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t121015\Documents\MyProject\Jumpman23\"/>
    </mc:Choice>
  </mc:AlternateContent>
  <bookViews>
    <workbookView xWindow="0" yWindow="0" windowWidth="28800" windowHeight="12135" activeTab="1"/>
  </bookViews>
  <sheets>
    <sheet name="Sheet1" sheetId="2" r:id="rId1"/>
    <sheet name="Sheet2" sheetId="3" r:id="rId2"/>
    <sheet name="analyze_me" sheetId="1" r:id="rId3"/>
  </sheets>
  <definedNames>
    <definedName name="_xlnm._FilterDatabase" localSheetId="2" hidden="1">analyze_me!$A$1:$R$5984</definedName>
  </definedNames>
  <calcPr calcId="152511"/>
  <pivotCaches>
    <pivotCache cacheId="0" r:id="rId4"/>
    <pivotCache cacheId="1" r:id="rId5"/>
    <pivotCache cacheId="5" r:id="rId6"/>
  </pivotCaches>
</workbook>
</file>

<file path=xl/calcChain.xml><?xml version="1.0" encoding="utf-8"?>
<calcChain xmlns="http://schemas.openxmlformats.org/spreadsheetml/2006/main">
  <c r="J12" i="3" l="1"/>
  <c r="J11" i="3"/>
  <c r="Q55" i="2"/>
  <c r="R55" i="2"/>
  <c r="S55" i="2"/>
  <c r="Q56" i="2"/>
  <c r="R56" i="2"/>
  <c r="S56" i="2"/>
  <c r="Q57" i="2"/>
  <c r="R57" i="2"/>
  <c r="S57" i="2"/>
  <c r="Q58" i="2"/>
  <c r="R58" i="2"/>
  <c r="S58" i="2"/>
  <c r="R54" i="2"/>
  <c r="S54" i="2"/>
  <c r="Q54" i="2"/>
  <c r="P54" i="2"/>
  <c r="P55" i="2"/>
  <c r="P56" i="2"/>
  <c r="P57" i="2"/>
  <c r="P58" i="2"/>
  <c r="Q53" i="2"/>
  <c r="R53" i="2"/>
  <c r="S53" i="2"/>
  <c r="W79" i="2"/>
  <c r="W78" i="2"/>
  <c r="V79" i="2"/>
  <c r="V78" i="2"/>
  <c r="W77" i="2"/>
  <c r="V77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70" i="2"/>
  <c r="O71" i="2"/>
  <c r="P71" i="2"/>
  <c r="Q71" i="2"/>
  <c r="O72" i="2"/>
  <c r="P72" i="2"/>
  <c r="Q72" i="2"/>
  <c r="O73" i="2"/>
  <c r="P73" i="2"/>
  <c r="Q73" i="2"/>
  <c r="O74" i="2"/>
  <c r="P74" i="2"/>
  <c r="Q74" i="2"/>
  <c r="O75" i="2"/>
  <c r="P75" i="2"/>
  <c r="Q75" i="2"/>
  <c r="O76" i="2"/>
  <c r="P76" i="2"/>
  <c r="Q76" i="2"/>
  <c r="O77" i="2"/>
  <c r="P77" i="2"/>
  <c r="Q77" i="2"/>
  <c r="O78" i="2"/>
  <c r="P78" i="2"/>
  <c r="Q78" i="2"/>
  <c r="O79" i="2"/>
  <c r="P79" i="2"/>
  <c r="Q79" i="2"/>
  <c r="O80" i="2"/>
  <c r="P80" i="2"/>
  <c r="Q80" i="2"/>
  <c r="O81" i="2"/>
  <c r="P81" i="2"/>
  <c r="Q81" i="2"/>
  <c r="O82" i="2"/>
  <c r="P82" i="2"/>
  <c r="Q82" i="2"/>
  <c r="O83" i="2"/>
  <c r="P83" i="2"/>
  <c r="Q83" i="2"/>
  <c r="O84" i="2"/>
  <c r="P84" i="2"/>
  <c r="Q84" i="2"/>
  <c r="O85" i="2"/>
  <c r="P85" i="2"/>
  <c r="Q85" i="2"/>
  <c r="O86" i="2"/>
  <c r="P86" i="2"/>
  <c r="Q86" i="2"/>
  <c r="O87" i="2"/>
  <c r="P87" i="2"/>
  <c r="Q87" i="2"/>
  <c r="O88" i="2"/>
  <c r="P88" i="2"/>
  <c r="Q88" i="2"/>
  <c r="O89" i="2"/>
  <c r="P89" i="2"/>
  <c r="Q89" i="2"/>
  <c r="O90" i="2"/>
  <c r="P90" i="2"/>
  <c r="Q90" i="2"/>
  <c r="O70" i="2"/>
  <c r="Q70" i="2"/>
  <c r="P70" i="2"/>
  <c r="M61" i="2"/>
  <c r="L61" i="2"/>
  <c r="L62" i="2"/>
  <c r="L63" i="2"/>
  <c r="L64" i="2"/>
  <c r="L65" i="2"/>
  <c r="M62" i="2"/>
  <c r="M63" i="2"/>
  <c r="M64" i="2"/>
  <c r="M65" i="2"/>
  <c r="Q19" i="2"/>
  <c r="Q20" i="2"/>
  <c r="Q21" i="2"/>
  <c r="Q22" i="2"/>
  <c r="Q23" i="2"/>
  <c r="Q24" i="2"/>
  <c r="Q18" i="2"/>
  <c r="T26" i="2"/>
  <c r="T25" i="2"/>
  <c r="T23" i="2"/>
  <c r="AK21" i="2"/>
  <c r="AL21" i="2"/>
  <c r="AM21" i="2"/>
  <c r="AJ21" i="2"/>
  <c r="AK20" i="2"/>
  <c r="AL20" i="2"/>
  <c r="AM20" i="2"/>
  <c r="AJ20" i="2"/>
  <c r="N37" i="2"/>
  <c r="O37" i="2"/>
  <c r="P37" i="2"/>
  <c r="M37" i="2"/>
  <c r="P28" i="2"/>
  <c r="N28" i="2"/>
  <c r="O28" i="2"/>
  <c r="M28" i="2"/>
  <c r="L30" i="2"/>
  <c r="L25" i="2"/>
  <c r="N31" i="2"/>
  <c r="O31" i="2"/>
  <c r="M31" i="2"/>
  <c r="N27" i="2"/>
  <c r="O27" i="2"/>
  <c r="P27" i="2"/>
  <c r="M27" i="2"/>
  <c r="N30" i="2"/>
  <c r="O30" i="2"/>
  <c r="M30" i="2"/>
  <c r="N25" i="2"/>
  <c r="O25" i="2"/>
  <c r="M25" i="2"/>
  <c r="S19" i="2"/>
  <c r="S20" i="2"/>
  <c r="S21" i="2"/>
  <c r="S22" i="2"/>
  <c r="S23" i="2"/>
  <c r="S24" i="2"/>
  <c r="S18" i="2"/>
  <c r="E21" i="2"/>
  <c r="E17" i="2" l="1"/>
  <c r="E18" i="2"/>
  <c r="E16" i="2"/>
  <c r="E19" i="2"/>
  <c r="M19" i="2"/>
  <c r="N19" i="2"/>
  <c r="O19" i="2"/>
  <c r="P19" i="2"/>
  <c r="L20" i="2"/>
  <c r="M20" i="2"/>
  <c r="N20" i="2"/>
  <c r="O20" i="2"/>
  <c r="P20" i="2"/>
  <c r="L21" i="2"/>
  <c r="M21" i="2"/>
  <c r="N21" i="2"/>
  <c r="O21" i="2"/>
  <c r="P21" i="2"/>
  <c r="L22" i="2"/>
  <c r="M22" i="2"/>
  <c r="N22" i="2"/>
  <c r="O22" i="2"/>
  <c r="L23" i="2"/>
  <c r="M23" i="2"/>
  <c r="N23" i="2"/>
  <c r="O23" i="2"/>
  <c r="L24" i="2"/>
  <c r="M24" i="2"/>
  <c r="N24" i="2"/>
  <c r="O24" i="2"/>
  <c r="M18" i="2"/>
  <c r="N18" i="2"/>
  <c r="O18" i="2"/>
  <c r="P18" i="2"/>
  <c r="M17" i="2"/>
  <c r="N17" i="2"/>
  <c r="O17" i="2"/>
  <c r="P17" i="2"/>
  <c r="L17" i="2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4116" i="1"/>
  <c r="T4116" i="1"/>
  <c r="S4117" i="1"/>
  <c r="T4117" i="1"/>
  <c r="S4118" i="1"/>
  <c r="T4118" i="1"/>
  <c r="S4119" i="1"/>
  <c r="T4119" i="1"/>
  <c r="S4120" i="1"/>
  <c r="T4120" i="1"/>
  <c r="S4121" i="1"/>
  <c r="T4121" i="1"/>
  <c r="S4122" i="1"/>
  <c r="T4122" i="1"/>
  <c r="S4123" i="1"/>
  <c r="T4123" i="1"/>
  <c r="S4124" i="1"/>
  <c r="T4124" i="1"/>
  <c r="S4125" i="1"/>
  <c r="T4125" i="1"/>
  <c r="S4126" i="1"/>
  <c r="T4126" i="1"/>
  <c r="S4127" i="1"/>
  <c r="T4127" i="1"/>
  <c r="S4128" i="1"/>
  <c r="T4128" i="1"/>
  <c r="S4129" i="1"/>
  <c r="T4129" i="1"/>
  <c r="S4130" i="1"/>
  <c r="T4130" i="1"/>
  <c r="S4131" i="1"/>
  <c r="T4131" i="1"/>
  <c r="S4132" i="1"/>
  <c r="T4132" i="1"/>
  <c r="S4133" i="1"/>
  <c r="T4133" i="1"/>
  <c r="S4134" i="1"/>
  <c r="T4134" i="1"/>
  <c r="S4135" i="1"/>
  <c r="T4135" i="1"/>
  <c r="S4136" i="1"/>
  <c r="T4136" i="1"/>
  <c r="S4137" i="1"/>
  <c r="T4137" i="1"/>
  <c r="S4138" i="1"/>
  <c r="T4138" i="1"/>
  <c r="S4139" i="1"/>
  <c r="T4139" i="1"/>
  <c r="S4140" i="1"/>
  <c r="T4140" i="1"/>
  <c r="S4141" i="1"/>
  <c r="T4141" i="1"/>
  <c r="S4142" i="1"/>
  <c r="T4142" i="1"/>
  <c r="S4143" i="1"/>
  <c r="T4143" i="1"/>
  <c r="S4144" i="1"/>
  <c r="T4144" i="1"/>
  <c r="S4145" i="1"/>
  <c r="T4145" i="1"/>
  <c r="S4146" i="1"/>
  <c r="T4146" i="1"/>
  <c r="S4147" i="1"/>
  <c r="T4147" i="1"/>
  <c r="S4148" i="1"/>
  <c r="T4148" i="1"/>
  <c r="S4149" i="1"/>
  <c r="T4149" i="1"/>
  <c r="S4150" i="1"/>
  <c r="T4150" i="1"/>
  <c r="S4151" i="1"/>
  <c r="T4151" i="1"/>
  <c r="S4152" i="1"/>
  <c r="T4152" i="1"/>
  <c r="S4153" i="1"/>
  <c r="T4153" i="1"/>
  <c r="S4154" i="1"/>
  <c r="T4154" i="1"/>
  <c r="S4155" i="1"/>
  <c r="T4155" i="1"/>
  <c r="S4156" i="1"/>
  <c r="T4156" i="1"/>
  <c r="S4157" i="1"/>
  <c r="T4157" i="1"/>
  <c r="S4158" i="1"/>
  <c r="T4158" i="1"/>
  <c r="S4159" i="1"/>
  <c r="T4159" i="1"/>
  <c r="S4160" i="1"/>
  <c r="T4160" i="1"/>
  <c r="S4161" i="1"/>
  <c r="T4161" i="1"/>
  <c r="S4162" i="1"/>
  <c r="T4162" i="1"/>
  <c r="S4163" i="1"/>
  <c r="T4163" i="1"/>
  <c r="S4164" i="1"/>
  <c r="T4164" i="1"/>
  <c r="S4165" i="1"/>
  <c r="T4165" i="1"/>
  <c r="S4166" i="1"/>
  <c r="T4166" i="1"/>
  <c r="S4167" i="1"/>
  <c r="T4167" i="1"/>
  <c r="S4168" i="1"/>
  <c r="T4168" i="1"/>
  <c r="S4169" i="1"/>
  <c r="T4169" i="1"/>
  <c r="S4170" i="1"/>
  <c r="T4170" i="1"/>
  <c r="S4171" i="1"/>
  <c r="T4171" i="1"/>
  <c r="S4172" i="1"/>
  <c r="T4172" i="1"/>
  <c r="S4173" i="1"/>
  <c r="T4173" i="1"/>
  <c r="S4174" i="1"/>
  <c r="T4174" i="1"/>
  <c r="S4175" i="1"/>
  <c r="T4175" i="1"/>
  <c r="S4176" i="1"/>
  <c r="T4176" i="1"/>
  <c r="S4177" i="1"/>
  <c r="T4177" i="1"/>
  <c r="S4178" i="1"/>
  <c r="T4178" i="1"/>
  <c r="S4179" i="1"/>
  <c r="T4179" i="1"/>
  <c r="S4180" i="1"/>
  <c r="T4180" i="1"/>
  <c r="S4181" i="1"/>
  <c r="T4181" i="1"/>
  <c r="S4182" i="1"/>
  <c r="T4182" i="1"/>
  <c r="S4183" i="1"/>
  <c r="T4183" i="1"/>
  <c r="S4184" i="1"/>
  <c r="T4184" i="1"/>
  <c r="S4185" i="1"/>
  <c r="T4185" i="1"/>
  <c r="S4186" i="1"/>
  <c r="T4186" i="1"/>
  <c r="S4187" i="1"/>
  <c r="T4187" i="1"/>
  <c r="S4188" i="1"/>
  <c r="T4188" i="1"/>
  <c r="S4189" i="1"/>
  <c r="T4189" i="1"/>
  <c r="S4190" i="1"/>
  <c r="T4190" i="1"/>
  <c r="S4191" i="1"/>
  <c r="T4191" i="1"/>
  <c r="S4192" i="1"/>
  <c r="T4192" i="1"/>
  <c r="S4193" i="1"/>
  <c r="T4193" i="1"/>
  <c r="S4194" i="1"/>
  <c r="T4194" i="1"/>
  <c r="S4195" i="1"/>
  <c r="T4195" i="1"/>
  <c r="S4196" i="1"/>
  <c r="T4196" i="1"/>
  <c r="S4197" i="1"/>
  <c r="T4197" i="1"/>
  <c r="S4198" i="1"/>
  <c r="T4198" i="1"/>
  <c r="S4199" i="1"/>
  <c r="T4199" i="1"/>
  <c r="S4200" i="1"/>
  <c r="T4200" i="1"/>
  <c r="S4201" i="1"/>
  <c r="T4201" i="1"/>
  <c r="S4202" i="1"/>
  <c r="T4202" i="1"/>
  <c r="S4203" i="1"/>
  <c r="T4203" i="1"/>
  <c r="S4204" i="1"/>
  <c r="T4204" i="1"/>
  <c r="S4205" i="1"/>
  <c r="T4205" i="1"/>
  <c r="S4206" i="1"/>
  <c r="T4206" i="1"/>
  <c r="S4207" i="1"/>
  <c r="T4207" i="1"/>
  <c r="S4208" i="1"/>
  <c r="T4208" i="1"/>
  <c r="S4209" i="1"/>
  <c r="T4209" i="1"/>
  <c r="S4210" i="1"/>
  <c r="T4210" i="1"/>
  <c r="S4211" i="1"/>
  <c r="T4211" i="1"/>
  <c r="S4212" i="1"/>
  <c r="T4212" i="1"/>
  <c r="S4213" i="1"/>
  <c r="T4213" i="1"/>
  <c r="S4214" i="1"/>
  <c r="T4214" i="1"/>
  <c r="S4215" i="1"/>
  <c r="T4215" i="1"/>
  <c r="S4216" i="1"/>
  <c r="T4216" i="1"/>
  <c r="S4217" i="1"/>
  <c r="T4217" i="1"/>
  <c r="S4218" i="1"/>
  <c r="T4218" i="1"/>
  <c r="S4219" i="1"/>
  <c r="T4219" i="1"/>
  <c r="S4220" i="1"/>
  <c r="T4220" i="1"/>
  <c r="S4221" i="1"/>
  <c r="T4221" i="1"/>
  <c r="S4222" i="1"/>
  <c r="T4222" i="1"/>
  <c r="S4223" i="1"/>
  <c r="T4223" i="1"/>
  <c r="S4224" i="1"/>
  <c r="T4224" i="1"/>
  <c r="S4225" i="1"/>
  <c r="T4225" i="1"/>
  <c r="S4226" i="1"/>
  <c r="T4226" i="1"/>
  <c r="S4227" i="1"/>
  <c r="T4227" i="1"/>
  <c r="S4228" i="1"/>
  <c r="T4228" i="1"/>
  <c r="S4229" i="1"/>
  <c r="T4229" i="1"/>
  <c r="S4230" i="1"/>
  <c r="T4230" i="1"/>
  <c r="S4231" i="1"/>
  <c r="T4231" i="1"/>
  <c r="S4232" i="1"/>
  <c r="T4232" i="1"/>
  <c r="S4233" i="1"/>
  <c r="T4233" i="1"/>
  <c r="S4234" i="1"/>
  <c r="T4234" i="1"/>
  <c r="S4235" i="1"/>
  <c r="T4235" i="1"/>
  <c r="S4236" i="1"/>
  <c r="T4236" i="1"/>
  <c r="S4237" i="1"/>
  <c r="T4237" i="1"/>
  <c r="S4238" i="1"/>
  <c r="T4238" i="1"/>
  <c r="S4239" i="1"/>
  <c r="T4239" i="1"/>
  <c r="S4240" i="1"/>
  <c r="T4240" i="1"/>
  <c r="S4241" i="1"/>
  <c r="T4241" i="1"/>
  <c r="S4242" i="1"/>
  <c r="T4242" i="1"/>
  <c r="S4243" i="1"/>
  <c r="T4243" i="1"/>
  <c r="S4244" i="1"/>
  <c r="T4244" i="1"/>
  <c r="S4245" i="1"/>
  <c r="T4245" i="1"/>
  <c r="S4246" i="1"/>
  <c r="T4246" i="1"/>
  <c r="S4247" i="1"/>
  <c r="T4247" i="1"/>
  <c r="S4248" i="1"/>
  <c r="T4248" i="1"/>
  <c r="S4249" i="1"/>
  <c r="T4249" i="1"/>
  <c r="S4250" i="1"/>
  <c r="T4250" i="1"/>
  <c r="S4251" i="1"/>
  <c r="T4251" i="1"/>
  <c r="S4252" i="1"/>
  <c r="T4252" i="1"/>
  <c r="S4253" i="1"/>
  <c r="T4253" i="1"/>
  <c r="S4254" i="1"/>
  <c r="T4254" i="1"/>
  <c r="S4255" i="1"/>
  <c r="T4255" i="1"/>
  <c r="S4256" i="1"/>
  <c r="T4256" i="1"/>
  <c r="S4257" i="1"/>
  <c r="T4257" i="1"/>
  <c r="S4258" i="1"/>
  <c r="T4258" i="1"/>
  <c r="S4259" i="1"/>
  <c r="T4259" i="1"/>
  <c r="S4260" i="1"/>
  <c r="T4260" i="1"/>
  <c r="S4261" i="1"/>
  <c r="T4261" i="1"/>
  <c r="S4262" i="1"/>
  <c r="T4262" i="1"/>
  <c r="S4263" i="1"/>
  <c r="T4263" i="1"/>
  <c r="S4264" i="1"/>
  <c r="T4264" i="1"/>
  <c r="S4265" i="1"/>
  <c r="T4265" i="1"/>
  <c r="S4266" i="1"/>
  <c r="T4266" i="1"/>
  <c r="S4267" i="1"/>
  <c r="T4267" i="1"/>
  <c r="S4268" i="1"/>
  <c r="T4268" i="1"/>
  <c r="S4269" i="1"/>
  <c r="T4269" i="1"/>
  <c r="S4270" i="1"/>
  <c r="T4270" i="1"/>
  <c r="S4271" i="1"/>
  <c r="T4271" i="1"/>
  <c r="S4272" i="1"/>
  <c r="T4272" i="1"/>
  <c r="S4273" i="1"/>
  <c r="T4273" i="1"/>
  <c r="S4274" i="1"/>
  <c r="T4274" i="1"/>
  <c r="S4275" i="1"/>
  <c r="T4275" i="1"/>
  <c r="S4276" i="1"/>
  <c r="T4276" i="1"/>
  <c r="S4277" i="1"/>
  <c r="T4277" i="1"/>
  <c r="S4278" i="1"/>
  <c r="T4278" i="1"/>
  <c r="S4279" i="1"/>
  <c r="T4279" i="1"/>
  <c r="S4280" i="1"/>
  <c r="T4280" i="1"/>
  <c r="S4281" i="1"/>
  <c r="T4281" i="1"/>
  <c r="S4282" i="1"/>
  <c r="T4282" i="1"/>
  <c r="S4283" i="1"/>
  <c r="T4283" i="1"/>
  <c r="S4284" i="1"/>
  <c r="T4284" i="1"/>
  <c r="S4285" i="1"/>
  <c r="T4285" i="1"/>
  <c r="S4286" i="1"/>
  <c r="T4286" i="1"/>
  <c r="S4287" i="1"/>
  <c r="T4287" i="1"/>
  <c r="S4288" i="1"/>
  <c r="T4288" i="1"/>
  <c r="S4289" i="1"/>
  <c r="T4289" i="1"/>
  <c r="S4290" i="1"/>
  <c r="T4290" i="1"/>
  <c r="S4291" i="1"/>
  <c r="T4291" i="1"/>
  <c r="S4292" i="1"/>
  <c r="T4292" i="1"/>
  <c r="S4293" i="1"/>
  <c r="T4293" i="1"/>
  <c r="S4294" i="1"/>
  <c r="T4294" i="1"/>
  <c r="S4295" i="1"/>
  <c r="T4295" i="1"/>
  <c r="S4296" i="1"/>
  <c r="T4296" i="1"/>
  <c r="S4297" i="1"/>
  <c r="T4297" i="1"/>
  <c r="S4298" i="1"/>
  <c r="T4298" i="1"/>
  <c r="S4299" i="1"/>
  <c r="T4299" i="1"/>
  <c r="S4300" i="1"/>
  <c r="T4300" i="1"/>
  <c r="S4301" i="1"/>
  <c r="T4301" i="1"/>
  <c r="S4302" i="1"/>
  <c r="T4302" i="1"/>
  <c r="S4303" i="1"/>
  <c r="T4303" i="1"/>
  <c r="S4304" i="1"/>
  <c r="T4304" i="1"/>
  <c r="S4305" i="1"/>
  <c r="T4305" i="1"/>
  <c r="S4306" i="1"/>
  <c r="T4306" i="1"/>
  <c r="S4307" i="1"/>
  <c r="T4307" i="1"/>
  <c r="S4308" i="1"/>
  <c r="T4308" i="1"/>
  <c r="S4309" i="1"/>
  <c r="T4309" i="1"/>
  <c r="S4310" i="1"/>
  <c r="T4310" i="1"/>
  <c r="S4311" i="1"/>
  <c r="T4311" i="1"/>
  <c r="S4312" i="1"/>
  <c r="T4312" i="1"/>
  <c r="S4313" i="1"/>
  <c r="T4313" i="1"/>
  <c r="S4314" i="1"/>
  <c r="T4314" i="1"/>
  <c r="S4315" i="1"/>
  <c r="T4315" i="1"/>
  <c r="S4316" i="1"/>
  <c r="T4316" i="1"/>
  <c r="S4317" i="1"/>
  <c r="T4317" i="1"/>
  <c r="S4318" i="1"/>
  <c r="T4318" i="1"/>
  <c r="S4319" i="1"/>
  <c r="T4319" i="1"/>
  <c r="S4320" i="1"/>
  <c r="T4320" i="1"/>
  <c r="S4321" i="1"/>
  <c r="T4321" i="1"/>
  <c r="S4322" i="1"/>
  <c r="T4322" i="1"/>
  <c r="S4323" i="1"/>
  <c r="T4323" i="1"/>
  <c r="S4324" i="1"/>
  <c r="T4324" i="1"/>
  <c r="S4325" i="1"/>
  <c r="T4325" i="1"/>
  <c r="S4326" i="1"/>
  <c r="T4326" i="1"/>
  <c r="S4327" i="1"/>
  <c r="T4327" i="1"/>
  <c r="S4328" i="1"/>
  <c r="T4328" i="1"/>
  <c r="S4329" i="1"/>
  <c r="T4329" i="1"/>
  <c r="S4330" i="1"/>
  <c r="T4330" i="1"/>
  <c r="S4331" i="1"/>
  <c r="T4331" i="1"/>
  <c r="S4332" i="1"/>
  <c r="T4332" i="1"/>
  <c r="S4333" i="1"/>
  <c r="T4333" i="1"/>
  <c r="S4334" i="1"/>
  <c r="T4334" i="1"/>
  <c r="S4335" i="1"/>
  <c r="T4335" i="1"/>
  <c r="S4336" i="1"/>
  <c r="T4336" i="1"/>
  <c r="S4337" i="1"/>
  <c r="T4337" i="1"/>
  <c r="S4338" i="1"/>
  <c r="T4338" i="1"/>
  <c r="S4339" i="1"/>
  <c r="T4339" i="1"/>
  <c r="S4340" i="1"/>
  <c r="T4340" i="1"/>
  <c r="S4341" i="1"/>
  <c r="T4341" i="1"/>
  <c r="S4342" i="1"/>
  <c r="T4342" i="1"/>
  <c r="S4343" i="1"/>
  <c r="T4343" i="1"/>
  <c r="S4344" i="1"/>
  <c r="T4344" i="1"/>
  <c r="S4345" i="1"/>
  <c r="T4345" i="1"/>
  <c r="S4346" i="1"/>
  <c r="T4346" i="1"/>
  <c r="S4347" i="1"/>
  <c r="T4347" i="1"/>
  <c r="S4348" i="1"/>
  <c r="T4348" i="1"/>
  <c r="S4349" i="1"/>
  <c r="T4349" i="1"/>
  <c r="S4350" i="1"/>
  <c r="T4350" i="1"/>
  <c r="S4351" i="1"/>
  <c r="T4351" i="1"/>
  <c r="S4352" i="1"/>
  <c r="T4352" i="1"/>
  <c r="S4353" i="1"/>
  <c r="T4353" i="1"/>
  <c r="S4354" i="1"/>
  <c r="T4354" i="1"/>
  <c r="S4355" i="1"/>
  <c r="T4355" i="1"/>
  <c r="S4356" i="1"/>
  <c r="T4356" i="1"/>
  <c r="S4357" i="1"/>
  <c r="T4357" i="1"/>
  <c r="S4358" i="1"/>
  <c r="T4358" i="1"/>
  <c r="S4359" i="1"/>
  <c r="T4359" i="1"/>
  <c r="S4360" i="1"/>
  <c r="T4360" i="1"/>
  <c r="S4361" i="1"/>
  <c r="T4361" i="1"/>
  <c r="S4362" i="1"/>
  <c r="T4362" i="1"/>
  <c r="S4363" i="1"/>
  <c r="T4363" i="1"/>
  <c r="S4364" i="1"/>
  <c r="T4364" i="1"/>
  <c r="S4365" i="1"/>
  <c r="T4365" i="1"/>
  <c r="S4366" i="1"/>
  <c r="T4366" i="1"/>
  <c r="S4367" i="1"/>
  <c r="T4367" i="1"/>
  <c r="S4368" i="1"/>
  <c r="T4368" i="1"/>
  <c r="S4369" i="1"/>
  <c r="T4369" i="1"/>
  <c r="S4370" i="1"/>
  <c r="T4370" i="1"/>
  <c r="S4371" i="1"/>
  <c r="T4371" i="1"/>
  <c r="S4372" i="1"/>
  <c r="T4372" i="1"/>
  <c r="S4373" i="1"/>
  <c r="T4373" i="1"/>
  <c r="S4374" i="1"/>
  <c r="T4374" i="1"/>
  <c r="S4375" i="1"/>
  <c r="T4375" i="1"/>
  <c r="S4376" i="1"/>
  <c r="T4376" i="1"/>
  <c r="S4377" i="1"/>
  <c r="T4377" i="1"/>
  <c r="S4378" i="1"/>
  <c r="T4378" i="1"/>
  <c r="S4379" i="1"/>
  <c r="T4379" i="1"/>
  <c r="S4380" i="1"/>
  <c r="T4380" i="1"/>
  <c r="S4381" i="1"/>
  <c r="T4381" i="1"/>
  <c r="S4382" i="1"/>
  <c r="T4382" i="1"/>
  <c r="S4383" i="1"/>
  <c r="T4383" i="1"/>
  <c r="S4384" i="1"/>
  <c r="T4384" i="1"/>
  <c r="S4385" i="1"/>
  <c r="T4385" i="1"/>
  <c r="S4386" i="1"/>
  <c r="T4386" i="1"/>
  <c r="S4387" i="1"/>
  <c r="T4387" i="1"/>
  <c r="S4388" i="1"/>
  <c r="T4388" i="1"/>
  <c r="S4389" i="1"/>
  <c r="T4389" i="1"/>
  <c r="S4390" i="1"/>
  <c r="T4390" i="1"/>
  <c r="S4391" i="1"/>
  <c r="T4391" i="1"/>
  <c r="S4392" i="1"/>
  <c r="T4392" i="1"/>
  <c r="S4393" i="1"/>
  <c r="T4393" i="1"/>
  <c r="S4394" i="1"/>
  <c r="T4394" i="1"/>
  <c r="S4395" i="1"/>
  <c r="T4395" i="1"/>
  <c r="S4396" i="1"/>
  <c r="T4396" i="1"/>
  <c r="S4397" i="1"/>
  <c r="T4397" i="1"/>
  <c r="S4398" i="1"/>
  <c r="T4398" i="1"/>
  <c r="S4399" i="1"/>
  <c r="T4399" i="1"/>
  <c r="S4400" i="1"/>
  <c r="T4400" i="1"/>
  <c r="S4401" i="1"/>
  <c r="T4401" i="1"/>
  <c r="S4402" i="1"/>
  <c r="T4402" i="1"/>
  <c r="S4403" i="1"/>
  <c r="T4403" i="1"/>
  <c r="S4404" i="1"/>
  <c r="T4404" i="1"/>
  <c r="S4405" i="1"/>
  <c r="T4405" i="1"/>
  <c r="S4406" i="1"/>
  <c r="T4406" i="1"/>
  <c r="S4407" i="1"/>
  <c r="T4407" i="1"/>
  <c r="S4408" i="1"/>
  <c r="T4408" i="1"/>
  <c r="S4409" i="1"/>
  <c r="T4409" i="1"/>
  <c r="S4410" i="1"/>
  <c r="T4410" i="1"/>
  <c r="S4411" i="1"/>
  <c r="T4411" i="1"/>
  <c r="S4412" i="1"/>
  <c r="T4412" i="1"/>
  <c r="S4413" i="1"/>
  <c r="T4413" i="1"/>
  <c r="S4414" i="1"/>
  <c r="T4414" i="1"/>
  <c r="S4415" i="1"/>
  <c r="T4415" i="1"/>
  <c r="S4416" i="1"/>
  <c r="T4416" i="1"/>
  <c r="S4417" i="1"/>
  <c r="T4417" i="1"/>
  <c r="S4418" i="1"/>
  <c r="T4418" i="1"/>
  <c r="S4419" i="1"/>
  <c r="T4419" i="1"/>
  <c r="S4420" i="1"/>
  <c r="T4420" i="1"/>
  <c r="S4421" i="1"/>
  <c r="T4421" i="1"/>
  <c r="S4422" i="1"/>
  <c r="T4422" i="1"/>
  <c r="S4423" i="1"/>
  <c r="T4423" i="1"/>
  <c r="S4424" i="1"/>
  <c r="T4424" i="1"/>
  <c r="S4425" i="1"/>
  <c r="T4425" i="1"/>
  <c r="S4426" i="1"/>
  <c r="T4426" i="1"/>
  <c r="S4427" i="1"/>
  <c r="T4427" i="1"/>
  <c r="S4428" i="1"/>
  <c r="T4428" i="1"/>
  <c r="S4429" i="1"/>
  <c r="T4429" i="1"/>
  <c r="S4430" i="1"/>
  <c r="T4430" i="1"/>
  <c r="S4431" i="1"/>
  <c r="T4431" i="1"/>
  <c r="S4432" i="1"/>
  <c r="T4432" i="1"/>
  <c r="S4433" i="1"/>
  <c r="T4433" i="1"/>
  <c r="S4434" i="1"/>
  <c r="T4434" i="1"/>
  <c r="S4435" i="1"/>
  <c r="T4435" i="1"/>
  <c r="S4436" i="1"/>
  <c r="T4436" i="1"/>
  <c r="S4437" i="1"/>
  <c r="T4437" i="1"/>
  <c r="S4438" i="1"/>
  <c r="T4438" i="1"/>
  <c r="S4439" i="1"/>
  <c r="T4439" i="1"/>
  <c r="S4440" i="1"/>
  <c r="T4440" i="1"/>
  <c r="S4441" i="1"/>
  <c r="T4441" i="1"/>
  <c r="S4442" i="1"/>
  <c r="T4442" i="1"/>
  <c r="S4443" i="1"/>
  <c r="T4443" i="1"/>
  <c r="S4444" i="1"/>
  <c r="T4444" i="1"/>
  <c r="S4445" i="1"/>
  <c r="T4445" i="1"/>
  <c r="S4446" i="1"/>
  <c r="T4446" i="1"/>
  <c r="S4447" i="1"/>
  <c r="T4447" i="1"/>
  <c r="S4448" i="1"/>
  <c r="T4448" i="1"/>
  <c r="S4449" i="1"/>
  <c r="T4449" i="1"/>
  <c r="S4450" i="1"/>
  <c r="T4450" i="1"/>
  <c r="S4451" i="1"/>
  <c r="T4451" i="1"/>
  <c r="S4452" i="1"/>
  <c r="T4452" i="1"/>
  <c r="S4453" i="1"/>
  <c r="T4453" i="1"/>
  <c r="S4454" i="1"/>
  <c r="T4454" i="1"/>
  <c r="S4455" i="1"/>
  <c r="T4455" i="1"/>
  <c r="S4456" i="1"/>
  <c r="T4456" i="1"/>
  <c r="S4457" i="1"/>
  <c r="T4457" i="1"/>
  <c r="S4458" i="1"/>
  <c r="T4458" i="1"/>
  <c r="S4459" i="1"/>
  <c r="T4459" i="1"/>
  <c r="S4460" i="1"/>
  <c r="T4460" i="1"/>
  <c r="S4461" i="1"/>
  <c r="T4461" i="1"/>
  <c r="S4462" i="1"/>
  <c r="T4462" i="1"/>
  <c r="S4463" i="1"/>
  <c r="T4463" i="1"/>
  <c r="S4464" i="1"/>
  <c r="T4464" i="1"/>
  <c r="S4465" i="1"/>
  <c r="T4465" i="1"/>
  <c r="S4466" i="1"/>
  <c r="T4466" i="1"/>
  <c r="S4467" i="1"/>
  <c r="T4467" i="1"/>
  <c r="S4468" i="1"/>
  <c r="T4468" i="1"/>
  <c r="S4469" i="1"/>
  <c r="T4469" i="1"/>
  <c r="S4470" i="1"/>
  <c r="T4470" i="1"/>
  <c r="S4471" i="1"/>
  <c r="T4471" i="1"/>
  <c r="S4472" i="1"/>
  <c r="T4472" i="1"/>
  <c r="S4473" i="1"/>
  <c r="T4473" i="1"/>
  <c r="S4474" i="1"/>
  <c r="T4474" i="1"/>
  <c r="S4475" i="1"/>
  <c r="T4475" i="1"/>
  <c r="S4476" i="1"/>
  <c r="T4476" i="1"/>
  <c r="S4477" i="1"/>
  <c r="T4477" i="1"/>
  <c r="S4478" i="1"/>
  <c r="T4478" i="1"/>
  <c r="S4479" i="1"/>
  <c r="T4479" i="1"/>
  <c r="S4480" i="1"/>
  <c r="T4480" i="1"/>
  <c r="S4481" i="1"/>
  <c r="T4481" i="1"/>
  <c r="S4482" i="1"/>
  <c r="T4482" i="1"/>
  <c r="S4483" i="1"/>
  <c r="T4483" i="1"/>
  <c r="S4484" i="1"/>
  <c r="T4484" i="1"/>
  <c r="S4485" i="1"/>
  <c r="T4485" i="1"/>
  <c r="S4486" i="1"/>
  <c r="T4486" i="1"/>
  <c r="S4487" i="1"/>
  <c r="T4487" i="1"/>
  <c r="S4488" i="1"/>
  <c r="T4488" i="1"/>
  <c r="S4489" i="1"/>
  <c r="T4489" i="1"/>
  <c r="S4490" i="1"/>
  <c r="T4490" i="1"/>
  <c r="S4491" i="1"/>
  <c r="T4491" i="1"/>
  <c r="S4492" i="1"/>
  <c r="T4492" i="1"/>
  <c r="S4493" i="1"/>
  <c r="T4493" i="1"/>
  <c r="S4494" i="1"/>
  <c r="T4494" i="1"/>
  <c r="S4495" i="1"/>
  <c r="T4495" i="1"/>
  <c r="S4496" i="1"/>
  <c r="T4496" i="1"/>
  <c r="S4497" i="1"/>
  <c r="T4497" i="1"/>
  <c r="S4498" i="1"/>
  <c r="T4498" i="1"/>
  <c r="S4499" i="1"/>
  <c r="T4499" i="1"/>
  <c r="S4500" i="1"/>
  <c r="T4500" i="1"/>
  <c r="S4501" i="1"/>
  <c r="T4501" i="1"/>
  <c r="S4502" i="1"/>
  <c r="T4502" i="1"/>
  <c r="S4503" i="1"/>
  <c r="T4503" i="1"/>
  <c r="S4504" i="1"/>
  <c r="T4504" i="1"/>
  <c r="S4505" i="1"/>
  <c r="T4505" i="1"/>
  <c r="S4506" i="1"/>
  <c r="T4506" i="1"/>
  <c r="S4507" i="1"/>
  <c r="T4507" i="1"/>
  <c r="S4508" i="1"/>
  <c r="T4508" i="1"/>
  <c r="S4509" i="1"/>
  <c r="T4509" i="1"/>
  <c r="S4510" i="1"/>
  <c r="T4510" i="1"/>
  <c r="S4511" i="1"/>
  <c r="T4511" i="1"/>
  <c r="S4512" i="1"/>
  <c r="T4512" i="1"/>
  <c r="S4513" i="1"/>
  <c r="T4513" i="1"/>
  <c r="S4514" i="1"/>
  <c r="T4514" i="1"/>
  <c r="S4515" i="1"/>
  <c r="T4515" i="1"/>
  <c r="S4516" i="1"/>
  <c r="T4516" i="1"/>
  <c r="S4517" i="1"/>
  <c r="T4517" i="1"/>
  <c r="S4518" i="1"/>
  <c r="T4518" i="1"/>
  <c r="S4519" i="1"/>
  <c r="T4519" i="1"/>
  <c r="S4520" i="1"/>
  <c r="T4520" i="1"/>
  <c r="S4521" i="1"/>
  <c r="T4521" i="1"/>
  <c r="S4522" i="1"/>
  <c r="T4522" i="1"/>
  <c r="S4523" i="1"/>
  <c r="T4523" i="1"/>
  <c r="S4524" i="1"/>
  <c r="T4524" i="1"/>
  <c r="S4525" i="1"/>
  <c r="T4525" i="1"/>
  <c r="S4526" i="1"/>
  <c r="T4526" i="1"/>
  <c r="S4527" i="1"/>
  <c r="T4527" i="1"/>
  <c r="S4528" i="1"/>
  <c r="T4528" i="1"/>
  <c r="S4529" i="1"/>
  <c r="T4529" i="1"/>
  <c r="S4530" i="1"/>
  <c r="T4530" i="1"/>
  <c r="S4531" i="1"/>
  <c r="T4531" i="1"/>
  <c r="S4532" i="1"/>
  <c r="T4532" i="1"/>
  <c r="S4533" i="1"/>
  <c r="T4533" i="1"/>
  <c r="S4534" i="1"/>
  <c r="T4534" i="1"/>
  <c r="S4535" i="1"/>
  <c r="T4535" i="1"/>
  <c r="S4536" i="1"/>
  <c r="T4536" i="1"/>
  <c r="S4537" i="1"/>
  <c r="T4537" i="1"/>
  <c r="S4538" i="1"/>
  <c r="T4538" i="1"/>
  <c r="S4539" i="1"/>
  <c r="T4539" i="1"/>
  <c r="S4540" i="1"/>
  <c r="T4540" i="1"/>
  <c r="S4541" i="1"/>
  <c r="T4541" i="1"/>
  <c r="S4542" i="1"/>
  <c r="T4542" i="1"/>
  <c r="S4543" i="1"/>
  <c r="T4543" i="1"/>
  <c r="S4544" i="1"/>
  <c r="T4544" i="1"/>
  <c r="S4545" i="1"/>
  <c r="T4545" i="1"/>
  <c r="S4546" i="1"/>
  <c r="T4546" i="1"/>
  <c r="S4547" i="1"/>
  <c r="T4547" i="1"/>
  <c r="S4548" i="1"/>
  <c r="T4548" i="1"/>
  <c r="S4549" i="1"/>
  <c r="T4549" i="1"/>
  <c r="S4550" i="1"/>
  <c r="T4550" i="1"/>
  <c r="S4551" i="1"/>
  <c r="T4551" i="1"/>
  <c r="S4552" i="1"/>
  <c r="T4552" i="1"/>
  <c r="S4553" i="1"/>
  <c r="T4553" i="1"/>
  <c r="S4554" i="1"/>
  <c r="T4554" i="1"/>
  <c r="S4555" i="1"/>
  <c r="T4555" i="1"/>
  <c r="S4556" i="1"/>
  <c r="T4556" i="1"/>
  <c r="S4557" i="1"/>
  <c r="T4557" i="1"/>
  <c r="S4558" i="1"/>
  <c r="T4558" i="1"/>
  <c r="S4559" i="1"/>
  <c r="T4559" i="1"/>
  <c r="S4560" i="1"/>
  <c r="T4560" i="1"/>
  <c r="S4561" i="1"/>
  <c r="T4561" i="1"/>
  <c r="S4562" i="1"/>
  <c r="T4562" i="1"/>
  <c r="S4563" i="1"/>
  <c r="T4563" i="1"/>
  <c r="S4564" i="1"/>
  <c r="T4564" i="1"/>
  <c r="S4565" i="1"/>
  <c r="T4565" i="1"/>
  <c r="S4566" i="1"/>
  <c r="T4566" i="1"/>
  <c r="S4567" i="1"/>
  <c r="T4567" i="1"/>
  <c r="S4568" i="1"/>
  <c r="T4568" i="1"/>
  <c r="S4569" i="1"/>
  <c r="T4569" i="1"/>
  <c r="S4570" i="1"/>
  <c r="T4570" i="1"/>
  <c r="S4571" i="1"/>
  <c r="T4571" i="1"/>
  <c r="S4572" i="1"/>
  <c r="T4572" i="1"/>
  <c r="S4573" i="1"/>
  <c r="T4573" i="1"/>
  <c r="S4574" i="1"/>
  <c r="T4574" i="1"/>
  <c r="S4575" i="1"/>
  <c r="T4575" i="1"/>
  <c r="S4576" i="1"/>
  <c r="T4576" i="1"/>
  <c r="S4577" i="1"/>
  <c r="T4577" i="1"/>
  <c r="S4578" i="1"/>
  <c r="T4578" i="1"/>
  <c r="S4579" i="1"/>
  <c r="T4579" i="1"/>
  <c r="S4580" i="1"/>
  <c r="T4580" i="1"/>
  <c r="S4581" i="1"/>
  <c r="T4581" i="1"/>
  <c r="S4582" i="1"/>
  <c r="T4582" i="1"/>
  <c r="S4583" i="1"/>
  <c r="T4583" i="1"/>
  <c r="S4584" i="1"/>
  <c r="T4584" i="1"/>
  <c r="S4585" i="1"/>
  <c r="T4585" i="1"/>
  <c r="S4586" i="1"/>
  <c r="T4586" i="1"/>
  <c r="S4587" i="1"/>
  <c r="T4587" i="1"/>
  <c r="S4588" i="1"/>
  <c r="T4588" i="1"/>
  <c r="S4589" i="1"/>
  <c r="T4589" i="1"/>
  <c r="S4590" i="1"/>
  <c r="T4590" i="1"/>
  <c r="S4591" i="1"/>
  <c r="T4591" i="1"/>
  <c r="S4592" i="1"/>
  <c r="T4592" i="1"/>
  <c r="S4593" i="1"/>
  <c r="T4593" i="1"/>
  <c r="S4594" i="1"/>
  <c r="T4594" i="1"/>
  <c r="S4595" i="1"/>
  <c r="T4595" i="1"/>
  <c r="S4596" i="1"/>
  <c r="T4596" i="1"/>
  <c r="S4597" i="1"/>
  <c r="T4597" i="1"/>
  <c r="S4598" i="1"/>
  <c r="T4598" i="1"/>
  <c r="S4599" i="1"/>
  <c r="T4599" i="1"/>
  <c r="S4600" i="1"/>
  <c r="T4600" i="1"/>
  <c r="S4601" i="1"/>
  <c r="T4601" i="1"/>
  <c r="S4602" i="1"/>
  <c r="T4602" i="1"/>
  <c r="S4603" i="1"/>
  <c r="T4603" i="1"/>
  <c r="S4604" i="1"/>
  <c r="T4604" i="1"/>
  <c r="S4605" i="1"/>
  <c r="T4605" i="1"/>
  <c r="S4606" i="1"/>
  <c r="T4606" i="1"/>
  <c r="S4607" i="1"/>
  <c r="T4607" i="1"/>
  <c r="S4608" i="1"/>
  <c r="T4608" i="1"/>
  <c r="S4609" i="1"/>
  <c r="T4609" i="1"/>
  <c r="S4610" i="1"/>
  <c r="T4610" i="1"/>
  <c r="S4611" i="1"/>
  <c r="T4611" i="1"/>
  <c r="S4612" i="1"/>
  <c r="T4612" i="1"/>
  <c r="S4613" i="1"/>
  <c r="T4613" i="1"/>
  <c r="S4614" i="1"/>
  <c r="T4614" i="1"/>
  <c r="S4615" i="1"/>
  <c r="T4615" i="1"/>
  <c r="S4616" i="1"/>
  <c r="T4616" i="1"/>
  <c r="S4617" i="1"/>
  <c r="T4617" i="1"/>
  <c r="S4618" i="1"/>
  <c r="T4618" i="1"/>
  <c r="S4619" i="1"/>
  <c r="T4619" i="1"/>
  <c r="S4620" i="1"/>
  <c r="T4620" i="1"/>
  <c r="S4621" i="1"/>
  <c r="T4621" i="1"/>
  <c r="S4622" i="1"/>
  <c r="T4622" i="1"/>
  <c r="S4623" i="1"/>
  <c r="T4623" i="1"/>
  <c r="S4624" i="1"/>
  <c r="T4624" i="1"/>
  <c r="S4625" i="1"/>
  <c r="T4625" i="1"/>
  <c r="S4626" i="1"/>
  <c r="T4626" i="1"/>
  <c r="S4627" i="1"/>
  <c r="T4627" i="1"/>
  <c r="S4628" i="1"/>
  <c r="T4628" i="1"/>
  <c r="S4629" i="1"/>
  <c r="T4629" i="1"/>
  <c r="S4630" i="1"/>
  <c r="T4630" i="1"/>
  <c r="S4631" i="1"/>
  <c r="T4631" i="1"/>
  <c r="S4632" i="1"/>
  <c r="T4632" i="1"/>
  <c r="S4633" i="1"/>
  <c r="T4633" i="1"/>
  <c r="S4634" i="1"/>
  <c r="T4634" i="1"/>
  <c r="S4635" i="1"/>
  <c r="T4635" i="1"/>
  <c r="S4636" i="1"/>
  <c r="T4636" i="1"/>
  <c r="S4637" i="1"/>
  <c r="T4637" i="1"/>
  <c r="S4638" i="1"/>
  <c r="T4638" i="1"/>
  <c r="S4639" i="1"/>
  <c r="T4639" i="1"/>
  <c r="S4640" i="1"/>
  <c r="T4640" i="1"/>
  <c r="S4641" i="1"/>
  <c r="T4641" i="1"/>
  <c r="S4642" i="1"/>
  <c r="T4642" i="1"/>
  <c r="S4643" i="1"/>
  <c r="T4643" i="1"/>
  <c r="S4644" i="1"/>
  <c r="T4644" i="1"/>
  <c r="S4645" i="1"/>
  <c r="T4645" i="1"/>
  <c r="S4646" i="1"/>
  <c r="T4646" i="1"/>
  <c r="S4647" i="1"/>
  <c r="T4647" i="1"/>
  <c r="S4648" i="1"/>
  <c r="T4648" i="1"/>
  <c r="S4649" i="1"/>
  <c r="T4649" i="1"/>
  <c r="S4650" i="1"/>
  <c r="T4650" i="1"/>
  <c r="S4651" i="1"/>
  <c r="T4651" i="1"/>
  <c r="S4652" i="1"/>
  <c r="T4652" i="1"/>
  <c r="S4653" i="1"/>
  <c r="T4653" i="1"/>
  <c r="S4654" i="1"/>
  <c r="T4654" i="1"/>
  <c r="S4655" i="1"/>
  <c r="T4655" i="1"/>
  <c r="S4656" i="1"/>
  <c r="T4656" i="1"/>
  <c r="S4657" i="1"/>
  <c r="T4657" i="1"/>
  <c r="S4658" i="1"/>
  <c r="T4658" i="1"/>
  <c r="S4659" i="1"/>
  <c r="T4659" i="1"/>
  <c r="S4660" i="1"/>
  <c r="T4660" i="1"/>
  <c r="S4661" i="1"/>
  <c r="T4661" i="1"/>
  <c r="S4662" i="1"/>
  <c r="T4662" i="1"/>
  <c r="S4663" i="1"/>
  <c r="T4663" i="1"/>
  <c r="S4664" i="1"/>
  <c r="T4664" i="1"/>
  <c r="S4665" i="1"/>
  <c r="T4665" i="1"/>
  <c r="S4666" i="1"/>
  <c r="T4666" i="1"/>
  <c r="S4667" i="1"/>
  <c r="T4667" i="1"/>
  <c r="S4668" i="1"/>
  <c r="T4668" i="1"/>
  <c r="S4669" i="1"/>
  <c r="T4669" i="1"/>
  <c r="S4670" i="1"/>
  <c r="T4670" i="1"/>
  <c r="S4671" i="1"/>
  <c r="T4671" i="1"/>
  <c r="S4672" i="1"/>
  <c r="T4672" i="1"/>
  <c r="S4673" i="1"/>
  <c r="T4673" i="1"/>
  <c r="S4674" i="1"/>
  <c r="T4674" i="1"/>
  <c r="S4675" i="1"/>
  <c r="T4675" i="1"/>
  <c r="S4676" i="1"/>
  <c r="T4676" i="1"/>
  <c r="S4677" i="1"/>
  <c r="T4677" i="1"/>
  <c r="S4678" i="1"/>
  <c r="T4678" i="1"/>
  <c r="S4679" i="1"/>
  <c r="T4679" i="1"/>
  <c r="S4680" i="1"/>
  <c r="T4680" i="1"/>
  <c r="S4681" i="1"/>
  <c r="T4681" i="1"/>
  <c r="S4682" i="1"/>
  <c r="T4682" i="1"/>
  <c r="S4683" i="1"/>
  <c r="T4683" i="1"/>
  <c r="S4684" i="1"/>
  <c r="T4684" i="1"/>
  <c r="S4685" i="1"/>
  <c r="T4685" i="1"/>
  <c r="S4686" i="1"/>
  <c r="T4686" i="1"/>
  <c r="S4687" i="1"/>
  <c r="T4687" i="1"/>
  <c r="S4688" i="1"/>
  <c r="T4688" i="1"/>
  <c r="S4689" i="1"/>
  <c r="T4689" i="1"/>
  <c r="S4690" i="1"/>
  <c r="T4690" i="1"/>
  <c r="S4691" i="1"/>
  <c r="T4691" i="1"/>
  <c r="S4692" i="1"/>
  <c r="T4692" i="1"/>
  <c r="S4693" i="1"/>
  <c r="T4693" i="1"/>
  <c r="S4694" i="1"/>
  <c r="T4694" i="1"/>
  <c r="S4695" i="1"/>
  <c r="T4695" i="1"/>
  <c r="S4696" i="1"/>
  <c r="T4696" i="1"/>
  <c r="S4697" i="1"/>
  <c r="T4697" i="1"/>
  <c r="S4698" i="1"/>
  <c r="T4698" i="1"/>
  <c r="S4699" i="1"/>
  <c r="T4699" i="1"/>
  <c r="S4700" i="1"/>
  <c r="T4700" i="1"/>
  <c r="S4701" i="1"/>
  <c r="T4701" i="1"/>
  <c r="S4702" i="1"/>
  <c r="T4702" i="1"/>
  <c r="S4703" i="1"/>
  <c r="T4703" i="1"/>
  <c r="S4704" i="1"/>
  <c r="T4704" i="1"/>
  <c r="S4705" i="1"/>
  <c r="T4705" i="1"/>
  <c r="S4706" i="1"/>
  <c r="T4706" i="1"/>
  <c r="S4707" i="1"/>
  <c r="T4707" i="1"/>
  <c r="S4708" i="1"/>
  <c r="T4708" i="1"/>
  <c r="S4709" i="1"/>
  <c r="T4709" i="1"/>
  <c r="S4710" i="1"/>
  <c r="T4710" i="1"/>
  <c r="S4711" i="1"/>
  <c r="T4711" i="1"/>
  <c r="S4712" i="1"/>
  <c r="T4712" i="1"/>
  <c r="S4713" i="1"/>
  <c r="T4713" i="1"/>
  <c r="S4714" i="1"/>
  <c r="T4714" i="1"/>
  <c r="S4715" i="1"/>
  <c r="T4715" i="1"/>
  <c r="S4716" i="1"/>
  <c r="T4716" i="1"/>
  <c r="S4717" i="1"/>
  <c r="T4717" i="1"/>
  <c r="S4718" i="1"/>
  <c r="T4718" i="1"/>
  <c r="S4719" i="1"/>
  <c r="T4719" i="1"/>
  <c r="S4720" i="1"/>
  <c r="T4720" i="1"/>
  <c r="S4721" i="1"/>
  <c r="T4721" i="1"/>
  <c r="S4722" i="1"/>
  <c r="T4722" i="1"/>
  <c r="S4723" i="1"/>
  <c r="T4723" i="1"/>
  <c r="S4724" i="1"/>
  <c r="T4724" i="1"/>
  <c r="S4725" i="1"/>
  <c r="T4725" i="1"/>
  <c r="S4726" i="1"/>
  <c r="T4726" i="1"/>
  <c r="S4727" i="1"/>
  <c r="T4727" i="1"/>
  <c r="S4728" i="1"/>
  <c r="T4728" i="1"/>
  <c r="S4729" i="1"/>
  <c r="T4729" i="1"/>
  <c r="S4730" i="1"/>
  <c r="T4730" i="1"/>
  <c r="S4731" i="1"/>
  <c r="T4731" i="1"/>
  <c r="S4732" i="1"/>
  <c r="T4732" i="1"/>
  <c r="S4733" i="1"/>
  <c r="T4733" i="1"/>
  <c r="S4734" i="1"/>
  <c r="T4734" i="1"/>
  <c r="S4735" i="1"/>
  <c r="T4735" i="1"/>
  <c r="S4736" i="1"/>
  <c r="T4736" i="1"/>
  <c r="S4737" i="1"/>
  <c r="T4737" i="1"/>
  <c r="S4738" i="1"/>
  <c r="T4738" i="1"/>
  <c r="S4739" i="1"/>
  <c r="T4739" i="1"/>
  <c r="S4740" i="1"/>
  <c r="T4740" i="1"/>
  <c r="S4741" i="1"/>
  <c r="T4741" i="1"/>
  <c r="S4742" i="1"/>
  <c r="T4742" i="1"/>
  <c r="S4743" i="1"/>
  <c r="T4743" i="1"/>
  <c r="S4744" i="1"/>
  <c r="T4744" i="1"/>
  <c r="S4745" i="1"/>
  <c r="T4745" i="1"/>
  <c r="S4746" i="1"/>
  <c r="T4746" i="1"/>
  <c r="S4747" i="1"/>
  <c r="T4747" i="1"/>
  <c r="S4748" i="1"/>
  <c r="T4748" i="1"/>
  <c r="S4749" i="1"/>
  <c r="T4749" i="1"/>
  <c r="S4750" i="1"/>
  <c r="T4750" i="1"/>
  <c r="S4751" i="1"/>
  <c r="T4751" i="1"/>
  <c r="S4752" i="1"/>
  <c r="T4752" i="1"/>
  <c r="S4753" i="1"/>
  <c r="T4753" i="1"/>
  <c r="S4754" i="1"/>
  <c r="T4754" i="1"/>
  <c r="S4755" i="1"/>
  <c r="T4755" i="1"/>
  <c r="S4756" i="1"/>
  <c r="T4756" i="1"/>
  <c r="S4757" i="1"/>
  <c r="T4757" i="1"/>
  <c r="S4758" i="1"/>
  <c r="T4758" i="1"/>
  <c r="S4759" i="1"/>
  <c r="T4759" i="1"/>
  <c r="S4760" i="1"/>
  <c r="T4760" i="1"/>
  <c r="S4761" i="1"/>
  <c r="T4761" i="1"/>
  <c r="S4762" i="1"/>
  <c r="T4762" i="1"/>
  <c r="S4763" i="1"/>
  <c r="T4763" i="1"/>
  <c r="S4764" i="1"/>
  <c r="T4764" i="1"/>
  <c r="S4765" i="1"/>
  <c r="T4765" i="1"/>
  <c r="S4766" i="1"/>
  <c r="T4766" i="1"/>
  <c r="S4767" i="1"/>
  <c r="T4767" i="1"/>
  <c r="S4768" i="1"/>
  <c r="T4768" i="1"/>
  <c r="S4769" i="1"/>
  <c r="T4769" i="1"/>
  <c r="S4770" i="1"/>
  <c r="T4770" i="1"/>
  <c r="S4771" i="1"/>
  <c r="T4771" i="1"/>
  <c r="S4772" i="1"/>
  <c r="T4772" i="1"/>
  <c r="S4773" i="1"/>
  <c r="T4773" i="1"/>
  <c r="S4774" i="1"/>
  <c r="T4774" i="1"/>
  <c r="S4775" i="1"/>
  <c r="T4775" i="1"/>
  <c r="S4776" i="1"/>
  <c r="T4776" i="1"/>
  <c r="S4777" i="1"/>
  <c r="T4777" i="1"/>
  <c r="S4778" i="1"/>
  <c r="T4778" i="1"/>
  <c r="S4779" i="1"/>
  <c r="T4779" i="1"/>
  <c r="S4780" i="1"/>
  <c r="T4780" i="1"/>
  <c r="S4781" i="1"/>
  <c r="T4781" i="1"/>
  <c r="S4782" i="1"/>
  <c r="T4782" i="1"/>
  <c r="S4783" i="1"/>
  <c r="T4783" i="1"/>
  <c r="S4784" i="1"/>
  <c r="T4784" i="1"/>
  <c r="S4785" i="1"/>
  <c r="T4785" i="1"/>
  <c r="S4786" i="1"/>
  <c r="T4786" i="1"/>
  <c r="S4787" i="1"/>
  <c r="T4787" i="1"/>
  <c r="S4788" i="1"/>
  <c r="T4788" i="1"/>
  <c r="S4789" i="1"/>
  <c r="T4789" i="1"/>
  <c r="S4790" i="1"/>
  <c r="T4790" i="1"/>
  <c r="S4791" i="1"/>
  <c r="T4791" i="1"/>
  <c r="S4792" i="1"/>
  <c r="T4792" i="1"/>
  <c r="S4793" i="1"/>
  <c r="T4793" i="1"/>
  <c r="S4794" i="1"/>
  <c r="T4794" i="1"/>
  <c r="S4795" i="1"/>
  <c r="T4795" i="1"/>
  <c r="S4796" i="1"/>
  <c r="T4796" i="1"/>
  <c r="S4797" i="1"/>
  <c r="T4797" i="1"/>
  <c r="S4798" i="1"/>
  <c r="T4798" i="1"/>
  <c r="S4799" i="1"/>
  <c r="T4799" i="1"/>
  <c r="S4800" i="1"/>
  <c r="T4800" i="1"/>
  <c r="S4801" i="1"/>
  <c r="T4801" i="1"/>
  <c r="S4802" i="1"/>
  <c r="T4802" i="1"/>
  <c r="S4803" i="1"/>
  <c r="T4803" i="1"/>
  <c r="S4804" i="1"/>
  <c r="T4804" i="1"/>
  <c r="S4805" i="1"/>
  <c r="T4805" i="1"/>
  <c r="S4806" i="1"/>
  <c r="T4806" i="1"/>
  <c r="S4807" i="1"/>
  <c r="T4807" i="1"/>
  <c r="S4808" i="1"/>
  <c r="T4808" i="1"/>
  <c r="S4809" i="1"/>
  <c r="T4809" i="1"/>
  <c r="S4810" i="1"/>
  <c r="T4810" i="1"/>
  <c r="S4811" i="1"/>
  <c r="T4811" i="1"/>
  <c r="S4812" i="1"/>
  <c r="T4812" i="1"/>
  <c r="S4813" i="1"/>
  <c r="T4813" i="1"/>
  <c r="S4814" i="1"/>
  <c r="T4814" i="1"/>
  <c r="S4815" i="1"/>
  <c r="T4815" i="1"/>
  <c r="S4816" i="1"/>
  <c r="T4816" i="1"/>
  <c r="S4817" i="1"/>
  <c r="T4817" i="1"/>
  <c r="S4818" i="1"/>
  <c r="T4818" i="1"/>
  <c r="S4819" i="1"/>
  <c r="T4819" i="1"/>
  <c r="S4820" i="1"/>
  <c r="T4820" i="1"/>
  <c r="S4821" i="1"/>
  <c r="T4821" i="1"/>
  <c r="S4822" i="1"/>
  <c r="T4822" i="1"/>
  <c r="S4823" i="1"/>
  <c r="T4823" i="1"/>
  <c r="S4824" i="1"/>
  <c r="T4824" i="1"/>
  <c r="S4825" i="1"/>
  <c r="T4825" i="1"/>
  <c r="S4826" i="1"/>
  <c r="T4826" i="1"/>
  <c r="S4827" i="1"/>
  <c r="T4827" i="1"/>
  <c r="S4828" i="1"/>
  <c r="T4828" i="1"/>
  <c r="S4829" i="1"/>
  <c r="T4829" i="1"/>
  <c r="S4830" i="1"/>
  <c r="T4830" i="1"/>
  <c r="S4831" i="1"/>
  <c r="T4831" i="1"/>
  <c r="S4832" i="1"/>
  <c r="T4832" i="1"/>
  <c r="S4833" i="1"/>
  <c r="T4833" i="1"/>
  <c r="S4834" i="1"/>
  <c r="T4834" i="1"/>
  <c r="S4835" i="1"/>
  <c r="T4835" i="1"/>
  <c r="S4836" i="1"/>
  <c r="T4836" i="1"/>
  <c r="S4837" i="1"/>
  <c r="T4837" i="1"/>
  <c r="S4838" i="1"/>
  <c r="T4838" i="1"/>
  <c r="S4839" i="1"/>
  <c r="T4839" i="1"/>
  <c r="S4840" i="1"/>
  <c r="T4840" i="1"/>
  <c r="S4841" i="1"/>
  <c r="T4841" i="1"/>
  <c r="S4842" i="1"/>
  <c r="T4842" i="1"/>
  <c r="S4843" i="1"/>
  <c r="T4843" i="1"/>
  <c r="S4844" i="1"/>
  <c r="T4844" i="1"/>
  <c r="S4845" i="1"/>
  <c r="T4845" i="1"/>
  <c r="S4846" i="1"/>
  <c r="T4846" i="1"/>
  <c r="S4847" i="1"/>
  <c r="T4847" i="1"/>
  <c r="S4848" i="1"/>
  <c r="T4848" i="1"/>
  <c r="S4849" i="1"/>
  <c r="T4849" i="1"/>
  <c r="S4850" i="1"/>
  <c r="T4850" i="1"/>
  <c r="S4851" i="1"/>
  <c r="T4851" i="1"/>
  <c r="S4852" i="1"/>
  <c r="T4852" i="1"/>
  <c r="S4853" i="1"/>
  <c r="T4853" i="1"/>
  <c r="S4854" i="1"/>
  <c r="T4854" i="1"/>
  <c r="S4855" i="1"/>
  <c r="T4855" i="1"/>
  <c r="S4856" i="1"/>
  <c r="T4856" i="1"/>
  <c r="S4857" i="1"/>
  <c r="T4857" i="1"/>
  <c r="S4858" i="1"/>
  <c r="T4858" i="1"/>
  <c r="S4859" i="1"/>
  <c r="T4859" i="1"/>
  <c r="S4860" i="1"/>
  <c r="T4860" i="1"/>
  <c r="S4861" i="1"/>
  <c r="T4861" i="1"/>
  <c r="S4862" i="1"/>
  <c r="T4862" i="1"/>
  <c r="S4863" i="1"/>
  <c r="T4863" i="1"/>
  <c r="S4864" i="1"/>
  <c r="T4864" i="1"/>
  <c r="S4865" i="1"/>
  <c r="T4865" i="1"/>
  <c r="S4866" i="1"/>
  <c r="T4866" i="1"/>
  <c r="S4867" i="1"/>
  <c r="T4867" i="1"/>
  <c r="S4868" i="1"/>
  <c r="T4868" i="1"/>
  <c r="S4869" i="1"/>
  <c r="T4869" i="1"/>
  <c r="S4870" i="1"/>
  <c r="T4870" i="1"/>
  <c r="S4871" i="1"/>
  <c r="T4871" i="1"/>
  <c r="S4872" i="1"/>
  <c r="T4872" i="1"/>
  <c r="S4873" i="1"/>
  <c r="T4873" i="1"/>
  <c r="S4874" i="1"/>
  <c r="T4874" i="1"/>
  <c r="S4875" i="1"/>
  <c r="T4875" i="1"/>
  <c r="S4876" i="1"/>
  <c r="T4876" i="1"/>
  <c r="S4877" i="1"/>
  <c r="T4877" i="1"/>
  <c r="S4878" i="1"/>
  <c r="T4878" i="1"/>
  <c r="S4879" i="1"/>
  <c r="T4879" i="1"/>
  <c r="S4880" i="1"/>
  <c r="T4880" i="1"/>
  <c r="S4881" i="1"/>
  <c r="T4881" i="1"/>
  <c r="S4882" i="1"/>
  <c r="T4882" i="1"/>
  <c r="S4883" i="1"/>
  <c r="T4883" i="1"/>
  <c r="S4884" i="1"/>
  <c r="T4884" i="1"/>
  <c r="S4885" i="1"/>
  <c r="T4885" i="1"/>
  <c r="S4886" i="1"/>
  <c r="T4886" i="1"/>
  <c r="S4887" i="1"/>
  <c r="T4887" i="1"/>
  <c r="S4888" i="1"/>
  <c r="T4888" i="1"/>
  <c r="S4889" i="1"/>
  <c r="T4889" i="1"/>
  <c r="S4890" i="1"/>
  <c r="T4890" i="1"/>
  <c r="S4891" i="1"/>
  <c r="T4891" i="1"/>
  <c r="S4892" i="1"/>
  <c r="T4892" i="1"/>
  <c r="S4893" i="1"/>
  <c r="T4893" i="1"/>
  <c r="S4894" i="1"/>
  <c r="T4894" i="1"/>
  <c r="S4895" i="1"/>
  <c r="T4895" i="1"/>
  <c r="S4896" i="1"/>
  <c r="T4896" i="1"/>
  <c r="S4897" i="1"/>
  <c r="T4897" i="1"/>
  <c r="S4898" i="1"/>
  <c r="T4898" i="1"/>
  <c r="S4899" i="1"/>
  <c r="T4899" i="1"/>
  <c r="S4900" i="1"/>
  <c r="T4900" i="1"/>
  <c r="S4901" i="1"/>
  <c r="T4901" i="1"/>
  <c r="S4902" i="1"/>
  <c r="T4902" i="1"/>
  <c r="S4903" i="1"/>
  <c r="T4903" i="1"/>
  <c r="S4904" i="1"/>
  <c r="T4904" i="1"/>
  <c r="S4905" i="1"/>
  <c r="T4905" i="1"/>
  <c r="S4906" i="1"/>
  <c r="T4906" i="1"/>
  <c r="S4907" i="1"/>
  <c r="T4907" i="1"/>
  <c r="S4908" i="1"/>
  <c r="T4908" i="1"/>
  <c r="S4909" i="1"/>
  <c r="T4909" i="1"/>
  <c r="S4910" i="1"/>
  <c r="T4910" i="1"/>
  <c r="S4911" i="1"/>
  <c r="T4911" i="1"/>
  <c r="S4912" i="1"/>
  <c r="T4912" i="1"/>
  <c r="S4913" i="1"/>
  <c r="T4913" i="1"/>
  <c r="S4914" i="1"/>
  <c r="T4914" i="1"/>
  <c r="S4915" i="1"/>
  <c r="T4915" i="1"/>
  <c r="S4916" i="1"/>
  <c r="T4916" i="1"/>
  <c r="S4917" i="1"/>
  <c r="T4917" i="1"/>
  <c r="S4918" i="1"/>
  <c r="T4918" i="1"/>
  <c r="S4919" i="1"/>
  <c r="T4919" i="1"/>
  <c r="S4920" i="1"/>
  <c r="T4920" i="1"/>
  <c r="S4921" i="1"/>
  <c r="T4921" i="1"/>
  <c r="S4922" i="1"/>
  <c r="T4922" i="1"/>
  <c r="S4923" i="1"/>
  <c r="T4923" i="1"/>
  <c r="S4924" i="1"/>
  <c r="T4924" i="1"/>
  <c r="S4925" i="1"/>
  <c r="T4925" i="1"/>
  <c r="S4926" i="1"/>
  <c r="T4926" i="1"/>
  <c r="S4927" i="1"/>
  <c r="T4927" i="1"/>
  <c r="S4928" i="1"/>
  <c r="T4928" i="1"/>
  <c r="S4929" i="1"/>
  <c r="T4929" i="1"/>
  <c r="S4930" i="1"/>
  <c r="T4930" i="1"/>
  <c r="S4931" i="1"/>
  <c r="T4931" i="1"/>
  <c r="S4932" i="1"/>
  <c r="T4932" i="1"/>
  <c r="S4933" i="1"/>
  <c r="T4933" i="1"/>
  <c r="S4934" i="1"/>
  <c r="T4934" i="1"/>
  <c r="S4935" i="1"/>
  <c r="T4935" i="1"/>
  <c r="S4936" i="1"/>
  <c r="T4936" i="1"/>
  <c r="S4937" i="1"/>
  <c r="T4937" i="1"/>
  <c r="S4938" i="1"/>
  <c r="T4938" i="1"/>
  <c r="S4939" i="1"/>
  <c r="T4939" i="1"/>
  <c r="S4940" i="1"/>
  <c r="T4940" i="1"/>
  <c r="S4941" i="1"/>
  <c r="T4941" i="1"/>
  <c r="S4942" i="1"/>
  <c r="T4942" i="1"/>
  <c r="S4943" i="1"/>
  <c r="T4943" i="1"/>
  <c r="S4944" i="1"/>
  <c r="T4944" i="1"/>
  <c r="S4945" i="1"/>
  <c r="T4945" i="1"/>
  <c r="S4946" i="1"/>
  <c r="T4946" i="1"/>
  <c r="S4947" i="1"/>
  <c r="T4947" i="1"/>
  <c r="S4948" i="1"/>
  <c r="T4948" i="1"/>
  <c r="S4949" i="1"/>
  <c r="T4949" i="1"/>
  <c r="S4950" i="1"/>
  <c r="T4950" i="1"/>
  <c r="S4951" i="1"/>
  <c r="T4951" i="1"/>
  <c r="S4952" i="1"/>
  <c r="T4952" i="1"/>
  <c r="S4953" i="1"/>
  <c r="T4953" i="1"/>
  <c r="S4954" i="1"/>
  <c r="T4954" i="1"/>
  <c r="S4955" i="1"/>
  <c r="T4955" i="1"/>
  <c r="S4956" i="1"/>
  <c r="T4956" i="1"/>
  <c r="S4957" i="1"/>
  <c r="T4957" i="1"/>
  <c r="S4958" i="1"/>
  <c r="T4958" i="1"/>
  <c r="S4959" i="1"/>
  <c r="T4959" i="1"/>
  <c r="S4960" i="1"/>
  <c r="T4960" i="1"/>
  <c r="S4961" i="1"/>
  <c r="T4961" i="1"/>
  <c r="S4962" i="1"/>
  <c r="T4962" i="1"/>
  <c r="S4963" i="1"/>
  <c r="T4963" i="1"/>
  <c r="S4964" i="1"/>
  <c r="T4964" i="1"/>
  <c r="S4965" i="1"/>
  <c r="T4965" i="1"/>
  <c r="S4966" i="1"/>
  <c r="T4966" i="1"/>
  <c r="S4967" i="1"/>
  <c r="T4967" i="1"/>
  <c r="S4968" i="1"/>
  <c r="T4968" i="1"/>
  <c r="S4969" i="1"/>
  <c r="T4969" i="1"/>
  <c r="S4970" i="1"/>
  <c r="T4970" i="1"/>
  <c r="S4971" i="1"/>
  <c r="T4971" i="1"/>
  <c r="S4972" i="1"/>
  <c r="T4972" i="1"/>
  <c r="S4973" i="1"/>
  <c r="T4973" i="1"/>
  <c r="S4974" i="1"/>
  <c r="T4974" i="1"/>
  <c r="S4975" i="1"/>
  <c r="T4975" i="1"/>
  <c r="S4976" i="1"/>
  <c r="T4976" i="1"/>
  <c r="S4977" i="1"/>
  <c r="T4977" i="1"/>
  <c r="S4978" i="1"/>
  <c r="T4978" i="1"/>
  <c r="S4979" i="1"/>
  <c r="T4979" i="1"/>
  <c r="S4980" i="1"/>
  <c r="T4980" i="1"/>
  <c r="S4981" i="1"/>
  <c r="T4981" i="1"/>
  <c r="S4982" i="1"/>
  <c r="T4982" i="1"/>
  <c r="S4983" i="1"/>
  <c r="T4983" i="1"/>
  <c r="S4984" i="1"/>
  <c r="T4984" i="1"/>
  <c r="S4985" i="1"/>
  <c r="T4985" i="1"/>
  <c r="S4986" i="1"/>
  <c r="T4986" i="1"/>
  <c r="S4987" i="1"/>
  <c r="T4987" i="1"/>
  <c r="S4988" i="1"/>
  <c r="T4988" i="1"/>
  <c r="S4989" i="1"/>
  <c r="T4989" i="1"/>
  <c r="S4990" i="1"/>
  <c r="T4990" i="1"/>
  <c r="S4991" i="1"/>
  <c r="T4991" i="1"/>
  <c r="S4992" i="1"/>
  <c r="T4992" i="1"/>
  <c r="S4993" i="1"/>
  <c r="T4993" i="1"/>
  <c r="S4994" i="1"/>
  <c r="T4994" i="1"/>
  <c r="S4995" i="1"/>
  <c r="T4995" i="1"/>
  <c r="S4996" i="1"/>
  <c r="T4996" i="1"/>
  <c r="S4997" i="1"/>
  <c r="T4997" i="1"/>
  <c r="S4998" i="1"/>
  <c r="T4998" i="1"/>
  <c r="S4999" i="1"/>
  <c r="T4999" i="1"/>
  <c r="S5000" i="1"/>
  <c r="T5000" i="1"/>
  <c r="S5001" i="1"/>
  <c r="T5001" i="1"/>
  <c r="S5002" i="1"/>
  <c r="T5002" i="1"/>
  <c r="S5003" i="1"/>
  <c r="T5003" i="1"/>
  <c r="S5004" i="1"/>
  <c r="T5004" i="1"/>
  <c r="S5005" i="1"/>
  <c r="T5005" i="1"/>
  <c r="S5006" i="1"/>
  <c r="T5006" i="1"/>
  <c r="S5007" i="1"/>
  <c r="T5007" i="1"/>
  <c r="S5008" i="1"/>
  <c r="T5008" i="1"/>
  <c r="S5009" i="1"/>
  <c r="T5009" i="1"/>
  <c r="S5010" i="1"/>
  <c r="T5010" i="1"/>
  <c r="S5011" i="1"/>
  <c r="T5011" i="1"/>
  <c r="S5012" i="1"/>
  <c r="T5012" i="1"/>
  <c r="S5013" i="1"/>
  <c r="T5013" i="1"/>
  <c r="S5014" i="1"/>
  <c r="T5014" i="1"/>
  <c r="S5015" i="1"/>
  <c r="T5015" i="1"/>
  <c r="S5016" i="1"/>
  <c r="T5016" i="1"/>
  <c r="S5017" i="1"/>
  <c r="T5017" i="1"/>
  <c r="S5018" i="1"/>
  <c r="T5018" i="1"/>
  <c r="S5019" i="1"/>
  <c r="T5019" i="1"/>
  <c r="S5020" i="1"/>
  <c r="T5020" i="1"/>
  <c r="S5021" i="1"/>
  <c r="T5021" i="1"/>
  <c r="S5022" i="1"/>
  <c r="T5022" i="1"/>
  <c r="S5023" i="1"/>
  <c r="T5023" i="1"/>
  <c r="S5024" i="1"/>
  <c r="T5024" i="1"/>
  <c r="S5025" i="1"/>
  <c r="T5025" i="1"/>
  <c r="S5026" i="1"/>
  <c r="T5026" i="1"/>
  <c r="S5027" i="1"/>
  <c r="T5027" i="1"/>
  <c r="S5028" i="1"/>
  <c r="T5028" i="1"/>
  <c r="S5029" i="1"/>
  <c r="T5029" i="1"/>
  <c r="S5030" i="1"/>
  <c r="T5030" i="1"/>
  <c r="S5031" i="1"/>
  <c r="T5031" i="1"/>
  <c r="S5032" i="1"/>
  <c r="T5032" i="1"/>
  <c r="S5033" i="1"/>
  <c r="T5033" i="1"/>
  <c r="S5034" i="1"/>
  <c r="T5034" i="1"/>
  <c r="S5035" i="1"/>
  <c r="T5035" i="1"/>
  <c r="S5036" i="1"/>
  <c r="T5036" i="1"/>
  <c r="S5037" i="1"/>
  <c r="T5037" i="1"/>
  <c r="S5038" i="1"/>
  <c r="T5038" i="1"/>
  <c r="S5039" i="1"/>
  <c r="T5039" i="1"/>
  <c r="S5040" i="1"/>
  <c r="T5040" i="1"/>
  <c r="S5041" i="1"/>
  <c r="T5041" i="1"/>
  <c r="S5042" i="1"/>
  <c r="T5042" i="1"/>
  <c r="S5043" i="1"/>
  <c r="T5043" i="1"/>
  <c r="S5044" i="1"/>
  <c r="T5044" i="1"/>
  <c r="S5045" i="1"/>
  <c r="T5045" i="1"/>
  <c r="S5046" i="1"/>
  <c r="T5046" i="1"/>
  <c r="S5047" i="1"/>
  <c r="T5047" i="1"/>
  <c r="S5048" i="1"/>
  <c r="T5048" i="1"/>
  <c r="S5049" i="1"/>
  <c r="T5049" i="1"/>
  <c r="S5050" i="1"/>
  <c r="T5050" i="1"/>
  <c r="S5051" i="1"/>
  <c r="T5051" i="1"/>
  <c r="S5052" i="1"/>
  <c r="T5052" i="1"/>
  <c r="S5053" i="1"/>
  <c r="T5053" i="1"/>
  <c r="S5054" i="1"/>
  <c r="T5054" i="1"/>
  <c r="S5055" i="1"/>
  <c r="T5055" i="1"/>
  <c r="S5056" i="1"/>
  <c r="T5056" i="1"/>
  <c r="S5057" i="1"/>
  <c r="T5057" i="1"/>
  <c r="S5058" i="1"/>
  <c r="T5058" i="1"/>
  <c r="S5059" i="1"/>
  <c r="T5059" i="1"/>
  <c r="S5060" i="1"/>
  <c r="T5060" i="1"/>
  <c r="S5061" i="1"/>
  <c r="T5061" i="1"/>
  <c r="S5062" i="1"/>
  <c r="T5062" i="1"/>
  <c r="S5063" i="1"/>
  <c r="T5063" i="1"/>
  <c r="S5064" i="1"/>
  <c r="T5064" i="1"/>
  <c r="S5065" i="1"/>
  <c r="T5065" i="1"/>
  <c r="S5066" i="1"/>
  <c r="T5066" i="1"/>
  <c r="S5067" i="1"/>
  <c r="T5067" i="1"/>
  <c r="S5068" i="1"/>
  <c r="T5068" i="1"/>
  <c r="S5069" i="1"/>
  <c r="T5069" i="1"/>
  <c r="S5070" i="1"/>
  <c r="T5070" i="1"/>
  <c r="S5071" i="1"/>
  <c r="T5071" i="1"/>
  <c r="S5072" i="1"/>
  <c r="T5072" i="1"/>
  <c r="S5073" i="1"/>
  <c r="T5073" i="1"/>
  <c r="S5074" i="1"/>
  <c r="T5074" i="1"/>
  <c r="S5075" i="1"/>
  <c r="T5075" i="1"/>
  <c r="S5076" i="1"/>
  <c r="T5076" i="1"/>
  <c r="S5077" i="1"/>
  <c r="T5077" i="1"/>
  <c r="S5078" i="1"/>
  <c r="T5078" i="1"/>
  <c r="S5079" i="1"/>
  <c r="T5079" i="1"/>
  <c r="S5080" i="1"/>
  <c r="T5080" i="1"/>
  <c r="S5081" i="1"/>
  <c r="T5081" i="1"/>
  <c r="S5082" i="1"/>
  <c r="T5082" i="1"/>
  <c r="S5083" i="1"/>
  <c r="T5083" i="1"/>
  <c r="S5084" i="1"/>
  <c r="T5084" i="1"/>
  <c r="S5085" i="1"/>
  <c r="T5085" i="1"/>
  <c r="S5086" i="1"/>
  <c r="T5086" i="1"/>
  <c r="S5087" i="1"/>
  <c r="T5087" i="1"/>
  <c r="S5088" i="1"/>
  <c r="T5088" i="1"/>
  <c r="S5089" i="1"/>
  <c r="T5089" i="1"/>
  <c r="S5090" i="1"/>
  <c r="T5090" i="1"/>
  <c r="S5091" i="1"/>
  <c r="T5091" i="1"/>
  <c r="S5092" i="1"/>
  <c r="T5092" i="1"/>
  <c r="S5093" i="1"/>
  <c r="T5093" i="1"/>
  <c r="S5094" i="1"/>
  <c r="T5094" i="1"/>
  <c r="S5095" i="1"/>
  <c r="T5095" i="1"/>
  <c r="S5096" i="1"/>
  <c r="T5096" i="1"/>
  <c r="S5097" i="1"/>
  <c r="T5097" i="1"/>
  <c r="S5098" i="1"/>
  <c r="T5098" i="1"/>
  <c r="S5099" i="1"/>
  <c r="T5099" i="1"/>
  <c r="S5100" i="1"/>
  <c r="T5100" i="1"/>
  <c r="S5101" i="1"/>
  <c r="T5101" i="1"/>
  <c r="S5102" i="1"/>
  <c r="T5102" i="1"/>
  <c r="S5103" i="1"/>
  <c r="T5103" i="1"/>
  <c r="S5104" i="1"/>
  <c r="T5104" i="1"/>
  <c r="S5105" i="1"/>
  <c r="T5105" i="1"/>
  <c r="S5106" i="1"/>
  <c r="T5106" i="1"/>
  <c r="S5107" i="1"/>
  <c r="T5107" i="1"/>
  <c r="S5108" i="1"/>
  <c r="T5108" i="1"/>
  <c r="S5109" i="1"/>
  <c r="T5109" i="1"/>
  <c r="S5110" i="1"/>
  <c r="T5110" i="1"/>
  <c r="S5111" i="1"/>
  <c r="T5111" i="1"/>
  <c r="S5112" i="1"/>
  <c r="T5112" i="1"/>
  <c r="S5113" i="1"/>
  <c r="T5113" i="1"/>
  <c r="S5114" i="1"/>
  <c r="T5114" i="1"/>
  <c r="S5115" i="1"/>
  <c r="T5115" i="1"/>
  <c r="S5116" i="1"/>
  <c r="T5116" i="1"/>
  <c r="S5117" i="1"/>
  <c r="T5117" i="1"/>
  <c r="S5118" i="1"/>
  <c r="T5118" i="1"/>
  <c r="S5119" i="1"/>
  <c r="T5119" i="1"/>
  <c r="S5120" i="1"/>
  <c r="T5120" i="1"/>
  <c r="S5121" i="1"/>
  <c r="T5121" i="1"/>
  <c r="S5122" i="1"/>
  <c r="T5122" i="1"/>
  <c r="S5123" i="1"/>
  <c r="T5123" i="1"/>
  <c r="S5124" i="1"/>
  <c r="T5124" i="1"/>
  <c r="S5125" i="1"/>
  <c r="T5125" i="1"/>
  <c r="S5126" i="1"/>
  <c r="T5126" i="1"/>
  <c r="S5127" i="1"/>
  <c r="T5127" i="1"/>
  <c r="S5128" i="1"/>
  <c r="T5128" i="1"/>
  <c r="S5129" i="1"/>
  <c r="T5129" i="1"/>
  <c r="S5130" i="1"/>
  <c r="T5130" i="1"/>
  <c r="S5131" i="1"/>
  <c r="T5131" i="1"/>
  <c r="S5132" i="1"/>
  <c r="T5132" i="1"/>
  <c r="S5133" i="1"/>
  <c r="T5133" i="1"/>
  <c r="S5134" i="1"/>
  <c r="T5134" i="1"/>
  <c r="S5135" i="1"/>
  <c r="T5135" i="1"/>
  <c r="S5136" i="1"/>
  <c r="T5136" i="1"/>
  <c r="S5137" i="1"/>
  <c r="T5137" i="1"/>
  <c r="S5138" i="1"/>
  <c r="T5138" i="1"/>
  <c r="S5139" i="1"/>
  <c r="T5139" i="1"/>
  <c r="S5140" i="1"/>
  <c r="T5140" i="1"/>
  <c r="S5141" i="1"/>
  <c r="T5141" i="1"/>
  <c r="S5142" i="1"/>
  <c r="T5142" i="1"/>
  <c r="S5143" i="1"/>
  <c r="T5143" i="1"/>
  <c r="S5144" i="1"/>
  <c r="T5144" i="1"/>
  <c r="S5145" i="1"/>
  <c r="T5145" i="1"/>
  <c r="S5146" i="1"/>
  <c r="T5146" i="1"/>
  <c r="S5147" i="1"/>
  <c r="T5147" i="1"/>
  <c r="S5148" i="1"/>
  <c r="T5148" i="1"/>
  <c r="S5149" i="1"/>
  <c r="T5149" i="1"/>
  <c r="S5150" i="1"/>
  <c r="T5150" i="1"/>
  <c r="S5151" i="1"/>
  <c r="T5151" i="1"/>
  <c r="S5152" i="1"/>
  <c r="T5152" i="1"/>
  <c r="S5153" i="1"/>
  <c r="T5153" i="1"/>
  <c r="S5154" i="1"/>
  <c r="T5154" i="1"/>
  <c r="S5155" i="1"/>
  <c r="T5155" i="1"/>
  <c r="S5156" i="1"/>
  <c r="T5156" i="1"/>
  <c r="S5157" i="1"/>
  <c r="T5157" i="1"/>
  <c r="S5158" i="1"/>
  <c r="T5158" i="1"/>
  <c r="S5159" i="1"/>
  <c r="T5159" i="1"/>
  <c r="S5160" i="1"/>
  <c r="T5160" i="1"/>
  <c r="S5161" i="1"/>
  <c r="T5161" i="1"/>
  <c r="S5162" i="1"/>
  <c r="T5162" i="1"/>
  <c r="S5163" i="1"/>
  <c r="T5163" i="1"/>
  <c r="S5164" i="1"/>
  <c r="T5164" i="1"/>
  <c r="S5165" i="1"/>
  <c r="T5165" i="1"/>
  <c r="S5166" i="1"/>
  <c r="T5166" i="1"/>
  <c r="S5167" i="1"/>
  <c r="T5167" i="1"/>
  <c r="S5168" i="1"/>
  <c r="T5168" i="1"/>
  <c r="S5169" i="1"/>
  <c r="T5169" i="1"/>
  <c r="S5170" i="1"/>
  <c r="T5170" i="1"/>
  <c r="S5171" i="1"/>
  <c r="T5171" i="1"/>
  <c r="S5172" i="1"/>
  <c r="T5172" i="1"/>
  <c r="S5173" i="1"/>
  <c r="T5173" i="1"/>
  <c r="S5174" i="1"/>
  <c r="T5174" i="1"/>
  <c r="S5175" i="1"/>
  <c r="T5175" i="1"/>
  <c r="S5176" i="1"/>
  <c r="T5176" i="1"/>
  <c r="S5177" i="1"/>
  <c r="T5177" i="1"/>
  <c r="S5178" i="1"/>
  <c r="T5178" i="1"/>
  <c r="S5179" i="1"/>
  <c r="T5179" i="1"/>
  <c r="S5180" i="1"/>
  <c r="T5180" i="1"/>
  <c r="S5181" i="1"/>
  <c r="T5181" i="1"/>
  <c r="S5182" i="1"/>
  <c r="T5182" i="1"/>
  <c r="S5183" i="1"/>
  <c r="T5183" i="1"/>
  <c r="S5184" i="1"/>
  <c r="T5184" i="1"/>
  <c r="S5185" i="1"/>
  <c r="T5185" i="1"/>
  <c r="S5186" i="1"/>
  <c r="T5186" i="1"/>
  <c r="S5187" i="1"/>
  <c r="T5187" i="1"/>
  <c r="S5188" i="1"/>
  <c r="T5188" i="1"/>
  <c r="S5189" i="1"/>
  <c r="T5189" i="1"/>
  <c r="S5190" i="1"/>
  <c r="T5190" i="1"/>
  <c r="S5191" i="1"/>
  <c r="T5191" i="1"/>
  <c r="S5192" i="1"/>
  <c r="T5192" i="1"/>
  <c r="S5193" i="1"/>
  <c r="T5193" i="1"/>
  <c r="S5194" i="1"/>
  <c r="T5194" i="1"/>
  <c r="S5195" i="1"/>
  <c r="T5195" i="1"/>
  <c r="S5196" i="1"/>
  <c r="T5196" i="1"/>
  <c r="S5197" i="1"/>
  <c r="T5197" i="1"/>
  <c r="S5198" i="1"/>
  <c r="T5198" i="1"/>
  <c r="S5199" i="1"/>
  <c r="T5199" i="1"/>
  <c r="S5200" i="1"/>
  <c r="T5200" i="1"/>
  <c r="S5201" i="1"/>
  <c r="T5201" i="1"/>
  <c r="S5202" i="1"/>
  <c r="T5202" i="1"/>
  <c r="S5203" i="1"/>
  <c r="T5203" i="1"/>
  <c r="S5204" i="1"/>
  <c r="T5204" i="1"/>
  <c r="S5205" i="1"/>
  <c r="T5205" i="1"/>
  <c r="S5206" i="1"/>
  <c r="T5206" i="1"/>
  <c r="S5207" i="1"/>
  <c r="T5207" i="1"/>
  <c r="S5208" i="1"/>
  <c r="T5208" i="1"/>
  <c r="S5209" i="1"/>
  <c r="T5209" i="1"/>
  <c r="S5210" i="1"/>
  <c r="T5210" i="1"/>
  <c r="S5211" i="1"/>
  <c r="T5211" i="1"/>
  <c r="S5212" i="1"/>
  <c r="T5212" i="1"/>
  <c r="S5213" i="1"/>
  <c r="T5213" i="1"/>
  <c r="S5214" i="1"/>
  <c r="T5214" i="1"/>
  <c r="S5215" i="1"/>
  <c r="T5215" i="1"/>
  <c r="S5216" i="1"/>
  <c r="T5216" i="1"/>
  <c r="S5217" i="1"/>
  <c r="T5217" i="1"/>
  <c r="S5218" i="1"/>
  <c r="T5218" i="1"/>
  <c r="S5219" i="1"/>
  <c r="T5219" i="1"/>
  <c r="S5220" i="1"/>
  <c r="T5220" i="1"/>
  <c r="S5221" i="1"/>
  <c r="T5221" i="1"/>
  <c r="S5222" i="1"/>
  <c r="T5222" i="1"/>
  <c r="S5223" i="1"/>
  <c r="T5223" i="1"/>
  <c r="S5224" i="1"/>
  <c r="T5224" i="1"/>
  <c r="S5225" i="1"/>
  <c r="T5225" i="1"/>
  <c r="S5226" i="1"/>
  <c r="T5226" i="1"/>
  <c r="S5227" i="1"/>
  <c r="T5227" i="1"/>
  <c r="S5228" i="1"/>
  <c r="T5228" i="1"/>
  <c r="S5229" i="1"/>
  <c r="T5229" i="1"/>
  <c r="S5230" i="1"/>
  <c r="T5230" i="1"/>
  <c r="S5231" i="1"/>
  <c r="T5231" i="1"/>
  <c r="S5232" i="1"/>
  <c r="T5232" i="1"/>
  <c r="S5233" i="1"/>
  <c r="T5233" i="1"/>
  <c r="S5234" i="1"/>
  <c r="T5234" i="1"/>
  <c r="S5235" i="1"/>
  <c r="T5235" i="1"/>
  <c r="S5236" i="1"/>
  <c r="T5236" i="1"/>
  <c r="S5237" i="1"/>
  <c r="T5237" i="1"/>
  <c r="S5238" i="1"/>
  <c r="T5238" i="1"/>
  <c r="S5239" i="1"/>
  <c r="T5239" i="1"/>
  <c r="S5240" i="1"/>
  <c r="T5240" i="1"/>
  <c r="S5241" i="1"/>
  <c r="T5241" i="1"/>
  <c r="S5242" i="1"/>
  <c r="T5242" i="1"/>
  <c r="S5243" i="1"/>
  <c r="T5243" i="1"/>
  <c r="S5244" i="1"/>
  <c r="T5244" i="1"/>
  <c r="S5245" i="1"/>
  <c r="T5245" i="1"/>
  <c r="S5246" i="1"/>
  <c r="T5246" i="1"/>
  <c r="S5247" i="1"/>
  <c r="T5247" i="1"/>
  <c r="S5248" i="1"/>
  <c r="T5248" i="1"/>
  <c r="S5249" i="1"/>
  <c r="T5249" i="1"/>
  <c r="S5250" i="1"/>
  <c r="T5250" i="1"/>
  <c r="S5251" i="1"/>
  <c r="T5251" i="1"/>
  <c r="S5252" i="1"/>
  <c r="T5252" i="1"/>
  <c r="S5253" i="1"/>
  <c r="T5253" i="1"/>
  <c r="S5254" i="1"/>
  <c r="T5254" i="1"/>
  <c r="S5255" i="1"/>
  <c r="T5255" i="1"/>
  <c r="S5256" i="1"/>
  <c r="T5256" i="1"/>
  <c r="S5257" i="1"/>
  <c r="T5257" i="1"/>
  <c r="S5258" i="1"/>
  <c r="T5258" i="1"/>
  <c r="S5259" i="1"/>
  <c r="T5259" i="1"/>
  <c r="S5260" i="1"/>
  <c r="T5260" i="1"/>
  <c r="S5261" i="1"/>
  <c r="T5261" i="1"/>
  <c r="S5262" i="1"/>
  <c r="T5262" i="1"/>
  <c r="S5263" i="1"/>
  <c r="T5263" i="1"/>
  <c r="S5264" i="1"/>
  <c r="T5264" i="1"/>
  <c r="S5265" i="1"/>
  <c r="T5265" i="1"/>
  <c r="S5266" i="1"/>
  <c r="T5266" i="1"/>
  <c r="S5267" i="1"/>
  <c r="T5267" i="1"/>
  <c r="S5268" i="1"/>
  <c r="T5268" i="1"/>
  <c r="S5269" i="1"/>
  <c r="T5269" i="1"/>
  <c r="S5270" i="1"/>
  <c r="T5270" i="1"/>
  <c r="S5271" i="1"/>
  <c r="T5271" i="1"/>
  <c r="S5272" i="1"/>
  <c r="T5272" i="1"/>
  <c r="S5273" i="1"/>
  <c r="T5273" i="1"/>
  <c r="S5274" i="1"/>
  <c r="T5274" i="1"/>
  <c r="S5275" i="1"/>
  <c r="T5275" i="1"/>
  <c r="S5276" i="1"/>
  <c r="T5276" i="1"/>
  <c r="S5277" i="1"/>
  <c r="T5277" i="1"/>
  <c r="S5278" i="1"/>
  <c r="T5278" i="1"/>
  <c r="S5279" i="1"/>
  <c r="T5279" i="1"/>
  <c r="S5280" i="1"/>
  <c r="T5280" i="1"/>
  <c r="S5281" i="1"/>
  <c r="T5281" i="1"/>
  <c r="S5282" i="1"/>
  <c r="T5282" i="1"/>
  <c r="S5283" i="1"/>
  <c r="T5283" i="1"/>
  <c r="S5284" i="1"/>
  <c r="T5284" i="1"/>
  <c r="S5285" i="1"/>
  <c r="T5285" i="1"/>
  <c r="S5286" i="1"/>
  <c r="T5286" i="1"/>
  <c r="S5287" i="1"/>
  <c r="T5287" i="1"/>
  <c r="S5288" i="1"/>
  <c r="T5288" i="1"/>
  <c r="S5289" i="1"/>
  <c r="T5289" i="1"/>
  <c r="S5290" i="1"/>
  <c r="T5290" i="1"/>
  <c r="S5291" i="1"/>
  <c r="T5291" i="1"/>
  <c r="S5292" i="1"/>
  <c r="T5292" i="1"/>
  <c r="S5293" i="1"/>
  <c r="T5293" i="1"/>
  <c r="S5294" i="1"/>
  <c r="T5294" i="1"/>
  <c r="S5295" i="1"/>
  <c r="T5295" i="1"/>
  <c r="S5296" i="1"/>
  <c r="T5296" i="1"/>
  <c r="S5297" i="1"/>
  <c r="T5297" i="1"/>
  <c r="S5298" i="1"/>
  <c r="T5298" i="1"/>
  <c r="S5299" i="1"/>
  <c r="T5299" i="1"/>
  <c r="S5300" i="1"/>
  <c r="T5300" i="1"/>
  <c r="S5301" i="1"/>
  <c r="T5301" i="1"/>
  <c r="S5302" i="1"/>
  <c r="T5302" i="1"/>
  <c r="S5303" i="1"/>
  <c r="T5303" i="1"/>
  <c r="S5304" i="1"/>
  <c r="T5304" i="1"/>
  <c r="S5305" i="1"/>
  <c r="T5305" i="1"/>
  <c r="S5306" i="1"/>
  <c r="T5306" i="1"/>
  <c r="S5307" i="1"/>
  <c r="T5307" i="1"/>
  <c r="S5308" i="1"/>
  <c r="T5308" i="1"/>
  <c r="S5309" i="1"/>
  <c r="T5309" i="1"/>
  <c r="S5310" i="1"/>
  <c r="T5310" i="1"/>
  <c r="S5311" i="1"/>
  <c r="T5311" i="1"/>
  <c r="S5312" i="1"/>
  <c r="T5312" i="1"/>
  <c r="S5313" i="1"/>
  <c r="T5313" i="1"/>
  <c r="S5314" i="1"/>
  <c r="T5314" i="1"/>
  <c r="S5315" i="1"/>
  <c r="T5315" i="1"/>
  <c r="S5316" i="1"/>
  <c r="T5316" i="1"/>
  <c r="S5317" i="1"/>
  <c r="T5317" i="1"/>
  <c r="S5318" i="1"/>
  <c r="T5318" i="1"/>
  <c r="S5319" i="1"/>
  <c r="T5319" i="1"/>
  <c r="S5320" i="1"/>
  <c r="T5320" i="1"/>
  <c r="S5321" i="1"/>
  <c r="T5321" i="1"/>
  <c r="S5322" i="1"/>
  <c r="T5322" i="1"/>
  <c r="S5323" i="1"/>
  <c r="T5323" i="1"/>
  <c r="S5324" i="1"/>
  <c r="T5324" i="1"/>
  <c r="S5325" i="1"/>
  <c r="T5325" i="1"/>
  <c r="S5326" i="1"/>
  <c r="T5326" i="1"/>
  <c r="S5327" i="1"/>
  <c r="T5327" i="1"/>
  <c r="S5328" i="1"/>
  <c r="T5328" i="1"/>
  <c r="S5329" i="1"/>
  <c r="T5329" i="1"/>
  <c r="S5330" i="1"/>
  <c r="T5330" i="1"/>
  <c r="S5331" i="1"/>
  <c r="T5331" i="1"/>
  <c r="S5332" i="1"/>
  <c r="T5332" i="1"/>
  <c r="S5333" i="1"/>
  <c r="T5333" i="1"/>
  <c r="S5334" i="1"/>
  <c r="T5334" i="1"/>
  <c r="S5335" i="1"/>
  <c r="T5335" i="1"/>
  <c r="S5336" i="1"/>
  <c r="T5336" i="1"/>
  <c r="S5337" i="1"/>
  <c r="T5337" i="1"/>
  <c r="S5338" i="1"/>
  <c r="T5338" i="1"/>
  <c r="S5339" i="1"/>
  <c r="T5339" i="1"/>
  <c r="S5340" i="1"/>
  <c r="T5340" i="1"/>
  <c r="S5341" i="1"/>
  <c r="T5341" i="1"/>
  <c r="S5342" i="1"/>
  <c r="T5342" i="1"/>
  <c r="S5343" i="1"/>
  <c r="T5343" i="1"/>
  <c r="S5344" i="1"/>
  <c r="T5344" i="1"/>
  <c r="S5345" i="1"/>
  <c r="T5345" i="1"/>
  <c r="S5346" i="1"/>
  <c r="T5346" i="1"/>
  <c r="S5347" i="1"/>
  <c r="T5347" i="1"/>
  <c r="S5348" i="1"/>
  <c r="T5348" i="1"/>
  <c r="S5349" i="1"/>
  <c r="T5349" i="1"/>
  <c r="S5350" i="1"/>
  <c r="T5350" i="1"/>
  <c r="S5351" i="1"/>
  <c r="T5351" i="1"/>
  <c r="S5352" i="1"/>
  <c r="T5352" i="1"/>
  <c r="S5353" i="1"/>
  <c r="T5353" i="1"/>
  <c r="S5354" i="1"/>
  <c r="T5354" i="1"/>
  <c r="S5355" i="1"/>
  <c r="T5355" i="1"/>
  <c r="S5356" i="1"/>
  <c r="T5356" i="1"/>
  <c r="S5357" i="1"/>
  <c r="T5357" i="1"/>
  <c r="S5358" i="1"/>
  <c r="T5358" i="1"/>
  <c r="S5359" i="1"/>
  <c r="T5359" i="1"/>
  <c r="S5360" i="1"/>
  <c r="T5360" i="1"/>
  <c r="S5361" i="1"/>
  <c r="T5361" i="1"/>
  <c r="S5362" i="1"/>
  <c r="T5362" i="1"/>
  <c r="S5363" i="1"/>
  <c r="T5363" i="1"/>
  <c r="S5364" i="1"/>
  <c r="T5364" i="1"/>
  <c r="S5365" i="1"/>
  <c r="T5365" i="1"/>
  <c r="S5366" i="1"/>
  <c r="T5366" i="1"/>
  <c r="S5367" i="1"/>
  <c r="T5367" i="1"/>
  <c r="S5368" i="1"/>
  <c r="T5368" i="1"/>
  <c r="S5369" i="1"/>
  <c r="T5369" i="1"/>
  <c r="S5370" i="1"/>
  <c r="T5370" i="1"/>
  <c r="S5371" i="1"/>
  <c r="T5371" i="1"/>
  <c r="S5372" i="1"/>
  <c r="T5372" i="1"/>
  <c r="S5373" i="1"/>
  <c r="T5373" i="1"/>
  <c r="S5374" i="1"/>
  <c r="T5374" i="1"/>
  <c r="S5375" i="1"/>
  <c r="T5375" i="1"/>
  <c r="S5376" i="1"/>
  <c r="T5376" i="1"/>
  <c r="S5377" i="1"/>
  <c r="T5377" i="1"/>
  <c r="S5378" i="1"/>
  <c r="T5378" i="1"/>
  <c r="S5379" i="1"/>
  <c r="T5379" i="1"/>
  <c r="S5380" i="1"/>
  <c r="T5380" i="1"/>
  <c r="S5381" i="1"/>
  <c r="T5381" i="1"/>
  <c r="S5382" i="1"/>
  <c r="T5382" i="1"/>
  <c r="S5383" i="1"/>
  <c r="T5383" i="1"/>
  <c r="S5384" i="1"/>
  <c r="T5384" i="1"/>
  <c r="S5385" i="1"/>
  <c r="T5385" i="1"/>
  <c r="S5386" i="1"/>
  <c r="T5386" i="1"/>
  <c r="S5387" i="1"/>
  <c r="T5387" i="1"/>
  <c r="S5388" i="1"/>
  <c r="T5388" i="1"/>
  <c r="S5389" i="1"/>
  <c r="T5389" i="1"/>
  <c r="S5390" i="1"/>
  <c r="T5390" i="1"/>
  <c r="S5391" i="1"/>
  <c r="T5391" i="1"/>
  <c r="S5392" i="1"/>
  <c r="T5392" i="1"/>
  <c r="S5393" i="1"/>
  <c r="T5393" i="1"/>
  <c r="S5394" i="1"/>
  <c r="T5394" i="1"/>
  <c r="S5395" i="1"/>
  <c r="T5395" i="1"/>
  <c r="S5396" i="1"/>
  <c r="T5396" i="1"/>
  <c r="S5397" i="1"/>
  <c r="T5397" i="1"/>
  <c r="S5398" i="1"/>
  <c r="T5398" i="1"/>
  <c r="S5399" i="1"/>
  <c r="T5399" i="1"/>
  <c r="S5400" i="1"/>
  <c r="T5400" i="1"/>
  <c r="S5401" i="1"/>
  <c r="T5401" i="1"/>
  <c r="S5402" i="1"/>
  <c r="T5402" i="1"/>
  <c r="S5403" i="1"/>
  <c r="T5403" i="1"/>
  <c r="S5404" i="1"/>
  <c r="T5404" i="1"/>
  <c r="S5405" i="1"/>
  <c r="T5405" i="1"/>
  <c r="S5406" i="1"/>
  <c r="T5406" i="1"/>
  <c r="S5407" i="1"/>
  <c r="T5407" i="1"/>
  <c r="S5408" i="1"/>
  <c r="T5408" i="1"/>
  <c r="S5409" i="1"/>
  <c r="T5409" i="1"/>
  <c r="S5410" i="1"/>
  <c r="T5410" i="1"/>
  <c r="S5411" i="1"/>
  <c r="T5411" i="1"/>
  <c r="S5412" i="1"/>
  <c r="T5412" i="1"/>
  <c r="S5413" i="1"/>
  <c r="T5413" i="1"/>
  <c r="S5414" i="1"/>
  <c r="T5414" i="1"/>
  <c r="S5415" i="1"/>
  <c r="T5415" i="1"/>
  <c r="S5416" i="1"/>
  <c r="T5416" i="1"/>
  <c r="S5417" i="1"/>
  <c r="T5417" i="1"/>
  <c r="S5418" i="1"/>
  <c r="T5418" i="1"/>
  <c r="S5419" i="1"/>
  <c r="T5419" i="1"/>
  <c r="S5420" i="1"/>
  <c r="T5420" i="1"/>
  <c r="S5421" i="1"/>
  <c r="T5421" i="1"/>
  <c r="S5422" i="1"/>
  <c r="T5422" i="1"/>
  <c r="S5423" i="1"/>
  <c r="T5423" i="1"/>
  <c r="S5424" i="1"/>
  <c r="T5424" i="1"/>
  <c r="S5425" i="1"/>
  <c r="T5425" i="1"/>
  <c r="S5426" i="1"/>
  <c r="T5426" i="1"/>
  <c r="S5427" i="1"/>
  <c r="T5427" i="1"/>
  <c r="S5428" i="1"/>
  <c r="T5428" i="1"/>
  <c r="S5429" i="1"/>
  <c r="T5429" i="1"/>
  <c r="S5430" i="1"/>
  <c r="T5430" i="1"/>
  <c r="S5431" i="1"/>
  <c r="T5431" i="1"/>
  <c r="S5432" i="1"/>
  <c r="T5432" i="1"/>
  <c r="S5433" i="1"/>
  <c r="T5433" i="1"/>
  <c r="S5434" i="1"/>
  <c r="T5434" i="1"/>
  <c r="S5435" i="1"/>
  <c r="T5435" i="1"/>
  <c r="S5436" i="1"/>
  <c r="T5436" i="1"/>
  <c r="S5437" i="1"/>
  <c r="T5437" i="1"/>
  <c r="S5438" i="1"/>
  <c r="T5438" i="1"/>
  <c r="S5439" i="1"/>
  <c r="T5439" i="1"/>
  <c r="S5440" i="1"/>
  <c r="T5440" i="1"/>
  <c r="S5441" i="1"/>
  <c r="T5441" i="1"/>
  <c r="S5442" i="1"/>
  <c r="T5442" i="1"/>
  <c r="S5443" i="1"/>
  <c r="T5443" i="1"/>
  <c r="S5444" i="1"/>
  <c r="T5444" i="1"/>
  <c r="S5445" i="1"/>
  <c r="T5445" i="1"/>
  <c r="S5446" i="1"/>
  <c r="T5446" i="1"/>
  <c r="S5447" i="1"/>
  <c r="T5447" i="1"/>
  <c r="S5448" i="1"/>
  <c r="T5448" i="1"/>
  <c r="S5449" i="1"/>
  <c r="T5449" i="1"/>
  <c r="S5450" i="1"/>
  <c r="T5450" i="1"/>
  <c r="S5451" i="1"/>
  <c r="T5451" i="1"/>
  <c r="S5452" i="1"/>
  <c r="T5452" i="1"/>
  <c r="S5453" i="1"/>
  <c r="T5453" i="1"/>
  <c r="S5454" i="1"/>
  <c r="T5454" i="1"/>
  <c r="S5455" i="1"/>
  <c r="T5455" i="1"/>
  <c r="S5456" i="1"/>
  <c r="T5456" i="1"/>
  <c r="S5457" i="1"/>
  <c r="T5457" i="1"/>
  <c r="S5458" i="1"/>
  <c r="T5458" i="1"/>
  <c r="S5459" i="1"/>
  <c r="T5459" i="1"/>
  <c r="S5460" i="1"/>
  <c r="T5460" i="1"/>
  <c r="S5461" i="1"/>
  <c r="T5461" i="1"/>
  <c r="S5462" i="1"/>
  <c r="T5462" i="1"/>
  <c r="S5463" i="1"/>
  <c r="T5463" i="1"/>
  <c r="S5464" i="1"/>
  <c r="T5464" i="1"/>
  <c r="S5465" i="1"/>
  <c r="T5465" i="1"/>
  <c r="S5466" i="1"/>
  <c r="T5466" i="1"/>
  <c r="S5467" i="1"/>
  <c r="T5467" i="1"/>
  <c r="S5468" i="1"/>
  <c r="T5468" i="1"/>
  <c r="S5469" i="1"/>
  <c r="T5469" i="1"/>
  <c r="S5470" i="1"/>
  <c r="T5470" i="1"/>
  <c r="S5471" i="1"/>
  <c r="T5471" i="1"/>
  <c r="S5472" i="1"/>
  <c r="T5472" i="1"/>
  <c r="S5473" i="1"/>
  <c r="T5473" i="1"/>
  <c r="S5474" i="1"/>
  <c r="T5474" i="1"/>
  <c r="S5475" i="1"/>
  <c r="T5475" i="1"/>
  <c r="S5476" i="1"/>
  <c r="T5476" i="1"/>
  <c r="S5477" i="1"/>
  <c r="T5477" i="1"/>
  <c r="S5478" i="1"/>
  <c r="T5478" i="1"/>
  <c r="S5479" i="1"/>
  <c r="T5479" i="1"/>
  <c r="S5480" i="1"/>
  <c r="T5480" i="1"/>
  <c r="S5481" i="1"/>
  <c r="T5481" i="1"/>
  <c r="S5482" i="1"/>
  <c r="T5482" i="1"/>
  <c r="S5483" i="1"/>
  <c r="T5483" i="1"/>
  <c r="S5484" i="1"/>
  <c r="T5484" i="1"/>
  <c r="S5485" i="1"/>
  <c r="T5485" i="1"/>
  <c r="S5486" i="1"/>
  <c r="T5486" i="1"/>
  <c r="S5487" i="1"/>
  <c r="T5487" i="1"/>
  <c r="S5488" i="1"/>
  <c r="T5488" i="1"/>
  <c r="S5489" i="1"/>
  <c r="T5489" i="1"/>
  <c r="S5490" i="1"/>
  <c r="T5490" i="1"/>
  <c r="S5491" i="1"/>
  <c r="T5491" i="1"/>
  <c r="S5492" i="1"/>
  <c r="T5492" i="1"/>
  <c r="S5493" i="1"/>
  <c r="T5493" i="1"/>
  <c r="S5494" i="1"/>
  <c r="T5494" i="1"/>
  <c r="S5495" i="1"/>
  <c r="T5495" i="1"/>
  <c r="S5496" i="1"/>
  <c r="T5496" i="1"/>
  <c r="S5497" i="1"/>
  <c r="T5497" i="1"/>
  <c r="S5498" i="1"/>
  <c r="T5498" i="1"/>
  <c r="S5499" i="1"/>
  <c r="T5499" i="1"/>
  <c r="S5500" i="1"/>
  <c r="T5500" i="1"/>
  <c r="S5501" i="1"/>
  <c r="T5501" i="1"/>
  <c r="S5502" i="1"/>
  <c r="T5502" i="1"/>
  <c r="S5503" i="1"/>
  <c r="T5503" i="1"/>
  <c r="S5504" i="1"/>
  <c r="T5504" i="1"/>
  <c r="S5505" i="1"/>
  <c r="T5505" i="1"/>
  <c r="S5506" i="1"/>
  <c r="T5506" i="1"/>
  <c r="S5507" i="1"/>
  <c r="T5507" i="1"/>
  <c r="S5508" i="1"/>
  <c r="T5508" i="1"/>
  <c r="S5509" i="1"/>
  <c r="T5509" i="1"/>
  <c r="S5510" i="1"/>
  <c r="T5510" i="1"/>
  <c r="S5511" i="1"/>
  <c r="T5511" i="1"/>
  <c r="S5512" i="1"/>
  <c r="T5512" i="1"/>
  <c r="S5513" i="1"/>
  <c r="T5513" i="1"/>
  <c r="S5514" i="1"/>
  <c r="T5514" i="1"/>
  <c r="S5515" i="1"/>
  <c r="T5515" i="1"/>
  <c r="S5516" i="1"/>
  <c r="T5516" i="1"/>
  <c r="S5517" i="1"/>
  <c r="T5517" i="1"/>
  <c r="S5518" i="1"/>
  <c r="T5518" i="1"/>
  <c r="S5519" i="1"/>
  <c r="T5519" i="1"/>
  <c r="S5520" i="1"/>
  <c r="T5520" i="1"/>
  <c r="S5521" i="1"/>
  <c r="T5521" i="1"/>
  <c r="S5522" i="1"/>
  <c r="T5522" i="1"/>
  <c r="S5523" i="1"/>
  <c r="T5523" i="1"/>
  <c r="S5524" i="1"/>
  <c r="T5524" i="1"/>
  <c r="S5525" i="1"/>
  <c r="T5525" i="1"/>
  <c r="S5526" i="1"/>
  <c r="T5526" i="1"/>
  <c r="S5527" i="1"/>
  <c r="T5527" i="1"/>
  <c r="S5528" i="1"/>
  <c r="T5528" i="1"/>
  <c r="S5529" i="1"/>
  <c r="T5529" i="1"/>
  <c r="S5530" i="1"/>
  <c r="T5530" i="1"/>
  <c r="S5531" i="1"/>
  <c r="T5531" i="1"/>
  <c r="S5532" i="1"/>
  <c r="T5532" i="1"/>
  <c r="S5533" i="1"/>
  <c r="T5533" i="1"/>
  <c r="S5534" i="1"/>
  <c r="T5534" i="1"/>
  <c r="S5535" i="1"/>
  <c r="T5535" i="1"/>
  <c r="S5536" i="1"/>
  <c r="T5536" i="1"/>
  <c r="S5537" i="1"/>
  <c r="T5537" i="1"/>
  <c r="S5538" i="1"/>
  <c r="T5538" i="1"/>
  <c r="S5539" i="1"/>
  <c r="T5539" i="1"/>
  <c r="S5540" i="1"/>
  <c r="T5540" i="1"/>
  <c r="S5541" i="1"/>
  <c r="T5541" i="1"/>
  <c r="S5542" i="1"/>
  <c r="T5542" i="1"/>
  <c r="S5543" i="1"/>
  <c r="T5543" i="1"/>
  <c r="S5544" i="1"/>
  <c r="T5544" i="1"/>
  <c r="S5545" i="1"/>
  <c r="T5545" i="1"/>
  <c r="S5546" i="1"/>
  <c r="T5546" i="1"/>
  <c r="S5547" i="1"/>
  <c r="T5547" i="1"/>
  <c r="S5548" i="1"/>
  <c r="T5548" i="1"/>
  <c r="S5549" i="1"/>
  <c r="T5549" i="1"/>
  <c r="S5550" i="1"/>
  <c r="T5550" i="1"/>
  <c r="S5551" i="1"/>
  <c r="T5551" i="1"/>
  <c r="S5552" i="1"/>
  <c r="T5552" i="1"/>
  <c r="S5553" i="1"/>
  <c r="T5553" i="1"/>
  <c r="S5554" i="1"/>
  <c r="T5554" i="1"/>
  <c r="S5555" i="1"/>
  <c r="T5555" i="1"/>
  <c r="S5556" i="1"/>
  <c r="T5556" i="1"/>
  <c r="S5557" i="1"/>
  <c r="T5557" i="1"/>
  <c r="S5558" i="1"/>
  <c r="T5558" i="1"/>
  <c r="S5559" i="1"/>
  <c r="T5559" i="1"/>
  <c r="S5560" i="1"/>
  <c r="T5560" i="1"/>
  <c r="S5561" i="1"/>
  <c r="T5561" i="1"/>
  <c r="S5562" i="1"/>
  <c r="T5562" i="1"/>
  <c r="S5563" i="1"/>
  <c r="T5563" i="1"/>
  <c r="S5564" i="1"/>
  <c r="T5564" i="1"/>
  <c r="S5565" i="1"/>
  <c r="T5565" i="1"/>
  <c r="S5566" i="1"/>
  <c r="T5566" i="1"/>
  <c r="S5567" i="1"/>
  <c r="T5567" i="1"/>
  <c r="S5568" i="1"/>
  <c r="T5568" i="1"/>
  <c r="S5569" i="1"/>
  <c r="T5569" i="1"/>
  <c r="S5570" i="1"/>
  <c r="T5570" i="1"/>
  <c r="S5571" i="1"/>
  <c r="T5571" i="1"/>
  <c r="S5572" i="1"/>
  <c r="T5572" i="1"/>
  <c r="S5573" i="1"/>
  <c r="T5573" i="1"/>
  <c r="S5574" i="1"/>
  <c r="T5574" i="1"/>
  <c r="S5575" i="1"/>
  <c r="T5575" i="1"/>
  <c r="S5576" i="1"/>
  <c r="T5576" i="1"/>
  <c r="S5577" i="1"/>
  <c r="T5577" i="1"/>
  <c r="S5578" i="1"/>
  <c r="T5578" i="1"/>
  <c r="S5579" i="1"/>
  <c r="T5579" i="1"/>
  <c r="S5580" i="1"/>
  <c r="T5580" i="1"/>
  <c r="S5581" i="1"/>
  <c r="T5581" i="1"/>
  <c r="S5582" i="1"/>
  <c r="T5582" i="1"/>
  <c r="S5583" i="1"/>
  <c r="T5583" i="1"/>
  <c r="S5584" i="1"/>
  <c r="T5584" i="1"/>
  <c r="S5585" i="1"/>
  <c r="T5585" i="1"/>
  <c r="S5586" i="1"/>
  <c r="T5586" i="1"/>
  <c r="S5587" i="1"/>
  <c r="T5587" i="1"/>
  <c r="S5588" i="1"/>
  <c r="T5588" i="1"/>
  <c r="S5589" i="1"/>
  <c r="T5589" i="1"/>
  <c r="S5590" i="1"/>
  <c r="T5590" i="1"/>
  <c r="S5591" i="1"/>
  <c r="T5591" i="1"/>
  <c r="S5592" i="1"/>
  <c r="T5592" i="1"/>
  <c r="S5593" i="1"/>
  <c r="T5593" i="1"/>
  <c r="S5594" i="1"/>
  <c r="T5594" i="1"/>
  <c r="S5595" i="1"/>
  <c r="T5595" i="1"/>
  <c r="S5596" i="1"/>
  <c r="T5596" i="1"/>
  <c r="S5597" i="1"/>
  <c r="T5597" i="1"/>
  <c r="S5598" i="1"/>
  <c r="T5598" i="1"/>
  <c r="S5599" i="1"/>
  <c r="T5599" i="1"/>
  <c r="S5600" i="1"/>
  <c r="T5600" i="1"/>
  <c r="S5601" i="1"/>
  <c r="T5601" i="1"/>
  <c r="S5602" i="1"/>
  <c r="T5602" i="1"/>
  <c r="S5603" i="1"/>
  <c r="T5603" i="1"/>
  <c r="S5604" i="1"/>
  <c r="T5604" i="1"/>
  <c r="S5605" i="1"/>
  <c r="T5605" i="1"/>
  <c r="S5606" i="1"/>
  <c r="T5606" i="1"/>
  <c r="S5607" i="1"/>
  <c r="T5607" i="1"/>
  <c r="S5608" i="1"/>
  <c r="T5608" i="1"/>
  <c r="S5609" i="1"/>
  <c r="T5609" i="1"/>
  <c r="S5610" i="1"/>
  <c r="T5610" i="1"/>
  <c r="S5611" i="1"/>
  <c r="T5611" i="1"/>
  <c r="S5612" i="1"/>
  <c r="T5612" i="1"/>
  <c r="S5613" i="1"/>
  <c r="T5613" i="1"/>
  <c r="S5614" i="1"/>
  <c r="T5614" i="1"/>
  <c r="S5615" i="1"/>
  <c r="T5615" i="1"/>
  <c r="S5616" i="1"/>
  <c r="T5616" i="1"/>
  <c r="S5617" i="1"/>
  <c r="T5617" i="1"/>
  <c r="S5618" i="1"/>
  <c r="T5618" i="1"/>
  <c r="S5619" i="1"/>
  <c r="T5619" i="1"/>
  <c r="S5620" i="1"/>
  <c r="T5620" i="1"/>
  <c r="S5621" i="1"/>
  <c r="T5621" i="1"/>
  <c r="S5622" i="1"/>
  <c r="T5622" i="1"/>
  <c r="S5623" i="1"/>
  <c r="T5623" i="1"/>
  <c r="S5624" i="1"/>
  <c r="T5624" i="1"/>
  <c r="S5625" i="1"/>
  <c r="T5625" i="1"/>
  <c r="S5626" i="1"/>
  <c r="T5626" i="1"/>
  <c r="S5627" i="1"/>
  <c r="T5627" i="1"/>
  <c r="S5628" i="1"/>
  <c r="T5628" i="1"/>
  <c r="S5629" i="1"/>
  <c r="T5629" i="1"/>
  <c r="S5630" i="1"/>
  <c r="T5630" i="1"/>
  <c r="S5631" i="1"/>
  <c r="T5631" i="1"/>
  <c r="S5632" i="1"/>
  <c r="T5632" i="1"/>
  <c r="S5633" i="1"/>
  <c r="T5633" i="1"/>
  <c r="S5634" i="1"/>
  <c r="T5634" i="1"/>
  <c r="S5635" i="1"/>
  <c r="T5635" i="1"/>
  <c r="S5636" i="1"/>
  <c r="T5636" i="1"/>
  <c r="S5637" i="1"/>
  <c r="T5637" i="1"/>
  <c r="S5638" i="1"/>
  <c r="T5638" i="1"/>
  <c r="S5639" i="1"/>
  <c r="T5639" i="1"/>
  <c r="S5640" i="1"/>
  <c r="T5640" i="1"/>
  <c r="S5641" i="1"/>
  <c r="T5641" i="1"/>
  <c r="S5642" i="1"/>
  <c r="T5642" i="1"/>
  <c r="S5643" i="1"/>
  <c r="T5643" i="1"/>
  <c r="S5644" i="1"/>
  <c r="T5644" i="1"/>
  <c r="S5645" i="1"/>
  <c r="T5645" i="1"/>
  <c r="S5646" i="1"/>
  <c r="T5646" i="1"/>
  <c r="S5647" i="1"/>
  <c r="T5647" i="1"/>
  <c r="S5648" i="1"/>
  <c r="T5648" i="1"/>
  <c r="S5649" i="1"/>
  <c r="T5649" i="1"/>
  <c r="S5650" i="1"/>
  <c r="T5650" i="1"/>
  <c r="S5651" i="1"/>
  <c r="T5651" i="1"/>
  <c r="S5652" i="1"/>
  <c r="T5652" i="1"/>
  <c r="S5653" i="1"/>
  <c r="T5653" i="1"/>
  <c r="S5654" i="1"/>
  <c r="T5654" i="1"/>
  <c r="S5655" i="1"/>
  <c r="T5655" i="1"/>
  <c r="S5656" i="1"/>
  <c r="T5656" i="1"/>
  <c r="S5657" i="1"/>
  <c r="T5657" i="1"/>
  <c r="S5658" i="1"/>
  <c r="T5658" i="1"/>
  <c r="S5659" i="1"/>
  <c r="T5659" i="1"/>
  <c r="S5660" i="1"/>
  <c r="T5660" i="1"/>
  <c r="S5661" i="1"/>
  <c r="T5661" i="1"/>
  <c r="S5662" i="1"/>
  <c r="T5662" i="1"/>
  <c r="S5663" i="1"/>
  <c r="T5663" i="1"/>
  <c r="S5664" i="1"/>
  <c r="T5664" i="1"/>
  <c r="S5665" i="1"/>
  <c r="T5665" i="1"/>
  <c r="S5666" i="1"/>
  <c r="T5666" i="1"/>
  <c r="S5667" i="1"/>
  <c r="T5667" i="1"/>
  <c r="S5668" i="1"/>
  <c r="T5668" i="1"/>
  <c r="S5669" i="1"/>
  <c r="T5669" i="1"/>
  <c r="S5670" i="1"/>
  <c r="T5670" i="1"/>
  <c r="S5671" i="1"/>
  <c r="T5671" i="1"/>
  <c r="S5672" i="1"/>
  <c r="T5672" i="1"/>
  <c r="S5673" i="1"/>
  <c r="T5673" i="1"/>
  <c r="S5674" i="1"/>
  <c r="T5674" i="1"/>
  <c r="S5675" i="1"/>
  <c r="T5675" i="1"/>
  <c r="S5676" i="1"/>
  <c r="T5676" i="1"/>
  <c r="S5677" i="1"/>
  <c r="T5677" i="1"/>
  <c r="S5678" i="1"/>
  <c r="T5678" i="1"/>
  <c r="S5679" i="1"/>
  <c r="T5679" i="1"/>
  <c r="S5680" i="1"/>
  <c r="T5680" i="1"/>
  <c r="S5681" i="1"/>
  <c r="T5681" i="1"/>
  <c r="S5682" i="1"/>
  <c r="T5682" i="1"/>
  <c r="S5683" i="1"/>
  <c r="T5683" i="1"/>
  <c r="S5684" i="1"/>
  <c r="T5684" i="1"/>
  <c r="S5685" i="1"/>
  <c r="T5685" i="1"/>
  <c r="S5686" i="1"/>
  <c r="T5686" i="1"/>
  <c r="S5687" i="1"/>
  <c r="T5687" i="1"/>
  <c r="S5688" i="1"/>
  <c r="T5688" i="1"/>
  <c r="S5689" i="1"/>
  <c r="T5689" i="1"/>
  <c r="S5690" i="1"/>
  <c r="T5690" i="1"/>
  <c r="S5691" i="1"/>
  <c r="T5691" i="1"/>
  <c r="S5692" i="1"/>
  <c r="T5692" i="1"/>
  <c r="S5693" i="1"/>
  <c r="T5693" i="1"/>
  <c r="S5694" i="1"/>
  <c r="T5694" i="1"/>
  <c r="S5695" i="1"/>
  <c r="T5695" i="1"/>
  <c r="S5696" i="1"/>
  <c r="T5696" i="1"/>
  <c r="S5697" i="1"/>
  <c r="T5697" i="1"/>
  <c r="S5698" i="1"/>
  <c r="T5698" i="1"/>
  <c r="S5699" i="1"/>
  <c r="T5699" i="1"/>
  <c r="S5700" i="1"/>
  <c r="T5700" i="1"/>
  <c r="S5701" i="1"/>
  <c r="T5701" i="1"/>
  <c r="S5702" i="1"/>
  <c r="T5702" i="1"/>
  <c r="S5703" i="1"/>
  <c r="T5703" i="1"/>
  <c r="S5704" i="1"/>
  <c r="T5704" i="1"/>
  <c r="S5705" i="1"/>
  <c r="T5705" i="1"/>
  <c r="S5706" i="1"/>
  <c r="T5706" i="1"/>
  <c r="S5707" i="1"/>
  <c r="T5707" i="1"/>
  <c r="S5708" i="1"/>
  <c r="T5708" i="1"/>
  <c r="S5709" i="1"/>
  <c r="T5709" i="1"/>
  <c r="S5710" i="1"/>
  <c r="T5710" i="1"/>
  <c r="S5711" i="1"/>
  <c r="T5711" i="1"/>
  <c r="S5712" i="1"/>
  <c r="T5712" i="1"/>
  <c r="S5713" i="1"/>
  <c r="T5713" i="1"/>
  <c r="S5714" i="1"/>
  <c r="T5714" i="1"/>
  <c r="S5715" i="1"/>
  <c r="T5715" i="1"/>
  <c r="S5716" i="1"/>
  <c r="T5716" i="1"/>
  <c r="S5717" i="1"/>
  <c r="T5717" i="1"/>
  <c r="S5718" i="1"/>
  <c r="T5718" i="1"/>
  <c r="S5719" i="1"/>
  <c r="T5719" i="1"/>
  <c r="S5720" i="1"/>
  <c r="T5720" i="1"/>
  <c r="S5721" i="1"/>
  <c r="T5721" i="1"/>
  <c r="S5722" i="1"/>
  <c r="T5722" i="1"/>
  <c r="S5723" i="1"/>
  <c r="T5723" i="1"/>
  <c r="S5724" i="1"/>
  <c r="T5724" i="1"/>
  <c r="S5725" i="1"/>
  <c r="T5725" i="1"/>
  <c r="S5726" i="1"/>
  <c r="T5726" i="1"/>
  <c r="S5727" i="1"/>
  <c r="T5727" i="1"/>
  <c r="S5728" i="1"/>
  <c r="T5728" i="1"/>
  <c r="S5729" i="1"/>
  <c r="T5729" i="1"/>
  <c r="S5730" i="1"/>
  <c r="T5730" i="1"/>
  <c r="S5731" i="1"/>
  <c r="T5731" i="1"/>
  <c r="S5732" i="1"/>
  <c r="T5732" i="1"/>
  <c r="S5733" i="1"/>
  <c r="T5733" i="1"/>
  <c r="S5734" i="1"/>
  <c r="T5734" i="1"/>
  <c r="S5735" i="1"/>
  <c r="T5735" i="1"/>
  <c r="S5736" i="1"/>
  <c r="T5736" i="1"/>
  <c r="S5737" i="1"/>
  <c r="T5737" i="1"/>
  <c r="S5738" i="1"/>
  <c r="T5738" i="1"/>
  <c r="S5739" i="1"/>
  <c r="T5739" i="1"/>
  <c r="S5740" i="1"/>
  <c r="T5740" i="1"/>
  <c r="S5741" i="1"/>
  <c r="T5741" i="1"/>
  <c r="S5742" i="1"/>
  <c r="T5742" i="1"/>
  <c r="S5743" i="1"/>
  <c r="T5743" i="1"/>
  <c r="S5744" i="1"/>
  <c r="T5744" i="1"/>
  <c r="S5745" i="1"/>
  <c r="T5745" i="1"/>
  <c r="S5746" i="1"/>
  <c r="T5746" i="1"/>
  <c r="S5747" i="1"/>
  <c r="T5747" i="1"/>
  <c r="S5748" i="1"/>
  <c r="T5748" i="1"/>
  <c r="S5749" i="1"/>
  <c r="T5749" i="1"/>
  <c r="S5750" i="1"/>
  <c r="T5750" i="1"/>
  <c r="S5751" i="1"/>
  <c r="T5751" i="1"/>
  <c r="S5752" i="1"/>
  <c r="T5752" i="1"/>
  <c r="S5753" i="1"/>
  <c r="T5753" i="1"/>
  <c r="S5754" i="1"/>
  <c r="T5754" i="1"/>
  <c r="S5755" i="1"/>
  <c r="T5755" i="1"/>
  <c r="S5756" i="1"/>
  <c r="T5756" i="1"/>
  <c r="S5757" i="1"/>
  <c r="T5757" i="1"/>
  <c r="S5758" i="1"/>
  <c r="T5758" i="1"/>
  <c r="S5759" i="1"/>
  <c r="T5759" i="1"/>
  <c r="S5760" i="1"/>
  <c r="T5760" i="1"/>
  <c r="S5761" i="1"/>
  <c r="T5761" i="1"/>
  <c r="S5762" i="1"/>
  <c r="T5762" i="1"/>
  <c r="S5763" i="1"/>
  <c r="T5763" i="1"/>
  <c r="S5764" i="1"/>
  <c r="T5764" i="1"/>
  <c r="S5765" i="1"/>
  <c r="T5765" i="1"/>
  <c r="S5766" i="1"/>
  <c r="T5766" i="1"/>
  <c r="S5767" i="1"/>
  <c r="T5767" i="1"/>
  <c r="S5768" i="1"/>
  <c r="T5768" i="1"/>
  <c r="S5769" i="1"/>
  <c r="T5769" i="1"/>
  <c r="S5770" i="1"/>
  <c r="T5770" i="1"/>
  <c r="S5771" i="1"/>
  <c r="T5771" i="1"/>
  <c r="S5772" i="1"/>
  <c r="T5772" i="1"/>
  <c r="S5773" i="1"/>
  <c r="T5773" i="1"/>
  <c r="S5774" i="1"/>
  <c r="T5774" i="1"/>
  <c r="S5775" i="1"/>
  <c r="T5775" i="1"/>
  <c r="S5776" i="1"/>
  <c r="T5776" i="1"/>
  <c r="S5777" i="1"/>
  <c r="T5777" i="1"/>
  <c r="S5778" i="1"/>
  <c r="T5778" i="1"/>
  <c r="S5779" i="1"/>
  <c r="T5779" i="1"/>
  <c r="S5780" i="1"/>
  <c r="T5780" i="1"/>
  <c r="S5781" i="1"/>
  <c r="T5781" i="1"/>
  <c r="S5782" i="1"/>
  <c r="T5782" i="1"/>
  <c r="S5783" i="1"/>
  <c r="T5783" i="1"/>
  <c r="S5784" i="1"/>
  <c r="T5784" i="1"/>
  <c r="S5785" i="1"/>
  <c r="T5785" i="1"/>
  <c r="S5786" i="1"/>
  <c r="T5786" i="1"/>
  <c r="S5787" i="1"/>
  <c r="T5787" i="1"/>
  <c r="S5788" i="1"/>
  <c r="T5788" i="1"/>
  <c r="S5789" i="1"/>
  <c r="T5789" i="1"/>
  <c r="S5790" i="1"/>
  <c r="T5790" i="1"/>
  <c r="S5791" i="1"/>
  <c r="T5791" i="1"/>
  <c r="S5792" i="1"/>
  <c r="T5792" i="1"/>
  <c r="S5793" i="1"/>
  <c r="T5793" i="1"/>
  <c r="S5794" i="1"/>
  <c r="T5794" i="1"/>
  <c r="S5795" i="1"/>
  <c r="T5795" i="1"/>
  <c r="S5796" i="1"/>
  <c r="T5796" i="1"/>
  <c r="S5797" i="1"/>
  <c r="T5797" i="1"/>
  <c r="S5798" i="1"/>
  <c r="T5798" i="1"/>
  <c r="S5799" i="1"/>
  <c r="T5799" i="1"/>
  <c r="S5800" i="1"/>
  <c r="T5800" i="1"/>
  <c r="S5801" i="1"/>
  <c r="T5801" i="1"/>
  <c r="S5802" i="1"/>
  <c r="T5802" i="1"/>
  <c r="S5803" i="1"/>
  <c r="T5803" i="1"/>
  <c r="S5804" i="1"/>
  <c r="T5804" i="1"/>
  <c r="S5805" i="1"/>
  <c r="T5805" i="1"/>
  <c r="S5806" i="1"/>
  <c r="T5806" i="1"/>
  <c r="S5807" i="1"/>
  <c r="T5807" i="1"/>
  <c r="S5808" i="1"/>
  <c r="T5808" i="1"/>
  <c r="S5809" i="1"/>
  <c r="T5809" i="1"/>
  <c r="S5810" i="1"/>
  <c r="T5810" i="1"/>
  <c r="S5811" i="1"/>
  <c r="T5811" i="1"/>
  <c r="S5812" i="1"/>
  <c r="T5812" i="1"/>
  <c r="S5813" i="1"/>
  <c r="T5813" i="1"/>
  <c r="S5814" i="1"/>
  <c r="T5814" i="1"/>
  <c r="S5815" i="1"/>
  <c r="T5815" i="1"/>
  <c r="S5816" i="1"/>
  <c r="T5816" i="1"/>
  <c r="S5817" i="1"/>
  <c r="T5817" i="1"/>
  <c r="S5818" i="1"/>
  <c r="T5818" i="1"/>
  <c r="S5819" i="1"/>
  <c r="T5819" i="1"/>
  <c r="S5820" i="1"/>
  <c r="T5820" i="1"/>
  <c r="S5821" i="1"/>
  <c r="T5821" i="1"/>
  <c r="S5822" i="1"/>
  <c r="T5822" i="1"/>
  <c r="S5823" i="1"/>
  <c r="T5823" i="1"/>
  <c r="S5824" i="1"/>
  <c r="T5824" i="1"/>
  <c r="S5825" i="1"/>
  <c r="T5825" i="1"/>
  <c r="S5826" i="1"/>
  <c r="T5826" i="1"/>
  <c r="S5827" i="1"/>
  <c r="T5827" i="1"/>
  <c r="S5828" i="1"/>
  <c r="T5828" i="1"/>
  <c r="S5829" i="1"/>
  <c r="T5829" i="1"/>
  <c r="S5830" i="1"/>
  <c r="T5830" i="1"/>
  <c r="S5831" i="1"/>
  <c r="T5831" i="1"/>
  <c r="S5832" i="1"/>
  <c r="T5832" i="1"/>
  <c r="S5833" i="1"/>
  <c r="T5833" i="1"/>
  <c r="S5834" i="1"/>
  <c r="T5834" i="1"/>
  <c r="S5835" i="1"/>
  <c r="T5835" i="1"/>
  <c r="S5836" i="1"/>
  <c r="T5836" i="1"/>
  <c r="S5837" i="1"/>
  <c r="T5837" i="1"/>
  <c r="S5838" i="1"/>
  <c r="T5838" i="1"/>
  <c r="S5839" i="1"/>
  <c r="T5839" i="1"/>
  <c r="S5840" i="1"/>
  <c r="T5840" i="1"/>
  <c r="S5841" i="1"/>
  <c r="T5841" i="1"/>
  <c r="S5842" i="1"/>
  <c r="T5842" i="1"/>
  <c r="S5843" i="1"/>
  <c r="T5843" i="1"/>
  <c r="S5844" i="1"/>
  <c r="T5844" i="1"/>
  <c r="S5845" i="1"/>
  <c r="T5845" i="1"/>
  <c r="S5846" i="1"/>
  <c r="T5846" i="1"/>
  <c r="S5847" i="1"/>
  <c r="T5847" i="1"/>
  <c r="S5848" i="1"/>
  <c r="T5848" i="1"/>
  <c r="S5849" i="1"/>
  <c r="T5849" i="1"/>
  <c r="S5850" i="1"/>
  <c r="T5850" i="1"/>
  <c r="S5851" i="1"/>
  <c r="T5851" i="1"/>
  <c r="S5852" i="1"/>
  <c r="T5852" i="1"/>
  <c r="S5853" i="1"/>
  <c r="T5853" i="1"/>
  <c r="S5854" i="1"/>
  <c r="T5854" i="1"/>
  <c r="S5855" i="1"/>
  <c r="T5855" i="1"/>
  <c r="S5856" i="1"/>
  <c r="T5856" i="1"/>
  <c r="S5857" i="1"/>
  <c r="T5857" i="1"/>
  <c r="S5858" i="1"/>
  <c r="T5858" i="1"/>
  <c r="S5859" i="1"/>
  <c r="T5859" i="1"/>
  <c r="S5860" i="1"/>
  <c r="T5860" i="1"/>
  <c r="S5861" i="1"/>
  <c r="T5861" i="1"/>
  <c r="S5862" i="1"/>
  <c r="T5862" i="1"/>
  <c r="S5863" i="1"/>
  <c r="T5863" i="1"/>
  <c r="S5864" i="1"/>
  <c r="T5864" i="1"/>
  <c r="S5865" i="1"/>
  <c r="T5865" i="1"/>
  <c r="S5866" i="1"/>
  <c r="T5866" i="1"/>
  <c r="S5867" i="1"/>
  <c r="T5867" i="1"/>
  <c r="S5868" i="1"/>
  <c r="T5868" i="1"/>
  <c r="S5869" i="1"/>
  <c r="T5869" i="1"/>
  <c r="S5870" i="1"/>
  <c r="T5870" i="1"/>
  <c r="S5871" i="1"/>
  <c r="T5871" i="1"/>
  <c r="S5872" i="1"/>
  <c r="T5872" i="1"/>
  <c r="S5873" i="1"/>
  <c r="T5873" i="1"/>
  <c r="S5874" i="1"/>
  <c r="T5874" i="1"/>
  <c r="S5875" i="1"/>
  <c r="T5875" i="1"/>
  <c r="S5876" i="1"/>
  <c r="T5876" i="1"/>
  <c r="S5877" i="1"/>
  <c r="T5877" i="1"/>
  <c r="S5878" i="1"/>
  <c r="T5878" i="1"/>
  <c r="S5879" i="1"/>
  <c r="T5879" i="1"/>
  <c r="S5880" i="1"/>
  <c r="T5880" i="1"/>
  <c r="S5881" i="1"/>
  <c r="T5881" i="1"/>
  <c r="S5882" i="1"/>
  <c r="T5882" i="1"/>
  <c r="S5883" i="1"/>
  <c r="T5883" i="1"/>
  <c r="S5884" i="1"/>
  <c r="T5884" i="1"/>
  <c r="S5885" i="1"/>
  <c r="T5885" i="1"/>
  <c r="S5886" i="1"/>
  <c r="T5886" i="1"/>
  <c r="S5887" i="1"/>
  <c r="T5887" i="1"/>
  <c r="S5888" i="1"/>
  <c r="T5888" i="1"/>
  <c r="S5889" i="1"/>
  <c r="T5889" i="1"/>
  <c r="S5890" i="1"/>
  <c r="T5890" i="1"/>
  <c r="S5891" i="1"/>
  <c r="T5891" i="1"/>
  <c r="S5892" i="1"/>
  <c r="T5892" i="1"/>
  <c r="S5893" i="1"/>
  <c r="T5893" i="1"/>
  <c r="S5894" i="1"/>
  <c r="T5894" i="1"/>
  <c r="S5895" i="1"/>
  <c r="T5895" i="1"/>
  <c r="S5896" i="1"/>
  <c r="T5896" i="1"/>
  <c r="S5897" i="1"/>
  <c r="T5897" i="1"/>
  <c r="S5898" i="1"/>
  <c r="T5898" i="1"/>
  <c r="S5899" i="1"/>
  <c r="T5899" i="1"/>
  <c r="S5900" i="1"/>
  <c r="T5900" i="1"/>
  <c r="S5901" i="1"/>
  <c r="T5901" i="1"/>
  <c r="S5902" i="1"/>
  <c r="T5902" i="1"/>
  <c r="S5903" i="1"/>
  <c r="T5903" i="1"/>
  <c r="S5904" i="1"/>
  <c r="T5904" i="1"/>
  <c r="S5905" i="1"/>
  <c r="T5905" i="1"/>
  <c r="S5906" i="1"/>
  <c r="T5906" i="1"/>
  <c r="S5907" i="1"/>
  <c r="T5907" i="1"/>
  <c r="S5908" i="1"/>
  <c r="T5908" i="1"/>
  <c r="S5909" i="1"/>
  <c r="T5909" i="1"/>
  <c r="S5910" i="1"/>
  <c r="T5910" i="1"/>
  <c r="S5911" i="1"/>
  <c r="T5911" i="1"/>
  <c r="S5912" i="1"/>
  <c r="T5912" i="1"/>
  <c r="S5913" i="1"/>
  <c r="T5913" i="1"/>
  <c r="S5914" i="1"/>
  <c r="T5914" i="1"/>
  <c r="S5915" i="1"/>
  <c r="T5915" i="1"/>
  <c r="S5916" i="1"/>
  <c r="T5916" i="1"/>
  <c r="S5917" i="1"/>
  <c r="T5917" i="1"/>
  <c r="S5918" i="1"/>
  <c r="T5918" i="1"/>
  <c r="S5919" i="1"/>
  <c r="T5919" i="1"/>
  <c r="S5920" i="1"/>
  <c r="T5920" i="1"/>
  <c r="S5921" i="1"/>
  <c r="T5921" i="1"/>
  <c r="S5922" i="1"/>
  <c r="T5922" i="1"/>
  <c r="S5923" i="1"/>
  <c r="T5923" i="1"/>
  <c r="S5924" i="1"/>
  <c r="T5924" i="1"/>
  <c r="S5925" i="1"/>
  <c r="T5925" i="1"/>
  <c r="S5926" i="1"/>
  <c r="T5926" i="1"/>
  <c r="S5927" i="1"/>
  <c r="T5927" i="1"/>
  <c r="S5928" i="1"/>
  <c r="T5928" i="1"/>
  <c r="S5929" i="1"/>
  <c r="T5929" i="1"/>
  <c r="S5930" i="1"/>
  <c r="T5930" i="1"/>
  <c r="S5931" i="1"/>
  <c r="T5931" i="1"/>
  <c r="S5932" i="1"/>
  <c r="T5932" i="1"/>
  <c r="S5933" i="1"/>
  <c r="T5933" i="1"/>
  <c r="S5934" i="1"/>
  <c r="T5934" i="1"/>
  <c r="S5935" i="1"/>
  <c r="T5935" i="1"/>
  <c r="S5936" i="1"/>
  <c r="T5936" i="1"/>
  <c r="S5937" i="1"/>
  <c r="T5937" i="1"/>
  <c r="S5938" i="1"/>
  <c r="T5938" i="1"/>
  <c r="S5939" i="1"/>
  <c r="T5939" i="1"/>
  <c r="S5940" i="1"/>
  <c r="T5940" i="1"/>
  <c r="S5941" i="1"/>
  <c r="T5941" i="1"/>
  <c r="S5942" i="1"/>
  <c r="T5942" i="1"/>
  <c r="S5943" i="1"/>
  <c r="T5943" i="1"/>
  <c r="S5944" i="1"/>
  <c r="T5944" i="1"/>
  <c r="S5945" i="1"/>
  <c r="T5945" i="1"/>
  <c r="S5946" i="1"/>
  <c r="T5946" i="1"/>
  <c r="S5947" i="1"/>
  <c r="T5947" i="1"/>
  <c r="S5948" i="1"/>
  <c r="T5948" i="1"/>
  <c r="S5949" i="1"/>
  <c r="T5949" i="1"/>
  <c r="S5950" i="1"/>
  <c r="T5950" i="1"/>
  <c r="S5951" i="1"/>
  <c r="T5951" i="1"/>
  <c r="S5952" i="1"/>
  <c r="T5952" i="1"/>
  <c r="S5953" i="1"/>
  <c r="T5953" i="1"/>
  <c r="S5954" i="1"/>
  <c r="T5954" i="1"/>
  <c r="S5955" i="1"/>
  <c r="T5955" i="1"/>
  <c r="S5956" i="1"/>
  <c r="T5956" i="1"/>
  <c r="S5957" i="1"/>
  <c r="T5957" i="1"/>
  <c r="S5958" i="1"/>
  <c r="T5958" i="1"/>
  <c r="S5959" i="1"/>
  <c r="T5959" i="1"/>
  <c r="S5960" i="1"/>
  <c r="T5960" i="1"/>
  <c r="S5961" i="1"/>
  <c r="T5961" i="1"/>
  <c r="S5962" i="1"/>
  <c r="T5962" i="1"/>
  <c r="S5963" i="1"/>
  <c r="T5963" i="1"/>
  <c r="S5964" i="1"/>
  <c r="T5964" i="1"/>
  <c r="S5965" i="1"/>
  <c r="T5965" i="1"/>
  <c r="S5966" i="1"/>
  <c r="T5966" i="1"/>
  <c r="S5967" i="1"/>
  <c r="T5967" i="1"/>
  <c r="S5968" i="1"/>
  <c r="T5968" i="1"/>
  <c r="S5969" i="1"/>
  <c r="T5969" i="1"/>
  <c r="S5970" i="1"/>
  <c r="T5970" i="1"/>
  <c r="S5971" i="1"/>
  <c r="T5971" i="1"/>
  <c r="S5972" i="1"/>
  <c r="T5972" i="1"/>
  <c r="S5973" i="1"/>
  <c r="T5973" i="1"/>
  <c r="S5974" i="1"/>
  <c r="T5974" i="1"/>
  <c r="S5975" i="1"/>
  <c r="T5975" i="1"/>
  <c r="S5976" i="1"/>
  <c r="T5976" i="1"/>
  <c r="S5977" i="1"/>
  <c r="T5977" i="1"/>
  <c r="S5978" i="1"/>
  <c r="T5978" i="1"/>
  <c r="S5979" i="1"/>
  <c r="T5979" i="1"/>
  <c r="S5980" i="1"/>
  <c r="T5980" i="1"/>
  <c r="S5981" i="1"/>
  <c r="T5981" i="1"/>
  <c r="S5982" i="1"/>
  <c r="T5982" i="1"/>
  <c r="S5983" i="1"/>
  <c r="T5983" i="1"/>
  <c r="S5984" i="1"/>
  <c r="T5984" i="1"/>
  <c r="S2" i="1"/>
  <c r="T2" i="1"/>
</calcChain>
</file>

<file path=xl/sharedStrings.xml><?xml version="1.0" encoding="utf-8"?>
<sst xmlns="http://schemas.openxmlformats.org/spreadsheetml/2006/main" count="27655" uniqueCount="4053">
  <si>
    <t>delivery_id</t>
  </si>
  <si>
    <t>customer_id</t>
  </si>
  <si>
    <t>jumpman_id</t>
  </si>
  <si>
    <t>vehicle_type</t>
  </si>
  <si>
    <t>pickup_place</t>
  </si>
  <si>
    <t>place_category</t>
  </si>
  <si>
    <t>item_name</t>
  </si>
  <si>
    <t>item_quantity</t>
  </si>
  <si>
    <t>item_category_name</t>
  </si>
  <si>
    <t>how_long_it_took_to_order</t>
  </si>
  <si>
    <t>pickup_lat</t>
  </si>
  <si>
    <t>pickup_lon</t>
  </si>
  <si>
    <t>dropoff_lat</t>
  </si>
  <si>
    <t>dropoff_lon</t>
  </si>
  <si>
    <t>when_the_delivery_started</t>
  </si>
  <si>
    <t>when_the_Jumpman_arrived_at_pickup</t>
  </si>
  <si>
    <t>when_the_Jumpman_left_pickup</t>
  </si>
  <si>
    <t>when_the_Jumpman_arrived_at_dropoff</t>
  </si>
  <si>
    <t>van</t>
  </si>
  <si>
    <t>Melt Shop</t>
  </si>
  <si>
    <t>American</t>
  </si>
  <si>
    <t>Lemonade</t>
  </si>
  <si>
    <t>Beverages</t>
  </si>
  <si>
    <t>bicycle</t>
  </si>
  <si>
    <t>Prince Street Pizza</t>
  </si>
  <si>
    <t>Pizza</t>
  </si>
  <si>
    <t>Neapolitan Rice Balls</t>
  </si>
  <si>
    <t>Munchables</t>
  </si>
  <si>
    <t>Bareburger</t>
  </si>
  <si>
    <t>Burger</t>
  </si>
  <si>
    <t>Bare Sodas</t>
  </si>
  <si>
    <t>Drinks</t>
  </si>
  <si>
    <t>Juice Press</t>
  </si>
  <si>
    <t>Juice Bar</t>
  </si>
  <si>
    <t>OMG! My Favorite Juice!</t>
  </si>
  <si>
    <t>Cold Pressed Juices</t>
  </si>
  <si>
    <t>Blue Ribbon Sushi</t>
  </si>
  <si>
    <t>Japanese</t>
  </si>
  <si>
    <t>Spicy Tuna &amp; Tempura Flakes</t>
  </si>
  <si>
    <t>Maki (Special Rolls)</t>
  </si>
  <si>
    <t>Tamarind TriBeCa</t>
  </si>
  <si>
    <t>Indian</t>
  </si>
  <si>
    <t>Dum Aloo Gobi</t>
  </si>
  <si>
    <t>Vegetarian Specialties</t>
  </si>
  <si>
    <t>The Loop</t>
  </si>
  <si>
    <t>Sushi</t>
  </si>
  <si>
    <t>Spicy Tuna Roll</t>
  </si>
  <si>
    <t>Classic Roll &amp; Hand Roll</t>
  </si>
  <si>
    <t>Insomnia Cookies</t>
  </si>
  <si>
    <t>Bakery</t>
  </si>
  <si>
    <t>Chocolate Chunk</t>
  </si>
  <si>
    <t>Cookies and Brownies</t>
  </si>
  <si>
    <t>Cafe Zaiya</t>
  </si>
  <si>
    <t>car</t>
  </si>
  <si>
    <t>Shake Shack</t>
  </si>
  <si>
    <t>Shackburger</t>
  </si>
  <si>
    <t>Burgers</t>
  </si>
  <si>
    <t>El Toro Blanco</t>
  </si>
  <si>
    <t>Mexican</t>
  </si>
  <si>
    <t>The Smile</t>
  </si>
  <si>
    <t>Spaghetti &amp; Tomato Sauce</t>
  </si>
  <si>
    <t>Entrees</t>
  </si>
  <si>
    <t>Mighty Quinn's BBQ</t>
  </si>
  <si>
    <t>BBQ</t>
  </si>
  <si>
    <t>Spare Ribs</t>
  </si>
  <si>
    <t>Meats</t>
  </si>
  <si>
    <t>Hill Country Barbecue Market</t>
  </si>
  <si>
    <t>Healthy Market Special</t>
  </si>
  <si>
    <t>Market Lunch Specials (12-5pm)</t>
  </si>
  <si>
    <t>Magnolia Bakery</t>
  </si>
  <si>
    <t>Dessert</t>
  </si>
  <si>
    <t>Red Velvet Cupcake</t>
  </si>
  <si>
    <t>Specialty Cupcakes</t>
  </si>
  <si>
    <t>Peacefood Cafe</t>
  </si>
  <si>
    <t>Vegan</t>
  </si>
  <si>
    <t>Tempeh</t>
  </si>
  <si>
    <t>Extras</t>
  </si>
  <si>
    <t>McDonald's</t>
  </si>
  <si>
    <t>Fast Food</t>
  </si>
  <si>
    <t>Han Bat</t>
  </si>
  <si>
    <t>Korean</t>
  </si>
  <si>
    <t>21. Soon Dae</t>
  </si>
  <si>
    <t>Main Dishes</t>
  </si>
  <si>
    <t>Cheesy Tots</t>
  </si>
  <si>
    <t>Sides &amp; Snacks</t>
  </si>
  <si>
    <t>walker</t>
  </si>
  <si>
    <t>Peanut Butter Toffee Bar</t>
  </si>
  <si>
    <t>Brownies &amp; Bars</t>
  </si>
  <si>
    <t>Duane Reade</t>
  </si>
  <si>
    <t>Drug Store</t>
  </si>
  <si>
    <t>Osteria Morini</t>
  </si>
  <si>
    <t>Italian</t>
  </si>
  <si>
    <t>Garganelli</t>
  </si>
  <si>
    <t>Pasta</t>
  </si>
  <si>
    <t>Shack-cago Dog</t>
  </si>
  <si>
    <t>Flat-Top Dogs</t>
  </si>
  <si>
    <t>Whole Foods Market</t>
  </si>
  <si>
    <t>Grocery Store</t>
  </si>
  <si>
    <t>Org Tortilla Chips Blue Corn Lightly Salted</t>
  </si>
  <si>
    <t>Tortilla Chips</t>
  </si>
  <si>
    <t>Rehab Shot</t>
  </si>
  <si>
    <t>Other Beverages</t>
  </si>
  <si>
    <t>Umami Burger</t>
  </si>
  <si>
    <t>Friedman's Lunch</t>
  </si>
  <si>
    <t>Breakfast</t>
  </si>
  <si>
    <t>Sweet Potato Fries</t>
  </si>
  <si>
    <t>Market Sides</t>
  </si>
  <si>
    <t>The Grey Dog - University</t>
  </si>
  <si>
    <t>Coffee</t>
  </si>
  <si>
    <t>Three Eggs Any Style</t>
  </si>
  <si>
    <t>Tevere 84</t>
  </si>
  <si>
    <t>Blue Ribbon Sushi Bar &amp; Grill</t>
  </si>
  <si>
    <t>Unagi</t>
  </si>
  <si>
    <t>Taiseyo (Atlantic Ocean)</t>
  </si>
  <si>
    <t>Hale &amp; Hearty</t>
  </si>
  <si>
    <t>Salad</t>
  </si>
  <si>
    <t>Cream of Tomato w/ Chicken and Orzo</t>
  </si>
  <si>
    <t>Daily Soup and Sandwich Combo</t>
  </si>
  <si>
    <t>Artichoke Basille's Pizza &amp; Bar</t>
  </si>
  <si>
    <t>Sicilian Pizza Wedge</t>
  </si>
  <si>
    <t>Pizza Wedge</t>
  </si>
  <si>
    <t>ilili Restaurant</t>
  </si>
  <si>
    <t>Middle Eastern</t>
  </si>
  <si>
    <t>Hommus</t>
  </si>
  <si>
    <t>Dips</t>
  </si>
  <si>
    <t>Tulsi Restaurant</t>
  </si>
  <si>
    <t>Otto Enoteca Pizzeria</t>
  </si>
  <si>
    <t>Lentils â€œToscanaâ€</t>
  </si>
  <si>
    <t>Vegetables</t>
  </si>
  <si>
    <t>Nobu Next Door</t>
  </si>
  <si>
    <t>Bigeye Tuna Roll</t>
  </si>
  <si>
    <t>Dinner Sushi Rolls</t>
  </si>
  <si>
    <t>Chicken Vegetable</t>
  </si>
  <si>
    <t>Daily Soups</t>
  </si>
  <si>
    <t>Yama Japanese Restaurant</t>
  </si>
  <si>
    <t>Edamame</t>
  </si>
  <si>
    <t>Appetizers</t>
  </si>
  <si>
    <t>sweetgreen</t>
  </si>
  <si>
    <t>Barbounia</t>
  </si>
  <si>
    <t>Mediterranean</t>
  </si>
  <si>
    <t>Wild Mushroom Cavatelli</t>
  </si>
  <si>
    <t>Fresh Pasta</t>
  </si>
  <si>
    <t>Grom</t>
  </si>
  <si>
    <t>Popeyes Louisiana Kitchen</t>
  </si>
  <si>
    <t>Smiler's</t>
  </si>
  <si>
    <t>Sant Ambroeus</t>
  </si>
  <si>
    <t>Barest Burger</t>
  </si>
  <si>
    <t>Bareburgers</t>
  </si>
  <si>
    <t>Harvest Bowl</t>
  </si>
  <si>
    <t>Signatures</t>
  </si>
  <si>
    <t>Cheese Fries</t>
  </si>
  <si>
    <t>Fries</t>
  </si>
  <si>
    <t>California Pizza Kitchen</t>
  </si>
  <si>
    <t>Sesame Ginger Chicken Dumplings</t>
  </si>
  <si>
    <t>Empanada Mama (closed)</t>
  </si>
  <si>
    <t>Reggaeton</t>
  </si>
  <si>
    <t>Wheat Flour</t>
  </si>
  <si>
    <t>Steamed Basmati Rice</t>
  </si>
  <si>
    <t>Basmati Degh Rice</t>
  </si>
  <si>
    <t>Mamoun's Falafel</t>
  </si>
  <si>
    <t>Veggie Sandwich Combo</t>
  </si>
  <si>
    <t>Veggie Combo</t>
  </si>
  <si>
    <t>Village Yogurt</t>
  </si>
  <si>
    <t>Ebi Shumai</t>
  </si>
  <si>
    <t>Juice Generation</t>
  </si>
  <si>
    <t>Cold Warrior</t>
  </si>
  <si>
    <t>Juice Farmacy</t>
  </si>
  <si>
    <t>Clinton St. Baking Co. &amp; Restaurant</t>
  </si>
  <si>
    <t>Pancakes with Warm Maple Butter</t>
  </si>
  <si>
    <t>Brunch</t>
  </si>
  <si>
    <t>truck</t>
  </si>
  <si>
    <t>Blue Ribbon Sushi Izakaya</t>
  </si>
  <si>
    <t>Rock Shrimp &amp; Crispy Garlic Teriyaki</t>
  </si>
  <si>
    <t>Kushi Yaki (Skewers)</t>
  </si>
  <si>
    <t>Dessert Club, ChikaLicious (archived)</t>
  </si>
  <si>
    <t>Spicy Tuna</t>
  </si>
  <si>
    <t>Rolls</t>
  </si>
  <si>
    <t>Roasted Turkey + Fall Vegetables</t>
  </si>
  <si>
    <t>Five Guys Burgers and Fries</t>
  </si>
  <si>
    <t>Cheeseburger</t>
  </si>
  <si>
    <t>Trader Joe's</t>
  </si>
  <si>
    <t>Tomato Pesto Flatbread</t>
  </si>
  <si>
    <t>Frozen Foods</t>
  </si>
  <si>
    <t>Dirty Chips Lightly Salted</t>
  </si>
  <si>
    <t>Desserts and Chips</t>
  </si>
  <si>
    <t>Fairway Market</t>
  </si>
  <si>
    <t>Serafina at Time Hotel</t>
  </si>
  <si>
    <t>Tamago</t>
  </si>
  <si>
    <t>Taiheiyo (Pacific Ocean)</t>
  </si>
  <si>
    <t>Luke's Lobster</t>
  </si>
  <si>
    <t>Seafood</t>
  </si>
  <si>
    <t>Lobster Roll</t>
  </si>
  <si>
    <t>Iced Tea Peach Mango Zero Calorie</t>
  </si>
  <si>
    <t>Teas &amp; Drinks</t>
  </si>
  <si>
    <t>S'MAC</t>
  </si>
  <si>
    <t>Buffalo Chicken</t>
  </si>
  <si>
    <t>Sarita's Recommendation</t>
  </si>
  <si>
    <t>Creme Fraiche</t>
  </si>
  <si>
    <t>Cheese</t>
  </si>
  <si>
    <t>Crif Dogs</t>
  </si>
  <si>
    <t>Spicy Redneck</t>
  </si>
  <si>
    <t>Lure Fishbar</t>
  </si>
  <si>
    <t>Mascarpone Polenta</t>
  </si>
  <si>
    <t>Dinner Sides</t>
  </si>
  <si>
    <t>Make Your Own</t>
  </si>
  <si>
    <t>Pan-seared French Horn Mushrooms</t>
  </si>
  <si>
    <t>Panini</t>
  </si>
  <si>
    <t>The Grey Dog  - Chelsea</t>
  </si>
  <si>
    <t>Village Pancakes</t>
  </si>
  <si>
    <t>Eva's Kitchen</t>
  </si>
  <si>
    <t>Pies 'n' Thighs</t>
  </si>
  <si>
    <t>Fried Chicken Sandwich</t>
  </si>
  <si>
    <t>Dinner Entrees</t>
  </si>
  <si>
    <t>Roast Kitchen</t>
  </si>
  <si>
    <t>Veselka</t>
  </si>
  <si>
    <t>Russian</t>
  </si>
  <si>
    <t>Soft Drink</t>
  </si>
  <si>
    <t>Prosciutto Arugula</t>
  </si>
  <si>
    <t>Pizzas</t>
  </si>
  <si>
    <t>Sushi of Gari Tribeca</t>
  </si>
  <si>
    <t>Tuna Of Gari</t>
  </si>
  <si>
    <t>From Sushi Bar</t>
  </si>
  <si>
    <t>Potbelly Sandwich Shop</t>
  </si>
  <si>
    <t>Amy Ruth's</t>
  </si>
  <si>
    <t>Southern</t>
  </si>
  <si>
    <t>Fruit Juice</t>
  </si>
  <si>
    <t>Parm</t>
  </si>
  <si>
    <t>House Roasted Turkey</t>
  </si>
  <si>
    <t>Sandwiches</t>
  </si>
  <si>
    <t>Katz's Delicatessen</t>
  </si>
  <si>
    <t>Matzo Ball Soup</t>
  </si>
  <si>
    <t>Soups</t>
  </si>
  <si>
    <t>The Kati Roll Company</t>
  </si>
  <si>
    <t>Chicken Tikka Roll</t>
  </si>
  <si>
    <t>Momofuku Milk Bar (archived)</t>
  </si>
  <si>
    <t>B'day Cake Truffles</t>
  </si>
  <si>
    <t>Cake Truffles</t>
  </si>
  <si>
    <t>Morton Williams Supermarket</t>
  </si>
  <si>
    <t>The Mercer Kitchen</t>
  </si>
  <si>
    <t>Steamed Skate</t>
  </si>
  <si>
    <t>Lunch/Dinner (Entree)</t>
  </si>
  <si>
    <t>The Prime Grill</t>
  </si>
  <si>
    <t>Maple Bacon</t>
  </si>
  <si>
    <t>Momofuku Milk Bar</t>
  </si>
  <si>
    <t>Chocolate Chip Cake (6")</t>
  </si>
  <si>
    <t>6" Cakes</t>
  </si>
  <si>
    <t>Van Leeuwen Artisan Ice Cream</t>
  </si>
  <si>
    <t>La Esquina Taqueria</t>
  </si>
  <si>
    <t>Moros Y Cristianos</t>
  </si>
  <si>
    <t>Sides</t>
  </si>
  <si>
    <t>Candle Cafe West</t>
  </si>
  <si>
    <t>Vegetarian</t>
  </si>
  <si>
    <t>Market Plate</t>
  </si>
  <si>
    <t>Sushi Seki Chelsea</t>
  </si>
  <si>
    <t>Siggy's Good Food</t>
  </si>
  <si>
    <t>The Meatball Shop</t>
  </si>
  <si>
    <t>Vegetable</t>
  </si>
  <si>
    <t>Naked Balls</t>
  </si>
  <si>
    <t>Blue Ribbon Fried Chicken</t>
  </si>
  <si>
    <t>The Rancher</t>
  </si>
  <si>
    <t>Haveli Indian Restaurant</t>
  </si>
  <si>
    <t>Shahi Korma</t>
  </si>
  <si>
    <t>Traditional Dishes</t>
  </si>
  <si>
    <t>Emporio</t>
  </si>
  <si>
    <t>Spicy Sopressata</t>
  </si>
  <si>
    <t>P.J. Clarke's</t>
  </si>
  <si>
    <t>Mini Cheeseburgers &amp; Fries</t>
  </si>
  <si>
    <t>P.J. Clarke's Hamburgers</t>
  </si>
  <si>
    <t>William Greenberg Desserts</t>
  </si>
  <si>
    <t>Artichoke Basilleâ€™s Pizza &amp; Brewery</t>
  </si>
  <si>
    <t>Bottled Water</t>
  </si>
  <si>
    <t>Earth Bowl</t>
  </si>
  <si>
    <t>King Crab</t>
  </si>
  <si>
    <t>Rigatoni</t>
  </si>
  <si>
    <t>Stick To Your Bones</t>
  </si>
  <si>
    <t>The Grey Dog - Mulberry</t>
  </si>
  <si>
    <t>Peanut Butter &amp; Jelly</t>
  </si>
  <si>
    <t>Michigan Sandwiches</t>
  </si>
  <si>
    <t>Dylan's Candy Bar</t>
  </si>
  <si>
    <t>Donburi-ya</t>
  </si>
  <si>
    <t>Jidori Katsu-Don</t>
  </si>
  <si>
    <t>Donburi Dinner</t>
  </si>
  <si>
    <t>Yogurt Raisins</t>
  </si>
  <si>
    <t>Nuts &amp; Trail Mix</t>
  </si>
  <si>
    <t>Apples, Pears + Organic Cheddar</t>
  </si>
  <si>
    <t>Liquiteria</t>
  </si>
  <si>
    <t>Sushi of Gari 46</t>
  </si>
  <si>
    <t>Yellowtail Sushi</t>
  </si>
  <si>
    <t>Classic Beef Hero</t>
  </si>
  <si>
    <t>Heroes</t>
  </si>
  <si>
    <t>Momoya</t>
  </si>
  <si>
    <t>Salmon Crunch</t>
  </si>
  <si>
    <t>Signature Roll</t>
  </si>
  <si>
    <t>Sushi Seki (archived)</t>
  </si>
  <si>
    <t>2nd Ave Deli</t>
  </si>
  <si>
    <t>Deli</t>
  </si>
  <si>
    <t>Grilled Chicken Breast</t>
  </si>
  <si>
    <t>Poultry</t>
  </si>
  <si>
    <t>Sushi by Gari (archived)</t>
  </si>
  <si>
    <t>Maki Sushi (Hand Roll)</t>
  </si>
  <si>
    <t>Maison LadurÃ©e</t>
  </si>
  <si>
    <t>Chocolat</t>
  </si>
  <si>
    <t>Macaroons (Individual)</t>
  </si>
  <si>
    <t>Organic Farro Salad</t>
  </si>
  <si>
    <t>Lunch Soups &amp; Salads</t>
  </si>
  <si>
    <t>Waverly Diner</t>
  </si>
  <si>
    <t>JalapeÃ±o Poppers</t>
  </si>
  <si>
    <t>Appetizers &amp; Finger Foods</t>
  </si>
  <si>
    <t>Pio Pio</t>
  </si>
  <si>
    <t>South American</t>
  </si>
  <si>
    <t>Ensalada de Avocado</t>
  </si>
  <si>
    <t>La Primaveras</t>
  </si>
  <si>
    <t>Egg Shop</t>
  </si>
  <si>
    <t>Spicy Pork</t>
  </si>
  <si>
    <t>scooter</t>
  </si>
  <si>
    <t>Vezzo Thin Crust Pizza</t>
  </si>
  <si>
    <t>Parma</t>
  </si>
  <si>
    <t>House Pies</t>
  </si>
  <si>
    <t>Cornflake Marshmallow Chocolate Chip Cookie</t>
  </si>
  <si>
    <t>Cookies</t>
  </si>
  <si>
    <t>French Roast</t>
  </si>
  <si>
    <t>French</t>
  </si>
  <si>
    <t>Croissant</t>
  </si>
  <si>
    <t>From the Bakery</t>
  </si>
  <si>
    <t>Organic Butternut Squash (Big)</t>
  </si>
  <si>
    <t>Soup</t>
  </si>
  <si>
    <t>Cafe Habana</t>
  </si>
  <si>
    <t>Grilled Chicken Cutlet</t>
  </si>
  <si>
    <t>Unsweetened Iced Tea</t>
  </si>
  <si>
    <t>Kettle Chips</t>
  </si>
  <si>
    <t>Hamburger</t>
  </si>
  <si>
    <t>Brownies</t>
  </si>
  <si>
    <t>Pizza Hut</t>
  </si>
  <si>
    <t>Marinara</t>
  </si>
  <si>
    <t>Dipping Sauces</t>
  </si>
  <si>
    <t>Branzino</t>
  </si>
  <si>
    <t>TAO</t>
  </si>
  <si>
    <t>Kung Pao Chicken</t>
  </si>
  <si>
    <t>From the Sky</t>
  </si>
  <si>
    <t>Cereal Milk Soft Serve (1 Pint)</t>
  </si>
  <si>
    <t>Soft Serve</t>
  </si>
  <si>
    <t>RedFarm Hudson</t>
  </si>
  <si>
    <t>Chinese</t>
  </si>
  <si>
    <t>Summer Vegetables, Red Curry</t>
  </si>
  <si>
    <t>Mains</t>
  </si>
  <si>
    <t>Locanda Verde</t>
  </si>
  <si>
    <t>Blue Smoke</t>
  </si>
  <si>
    <t>North Carolina Salt Peanuts</t>
  </si>
  <si>
    <t>Starters &amp; Salads</t>
  </si>
  <si>
    <t>Cafe Fiorello</t>
  </si>
  <si>
    <t>Sushi of Gari</t>
  </si>
  <si>
    <t>Additional Appetizers</t>
  </si>
  <si>
    <t>Irish Oatmeal</t>
  </si>
  <si>
    <t>Corn Cookie</t>
  </si>
  <si>
    <t>Starbucks</t>
  </si>
  <si>
    <t>Serafina Fabulous Pizza</t>
  </si>
  <si>
    <t>Burrata</t>
  </si>
  <si>
    <t>Antipasti</t>
  </si>
  <si>
    <t>BabyCakes NYC</t>
  </si>
  <si>
    <t>Cupcakes</t>
  </si>
  <si>
    <t>Menu</t>
  </si>
  <si>
    <t>Unda Chicken Roll Special</t>
  </si>
  <si>
    <t>Ikura</t>
  </si>
  <si>
    <t>Rag &amp; Bone Showroom</t>
  </si>
  <si>
    <t>Carciofi E Parmigiano</t>
  </si>
  <si>
    <t>Insalate</t>
  </si>
  <si>
    <t>Brooklyn Bagel &amp; Coffee Co.</t>
  </si>
  <si>
    <t>Breakfast Blend Coffee</t>
  </si>
  <si>
    <t>Coffee Bar</t>
  </si>
  <si>
    <t>Scrambled Eggs</t>
  </si>
  <si>
    <t>Eggs</t>
  </si>
  <si>
    <t>Jasmine White Rice</t>
  </si>
  <si>
    <t>Sophisticated Noodles and Rice</t>
  </si>
  <si>
    <t>Num Pang Sandwich Shop</t>
  </si>
  <si>
    <t>Asian</t>
  </si>
  <si>
    <t>Grilled Spicy Pork Rice Bowl</t>
  </si>
  <si>
    <t>Rice &amp; Noodles</t>
  </si>
  <si>
    <t>$10 Blue Ribbon Fried Chicken Sandwich</t>
  </si>
  <si>
    <t>The Melt Shop Fried Chicken Sandwich</t>
  </si>
  <si>
    <t>Today's Special</t>
  </si>
  <si>
    <t>Via Quadronno</t>
  </si>
  <si>
    <t>Potato Latkes</t>
  </si>
  <si>
    <t>All Day Specials</t>
  </si>
  <si>
    <t>Shumai</t>
  </si>
  <si>
    <t>Koi New York</t>
  </si>
  <si>
    <t>Ed's Lobster Bar</t>
  </si>
  <si>
    <t>Lobster</t>
  </si>
  <si>
    <t>Organic Mini Carrots</t>
  </si>
  <si>
    <t>Fruits &amp; Vegetables</t>
  </si>
  <si>
    <t>Original Crackers</t>
  </si>
  <si>
    <t>Crackers</t>
  </si>
  <si>
    <t>Simple Salad</t>
  </si>
  <si>
    <t>Green Market</t>
  </si>
  <si>
    <t>Tempura Appetizer</t>
  </si>
  <si>
    <t>Arroz Con Pollo</t>
  </si>
  <si>
    <t>Caracas Arepa Bar</t>
  </si>
  <si>
    <t>De Pollo</t>
  </si>
  <si>
    <t>Arepas</t>
  </si>
  <si>
    <t>Yellowtail with Jalapeno Sushi</t>
  </si>
  <si>
    <t>Eggplant Parm</t>
  </si>
  <si>
    <t xml:space="preserve">Bubby's </t>
  </si>
  <si>
    <t>Bubby's Breakfast</t>
  </si>
  <si>
    <t>Breakfast Plates</t>
  </si>
  <si>
    <t>Magnolia's Famous Banana Pudding</t>
  </si>
  <si>
    <t>Pudding</t>
  </si>
  <si>
    <t>Tompkins Square Bagels</t>
  </si>
  <si>
    <t>Egg Sandwich</t>
  </si>
  <si>
    <t>Spinach</t>
  </si>
  <si>
    <t>Meatball Parm</t>
  </si>
  <si>
    <t>Vanessa's Dumplings</t>
  </si>
  <si>
    <t>Dumplings with Spicy Sauce</t>
  </si>
  <si>
    <t>Bolied</t>
  </si>
  <si>
    <t>Shrimp &amp; Snow Pea Leaf Dumplings (4)</t>
  </si>
  <si>
    <t>Dim Sum</t>
  </si>
  <si>
    <t>Oak &amp; Steel</t>
  </si>
  <si>
    <t>Fountain Soda</t>
  </si>
  <si>
    <t>Aloha Acai</t>
  </si>
  <si>
    <t>Acai Bowls</t>
  </si>
  <si>
    <t>Cafe Mogador</t>
  </si>
  <si>
    <t>Moroccan Iced Tea</t>
  </si>
  <si>
    <t>Cold Drinks</t>
  </si>
  <si>
    <t>Spicy Lobster Roll</t>
  </si>
  <si>
    <t>Banana Milkshake</t>
  </si>
  <si>
    <t>Natural Fruit Shakes</t>
  </si>
  <si>
    <t>White Beans</t>
  </si>
  <si>
    <t>Doughnut Plant Chelsea</t>
  </si>
  <si>
    <t>Donut</t>
  </si>
  <si>
    <t>Creme Brulee</t>
  </si>
  <si>
    <t>Doughseed Doughnuts</t>
  </si>
  <si>
    <t>Kani Shumai</t>
  </si>
  <si>
    <t>Pan-seared Shanghai-Style Dumplings</t>
  </si>
  <si>
    <t>Side Dishes</t>
  </si>
  <si>
    <t>Levain Bakery</t>
  </si>
  <si>
    <t>Dark Chocolate Chocolate Chip</t>
  </si>
  <si>
    <t>One Lucky Duck - Juice &amp; Takeaway</t>
  </si>
  <si>
    <t>Carrot Cupcake</t>
  </si>
  <si>
    <t>Sweets</t>
  </si>
  <si>
    <t>Giardinia Pickles</t>
  </si>
  <si>
    <t>Burger Joint</t>
  </si>
  <si>
    <t>French Fries</t>
  </si>
  <si>
    <t>Smoke Shack</t>
  </si>
  <si>
    <t>Crispy Spicy Tuna Roll with Avocado and Soy Paper</t>
  </si>
  <si>
    <t>Special Rolls</t>
  </si>
  <si>
    <t>RedFarm Broadway</t>
  </si>
  <si>
    <t>Three Chili Chicken</t>
  </si>
  <si>
    <t>Junoon</t>
  </si>
  <si>
    <t>Plain Pulao Rice</t>
  </si>
  <si>
    <t>Breads, rice and accompaniments</t>
  </si>
  <si>
    <t>Grand Sichuan International</t>
  </si>
  <si>
    <t>Vegetable Roll</t>
  </si>
  <si>
    <t>Delicatessen</t>
  </si>
  <si>
    <t>Award Winning Pan Roasted Chicken Thigh Sandwich</t>
  </si>
  <si>
    <t>Chipotle Mexican Grill $1.99 Delivery</t>
  </si>
  <si>
    <t>Izze</t>
  </si>
  <si>
    <t>Organic Virgin Coconut Oil</t>
  </si>
  <si>
    <t>Condiments, Spices &amp; Bake</t>
  </si>
  <si>
    <t>Burrito Bowl</t>
  </si>
  <si>
    <t>Entree</t>
  </si>
  <si>
    <t>Zabar's</t>
  </si>
  <si>
    <t>Joe's Pizza</t>
  </si>
  <si>
    <t>Plain Cheese Pie</t>
  </si>
  <si>
    <t>Full Size</t>
  </si>
  <si>
    <t>M&amp;M's</t>
  </si>
  <si>
    <t>Cigarville</t>
  </si>
  <si>
    <t>Hu Kitchen</t>
  </si>
  <si>
    <t>Gluten-Free</t>
  </si>
  <si>
    <t>Roasted Sweet Potatoes</t>
  </si>
  <si>
    <t>Lunch &amp; Dinner Sides</t>
  </si>
  <si>
    <t>Frijoles Negros</t>
  </si>
  <si>
    <t>Heaven on Earth</t>
  </si>
  <si>
    <t>Raw Superfood Smoothies</t>
  </si>
  <si>
    <t>Staples</t>
  </si>
  <si>
    <t>Office Supplies Store</t>
  </si>
  <si>
    <t>Mr Chow - Tribeca</t>
  </si>
  <si>
    <t>Wide Rice Noodles, BBQâ€™d Roast Duck</t>
  </si>
  <si>
    <t>Chicken Tenders</t>
  </si>
  <si>
    <t>Small Plates</t>
  </si>
  <si>
    <t>Taco Salad</t>
  </si>
  <si>
    <t>Salads</t>
  </si>
  <si>
    <t>Postmates General Store (deprecated)</t>
  </si>
  <si>
    <t>Convenience Store</t>
  </si>
  <si>
    <t>Kit Kat (1.5 oz.)</t>
  </si>
  <si>
    <t>Candy &amp; Snacks</t>
  </si>
  <si>
    <t>Pomegranate Yogurt &amp; Granola</t>
  </si>
  <si>
    <t>Dairy, Eggs &amp; Cheese</t>
  </si>
  <si>
    <t>Choose 3 Vegetables</t>
  </si>
  <si>
    <t>Vanilla Cupcake</t>
  </si>
  <si>
    <t>Classic Cupcakes</t>
  </si>
  <si>
    <t>Mission Cantina</t>
  </si>
  <si>
    <t>Rotisserie Chicken</t>
  </si>
  <si>
    <t>Super Burritos</t>
  </si>
  <si>
    <t>Momofuku Noodle Bar</t>
  </si>
  <si>
    <t>Ess-a-Bagel</t>
  </si>
  <si>
    <t>Everything</t>
  </si>
  <si>
    <t>Bagel Type</t>
  </si>
  <si>
    <t>Taco Bell</t>
  </si>
  <si>
    <t>Three Color Vegetable Dumplings (4)</t>
  </si>
  <si>
    <t>Papa John's Pizza</t>
  </si>
  <si>
    <t>Organic Autumn Wheat</t>
  </si>
  <si>
    <t>Breakfast &amp; Cereal</t>
  </si>
  <si>
    <t>Postmates Liquor Store</t>
  </si>
  <si>
    <t>Shop</t>
  </si>
  <si>
    <t>Tito's Handmade Vodka 80 (750ml)</t>
  </si>
  <si>
    <t>Vodka</t>
  </si>
  <si>
    <t>Spicy Big Eye Tuna</t>
  </si>
  <si>
    <t>Rolls: Cut or Hand</t>
  </si>
  <si>
    <t>3 Packs of Cake Truffles</t>
  </si>
  <si>
    <t>Chicken Noodle Soup</t>
  </si>
  <si>
    <t>Elotes Callejeros</t>
  </si>
  <si>
    <t>Katzâ€™s Pastrami Egg Roll (1)</t>
  </si>
  <si>
    <t>Taim Falafel and Smoothie Bar</t>
  </si>
  <si>
    <t>Food Truck</t>
  </si>
  <si>
    <t>Date-Lime-Banana</t>
  </si>
  <si>
    <t>Smoothies</t>
  </si>
  <si>
    <t>James Perse</t>
  </si>
  <si>
    <t>Clothing</t>
  </si>
  <si>
    <t>Tamarind Rice</t>
  </si>
  <si>
    <t>Crispy Duck &amp; Crab Dumplings (4)</t>
  </si>
  <si>
    <t>Philippe Chow</t>
  </si>
  <si>
    <t>Beijing Chicken</t>
  </si>
  <si>
    <t>Poultry (served family style w/ Rice)</t>
  </si>
  <si>
    <t>Drumstick</t>
  </si>
  <si>
    <t>By the Piece</t>
  </si>
  <si>
    <t>Crack Pie Slice</t>
  </si>
  <si>
    <t>Pie by the Slice</t>
  </si>
  <si>
    <t>Crispy Rice</t>
  </si>
  <si>
    <t>Yakiniku-Don</t>
  </si>
  <si>
    <t>Lotus Blue</t>
  </si>
  <si>
    <t>Org Xtra Virgin Olive Oil</t>
  </si>
  <si>
    <t>Olive Oil</t>
  </si>
  <si>
    <t>The President Barack Obama</t>
  </si>
  <si>
    <t>Empanada Mama Express</t>
  </si>
  <si>
    <t>Olea</t>
  </si>
  <si>
    <t>Whole-Grain Farro Pasta</t>
  </si>
  <si>
    <t>Maimonide of Brooklyn</t>
  </si>
  <si>
    <t>Mob Cheeseburger Deluxe</t>
  </si>
  <si>
    <t>Chicken</t>
  </si>
  <si>
    <t>Roasted Baby Beets</t>
  </si>
  <si>
    <t>Dinner (Appetizer)</t>
  </si>
  <si>
    <t>Westville Hudson</t>
  </si>
  <si>
    <t>NY Strip Steak Sandwich</t>
  </si>
  <si>
    <t>Dunkin Donuts</t>
  </si>
  <si>
    <t>Chicken Parm</t>
  </si>
  <si>
    <t>Chloe's Soft Serve Fruit Co.</t>
  </si>
  <si>
    <t>Soft Serve Fruit</t>
  </si>
  <si>
    <t>Amaranth</t>
  </si>
  <si>
    <t>Baked by Melissa</t>
  </si>
  <si>
    <t>Mini of the Month</t>
  </si>
  <si>
    <t>Candle 79</t>
  </si>
  <si>
    <t>Spinach Ravioli</t>
  </si>
  <si>
    <t>Starters (dinner)</t>
  </si>
  <si>
    <t>1/4 Organic Rotisserie Chicken W/ 2 Sides</t>
  </si>
  <si>
    <t>Lunch + Dinner (M-F 11:30a-Close, Sa-Su 12p-Close)</t>
  </si>
  <si>
    <t>Five Leaves</t>
  </si>
  <si>
    <t>House Made Ricotta</t>
  </si>
  <si>
    <t>Starters</t>
  </si>
  <si>
    <t>Baz Bagel and Restaurant</t>
  </si>
  <si>
    <t>Egg &amp; Cheese Sandwich</t>
  </si>
  <si>
    <t>Dinosaur Bar-B-Que</t>
  </si>
  <si>
    <t>Bar-B-Que Pork Ribs</t>
  </si>
  <si>
    <t>True Blue Bar-B-Que Pit Plates</t>
  </si>
  <si>
    <t>Yellowtail Scallion Roll</t>
  </si>
  <si>
    <t>Grilled Marinated Chicken Breast</t>
  </si>
  <si>
    <t>Plates</t>
  </si>
  <si>
    <t>Shack Burger</t>
  </si>
  <si>
    <t>Yellowtail &amp; Scallion Roll</t>
  </si>
  <si>
    <t>Billy's Bakery</t>
  </si>
  <si>
    <t>Walgreens</t>
  </si>
  <si>
    <t>Terakawa Ramen</t>
  </si>
  <si>
    <t>Ramen</t>
  </si>
  <si>
    <t>Boston Market</t>
  </si>
  <si>
    <t>Roast Beef Brisket Dip Carver</t>
  </si>
  <si>
    <t>Boston Carver Sandwiches</t>
  </si>
  <si>
    <t>"The Cadillac"</t>
  </si>
  <si>
    <t>Yerba Buena</t>
  </si>
  <si>
    <t>Guacamole</t>
  </si>
  <si>
    <t>Para Picar</t>
  </si>
  <si>
    <t>4 Piece Mix</t>
  </si>
  <si>
    <t>Combos</t>
  </si>
  <si>
    <t>Enoki &amp; Hamachi</t>
  </si>
  <si>
    <t>$10 Fresh &amp; Co Santa Fe Salad</t>
  </si>
  <si>
    <t>Spreads</t>
  </si>
  <si>
    <t>Chocolate Walnut Cooke</t>
  </si>
  <si>
    <t>Guacamole Greens</t>
  </si>
  <si>
    <t>Loving Hut</t>
  </si>
  <si>
    <t>Tuna Avocado Roll</t>
  </si>
  <si>
    <t>Han Dynasty</t>
  </si>
  <si>
    <t>Dry Pepper Style</t>
  </si>
  <si>
    <t>CafÃ© Select</t>
  </si>
  <si>
    <t>German</t>
  </si>
  <si>
    <t>2 Eggs Any Style Over RÃ¶sti</t>
  </si>
  <si>
    <t>Breakfast (Daily 8am-5pm)</t>
  </si>
  <si>
    <t>Hibino</t>
  </si>
  <si>
    <t>Shrimp Tempura Roll</t>
  </si>
  <si>
    <t>Natureworks</t>
  </si>
  <si>
    <t>Plain Cheese</t>
  </si>
  <si>
    <t>By the Slice</t>
  </si>
  <si>
    <t>brgr</t>
  </si>
  <si>
    <t>Turkey Brgr</t>
  </si>
  <si>
    <t>Your Creation</t>
  </si>
  <si>
    <t>Diet Cola</t>
  </si>
  <si>
    <t>The Bird</t>
  </si>
  <si>
    <t>Family Dinners</t>
  </si>
  <si>
    <t>Sweet Potato Tempura</t>
  </si>
  <si>
    <t>Roll</t>
  </si>
  <si>
    <t>Spicy Sabzi (V)</t>
  </si>
  <si>
    <t>DogMeister</t>
  </si>
  <si>
    <t>Flat Top Dogs</t>
  </si>
  <si>
    <t>Gnocchi â€œDi Mammaâ€</t>
  </si>
  <si>
    <t>Ginger Fireball</t>
  </si>
  <si>
    <t>motorcycle</t>
  </si>
  <si>
    <t>Doctor Green Juice</t>
  </si>
  <si>
    <t>Bistec</t>
  </si>
  <si>
    <t>Tacos</t>
  </si>
  <si>
    <t>Perfect 10 Kookie</t>
  </si>
  <si>
    <t>Karlie's Kookies</t>
  </si>
  <si>
    <t>Koffeecake Corner</t>
  </si>
  <si>
    <t>Hot Kitchen</t>
  </si>
  <si>
    <t>Scallion Pancake</t>
  </si>
  <si>
    <t>Original Shake</t>
  </si>
  <si>
    <t>Shakes</t>
  </si>
  <si>
    <t>Piccolo Angolo</t>
  </si>
  <si>
    <t>Baby Arugula Salad</t>
  </si>
  <si>
    <t>Insalata</t>
  </si>
  <si>
    <t>7-Eleven</t>
  </si>
  <si>
    <t>Lunch Dim Sum</t>
  </si>
  <si>
    <t>1/4 Organic Rotisserie Chicken</t>
  </si>
  <si>
    <t>Syrah</t>
  </si>
  <si>
    <t>Wine</t>
  </si>
  <si>
    <t>Ravagh Persian Grill</t>
  </si>
  <si>
    <t>Pickles &amp; Olives</t>
  </si>
  <si>
    <t>J. G. Melon</t>
  </si>
  <si>
    <t>Cottage Fried Potatoes</t>
  </si>
  <si>
    <t>Main Menu</t>
  </si>
  <si>
    <t>Iced Lattes On-Demand</t>
  </si>
  <si>
    <t>Promo</t>
  </si>
  <si>
    <t>Free Latte</t>
  </si>
  <si>
    <t>Free Lattes On-Demand</t>
  </si>
  <si>
    <t>Chilled Spicy Noodles</t>
  </si>
  <si>
    <t>Bowls</t>
  </si>
  <si>
    <t>Atmi Liquor Store</t>
  </si>
  <si>
    <t>Spicy Miso Ramen</t>
  </si>
  <si>
    <t>Dos Toros TaquerÃ­a (archived)</t>
  </si>
  <si>
    <t>The Odeon</t>
  </si>
  <si>
    <t>Croque Monsieur</t>
  </si>
  <si>
    <t>Maki</t>
  </si>
  <si>
    <t>Caffe Buon Gusto</t>
  </si>
  <si>
    <t>Breast</t>
  </si>
  <si>
    <t>Ceviche Mixto</t>
  </si>
  <si>
    <t>Para Empezar</t>
  </si>
  <si>
    <t>Le Maison Du Chocolat</t>
  </si>
  <si>
    <t>Compost Cookie</t>
  </si>
  <si>
    <t>Pan-Fried Lamb Dumplings (4)</t>
  </si>
  <si>
    <t>6 Cookies</t>
  </si>
  <si>
    <t>Hill Country Fried Chicken</t>
  </si>
  <si>
    <t>Buttermilk Biscuit</t>
  </si>
  <si>
    <t>Baked Macaroni</t>
  </si>
  <si>
    <t>Bread &amp; Butter</t>
  </si>
  <si>
    <t>Blueberry Pancakes</t>
  </si>
  <si>
    <t>French Toast/Pancakes</t>
  </si>
  <si>
    <t>Shake</t>
  </si>
  <si>
    <t>House Salad</t>
  </si>
  <si>
    <t>Bread</t>
  </si>
  <si>
    <t>Pork Bun</t>
  </si>
  <si>
    <t>Buns</t>
  </si>
  <si>
    <t>Food Emporium</t>
  </si>
  <si>
    <t>Blueberry &amp; Cream Cookie</t>
  </si>
  <si>
    <t>Brach Autumn Candy Corn Mix (12 oz.)</t>
  </si>
  <si>
    <t>Halloween</t>
  </si>
  <si>
    <t>Doughnut Plant LES, Inc.</t>
  </si>
  <si>
    <t>Vanilla Bean</t>
  </si>
  <si>
    <t>Yeast Doughnuts</t>
  </si>
  <si>
    <t>Sake</t>
  </si>
  <si>
    <t>Apple Store</t>
  </si>
  <si>
    <t>Electronics Store</t>
  </si>
  <si>
    <t>Balthazar Boulangerie</t>
  </si>
  <si>
    <t>Fresh O.J.</t>
  </si>
  <si>
    <t>Cold Beverages</t>
  </si>
  <si>
    <t>House Lemonade (NoMad only)</t>
  </si>
  <si>
    <t>Black Seed</t>
  </si>
  <si>
    <t>Rice to Riches</t>
  </si>
  <si>
    <t>Cinnamon Sling</t>
  </si>
  <si>
    <t>Year Round Flavors</t>
  </si>
  <si>
    <t>Griddled Corn &amp; Bacon</t>
  </si>
  <si>
    <t>Pints to Go</t>
  </si>
  <si>
    <t>Cups and Cones</t>
  </si>
  <si>
    <t>Hot Pastrami</t>
  </si>
  <si>
    <t>Almonds - Roasted &amp; Unsalted</t>
  </si>
  <si>
    <t>Pommes Frites</t>
  </si>
  <si>
    <t>Sweet Mango Chutney Mayo</t>
  </si>
  <si>
    <t>Additional Sauces</t>
  </si>
  <si>
    <t>3rd Ave Jumbo Shrimp Chopped Salad</t>
  </si>
  <si>
    <t>Entree Salads</t>
  </si>
  <si>
    <t>Zero Otto Nove</t>
  </si>
  <si>
    <t>La Vincenzo</t>
  </si>
  <si>
    <t>Co.</t>
  </si>
  <si>
    <t>Boscaiola</t>
  </si>
  <si>
    <t>Pies</t>
  </si>
  <si>
    <t>Chicken McNuggets</t>
  </si>
  <si>
    <t>Snacks &amp; Sides</t>
  </si>
  <si>
    <t>Chola Eclectic Indian Cuisine</t>
  </si>
  <si>
    <t>Tand Roti</t>
  </si>
  <si>
    <t>Breads</t>
  </si>
  <si>
    <t>Daily Roast Veggies</t>
  </si>
  <si>
    <t>Cuban Sandwich</t>
  </si>
  <si>
    <t>Tortas y Burritos</t>
  </si>
  <si>
    <t>Kale Caesar</t>
  </si>
  <si>
    <t>Mixed Vegetable Tofu Soup</t>
  </si>
  <si>
    <t>The Palm</t>
  </si>
  <si>
    <t>Steak</t>
  </si>
  <si>
    <t>Filet Mignon 14 oz</t>
  </si>
  <si>
    <t>Steaks &amp; Chops</t>
  </si>
  <si>
    <t>Caramel a la fleur de sol</t>
  </si>
  <si>
    <t>King Crab California Roll</t>
  </si>
  <si>
    <t>Holiday</t>
  </si>
  <si>
    <t>Fresh Salmon</t>
  </si>
  <si>
    <t>Cut Up Roll</t>
  </si>
  <si>
    <t>Brisket</t>
  </si>
  <si>
    <t>Karai Kaibashira</t>
  </si>
  <si>
    <t>Olive Garden</t>
  </si>
  <si>
    <t>Lasagna Fritta</t>
  </si>
  <si>
    <t>Carnegie Deli</t>
  </si>
  <si>
    <t>Chicken Broth Soup</t>
  </si>
  <si>
    <t>Sushi Yasaka</t>
  </si>
  <si>
    <t>Sea Urchin (Ca)</t>
  </si>
  <si>
    <t>Sushi &amp; Sashimi a la Carte</t>
  </si>
  <si>
    <t>Whitmans</t>
  </si>
  <si>
    <t>Sushi Deluxe</t>
  </si>
  <si>
    <t>Platters</t>
  </si>
  <si>
    <t>Treat House</t>
  </si>
  <si>
    <t>Rubirosa</t>
  </si>
  <si>
    <t>Brick Pressed Chicken</t>
  </si>
  <si>
    <t>Secondi</t>
  </si>
  <si>
    <t>Lilli and Loo</t>
  </si>
  <si>
    <t>Daily Soup and Salad Combo</t>
  </si>
  <si>
    <t>Le Zie 2000 Trattoria</t>
  </si>
  <si>
    <t>CrÃ¨me BrulÃ©e</t>
  </si>
  <si>
    <t>Dolci</t>
  </si>
  <si>
    <t>Baked Ziti</t>
  </si>
  <si>
    <t>BurgerFi</t>
  </si>
  <si>
    <t>Palak Paneer</t>
  </si>
  <si>
    <t>Kabbalah Centre</t>
  </si>
  <si>
    <t>Seasonal Vegetable</t>
  </si>
  <si>
    <t>NoHo Star</t>
  </si>
  <si>
    <t>Tinga De Pollo</t>
  </si>
  <si>
    <t>Sake Ikura</t>
  </si>
  <si>
    <t>Garlic Bread</t>
  </si>
  <si>
    <t>Serafina Meatpacking</t>
  </si>
  <si>
    <t>Juanita's Chicken</t>
  </si>
  <si>
    <t>De Fondo</t>
  </si>
  <si>
    <t>Crema Restaurante</t>
  </si>
  <si>
    <t>Guacamole Combo</t>
  </si>
  <si>
    <t>For the Table</t>
  </si>
  <si>
    <t>Large Vodka</t>
  </si>
  <si>
    <t>Nf Plain Greek Yogurt</t>
  </si>
  <si>
    <t>Greek Yogurt</t>
  </si>
  <si>
    <t>Shack Stack</t>
  </si>
  <si>
    <t>Advanced Berry Blend</t>
  </si>
  <si>
    <t>BLT Fish Shack</t>
  </si>
  <si>
    <t>Seasonal Pie</t>
  </si>
  <si>
    <t>Desserts</t>
  </si>
  <si>
    <t>Maison Kayser</t>
  </si>
  <si>
    <t>Grimaldi's Pizzeria</t>
  </si>
  <si>
    <t>Large Regular Pizza</t>
  </si>
  <si>
    <t>Crispy Orange Chicken</t>
  </si>
  <si>
    <t>Camburada</t>
  </si>
  <si>
    <t>Souen SoHo</t>
  </si>
  <si>
    <t>Rock Shrimp Tempura</t>
  </si>
  <si>
    <t>Bhatti Indian Grill</t>
  </si>
  <si>
    <t>Paneer Bhurjee</t>
  </si>
  <si>
    <t>Grilled Curry Chicken</t>
  </si>
  <si>
    <t>GameStop</t>
  </si>
  <si>
    <t>Lifethyme Natural Market</t>
  </si>
  <si>
    <t>Chicken Teriyaki</t>
  </si>
  <si>
    <t>Japanese Grill</t>
  </si>
  <si>
    <t>Roast Chicken</t>
  </si>
  <si>
    <t>Spicy Scallop</t>
  </si>
  <si>
    <t>Hand Roll</t>
  </si>
  <si>
    <t>Yama 49</t>
  </si>
  <si>
    <t>Yellowtail Sashimi with Jalapeno</t>
  </si>
  <si>
    <t>Dinner Cold Dishes</t>
  </si>
  <si>
    <t>Cous Cous</t>
  </si>
  <si>
    <t>Roasted Halumi Cheese</t>
  </si>
  <si>
    <t>Cereal Milk Jug</t>
  </si>
  <si>
    <t>Milk Jugs</t>
  </si>
  <si>
    <t>Tender</t>
  </si>
  <si>
    <t>Big Nick's Burgers &amp; Pizza</t>
  </si>
  <si>
    <t>Giant Hot Dog</t>
  </si>
  <si>
    <t>Hot Dogs</t>
  </si>
  <si>
    <t>Lo Mein</t>
  </si>
  <si>
    <t>Kids/Baby Adults</t>
  </si>
  <si>
    <t>La Colombe Torrefaction</t>
  </si>
  <si>
    <t>Oatmeal Raisin</t>
  </si>
  <si>
    <t>Cheeseburger Mac</t>
  </si>
  <si>
    <t>Macbar Style</t>
  </si>
  <si>
    <t>Best Buy</t>
  </si>
  <si>
    <t>Baked Macaroni &amp; Cheese</t>
  </si>
  <si>
    <t>Side Orders</t>
  </si>
  <si>
    <t>Grill 21</t>
  </si>
  <si>
    <t>Lechon Kawali</t>
  </si>
  <si>
    <t>Pork</t>
  </si>
  <si>
    <t>CVS Pharmacy</t>
  </si>
  <si>
    <t>Yellowtail</t>
  </si>
  <si>
    <t>Nigiri Sushi of Gari</t>
  </si>
  <si>
    <t>Chocolate Ganache Tart</t>
  </si>
  <si>
    <t>Float</t>
  </si>
  <si>
    <t>Yura at Coleman's Deli</t>
  </si>
  <si>
    <t>Chote Nawab</t>
  </si>
  <si>
    <t>Timater Raita</t>
  </si>
  <si>
    <t>Chicken Tikka Masala</t>
  </si>
  <si>
    <t>Chicken (Murg)</t>
  </si>
  <si>
    <t>Pulled Pork</t>
  </si>
  <si>
    <t>Westville Chelsea</t>
  </si>
  <si>
    <t>Habana To Go</t>
  </si>
  <si>
    <t>Grilled Corn Mexican Style</t>
  </si>
  <si>
    <t>Flan</t>
  </si>
  <si>
    <t>Pinkberry</t>
  </si>
  <si>
    <t>Ice Cream</t>
  </si>
  <si>
    <t>Original</t>
  </si>
  <si>
    <t>Frozen Yogurt with Toppings</t>
  </si>
  <si>
    <t>Grilled Red Snapper with Steamed Bok Choy and Ginger, Kaffir Lime Vinaigrette</t>
  </si>
  <si>
    <t>Noble Treasures form the Sea</t>
  </si>
  <si>
    <t>Confetti Cookie</t>
  </si>
  <si>
    <t>Naya Mezze &amp; Grill</t>
  </si>
  <si>
    <t>CafÃ© China</t>
  </si>
  <si>
    <t>Spicy Chengdu Wonton</t>
  </si>
  <si>
    <t>Crispy Skin Smoked Chicken, Garlic</t>
  </si>
  <si>
    <t>California</t>
  </si>
  <si>
    <t>Mirage Kitchen</t>
  </si>
  <si>
    <t>Labne</t>
  </si>
  <si>
    <t>Ginger Scallion Noodles</t>
  </si>
  <si>
    <t>5boro Kookie</t>
  </si>
  <si>
    <t>Marinara Pasta Sauce</t>
  </si>
  <si>
    <t>Pasta Sauce</t>
  </si>
  <si>
    <t>Hunan Manor</t>
  </si>
  <si>
    <t>Lamb with Cumin Flavor</t>
  </si>
  <si>
    <t>Hunan Specials</t>
  </si>
  <si>
    <t>Ricotta Toast</t>
  </si>
  <si>
    <t>The Halal Guys</t>
  </si>
  <si>
    <t>Mozzarella Tomato and Basil</t>
  </si>
  <si>
    <t>Lunch/Dinner (Pizza)</t>
  </si>
  <si>
    <t>Sauce Restaurant</t>
  </si>
  <si>
    <t>Fifty / Fifty</t>
  </si>
  <si>
    <t>Koreatown</t>
  </si>
  <si>
    <t>Vital Force Very Berry</t>
  </si>
  <si>
    <t>Washu Beef Gyoza Nobu Style</t>
  </si>
  <si>
    <t>Dinner Hot Dishes</t>
  </si>
  <si>
    <t>New Style Sashimi</t>
  </si>
  <si>
    <t>Hirame</t>
  </si>
  <si>
    <t>Curry Cauliflower + Quinoa</t>
  </si>
  <si>
    <t>TurKiss</t>
  </si>
  <si>
    <t>456 Shanghai Cuisine</t>
  </si>
  <si>
    <t>Noix de Coco</t>
  </si>
  <si>
    <t>Fish</t>
  </si>
  <si>
    <t>Cucumber Yogurt</t>
  </si>
  <si>
    <t>Roadhouse</t>
  </si>
  <si>
    <t>Chop't</t>
  </si>
  <si>
    <t>Snapple</t>
  </si>
  <si>
    <t>Saravanaa Bhavan</t>
  </si>
  <si>
    <t>Rava Kichadi</t>
  </si>
  <si>
    <t>Rice Corner</t>
  </si>
  <si>
    <t>Kin Shop</t>
  </si>
  <si>
    <t>Thai</t>
  </si>
  <si>
    <t>Anassa Taverna</t>
  </si>
  <si>
    <t>Pongsri Thai</t>
  </si>
  <si>
    <t>Pad See Ew</t>
  </si>
  <si>
    <t>Noodles</t>
  </si>
  <si>
    <t>Organic Almond Milk Unsweetened</t>
  </si>
  <si>
    <t>Non Dairy Milk</t>
  </si>
  <si>
    <t>Organic Butternut Squash (Small)</t>
  </si>
  <si>
    <t>16 Handles - Chelsea</t>
  </si>
  <si>
    <t>Tahitian Vanilla Bean</t>
  </si>
  <si>
    <t>Low Fat</t>
  </si>
  <si>
    <t>Vanessa's Dumpling House</t>
  </si>
  <si>
    <t>Basil &amp; Chicken Boiled Dumplings</t>
  </si>
  <si>
    <t>Hand-Made Dumplings</t>
  </si>
  <si>
    <t>Mimi Cheng's Dumplings</t>
  </si>
  <si>
    <t>PB Acai</t>
  </si>
  <si>
    <t>Dirty Bird To Go (archived)</t>
  </si>
  <si>
    <t>Smashed Potatoes with Gravy</t>
  </si>
  <si>
    <t>Scoop NYC Mens Store</t>
  </si>
  <si>
    <t>Carrot, Apple &amp; Ginger Juice</t>
  </si>
  <si>
    <t>Juices</t>
  </si>
  <si>
    <t>Soft Salami</t>
  </si>
  <si>
    <t>Kanoyama</t>
  </si>
  <si>
    <t>Salmon Roll</t>
  </si>
  <si>
    <t>Rolls &amp; Hand Rolls</t>
  </si>
  <si>
    <t>Mushroom &amp; Vegetable Spring Rolls (2)</t>
  </si>
  <si>
    <t>Cowboy Boots shoe Repair</t>
  </si>
  <si>
    <t>Casa</t>
  </si>
  <si>
    <t>Picanha Com Arroz de Brocoli</t>
  </si>
  <si>
    <t>Pratos Principais (Main Courses)</t>
  </si>
  <si>
    <t>Egg</t>
  </si>
  <si>
    <t>Fried Chicken</t>
  </si>
  <si>
    <t>Lunch Dishes</t>
  </si>
  <si>
    <t>Miso</t>
  </si>
  <si>
    <t>Osuimono (Soups)</t>
  </si>
  <si>
    <t>Deluxe Selection of Five</t>
  </si>
  <si>
    <t>Dinner Mezze</t>
  </si>
  <si>
    <t>Slow Roasted Long Island Duck</t>
  </si>
  <si>
    <t>Caprese</t>
  </si>
  <si>
    <t>Bacon &amp; Cheese Quarter Pounder</t>
  </si>
  <si>
    <t>Burgers &amp; Sandwiches</t>
  </si>
  <si>
    <t>Large Cajun Fries</t>
  </si>
  <si>
    <t>12 Chairs</t>
  </si>
  <si>
    <t>Israeli Salad</t>
  </si>
  <si>
    <t>Audi Manhattan</t>
  </si>
  <si>
    <t>Republic</t>
  </si>
  <si>
    <t>Spicy Seafood</t>
  </si>
  <si>
    <t>Broth Noodles</t>
  </si>
  <si>
    <t>16 Handles - Murray Hill</t>
  </si>
  <si>
    <t>Euro Tart</t>
  </si>
  <si>
    <t>Tart</t>
  </si>
  <si>
    <t>Xi'an Famous Foods</t>
  </si>
  <si>
    <t>Sliced Boiled Lamb Hand-Ripped Soup Noodles</t>
  </si>
  <si>
    <t>Hand-Pulled Noodles in Soup</t>
  </si>
  <si>
    <t>Sea Urchin (maine)</t>
  </si>
  <si>
    <t>Hatsuhana</t>
  </si>
  <si>
    <t>Shrimp</t>
  </si>
  <si>
    <t>Sushi / Sashimi</t>
  </si>
  <si>
    <t>Sauteed Organic Kale</t>
  </si>
  <si>
    <t>Jack's Wife Freda</t>
  </si>
  <si>
    <t>Couscous</t>
  </si>
  <si>
    <t>Saratoga Water</t>
  </si>
  <si>
    <t>Other</t>
  </si>
  <si>
    <t>Huevos Rancheros</t>
  </si>
  <si>
    <t>Momofuku Ramen</t>
  </si>
  <si>
    <t>Dan Dan Noodle</t>
  </si>
  <si>
    <t>Crack Pie Shake</t>
  </si>
  <si>
    <t>Bare Salads</t>
  </si>
  <si>
    <t>Burrito</t>
  </si>
  <si>
    <t>Sushi &amp; Sashimi</t>
  </si>
  <si>
    <t>Russ &amp; Daughters</t>
  </si>
  <si>
    <t>Daughters' Delight</t>
  </si>
  <si>
    <t>Pastrami Russ</t>
  </si>
  <si>
    <t>ShackBurger</t>
  </si>
  <si>
    <t>Chicken Francese</t>
  </si>
  <si>
    <t>Kani Sunomono</t>
  </si>
  <si>
    <t>Sunomono</t>
  </si>
  <si>
    <t>Spicy Crispy Beef</t>
  </si>
  <si>
    <t>Spicy Bigeye Tuna Roll</t>
  </si>
  <si>
    <t>House Special</t>
  </si>
  <si>
    <t>Org Whole Milk</t>
  </si>
  <si>
    <t>Milk &amp; Cream</t>
  </si>
  <si>
    <t>Half &amp; Half</t>
  </si>
  <si>
    <t>Popchips Plain</t>
  </si>
  <si>
    <t>Corn</t>
  </si>
  <si>
    <t>Orig Sweet Potato Chips</t>
  </si>
  <si>
    <t>Chips</t>
  </si>
  <si>
    <t>Fresh Salmon, Scallion &amp; Spicy Mayo</t>
  </si>
  <si>
    <t>Yama Special Dinner Rolls</t>
  </si>
  <si>
    <t>Socarrat Paella Bar</t>
  </si>
  <si>
    <t>Spanish</t>
  </si>
  <si>
    <t>Pescados &amp; Mariscos</t>
  </si>
  <si>
    <t>Paellas</t>
  </si>
  <si>
    <t>Golden Rule Wine &amp; Liquor Store</t>
  </si>
  <si>
    <t>Salt &amp; Pepper Eggplant</t>
  </si>
  <si>
    <t>Shares</t>
  </si>
  <si>
    <t>Spicy Crab Roll</t>
  </si>
  <si>
    <t>Aurora</t>
  </si>
  <si>
    <t>Capesante</t>
  </si>
  <si>
    <t>i Secondi</t>
  </si>
  <si>
    <t>Kobeyaki</t>
  </si>
  <si>
    <t>Chicken Fingers</t>
  </si>
  <si>
    <t>Charmin Ultra Soft 2-Ply Toilet Paper (6 ct.)</t>
  </si>
  <si>
    <t>Household</t>
  </si>
  <si>
    <t>Arugula E Parmigiano</t>
  </si>
  <si>
    <t>Sarabeth's Restaurant</t>
  </si>
  <si>
    <t>Trio of Mini Bacon Cheeseburgers</t>
  </si>
  <si>
    <t>Dinner Salads &amp; Sandwiches</t>
  </si>
  <si>
    <t>Duck Shawarma</t>
  </si>
  <si>
    <t>Meat</t>
  </si>
  <si>
    <t>Elio's</t>
  </si>
  <si>
    <t>Bonchon Soy-Garlic Wings</t>
  </si>
  <si>
    <t>Belgian Chocolate Souffle Cake</t>
  </si>
  <si>
    <t>Bread, Rice and Accompaniment</t>
  </si>
  <si>
    <t>Matcha Green Tea</t>
  </si>
  <si>
    <t>Cake Doughnut of the Day</t>
  </si>
  <si>
    <t>Quesadilla Simple</t>
  </si>
  <si>
    <t>Think Coffee</t>
  </si>
  <si>
    <t>Desserts (daytime)</t>
  </si>
  <si>
    <t>Cooper Eye Care</t>
  </si>
  <si>
    <t>Negril Village</t>
  </si>
  <si>
    <t>Caribbean</t>
  </si>
  <si>
    <t>Curry Boneless Chicken</t>
  </si>
  <si>
    <t>Roti, Roti, Roti</t>
  </si>
  <si>
    <t>Spicy Chicken</t>
  </si>
  <si>
    <t>Specialty Arepas</t>
  </si>
  <si>
    <t>The Health Nuts</t>
  </si>
  <si>
    <t>Baby Bo's</t>
  </si>
  <si>
    <t>Kelp Salad</t>
  </si>
  <si>
    <t>Dinner Salads</t>
  </si>
  <si>
    <t>Flex Mussels</t>
  </si>
  <si>
    <t>Farmer's Chicken</t>
  </si>
  <si>
    <t>Not Seafood</t>
  </si>
  <si>
    <t>Beef</t>
  </si>
  <si>
    <t>Oven Baked Wheat Flour</t>
  </si>
  <si>
    <t>Di Palo's Burrata Mozzarella</t>
  </si>
  <si>
    <t>Just Salad</t>
  </si>
  <si>
    <t>The Body Shop</t>
  </si>
  <si>
    <t>Avocado &amp; White Cheese</t>
  </si>
  <si>
    <t>French Onion</t>
  </si>
  <si>
    <t>Soupes</t>
  </si>
  <si>
    <t>Honey Mustard Snack Wrap (Crispy)</t>
  </si>
  <si>
    <t>Snowdays Shavery</t>
  </si>
  <si>
    <t>Lox &amp; Onions Omelette</t>
  </si>
  <si>
    <t>Combination Omelettes</t>
  </si>
  <si>
    <t>Fresh Brewed Iced Tea</t>
  </si>
  <si>
    <t>Sweet Potato Knishes</t>
  </si>
  <si>
    <t>Starters &amp; Sides</t>
  </si>
  <si>
    <t>Israeli Guacamole</t>
  </si>
  <si>
    <t>Schnipper's Quality Kitchen</t>
  </si>
  <si>
    <t>Pumpkin Caramel Shake</t>
  </si>
  <si>
    <t>Handcrafted Milkshakes</t>
  </si>
  <si>
    <t>Tempura Soba Noodle Soup</t>
  </si>
  <si>
    <t>Noodle Soups</t>
  </si>
  <si>
    <t>Five Flavor Chicken Dumplings (4)</t>
  </si>
  <si>
    <t>Laut</t>
  </si>
  <si>
    <t>Fresh Spring Roll</t>
  </si>
  <si>
    <t>Sushi Samba</t>
  </si>
  <si>
    <t>Hamachi (Yellowtail)</t>
  </si>
  <si>
    <t>Nigiri &amp; Sashimi</t>
  </si>
  <si>
    <t>Big Hand Rolled Ketlleboiled Bagels</t>
  </si>
  <si>
    <t>Hand Rolled Waterboiled Bagels</t>
  </si>
  <si>
    <t>H&amp;H Midtown Bagels East</t>
  </si>
  <si>
    <t>The Home Depot</t>
  </si>
  <si>
    <t>Fries with the Works</t>
  </si>
  <si>
    <t>Italian Chopped</t>
  </si>
  <si>
    <t>Spice Thai</t>
  </si>
  <si>
    <t>Lemongrass Tom Yum</t>
  </si>
  <si>
    <t>Fatty Tuna With Scallion</t>
  </si>
  <si>
    <t>Beer Authority</t>
  </si>
  <si>
    <t>Big Mac</t>
  </si>
  <si>
    <t>Katz's Pastrami</t>
  </si>
  <si>
    <t>Hot Sandwiches</t>
  </si>
  <si>
    <t>Beef Short Rib &amp; Garlic</t>
  </si>
  <si>
    <t>Sides (breakfast/lunch)</t>
  </si>
  <si>
    <t>Eel Sauce</t>
  </si>
  <si>
    <t>Longhorn Cheddar Mac &amp; Cheese</t>
  </si>
  <si>
    <t>Hot Favorites</t>
  </si>
  <si>
    <t>Double Cheeseburger</t>
  </si>
  <si>
    <t>Crif Burger</t>
  </si>
  <si>
    <t>Vanilla Bean &amp; Jam</t>
  </si>
  <si>
    <t>Filled Square Dougnuts</t>
  </si>
  <si>
    <t>Slaw</t>
  </si>
  <si>
    <t>Postmates</t>
  </si>
  <si>
    <t>Pickled Cucumbers</t>
  </si>
  <si>
    <t>Free Range Chicken Pot Pie</t>
  </si>
  <si>
    <t>Tortilla</t>
  </si>
  <si>
    <t>Maoz Vegetarian</t>
  </si>
  <si>
    <t>Side Eggplant</t>
  </si>
  <si>
    <t>Bolognese Pasta Sauce</t>
  </si>
  <si>
    <t>Grains, Pasta &amp; Sides</t>
  </si>
  <si>
    <t>Red Hook Lobster Pound Lobster BLT</t>
  </si>
  <si>
    <t>Pbjc Smoothie</t>
  </si>
  <si>
    <t>Negimaki</t>
  </si>
  <si>
    <t>Le Grainne Cafe</t>
  </si>
  <si>
    <t>Citron Chaud</t>
  </si>
  <si>
    <t>Boisson Chauds</t>
  </si>
  <si>
    <t>Calvin Klein Underwear</t>
  </si>
  <si>
    <t>Beecher's Handmade Cheese</t>
  </si>
  <si>
    <t>Chocolate</t>
  </si>
  <si>
    <t>Falafel Platter</t>
  </si>
  <si>
    <t>Mediterranean Salad</t>
  </si>
  <si>
    <t>Edamame &amp; Sweet Pea Salad</t>
  </si>
  <si>
    <t>Birthday Cake (6")</t>
  </si>
  <si>
    <t>Kari Kari</t>
  </si>
  <si>
    <t>Samba Rolls</t>
  </si>
  <si>
    <t>Salsiccia Dolce</t>
  </si>
  <si>
    <t>Dry Pepper Chicken Wings</t>
  </si>
  <si>
    <t>Hot Appetizers</t>
  </si>
  <si>
    <t>Paradise Biryani Pointe</t>
  </si>
  <si>
    <t>Lunch Starters &amp; Salads</t>
  </si>
  <si>
    <t>Espolon Tequila Blanco (750ml)</t>
  </si>
  <si>
    <t>Tequila</t>
  </si>
  <si>
    <t>Hijiki</t>
  </si>
  <si>
    <t>TAO Angry Dragon Roll with Eel and Kabayaki Sauce</t>
  </si>
  <si>
    <t>Lovely Day</t>
  </si>
  <si>
    <t>Yasaka's Chef Recommended "Omakase"</t>
  </si>
  <si>
    <t>Sushi Entrees</t>
  </si>
  <si>
    <t>McCafe Chocolate Shake</t>
  </si>
  <si>
    <t>Sprinkles Cupcakes</t>
  </si>
  <si>
    <t>16 Handles</t>
  </si>
  <si>
    <t>Walnut Brownie</t>
  </si>
  <si>
    <t>Sweet Treats</t>
  </si>
  <si>
    <t>Free Frozen Yogurt On-Demand</t>
  </si>
  <si>
    <t>1 Frozen Yogurt</t>
  </si>
  <si>
    <t>Free Frozen Yogurt</t>
  </si>
  <si>
    <t>Dark Chocolate Peanut Butter Chip</t>
  </si>
  <si>
    <t>Up Thai</t>
  </si>
  <si>
    <t>Shrimp, Cucumber &amp; Flying Fish Roe</t>
  </si>
  <si>
    <t>Baby Sweet Bell Peppers</t>
  </si>
  <si>
    <t>Cho Dang Gol</t>
  </si>
  <si>
    <t>Bulgogi</t>
  </si>
  <si>
    <t>Stone Bowl Bibimbap</t>
  </si>
  <si>
    <t>Smoked Salmon &amp; Eggplant 'Bruschetta'</t>
  </si>
  <si>
    <t>Mini Ghee Idlies</t>
  </si>
  <si>
    <t>Small Vodka</t>
  </si>
  <si>
    <t>Max Brenner</t>
  </si>
  <si>
    <t>Smoked Salmon Bagel</t>
  </si>
  <si>
    <t>Bagels Mood</t>
  </si>
  <si>
    <t>Organic Primal Kale Salad</t>
  </si>
  <si>
    <t>Prepared Food</t>
  </si>
  <si>
    <t>Classic Sundae</t>
  </si>
  <si>
    <t>Housemade Iced Tea</t>
  </si>
  <si>
    <t>Napoletana</t>
  </si>
  <si>
    <t>Baked By Melissa</t>
  </si>
  <si>
    <t>Tie-Dye</t>
  </si>
  <si>
    <t>Saffron Rice</t>
  </si>
  <si>
    <t>Platitos</t>
  </si>
  <si>
    <t>Meat Plate Combo</t>
  </si>
  <si>
    <t>Meat Combo</t>
  </si>
  <si>
    <t>Spicy Sabzi (vegan)</t>
  </si>
  <si>
    <t>Skillet Cornbread</t>
  </si>
  <si>
    <t>Breads &amp; Spreads</t>
  </si>
  <si>
    <t>King Salmon</t>
  </si>
  <si>
    <t>Dinner Sushi &amp; Sashimi</t>
  </si>
  <si>
    <t>Markt</t>
  </si>
  <si>
    <t>Plain</t>
  </si>
  <si>
    <t>Bagels</t>
  </si>
  <si>
    <t>Agave Sweetened Brownies</t>
  </si>
  <si>
    <t>Prosperity Dumpling</t>
  </si>
  <si>
    <t>Sesame Pancake</t>
  </si>
  <si>
    <t>Noodle &amp; Buns</t>
  </si>
  <si>
    <t>$10 Dirty Bird Rotisserie Chicken Wrap</t>
  </si>
  <si>
    <t>L'Express</t>
  </si>
  <si>
    <t>Dinner Lamb Medallions</t>
  </si>
  <si>
    <t>Dinner Main Courses</t>
  </si>
  <si>
    <t>Organic Avenue</t>
  </si>
  <si>
    <t>Salad Olovieh</t>
  </si>
  <si>
    <t>Mediterranean Trio &amp; Crispy Pita Chips</t>
  </si>
  <si>
    <t>Things to Dip</t>
  </si>
  <si>
    <t>Wondee Siam I</t>
  </si>
  <si>
    <t>Fried Chicken Box</t>
  </si>
  <si>
    <t>Margherita Pizza Wedge</t>
  </si>
  <si>
    <t>Chili Dog</t>
  </si>
  <si>
    <t>Wakame</t>
  </si>
  <si>
    <t>Wafels &amp; Dinges</t>
  </si>
  <si>
    <t>Brussels Wafel</t>
  </si>
  <si>
    <t>De Sweet Wafels</t>
  </si>
  <si>
    <t>Tuna With Tofu Sauce Roll</t>
  </si>
  <si>
    <t>Special Sushi Rolls</t>
  </si>
  <si>
    <t>Wontons in Chili Oil</t>
  </si>
  <si>
    <t>Fries &amp; Sides</t>
  </si>
  <si>
    <t>Chicken Breast Paillard</t>
  </si>
  <si>
    <t>Secondi Piatti</t>
  </si>
  <si>
    <t>Phoenix</t>
  </si>
  <si>
    <t>Yura On Madison</t>
  </si>
  <si>
    <t>Pepe Giallo</t>
  </si>
  <si>
    <t>Penne with Tomato &amp; Basil</t>
  </si>
  <si>
    <t>Paste</t>
  </si>
  <si>
    <t>Amma</t>
  </si>
  <si>
    <t>Trio of Vegetable Samosas</t>
  </si>
  <si>
    <t>Turkish Eggs</t>
  </si>
  <si>
    <t>Specialty Eggs</t>
  </si>
  <si>
    <t>Rite Aid</t>
  </si>
  <si>
    <t>Sammy's Noodle Shop</t>
  </si>
  <si>
    <t>La Follia</t>
  </si>
  <si>
    <t>Truffle Fries</t>
  </si>
  <si>
    <t>Contorni</t>
  </si>
  <si>
    <t>Arturo's Restaurant</t>
  </si>
  <si>
    <t>Chicken Cutlet Parmigiana Entree</t>
  </si>
  <si>
    <t>Mung Bean Porridge</t>
  </si>
  <si>
    <t>Fay Da Bakery</t>
  </si>
  <si>
    <t>Dumpling Man</t>
  </si>
  <si>
    <t>Pizza Knots</t>
  </si>
  <si>
    <t>Madai</t>
  </si>
  <si>
    <t>Taiheyo (Pacific Ocean)</t>
  </si>
  <si>
    <t>SautÃ©ed Halloumi Cheese</t>
  </si>
  <si>
    <t>Tapas</t>
  </si>
  <si>
    <t>Wolfgang's Steakhouse</t>
  </si>
  <si>
    <t>Krispy Kreme</t>
  </si>
  <si>
    <t>Udon West - Midtown East</t>
  </si>
  <si>
    <t>â€˜Pac Manâ€™ Shrimp Dumplings (4)</t>
  </si>
  <si>
    <t>Murray's Bagels</t>
  </si>
  <si>
    <t>Benihana</t>
  </si>
  <si>
    <t>Shrimp Saute</t>
  </si>
  <si>
    <t>Outback Steakhouse</t>
  </si>
  <si>
    <t>Org Synergy Cherry Chia</t>
  </si>
  <si>
    <t>Refrigerated Drinks</t>
  </si>
  <si>
    <t>Boqueria</t>
  </si>
  <si>
    <t>Datiles con Beicon</t>
  </si>
  <si>
    <t>Vanilla Cake</t>
  </si>
  <si>
    <t>Classic Cakes</t>
  </si>
  <si>
    <t>Chocolate Hazelnut</t>
  </si>
  <si>
    <t>Mercer Margherita</t>
  </si>
  <si>
    <t>The Original SOHO Squares</t>
  </si>
  <si>
    <t>Tarallucci e Vino Restaurant</t>
  </si>
  <si>
    <t>Gnocchetti</t>
  </si>
  <si>
    <t>Primi</t>
  </si>
  <si>
    <t>Spicy Spinach</t>
  </si>
  <si>
    <t>INTERMIX</t>
  </si>
  <si>
    <t>LAVO</t>
  </si>
  <si>
    <t>Vegetable Curry Bowl</t>
  </si>
  <si>
    <t>Entrana A La Plancha</t>
  </si>
  <si>
    <t>3 Cookies</t>
  </si>
  <si>
    <t>Chicken Schnitzel Salad</t>
  </si>
  <si>
    <t>Cereal Milk and Crack Pie Twist Soft Serve (1 Pint)</t>
  </si>
  <si>
    <t>Spicy Shrimp Tempura Roll</t>
  </si>
  <si>
    <t>Crack Pie Soft Serve (1 Pint)</t>
  </si>
  <si>
    <t>Hazelnut Stracciatella</t>
  </si>
  <si>
    <t>Gelati &amp; Sorbetti</t>
  </si>
  <si>
    <t>Dan Dan Noodles</t>
  </si>
  <si>
    <t>Idaho Potato Croquette</t>
  </si>
  <si>
    <t>Fried</t>
  </si>
  <si>
    <t>Plain Rice</t>
  </si>
  <si>
    <t>Rice &amp; Rice Specials</t>
  </si>
  <si>
    <t>BLT Prime</t>
  </si>
  <si>
    <t>Tuna Tartare</t>
  </si>
  <si>
    <t>14 Hours</t>
  </si>
  <si>
    <t>Dean &amp; Deluca</t>
  </si>
  <si>
    <t>30 Wall Street</t>
  </si>
  <si>
    <t>Mesa CoyoacÃ¡n</t>
  </si>
  <si>
    <t>Arroz Y Frijoles a la Mexicana</t>
  </si>
  <si>
    <t>Para Acompanar</t>
  </si>
  <si>
    <t>Klong</t>
  </si>
  <si>
    <t>Pineapple Fried Rice</t>
  </si>
  <si>
    <t>Fried Rice</t>
  </si>
  <si>
    <t>Pomme Frites</t>
  </si>
  <si>
    <t>UVA Wines &amp; Spirits</t>
  </si>
  <si>
    <t>Aloo Tikkiyas</t>
  </si>
  <si>
    <t>Appetizers (Aagaz)</t>
  </si>
  <si>
    <t>Chopped Eel with Avocado Roll</t>
  </si>
  <si>
    <t>Cafeteria</t>
  </si>
  <si>
    <t>Grilled Turkey Burger</t>
  </si>
  <si>
    <t>Citarella</t>
  </si>
  <si>
    <t>Rosemaryâ€™s Enoteca &amp; Trattoria</t>
  </si>
  <si>
    <t>Strawberry Shortcake (Seasonal)</t>
  </si>
  <si>
    <t>Desserts &amp; Bakery</t>
  </si>
  <si>
    <t>Tuna Sushi</t>
  </si>
  <si>
    <t>Bumble &amp; Bumble</t>
  </si>
  <si>
    <t>Grey Dog Club</t>
  </si>
  <si>
    <t>Grill</t>
  </si>
  <si>
    <t>Sugar Dusted Doughnuts</t>
  </si>
  <si>
    <t>Tofu &amp; Seaweed</t>
  </si>
  <si>
    <t>Nha Trang One</t>
  </si>
  <si>
    <t>Vietnamese</t>
  </si>
  <si>
    <t>Pho Dac Biet</t>
  </si>
  <si>
    <t>Pho (Rice noodle soup)</t>
  </si>
  <si>
    <t>Butter Lane</t>
  </si>
  <si>
    <t>Chocolate Cupcake</t>
  </si>
  <si>
    <t>Southern Breakfast</t>
  </si>
  <si>
    <t>Sformato di Parmigiano</t>
  </si>
  <si>
    <t>Italian Combo Hero</t>
  </si>
  <si>
    <t>Forcella</t>
  </si>
  <si>
    <t>Funghi</t>
  </si>
  <si>
    <t>Classic Pizza</t>
  </si>
  <si>
    <t>Singas Famous Pizzeria</t>
  </si>
  <si>
    <t>Red Bamboo</t>
  </si>
  <si>
    <t>Garlic Mashed Potatoes</t>
  </si>
  <si>
    <t>Light Green</t>
  </si>
  <si>
    <t>Sweetpress (NoMad only)</t>
  </si>
  <si>
    <t>Pork Belly in Garlic Sauce</t>
  </si>
  <si>
    <t>Cold Appetizers</t>
  </si>
  <si>
    <t>Mint Lemonade</t>
  </si>
  <si>
    <t>BBQâ€™d Beef Fried Rice</t>
  </si>
  <si>
    <t>Do Hwa</t>
  </si>
  <si>
    <t>Soft &amp; Crunchy Vegetable Fried Rice</t>
  </si>
  <si>
    <t>Sarabeth's West</t>
  </si>
  <si>
    <t>Farmer's Omelette</t>
  </si>
  <si>
    <t>Eggs &amp; Omelettes</t>
  </si>
  <si>
    <t>Citron</t>
  </si>
  <si>
    <t>Bucatini Alla Amatriciana</t>
  </si>
  <si>
    <t>Organic Baked Chicken Tenders (Grain Free)</t>
  </si>
  <si>
    <t>Shime Saba Shiraeta Konbu</t>
  </si>
  <si>
    <t>Hakozushi (Box Sushi)</t>
  </si>
  <si>
    <t>Sugar</t>
  </si>
  <si>
    <t>Kurobuta Sausage</t>
  </si>
  <si>
    <t>Grilled &amp; Sauteed</t>
  </si>
  <si>
    <t>Cole Slaw</t>
  </si>
  <si>
    <t>Pepe Rosso To Go</t>
  </si>
  <si>
    <t>Fusilli with Seasonal Vegetables</t>
  </si>
  <si>
    <t>Neosporin (.5 oz.)</t>
  </si>
  <si>
    <t>First-Aid</t>
  </si>
  <si>
    <t>Choc Wafer Bars W/peanut Butter</t>
  </si>
  <si>
    <t>Candy &amp; Chocolate</t>
  </si>
  <si>
    <t>The Guru</t>
  </si>
  <si>
    <t>Ice Cream Sandwich</t>
  </si>
  <si>
    <t>Chocolate Chip</t>
  </si>
  <si>
    <t>Antique Garage</t>
  </si>
  <si>
    <t>Ralph's Famous Italian Ices</t>
  </si>
  <si>
    <t>Carmine's</t>
  </si>
  <si>
    <t>Veal Parmigiana</t>
  </si>
  <si>
    <t>Veal</t>
  </si>
  <si>
    <t>Cajun Fries</t>
  </si>
  <si>
    <t>Dinner Lamb Burger</t>
  </si>
  <si>
    <t>Gatorade - White (20 oz.)</t>
  </si>
  <si>
    <t>Barnes &amp; Noble</t>
  </si>
  <si>
    <t>Book Store</t>
  </si>
  <si>
    <t>Penne Alla Stolichnaya</t>
  </si>
  <si>
    <t>5 Napkin Burger</t>
  </si>
  <si>
    <t>Crispy Rice Style</t>
  </si>
  <si>
    <t>Spicy Salmon</t>
  </si>
  <si>
    <t>Maki Rolls &amp; Hand Rolls</t>
  </si>
  <si>
    <t>Archie's</t>
  </si>
  <si>
    <t>Gristedes Supermarkets</t>
  </si>
  <si>
    <t>Woorijip</t>
  </si>
  <si>
    <t>Lunch Box</t>
  </si>
  <si>
    <t>5 Wing Lunchbox</t>
  </si>
  <si>
    <t>Lunchbox Special (M-F, 12PM-4PM)</t>
  </si>
  <si>
    <t>Maguro</t>
  </si>
  <si>
    <t>Adult Grilled Cheese</t>
  </si>
  <si>
    <t>Main</t>
  </si>
  <si>
    <t>Mile End Deli</t>
  </si>
  <si>
    <t>Breakfast Sandwich</t>
  </si>
  <si>
    <t>Breakfast Menu</t>
  </si>
  <si>
    <t>Beacon Wines and Spirits</t>
  </si>
  <si>
    <t>Amsterdam Gourmet Deli</t>
  </si>
  <si>
    <t>Salmon Tartar</t>
  </si>
  <si>
    <t>Roti</t>
  </si>
  <si>
    <t>Roti Breads</t>
  </si>
  <si>
    <t>Shanghai Mong</t>
  </si>
  <si>
    <t>SautÃ©ed Broccoli</t>
  </si>
  <si>
    <t>La Casa</t>
  </si>
  <si>
    <t>Williamsburg Pizza</t>
  </si>
  <si>
    <t>Cochinita Pibil</t>
  </si>
  <si>
    <t>Burnt End Baked Beans</t>
  </si>
  <si>
    <t>Five-Spiced Glazed Pork Belly</t>
  </si>
  <si>
    <t>Seasonal Special Sandwiches</t>
  </si>
  <si>
    <t>Freshly-Milled Polenta</t>
  </si>
  <si>
    <t>Pan-Fried Pork Buns (4)</t>
  </si>
  <si>
    <t>Il Cantinori</t>
  </si>
  <si>
    <t>Pappardelle Alla Buttera</t>
  </si>
  <si>
    <t>Shredded Chicken</t>
  </si>
  <si>
    <t>Creole Spiced Deviled Eggs</t>
  </si>
  <si>
    <t>Small &amp; Shared Plates</t>
  </si>
  <si>
    <t>Kyuri</t>
  </si>
  <si>
    <t>Yasai (Vegetable Rolls)</t>
  </si>
  <si>
    <t>da Umberto</t>
  </si>
  <si>
    <t>Spaghetti</t>
  </si>
  <si>
    <t>Yaki Salmon</t>
  </si>
  <si>
    <t>Whole Milk</t>
  </si>
  <si>
    <t>Milk</t>
  </si>
  <si>
    <t>86 Street Photo</t>
  </si>
  <si>
    <t>Smoke Scene</t>
  </si>
  <si>
    <t>Mad for Chicken</t>
  </si>
  <si>
    <t>Crush Wine &amp; Spirits</t>
  </si>
  <si>
    <t>2 Piece White</t>
  </si>
  <si>
    <t>Milano Market</t>
  </si>
  <si>
    <t>Fountain of Youth Smoothie</t>
  </si>
  <si>
    <t>Organic Smoothies</t>
  </si>
  <si>
    <t>Venieroâ€™s Pasticceria &amp; CaffÃ©</t>
  </si>
  <si>
    <t>Cheesecake - NY Style - Plain</t>
  </si>
  <si>
    <t>Cake Slices To Go</t>
  </si>
  <si>
    <t>Protein Buzz</t>
  </si>
  <si>
    <t>Protein Smoothies</t>
  </si>
  <si>
    <t>Simple Chocolate Bar</t>
  </si>
  <si>
    <t>Hu Chocolate</t>
  </si>
  <si>
    <t>Cracked Sugar</t>
  </si>
  <si>
    <t>From the Cookie Jar</t>
  </si>
  <si>
    <t>Shrimp Bun</t>
  </si>
  <si>
    <t>Brown Rice &amp; Beans</t>
  </si>
  <si>
    <t>Pina Colada</t>
  </si>
  <si>
    <t>Pineapple Juice</t>
  </si>
  <si>
    <t>Ray's Super Deli</t>
  </si>
  <si>
    <t>indikitch</t>
  </si>
  <si>
    <t>Biryani</t>
  </si>
  <si>
    <t>Breaded Chicken Bites</t>
  </si>
  <si>
    <t>Chicken &amp; Turkey</t>
  </si>
  <si>
    <t>Volcano</t>
  </si>
  <si>
    <t>Fresh Fusilli Pasta San Marzano</t>
  </si>
  <si>
    <t>Baby Back Ribs</t>
  </si>
  <si>
    <t>From The Pit</t>
  </si>
  <si>
    <t>Steamed Koshihikari Short Grain Rice</t>
  </si>
  <si>
    <t>Plain Dosa</t>
  </si>
  <si>
    <t>Dosa Corner</t>
  </si>
  <si>
    <t>Tres Leches</t>
  </si>
  <si>
    <t>Cake Dougnhuts</t>
  </si>
  <si>
    <t>Katzâ€™s Pastrami Egg Roll</t>
  </si>
  <si>
    <t>Thigh</t>
  </si>
  <si>
    <t>Periyali</t>
  </si>
  <si>
    <t>La de Pernil</t>
  </si>
  <si>
    <t>Toro</t>
  </si>
  <si>
    <t>A La Carte Sushi or Sashimi</t>
  </si>
  <si>
    <t>Organic Raw Coconut Water</t>
  </si>
  <si>
    <t>Refrigerated Beverages</t>
  </si>
  <si>
    <t>Brasserie Cognac East</t>
  </si>
  <si>
    <t>Hawaiian Healer</t>
  </si>
  <si>
    <t>Rattle N Hum</t>
  </si>
  <si>
    <t>Greek Salad</t>
  </si>
  <si>
    <t>Almond Milk</t>
  </si>
  <si>
    <t>Mylks</t>
  </si>
  <si>
    <t>Chuleta Empanizada</t>
  </si>
  <si>
    <t>Plain Tofu</t>
  </si>
  <si>
    <t>Sandwiches - Cream Cheese/Tofu</t>
  </si>
  <si>
    <t>Franchia</t>
  </si>
  <si>
    <t>Spicy Malaysian Ginger Fried Rice</t>
  </si>
  <si>
    <t>Basil &amp; Chicken Dumplings</t>
  </si>
  <si>
    <t>Kaki Fri</t>
  </si>
  <si>
    <t>The Container Store</t>
  </si>
  <si>
    <t>Specialty Store</t>
  </si>
  <si>
    <t>PEVA Storage Chests</t>
  </si>
  <si>
    <t>Storage</t>
  </si>
  <si>
    <t>Souen East Village</t>
  </si>
  <si>
    <t>Morandi</t>
  </si>
  <si>
    <t>Candy Bar Pie Slice</t>
  </si>
  <si>
    <t>Salmon Tomato Roll</t>
  </si>
  <si>
    <t>Rose Green Tea</t>
  </si>
  <si>
    <t>Pork/Shrimp Fried Rice</t>
  </si>
  <si>
    <t>Rice &amp; Vegetables</t>
  </si>
  <si>
    <t>Lantern Thai Kitchen</t>
  </si>
  <si>
    <t>Panang Curry</t>
  </si>
  <si>
    <t>Curry</t>
  </si>
  <si>
    <t>Tony's Di Napoli</t>
  </si>
  <si>
    <t>"Ala Vodka" Sauce with Mushrooms</t>
  </si>
  <si>
    <t>Original Almond Breeze Unsweet</t>
  </si>
  <si>
    <t>Don's Bogam BBQ &amp; Wine Bar</t>
  </si>
  <si>
    <t>Jae Yook Bokkum</t>
  </si>
  <si>
    <t>A la Cart</t>
  </si>
  <si>
    <t>Milkshakes</t>
  </si>
  <si>
    <t>Jaiya</t>
  </si>
  <si>
    <t>Union Market</t>
  </si>
  <si>
    <t>KestÃ© Pizza &amp; Vino</t>
  </si>
  <si>
    <t>Sarabeth's</t>
  </si>
  <si>
    <t>Crab Meat Guacamole &amp; Chips</t>
  </si>
  <si>
    <t>Brunch Starters</t>
  </si>
  <si>
    <t>Lucky's Famous Burgers</t>
  </si>
  <si>
    <t>Lucky Shake</t>
  </si>
  <si>
    <t>Two Hands</t>
  </si>
  <si>
    <t>Room Service</t>
  </si>
  <si>
    <t>Jasmine Rice</t>
  </si>
  <si>
    <t>Kale &amp; Eggs</t>
  </si>
  <si>
    <t>Extraordinary Eggs &amp; Omelettes</t>
  </si>
  <si>
    <t>Kyuri Special</t>
  </si>
  <si>
    <t>Burger King</t>
  </si>
  <si>
    <t>Black Beans</t>
  </si>
  <si>
    <t>Essentials</t>
  </si>
  <si>
    <t>Bagel Boss NYC</t>
  </si>
  <si>
    <t>Poutine</t>
  </si>
  <si>
    <t>Bigeye Tuna</t>
  </si>
  <si>
    <t>Vegetable Fried Brown Rice</t>
  </si>
  <si>
    <t>Bombay Duck Co.</t>
  </si>
  <si>
    <t>Almond Milk, Unsweetened Vanilla (aseptic)</t>
  </si>
  <si>
    <t>Sea Urchin</t>
  </si>
  <si>
    <t>Chicken Tikka Feast</t>
  </si>
  <si>
    <t>Noodles &amp; Fried Rice</t>
  </si>
  <si>
    <t>California Club</t>
  </si>
  <si>
    <t>Original Hand-Tossed Pizzas</t>
  </si>
  <si>
    <t>Spaghetti Pesto</t>
  </si>
  <si>
    <t>Cashew Creamed Broccoli (Dairy Free)</t>
  </si>
  <si>
    <t>Sweet Potato Casserole</t>
  </si>
  <si>
    <t>Dickson's Farmstand Meats</t>
  </si>
  <si>
    <t>Smoked Ham and Cheddar Sandwich</t>
  </si>
  <si>
    <t>Mezzaluna Restaurants</t>
  </si>
  <si>
    <t>Arnold Palmer</t>
  </si>
  <si>
    <t>Juice</t>
  </si>
  <si>
    <t>Big Daddy's</t>
  </si>
  <si>
    <t>Twist and Shout Onion Rings</t>
  </si>
  <si>
    <t>Starters, Snacks and Sidekicks</t>
  </si>
  <si>
    <t>Sashimi Deluxe</t>
  </si>
  <si>
    <t>Breads Bakery</t>
  </si>
  <si>
    <t>Way More Chocolate Chip Cookies</t>
  </si>
  <si>
    <t>Cookies, Snacks &amp; Candy</t>
  </si>
  <si>
    <t>Rob Evans on a Biscuit</t>
  </si>
  <si>
    <t>Brunch Entrees</t>
  </si>
  <si>
    <t>Chicken &amp; Corn Salad</t>
  </si>
  <si>
    <t>Soups &amp; Salads</t>
  </si>
  <si>
    <t>RedFarm Chicken Salad</t>
  </si>
  <si>
    <t>Hot Corned Beef</t>
  </si>
  <si>
    <t>Ngam</t>
  </si>
  <si>
    <t>Mozzarella Panini</t>
  </si>
  <si>
    <t>300 East 85th, America</t>
  </si>
  <si>
    <t>Eli's Zabars</t>
  </si>
  <si>
    <t>Daily Risotto</t>
  </si>
  <si>
    <t>Del Frisco's Grille</t>
  </si>
  <si>
    <t>Ssam Jung Sik</t>
  </si>
  <si>
    <t>Jung Sik</t>
  </si>
  <si>
    <t>Classic Beef Ball Kitchen Sink Salad</t>
  </si>
  <si>
    <t>The Kitchen Sink Salad</t>
  </si>
  <si>
    <t>Cajun</t>
  </si>
  <si>
    <t>Broccoli with Roasted Garlic</t>
  </si>
  <si>
    <t>Sarabeth's Tribeca</t>
  </si>
  <si>
    <t>Rosemary Roast Chicken Sandwich</t>
  </si>
  <si>
    <t>Turkey Breast</t>
  </si>
  <si>
    <t>Individual Meals</t>
  </si>
  <si>
    <t>DuMont Burger</t>
  </si>
  <si>
    <t>Sides &amp; Extras</t>
  </si>
  <si>
    <t>Ginger Fireball Juice</t>
  </si>
  <si>
    <t>Cold Pressed Organic Juice Formulas</t>
  </si>
  <si>
    <t>Creamy Coleslaw</t>
  </si>
  <si>
    <t>Lamb Chorizo</t>
  </si>
  <si>
    <t>Blue Ribbon Brooklyn</t>
  </si>
  <si>
    <t>Hummus</t>
  </si>
  <si>
    <t>Mashed Avocado on Seeded Bread</t>
  </si>
  <si>
    <t>Sandwiches (breakfast/lunch)</t>
  </si>
  <si>
    <t>Tender Supreme</t>
  </si>
  <si>
    <t>Cafe Katja</t>
  </si>
  <si>
    <t>Cheese Blintzes</t>
  </si>
  <si>
    <t>Brunch Dishes</t>
  </si>
  <si>
    <t>Sushi Bar Salad</t>
  </si>
  <si>
    <t>Chicken Salad</t>
  </si>
  <si>
    <t>Favorites</t>
  </si>
  <si>
    <t>Cereal Milk Shake</t>
  </si>
  <si>
    <t>Falafel Sandwich</t>
  </si>
  <si>
    <t>Satay of Chicken with Peanut Sauce</t>
  </si>
  <si>
    <t>Classic Beef</t>
  </si>
  <si>
    <t>Fruity Cereal Milk Shake</t>
  </si>
  <si>
    <t>Sushi Special Platter</t>
  </si>
  <si>
    <t>From the Sushi Bar</t>
  </si>
  <si>
    <t>Hoisin Sauce</t>
  </si>
  <si>
    <t>Sauces &amp; Marinades</t>
  </si>
  <si>
    <t>1/2 Organic Rotisserie Chicken</t>
  </si>
  <si>
    <t>Olive &amp; Bette's 3rd Ave.</t>
  </si>
  <si>
    <t>Full Wing</t>
  </si>
  <si>
    <t>Sarabeth's East</t>
  </si>
  <si>
    <t>Adult Grilled Cheese &amp; Cream of Tomato Soup</t>
  </si>
  <si>
    <t>'Shroom Burger</t>
  </si>
  <si>
    <t>Steamed Lobster Dumplings (4)</t>
  </si>
  <si>
    <t>Spicy Feta</t>
  </si>
  <si>
    <t>Lunch Mezze</t>
  </si>
  <si>
    <t>Single Dip</t>
  </si>
  <si>
    <t>Bagel</t>
  </si>
  <si>
    <t>Bagel Sandwiches</t>
  </si>
  <si>
    <t>Fra Diavolo</t>
  </si>
  <si>
    <t>Sauces for Dipping</t>
  </si>
  <si>
    <t>Spicy Pork Smash</t>
  </si>
  <si>
    <t>Smash</t>
  </si>
  <si>
    <t>Taqueria Diana</t>
  </si>
  <si>
    <t>Potato Knishes</t>
  </si>
  <si>
    <t>Pearl Oyster Bar</t>
  </si>
  <si>
    <t>Lunch Large Plates</t>
  </si>
  <si>
    <t>Grasshopper Pie Slice</t>
  </si>
  <si>
    <t>Mighty Quinn's Pulled Pork Sandwich</t>
  </si>
  <si>
    <t>Xv Olive Oil</t>
  </si>
  <si>
    <t>Mari Vanna</t>
  </si>
  <si>
    <t>Eastern European</t>
  </si>
  <si>
    <t>Salo Plate</t>
  </si>
  <si>
    <t>Spaghetti Bolognese</t>
  </si>
  <si>
    <t>Filet Mignon</t>
  </si>
  <si>
    <t>Hibachi Entrees</t>
  </si>
  <si>
    <t>New York Vintners</t>
  </si>
  <si>
    <t>Margherita</t>
  </si>
  <si>
    <t>Italian Classica</t>
  </si>
  <si>
    <t>Flatbread &amp; Tortillas Naan Whole Wheat</t>
  </si>
  <si>
    <t>Flatbread &amp; Tortillas</t>
  </si>
  <si>
    <t>Arroz con Caraotas</t>
  </si>
  <si>
    <t>Sidekicks</t>
  </si>
  <si>
    <t>16 Handles - UES 2nd Ave</t>
  </si>
  <si>
    <t>Birthday Cake</t>
  </si>
  <si>
    <t>Shoestring Fries</t>
  </si>
  <si>
    <t>Bagel w/Cream Cheese, Lox, Onion</t>
  </si>
  <si>
    <t>Bagelry</t>
  </si>
  <si>
    <t>Frankfurter</t>
  </si>
  <si>
    <t>Noshes</t>
  </si>
  <si>
    <t>BeQu</t>
  </si>
  <si>
    <t>Carnitas Mixtas</t>
  </si>
  <si>
    <t>Blanton's The Original Single Barrel Bourbon (750ml)</t>
  </si>
  <si>
    <t>Whiskey</t>
  </si>
  <si>
    <t>Frozen Mango Lemonade</t>
  </si>
  <si>
    <t>Frozen Lemonade</t>
  </si>
  <si>
    <t>Apple Pie</t>
  </si>
  <si>
    <t>Romeo and Juliet</t>
  </si>
  <si>
    <t>Dessert Wheat Flour</t>
  </si>
  <si>
    <t>Mixed Greens</t>
  </si>
  <si>
    <t>Blackout</t>
  </si>
  <si>
    <t>Josie's West</t>
  </si>
  <si>
    <t>Jane Restaurant</t>
  </si>
  <si>
    <t>Thursday</t>
  </si>
  <si>
    <t>Daily Specials</t>
  </si>
  <si>
    <t>Dirty Bird to Go</t>
  </si>
  <si>
    <t>Quarter: White</t>
  </si>
  <si>
    <t>Slow-Roasted Rotisserie Chicken</t>
  </si>
  <si>
    <t>Uno Pizzeria &amp; Grill</t>
  </si>
  <si>
    <t>Katz's Corned Beef</t>
  </si>
  <si>
    <t>Philip Kingsley</t>
  </si>
  <si>
    <t>Cheese Dosa</t>
  </si>
  <si>
    <t>Aguacate Con Queso</t>
  </si>
  <si>
    <t>Forty Carrots</t>
  </si>
  <si>
    <t>V-Nam Cafe</t>
  </si>
  <si>
    <t>Spring Rolls</t>
  </si>
  <si>
    <t>Smooth Strawberry</t>
  </si>
  <si>
    <t>Pescado A Las Brasas</t>
  </si>
  <si>
    <t>Breaded Chicken Tenderloin</t>
  </si>
  <si>
    <t>Ravioli Al Tartufo Nero</t>
  </si>
  <si>
    <t>Pure Thai Cookhouse</t>
  </si>
  <si>
    <t>The Smith Restaurant</t>
  </si>
  <si>
    <t>Negi Hama</t>
  </si>
  <si>
    <t>Organic Lentil + Chickpea Soup</t>
  </si>
  <si>
    <t>KOI Restaurant</t>
  </si>
  <si>
    <t>Yasai Shoga</t>
  </si>
  <si>
    <t>Crab Rangoon</t>
  </si>
  <si>
    <t>Beef Stroganoff</t>
  </si>
  <si>
    <t>Crispy Chicken WIngs</t>
  </si>
  <si>
    <t>Vanilla</t>
  </si>
  <si>
    <t>Jumbo Shrimp Tempura with Garlic Chile Sauce</t>
  </si>
  <si>
    <t>Chopped Salad</t>
  </si>
  <si>
    <t>Max</t>
  </si>
  <si>
    <t>Eastside Cellars</t>
  </si>
  <si>
    <t>The Tumi Store</t>
  </si>
  <si>
    <t>Large Veggie Lover's</t>
  </si>
  <si>
    <t>Large Pizzas</t>
  </si>
  <si>
    <t>Grilled Kale Salad</t>
  </si>
  <si>
    <t>Dig Inn Seasonal Market</t>
  </si>
  <si>
    <t>143 Reade Street</t>
  </si>
  <si>
    <t>B &amp; B Winepub (Burger &amp; Barrel)</t>
  </si>
  <si>
    <t>Hot Sweet Mustard</t>
  </si>
  <si>
    <t>Condiments &amp; Spreads</t>
  </si>
  <si>
    <t>Buffalo Wild Wings</t>
  </si>
  <si>
    <t>Garlic Naan</t>
  </si>
  <si>
    <t>Croissant French Toast</t>
  </si>
  <si>
    <t>Small Plate of Pierogis</t>
  </si>
  <si>
    <t>Handmade Varenyky (Pierogi)</t>
  </si>
  <si>
    <t>Coppelia</t>
  </si>
  <si>
    <t>Chicharron</t>
  </si>
  <si>
    <t>Snacks</t>
  </si>
  <si>
    <t>Fruit Bars, Pineapple &amp; Lime,</t>
  </si>
  <si>
    <t>Ice Cream &amp; Novelties</t>
  </si>
  <si>
    <t>Sides &amp; Pastries</t>
  </si>
  <si>
    <t>Masala Times</t>
  </si>
  <si>
    <t>Astor Wines &amp; Spirits</t>
  </si>
  <si>
    <t>Pan-Fried Pork Buns, Spicy Sauce (4)</t>
  </si>
  <si>
    <t>Apple Pie Cake Truffles</t>
  </si>
  <si>
    <t>Dos Caminos</t>
  </si>
  <si>
    <t>Traditional</t>
  </si>
  <si>
    <t>Dinner Guacamole</t>
  </si>
  <si>
    <t>Soy Ginger Glazed Salmon with Udon Noodles and Spinach</t>
  </si>
  <si>
    <t>Chipotle Chicken Wings with Blue Cheese Dip</t>
  </si>
  <si>
    <t>World Famous Fries</t>
  </si>
  <si>
    <t>Quesadilla De Pollo</t>
  </si>
  <si>
    <t>Poppy</t>
  </si>
  <si>
    <t>Grilled Haloumi</t>
  </si>
  <si>
    <t>Spicy Kale</t>
  </si>
  <si>
    <t>Aronia All Star</t>
  </si>
  <si>
    <t>Shrimp Roll</t>
  </si>
  <si>
    <t>EntrÃ©es</t>
  </si>
  <si>
    <t>GO Burger</t>
  </si>
  <si>
    <t>Eel Avocado</t>
  </si>
  <si>
    <t>Wild Child</t>
  </si>
  <si>
    <t>Ensalada de Hinojo y Gambas</t>
  </si>
  <si>
    <t>Ensaladas</t>
  </si>
  <si>
    <t>Classic Cheese</t>
  </si>
  <si>
    <t>The SoHo Building</t>
  </si>
  <si>
    <t>Salty Pistachio Soft Serve (1 Pint)</t>
  </si>
  <si>
    <t>Chopped Vegetable Salad</t>
  </si>
  <si>
    <t>Understanding Vanilla</t>
  </si>
  <si>
    <t>Market Salad</t>
  </si>
  <si>
    <t>Empire Biscuit</t>
  </si>
  <si>
    <t>The Fancy Pants</t>
  </si>
  <si>
    <t>Meant For Each Other</t>
  </si>
  <si>
    <t>Org 2% Milk</t>
  </si>
  <si>
    <t>Espresso Shake</t>
  </si>
  <si>
    <t>Yellowtail Sashimi with JalapeÃ±o and Ponzu Sauce</t>
  </si>
  <si>
    <t>Special Dishes</t>
  </si>
  <si>
    <t>SautÃ©ed Lobster, Egg &amp; Chopped Pork</t>
  </si>
  <si>
    <t>Organic Lentil Chickpea (Small)</t>
  </si>
  <si>
    <t>Moonstruck on Second</t>
  </si>
  <si>
    <t>Shiitake</t>
  </si>
  <si>
    <t>Hand Pulled Queso Oaxaca</t>
  </si>
  <si>
    <t>Angel's Nachos</t>
  </si>
  <si>
    <t>Agata &amp; Valentina Market</t>
  </si>
  <si>
    <t>Whitefish Salad</t>
  </si>
  <si>
    <t>Salads (Priced by 1/4, 1/2, whole lb)</t>
  </si>
  <si>
    <t>Regular Crust (9" Personal Pie)</t>
  </si>
  <si>
    <t>Custom Pies</t>
  </si>
  <si>
    <t>Chinese Chicken</t>
  </si>
  <si>
    <t>Saks Shoe Department</t>
  </si>
  <si>
    <t>Han's Deli</t>
  </si>
  <si>
    <t>Sharp Cheddar Mac &amp; Cheese</t>
  </si>
  <si>
    <t>Burgers &amp; Entrees</t>
  </si>
  <si>
    <t>BBQ Ribs</t>
  </si>
  <si>
    <t>Bamboo Specials</t>
  </si>
  <si>
    <t>Miso Salmon Roll</t>
  </si>
  <si>
    <t>Specialty Rolls</t>
  </si>
  <si>
    <t>Kanpachi Tiradito</t>
  </si>
  <si>
    <t>Sashimi Tiradito</t>
  </si>
  <si>
    <t>Smoked Hamachi Shiitake</t>
  </si>
  <si>
    <t>Scallop, Flying Fish Roe &amp; Cucumber</t>
  </si>
  <si>
    <t>Stuffed Artichoke</t>
  </si>
  <si>
    <t>Lunch &amp; Dinner Appetizers</t>
  </si>
  <si>
    <t>Haru Amsterdam</t>
  </si>
  <si>
    <t>Kanpachi Usuukuri</t>
  </si>
  <si>
    <t>Meatballs</t>
  </si>
  <si>
    <t>J.Crew</t>
  </si>
  <si>
    <t>Pepe Rosso Caesar Salad</t>
  </si>
  <si>
    <t>Gregory's Coffee</t>
  </si>
  <si>
    <t>Westside Market</t>
  </si>
  <si>
    <t>Adams Tobacco</t>
  </si>
  <si>
    <t>Drum</t>
  </si>
  <si>
    <t>Bacon Cheese Dog</t>
  </si>
  <si>
    <t>Dogs</t>
  </si>
  <si>
    <t>Salmon</t>
  </si>
  <si>
    <t>Bastilla</t>
  </si>
  <si>
    <t>Shrimp Tempura &amp; Flying Fish Roe</t>
  </si>
  <si>
    <t>Fresh Greens Make Your Own</t>
  </si>
  <si>
    <t>Paper Towels, 8 Pack</t>
  </si>
  <si>
    <t>Paper Products</t>
  </si>
  <si>
    <t>Murray's Bagels Chelsea</t>
  </si>
  <si>
    <t>Tater Tots</t>
  </si>
  <si>
    <t>Eataly</t>
  </si>
  <si>
    <t>Spicy Slaw</t>
  </si>
  <si>
    <t>Coco Acai Bowl</t>
  </si>
  <si>
    <t>Jing Fong Restaurant é‡‘è±å¤§é…’æ¨“</t>
  </si>
  <si>
    <t>Tomato Basil Rice</t>
  </si>
  <si>
    <t>Organic Tomato Gf Lower Sodium Soup</t>
  </si>
  <si>
    <t>Grey Dog's Breakfast</t>
  </si>
  <si>
    <t>Pimento Mac &amp; Cheese</t>
  </si>
  <si>
    <t>Cookies &amp; Cream</t>
  </si>
  <si>
    <t>Paleo Veg Loaf</t>
  </si>
  <si>
    <t>Almond Butter Bliss</t>
  </si>
  <si>
    <t>Chicken Hero</t>
  </si>
  <si>
    <t>Sauce Katsu-Don</t>
  </si>
  <si>
    <t>Xe May Sandwich Shop</t>
  </si>
  <si>
    <t>Super Cub Classic</t>
  </si>
  <si>
    <t>Chocolate Windmill Cake</t>
  </si>
  <si>
    <t>Tortilla Espanola</t>
  </si>
  <si>
    <t>Cookie Dough Chocoholic Chunk Vegan</t>
  </si>
  <si>
    <t>Baking Dough &amp; Mixes</t>
  </si>
  <si>
    <t>Bluemercury</t>
  </si>
  <si>
    <t>Sundaes and Cones</t>
  </si>
  <si>
    <t>Cambodian Slaw</t>
  </si>
  <si>
    <t>Roc N' Sole</t>
  </si>
  <si>
    <t>Hash Browns</t>
  </si>
  <si>
    <t>Quinoa Salad</t>
  </si>
  <si>
    <t>300 North End Ave and Warren</t>
  </si>
  <si>
    <t>Soup Dumplings</t>
  </si>
  <si>
    <t>Small Dishes</t>
  </si>
  <si>
    <t>Pork &amp; Crab Soup Dumplings (4)</t>
  </si>
  <si>
    <t>Mexican Caesar Salad</t>
  </si>
  <si>
    <t>Classic Salads</t>
  </si>
  <si>
    <t>Shack-made Lemonade</t>
  </si>
  <si>
    <t>Garlic Cream Fettuccine</t>
  </si>
  <si>
    <t>Pastas</t>
  </si>
  <si>
    <t>Spaghetti Alla Chitarra</t>
  </si>
  <si>
    <t>Lentil Soup</t>
  </si>
  <si>
    <t>Banana Pudding</t>
  </si>
  <si>
    <t>Binnaga</t>
  </si>
  <si>
    <t>Tequenos</t>
  </si>
  <si>
    <t>iced Tea</t>
  </si>
  <si>
    <t>Iced Drinks</t>
  </si>
  <si>
    <t>Bayard's Ale House</t>
  </si>
  <si>
    <t>Albondigas</t>
  </si>
  <si>
    <t>Mushroom Salad</t>
  </si>
  <si>
    <t>Five Spice Beef</t>
  </si>
  <si>
    <t>Cold Dishes</t>
  </si>
  <si>
    <t>Tuna Salad</t>
  </si>
  <si>
    <t>Salads (breakfast/lunch)</t>
  </si>
  <si>
    <t>12 Cookies</t>
  </si>
  <si>
    <t>Sauteed Snow Pea Leaves, Garlic</t>
  </si>
  <si>
    <t>Spicy Pork Hero</t>
  </si>
  <si>
    <t>Large Fresca</t>
  </si>
  <si>
    <t>Friend of a Farmer</t>
  </si>
  <si>
    <t>Salmon Bennie</t>
  </si>
  <si>
    <t>Eggs (brunch)</t>
  </si>
  <si>
    <t>Mr. Greengenes</t>
  </si>
  <si>
    <t>Chicken Taouk Duo</t>
  </si>
  <si>
    <t>Spring Street Wine Shop</t>
  </si>
  <si>
    <t>Black Kale</t>
  </si>
  <si>
    <t>Chopped Eel with Avocado Sushi</t>
  </si>
  <si>
    <t>Yama Gobo</t>
  </si>
  <si>
    <t>Half Rotisserie Chicken</t>
  </si>
  <si>
    <t>Frankies 570</t>
  </si>
  <si>
    <t>Shawarma</t>
  </si>
  <si>
    <t>Santi 'Sortesele' Pinot Grigio</t>
  </si>
  <si>
    <t>Pinot Grigio</t>
  </si>
  <si>
    <t>Fresh-cut Fries</t>
  </si>
  <si>
    <t>Lombardi's Coal Oven Pizza</t>
  </si>
  <si>
    <t>Small 14" (six slices)</t>
  </si>
  <si>
    <t>Original Pizza</t>
  </si>
  <si>
    <t>Chives &amp; Pork Dumplings</t>
  </si>
  <si>
    <t>Pan Fried</t>
  </si>
  <si>
    <t>Lahsooni Gobi</t>
  </si>
  <si>
    <t>Appetizer</t>
  </si>
  <si>
    <t>Green Seedless Grapes</t>
  </si>
  <si>
    <t>Hotcakes and Sausage</t>
  </si>
  <si>
    <t>Tomato Soup</t>
  </si>
  <si>
    <t>16 Handles - East Village</t>
  </si>
  <si>
    <t>Pistachio</t>
  </si>
  <si>
    <t>Fat Free</t>
  </si>
  <si>
    <t>Jumbo Shrimp with Cashews, Spring Vegetables, XO Sauce</t>
  </si>
  <si>
    <t>Chips &amp; Guacamole</t>
  </si>
  <si>
    <t>Chips, Salsa, Guacamole &amp; More</t>
  </si>
  <si>
    <t>Spicy Shrimp Tempura</t>
  </si>
  <si>
    <t>Hot Appetizer</t>
  </si>
  <si>
    <t>Organic Fire Roasted Red Pepper Sausage</t>
  </si>
  <si>
    <t>Sausage, Hot Dogs &amp; Bacon</t>
  </si>
  <si>
    <t>Bar Pitti</t>
  </si>
  <si>
    <t>Dos Caminos Soho</t>
  </si>
  <si>
    <t>Dos Enchiladas</t>
  </si>
  <si>
    <t>Dinner Especialidades Del La Casa / House Specialties</t>
  </si>
  <si>
    <t>KyoChon</t>
  </si>
  <si>
    <t>The Palm Too</t>
  </si>
  <si>
    <t>Hand Cut Fries</t>
  </si>
  <si>
    <t>Gramigna</t>
  </si>
  <si>
    <t>DÃ©panneur</t>
  </si>
  <si>
    <t>Nappa Cabbage Kimchi</t>
  </si>
  <si>
    <t>Side Dishes / Kimchi</t>
  </si>
  <si>
    <t>Lang &amp; Reed Cab Franc</t>
  </si>
  <si>
    <t>Other Reds</t>
  </si>
  <si>
    <t>Palm Beach Salad</t>
  </si>
  <si>
    <t>Four Flowers Juice</t>
  </si>
  <si>
    <t>Fruity Beginnings</t>
  </si>
  <si>
    <t>Molten Chocolate Cake</t>
  </si>
  <si>
    <t>Beans Dk Red Kidney No Salt</t>
  </si>
  <si>
    <t>Canned Beans</t>
  </si>
  <si>
    <t>AMC Loews Kips Bay 15</t>
  </si>
  <si>
    <t>Tortaria</t>
  </si>
  <si>
    <t>Crispy Eggplant</t>
  </si>
  <si>
    <t>Tortas</t>
  </si>
  <si>
    <t>Mira Sushi</t>
  </si>
  <si>
    <t>Crispy Shrimp Roll</t>
  </si>
  <si>
    <t>Classic House Rolls</t>
  </si>
  <si>
    <t>Regular Fries</t>
  </si>
  <si>
    <t>Chirashi</t>
  </si>
  <si>
    <t>Fresh Cut French Fries</t>
  </si>
  <si>
    <t>Bare Snacks</t>
  </si>
  <si>
    <t>Hamburger Deluxe</t>
  </si>
  <si>
    <t>Unda Aloo Roll</t>
  </si>
  <si>
    <t>Pure Almond Milk Vanilla</t>
  </si>
  <si>
    <t>Rice</t>
  </si>
  <si>
    <t>Ultra Shake Vanilla</t>
  </si>
  <si>
    <t>Protein Powder</t>
  </si>
  <si>
    <t>GNC</t>
  </si>
  <si>
    <t>Yasai</t>
  </si>
  <si>
    <t>Mushimono (Steamed Dishes)</t>
  </si>
  <si>
    <t>Moti Mahal Delux</t>
  </si>
  <si>
    <t>Big Eye Tuna</t>
  </si>
  <si>
    <t>Chicken Smash</t>
  </si>
  <si>
    <t>Bread Hearth Challah</t>
  </si>
  <si>
    <t>Fresh Artisan Breads</t>
  </si>
  <si>
    <t>Mushroom &amp; Vegetable Spring Rolls</t>
  </si>
  <si>
    <t>Jumbo Shrimp Cocktail</t>
  </si>
  <si>
    <t>Dinner Appetizers</t>
  </si>
  <si>
    <t>Fields Good Chicken</t>
  </si>
  <si>
    <t>Diet Coke (bottled)</t>
  </si>
  <si>
    <t>Michaels</t>
  </si>
  <si>
    <t>The Blue Ribbon</t>
  </si>
  <si>
    <t>Yellowtail Tartar</t>
  </si>
  <si>
    <t>String Beans Oreganata</t>
  </si>
  <si>
    <t>Gramercy Wine and Spirits</t>
  </si>
  <si>
    <t>Sugar Factory</t>
  </si>
  <si>
    <t>Mixed Green</t>
  </si>
  <si>
    <t>Baba Ghannouj</t>
  </si>
  <si>
    <t>Canned Soda</t>
  </si>
  <si>
    <t>buybuyBABY</t>
  </si>
  <si>
    <t>Kids &amp; Baby</t>
  </si>
  <si>
    <t>Chicken Gyoza with Napa Cabbage and Soy Dipping Sauce</t>
  </si>
  <si>
    <t>Dumplings</t>
  </si>
  <si>
    <t>Egg Whites &amp; Corned Beef</t>
  </si>
  <si>
    <t>Egg Sandwiches</t>
  </si>
  <si>
    <t>Aquagrill</t>
  </si>
  <si>
    <t>Boiled New Potatoes</t>
  </si>
  <si>
    <t>Dinner Side Offerings</t>
  </si>
  <si>
    <t>Absolut Vodka (750ml)</t>
  </si>
  <si>
    <t>Jewish Penicillin - Matzoh</t>
  </si>
  <si>
    <t>365 Cream Cheese</t>
  </si>
  <si>
    <t>Cream Cheese</t>
  </si>
  <si>
    <t>Screaming Mimi's</t>
  </si>
  <si>
    <t>Lentil Salad</t>
  </si>
  <si>
    <t>Main Lunch Menu</t>
  </si>
  <si>
    <t>Fat Free Milk</t>
  </si>
  <si>
    <t>Banana Chocolate Chip Bread</t>
  </si>
  <si>
    <t>Pastries</t>
  </si>
  <si>
    <t>Izakaya Ten</t>
  </si>
  <si>
    <t>Buta Kimchee</t>
  </si>
  <si>
    <t>Most Popular Dishes</t>
  </si>
  <si>
    <t>Super Tampons No Applicator</t>
  </si>
  <si>
    <t>Feminine Care</t>
  </si>
  <si>
    <t>Peri Peri Chicken</t>
  </si>
  <si>
    <t>Non Fat Milk</t>
  </si>
  <si>
    <t>Unda Chicken Roll</t>
  </si>
  <si>
    <t>H. Brickman &amp; Sons Ace Hardware</t>
  </si>
  <si>
    <t>Riz</t>
  </si>
  <si>
    <t>Mini Doughnuts</t>
  </si>
  <si>
    <t>A Salt &amp; Battery</t>
  </si>
  <si>
    <t>Choice of Any Bomb, Side &amp; Drink</t>
  </si>
  <si>
    <t>Meal Deals</t>
  </si>
  <si>
    <t>Taste of Maine</t>
  </si>
  <si>
    <t>Poori</t>
  </si>
  <si>
    <t>Small Spinach Salad</t>
  </si>
  <si>
    <t>Roasted Turkey: Brie, plum tomato, and raspberry mustard.</t>
  </si>
  <si>
    <t>Kanpachi</t>
  </si>
  <si>
    <t>Yellowtail Ceviche</t>
  </si>
  <si>
    <t>Cold Appetizer</t>
  </si>
  <si>
    <t>Diced Tuna with Crispy Noodles</t>
  </si>
  <si>
    <t>Piadina di Morini</t>
  </si>
  <si>
    <t>Classic</t>
  </si>
  <si>
    <t>Mussels</t>
  </si>
  <si>
    <t>Side by Side</t>
  </si>
  <si>
    <t>Frozen Yogurt Without Toppings</t>
  </si>
  <si>
    <t>Red Velvet</t>
  </si>
  <si>
    <t>My Most Favorite Food</t>
  </si>
  <si>
    <t>Sasabune Express</t>
  </si>
  <si>
    <t>Malandes Chablis 1er Montmains</t>
  </si>
  <si>
    <t>Chardonnay</t>
  </si>
  <si>
    <t>Hibachi Chicken Rice</t>
  </si>
  <si>
    <t>Ligure Focaccia</t>
  </si>
  <si>
    <t>La Focaccia</t>
  </si>
  <si>
    <t>The Wing Supreme</t>
  </si>
  <si>
    <t>Chili</t>
  </si>
  <si>
    <t>Cinnamon Sugar</t>
  </si>
  <si>
    <t>The Mercer Burger</t>
  </si>
  <si>
    <t>11th Street Cafe</t>
  </si>
  <si>
    <t>Mount Qi Pork Hand-Ripped Noodles in Soup (Spicy, Sour)</t>
  </si>
  <si>
    <t>Nueske's Bacon &amp; Egg Fried Rice</t>
  </si>
  <si>
    <t>Gyoza</t>
  </si>
  <si>
    <t>Hummus &amp; Falafel Side</t>
  </si>
  <si>
    <t>Salads &amp; Sides</t>
  </si>
  <si>
    <t>Nova</t>
  </si>
  <si>
    <t>Fish Sandwiches</t>
  </si>
  <si>
    <t>Sorbet Tubes Raspberry 4 Pk</t>
  </si>
  <si>
    <t>Brisket Burger</t>
  </si>
  <si>
    <t>Kum Gang San</t>
  </si>
  <si>
    <t>Coffee Cake</t>
  </si>
  <si>
    <t>Truffle Brownie</t>
  </si>
  <si>
    <t>Dulcolax Stool Softener LiquiGels (25 ct.)</t>
  </si>
  <si>
    <t>Digestion &amp; Nausea</t>
  </si>
  <si>
    <t>Strawberry Cereal Bars</t>
  </si>
  <si>
    <t>Spicy Buffalo Chicken Wings</t>
  </si>
  <si>
    <t>Pizza Flax Snax</t>
  </si>
  <si>
    <t>Raw Snacks</t>
  </si>
  <si>
    <t>Medovik</t>
  </si>
  <si>
    <t>Cheese Dog</t>
  </si>
  <si>
    <t>Cookies And Cream</t>
  </si>
  <si>
    <t>Protein Bars &amp; Snacks</t>
  </si>
  <si>
    <t>Housemade Granola</t>
  </si>
  <si>
    <t>Plates &amp; Sandwiches</t>
  </si>
  <si>
    <t>Pollo Rostizado</t>
  </si>
  <si>
    <t>Talde</t>
  </si>
  <si>
    <t>Kung Pao Chicken Wings</t>
  </si>
  <si>
    <t>Spanish Scramble</t>
  </si>
  <si>
    <t>Lomzynianka</t>
  </si>
  <si>
    <t>Chef's Blintz</t>
  </si>
  <si>
    <t>Blintzes</t>
  </si>
  <si>
    <t>Uni</t>
  </si>
  <si>
    <t>Mark</t>
  </si>
  <si>
    <t>Coconut Water - Original</t>
  </si>
  <si>
    <t>Shrimp and Scallop XO Fried Rice</t>
  </si>
  <si>
    <t>Simply On A Bun</t>
  </si>
  <si>
    <t>Truffle Melt</t>
  </si>
  <si>
    <t>Quesadilla Del Meracado</t>
  </si>
  <si>
    <t>Lunch Especialidades De La Casa / House Specialties</t>
  </si>
  <si>
    <t>Aloo Masala Roll</t>
  </si>
  <si>
    <t>Key Lime Pie</t>
  </si>
  <si>
    <t>BCD Tofu House</t>
  </si>
  <si>
    <t>Jack Daniel's Old No.7 Tennessee Whiskey (750ml)</t>
  </si>
  <si>
    <t>Clos de Los Siete Malbec Blend</t>
  </si>
  <si>
    <t>Malbec</t>
  </si>
  <si>
    <t>Coconut Cream</t>
  </si>
  <si>
    <t>Wa Bar</t>
  </si>
  <si>
    <t>Pret A Manger</t>
  </si>
  <si>
    <t>Nutella @ Eataly (archived)</t>
  </si>
  <si>
    <t>String Beans &amp; Almonds</t>
  </si>
  <si>
    <t>Di Sofia Focaccia</t>
  </si>
  <si>
    <t>Balsamic Chicken</t>
  </si>
  <si>
    <t>Delaney Barbecue: BrisketTown</t>
  </si>
  <si>
    <t>Tasty Beans</t>
  </si>
  <si>
    <t>Shrimp Dumplings</t>
  </si>
  <si>
    <t>Morimoto</t>
  </si>
  <si>
    <t>B&amp;H Photo Video</t>
  </si>
  <si>
    <t>Swan Greens</t>
  </si>
  <si>
    <t>Pressed Juices</t>
  </si>
  <si>
    <t>Doctor Earth Juice</t>
  </si>
  <si>
    <t>Sushi Special (10pcs &amp; 1 Roll)</t>
  </si>
  <si>
    <t>Sushi &amp; Sashimi Entrees</t>
  </si>
  <si>
    <t>Momoya Spicy Tuna</t>
  </si>
  <si>
    <t>Sashimi Salad</t>
  </si>
  <si>
    <t>Claw Daddy's</t>
  </si>
  <si>
    <t>Chateau Peyredon Lagravette Haut-Medoc Bordeaux</t>
  </si>
  <si>
    <t>Bordeaux Blend</t>
  </si>
  <si>
    <t>Shea Butter Bubble Bath, Lavender</t>
  </si>
  <si>
    <t>Bath &amp; Shower Products</t>
  </si>
  <si>
    <t>Mushroom &amp; Cheese Omelette</t>
  </si>
  <si>
    <t>Cole Brewed Iced Coffee</t>
  </si>
  <si>
    <t>Iced Coffee Bar</t>
  </si>
  <si>
    <t>Assorted Dumplings</t>
  </si>
  <si>
    <t>Franchia's Dumplings</t>
  </si>
  <si>
    <t>Wo Hop Restaurant</t>
  </si>
  <si>
    <t>Fried Wonton</t>
  </si>
  <si>
    <t>Buckwheat Waffles</t>
  </si>
  <si>
    <t>Scarpetta</t>
  </si>
  <si>
    <t>Challah French Toast</t>
  </si>
  <si>
    <t>Salmon Roe Sushi</t>
  </si>
  <si>
    <t>3 Berry Granola</t>
  </si>
  <si>
    <t>Three Pepper Home Fries</t>
  </si>
  <si>
    <t>Pylos</t>
  </si>
  <si>
    <t>Melitzanosalata</t>
  </si>
  <si>
    <t>Mezethes (Appetizers served cold)</t>
  </si>
  <si>
    <t>Cassis et Violette</t>
  </si>
  <si>
    <t>24 Central Park South</t>
  </si>
  <si>
    <t>Baked Meatloaf</t>
  </si>
  <si>
    <t>West Side Specialties</t>
  </si>
  <si>
    <t>Spicy Thai Lettuce Wraps</t>
  </si>
  <si>
    <t>Savory</t>
  </si>
  <si>
    <t>Caramel Cupcake</t>
  </si>
  <si>
    <t>Seared Pork &amp; Shrimp Dumplings (4)</t>
  </si>
  <si>
    <t>Chef Alfredo's Taquito Platter (4 taquitos)</t>
  </si>
  <si>
    <t>Taquitos</t>
  </si>
  <si>
    <t>Smoked Turkey</t>
  </si>
  <si>
    <t>Org Noodles Japanese Udon</t>
  </si>
  <si>
    <t>Asian  Foods</t>
  </si>
  <si>
    <t>Fruity Cereal Milk Jug</t>
  </si>
  <si>
    <t>Soba Nippon</t>
  </si>
  <si>
    <t>Blossom Restaurant</t>
  </si>
  <si>
    <t>Field Green</t>
  </si>
  <si>
    <t>Category "5" Caramel</t>
  </si>
  <si>
    <t>Small Classic</t>
  </si>
  <si>
    <t>Mediterranean Hummus</t>
  </si>
  <si>
    <t>Cabbage and Pork</t>
  </si>
  <si>
    <t>New Steamed Buns</t>
  </si>
  <si>
    <t>Blue Dog Kitchen</t>
  </si>
  <si>
    <t>Pad Thai</t>
  </si>
  <si>
    <t>Smoked Sausage</t>
  </si>
  <si>
    <t>Moroccan Lamb Meatballs</t>
  </si>
  <si>
    <t>Starters &amp; Share Plates</t>
  </si>
  <si>
    <t>Il Tiramisu'</t>
  </si>
  <si>
    <t>I Nostri Dolci</t>
  </si>
  <si>
    <t>Hot Sauce Style</t>
  </si>
  <si>
    <t>Tortilla Spring Rolls</t>
  </si>
  <si>
    <t>Honey Wheat Pretzel Sticks</t>
  </si>
  <si>
    <t>Donuts</t>
  </si>
  <si>
    <t>Le Petit Dejeuner</t>
  </si>
  <si>
    <t>299 East 11th Nyc</t>
  </si>
  <si>
    <t>Benny's Burritos</t>
  </si>
  <si>
    <t>Palm Restaurant</t>
  </si>
  <si>
    <t>Chicken Parmigiana</t>
  </si>
  <si>
    <t>Classic Italian</t>
  </si>
  <si>
    <t>Hangawi</t>
  </si>
  <si>
    <t>Brown Rice Stone Bowl</t>
  </si>
  <si>
    <t>Peruvian Combo</t>
  </si>
  <si>
    <t>Yellowtail Scallion</t>
  </si>
  <si>
    <t>Chocolate Chip Cake Truffles</t>
  </si>
  <si>
    <t>Rye House</t>
  </si>
  <si>
    <t>Skillet Hash Browns</t>
  </si>
  <si>
    <t>Brunch Sides</t>
  </si>
  <si>
    <t>Mediterraneo Restaurant</t>
  </si>
  <si>
    <t>Grilled Chicken Skewers</t>
  </si>
  <si>
    <t>Pork Ribs</t>
  </si>
  <si>
    <t>Whiskey Soda Lounge</t>
  </si>
  <si>
    <t>Fried Oyster Roll</t>
  </si>
  <si>
    <t>Coke</t>
  </si>
  <si>
    <t>Matcha Superfood Bowl</t>
  </si>
  <si>
    <t>Raw Foods</t>
  </si>
  <si>
    <t>Emack &amp; Bolio's Ice Cream</t>
  </si>
  <si>
    <t>Chocolate Milk</t>
  </si>
  <si>
    <t>Bacon Cheeseburger</t>
  </si>
  <si>
    <t>Macaroni Salad</t>
  </si>
  <si>
    <t>Motorino</t>
  </si>
  <si>
    <t>Warm Eggplant</t>
  </si>
  <si>
    <t>T &amp; R Pizza</t>
  </si>
  <si>
    <t>Oatmeal</t>
  </si>
  <si>
    <t>Triple Chocolate</t>
  </si>
  <si>
    <t>Party Platter</t>
  </si>
  <si>
    <t>Peanut Butter &amp; Jam</t>
  </si>
  <si>
    <t>Macaroni &amp; Cheese</t>
  </si>
  <si>
    <t>String Beans with Minced Pork</t>
  </si>
  <si>
    <t>New Yorker</t>
  </si>
  <si>
    <t>Village Taverna</t>
  </si>
  <si>
    <t>Shrimp Tempura</t>
  </si>
  <si>
    <t>Milk Chocolate Crispy Crepes</t>
  </si>
  <si>
    <t>Wild Blueberry</t>
  </si>
  <si>
    <t>Calamares A La Plancha</t>
  </si>
  <si>
    <t>Kellogg's Diner</t>
  </si>
  <si>
    <t>Turkey Bacon</t>
  </si>
  <si>
    <t>Breakfast Sides</t>
  </si>
  <si>
    <t>McDouble</t>
  </si>
  <si>
    <t>House Tea</t>
  </si>
  <si>
    <t>Homemade Consomme by Zabar's - 1qt</t>
  </si>
  <si>
    <t>Fruit and Filling Pies</t>
  </si>
  <si>
    <t>Zesty Corn</t>
  </si>
  <si>
    <t>Classic Caesar Salad</t>
  </si>
  <si>
    <t>Chocolate Chip Cookie</t>
  </si>
  <si>
    <t>Strawberry</t>
  </si>
  <si>
    <t>Live Avocado-Tomato Tartare</t>
  </si>
  <si>
    <t>Tortilla Flats</t>
  </si>
  <si>
    <t>Corn Flour</t>
  </si>
  <si>
    <t>JB Prince</t>
  </si>
  <si>
    <t>Anjappar Chettinad</t>
  </si>
  <si>
    <t>Kuli Paniyaram</t>
  </si>
  <si>
    <t>Saag Paneer</t>
  </si>
  <si>
    <t xml:space="preserve">The Little Beet </t>
  </si>
  <si>
    <t>Song Thai Restaurant &amp; Bar</t>
  </si>
  <si>
    <t>Moo Kraprow</t>
  </si>
  <si>
    <t>Plato Julia</t>
  </si>
  <si>
    <t>Grilled Asparagus</t>
  </si>
  <si>
    <t>Latte</t>
  </si>
  <si>
    <t>Coffees</t>
  </si>
  <si>
    <t>Chocolate Cannoli</t>
  </si>
  <si>
    <t>Mango</t>
  </si>
  <si>
    <t>Old Homestead Steakhouse</t>
  </si>
  <si>
    <t>String Beans, Caramelized Onions, Pancetta</t>
  </si>
  <si>
    <t>Side Offerings (dinner)</t>
  </si>
  <si>
    <t>100% Whole Grain 5 Grain Cereal</t>
  </si>
  <si>
    <t>Cereal</t>
  </si>
  <si>
    <t>Greek</t>
  </si>
  <si>
    <t>Meme Mediterranean</t>
  </si>
  <si>
    <t>Wendy's</t>
  </si>
  <si>
    <t>Spicy Squid Salad</t>
  </si>
  <si>
    <t>Three Cheese</t>
  </si>
  <si>
    <t>Souvlaki GR</t>
  </si>
  <si>
    <t>Baked Clams</t>
  </si>
  <si>
    <t>Unda Shami Roll</t>
  </si>
  <si>
    <t>Wild Rice Bowl</t>
  </si>
  <si>
    <t>Unda Beef Roll</t>
  </si>
  <si>
    <t>Branded Saloon</t>
  </si>
  <si>
    <t>Salted Caramel</t>
  </si>
  <si>
    <t>Gristedes Supermarkets #056</t>
  </si>
  <si>
    <t>Blue Ribbon Bakery Kitchen</t>
  </si>
  <si>
    <t>Wild Mushrooms</t>
  </si>
  <si>
    <t>Vegetables and Potatoes</t>
  </si>
  <si>
    <t>SmokeShack</t>
  </si>
  <si>
    <t>Little Creatures</t>
  </si>
  <si>
    <t>Org Supersweet Corn</t>
  </si>
  <si>
    <t>Frozen Vegetables</t>
  </si>
  <si>
    <t>Vermicelli Spring Roll</t>
  </si>
  <si>
    <t>Rice Vermicelli Noodles</t>
  </si>
  <si>
    <t>Sashimi Delux</t>
  </si>
  <si>
    <t>Sushi bar</t>
  </si>
  <si>
    <t>Wonton w/ Spicy Sauce</t>
  </si>
  <si>
    <t>A La Carte</t>
  </si>
  <si>
    <t>Chelsea Wine Country</t>
  </si>
  <si>
    <t>Five Cheese and Fresh Tomato</t>
  </si>
  <si>
    <t>Peanut Butter</t>
  </si>
  <si>
    <t>Detox Super Smoothie</t>
  </si>
  <si>
    <t>Salad Sandwiches</t>
  </si>
  <si>
    <t>Blue Smoke Burger</t>
  </si>
  <si>
    <t>Jalapeno Corn Bread &amp; Sweet Butter</t>
  </si>
  <si>
    <t>Sausage</t>
  </si>
  <si>
    <t>Spicy Scallop Roll</t>
  </si>
  <si>
    <t>Alidoro</t>
  </si>
  <si>
    <t>Pinocchio</t>
  </si>
  <si>
    <t>Freshly Squeezed Orange Juice</t>
  </si>
  <si>
    <t>Wasabi Shumai</t>
  </si>
  <si>
    <t>Lady M Cake Boutique</t>
  </si>
  <si>
    <t>Bok Choy with Black Mushrooms</t>
  </si>
  <si>
    <t>TAO Lo Mein with Roast Pork</t>
  </si>
  <si>
    <t>Joe's Shanghai é¹¿é¸£æ˜¥</t>
  </si>
  <si>
    <t>Crab Meat with Pork Soup Dumplings</t>
  </si>
  <si>
    <t>Bowl of Cottage Cheese</t>
  </si>
  <si>
    <t>Cogent Entertainment</t>
  </si>
  <si>
    <t>Dressing</t>
  </si>
  <si>
    <t>Chicken Dog</t>
  </si>
  <si>
    <t>Dirty Dirty Rice</t>
  </si>
  <si>
    <t>Steak Salad</t>
  </si>
  <si>
    <t>Big Salads</t>
  </si>
  <si>
    <t>Adrienne's Pizza Bar</t>
  </si>
  <si>
    <t>Cheese Ravioli</t>
  </si>
  <si>
    <t>Ravioli</t>
  </si>
  <si>
    <t>Franks and Knishes</t>
  </si>
  <si>
    <t>Un-Fried Rice</t>
  </si>
  <si>
    <t>Fresh Wasabi</t>
  </si>
  <si>
    <t>Bed Bath &amp; Beyond</t>
  </si>
  <si>
    <t>Department Store</t>
  </si>
  <si>
    <t>Supreme</t>
  </si>
  <si>
    <t>Chives and Pork Boiled Dumplings</t>
  </si>
  <si>
    <t>511 East 80th St</t>
  </si>
  <si>
    <t>Chocolate Hazlenuts</t>
  </si>
  <si>
    <t>Junior Maoz Falafel</t>
  </si>
  <si>
    <t>Og Butternut Squash Soup</t>
  </si>
  <si>
    <t>Salmon Eggs Benedict</t>
  </si>
  <si>
    <t>Landmarc</t>
  </si>
  <si>
    <t>Kasha Giant Knish</t>
  </si>
  <si>
    <t>Frank &amp; Knish Korner</t>
  </si>
  <si>
    <t>Hot Dog</t>
  </si>
  <si>
    <t>Special Ball Kitchen Sink Salad</t>
  </si>
  <si>
    <t>FeelFood</t>
  </si>
  <si>
    <t>Green Almond Gazpacho</t>
  </si>
  <si>
    <t>Cold Press Juices</t>
  </si>
  <si>
    <t>Chicken Fingers &amp; Fries</t>
  </si>
  <si>
    <t>Crispy</t>
  </si>
  <si>
    <t>Little Cajun Fries</t>
  </si>
  <si>
    <t>Sakana San Shu</t>
  </si>
  <si>
    <t>California Roll</t>
  </si>
  <si>
    <t>The Coffee Bean &amp; Tea Leaf</t>
  </si>
  <si>
    <t>Kambi Ramen House</t>
  </si>
  <si>
    <t>Basic</t>
  </si>
  <si>
    <t>Pork Broth</t>
  </si>
  <si>
    <t>Tuna Carpaccio Sushi</t>
  </si>
  <si>
    <t>Yellow Tail</t>
  </si>
  <si>
    <t>Coco Acai</t>
  </si>
  <si>
    <t>Dragon</t>
  </si>
  <si>
    <t>Bottled Beverages</t>
  </si>
  <si>
    <t>Raw Nut Brownie</t>
  </si>
  <si>
    <t>Cucumber Raita</t>
  </si>
  <si>
    <t>Accompaniments</t>
  </si>
  <si>
    <t>Durigutti Malbec</t>
  </si>
  <si>
    <t>Country Bacon</t>
  </si>
  <si>
    <t>Chocolate Chip Walnut</t>
  </si>
  <si>
    <t>UVA Wine Bar &amp; Restaurant</t>
  </si>
  <si>
    <t>Insalata Di Carciofi</t>
  </si>
  <si>
    <t>Rolls / Handrolls</t>
  </si>
  <si>
    <t>Shroom Burger</t>
  </si>
  <si>
    <t>Boulton &amp; Watt</t>
  </si>
  <si>
    <t>Novecento</t>
  </si>
  <si>
    <t>Empanadas</t>
  </si>
  <si>
    <t>Appetizers (dinner)</t>
  </si>
  <si>
    <t>Mysore Masala Dosa</t>
  </si>
  <si>
    <t>Plain Pita</t>
  </si>
  <si>
    <t>Shop Tots</t>
  </si>
  <si>
    <t>Egg White Omelette</t>
  </si>
  <si>
    <t>Breakfast (Eggs)</t>
  </si>
  <si>
    <t>Broccoli Rabe</t>
  </si>
  <si>
    <t>Lunch Sides</t>
  </si>
  <si>
    <t>CariÃ±o</t>
  </si>
  <si>
    <t>Guacamole, chips, tortillas and salsa chipotle</t>
  </si>
  <si>
    <t>Botanas</t>
  </si>
  <si>
    <t>White Nectarines</t>
  </si>
  <si>
    <t>Gari</t>
  </si>
  <si>
    <t>460 park ave south</t>
  </si>
  <si>
    <t>Ruay Thai</t>
  </si>
  <si>
    <t>Kwiteau Kee Mow</t>
  </si>
  <si>
    <t>Noodle Dishes</t>
  </si>
  <si>
    <t>Hand-Cut Fries</t>
  </si>
  <si>
    <t>Oshinko</t>
  </si>
  <si>
    <t>Macallan 12yr Sherry Oak Single Malt Scotch Whisky (750ml)</t>
  </si>
  <si>
    <t>Chives and Pork Fried Dumplings</t>
  </si>
  <si>
    <t>Orange</t>
  </si>
  <si>
    <t>Fresh Squeezed Juice</t>
  </si>
  <si>
    <t>Bukhara Grill</t>
  </si>
  <si>
    <t>Panner Dilruba</t>
  </si>
  <si>
    <t>New England Clam Chowder</t>
  </si>
  <si>
    <t>Double Cooked Style</t>
  </si>
  <si>
    <t>Five Guys</t>
  </si>
  <si>
    <t>Balloon Saloon</t>
  </si>
  <si>
    <t>Blue Water Grill</t>
  </si>
  <si>
    <t>Roasted Brussels Sprouts</t>
  </si>
  <si>
    <t>Chicken Tikka Roll (Daily Special)</t>
  </si>
  <si>
    <t>Salted Peanut</t>
  </si>
  <si>
    <t>Sashimi Special</t>
  </si>
  <si>
    <t>Org 1% Milk</t>
  </si>
  <si>
    <t>Chicken Piccata</t>
  </si>
  <si>
    <t>Specialties</t>
  </si>
  <si>
    <t>Raw Oatmeal</t>
  </si>
  <si>
    <t>Brooklyn Roasting Company</t>
  </si>
  <si>
    <t>Diet Coke</t>
  </si>
  <si>
    <t>Dark Chocolate Covered Mini Pretzels</t>
  </si>
  <si>
    <t>Seared Salmon Roll</t>
  </si>
  <si>
    <t>Traditional Sampler</t>
  </si>
  <si>
    <t>The Combinations</t>
  </si>
  <si>
    <t>Smoked Meat Poutin</t>
  </si>
  <si>
    <t>BBQ Pulled Chicken</t>
  </si>
  <si>
    <t>Chopped Liver</t>
  </si>
  <si>
    <t>B.L.A.T</t>
  </si>
  <si>
    <t>Breakfast (M-F: 8am to 4:30pm)</t>
  </si>
  <si>
    <t>Grilled Steak &amp; Corn Salad</t>
  </si>
  <si>
    <t>Brookfield Pavilion</t>
  </si>
  <si>
    <t>24. Jok Bal</t>
  </si>
  <si>
    <t>Tiny's Giant Sandwich Shop</t>
  </si>
  <si>
    <t>Dunkin' Donuts</t>
  </si>
  <si>
    <t>LeÃ±a Latin Grill</t>
  </si>
  <si>
    <t>Snackimals Vanilla</t>
  </si>
  <si>
    <t>Sea Bass Skewers</t>
  </si>
  <si>
    <t>Anticuchos</t>
  </si>
  <si>
    <t>Da Silvano</t>
  </si>
  <si>
    <t>Cheese Omelette</t>
  </si>
  <si>
    <t>Omelettes</t>
  </si>
  <si>
    <t>Steak Fries</t>
  </si>
  <si>
    <t>Murray's Falafel</t>
  </si>
  <si>
    <t>Blue Lamoon Citrus blossom lemonade w/ Splenda</t>
  </si>
  <si>
    <t>Royale</t>
  </si>
  <si>
    <t>Cookie</t>
  </si>
  <si>
    <t>Thai Chicken</t>
  </si>
  <si>
    <t>Kale &amp; Quick-Pickled Cherries</t>
  </si>
  <si>
    <t>Framboise</t>
  </si>
  <si>
    <t>Parmesan Peppercorn</t>
  </si>
  <si>
    <t>Chocolate Chunk Blondie</t>
  </si>
  <si>
    <t>Crunchy Vegetable &amp; Peanut Dumplings (4)</t>
  </si>
  <si>
    <t>Il Laboratorio Del Gelato</t>
  </si>
  <si>
    <t>Long Life Noodles with Chanterelles &amp; Shiitakes</t>
  </si>
  <si>
    <t>Main Courses</t>
  </si>
  <si>
    <t>Sesame Seared Ahi Tuna</t>
  </si>
  <si>
    <t>Chicken Wings</t>
  </si>
  <si>
    <t>Pirozhok</t>
  </si>
  <si>
    <t>Bacon</t>
  </si>
  <si>
    <t>Keens Steakhouse</t>
  </si>
  <si>
    <t>Mashed Potatoes</t>
  </si>
  <si>
    <t>Moroccan Cigars (5 pc)</t>
  </si>
  <si>
    <t>Hummus Place</t>
  </si>
  <si>
    <t>Baklawa</t>
  </si>
  <si>
    <t>Mucho Mango</t>
  </si>
  <si>
    <t>Prince Perfection</t>
  </si>
  <si>
    <t>Love at First Sight</t>
  </si>
  <si>
    <t>Omakase Chefâ€™s Choice Sushi and/or Sashimi</t>
  </si>
  <si>
    <t>Dry Pot Style</t>
  </si>
  <si>
    <t>L.A. Burdick Chocolate</t>
  </si>
  <si>
    <t>Thin Rice Noodles with Vegetables</t>
  </si>
  <si>
    <t>Gingersnap's Organic</t>
  </si>
  <si>
    <t>Bonsai Tree</t>
  </si>
  <si>
    <t>Aqua Panna Spring Water</t>
  </si>
  <si>
    <t>Romaine &amp; Red Onion</t>
  </si>
  <si>
    <t>Western Beef</t>
  </si>
  <si>
    <t>Mother Earth</t>
  </si>
  <si>
    <t>Faicco's Italian Specialities</t>
  </si>
  <si>
    <t>SOCKERBIT sweet &amp; swedish</t>
  </si>
  <si>
    <t>Sura Fruktnapper</t>
  </si>
  <si>
    <t>Sour</t>
  </si>
  <si>
    <t>Egg Omelet</t>
  </si>
  <si>
    <t>Nigiri Sushi</t>
  </si>
  <si>
    <t>Sandy Cove Sauvignon Blanc</t>
  </si>
  <si>
    <t>Sauvignon Blanc</t>
  </si>
  <si>
    <t>La Mulata</t>
  </si>
  <si>
    <t>McCafe Vanilla Shake</t>
  </si>
  <si>
    <t>Sticks</t>
  </si>
  <si>
    <t>Mozz (mozzarella)</t>
  </si>
  <si>
    <t>Potato Knish</t>
  </si>
  <si>
    <t>The Mark Restaurant by Jean-Georges</t>
  </si>
  <si>
    <t>Lucky BBQ Bacon Cheddar</t>
  </si>
  <si>
    <t>Summer Squash &amp; Pecorino</t>
  </si>
  <si>
    <t>Edible Arrangements</t>
  </si>
  <si>
    <t>El Parador Cafe</t>
  </si>
  <si>
    <t>Black Bean Soup</t>
  </si>
  <si>
    <t>Molly's Cupcakes</t>
  </si>
  <si>
    <t>Chocolate Mousse</t>
  </si>
  <si>
    <t>Center-Filled</t>
  </si>
  <si>
    <t>Otto's Tacos</t>
  </si>
  <si>
    <t>P.C. Richard &amp; Son</t>
  </si>
  <si>
    <t>Jacques Torres Chocolate</t>
  </si>
  <si>
    <t>Chives and Pork Fried Dumplings (Frozen)</t>
  </si>
  <si>
    <t>Frozen Dumplings</t>
  </si>
  <si>
    <t>McDonald's DUPLICATE</t>
  </si>
  <si>
    <t>Guasacaca &amp; Chips</t>
  </si>
  <si>
    <t>Chana Masala Roll</t>
  </si>
  <si>
    <t>Soda Bottle</t>
  </si>
  <si>
    <t>Potatoes</t>
  </si>
  <si>
    <t>Pita Chips - Parmesan, Garlic &amp; Herb</t>
  </si>
  <si>
    <t>Classic Beef Smash</t>
  </si>
  <si>
    <t>Roasted Beets</t>
  </si>
  <si>
    <t>Momo Sushi Shack</t>
  </si>
  <si>
    <t>Shrimp &amp; Mango Fried Wontons (4)</t>
  </si>
  <si>
    <t>Magic Cookie Bar</t>
  </si>
  <si>
    <t>Steamed Spinach</t>
  </si>
  <si>
    <t>Fluke Capraccio</t>
  </si>
  <si>
    <t>Tartar</t>
  </si>
  <si>
    <t>Burger Heaven</t>
  </si>
  <si>
    <t>Jap Chae</t>
  </si>
  <si>
    <t>Herbal Tea</t>
  </si>
  <si>
    <t>Hot Beverages</t>
  </si>
  <si>
    <t>655 Park Avenue</t>
  </si>
  <si>
    <t>District Cobb</t>
  </si>
  <si>
    <t>Black &amp; White</t>
  </si>
  <si>
    <t>Milkshakes/Floats</t>
  </si>
  <si>
    <t>Bulgogi Jun Gol</t>
  </si>
  <si>
    <t>Traditional Casserole</t>
  </si>
  <si>
    <t>Chocolate Chocolate Cookie</t>
  </si>
  <si>
    <t>Risotteria Melotti</t>
  </si>
  <si>
    <t>3 Guys Restaurant</t>
  </si>
  <si>
    <t>Sweet Red Bean Steamed Bun</t>
  </si>
  <si>
    <t>Steamed Buns</t>
  </si>
  <si>
    <t>With Chicken</t>
  </si>
  <si>
    <t>Sesame Pancake Sandwiches</t>
  </si>
  <si>
    <t>Handi Lamb/Goat/Chicken Biryani</t>
  </si>
  <si>
    <t>Dirty Palmer</t>
  </si>
  <si>
    <t>Organic Salmon</t>
  </si>
  <si>
    <t>Village Smoke Shop</t>
  </si>
  <si>
    <t>Fattoush</t>
  </si>
  <si>
    <t>Large Classic</t>
  </si>
  <si>
    <t>'Essen</t>
  </si>
  <si>
    <t>Reuben</t>
  </si>
  <si>
    <t>SMOKE N VAPE</t>
  </si>
  <si>
    <t>Hong Kong XO Shrimp with Long Beans and Jasmine Rice</t>
  </si>
  <si>
    <t>Buffalo Cucumbers</t>
  </si>
  <si>
    <t>Wild Line-Caught Tuna Salad</t>
  </si>
  <si>
    <t>Sheep's Ricotta Cheese &amp; Black Truffle Honey</t>
  </si>
  <si>
    <t>Bruschette (dinner)</t>
  </si>
  <si>
    <t>Pizza Bianca</t>
  </si>
  <si>
    <t>Grilled Cheese Sandwich</t>
  </si>
  <si>
    <t>Eisenberg's Sandwich Shop</t>
  </si>
  <si>
    <t>Chocolate Covered Espresso Beans</t>
  </si>
  <si>
    <t>Canjinha de Galinha</t>
  </si>
  <si>
    <t>Sopas (Soups)</t>
  </si>
  <si>
    <t>Lightly Sauteed Lotus Root</t>
  </si>
  <si>
    <t>Joya</t>
  </si>
  <si>
    <t>Fried Spring Rolls</t>
  </si>
  <si>
    <t>i Trulli</t>
  </si>
  <si>
    <t>Carpese</t>
  </si>
  <si>
    <t>China Blue</t>
  </si>
  <si>
    <t>Sausage and Peppers</t>
  </si>
  <si>
    <t>Vegetable Spring Rolls</t>
  </si>
  <si>
    <t>MAC Cosmetics</t>
  </si>
  <si>
    <t>Beauty Supply</t>
  </si>
  <si>
    <t>Rice Milk - Original</t>
  </si>
  <si>
    <t>Don Julio Reposado (750ml)</t>
  </si>
  <si>
    <t>Sea Scallop, Flying Fish Roe</t>
  </si>
  <si>
    <t>Buffalo WIngs</t>
  </si>
  <si>
    <t>Appetizers &amp; Salads</t>
  </si>
  <si>
    <t>Nachos</t>
  </si>
  <si>
    <t>Dinner</t>
  </si>
  <si>
    <t>Diced Lamb with Mixed Vegetables</t>
  </si>
  <si>
    <t>Dinner Specials</t>
  </si>
  <si>
    <t>Naan</t>
  </si>
  <si>
    <t>Cinnamon Roll</t>
  </si>
  <si>
    <t>Petit Dejeuner</t>
  </si>
  <si>
    <t>Crispy Chicken Classic Sandwich</t>
  </si>
  <si>
    <t>Pancakes</t>
  </si>
  <si>
    <t>Breakfast for Dinner</t>
  </si>
  <si>
    <t>Unleashed by Petco</t>
  </si>
  <si>
    <t>Organic Marinara Sauce - No Salt Added</t>
  </si>
  <si>
    <t>Kabocha Tempura</t>
  </si>
  <si>
    <t>Maque Choux</t>
  </si>
  <si>
    <t>Eggplant Special</t>
  </si>
  <si>
    <t>The Edge of Rum Raisin</t>
  </si>
  <si>
    <t>Classic Flavors</t>
  </si>
  <si>
    <t>Bentons Bacon &amp; Egg Fried Rice</t>
  </si>
  <si>
    <t>Red Snapper Salad Sushi</t>
  </si>
  <si>
    <t>Serafina Always</t>
  </si>
  <si>
    <t>Seasonal Special</t>
  </si>
  <si>
    <t>Better Being Underground</t>
  </si>
  <si>
    <t>Spicy Pork Ball Kitchen Sink Salad</t>
  </si>
  <si>
    <t>Half Chicken</t>
  </si>
  <si>
    <t>Crosby Cabernet Sauvignon</t>
  </si>
  <si>
    <t>Cabernet Sauvignon</t>
  </si>
  <si>
    <t>Hiroko's Place</t>
  </si>
  <si>
    <t>Hamburg Rice</t>
  </si>
  <si>
    <t>Hiroko's Specialties</t>
  </si>
  <si>
    <t>Miso Soup</t>
  </si>
  <si>
    <t>Candle Cafe</t>
  </si>
  <si>
    <t>Steamed or SautÃ©ed Broccoli&amp;Cauliflower</t>
  </si>
  <si>
    <t>La Pelua</t>
  </si>
  <si>
    <t>Lagunitas</t>
  </si>
  <si>
    <t>Dark Chocolate Powerberries</t>
  </si>
  <si>
    <t>Sliced Prosciutto</t>
  </si>
  <si>
    <t>Deli Meat</t>
  </si>
  <si>
    <t>Space Market</t>
  </si>
  <si>
    <t>Boylan's Ginger Ale</t>
  </si>
  <si>
    <t>Fette Sau</t>
  </si>
  <si>
    <t>Berkshire St. Louis Style Pork Ribs</t>
  </si>
  <si>
    <t>Greek Vanilla Yogurt</t>
  </si>
  <si>
    <t>Maki Sushi Hand Roll</t>
  </si>
  <si>
    <t>Side of Ice Cream</t>
  </si>
  <si>
    <t>Toro Tataki</t>
  </si>
  <si>
    <t>All American</t>
  </si>
  <si>
    <t>Crystal Shrimp Dumplings</t>
  </si>
  <si>
    <t>Roasted Broccoli</t>
  </si>
  <si>
    <t>Go! Go! Curry!</t>
  </si>
  <si>
    <t>Soda</t>
  </si>
  <si>
    <t>Txipirones</t>
  </si>
  <si>
    <t>Applewood Smoked Bacon</t>
  </si>
  <si>
    <t>Cups &amp; Cones</t>
  </si>
  <si>
    <t>Watermelon Tart</t>
  </si>
  <si>
    <t>Cold Sesame Noodle</t>
  </si>
  <si>
    <t>Shacky Road</t>
  </si>
  <si>
    <t>Concretes</t>
  </si>
  <si>
    <t>Tatsuta-Age</t>
  </si>
  <si>
    <t>Black &amp; White Cupcake</t>
  </si>
  <si>
    <t>Cavatelli Al Pesto</t>
  </si>
  <si>
    <t>Spinach Goma-Ae</t>
  </si>
  <si>
    <t>Dungeness &amp; Rock Crabmeat Long Life Noodles</t>
  </si>
  <si>
    <t>Butter</t>
  </si>
  <si>
    <t>Brown Rice</t>
  </si>
  <si>
    <t>Mixed Steamed Vegetables</t>
  </si>
  <si>
    <t>384 Broome St</t>
  </si>
  <si>
    <t>Cookie Dough</t>
  </si>
  <si>
    <t>Org Chicken Broth 4 Pack</t>
  </si>
  <si>
    <t>Lemon Rice</t>
  </si>
  <si>
    <t>Small Arugula</t>
  </si>
  <si>
    <t>Steel Cut Oatmeal</t>
  </si>
  <si>
    <t>Mount Qi Vegetables Hand-Ripped Noodles in Soup</t>
  </si>
  <si>
    <t>La Maison Du Chocolat</t>
  </si>
  <si>
    <t>Bar-B-Que Beans with Pork</t>
  </si>
  <si>
    <t>Homemade Sides</t>
  </si>
  <si>
    <t>420 East 72nd St.</t>
  </si>
  <si>
    <t>Hearts of Palm</t>
  </si>
  <si>
    <t>Greek Style Quinoa Avocado Salad</t>
  </si>
  <si>
    <t>Sun In Bloom</t>
  </si>
  <si>
    <t>Tsunami</t>
  </si>
  <si>
    <t>Cipriani Dolci</t>
  </si>
  <si>
    <t>Vegetable Hot &amp; Sour Soup</t>
  </si>
  <si>
    <t>Spring Natural Kitchen</t>
  </si>
  <si>
    <t>Shrimp-Stuffed Jalapeno Poppers (4)</t>
  </si>
  <si>
    <t>Three Cheese Melt</t>
  </si>
  <si>
    <t>Monday Night Salad</t>
  </si>
  <si>
    <t>Ghenet Brooklyn</t>
  </si>
  <si>
    <t>African</t>
  </si>
  <si>
    <t>Ghenet Combination (1 Person)</t>
  </si>
  <si>
    <t>Combination</t>
  </si>
  <si>
    <t>Churros con Chocolate</t>
  </si>
  <si>
    <t>Macaron Parlour</t>
  </si>
  <si>
    <t>Caesar Salad</t>
  </si>
  <si>
    <t>Fresh Fruit Salad (small)</t>
  </si>
  <si>
    <t>House of Small Wonder</t>
  </si>
  <si>
    <t>CafÃ© Latte</t>
  </si>
  <si>
    <t>Coffee, Tea &amp; Juices</t>
  </si>
  <si>
    <t>Black Label</t>
  </si>
  <si>
    <t>Soft Shell Crab Tempura</t>
  </si>
  <si>
    <t>Lunch (Appetizer)</t>
  </si>
  <si>
    <t>Hijiki Salad</t>
  </si>
  <si>
    <t>La Surena</t>
  </si>
  <si>
    <t>Chocolate Chunks Pizza</t>
  </si>
  <si>
    <t>Sweet Icons</t>
  </si>
  <si>
    <t>Creekstone Farms Brisket Plate</t>
  </si>
  <si>
    <t>Baby Spinach, Ricotta Salata &amp; Truffle Honey</t>
  </si>
  <si>
    <t>Dominique Ansel Bakery</t>
  </si>
  <si>
    <t>Perfect Little Egg Sandwich</t>
  </si>
  <si>
    <t>Thai Cobb Salad</t>
  </si>
  <si>
    <t>Green Acres</t>
  </si>
  <si>
    <t>Curry Express</t>
  </si>
  <si>
    <t>Aloo Tikki</t>
  </si>
  <si>
    <t>Il Salumaio</t>
  </si>
  <si>
    <t>Mixed-Veggie Roll (Daily Special)</t>
  </si>
  <si>
    <t>BBQâ€™d Duck &amp; Ginger Fried Rice</t>
  </si>
  <si>
    <t>Hampton Chutney Co.</t>
  </si>
  <si>
    <t>Avocado</t>
  </si>
  <si>
    <t>Dosas and Uttapams</t>
  </si>
  <si>
    <t>Hibachi Chicken</t>
  </si>
  <si>
    <t>Vanille</t>
  </si>
  <si>
    <t>Pasta &amp; Sauce Bowl</t>
  </si>
  <si>
    <t>Hot Delights</t>
  </si>
  <si>
    <t>Sparkling Mineral Water</t>
  </si>
  <si>
    <t>Zucker's Bagels &amp; Smoked Fish</t>
  </si>
  <si>
    <t>Hummus Mushrooms</t>
  </si>
  <si>
    <t>Crantastic</t>
  </si>
  <si>
    <t>Sundaes</t>
  </si>
  <si>
    <t>Curry Ketchup</t>
  </si>
  <si>
    <t>Paul &amp; Jimmy's</t>
  </si>
  <si>
    <t>Gnocchi alla Sorrentina</t>
  </si>
  <si>
    <t>Dinner Primi</t>
  </si>
  <si>
    <t>Nespresso Boutique</t>
  </si>
  <si>
    <t>Regular Crust (16" Large Pie)</t>
  </si>
  <si>
    <t>Pinto Nouveau Thai Bistro</t>
  </si>
  <si>
    <t>Calamari</t>
  </si>
  <si>
    <t>Jumbo BBQ Chicken Wings</t>
  </si>
  <si>
    <t>Vegetable Dumplings</t>
  </si>
  <si>
    <t>$20 Old Fashioned Bitters &amp; Bourbon</t>
  </si>
  <si>
    <t>Old Fashioned On-Demand</t>
  </si>
  <si>
    <t>Organic Tomato Paste</t>
  </si>
  <si>
    <t>Spanking</t>
  </si>
  <si>
    <t>Carrot Cake</t>
  </si>
  <si>
    <t>Stewed Plums</t>
  </si>
  <si>
    <t>Cumin Style</t>
  </si>
  <si>
    <t>Lychee House</t>
  </si>
  <si>
    <t>Deluxe</t>
  </si>
  <si>
    <t>Family Stylin' Package Deals</t>
  </si>
  <si>
    <t>Dudley's</t>
  </si>
  <si>
    <t>Turkey Burgers</t>
  </si>
  <si>
    <t>Akadashi</t>
  </si>
  <si>
    <t>Two Little Red Hens</t>
  </si>
  <si>
    <t>Medium Create Your Own</t>
  </si>
  <si>
    <t>Medium Pizzas</t>
  </si>
  <si>
    <t>Hamachi</t>
  </si>
  <si>
    <t>Carpaccio of Black Sea Bass</t>
  </si>
  <si>
    <t>Little Cheeseburger</t>
  </si>
  <si>
    <t>Seared Octopus</t>
  </si>
  <si>
    <t>Salteado de Setas</t>
  </si>
  <si>
    <t>Custom Salad</t>
  </si>
  <si>
    <t>Custom Craft</t>
  </si>
  <si>
    <t>Grilled Mediterranean Bronzino</t>
  </si>
  <si>
    <t>Dinner Chef's Specialties</t>
  </si>
  <si>
    <t>Mango &amp; Arugula Salad, Yuzu Vinaigrette</t>
  </si>
  <si>
    <t>Sarabeth's Bakery</t>
  </si>
  <si>
    <t>Cappuccino</t>
  </si>
  <si>
    <t>Hot</t>
  </si>
  <si>
    <t>Homemade Soups</t>
  </si>
  <si>
    <t>Asuka Sushi</t>
  </si>
  <si>
    <t>Yakko Tofu</t>
  </si>
  <si>
    <t>Kitchen Appetizers</t>
  </si>
  <si>
    <t>Organic Black Truffle Mayo</t>
  </si>
  <si>
    <t>Koi</t>
  </si>
  <si>
    <t xml:space="preserve"> Il Mulino New York</t>
  </si>
  <si>
    <t>Wild Arugula</t>
  </si>
  <si>
    <t>Gyu-Kaku East Village</t>
  </si>
  <si>
    <t>Yaki Ramen</t>
  </si>
  <si>
    <t>Risotteria</t>
  </si>
  <si>
    <t>Chocolate Pudding Pie</t>
  </si>
  <si>
    <t>Icebox Pies</t>
  </si>
  <si>
    <t>Yellowtail and Scallion</t>
  </si>
  <si>
    <t>Kung Pao Style</t>
  </si>
  <si>
    <t>Maki Sushi Cut-Up Roll</t>
  </si>
  <si>
    <t>Htapothi Scharas</t>
  </si>
  <si>
    <t>Mezethes (Appetizers served hot)</t>
  </si>
  <si>
    <t>Toshi's Choice Per Person</t>
  </si>
  <si>
    <t>Nonna's Ricotta Ravioli</t>
  </si>
  <si>
    <t>Lunch Pasta</t>
  </si>
  <si>
    <t>Smokey Mac and Cheese</t>
  </si>
  <si>
    <t>Butter - Unsalted</t>
  </si>
  <si>
    <t>DespaÃ±a</t>
  </si>
  <si>
    <t>Serrano Manchego</t>
  </si>
  <si>
    <t>Pintxos</t>
  </si>
  <si>
    <t>Eggplant Parmigiano</t>
  </si>
  <si>
    <t>M Shanghai Bistro</t>
  </si>
  <si>
    <t>Sliced Beef with Scallion and Onion in Brown Sauce</t>
  </si>
  <si>
    <t>Dinner House Specials</t>
  </si>
  <si>
    <t>Ebi Tempura</t>
  </si>
  <si>
    <t>Collard Greens</t>
  </si>
  <si>
    <t>Hot Side Dishes</t>
  </si>
  <si>
    <t>Almond Biscuits</t>
  </si>
  <si>
    <t>Doughnuttery</t>
  </si>
  <si>
    <t>Beef Fried Kibbeh</t>
  </si>
  <si>
    <t>Chickpea Fries</t>
  </si>
  <si>
    <t>Chelsea Market</t>
  </si>
  <si>
    <t>Tropical Mango &amp; Avocado Roll</t>
  </si>
  <si>
    <t>No. 7 Sub | Ace Hotel</t>
  </si>
  <si>
    <t>Hot Roast Beef (Until 4PM Daily)</t>
  </si>
  <si>
    <t>Kori Restaurant and Bar</t>
  </si>
  <si>
    <t>Chicken KangJung</t>
  </si>
  <si>
    <t>Luscious Thai</t>
  </si>
  <si>
    <t>Bread Sliced Ancient Grain Millet-chia</t>
  </si>
  <si>
    <t>Sandwich Bread</t>
  </si>
  <si>
    <t>Minute Maid Orange Juice</t>
  </si>
  <si>
    <t>Pork Bun, Side &amp; Drink</t>
  </si>
  <si>
    <t>Cucumber</t>
  </si>
  <si>
    <t>Carne Asada</t>
  </si>
  <si>
    <t>Hummus Platter</t>
  </si>
  <si>
    <t>Salads &amp; Platters</t>
  </si>
  <si>
    <t>Org Local Eggs Pasture Raised</t>
  </si>
  <si>
    <t>Vegetable Tempura</t>
  </si>
  <si>
    <t>Guitar Center</t>
  </si>
  <si>
    <t>Hummus Sandwich</t>
  </si>
  <si>
    <t>Small Fried rice</t>
  </si>
  <si>
    <t>Noodles and Fried Rice</t>
  </si>
  <si>
    <t>Aranciata San Pellegrino</t>
  </si>
  <si>
    <t>Shrimp Curry</t>
  </si>
  <si>
    <t>KFC</t>
  </si>
  <si>
    <t>Firebird</t>
  </si>
  <si>
    <t>Fiji Artesian Water - 6 Pack</t>
  </si>
  <si>
    <t>Sunday: Spaghetti &amp; Giorgio's Meatballs</t>
  </si>
  <si>
    <t>Les Plats du Jour</t>
  </si>
  <si>
    <t>Beet Salad</t>
  </si>
  <si>
    <t>5-Piece Chicken Fingers</t>
  </si>
  <si>
    <t>Panera Bread</t>
  </si>
  <si>
    <t>Restaurant</t>
  </si>
  <si>
    <t>Amazing Green</t>
  </si>
  <si>
    <t>Seasoned Turkey Meatballs</t>
  </si>
  <si>
    <t>Split Pea (Mondays and Wednesdays)</t>
  </si>
  <si>
    <t>Rolls (Lunch)</t>
  </si>
  <si>
    <t>Ben &amp; Jack's Steakhouse</t>
  </si>
  <si>
    <t>Sizzling Canadian Bacon</t>
  </si>
  <si>
    <t>Berry Blue</t>
  </si>
  <si>
    <t>Cappelletti</t>
  </si>
  <si>
    <t>Hasaki</t>
  </si>
  <si>
    <t>John's of Bleecker Street</t>
  </si>
  <si>
    <t>Fresh Mozzarella</t>
  </si>
  <si>
    <t>Sweet Plantains</t>
  </si>
  <si>
    <t>Potato Gratin</t>
  </si>
  <si>
    <t>Warehouse Wines &amp; Spirits</t>
  </si>
  <si>
    <t>Organic Lentil Chickpea (Big)</t>
  </si>
  <si>
    <t>Rosemary Garlic Mayo</t>
  </si>
  <si>
    <t>Tres Carnes</t>
  </si>
  <si>
    <t>Double-Smoked Churro Doughnut</t>
  </si>
  <si>
    <t>Dulce</t>
  </si>
  <si>
    <t>Risotto</t>
  </si>
  <si>
    <t>Vegetables (main plates)</t>
  </si>
  <si>
    <t>Whisker's Holistic Pet Care</t>
  </si>
  <si>
    <t>Tuna</t>
  </si>
  <si>
    <t>Hudson Bagels</t>
  </si>
  <si>
    <t>Cafe City Chow</t>
  </si>
  <si>
    <t>Quesadilla de Carne Asada</t>
  </si>
  <si>
    <t>Lunch</t>
  </si>
  <si>
    <t>Apple Crumb Pie</t>
  </si>
  <si>
    <t>Seitan Chimichurri</t>
  </si>
  <si>
    <t>Amsterdam Burger Company</t>
  </si>
  <si>
    <t>Thin Rice Noodles, Vegetable, Singapore Style</t>
  </si>
  <si>
    <t>Arugula E Filetto</t>
  </si>
  <si>
    <t>Chocolate Chip Cookie Gf</t>
  </si>
  <si>
    <t>Liang Pi Cold Skin Noodles</t>
  </si>
  <si>
    <t>Cold Noodles</t>
  </si>
  <si>
    <t>Potato Pancake</t>
  </si>
  <si>
    <t>Gimme! Coffee</t>
  </si>
  <si>
    <t>Endive Salad</t>
  </si>
  <si>
    <t>4 Market Vegetables</t>
  </si>
  <si>
    <t>Market Vegetables</t>
  </si>
  <si>
    <t>Yellowfin Tuna Tartare Tacos</t>
  </si>
  <si>
    <t>Watermelon</t>
  </si>
  <si>
    <t>Thai Crunch</t>
  </si>
  <si>
    <t>TJC</t>
  </si>
  <si>
    <t>Sushi Yasuda</t>
  </si>
  <si>
    <t>Organic Raw Kale Salad</t>
  </si>
  <si>
    <t>Pork Dumpling (Molo Soup)</t>
  </si>
  <si>
    <t>Schnitzel</t>
  </si>
  <si>
    <t>Hot Dishes</t>
  </si>
  <si>
    <t>Quarter Pounder with Cheese</t>
  </si>
  <si>
    <t>Wonton in Chicken Broth</t>
  </si>
  <si>
    <t>Korean Rice Cake BBQâ€™d Pork Belly &amp; Chinese Sausage</t>
  </si>
  <si>
    <t>Salad Bag Eb Italian 10oz Og</t>
  </si>
  <si>
    <t>Packaged Salad &amp; Fruit</t>
  </si>
  <si>
    <t>Mini Shredded Wheat Cereal</t>
  </si>
  <si>
    <t>Parlor Steak &amp; Fish</t>
  </si>
  <si>
    <t>Shiitake Bun</t>
  </si>
  <si>
    <t>Fresh &amp; Co</t>
  </si>
  <si>
    <t>H&amp;H Tuna Salad Sandwich</t>
  </si>
  <si>
    <t>Canned Goods &amp; Soups</t>
  </si>
  <si>
    <t>Iron Man MOB</t>
  </si>
  <si>
    <t>MOBs</t>
  </si>
  <si>
    <t>Les Halles</t>
  </si>
  <si>
    <t>Grilled Vegetables</t>
  </si>
  <si>
    <t>Egg Whites</t>
  </si>
  <si>
    <t>Ezo</t>
  </si>
  <si>
    <t>Chocolat de Colombie</t>
  </si>
  <si>
    <t>Strawberry Fruit Leather</t>
  </si>
  <si>
    <t>Spicy Cumin Lamb Hand-Ripped Noodles</t>
  </si>
  <si>
    <t>Hand-Pulled Noodles</t>
  </si>
  <si>
    <t>Barneys New York</t>
  </si>
  <si>
    <t>Crispy Shrimp</t>
  </si>
  <si>
    <t>Very Special Cut Up Rolls</t>
  </si>
  <si>
    <t>Patatas Bravas</t>
  </si>
  <si>
    <t>Ball</t>
  </si>
  <si>
    <t>Large Brown Eggs Cage Free 18 Pack</t>
  </si>
  <si>
    <t>Salmon Egg</t>
  </si>
  <si>
    <t>Raw Ice Cream Company</t>
  </si>
  <si>
    <t>Freezer</t>
  </si>
  <si>
    <t>Scallion Style</t>
  </si>
  <si>
    <t>Maple-Glazed Bacon</t>
  </si>
  <si>
    <t>Org 9" Rolled Pie Dough 2 Ct</t>
  </si>
  <si>
    <t>Frozen Fruits &amp; Dessert</t>
  </si>
  <si>
    <t>Achaari Chicken Tikka</t>
  </si>
  <si>
    <t>Spicy Cumin Lamb Burger</t>
  </si>
  <si>
    <t>Soup of the Day</t>
  </si>
  <si>
    <t>Echeverria Family Reserve</t>
  </si>
  <si>
    <t>Deviled Eggs</t>
  </si>
  <si>
    <t>Shells &amp; Cheddar</t>
  </si>
  <si>
    <t>Pasta Mixes</t>
  </si>
  <si>
    <t>Sparkling Mineral Water - Orange</t>
  </si>
  <si>
    <t>Gamberoni Fra'diavolo</t>
  </si>
  <si>
    <t>Party City</t>
  </si>
  <si>
    <t>Peace Bowl</t>
  </si>
  <si>
    <t>Special Menu (5pm-10pm)</t>
  </si>
  <si>
    <t>Hashbrowns</t>
  </si>
  <si>
    <t>Creme Brulee Pie (3")</t>
  </si>
  <si>
    <t>Homemade Pies</t>
  </si>
  <si>
    <t>El Tres Bowl</t>
  </si>
  <si>
    <t>Burrito, Taco, or Bowl</t>
  </si>
  <si>
    <t>Assorted Market Vegetables</t>
  </si>
  <si>
    <t>Gyu Tataki</t>
  </si>
  <si>
    <t>Yellowtail (Hamachi)</t>
  </si>
  <si>
    <t>Mini Lobster Sliders</t>
  </si>
  <si>
    <t>Tostones</t>
  </si>
  <si>
    <t>Design Your Owns Concretes</t>
  </si>
  <si>
    <t>Baked Clams Oreganata</t>
  </si>
  <si>
    <t>Grandmaster Veg (Grain/Dairy-Free Lasagna) W/ 1 Side</t>
  </si>
  <si>
    <t>Crab Roll</t>
  </si>
  <si>
    <t>Profiteroles</t>
  </si>
  <si>
    <t>Shrimp Po'Boy</t>
  </si>
  <si>
    <t>Sandwiches &amp; Burgers</t>
  </si>
  <si>
    <t>Bagel Bomb</t>
  </si>
  <si>
    <t>Antiyal 'Kuyen'</t>
  </si>
  <si>
    <t>Syrah/Shiraz</t>
  </si>
  <si>
    <t>Sea Salt &amp; Almonds Dk Bar</t>
  </si>
  <si>
    <t>The Crif Dog</t>
  </si>
  <si>
    <t>Linguini Aglio Olio</t>
  </si>
  <si>
    <t>Downtown Butter Brown</t>
  </si>
  <si>
    <t>Buddakan</t>
  </si>
  <si>
    <t>Big Nick Preferred Slice</t>
  </si>
  <si>
    <t>Pizza by the Slice</t>
  </si>
  <si>
    <t>1/2 Organic Rotisserie Chicken W/ 2 Sides</t>
  </si>
  <si>
    <t>Chicken &amp; Waffles</t>
  </si>
  <si>
    <t>Evelyn's Kitchen</t>
  </si>
  <si>
    <t>Roasted Lemon Pepper Chicken Wings</t>
  </si>
  <si>
    <t>Dasani Bottled Water (20 oz.)</t>
  </si>
  <si>
    <t>Dinner Steak au Poivre</t>
  </si>
  <si>
    <t>Bag O' Bones</t>
  </si>
  <si>
    <t>Woof (Dog Treats)</t>
  </si>
  <si>
    <t>Hen of the Woods Mushrooms</t>
  </si>
  <si>
    <t>Vietnamese Crispy Calamari</t>
  </si>
  <si>
    <t>Cajun Chicken Sandwich</t>
  </si>
  <si>
    <t>Bravo Pizza</t>
  </si>
  <si>
    <t>NY Style Pie</t>
  </si>
  <si>
    <t>Casablanca</t>
  </si>
  <si>
    <t>Tagines</t>
  </si>
  <si>
    <t>T-Mobile</t>
  </si>
  <si>
    <t>Org Garbanzo Beans</t>
  </si>
  <si>
    <t>Wing</t>
  </si>
  <si>
    <t>Sea Salt Caramel Cookie</t>
  </si>
  <si>
    <t>Fluke</t>
  </si>
  <si>
    <t>Sauteed Spinach</t>
  </si>
  <si>
    <t>Sides (dinner)</t>
  </si>
  <si>
    <t>Mouth Watering Chicken</t>
  </si>
  <si>
    <t>Yellowtail Seviche</t>
  </si>
  <si>
    <t>Sashimi Seviche</t>
  </si>
  <si>
    <t>Ernest Klein</t>
  </si>
  <si>
    <t>Dum Kokur</t>
  </si>
  <si>
    <t>Water</t>
  </si>
  <si>
    <t>Raw Vegetable Medley Bowl</t>
  </si>
  <si>
    <t>Bowls (M-F 11:30AM-Close)</t>
  </si>
  <si>
    <t>Shrimp-Stuffed JalapeÃ±o Poppers</t>
  </si>
  <si>
    <t>Hummus Falafel Platter</t>
  </si>
  <si>
    <t>Plant Juice</t>
  </si>
  <si>
    <t>Jewish Penicillin - ConsommÃ©</t>
  </si>
  <si>
    <t>Sprout Home Floral &amp; Garden Studio</t>
  </si>
  <si>
    <t>Chips &amp; Fresh Tomato Salsa (mild)</t>
  </si>
  <si>
    <t>Rosa Mexicano</t>
  </si>
  <si>
    <t>Reiss</t>
  </si>
  <si>
    <t>Jumbo BBQ Chicken WIngs</t>
  </si>
  <si>
    <t>Two Boots</t>
  </si>
  <si>
    <t>Br Crabmeat California Roll</t>
  </si>
  <si>
    <t>Wisco</t>
  </si>
  <si>
    <t>Eggs with Chorizo</t>
  </si>
  <si>
    <t>Cheddar Tots</t>
  </si>
  <si>
    <t>Hoisin Meatballs</t>
  </si>
  <si>
    <t>Classic Sandwiches</t>
  </si>
  <si>
    <t>Carpaccio Malatesta</t>
  </si>
  <si>
    <t>Ruby's - duplicate</t>
  </si>
  <si>
    <t>Bouchon Bakery</t>
  </si>
  <si>
    <t>Kmart</t>
  </si>
  <si>
    <t>Franken Pie (10")</t>
  </si>
  <si>
    <t>10" Pies</t>
  </si>
  <si>
    <t>Momoya Black Cod</t>
  </si>
  <si>
    <t>Truffle Buttered Baked Potato</t>
  </si>
  <si>
    <t>Market Table</t>
  </si>
  <si>
    <t>Cafe</t>
  </si>
  <si>
    <t>The Best BALT</t>
  </si>
  <si>
    <t>For Your Hands</t>
  </si>
  <si>
    <t>Tres Carnes Brisket Tacos</t>
  </si>
  <si>
    <t>Combination Rolls</t>
  </si>
  <si>
    <t>Build Your Own Omelet</t>
  </si>
  <si>
    <t>Sedutto</t>
  </si>
  <si>
    <t>New Malaysia</t>
  </si>
  <si>
    <t>Hainanese Chicken on Rice</t>
  </si>
  <si>
    <t>Ebi</t>
  </si>
  <si>
    <t>Tuna Avocado Salad</t>
  </si>
  <si>
    <t>Cinnamon</t>
  </si>
  <si>
    <t>Spicy Crispy Cucumber</t>
  </si>
  <si>
    <t>Villa Berulia</t>
  </si>
  <si>
    <t>Baguette Au Fromage</t>
  </si>
  <si>
    <t>Zucchini Chips</t>
  </si>
  <si>
    <t>Chive &amp; Pork Dumplings</t>
  </si>
  <si>
    <t>Flu and Cold Fighter</t>
  </si>
  <si>
    <t>Farmacy</t>
  </si>
  <si>
    <t>Eel Cucumber Roll</t>
  </si>
  <si>
    <t>Tempura</t>
  </si>
  <si>
    <t>Reina Pepiada</t>
  </si>
  <si>
    <t>Absolute Bagel</t>
  </si>
  <si>
    <t>Waldyâ€™s Wood Fired Pizza &amp; Penne</t>
  </si>
  <si>
    <t>Prosciutto, Asparagus &amp; Parmesan Pizza</t>
  </si>
  <si>
    <t>Signature Pies</t>
  </si>
  <si>
    <t>Hara Bhara Kabab</t>
  </si>
  <si>
    <t>Spicy Organic Tofu</t>
  </si>
  <si>
    <t>Great White Way</t>
  </si>
  <si>
    <t>Kaiso Salad</t>
  </si>
  <si>
    <t>Cottage Cheese Small Curd</t>
  </si>
  <si>
    <t>Cottage Cheese</t>
  </si>
  <si>
    <t>Pork Shumai</t>
  </si>
  <si>
    <t>Chopped Black Kale</t>
  </si>
  <si>
    <t>Pho Grand</t>
  </si>
  <si>
    <t>Chocoloate Shake</t>
  </si>
  <si>
    <t>Shakes &amp; Floats</t>
  </si>
  <si>
    <t>Pan Roasted Filet</t>
  </si>
  <si>
    <t>Large Plates</t>
  </si>
  <si>
    <t>Chicken Biryani</t>
  </si>
  <si>
    <t>Rice, Sides &amp; Extras</t>
  </si>
  <si>
    <t>Salad Box</t>
  </si>
  <si>
    <t>Goat Cheese &amp; Caramelized Onion Tart</t>
  </si>
  <si>
    <t>Savories</t>
  </si>
  <si>
    <t>Cake Individual Bundt Lemon Petite</t>
  </si>
  <si>
    <t>Fresh Mozzarella Pie</t>
  </si>
  <si>
    <t>Halo-Halo</t>
  </si>
  <si>
    <t>INA</t>
  </si>
  <si>
    <t>Pumpkin Pie Cake (6")</t>
  </si>
  <si>
    <t>Pumpkin Pie Cake Truffles</t>
  </si>
  <si>
    <t>1/2 Organic Rotisserie Chicken W/ 1 Side</t>
  </si>
  <si>
    <t>Steamed Snow Peas</t>
  </si>
  <si>
    <t>Iguana NYC</t>
  </si>
  <si>
    <t>Biscuit w/ Butter &amp; Jam</t>
  </si>
  <si>
    <t>Brisket Lean (1 Pound)</t>
  </si>
  <si>
    <t>HBH Gourmet Sandwiches &amp; Smoked Meats</t>
  </si>
  <si>
    <t>San Pellegrino Blood Orange</t>
  </si>
  <si>
    <t>Coconut Water</t>
  </si>
  <si>
    <t>Sodas</t>
  </si>
  <si>
    <t>Ballato's</t>
  </si>
  <si>
    <t>Cafe Latte</t>
  </si>
  <si>
    <t>Somosa</t>
  </si>
  <si>
    <t>Garlic Dill Pickle Chips</t>
  </si>
  <si>
    <t>Bare Sides</t>
  </si>
  <si>
    <t>VIVI Bubble TEA HK</t>
  </si>
  <si>
    <t>BP</t>
  </si>
  <si>
    <t>Agnello</t>
  </si>
  <si>
    <t>The Concrete Jungle</t>
  </si>
  <si>
    <t>Orange Juice</t>
  </si>
  <si>
    <t>Blue Ribbon Sandwich Lunchbox</t>
  </si>
  <si>
    <t>Fat and Fluffy French Toast</t>
  </si>
  <si>
    <t>Sweet Breakfast</t>
  </si>
  <si>
    <t>Nicola's Restaurant</t>
  </si>
  <si>
    <t>Embody at ABC Carpet &amp; Home</t>
  </si>
  <si>
    <t>New Balance Store</t>
  </si>
  <si>
    <t>Salmon Roe</t>
  </si>
  <si>
    <t>Borsch</t>
  </si>
  <si>
    <t>Two Eggs with Potato Gratin</t>
  </si>
  <si>
    <t>All Day Brunch</t>
  </si>
  <si>
    <t>Roasted Garlic Mayo</t>
  </si>
  <si>
    <t>Tappo</t>
  </si>
  <si>
    <t>Classica</t>
  </si>
  <si>
    <t>Spicy Spring</t>
  </si>
  <si>
    <t>Ki Sushi</t>
  </si>
  <si>
    <t>BonChon Chicken</t>
  </si>
  <si>
    <t>Organic Oven Rsted Slcd Turkey</t>
  </si>
  <si>
    <t>Mel's Burger Bar</t>
  </si>
  <si>
    <t>Rice and Beans</t>
  </si>
  <si>
    <t>Le Pain Quotidien</t>
  </si>
  <si>
    <t>Venture</t>
  </si>
  <si>
    <t>Bistango</t>
  </si>
  <si>
    <t>Cheese-Filled Tortellini</t>
  </si>
  <si>
    <t>Primi Piatti Lunch</t>
  </si>
  <si>
    <t>Sweet &amp; Sour</t>
  </si>
  <si>
    <t>Hot from Asian's Wok</t>
  </si>
  <si>
    <t>Paneer Lababdar</t>
  </si>
  <si>
    <t>Black &amp; White Cookie</t>
  </si>
  <si>
    <t>Waffle Me Crazy Sundae</t>
  </si>
  <si>
    <t>Smirnoff 80 Vodka (1L)</t>
  </si>
  <si>
    <t>Halal Food Cart</t>
  </si>
  <si>
    <t>Chobani NoHo</t>
  </si>
  <si>
    <t>Organic Demi Vert Juice</t>
  </si>
  <si>
    <t>Cinnamon Snail 48th Bet 6 &amp; 7 Ave</t>
  </si>
  <si>
    <t>Victory Garden</t>
  </si>
  <si>
    <t>The Royal Wing</t>
  </si>
  <si>
    <t>Beyond Sushi</t>
  </si>
  <si>
    <t>Sweet Tree</t>
  </si>
  <si>
    <t>Coriander Ground</t>
  </si>
  <si>
    <t>Spices, Herbs &amp; Seasoning</t>
  </si>
  <si>
    <t>Amy's Bread</t>
  </si>
  <si>
    <t>Grilled N.Y. State Cheddar Cheese</t>
  </si>
  <si>
    <t>Pumpkin Seed &amp; Herb Salad</t>
  </si>
  <si>
    <t>Crab Slice</t>
  </si>
  <si>
    <t>Slices</t>
  </si>
  <si>
    <t>Herb Roasted Chicken Salad</t>
  </si>
  <si>
    <t>177 East 75th St</t>
  </si>
  <si>
    <t>Plain Cream Cheese</t>
  </si>
  <si>
    <t>Benton's Bacon, Egg and Cheddar</t>
  </si>
  <si>
    <t>Biscuit Sandwiches</t>
  </si>
  <si>
    <t>Byblos Restaurant</t>
  </si>
  <si>
    <t>Pretzel Pork &amp; Chive Dumplings</t>
  </si>
  <si>
    <t>Good Enough to Eat</t>
  </si>
  <si>
    <t>Pure Food</t>
  </si>
  <si>
    <t>BBQ Sliders</t>
  </si>
  <si>
    <t>Spicy Miso Chips with Bigeye Tuna</t>
  </si>
  <si>
    <t>Banana Cream Pie</t>
  </si>
  <si>
    <t>Homestyle Desserts</t>
  </si>
  <si>
    <t>Grilled Breast of Chicken Sandwich</t>
  </si>
  <si>
    <t>Eel With Avocado</t>
  </si>
  <si>
    <t>Los Muchachos</t>
  </si>
  <si>
    <t>Elliniki Salata</t>
  </si>
  <si>
    <t>Salates</t>
  </si>
  <si>
    <t>Yogurtland</t>
  </si>
  <si>
    <t>Franny's</t>
  </si>
  <si>
    <t>Organic Iced Tea</t>
  </si>
  <si>
    <t>Organic Tea</t>
  </si>
  <si>
    <t>Tofu Soba Salad</t>
  </si>
  <si>
    <t>Lunch Salads</t>
  </si>
  <si>
    <t>Bottino Takeout</t>
  </si>
  <si>
    <t>N.Y. Cheesecake</t>
  </si>
  <si>
    <t>Cavatelli</t>
  </si>
  <si>
    <t>Chicken Parmigiano</t>
  </si>
  <si>
    <t>Dinner Secondi</t>
  </si>
  <si>
    <t>El Cocotero</t>
  </si>
  <si>
    <t>Queso Empanada</t>
  </si>
  <si>
    <t>Empanadas / White Corn Turnovers</t>
  </si>
  <si>
    <t>Yellowtail &amp; Scallion</t>
  </si>
  <si>
    <t>Quinoa Vegetable Soup</t>
  </si>
  <si>
    <t>Organic Gluten-Free Soups</t>
  </si>
  <si>
    <t>Quattro Formaggi</t>
  </si>
  <si>
    <t>Grilled Chicken</t>
  </si>
  <si>
    <t>Moe's Southwest Grill</t>
  </si>
  <si>
    <t>BBQâ€™d Pork Belly</t>
  </si>
  <si>
    <t>25 Broadway</t>
  </si>
  <si>
    <t>Cafe Orlin</t>
  </si>
  <si>
    <t>Hummus Plate</t>
  </si>
  <si>
    <t>Brunch Vegetarian Dishes (until 4pm)</t>
  </si>
  <si>
    <t>Anne Pichon Sauvage</t>
  </si>
  <si>
    <t>Chicken Liver Mousse</t>
  </si>
  <si>
    <t>Vegetable Ramen</t>
  </si>
  <si>
    <t>Featuring Ramen</t>
  </si>
  <si>
    <t>Toys"R"Us</t>
  </si>
  <si>
    <t>Small Spinach Mix</t>
  </si>
  <si>
    <t>Saigon Vietnamese Sandwich Deli</t>
  </si>
  <si>
    <t>Olivier Salad</t>
  </si>
  <si>
    <t>Penne Puttanesca</t>
  </si>
  <si>
    <t>Creamed Spinach</t>
  </si>
  <si>
    <t>Yamaimo Sengiri</t>
  </si>
  <si>
    <t>Chicken Gyoza</t>
  </si>
  <si>
    <t>Mix Green Salad</t>
  </si>
  <si>
    <t>Serafina</t>
  </si>
  <si>
    <t>Turkey Club</t>
  </si>
  <si>
    <t>Cherry</t>
  </si>
  <si>
    <t>Misoba (vegan)</t>
  </si>
  <si>
    <t>Dos Toros Taqueria</t>
  </si>
  <si>
    <t>Nourish Kitchen + Table</t>
  </si>
  <si>
    <t>Kos Kaffe Roasting House</t>
  </si>
  <si>
    <t>365 Spring Water - 320 Oz</t>
  </si>
  <si>
    <t>PJ Bernstein</t>
  </si>
  <si>
    <t>Whole Wheat Everything</t>
  </si>
  <si>
    <t>Chives and Pork Dumplings in Soup</t>
  </si>
  <si>
    <t>Pancit Canton, Bihon, Sotanghon</t>
  </si>
  <si>
    <t>Sunday</t>
  </si>
  <si>
    <t>Spring Water</t>
  </si>
  <si>
    <t>Engawa</t>
  </si>
  <si>
    <t>Shishito</t>
  </si>
  <si>
    <t>Kitchen</t>
  </si>
  <si>
    <t>Ackerson Farms Lemonade</t>
  </si>
  <si>
    <t>Org Macaroni &amp; Cheese Family Size</t>
  </si>
  <si>
    <t>Three Lentil Chill</t>
  </si>
  <si>
    <t>Whole Rotisserie Chicken</t>
  </si>
  <si>
    <t>Tiffin Wallah</t>
  </si>
  <si>
    <t>Masala Chai</t>
  </si>
  <si>
    <t>Bonsignour</t>
  </si>
  <si>
    <t>Seaweed Side Salad</t>
  </si>
  <si>
    <t>Side Salads</t>
  </si>
  <si>
    <t>Roasted Cauliflower</t>
  </si>
  <si>
    <t>Homemade Chicken Soup by Zabar's - 1qt</t>
  </si>
  <si>
    <t>Sushi - Special</t>
  </si>
  <si>
    <t>Sushi Bar</t>
  </si>
  <si>
    <t>Prego Roll</t>
  </si>
  <si>
    <t>Honey Mustard Mayo</t>
  </si>
  <si>
    <t>Maui Wowie</t>
  </si>
  <si>
    <t>Momofuku SsÃ¤m Bar</t>
  </si>
  <si>
    <t>Max's Great Caesar Salad</t>
  </si>
  <si>
    <t>Freda's Matzo Ball Soup</t>
  </si>
  <si>
    <t>Black or Red Beans</t>
  </si>
  <si>
    <t>Jeanne Marie Merlot</t>
  </si>
  <si>
    <t>Merlot</t>
  </si>
  <si>
    <t>Kalamari</t>
  </si>
  <si>
    <t>Mezes</t>
  </si>
  <si>
    <t>Kids Original BBQ Chicken Pizza</t>
  </si>
  <si>
    <t>Grey Goose Vodka (1L)</t>
  </si>
  <si>
    <t>Five Flavored Chicken Dumplings (4)</t>
  </si>
  <si>
    <t>Blue Bottle Coffee</t>
  </si>
  <si>
    <t>New Orleans Style Iced Coffee</t>
  </si>
  <si>
    <t>Coffee &amp; Drinks</t>
  </si>
  <si>
    <t>Hourenso Garlic</t>
  </si>
  <si>
    <t>Black Angus Cheeseburger</t>
  </si>
  <si>
    <t>Sage Whole</t>
  </si>
  <si>
    <t>Dunkin Dounts</t>
  </si>
  <si>
    <t>Black &amp; White Tagliatelle</t>
  </si>
  <si>
    <t>Kalustyan's</t>
  </si>
  <si>
    <t>Cheese Grits</t>
  </si>
  <si>
    <t>Mortadella</t>
  </si>
  <si>
    <t>San Danielle Round Prosciutto</t>
  </si>
  <si>
    <t>Garnet Wines &amp; Liquors</t>
  </si>
  <si>
    <t>Guava Darjeeling Tea</t>
  </si>
  <si>
    <t>Shishito Peppers</t>
  </si>
  <si>
    <t>An Choi</t>
  </si>
  <si>
    <t>Lucky Strike</t>
  </si>
  <si>
    <t>Warm Lentil Salad</t>
  </si>
  <si>
    <t>Lunch Appetizers</t>
  </si>
  <si>
    <t>Special Hero</t>
  </si>
  <si>
    <t>Onion Rings</t>
  </si>
  <si>
    <t>Mushroom Barley (Daily)</t>
  </si>
  <si>
    <t>Jerk Shrimp</t>
  </si>
  <si>
    <t>1 Market Vegetable</t>
  </si>
  <si>
    <t>Piselli</t>
  </si>
  <si>
    <t>Antipasti (dinner)</t>
  </si>
  <si>
    <t>NY Strip Steak</t>
  </si>
  <si>
    <t>Roasted Thai Buddha Chicken</t>
  </si>
  <si>
    <t>Tuna Salad Sandwich</t>
  </si>
  <si>
    <t>Sandwiches and Pasta Salads</t>
  </si>
  <si>
    <t>Porterhouse Steak for Two</t>
  </si>
  <si>
    <t>Steaks and Chops (dinner)</t>
  </si>
  <si>
    <t>AG Kitchen</t>
  </si>
  <si>
    <t>Organic Thai Chicken Salad</t>
  </si>
  <si>
    <t>PB &amp; Banana Cream</t>
  </si>
  <si>
    <t>Charley Mom</t>
  </si>
  <si>
    <t>Vegan Divas</t>
  </si>
  <si>
    <t>A la Panang</t>
  </si>
  <si>
    <t>Pad Thai Noodles</t>
  </si>
  <si>
    <t>Crispy Pata</t>
  </si>
  <si>
    <t>Dolsot-Bibimbap</t>
  </si>
  <si>
    <t>XO Chinese Long Beans</t>
  </si>
  <si>
    <t>From the Sides</t>
  </si>
  <si>
    <t>Brussels Sprouts</t>
  </si>
  <si>
    <t>The Henley Vaporium</t>
  </si>
  <si>
    <t>Vianel Studios</t>
  </si>
  <si>
    <t>Carnitas</t>
  </si>
  <si>
    <t>Lemon Cake</t>
  </si>
  <si>
    <t>Garrett Popcorn Shops</t>
  </si>
  <si>
    <t>Chips &amp; La Esquina's Own Salsa Roja</t>
  </si>
  <si>
    <t>Protein KnockOut</t>
  </si>
  <si>
    <t>Banana Nut</t>
  </si>
  <si>
    <t>Caramel Popcorn</t>
  </si>
  <si>
    <t>Fresh Squeezed OJ</t>
  </si>
  <si>
    <t>Red Hook Lobster Pound</t>
  </si>
  <si>
    <t>Sashimi</t>
  </si>
  <si>
    <t>Asian Slaw</t>
  </si>
  <si>
    <t>Crisp Parmesan Tater Tots</t>
  </si>
  <si>
    <t>Michael's</t>
  </si>
  <si>
    <t>Art Store</t>
  </si>
  <si>
    <t>Modell's Sporting Goods</t>
  </si>
  <si>
    <t>Artichoke Basille's Pizza &amp; Brewery</t>
  </si>
  <si>
    <t>Margherita Slice</t>
  </si>
  <si>
    <t>Pizza Slices</t>
  </si>
  <si>
    <t>Blue Ribbon</t>
  </si>
  <si>
    <t>Noodle with Peanut Sauce (Frozen)</t>
  </si>
  <si>
    <t>The Original Deep Fried Whoopee Pie</t>
  </si>
  <si>
    <t>Sausage, Cheese &amp; Crackers</t>
  </si>
  <si>
    <t>Bacon, Lettuce &amp; Tomato</t>
  </si>
  <si>
    <t>Breakfast Sandwiches</t>
  </si>
  <si>
    <t>Nan</t>
  </si>
  <si>
    <t>Kaiso Moriawase</t>
  </si>
  <si>
    <t>Seared Tuna &amp; Avocado Taco</t>
  </si>
  <si>
    <t>Lemon &amp; Ricotta Pancakes</t>
  </si>
  <si>
    <t>3 Guys</t>
  </si>
  <si>
    <t>Crispy Tuna Sashimi Roll with Edamame</t>
  </si>
  <si>
    <t>Batata Harra</t>
  </si>
  <si>
    <t>Pork Spring Roll with Thai Chili Sauce</t>
  </si>
  <si>
    <t>Tako Wasa</t>
  </si>
  <si>
    <t>Tidbits</t>
  </si>
  <si>
    <t>Murg Malai Kabab</t>
  </si>
  <si>
    <t>Sea Thai Bistro</t>
  </si>
  <si>
    <t>Pad Thai Spring Rolls</t>
  </si>
  <si>
    <t>Maker's Mark Bourbon Pecan Pie</t>
  </si>
  <si>
    <t>Almond Butter Cup</t>
  </si>
  <si>
    <t>Mac 'n' Cheese</t>
  </si>
  <si>
    <t>Zen Palate</t>
  </si>
  <si>
    <t>Dragon Tail Spare Ribs</t>
  </si>
  <si>
    <t>Dishes</t>
  </si>
  <si>
    <t>Black Iced Tea</t>
  </si>
  <si>
    <t>Fried Chicken Wrap</t>
  </si>
  <si>
    <t>Sandwich Wraps</t>
  </si>
  <si>
    <t>Izzi Soda</t>
  </si>
  <si>
    <t>Spicy Cucumber Salad (Cold)</t>
  </si>
  <si>
    <t>Neo Tokyo</t>
  </si>
  <si>
    <t>Smoked Meat</t>
  </si>
  <si>
    <t>Orange et Fruit de la Passion</t>
  </si>
  <si>
    <t>Lemon Lonzenge</t>
  </si>
  <si>
    <t>Akami (Tuna)</t>
  </si>
  <si>
    <t>Red Bull Energy Drink - Sugar Free (8.4 oz.)</t>
  </si>
  <si>
    <t>Bisson Prosecco Frizzante</t>
  </si>
  <si>
    <t>Sparkling</t>
  </si>
  <si>
    <t>Picadillo</t>
  </si>
  <si>
    <t>Half Grapefruit</t>
  </si>
  <si>
    <t>Ben &amp; Jerrys - Chunky Monkey ( 1 Pint)</t>
  </si>
  <si>
    <t>Kani</t>
  </si>
  <si>
    <t>Bar Jarslberg Norway</t>
  </si>
  <si>
    <t>Achari Paneer Roll</t>
  </si>
  <si>
    <t>Free-Range Chicken Pot Pie</t>
  </si>
  <si>
    <t>Bamboo Sushi</t>
  </si>
  <si>
    <t>BBQâ€™d â€˜Black Footâ€™ Berkshire Pork Belly with Grilled JalapeÃ±o Peppers</t>
  </si>
  <si>
    <t>Honoo</t>
  </si>
  <si>
    <t>Lucali</t>
  </si>
  <si>
    <t>Potato and Egg</t>
  </si>
  <si>
    <t>Fair Shake</t>
  </si>
  <si>
    <t>The "Hog"</t>
  </si>
  <si>
    <t>Dry Soda Rhubarb</t>
  </si>
  <si>
    <t>Bottled Drinks</t>
  </si>
  <si>
    <t>Patrizia's Pizza and Pasta</t>
  </si>
  <si>
    <t>Margherita Pizza</t>
  </si>
  <si>
    <t>Seasonal Restaurant &amp; Weinbar</t>
  </si>
  <si>
    <t>Sparkling Water</t>
  </si>
  <si>
    <t>Sushi Choshi</t>
  </si>
  <si>
    <t>Sauce</t>
  </si>
  <si>
    <t>Spaghetti con Polpettine e Caprino</t>
  </si>
  <si>
    <t>Primi Piatti</t>
  </si>
  <si>
    <t>Sticky Rice</t>
  </si>
  <si>
    <t>Sauteed</t>
  </si>
  <si>
    <t>Daily Greens</t>
  </si>
  <si>
    <t>Thai Green</t>
  </si>
  <si>
    <t>Bottega del Vino</t>
  </si>
  <si>
    <t>Org Long Grain White Rice</t>
  </si>
  <si>
    <t>Rice &amp; Beans</t>
  </si>
  <si>
    <t>Taqueria Lower East Side</t>
  </si>
  <si>
    <t>Adobo Chicken Salad</t>
  </si>
  <si>
    <t>Posto</t>
  </si>
  <si>
    <t>Arugula &amp; Bocconcini Salad</t>
  </si>
  <si>
    <t>Carciofini alla Romana</t>
  </si>
  <si>
    <t>Antipasti Lunch</t>
  </si>
  <si>
    <t>Fluke Ceviche</t>
  </si>
  <si>
    <t>Chicken Pot Pie</t>
  </si>
  <si>
    <t>Fattoush Salad with Cheese</t>
  </si>
  <si>
    <t>Crack Pie (10")</t>
  </si>
  <si>
    <t>Dried Cranberries</t>
  </si>
  <si>
    <t>Nuts &amp; Dried Fruits</t>
  </si>
  <si>
    <t>Steamed Red Snapper</t>
  </si>
  <si>
    <t>Seafood Entrees</t>
  </si>
  <si>
    <t>Emmett's</t>
  </si>
  <si>
    <t>Lobster Bisque</t>
  </si>
  <si>
    <t>Frank Restaurant</t>
  </si>
  <si>
    <t>Rigatoni Al Ragu</t>
  </si>
  <si>
    <t>City Smoke Shop</t>
  </si>
  <si>
    <t>Kobe Beef Burger</t>
  </si>
  <si>
    <t>Duane Reade duplicate</t>
  </si>
  <si>
    <t>Coconut Cake</t>
  </si>
  <si>
    <t>Specialty Cakes</t>
  </si>
  <si>
    <t>Barryâ€™s Bootcamp</t>
  </si>
  <si>
    <t>Salmon with Tomato Sushi</t>
  </si>
  <si>
    <t>Fifty/Fifty</t>
  </si>
  <si>
    <t>Tiberias</t>
  </si>
  <si>
    <t>Pio Pio Riko</t>
  </si>
  <si>
    <t>Yari-Ika</t>
  </si>
  <si>
    <t>Strawberry Shake</t>
  </si>
  <si>
    <t>Haandi</t>
  </si>
  <si>
    <t>Tandoori Breads</t>
  </si>
  <si>
    <t>Jumbo Pizza Slice</t>
  </si>
  <si>
    <t>The Capital Grille</t>
  </si>
  <si>
    <t>Double Cut Lamb Rib Chops</t>
  </si>
  <si>
    <t>The Market NYC</t>
  </si>
  <si>
    <t>El Vez</t>
  </si>
  <si>
    <t>Bob White Lunch&amp;Dinner Counter</t>
  </si>
  <si>
    <t>Iced Tea</t>
  </si>
  <si>
    <t>Refreshments &amp; Desserts</t>
  </si>
  <si>
    <t>Beans</t>
  </si>
  <si>
    <t>US Post Office</t>
  </si>
  <si>
    <t>Chilled Bean Sprouts</t>
  </si>
  <si>
    <t>Dirty Chips Mesquite BBQ</t>
  </si>
  <si>
    <t>Pulled Duroc Pork</t>
  </si>
  <si>
    <t>Spicy Citrus</t>
  </si>
  <si>
    <t>Sable's</t>
  </si>
  <si>
    <t>Fresh Marinated Mozzarella</t>
  </si>
  <si>
    <t>220 East 23rd Street</t>
  </si>
  <si>
    <t>Blueberry &amp; Cream Cookie Soft Serve (1 Pint)</t>
  </si>
  <si>
    <t>La Superior</t>
  </si>
  <si>
    <t>16 Handles - UWS Amsterdam</t>
  </si>
  <si>
    <t>M2M Mart</t>
  </si>
  <si>
    <t>Red Velvet Cheesecake</t>
  </si>
  <si>
    <t>Mini Cheesecakes</t>
  </si>
  <si>
    <t>Ground Beef Arepa</t>
  </si>
  <si>
    <t>Golden Fritters</t>
  </si>
  <si>
    <t>Buffalo Chicken Lollipops</t>
  </si>
  <si>
    <t>The Cheesy Supreme</t>
  </si>
  <si>
    <t>Three Pepper Chicken</t>
  </si>
  <si>
    <t>Lili's Noodle Shop &amp; Grill</t>
  </si>
  <si>
    <t>Pad See Yue</t>
  </si>
  <si>
    <t>Petco</t>
  </si>
  <si>
    <t>Pet Supplies Store</t>
  </si>
  <si>
    <t>Cafe Viva Gourmet Pizza</t>
  </si>
  <si>
    <t>The MasalaWala</t>
  </si>
  <si>
    <t>Paneer Saagwala</t>
  </si>
  <si>
    <t>Paneer Entrees</t>
  </si>
  <si>
    <t>Artic Char</t>
  </si>
  <si>
    <t>Chimichurri Rice &amp; Vegetables</t>
  </si>
  <si>
    <t>Vegetables and Sides</t>
  </si>
  <si>
    <t>Large Mushroom</t>
  </si>
  <si>
    <t>Sex, Drugs &amp; Rocky Road</t>
  </si>
  <si>
    <t>Ristorante Grifone</t>
  </si>
  <si>
    <t>Pepperoni E Acciughe</t>
  </si>
  <si>
    <t>Oxtail &amp; Bone Marrow</t>
  </si>
  <si>
    <t>Loaves</t>
  </si>
  <si>
    <t>Grilled Bacon</t>
  </si>
  <si>
    <t>Sushi and Sashimi</t>
  </si>
  <si>
    <t>Yasei Kinoko Miso</t>
  </si>
  <si>
    <t>Nick &amp; Toni's Cafe</t>
  </si>
  <si>
    <t>Marinated Beef Platter for Two</t>
  </si>
  <si>
    <t>Barbecue Combination</t>
  </si>
  <si>
    <t>The Ruth Wilensky</t>
  </si>
  <si>
    <t>Crepes on Columbus</t>
  </si>
  <si>
    <t>Nasu Dengaku</t>
  </si>
  <si>
    <t>Apple Lemon Ginger</t>
  </si>
  <si>
    <t>San Pellegrino MIneral Water</t>
  </si>
  <si>
    <t>Labaneh</t>
  </si>
  <si>
    <t>Vegetable and Pork Dumplings in Soup</t>
  </si>
  <si>
    <t>Viennoiserie</t>
  </si>
  <si>
    <t>Stuffed Spinach Pizza Slice</t>
  </si>
  <si>
    <t>Organic Wild Blueberries</t>
  </si>
  <si>
    <t>Carpaccio</t>
  </si>
  <si>
    <t>Murg Tikka Mirza Hasnu</t>
  </si>
  <si>
    <t>Air Therapy Silver Spruce</t>
  </si>
  <si>
    <t>Air Fresheners</t>
  </si>
  <si>
    <t>Chermoula-Marinated Flank Steak</t>
  </si>
  <si>
    <t>Hummingbird Cake</t>
  </si>
  <si>
    <t>Selection of Three</t>
  </si>
  <si>
    <t>Pan-fried Lamb Dumpling Shooters, Tofu, Miso Seaweed Broth (4)</t>
  </si>
  <si>
    <t>"Lure Style" Burger</t>
  </si>
  <si>
    <t>Sparkling French Lemonade</t>
  </si>
  <si>
    <t>Bring It On Soft Serve</t>
  </si>
  <si>
    <t>Bozu</t>
  </si>
  <si>
    <t>Hotate Punch</t>
  </si>
  <si>
    <t>Cold Prep</t>
  </si>
  <si>
    <t>Egg Whites &amp; Turkey Breakfast Croissant</t>
  </si>
  <si>
    <t>Breakfast Sandwiches and Wraps</t>
  </si>
  <si>
    <t>Filet Mignon Pepper Steak</t>
  </si>
  <si>
    <t>From the Land</t>
  </si>
  <si>
    <t>Italian Cheesecake</t>
  </si>
  <si>
    <t>Toasted Ricotta Gnocchi</t>
  </si>
  <si>
    <t>Lenwich by Lenny's</t>
  </si>
  <si>
    <t>Sandwich</t>
  </si>
  <si>
    <t>Create Your Own</t>
  </si>
  <si>
    <t>Balade</t>
  </si>
  <si>
    <t>Mezze (Small Plates)</t>
  </si>
  <si>
    <t>Fish Taco</t>
  </si>
  <si>
    <t>Tal Bagels</t>
  </si>
  <si>
    <t>Racer 5 Ipa 6pack</t>
  </si>
  <si>
    <t>Beer &amp; Coolers</t>
  </si>
  <si>
    <t>Chocolate Chip Dunkers</t>
  </si>
  <si>
    <t>Chocolate Peanut Butter Crunchcrete</t>
  </si>
  <si>
    <t>Mint Tea</t>
  </si>
  <si>
    <t>Tea</t>
  </si>
  <si>
    <t>Green Tea Lemongrass Cooler</t>
  </si>
  <si>
    <t>Phoenician Fries</t>
  </si>
  <si>
    <t>Wide Rice Noodles with BBQâ€™d Duck Breast</t>
  </si>
  <si>
    <t>Hester Street Fair</t>
  </si>
  <si>
    <t>Coconut Cupcake</t>
  </si>
  <si>
    <t>Little Poland Restaurant</t>
  </si>
  <si>
    <t>Tripe</t>
  </si>
  <si>
    <t>Fries with Sea Salt</t>
  </si>
  <si>
    <t>Mighty Mushroom</t>
  </si>
  <si>
    <t>Northern Spy Food Co. (ARCHIVED)</t>
  </si>
  <si>
    <t>The Egg Begley Jr. Sandwich</t>
  </si>
  <si>
    <t>Brunch Mains</t>
  </si>
  <si>
    <t>Hunter's</t>
  </si>
  <si>
    <t>Grilled Kale</t>
  </si>
  <si>
    <t>Soup, Fries &amp; Stuff</t>
  </si>
  <si>
    <t>Gemma at Bowery Hotel</t>
  </si>
  <si>
    <t>Garlic New York Pizza Bar</t>
  </si>
  <si>
    <t>Authentic Mozzarella Sticks</t>
  </si>
  <si>
    <t>Sliced Smoked Turkey</t>
  </si>
  <si>
    <t>Meat &amp; Seafood</t>
  </si>
  <si>
    <t>Mr. Chow</t>
  </si>
  <si>
    <t>Olga Raffault Rose</t>
  </si>
  <si>
    <t>Rose</t>
  </si>
  <si>
    <t>Cookies-N-Cream</t>
  </si>
  <si>
    <t>Mei-jin Ramen</t>
  </si>
  <si>
    <t>Big Wong Restaurant å¤§æ—º</t>
  </si>
  <si>
    <t>Roast Pork</t>
  </si>
  <si>
    <t>Hot Coffee</t>
  </si>
  <si>
    <t>Boylan's Root Beer</t>
  </si>
  <si>
    <t>Chobani SoHo</t>
  </si>
  <si>
    <t>Dried Apples Zip Lock</t>
  </si>
  <si>
    <t>Minca</t>
  </si>
  <si>
    <t>Fonda</t>
  </si>
  <si>
    <t>Carne Asada Taquitos</t>
  </si>
  <si>
    <t>Ricotta</t>
  </si>
  <si>
    <t>Lunch Snacks</t>
  </si>
  <si>
    <t>Extra Virgin</t>
  </si>
  <si>
    <t>Samosa</t>
  </si>
  <si>
    <t>Coffee (Stumptown Hair Bender)</t>
  </si>
  <si>
    <t>Juliana's Pizza</t>
  </si>
  <si>
    <t>Classics</t>
  </si>
  <si>
    <t>Round Knishes</t>
  </si>
  <si>
    <t>L'Apicio</t>
  </si>
  <si>
    <t>Pork Dumpling Noodle Soup</t>
  </si>
  <si>
    <t>Homemade Noodles</t>
  </si>
  <si>
    <t>Spaghetti Garlic</t>
  </si>
  <si>
    <t>Cavolo Nero</t>
  </si>
  <si>
    <t>i Cicchetti</t>
  </si>
  <si>
    <t>Organic Green Guardian Juice</t>
  </si>
  <si>
    <t>Mezze Plate</t>
  </si>
  <si>
    <t>Tater tots, If You Have to Ask</t>
  </si>
  <si>
    <t>Tagliatelle</t>
  </si>
  <si>
    <t>The Stanton Social</t>
  </si>
  <si>
    <t>Blue Ribbon Brasserie (archived)</t>
  </si>
  <si>
    <t>Perelandra Natural Foods</t>
  </si>
  <si>
    <t>Stuffed Portobello</t>
  </si>
  <si>
    <t>Tin of 6 Karlie's Kookies</t>
  </si>
  <si>
    <t>Teriyaki</t>
  </si>
  <si>
    <t>Kitchen Entree</t>
  </si>
  <si>
    <t>FedEx Office Ship Center</t>
  </si>
  <si>
    <t>Salmon Tartare</t>
  </si>
  <si>
    <t>Multigrain Bread</t>
  </si>
  <si>
    <t>Bread &amp; Bakery</t>
  </si>
  <si>
    <t>Hamburger Rossini</t>
  </si>
  <si>
    <t>Dejeuner La Grillade</t>
  </si>
  <si>
    <t>Subway</t>
  </si>
  <si>
    <t>Hibachi Shrimp</t>
  </si>
  <si>
    <t>Lunch Entrees</t>
  </si>
  <si>
    <t>Whole Artichoke Pie</t>
  </si>
  <si>
    <t>Whole Pies</t>
  </si>
  <si>
    <t>Prime New York Sirloin Steak</t>
  </si>
  <si>
    <t>Steak &amp; Chops</t>
  </si>
  <si>
    <t>Brontosaurus Rib</t>
  </si>
  <si>
    <t>Saratoga Spring Water</t>
  </si>
  <si>
    <t>Vegetable Hero</t>
  </si>
  <si>
    <t>Modern Asia Salad</t>
  </si>
  <si>
    <t>Onion Strings</t>
  </si>
  <si>
    <t>Pumpkin</t>
  </si>
  <si>
    <t>Lunch/Dinner (Side Dishes)</t>
  </si>
  <si>
    <t>Tagliolini Di "Cortinaâ€</t>
  </si>
  <si>
    <t>Dinner Soups &amp; Salads</t>
  </si>
  <si>
    <t>Pad See Euw</t>
  </si>
  <si>
    <t>Sicilian Square</t>
  </si>
  <si>
    <t>Chirping Chicken</t>
  </si>
  <si>
    <t>Veal and Rice Balls</t>
  </si>
  <si>
    <t>Iceberg Lettuce Wedge</t>
  </si>
  <si>
    <t>Lamarca Pasta</t>
  </si>
  <si>
    <t>Tortellini Bolognese</t>
  </si>
  <si>
    <t>Regular Pasta</t>
  </si>
  <si>
    <t>Whole Margherita Pie</t>
  </si>
  <si>
    <t>Tamari Almonds Mini</t>
  </si>
  <si>
    <t>Packaged Organic Snacks</t>
  </si>
  <si>
    <t>Kid's Pizza</t>
  </si>
  <si>
    <t>Spicy Shroom</t>
  </si>
  <si>
    <t>Rice Paper Wraps</t>
  </si>
  <si>
    <t>Rai Rai Ken</t>
  </si>
  <si>
    <t>Boka (and Bon Chon)</t>
  </si>
  <si>
    <t>Kit Kat Jumbo Bag (20 oz.)</t>
  </si>
  <si>
    <t>Fried Rice &amp; Noodles</t>
  </si>
  <si>
    <t>The S'mores Concoction</t>
  </si>
  <si>
    <t>Grilled Hanger Steak &amp; Eggs</t>
  </si>
  <si>
    <t>Vanilla Almond Bar</t>
  </si>
  <si>
    <t>Grilled Cheese</t>
  </si>
  <si>
    <t>Vegetable Special Roll</t>
  </si>
  <si>
    <t>Kids Pepperoni Pizza</t>
  </si>
  <si>
    <t>Homemade Ginger-Mint-Lemonade</t>
  </si>
  <si>
    <t>Cold Drinks &amp; Soda</t>
  </si>
  <si>
    <t>Cashew &amp; Orange Blossom</t>
  </si>
  <si>
    <t>Spaghettini Alle Zucchine</t>
  </si>
  <si>
    <t>Galli Restaurant</t>
  </si>
  <si>
    <t>Bolognese</t>
  </si>
  <si>
    <t>Pasta (dinner)</t>
  </si>
  <si>
    <t>Kerry's Classic</t>
  </si>
  <si>
    <t>Steak Tartare</t>
  </si>
  <si>
    <t>Pellegrino Water</t>
  </si>
  <si>
    <t>La Fiesta</t>
  </si>
  <si>
    <t>Prohibition Bakery</t>
  </si>
  <si>
    <t>Almond Butter &amp; Puffed Quinoa Chocolate Bar</t>
  </si>
  <si>
    <t>Potato Pancakes Plate</t>
  </si>
  <si>
    <t>Potato Pancakes</t>
  </si>
  <si>
    <t>Kosher Dill Pickles</t>
  </si>
  <si>
    <t>Zinc 50mg Target Mins Tb</t>
  </si>
  <si>
    <t>Vitamin Supplements</t>
  </si>
  <si>
    <t>Triple Ginger Snaps</t>
  </si>
  <si>
    <t>Kanpachi Usuzukuri</t>
  </si>
  <si>
    <t>Bataki Kosha</t>
  </si>
  <si>
    <t>Biscotti</t>
  </si>
  <si>
    <t>Seared Tuna Steak Salad</t>
  </si>
  <si>
    <t>Crispy Spring Rolls</t>
  </si>
  <si>
    <t>Butter Salted European Style</t>
  </si>
  <si>
    <t>Butter &amp; Margarine</t>
  </si>
  <si>
    <t>Pernil</t>
  </si>
  <si>
    <t>Fine &amp; Shapiro Kosher Restaurant &amp; Deli</t>
  </si>
  <si>
    <t>Summer Corn &amp; Fregola</t>
  </si>
  <si>
    <t>Cold Brewed Almond Latte</t>
  </si>
  <si>
    <t>Scone</t>
  </si>
  <si>
    <t>Whole Fish</t>
  </si>
  <si>
    <t>Vanilla &amp; Chocolate Swirl Cheesecake</t>
  </si>
  <si>
    <t>Marsala</t>
  </si>
  <si>
    <t>Casanova Rosso di Montepulciano</t>
  </si>
  <si>
    <t>Sangiovese</t>
  </si>
  <si>
    <t>16 East 11th street</t>
  </si>
  <si>
    <t>Six Freshly Baked Cornbread</t>
  </si>
  <si>
    <t>The Rev. Al Sharpton</t>
  </si>
  <si>
    <t>Waffles</t>
  </si>
  <si>
    <t>Cheddar Cheese</t>
  </si>
  <si>
    <t>Paper Towels, 3 Pack</t>
  </si>
  <si>
    <t>Tempura Udon</t>
  </si>
  <si>
    <t>Noodle Soup</t>
  </si>
  <si>
    <t>The Bowl Scribble of Two Cheeseburgers</t>
  </si>
  <si>
    <t>Yummy Food</t>
  </si>
  <si>
    <t>Wa Jeal</t>
  </si>
  <si>
    <t>Shredded White Meat Chicken</t>
  </si>
  <si>
    <t>Tortilla Despana</t>
  </si>
  <si>
    <t>4 Cheese</t>
  </si>
  <si>
    <t>Arroz Chaufa</t>
  </si>
  <si>
    <t>White Rice</t>
  </si>
  <si>
    <t>Our Classic Margherita Pizza</t>
  </si>
  <si>
    <t>Salmon Salmon Sashimi with Avocado, Crispy Onions, Sweet and Spicy Sesame Sauce</t>
  </si>
  <si>
    <t>Sugar and Plumm</t>
  </si>
  <si>
    <t>Navy</t>
  </si>
  <si>
    <t>Blue Ribbon Fried Chicken Sandwich + Fries</t>
  </si>
  <si>
    <t>Spring Roll</t>
  </si>
  <si>
    <t>Parisienne</t>
  </si>
  <si>
    <t>16" Nine-grain Organic Crust</t>
  </si>
  <si>
    <t>Original Go Go Curry</t>
  </si>
  <si>
    <t>Large Fries</t>
  </si>
  <si>
    <t>Tailgater</t>
  </si>
  <si>
    <t>Moon Pie</t>
  </si>
  <si>
    <t>Gam Ja Jeon</t>
  </si>
  <si>
    <t>Jeon</t>
  </si>
  <si>
    <t>Sookhi Subzi - Tawa</t>
  </si>
  <si>
    <t>Saikyoyaki Entree</t>
  </si>
  <si>
    <t>Yakimono (Broiled Dishes)</t>
  </si>
  <si>
    <t>Melted Halloumi</t>
  </si>
  <si>
    <t>Grano Trattoria</t>
  </si>
  <si>
    <t>Ground Beef</t>
  </si>
  <si>
    <t>Vegetable Ball Kitchen Sink Salad</t>
  </si>
  <si>
    <t>Create Your Own Pizza</t>
  </si>
  <si>
    <t>Eringi Mushroom &amp; Tamari</t>
  </si>
  <si>
    <t>So Del Df Alm Bars Mocha Alm</t>
  </si>
  <si>
    <t>THELEwala</t>
  </si>
  <si>
    <t>Root Vegetable Mash Bowl</t>
  </si>
  <si>
    <t>Holey Cream</t>
  </si>
  <si>
    <t>Maguro Avocado</t>
  </si>
  <si>
    <t>Congee Bowery ç²¥ä¹‹å®¶</t>
  </si>
  <si>
    <t>Haru Gramercy Park</t>
  </si>
  <si>
    <t>Spicy Sauce</t>
  </si>
  <si>
    <t>Pho 32 &amp; Shabu</t>
  </si>
  <si>
    <t>Thick Cut Bacon</t>
  </si>
  <si>
    <t>Jack's Stir Brew Coffee</t>
  </si>
  <si>
    <t>Tempura Shrimp</t>
  </si>
  <si>
    <t>Lunch Starters</t>
  </si>
  <si>
    <t>Chicken Tempura Maki</t>
  </si>
  <si>
    <t>Maki Sushi Rolls</t>
  </si>
  <si>
    <t>Orwasher's Bakery</t>
  </si>
  <si>
    <t>San Daikon</t>
  </si>
  <si>
    <t>GRK Fresh Greek</t>
  </si>
  <si>
    <t>Bombas de la Barceloneta</t>
  </si>
  <si>
    <t>Mexico City Street Corn</t>
  </si>
  <si>
    <t>Dinner Mas / Sides</t>
  </si>
  <si>
    <t>Homemade Pomegranate-Honey Iced Tea</t>
  </si>
  <si>
    <t>1/4 Organic Rotisserie Chicken W/ 1 Side</t>
  </si>
  <si>
    <t>Mini Quiche Trio</t>
  </si>
  <si>
    <t>Frozen Appetizers</t>
  </si>
  <si>
    <t>Veggie Chili</t>
  </si>
  <si>
    <t>Appetizer Tempura</t>
  </si>
  <si>
    <t>Hash Brown Potatoes</t>
  </si>
  <si>
    <t>Petale De Rose</t>
  </si>
  <si>
    <t>Horiatiki</t>
  </si>
  <si>
    <t>Carmine Street Beers</t>
  </si>
  <si>
    <t>Sephora</t>
  </si>
  <si>
    <t>Floats</t>
  </si>
  <si>
    <t>Grand Sichuan St. Mark's</t>
  </si>
  <si>
    <t>Mixed Green Salad</t>
  </si>
  <si>
    <t>Baked Salmon Salad</t>
  </si>
  <si>
    <t>Ginger Cleanser</t>
  </si>
  <si>
    <t>Aloe Water Juice</t>
  </si>
  <si>
    <t>Org Extra Virgin Olive Oil</t>
  </si>
  <si>
    <t>3-Piece Fried Chicken</t>
  </si>
  <si>
    <t>Buttermilk Dipped Fried Chicken</t>
  </si>
  <si>
    <t>Arugula</t>
  </si>
  <si>
    <t>Teuscher Chocolates</t>
  </si>
  <si>
    <t>Baked Salmon</t>
  </si>
  <si>
    <t>Grilled Salmon Salad</t>
  </si>
  <si>
    <t>The Reggie Harris</t>
  </si>
  <si>
    <t>Kampachi</t>
  </si>
  <si>
    <t>Pumpernickel Everything</t>
  </si>
  <si>
    <t>Brown Sugar</t>
  </si>
  <si>
    <t>67 Burger</t>
  </si>
  <si>
    <t>The Italian</t>
  </si>
  <si>
    <t>Kid's Menu</t>
  </si>
  <si>
    <t>514 w 24th St</t>
  </si>
  <si>
    <t>Scallion Pancakes</t>
  </si>
  <si>
    <t>Organic Quinoa Bowl</t>
  </si>
  <si>
    <t>Manhattan Wardrobe Supply</t>
  </si>
  <si>
    <t>Ginger Barbecue Brisket</t>
  </si>
  <si>
    <t>Third Rail Coffee</t>
  </si>
  <si>
    <t>Deli Sides &amp; Meals</t>
  </si>
  <si>
    <t>Texas Brisket Plate</t>
  </si>
  <si>
    <t>Ricky's NYC</t>
  </si>
  <si>
    <t>Tuna, Yellowtail, Avocado</t>
  </si>
  <si>
    <t>Spicy Tuna Sandwich Roll</t>
  </si>
  <si>
    <t>Loop's Signature Roll</t>
  </si>
  <si>
    <t>Lobster Joint Greenpoint Brooklyn</t>
  </si>
  <si>
    <t>New England Lobster Roll</t>
  </si>
  <si>
    <t>Turkey Truffle</t>
  </si>
  <si>
    <t>Chef â€™s Roll with Tuna, Salmon, Tobiko, Avocado</t>
  </si>
  <si>
    <t>Nobu Sashimi Tacos</t>
  </si>
  <si>
    <t>A Matter Of Health</t>
  </si>
  <si>
    <t>Mezze Selection of Three</t>
  </si>
  <si>
    <t>Barbecue Buffalo Wings</t>
  </si>
  <si>
    <t>Lobster Croutons</t>
  </si>
  <si>
    <t>Basmati Rice</t>
  </si>
  <si>
    <t>29 w 57th st</t>
  </si>
  <si>
    <t>Teriyaki Rib Eye Steak</t>
  </si>
  <si>
    <t>Costumes On-Demand (deprecated)</t>
  </si>
  <si>
    <t>Batman</t>
  </si>
  <si>
    <t>Men's Costumes</t>
  </si>
  <si>
    <t>Catfish</t>
  </si>
  <si>
    <t>Gaia Italian Cafe</t>
  </si>
  <si>
    <t>Elegante</t>
  </si>
  <si>
    <t>Beet</t>
  </si>
  <si>
    <t>Crostini</t>
  </si>
  <si>
    <t>Mr. Broadway Kosher Restaurant</t>
  </si>
  <si>
    <t>Baked Beans</t>
  </si>
  <si>
    <t>Kelley &amp; Ping</t>
  </si>
  <si>
    <t>Pad Sew Yew</t>
  </si>
  <si>
    <t>Black Cherry</t>
  </si>
  <si>
    <t>Charred Broccoli</t>
  </si>
  <si>
    <t>Chicken and Pistachio Sausage</t>
  </si>
  <si>
    <t>Breakfast (Sides)</t>
  </si>
  <si>
    <t>Ricky's</t>
  </si>
  <si>
    <t>Lucky Southwestern Chicken Sandwich</t>
  </si>
  <si>
    <t>Lucky Chicken Sandwiches</t>
  </si>
  <si>
    <t>Blimpie</t>
  </si>
  <si>
    <t>Bar Primi</t>
  </si>
  <si>
    <t>Grimaldi's Pizza</t>
  </si>
  <si>
    <t>Peruvian Corn</t>
  </si>
  <si>
    <t>Three Meats</t>
  </si>
  <si>
    <t>Live Blueberry Pie</t>
  </si>
  <si>
    <t>Artichoke Pizza</t>
  </si>
  <si>
    <t>18" Pizzas</t>
  </si>
  <si>
    <t>Stix Mediterranean Grill</t>
  </si>
  <si>
    <t>Pork STIX</t>
  </si>
  <si>
    <t>STIX</t>
  </si>
  <si>
    <t>Charred Brussels Sprouts &amp; Pearl Onions</t>
  </si>
  <si>
    <t>Goldie Lox</t>
  </si>
  <si>
    <t>Main Course</t>
  </si>
  <si>
    <t>King Crab Fried Rice</t>
  </si>
  <si>
    <t>Lupe's East LA Kitchen</t>
  </si>
  <si>
    <t>Wild Fish Cakes</t>
  </si>
  <si>
    <t>Flaxseed Chips &amp; Avocado Salsa</t>
  </si>
  <si>
    <t>Fried Chicken "Blue Ribbon Style"</t>
  </si>
  <si>
    <t>Tempura &amp; Fryer</t>
  </si>
  <si>
    <t>Beirut Beats Zaatar</t>
  </si>
  <si>
    <t>Manakeesh (Lebanese Pizza)</t>
  </si>
  <si>
    <t>Snapple Iced Tea</t>
  </si>
  <si>
    <t>Strawberry-Raspberry-Thai Basil</t>
  </si>
  <si>
    <t>Nameko Soup</t>
  </si>
  <si>
    <t>Lucky Double Cheddar</t>
  </si>
  <si>
    <t>Cereal Milk and Candy Bar Pie Twist Soft Serve (1 Pint)</t>
  </si>
  <si>
    <t>Kaibashira</t>
  </si>
  <si>
    <t>Sundried Tomato Mayo</t>
  </si>
  <si>
    <t>Genuine Roadside</t>
  </si>
  <si>
    <t>Caesar</t>
  </si>
  <si>
    <t>Natural Rotisserie Chicken, Half Chicken</t>
  </si>
  <si>
    <t>Mediterranean Breakfast</t>
  </si>
  <si>
    <t>Taro Sushi</t>
  </si>
  <si>
    <t>Soup &amp; Salad</t>
  </si>
  <si>
    <t>Spicy Tuna Tartare on Crispy Rice</t>
  </si>
  <si>
    <t>Roasted Turkey &amp; Smoked Gouda (Seasonal Special)</t>
  </si>
  <si>
    <t>World Famous Bassetts Ice Cream</t>
  </si>
  <si>
    <t>Teriyaki Sauce</t>
  </si>
  <si>
    <t>Fountain Sodas</t>
  </si>
  <si>
    <t>Crunchy Spicy Yellowtail Roll with Crushed Onion</t>
  </si>
  <si>
    <t>Shorty's</t>
  </si>
  <si>
    <t>Health Salad</t>
  </si>
  <si>
    <t>Sliced Chicken with Black Bean Sauce</t>
  </si>
  <si>
    <t>Romaine Hearts</t>
  </si>
  <si>
    <t>Abracadabra NYC</t>
  </si>
  <si>
    <t>Spice Market</t>
  </si>
  <si>
    <t>Original Pork BBQ Sandwich</t>
  </si>
  <si>
    <t>Sandwich + 1 Side</t>
  </si>
  <si>
    <t>Foul Madamas</t>
  </si>
  <si>
    <t>Lunch Guacamole</t>
  </si>
  <si>
    <t>Little Fries</t>
  </si>
  <si>
    <t>The Hog Pit</t>
  </si>
  <si>
    <t>Nutty Buddy</t>
  </si>
  <si>
    <t>Stumptown Coffee Roasters</t>
  </si>
  <si>
    <t>Fatty Tuna &amp; Scallion</t>
  </si>
  <si>
    <t>Prosciutto</t>
  </si>
  <si>
    <t>The Original BBQ Chicken Chopped</t>
  </si>
  <si>
    <t>Crispy Skin Salmon</t>
  </si>
  <si>
    <t>C. Virginia Fields Carrot Cake</t>
  </si>
  <si>
    <t>Pork Pot Stickers</t>
  </si>
  <si>
    <t>Fried Yucca</t>
  </si>
  <si>
    <t>Cafeteria Burger</t>
  </si>
  <si>
    <t>Butternut Squash Bisque (Dairy Free)</t>
  </si>
  <si>
    <t>Soups (M-F 11:30AM-Close)</t>
  </si>
  <si>
    <t>Buffalo Mild</t>
  </si>
  <si>
    <t>Wings</t>
  </si>
  <si>
    <t>Buttermilk Biscuit Sandwich</t>
  </si>
  <si>
    <t>Tontoro</t>
  </si>
  <si>
    <t>Chocolate Volcano</t>
  </si>
  <si>
    <t>Homemade Blinis with Red Caviar</t>
  </si>
  <si>
    <t>Butternut Squash</t>
  </si>
  <si>
    <t>Gramercy Cafe</t>
  </si>
  <si>
    <t>Half Pound Beefburger</t>
  </si>
  <si>
    <t>Char-Broiled Burgers and The Carving Board</t>
  </si>
  <si>
    <t>Veggie Burger</t>
  </si>
  <si>
    <t>Fresh Fruit Plate</t>
  </si>
  <si>
    <t>Breakfast (Fruit and Yogurt)</t>
  </si>
  <si>
    <t>Pancake w/ Szechaun Style Meat Sauce</t>
  </si>
  <si>
    <t>Atun</t>
  </si>
  <si>
    <t>Ceviches</t>
  </si>
  <si>
    <t>Roosevelt Hotel</t>
  </si>
  <si>
    <t>Joyful Almond</t>
  </si>
  <si>
    <t>Tabbouleh</t>
  </si>
  <si>
    <t>Kale Salad</t>
  </si>
  <si>
    <t>Reserve Cut</t>
  </si>
  <si>
    <t>Cipriani Le Specialita</t>
  </si>
  <si>
    <t>Penne alla Vodka</t>
  </si>
  <si>
    <t>Hot Specials</t>
  </si>
  <si>
    <t>SIXTY Soho</t>
  </si>
  <si>
    <t>Arugula with Tomato</t>
  </si>
  <si>
    <t>House-Made Agnolotti</t>
  </si>
  <si>
    <t>Roasted Chicken "Chimi"</t>
  </si>
  <si>
    <t>Chang-an Spicy Tofu</t>
  </si>
  <si>
    <t>Other Specialties</t>
  </si>
  <si>
    <t>JARS by Dani</t>
  </si>
  <si>
    <t>Tacu Tacu</t>
  </si>
  <si>
    <t>Taboonette</t>
  </si>
  <si>
    <t>Fried Green Tomatoes Original</t>
  </si>
  <si>
    <t>Natural History Crunch-stellation</t>
  </si>
  <si>
    <t>Pollo a la Plancha</t>
  </si>
  <si>
    <t>Moro Ume Mayo-Q</t>
  </si>
  <si>
    <t>Spicy Beef</t>
  </si>
  <si>
    <t>Tofu</t>
  </si>
  <si>
    <t>Grk Frz Yog Straw Shortcake</t>
  </si>
  <si>
    <t>Dragonfly Dumplings</t>
  </si>
  <si>
    <t>Dduk Kalbi Meal</t>
  </si>
  <si>
    <t>Pinot Noir California</t>
  </si>
  <si>
    <t>Tuna Toastie!</t>
  </si>
  <si>
    <t>Basta Pasta</t>
  </si>
  <si>
    <t>Almond Banana</t>
  </si>
  <si>
    <t>Steamed Japanese Rice</t>
  </si>
  <si>
    <t>Sottocasa Pizzeria</t>
  </si>
  <si>
    <t>Pizza Rosse (Red Pizzas)</t>
  </si>
  <si>
    <t>Buttercup Bake Shop</t>
  </si>
  <si>
    <t>Lam Zhou Handmade Noodle</t>
  </si>
  <si>
    <t>Large Sausage &amp; Broccoli Rabe</t>
  </si>
  <si>
    <t>Vegetable Smash</t>
  </si>
  <si>
    <t>Blueberry Crumble Bar</t>
  </si>
  <si>
    <t>Shepherd Salad</t>
  </si>
  <si>
    <t>Chicken Alla Parmigiana</t>
  </si>
  <si>
    <t>Dumplings in Chili Oil</t>
  </si>
  <si>
    <t>NyQuil Cold &amp; Flu LiquiCaps (24 ct.)</t>
  </si>
  <si>
    <t>Cold &amp; Cough</t>
  </si>
  <si>
    <t>Pasta e Fagioli Soup</t>
  </si>
  <si>
    <t>For the Love of Kale</t>
  </si>
  <si>
    <t>Dean &amp; DeLuca</t>
  </si>
  <si>
    <t>Spicy Hibachi Chicken</t>
  </si>
  <si>
    <t>Artichoke Slice</t>
  </si>
  <si>
    <t>Chihuahua</t>
  </si>
  <si>
    <t>Community Food &amp; Juice</t>
  </si>
  <si>
    <t>Broccoli and Cheese</t>
  </si>
  <si>
    <t>Chef's Special STIX</t>
  </si>
  <si>
    <t>Maple Glazed Carrots</t>
  </si>
  <si>
    <t>Market Sides (dinner)</t>
  </si>
  <si>
    <t>Vegan Creamy Cauliflower</t>
  </si>
  <si>
    <t>Yakitori Skewers</t>
  </si>
  <si>
    <t>Brother Jimmy's BBQ</t>
  </si>
  <si>
    <t>Southern Style Ribs</t>
  </si>
  <si>
    <t>BBQ Platters</t>
  </si>
  <si>
    <t>Teavana</t>
  </si>
  <si>
    <t>Lucky's Fries &amp; Sides</t>
  </si>
  <si>
    <t>Mega Wine &amp; Spirits</t>
  </si>
  <si>
    <t>Domaine Eden Cabernet</t>
  </si>
  <si>
    <t>Fresh Vegetable Salad</t>
  </si>
  <si>
    <t>Chicken Tequila Fettuccine</t>
  </si>
  <si>
    <t>Fresh Vegetables</t>
  </si>
  <si>
    <t>Pete's Tavern</t>
  </si>
  <si>
    <t>Coppola's East</t>
  </si>
  <si>
    <t>Organic Chicken &amp; Quinoa Soup</t>
  </si>
  <si>
    <t>The Classic Icebox Cake</t>
  </si>
  <si>
    <t>Icebox Cakes</t>
  </si>
  <si>
    <t>Koko Wings</t>
  </si>
  <si>
    <t>Torcia</t>
  </si>
  <si>
    <t>Bowery Kitchen Supplies</t>
  </si>
  <si>
    <t>Potato and Cheese Pierogi</t>
  </si>
  <si>
    <t>Pierogies</t>
  </si>
  <si>
    <t>Samurai Mama</t>
  </si>
  <si>
    <t>Salmon Negi</t>
  </si>
  <si>
    <t>Corn on the Cob with Thai Basil</t>
  </si>
  <si>
    <t>Plain Silk Soy Milk</t>
  </si>
  <si>
    <t>N.Y. Gifts</t>
  </si>
  <si>
    <t>Roast Beef</t>
  </si>
  <si>
    <t>Pollo</t>
  </si>
  <si>
    <t>Dinner Tacos</t>
  </si>
  <si>
    <t>Premium Angus Beef</t>
  </si>
  <si>
    <t>Garlic Sauce Style</t>
  </si>
  <si>
    <t>Ricotta Fresh Whole Milk</t>
  </si>
  <si>
    <t>Bamboo Steamed Vegetable Dumplings with Crunchy Cucumbers</t>
  </si>
  <si>
    <t>Eggplant Skewers</t>
  </si>
  <si>
    <t>Grain Free Hu Bread</t>
  </si>
  <si>
    <t>Rubirosa Antipasto</t>
  </si>
  <si>
    <t>Manouche Bi Jibneh</t>
  </si>
  <si>
    <t>Brunch Safar</t>
  </si>
  <si>
    <t>Hot dog</t>
  </si>
  <si>
    <t>A La Carte Sushi &amp; Sashimi</t>
  </si>
  <si>
    <t>Miso Glazed Chilean Sea Bass with Wok Vegetables</t>
  </si>
  <si>
    <t>Truffle Spinach &amp; Artichoke Dip</t>
  </si>
  <si>
    <t>Bread Crumbs Italian</t>
  </si>
  <si>
    <t>Bread Crumbs &amp; Mixes</t>
  </si>
  <si>
    <t>Whole Foods Wine Store</t>
  </si>
  <si>
    <t>Montepulciano D Abruzzo</t>
  </si>
  <si>
    <t>Brooklyn IPA</t>
  </si>
  <si>
    <t>Beer</t>
  </si>
  <si>
    <t>Elephant &amp; Castle</t>
  </si>
  <si>
    <t>Four Mushroom Dumplings (4)</t>
  </si>
  <si>
    <t>Beard Papa's</t>
  </si>
  <si>
    <t>Wild Mushroom Roast</t>
  </si>
  <si>
    <t>Korean Fried Chicken</t>
  </si>
  <si>
    <t>Multigrain</t>
  </si>
  <si>
    <t>Taiwanese Sausage</t>
  </si>
  <si>
    <t>Mount Qi Pork Hand-Ripped Noodles (Spicy, Sour)</t>
  </si>
  <si>
    <t>Organic Persian Cucumbers</t>
  </si>
  <si>
    <t>Rughetta</t>
  </si>
  <si>
    <t>Antipasti (Appetizers)</t>
  </si>
  <si>
    <t>Herb Goat Cheese</t>
  </si>
  <si>
    <t>Pickle</t>
  </si>
  <si>
    <t>Penelope</t>
  </si>
  <si>
    <t>Warm Artichoke Spinach Dip</t>
  </si>
  <si>
    <t>Lunch/Dinner (Appetizers &amp; Sides)</t>
  </si>
  <si>
    <t>Calamari Fritti</t>
  </si>
  <si>
    <t>Side of Guacamole</t>
  </si>
  <si>
    <t>Chungking Spicy Chicken</t>
  </si>
  <si>
    <t>Pumpkin Curry</t>
  </si>
  <si>
    <t>Jameson Blended Irish Whiskey (750ml)</t>
  </si>
  <si>
    <t>Country Breakfast</t>
  </si>
  <si>
    <t>Blossom Burrito</t>
  </si>
  <si>
    <t>Filet Mignon 10oz</t>
  </si>
  <si>
    <t>Verdad Tempranillo</t>
  </si>
  <si>
    <t>Tempranillo</t>
  </si>
  <si>
    <t>Nicoise</t>
  </si>
  <si>
    <t>Prime Burger</t>
  </si>
  <si>
    <t>Spicy Beef Noodle Soup</t>
  </si>
  <si>
    <t>Chicken Kebab</t>
  </si>
  <si>
    <t>Entrees (breakfast/lunch)</t>
  </si>
  <si>
    <t>10-Piece Chicken Fingers</t>
  </si>
  <si>
    <t>Quinoa Chaufa</t>
  </si>
  <si>
    <t>New London Pharmacy</t>
  </si>
  <si>
    <t>Mediterranean Pasta</t>
  </si>
  <si>
    <t>The Bishop Charles Reed</t>
  </si>
  <si>
    <t>La del Gato</t>
  </si>
  <si>
    <t>Chia Seed Almond Mylk Porridge</t>
  </si>
  <si>
    <t>Ginger Ale</t>
  </si>
  <si>
    <t>Chicken Taquitos</t>
  </si>
  <si>
    <t>Dinner Bocaditos / Starters</t>
  </si>
  <si>
    <t>Veggie</t>
  </si>
  <si>
    <t>Kaddu Nariyal</t>
  </si>
  <si>
    <t>Soups (Shorba)</t>
  </si>
  <si>
    <t>Celery Sticks Bay Cities 10oz</t>
  </si>
  <si>
    <t>Main Drag Music</t>
  </si>
  <si>
    <t>Whoopie Cookies</t>
  </si>
  <si>
    <t>Francois Payard Patisserie</t>
  </si>
  <si>
    <t>PEI Mussels</t>
  </si>
  <si>
    <t>Vegetarian Plate</t>
  </si>
  <si>
    <t>House Tossed Salad</t>
  </si>
  <si>
    <t>Salads and Platters</t>
  </si>
  <si>
    <t>Tiger Vegetables Salad (Cold &amp; Spicy)</t>
  </si>
  <si>
    <t>Wonton with Spicy Sauce</t>
  </si>
  <si>
    <t>Turkey</t>
  </si>
  <si>
    <t>Campfire Baked Beans with Burnt Ends</t>
  </si>
  <si>
    <t>Savory Tofu &amp; Celery Shoots</t>
  </si>
  <si>
    <t>Dough</t>
  </si>
  <si>
    <t>Lure House Roll</t>
  </si>
  <si>
    <t>Just Mango Slices</t>
  </si>
  <si>
    <t>The Clam</t>
  </si>
  <si>
    <t>Steamed Rice</t>
  </si>
  <si>
    <t>Nikko</t>
  </si>
  <si>
    <t>Gummy Bears (5 oz.)</t>
  </si>
  <si>
    <t>The Defender</t>
  </si>
  <si>
    <t>Linzer Tart</t>
  </si>
  <si>
    <t>Morgan's Brooklyn Barbecue</t>
  </si>
  <si>
    <t>Matzoh Ball Soup</t>
  </si>
  <si>
    <t>Via Quadrrono</t>
  </si>
  <si>
    <t>Toro Scallion</t>
  </si>
  <si>
    <t>Grilled Chicken &amp;  Palm Salad</t>
  </si>
  <si>
    <t>Gourmet Coffee</t>
  </si>
  <si>
    <t>New York Strip Steak</t>
  </si>
  <si>
    <t>Braised Beef Short Ribs</t>
  </si>
  <si>
    <t>Natural Rotisserie Chicken, Quarter White</t>
  </si>
  <si>
    <t>Jack the Horse Tavern</t>
  </si>
  <si>
    <t>Roasted Cauliflower &amp; Parmesan</t>
  </si>
  <si>
    <t>Chocolate Souffle</t>
  </si>
  <si>
    <t>Blueberry Cookie Shake</t>
  </si>
  <si>
    <t>Fish Tacos</t>
  </si>
  <si>
    <t>Mayonnaise</t>
  </si>
  <si>
    <t>Multi-V Squeeze</t>
  </si>
  <si>
    <t>Crif Pak 1</t>
  </si>
  <si>
    <t>The Crif Packs</t>
  </si>
  <si>
    <t>Seoul Chicken</t>
  </si>
  <si>
    <t>Lunch and Dinner Pizza</t>
  </si>
  <si>
    <t>Rohm Thai</t>
  </si>
  <si>
    <t>Chili Sauce (pad prik)</t>
  </si>
  <si>
    <t>Banana Cupcake</t>
  </si>
  <si>
    <t>Shrimp-Stuffed Crispy Chicken</t>
  </si>
  <si>
    <t>Goat Biryani</t>
  </si>
  <si>
    <t>Harlem Shake</t>
  </si>
  <si>
    <t>Crispy Calamari</t>
  </si>
  <si>
    <t>Denny's</t>
  </si>
  <si>
    <t>Lucky Double Burger</t>
  </si>
  <si>
    <t>Lucky Famous Burgers</t>
  </si>
  <si>
    <t>Spicy Salmon Maki</t>
  </si>
  <si>
    <t>Seared Tuna</t>
  </si>
  <si>
    <t>Canyon Road</t>
  </si>
  <si>
    <t>Organic Raw Goji Granola</t>
  </si>
  <si>
    <t>Healing Home</t>
  </si>
  <si>
    <t>Jumbo Shrimp Ceviche</t>
  </si>
  <si>
    <t>Cronut (limited availability, Limit TWO per customer)</t>
  </si>
  <si>
    <t>Torta di Carota</t>
  </si>
  <si>
    <t>Arnica Cream</t>
  </si>
  <si>
    <t>'wichcraft</t>
  </si>
  <si>
    <t>Roasted Chicken</t>
  </si>
  <si>
    <t>International Magazine &amp; Cigarettes</t>
  </si>
  <si>
    <t>Sarabeth's Chicken Pot Pie</t>
  </si>
  <si>
    <t>Cipriani Downtown</t>
  </si>
  <si>
    <t>Pesto Mayo</t>
  </si>
  <si>
    <t>Sliders</t>
  </si>
  <si>
    <t>Snacks (dinner)</t>
  </si>
  <si>
    <t>SautÃ©ed Greens</t>
  </si>
  <si>
    <t>Dinner Forest Mushroom Ravioli</t>
  </si>
  <si>
    <t>Spicy Cucumber Salad</t>
  </si>
  <si>
    <t>Sunberry 'Madison Blend' Hot Coffee</t>
  </si>
  <si>
    <t>Cousin John's Cafe and Bakery</t>
  </si>
  <si>
    <t>Baking Soda</t>
  </si>
  <si>
    <t>Baking Soda &amp; Starch</t>
  </si>
  <si>
    <t>Bubby's High Line</t>
  </si>
  <si>
    <t>Kelp Me! Noodles</t>
  </si>
  <si>
    <t>Chinese Five Spice Short Ribs</t>
  </si>
  <si>
    <t>Portabella Mushroom</t>
  </si>
  <si>
    <t>Pad Key Mao</t>
  </si>
  <si>
    <t>Green Beans</t>
  </si>
  <si>
    <t>Boylan's Black Cherry</t>
  </si>
  <si>
    <t>Double Quarter Pounder with Cheese</t>
  </si>
  <si>
    <t>Il Bambino</t>
  </si>
  <si>
    <t>Boucheron, Piquillo Peppers, Olive Spread</t>
  </si>
  <si>
    <t>Crostini (6.50)</t>
  </si>
  <si>
    <t>Fruit Bars, Mango &amp; Pineapple,</t>
  </si>
  <si>
    <t>ALJO Mfg. Co.</t>
  </si>
  <si>
    <t>Cookies &amp; Cakes</t>
  </si>
  <si>
    <t>Chicken Kotletki</t>
  </si>
  <si>
    <t>400 Fifth Avenue</t>
  </si>
  <si>
    <t>Gourmet Garage</t>
  </si>
  <si>
    <t>buybuy BABY</t>
  </si>
  <si>
    <t>One Taco</t>
  </si>
  <si>
    <t>Cuba Cola</t>
  </si>
  <si>
    <t>Black Cod with Miso</t>
  </si>
  <si>
    <t>Chicken Malai Kabob</t>
  </si>
  <si>
    <t>Tandoor</t>
  </si>
  <si>
    <t>Tony's Arugula</t>
  </si>
  <si>
    <t>Crisp Point Judith Calamari</t>
  </si>
  <si>
    <t>Belgian Milk Chocolate and Banana</t>
  </si>
  <si>
    <t>Sesame Pancake with Roasted Pork</t>
  </si>
  <si>
    <t>Flavored Tea</t>
  </si>
  <si>
    <t>Speedy Romeo</t>
  </si>
  <si>
    <t>LadurÃ©e</t>
  </si>
  <si>
    <t>Polpettine</t>
  </si>
  <si>
    <t>Seaweed Salad</t>
  </si>
  <si>
    <t>Serafina Upper West</t>
  </si>
  <si>
    <t>Flax Plus W Pumpkin</t>
  </si>
  <si>
    <t>Granola</t>
  </si>
  <si>
    <t>Salmon BLT</t>
  </si>
  <si>
    <t>Chili Grilled Tempeh</t>
  </si>
  <si>
    <t>Diet Pepsi</t>
  </si>
  <si>
    <t>Mexican Sodas</t>
  </si>
  <si>
    <t>Cafe de La Esquina</t>
  </si>
  <si>
    <t>Jambon Gruyere</t>
  </si>
  <si>
    <t>Home Style Soup &amp; Noodles</t>
  </si>
  <si>
    <t>Tandoori Roti</t>
  </si>
  <si>
    <t>Taccozzette Con Stracotto</t>
  </si>
  <si>
    <t>Apple Cinnamon Cream Cheese</t>
  </si>
  <si>
    <t>Avocobbo</t>
  </si>
  <si>
    <t>Wok to Walk</t>
  </si>
  <si>
    <t>16 Handles - UWS Broadway</t>
  </si>
  <si>
    <t>Sunsweet</t>
  </si>
  <si>
    <t>Island Burgers &amp; Shakes</t>
  </si>
  <si>
    <t>Souen</t>
  </si>
  <si>
    <t>Salmon Avocado</t>
  </si>
  <si>
    <t>Westerly Natural Market</t>
  </si>
  <si>
    <t>Banana Walnut Bread Pudding</t>
  </si>
  <si>
    <t>Thompson Chemists</t>
  </si>
  <si>
    <t>Salmon Miso Sashimi</t>
  </si>
  <si>
    <t>Juk Suk Cham Dubu</t>
  </si>
  <si>
    <t>Jjigae</t>
  </si>
  <si>
    <t>The Reuben</t>
  </si>
  <si>
    <t>Corkbuzz</t>
  </si>
  <si>
    <t>Custom Sandwich</t>
  </si>
  <si>
    <t>Gelato Sea Salt Caramel</t>
  </si>
  <si>
    <t>Ramen Setagaya</t>
  </si>
  <si>
    <t>Kinpira</t>
  </si>
  <si>
    <t>Bread Hearth Ciabatta</t>
  </si>
  <si>
    <t>United City Ice Cube Co</t>
  </si>
  <si>
    <t>Egg Roll</t>
  </si>
  <si>
    <t>Yellowtail Tiradito</t>
  </si>
  <si>
    <t>Sesame</t>
  </si>
  <si>
    <t>Banh Mi Ga</t>
  </si>
  <si>
    <t>The Dutch</t>
  </si>
  <si>
    <t>Jamon Serrano</t>
  </si>
  <si>
    <t>Embutidos</t>
  </si>
  <si>
    <t>Spinach Artichoke Dip</t>
  </si>
  <si>
    <t>Crunchy Salty Sundae</t>
  </si>
  <si>
    <t>Grilled Mahi Mahi Tacos</t>
  </si>
  <si>
    <t>Sashimi Dinner</t>
  </si>
  <si>
    <t>Grated Parmigiano Reggiano Imported California</t>
  </si>
  <si>
    <t>Jerk Rubbed Chicken</t>
  </si>
  <si>
    <t>Steamed Shrimp Salad</t>
  </si>
  <si>
    <t>Soft Drinks</t>
  </si>
  <si>
    <t>Penne Vodka with Pancetta</t>
  </si>
  <si>
    <t>Crispy Pad Thai with Chicken</t>
  </si>
  <si>
    <t>Rad Thai</t>
  </si>
  <si>
    <t>Vodka Sicilian</t>
  </si>
  <si>
    <t>Punjabi Tikhe Kabab</t>
  </si>
  <si>
    <t>Treasures from the Tandoor</t>
  </si>
  <si>
    <t>Quesadilla De Chorizo</t>
  </si>
  <si>
    <t>Toro (Fatty Tuna)</t>
  </si>
  <si>
    <t>Lightly Sauteed Shredded Potatoes</t>
  </si>
  <si>
    <t>Small Romaine Lettuce</t>
  </si>
  <si>
    <t>Masago</t>
  </si>
  <si>
    <t>Pie</t>
  </si>
  <si>
    <t>Bircher Muesli</t>
  </si>
  <si>
    <t>Boneless Prime Rib (1 Pound)</t>
  </si>
  <si>
    <t>Ming's Coconut Water</t>
  </si>
  <si>
    <t>Org Brown Eggs Lg</t>
  </si>
  <si>
    <t>Haut Segottes St Emilion Gr Cru</t>
  </si>
  <si>
    <t>Grilled Prime Creekstone Bone-In N.Y. Strip Steak</t>
  </si>
  <si>
    <t>Turkey Lasagna</t>
  </si>
  <si>
    <t>House-Marinated Olives</t>
  </si>
  <si>
    <t>Valrhona Chocolate</t>
  </si>
  <si>
    <t>Atmi Grocery and Deli</t>
  </si>
  <si>
    <t>Steak Gorgonzola-Alfredo</t>
  </si>
  <si>
    <t>Carne</t>
  </si>
  <si>
    <t>Iced Cappuccino with Gelato</t>
  </si>
  <si>
    <t>Baby Cucumber</t>
  </si>
  <si>
    <t>Guacamole (3oz)</t>
  </si>
  <si>
    <t>Chips &amp; Snacks</t>
  </si>
  <si>
    <t>Tacombi Nolita</t>
  </si>
  <si>
    <t>Coke Can</t>
  </si>
  <si>
    <t>Bottles and Cans</t>
  </si>
  <si>
    <t>Village Farm &amp; Grocery</t>
  </si>
  <si>
    <t>Ellary's Greens</t>
  </si>
  <si>
    <t>Chawan Mushi</t>
  </si>
  <si>
    <t>Ox Tail Fried Rice</t>
  </si>
  <si>
    <t>Angioletti Alla Nutella</t>
  </si>
  <si>
    <t>Aged Mahon (Menorca)</t>
  </si>
  <si>
    <t>Quesos</t>
  </si>
  <si>
    <t>Madagascar Roll</t>
  </si>
  <si>
    <t>De Pabellon</t>
  </si>
  <si>
    <t>Shack -Cago Dog</t>
  </si>
  <si>
    <t>Jin Ramen</t>
  </si>
  <si>
    <t>The Corner of Cookies &amp; Cream</t>
  </si>
  <si>
    <t>Chicken Biscuit</t>
  </si>
  <si>
    <t>Salad Clam Ogirl Baby Spinach 5oz Og</t>
  </si>
  <si>
    <t>Personal Pan Veggie Lover's</t>
  </si>
  <si>
    <t>Personal Pan Pizzas</t>
  </si>
  <si>
    <t>Sea Eel Sushi</t>
  </si>
  <si>
    <t>Organic Raw Veggies</t>
  </si>
  <si>
    <t>Raventos I Blanc L'Hereu Reserva Brut Cava - 2011</t>
  </si>
  <si>
    <t>Appetizers &amp; Side Orders</t>
  </si>
  <si>
    <t>Red Dragon Fruit</t>
  </si>
  <si>
    <t>Omai</t>
  </si>
  <si>
    <t>Ca Tim</t>
  </si>
  <si>
    <t>Row Labels</t>
  </si>
  <si>
    <t>(blank)</t>
  </si>
  <si>
    <t>Grand Total</t>
  </si>
  <si>
    <t>Count of delivery_id</t>
  </si>
  <si>
    <t>start day - week</t>
  </si>
  <si>
    <t>start day - day of week</t>
  </si>
  <si>
    <t>Column Labels</t>
  </si>
  <si>
    <t>WW40</t>
  </si>
  <si>
    <t>WW41</t>
  </si>
  <si>
    <t>Monday</t>
  </si>
  <si>
    <t>Tuesday</t>
  </si>
  <si>
    <t>Wednesday</t>
  </si>
  <si>
    <t>Friday</t>
  </si>
  <si>
    <t>Saturday</t>
  </si>
  <si>
    <t>Bike</t>
  </si>
  <si>
    <t>Car</t>
  </si>
  <si>
    <t>Walk</t>
  </si>
  <si>
    <t>Deliveries</t>
  </si>
  <si>
    <t>New York University</t>
  </si>
  <si>
    <t>University</t>
  </si>
  <si>
    <t># of Students</t>
  </si>
  <si>
    <t>CUNY Borough of Manhattan Community College</t>
  </si>
  <si>
    <t>Columbia University</t>
  </si>
  <si>
    <t>https://collegestats.org/colleges/new-york/largest/</t>
  </si>
  <si>
    <t>lon</t>
  </si>
  <si>
    <t>lat</t>
  </si>
  <si>
    <t>CUNY Hunter College</t>
  </si>
  <si>
    <t>CUNY Barnard M Baruch College</t>
  </si>
  <si>
    <t>CUNY City College</t>
  </si>
  <si>
    <t>Touro College</t>
  </si>
  <si>
    <t>CUNY John Jay College of Criminal Justice</t>
  </si>
  <si>
    <t>Pace University</t>
  </si>
  <si>
    <t>Total</t>
  </si>
  <si>
    <t>WW42</t>
  </si>
  <si>
    <t>WW43</t>
  </si>
  <si>
    <t>WW44</t>
  </si>
  <si>
    <t>Manhattan</t>
  </si>
  <si>
    <t>Greenwich Village</t>
  </si>
  <si>
    <t>Upper East Side</t>
  </si>
  <si>
    <t>Asian/Pacific Islander, non-Hispanic</t>
  </si>
  <si>
    <t>Black, non-Hispanic</t>
  </si>
  <si>
    <t>Hispanic</t>
  </si>
  <si>
    <t>Other races, non-Hispanic</t>
  </si>
  <si>
    <t>White, non-Hispanic</t>
  </si>
  <si>
    <t>Asian/Pacific Islander</t>
  </si>
  <si>
    <t>Black</t>
  </si>
  <si>
    <t>White</t>
  </si>
  <si>
    <t>Customers</t>
  </si>
  <si>
    <t>1-4 yr</t>
  </si>
  <si>
    <t>10-11 yr</t>
  </si>
  <si>
    <t>12-14 yr</t>
  </si>
  <si>
    <t>15-17 yr</t>
  </si>
  <si>
    <t>18-19 yr</t>
  </si>
  <si>
    <t>20-24 yr</t>
  </si>
  <si>
    <t>25-29 yr</t>
  </si>
  <si>
    <t>30-34 yr</t>
  </si>
  <si>
    <t>35-39 yr</t>
  </si>
  <si>
    <t>40-44 yr</t>
  </si>
  <si>
    <t>45-49 yr</t>
  </si>
  <si>
    <t>5-9 yr</t>
  </si>
  <si>
    <t>50-54 yr</t>
  </si>
  <si>
    <t>55-59 yr</t>
  </si>
  <si>
    <t>60-64 yr</t>
  </si>
  <si>
    <t>65-69 yr</t>
  </si>
  <si>
    <t>70-74 yr</t>
  </si>
  <si>
    <t>75-79 yr</t>
  </si>
  <si>
    <t>80-84 yr</t>
  </si>
  <si>
    <t>85+ yr</t>
  </si>
  <si>
    <t>Less than 1</t>
  </si>
  <si>
    <t>&lt; 25</t>
  </si>
  <si>
    <t>&gt; 34</t>
  </si>
  <si>
    <t>25-39</t>
  </si>
  <si>
    <t>census data for wealth</t>
  </si>
  <si>
    <t>20th</t>
  </si>
  <si>
    <t>40th</t>
  </si>
  <si>
    <t>Median</t>
  </si>
  <si>
    <t>60th</t>
  </si>
  <si>
    <t>80th</t>
  </si>
  <si>
    <t>Household Income</t>
  </si>
  <si>
    <t>The New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</si>
</sst>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m/d/yy\ h:mm\ AM/PM;@"/>
    <numFmt numFmtId="165" formatCode="[$-F400]h:mm:ss\ AM/PM"/>
    <numFmt numFmtId="170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4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6" fillId="0" borderId="0" xfId="0" applyFont="1"/>
    <xf numFmtId="47" fontId="16" fillId="0" borderId="0" xfId="0" applyNumberFormat="1" applyFont="1"/>
    <xf numFmtId="164" fontId="16" fillId="0" borderId="0" xfId="0" applyNumberFormat="1" applyFont="1"/>
    <xf numFmtId="10" fontId="0" fillId="0" borderId="0" xfId="0" applyNumberFormat="1"/>
    <xf numFmtId="3" fontId="0" fillId="0" borderId="0" xfId="0" applyNumberFormat="1"/>
    <xf numFmtId="170" fontId="0" fillId="0" borderId="0" xfId="42" applyNumberFormat="1" applyFont="1"/>
    <xf numFmtId="10" fontId="0" fillId="0" borderId="0" xfId="42" applyNumberFormat="1" applyFont="1"/>
    <xf numFmtId="1" fontId="0" fillId="0" borderId="0" xfId="0" applyNumberFormat="1"/>
    <xf numFmtId="9" fontId="0" fillId="0" borderId="0" xfId="42" applyNumberFormat="1" applyFont="1"/>
    <xf numFmtId="17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Effect of Week</a:t>
            </a:r>
            <a:r>
              <a:rPr lang="en-US" b="1" baseline="0"/>
              <a:t> and Day of Week on Delivery Quantity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Sheet1!$L$17</c:f>
              <c:strCache>
                <c:ptCount val="1"/>
                <c:pt idx="0">
                  <c:v>WW40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Sheet1!$K$18:$K$24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Sheet1!$L$18:$L$24</c:f>
              <c:numCache>
                <c:formatCode>General</c:formatCode>
                <c:ptCount val="7"/>
                <c:pt idx="2">
                  <c:v>181</c:v>
                </c:pt>
                <c:pt idx="3">
                  <c:v>169</c:v>
                </c:pt>
                <c:pt idx="4">
                  <c:v>195</c:v>
                </c:pt>
                <c:pt idx="5">
                  <c:v>186</c:v>
                </c:pt>
                <c:pt idx="6">
                  <c:v>244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Sheet1!$M$17</c:f>
              <c:strCache>
                <c:ptCount val="1"/>
                <c:pt idx="0">
                  <c:v>WW41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Sheet1!$K$18:$K$24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Sheet1!$M$18:$M$24</c:f>
              <c:numCache>
                <c:formatCode>General</c:formatCode>
                <c:ptCount val="7"/>
                <c:pt idx="0">
                  <c:v>161</c:v>
                </c:pt>
                <c:pt idx="1">
                  <c:v>168</c:v>
                </c:pt>
                <c:pt idx="2">
                  <c:v>169</c:v>
                </c:pt>
                <c:pt idx="3">
                  <c:v>194</c:v>
                </c:pt>
                <c:pt idx="4">
                  <c:v>210</c:v>
                </c:pt>
                <c:pt idx="5">
                  <c:v>202</c:v>
                </c:pt>
                <c:pt idx="6">
                  <c:v>259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Sheet1!$N$17</c:f>
              <c:strCache>
                <c:ptCount val="1"/>
                <c:pt idx="0">
                  <c:v>WW42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Sheet1!$K$18:$K$24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Sheet1!$N$18:$N$24</c:f>
              <c:numCache>
                <c:formatCode>General</c:formatCode>
                <c:ptCount val="7"/>
                <c:pt idx="0">
                  <c:v>169</c:v>
                </c:pt>
                <c:pt idx="1">
                  <c:v>172</c:v>
                </c:pt>
                <c:pt idx="2">
                  <c:v>194</c:v>
                </c:pt>
                <c:pt idx="3">
                  <c:v>167</c:v>
                </c:pt>
                <c:pt idx="4">
                  <c:v>183</c:v>
                </c:pt>
                <c:pt idx="5">
                  <c:v>251</c:v>
                </c:pt>
                <c:pt idx="6">
                  <c:v>296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Sheet1!$O$17</c:f>
              <c:strCache>
                <c:ptCount val="1"/>
                <c:pt idx="0">
                  <c:v>WW43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Sheet1!$K$18:$K$24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Sheet1!$O$18:$O$24</c:f>
              <c:numCache>
                <c:formatCode>General</c:formatCode>
                <c:ptCount val="7"/>
                <c:pt idx="0">
                  <c:v>182</c:v>
                </c:pt>
                <c:pt idx="1">
                  <c:v>163</c:v>
                </c:pt>
                <c:pt idx="2">
                  <c:v>163</c:v>
                </c:pt>
                <c:pt idx="3">
                  <c:v>161</c:v>
                </c:pt>
                <c:pt idx="4">
                  <c:v>239</c:v>
                </c:pt>
                <c:pt idx="5">
                  <c:v>209</c:v>
                </c:pt>
                <c:pt idx="6">
                  <c:v>320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Sheet1!$P$17</c:f>
              <c:strCache>
                <c:ptCount val="1"/>
                <c:pt idx="0">
                  <c:v>WW44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Sheet1!$K$18:$K$24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Sheet1!$P$18:$P$24</c:f>
              <c:numCache>
                <c:formatCode>General</c:formatCode>
                <c:ptCount val="7"/>
                <c:pt idx="0">
                  <c:v>172</c:v>
                </c:pt>
                <c:pt idx="1">
                  <c:v>210</c:v>
                </c:pt>
                <c:pt idx="2">
                  <c:v>179</c:v>
                </c:pt>
                <c:pt idx="3">
                  <c:v>215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842768"/>
        <c:axId val="308840024"/>
      </c:lineChart>
      <c:catAx>
        <c:axId val="30884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840024"/>
        <c:crosses val="autoZero"/>
        <c:auto val="1"/>
        <c:lblAlgn val="ctr"/>
        <c:lblOffset val="100"/>
        <c:noMultiLvlLbl val="0"/>
      </c:catAx>
      <c:valAx>
        <c:axId val="308840024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 of Deliveries</a:t>
                </a:r>
              </a:p>
            </c:rich>
          </c:tx>
          <c:layout>
            <c:manualLayout>
              <c:xMode val="edge"/>
              <c:yMode val="edge"/>
              <c:x val="1.2499999999999997E-2"/>
              <c:y val="0.37852070574511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84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Number of Deliveries</a:t>
            </a:r>
            <a:r>
              <a:rPr lang="en-US" b="1" baseline="0"/>
              <a:t> by Transportation Type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Sheet1!$E$15</c:f>
              <c:strCache>
                <c:ptCount val="1"/>
                <c:pt idx="0">
                  <c:v>Deliveries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Sheet1!$D$16:$D$19</c:f>
              <c:strCache>
                <c:ptCount val="4"/>
                <c:pt idx="0">
                  <c:v>Bike</c:v>
                </c:pt>
                <c:pt idx="1">
                  <c:v>Car</c:v>
                </c:pt>
                <c:pt idx="2">
                  <c:v>Walk</c:v>
                </c:pt>
                <c:pt idx="3">
                  <c:v>Other</c:v>
                </c:pt>
              </c:strCache>
            </c:strRef>
          </c:cat>
          <c:val>
            <c:numRef>
              <c:f>Sheet1!$E$16:$E$19</c:f>
              <c:numCache>
                <c:formatCode>General</c:formatCode>
                <c:ptCount val="4"/>
                <c:pt idx="0">
                  <c:v>4274</c:v>
                </c:pt>
                <c:pt idx="1">
                  <c:v>1215</c:v>
                </c:pt>
                <c:pt idx="2">
                  <c:v>274</c:v>
                </c:pt>
                <c:pt idx="3">
                  <c:v>220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32938464"/>
        <c:axId val="332938072"/>
      </c:barChart>
      <c:catAx>
        <c:axId val="33293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38072"/>
        <c:crosses val="autoZero"/>
        <c:auto val="1"/>
        <c:lblAlgn val="ctr"/>
        <c:lblOffset val="100"/>
        <c:noMultiLvlLbl val="0"/>
      </c:catAx>
      <c:valAx>
        <c:axId val="33293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Deliveries</a:t>
                </a:r>
              </a:p>
            </c:rich>
          </c:tx>
          <c:layout>
            <c:manualLayout>
              <c:xMode val="edge"/>
              <c:yMode val="edge"/>
              <c:x val="8.6805555555555559E-3"/>
              <c:y val="0.364169674103237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3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Deliveries per Week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pattFill prst="ltUpDiag">
                <a:fgClr>
                  <a:schemeClr val="accent1"/>
                </a:fgClr>
                <a:bgClr>
                  <a:schemeClr val="bg1"/>
                </a:bgClr>
              </a:pattFill>
              <a:ln>
                <a:solidFill>
                  <a:schemeClr val="accent1"/>
                </a:solidFill>
              </a:ln>
              <a:effectLst/>
            </c:spPr>
          </c:dPt>
          <c:dPt>
            <c:idx val="4"/>
            <c:invertIfNegative val="0"/>
            <c:bubble3D val="0"/>
            <c:spPr>
              <a:pattFill prst="ltUpDiag">
                <a:fgClr>
                  <a:schemeClr val="accent1"/>
                </a:fgClr>
                <a:bgClr>
                  <a:schemeClr val="bg1"/>
                </a:bgClr>
              </a:pattFill>
              <a:ln>
                <a:solidFill>
                  <a:schemeClr val="accen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Sheet1!$L$17:$P$17</c:f>
              <c:strCache>
                <c:ptCount val="5"/>
                <c:pt idx="0">
                  <c:v>WW40</c:v>
                </c:pt>
                <c:pt idx="1">
                  <c:v>WW41</c:v>
                </c:pt>
                <c:pt idx="2">
                  <c:v>WW42</c:v>
                </c:pt>
                <c:pt idx="3">
                  <c:v>WW43</c:v>
                </c:pt>
                <c:pt idx="4">
                  <c:v>WW44</c:v>
                </c:pt>
              </c:strCache>
            </c:strRef>
          </c:cat>
          <c:val>
            <c:numRef>
              <c:f>Sheet1!$L$25:$P$25</c:f>
              <c:numCache>
                <c:formatCode>General</c:formatCode>
                <c:ptCount val="5"/>
                <c:pt idx="0" formatCode="0">
                  <c:v>1282.8947368421052</c:v>
                </c:pt>
                <c:pt idx="1">
                  <c:v>1363</c:v>
                </c:pt>
                <c:pt idx="2">
                  <c:v>1432</c:v>
                </c:pt>
                <c:pt idx="3">
                  <c:v>1437</c:v>
                </c:pt>
                <c:pt idx="4">
                  <c:v>1591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37351808"/>
        <c:axId val="337352200"/>
      </c:barChart>
      <c:catAx>
        <c:axId val="33735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352200"/>
        <c:crosses val="autoZero"/>
        <c:auto val="1"/>
        <c:lblAlgn val="ctr"/>
        <c:lblOffset val="100"/>
        <c:noMultiLvlLbl val="0"/>
      </c:catAx>
      <c:valAx>
        <c:axId val="33735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Deliveries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64169674103237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35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Change</a:t>
            </a:r>
            <a:r>
              <a:rPr lang="en-US" b="1" baseline="0"/>
              <a:t> in Quantity of Deliveries Week Over Week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Sheet1!$M$35:$P$35</c:f>
              <c:strCache>
                <c:ptCount val="4"/>
                <c:pt idx="0">
                  <c:v>WW41</c:v>
                </c:pt>
                <c:pt idx="1">
                  <c:v>WW42</c:v>
                </c:pt>
                <c:pt idx="2">
                  <c:v>WW43</c:v>
                </c:pt>
                <c:pt idx="3">
                  <c:v>WW44</c:v>
                </c:pt>
              </c:strCache>
            </c:strRef>
          </c:cat>
          <c:val>
            <c:numRef>
              <c:f>Sheet1!$M$37:$P$37</c:f>
              <c:numCache>
                <c:formatCode>0.00%</c:formatCode>
                <c:ptCount val="4"/>
                <c:pt idx="0">
                  <c:v>6.2441025641025688E-2</c:v>
                </c:pt>
                <c:pt idx="1">
                  <c:v>5.0623624358033747E-2</c:v>
                </c:pt>
                <c:pt idx="2">
                  <c:v>3.4916201117318434E-3</c:v>
                </c:pt>
                <c:pt idx="3">
                  <c:v>0.10716771050800278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36020904"/>
        <c:axId val="336020512"/>
      </c:barChart>
      <c:catAx>
        <c:axId val="336020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020512"/>
        <c:crosses val="autoZero"/>
        <c:auto val="1"/>
        <c:lblAlgn val="ctr"/>
        <c:lblOffset val="100"/>
        <c:noMultiLvlLbl val="0"/>
      </c:catAx>
      <c:valAx>
        <c:axId val="33602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Growth from Previous Week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02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Change in Quantity of Deliveries Week Over Week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pattFill prst="ltUpDiag">
                <a:fgClr>
                  <a:schemeClr val="accent1"/>
                </a:fgClr>
                <a:bgClr>
                  <a:schemeClr val="bg1"/>
                </a:bgClr>
              </a:pattFill>
              <a:ln>
                <a:solidFill>
                  <a:schemeClr val="accent1"/>
                </a:solidFill>
              </a:ln>
              <a:effectLst/>
            </c:spPr>
          </c:dPt>
          <c:dPt>
            <c:idx val="4"/>
            <c:invertIfNegative val="0"/>
            <c:bubble3D val="0"/>
            <c:spPr>
              <a:pattFill prst="ltUpDiag">
                <a:fgClr>
                  <a:schemeClr val="accent1"/>
                </a:fgClr>
                <a:bgClr>
                  <a:schemeClr val="bg1"/>
                </a:bgClr>
              </a:pattFill>
              <a:ln>
                <a:solidFill>
                  <a:schemeClr val="accent1"/>
                </a:solidFill>
              </a:ln>
              <a:effectLst/>
            </c:spPr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+6.2%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+5.1%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+0.4%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r>
                      <a:rPr lang="en-US"/>
                      <a:t>+10.7%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Sheet1!$AI$17:$AM$17</c:f>
              <c:strCache>
                <c:ptCount val="5"/>
                <c:pt idx="0">
                  <c:v>WW40</c:v>
                </c:pt>
                <c:pt idx="1">
                  <c:v>WW41</c:v>
                </c:pt>
                <c:pt idx="2">
                  <c:v>WW42</c:v>
                </c:pt>
                <c:pt idx="3">
                  <c:v>WW43</c:v>
                </c:pt>
                <c:pt idx="4">
                  <c:v>WW44</c:v>
                </c:pt>
              </c:strCache>
            </c:strRef>
          </c:cat>
          <c:val>
            <c:numRef>
              <c:f>Sheet1!$AI$18:$AM$18</c:f>
              <c:numCache>
                <c:formatCode>General</c:formatCode>
                <c:ptCount val="5"/>
                <c:pt idx="0" formatCode="0">
                  <c:v>1282.8947368421052</c:v>
                </c:pt>
                <c:pt idx="1">
                  <c:v>1363</c:v>
                </c:pt>
                <c:pt idx="2">
                  <c:v>1432</c:v>
                </c:pt>
                <c:pt idx="3">
                  <c:v>1437</c:v>
                </c:pt>
                <c:pt idx="4">
                  <c:v>1591</c:v>
                </c:pt>
              </c:numCache>
            </c:numRef>
          </c:val>
        </c:ser>
        <c:ser>
          <c:idx val="1"/>
          <c:order val="1"/>
          <c:spPr>
            <a:solidFill>
              <a:schemeClr val="bg1">
                <a:lumMod val="95000"/>
              </a:schemeClr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Sheet1!$AI$17:$AM$17</c:f>
              <c:strCache>
                <c:ptCount val="5"/>
                <c:pt idx="0">
                  <c:v>WW40</c:v>
                </c:pt>
                <c:pt idx="1">
                  <c:v>WW41</c:v>
                </c:pt>
                <c:pt idx="2">
                  <c:v>WW42</c:v>
                </c:pt>
                <c:pt idx="3">
                  <c:v>WW43</c:v>
                </c:pt>
                <c:pt idx="4">
                  <c:v>WW44</c:v>
                </c:pt>
              </c:strCache>
            </c:strRef>
          </c:cat>
          <c:val>
            <c:numRef>
              <c:f>Sheet1!$AI$19:$AM$19</c:f>
              <c:numCache>
                <c:formatCode>0</c:formatCode>
                <c:ptCount val="5"/>
                <c:pt idx="1">
                  <c:v>1282.8947368421052</c:v>
                </c:pt>
                <c:pt idx="2" formatCode="General">
                  <c:v>1363</c:v>
                </c:pt>
                <c:pt idx="3" formatCode="General">
                  <c:v>1432</c:v>
                </c:pt>
                <c:pt idx="4" formatCode="General">
                  <c:v>1437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5237496"/>
        <c:axId val="335573256"/>
      </c:barChart>
      <c:catAx>
        <c:axId val="52523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73256"/>
        <c:crosses val="autoZero"/>
        <c:auto val="1"/>
        <c:lblAlgn val="ctr"/>
        <c:lblOffset val="100"/>
        <c:noMultiLvlLbl val="0"/>
      </c:catAx>
      <c:valAx>
        <c:axId val="335573256"/>
        <c:scaling>
          <c:orientation val="minMax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Deliveries</a:t>
                </a:r>
              </a:p>
            </c:rich>
          </c:tx>
          <c:layout>
            <c:manualLayout>
              <c:xMode val="edge"/>
              <c:yMode val="edge"/>
              <c:x val="1.2152777777777778E-2"/>
              <c:y val="0.364169674103237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37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 Race Between Customers and All of Manhattan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Sheet1!$K$61</c:f>
              <c:strCache>
                <c:ptCount val="1"/>
                <c:pt idx="0">
                  <c:v>Asian/Pacific Islander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Sheet1!$L$60:$M$60</c:f>
              <c:strCache>
                <c:ptCount val="2"/>
                <c:pt idx="0">
                  <c:v>Customers</c:v>
                </c:pt>
                <c:pt idx="1">
                  <c:v>Manhattan</c:v>
                </c:pt>
              </c:strCache>
            </c:strRef>
          </c:cat>
          <c:val>
            <c:numRef>
              <c:f>Sheet1!$L$61:$M$61</c:f>
              <c:numCache>
                <c:formatCode>0%</c:formatCode>
                <c:ptCount val="2"/>
                <c:pt idx="0">
                  <c:v>0.11505327999317386</c:v>
                </c:pt>
                <c:pt idx="1">
                  <c:v>0.11234001713882512</c:v>
                </c:pt>
              </c:numCache>
            </c:numRef>
          </c:val>
        </c:ser>
        <c:ser>
          <c:idx val="1"/>
          <c:order val="1"/>
          <c:tx>
            <c:strRef>
              <c:f>Sheet1!$K$62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Sheet1!$L$60:$M$60</c:f>
              <c:strCache>
                <c:ptCount val="2"/>
                <c:pt idx="0">
                  <c:v>Customers</c:v>
                </c:pt>
                <c:pt idx="1">
                  <c:v>Manhattan</c:v>
                </c:pt>
              </c:strCache>
            </c:strRef>
          </c:cat>
          <c:val>
            <c:numRef>
              <c:f>Sheet1!$L$62:$M$62</c:f>
              <c:numCache>
                <c:formatCode>0%</c:formatCode>
                <c:ptCount val="2"/>
                <c:pt idx="0">
                  <c:v>3.0619176859384794E-2</c:v>
                </c:pt>
                <c:pt idx="1">
                  <c:v>0.12948073395536716</c:v>
                </c:pt>
              </c:numCache>
            </c:numRef>
          </c:val>
        </c:ser>
        <c:ser>
          <c:idx val="2"/>
          <c:order val="2"/>
          <c:tx>
            <c:strRef>
              <c:f>Sheet1!$K$63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Sheet1!$L$60:$M$60</c:f>
              <c:strCache>
                <c:ptCount val="2"/>
                <c:pt idx="0">
                  <c:v>Customers</c:v>
                </c:pt>
                <c:pt idx="1">
                  <c:v>Manhattan</c:v>
                </c:pt>
              </c:strCache>
            </c:strRef>
          </c:cat>
          <c:val>
            <c:numRef>
              <c:f>Sheet1!$L$63:$M$63</c:f>
              <c:numCache>
                <c:formatCode>0%</c:formatCode>
                <c:ptCount val="2"/>
                <c:pt idx="0">
                  <c:v>6.9741492758712359E-2</c:v>
                </c:pt>
                <c:pt idx="1">
                  <c:v>0.25448254683697874</c:v>
                </c:pt>
              </c:numCache>
            </c:numRef>
          </c:val>
        </c:ser>
        <c:ser>
          <c:idx val="3"/>
          <c:order val="3"/>
          <c:tx>
            <c:strRef>
              <c:f>Sheet1!$K$64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Sheet1!$L$60:$M$60</c:f>
              <c:strCache>
                <c:ptCount val="2"/>
                <c:pt idx="0">
                  <c:v>Customers</c:v>
                </c:pt>
                <c:pt idx="1">
                  <c:v>Manhattan</c:v>
                </c:pt>
              </c:strCache>
            </c:strRef>
          </c:cat>
          <c:val>
            <c:numRef>
              <c:f>Sheet1!$L$64:$M$64</c:f>
              <c:numCache>
                <c:formatCode>0%</c:formatCode>
                <c:ptCount val="2"/>
                <c:pt idx="0">
                  <c:v>2.2946332754642924E-2</c:v>
                </c:pt>
                <c:pt idx="1">
                  <c:v>2.3523951791852186E-2</c:v>
                </c:pt>
              </c:numCache>
            </c:numRef>
          </c:val>
        </c:ser>
        <c:ser>
          <c:idx val="4"/>
          <c:order val="4"/>
          <c:tx>
            <c:strRef>
              <c:f>Sheet1!$K$65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Sheet1!$L$60:$M$60</c:f>
              <c:strCache>
                <c:ptCount val="2"/>
                <c:pt idx="0">
                  <c:v>Customers</c:v>
                </c:pt>
                <c:pt idx="1">
                  <c:v>Manhattan</c:v>
                </c:pt>
              </c:strCache>
            </c:strRef>
          </c:cat>
          <c:val>
            <c:numRef>
              <c:f>Sheet1!$L$65:$M$65</c:f>
              <c:numCache>
                <c:formatCode>0%</c:formatCode>
                <c:ptCount val="2"/>
                <c:pt idx="0">
                  <c:v>0.76163971763408611</c:v>
                </c:pt>
                <c:pt idx="1">
                  <c:v>0.48017275027697676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4290952"/>
        <c:axId val="264291344"/>
      </c:barChart>
      <c:catAx>
        <c:axId val="264290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291344"/>
        <c:crosses val="autoZero"/>
        <c:auto val="1"/>
        <c:lblAlgn val="ctr"/>
        <c:lblOffset val="100"/>
        <c:noMultiLvlLbl val="0"/>
      </c:catAx>
      <c:valAx>
        <c:axId val="264291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29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Population by Race and Ethnicity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Sheet1!$P$54</c:f>
              <c:strCache>
                <c:ptCount val="1"/>
                <c:pt idx="0">
                  <c:v>Asian/Pacific Islander, non-Hispanic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Sheet1!$Q$53:$S$53</c:f>
              <c:strCache>
                <c:ptCount val="3"/>
                <c:pt idx="0">
                  <c:v>Manhattan</c:v>
                </c:pt>
                <c:pt idx="1">
                  <c:v>Greenwich Village</c:v>
                </c:pt>
                <c:pt idx="2">
                  <c:v>Upper East Side</c:v>
                </c:pt>
              </c:strCache>
            </c:strRef>
          </c:cat>
          <c:val>
            <c:numRef>
              <c:f>Sheet1!$Q$54:$S$54</c:f>
              <c:numCache>
                <c:formatCode>0%</c:formatCode>
                <c:ptCount val="3"/>
                <c:pt idx="0">
                  <c:v>0.11234001713882512</c:v>
                </c:pt>
                <c:pt idx="1">
                  <c:v>0.18889777788391504</c:v>
                </c:pt>
                <c:pt idx="2">
                  <c:v>8.7064744164154925E-2</c:v>
                </c:pt>
              </c:numCache>
            </c:numRef>
          </c:val>
        </c:ser>
        <c:ser>
          <c:idx val="1"/>
          <c:order val="1"/>
          <c:tx>
            <c:strRef>
              <c:f>Sheet1!$P$55</c:f>
              <c:strCache>
                <c:ptCount val="1"/>
                <c:pt idx="0">
                  <c:v>Black, non-Hispanic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Sheet1!$Q$53:$S$53</c:f>
              <c:strCache>
                <c:ptCount val="3"/>
                <c:pt idx="0">
                  <c:v>Manhattan</c:v>
                </c:pt>
                <c:pt idx="1">
                  <c:v>Greenwich Village</c:v>
                </c:pt>
                <c:pt idx="2">
                  <c:v>Upper East Side</c:v>
                </c:pt>
              </c:strCache>
            </c:strRef>
          </c:cat>
          <c:val>
            <c:numRef>
              <c:f>Sheet1!$Q$55:$S$55</c:f>
              <c:numCache>
                <c:formatCode>0%</c:formatCode>
                <c:ptCount val="3"/>
                <c:pt idx="0">
                  <c:v>0.12948073395536716</c:v>
                </c:pt>
                <c:pt idx="1">
                  <c:v>2.5158509355335586E-2</c:v>
                </c:pt>
                <c:pt idx="2">
                  <c:v>3.2688878630714784E-2</c:v>
                </c:pt>
              </c:numCache>
            </c:numRef>
          </c:val>
        </c:ser>
        <c:ser>
          <c:idx val="2"/>
          <c:order val="2"/>
          <c:tx>
            <c:strRef>
              <c:f>Sheet1!$P$56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Sheet1!$Q$53:$S$53</c:f>
              <c:strCache>
                <c:ptCount val="3"/>
                <c:pt idx="0">
                  <c:v>Manhattan</c:v>
                </c:pt>
                <c:pt idx="1">
                  <c:v>Greenwich Village</c:v>
                </c:pt>
                <c:pt idx="2">
                  <c:v>Upper East Side</c:v>
                </c:pt>
              </c:strCache>
            </c:strRef>
          </c:cat>
          <c:val>
            <c:numRef>
              <c:f>Sheet1!$Q$56:$S$56</c:f>
              <c:numCache>
                <c:formatCode>0%</c:formatCode>
                <c:ptCount val="3"/>
                <c:pt idx="0">
                  <c:v>0.25448254683697874</c:v>
                </c:pt>
                <c:pt idx="1">
                  <c:v>6.490823771030102E-2</c:v>
                </c:pt>
                <c:pt idx="2">
                  <c:v>7.1573392710058747E-2</c:v>
                </c:pt>
              </c:numCache>
            </c:numRef>
          </c:val>
        </c:ser>
        <c:ser>
          <c:idx val="3"/>
          <c:order val="3"/>
          <c:tx>
            <c:strRef>
              <c:f>Sheet1!$P$57</c:f>
              <c:strCache>
                <c:ptCount val="1"/>
                <c:pt idx="0">
                  <c:v>Other races, non-Hispanic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Sheet1!$Q$53:$S$53</c:f>
              <c:strCache>
                <c:ptCount val="3"/>
                <c:pt idx="0">
                  <c:v>Manhattan</c:v>
                </c:pt>
                <c:pt idx="1">
                  <c:v>Greenwich Village</c:v>
                </c:pt>
                <c:pt idx="2">
                  <c:v>Upper East Side</c:v>
                </c:pt>
              </c:strCache>
            </c:strRef>
          </c:cat>
          <c:val>
            <c:numRef>
              <c:f>Sheet1!$Q$57:$S$57</c:f>
              <c:numCache>
                <c:formatCode>0%</c:formatCode>
                <c:ptCount val="3"/>
                <c:pt idx="0">
                  <c:v>2.3523951791852186E-2</c:v>
                </c:pt>
                <c:pt idx="1">
                  <c:v>2.7689882864273006E-2</c:v>
                </c:pt>
                <c:pt idx="2">
                  <c:v>2.1148432762194403E-2</c:v>
                </c:pt>
              </c:numCache>
            </c:numRef>
          </c:val>
        </c:ser>
        <c:ser>
          <c:idx val="4"/>
          <c:order val="4"/>
          <c:tx>
            <c:strRef>
              <c:f>Sheet1!$P$58</c:f>
              <c:strCache>
                <c:ptCount val="1"/>
                <c:pt idx="0">
                  <c:v>White, non-Hispanic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Sheet1!$Q$53:$S$53</c:f>
              <c:strCache>
                <c:ptCount val="3"/>
                <c:pt idx="0">
                  <c:v>Manhattan</c:v>
                </c:pt>
                <c:pt idx="1">
                  <c:v>Greenwich Village</c:v>
                </c:pt>
                <c:pt idx="2">
                  <c:v>Upper East Side</c:v>
                </c:pt>
              </c:strCache>
            </c:strRef>
          </c:cat>
          <c:val>
            <c:numRef>
              <c:f>Sheet1!$Q$58:$S$58</c:f>
              <c:numCache>
                <c:formatCode>0%</c:formatCode>
                <c:ptCount val="3"/>
                <c:pt idx="0">
                  <c:v>0.48017275027697676</c:v>
                </c:pt>
                <c:pt idx="1">
                  <c:v>0.69334559218617531</c:v>
                </c:pt>
                <c:pt idx="2">
                  <c:v>0.78752455173287716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2990920"/>
        <c:axId val="312991704"/>
      </c:barChart>
      <c:catAx>
        <c:axId val="312990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991704"/>
        <c:crosses val="autoZero"/>
        <c:auto val="1"/>
        <c:lblAlgn val="ctr"/>
        <c:lblOffset val="100"/>
        <c:noMultiLvlLbl val="0"/>
      </c:catAx>
      <c:valAx>
        <c:axId val="312991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990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Household Earnings in Areas Highly Concentrated with</a:t>
            </a:r>
            <a:r>
              <a:rPr lang="en-US" b="1" baseline="0"/>
              <a:t> </a:t>
            </a:r>
            <a:r>
              <a:rPr lang="en-US" b="1"/>
              <a:t>Customers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Sheet2!$G$6</c:f>
              <c:strCache>
                <c:ptCount val="1"/>
                <c:pt idx="0">
                  <c:v>Manhattan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Sheet2!$H$5:$L$5</c:f>
              <c:strCache>
                <c:ptCount val="5"/>
                <c:pt idx="0">
                  <c:v>20th</c:v>
                </c:pt>
                <c:pt idx="1">
                  <c:v>40th</c:v>
                </c:pt>
                <c:pt idx="2">
                  <c:v>Median</c:v>
                </c:pt>
                <c:pt idx="3">
                  <c:v>60th</c:v>
                </c:pt>
                <c:pt idx="4">
                  <c:v>80th</c:v>
                </c:pt>
              </c:strCache>
            </c:strRef>
          </c:cat>
          <c:val>
            <c:numRef>
              <c:f>Sheet2!$H$6:$L$6</c:f>
              <c:numCache>
                <c:formatCode>General</c:formatCode>
                <c:ptCount val="5"/>
                <c:pt idx="0">
                  <c:v>20600</c:v>
                </c:pt>
                <c:pt idx="1">
                  <c:v>50800</c:v>
                </c:pt>
                <c:pt idx="2">
                  <c:v>69700</c:v>
                </c:pt>
                <c:pt idx="3">
                  <c:v>93900</c:v>
                </c:pt>
                <c:pt idx="4">
                  <c:v>177700</c:v>
                </c:pt>
              </c:numCache>
            </c:numRef>
          </c:val>
        </c:ser>
        <c:ser>
          <c:idx val="1"/>
          <c:order val="1"/>
          <c:tx>
            <c:strRef>
              <c:f>Sheet2!$G$7</c:f>
              <c:strCache>
                <c:ptCount val="1"/>
                <c:pt idx="0">
                  <c:v>Upper East Side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Sheet2!$H$5:$L$5</c:f>
              <c:strCache>
                <c:ptCount val="5"/>
                <c:pt idx="0">
                  <c:v>20th</c:v>
                </c:pt>
                <c:pt idx="1">
                  <c:v>40th</c:v>
                </c:pt>
                <c:pt idx="2">
                  <c:v>Median</c:v>
                </c:pt>
                <c:pt idx="3">
                  <c:v>60th</c:v>
                </c:pt>
                <c:pt idx="4">
                  <c:v>80th</c:v>
                </c:pt>
              </c:strCache>
            </c:strRef>
          </c:cat>
          <c:val>
            <c:numRef>
              <c:f>Sheet2!$H$7:$L$7</c:f>
              <c:numCache>
                <c:formatCode>General</c:formatCode>
                <c:ptCount val="5"/>
                <c:pt idx="0">
                  <c:v>46000</c:v>
                </c:pt>
                <c:pt idx="1">
                  <c:v>93400</c:v>
                </c:pt>
                <c:pt idx="2">
                  <c:v>118000</c:v>
                </c:pt>
                <c:pt idx="3">
                  <c:v>154000</c:v>
                </c:pt>
                <c:pt idx="4">
                  <c:v>229700</c:v>
                </c:pt>
              </c:numCache>
            </c:numRef>
          </c:val>
        </c:ser>
        <c:ser>
          <c:idx val="2"/>
          <c:order val="2"/>
          <c:tx>
            <c:strRef>
              <c:f>Sheet2!$G$8</c:f>
              <c:strCache>
                <c:ptCount val="1"/>
                <c:pt idx="0">
                  <c:v>Greenwich Village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Sheet2!$H$5:$L$5</c:f>
              <c:strCache>
                <c:ptCount val="5"/>
                <c:pt idx="0">
                  <c:v>20th</c:v>
                </c:pt>
                <c:pt idx="1">
                  <c:v>40th</c:v>
                </c:pt>
                <c:pt idx="2">
                  <c:v>Median</c:v>
                </c:pt>
                <c:pt idx="3">
                  <c:v>60th</c:v>
                </c:pt>
                <c:pt idx="4">
                  <c:v>80th</c:v>
                </c:pt>
              </c:strCache>
            </c:strRef>
          </c:cat>
          <c:val>
            <c:numRef>
              <c:f>Sheet2!$H$8:$L$8</c:f>
              <c:numCache>
                <c:formatCode>General</c:formatCode>
                <c:ptCount val="5"/>
                <c:pt idx="0">
                  <c:v>40600</c:v>
                </c:pt>
                <c:pt idx="1">
                  <c:v>88200</c:v>
                </c:pt>
                <c:pt idx="2">
                  <c:v>114100</c:v>
                </c:pt>
                <c:pt idx="3">
                  <c:v>150000</c:v>
                </c:pt>
                <c:pt idx="4">
                  <c:v>233700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115240"/>
        <c:axId val="654115632"/>
      </c:barChart>
      <c:catAx>
        <c:axId val="654115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Percentile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15632"/>
        <c:crosses val="autoZero"/>
        <c:auto val="1"/>
        <c:lblAlgn val="ctr"/>
        <c:lblOffset val="100"/>
        <c:noMultiLvlLbl val="0"/>
      </c:catAx>
      <c:valAx>
        <c:axId val="65411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Household Income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84256616360454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</xdr:colOff>
      <xdr:row>28</xdr:row>
      <xdr:rowOff>119062</xdr:rowOff>
    </xdr:from>
    <xdr:to>
      <xdr:col>31</xdr:col>
      <xdr:colOff>190500</xdr:colOff>
      <xdr:row>50</xdr:row>
      <xdr:rowOff>42862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595312</xdr:colOff>
      <xdr:row>21</xdr:row>
      <xdr:rowOff>61912</xdr:rowOff>
    </xdr:from>
    <xdr:to>
      <xdr:col>9</xdr:col>
      <xdr:colOff>566737</xdr:colOff>
      <xdr:row>40</xdr:row>
      <xdr:rowOff>100012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414337</xdr:colOff>
      <xdr:row>29</xdr:row>
      <xdr:rowOff>123825</xdr:rowOff>
    </xdr:from>
    <xdr:to>
      <xdr:col>20</xdr:col>
      <xdr:colOff>242887</xdr:colOff>
      <xdr:row>48</xdr:row>
      <xdr:rowOff>161925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176212</xdr:colOff>
      <xdr:row>1</xdr:row>
      <xdr:rowOff>171450</xdr:rowOff>
    </xdr:from>
    <xdr:to>
      <xdr:col>33</xdr:col>
      <xdr:colOff>176212</xdr:colOff>
      <xdr:row>21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138112</xdr:colOff>
      <xdr:row>23</xdr:row>
      <xdr:rowOff>42862</xdr:rowOff>
    </xdr:from>
    <xdr:to>
      <xdr:col>47</xdr:col>
      <xdr:colOff>138112</xdr:colOff>
      <xdr:row>42</xdr:row>
      <xdr:rowOff>80962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823911</xdr:colOff>
      <xdr:row>67</xdr:row>
      <xdr:rowOff>23811</xdr:rowOff>
    </xdr:from>
    <xdr:to>
      <xdr:col>16</xdr:col>
      <xdr:colOff>628649</xdr:colOff>
      <xdr:row>87</xdr:row>
      <xdr:rowOff>104774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919162</xdr:colOff>
      <xdr:row>77</xdr:row>
      <xdr:rowOff>180975</xdr:rowOff>
    </xdr:from>
    <xdr:to>
      <xdr:col>20</xdr:col>
      <xdr:colOff>328612</xdr:colOff>
      <xdr:row>97</xdr:row>
      <xdr:rowOff>28575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290511</xdr:colOff>
      <xdr:row>17</xdr:row>
      <xdr:rowOff>33336</xdr:rowOff>
    </xdr:from>
    <xdr:to>
      <xdr:col>13</xdr:col>
      <xdr:colOff>347661</xdr:colOff>
      <xdr:row>36</xdr:row>
      <xdr:rowOff>71436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bert Tsai" refreshedDate="42940.869038194447" createdVersion="5" refreshedVersion="5" minRefreshableVersion="3" recordCount="5983">
  <cacheSource type="worksheet">
    <worksheetSource ref="A1:R5984" sheet="analyze_me"/>
  </cacheSource>
  <cacheFields count="18">
    <cacheField name="delivery_id" numFmtId="0">
      <sharedItems containsSemiMixedTypes="0" containsString="0" containsNumber="1" containsInteger="1" minValue="1271706" maxValue="1491424"/>
    </cacheField>
    <cacheField name="customer_id" numFmtId="0">
      <sharedItems containsSemiMixedTypes="0" containsString="0" containsNumber="1" containsInteger="1" minValue="242" maxValue="405547"/>
    </cacheField>
    <cacheField name="jumpman_id" numFmtId="0">
      <sharedItems containsSemiMixedTypes="0" containsString="0" containsNumber="1" containsInteger="1" minValue="3296" maxValue="181543" count="578">
        <n v="162381"/>
        <n v="104533"/>
        <n v="132725"/>
        <n v="157175"/>
        <n v="118095"/>
        <n v="91932"/>
        <n v="124897"/>
        <n v="79847"/>
        <n v="181543"/>
        <n v="157415"/>
        <n v="83565"/>
        <n v="34669"/>
        <n v="64396"/>
        <n v="94865"/>
        <n v="134198"/>
        <n v="155879"/>
        <n v="151467"/>
        <n v="117686"/>
        <n v="90681"/>
        <n v="20962"/>
        <n v="158227"/>
        <n v="99219"/>
        <n v="125504"/>
        <n v="142140"/>
        <n v="61900"/>
        <n v="7833"/>
        <n v="96818"/>
        <n v="72941"/>
        <n v="110399"/>
        <n v="157353"/>
        <n v="142394"/>
        <n v="122837"/>
        <n v="119813"/>
        <n v="20217"/>
        <n v="143085"/>
        <n v="28765"/>
        <n v="167596"/>
        <n v="30905"/>
        <n v="153766"/>
        <n v="116438"/>
        <n v="23359"/>
        <n v="67430"/>
        <n v="112646"/>
        <n v="102837"/>
        <n v="43955"/>
        <n v="104989"/>
        <n v="156557"/>
        <n v="101359"/>
        <n v="161162"/>
        <n v="30743"/>
        <n v="142301"/>
        <n v="67103"/>
        <n v="57186"/>
        <n v="111793"/>
        <n v="149651"/>
        <n v="54954"/>
        <n v="144719"/>
        <n v="31859"/>
        <n v="128139"/>
        <n v="152741"/>
        <n v="178325"/>
        <n v="108647"/>
        <n v="151208"/>
        <n v="170291"/>
        <n v="3296"/>
        <n v="139444"/>
        <n v="108006"/>
        <n v="147789"/>
        <n v="104111"/>
        <n v="91735"/>
        <n v="39202"/>
        <n v="97695"/>
        <n v="105427"/>
        <n v="150915"/>
        <n v="102647"/>
        <n v="177847"/>
        <n v="147300"/>
        <n v="62487"/>
        <n v="114820"/>
        <n v="110192"/>
        <n v="118659"/>
        <n v="34804"/>
        <n v="137297"/>
        <n v="140684"/>
        <n v="124514"/>
        <n v="133293"/>
        <n v="53095"/>
        <n v="64628"/>
        <n v="157975"/>
        <n v="138061"/>
        <n v="39733"/>
        <n v="41408"/>
        <n v="161082"/>
        <n v="81503"/>
        <n v="81285"/>
        <n v="20124"/>
        <n v="66416"/>
        <n v="8625"/>
        <n v="144384"/>
        <n v="119794"/>
        <n v="118093"/>
        <n v="46760"/>
        <n v="164384"/>
        <n v="58695"/>
        <n v="175485"/>
        <n v="125358"/>
        <n v="172130"/>
        <n v="143261"/>
        <n v="31156"/>
        <n v="34667"/>
        <n v="18860"/>
        <n v="103194"/>
        <n v="91807"/>
        <n v="118707"/>
        <n v="116141"/>
        <n v="123581"/>
        <n v="60761"/>
        <n v="19432"/>
        <n v="66004"/>
        <n v="153533"/>
        <n v="49875"/>
        <n v="30774"/>
        <n v="167085"/>
        <n v="138560"/>
        <n v="156508"/>
        <n v="32580"/>
        <n v="17402"/>
        <n v="166448"/>
        <n v="137743"/>
        <n v="175555"/>
        <n v="152053"/>
        <n v="158266"/>
        <n v="55567"/>
        <n v="84093"/>
        <n v="122124"/>
        <n v="59184"/>
        <n v="137090"/>
        <n v="154955"/>
        <n v="152676"/>
        <n v="117223"/>
        <n v="138057"/>
        <n v="100390"/>
        <n v="109259"/>
        <n v="172700"/>
        <n v="154990"/>
        <n v="123844"/>
        <n v="146356"/>
        <n v="147835"/>
        <n v="147033"/>
        <n v="165829"/>
        <n v="69889"/>
        <n v="160433"/>
        <n v="144899"/>
        <n v="43196"/>
        <n v="171206"/>
        <n v="22502"/>
        <n v="140096"/>
        <n v="49223"/>
        <n v="172301"/>
        <n v="119255"/>
        <n v="122309"/>
        <n v="38597"/>
        <n v="10940"/>
        <n v="167645"/>
        <n v="163947"/>
        <n v="135175"/>
        <n v="9349"/>
        <n v="59348"/>
        <n v="134189"/>
        <n v="146696"/>
        <n v="48430"/>
        <n v="52826"/>
        <n v="45026"/>
        <n v="132101"/>
        <n v="163806"/>
        <n v="145502"/>
        <n v="139558"/>
        <n v="140794"/>
        <n v="95942"/>
        <n v="46602"/>
        <n v="125454"/>
        <n v="16610"/>
        <n v="166619"/>
        <n v="133004"/>
        <n v="48603"/>
        <n v="68276"/>
        <n v="172399"/>
        <n v="151073"/>
        <n v="161713"/>
        <n v="144919"/>
        <n v="159647"/>
        <n v="116881"/>
        <n v="139995"/>
        <n v="68208"/>
        <n v="166974"/>
        <n v="93783"/>
        <n v="47407"/>
        <n v="155234"/>
        <n v="163796"/>
        <n v="135149"/>
        <n v="113822"/>
        <n v="6873"/>
        <n v="132738"/>
        <n v="6458"/>
        <n v="162905"/>
        <n v="44356"/>
        <n v="15291"/>
        <n v="41959"/>
        <n v="133106"/>
        <n v="38971"/>
        <n v="158623"/>
        <n v="145255"/>
        <n v="114393"/>
        <n v="120179"/>
        <n v="69943"/>
        <n v="65038"/>
        <n v="57496"/>
        <n v="36664"/>
        <n v="72480"/>
        <n v="132893"/>
        <n v="9549"/>
        <n v="152111"/>
        <n v="66041"/>
        <n v="106964"/>
        <n v="142275"/>
        <n v="141201"/>
        <n v="125623"/>
        <n v="38962"/>
        <n v="136851"/>
        <n v="46336"/>
        <n v="142236"/>
        <n v="129310"/>
        <n v="154545"/>
        <n v="149328"/>
        <n v="150116"/>
        <n v="47163"/>
        <n v="5935"/>
        <n v="152200"/>
        <n v="74914"/>
        <n v="114469"/>
        <n v="84770"/>
        <n v="116326"/>
        <n v="157596"/>
        <n v="153257"/>
        <n v="120531"/>
        <n v="138873"/>
        <n v="167608"/>
        <n v="35973"/>
        <n v="54255"/>
        <n v="115756"/>
        <n v="177125"/>
        <n v="161295"/>
        <n v="133627"/>
        <n v="145761"/>
        <n v="119217"/>
        <n v="139111"/>
        <n v="119839"/>
        <n v="157584"/>
        <n v="152145"/>
        <n v="158791"/>
        <n v="39443"/>
        <n v="149294"/>
        <n v="37696"/>
        <n v="73175"/>
        <n v="167003"/>
        <n v="133268"/>
        <n v="140410"/>
        <n v="47756"/>
        <n v="161485"/>
        <n v="165830"/>
        <n v="50862"/>
        <n v="104146"/>
        <n v="160489"/>
        <n v="127402"/>
        <n v="46764"/>
        <n v="79598"/>
        <n v="156712"/>
        <n v="103001"/>
        <n v="112990"/>
        <n v="113804"/>
        <n v="38652"/>
        <n v="163828"/>
        <n v="47204"/>
        <n v="9476"/>
        <n v="69993"/>
        <n v="139345"/>
        <n v="113563"/>
        <n v="142491"/>
        <n v="62860"/>
        <n v="74692"/>
        <n v="133267"/>
        <n v="140919"/>
        <n v="109013"/>
        <n v="123427"/>
        <n v="167332"/>
        <n v="165094"/>
        <n v="89004"/>
        <n v="99827"/>
        <n v="167023"/>
        <n v="153795"/>
        <n v="112257"/>
        <n v="86938"/>
        <n v="137891"/>
        <n v="170756"/>
        <n v="102353"/>
        <n v="151356"/>
        <n v="91765"/>
        <n v="88387"/>
        <n v="71148"/>
        <n v="100879"/>
        <n v="165850"/>
        <n v="142183"/>
        <n v="162603"/>
        <n v="60149"/>
        <n v="88804"/>
        <n v="170959"/>
        <n v="56776"/>
        <n v="150260"/>
        <n v="112851"/>
        <n v="147798"/>
        <n v="158962"/>
        <n v="154749"/>
        <n v="149142"/>
        <n v="65030"/>
        <n v="173867"/>
        <n v="161438"/>
        <n v="174143"/>
        <n v="108297"/>
        <n v="105178"/>
        <n v="130599"/>
        <n v="38707"/>
        <n v="146510"/>
        <n v="173409"/>
        <n v="52502"/>
        <n v="148266"/>
        <n v="157086"/>
        <n v="156008"/>
        <n v="105468"/>
        <n v="168796"/>
        <n v="83117"/>
        <n v="154377"/>
        <n v="96669"/>
        <n v="137652"/>
        <n v="165169"/>
        <n v="53990"/>
        <n v="139613"/>
        <n v="124602"/>
        <n v="165298"/>
        <n v="171534"/>
        <n v="124030"/>
        <n v="35445"/>
        <n v="155385"/>
        <n v="146428"/>
        <n v="170737"/>
        <n v="131044"/>
        <n v="122096"/>
        <n v="123793"/>
        <n v="128256"/>
        <n v="143427"/>
        <n v="46094"/>
        <n v="133452"/>
        <n v="96629"/>
        <n v="146883"/>
        <n v="151440"/>
        <n v="105762"/>
        <n v="156953"/>
        <n v="145425"/>
        <n v="161459"/>
        <n v="94614"/>
        <n v="102418"/>
        <n v="135976"/>
        <n v="137396"/>
        <n v="124045"/>
        <n v="113300"/>
        <n v="151761"/>
        <n v="139760"/>
        <n v="78429"/>
        <n v="104954"/>
        <n v="177184"/>
        <n v="143807"/>
        <n v="153879"/>
        <n v="36348"/>
        <n v="71060"/>
        <n v="64664"/>
        <n v="124216"/>
        <n v="112830"/>
        <n v="148895"/>
        <n v="145751"/>
        <n v="129698"/>
        <n v="67912"/>
        <n v="31450"/>
        <n v="169956"/>
        <n v="144401"/>
        <n v="169794"/>
        <n v="84386"/>
        <n v="44938"/>
        <n v="174322"/>
        <n v="60891"/>
        <n v="115403"/>
        <n v="170848"/>
        <n v="164846"/>
        <n v="148268"/>
        <n v="62075"/>
        <n v="163846"/>
        <n v="175466"/>
        <n v="161440"/>
        <n v="31230"/>
        <n v="144094"/>
        <n v="34063"/>
        <n v="153038"/>
        <n v="127848"/>
        <n v="157471"/>
        <n v="152951"/>
        <n v="172686"/>
        <n v="161392"/>
        <n v="128471"/>
        <n v="166715"/>
        <n v="119153"/>
        <n v="157695"/>
        <n v="157659"/>
        <n v="176701"/>
        <n v="158758"/>
        <n v="115565"/>
        <n v="144068"/>
        <n v="112135"/>
        <n v="40526"/>
        <n v="137053"/>
        <n v="164202"/>
        <n v="32812"/>
        <n v="142975"/>
        <n v="67899"/>
        <n v="149967"/>
        <n v="140206"/>
        <n v="113364"/>
        <n v="38527"/>
        <n v="65763"/>
        <n v="163649"/>
        <n v="98751"/>
        <n v="130705"/>
        <n v="148770"/>
        <n v="108004"/>
        <n v="61162"/>
        <n v="132771"/>
        <n v="165255"/>
        <n v="158180"/>
        <n v="149947"/>
        <n v="177485"/>
        <n v="14783"/>
        <n v="174416"/>
        <n v="154943"/>
        <n v="174053"/>
        <n v="154007"/>
        <n v="59989"/>
        <n v="64297"/>
        <n v="138208"/>
        <n v="33252"/>
        <n v="174186"/>
        <n v="32130"/>
        <n v="30388"/>
        <n v="163674"/>
        <n v="33897"/>
        <n v="14610"/>
        <n v="91656"/>
        <n v="59164"/>
        <n v="129289"/>
        <n v="170602"/>
        <n v="116765"/>
        <n v="127745"/>
        <n v="65288"/>
        <n v="123590"/>
        <n v="144957"/>
        <n v="175912"/>
        <n v="166631"/>
        <n v="172811"/>
        <n v="171554"/>
        <n v="164500"/>
        <n v="125052"/>
        <n v="74436"/>
        <n v="136434"/>
        <n v="171675"/>
        <n v="179183"/>
        <n v="140695"/>
        <n v="154514"/>
        <n v="153943"/>
        <n v="175981"/>
        <n v="61332"/>
        <n v="136027"/>
        <n v="62334"/>
        <n v="99499"/>
        <n v="170282"/>
        <n v="53282"/>
        <n v="164939"/>
        <n v="145302"/>
        <n v="45507"/>
        <n v="107181"/>
        <n v="21147"/>
        <n v="165585"/>
        <n v="116443"/>
        <n v="28299"/>
        <n v="9078"/>
        <n v="3941"/>
        <n v="85971"/>
        <n v="171364"/>
        <n v="143287"/>
        <n v="177231"/>
        <n v="62078"/>
        <n v="108444"/>
        <n v="166770"/>
        <n v="91021"/>
        <n v="164959"/>
        <n v="176223"/>
        <n v="160547"/>
        <n v="70443"/>
        <n v="162070"/>
        <n v="152114"/>
        <n v="30365"/>
        <n v="162679"/>
        <n v="168686"/>
        <n v="90683"/>
        <n v="169826"/>
        <n v="171319"/>
        <n v="118805"/>
        <n v="160005"/>
        <n v="67995"/>
        <n v="103666"/>
        <n v="98189"/>
        <n v="163850"/>
        <n v="175740"/>
        <n v="15818"/>
        <n v="133322"/>
        <n v="129982"/>
        <n v="164566"/>
        <n v="143432"/>
        <n v="127812"/>
        <n v="162955"/>
        <n v="3592"/>
        <n v="88874"/>
        <n v="166482"/>
        <n v="131811"/>
        <n v="37839"/>
        <n v="129135"/>
        <n v="165161"/>
        <n v="117447"/>
        <n v="34780"/>
        <n v="12779"/>
        <n v="141203"/>
        <n v="102048"/>
        <n v="154082"/>
        <n v="137979"/>
        <n v="147691"/>
        <n v="122573"/>
        <n v="82263"/>
        <n v="103933"/>
        <n v="135029"/>
        <n v="175047"/>
        <n v="167758"/>
        <n v="159991"/>
        <n v="113041"/>
        <n v="125589"/>
        <n v="132547"/>
        <n v="152370"/>
        <n v="158500"/>
        <n v="176250"/>
        <n v="61533"/>
        <n v="170880"/>
        <n v="171457"/>
        <n v="54356"/>
        <n v="139282"/>
        <n v="117570"/>
        <n v="120726"/>
        <n v="153113"/>
        <n v="144528"/>
        <n v="132788"/>
        <n v="150598"/>
        <n v="161395"/>
        <n v="125160"/>
        <n v="6715"/>
        <n v="129229"/>
      </sharedItems>
    </cacheField>
    <cacheField name="vehicle_type" numFmtId="0">
      <sharedItems count="7">
        <s v="van"/>
        <s v="bicycle"/>
        <s v="car"/>
        <s v="walker"/>
        <s v="truck"/>
        <s v="scooter"/>
        <s v="motorcycle"/>
      </sharedItems>
    </cacheField>
    <cacheField name="pickup_place" numFmtId="0">
      <sharedItems containsMixedTypes="1" containsNumber="1" containsInteger="1" minValue="158" maxValue="158" count="896">
        <s v="Melt Shop"/>
        <s v="Prince Street Pizza"/>
        <s v="Bareburger"/>
        <s v="Juice Press"/>
        <s v="Blue Ribbon Sushi"/>
        <s v="Tamarind TriBeCa"/>
        <s v="The Loop"/>
        <s v="Insomnia Cookies"/>
        <s v="Cafe Zaiya"/>
        <s v="Shake Shack"/>
        <s v="El Toro Blanco"/>
        <s v="The Smile"/>
        <s v="Mighty Quinn's BBQ"/>
        <s v="Hill Country Barbecue Market"/>
        <s v="Magnolia Bakery"/>
        <s v="Peacefood Cafe"/>
        <s v="McDonald's"/>
        <s v="Han Bat"/>
        <s v="Duane Reade"/>
        <s v="Osteria Morini"/>
        <s v="Whole Foods Market"/>
        <s v="Umami Burger"/>
        <s v="Friedman's Lunch"/>
        <s v="The Grey Dog - University"/>
        <s v="Tevere 84"/>
        <s v="Blue Ribbon Sushi Bar &amp; Grill"/>
        <s v="Hale &amp; Hearty"/>
        <s v="Artichoke Basille's Pizza &amp; Bar"/>
        <s v="ilili Restaurant"/>
        <s v="Tulsi Restaurant"/>
        <s v="Otto Enoteca Pizzeria"/>
        <s v="Nobu Next Door"/>
        <s v="Yama Japanese Restaurant"/>
        <s v="sweetgreen"/>
        <s v="Barbounia"/>
        <s v="Grom"/>
        <s v="Popeyes Louisiana Kitchen"/>
        <s v="Smiler's"/>
        <s v="Sant Ambroeus"/>
        <s v="California Pizza Kitchen"/>
        <s v="Empanada Mama (closed)"/>
        <s v="Mamoun's Falafel"/>
        <s v="Village Yogurt"/>
        <s v="Juice Generation"/>
        <s v="Clinton St. Baking Co. &amp; Restaurant"/>
        <s v="Blue Ribbon Sushi Izakaya"/>
        <s v="Dessert Club, ChikaLicious (archived)"/>
        <s v="Five Guys Burgers and Fries"/>
        <s v="Trader Joe's"/>
        <s v="Fairway Market"/>
        <s v="Serafina at Time Hotel"/>
        <s v="Luke's Lobster"/>
        <s v="S'MAC"/>
        <s v="Crif Dogs"/>
        <s v="Lure Fishbar"/>
        <s v="The Grey Dog  - Chelsea"/>
        <s v="Eva's Kitchen"/>
        <s v="Pies 'n' Thighs"/>
        <s v="Roast Kitchen"/>
        <s v="Veselka"/>
        <s v="Sushi of Gari Tribeca"/>
        <s v="Potbelly Sandwich Shop"/>
        <s v="Amy Ruth's"/>
        <s v="Parm"/>
        <s v="Katz's Delicatessen"/>
        <s v="The Kati Roll Company"/>
        <s v="Momofuku Milk Bar (archived)"/>
        <s v="Morton Williams Supermarket"/>
        <s v="The Mercer Kitchen"/>
        <s v="The Prime Grill"/>
        <s v="Momofuku Milk Bar"/>
        <s v="Van Leeuwen Artisan Ice Cream"/>
        <s v="La Esquina Taqueria"/>
        <s v="Candle Cafe West"/>
        <s v="Sushi Seki Chelsea"/>
        <s v="Siggy's Good Food"/>
        <s v="The Meatball Shop"/>
        <s v="Blue Ribbon Fried Chicken"/>
        <s v="Haveli Indian Restaurant"/>
        <s v="Emporio"/>
        <s v="P.J. Clarke's"/>
        <s v="William Greenberg Desserts"/>
        <s v="Artichoke Basilleâ€™s Pizza &amp; Brewery"/>
        <s v="The Grey Dog - Mulberry"/>
        <s v="Dylan's Candy Bar"/>
        <s v="Donburi-ya"/>
        <s v="Liquiteria"/>
        <s v="Sushi of Gari 46"/>
        <s v="Momoya"/>
        <s v="Sushi Seki (archived)"/>
        <s v="2nd Ave Deli"/>
        <s v="Sushi by Gari (archived)"/>
        <s v="Maison LadurÃ©e"/>
        <s v="Waverly Diner"/>
        <s v="Pio Pio"/>
        <s v="Egg Shop"/>
        <s v="Vezzo Thin Crust Pizza"/>
        <s v="French Roast"/>
        <s v="Cafe Habana"/>
        <s v="Pizza Hut"/>
        <s v="TAO"/>
        <s v="RedFarm Hudson"/>
        <s v="Locanda Verde"/>
        <s v="Blue Smoke"/>
        <s v="Cafe Fiorello"/>
        <s v="Sushi of Gari"/>
        <s v="Starbucks"/>
        <s v="Serafina Fabulous Pizza"/>
        <s v="BabyCakes NYC"/>
        <s v="Rag &amp; Bone Showroom"/>
        <s v="Brooklyn Bagel &amp; Coffee Co."/>
        <s v="Num Pang Sandwich Shop"/>
        <s v="$10 Blue Ribbon Fried Chicken Sandwich"/>
        <s v="Via Quadronno"/>
        <s v="Koi New York"/>
        <s v="Ed's Lobster Bar"/>
        <s v="Caracas Arepa Bar"/>
        <s v="Bubby's "/>
        <s v="Tompkins Square Bagels"/>
        <s v="Vanessa's Dumplings"/>
        <s v="Oak &amp; Steel"/>
        <s v="Cafe Mogador"/>
        <s v="Doughnut Plant Chelsea"/>
        <s v="Levain Bakery"/>
        <s v="One Lucky Duck - Juice &amp; Takeaway"/>
        <s v="Burger Joint"/>
        <s v="RedFarm Broadway"/>
        <s v="Junoon"/>
        <s v="Grand Sichuan International"/>
        <s v="Delicatessen"/>
        <s v="Chipotle Mexican Grill $1.99 Delivery"/>
        <s v="Zabar's"/>
        <s v="Joe's Pizza"/>
        <s v="Cigarville"/>
        <s v="Hu Kitchen"/>
        <s v="Staples"/>
        <s v="Mr Chow - Tribeca"/>
        <s v="Postmates General Store (deprecated)"/>
        <s v="Mission Cantina"/>
        <s v="Momofuku Noodle Bar"/>
        <s v="Ess-a-Bagel"/>
        <s v="Taco Bell"/>
        <s v="Papa John's Pizza"/>
        <s v="Postmates Liquor Store"/>
        <s v="Taim Falafel and Smoothie Bar"/>
        <s v="James Perse"/>
        <s v="Philippe Chow"/>
        <s v="Lotus Blue"/>
        <s v="Empanada Mama Express"/>
        <s v="Olea"/>
        <s v="Maimonide of Brooklyn"/>
        <s v="Westville Hudson"/>
        <s v="Dunkin Donuts"/>
        <s v="Chloe's Soft Serve Fruit Co."/>
        <s v="Amaranth"/>
        <s v="Baked by Melissa"/>
        <s v="Candle 79"/>
        <s v="Five Leaves"/>
        <s v="Baz Bagel and Restaurant"/>
        <s v="Dinosaur Bar-B-Que"/>
        <s v="Billy's Bakery"/>
        <s v="Walgreens"/>
        <s v="Terakawa Ramen"/>
        <s v="Boston Market"/>
        <s v="Yerba Buena"/>
        <s v="Spreads"/>
        <s v="Loving Hut"/>
        <s v="Han Dynasty"/>
        <s v="CafÃ© Select"/>
        <s v="Hibino"/>
        <s v="Natureworks"/>
        <s v="brgr"/>
        <s v="Koffeecake Corner"/>
        <s v="Hot Kitchen"/>
        <s v="Piccolo Angolo"/>
        <s v="7-Eleven"/>
        <s v="Ravagh Persian Grill"/>
        <s v="J. G. Melon"/>
        <s v="Iced Lattes On-Demand"/>
        <s v="Atmi Liquor Store"/>
        <s v="Dos Toros TaquerÃ­a (archived)"/>
        <s v="The Odeon"/>
        <s v="Caffe Buon Gusto"/>
        <s v="Le Maison Du Chocolat"/>
        <s v="Hill Country Fried Chicken"/>
        <s v="Bread &amp; Butter"/>
        <s v="Bread"/>
        <s v="Food Emporium"/>
        <s v="Doughnut Plant LES, Inc."/>
        <s v="Apple Store"/>
        <s v="Balthazar Boulangerie"/>
        <s v="Black Seed"/>
        <s v="Rice to Riches"/>
        <s v="Pommes Frites"/>
        <s v="Zero Otto Nove"/>
        <s v="Co."/>
        <s v="Chola Eclectic Indian Cuisine"/>
        <s v="The Palm"/>
        <s v="Olive Garden"/>
        <s v="Carnegie Deli"/>
        <s v="Sushi Yasaka"/>
        <s v="Whitmans"/>
        <s v="Treat House"/>
        <s v="Rubirosa"/>
        <s v="Lilli and Loo"/>
        <s v="Le Zie 2000 Trattoria"/>
        <s v="BurgerFi"/>
        <s v="Kabbalah Centre"/>
        <s v="NoHo Star"/>
        <s v="Serafina Meatpacking"/>
        <s v="Crema Restaurante"/>
        <s v="BLT Fish Shack"/>
        <s v="Maison Kayser"/>
        <s v="Grimaldi's Pizzeria"/>
        <s v="Souen SoHo"/>
        <s v="Bhatti Indian Grill"/>
        <s v="GameStop"/>
        <s v="Lifethyme Natural Market"/>
        <s v="Yama 49"/>
        <s v="Big Nick's Burgers &amp; Pizza"/>
        <s v="La Colombe Torrefaction"/>
        <s v="Best Buy"/>
        <s v="Grill 21"/>
        <s v="CVS Pharmacy"/>
        <s v="Yura at Coleman's Deli"/>
        <s v="Chote Nawab"/>
        <s v="Westville Chelsea"/>
        <s v="Habana To Go"/>
        <s v="Pinkberry"/>
        <s v="Naya Mezze &amp; Grill"/>
        <s v="CafÃ© China"/>
        <s v="Mirage Kitchen"/>
        <s v="Hunan Manor"/>
        <s v="The Halal Guys"/>
        <s v="Sauce Restaurant"/>
        <s v="Koreatown"/>
        <s v="TurKiss"/>
        <s v="456 Shanghai Cuisine"/>
        <s v="Chop't"/>
        <s v="Saravanaa Bhavan"/>
        <s v="Kin Shop"/>
        <s v="Anassa Taverna"/>
        <s v="Pongsri Thai"/>
        <s v="16 Handles - Chelsea"/>
        <s v="Vanessa's Dumpling House"/>
        <s v="Mimi Cheng's Dumplings"/>
        <s v="Dirty Bird To Go (archived)"/>
        <s v="Scoop NYC Mens Store"/>
        <s v="Kanoyama"/>
        <s v="Cowboy Boots shoe Repair"/>
        <s v="Casa"/>
        <s v="Egg"/>
        <s v="12 Chairs"/>
        <s v="Audi Manhattan"/>
        <s v="Republic"/>
        <s v="16 Handles - Murray Hill"/>
        <s v="Xi'an Famous Foods"/>
        <s v="Hatsuhana"/>
        <s v="Jack's Wife Freda"/>
        <s v="Russ &amp; Daughters"/>
        <s v="Socarrat Paella Bar"/>
        <s v="Golden Rule Wine &amp; Liquor Store"/>
        <s v="Aurora"/>
        <s v="Kobeyaki"/>
        <s v="Sarabeth's Restaurant"/>
        <s v="Elio's"/>
        <s v="Think Coffee"/>
        <s v="Cooper Eye Care"/>
        <s v="Negril Village"/>
        <s v="The Health Nuts"/>
        <s v="Baby Bo's"/>
        <s v="Flex Mussels"/>
        <s v="Just Salad"/>
        <s v="The Body Shop"/>
        <s v="Snowdays Shavery"/>
        <s v="Schnipper's Quality Kitchen"/>
        <s v="Laut"/>
        <s v="Sushi Samba"/>
        <s v="H&amp;H Midtown Bagels East"/>
        <s v="The Home Depot"/>
        <s v="Spice Thai"/>
        <s v="Beer Authority"/>
        <s v="Postmates"/>
        <s v="Maoz Vegetarian"/>
        <s v="Le Grainne Cafe"/>
        <s v="Calvin Klein Underwear"/>
        <s v="Beecher's Handmade Cheese"/>
        <s v="Paradise Biryani Pointe"/>
        <s v="Lovely Day"/>
        <s v="Sprinkles Cupcakes"/>
        <s v="16 Handles"/>
        <s v="Free Frozen Yogurt On-Demand"/>
        <s v="Up Thai"/>
        <s v="Cho Dang Gol"/>
        <s v="Max Brenner"/>
        <s v="Markt"/>
        <s v="Prosperity Dumpling"/>
        <s v="L'Express"/>
        <s v="Organic Avenue"/>
        <s v="Wondee Siam I"/>
        <s v="Wafels &amp; Dinges"/>
        <s v="Yura On Madison"/>
        <s v="Pepe Giallo"/>
        <s v="Amma"/>
        <s v="Rite Aid"/>
        <s v="Sammy's Noodle Shop"/>
        <s v="La Follia"/>
        <s v="Arturo's Restaurant"/>
        <s v="Fay Da Bakery"/>
        <s v="Dumpling Man"/>
        <s v="Wolfgang's Steakhouse"/>
        <s v="Krispy Kreme"/>
        <s v="Udon West - Midtown East"/>
        <s v="Murray's Bagels"/>
        <s v="Benihana"/>
        <s v="Outback Steakhouse"/>
        <s v="Boqueria"/>
        <s v="Tarallucci e Vino Restaurant"/>
        <s v="INTERMIX"/>
        <s v="LAVO"/>
        <s v="BLT Prime"/>
        <s v="Dean &amp; Deluca"/>
        <s v="30 Wall Street"/>
        <s v="Mesa CoyoacÃ¡n"/>
        <s v="Klong"/>
        <s v="UVA Wines &amp; Spirits"/>
        <s v="Cafeteria"/>
        <s v="Citarella"/>
        <s v="Rosemaryâ€™s Enoteca &amp; Trattoria"/>
        <s v="Bumble &amp; Bumble"/>
        <s v="Nha Trang One"/>
        <s v="Butter Lane"/>
        <s v="Forcella"/>
        <s v="Singas Famous Pizzeria"/>
        <s v="Red Bamboo"/>
        <s v="Do Hwa"/>
        <s v="Sarabeth's West"/>
        <s v="Pepe Rosso To Go"/>
        <s v="Antique Garage"/>
        <s v="Ralph's Famous Italian Ices"/>
        <s v="Carmine's"/>
        <s v="Barnes &amp; Noble"/>
        <s v="5 Napkin Burger"/>
        <s v="Archie's"/>
        <s v="Gristedes Supermarkets"/>
        <s v="Woorijip"/>
        <s v="Mile End Deli"/>
        <s v="Beacon Wines and Spirits"/>
        <s v="Amsterdam Gourmet Deli"/>
        <s v="Shanghai Mong"/>
        <s v="Williamsburg Pizza"/>
        <s v="Il Cantinori"/>
        <s v="da Umberto"/>
        <s v="86 Street Photo"/>
        <s v="Smoke Scene"/>
        <s v="Mad for Chicken"/>
        <s v="Crush Wine &amp; Spirits"/>
        <s v="Milano Market"/>
        <s v="Venieroâ€™s Pasticceria &amp; CaffÃ©"/>
        <s v="Ray's Super Deli"/>
        <s v="indikitch"/>
        <s v="Periyali"/>
        <s v="Brasserie Cognac East"/>
        <s v="Rattle N Hum"/>
        <s v="Franchia"/>
        <s v="The Container Store"/>
        <s v="Souen East Village"/>
        <s v="Morandi"/>
        <s v="Lantern Thai Kitchen"/>
        <s v="Tony's Di Napoli"/>
        <s v="Don's Bogam BBQ &amp; Wine Bar"/>
        <s v="Jaiya"/>
        <s v="Union Market"/>
        <s v="KestÃ© Pizza &amp; Vino"/>
        <s v="Sarabeth's"/>
        <s v="Lucky's Famous Burgers"/>
        <s v="Two Hands"/>
        <s v="Room Service"/>
        <s v="Burger King"/>
        <s v="Bagel Boss NYC"/>
        <s v="Bombay Duck Co."/>
        <s v="Dickson's Farmstand Meats"/>
        <s v="Mezzaluna Restaurants"/>
        <s v="Big Daddy's"/>
        <s v="Breads Bakery"/>
        <s v="Ngam"/>
        <s v="300 East 85th, America"/>
        <s v="Eli's Zabars"/>
        <s v="Del Frisco's Grille"/>
        <s v="Sarabeth's Tribeca"/>
        <s v="DuMont Burger"/>
        <s v="Blue Ribbon Brooklyn"/>
        <s v="Cafe Katja"/>
        <s v="Olive &amp; Bette's 3rd Ave."/>
        <s v="Sarabeth's East"/>
        <s v="Taqueria Diana"/>
        <s v="Pearl Oyster Bar"/>
        <s v="Mari Vanna"/>
        <s v="New York Vintners"/>
        <s v="16 Handles - UES 2nd Ave"/>
        <s v="BeQu"/>
        <s v="Josie's West"/>
        <s v="Jane Restaurant"/>
        <s v="Dirty Bird to Go"/>
        <s v="Uno Pizzeria &amp; Grill"/>
        <s v="Philip Kingsley"/>
        <s v="Forty Carrots"/>
        <s v="V-Nam Cafe"/>
        <s v="Pure Thai Cookhouse"/>
        <s v="The Smith Restaurant"/>
        <s v="KOI Restaurant"/>
        <s v="Max"/>
        <s v="Eastside Cellars"/>
        <s v="The Tumi Store"/>
        <s v="Dig Inn Seasonal Market"/>
        <s v="143 Reade Street"/>
        <s v="B &amp; B Winepub (Burger &amp; Barrel)"/>
        <s v="Buffalo Wild Wings"/>
        <s v="Coppelia"/>
        <s v="Masala Times"/>
        <s v="Astor Wines &amp; Spirits"/>
        <s v="Dos Caminos"/>
        <s v="GO Burger"/>
        <s v="The SoHo Building"/>
        <s v="Empire Biscuit"/>
        <s v="Moonstruck on Second"/>
        <s v="Agata &amp; Valentina Market"/>
        <s v="Saks Shoe Department"/>
        <s v="Han's Deli"/>
        <s v="Haru Amsterdam"/>
        <s v="J.Crew"/>
        <s v="Gregory's Coffee"/>
        <s v="Westside Market"/>
        <s v="Adams Tobacco"/>
        <s v="Murray's Bagels Chelsea"/>
        <s v="Eataly"/>
        <s v="Jing Fong Restaurant é‡‘è±å¤§é…’æ¨“"/>
        <s v="Xe May Sandwich Shop"/>
        <s v="Bluemercury"/>
        <s v="Sundaes and Cones"/>
        <s v="Roc N' Sole"/>
        <s v="300 North End Ave and Warren"/>
        <s v="Bayard's Ale House"/>
        <s v="Friend of a Farmer"/>
        <s v="Spring Street Wine Shop"/>
        <s v="Frankies 570"/>
        <s v="Lombardi's Coal Oven Pizza"/>
        <s v="16 Handles - East Village"/>
        <s v="Bar Pitti"/>
        <s v="Dos Caminos Soho"/>
        <s v="KyoChon"/>
        <s v="The Palm Too"/>
        <s v="DÃ©panneur"/>
        <s v="AMC Loews Kips Bay 15"/>
        <s v="Tortaria"/>
        <s v="Mira Sushi"/>
        <s v="GNC"/>
        <s v="Moti Mahal Delux"/>
        <s v="Fields Good Chicken"/>
        <s v="Michaels"/>
        <s v="Gramercy Wine and Spirits"/>
        <s v="Sugar Factory"/>
        <s v="buybuyBABY"/>
        <s v="Aquagrill"/>
        <s v="Screaming Mimi's"/>
        <s v="Izakaya Ten"/>
        <s v="H. Brickman &amp; Sons Ace Hardware"/>
        <s v="A Salt &amp; Battery"/>
        <s v="My Most Favorite Food"/>
        <s v="Sasabune Express"/>
        <s v="11th Street Cafe"/>
        <s v="Kum Gang San"/>
        <s v="Talde"/>
        <s v="Lomzynianka"/>
        <s v="Mark"/>
        <s v="BCD Tofu House"/>
        <s v="Wa Bar"/>
        <s v="Pret A Manger"/>
        <s v="Nutella @ Eataly (archived)"/>
        <s v="Delaney Barbecue: BrisketTown"/>
        <s v="Morimoto"/>
        <s v="B&amp;H Photo Video"/>
        <s v="Claw Daddy's"/>
        <s v="Wo Hop Restaurant"/>
        <s v="Scarpetta"/>
        <s v="Pylos"/>
        <s v="24 Central Park South"/>
        <s v="Soba Nippon"/>
        <s v="Blossom Restaurant"/>
        <s v="Blue Dog Kitchen"/>
        <s v="299 East 11th Nyc"/>
        <s v="Benny's Burritos"/>
        <s v="Palm Restaurant"/>
        <s v="Hangawi"/>
        <s v="Rye House"/>
        <s v="Mediterraneo Restaurant"/>
        <s v="Whiskey Soda Lounge"/>
        <s v="Emack &amp; Bolio's Ice Cream"/>
        <s v="Motorino"/>
        <s v="T &amp; R Pizza"/>
        <s v="Village Taverna"/>
        <n v="158"/>
        <s v="Kellogg's Diner"/>
        <s v="Tortilla Flats"/>
        <s v="JB Prince"/>
        <s v="Anjappar Chettinad"/>
        <s v="The Little Beet "/>
        <s v="Song Thai Restaurant &amp; Bar"/>
        <s v="Old Homestead Steakhouse"/>
        <s v="Meme Mediterranean"/>
        <s v="Wendy's"/>
        <s v="Souvlaki GR"/>
        <s v="Branded Saloon"/>
        <s v="Gristedes Supermarkets #056"/>
        <s v="Blue Ribbon Bakery Kitchen"/>
        <s v="Little Creatures"/>
        <s v="Chelsea Wine Country"/>
        <s v="Alidoro"/>
        <s v="Lady M Cake Boutique"/>
        <s v="Joe's Shanghai é¹¿é¸£æ˜¥"/>
        <s v="Cogent Entertainment"/>
        <s v="Adrienne's Pizza Bar"/>
        <s v="Bed Bath &amp; Beyond"/>
        <s v="511 East 80th St"/>
        <s v="Landmarc"/>
        <s v="FeelFood"/>
        <s v="The Coffee Bean &amp; Tea Leaf"/>
        <s v="Kambi Ramen House"/>
        <s v="UVA Wine Bar &amp; Restaurant"/>
        <s v="Boulton &amp; Watt"/>
        <s v="Novecento"/>
        <s v="CariÃ±o"/>
        <s v="Gari"/>
        <s v="460 park ave south"/>
        <s v="Ruay Thai"/>
        <s v="Bukhara Grill"/>
        <s v="Five Guys"/>
        <s v="Balloon Saloon"/>
        <s v="Blue Water Grill"/>
        <s v="Brooklyn Roasting Company"/>
        <s v="Brookfield Pavilion"/>
        <s v="Tiny's Giant Sandwich Shop"/>
        <s v="Dunkin' Donuts"/>
        <s v="LeÃ±a Latin Grill"/>
        <s v="Da Silvano"/>
        <s v="Murray's Falafel"/>
        <s v="Royale"/>
        <s v="Il Laboratorio Del Gelato"/>
        <s v="Keens Steakhouse"/>
        <s v="Hummus Place"/>
        <s v="L.A. Burdick Chocolate"/>
        <s v="Gingersnap's Organic"/>
        <s v="Western Beef"/>
        <s v="Faicco's Italian Specialities"/>
        <s v="SOCKERBIT sweet &amp; swedish"/>
        <s v="The Mark Restaurant by Jean-Georges"/>
        <s v="Edible Arrangements"/>
        <s v="El Parador Cafe"/>
        <s v="Molly's Cupcakes"/>
        <s v="Otto's Tacos"/>
        <s v="P.C. Richard &amp; Son"/>
        <s v="Jacques Torres Chocolate"/>
        <s v="McDonald's DUPLICATE"/>
        <s v="Momo Sushi Shack"/>
        <s v="Burger Heaven"/>
        <s v="655 Park Avenue"/>
        <s v="Risotteria Melotti"/>
        <s v="3 Guys Restaurant"/>
        <s v="Village Smoke Shop"/>
        <s v="'Essen"/>
        <s v="SMOKE N VAPE"/>
        <s v="Eisenberg's Sandwich Shop"/>
        <s v="Joya"/>
        <s v="i Trulli"/>
        <s v="China Blue"/>
        <s v="MAC Cosmetics"/>
        <s v="Unleashed by Petco"/>
        <s v="Serafina Always"/>
        <s v="Better Being Underground"/>
        <s v="Hiroko's Place"/>
        <s v="Candle Cafe"/>
        <s v="Space Market"/>
        <s v="Fette Sau"/>
        <s v="Go! Go! Curry!"/>
        <s v="384 Broome St"/>
        <s v="La Maison Du Chocolat"/>
        <s v="420 East 72nd St."/>
        <s v="Sun In Bloom"/>
        <s v="Cipriani Dolci"/>
        <s v="Spring Natural Kitchen"/>
        <s v="Ghenet Brooklyn"/>
        <s v="Macaron Parlour"/>
        <s v="House of Small Wonder"/>
        <s v="Dominique Ansel Bakery"/>
        <s v="Curry Express"/>
        <s v="Il Salumaio"/>
        <s v="Hampton Chutney Co."/>
        <s v="Zucker's Bagels &amp; Smoked Fish"/>
        <s v="Paul &amp; Jimmy's"/>
        <s v="Nespresso Boutique"/>
        <s v="Pinto Nouveau Thai Bistro"/>
        <s v="Lychee House"/>
        <s v="Dudley's"/>
        <s v="Two Little Red Hens"/>
        <s v="Sarabeth's Bakery"/>
        <s v="Asuka Sushi"/>
        <s v="Koi"/>
        <s v=" Il Mulino New York"/>
        <s v="Gyu-Kaku East Village"/>
        <s v="Risotteria"/>
        <s v="DespaÃ±a"/>
        <s v="M Shanghai Bistro"/>
        <s v="Doughnuttery"/>
        <s v="Chelsea Market"/>
        <s v="No. 7 Sub | Ace Hotel"/>
        <s v="Kori Restaurant and Bar"/>
        <s v="Luscious Thai"/>
        <s v="Guitar Center"/>
        <s v="KFC"/>
        <s v="Panera Bread"/>
        <s v="Ben &amp; Jack's Steakhouse"/>
        <s v="Hasaki"/>
        <s v="John's of Bleecker Street"/>
        <s v="Warehouse Wines &amp; Spirits"/>
        <s v="Tres Carnes"/>
        <s v="Whisker's Holistic Pet Care"/>
        <s v="Hudson Bagels"/>
        <s v="Cafe City Chow"/>
        <s v="Amsterdam Burger Company"/>
        <s v="Gimme! Coffee"/>
        <s v="Sushi Yasuda"/>
        <s v="Parlor Steak &amp; Fish"/>
        <s v="Fresh &amp; Co"/>
        <s v="Les Halles"/>
        <s v="Barneys New York"/>
        <s v="Party City"/>
        <s v="Buddakan"/>
        <s v="Evelyn's Kitchen"/>
        <s v="Bravo Pizza"/>
        <s v="T-Mobile"/>
        <s v="Ernest Klein"/>
        <s v="Sprout Home Floral &amp; Garden Studio"/>
        <s v="Rosa Mexicano"/>
        <s v="Reiss"/>
        <s v="Two Boots"/>
        <s v="Ruby's - duplicate"/>
        <s v="Bouchon Bakery"/>
        <s v="Kmart"/>
        <s v="Market Table"/>
        <s v="Sedutto"/>
        <s v="New Malaysia"/>
        <s v="Villa Berulia"/>
        <s v="Absolute Bagel"/>
        <s v="Waldyâ€™s Wood Fired Pizza &amp; Penne"/>
        <s v="Pho Grand"/>
        <s v="INA"/>
        <s v="Iguana NYC"/>
        <s v="HBH Gourmet Sandwiches &amp; Smoked Meats"/>
        <s v="Ballato's"/>
        <s v="VIVI Bubble TEA HK"/>
        <s v="BP"/>
        <s v="Nicola's Restaurant"/>
        <s v="Embody at ABC Carpet &amp; Home"/>
        <s v="New Balance Store"/>
        <s v="Tappo"/>
        <s v="Ki Sushi"/>
        <s v="BonChon Chicken"/>
        <s v="Mel's Burger Bar"/>
        <s v="Le Pain Quotidien"/>
        <s v="Venture"/>
        <s v="Bistango"/>
        <s v="Halal Food Cart"/>
        <s v="Chobani NoHo"/>
        <s v="Cinnamon Snail 48th Bet 6 &amp; 7 Ave"/>
        <s v="Victory Garden"/>
        <s v="Beyond Sushi"/>
        <s v="Amy's Bread"/>
        <s v="177 East 75th St"/>
        <s v="Byblos Restaurant"/>
        <s v="Good Enough to Eat"/>
        <s v="Pure Food"/>
        <s v="Yogurtland"/>
        <s v="Franny's"/>
        <s v="Bottino Takeout"/>
        <s v="El Cocotero"/>
        <s v="Moe's Southwest Grill"/>
        <s v="25 Broadway"/>
        <s v="Cafe Orlin"/>
        <s v="Toys&quot;R&quot;Us"/>
        <s v="Saigon Vietnamese Sandwich Deli"/>
        <s v="Serafina"/>
        <s v="Cherry"/>
        <s v="Dos Toros Taqueria"/>
        <s v="Nourish Kitchen + Table"/>
        <s v="Kos Kaffe Roasting House"/>
        <s v="PJ Bernstein"/>
        <s v="Tiffin Wallah"/>
        <s v="Bonsignour"/>
        <s v="Momofuku SsÃ¤m Bar"/>
        <s v="Blue Bottle Coffee"/>
        <s v="Dunkin Dounts"/>
        <s v="Kalustyan's"/>
        <s v="Garnet Wines &amp; Liquors"/>
        <s v="An Choi"/>
        <s v="Lucky Strike"/>
        <s v="AG Kitchen"/>
        <s v="Charley Mom"/>
        <s v="Vegan Divas"/>
        <s v="The Henley Vaporium"/>
        <s v="Vianel Studios"/>
        <s v="Garrett Popcorn Shops"/>
        <s v="Red Hook Lobster Pound"/>
        <s v="Michael's"/>
        <s v="Modell's Sporting Goods"/>
        <s v="Artichoke Basille's Pizza &amp; Brewery"/>
        <s v="3 Guys"/>
        <s v="Sea Thai Bistro"/>
        <s v="Zen Palate"/>
        <s v="Dishes"/>
        <s v="Bamboo Sushi"/>
        <s v="Lucali"/>
        <s v="Patrizia's Pizza and Pasta"/>
        <s v="Seasonal Restaurant &amp; Weinbar"/>
        <s v="Sushi Choshi"/>
        <s v="Bottega del Vino"/>
        <s v="Taqueria Lower East Side"/>
        <s v="Posto"/>
        <s v="Emmett's"/>
        <s v="Frank Restaurant"/>
        <s v="City Smoke Shop"/>
        <s v="Duane Reade duplicate"/>
        <s v="Barryâ€™s Bootcamp"/>
        <s v="Tiberias"/>
        <s v="Pio Pio Riko"/>
        <s v="Haandi"/>
        <s v="The Capital Grille"/>
        <s v="The Market NYC"/>
        <s v="El Vez"/>
        <s v="Bob White Lunch&amp;Dinner Counter"/>
        <s v="US Post Office"/>
        <s v="Sable's"/>
        <s v="220 East 23rd Street"/>
        <s v="La Superior"/>
        <s v="16 Handles - UWS Amsterdam"/>
        <s v="M2M Mart"/>
        <s v="Lili's Noodle Shop &amp; Grill"/>
        <s v="Petco"/>
        <s v="Cafe Viva Gourmet Pizza"/>
        <s v="The MasalaWala"/>
        <s v="Ristorante Grifone"/>
        <s v="Nick &amp; Toni's Cafe"/>
        <s v="Crepes on Columbus"/>
        <s v="Bozu"/>
        <s v="Lenwich by Lenny's"/>
        <s v="Balade"/>
        <s v="Tal Bagels"/>
        <s v="Hester Street Fair"/>
        <s v="Little Poland Restaurant"/>
        <s v="Northern Spy Food Co. (ARCHIVED)"/>
        <s v="Hunter's"/>
        <s v="Gemma at Bowery Hotel"/>
        <s v="Garlic New York Pizza Bar"/>
        <s v="Mr. Chow"/>
        <s v="Mei-jin Ramen"/>
        <s v="Big Wong Restaurant å¤§æ—º"/>
        <s v="Chobani SoHo"/>
        <s v="Minca"/>
        <s v="Fonda"/>
        <s v="Extra Virgin"/>
        <s v="Juliana's Pizza"/>
        <s v="L'Apicio"/>
        <s v="The Stanton Social"/>
        <s v="Blue Ribbon Brasserie (archived)"/>
        <s v="Perelandra Natural Foods"/>
        <s v="FedEx Office Ship Center"/>
        <s v="Subway"/>
        <s v="Chirping Chicken"/>
        <s v="Lamarca Pasta"/>
        <s v="Rai Rai Ken"/>
        <s v="Boka (and Bon Chon)"/>
        <s v="Galli Restaurant"/>
        <s v="Prohibition Bakery"/>
        <s v="Fine &amp; Shapiro Kosher Restaurant &amp; Deli"/>
        <s v="16 East 11th street"/>
        <s v="Wa Jeal"/>
        <s v="Sugar and Plumm"/>
        <s v="Navy"/>
        <s v="Grano Trattoria"/>
        <s v="THELEwala"/>
        <s v="Holey Cream"/>
        <s v="Congee Bowery ç²¥ä¹‹å®¶"/>
        <s v="Haru Gramercy Park"/>
        <s v="Pho 32 &amp; Shabu"/>
        <s v="Jack's Stir Brew Coffee"/>
        <s v="Orwasher's Bakery"/>
        <s v="GRK Fresh Greek"/>
        <s v="Carmine Street Beers"/>
        <s v="Sephora"/>
        <s v="Grand Sichuan St. Mark's"/>
        <s v="Teuscher Chocolates"/>
        <s v="67 Burger"/>
        <s v="514 w 24th St"/>
        <s v="Manhattan Wardrobe Supply"/>
        <s v="Third Rail Coffee"/>
        <s v="Ricky's NYC"/>
        <s v="Lobster Joint Greenpoint Brooklyn"/>
        <s v="A Matter Of Health"/>
        <s v="29 w 57th st"/>
        <s v="Costumes On-Demand (deprecated)"/>
        <s v="Gaia Italian Cafe"/>
        <s v="Mr. Broadway Kosher Restaurant"/>
        <s v="Kelley &amp; Ping"/>
        <s v="Ricky's"/>
        <s v="Blimpie"/>
        <s v="Bar Primi"/>
        <s v="Grimaldi's Pizza"/>
        <s v="Stix Mediterranean Grill"/>
        <s v="Lupe's East LA Kitchen"/>
        <s v="Genuine Roadside"/>
        <s v="Taro Sushi"/>
        <s v="Shorty's"/>
        <s v="Abracadabra NYC"/>
        <s v="Spice Market"/>
        <s v="The Hog Pit"/>
        <s v="Stumptown Coffee Roasters"/>
        <s v="Gramercy Cafe"/>
        <s v="Roosevelt Hotel"/>
        <s v="Reserve Cut"/>
        <s v="Cipriani Le Specialita"/>
        <s v="SIXTY Soho"/>
        <s v="JARS by Dani"/>
        <s v="Taboonette"/>
        <s v="Basta Pasta"/>
        <s v="Sottocasa Pizzeria"/>
        <s v="Buttercup Bake Shop"/>
        <s v="Lam Zhou Handmade Noodle"/>
        <s v="Community Food &amp; Juice"/>
        <s v="Brother Jimmy's BBQ"/>
        <s v="Teavana"/>
        <s v="Mega Wine &amp; Spirits"/>
        <s v="Pete's Tavern"/>
        <s v="Coppola's East"/>
        <s v="Koko Wings"/>
        <s v="Bowery Kitchen Supplies"/>
        <s v="Samurai Mama"/>
        <s v="N.Y. Gifts"/>
        <s v="Whole Foods Wine Store"/>
        <s v="Elephant &amp; Castle"/>
        <s v="Beard Papa's"/>
        <s v="Penelope"/>
        <s v="Prime Burger"/>
        <s v="New London Pharmacy"/>
        <s v="Main Drag Music"/>
        <s v="Francois Payard Patisserie"/>
        <s v="Dough"/>
        <s v="The Clam"/>
        <s v="Nikko"/>
        <s v="Morgan's Brooklyn Barbecue"/>
        <s v="Via Quadrrono"/>
        <s v="Jack the Horse Tavern"/>
        <s v="Seoul Chicken"/>
        <s v="Rohm Thai"/>
        <s v="Harlem Shake"/>
        <s v="Denny's"/>
        <s v="Canyon Road"/>
        <s v="'wichcraft"/>
        <s v="International Magazine &amp; Cigarettes"/>
        <s v="Cipriani Downtown"/>
        <s v="Cousin John's Cafe and Bakery"/>
        <s v="Bubby's High Line"/>
        <s v="Il Bambino"/>
        <s v="ALJO Mfg. Co."/>
        <s v="400 Fifth Avenue"/>
        <s v="Gourmet Garage"/>
        <s v="buybuy BABY"/>
        <s v="Speedy Romeo"/>
        <s v="LadurÃ©e"/>
        <s v="Serafina Upper West"/>
        <s v="Cafe de La Esquina"/>
        <s v="Wok to Walk"/>
        <s v="16 Handles - UWS Broadway"/>
        <s v="Sunsweet"/>
        <s v="Island Burgers &amp; Shakes"/>
        <s v="Souen"/>
        <s v="Westerly Natural Market"/>
        <s v="Thompson Chemists"/>
        <s v="Corkbuzz"/>
        <s v="Ramen Setagaya"/>
        <s v="United City Ice Cube Co"/>
        <s v="The Dutch"/>
        <s v="Atmi Grocery and Deli"/>
        <s v="Tacombi Nolita"/>
        <s v="Village Farm &amp; Grocery"/>
        <s v="Ellary's Greens"/>
        <s v="Jin Ramen"/>
        <s v="Omai"/>
      </sharedItems>
    </cacheField>
    <cacheField name="place_category" numFmtId="0">
      <sharedItems containsBlank="1" count="58">
        <s v="American"/>
        <s v="Pizza"/>
        <s v="Burger"/>
        <s v="Juice Bar"/>
        <s v="Japanese"/>
        <s v="Indian"/>
        <s v="Sushi"/>
        <s v="Bakery"/>
        <m/>
        <s v="Mexican"/>
        <s v="BBQ"/>
        <s v="Dessert"/>
        <s v="Vegan"/>
        <s v="Fast Food"/>
        <s v="Korean"/>
        <s v="Drug Store"/>
        <s v="Italian"/>
        <s v="Grocery Store"/>
        <s v="Breakfast"/>
        <s v="Coffee"/>
        <s v="Salad"/>
        <s v="Middle Eastern"/>
        <s v="Mediterranean"/>
        <s v="Seafood"/>
        <s v="Russian"/>
        <s v="Southern"/>
        <s v="Vegetarian"/>
        <s v="Deli"/>
        <s v="South American"/>
        <s v="French"/>
        <s v="Chinese"/>
        <s v="Asian"/>
        <s v="Donut"/>
        <s v="Gluten-Free"/>
        <s v="Office Supplies Store"/>
        <s v="Convenience Store"/>
        <s v="Shop"/>
        <s v="Food Truck"/>
        <s v="Clothing"/>
        <s v="German"/>
        <s v="Promo"/>
        <s v="Electronics Store"/>
        <s v="Steak"/>
        <s v="Ice Cream"/>
        <s v="Thai"/>
        <s v="Spanish"/>
        <s v="Caribbean"/>
        <s v="Vietnamese"/>
        <s v="Book Store"/>
        <s v="Specialty Store"/>
        <s v="Eastern European"/>
        <s v="Kids &amp; Baby"/>
        <s v="Department Store"/>
        <s v="Beauty Supply"/>
        <s v="African"/>
        <s v="Restaurant"/>
        <s v="Art Store"/>
        <s v="Pet Supplies Store"/>
      </sharedItems>
    </cacheField>
    <cacheField name="item_name" numFmtId="0">
      <sharedItems containsBlank="1"/>
    </cacheField>
    <cacheField name="item_quantity" numFmtId="0">
      <sharedItems containsString="0" containsBlank="1" containsNumber="1" containsInteger="1" minValue="1" maxValue="16"/>
    </cacheField>
    <cacheField name="item_category_name" numFmtId="0">
      <sharedItems containsBlank="1"/>
    </cacheField>
    <cacheField name="how_long_it_took_to_order" numFmtId="0">
      <sharedItems containsNonDate="0" containsDate="1" containsString="0" containsBlank="1" minDate="1899-12-30T00:01:23" maxDate="1899-12-30T01:13:13"/>
    </cacheField>
    <cacheField name="pickup_lat" numFmtId="0">
      <sharedItems containsSemiMixedTypes="0" containsString="0" containsNumber="1" minValue="40.665610864239497" maxValue="40.818082099999998"/>
    </cacheField>
    <cacheField name="pickup_lon" numFmtId="0">
      <sharedItems containsSemiMixedTypes="0" containsString="0" containsNumber="1" minValue="-74.0158367156982" maxValue="-73.920979666666696"/>
    </cacheField>
    <cacheField name="dropoff_lat" numFmtId="0">
      <sharedItems containsSemiMixedTypes="0" containsString="0" containsNumber="1" minValue="40.649355808310801" maxValue="40.848323999999998"/>
    </cacheField>
    <cacheField name="dropoff_lon" numFmtId="0">
      <sharedItems containsSemiMixedTypes="0" containsString="0" containsNumber="1" minValue="-74.017678599999996" maxValue="-73.924123523825699"/>
    </cacheField>
    <cacheField name="when_the_delivery_started" numFmtId="164">
      <sharedItems containsSemiMixedTypes="0" containsNonDate="0" containsDate="1" containsString="0" minDate="2014-10-01T00:07:59" maxDate="2014-10-30T23:08:43"/>
    </cacheField>
    <cacheField name="when_the_Jumpman_arrived_at_pickup" numFmtId="164">
      <sharedItems containsNonDate="0" containsDate="1" containsString="0" containsBlank="1" minDate="2014-10-01T00:39:31" maxDate="2014-10-30T23:10:31"/>
    </cacheField>
    <cacheField name="when_the_Jumpman_left_pickup" numFmtId="164">
      <sharedItems containsNonDate="0" containsDate="1" containsString="0" containsBlank="1" minDate="2014-10-01T00:59:58" maxDate="2014-10-30T23:23:51"/>
    </cacheField>
    <cacheField name="when_the_Jumpman_arrived_at_dropoff" numFmtId="164">
      <sharedItems containsSemiMixedTypes="0" containsNonDate="0" containsDate="1" containsString="0" minDate="2014-10-01T00:30:21" maxDate="2014-10-30T23:29: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bert Tsai" refreshedDate="42940.869225347225" createdVersion="5" refreshedVersion="5" minRefreshableVersion="3" recordCount="5984">
  <cacheSource type="worksheet">
    <worksheetSource ref="A1:R1048576" sheet="analyze_me"/>
  </cacheSource>
  <cacheFields count="21">
    <cacheField name="delivery_id" numFmtId="0">
      <sharedItems containsString="0" containsBlank="1" containsNumber="1" containsInteger="1" minValue="1271706" maxValue="1491424"/>
    </cacheField>
    <cacheField name="customer_id" numFmtId="0">
      <sharedItems containsString="0" containsBlank="1" containsNumber="1" containsInteger="1" minValue="242" maxValue="405547"/>
    </cacheField>
    <cacheField name="jumpman_id" numFmtId="0">
      <sharedItems containsString="0" containsBlank="1" containsNumber="1" containsInteger="1" minValue="3296" maxValue="181543"/>
    </cacheField>
    <cacheField name="vehicle_type" numFmtId="0">
      <sharedItems containsBlank="1"/>
    </cacheField>
    <cacheField name="pickup_place" numFmtId="0">
      <sharedItems containsBlank="1" containsMixedTypes="1" containsNumber="1" containsInteger="1" minValue="158" maxValue="158"/>
    </cacheField>
    <cacheField name="place_category" numFmtId="0">
      <sharedItems containsBlank="1" count="58">
        <s v="American"/>
        <s v="Pizza"/>
        <s v="Burger"/>
        <s v="Juice Bar"/>
        <s v="Japanese"/>
        <s v="Indian"/>
        <s v="Sushi"/>
        <s v="Bakery"/>
        <m/>
        <s v="Mexican"/>
        <s v="BBQ"/>
        <s v="Dessert"/>
        <s v="Vegan"/>
        <s v="Fast Food"/>
        <s v="Korean"/>
        <s v="Drug Store"/>
        <s v="Italian"/>
        <s v="Grocery Store"/>
        <s v="Breakfast"/>
        <s v="Coffee"/>
        <s v="Salad"/>
        <s v="Middle Eastern"/>
        <s v="Mediterranean"/>
        <s v="Seafood"/>
        <s v="Russian"/>
        <s v="Southern"/>
        <s v="Vegetarian"/>
        <s v="Deli"/>
        <s v="South American"/>
        <s v="French"/>
        <s v="Chinese"/>
        <s v="Asian"/>
        <s v="Donut"/>
        <s v="Gluten-Free"/>
        <s v="Office Supplies Store"/>
        <s v="Convenience Store"/>
        <s v="Shop"/>
        <s v="Food Truck"/>
        <s v="Clothing"/>
        <s v="German"/>
        <s v="Promo"/>
        <s v="Electronics Store"/>
        <s v="Steak"/>
        <s v="Ice Cream"/>
        <s v="Thai"/>
        <s v="Spanish"/>
        <s v="Caribbean"/>
        <s v="Vietnamese"/>
        <s v="Book Store"/>
        <s v="Specialty Store"/>
        <s v="Eastern European"/>
        <s v="Kids &amp; Baby"/>
        <s v="Department Store"/>
        <s v="Beauty Supply"/>
        <s v="African"/>
        <s v="Restaurant"/>
        <s v="Art Store"/>
        <s v="Pet Supplies Store"/>
      </sharedItems>
    </cacheField>
    <cacheField name="item_name" numFmtId="0">
      <sharedItems containsBlank="1"/>
    </cacheField>
    <cacheField name="item_quantity" numFmtId="0">
      <sharedItems containsString="0" containsBlank="1" containsNumber="1" containsInteger="1" minValue="1" maxValue="16"/>
    </cacheField>
    <cacheField name="item_category_name" numFmtId="0">
      <sharedItems containsBlank="1"/>
    </cacheField>
    <cacheField name="how_long_it_took_to_order" numFmtId="0">
      <sharedItems containsNonDate="0" containsDate="1" containsString="0" containsBlank="1" minDate="1899-12-30T00:01:23" maxDate="1899-12-30T01:13:13"/>
    </cacheField>
    <cacheField name="pickup_lat" numFmtId="0">
      <sharedItems containsString="0" containsBlank="1" containsNumber="1" minValue="40.665610864239497" maxValue="40.818082099999998"/>
    </cacheField>
    <cacheField name="pickup_lon" numFmtId="0">
      <sharedItems containsString="0" containsBlank="1" containsNumber="1" minValue="-74.0158367156982" maxValue="-73.920979666666696"/>
    </cacheField>
    <cacheField name="dropoff_lat" numFmtId="0">
      <sharedItems containsString="0" containsBlank="1" containsNumber="1" minValue="40.649355808310801" maxValue="40.848323999999998"/>
    </cacheField>
    <cacheField name="dropoff_lon" numFmtId="0">
      <sharedItems containsString="0" containsBlank="1" containsNumber="1" minValue="-74.017678599999996" maxValue="-73.924123523825699"/>
    </cacheField>
    <cacheField name="when_the_delivery_started" numFmtId="164">
      <sharedItems containsNonDate="0" containsDate="1" containsString="0" containsBlank="1" minDate="2014-10-01T00:07:59" maxDate="2014-10-30T23:08:43"/>
    </cacheField>
    <cacheField name="when_the_Jumpman_arrived_at_pickup" numFmtId="164">
      <sharedItems containsNonDate="0" containsDate="1" containsString="0" containsBlank="1" minDate="2014-10-01T00:39:31" maxDate="2014-10-30T23:10:31"/>
    </cacheField>
    <cacheField name="when_the_Jumpman_left_pickup" numFmtId="164">
      <sharedItems containsNonDate="0" containsDate="1" containsString="0" containsBlank="1" minDate="2014-10-01T00:59:58" maxDate="2014-10-30T23:23:51"/>
    </cacheField>
    <cacheField name="when_the_Jumpman_arrived_at_dropoff" numFmtId="164">
      <sharedItems containsNonDate="0" containsDate="1" containsString="0" containsBlank="1" minDate="2014-10-01T00:30:21" maxDate="2014-10-30T23:29:45"/>
    </cacheField>
    <cacheField name="start - dropoff" numFmtId="0">
      <sharedItems containsString="0" containsBlank="1" containsNumber="1" minValue="2.1160995383979753E-3" maxValue="0.23632556712982478"/>
    </cacheField>
    <cacheField name="distance" numFmtId="0">
      <sharedItems containsString="0" containsBlank="1" containsNumber="1" minValue="1.4894141412786184E-4" maxValue="0.11562301269393023"/>
    </cacheField>
    <cacheField name="leftpickup - started - howlong" numFmtId="165">
      <sharedItems containsDate="1" containsString="0" containsBlank="1" containsMixedTypes="1" minDate="1900-01-05T05:51:12" maxDate="1899-12-30T04:31: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lbert Tsai" refreshedDate="42942.975218749998" createdVersion="5" refreshedVersion="5" minRefreshableVersion="3" recordCount="5983">
  <cacheSource type="worksheet">
    <worksheetSource ref="A1:T5984" sheet="analyze_me"/>
  </cacheSource>
  <cacheFields count="20">
    <cacheField name="delivery_id" numFmtId="0">
      <sharedItems containsSemiMixedTypes="0" containsString="0" containsNumber="1" containsInteger="1" minValue="1271706" maxValue="1491424"/>
    </cacheField>
    <cacheField name="customer_id" numFmtId="0">
      <sharedItems containsSemiMixedTypes="0" containsString="0" containsNumber="1" containsInteger="1" minValue="242" maxValue="405547"/>
    </cacheField>
    <cacheField name="jumpman_id" numFmtId="0">
      <sharedItems containsSemiMixedTypes="0" containsString="0" containsNumber="1" containsInteger="1" minValue="3296" maxValue="181543" count="578">
        <n v="154943"/>
        <n v="124897"/>
        <n v="112830"/>
        <n v="127812"/>
        <n v="67430"/>
        <n v="99219"/>
        <n v="43955"/>
        <n v="30743"/>
        <n v="112646"/>
        <n v="60761"/>
        <n v="143261"/>
        <n v="103666"/>
        <n v="142394"/>
        <n v="122309"/>
        <n v="84093"/>
        <n v="137891"/>
        <n v="73175"/>
        <n v="23359"/>
        <n v="14610"/>
        <n v="149651"/>
        <n v="128139"/>
        <n v="108647"/>
        <n v="100390"/>
        <n v="118095"/>
        <n v="124216"/>
        <n v="41408"/>
        <n v="113822"/>
        <n v="132725"/>
        <n v="89004"/>
        <n v="129135"/>
        <n v="95942"/>
        <n v="141203"/>
        <n v="99827"/>
        <n v="146428"/>
        <n v="139760"/>
        <n v="60149"/>
        <n v="119813"/>
        <n v="31859"/>
        <n v="128256"/>
        <n v="91932"/>
        <n v="133293"/>
        <n v="32580"/>
        <n v="153113"/>
        <n v="151467"/>
        <n v="119839"/>
        <n v="38652"/>
        <n v="118659"/>
        <n v="112257"/>
        <n v="22502"/>
        <n v="151761"/>
        <n v="20962"/>
        <n v="57186"/>
        <n v="144719"/>
        <n v="144094"/>
        <n v="144401"/>
        <n v="151356"/>
        <n v="104533"/>
        <n v="61162"/>
        <n v="57496"/>
        <n v="9549"/>
        <n v="117447"/>
        <n v="86938"/>
        <n v="133268"/>
        <n v="111793"/>
        <n v="101359"/>
        <n v="28765"/>
        <n v="47204"/>
        <n v="20217"/>
        <n v="117223"/>
        <n v="145751"/>
        <n v="46764"/>
        <n v="56776"/>
        <n v="88804"/>
        <n v="119255"/>
        <n v="147300"/>
        <n v="137652"/>
        <n v="59989"/>
        <n v="30905"/>
        <n v="6873"/>
        <n v="38971"/>
        <n v="151073"/>
        <n v="93783"/>
        <n v="122573"/>
        <n v="53095"/>
        <n v="132101"/>
        <n v="79598"/>
        <n v="156508"/>
        <n v="109259"/>
        <n v="136434"/>
        <n v="143085"/>
        <n v="142236"/>
        <n v="125160"/>
        <n v="116438"/>
        <n v="112990"/>
        <n v="105427"/>
        <n v="44356"/>
        <n v="62334"/>
        <n v="110399"/>
        <n v="127745"/>
        <n v="145302"/>
        <n v="113563"/>
        <n v="90681"/>
        <n v="123427"/>
        <n v="52826"/>
        <n v="138560"/>
        <n v="143427"/>
        <n v="91807"/>
        <n v="62487"/>
        <n v="66004"/>
        <n v="140684"/>
        <n v="123844"/>
        <n v="105178"/>
        <n v="115403"/>
        <n v="64664"/>
        <n v="143287"/>
        <n v="122837"/>
        <n v="108006"/>
        <n v="55567"/>
        <n v="65763"/>
        <n v="116881"/>
        <n v="139995"/>
        <n v="142275"/>
        <n v="67899"/>
        <n v="46602"/>
        <n v="145761"/>
        <n v="124045"/>
        <n v="21147"/>
        <n v="9078"/>
        <n v="65038"/>
        <n v="81503"/>
        <n v="34804"/>
        <n v="72480"/>
        <n v="74914"/>
        <n v="120179"/>
        <n v="81285"/>
        <n v="138061"/>
        <n v="152111"/>
        <n v="15291"/>
        <n v="72941"/>
        <n v="103001"/>
        <n v="139444"/>
        <n v="106964"/>
        <n v="62860"/>
        <n v="116326"/>
        <n v="66416"/>
        <n v="5935"/>
        <n v="152145"/>
        <n v="108297"/>
        <n v="91656"/>
        <n v="114820"/>
        <n v="104989"/>
        <n v="65288"/>
        <n v="153257"/>
        <n v="15818"/>
        <n v="118093"/>
        <n v="74692"/>
        <n v="58695"/>
        <n v="61332"/>
        <n v="41959"/>
        <n v="144899"/>
        <n v="137396"/>
        <n v="3296"/>
        <n v="47407"/>
        <n v="148770"/>
        <n v="140206"/>
        <n v="132738"/>
        <n v="124030"/>
        <n v="48603"/>
        <n v="43196"/>
        <n v="31450"/>
        <n v="148268"/>
        <n v="137090"/>
        <n v="142975"/>
        <n v="39202"/>
        <n v="138873"/>
        <n v="130599"/>
        <n v="135149"/>
        <n v="125504"/>
        <n v="8625"/>
        <n v="136851"/>
        <n v="134198"/>
        <n v="122124"/>
        <n v="102418"/>
        <n v="112851"/>
        <n v="145425"/>
        <n v="144384"/>
        <n v="144957"/>
        <n v="83117"/>
        <n v="84770"/>
        <n v="79847"/>
        <n v="118707"/>
        <n v="152951"/>
        <n v="88387"/>
        <n v="154514"/>
        <n v="69889"/>
        <n v="146356"/>
        <n v="83565"/>
        <n v="31156"/>
        <n v="157086"/>
        <n v="71060"/>
        <n v="133452"/>
        <n v="31230"/>
        <n v="104146"/>
        <n v="114469"/>
        <n v="10940"/>
        <n v="142140"/>
        <n v="139613"/>
        <n v="155879"/>
        <n v="36348"/>
        <n v="133267"/>
        <n v="113300"/>
        <n v="39443"/>
        <n v="150915"/>
        <n v="137297"/>
        <n v="19432"/>
        <n v="123581"/>
        <n v="46760"/>
        <n v="119153"/>
        <n v="153766"/>
        <n v="140096"/>
        <n v="139558"/>
        <n v="74436"/>
        <n v="149328"/>
        <n v="149967"/>
        <n v="67103"/>
        <n v="152200"/>
        <n v="154990"/>
        <n v="125589"/>
        <n v="130705"/>
        <n v="140919"/>
        <n v="71148"/>
        <n v="59184"/>
        <n v="36664"/>
        <n v="16610"/>
        <n v="61900"/>
        <n v="59164"/>
        <n v="54954"/>
        <n v="94865"/>
        <n v="47756"/>
        <n v="157695"/>
        <n v="156557"/>
        <n v="69993"/>
        <n v="44938"/>
        <n v="64628"/>
        <n v="152370"/>
        <n v="145255"/>
        <n v="124514"/>
        <n v="7833"/>
        <n v="40526"/>
        <n v="3592"/>
        <n v="147033"/>
        <n v="141201"/>
        <n v="103194"/>
        <n v="38962"/>
        <n v="118805"/>
        <n v="6715"/>
        <n v="133627"/>
        <n v="34669"/>
        <n v="64396"/>
        <n v="30388"/>
        <n v="120531"/>
        <n v="134189"/>
        <n v="49223"/>
        <n v="146510"/>
        <n v="154545"/>
        <n v="66041"/>
        <n v="137053"/>
        <n v="139345"/>
        <n v="140410"/>
        <n v="125623"/>
        <n v="122096"/>
        <n v="91765"/>
        <n v="156712"/>
        <n v="78429"/>
        <n v="144919"/>
        <n v="30365"/>
        <n v="138057"/>
        <n v="20124"/>
        <n v="129982"/>
        <n v="109013"/>
        <n v="108004"/>
        <n v="124602"/>
        <n v="119794"/>
        <n v="96818"/>
        <n v="9476"/>
        <n v="49875"/>
        <n v="139111"/>
        <n v="9349"/>
        <n v="127848"/>
        <n v="143432"/>
        <n v="103933"/>
        <n v="131811"/>
        <n v="110192"/>
        <n v="46336"/>
        <n v="64297"/>
        <n v="136027"/>
        <n v="154955"/>
        <n v="105468"/>
        <n v="102353"/>
        <n v="114393"/>
        <n v="158266"/>
        <n v="158791"/>
        <n v="143807"/>
        <n v="68208"/>
        <n v="153795"/>
        <n v="17402"/>
        <n v="151440"/>
        <n v="102647"/>
        <n v="60891"/>
        <n v="39733"/>
        <n v="159991"/>
        <n v="163828"/>
        <n v="30774"/>
        <n v="129310"/>
        <n v="152114"/>
        <n v="142301"/>
        <n v="102048"/>
        <n v="150260"/>
        <n v="84386"/>
        <n v="137743"/>
        <n v="142183"/>
        <n v="156008"/>
        <n v="34063"/>
        <n v="155234"/>
        <n v="45026"/>
        <n v="113041"/>
        <n v="153038"/>
        <n v="157659"/>
        <n v="47163"/>
        <n v="62075"/>
        <n v="139282"/>
        <n v="115565"/>
        <n v="129289"/>
        <n v="67995"/>
        <n v="48430"/>
        <n v="132893"/>
        <n v="157975"/>
        <n v="163846"/>
        <n v="142491"/>
        <n v="125052"/>
        <n v="85971"/>
        <n v="157596"/>
        <n v="69943"/>
        <n v="88874"/>
        <n v="132788"/>
        <n v="102837"/>
        <n v="160547"/>
        <n v="152053"/>
        <n v="34667"/>
        <n v="152676"/>
        <n v="146696"/>
        <n v="62078"/>
        <n v="161440"/>
        <n v="119217"/>
        <n v="104954"/>
        <n v="129698"/>
        <n v="54255"/>
        <n v="144528"/>
        <n v="146883"/>
        <n v="91735"/>
        <n v="145502"/>
        <n v="59348"/>
        <n v="158623"/>
        <n v="150598"/>
        <n v="116443"/>
        <n v="147798"/>
        <n v="133004"/>
        <n v="154749"/>
        <n v="35973"/>
        <n v="150116"/>
        <n v="161082"/>
        <n v="67912"/>
        <n v="108444"/>
        <n v="32130"/>
        <n v="96669"/>
        <n v="163796"/>
        <n v="158227"/>
        <n v="165298"/>
        <n v="154377"/>
        <n v="154082"/>
        <n v="148895"/>
        <n v="53990"/>
        <n v="156953"/>
        <n v="162381"/>
        <n v="91021"/>
        <n v="107181"/>
        <n v="161713"/>
        <n v="162905"/>
        <n v="33252"/>
        <n v="140794"/>
        <n v="149947"/>
        <n v="120726"/>
        <n v="127402"/>
        <n v="104111"/>
        <n v="163947"/>
        <n v="6458"/>
        <n v="116141"/>
        <n v="144068"/>
        <n v="128471"/>
        <n v="166619"/>
        <n v="162603"/>
        <n v="165094"/>
        <n v="54356"/>
        <n v="157584"/>
        <n v="105762"/>
        <n v="152741"/>
        <n v="155385"/>
        <n v="149142"/>
        <n v="138208"/>
        <n v="112135"/>
        <n v="33897"/>
        <n v="165169"/>
        <n v="94614"/>
        <n v="165830"/>
        <n v="115756"/>
        <n v="32812"/>
        <n v="131044"/>
        <n v="96629"/>
        <n v="162955"/>
        <n v="125454"/>
        <n v="148266"/>
        <n v="164959"/>
        <n v="147789"/>
        <n v="50862"/>
        <n v="164202"/>
        <n v="98751"/>
        <n v="166631"/>
        <n v="165585"/>
        <n v="161162"/>
        <n v="158500"/>
        <n v="38707"/>
        <n v="46094"/>
        <n v="166448"/>
        <n v="167085"/>
        <n v="163649"/>
        <n v="153879"/>
        <n v="166715"/>
        <n v="161485"/>
        <n v="160433"/>
        <n v="161295"/>
        <n v="157471"/>
        <n v="169794"/>
        <n v="163850"/>
        <n v="160489"/>
        <n v="158962"/>
        <n v="151208"/>
        <n v="164500"/>
        <n v="164566"/>
        <n v="157415"/>
        <n v="65030"/>
        <n v="90683"/>
        <n v="153943"/>
        <n v="35445"/>
        <n v="163674"/>
        <n v="158180"/>
        <n v="37696"/>
        <n v="149294"/>
        <n v="167332"/>
        <n v="70443"/>
        <n v="123590"/>
        <n v="164384"/>
        <n v="100879"/>
        <n v="52502"/>
        <n v="18860"/>
        <n v="165850"/>
        <n v="162070"/>
        <n v="154007"/>
        <n v="82263"/>
        <n v="166770"/>
        <n v="160005"/>
        <n v="123793"/>
        <n v="163806"/>
        <n v="157175"/>
        <n v="38597"/>
        <n v="45507"/>
        <n v="171675"/>
        <n v="167003"/>
        <n v="135175"/>
        <n v="165829"/>
        <n v="167596"/>
        <n v="113804"/>
        <n v="113364"/>
        <n v="168796"/>
        <n v="165255"/>
        <n v="140695"/>
        <n v="161392"/>
        <n v="167758"/>
        <n v="159647"/>
        <n v="117570"/>
        <n v="170756"/>
        <n v="133322"/>
        <n v="68276"/>
        <n v="171554"/>
        <n v="172700"/>
        <n v="174416"/>
        <n v="164846"/>
        <n v="170291"/>
        <n v="162679"/>
        <n v="172686"/>
        <n v="169826"/>
        <n v="165161"/>
        <n v="116765"/>
        <n v="172130"/>
        <n v="170737"/>
        <n v="34780"/>
        <n v="172301"/>
        <n v="175555"/>
        <n v="161438"/>
        <n v="171206"/>
        <n v="164939"/>
        <n v="173409"/>
        <n v="172399"/>
        <n v="170880"/>
        <n v="171364"/>
        <n v="172811"/>
        <n v="174186"/>
        <n v="99499"/>
        <n v="98189"/>
        <n v="175485"/>
        <n v="171534"/>
        <n v="28299"/>
        <n v="132771"/>
        <n v="175740"/>
        <n v="169956"/>
        <n v="178325"/>
        <n v="157353"/>
        <n v="176223"/>
        <n v="174322"/>
        <n v="167023"/>
        <n v="170282"/>
        <n v="153533"/>
        <n v="12779"/>
        <n v="171457"/>
        <n v="177847"/>
        <n v="161459"/>
        <n v="147835"/>
        <n v="117686"/>
        <n v="170848"/>
        <n v="61533"/>
        <n v="171319"/>
        <n v="158758"/>
        <n v="125358"/>
        <n v="137979"/>
        <n v="37839"/>
        <n v="3941"/>
        <n v="161395"/>
        <n v="168686"/>
        <n v="170959"/>
        <n v="166482"/>
        <n v="135976"/>
        <n v="177231"/>
        <n v="132547"/>
        <n v="174053"/>
        <n v="167645"/>
        <n v="14783"/>
        <n v="97695"/>
        <n v="53282"/>
        <n v="173867"/>
        <n v="175912"/>
        <n v="129229"/>
        <n v="176701"/>
        <n v="176250"/>
        <n v="166974"/>
        <n v="175047"/>
        <n v="147691"/>
        <n v="167608"/>
        <n v="38527"/>
        <n v="177125"/>
        <n v="177184"/>
        <n v="175466"/>
        <n v="135029"/>
        <n v="133106"/>
        <n v="181543"/>
        <n v="175981"/>
        <n v="177485"/>
        <n v="174143"/>
        <n v="170602"/>
        <n v="179183"/>
      </sharedItems>
    </cacheField>
    <cacheField name="vehicle_type" numFmtId="0">
      <sharedItems/>
    </cacheField>
    <cacheField name="pickup_place" numFmtId="0">
      <sharedItems containsMixedTypes="1" containsNumber="1" containsInteger="1" minValue="158" maxValue="158"/>
    </cacheField>
    <cacheField name="place_category" numFmtId="0">
      <sharedItems containsBlank="1"/>
    </cacheField>
    <cacheField name="item_name" numFmtId="0">
      <sharedItems containsBlank="1"/>
    </cacheField>
    <cacheField name="item_quantity" numFmtId="0">
      <sharedItems containsString="0" containsBlank="1" containsNumber="1" containsInteger="1" minValue="1" maxValue="16"/>
    </cacheField>
    <cacheField name="item_category_name" numFmtId="0">
      <sharedItems containsBlank="1"/>
    </cacheField>
    <cacheField name="how_long_it_took_to_order" numFmtId="0">
      <sharedItems containsNonDate="0" containsDate="1" containsString="0" containsBlank="1" minDate="1899-12-30T00:01:23" maxDate="1899-12-30T01:13:13"/>
    </cacheField>
    <cacheField name="pickup_lat" numFmtId="0">
      <sharedItems containsSemiMixedTypes="0" containsString="0" containsNumber="1" minValue="40.665610864239497" maxValue="40.818082099999998"/>
    </cacheField>
    <cacheField name="pickup_lon" numFmtId="0">
      <sharedItems containsSemiMixedTypes="0" containsString="0" containsNumber="1" minValue="-74.0158367156982" maxValue="-73.920979666666696"/>
    </cacheField>
    <cacheField name="dropoff_lat" numFmtId="0">
      <sharedItems containsSemiMixedTypes="0" containsString="0" containsNumber="1" minValue="40.649355808310801" maxValue="40.848323999999998"/>
    </cacheField>
    <cacheField name="dropoff_lon" numFmtId="0">
      <sharedItems containsSemiMixedTypes="0" containsString="0" containsNumber="1" minValue="-74.017678599999996" maxValue="-73.924123523825699"/>
    </cacheField>
    <cacheField name="when_the_delivery_started" numFmtId="164">
      <sharedItems containsSemiMixedTypes="0" containsNonDate="0" containsDate="1" containsString="0" minDate="2014-10-01T00:07:59" maxDate="2014-10-30T23:08:43"/>
    </cacheField>
    <cacheField name="when_the_Jumpman_arrived_at_pickup" numFmtId="164">
      <sharedItems containsNonDate="0" containsDate="1" containsString="0" containsBlank="1" minDate="2014-10-01T00:39:31" maxDate="2014-10-30T23:10:31"/>
    </cacheField>
    <cacheField name="when_the_Jumpman_left_pickup" numFmtId="164">
      <sharedItems containsNonDate="0" containsDate="1" containsString="0" containsBlank="1" minDate="2014-10-01T00:59:58" maxDate="2014-10-30T23:23:51"/>
    </cacheField>
    <cacheField name="when_the_Jumpman_arrived_at_dropoff" numFmtId="164">
      <sharedItems containsSemiMixedTypes="0" containsNonDate="0" containsDate="1" containsString="0" minDate="2014-10-01T00:30:21" maxDate="2014-10-30T23:29:45"/>
    </cacheField>
    <cacheField name="start day - week" numFmtId="0">
      <sharedItems containsSemiMixedTypes="0" containsString="0" containsNumber="1" containsInteger="1" minValue="40" maxValue="44" count="5">
        <n v="40"/>
        <n v="41"/>
        <n v="42"/>
        <n v="43"/>
        <n v="44"/>
      </sharedItems>
    </cacheField>
    <cacheField name="start day - day of week" numFmtId="0">
      <sharedItems containsSemiMixedTypes="0" containsString="0" containsNumber="1" containsInteger="1" minValue="1" maxValue="7" count="7">
        <n v="3"/>
        <n v="4"/>
        <n v="5"/>
        <n v="6"/>
        <n v="7"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83">
  <r>
    <n v="1457973"/>
    <n v="327168"/>
    <x v="0"/>
    <x v="0"/>
    <x v="0"/>
    <x v="0"/>
    <s v="Lemonade"/>
    <n v="1"/>
    <s v="Beverages"/>
    <d v="1899-12-30T00:19:59"/>
    <n v="40.744607141003797"/>
    <n v="-73.990741968154893"/>
    <n v="40.752072585936901"/>
    <n v="-73.985369554593703"/>
    <d v="2014-10-26T13:52:00"/>
    <m/>
    <m/>
    <d v="2014-10-26T14:52:06"/>
  </r>
  <r>
    <n v="1377056"/>
    <n v="64452"/>
    <x v="1"/>
    <x v="1"/>
    <x v="1"/>
    <x v="1"/>
    <s v="Neapolitan Rice Balls"/>
    <n v="3"/>
    <s v="Munchables"/>
    <d v="1899-12-30T00:25:09"/>
    <n v="40.723079523456803"/>
    <n v="-73.994615077972398"/>
    <n v="40.719721999999997"/>
    <n v="-73.991857999999993"/>
    <d v="2014-10-16T21:58:59"/>
    <d v="2014-10-16T22:26:02"/>
    <d v="2014-10-16T22:48:23"/>
    <d v="2014-10-16T22:59:23"/>
  </r>
  <r>
    <n v="1476547"/>
    <n v="83095"/>
    <x v="2"/>
    <x v="1"/>
    <x v="2"/>
    <x v="2"/>
    <s v="Bare Sodas"/>
    <n v="1"/>
    <s v="Drinks"/>
    <d v="1899-12-30T00:06:45"/>
    <n v="40.728478263619799"/>
    <n v="-73.998391837447898"/>
    <n v="40.728605999999999"/>
    <n v="-73.995142999999999"/>
    <d v="2014-10-28T21:39:53"/>
    <d v="2014-10-28T21:37:19"/>
    <d v="2014-10-28T21:59:10"/>
    <d v="2014-10-28T22:04:41"/>
  </r>
  <r>
    <n v="1485494"/>
    <n v="271149"/>
    <x v="3"/>
    <x v="1"/>
    <x v="3"/>
    <x v="3"/>
    <s v="OMG! My Favorite Juice!"/>
    <n v="1"/>
    <s v="Cold Pressed Juices"/>
    <m/>
    <n v="40.738867554505397"/>
    <n v="-74.002747450310295"/>
    <n v="40.751257287376298"/>
    <n v="-74.005633760312605"/>
    <d v="2014-10-30T10:54:12"/>
    <d v="2014-10-30T11:04:18"/>
    <d v="2014-10-30T11:16:38"/>
    <d v="2014-10-30T11:32:38"/>
  </r>
  <r>
    <n v="1327707"/>
    <n v="122609"/>
    <x v="4"/>
    <x v="1"/>
    <x v="4"/>
    <x v="4"/>
    <s v="Spicy Tuna &amp; Tempura Flakes"/>
    <n v="2"/>
    <s v="Maki (Special Rolls)"/>
    <d v="1899-12-30T00:03:45"/>
    <n v="40.7261096570601"/>
    <n v="-74.002491863200504"/>
    <n v="40.7093232"/>
    <n v="-74.015866500000001"/>
    <d v="2014-10-10T00:07:18"/>
    <d v="2014-10-10T00:14:43"/>
    <d v="2014-10-10T00:25:19"/>
    <d v="2014-10-10T00:48:27"/>
  </r>
  <r>
    <n v="1423142"/>
    <n v="75169"/>
    <x v="5"/>
    <x v="1"/>
    <x v="5"/>
    <x v="5"/>
    <s v="Dum Aloo Gobi"/>
    <n v="1"/>
    <s v="Vegetarian Specialties"/>
    <d v="1899-12-30T00:07:14"/>
    <n v="40.719268925450301"/>
    <n v="-74.008749884804104"/>
    <n v="40.7256784"/>
    <n v="-74.000617599999998"/>
    <d v="2014-10-22T18:56:36"/>
    <d v="2014-10-22T19:18:50"/>
    <d v="2014-10-22T19:27:11"/>
    <d v="2014-10-22T19:36:54"/>
  </r>
  <r>
    <n v="1334106"/>
    <n v="101347"/>
    <x v="6"/>
    <x v="1"/>
    <x v="6"/>
    <x v="6"/>
    <s v="Spicy Tuna Roll"/>
    <n v="1"/>
    <s v="Classic Roll &amp; Hand Roll"/>
    <d v="1899-12-30T00:04:49"/>
    <n v="40.734858178748503"/>
    <n v="-73.986093439719298"/>
    <n v="40.738367799999999"/>
    <n v="-74.000105399999995"/>
    <d v="2014-10-10T21:08:55"/>
    <d v="2014-10-10T21:07:16"/>
    <d v="2014-10-10T21:29:25"/>
    <d v="2014-10-10T21:40:02"/>
  </r>
  <r>
    <n v="1311619"/>
    <n v="59161"/>
    <x v="7"/>
    <x v="1"/>
    <x v="7"/>
    <x v="7"/>
    <s v="Chocolate Chunk"/>
    <n v="2"/>
    <s v="Cookies and Brownies"/>
    <m/>
    <n v="40.729790899999998"/>
    <n v="-74.000589300000001"/>
    <n v="40.734702599999999"/>
    <n v="-73.998206100000004"/>
    <d v="2014-10-06T23:20:09"/>
    <d v="2014-10-06T23:17:36"/>
    <d v="2014-10-07T00:03:24"/>
    <d v="2014-10-07T00:09:17"/>
  </r>
  <r>
    <n v="1487674"/>
    <n v="55375"/>
    <x v="8"/>
    <x v="1"/>
    <x v="8"/>
    <x v="8"/>
    <m/>
    <m/>
    <m/>
    <m/>
    <n v="40.729357"/>
    <n v="-73.990155999999999"/>
    <n v="40.719757999999999"/>
    <n v="-73.985011"/>
    <d v="2014-10-30T16:49:48"/>
    <d v="2014-10-30T16:55:32"/>
    <d v="2014-10-30T17:01:22"/>
    <d v="2014-10-30T17:10:45"/>
  </r>
  <r>
    <n v="1417206"/>
    <n v="153816"/>
    <x v="9"/>
    <x v="2"/>
    <x v="9"/>
    <x v="2"/>
    <s v="Shackburger"/>
    <n v="1"/>
    <s v="Burgers"/>
    <m/>
    <n v="40.758456774983799"/>
    <n v="-73.989140466129399"/>
    <n v="40.743613000000003"/>
    <n v="-73.977683999999996"/>
    <d v="2014-10-21T21:18:38"/>
    <d v="2014-10-21T21:20:14"/>
    <d v="2014-10-21T21:47:04"/>
    <d v="2014-10-21T21:59:26"/>
  </r>
  <r>
    <n v="1332793"/>
    <n v="104167"/>
    <x v="10"/>
    <x v="1"/>
    <x v="10"/>
    <x v="9"/>
    <m/>
    <m/>
    <m/>
    <d v="1899-12-30T00:07:00"/>
    <n v="40.728996721318197"/>
    <n v="-74.002809583657594"/>
    <n v="40.746060399999998"/>
    <n v="-73.994673800000001"/>
    <d v="2014-10-10T19:08:02"/>
    <d v="2014-10-10T19:40:04"/>
    <d v="2014-10-10T19:44:40"/>
    <d v="2014-10-10T19:54:15"/>
  </r>
  <r>
    <n v="1489527"/>
    <n v="49034"/>
    <x v="11"/>
    <x v="1"/>
    <x v="11"/>
    <x v="0"/>
    <s v="Spaghetti &amp; Tomato Sauce"/>
    <n v="1"/>
    <s v="Entrees"/>
    <d v="1899-12-30T00:30:57"/>
    <n v="40.726413182830903"/>
    <n v="-73.993821144104004"/>
    <n v="40.724707199999997"/>
    <n v="-73.981174999999993"/>
    <d v="2014-10-30T20:06:57"/>
    <m/>
    <m/>
    <d v="2014-10-30T21:12:19"/>
  </r>
  <r>
    <n v="1302973"/>
    <n v="344631"/>
    <x v="12"/>
    <x v="1"/>
    <x v="12"/>
    <x v="10"/>
    <s v="Spare Ribs"/>
    <n v="1"/>
    <s v="Meats"/>
    <m/>
    <n v="40.727518945156902"/>
    <n v="-73.988671302795396"/>
    <n v="40.725485683879"/>
    <n v="-73.992818816621806"/>
    <d v="2014-10-05T18:47:29"/>
    <d v="2014-10-05T18:50:42"/>
    <d v="2014-10-05T19:23:54"/>
    <d v="2014-10-05T19:34:18"/>
  </r>
  <r>
    <n v="1313076"/>
    <n v="208020"/>
    <x v="13"/>
    <x v="1"/>
    <x v="13"/>
    <x v="10"/>
    <s v="Healthy Market Special"/>
    <n v="1"/>
    <s v="Market Lunch Specials (12-5pm)"/>
    <d v="1899-12-30T00:05:59"/>
    <n v="40.7443408456353"/>
    <n v="-73.990426376292504"/>
    <n v="40.747018901686999"/>
    <n v="-73.990921968255506"/>
    <d v="2014-10-07T12:55:05"/>
    <d v="2014-10-07T13:09:48"/>
    <d v="2014-10-07T13:29:09"/>
    <d v="2014-10-07T13:34:25"/>
  </r>
  <r>
    <n v="1414562"/>
    <n v="315523"/>
    <x v="14"/>
    <x v="1"/>
    <x v="14"/>
    <x v="11"/>
    <s v="Red Velvet Cupcake"/>
    <n v="4"/>
    <s v="Specialty Cupcakes"/>
    <m/>
    <n v="40.7358928721479"/>
    <n v="-74.005204439163194"/>
    <n v="40.705943892412698"/>
    <n v="-74.010577779609093"/>
    <d v="2014-10-21T15:15:33"/>
    <d v="2014-10-21T15:19:29"/>
    <d v="2014-10-21T15:37:48"/>
    <d v="2014-10-21T16:04:07"/>
  </r>
  <r>
    <n v="1307518"/>
    <n v="127689"/>
    <x v="15"/>
    <x v="2"/>
    <x v="15"/>
    <x v="12"/>
    <s v="Tempeh"/>
    <n v="1"/>
    <s v="Extras"/>
    <d v="1899-12-30T00:06:33"/>
    <n v="40.785160043282801"/>
    <n v="-73.976916473837804"/>
    <n v="40.703394221778602"/>
    <n v="-74.0141068972478"/>
    <d v="2014-10-06T12:02:01"/>
    <d v="2014-10-06T12:26:57"/>
    <d v="2014-10-06T12:35:17"/>
    <d v="2014-10-06T13:09:31"/>
  </r>
  <r>
    <n v="1274468"/>
    <n v="95986"/>
    <x v="16"/>
    <x v="1"/>
    <x v="16"/>
    <x v="13"/>
    <m/>
    <m/>
    <m/>
    <m/>
    <n v="40.777939671655503"/>
    <n v="-73.9547097350531"/>
    <n v="40.784336500000002"/>
    <n v="-73.953907299999997"/>
    <d v="2014-10-01T18:17:52"/>
    <d v="2014-10-01T18:18:53"/>
    <d v="2014-10-01T18:34:10"/>
    <d v="2014-10-01T18:42:51"/>
  </r>
  <r>
    <n v="1460242"/>
    <n v="300021"/>
    <x v="17"/>
    <x v="2"/>
    <x v="17"/>
    <x v="14"/>
    <s v="21. Soon Dae"/>
    <n v="1"/>
    <s v="Main Dishes"/>
    <d v="1899-12-30T00:06:10"/>
    <n v="40.750205297622401"/>
    <n v="-73.986432043583505"/>
    <n v="40.781459900000002"/>
    <n v="-73.980686399999996"/>
    <d v="2014-10-26T16:50:53"/>
    <d v="2014-10-26T17:18:03"/>
    <d v="2014-10-26T17:31:23"/>
    <d v="2014-10-26T18:07:22"/>
  </r>
  <r>
    <n v="1324131"/>
    <n v="334758"/>
    <x v="18"/>
    <x v="1"/>
    <x v="0"/>
    <x v="0"/>
    <s v="Cheesy Tots"/>
    <n v="1"/>
    <s v="Sides &amp; Snacks"/>
    <d v="1899-12-30T00:08:50"/>
    <n v="40.744607141003797"/>
    <n v="-73.990741968154893"/>
    <n v="40.763319899999999"/>
    <n v="-73.993808700000002"/>
    <d v="2014-10-09T15:32:44"/>
    <d v="2014-10-09T15:32:19"/>
    <d v="2014-10-09T15:51:09"/>
    <d v="2014-10-09T16:03:53"/>
  </r>
  <r>
    <n v="1416277"/>
    <n v="113897"/>
    <x v="19"/>
    <x v="3"/>
    <x v="14"/>
    <x v="11"/>
    <s v="Peanut Butter Toffee Bar"/>
    <n v="1"/>
    <s v="Brownies &amp; Bars"/>
    <m/>
    <n v="40.775764315021398"/>
    <n v="-73.980206251144395"/>
    <n v="40.780051999999998"/>
    <n v="-73.956165999999996"/>
    <d v="2014-10-21T19:44:51"/>
    <d v="2014-10-21T19:49:55"/>
    <d v="2014-10-21T20:04:45"/>
    <d v="2014-10-21T20:17:33"/>
  </r>
  <r>
    <n v="1413356"/>
    <n v="78465"/>
    <x v="20"/>
    <x v="1"/>
    <x v="18"/>
    <x v="15"/>
    <m/>
    <m/>
    <m/>
    <m/>
    <n v="40.742875727340802"/>
    <n v="-73.992561244161607"/>
    <n v="40.742506200000001"/>
    <n v="-73.992564400000006"/>
    <d v="2014-10-21T10:08:40"/>
    <m/>
    <m/>
    <d v="2014-10-21T10:27:56"/>
  </r>
  <r>
    <n v="1356218"/>
    <n v="128224"/>
    <x v="21"/>
    <x v="1"/>
    <x v="19"/>
    <x v="16"/>
    <s v="Garganelli"/>
    <n v="1"/>
    <s v="Pasta"/>
    <m/>
    <n v="40.721952559408798"/>
    <n v="-73.997737000598505"/>
    <n v="40.716719699999999"/>
    <n v="-74.012299799999994"/>
    <d v="2014-10-13T18:00:38"/>
    <d v="2014-10-13T18:01:53"/>
    <d v="2014-10-13T18:30:03"/>
    <d v="2014-10-13T18:40:48"/>
  </r>
  <r>
    <n v="1320596"/>
    <n v="368663"/>
    <x v="22"/>
    <x v="1"/>
    <x v="9"/>
    <x v="2"/>
    <s v="Shack-cago Dog"/>
    <n v="1"/>
    <s v="Flat-Top Dogs"/>
    <m/>
    <n v="40.780825773220101"/>
    <n v="-73.976483345031696"/>
    <n v="40.801487999999999"/>
    <n v="-73.96969"/>
    <d v="2014-10-08T20:53:52"/>
    <d v="2014-10-08T20:59:18"/>
    <d v="2014-10-08T21:14:43"/>
    <d v="2014-10-08T21:23:52"/>
  </r>
  <r>
    <n v="1370431"/>
    <n v="58898"/>
    <x v="23"/>
    <x v="2"/>
    <x v="20"/>
    <x v="17"/>
    <s v="Org Tortilla Chips Blue Corn Lightly Salted"/>
    <n v="1"/>
    <s v="Tortilla Chips"/>
    <m/>
    <n v="40.723954999999997"/>
    <n v="-73.991828999999996"/>
    <n v="40.729953600000002"/>
    <n v="-73.986349799999999"/>
    <d v="2014-10-15T22:10:14"/>
    <m/>
    <m/>
    <d v="2014-10-15T23:33:43"/>
  </r>
  <r>
    <n v="1488027"/>
    <n v="396432"/>
    <x v="21"/>
    <x v="1"/>
    <x v="3"/>
    <x v="3"/>
    <s v="Rehab Shot"/>
    <n v="2"/>
    <s v="Other Beverages"/>
    <m/>
    <n v="40.725948024962001"/>
    <n v="-74.001106216515794"/>
    <n v="40.718659000000002"/>
    <n v="-74.002853999999999"/>
    <d v="2014-10-30T17:36:14"/>
    <d v="2014-10-30T17:36:59"/>
    <d v="2014-10-30T17:55:49"/>
    <d v="2014-10-30T18:05:27"/>
  </r>
  <r>
    <n v="1360308"/>
    <n v="57174"/>
    <x v="24"/>
    <x v="1"/>
    <x v="21"/>
    <x v="2"/>
    <m/>
    <m/>
    <m/>
    <d v="1899-12-30T00:02:40"/>
    <n v="40.734445802809702"/>
    <n v="-73.998713493347196"/>
    <n v="40.7209562733117"/>
    <n v="-73.999281349700595"/>
    <d v="2014-10-14T11:32:50"/>
    <d v="2014-10-14T12:04:38"/>
    <d v="2014-10-14T12:14:28"/>
    <d v="2014-10-14T12:24:02"/>
  </r>
  <r>
    <n v="1459871"/>
    <n v="391543"/>
    <x v="25"/>
    <x v="1"/>
    <x v="22"/>
    <x v="18"/>
    <s v="Sweet Potato Fries"/>
    <n v="1"/>
    <s v="Market Sides"/>
    <d v="1899-12-30T00:09:20"/>
    <n v="40.742680635750801"/>
    <n v="-74.006235828206997"/>
    <n v="40.740125618906603"/>
    <n v="-74.004686605254193"/>
    <d v="2014-10-26T16:14:30"/>
    <d v="2014-10-26T16:30:04"/>
    <d v="2014-10-26T16:41:54"/>
    <d v="2014-10-26T16:47:32"/>
  </r>
  <r>
    <n v="1419674"/>
    <n v="81591"/>
    <x v="26"/>
    <x v="1"/>
    <x v="23"/>
    <x v="19"/>
    <s v="Three Eggs Any Style"/>
    <n v="1"/>
    <s v="Breakfast"/>
    <d v="1899-12-30T00:07:41"/>
    <n v="40.733787294544499"/>
    <n v="-73.993035256862598"/>
    <n v="40.744273883366802"/>
    <n v="-73.980458753806701"/>
    <d v="2014-10-22T10:05:55"/>
    <d v="2014-10-22T10:18:07"/>
    <d v="2014-10-22T10:34:28"/>
    <d v="2014-10-22T10:50:49"/>
  </r>
  <r>
    <n v="1315209"/>
    <n v="55478"/>
    <x v="4"/>
    <x v="1"/>
    <x v="24"/>
    <x v="8"/>
    <m/>
    <m/>
    <m/>
    <d v="1899-12-30T00:04:50"/>
    <n v="40.7780352476315"/>
    <n v="-73.956035667945201"/>
    <n v="40.732551999999998"/>
    <n v="-73.996537000000004"/>
    <d v="2014-10-07T20:18:32"/>
    <d v="2014-10-07T20:57:05"/>
    <d v="2014-10-07T21:27:38"/>
    <d v="2014-10-07T22:22:02"/>
  </r>
  <r>
    <n v="1282272"/>
    <n v="97991"/>
    <x v="27"/>
    <x v="1"/>
    <x v="25"/>
    <x v="4"/>
    <s v="Unagi"/>
    <n v="1"/>
    <s v="Taiseyo (Atlantic Ocean)"/>
    <d v="1899-12-30T00:10:22"/>
    <n v="40.767652912117299"/>
    <n v="-73.982925456000402"/>
    <n v="40.748827550824601"/>
    <n v="-73.990138952772497"/>
    <d v="2014-10-02T21:02:41"/>
    <d v="2014-10-02T21:11:48"/>
    <d v="2014-10-02T21:28:01"/>
    <d v="2014-10-02T21:45:09"/>
  </r>
  <r>
    <n v="1409389"/>
    <n v="305905"/>
    <x v="28"/>
    <x v="1"/>
    <x v="26"/>
    <x v="20"/>
    <s v="Cream of Tomato w/ Chicken and Orzo"/>
    <n v="1"/>
    <s v="Daily Soup and Sandwich Combo"/>
    <m/>
    <n v="40.742062078569397"/>
    <n v="-74.005180582208197"/>
    <n v="40.758264875136703"/>
    <n v="-74.004329788176506"/>
    <d v="2014-10-20T16:46:44"/>
    <d v="2014-10-20T16:52:20"/>
    <d v="2014-10-20T17:05:09"/>
    <d v="2014-10-20T17:12:01"/>
  </r>
  <r>
    <n v="1453949"/>
    <n v="398009"/>
    <x v="29"/>
    <x v="2"/>
    <x v="27"/>
    <x v="1"/>
    <s v="Sicilian Pizza Wedge"/>
    <n v="2"/>
    <s v="Pizza Wedge"/>
    <d v="1899-12-30T00:09:44"/>
    <n v="40.743982000000003"/>
    <n v="-74.006677999999994"/>
    <n v="40.784503000000001"/>
    <n v="-73.978911400000001"/>
    <d v="2014-10-25T23:18:58"/>
    <d v="2014-10-25T23:41:52"/>
    <d v="2014-10-25T23:56:44"/>
    <d v="2014-10-26T00:26:01"/>
  </r>
  <r>
    <n v="1467996"/>
    <n v="301380"/>
    <x v="30"/>
    <x v="1"/>
    <x v="28"/>
    <x v="21"/>
    <s v="Hommus"/>
    <n v="1"/>
    <s v="Dips"/>
    <d v="1899-12-30T00:05:17"/>
    <n v="40.744187954347503"/>
    <n v="-73.987530940025394"/>
    <n v="40.734994"/>
    <n v="-73.987708999999995"/>
    <d v="2014-10-27T13:18:37"/>
    <d v="2014-10-27T13:30:46"/>
    <d v="2014-10-27T13:46:07"/>
    <d v="2014-10-27T13:57:18"/>
  </r>
  <r>
    <n v="1307096"/>
    <n v="242203"/>
    <x v="31"/>
    <x v="1"/>
    <x v="20"/>
    <x v="17"/>
    <m/>
    <m/>
    <m/>
    <m/>
    <n v="40.715640471675201"/>
    <n v="-74.012353550378407"/>
    <n v="40.718836799999998"/>
    <n v="-74.002666700000006"/>
    <d v="2014-10-06T08:56:08"/>
    <d v="2014-10-06T09:26:02"/>
    <d v="2014-10-06T09:46:52"/>
    <d v="2014-10-06T09:55:20"/>
  </r>
  <r>
    <n v="1416984"/>
    <n v="6210"/>
    <x v="19"/>
    <x v="3"/>
    <x v="29"/>
    <x v="5"/>
    <m/>
    <m/>
    <m/>
    <m/>
    <n v="40.753255415801902"/>
    <n v="-73.9720150255867"/>
    <n v="40.759818000000003"/>
    <n v="-73.987639999999999"/>
    <d v="2014-10-21T20:58:18"/>
    <d v="2014-10-21T20:59:29"/>
    <d v="2014-10-21T21:16:19"/>
    <d v="2014-10-21T21:36:01"/>
  </r>
  <r>
    <n v="1314550"/>
    <n v="348787"/>
    <x v="32"/>
    <x v="1"/>
    <x v="30"/>
    <x v="16"/>
    <s v="Lentils â€œToscanaâ€"/>
    <n v="1"/>
    <s v="Vegetables"/>
    <d v="1899-12-30T00:22:43"/>
    <n v="40.7320637605782"/>
    <n v="-73.996154665947003"/>
    <n v="40.767581786759003"/>
    <n v="-73.983704175125894"/>
    <d v="2014-10-07T18:40:39"/>
    <d v="2014-10-07T18:49:50"/>
    <d v="2014-10-07T19:27:58"/>
    <d v="2014-10-07T19:55:57"/>
  </r>
  <r>
    <n v="1309391"/>
    <n v="275689"/>
    <x v="33"/>
    <x v="2"/>
    <x v="31"/>
    <x v="6"/>
    <s v="Bigeye Tuna Roll"/>
    <n v="1"/>
    <s v="Dinner Sushi Rolls"/>
    <d v="1899-12-30T00:07:18"/>
    <n v="40.719386413349397"/>
    <n v="-74.008692501044905"/>
    <n v="40.7202117"/>
    <n v="-74.002130800000003"/>
    <d v="2014-10-06T19:06:02"/>
    <m/>
    <m/>
    <d v="2014-10-06T20:05:05"/>
  </r>
  <r>
    <n v="1354092"/>
    <n v="93350"/>
    <x v="34"/>
    <x v="2"/>
    <x v="26"/>
    <x v="20"/>
    <s v="Chicken Vegetable"/>
    <n v="1"/>
    <s v="Daily Soups"/>
    <m/>
    <n v="40.742062078569397"/>
    <n v="-74.005180582208197"/>
    <n v="40.754855999999997"/>
    <n v="-74.000264999999999"/>
    <d v="2014-10-13T12:06:27"/>
    <d v="2014-10-13T12:20:45"/>
    <d v="2014-10-13T12:37:47"/>
    <d v="2014-10-13T12:50:11"/>
  </r>
  <r>
    <n v="1274946"/>
    <n v="214394"/>
    <x v="35"/>
    <x v="1"/>
    <x v="32"/>
    <x v="4"/>
    <s v="Edamame"/>
    <n v="1"/>
    <s v="Appetizers"/>
    <d v="1899-12-30T00:06:33"/>
    <n v="40.735872288065799"/>
    <n v="-73.987664615827299"/>
    <n v="40.732362299999998"/>
    <n v="-73.987124800000004"/>
    <d v="2014-10-01T19:27:11"/>
    <d v="2014-10-01T19:36:07"/>
    <d v="2014-10-01T19:54:01"/>
    <d v="2014-10-01T20:09:20"/>
  </r>
  <r>
    <n v="1432690"/>
    <n v="110060"/>
    <x v="36"/>
    <x v="1"/>
    <x v="33"/>
    <x v="20"/>
    <m/>
    <m/>
    <m/>
    <m/>
    <n v="40.745078589413303"/>
    <n v="-73.988821506500202"/>
    <n v="40.751983899999999"/>
    <n v="-73.994798900000006"/>
    <d v="2014-10-23T20:52:08"/>
    <d v="2014-10-23T21:05:33"/>
    <d v="2014-10-23T21:18:01"/>
    <d v="2014-10-23T21:28:59"/>
  </r>
  <r>
    <n v="1325557"/>
    <n v="180921"/>
    <x v="37"/>
    <x v="2"/>
    <x v="34"/>
    <x v="22"/>
    <s v="Wild Mushroom Cavatelli"/>
    <n v="1"/>
    <s v="Fresh Pasta"/>
    <d v="1899-12-30T00:09:00"/>
    <n v="40.7382300397759"/>
    <n v="-73.987832365087499"/>
    <n v="40.767409000000001"/>
    <n v="-73.968238999999997"/>
    <d v="2014-10-09T19:55:14"/>
    <d v="2014-10-09T20:09:47"/>
    <d v="2014-10-09T20:24:36"/>
    <d v="2014-10-09T20:38:02"/>
  </r>
  <r>
    <n v="1415905"/>
    <n v="129798"/>
    <x v="5"/>
    <x v="1"/>
    <x v="35"/>
    <x v="8"/>
    <m/>
    <m/>
    <m/>
    <d v="1899-12-30T00:02:22"/>
    <n v="40.767528351934303"/>
    <n v="-73.982047364309494"/>
    <n v="40.783716900000002"/>
    <n v="-73.983505199999996"/>
    <d v="2014-10-21T19:09:54"/>
    <d v="2014-10-21T19:24:40"/>
    <d v="2014-10-21T19:32:30"/>
    <d v="2014-10-21T19:50:14"/>
  </r>
  <r>
    <n v="1347595"/>
    <n v="115610"/>
    <x v="38"/>
    <x v="1"/>
    <x v="18"/>
    <x v="15"/>
    <m/>
    <m/>
    <m/>
    <m/>
    <n v="40.719518015066399"/>
    <n v="-74.010440111160307"/>
    <n v="40.723572169224497"/>
    <n v="-74.010858123991"/>
    <d v="2014-10-12T16:34:05"/>
    <d v="2014-10-12T16:40:51"/>
    <d v="2014-10-12T16:52:43"/>
    <d v="2014-10-12T16:59:27"/>
  </r>
  <r>
    <n v="1328760"/>
    <n v="370889"/>
    <x v="39"/>
    <x v="1"/>
    <x v="36"/>
    <x v="13"/>
    <m/>
    <m/>
    <m/>
    <m/>
    <n v="40.755823775139902"/>
    <n v="-73.989634403138595"/>
    <n v="40.752035399999997"/>
    <n v="-74.005286499999997"/>
    <d v="2014-10-10T11:25:03"/>
    <d v="2014-10-10T11:31:57"/>
    <d v="2014-10-10T11:46:16"/>
    <d v="2014-10-10T11:56:04"/>
  </r>
  <r>
    <n v="1272824"/>
    <n v="284087"/>
    <x v="40"/>
    <x v="1"/>
    <x v="37"/>
    <x v="8"/>
    <m/>
    <m/>
    <m/>
    <m/>
    <n v="40.760468280300302"/>
    <n v="-73.973954957971301"/>
    <n v="40.760556999999999"/>
    <n v="-73.972887999999998"/>
    <d v="2014-10-01T12:34:40"/>
    <m/>
    <m/>
    <d v="2014-10-01T13:19:02"/>
  </r>
  <r>
    <n v="1303916"/>
    <n v="115610"/>
    <x v="41"/>
    <x v="1"/>
    <x v="38"/>
    <x v="16"/>
    <m/>
    <m/>
    <m/>
    <d v="1899-12-30T00:13:11"/>
    <n v="40.735486679187098"/>
    <n v="-74.003321304960394"/>
    <n v="40.723572169224497"/>
    <n v="-74.010858123991"/>
    <d v="2014-10-05T20:04:54"/>
    <d v="2014-10-05T20:27:18"/>
    <d v="2014-10-05T20:34:39"/>
    <d v="2014-10-05T20:48:25"/>
  </r>
  <r>
    <n v="1379189"/>
    <n v="47440"/>
    <x v="42"/>
    <x v="1"/>
    <x v="2"/>
    <x v="2"/>
    <s v="Barest Burger"/>
    <n v="1"/>
    <s v="Bareburgers"/>
    <d v="1899-12-30T00:06:25"/>
    <n v="40.728478263619799"/>
    <n v="-73.998391837447898"/>
    <n v="40.715170399999998"/>
    <n v="-74.011600900000005"/>
    <d v="2014-10-17T11:54:08"/>
    <d v="2014-10-17T11:57:54"/>
    <d v="2014-10-17T12:08:40"/>
    <d v="2014-10-17T12:23:15"/>
  </r>
  <r>
    <n v="1407506"/>
    <n v="187993"/>
    <x v="43"/>
    <x v="2"/>
    <x v="33"/>
    <x v="20"/>
    <s v="Harvest Bowl"/>
    <n v="1"/>
    <s v="Signatures"/>
    <m/>
    <n v="40.721323186970601"/>
    <n v="-74.009732007980304"/>
    <n v="40.714136000000003"/>
    <n v="-73.991495999999998"/>
    <d v="2014-10-20T11:19:26"/>
    <d v="2014-10-20T11:22:54"/>
    <d v="2014-10-20T11:39:58"/>
    <d v="2014-10-20T12:02:48"/>
  </r>
  <r>
    <n v="1320822"/>
    <n v="149508"/>
    <x v="44"/>
    <x v="1"/>
    <x v="9"/>
    <x v="2"/>
    <s v="Cheese Fries"/>
    <n v="1"/>
    <s v="Fries"/>
    <m/>
    <n v="40.7152793278103"/>
    <n v="-74.014860391616807"/>
    <n v="40.716168000000003"/>
    <n v="-74.003692999999998"/>
    <d v="2014-10-08T21:18:12"/>
    <d v="2014-10-08T21:28:15"/>
    <d v="2014-10-08T21:47:35"/>
    <d v="2014-10-08T21:54:37"/>
  </r>
  <r>
    <n v="1413590"/>
    <n v="47594"/>
    <x v="45"/>
    <x v="1"/>
    <x v="39"/>
    <x v="1"/>
    <s v="Sesame Ginger Chicken Dumplings"/>
    <n v="1"/>
    <s v="Appetizers"/>
    <d v="1899-12-30T00:05:11"/>
    <n v="40.7446662425236"/>
    <n v="-73.983344413366893"/>
    <n v="40.780774000000001"/>
    <n v="-73.954292100000004"/>
    <d v="2014-10-21T11:41:41"/>
    <d v="2014-10-21T11:44:50"/>
    <d v="2014-10-21T11:56:41"/>
    <d v="2014-10-21T12:29:12"/>
  </r>
  <r>
    <n v="1322133"/>
    <n v="49104"/>
    <x v="46"/>
    <x v="2"/>
    <x v="40"/>
    <x v="9"/>
    <s v="Reggaeton"/>
    <n v="1"/>
    <s v="Wheat Flour"/>
    <d v="1899-12-30T00:05:35"/>
    <n v="40.764217000000002"/>
    <n v="-73.988320999999999"/>
    <n v="40.747896730937697"/>
    <n v="-74.003608273411203"/>
    <d v="2014-10-09T01:10:10"/>
    <d v="2014-10-09T01:21:07"/>
    <d v="2014-10-09T01:33:26"/>
    <d v="2014-10-09T01:42:18"/>
  </r>
  <r>
    <n v="1369431"/>
    <n v="115213"/>
    <x v="47"/>
    <x v="1"/>
    <x v="5"/>
    <x v="5"/>
    <s v="Steamed Basmati Rice"/>
    <n v="1"/>
    <s v="Basmati Degh Rice"/>
    <d v="1899-12-30T00:04:37"/>
    <n v="40.719268925450301"/>
    <n v="-74.008749884804104"/>
    <n v="40.716590500000002"/>
    <n v="-74.004811399999994"/>
    <d v="2014-10-15T20:27:21"/>
    <m/>
    <m/>
    <d v="2014-10-15T21:24:37"/>
  </r>
  <r>
    <n v="1416028"/>
    <n v="129486"/>
    <x v="48"/>
    <x v="1"/>
    <x v="41"/>
    <x v="22"/>
    <s v="Veggie Sandwich Combo"/>
    <n v="1"/>
    <s v="Veggie Combo"/>
    <m/>
    <n v="40.730178000000002"/>
    <n v="-74.000322400000002"/>
    <n v="40.730687439222997"/>
    <n v="-73.995177977193904"/>
    <d v="2014-10-21T19:24:27"/>
    <d v="2014-10-21T19:27:39"/>
    <d v="2014-10-21T19:43:00"/>
    <d v="2014-10-21T19:50:38"/>
  </r>
  <r>
    <n v="1407558"/>
    <n v="41130"/>
    <x v="21"/>
    <x v="1"/>
    <x v="42"/>
    <x v="8"/>
    <m/>
    <m/>
    <m/>
    <m/>
    <n v="40.737887999999998"/>
    <n v="-73.996459999999999"/>
    <n v="40.722746000000001"/>
    <n v="-73.998857000000001"/>
    <d v="2014-10-20T11:34:28"/>
    <d v="2014-10-20T11:35:39"/>
    <d v="2014-10-20T11:45:29"/>
    <d v="2014-10-20T11:55:04"/>
  </r>
  <r>
    <n v="1440400"/>
    <n v="114085"/>
    <x v="49"/>
    <x v="1"/>
    <x v="25"/>
    <x v="4"/>
    <s v="Ebi Shumai"/>
    <n v="1"/>
    <s v="Appetizers"/>
    <d v="1899-12-30T00:06:30"/>
    <n v="40.767652912117299"/>
    <n v="-73.982925456000402"/>
    <n v="40.764468999999998"/>
    <n v="-73.974487999999994"/>
    <d v="2014-10-24T19:56:56"/>
    <d v="2014-10-24T20:15:39"/>
    <d v="2014-10-24T20:31:28"/>
    <d v="2014-10-24T20:39:48"/>
  </r>
  <r>
    <n v="1387545"/>
    <n v="91947"/>
    <x v="49"/>
    <x v="1"/>
    <x v="43"/>
    <x v="3"/>
    <s v="Cold Warrior"/>
    <n v="1"/>
    <s v="Juice Farmacy"/>
    <m/>
    <n v="40.764472136394602"/>
    <n v="-73.966430425643907"/>
    <n v="40.7666878"/>
    <n v="-73.968694299999996"/>
    <d v="2014-10-18T11:14:44"/>
    <d v="2014-10-18T11:28:26"/>
    <d v="2014-10-18T11:41:03"/>
    <d v="2014-10-18T11:44:18"/>
  </r>
  <r>
    <n v="1365392"/>
    <n v="41415"/>
    <x v="50"/>
    <x v="1"/>
    <x v="44"/>
    <x v="8"/>
    <s v="Pancakes with Warm Maple Butter"/>
    <n v="1"/>
    <s v="Brunch"/>
    <d v="1899-12-30T00:03:54"/>
    <n v="40.721294"/>
    <n v="-73.983993999999996"/>
    <n v="40.743139499999998"/>
    <n v="-73.996904299999997"/>
    <d v="2014-10-15T09:34:45"/>
    <d v="2014-10-15T09:34:18"/>
    <d v="2014-10-15T09:54:09"/>
    <d v="2014-10-15T10:07:51"/>
  </r>
  <r>
    <n v="1401304"/>
    <n v="68116"/>
    <x v="51"/>
    <x v="4"/>
    <x v="45"/>
    <x v="4"/>
    <s v="Rock Shrimp &amp; Crispy Garlic Teriyaki"/>
    <n v="1"/>
    <s v="Kushi Yaki (Skewers)"/>
    <d v="1899-12-30T00:08:14"/>
    <n v="40.721979579708403"/>
    <n v="-73.988148214155601"/>
    <n v="40.7299994102531"/>
    <n v="-73.993687697864004"/>
    <d v="2014-10-19T18:30:30"/>
    <d v="2014-10-19T18:47:48"/>
    <d v="2014-10-19T19:01:10"/>
    <d v="2014-10-19T19:22:13"/>
  </r>
  <r>
    <n v="1399094"/>
    <n v="162723"/>
    <x v="52"/>
    <x v="1"/>
    <x v="46"/>
    <x v="8"/>
    <m/>
    <m/>
    <m/>
    <m/>
    <n v="40.7296565817919"/>
    <n v="-73.986345957911993"/>
    <n v="40.765385999999999"/>
    <n v="-73.978956999999994"/>
    <d v="2014-10-19T15:27:39"/>
    <d v="2014-10-19T15:51:44"/>
    <d v="2014-10-19T16:07:34"/>
    <d v="2014-10-19T16:36:31"/>
  </r>
  <r>
    <n v="1296092"/>
    <n v="96254"/>
    <x v="53"/>
    <x v="2"/>
    <x v="32"/>
    <x v="4"/>
    <s v="Spicy Tuna"/>
    <n v="1"/>
    <s v="Rolls"/>
    <d v="1899-12-30T00:06:24"/>
    <n v="40.735872288065799"/>
    <n v="-73.987664615827299"/>
    <n v="40.736615999999998"/>
    <n v="-73.977972600000001"/>
    <d v="2014-10-04T20:54:42"/>
    <d v="2014-10-04T21:00:22"/>
    <d v="2014-10-04T21:17:12"/>
    <d v="2014-10-04T21:28:38"/>
  </r>
  <r>
    <n v="1389988"/>
    <n v="111356"/>
    <x v="54"/>
    <x v="1"/>
    <x v="33"/>
    <x v="20"/>
    <s v="Roasted Turkey + Fall Vegetables"/>
    <n v="1"/>
    <s v="Signatures"/>
    <m/>
    <n v="40.745078589413303"/>
    <n v="-73.988821506500202"/>
    <n v="40.744313499999997"/>
    <n v="-73.987313900000004"/>
    <d v="2014-10-18T16:35:49"/>
    <m/>
    <m/>
    <d v="2014-10-18T16:56:38"/>
  </r>
  <r>
    <n v="1410753"/>
    <n v="83287"/>
    <x v="55"/>
    <x v="1"/>
    <x v="47"/>
    <x v="2"/>
    <s v="Cheeseburger"/>
    <n v="1"/>
    <s v="Burgers"/>
    <m/>
    <n v="40.732368287916202"/>
    <n v="-74.003748892271602"/>
    <n v="40.722679300000003"/>
    <n v="-73.994938200000007"/>
    <d v="2014-10-20T20:14:45"/>
    <d v="2014-10-20T20:18:42"/>
    <d v="2014-10-20T20:37:16"/>
    <d v="2014-10-20T20:45:42"/>
  </r>
  <r>
    <n v="1339653"/>
    <n v="186478"/>
    <x v="56"/>
    <x v="1"/>
    <x v="48"/>
    <x v="17"/>
    <s v="Tomato Pesto Flatbread"/>
    <n v="1"/>
    <s v="Frozen Foods"/>
    <m/>
    <n v="40.74174"/>
    <n v="-73.993650000000002"/>
    <n v="40.737848"/>
    <n v="-74.003611000000006"/>
    <d v="2014-10-11T16:53:28"/>
    <d v="2014-10-11T17:01:32"/>
    <d v="2014-10-11T18:24:54"/>
    <d v="2014-10-11T18:32:46"/>
  </r>
  <r>
    <n v="1275526"/>
    <n v="303211"/>
    <x v="57"/>
    <x v="1"/>
    <x v="26"/>
    <x v="20"/>
    <s v="Dirty Chips Lightly Salted"/>
    <n v="1"/>
    <s v="Desserts and Chips"/>
    <m/>
    <n v="40.786017123633201"/>
    <n v="-73.978471825344499"/>
    <n v="40.793833900000003"/>
    <n v="-73.941520999999995"/>
    <d v="2014-10-01T20:34:44"/>
    <d v="2014-10-01T20:34:30"/>
    <d v="2014-10-01T20:43:52"/>
    <d v="2014-10-01T21:00:33"/>
  </r>
  <r>
    <n v="1414452"/>
    <n v="148033"/>
    <x v="58"/>
    <x v="2"/>
    <x v="9"/>
    <x v="2"/>
    <m/>
    <m/>
    <m/>
    <m/>
    <n v="40.682769999999998"/>
    <n v="-73.976532000000006"/>
    <n v="40.693256400000003"/>
    <n v="-73.966173299999994"/>
    <d v="2014-10-21T14:57:29"/>
    <d v="2014-10-21T15:30:02"/>
    <d v="2014-10-21T15:31:21"/>
    <d v="2014-10-21T15:37:44"/>
  </r>
  <r>
    <n v="1458106"/>
    <n v="104983"/>
    <x v="59"/>
    <x v="2"/>
    <x v="49"/>
    <x v="8"/>
    <m/>
    <m/>
    <m/>
    <m/>
    <n v="40.778373621438497"/>
    <n v="-73.952557227210605"/>
    <n v="40.776919900000003"/>
    <n v="-73.958928"/>
    <d v="2014-10-26T14:00:58"/>
    <d v="2014-10-26T14:01:37"/>
    <d v="2014-10-26T14:44:57"/>
    <d v="2014-10-26T14:54:36"/>
  </r>
  <r>
    <n v="1483976"/>
    <n v="397737"/>
    <x v="60"/>
    <x v="1"/>
    <x v="50"/>
    <x v="8"/>
    <m/>
    <m/>
    <m/>
    <m/>
    <n v="40.7615390516589"/>
    <n v="-73.985146493539304"/>
    <n v="40.761100445238"/>
    <n v="-73.9992188723661"/>
    <d v="2014-10-29T22:56:41"/>
    <m/>
    <m/>
    <d v="2014-10-29T23:43:27"/>
  </r>
  <r>
    <n v="1325129"/>
    <n v="41991"/>
    <x v="61"/>
    <x v="1"/>
    <x v="25"/>
    <x v="4"/>
    <s v="Tamago"/>
    <n v="1"/>
    <s v="Taiheiyo (Pacific Ocean)"/>
    <d v="1899-12-30T00:12:21"/>
    <n v="40.767652912117299"/>
    <n v="-73.982925456000402"/>
    <n v="40.763269000000001"/>
    <n v="-73.963113000000007"/>
    <d v="2014-10-09T19:01:44"/>
    <d v="2014-10-09T19:23:34"/>
    <d v="2014-10-09T19:38:54"/>
    <d v="2014-10-09T19:49:00"/>
  </r>
  <r>
    <n v="1439884"/>
    <n v="103822"/>
    <x v="14"/>
    <x v="1"/>
    <x v="51"/>
    <x v="23"/>
    <s v="Lobster Roll"/>
    <n v="1"/>
    <s v="Rolls"/>
    <d v="1899-12-30T00:06:02"/>
    <n v="40.726822997452103"/>
    <n v="-73.985470975575794"/>
    <n v="40.746060399999998"/>
    <n v="-73.994673800000001"/>
    <d v="2014-10-24T19:08:47"/>
    <d v="2014-10-24T19:18:22"/>
    <d v="2014-10-24T19:26:13"/>
    <d v="2014-10-24T19:44:22"/>
  </r>
  <r>
    <n v="1366592"/>
    <n v="348130"/>
    <x v="43"/>
    <x v="2"/>
    <x v="20"/>
    <x v="17"/>
    <s v="Iced Tea Peach Mango Zero Calorie"/>
    <n v="2"/>
    <s v="Teas &amp; Drinks"/>
    <m/>
    <n v="40.723954999999997"/>
    <n v="-73.991828999999996"/>
    <n v="40.718683400000003"/>
    <n v="-73.983136000000002"/>
    <d v="2014-10-15T14:38:28"/>
    <d v="2014-10-15T15:15:33"/>
    <d v="2014-10-15T15:54:54"/>
    <d v="2014-10-15T16:03:21"/>
  </r>
  <r>
    <n v="1397309"/>
    <n v="103884"/>
    <x v="62"/>
    <x v="1"/>
    <x v="52"/>
    <x v="0"/>
    <s v="Buffalo Chicken"/>
    <n v="1"/>
    <s v="Sarita's Recommendation"/>
    <m/>
    <n v="40.730340181965403"/>
    <n v="-73.983993530273395"/>
    <n v="40.763171337182001"/>
    <n v="-73.966359317785205"/>
    <d v="2014-10-19T12:48:30"/>
    <d v="2014-10-19T12:57:06"/>
    <d v="2014-10-19T13:34:55"/>
    <d v="2014-10-19T14:15:46"/>
  </r>
  <r>
    <n v="1460699"/>
    <n v="103627"/>
    <x v="63"/>
    <x v="1"/>
    <x v="20"/>
    <x v="17"/>
    <s v="Creme Fraiche"/>
    <n v="1"/>
    <s v="Cheese"/>
    <m/>
    <n v="40.675316600000002"/>
    <n v="-73.988532599999999"/>
    <n v="40.698193000000003"/>
    <n v="-73.984207999999995"/>
    <d v="2014-10-26T17:26:54"/>
    <d v="2014-10-26T17:30:05"/>
    <d v="2014-10-26T19:00:23"/>
    <d v="2014-10-26T19:25:27"/>
  </r>
  <r>
    <n v="1399321"/>
    <n v="97938"/>
    <x v="64"/>
    <x v="1"/>
    <x v="53"/>
    <x v="8"/>
    <s v="Spicy Redneck"/>
    <n v="1"/>
    <s v="Crif Dogs"/>
    <m/>
    <n v="40.717005999999998"/>
    <n v="-73.956564999999998"/>
    <n v="40.720581699999997"/>
    <n v="-73.962362400000004"/>
    <d v="2014-10-19T15:46:43"/>
    <d v="2014-10-19T15:52:22"/>
    <d v="2014-10-19T16:17:43"/>
    <d v="2014-10-19T16:22:34"/>
  </r>
  <r>
    <n v="1390257"/>
    <n v="198677"/>
    <x v="35"/>
    <x v="1"/>
    <x v="54"/>
    <x v="23"/>
    <s v="Mascarpone Polenta"/>
    <n v="1"/>
    <s v="Dinner Sides"/>
    <d v="1899-12-30T00:03:27"/>
    <n v="40.724634574370299"/>
    <n v="-73.998402357101398"/>
    <n v="40.767725300000002"/>
    <n v="-73.991564199999999"/>
    <d v="2014-10-18T17:11:51"/>
    <d v="2014-10-18T17:10:12"/>
    <d v="2014-10-18T17:37:32"/>
    <d v="2014-10-18T18:13:41"/>
  </r>
  <r>
    <n v="1480763"/>
    <n v="358057"/>
    <x v="4"/>
    <x v="1"/>
    <x v="33"/>
    <x v="20"/>
    <s v="Salad"/>
    <n v="1"/>
    <s v="Make Your Own"/>
    <d v="1899-12-30T00:06:37"/>
    <n v="40.721323186970601"/>
    <n v="-74.009732007980304"/>
    <n v="40.702894197756002"/>
    <n v="-73.985538456869904"/>
    <d v="2014-10-29T17:57:32"/>
    <d v="2014-10-29T18:12:14"/>
    <d v="2014-10-29T18:28:33"/>
    <d v="2014-10-29T18:58:44"/>
  </r>
  <r>
    <n v="1420966"/>
    <n v="122609"/>
    <x v="35"/>
    <x v="1"/>
    <x v="4"/>
    <x v="4"/>
    <s v="Spicy Tuna &amp; Tempura Flakes"/>
    <n v="1"/>
    <s v="Maki (Special Rolls)"/>
    <d v="1899-12-30T00:10:16"/>
    <n v="40.7261096570601"/>
    <n v="-74.002491863200504"/>
    <n v="40.7093232"/>
    <n v="-74.015866500000001"/>
    <d v="2014-10-22T14:03:34"/>
    <d v="2014-10-22T14:10:10"/>
    <d v="2014-10-22T14:22:33"/>
    <d v="2014-10-22T14:37:03"/>
  </r>
  <r>
    <n v="1286764"/>
    <n v="141596"/>
    <x v="65"/>
    <x v="1"/>
    <x v="15"/>
    <x v="12"/>
    <s v="Pan-seared French Horn Mushrooms"/>
    <n v="1"/>
    <s v="Panini"/>
    <d v="1899-12-30T00:15:44"/>
    <n v="40.785160043282801"/>
    <n v="-73.976916473837804"/>
    <n v="40.800023000000003"/>
    <n v="-73.971316999999999"/>
    <d v="2014-10-03T17:06:44"/>
    <d v="2014-10-03T17:10:21"/>
    <d v="2014-10-03T17:42:37"/>
    <d v="2014-10-03T17:54:58"/>
  </r>
  <r>
    <n v="1458041"/>
    <n v="129518"/>
    <x v="66"/>
    <x v="1"/>
    <x v="55"/>
    <x v="19"/>
    <s v="Village Pancakes"/>
    <n v="1"/>
    <s v="Breakfast"/>
    <d v="1899-12-30T00:06:14"/>
    <n v="40.740783999999998"/>
    <n v="-74.000720999999999"/>
    <n v="40.73357"/>
    <n v="-74.006589899999994"/>
    <d v="2014-10-26T13:55:39"/>
    <d v="2014-10-26T14:05:26"/>
    <d v="2014-10-26T14:19:49"/>
    <d v="2014-10-26T14:30:12"/>
  </r>
  <r>
    <n v="1402861"/>
    <n v="135879"/>
    <x v="67"/>
    <x v="2"/>
    <x v="56"/>
    <x v="22"/>
    <m/>
    <m/>
    <m/>
    <m/>
    <n v="40.7326086671628"/>
    <n v="-73.997261313044504"/>
    <n v="40.719017600000001"/>
    <n v="-73.985538599999998"/>
    <d v="2014-10-19T19:56:05"/>
    <d v="2014-10-19T20:04:39"/>
    <d v="2014-10-19T20:27:59"/>
    <d v="2014-10-19T20:49:22"/>
  </r>
  <r>
    <n v="1294429"/>
    <n v="328864"/>
    <x v="53"/>
    <x v="2"/>
    <x v="57"/>
    <x v="8"/>
    <s v="Fried Chicken Sandwich"/>
    <n v="1"/>
    <s v="Dinner Entrees"/>
    <d v="1899-12-30T00:02:00"/>
    <n v="40.711255247272"/>
    <n v="-73.961442624671804"/>
    <n v="40.701183"/>
    <n v="-73.928499000000002"/>
    <d v="2014-10-04T17:13:04"/>
    <d v="2014-10-04T17:13:07"/>
    <d v="2014-10-04T17:30:58"/>
    <d v="2014-10-04T17:46:19"/>
  </r>
  <r>
    <n v="1435631"/>
    <n v="91981"/>
    <x v="68"/>
    <x v="1"/>
    <x v="58"/>
    <x v="8"/>
    <m/>
    <m/>
    <m/>
    <d v="1899-12-30T00:03:55"/>
    <n v="40.757004999999999"/>
    <n v="-73.976151000000002"/>
    <n v="40.755046462967996"/>
    <n v="-73.971461715955002"/>
    <d v="2014-10-24T11:36:31"/>
    <d v="2014-10-24T11:40:22"/>
    <d v="2014-10-24T12:05:13"/>
    <d v="2014-10-24T12:14:46"/>
  </r>
  <r>
    <n v="1375520"/>
    <n v="81605"/>
    <x v="69"/>
    <x v="1"/>
    <x v="59"/>
    <x v="24"/>
    <s v="Soft Drink"/>
    <n v="1"/>
    <s v="Beverages"/>
    <d v="1899-12-30T00:05:28"/>
    <n v="40.729136234409197"/>
    <n v="-73.986971512913399"/>
    <n v="40.7363529"/>
    <n v="-73.984379399999995"/>
    <d v="2014-10-16T19:45:18"/>
    <d v="2014-10-16T19:53:00"/>
    <d v="2014-10-16T20:00:57"/>
    <d v="2014-10-16T20:11:10"/>
  </r>
  <r>
    <n v="1314550"/>
    <n v="348787"/>
    <x v="32"/>
    <x v="1"/>
    <x v="30"/>
    <x v="16"/>
    <s v="Prosciutto Arugula"/>
    <n v="1"/>
    <s v="Pizzas"/>
    <d v="1899-12-30T00:22:43"/>
    <n v="40.7320637605782"/>
    <n v="-73.996154665947003"/>
    <n v="40.767581786759003"/>
    <n v="-73.983704175125894"/>
    <d v="2014-10-07T18:40:39"/>
    <d v="2014-10-07T18:49:50"/>
    <d v="2014-10-07T19:27:58"/>
    <d v="2014-10-07T19:55:57"/>
  </r>
  <r>
    <n v="1287603"/>
    <n v="55334"/>
    <x v="70"/>
    <x v="1"/>
    <x v="60"/>
    <x v="4"/>
    <s v="Tuna Of Gari"/>
    <n v="2"/>
    <s v="From Sushi Bar"/>
    <d v="1899-12-30T00:06:18"/>
    <n v="40.716725764782701"/>
    <n v="-74.008250645521898"/>
    <n v="40.723323999999998"/>
    <n v="-73.991335000000007"/>
    <d v="2014-10-03T18:15:12"/>
    <d v="2014-10-03T18:14:17"/>
    <d v="2014-10-03T18:40:07"/>
    <d v="2014-10-03T18:56:18"/>
  </r>
  <r>
    <n v="1273784"/>
    <n v="39275"/>
    <x v="2"/>
    <x v="1"/>
    <x v="61"/>
    <x v="8"/>
    <m/>
    <m/>
    <m/>
    <d v="1899-12-30T00:03:18"/>
    <n v="40.757653390950999"/>
    <n v="-73.970649025966097"/>
    <n v="40.771536300000001"/>
    <n v="-73.950676200000004"/>
    <d v="2014-10-01T15:35:20"/>
    <d v="2014-10-01T15:36:28"/>
    <d v="2014-10-01T15:46:51"/>
    <d v="2014-10-01T16:04:27"/>
  </r>
  <r>
    <n v="1486025"/>
    <n v="200631"/>
    <x v="71"/>
    <x v="2"/>
    <x v="62"/>
    <x v="25"/>
    <s v="Fruit Juice"/>
    <n v="1"/>
    <s v="Beverages"/>
    <d v="1899-12-30T00:08:08"/>
    <n v="40.802549609553203"/>
    <n v="-73.950232680024698"/>
    <n v="40.798558"/>
    <n v="-73.934880000000007"/>
    <d v="2014-10-30T12:45:51"/>
    <d v="2014-10-30T13:28:40"/>
    <d v="2014-10-30T13:37:12"/>
    <d v="2014-10-30T13:47:23"/>
  </r>
  <r>
    <n v="1416043"/>
    <n v="133844"/>
    <x v="9"/>
    <x v="2"/>
    <x v="63"/>
    <x v="16"/>
    <s v="House Roasted Turkey"/>
    <n v="1"/>
    <s v="Sandwiches"/>
    <d v="1899-12-30T00:02:11"/>
    <n v="40.723019825000002"/>
    <n v="-73.995853999999994"/>
    <n v="40.718821110757602"/>
    <n v="-73.982805619131895"/>
    <d v="2014-10-21T19:23:43"/>
    <d v="2014-10-21T19:28:32"/>
    <d v="2014-10-21T19:33:24"/>
    <d v="2014-10-21T19:50:59"/>
  </r>
  <r>
    <n v="1468364"/>
    <n v="400527"/>
    <x v="72"/>
    <x v="1"/>
    <x v="64"/>
    <x v="8"/>
    <s v="Matzo Ball Soup"/>
    <n v="1"/>
    <s v="Soups"/>
    <m/>
    <n v="40.722307066359498"/>
    <n v="-73.987351655960097"/>
    <n v="40.723531399999999"/>
    <n v="-73.982324199999994"/>
    <d v="2014-10-27T14:36:30"/>
    <d v="2014-10-27T14:49:34"/>
    <d v="2014-10-27T15:05:47"/>
    <d v="2014-10-27T15:13:29"/>
  </r>
  <r>
    <n v="1294451"/>
    <n v="148459"/>
    <x v="73"/>
    <x v="1"/>
    <x v="65"/>
    <x v="5"/>
    <s v="Chicken Tikka Roll"/>
    <n v="1"/>
    <s v="Rolls"/>
    <d v="1899-12-30T00:03:35"/>
    <n v="40.729509999999998"/>
    <n v="-74.000865000000005"/>
    <n v="40.732166200000002"/>
    <n v="-73.988627300000005"/>
    <d v="2014-10-04T17:19:02"/>
    <d v="2014-10-04T17:20:16"/>
    <d v="2014-10-04T17:29:36"/>
    <d v="2014-10-04T17:57:11"/>
  </r>
  <r>
    <n v="1355600"/>
    <n v="376824"/>
    <x v="74"/>
    <x v="1"/>
    <x v="66"/>
    <x v="11"/>
    <s v="B'day Cake Truffles"/>
    <n v="1"/>
    <s v="Cake Truffles"/>
    <m/>
    <n v="40.7231283099199"/>
    <n v="-74.002060890197697"/>
    <n v="40.707329777384103"/>
    <n v="-74.004444328440798"/>
    <d v="2014-10-13T15:59:31"/>
    <d v="2014-10-13T15:58:34"/>
    <d v="2014-10-13T16:21:25"/>
    <d v="2014-10-13T16:34:47"/>
  </r>
  <r>
    <n v="1458715"/>
    <n v="173667"/>
    <x v="75"/>
    <x v="1"/>
    <x v="20"/>
    <x v="17"/>
    <m/>
    <m/>
    <m/>
    <m/>
    <n v="40.723954999999997"/>
    <n v="-73.991828999999996"/>
    <n v="40.718760679564802"/>
    <n v="-74.002535891014105"/>
    <d v="2014-10-26T14:45:26"/>
    <d v="2014-10-26T14:42:49"/>
    <d v="2014-10-26T15:09:40"/>
    <d v="2014-10-26T15:25:01"/>
  </r>
  <r>
    <n v="1466413"/>
    <n v="9666"/>
    <x v="76"/>
    <x v="1"/>
    <x v="67"/>
    <x v="8"/>
    <m/>
    <m/>
    <m/>
    <m/>
    <n v="40.768789705310503"/>
    <n v="-73.985221101589602"/>
    <n v="40.7672065"/>
    <n v="-73.984197399999999"/>
    <d v="2014-10-27T00:00:24"/>
    <d v="2014-10-27T00:12:32"/>
    <d v="2014-10-27T00:46:23"/>
    <d v="2014-10-27T00:53:17"/>
  </r>
  <r>
    <n v="1356657"/>
    <n v="92806"/>
    <x v="64"/>
    <x v="1"/>
    <x v="68"/>
    <x v="8"/>
    <s v="Steamed Skate"/>
    <n v="1"/>
    <s v="Lunch/Dinner (Entree)"/>
    <d v="1899-12-30T00:06:34"/>
    <n v="40.724743642155602"/>
    <n v="-73.9986615554824"/>
    <n v="40.724414400000001"/>
    <n v="-73.991366400000004"/>
    <d v="2014-10-13T19:06:38"/>
    <d v="2014-10-13T19:11:23"/>
    <d v="2014-10-13T19:41:45"/>
    <d v="2014-10-13T19:47:39"/>
  </r>
  <r>
    <n v="1312898"/>
    <n v="118662"/>
    <x v="77"/>
    <x v="2"/>
    <x v="69"/>
    <x v="8"/>
    <m/>
    <m/>
    <m/>
    <m/>
    <n v="40.761299999999999"/>
    <n v="-73.973070000000007"/>
    <n v="40.702534"/>
    <n v="-74.013126"/>
    <d v="2014-10-07T12:05:12"/>
    <d v="2014-10-07T12:25:35"/>
    <d v="2014-10-07T12:32:24"/>
    <d v="2014-10-07T13:02:28"/>
  </r>
  <r>
    <n v="1280978"/>
    <n v="334758"/>
    <x v="18"/>
    <x v="1"/>
    <x v="0"/>
    <x v="0"/>
    <s v="Maple Bacon"/>
    <n v="1"/>
    <s v="Sandwiches"/>
    <d v="1899-12-30T00:15:42"/>
    <n v="40.744607141003797"/>
    <n v="-73.990741968154893"/>
    <n v="40.763319899999999"/>
    <n v="-73.993808700000002"/>
    <d v="2014-10-02T18:41:35"/>
    <d v="2014-10-02T18:48:09"/>
    <d v="2014-10-02T18:58:51"/>
    <d v="2014-10-02T19:10:08"/>
  </r>
  <r>
    <n v="1467907"/>
    <n v="400305"/>
    <x v="78"/>
    <x v="1"/>
    <x v="70"/>
    <x v="11"/>
    <s v="Chocolate Chip Cake (6&quot;)"/>
    <n v="1"/>
    <s v="6&quot; Cakes"/>
    <m/>
    <n v="40.731795470614898"/>
    <n v="-73.985672593116803"/>
    <n v="40.737471599999999"/>
    <n v="-73.992205900000002"/>
    <d v="2014-10-27T12:57:41"/>
    <d v="2014-10-27T13:13:35"/>
    <d v="2014-10-27T13:23:25"/>
    <d v="2014-10-27T13:34:19"/>
  </r>
  <r>
    <n v="1482406"/>
    <n v="77011"/>
    <x v="79"/>
    <x v="1"/>
    <x v="71"/>
    <x v="8"/>
    <m/>
    <m/>
    <m/>
    <m/>
    <n v="40.727905054583999"/>
    <n v="-73.987763497055596"/>
    <n v="40.748333500000001"/>
    <n v="-73.980940399999994"/>
    <d v="2014-10-29T20:50:03"/>
    <d v="2014-10-29T20:47:43"/>
    <d v="2014-10-29T21:06:34"/>
    <d v="2014-10-29T21:26:38"/>
  </r>
  <r>
    <n v="1460008"/>
    <n v="77511"/>
    <x v="80"/>
    <x v="3"/>
    <x v="72"/>
    <x v="8"/>
    <s v="Moros Y Cristianos"/>
    <n v="1"/>
    <s v="Sides"/>
    <d v="1899-12-30T00:01:45"/>
    <n v="40.721353749744097"/>
    <n v="-73.997525293959001"/>
    <n v="40.732039499999999"/>
    <n v="-73.995560699999999"/>
    <d v="2014-10-26T16:28:50"/>
    <d v="2014-10-26T17:10:22"/>
    <d v="2014-10-26T17:18:44"/>
    <d v="2014-10-26T17:28:39"/>
  </r>
  <r>
    <n v="1281672"/>
    <n v="101743"/>
    <x v="81"/>
    <x v="4"/>
    <x v="73"/>
    <x v="26"/>
    <s v="Market Plate"/>
    <n v="1"/>
    <s v="Market Plate"/>
    <d v="1899-12-30T00:24:34"/>
    <n v="40.790399757583998"/>
    <n v="-73.974712559392302"/>
    <n v="40.725494993713298"/>
    <n v="-74.009710123020596"/>
    <d v="2014-10-02T19:57:20"/>
    <d v="2014-10-02T20:32:04"/>
    <d v="2014-10-02T20:44:24"/>
    <d v="2014-10-02T21:13:20"/>
  </r>
  <r>
    <n v="1333675"/>
    <n v="294140"/>
    <x v="82"/>
    <x v="1"/>
    <x v="74"/>
    <x v="6"/>
    <m/>
    <m/>
    <m/>
    <d v="1899-12-30T00:17:40"/>
    <n v="40.744370000000004"/>
    <n v="-73.996279999999999"/>
    <n v="40.7390799336534"/>
    <n v="-73.993606429408402"/>
    <d v="2014-10-10T20:33:54"/>
    <d v="2014-10-10T20:48:23"/>
    <d v="2014-10-10T21:19:44"/>
    <d v="2014-10-10T21:25:34"/>
  </r>
  <r>
    <n v="1332534"/>
    <n v="74604"/>
    <x v="83"/>
    <x v="1"/>
    <x v="75"/>
    <x v="8"/>
    <m/>
    <m/>
    <m/>
    <m/>
    <n v="40.724754500000003"/>
    <n v="-73.993145699999999"/>
    <n v="40.7434935"/>
    <n v="-73.991867200000002"/>
    <d v="2014-10-10T18:42:04"/>
    <m/>
    <m/>
    <d v="2014-10-10T19:58:06"/>
  </r>
  <r>
    <n v="1469623"/>
    <n v="400766"/>
    <x v="34"/>
    <x v="2"/>
    <x v="76"/>
    <x v="16"/>
    <s v="Vegetable"/>
    <n v="1"/>
    <s v="Naked Balls"/>
    <d v="1899-12-30T00:06:10"/>
    <n v="40.771491247520302"/>
    <n v="-73.956334145089798"/>
    <n v="40.808929200000001"/>
    <n v="-73.961364599999996"/>
    <d v="2014-10-27T18:40:27"/>
    <d v="2014-10-27T18:49:22"/>
    <d v="2014-10-27T19:17:28"/>
    <d v="2014-10-27T19:45:26"/>
  </r>
  <r>
    <n v="1466071"/>
    <n v="356195"/>
    <x v="30"/>
    <x v="1"/>
    <x v="77"/>
    <x v="0"/>
    <s v="The Rancher"/>
    <n v="1"/>
    <s v="Sandwiches"/>
    <m/>
    <n v="40.724339999999998"/>
    <n v="-73.990960000000001"/>
    <n v="40.721390264426397"/>
    <n v="-73.993440856159197"/>
    <d v="2014-10-26T23:03:23"/>
    <d v="2014-10-26T23:19:36"/>
    <d v="2014-10-26T23:34:57"/>
    <d v="2014-10-26T23:39:14"/>
  </r>
  <r>
    <n v="1409918"/>
    <n v="370405"/>
    <x v="84"/>
    <x v="1"/>
    <x v="78"/>
    <x v="5"/>
    <s v="Shahi Korma"/>
    <n v="1"/>
    <s v="Traditional Dishes"/>
    <d v="1899-12-30T00:03:51"/>
    <n v="40.727170800000003"/>
    <n v="-73.988509800000003"/>
    <n v="40.741233999999999"/>
    <n v="-74.000564999999995"/>
    <d v="2014-10-20T18:37:56"/>
    <d v="2014-10-20T18:40:37"/>
    <d v="2014-10-20T19:02:27"/>
    <d v="2014-10-20T19:17:36"/>
  </r>
  <r>
    <n v="1356155"/>
    <n v="376993"/>
    <x v="85"/>
    <x v="1"/>
    <x v="79"/>
    <x v="16"/>
    <s v="Spicy Sopressata"/>
    <n v="1"/>
    <s v="Pizza"/>
    <d v="1899-12-30T00:10:48"/>
    <n v="40.722634789165802"/>
    <n v="-73.995350309928"/>
    <n v="40.724131267670302"/>
    <n v="-73.999930346606305"/>
    <d v="2014-10-13T17:46:41"/>
    <d v="2014-10-13T17:47:43"/>
    <d v="2014-10-13T18:10:03"/>
    <d v="2014-10-13T18:21:25"/>
  </r>
  <r>
    <n v="1483068"/>
    <n v="141912"/>
    <x v="86"/>
    <x v="1"/>
    <x v="80"/>
    <x v="0"/>
    <s v="Mini Cheeseburgers &amp; Fries"/>
    <n v="1"/>
    <s v="P.J. Clarke's Hamburgers"/>
    <d v="1899-12-30T00:20:52"/>
    <n v="40.771961874462001"/>
    <n v="-73.982620239257798"/>
    <n v="40.765496400000004"/>
    <n v="-73.963144200000002"/>
    <d v="2014-10-29T21:37:22"/>
    <d v="2014-10-29T22:08:47"/>
    <d v="2014-10-29T22:13:07"/>
    <d v="2014-10-29T22:25:27"/>
  </r>
  <r>
    <n v="1300462"/>
    <n v="106940"/>
    <x v="87"/>
    <x v="2"/>
    <x v="81"/>
    <x v="8"/>
    <m/>
    <m/>
    <m/>
    <m/>
    <n v="40.778445148285797"/>
    <n v="-73.960466858121293"/>
    <n v="40.743617299999997"/>
    <n v="-74.006400400000004"/>
    <d v="2014-10-05T14:11:15"/>
    <d v="2014-10-05T14:14:50"/>
    <d v="2014-10-05T14:38:40"/>
    <d v="2014-10-05T15:48:17"/>
  </r>
  <r>
    <n v="1336706"/>
    <n v="102801"/>
    <x v="4"/>
    <x v="1"/>
    <x v="82"/>
    <x v="1"/>
    <s v="Bottled Water"/>
    <n v="2"/>
    <s v="Beverages"/>
    <d v="1899-12-30T00:19:28"/>
    <n v="40.731844250688702"/>
    <n v="-73.983864784240694"/>
    <n v="40.714517480188597"/>
    <n v="-74.0070190819375"/>
    <d v="2014-10-11T04:37:57"/>
    <d v="2014-10-11T05:31:11"/>
    <d v="2014-10-11T05:42:30"/>
    <d v="2014-10-11T06:03:41"/>
  </r>
  <r>
    <n v="1424346"/>
    <n v="373485"/>
    <x v="6"/>
    <x v="1"/>
    <x v="33"/>
    <x v="20"/>
    <s v="Earth Bowl"/>
    <n v="1"/>
    <s v="Signatures"/>
    <d v="1899-12-30T00:07:29"/>
    <n v="40.721323186970601"/>
    <n v="-74.009732007980304"/>
    <n v="40.729728199999997"/>
    <n v="-74.004768499999997"/>
    <d v="2014-10-22T20:38:15"/>
    <d v="2014-10-22T20:47:23"/>
    <d v="2014-10-22T20:56:54"/>
    <d v="2014-10-22T21:08:21"/>
  </r>
  <r>
    <n v="1336187"/>
    <n v="297130"/>
    <x v="88"/>
    <x v="1"/>
    <x v="4"/>
    <x v="4"/>
    <s v="King Crab"/>
    <n v="1"/>
    <s v="Taiheiyo (Pacific Ocean)"/>
    <d v="1899-12-30T00:04:27"/>
    <n v="40.7261096570601"/>
    <n v="-74.002491863200504"/>
    <n v="40.735796999999998"/>
    <n v="-74.000366"/>
    <d v="2014-10-11T00:40:43"/>
    <d v="2014-10-11T00:48:58"/>
    <d v="2014-10-11T01:09:32"/>
    <d v="2014-10-11T01:17:01"/>
  </r>
  <r>
    <n v="1275149"/>
    <n v="100778"/>
    <x v="52"/>
    <x v="1"/>
    <x v="76"/>
    <x v="16"/>
    <s v="Rigatoni"/>
    <n v="1"/>
    <s v="Stick To Your Bones"/>
    <d v="1899-12-30T00:03:20"/>
    <n v="40.745963108098799"/>
    <n v="-74.001697291846"/>
    <n v="40.757001000000002"/>
    <n v="-73.994542899999999"/>
    <d v="2014-10-01T19:51:46"/>
    <d v="2014-10-01T20:17:42"/>
    <d v="2014-10-01T20:22:32"/>
    <d v="2014-10-01T20:33:16"/>
  </r>
  <r>
    <n v="1479832"/>
    <n v="60477"/>
    <x v="24"/>
    <x v="1"/>
    <x v="83"/>
    <x v="19"/>
    <s v="Peanut Butter &amp; Jelly"/>
    <n v="1"/>
    <s v="Michigan Sandwiches"/>
    <d v="1899-12-30T00:05:57"/>
    <n v="40.723095999999998"/>
    <n v="-73.995773999999997"/>
    <n v="40.727404999999997"/>
    <n v="-73.991802000000007"/>
    <d v="2014-10-29T15:26:21"/>
    <d v="2014-10-29T15:28:33"/>
    <d v="2014-10-29T15:46:52"/>
    <d v="2014-10-29T15:54:52"/>
  </r>
  <r>
    <n v="1407296"/>
    <n v="166010"/>
    <x v="89"/>
    <x v="2"/>
    <x v="84"/>
    <x v="8"/>
    <m/>
    <m/>
    <m/>
    <m/>
    <n v="40.762156455678202"/>
    <n v="-73.966091797496304"/>
    <n v="40.767725300000002"/>
    <n v="-73.991564199999999"/>
    <d v="2014-10-20T09:31:42"/>
    <d v="2014-10-20T09:35:49"/>
    <d v="2014-10-20T10:12:03"/>
    <d v="2014-10-20T10:40:22"/>
  </r>
  <r>
    <n v="1418789"/>
    <n v="97079"/>
    <x v="90"/>
    <x v="1"/>
    <x v="85"/>
    <x v="4"/>
    <s v="Jidori Katsu-Don"/>
    <n v="1"/>
    <s v="Donburi Dinner"/>
    <d v="1899-12-30T00:04:18"/>
    <n v="40.754464909220403"/>
    <n v="-73.973145698613706"/>
    <n v="40.764602734309499"/>
    <n v="-73.980104808524004"/>
    <d v="2014-10-22T00:03:51"/>
    <d v="2014-10-22T00:13:42"/>
    <d v="2014-10-22T00:35:02"/>
    <d v="2014-10-22T00:45:42"/>
  </r>
  <r>
    <n v="1293078"/>
    <n v="168137"/>
    <x v="91"/>
    <x v="2"/>
    <x v="20"/>
    <x v="17"/>
    <s v="Yogurt Raisins"/>
    <n v="1"/>
    <s v="Nuts &amp; Trail Mix"/>
    <m/>
    <n v="40.715640471675201"/>
    <n v="-74.012353550378407"/>
    <n v="40.711021507968603"/>
    <n v="-74.005684144763293"/>
    <d v="2014-10-04T13:35:11"/>
    <d v="2014-10-04T14:19:05"/>
    <d v="2014-10-04T14:48:26"/>
    <d v="2014-10-04T15:00:14"/>
  </r>
  <r>
    <n v="1365600"/>
    <n v="140521"/>
    <x v="44"/>
    <x v="1"/>
    <x v="33"/>
    <x v="20"/>
    <s v="Apples, Pears + Organic Cheddar"/>
    <n v="2"/>
    <s v="Signatures"/>
    <d v="1899-12-30T00:09:09"/>
    <n v="40.721323186970601"/>
    <n v="-74.009732007980304"/>
    <n v="40.724681400000001"/>
    <n v="-73.9954465"/>
    <d v="2014-10-15T11:18:24"/>
    <d v="2014-10-15T11:51:08"/>
    <d v="2014-10-15T12:04:28"/>
    <d v="2014-10-15T12:15:00"/>
  </r>
  <r>
    <n v="1473172"/>
    <n v="72757"/>
    <x v="92"/>
    <x v="1"/>
    <x v="86"/>
    <x v="3"/>
    <m/>
    <m/>
    <m/>
    <m/>
    <n v="40.740760999999999"/>
    <n v="-74.001793000000006"/>
    <n v="40.733269300000003"/>
    <n v="-74.002151100000006"/>
    <d v="2014-10-28T12:22:53"/>
    <d v="2014-10-28T12:29:56"/>
    <d v="2014-10-28T12:39:22"/>
    <d v="2014-10-28T12:48:05"/>
  </r>
  <r>
    <n v="1295658"/>
    <n v="350083"/>
    <x v="93"/>
    <x v="2"/>
    <x v="87"/>
    <x v="6"/>
    <s v="Yellowtail Sushi"/>
    <n v="2"/>
    <s v="Sushi"/>
    <d v="1899-12-30T00:05:58"/>
    <n v="40.760654436198898"/>
    <n v="-73.989582752602004"/>
    <n v="40.7951002"/>
    <n v="-73.965558900000005"/>
    <d v="2014-10-04T20:07:01"/>
    <d v="2014-10-04T20:18:18"/>
    <d v="2014-10-04T20:28:06"/>
    <d v="2014-10-04T20:42:58"/>
  </r>
  <r>
    <n v="1349714"/>
    <n v="85633"/>
    <x v="94"/>
    <x v="1"/>
    <x v="76"/>
    <x v="16"/>
    <s v="Classic Beef Hero"/>
    <n v="2"/>
    <s v="Heroes"/>
    <d v="1899-12-30T00:06:10"/>
    <n v="40.771491247520302"/>
    <n v="-73.956334145089798"/>
    <n v="40.770701000000003"/>
    <n v="-73.980851900000005"/>
    <d v="2014-10-12T19:52:43"/>
    <d v="2014-10-12T20:00:59"/>
    <d v="2014-10-12T20:07:57"/>
    <d v="2014-10-12T20:27:50"/>
  </r>
  <r>
    <n v="1366229"/>
    <n v="57464"/>
    <x v="34"/>
    <x v="2"/>
    <x v="88"/>
    <x v="6"/>
    <s v="Salmon Crunch"/>
    <n v="1"/>
    <s v="Signature Roll"/>
    <d v="1899-12-30T00:05:46"/>
    <n v="40.784077256376399"/>
    <n v="-73.9776224098444"/>
    <n v="40.769365499999999"/>
    <n v="-73.989656299999993"/>
    <d v="2014-10-15T13:36:24"/>
    <d v="2014-10-15T14:00:01"/>
    <d v="2014-10-15T14:04:20"/>
    <d v="2014-10-15T14:20:47"/>
  </r>
  <r>
    <n v="1356397"/>
    <n v="71906"/>
    <x v="95"/>
    <x v="1"/>
    <x v="89"/>
    <x v="4"/>
    <m/>
    <m/>
    <m/>
    <d v="1899-12-30T00:06:28"/>
    <n v="40.761836680634801"/>
    <n v="-73.960403720115593"/>
    <n v="40.737564999999996"/>
    <n v="-74.008859999999999"/>
    <d v="2014-10-13T18:35:27"/>
    <d v="2014-10-13T19:15:30"/>
    <d v="2014-10-13T19:32:39"/>
    <d v="2014-10-13T20:07:15"/>
  </r>
  <r>
    <n v="1467764"/>
    <n v="71825"/>
    <x v="96"/>
    <x v="1"/>
    <x v="33"/>
    <x v="20"/>
    <s v="Earth Bowl"/>
    <n v="1"/>
    <s v="Signatures"/>
    <d v="1899-12-30T00:02:48"/>
    <n v="40.721323186970601"/>
    <n v="-74.009732007980304"/>
    <n v="40.720477700000004"/>
    <n v="-74.002211799999998"/>
    <d v="2014-10-27T12:27:53"/>
    <d v="2014-10-27T12:25:41"/>
    <d v="2014-10-27T12:57:27"/>
    <d v="2014-10-27T13:14:19"/>
  </r>
  <r>
    <n v="1407878"/>
    <n v="108610"/>
    <x v="44"/>
    <x v="1"/>
    <x v="90"/>
    <x v="27"/>
    <s v="Grilled Chicken Breast"/>
    <n v="2"/>
    <s v="Poultry"/>
    <d v="1899-12-30T00:03:40"/>
    <n v="40.745299312570602"/>
    <n v="-73.9791375808162"/>
    <n v="40.755791799999997"/>
    <n v="-73.970249199999998"/>
    <d v="2014-10-20T12:46:52"/>
    <d v="2014-10-20T13:04:23"/>
    <d v="2014-10-20T13:19:13"/>
    <d v="2014-10-20T13:26:12"/>
  </r>
  <r>
    <n v="1302758"/>
    <n v="318951"/>
    <x v="97"/>
    <x v="1"/>
    <x v="91"/>
    <x v="8"/>
    <s v="Spicy Tuna"/>
    <n v="2"/>
    <s v="Maki Sushi (Hand Roll)"/>
    <d v="1899-12-30T00:11:40"/>
    <n v="40.771393000000003"/>
    <n v="-73.952760999999995"/>
    <n v="40.756023499999998"/>
    <n v="-73.963996100000003"/>
    <d v="2014-10-05T18:27:13"/>
    <d v="2014-10-05T18:40:37"/>
    <d v="2014-10-05T18:59:57"/>
    <d v="2014-10-05T19:11:30"/>
  </r>
  <r>
    <n v="1448376"/>
    <n v="359568"/>
    <x v="59"/>
    <x v="2"/>
    <x v="92"/>
    <x v="11"/>
    <s v="Chocolat"/>
    <n v="1"/>
    <s v="Macaroons (Individual)"/>
    <m/>
    <n v="40.770674225957698"/>
    <n v="-73.966114756096204"/>
    <n v="40.773109099999999"/>
    <n v="-73.959228899999999"/>
    <d v="2014-10-25T16:23:47"/>
    <d v="2014-10-25T16:26:59"/>
    <d v="2014-10-25T16:43:49"/>
    <d v="2014-10-25T16:49:59"/>
  </r>
  <r>
    <n v="1328988"/>
    <n v="255435"/>
    <x v="98"/>
    <x v="1"/>
    <x v="54"/>
    <x v="23"/>
    <s v="Organic Farro Salad"/>
    <n v="1"/>
    <s v="Lunch Soups &amp; Salads"/>
    <d v="1899-12-30T00:06:01"/>
    <n v="40.724634574370299"/>
    <n v="-73.998402357101398"/>
    <n v="40.743568199999999"/>
    <n v="-73.972405300000005"/>
    <d v="2014-10-10T11:49:32"/>
    <d v="2014-10-10T11:54:59"/>
    <d v="2014-10-10T12:15:19"/>
    <d v="2014-10-10T12:34:21"/>
  </r>
  <r>
    <n v="1386459"/>
    <n v="331143"/>
    <x v="1"/>
    <x v="1"/>
    <x v="93"/>
    <x v="0"/>
    <s v="JalapeÃ±o Poppers"/>
    <n v="2"/>
    <s v="Appetizers &amp; Finger Foods"/>
    <d v="1899-12-30T00:06:38"/>
    <n v="40.733012217980502"/>
    <n v="-74.000056049049903"/>
    <n v="40.732486000000002"/>
    <n v="-73.996584999999996"/>
    <d v="2014-10-18T01:14:30"/>
    <d v="2014-10-18T01:36:13"/>
    <d v="2014-10-18T01:52:08"/>
    <d v="2014-10-18T01:55:43"/>
  </r>
  <r>
    <n v="1362953"/>
    <n v="126204"/>
    <x v="45"/>
    <x v="1"/>
    <x v="94"/>
    <x v="28"/>
    <s v="Ensalada de Avocado"/>
    <n v="1"/>
    <s v="La Primaveras"/>
    <d v="1899-12-30T00:05:23"/>
    <n v="40.7455111364591"/>
    <n v="-73.977605191923899"/>
    <n v="40.764411799999998"/>
    <n v="-73.963972799999993"/>
    <d v="2014-10-14T20:07:36"/>
    <d v="2014-10-14T20:28:11"/>
    <d v="2014-10-14T20:40:32"/>
    <d v="2014-10-14T20:55:37"/>
  </r>
  <r>
    <n v="1272470"/>
    <n v="270525"/>
    <x v="42"/>
    <x v="1"/>
    <x v="95"/>
    <x v="18"/>
    <m/>
    <m/>
    <m/>
    <m/>
    <n v="40.720373000000002"/>
    <n v="-73.994917999999998"/>
    <n v="40.718129900000001"/>
    <n v="-74.002628999999999"/>
    <d v="2014-10-01T11:10:11"/>
    <d v="2014-10-01T11:13:52"/>
    <d v="2014-10-01T11:29:13"/>
    <d v="2014-10-01T11:38:14"/>
  </r>
  <r>
    <n v="1367807"/>
    <n v="322162"/>
    <x v="99"/>
    <x v="1"/>
    <x v="76"/>
    <x v="16"/>
    <s v="Spicy Pork"/>
    <n v="1"/>
    <s v="Naked Balls"/>
    <d v="1899-12-30T00:05:58"/>
    <n v="40.771491247520302"/>
    <n v="-73.956334145089798"/>
    <n v="40.7638848"/>
    <n v="-73.970783400000002"/>
    <d v="2014-10-15T17:51:31"/>
    <d v="2014-10-15T18:00:48"/>
    <d v="2014-10-15T18:40:25"/>
    <d v="2014-10-15T18:58:41"/>
  </r>
  <r>
    <n v="1441866"/>
    <n v="71386"/>
    <x v="100"/>
    <x v="5"/>
    <x v="96"/>
    <x v="16"/>
    <s v="Parma"/>
    <n v="1"/>
    <s v="House Pies"/>
    <d v="1899-12-30T00:03:27"/>
    <n v="40.744489278379298"/>
    <n v="-73.981322050094604"/>
    <n v="40.7720342"/>
    <n v="-73.981427499999995"/>
    <d v="2014-10-24T21:50:39"/>
    <d v="2014-10-24T21:49:39"/>
    <d v="2014-10-24T22:03:59"/>
    <d v="2014-10-24T22:20:58"/>
  </r>
  <r>
    <n v="1302574"/>
    <n v="113897"/>
    <x v="101"/>
    <x v="2"/>
    <x v="70"/>
    <x v="11"/>
    <s v="Cornflake Marshmallow Chocolate Chip Cookie"/>
    <n v="1"/>
    <s v="Cookies"/>
    <m/>
    <n v="40.787149600866101"/>
    <n v="-73.971722312198096"/>
    <n v="40.780051999999998"/>
    <n v="-73.956165999999996"/>
    <d v="2014-10-05T18:07:05"/>
    <d v="2014-10-05T18:26:22"/>
    <d v="2014-10-05T18:44:42"/>
    <d v="2014-10-05T18:55:17"/>
  </r>
  <r>
    <n v="1456246"/>
    <n v="121706"/>
    <x v="102"/>
    <x v="2"/>
    <x v="97"/>
    <x v="29"/>
    <s v="Croissant"/>
    <n v="2"/>
    <s v="From the Bakery"/>
    <d v="1899-12-30T00:08:09"/>
    <n v="40.787613109615599"/>
    <n v="-73.977123089522607"/>
    <n v="40.756804000000002"/>
    <n v="-73.998153200000004"/>
    <d v="2014-10-26T11:22:12"/>
    <d v="2014-10-26T12:19:12"/>
    <d v="2014-10-26T12:24:32"/>
    <d v="2014-10-26T12:48:30"/>
  </r>
  <r>
    <n v="1413712"/>
    <n v="367800"/>
    <x v="44"/>
    <x v="1"/>
    <x v="33"/>
    <x v="20"/>
    <s v="Organic Butternut Squash (Big)"/>
    <n v="1"/>
    <s v="Soup"/>
    <d v="1899-12-30T00:06:54"/>
    <n v="40.745078589413303"/>
    <n v="-73.988821506500202"/>
    <n v="40.758942599999997"/>
    <n v="-73.9793564"/>
    <d v="2014-10-21T12:09:29"/>
    <d v="2014-10-21T12:13:19"/>
    <d v="2014-10-21T12:39:09"/>
    <d v="2014-10-21T12:52:25"/>
  </r>
  <r>
    <n v="1309233"/>
    <n v="60703"/>
    <x v="103"/>
    <x v="1"/>
    <x v="98"/>
    <x v="9"/>
    <s v="Grilled Chicken Cutlet"/>
    <n v="1"/>
    <s v="Entrees"/>
    <d v="1899-12-30T00:03:21"/>
    <n v="40.7228416988277"/>
    <n v="-73.994116468965402"/>
    <n v="40.737149000000002"/>
    <n v="-73.979189000000005"/>
    <d v="2014-10-06T18:42:41"/>
    <d v="2014-10-06T18:48:17"/>
    <d v="2014-10-06T18:55:37"/>
    <d v="2014-10-06T19:15:30"/>
  </r>
  <r>
    <n v="1294826"/>
    <n v="361521"/>
    <x v="53"/>
    <x v="2"/>
    <x v="77"/>
    <x v="0"/>
    <s v="Unsweetened Iced Tea"/>
    <n v="2"/>
    <s v="Drinks"/>
    <m/>
    <n v="40.724339999999998"/>
    <n v="-73.990960000000001"/>
    <n v="40.741047600000002"/>
    <n v="-73.984866999999994"/>
    <d v="2014-10-04T18:17:00"/>
    <d v="2014-10-04T18:18:08"/>
    <d v="2014-10-04T18:44:04"/>
    <d v="2014-10-04T18:54:17"/>
  </r>
  <r>
    <n v="1302571"/>
    <n v="295442"/>
    <x v="82"/>
    <x v="1"/>
    <x v="51"/>
    <x v="23"/>
    <s v="Kettle Chips"/>
    <n v="1"/>
    <s v="Extras"/>
    <m/>
    <n v="40.784249960001098"/>
    <n v="-73.977760076522799"/>
    <n v="40.8010649"/>
    <n v="-73.9480097"/>
    <d v="2014-10-05T18:10:07"/>
    <d v="2014-10-05T18:24:55"/>
    <d v="2014-10-05T18:46:18"/>
    <d v="2014-10-05T18:51:03"/>
  </r>
  <r>
    <n v="1299559"/>
    <n v="148327"/>
    <x v="100"/>
    <x v="5"/>
    <x v="9"/>
    <x v="2"/>
    <s v="Fries"/>
    <n v="1"/>
    <s v="Fries"/>
    <m/>
    <n v="40.692146411775603"/>
    <n v="-73.988865382600395"/>
    <n v="40.701971913365"/>
    <n v="-73.987036356088893"/>
    <d v="2014-10-05T12:30:23"/>
    <d v="2014-10-05T13:07:23"/>
    <d v="2014-10-05T13:26:13"/>
    <d v="2014-10-05T13:35:38"/>
  </r>
  <r>
    <n v="1338571"/>
    <n v="62929"/>
    <x v="49"/>
    <x v="1"/>
    <x v="2"/>
    <x v="2"/>
    <s v="Barest Burger"/>
    <n v="1"/>
    <s v="Bareburgers"/>
    <d v="1899-12-30T00:06:55"/>
    <n v="40.728478263619799"/>
    <n v="-73.998391837447898"/>
    <n v="40.721722999999997"/>
    <n v="-74.004688000000002"/>
    <d v="2014-10-11T14:34:21"/>
    <d v="2014-10-11T14:40:20"/>
    <d v="2014-10-11T14:52:58"/>
    <d v="2014-10-11T14:58:50"/>
  </r>
  <r>
    <n v="1461185"/>
    <n v="363561"/>
    <x v="104"/>
    <x v="1"/>
    <x v="9"/>
    <x v="2"/>
    <s v="Hamburger"/>
    <n v="1"/>
    <s v="Burgers"/>
    <m/>
    <n v="40.780825773220101"/>
    <n v="-73.976483345031696"/>
    <n v="40.7894893"/>
    <n v="-73.974971600000003"/>
    <d v="2014-10-26T18:05:44"/>
    <d v="2014-10-26T18:12:17"/>
    <d v="2014-10-26T18:37:16"/>
    <d v="2014-10-26T18:48:33"/>
  </r>
  <r>
    <n v="1461620"/>
    <n v="141918"/>
    <x v="105"/>
    <x v="1"/>
    <x v="52"/>
    <x v="0"/>
    <s v="Brownies"/>
    <n v="1"/>
    <s v="Sides"/>
    <m/>
    <n v="40.730340181965403"/>
    <n v="-73.983993530273395"/>
    <n v="40.740335999999999"/>
    <n v="-73.999213999999995"/>
    <d v="2014-10-26T18:33:13"/>
    <d v="2014-10-26T18:32:32"/>
    <d v="2014-10-26T19:03:22"/>
    <d v="2014-10-26T19:16:05"/>
  </r>
  <r>
    <n v="1456176"/>
    <n v="395562"/>
    <x v="106"/>
    <x v="3"/>
    <x v="99"/>
    <x v="1"/>
    <s v="Marinara"/>
    <n v="4"/>
    <s v="Dipping Sauces"/>
    <d v="1899-12-30T00:09:43"/>
    <n v="40.74962"/>
    <n v="-73.991614999999996"/>
    <n v="40.759030699999997"/>
    <n v="-73.994566500000005"/>
    <d v="2014-10-26T11:08:39"/>
    <d v="2014-10-26T11:09:39"/>
    <d v="2014-10-26T11:50:29"/>
    <d v="2014-10-26T12:03:16"/>
  </r>
  <r>
    <n v="1416029"/>
    <n v="173667"/>
    <x v="6"/>
    <x v="1"/>
    <x v="19"/>
    <x v="16"/>
    <s v="Branzino"/>
    <n v="1"/>
    <s v="Entrees"/>
    <d v="1899-12-30T00:03:59"/>
    <n v="40.721952559408798"/>
    <n v="-73.997737000598505"/>
    <n v="40.718760679564802"/>
    <n v="-74.002535891014105"/>
    <d v="2014-10-21T19:23:42"/>
    <d v="2014-10-21T19:26:22"/>
    <d v="2014-10-21T19:40:40"/>
    <d v="2014-10-21T19:46:11"/>
  </r>
  <r>
    <n v="1312768"/>
    <n v="91114"/>
    <x v="107"/>
    <x v="1"/>
    <x v="33"/>
    <x v="20"/>
    <m/>
    <m/>
    <m/>
    <d v="1899-12-30T00:02:17"/>
    <n v="40.745078589413303"/>
    <n v="-73.988821506500202"/>
    <n v="40.750533799999999"/>
    <n v="-73.9826458"/>
    <d v="2014-10-07T11:41:48"/>
    <d v="2014-10-07T11:43:27"/>
    <d v="2014-10-07T12:05:17"/>
    <d v="2014-10-07T12:17:59"/>
  </r>
  <r>
    <n v="1383208"/>
    <n v="355713"/>
    <x v="30"/>
    <x v="1"/>
    <x v="100"/>
    <x v="4"/>
    <s v="Kung Pao Chicken"/>
    <n v="1"/>
    <s v="From the Sky"/>
    <d v="1899-12-30T00:04:14"/>
    <n v="40.762857763598497"/>
    <n v="-73.9716190014841"/>
    <n v="40.771892999999999"/>
    <n v="-73.959619700000005"/>
    <d v="2014-10-17T20:15:02"/>
    <d v="2014-10-17T20:37:23"/>
    <d v="2014-10-17T20:47:13"/>
    <d v="2014-10-17T21:00:27"/>
  </r>
  <r>
    <n v="1396474"/>
    <n v="79055"/>
    <x v="108"/>
    <x v="1"/>
    <x v="70"/>
    <x v="11"/>
    <s v="Cereal Milk Soft Serve (1 Pint)"/>
    <n v="1"/>
    <s v="Soft Serve"/>
    <m/>
    <n v="40.731795470614898"/>
    <n v="-73.985672593116803"/>
    <n v="40.7529884"/>
    <n v="-74.003659799999994"/>
    <d v="2014-10-19T10:59:23"/>
    <d v="2014-10-19T11:00:34"/>
    <d v="2014-10-19T11:09:24"/>
    <d v="2014-10-19T11:28:28"/>
  </r>
  <r>
    <n v="1369037"/>
    <n v="128711"/>
    <x v="109"/>
    <x v="1"/>
    <x v="101"/>
    <x v="30"/>
    <s v="Summer Vegetables, Red Curry"/>
    <n v="1"/>
    <s v="Mains"/>
    <d v="1899-12-30T00:04:24"/>
    <n v="40.734213854853898"/>
    <n v="-74.006202029303594"/>
    <n v="40.737423999999997"/>
    <n v="-74.002719999999997"/>
    <d v="2014-10-15T19:49:43"/>
    <d v="2014-10-15T20:03:03"/>
    <d v="2014-10-15T20:07:53"/>
    <d v="2014-10-15T20:12:18"/>
  </r>
  <r>
    <n v="1431957"/>
    <n v="42828"/>
    <x v="110"/>
    <x v="1"/>
    <x v="102"/>
    <x v="16"/>
    <m/>
    <m/>
    <m/>
    <d v="1899-12-30T00:07:31"/>
    <n v="40.720072628003599"/>
    <n v="-74.010368099724104"/>
    <n v="40.725517000000004"/>
    <n v="-74.010013000000001"/>
    <d v="2014-10-23T19:39:19"/>
    <d v="2014-10-23T19:56:05"/>
    <d v="2014-10-23T20:09:24"/>
    <d v="2014-10-23T20:13:42"/>
  </r>
  <r>
    <n v="1345722"/>
    <n v="42153"/>
    <x v="49"/>
    <x v="1"/>
    <x v="103"/>
    <x v="10"/>
    <s v="North Carolina Salt Peanuts"/>
    <n v="1"/>
    <s v="Starters &amp; Salads"/>
    <d v="1899-12-30T00:13:58"/>
    <n v="40.742334001650697"/>
    <n v="-73.983855195769493"/>
    <n v="40.738255500000001"/>
    <n v="-74.005941699999994"/>
    <d v="2014-10-12T13:28:18"/>
    <d v="2014-10-12T13:39:39"/>
    <d v="2014-10-12T14:01:38"/>
    <d v="2014-10-12T14:14:29"/>
  </r>
  <r>
    <n v="1453557"/>
    <n v="397737"/>
    <x v="30"/>
    <x v="1"/>
    <x v="50"/>
    <x v="8"/>
    <m/>
    <m/>
    <m/>
    <d v="1899-12-30T00:03:09"/>
    <n v="40.7615390516589"/>
    <n v="-73.985146493539304"/>
    <n v="40.761100445238"/>
    <n v="-73.9992188723661"/>
    <d v="2014-10-25T22:44:28"/>
    <m/>
    <m/>
    <d v="2014-10-25T23:34:22"/>
  </r>
  <r>
    <n v="1342022"/>
    <n v="135029"/>
    <x v="111"/>
    <x v="1"/>
    <x v="104"/>
    <x v="8"/>
    <m/>
    <m/>
    <m/>
    <d v="1899-12-30T00:05:42"/>
    <n v="40.771686433610803"/>
    <n v="-73.982305626988094"/>
    <n v="40.785890999999999"/>
    <n v="-73.971508"/>
    <d v="2014-10-11T21:20:33"/>
    <d v="2014-10-11T21:51:32"/>
    <d v="2014-10-11T22:05:21"/>
    <d v="2014-10-11T22:15:48"/>
  </r>
  <r>
    <n v="1391093"/>
    <n v="146588"/>
    <x v="107"/>
    <x v="1"/>
    <x v="105"/>
    <x v="6"/>
    <s v="Ebi Shumai"/>
    <n v="1"/>
    <s v="Additional Appetizers"/>
    <d v="1899-12-30T00:07:35"/>
    <n v="40.771568712019302"/>
    <n v="-73.952786829189705"/>
    <n v="40.785560599999997"/>
    <n v="-73.954698899999997"/>
    <d v="2014-10-18T18:45:50"/>
    <d v="2014-10-18T18:55:48"/>
    <d v="2014-10-18T19:17:59"/>
    <d v="2014-10-18T19:37:34"/>
  </r>
  <r>
    <n v="1387788"/>
    <n v="345783"/>
    <x v="112"/>
    <x v="3"/>
    <x v="83"/>
    <x v="19"/>
    <s v="Irish Oatmeal"/>
    <n v="1"/>
    <s v="Breakfast"/>
    <d v="1899-12-30T00:02:40"/>
    <n v="40.723095999999998"/>
    <n v="-73.995773999999997"/>
    <n v="40.724788400000001"/>
    <n v="-73.980720599999998"/>
    <d v="2014-10-18T12:10:29"/>
    <d v="2014-10-18T12:08:04"/>
    <d v="2014-10-18T12:27:50"/>
    <d v="2014-10-18T12:39:17"/>
  </r>
  <r>
    <n v="1476006"/>
    <n v="402396"/>
    <x v="85"/>
    <x v="1"/>
    <x v="66"/>
    <x v="11"/>
    <s v="Corn Cookie"/>
    <n v="1"/>
    <s v="Cookies"/>
    <m/>
    <n v="40.7231283099199"/>
    <n v="-74.002060890197697"/>
    <n v="40.723676400000002"/>
    <n v="-74.010723499999997"/>
    <d v="2014-10-28T20:47:42"/>
    <d v="2014-10-28T21:36:01"/>
    <d v="2014-10-28T21:49:22"/>
    <d v="2014-10-28T22:01:10"/>
  </r>
  <r>
    <n v="1379095"/>
    <n v="41378"/>
    <x v="42"/>
    <x v="1"/>
    <x v="106"/>
    <x v="19"/>
    <m/>
    <m/>
    <m/>
    <m/>
    <n v="40.730014973446998"/>
    <n v="-73.991503715515094"/>
    <n v="40.727404999999997"/>
    <n v="-73.991802000000007"/>
    <d v="2014-10-17T11:33:17"/>
    <d v="2014-10-17T11:30:51"/>
    <d v="2014-10-17T11:43:43"/>
    <d v="2014-10-17T11:51:05"/>
  </r>
  <r>
    <n v="1303141"/>
    <n v="145269"/>
    <x v="113"/>
    <x v="2"/>
    <x v="107"/>
    <x v="16"/>
    <s v="Burrata"/>
    <n v="1"/>
    <s v="Antipasti"/>
    <m/>
    <n v="40.776083193932998"/>
    <n v="-73.962171576462296"/>
    <n v="40.768624600000003"/>
    <n v="-73.9536339"/>
    <d v="2014-10-05T19:00:55"/>
    <d v="2014-10-05T19:04:44"/>
    <d v="2014-10-05T19:47:00"/>
    <d v="2014-10-05T19:55:03"/>
  </r>
  <r>
    <n v="1286495"/>
    <n v="39071"/>
    <x v="52"/>
    <x v="1"/>
    <x v="108"/>
    <x v="7"/>
    <s v="Cupcakes"/>
    <n v="1"/>
    <s v="Menu"/>
    <m/>
    <n v="40.718024999999997"/>
    <n v="-73.989769999999993"/>
    <n v="40.719024971775497"/>
    <n v="-73.999821755902403"/>
    <d v="2014-10-03T16:36:56"/>
    <d v="2014-10-03T16:46:55"/>
    <d v="2014-10-03T16:55:14"/>
    <d v="2014-10-03T17:09:50"/>
  </r>
  <r>
    <n v="1358636"/>
    <n v="342107"/>
    <x v="114"/>
    <x v="1"/>
    <x v="65"/>
    <x v="5"/>
    <s v="Unda Chicken Roll Special"/>
    <n v="1"/>
    <s v="Rolls"/>
    <d v="1899-12-30T00:06:54"/>
    <n v="40.752767603754798"/>
    <n v="-73.984937667846694"/>
    <n v="40.767449999999997"/>
    <n v="-73.992028000000005"/>
    <d v="2014-10-13T22:24:25"/>
    <d v="2014-10-13T22:34:46"/>
    <d v="2014-10-13T22:42:05"/>
    <d v="2014-10-13T22:55:25"/>
  </r>
  <r>
    <n v="1401471"/>
    <n v="128224"/>
    <x v="115"/>
    <x v="1"/>
    <x v="4"/>
    <x v="4"/>
    <s v="Ikura"/>
    <n v="2"/>
    <s v="Taiseyo (Atlantic Ocean)"/>
    <d v="1899-12-30T00:08:18"/>
    <n v="40.7261096570601"/>
    <n v="-74.002491863200504"/>
    <n v="40.716719699999999"/>
    <n v="-74.012299799999994"/>
    <d v="2014-10-19T18:39:21"/>
    <m/>
    <m/>
    <d v="2014-10-19T19:22:40"/>
  </r>
  <r>
    <n v="1313519"/>
    <n v="203644"/>
    <x v="116"/>
    <x v="1"/>
    <x v="109"/>
    <x v="8"/>
    <m/>
    <m/>
    <m/>
    <m/>
    <n v="40.740883538681501"/>
    <n v="-74.007034102962805"/>
    <n v="40.747129000000001"/>
    <n v="-74.004275000000007"/>
    <d v="2014-10-07T14:38:38"/>
    <d v="2014-10-07T14:43:24"/>
    <d v="2014-10-07T15:10:34"/>
    <d v="2014-10-07T15:20:36"/>
  </r>
  <r>
    <n v="1368417"/>
    <n v="119008"/>
    <x v="117"/>
    <x v="2"/>
    <x v="107"/>
    <x v="16"/>
    <s v="Carciofi E Parmigiano"/>
    <n v="2"/>
    <s v="Insalate"/>
    <d v="1899-12-30T00:05:20"/>
    <n v="40.776083193932998"/>
    <n v="-73.962171576462296"/>
    <n v="40.803517900000003"/>
    <n v="-73.964404000000002"/>
    <d v="2014-10-15T18:51:52"/>
    <d v="2014-10-15T19:07:43"/>
    <d v="2014-10-15T19:14:03"/>
    <d v="2014-10-15T19:28:43"/>
  </r>
  <r>
    <n v="1337479"/>
    <n v="303781"/>
    <x v="118"/>
    <x v="1"/>
    <x v="110"/>
    <x v="18"/>
    <s v="Breakfast Blend Coffee"/>
    <n v="2"/>
    <s v="Coffee Bar"/>
    <m/>
    <n v="40.746279063314802"/>
    <n v="-73.997949958145199"/>
    <n v="40.744408900000003"/>
    <n v="-73.980262199999999"/>
    <d v="2014-10-11T11:38:09"/>
    <d v="2014-10-11T12:05:37"/>
    <d v="2014-10-11T12:29:57"/>
    <d v="2014-10-11T12:53:12"/>
  </r>
  <r>
    <n v="1456489"/>
    <n v="67844"/>
    <x v="119"/>
    <x v="1"/>
    <x v="11"/>
    <x v="0"/>
    <s v="Scrambled Eggs"/>
    <n v="1"/>
    <s v="Eggs"/>
    <d v="1899-12-30T00:05:24"/>
    <n v="40.726413182830903"/>
    <n v="-73.993821144104004"/>
    <n v="40.7268586"/>
    <n v="-73.995960699999998"/>
    <d v="2014-10-26T11:56:36"/>
    <m/>
    <m/>
    <d v="2014-10-26T12:16:31"/>
  </r>
  <r>
    <n v="1313148"/>
    <n v="175703"/>
    <x v="120"/>
    <x v="1"/>
    <x v="76"/>
    <x v="16"/>
    <s v="Classic Beef Hero"/>
    <n v="1"/>
    <s v="Heroes"/>
    <d v="1899-12-30T00:05:11"/>
    <n v="40.745963108098799"/>
    <n v="-74.001697291846"/>
    <n v="40.741815000000003"/>
    <n v="-73.992895000000004"/>
    <d v="2014-10-07T13:13:06"/>
    <d v="2014-10-07T13:13:46"/>
    <d v="2014-10-07T13:26:14"/>
    <d v="2014-10-07T13:32:25"/>
  </r>
  <r>
    <n v="1480991"/>
    <n v="94480"/>
    <x v="121"/>
    <x v="1"/>
    <x v="100"/>
    <x v="4"/>
    <s v="Jasmine White Rice"/>
    <n v="1"/>
    <s v="Sophisticated Noodles and Rice"/>
    <d v="1899-12-30T00:09:59"/>
    <n v="40.762857763598497"/>
    <n v="-73.9716190014841"/>
    <n v="40.773538199999997"/>
    <n v="-73.962198099999995"/>
    <d v="2014-10-29T18:31:41"/>
    <d v="2014-10-29T18:53:33"/>
    <d v="2014-10-29T19:05:24"/>
    <d v="2014-10-29T19:15:33"/>
  </r>
  <r>
    <n v="1381837"/>
    <n v="328458"/>
    <x v="122"/>
    <x v="1"/>
    <x v="111"/>
    <x v="31"/>
    <s v="Grilled Spicy Pork Rice Bowl"/>
    <n v="1"/>
    <s v="Rice &amp; Noodles"/>
    <m/>
    <n v="40.7431927757236"/>
    <n v="-73.988993167877197"/>
    <n v="40.779717099999999"/>
    <n v="-73.987650799999997"/>
    <d v="2014-10-17T18:04:01"/>
    <d v="2014-10-17T18:13:21"/>
    <d v="2014-10-17T18:30:11"/>
    <d v="2014-10-17T19:16:51"/>
  </r>
  <r>
    <n v="1285111"/>
    <n v="209286"/>
    <x v="123"/>
    <x v="1"/>
    <x v="112"/>
    <x v="8"/>
    <s v="The Melt Shop Fried Chicken Sandwich"/>
    <n v="2"/>
    <s v="Today's Special"/>
    <m/>
    <n v="40.724339999999998"/>
    <n v="-73.990960000000001"/>
    <n v="40.767330000000001"/>
    <n v="-73.989450000000005"/>
    <d v="2014-10-03T12:26:12"/>
    <m/>
    <m/>
    <d v="2014-10-03T12:40:07"/>
  </r>
  <r>
    <n v="1393105"/>
    <n v="227992"/>
    <x v="23"/>
    <x v="2"/>
    <x v="113"/>
    <x v="8"/>
    <m/>
    <m/>
    <m/>
    <d v="1899-12-30T00:09:21"/>
    <n v="40.772558538276897"/>
    <n v="-73.965167711577905"/>
    <n v="40.766165299999997"/>
    <n v="-73.957713999999996"/>
    <d v="2014-10-18T21:23:43"/>
    <d v="2014-10-18T21:27:14"/>
    <d v="2014-10-18T21:43:25"/>
    <d v="2014-10-18T21:51:20"/>
  </r>
  <r>
    <n v="1299332"/>
    <n v="222766"/>
    <x v="124"/>
    <x v="1"/>
    <x v="64"/>
    <x v="8"/>
    <s v="Potato Latkes"/>
    <n v="1"/>
    <s v="All Day Specials"/>
    <m/>
    <n v="40.722307066359498"/>
    <n v="-73.987351655960097"/>
    <n v="40.730339999999998"/>
    <n v="-73.994748999999999"/>
    <d v="2014-10-05T11:54:54"/>
    <d v="2014-10-05T12:20:34"/>
    <d v="2014-10-05T12:36:55"/>
    <d v="2014-10-05T12:56:35"/>
  </r>
  <r>
    <n v="1415981"/>
    <n v="62103"/>
    <x v="4"/>
    <x v="1"/>
    <x v="45"/>
    <x v="4"/>
    <m/>
    <m/>
    <m/>
    <d v="1899-12-30T00:11:38"/>
    <n v="40.721979579708403"/>
    <n v="-73.988148214155601"/>
    <n v="40.740580000000001"/>
    <n v="-74.001898999999995"/>
    <d v="2014-10-21T19:17:38"/>
    <d v="2014-10-21T19:47:07"/>
    <d v="2014-10-21T19:59:54"/>
    <d v="2014-10-21T20:18:49"/>
  </r>
  <r>
    <n v="1439953"/>
    <n v="385150"/>
    <x v="125"/>
    <x v="1"/>
    <x v="4"/>
    <x v="4"/>
    <s v="Shumai"/>
    <n v="1"/>
    <s v="Appetizers"/>
    <d v="1899-12-30T00:06:36"/>
    <n v="40.7261096570601"/>
    <n v="-74.002491863200504"/>
    <n v="40.7810682"/>
    <n v="-73.951912699999994"/>
    <d v="2014-10-24T19:14:18"/>
    <d v="2014-10-24T19:41:08"/>
    <d v="2014-10-24T20:00:43"/>
    <d v="2014-10-24T20:25:15"/>
  </r>
  <r>
    <n v="1490466"/>
    <n v="155689"/>
    <x v="126"/>
    <x v="1"/>
    <x v="114"/>
    <x v="8"/>
    <m/>
    <m/>
    <m/>
    <m/>
    <n v="40.753815216005698"/>
    <n v="-73.983769108942894"/>
    <n v="40.764197818666297"/>
    <n v="-73.958115417416806"/>
    <d v="2014-10-30T21:21:49"/>
    <d v="2014-10-30T21:36:25"/>
    <d v="2014-10-30T22:08:45"/>
    <d v="2014-10-30T22:31:21"/>
  </r>
  <r>
    <n v="1477058"/>
    <n v="334619"/>
    <x v="127"/>
    <x v="2"/>
    <x v="115"/>
    <x v="23"/>
    <s v="Lobster Roll"/>
    <n v="1"/>
    <s v="Lobster"/>
    <d v="1899-12-30T00:18:17"/>
    <n v="40.722079393083497"/>
    <n v="-73.997511863708496"/>
    <n v="40.739461800000001"/>
    <n v="-73.992554299999995"/>
    <d v="2014-10-28T22:37:04"/>
    <d v="2014-10-28T22:38:24"/>
    <d v="2014-10-28T22:55:46"/>
    <d v="2014-10-28T23:05:20"/>
  </r>
  <r>
    <n v="1481173"/>
    <n v="386678"/>
    <x v="4"/>
    <x v="1"/>
    <x v="48"/>
    <x v="17"/>
    <s v="Organic Mini Carrots"/>
    <n v="1"/>
    <s v="Fruits &amp; Vegetables"/>
    <m/>
    <n v="40.733633781778998"/>
    <n v="-73.987769236059194"/>
    <n v="40.714762042013099"/>
    <n v="-74.007023185308"/>
    <d v="2014-10-29T18:52:28"/>
    <d v="2014-10-29T19:27:13"/>
    <d v="2014-10-29T20:15:27"/>
    <d v="2014-10-29T20:37:10"/>
  </r>
  <r>
    <n v="1322798"/>
    <n v="155272"/>
    <x v="128"/>
    <x v="1"/>
    <x v="20"/>
    <x v="17"/>
    <s v="Original Crackers"/>
    <n v="1"/>
    <s v="Crackers"/>
    <m/>
    <n v="40.723954999999997"/>
    <n v="-73.991828999999996"/>
    <n v="40.7236373"/>
    <n v="-73.985002399999999"/>
    <d v="2014-10-09T11:41:59"/>
    <d v="2014-10-09T11:44:36"/>
    <d v="2014-10-09T12:32:56"/>
    <d v="2014-10-09T12:39:33"/>
  </r>
  <r>
    <n v="1288233"/>
    <n v="199735"/>
    <x v="64"/>
    <x v="1"/>
    <x v="76"/>
    <x v="16"/>
    <s v="Simple Salad"/>
    <n v="1"/>
    <s v="Green Market"/>
    <m/>
    <n v="40.771491247520302"/>
    <n v="-73.956334145089798"/>
    <n v="40.779377063180299"/>
    <n v="-73.954018027163002"/>
    <d v="2014-10-03T19:16:21"/>
    <d v="2014-10-03T19:32:52"/>
    <d v="2014-10-03T19:42:42"/>
    <d v="2014-10-03T19:50:15"/>
  </r>
  <r>
    <n v="1461066"/>
    <n v="59105"/>
    <x v="129"/>
    <x v="2"/>
    <x v="87"/>
    <x v="6"/>
    <s v="Tempura Appetizer"/>
    <n v="1"/>
    <s v="Appetizers"/>
    <d v="1899-12-30T00:10:26"/>
    <n v="40.760654436198898"/>
    <n v="-73.989582752602004"/>
    <n v="40.743701000000001"/>
    <n v="-73.987386000000001"/>
    <d v="2014-10-26T17:56:17"/>
    <d v="2014-10-26T18:04:57"/>
    <d v="2014-10-26T18:24:51"/>
    <d v="2014-10-26T18:41:55"/>
  </r>
  <r>
    <n v="1446099"/>
    <n v="373059"/>
    <x v="111"/>
    <x v="1"/>
    <x v="9"/>
    <x v="2"/>
    <s v="Hamburger"/>
    <n v="1"/>
    <s v="Burgers"/>
    <m/>
    <n v="40.779126065705498"/>
    <n v="-73.954904894578206"/>
    <n v="40.782442799999998"/>
    <n v="-73.972112499999994"/>
    <d v="2014-10-25T13:36:52"/>
    <d v="2014-10-25T13:36:01"/>
    <d v="2014-10-25T13:57:18"/>
    <d v="2014-10-25T14:10:23"/>
  </r>
  <r>
    <n v="1410873"/>
    <n v="91032"/>
    <x v="23"/>
    <x v="2"/>
    <x v="40"/>
    <x v="9"/>
    <s v="Arroz Con Pollo"/>
    <n v="1"/>
    <s v="Entrees"/>
    <d v="1899-12-30T00:02:43"/>
    <n v="40.764217000000002"/>
    <n v="-73.988320999999999"/>
    <n v="40.767684699999997"/>
    <n v="-73.983594600000004"/>
    <d v="2014-10-20T20:26:28"/>
    <d v="2014-10-20T20:39:05"/>
    <d v="2014-10-20T20:55:35"/>
    <d v="2014-10-20T21:08:01"/>
  </r>
  <r>
    <n v="1332439"/>
    <n v="19572"/>
    <x v="130"/>
    <x v="1"/>
    <x v="116"/>
    <x v="28"/>
    <s v="De Pollo"/>
    <n v="1"/>
    <s v="Arepas"/>
    <d v="1899-12-30T00:08:05"/>
    <n v="40.72681"/>
    <n v="-73.985328999999993"/>
    <n v="40.734236899999999"/>
    <n v="-73.983224300000003"/>
    <d v="2014-10-10T18:30:55"/>
    <d v="2014-10-10T18:42:40"/>
    <d v="2014-10-10T18:56:06"/>
    <d v="2014-10-10T19:02:33"/>
  </r>
  <r>
    <n v="1340289"/>
    <n v="59105"/>
    <x v="131"/>
    <x v="5"/>
    <x v="87"/>
    <x v="6"/>
    <s v="Yellowtail with Jalapeno Sushi"/>
    <n v="1"/>
    <s v="Sushi"/>
    <d v="1899-12-30T00:14:23"/>
    <n v="40.760654436198898"/>
    <n v="-73.989582752602004"/>
    <n v="40.743701000000001"/>
    <n v="-73.987386000000001"/>
    <d v="2014-10-11T18:21:37"/>
    <d v="2014-10-11T18:29:56"/>
    <d v="2014-10-11T19:09:19"/>
    <d v="2014-10-11T19:24:53"/>
  </r>
  <r>
    <n v="1368346"/>
    <n v="41168"/>
    <x v="132"/>
    <x v="1"/>
    <x v="63"/>
    <x v="16"/>
    <s v="Eggplant Parm"/>
    <n v="1"/>
    <s v="Sandwiches"/>
    <d v="1899-12-30T00:10:29"/>
    <n v="40.723019825000002"/>
    <n v="-73.995853999999994"/>
    <n v="40.729469999999999"/>
    <n v="-73.984803999999997"/>
    <d v="2014-10-15T18:43:46"/>
    <d v="2014-10-15T19:04:22"/>
    <d v="2014-10-15T19:09:41"/>
    <d v="2014-10-15T19:16:03"/>
  </r>
  <r>
    <n v="1307724"/>
    <n v="47386"/>
    <x v="28"/>
    <x v="1"/>
    <x v="117"/>
    <x v="0"/>
    <s v="Bubby's Breakfast"/>
    <n v="1"/>
    <s v="Breakfast Plates"/>
    <d v="1899-12-30T00:05:43"/>
    <n v="40.719966017586998"/>
    <n v="-74.008543303190294"/>
    <n v="40.717194900000003"/>
    <n v="-74.005112199999999"/>
    <d v="2014-10-06T12:51:27"/>
    <d v="2014-10-06T13:09:05"/>
    <d v="2014-10-06T13:16:27"/>
    <d v="2014-10-06T13:22:40"/>
  </r>
  <r>
    <n v="1348757"/>
    <n v="71388"/>
    <x v="133"/>
    <x v="1"/>
    <x v="14"/>
    <x v="11"/>
    <s v="Magnolia's Famous Banana Pudding"/>
    <n v="1"/>
    <s v="Pudding"/>
    <m/>
    <n v="40.775764315021398"/>
    <n v="-73.980206251144395"/>
    <n v="40.789018300000002"/>
    <n v="-73.9755988"/>
    <d v="2014-10-12T18:43:37"/>
    <d v="2014-10-12T18:54:10"/>
    <d v="2014-10-12T19:02:30"/>
    <d v="2014-10-12T19:14:09"/>
  </r>
  <r>
    <n v="1435550"/>
    <n v="394802"/>
    <x v="126"/>
    <x v="1"/>
    <x v="118"/>
    <x v="7"/>
    <s v="Egg Sandwich"/>
    <n v="1"/>
    <s v="Breakfast"/>
    <m/>
    <n v="40.72813"/>
    <n v="-73.982020000000006"/>
    <n v="40.769225599999999"/>
    <n v="-73.958380700000006"/>
    <d v="2014-10-24T11:20:35"/>
    <d v="2014-10-24T11:20:46"/>
    <d v="2014-10-24T11:32:36"/>
    <d v="2014-10-24T11:59:01"/>
  </r>
  <r>
    <n v="1465231"/>
    <n v="141912"/>
    <x v="134"/>
    <x v="1"/>
    <x v="80"/>
    <x v="0"/>
    <s v="Spinach"/>
    <n v="1"/>
    <s v="Sides"/>
    <d v="1899-12-30T00:07:37"/>
    <n v="40.771961874462001"/>
    <n v="-73.982620239257798"/>
    <n v="40.765496400000004"/>
    <n v="-73.963144200000002"/>
    <d v="2014-10-26T21:58:04"/>
    <m/>
    <m/>
    <d v="2014-10-26T22:47:57"/>
  </r>
  <r>
    <n v="1302510"/>
    <n v="363561"/>
    <x v="135"/>
    <x v="2"/>
    <x v="63"/>
    <x v="16"/>
    <s v="Meatball Parm"/>
    <n v="1"/>
    <s v="Sandwiches"/>
    <m/>
    <n v="40.723019825000002"/>
    <n v="-73.995853999999994"/>
    <n v="40.7894893"/>
    <n v="-73.974971600000003"/>
    <d v="2014-10-05T17:59:07"/>
    <d v="2014-10-05T18:07:32"/>
    <d v="2014-10-05T18:50:52"/>
    <d v="2014-10-05T19:25:52"/>
  </r>
  <r>
    <n v="1398111"/>
    <n v="270789"/>
    <x v="35"/>
    <x v="1"/>
    <x v="119"/>
    <x v="30"/>
    <s v="Dumplings with Spicy Sauce"/>
    <n v="1"/>
    <s v="Bolied"/>
    <d v="1899-12-30T00:06:55"/>
    <n v="40.732935902065101"/>
    <n v="-73.986443521670196"/>
    <n v="40.7489776739897"/>
    <n v="-73.990192462818101"/>
    <d v="2014-10-19T13:59:07"/>
    <d v="2014-10-19T14:17:35"/>
    <d v="2014-10-19T14:27:09"/>
    <d v="2014-10-19T14:43:29"/>
  </r>
  <r>
    <n v="1301872"/>
    <n v="88078"/>
    <x v="136"/>
    <x v="1"/>
    <x v="101"/>
    <x v="30"/>
    <s v="Shrimp &amp; Snow Pea Leaf Dumplings (4)"/>
    <n v="1"/>
    <s v="Dim Sum"/>
    <d v="1899-12-30T00:19:43"/>
    <n v="40.734213854853898"/>
    <n v="-74.006202029303594"/>
    <n v="40.747632199999998"/>
    <n v="-74.0062985"/>
    <d v="2014-10-05T16:45:21"/>
    <d v="2014-10-05T16:51:00"/>
    <d v="2014-10-05T17:24:52"/>
    <d v="2014-10-05T17:34:04"/>
  </r>
  <r>
    <n v="1334744"/>
    <n v="165585"/>
    <x v="137"/>
    <x v="1"/>
    <x v="120"/>
    <x v="8"/>
    <m/>
    <m/>
    <m/>
    <m/>
    <n v="40.766596426195697"/>
    <n v="-73.982007190083806"/>
    <n v="40.777594000000001"/>
    <n v="-73.961680999999999"/>
    <d v="2014-10-10T21:56:22"/>
    <m/>
    <m/>
    <d v="2014-10-10T23:39:01"/>
  </r>
  <r>
    <n v="1332526"/>
    <n v="48677"/>
    <x v="138"/>
    <x v="1"/>
    <x v="9"/>
    <x v="2"/>
    <s v="Fountain Soda"/>
    <n v="1"/>
    <s v="Drinks"/>
    <m/>
    <n v="40.7152793278103"/>
    <n v="-74.014860391616807"/>
    <n v="40.724519899999997"/>
    <n v="-73.993420200000003"/>
    <d v="2014-10-10T18:41:06"/>
    <d v="2014-10-10T19:04:32"/>
    <d v="2014-10-10T19:46:22"/>
    <d v="2014-10-10T20:15:31"/>
  </r>
  <r>
    <n v="1275403"/>
    <n v="329315"/>
    <x v="139"/>
    <x v="1"/>
    <x v="43"/>
    <x v="3"/>
    <s v="Aloha Acai"/>
    <n v="1"/>
    <s v="Acai Bowls"/>
    <m/>
    <n v="40.723925150421103"/>
    <n v="-73.996911048889203"/>
    <n v="40.727350081923497"/>
    <n v="-73.991881000398905"/>
    <d v="2014-10-01T20:20:48"/>
    <d v="2014-10-01T20:40:26"/>
    <d v="2014-10-01T20:53:16"/>
    <d v="2014-10-01T20:57:39"/>
  </r>
  <r>
    <n v="1366096"/>
    <n v="126798"/>
    <x v="103"/>
    <x v="1"/>
    <x v="121"/>
    <x v="21"/>
    <s v="Moroccan Iced Tea"/>
    <n v="1"/>
    <s v="Cold Drinks"/>
    <d v="1899-12-30T00:11:28"/>
    <n v="40.727293000000003"/>
    <n v="-73.984516999999997"/>
    <n v="40.724734263532497"/>
    <n v="-73.981156926671005"/>
    <d v="2014-10-15T13:11:40"/>
    <d v="2014-10-15T13:20:48"/>
    <d v="2014-10-15T13:43:08"/>
    <d v="2014-10-15T13:46:30"/>
  </r>
  <r>
    <n v="1314681"/>
    <n v="366975"/>
    <x v="115"/>
    <x v="1"/>
    <x v="25"/>
    <x v="4"/>
    <s v="Spicy Lobster Roll"/>
    <n v="1"/>
    <s v="Maki (Special Rolls)"/>
    <d v="1899-12-30T00:06:43"/>
    <n v="40.767652912117299"/>
    <n v="-73.982925456000402"/>
    <n v="40.771437063920899"/>
    <n v="-73.989316825200902"/>
    <d v="2014-10-07T19:02:51"/>
    <d v="2014-10-07T19:24:17"/>
    <d v="2014-10-07T19:37:43"/>
    <d v="2014-10-07T19:46:58"/>
  </r>
  <r>
    <n v="1309812"/>
    <n v="37692"/>
    <x v="140"/>
    <x v="2"/>
    <x v="40"/>
    <x v="9"/>
    <s v="Banana Milkshake"/>
    <n v="2"/>
    <s v="Natural Fruit Shakes"/>
    <d v="1899-12-30T00:06:06"/>
    <n v="40.764217000000002"/>
    <n v="-73.988320999999999"/>
    <n v="40.748328000000001"/>
    <n v="-73.990179999999995"/>
    <d v="2014-10-06T20:02:37"/>
    <d v="2014-10-06T20:19:50"/>
    <d v="2014-10-06T20:31:11"/>
    <d v="2014-10-06T20:51:46"/>
  </r>
  <r>
    <n v="1421807"/>
    <n v="350085"/>
    <x v="141"/>
    <x v="1"/>
    <x v="76"/>
    <x v="16"/>
    <s v="White Beans"/>
    <n v="1"/>
    <s v="Stick To Your Bones"/>
    <d v="1899-12-30T00:07:27"/>
    <n v="40.771491247520302"/>
    <n v="-73.956334145089798"/>
    <n v="40.774490999999998"/>
    <n v="-73.962489000000005"/>
    <d v="2014-10-22T15:59:44"/>
    <d v="2014-10-22T16:10:05"/>
    <d v="2014-10-22T16:15:55"/>
    <d v="2014-10-22T16:24:22"/>
  </r>
  <r>
    <n v="1442149"/>
    <n v="141524"/>
    <x v="142"/>
    <x v="1"/>
    <x v="70"/>
    <x v="11"/>
    <s v="B'day Cake Truffles"/>
    <n v="1"/>
    <s v="Cake Truffles"/>
    <m/>
    <n v="40.731795470614898"/>
    <n v="-73.985672593116803"/>
    <n v="40.740095500000002"/>
    <n v="-73.9821673"/>
    <d v="2014-10-24T22:08:28"/>
    <d v="2014-10-24T22:06:05"/>
    <d v="2014-10-24T22:27:38"/>
    <d v="2014-10-24T22:38:04"/>
  </r>
  <r>
    <n v="1353896"/>
    <n v="186052"/>
    <x v="133"/>
    <x v="1"/>
    <x v="38"/>
    <x v="16"/>
    <m/>
    <m/>
    <m/>
    <d v="1899-12-30T00:02:36"/>
    <n v="40.723576000000001"/>
    <n v="-73.996315999999993"/>
    <n v="40.756233399999999"/>
    <n v="-73.986152899999993"/>
    <d v="2014-10-13T11:40:24"/>
    <d v="2014-10-13T11:45:37"/>
    <d v="2014-10-13T12:01:21"/>
    <d v="2014-10-13T12:22:30"/>
  </r>
  <r>
    <n v="1435705"/>
    <n v="151789"/>
    <x v="83"/>
    <x v="1"/>
    <x v="33"/>
    <x v="20"/>
    <s v="Roasted Turkey + Fall Vegetables"/>
    <n v="1"/>
    <s v="Signatures"/>
    <d v="1899-12-30T00:03:01"/>
    <n v="40.745078589413303"/>
    <n v="-73.988821506500202"/>
    <n v="40.750621299999999"/>
    <n v="-73.986291499999993"/>
    <d v="2014-10-24T11:47:18"/>
    <d v="2014-10-24T11:52:35"/>
    <d v="2014-10-24T12:13:55"/>
    <d v="2014-10-24T12:19:05"/>
  </r>
  <r>
    <n v="1435378"/>
    <n v="153634"/>
    <x v="143"/>
    <x v="1"/>
    <x v="122"/>
    <x v="32"/>
    <s v="Creme Brulee"/>
    <n v="1"/>
    <s v="Doughseed Doughnuts"/>
    <m/>
    <n v="40.744563916288797"/>
    <n v="-73.996630052861306"/>
    <n v="40.7051418"/>
    <n v="-74.006954800000003"/>
    <d v="2014-10-24T10:12:02"/>
    <d v="2014-10-24T10:15:05"/>
    <d v="2014-10-24T10:29:49"/>
    <d v="2014-10-24T10:54:57"/>
  </r>
  <r>
    <n v="1309357"/>
    <n v="197633"/>
    <x v="35"/>
    <x v="1"/>
    <x v="87"/>
    <x v="6"/>
    <s v="Kani Shumai"/>
    <n v="1"/>
    <s v="Appetizers"/>
    <d v="1899-12-30T00:14:15"/>
    <n v="40.760654436198898"/>
    <n v="-73.989582752602004"/>
    <n v="40.7513357547544"/>
    <n v="-74.0037657051179"/>
    <d v="2014-10-06T19:02:55"/>
    <d v="2014-10-06T19:17:15"/>
    <d v="2014-10-06T19:47:03"/>
    <d v="2014-10-06T19:58:35"/>
  </r>
  <r>
    <n v="1323121"/>
    <n v="143373"/>
    <x v="144"/>
    <x v="1"/>
    <x v="15"/>
    <x v="12"/>
    <s v="Pan-seared Shanghai-Style Dumplings"/>
    <n v="1"/>
    <s v="Side Dishes"/>
    <d v="1899-12-30T00:02:54"/>
    <n v="40.785160043282801"/>
    <n v="-73.976916473837804"/>
    <n v="40.762309000000002"/>
    <n v="-73.973977899999994"/>
    <d v="2014-10-09T12:35:45"/>
    <d v="2014-10-09T12:34:45"/>
    <d v="2014-10-09T13:07:05"/>
    <d v="2014-10-09T13:21:27"/>
  </r>
  <r>
    <n v="1355059"/>
    <n v="110868"/>
    <x v="145"/>
    <x v="1"/>
    <x v="123"/>
    <x v="7"/>
    <s v="Dark Chocolate Chocolate Chip"/>
    <n v="2"/>
    <s v="Cookies"/>
    <m/>
    <n v="40.779930093814997"/>
    <n v="-73.980334997177096"/>
    <n v="40.757415999999999"/>
    <n v="-73.965433000000004"/>
    <d v="2014-10-13T14:23:59"/>
    <d v="2014-10-13T14:41:08"/>
    <d v="2014-10-13T14:55:38"/>
    <d v="2014-10-13T15:16:47"/>
  </r>
  <r>
    <n v="1450877"/>
    <n v="259501"/>
    <x v="67"/>
    <x v="2"/>
    <x v="124"/>
    <x v="26"/>
    <s v="Carrot Cupcake"/>
    <n v="1"/>
    <s v="Sweets"/>
    <d v="1899-12-30T00:08:17"/>
    <n v="40.735725000000002"/>
    <n v="-73.987126466589601"/>
    <n v="40.8051365505776"/>
    <n v="-73.962845367293198"/>
    <d v="2014-10-25T19:58:33"/>
    <d v="2014-10-25T20:38:55"/>
    <d v="2014-10-25T20:52:15"/>
    <d v="2014-10-25T21:30:57"/>
  </r>
  <r>
    <n v="1342659"/>
    <n v="59264"/>
    <x v="146"/>
    <x v="2"/>
    <x v="63"/>
    <x v="16"/>
    <s v="Giardinia Pickles"/>
    <n v="1"/>
    <s v="Vegetables"/>
    <m/>
    <n v="40.723019825000002"/>
    <n v="-73.995853999999994"/>
    <n v="40.742561000000002"/>
    <n v="-73.992266999999998"/>
    <d v="2014-10-11T22:29:32"/>
    <d v="2014-10-11T22:40:38"/>
    <d v="2014-10-11T23:06:26"/>
    <d v="2014-10-11T23:33:18"/>
  </r>
  <r>
    <n v="1463222"/>
    <n v="297674"/>
    <x v="65"/>
    <x v="1"/>
    <x v="125"/>
    <x v="2"/>
    <s v="French Fries"/>
    <n v="2"/>
    <s v="Menu"/>
    <m/>
    <n v="40.764075830277001"/>
    <n v="-73.978632525152193"/>
    <n v="40.752578999999997"/>
    <n v="-73.967523999999997"/>
    <d v="2014-10-26T20:01:02"/>
    <d v="2014-10-26T20:32:25"/>
    <d v="2014-10-26T21:30:50"/>
    <d v="2014-10-26T21:43:51"/>
  </r>
  <r>
    <n v="1476970"/>
    <n v="368653"/>
    <x v="147"/>
    <x v="2"/>
    <x v="70"/>
    <x v="11"/>
    <s v="Cereal Milk Soft Serve (1 Pint)"/>
    <n v="1"/>
    <s v="Soft Serve"/>
    <m/>
    <n v="40.731795470614898"/>
    <n v="-73.985672593116803"/>
    <n v="40.735732371801902"/>
    <n v="-73.993784730065002"/>
    <d v="2014-10-28T22:25:59"/>
    <d v="2014-10-28T22:23:32"/>
    <d v="2014-10-28T22:56:25"/>
    <d v="2014-10-28T23:16:29"/>
  </r>
  <r>
    <n v="1332526"/>
    <n v="48677"/>
    <x v="138"/>
    <x v="1"/>
    <x v="9"/>
    <x v="2"/>
    <s v="Smoke Shack"/>
    <n v="1"/>
    <s v="Burgers"/>
    <m/>
    <n v="40.7152793278103"/>
    <n v="-74.014860391616807"/>
    <n v="40.724519899999997"/>
    <n v="-73.993420200000003"/>
    <d v="2014-10-10T18:41:06"/>
    <d v="2014-10-10T19:04:32"/>
    <d v="2014-10-10T19:46:22"/>
    <d v="2014-10-10T20:15:31"/>
  </r>
  <r>
    <n v="1302958"/>
    <n v="53212"/>
    <x v="40"/>
    <x v="1"/>
    <x v="100"/>
    <x v="4"/>
    <s v="Crispy Spicy Tuna Roll with Avocado and Soy Paper"/>
    <n v="2"/>
    <s v="Special Rolls"/>
    <d v="1899-12-30T00:04:51"/>
    <n v="40.762857763598497"/>
    <n v="-73.9716190014841"/>
    <n v="40.774975429660401"/>
    <n v="-73.964754306428006"/>
    <d v="2014-10-05T18:45:54"/>
    <d v="2014-10-05T18:43:40"/>
    <d v="2014-10-05T19:29:00"/>
    <d v="2014-10-05T19:37:29"/>
  </r>
  <r>
    <n v="1439941"/>
    <n v="117276"/>
    <x v="59"/>
    <x v="2"/>
    <x v="126"/>
    <x v="30"/>
    <s v="Three Chili Chicken"/>
    <n v="1"/>
    <s v="Mains"/>
    <d v="1899-12-30T00:08:27"/>
    <n v="40.782116700000003"/>
    <n v="-73.980739099999994"/>
    <n v="40.768034306134403"/>
    <n v="-73.957577899844395"/>
    <d v="2014-10-24T19:13:42"/>
    <d v="2014-10-24T19:27:32"/>
    <d v="2014-10-24T19:42:16"/>
    <d v="2014-10-24T19:54:23"/>
  </r>
  <r>
    <n v="1340047"/>
    <n v="52832"/>
    <x v="148"/>
    <x v="2"/>
    <x v="127"/>
    <x v="5"/>
    <s v="Plain Pulao Rice"/>
    <n v="1"/>
    <s v="Breads, rice and accompaniments"/>
    <d v="1899-12-30T00:07:11"/>
    <n v="40.743011007422702"/>
    <n v="-73.991046179089196"/>
    <n v="40.778027999999999"/>
    <n v="-73.953851"/>
    <d v="2014-10-11T17:49:04"/>
    <d v="2014-10-11T18:03:53"/>
    <d v="2014-10-11T18:22:19"/>
    <d v="2014-10-11T18:59:46"/>
  </r>
  <r>
    <n v="1410187"/>
    <n v="300003"/>
    <x v="144"/>
    <x v="1"/>
    <x v="128"/>
    <x v="30"/>
    <s v="Vegetable Roll"/>
    <n v="2"/>
    <s v="Appetizers"/>
    <d v="1899-12-30T00:05:38"/>
    <n v="40.747384191604802"/>
    <n v="-74.000966870422502"/>
    <n v="40.751810900000002"/>
    <n v="-74.001823799999997"/>
    <d v="2014-10-20T19:08:10"/>
    <d v="2014-10-20T19:11:54"/>
    <d v="2014-10-20T19:28:44"/>
    <d v="2014-10-20T19:37:02"/>
  </r>
  <r>
    <n v="1425958"/>
    <n v="58898"/>
    <x v="58"/>
    <x v="2"/>
    <x v="70"/>
    <x v="11"/>
    <s v="Cereal Milk Soft Serve (1 Pint)"/>
    <n v="1"/>
    <s v="Soft Serve"/>
    <m/>
    <n v="40.731795470614898"/>
    <n v="-73.985672593116803"/>
    <n v="40.729953600000002"/>
    <n v="-73.986349799999999"/>
    <d v="2014-10-22T22:50:13"/>
    <d v="2014-10-22T22:52:02"/>
    <d v="2014-10-22T23:03:05"/>
    <d v="2014-10-22T23:05:14"/>
  </r>
  <r>
    <n v="1310141"/>
    <n v="115610"/>
    <x v="103"/>
    <x v="1"/>
    <x v="129"/>
    <x v="0"/>
    <s v="Award Winning Pan Roasted Chicken Thigh Sandwich"/>
    <n v="1"/>
    <s v="Entrees"/>
    <d v="1899-12-30T00:11:07"/>
    <n v="40.723702712540103"/>
    <n v="-73.9963431157271"/>
    <n v="40.723572169224497"/>
    <n v="-74.010858123991"/>
    <d v="2014-10-06T20:41:15"/>
    <d v="2014-10-06T20:42:11"/>
    <d v="2014-10-06T21:19:12"/>
    <d v="2014-10-06T21:30:20"/>
  </r>
  <r>
    <n v="1319890"/>
    <n v="65561"/>
    <x v="7"/>
    <x v="1"/>
    <x v="130"/>
    <x v="9"/>
    <s v="Izze"/>
    <n v="1"/>
    <s v="Drinks"/>
    <m/>
    <n v="40.722542870002997"/>
    <n v="-73.997769355773897"/>
    <n v="40.724650318555298"/>
    <n v="-74.007867447337006"/>
    <d v="2014-10-08T19:22:35"/>
    <d v="2014-10-08T19:35:06"/>
    <d v="2014-10-08T19:50:00"/>
    <d v="2014-10-08T19:59:46"/>
  </r>
  <r>
    <n v="1423492"/>
    <n v="107963"/>
    <x v="149"/>
    <x v="1"/>
    <x v="48"/>
    <x v="17"/>
    <s v="Organic Virgin Coconut Oil"/>
    <n v="1"/>
    <s v="Condiments, Spices &amp; Bake"/>
    <m/>
    <n v="40.733633781778998"/>
    <n v="-73.987769236059194"/>
    <n v="40.7319925168092"/>
    <n v="-73.979548495908304"/>
    <d v="2014-10-22T19:27:38"/>
    <m/>
    <m/>
    <d v="2014-10-22T20:05:52"/>
  </r>
  <r>
    <n v="1339398"/>
    <n v="138462"/>
    <x v="21"/>
    <x v="1"/>
    <x v="130"/>
    <x v="9"/>
    <s v="Burrito Bowl"/>
    <n v="1"/>
    <s v="Entree"/>
    <m/>
    <n v="40.722542870002997"/>
    <n v="-73.997769355773897"/>
    <n v="40.7200816"/>
    <n v="-74.006045599999993"/>
    <d v="2014-10-11T16:23:11"/>
    <m/>
    <m/>
    <d v="2014-10-11T16:40:39"/>
  </r>
  <r>
    <n v="1286240"/>
    <n v="72924"/>
    <x v="65"/>
    <x v="1"/>
    <x v="131"/>
    <x v="27"/>
    <m/>
    <m/>
    <m/>
    <m/>
    <n v="40.784821668416299"/>
    <n v="-73.979698620541598"/>
    <n v="40.789088597718703"/>
    <n v="-73.967000547811296"/>
    <d v="2014-10-03T15:50:54"/>
    <d v="2014-10-03T15:49:57"/>
    <d v="2014-10-03T16:08:38"/>
    <d v="2014-10-03T16:18:26"/>
  </r>
  <r>
    <n v="1336330"/>
    <n v="301032"/>
    <x v="150"/>
    <x v="1"/>
    <x v="132"/>
    <x v="1"/>
    <s v="Plain Cheese Pie"/>
    <n v="1"/>
    <s v="Full Size"/>
    <m/>
    <n v="40.733402283324402"/>
    <n v="-73.987510980727393"/>
    <n v="40.714311888479799"/>
    <n v="-74.007687083578205"/>
    <d v="2014-10-11T01:38:08"/>
    <d v="2014-10-11T01:37:30"/>
    <d v="2014-10-11T02:03:20"/>
    <d v="2014-10-11T02:20:25"/>
  </r>
  <r>
    <n v="1441676"/>
    <n v="57174"/>
    <x v="58"/>
    <x v="2"/>
    <x v="7"/>
    <x v="7"/>
    <s v="M&amp;M's"/>
    <n v="2"/>
    <s v="Cookies and Brownies"/>
    <m/>
    <n v="40.729790899999998"/>
    <n v="-74.000589300000001"/>
    <n v="40.7209562733117"/>
    <n v="-73.999281349700595"/>
    <d v="2014-10-24T21:38:33"/>
    <d v="2014-10-24T21:47:56"/>
    <d v="2014-10-24T22:05:47"/>
    <d v="2014-10-24T22:17:18"/>
  </r>
  <r>
    <n v="1400631"/>
    <n v="111356"/>
    <x v="151"/>
    <x v="3"/>
    <x v="133"/>
    <x v="8"/>
    <m/>
    <m/>
    <m/>
    <m/>
    <n v="40.736914917119002"/>
    <n v="-73.996142259477494"/>
    <n v="40.739636900000001"/>
    <n v="-73.999628200000004"/>
    <d v="2014-10-19T17:44:56"/>
    <d v="2014-10-19T18:13:29"/>
    <d v="2014-10-19T18:20:19"/>
    <d v="2014-10-19T18:24:49"/>
  </r>
  <r>
    <n v="1285292"/>
    <n v="62730"/>
    <x v="152"/>
    <x v="1"/>
    <x v="134"/>
    <x v="33"/>
    <s v="Roasted Sweet Potatoes"/>
    <n v="1"/>
    <s v="Lunch &amp; Dinner Sides"/>
    <m/>
    <n v="40.735676762018002"/>
    <n v="-73.993829528068602"/>
    <n v="40.720115999999997"/>
    <n v="-73.999296999999999"/>
    <d v="2014-10-03T13:05:43"/>
    <d v="2014-10-03T13:05:18"/>
    <d v="2014-10-03T13:41:38"/>
    <d v="2014-10-03T13:54:59"/>
  </r>
  <r>
    <n v="1324233"/>
    <n v="81084"/>
    <x v="153"/>
    <x v="1"/>
    <x v="72"/>
    <x v="8"/>
    <s v="Frijoles Negros"/>
    <n v="1"/>
    <s v="Sides"/>
    <d v="1899-12-30T00:04:00"/>
    <n v="40.721353749744097"/>
    <n v="-73.997525293959001"/>
    <n v="40.729261999999999"/>
    <n v="-74.002657999999997"/>
    <d v="2014-10-09T15:51:53"/>
    <d v="2014-10-09T16:04:46"/>
    <d v="2014-10-09T16:12:36"/>
    <d v="2014-10-09T16:21:28"/>
  </r>
  <r>
    <n v="1486133"/>
    <n v="41409"/>
    <x v="154"/>
    <x v="0"/>
    <x v="3"/>
    <x v="3"/>
    <s v="Heaven on Earth"/>
    <n v="1"/>
    <s v="Raw Superfood Smoothies"/>
    <m/>
    <n v="40.725948024962001"/>
    <n v="-74.001106216515794"/>
    <n v="40.721755600000002"/>
    <n v="-74.004034899999994"/>
    <d v="2014-10-30T13:04:27"/>
    <d v="2014-10-30T13:08:24"/>
    <d v="2014-10-30T13:18:21"/>
    <d v="2014-10-30T13:26:33"/>
  </r>
  <r>
    <n v="1308803"/>
    <n v="61775"/>
    <x v="21"/>
    <x v="1"/>
    <x v="135"/>
    <x v="34"/>
    <m/>
    <m/>
    <m/>
    <m/>
    <n v="40.735421358629601"/>
    <n v="-73.991374969482393"/>
    <n v="40.739300299999996"/>
    <n v="-73.989418099999995"/>
    <d v="2014-10-06T17:07:14"/>
    <d v="2014-10-06T17:07:57"/>
    <d v="2014-10-06T18:08:17"/>
    <d v="2014-10-06T18:18:50"/>
  </r>
  <r>
    <n v="1274975"/>
    <n v="120517"/>
    <x v="155"/>
    <x v="1"/>
    <x v="136"/>
    <x v="8"/>
    <m/>
    <m/>
    <m/>
    <d v="1899-12-30T00:04:23"/>
    <n v="40.720041528861898"/>
    <n v="-74.008531826427401"/>
    <n v="40.738120000000002"/>
    <n v="-74.002554000000003"/>
    <d v="2014-10-01T19:31:12"/>
    <m/>
    <m/>
    <d v="2014-10-01T20:16:41"/>
  </r>
  <r>
    <n v="1369759"/>
    <n v="338599"/>
    <x v="156"/>
    <x v="1"/>
    <x v="101"/>
    <x v="30"/>
    <s v="Wide Rice Noodles, BBQâ€™d Roast Duck"/>
    <n v="1"/>
    <s v="Rice &amp; Noodles"/>
    <d v="1899-12-30T00:03:20"/>
    <n v="40.734213854853898"/>
    <n v="-74.006202029303594"/>
    <n v="40.732428200000001"/>
    <n v="-74.008059399999993"/>
    <d v="2014-10-15T20:59:48"/>
    <d v="2014-10-15T21:03:44"/>
    <d v="2014-10-15T21:23:34"/>
    <d v="2014-10-15T21:29:18"/>
  </r>
  <r>
    <n v="1341064"/>
    <n v="359768"/>
    <x v="157"/>
    <x v="1"/>
    <x v="23"/>
    <x v="19"/>
    <s v="Chicken Tenders"/>
    <n v="1"/>
    <s v="Small Plates"/>
    <d v="1899-12-30T00:02:21"/>
    <n v="40.733787294544499"/>
    <n v="-73.993035256862598"/>
    <n v="40.7365268"/>
    <n v="-73.981501899999998"/>
    <d v="2014-10-11T19:50:55"/>
    <d v="2014-10-11T19:59:29"/>
    <d v="2014-10-11T20:11:49"/>
    <d v="2014-10-11T20:20:28"/>
  </r>
  <r>
    <n v="1413866"/>
    <n v="62692"/>
    <x v="72"/>
    <x v="1"/>
    <x v="124"/>
    <x v="26"/>
    <s v="Taco Salad"/>
    <n v="1"/>
    <s v="Salads"/>
    <d v="1899-12-30T00:09:09"/>
    <n v="40.735725000000002"/>
    <n v="-73.987126466589601"/>
    <n v="40.742403299999999"/>
    <n v="-73.9864666"/>
    <d v="2014-10-21T12:44:23"/>
    <d v="2014-10-21T12:46:59"/>
    <d v="2014-10-21T13:02:20"/>
    <d v="2014-10-21T13:20:17"/>
  </r>
  <r>
    <n v="1454328"/>
    <n v="125262"/>
    <x v="158"/>
    <x v="2"/>
    <x v="137"/>
    <x v="35"/>
    <s v="Kit Kat (1.5 oz.)"/>
    <n v="1"/>
    <s v="Candy &amp; Snacks"/>
    <m/>
    <n v="40.714638307702003"/>
    <n v="-74.008336134918196"/>
    <n v="40.730068099999997"/>
    <n v="-73.993543599999995"/>
    <d v="2014-10-26T00:10:33"/>
    <d v="2014-10-26T00:12:25"/>
    <d v="2014-10-26T00:26:51"/>
    <d v="2014-10-26T00:43:13"/>
  </r>
  <r>
    <n v="1319971"/>
    <n v="94027"/>
    <x v="159"/>
    <x v="3"/>
    <x v="48"/>
    <x v="17"/>
    <s v="Pomegranate Yogurt &amp; Granola"/>
    <n v="1"/>
    <s v="Dairy, Eggs &amp; Cheese"/>
    <m/>
    <n v="40.74174"/>
    <n v="-73.993650000000002"/>
    <n v="40.736970900000003"/>
    <n v="-73.985844"/>
    <d v="2014-10-08T19:33:53"/>
    <d v="2014-10-08T19:45:18"/>
    <d v="2014-10-08T20:38:07"/>
    <d v="2014-10-08T20:49:29"/>
  </r>
  <r>
    <n v="1289129"/>
    <n v="348096"/>
    <x v="160"/>
    <x v="1"/>
    <x v="63"/>
    <x v="16"/>
    <s v="Choose 3 Vegetables"/>
    <n v="1"/>
    <s v="Vegetables"/>
    <d v="1899-12-30T00:04:49"/>
    <n v="40.723019825000002"/>
    <n v="-73.995853999999994"/>
    <n v="40.720866181753998"/>
    <n v="-74.001728740503694"/>
    <d v="2014-10-03T20:50:19"/>
    <d v="2014-10-03T21:04:52"/>
    <d v="2014-10-03T21:16:12"/>
    <d v="2014-10-03T21:23:16"/>
  </r>
  <r>
    <n v="1472957"/>
    <n v="401148"/>
    <x v="161"/>
    <x v="1"/>
    <x v="33"/>
    <x v="20"/>
    <s v="Roasted Turkey + Fall Vegetables"/>
    <n v="1"/>
    <s v="Signatures"/>
    <d v="1899-12-30T00:03:58"/>
    <n v="40.721323186970601"/>
    <n v="-74.009732007980304"/>
    <n v="40.726141930814798"/>
    <n v="-74.005484580280097"/>
    <d v="2014-10-28T11:19:07"/>
    <d v="2014-10-28T11:38:29"/>
    <d v="2014-10-28T11:52:49"/>
    <d v="2014-10-28T12:08:21"/>
  </r>
  <r>
    <n v="1293026"/>
    <n v="164131"/>
    <x v="162"/>
    <x v="1"/>
    <x v="76"/>
    <x v="16"/>
    <m/>
    <m/>
    <m/>
    <d v="1899-12-30T00:15:20"/>
    <n v="40.784573665092999"/>
    <n v="-73.977056261377598"/>
    <n v="40.770499600000001"/>
    <n v="-73.981546499999993"/>
    <d v="2014-10-04T13:19:09"/>
    <d v="2014-10-04T13:31:53"/>
    <d v="2014-10-04T13:54:13"/>
    <d v="2014-10-04T14:05:53"/>
  </r>
  <r>
    <n v="1464729"/>
    <n v="53029"/>
    <x v="65"/>
    <x v="1"/>
    <x v="14"/>
    <x v="11"/>
    <s v="Vanilla Cupcake"/>
    <n v="1"/>
    <s v="Classic Cupcakes"/>
    <m/>
    <n v="40.759284189984498"/>
    <n v="-73.980543736106895"/>
    <n v="40.744845426150199"/>
    <n v="-73.976492443751795"/>
    <d v="2014-10-26T21:30:04"/>
    <d v="2014-10-26T21:50:03"/>
    <d v="2014-10-26T22:01:22"/>
    <d v="2014-10-26T22:15:56"/>
  </r>
  <r>
    <n v="1488424"/>
    <n v="215326"/>
    <x v="163"/>
    <x v="2"/>
    <x v="138"/>
    <x v="9"/>
    <s v="Rotisserie Chicken"/>
    <n v="1"/>
    <s v="Super Burritos"/>
    <m/>
    <n v="40.721388327539302"/>
    <n v="-73.988658779542604"/>
    <n v="40.735287700000001"/>
    <n v="-73.980616800000007"/>
    <d v="2014-10-30T18:21:03"/>
    <d v="2014-10-30T18:22:15"/>
    <d v="2014-10-30T18:45:05"/>
    <d v="2014-10-30T18:57:30"/>
  </r>
  <r>
    <n v="1391004"/>
    <n v="284312"/>
    <x v="49"/>
    <x v="1"/>
    <x v="139"/>
    <x v="8"/>
    <m/>
    <m/>
    <m/>
    <m/>
    <n v="40.729110403548901"/>
    <n v="-73.984245455566395"/>
    <n v="40.728555999999998"/>
    <n v="-73.980680000000007"/>
    <d v="2014-10-18T18:38:29"/>
    <m/>
    <m/>
    <d v="2014-10-18T19:26:01"/>
  </r>
  <r>
    <n v="1413346"/>
    <n v="115231"/>
    <x v="164"/>
    <x v="1"/>
    <x v="140"/>
    <x v="7"/>
    <s v="Everything"/>
    <n v="1"/>
    <s v="Bagel Type"/>
    <m/>
    <n v="40.735518913424798"/>
    <n v="-73.979530334472699"/>
    <n v="40.742506200000001"/>
    <n v="-73.992564400000006"/>
    <d v="2014-10-21T09:55:41"/>
    <d v="2014-10-21T09:58:46"/>
    <d v="2014-10-21T10:13:36"/>
    <d v="2014-10-21T10:25:20"/>
  </r>
  <r>
    <n v="1424226"/>
    <n v="94557"/>
    <x v="46"/>
    <x v="2"/>
    <x v="130"/>
    <x v="9"/>
    <m/>
    <m/>
    <m/>
    <m/>
    <n v="40.777745129236699"/>
    <n v="-73.954617029430395"/>
    <n v="40.774962100000003"/>
    <n v="-73.9489521"/>
    <d v="2014-10-22T20:28:50"/>
    <d v="2014-10-22T20:35:28"/>
    <d v="2014-10-22T20:54:20"/>
    <d v="2014-10-22T21:05:57"/>
  </r>
  <r>
    <n v="1411065"/>
    <n v="53513"/>
    <x v="165"/>
    <x v="1"/>
    <x v="76"/>
    <x v="16"/>
    <s v="Classic Beef Hero"/>
    <n v="1"/>
    <s v="Heroes"/>
    <d v="1899-12-30T00:04:44"/>
    <n v="40.771491247520302"/>
    <n v="-73.956334145089798"/>
    <n v="40.766565999999997"/>
    <n v="-73.964684000000005"/>
    <d v="2014-10-20T20:43:25"/>
    <d v="2014-10-20T20:46:57"/>
    <d v="2014-10-20T20:57:13"/>
    <d v="2014-10-20T21:05:04"/>
  </r>
  <r>
    <n v="1313042"/>
    <n v="93086"/>
    <x v="166"/>
    <x v="1"/>
    <x v="141"/>
    <x v="13"/>
    <m/>
    <m/>
    <m/>
    <m/>
    <n v="40.790299429837603"/>
    <n v="-73.945703482563403"/>
    <n v="40.800581100000002"/>
    <n v="-73.937741599999995"/>
    <d v="2014-10-07T12:44:58"/>
    <d v="2014-10-07T13:10:14"/>
    <d v="2014-10-07T13:24:04"/>
    <d v="2014-10-07T13:30:25"/>
  </r>
  <r>
    <n v="1442533"/>
    <n v="63417"/>
    <x v="167"/>
    <x v="3"/>
    <x v="126"/>
    <x v="30"/>
    <s v="Three Color Vegetable Dumplings (4)"/>
    <n v="1"/>
    <s v="Dim Sum"/>
    <d v="1899-12-30T00:04:21"/>
    <n v="40.782116700000003"/>
    <n v="-73.980739099999994"/>
    <n v="40.7311537"/>
    <n v="-74.000026800000001"/>
    <d v="2014-10-24T22:43:10"/>
    <d v="2014-10-24T23:12:21"/>
    <d v="2014-10-24T23:19:11"/>
    <d v="2014-10-24T23:41:01"/>
  </r>
  <r>
    <n v="1357083"/>
    <n v="187286"/>
    <x v="168"/>
    <x v="2"/>
    <x v="142"/>
    <x v="1"/>
    <m/>
    <m/>
    <m/>
    <d v="1899-12-30T00:03:48"/>
    <n v="40.789615425100003"/>
    <n v="-73.973553198431901"/>
    <n v="40.768619000000001"/>
    <n v="-73.988511000000003"/>
    <d v="2014-10-13T19:49:09"/>
    <d v="2014-10-13T20:01:12"/>
    <d v="2014-10-13T20:11:17"/>
    <d v="2014-10-13T20:31:31"/>
  </r>
  <r>
    <n v="1284971"/>
    <n v="351749"/>
    <x v="45"/>
    <x v="1"/>
    <x v="9"/>
    <x v="2"/>
    <s v="Smoke Shack"/>
    <n v="1"/>
    <s v="Burgers"/>
    <m/>
    <n v="40.7152793278103"/>
    <n v="-74.014860391616807"/>
    <n v="40.702575000000003"/>
    <n v="-74.012490099999994"/>
    <d v="2014-10-03T11:58:56"/>
    <d v="2014-10-03T12:15:36"/>
    <d v="2014-10-03T12:48:56"/>
    <d v="2014-10-03T13:17:36"/>
  </r>
  <r>
    <n v="1319971"/>
    <n v="94027"/>
    <x v="159"/>
    <x v="3"/>
    <x v="48"/>
    <x v="17"/>
    <s v="Organic Autumn Wheat"/>
    <n v="1"/>
    <s v="Breakfast &amp; Cereal"/>
    <m/>
    <n v="40.74174"/>
    <n v="-73.993650000000002"/>
    <n v="40.736970900000003"/>
    <n v="-73.985844"/>
    <d v="2014-10-08T19:33:53"/>
    <d v="2014-10-08T19:45:18"/>
    <d v="2014-10-08T20:38:07"/>
    <d v="2014-10-08T20:49:29"/>
  </r>
  <r>
    <n v="1332593"/>
    <n v="71087"/>
    <x v="169"/>
    <x v="2"/>
    <x v="143"/>
    <x v="36"/>
    <s v="Tito's Handmade Vodka 80 (750ml)"/>
    <n v="1"/>
    <s v="Vodka"/>
    <m/>
    <n v="40.779598"/>
    <n v="-73.947388000000004"/>
    <n v="40.728420999999997"/>
    <n v="-73.983018000000001"/>
    <d v="2014-10-10T18:46:56"/>
    <d v="2014-10-10T18:53:16"/>
    <d v="2014-10-10T19:00:37"/>
    <d v="2014-10-10T19:28:16"/>
  </r>
  <r>
    <n v="1458876"/>
    <n v="9666"/>
    <x v="129"/>
    <x v="2"/>
    <x v="130"/>
    <x v="9"/>
    <m/>
    <m/>
    <m/>
    <m/>
    <n v="40.766154007814698"/>
    <n v="-73.983441978649793"/>
    <n v="40.7672065"/>
    <n v="-73.984197399999999"/>
    <d v="2014-10-26T14:59:19"/>
    <m/>
    <m/>
    <d v="2014-10-26T15:22:11"/>
  </r>
  <r>
    <n v="1375149"/>
    <n v="67538"/>
    <x v="109"/>
    <x v="1"/>
    <x v="54"/>
    <x v="23"/>
    <s v="Spicy Big Eye Tuna"/>
    <n v="1"/>
    <s v="Rolls: Cut or Hand"/>
    <d v="1899-12-30T00:12:20"/>
    <n v="40.724634574370299"/>
    <n v="-73.998402357101398"/>
    <n v="40.731172000000001"/>
    <n v="-74.009934000000001"/>
    <d v="2014-10-16T19:03:07"/>
    <d v="2014-10-16T19:22:27"/>
    <d v="2014-10-16T19:34:14"/>
    <d v="2014-10-16T19:41:50"/>
  </r>
  <r>
    <n v="1310082"/>
    <n v="100382"/>
    <x v="21"/>
    <x v="1"/>
    <x v="70"/>
    <x v="11"/>
    <s v="3 Packs of Cake Truffles"/>
    <n v="1"/>
    <s v="Cake Truffles"/>
    <m/>
    <n v="40.731795470614898"/>
    <n v="-73.985672593116803"/>
    <n v="40.728692000000002"/>
    <n v="-73.993538999999998"/>
    <d v="2014-10-06T20:35:07"/>
    <m/>
    <m/>
    <d v="2014-10-06T20:56:22"/>
  </r>
  <r>
    <n v="1420668"/>
    <n v="42061"/>
    <x v="20"/>
    <x v="1"/>
    <x v="64"/>
    <x v="8"/>
    <s v="Chicken Noodle Soup"/>
    <n v="1"/>
    <s v="Soups"/>
    <m/>
    <n v="40.722307066359498"/>
    <n v="-73.987351655960097"/>
    <n v="40.717694999999999"/>
    <n v="-73.985128000000003"/>
    <d v="2014-10-22T13:23:09"/>
    <d v="2014-10-22T13:33:19"/>
    <d v="2014-10-22T13:44:39"/>
    <d v="2014-10-22T13:52:59"/>
  </r>
  <r>
    <n v="1354929"/>
    <n v="139626"/>
    <x v="123"/>
    <x v="1"/>
    <x v="72"/>
    <x v="8"/>
    <s v="Elotes Callejeros"/>
    <n v="2"/>
    <s v="Sides"/>
    <d v="1899-12-30T00:17:54"/>
    <n v="40.721353749744097"/>
    <n v="-73.997525293959001"/>
    <n v="40.741840000000003"/>
    <n v="-74.002786999999998"/>
    <d v="2014-10-13T14:06:38"/>
    <d v="2014-10-13T14:09:33"/>
    <d v="2014-10-13T14:44:23"/>
    <d v="2014-10-13T15:04:25"/>
  </r>
  <r>
    <n v="1325815"/>
    <n v="78318"/>
    <x v="170"/>
    <x v="1"/>
    <x v="101"/>
    <x v="30"/>
    <s v="Katzâ€™s Pastrami Egg Roll (1)"/>
    <n v="1"/>
    <s v="Dim Sum"/>
    <d v="1899-12-30T00:05:41"/>
    <n v="40.734213854853898"/>
    <n v="-74.006202029303594"/>
    <n v="40.7298647"/>
    <n v="-74.004295900000002"/>
    <d v="2014-10-09T20:25:23"/>
    <d v="2014-10-09T20:26:44"/>
    <d v="2014-10-09T20:51:04"/>
    <d v="2014-10-09T20:58:56"/>
  </r>
  <r>
    <n v="1474543"/>
    <n v="104358"/>
    <x v="171"/>
    <x v="1"/>
    <x v="144"/>
    <x v="37"/>
    <s v="Date-Lime-Banana"/>
    <n v="2"/>
    <s v="Smoothies"/>
    <d v="1899-12-30T00:06:42"/>
    <n v="40.735951410513501"/>
    <n v="-74.001760416287993"/>
    <n v="40.734219899999999"/>
    <n v="-73.990255399999995"/>
    <d v="2014-10-28T17:06:19"/>
    <d v="2014-10-28T17:08:50"/>
    <d v="2014-10-28T17:21:40"/>
    <d v="2014-10-28T17:31:16"/>
  </r>
  <r>
    <n v="1324842"/>
    <n v="232542"/>
    <x v="172"/>
    <x v="1"/>
    <x v="145"/>
    <x v="38"/>
    <m/>
    <m/>
    <m/>
    <m/>
    <n v="40.734487000000001"/>
    <n v="-74.004745999999997"/>
    <n v="40.734167300000003"/>
    <n v="-74.009798599999996"/>
    <d v="2014-10-09T18:16:10"/>
    <d v="2014-10-09T18:36:15"/>
    <d v="2014-10-09T18:55:35"/>
    <d v="2014-10-09T19:19:00"/>
  </r>
  <r>
    <n v="1315483"/>
    <n v="204063"/>
    <x v="173"/>
    <x v="4"/>
    <x v="9"/>
    <x v="2"/>
    <s v="Fries"/>
    <n v="1"/>
    <s v="Fries"/>
    <m/>
    <n v="40.7152793278103"/>
    <n v="-74.014860391616807"/>
    <n v="40.724460499999999"/>
    <n v="-73.994416400000006"/>
    <d v="2014-10-07T20:52:53"/>
    <m/>
    <m/>
    <d v="2014-10-07T21:43:06"/>
  </r>
  <r>
    <n v="1324679"/>
    <n v="54110"/>
    <x v="172"/>
    <x v="1"/>
    <x v="5"/>
    <x v="5"/>
    <s v="Tamarind Rice"/>
    <n v="1"/>
    <s v="Basmati Degh Rice"/>
    <d v="1899-12-30T00:02:56"/>
    <n v="40.719268925450301"/>
    <n v="-74.008749884804104"/>
    <n v="40.743634999999998"/>
    <n v="-74.006331000000003"/>
    <d v="2014-10-09T17:39:01"/>
    <d v="2014-10-09T17:44:45"/>
    <d v="2014-10-09T18:06:34"/>
    <d v="2014-10-09T18:25:14"/>
  </r>
  <r>
    <n v="1349326"/>
    <n v="282699"/>
    <x v="155"/>
    <x v="1"/>
    <x v="101"/>
    <x v="30"/>
    <s v="Crispy Duck &amp; Crab Dumplings (4)"/>
    <n v="1"/>
    <s v="Dim Sum"/>
    <d v="1899-12-30T00:14:53"/>
    <n v="40.734213854853898"/>
    <n v="-74.006202029303594"/>
    <n v="40.7341351541994"/>
    <n v="-73.999925026302805"/>
    <d v="2014-10-12T19:25:31"/>
    <d v="2014-10-12T19:23:11"/>
    <d v="2014-10-12T19:59:25"/>
    <d v="2014-10-12T20:04:10"/>
  </r>
  <r>
    <n v="1488765"/>
    <n v="399332"/>
    <x v="121"/>
    <x v="1"/>
    <x v="146"/>
    <x v="30"/>
    <s v="Beijing Chicken"/>
    <n v="1"/>
    <s v="Poultry (served family style w/ Rice)"/>
    <d v="1899-12-30T00:12:11"/>
    <n v="40.764084531354698"/>
    <n v="-73.970499798529701"/>
    <n v="40.769039499999998"/>
    <n v="-73.959627400000002"/>
    <d v="2014-10-30T18:55:11"/>
    <d v="2014-10-30T19:02:35"/>
    <d v="2014-10-30T19:26:23"/>
    <d v="2014-10-30T19:37:14"/>
  </r>
  <r>
    <n v="1306242"/>
    <n v="277898"/>
    <x v="6"/>
    <x v="1"/>
    <x v="77"/>
    <x v="0"/>
    <s v="Drumstick"/>
    <n v="4"/>
    <s v="By the Piece"/>
    <m/>
    <n v="40.724339999999998"/>
    <n v="-73.990960000000001"/>
    <n v="40.724721799999998"/>
    <n v="-74.008089499999997"/>
    <d v="2014-10-05T23:28:24"/>
    <d v="2014-10-05T23:26:05"/>
    <d v="2014-10-05T23:34:25"/>
    <d v="2014-10-05T23:46:21"/>
  </r>
  <r>
    <n v="1404060"/>
    <n v="239988"/>
    <x v="47"/>
    <x v="1"/>
    <x v="70"/>
    <x v="11"/>
    <s v="Crack Pie Slice"/>
    <n v="1"/>
    <s v="Pie by the Slice"/>
    <m/>
    <n v="40.731795470614898"/>
    <n v="-73.985672593116803"/>
    <n v="40.726424800564303"/>
    <n v="-73.996081581279597"/>
    <d v="2014-10-19T20:57:54"/>
    <d v="2014-10-19T20:56:32"/>
    <d v="2014-10-19T21:22:18"/>
    <d v="2014-10-19T21:30:20"/>
  </r>
  <r>
    <n v="1475520"/>
    <n v="117810"/>
    <x v="1"/>
    <x v="1"/>
    <x v="88"/>
    <x v="6"/>
    <s v="Crispy Rice"/>
    <n v="1"/>
    <s v="Signature Roll"/>
    <d v="1899-12-30T00:10:09"/>
    <n v="40.784077256376399"/>
    <n v="-73.9776224098444"/>
    <n v="40.784312300000003"/>
    <n v="-73.951933999999994"/>
    <d v="2014-10-28T19:53:47"/>
    <d v="2014-10-28T19:55:38"/>
    <d v="2014-10-28T20:21:20"/>
    <d v="2014-10-28T20:30:36"/>
  </r>
  <r>
    <n v="1377038"/>
    <n v="369452"/>
    <x v="93"/>
    <x v="2"/>
    <x v="85"/>
    <x v="4"/>
    <s v="Yakiniku-Don"/>
    <n v="2"/>
    <s v="Donburi Dinner"/>
    <d v="1899-12-30T00:06:59"/>
    <n v="40.754464909220403"/>
    <n v="-73.973145698613706"/>
    <n v="40.770952100000002"/>
    <n v="-73.950548400000002"/>
    <d v="2014-10-16T21:57:34"/>
    <d v="2014-10-16T22:22:41"/>
    <d v="2014-10-16T22:29:01"/>
    <d v="2014-10-16T22:42:29"/>
  </r>
  <r>
    <n v="1317855"/>
    <n v="352935"/>
    <x v="133"/>
    <x v="1"/>
    <x v="147"/>
    <x v="8"/>
    <m/>
    <m/>
    <m/>
    <d v="1899-12-30T00:10:53"/>
    <n v="40.715930399057697"/>
    <n v="-74.008652332403202"/>
    <n v="40.707281999999999"/>
    <n v="-74.004774999999995"/>
    <d v="2014-10-08T12:19:18"/>
    <d v="2014-10-08T12:34:32"/>
    <d v="2014-10-08T12:44:22"/>
    <d v="2014-10-08T12:58:35"/>
  </r>
  <r>
    <n v="1409491"/>
    <n v="103970"/>
    <x v="174"/>
    <x v="2"/>
    <x v="20"/>
    <x v="17"/>
    <s v="Org Xtra Virgin Olive Oil"/>
    <n v="1"/>
    <s v="Olive Oil"/>
    <m/>
    <n v="40.768061709366101"/>
    <n v="-73.981847763061495"/>
    <n v="40.779297200000002"/>
    <n v="-73.988006999999996"/>
    <d v="2014-10-20T17:07:55"/>
    <m/>
    <m/>
    <d v="2014-10-20T18:25:17"/>
  </r>
  <r>
    <n v="1400174"/>
    <n v="386355"/>
    <x v="175"/>
    <x v="2"/>
    <x v="62"/>
    <x v="25"/>
    <s v="The President Barack Obama"/>
    <n v="2"/>
    <s v="Entrees"/>
    <m/>
    <n v="40.802549609553203"/>
    <n v="-73.950232680024698"/>
    <n v="40.7851923024662"/>
    <n v="-73.971936497906199"/>
    <d v="2014-10-19T17:08:13"/>
    <d v="2014-10-19T17:19:19"/>
    <d v="2014-10-19T17:56:19"/>
    <d v="2014-10-19T18:22:13"/>
  </r>
  <r>
    <n v="1336684"/>
    <n v="49769"/>
    <x v="4"/>
    <x v="1"/>
    <x v="148"/>
    <x v="8"/>
    <m/>
    <m/>
    <m/>
    <d v="1899-12-30T00:11:03"/>
    <n v="40.722552206715797"/>
    <n v="-73.987665933968202"/>
    <n v="40.739077600000002"/>
    <n v="-73.993618400000003"/>
    <d v="2014-10-11T04:15:35"/>
    <d v="2014-10-11T04:29:32"/>
    <d v="2014-10-11T04:57:25"/>
    <d v="2014-10-11T05:16:02"/>
  </r>
  <r>
    <n v="1295874"/>
    <n v="348352"/>
    <x v="85"/>
    <x v="1"/>
    <x v="149"/>
    <x v="22"/>
    <s v="Whole-Grain Farro Pasta"/>
    <n v="1"/>
    <s v="Appetizers"/>
    <d v="1899-12-30T00:06:52"/>
    <n v="40.687688999999999"/>
    <n v="-73.970744999999994"/>
    <n v="40.686281000000001"/>
    <n v="-73.963058000000004"/>
    <d v="2014-10-04T20:27:47"/>
    <d v="2014-10-04T20:32:45"/>
    <d v="2014-10-04T21:00:11"/>
    <d v="2014-10-04T21:05:12"/>
  </r>
  <r>
    <n v="1319722"/>
    <n v="149234"/>
    <x v="176"/>
    <x v="1"/>
    <x v="150"/>
    <x v="26"/>
    <s v="Mob Cheeseburger Deluxe"/>
    <n v="1"/>
    <s v="Entrees"/>
    <d v="1899-12-30T00:06:24"/>
    <n v="40.6852014054978"/>
    <n v="-73.980210819697206"/>
    <n v="40.649574000000001"/>
    <n v="-73.964392000000004"/>
    <d v="2014-10-08T18:57:38"/>
    <d v="2014-10-08T19:08:43"/>
    <d v="2014-10-08T19:19:32"/>
    <d v="2014-10-08T19:37:40"/>
  </r>
  <r>
    <n v="1309073"/>
    <n v="84087"/>
    <x v="18"/>
    <x v="1"/>
    <x v="76"/>
    <x v="16"/>
    <s v="Chicken"/>
    <n v="1"/>
    <s v="Naked Balls"/>
    <d v="1899-12-30T00:03:04"/>
    <n v="40.745963108098799"/>
    <n v="-74.001697291846"/>
    <n v="40.746516"/>
    <n v="-73.987213999999994"/>
    <d v="2014-10-06T18:15:29"/>
    <d v="2014-10-06T18:17:22"/>
    <d v="2014-10-06T18:31:12"/>
    <d v="2014-10-06T18:41:04"/>
  </r>
  <r>
    <n v="1320138"/>
    <n v="140479"/>
    <x v="10"/>
    <x v="1"/>
    <x v="68"/>
    <x v="8"/>
    <s v="Roasted Baby Beets"/>
    <n v="1"/>
    <s v="Dinner (Appetizer)"/>
    <d v="1899-12-30T00:06:33"/>
    <n v="40.724743642155602"/>
    <n v="-73.9986615554824"/>
    <n v="40.728122800000001"/>
    <n v="-73.999708999999996"/>
    <d v="2014-10-08T19:59:49"/>
    <d v="2014-10-08T20:13:47"/>
    <d v="2014-10-08T20:22:39"/>
    <d v="2014-10-08T20:26:55"/>
  </r>
  <r>
    <n v="1350002"/>
    <n v="120385"/>
    <x v="155"/>
    <x v="1"/>
    <x v="151"/>
    <x v="0"/>
    <s v="NY Strip Steak Sandwich"/>
    <n v="1"/>
    <s v="Sandwiches"/>
    <d v="1899-12-30T00:05:48"/>
    <n v="40.727031111101397"/>
    <n v="-74.007511138916001"/>
    <n v="40.721293000000003"/>
    <n v="-73.994055000000003"/>
    <d v="2014-10-12T20:14:33"/>
    <d v="2014-10-12T20:29:06"/>
    <d v="2014-10-12T20:40:42"/>
    <d v="2014-10-12T20:49:33"/>
  </r>
  <r>
    <n v="1279042"/>
    <n v="90811"/>
    <x v="83"/>
    <x v="1"/>
    <x v="70"/>
    <x v="11"/>
    <s v="B'day Cake Truffles"/>
    <n v="3"/>
    <s v="Cake Truffles"/>
    <m/>
    <n v="40.731795470614898"/>
    <n v="-73.985672593116803"/>
    <n v="40.737751000000003"/>
    <n v="-73.992159900000004"/>
    <d v="2014-10-02T14:04:27"/>
    <d v="2014-10-02T14:06:23"/>
    <d v="2014-10-02T14:19:14"/>
    <d v="2014-10-02T14:27:00"/>
  </r>
  <r>
    <n v="1366808"/>
    <n v="165620"/>
    <x v="177"/>
    <x v="3"/>
    <x v="152"/>
    <x v="8"/>
    <m/>
    <m/>
    <m/>
    <m/>
    <n v="40.770562764379399"/>
    <n v="-73.956977017372594"/>
    <n v="40.773109099999999"/>
    <n v="-73.959228899999999"/>
    <d v="2014-10-15T15:14:18"/>
    <d v="2014-10-15T15:14:16"/>
    <d v="2014-10-15T15:20:06"/>
    <d v="2014-10-15T15:23:36"/>
  </r>
  <r>
    <n v="1366200"/>
    <n v="70456"/>
    <x v="13"/>
    <x v="1"/>
    <x v="63"/>
    <x v="16"/>
    <s v="Chicken Parm"/>
    <n v="1"/>
    <s v="Sandwiches"/>
    <d v="1899-12-30T00:04:46"/>
    <n v="40.723019825000002"/>
    <n v="-73.995853999999994"/>
    <n v="40.746611000000001"/>
    <n v="-73.985382000000001"/>
    <d v="2014-10-15T13:34:20"/>
    <d v="2014-10-15T13:58:48"/>
    <d v="2014-10-15T14:06:35"/>
    <d v="2014-10-15T14:22:02"/>
  </r>
  <r>
    <n v="1281398"/>
    <n v="147086"/>
    <x v="178"/>
    <x v="2"/>
    <x v="153"/>
    <x v="11"/>
    <s v="Soft Serve Fruit"/>
    <n v="1"/>
    <s v="Soft Serve Fruit"/>
    <m/>
    <n v="40.737356168684997"/>
    <n v="-73.990666866302504"/>
    <n v="40.783217070779699"/>
    <n v="-73.954795645867605"/>
    <d v="2014-10-02T19:32:16"/>
    <d v="2014-10-02T19:49:10"/>
    <d v="2014-10-02T19:56:00"/>
    <d v="2014-10-02T20:21:26"/>
  </r>
  <r>
    <n v="1314489"/>
    <n v="317993"/>
    <x v="83"/>
    <x v="1"/>
    <x v="0"/>
    <x v="0"/>
    <s v="Maple Bacon"/>
    <n v="1"/>
    <s v="Sandwiches"/>
    <m/>
    <n v="40.744607141003797"/>
    <n v="-73.990741968154893"/>
    <n v="40.739736200000003"/>
    <n v="-73.992910199999997"/>
    <d v="2014-10-07T18:28:08"/>
    <m/>
    <m/>
    <d v="2014-10-07T19:09:28"/>
  </r>
  <r>
    <n v="1461797"/>
    <n v="41907"/>
    <x v="179"/>
    <x v="1"/>
    <x v="154"/>
    <x v="8"/>
    <m/>
    <m/>
    <m/>
    <d v="1899-12-30T00:04:45"/>
    <n v="40.765624430334803"/>
    <n v="-73.970534235640699"/>
    <n v="40.763269000000001"/>
    <n v="-73.963113000000007"/>
    <d v="2014-10-26T18:44:38"/>
    <d v="2014-10-26T19:08:29"/>
    <d v="2014-10-26T19:18:21"/>
    <d v="2014-10-26T19:25:56"/>
  </r>
  <r>
    <n v="1390986"/>
    <n v="164016"/>
    <x v="180"/>
    <x v="1"/>
    <x v="155"/>
    <x v="7"/>
    <s v="Mini of the Month"/>
    <n v="1"/>
    <s v="Cupcakes"/>
    <m/>
    <n v="40.735550173367301"/>
    <n v="-73.992566983021803"/>
    <n v="40.732486000000002"/>
    <n v="-73.996584999999996"/>
    <d v="2014-10-18T18:36:05"/>
    <d v="2014-10-18T18:35:27"/>
    <d v="2014-10-18T18:46:17"/>
    <d v="2014-10-18T18:50:59"/>
  </r>
  <r>
    <n v="1300200"/>
    <n v="360840"/>
    <x v="181"/>
    <x v="2"/>
    <x v="92"/>
    <x v="11"/>
    <s v="Chocolat"/>
    <n v="3"/>
    <s v="Macaroons (Individual)"/>
    <m/>
    <n v="40.770674225957698"/>
    <n v="-73.966114756096204"/>
    <n v="40.806402200000001"/>
    <n v="-73.963387499999996"/>
    <d v="2014-10-05T13:39:48"/>
    <d v="2014-10-05T13:40:48"/>
    <d v="2014-10-05T13:48:38"/>
    <d v="2014-10-05T14:03:59"/>
  </r>
  <r>
    <n v="1332378"/>
    <n v="292295"/>
    <x v="81"/>
    <x v="4"/>
    <x v="156"/>
    <x v="26"/>
    <s v="Spinach Ravioli"/>
    <n v="1"/>
    <s v="Starters (dinner)"/>
    <d v="1899-12-30T00:02:44"/>
    <n v="40.774850249290502"/>
    <n v="-73.958765999999997"/>
    <n v="40.688965000000003"/>
    <n v="-73.994389999999996"/>
    <d v="2014-10-10T18:25:10"/>
    <d v="2014-10-10T18:33:02"/>
    <d v="2014-10-10T18:53:22"/>
    <d v="2014-10-10T19:38:34"/>
  </r>
  <r>
    <n v="1360460"/>
    <n v="213877"/>
    <x v="182"/>
    <x v="1"/>
    <x v="134"/>
    <x v="33"/>
    <s v="1/4 Organic Rotisserie Chicken W/ 2 Sides"/>
    <n v="1"/>
    <s v="Lunch + Dinner (M-F 11:30a-Close, Sa-Su 12p-Close)"/>
    <m/>
    <n v="40.735676762018002"/>
    <n v="-73.993829528068602"/>
    <n v="40.752872000000004"/>
    <n v="-73.987864000000002"/>
    <d v="2014-10-14T12:10:17"/>
    <d v="2014-10-14T12:14:27"/>
    <d v="2014-10-14T12:34:55"/>
    <d v="2014-10-14T12:52:20"/>
  </r>
  <r>
    <n v="1340422"/>
    <n v="182252"/>
    <x v="183"/>
    <x v="1"/>
    <x v="157"/>
    <x v="0"/>
    <s v="House Made Ricotta"/>
    <n v="1"/>
    <s v="Starters"/>
    <d v="1899-12-30T00:10:32"/>
    <n v="40.723605250932799"/>
    <n v="-73.951656036805602"/>
    <n v="40.710219657086498"/>
    <n v="-73.966350462356502"/>
    <d v="2014-10-11T18:38:18"/>
    <d v="2014-10-11T18:42:39"/>
    <d v="2014-10-11T19:30:57"/>
    <d v="2014-10-11T19:47:15"/>
  </r>
  <r>
    <n v="1291979"/>
    <n v="88508"/>
    <x v="141"/>
    <x v="1"/>
    <x v="158"/>
    <x v="18"/>
    <s v="Egg &amp; Cheese Sandwich"/>
    <n v="2"/>
    <s v="Eggs"/>
    <d v="1899-12-30T00:04:02"/>
    <n v="40.719251545380899"/>
    <n v="-73.997761570524901"/>
    <n v="40.724765900000001"/>
    <n v="-74.007396900000003"/>
    <d v="2014-10-04T10:19:36"/>
    <d v="2014-10-04T10:29:55"/>
    <d v="2014-10-04T10:42:14"/>
    <d v="2014-10-04T10:50:40"/>
  </r>
  <r>
    <n v="1391911"/>
    <n v="371735"/>
    <x v="51"/>
    <x v="4"/>
    <x v="159"/>
    <x v="10"/>
    <s v="Bar-B-Que Pork Ribs"/>
    <n v="1"/>
    <s v="True Blue Bar-B-Que Pit Plates"/>
    <m/>
    <n v="40.818082099999998"/>
    <n v="-73.960937299999998"/>
    <n v="40.7444652"/>
    <n v="-73.975611000000001"/>
    <d v="2014-10-18T19:54:41"/>
    <d v="2014-10-18T20:10:19"/>
    <d v="2014-10-18T20:45:37"/>
    <d v="2014-10-18T21:11:41"/>
  </r>
  <r>
    <n v="1349638"/>
    <n v="57263"/>
    <x v="125"/>
    <x v="1"/>
    <x v="31"/>
    <x v="6"/>
    <s v="Yellowtail Scallion Roll"/>
    <n v="1"/>
    <s v="Dinner Sushi Rolls"/>
    <d v="1899-12-30T00:07:31"/>
    <n v="40.719386413349397"/>
    <n v="-74.008692501044905"/>
    <n v="40.721140599999998"/>
    <n v="-73.997739499999994"/>
    <d v="2014-10-12T19:48:01"/>
    <d v="2014-10-12T20:15:08"/>
    <d v="2014-10-12T20:27:58"/>
    <d v="2014-10-12T20:40:17"/>
  </r>
  <r>
    <n v="1350002"/>
    <n v="120385"/>
    <x v="155"/>
    <x v="1"/>
    <x v="151"/>
    <x v="0"/>
    <s v="Grilled Marinated Chicken Breast"/>
    <n v="1"/>
    <s v="Plates"/>
    <d v="1899-12-30T00:05:48"/>
    <n v="40.727031111101397"/>
    <n v="-74.007511138916001"/>
    <n v="40.721293000000003"/>
    <n v="-73.994055000000003"/>
    <d v="2014-10-12T20:14:33"/>
    <d v="2014-10-12T20:29:06"/>
    <d v="2014-10-12T20:40:42"/>
    <d v="2014-10-12T20:49:33"/>
  </r>
  <r>
    <n v="1379006"/>
    <n v="137565"/>
    <x v="184"/>
    <x v="1"/>
    <x v="9"/>
    <x v="2"/>
    <s v="Shack Burger"/>
    <n v="1"/>
    <s v="Burgers"/>
    <m/>
    <n v="40.7152793278103"/>
    <n v="-74.014860391616807"/>
    <n v="40.731144800000003"/>
    <n v="-73.989577400000002"/>
    <d v="2014-10-17T11:10:08"/>
    <d v="2014-10-17T11:10:45"/>
    <d v="2014-10-17T11:40:05"/>
    <d v="2014-10-17T12:05:02"/>
  </r>
  <r>
    <n v="1422469"/>
    <n v="82092"/>
    <x v="125"/>
    <x v="1"/>
    <x v="87"/>
    <x v="6"/>
    <s v="Yellowtail &amp; Scallion Roll"/>
    <n v="1"/>
    <s v="Rolls"/>
    <m/>
    <n v="40.760654436198898"/>
    <n v="-73.989582752602004"/>
    <n v="40.707218500000003"/>
    <n v="-74.017121700000004"/>
    <d v="2014-10-22T17:40:36"/>
    <d v="2014-10-22T18:02:13"/>
    <d v="2014-10-22T18:43:04"/>
    <d v="2014-10-22T19:06:34"/>
  </r>
  <r>
    <n v="1427592"/>
    <n v="52716"/>
    <x v="20"/>
    <x v="1"/>
    <x v="160"/>
    <x v="7"/>
    <m/>
    <m/>
    <m/>
    <m/>
    <n v="40.745340729540104"/>
    <n v="-74.001932144164996"/>
    <n v="40.735863999999999"/>
    <n v="-74.002083999999996"/>
    <d v="2014-10-23T10:40:27"/>
    <d v="2014-10-23T10:43:56"/>
    <d v="2014-10-23T10:53:17"/>
    <d v="2014-10-23T11:01:16"/>
  </r>
  <r>
    <n v="1426866"/>
    <n v="209922"/>
    <x v="185"/>
    <x v="3"/>
    <x v="161"/>
    <x v="15"/>
    <m/>
    <m/>
    <m/>
    <m/>
    <n v="40.734220508205603"/>
    <n v="-73.989703270499106"/>
    <n v="40.742792999999999"/>
    <n v="-73.997853000000006"/>
    <d v="2014-10-23T02:04:58"/>
    <d v="2014-10-23T02:27:26"/>
    <d v="2014-10-23T02:38:16"/>
    <d v="2014-10-23T02:45:33"/>
  </r>
  <r>
    <n v="1471360"/>
    <n v="86731"/>
    <x v="186"/>
    <x v="1"/>
    <x v="138"/>
    <x v="9"/>
    <s v="Rotisserie Chicken"/>
    <n v="1"/>
    <s v="Super Burritos"/>
    <m/>
    <n v="40.721388327539302"/>
    <n v="-73.988658779542604"/>
    <n v="40.7444883"/>
    <n v="-73.994946499999998"/>
    <d v="2014-10-27T22:30:42"/>
    <d v="2014-10-27T22:29:23"/>
    <d v="2014-10-27T22:55:43"/>
    <d v="2014-10-27T23:10:38"/>
  </r>
  <r>
    <n v="1448522"/>
    <n v="232214"/>
    <x v="54"/>
    <x v="1"/>
    <x v="162"/>
    <x v="4"/>
    <s v="Terakawa Ramen"/>
    <n v="2"/>
    <s v="Ramen"/>
    <d v="1899-12-30T00:05:36"/>
    <n v="40.739372213413802"/>
    <n v="-73.984980583190904"/>
    <n v="40.744481999999998"/>
    <n v="-74.005435000000006"/>
    <d v="2014-10-25T16:40:53"/>
    <d v="2014-10-25T16:40:51"/>
    <d v="2014-10-25T16:58:08"/>
    <d v="2014-10-25T17:10:53"/>
  </r>
  <r>
    <n v="1288130"/>
    <n v="262549"/>
    <x v="187"/>
    <x v="1"/>
    <x v="163"/>
    <x v="8"/>
    <s v="Roast Beef Brisket Dip Carver"/>
    <n v="1"/>
    <s v="Boston Carver Sandwiches"/>
    <m/>
    <n v="40.745226000000002"/>
    <n v="-73.998213000000007"/>
    <n v="40.711365000000001"/>
    <n v="-73.982438200000004"/>
    <d v="2014-10-03T19:05:49"/>
    <d v="2014-10-03T19:20:18"/>
    <d v="2014-10-03T19:47:08"/>
    <d v="2014-10-03T20:05:37"/>
  </r>
  <r>
    <n v="1458607"/>
    <n v="148168"/>
    <x v="112"/>
    <x v="3"/>
    <x v="80"/>
    <x v="0"/>
    <s v="&quot;The Cadillac&quot;"/>
    <n v="1"/>
    <s v="P.J. Clarke's Hamburgers"/>
    <d v="1899-12-30T00:05:01"/>
    <n v="40.758938763836703"/>
    <n v="-73.968531133448096"/>
    <n v="40.744452000000003"/>
    <n v="-73.989982699999999"/>
    <d v="2014-10-26T14:38:57"/>
    <d v="2014-10-26T14:48:36"/>
    <d v="2014-10-26T15:02:16"/>
    <d v="2014-10-26T15:16:21"/>
  </r>
  <r>
    <n v="1332561"/>
    <n v="255697"/>
    <x v="132"/>
    <x v="1"/>
    <x v="164"/>
    <x v="8"/>
    <s v="Guacamole"/>
    <n v="1"/>
    <s v="Para Picar"/>
    <d v="1899-12-30T00:02:37"/>
    <n v="40.735986190578402"/>
    <n v="-74.000865194983604"/>
    <n v="40.720801700000003"/>
    <n v="-74.004838899999996"/>
    <d v="2014-10-10T18:42:35"/>
    <d v="2014-10-10T19:04:56"/>
    <d v="2014-10-10T19:11:46"/>
    <d v="2014-10-10T19:23:34"/>
  </r>
  <r>
    <n v="1410619"/>
    <n v="49695"/>
    <x v="1"/>
    <x v="1"/>
    <x v="77"/>
    <x v="0"/>
    <s v="4 Piece Mix"/>
    <n v="1"/>
    <s v="Combos"/>
    <m/>
    <n v="40.724339999999998"/>
    <n v="-73.990960000000001"/>
    <n v="40.725873"/>
    <n v="-73.999853000000002"/>
    <d v="2014-10-20T19:59:13"/>
    <d v="2014-10-20T20:18:25"/>
    <d v="2014-10-20T20:26:09"/>
    <d v="2014-10-20T20:31:55"/>
  </r>
  <r>
    <n v="1391850"/>
    <n v="46696"/>
    <x v="97"/>
    <x v="1"/>
    <x v="25"/>
    <x v="4"/>
    <s v="Enoki &amp; Hamachi"/>
    <n v="1"/>
    <s v="Maki (Special Rolls)"/>
    <m/>
    <n v="40.767652912117299"/>
    <n v="-73.982925456000402"/>
    <n v="40.761364"/>
    <n v="-73.969900999999993"/>
    <d v="2014-10-18T19:51:13"/>
    <d v="2014-10-18T20:03:50"/>
    <d v="2014-10-18T21:04:40"/>
    <d v="2014-10-18T21:14:55"/>
  </r>
  <r>
    <n v="1312911"/>
    <n v="122099"/>
    <x v="86"/>
    <x v="1"/>
    <x v="112"/>
    <x v="8"/>
    <s v="$10 Fresh &amp; Co Santa Fe Salad"/>
    <n v="1"/>
    <s v="Today's Special"/>
    <m/>
    <n v="40.724339999999998"/>
    <n v="-73.990960000000001"/>
    <n v="40.722076800000004"/>
    <n v="-73.987149099999996"/>
    <d v="2014-10-07T12:07:27"/>
    <m/>
    <m/>
    <d v="2014-10-07T12:10:30"/>
  </r>
  <r>
    <n v="1473869"/>
    <n v="52832"/>
    <x v="21"/>
    <x v="1"/>
    <x v="165"/>
    <x v="8"/>
    <s v="Chocolate Walnut Cooke"/>
    <n v="2"/>
    <s v="Sweets"/>
    <d v="1899-12-30T00:08:35"/>
    <n v="40.744561342812297"/>
    <n v="-73.983114847799698"/>
    <n v="40.778027999999999"/>
    <n v="-73.953851"/>
    <d v="2014-10-28T14:50:19"/>
    <d v="2014-10-28T14:51:38"/>
    <d v="2014-10-28T15:02:58"/>
    <d v="2014-10-28T15:26:09"/>
  </r>
  <r>
    <n v="1475193"/>
    <n v="373485"/>
    <x v="139"/>
    <x v="1"/>
    <x v="12"/>
    <x v="10"/>
    <s v="Spare Ribs"/>
    <n v="1"/>
    <s v="Meats"/>
    <m/>
    <n v="40.727518945156902"/>
    <n v="-73.988671302795396"/>
    <n v="40.729728199999997"/>
    <n v="-74.004768499999997"/>
    <d v="2014-10-28T19:07:58"/>
    <d v="2014-10-28T19:10:16"/>
    <d v="2014-10-28T19:22:05"/>
    <d v="2014-10-28T19:31:26"/>
  </r>
  <r>
    <n v="1354974"/>
    <n v="314300"/>
    <x v="188"/>
    <x v="1"/>
    <x v="33"/>
    <x v="20"/>
    <s v="Guacamole Greens"/>
    <n v="1"/>
    <s v="Signatures"/>
    <m/>
    <n v="40.721323186970601"/>
    <n v="-74.009732007980304"/>
    <n v="40.726616"/>
    <n v="-73.992878000000005"/>
    <d v="2014-10-13T14:11:20"/>
    <d v="2014-10-13T14:23:50"/>
    <d v="2014-10-13T14:44:10"/>
    <d v="2014-10-13T15:02:08"/>
  </r>
  <r>
    <n v="1365873"/>
    <n v="84526"/>
    <x v="23"/>
    <x v="2"/>
    <x v="166"/>
    <x v="8"/>
    <m/>
    <m/>
    <m/>
    <m/>
    <n v="40.712665000000001"/>
    <n v="-73.940994000000003"/>
    <n v="40.713281000000002"/>
    <n v="-73.961534999999998"/>
    <d v="2014-10-15T12:19:42"/>
    <d v="2014-10-15T12:35:44"/>
    <d v="2014-10-15T13:14:11"/>
    <d v="2014-10-15T13:27:45"/>
  </r>
  <r>
    <n v="1380820"/>
    <n v="139450"/>
    <x v="20"/>
    <x v="1"/>
    <x v="20"/>
    <x v="17"/>
    <s v="Tuna Avocado Roll"/>
    <n v="1"/>
    <s v="Sushi"/>
    <m/>
    <n v="40.734852286139699"/>
    <n v="-73.991085290908799"/>
    <n v="40.743746408143501"/>
    <n v="-73.987871455025399"/>
    <d v="2014-10-17T15:30:19"/>
    <d v="2014-10-17T15:28:06"/>
    <d v="2014-10-17T16:05:56"/>
    <d v="2014-10-17T16:18:25"/>
  </r>
  <r>
    <n v="1410399"/>
    <n v="116552"/>
    <x v="19"/>
    <x v="3"/>
    <x v="167"/>
    <x v="30"/>
    <s v="Dry Pepper Style"/>
    <n v="1"/>
    <s v="Entrees"/>
    <d v="1899-12-30T00:02:40"/>
    <n v="40.732213000000002"/>
    <n v="-73.988072000000003"/>
    <n v="40.7615762"/>
    <n v="-73.965333700000002"/>
    <d v="2014-10-20T19:35:46"/>
    <d v="2014-10-20T19:37:08"/>
    <d v="2014-10-20T20:15:27"/>
    <d v="2014-10-20T20:32:47"/>
  </r>
  <r>
    <n v="1461655"/>
    <n v="399172"/>
    <x v="64"/>
    <x v="1"/>
    <x v="77"/>
    <x v="0"/>
    <s v="Fries"/>
    <n v="1"/>
    <s v="Sides"/>
    <m/>
    <n v="40.724339999999998"/>
    <n v="-73.990960000000001"/>
    <n v="40.725294841963702"/>
    <n v="-73.983712568947993"/>
    <d v="2014-10-26T18:35:55"/>
    <d v="2014-10-26T18:41:01"/>
    <d v="2014-10-26T18:59:52"/>
    <d v="2014-10-26T19:04:13"/>
  </r>
  <r>
    <n v="1427383"/>
    <n v="41318"/>
    <x v="34"/>
    <x v="2"/>
    <x v="168"/>
    <x v="39"/>
    <s v="2 Eggs Any Style Over RÃ¶sti"/>
    <n v="1"/>
    <s v="Breakfast (Daily 8am-5pm)"/>
    <d v="1899-12-30T00:07:32"/>
    <n v="40.721648437964603"/>
    <n v="-73.997533321380601"/>
    <n v="40.720866000000001"/>
    <n v="-73.999256000000003"/>
    <d v="2014-10-23T10:00:24"/>
    <d v="2014-10-23T10:13:28"/>
    <d v="2014-10-23T10:28:18"/>
    <d v="2014-10-23T10:29:24"/>
  </r>
  <r>
    <n v="1309954"/>
    <n v="142773"/>
    <x v="189"/>
    <x v="1"/>
    <x v="169"/>
    <x v="4"/>
    <s v="Shrimp Tempura Roll"/>
    <n v="1"/>
    <s v="Rolls"/>
    <d v="1899-12-30T00:03:40"/>
    <n v="40.690147911960501"/>
    <n v="-73.996311122684503"/>
    <n v="40.691211899999999"/>
    <n v="-73.992182400000004"/>
    <d v="2014-10-06T20:19:34"/>
    <d v="2014-10-06T20:29:51"/>
    <d v="2014-10-06T20:39:40"/>
    <d v="2014-10-06T20:43:52"/>
  </r>
  <r>
    <n v="1369752"/>
    <n v="378717"/>
    <x v="117"/>
    <x v="2"/>
    <x v="170"/>
    <x v="8"/>
    <m/>
    <m/>
    <m/>
    <d v="1899-12-30T00:03:57"/>
    <n v="40.744962929984901"/>
    <n v="-73.982162147764996"/>
    <n v="40.733192899999999"/>
    <n v="-73.995967199999996"/>
    <d v="2014-10-15T20:59:51"/>
    <d v="2014-10-15T21:03:43"/>
    <d v="2014-10-15T21:16:33"/>
    <d v="2014-10-15T21:27:27"/>
  </r>
  <r>
    <n v="1354476"/>
    <n v="102710"/>
    <x v="40"/>
    <x v="1"/>
    <x v="26"/>
    <x v="20"/>
    <s v="Cream of Tomato w/ Chicken and Orzo"/>
    <n v="1"/>
    <s v="Daily Soups"/>
    <m/>
    <n v="40.737827668490397"/>
    <n v="-73.992362022399902"/>
    <n v="40.750962100000002"/>
    <n v="-73.985236799999996"/>
    <d v="2014-10-13T13:02:58"/>
    <d v="2014-10-13T13:30:07"/>
    <d v="2014-10-13T13:49:57"/>
    <d v="2014-10-13T14:01:36"/>
  </r>
  <r>
    <n v="1418505"/>
    <n v="90055"/>
    <x v="190"/>
    <x v="2"/>
    <x v="132"/>
    <x v="1"/>
    <s v="Plain Cheese"/>
    <n v="2"/>
    <s v="By the Slice"/>
    <m/>
    <n v="40.733402283324402"/>
    <n v="-73.987510980727393"/>
    <n v="40.745282876343197"/>
    <n v="-73.977130847120605"/>
    <d v="2014-10-21T23:18:03"/>
    <d v="2014-10-21T23:19:10"/>
    <d v="2014-10-21T23:32:17"/>
    <d v="2014-10-21T23:39:29"/>
  </r>
  <r>
    <n v="1375637"/>
    <n v="57943"/>
    <x v="125"/>
    <x v="1"/>
    <x v="171"/>
    <x v="2"/>
    <s v="Turkey Brgr"/>
    <n v="2"/>
    <s v="Your Creation"/>
    <d v="1899-12-30T00:11:54"/>
    <n v="40.762623890247497"/>
    <n v="-73.965919607909498"/>
    <n v="40.774650000000001"/>
    <n v="-73.945621000000003"/>
    <d v="2014-10-16T19:55:26"/>
    <d v="2014-10-16T20:00:01"/>
    <d v="2014-10-16T20:22:20"/>
    <d v="2014-10-16T20:31:24"/>
  </r>
  <r>
    <n v="1489235"/>
    <n v="303211"/>
    <x v="148"/>
    <x v="2"/>
    <x v="90"/>
    <x v="27"/>
    <s v="Diet Cola"/>
    <n v="1"/>
    <s v="Beverages"/>
    <m/>
    <n v="40.745299312570602"/>
    <n v="-73.9791375808162"/>
    <n v="40.793833900000003"/>
    <n v="-73.941520999999995"/>
    <d v="2014-10-30T19:44:58"/>
    <d v="2014-10-30T19:56:07"/>
    <d v="2014-10-30T20:15:57"/>
    <d v="2014-10-30T20:39:15"/>
  </r>
  <r>
    <n v="1283866"/>
    <n v="277898"/>
    <x v="191"/>
    <x v="1"/>
    <x v="77"/>
    <x v="0"/>
    <s v="The Bird"/>
    <n v="1"/>
    <s v="Family Dinners"/>
    <m/>
    <n v="40.724339999999998"/>
    <n v="-73.990960000000001"/>
    <n v="40.724721799999998"/>
    <n v="-74.008089499999997"/>
    <d v="2014-10-03T00:23:34"/>
    <d v="2014-10-03T00:48:48"/>
    <d v="2014-10-03T01:00:07"/>
    <d v="2014-10-03T01:12:11"/>
  </r>
  <r>
    <n v="1488422"/>
    <n v="88185"/>
    <x v="16"/>
    <x v="1"/>
    <x v="88"/>
    <x v="6"/>
    <s v="Sweet Potato Tempura"/>
    <n v="1"/>
    <s v="Roll"/>
    <d v="1899-12-30T00:14:56"/>
    <n v="40.784077256376399"/>
    <n v="-73.9776224098444"/>
    <n v="40.765212699999999"/>
    <n v="-73.975667599999994"/>
    <d v="2014-10-30T18:20:55"/>
    <d v="2014-10-30T18:29:58"/>
    <d v="2014-10-30T18:52:54"/>
    <d v="2014-10-30T19:05:29"/>
  </r>
  <r>
    <n v="1282338"/>
    <n v="357916"/>
    <x v="192"/>
    <x v="1"/>
    <x v="115"/>
    <x v="23"/>
    <s v="Lobster Roll"/>
    <n v="1"/>
    <s v="Lobster"/>
    <d v="1899-12-30T00:07:54"/>
    <n v="40.722079393083497"/>
    <n v="-73.997511863708496"/>
    <n v="40.676967900000001"/>
    <n v="-73.997785500000006"/>
    <d v="2014-10-02T21:09:09"/>
    <d v="2014-10-02T21:33:38"/>
    <d v="2014-10-02T21:46:58"/>
    <d v="2014-10-02T22:14:07"/>
  </r>
  <r>
    <n v="1398703"/>
    <n v="116618"/>
    <x v="47"/>
    <x v="1"/>
    <x v="130"/>
    <x v="9"/>
    <m/>
    <m/>
    <m/>
    <m/>
    <n v="40.748402049004298"/>
    <n v="-73.984962842830498"/>
    <n v="40.748383962925701"/>
    <n v="-73.989163620027995"/>
    <d v="2014-10-19T14:57:42"/>
    <m/>
    <m/>
    <d v="2014-10-19T15:31:20"/>
  </r>
  <r>
    <n v="1473035"/>
    <n v="42781"/>
    <x v="193"/>
    <x v="1"/>
    <x v="33"/>
    <x v="20"/>
    <s v="Spicy Sabzi (V)"/>
    <n v="1"/>
    <s v="Signatures"/>
    <d v="1899-12-30T00:06:41"/>
    <n v="40.745078589413303"/>
    <n v="-73.988821506500202"/>
    <n v="40.751770999999998"/>
    <n v="-73.987336999999997"/>
    <d v="2014-10-28T11:44:26"/>
    <d v="2014-10-28T11:57:13"/>
    <d v="2014-10-28T12:17:03"/>
    <d v="2014-10-28T12:29:00"/>
  </r>
  <r>
    <n v="1479923"/>
    <n v="142461"/>
    <x v="194"/>
    <x v="1"/>
    <x v="9"/>
    <x v="2"/>
    <s v="DogMeister"/>
    <n v="1"/>
    <s v="Flat Top Dogs"/>
    <m/>
    <n v="40.7152793278103"/>
    <n v="-74.014860391616807"/>
    <n v="40.719922599999997"/>
    <n v="-74.007101599999999"/>
    <d v="2014-10-29T15:39:51"/>
    <d v="2014-10-29T15:53:23"/>
    <d v="2014-10-29T16:07:43"/>
    <d v="2014-10-29T16:15:36"/>
  </r>
  <r>
    <n v="1423192"/>
    <n v="63047"/>
    <x v="195"/>
    <x v="1"/>
    <x v="146"/>
    <x v="30"/>
    <m/>
    <m/>
    <m/>
    <d v="1899-12-30T00:04:55"/>
    <n v="40.764084531354698"/>
    <n v="-73.970499798529701"/>
    <n v="40.771099800000002"/>
    <n v="-73.9642044"/>
    <d v="2014-10-22T19:02:31"/>
    <d v="2014-10-22T19:11:28"/>
    <d v="2014-10-22T19:21:48"/>
    <d v="2014-10-22T19:39:23"/>
  </r>
  <r>
    <n v="1428444"/>
    <n v="217460"/>
    <x v="49"/>
    <x v="1"/>
    <x v="33"/>
    <x v="20"/>
    <s v="Bottled Water"/>
    <n v="1"/>
    <s v="Drinks"/>
    <d v="1899-12-30T00:08:07"/>
    <n v="40.745078589413303"/>
    <n v="-73.988821506500202"/>
    <n v="40.739448899999999"/>
    <n v="-73.987205900000006"/>
    <d v="2014-10-23T12:50:19"/>
    <d v="2014-10-23T13:03:45"/>
    <d v="2014-10-23T13:11:47"/>
    <d v="2014-10-23T13:19:00"/>
  </r>
  <r>
    <n v="1316141"/>
    <n v="367296"/>
    <x v="1"/>
    <x v="1"/>
    <x v="7"/>
    <x v="7"/>
    <m/>
    <m/>
    <m/>
    <m/>
    <n v="40.729790899999998"/>
    <n v="-74.000589300000001"/>
    <n v="40.720727065975403"/>
    <n v="-73.995380543739103"/>
    <d v="2014-10-07T22:11:23"/>
    <d v="2014-10-07T22:09:12"/>
    <d v="2014-10-07T22:18:29"/>
    <d v="2014-10-07T23:11:47"/>
  </r>
  <r>
    <n v="1438081"/>
    <n v="81426"/>
    <x v="196"/>
    <x v="1"/>
    <x v="135"/>
    <x v="8"/>
    <m/>
    <m/>
    <m/>
    <m/>
    <n v="40.7437157322735"/>
    <n v="-74.000566786952106"/>
    <n v="40.747259"/>
    <n v="-74.003860000000003"/>
    <d v="2014-10-24T16:13:03"/>
    <d v="2014-10-24T16:15:36"/>
    <d v="2014-10-24T16:17:57"/>
    <d v="2014-10-24T16:38:48"/>
  </r>
  <r>
    <n v="1324428"/>
    <n v="140477"/>
    <x v="197"/>
    <x v="1"/>
    <x v="107"/>
    <x v="16"/>
    <s v="Gnocchi â€œDi Mammaâ€"/>
    <n v="1"/>
    <s v="Pasta"/>
    <d v="1899-12-30T00:06:44"/>
    <n v="40.776083193932998"/>
    <n v="-73.962171576462296"/>
    <n v="40.773260625974899"/>
    <n v="-73.958890935120905"/>
    <d v="2014-10-09T16:34:54"/>
    <d v="2014-10-09T16:34:37"/>
    <d v="2014-10-09T16:53:57"/>
    <d v="2014-10-09T17:00:29"/>
  </r>
  <r>
    <n v="1307113"/>
    <n v="160957"/>
    <x v="108"/>
    <x v="1"/>
    <x v="3"/>
    <x v="3"/>
    <s v="Ginger Fireball"/>
    <n v="1"/>
    <s v="Cold Pressed Juices"/>
    <m/>
    <n v="40.7411144339194"/>
    <n v="-73.9906501942001"/>
    <n v="40.739592500000001"/>
    <n v="-73.992170999999999"/>
    <d v="2014-10-06T09:05:54"/>
    <d v="2014-10-06T09:40:58"/>
    <d v="2014-10-06T09:47:39"/>
    <d v="2014-10-06T09:55:54"/>
  </r>
  <r>
    <n v="1460291"/>
    <n v="103956"/>
    <x v="198"/>
    <x v="6"/>
    <x v="146"/>
    <x v="30"/>
    <m/>
    <m/>
    <m/>
    <d v="1899-12-30T00:05:16"/>
    <n v="40.764084531354698"/>
    <n v="-73.970499798529701"/>
    <n v="40.768425000000001"/>
    <n v="-73.960552000000007"/>
    <d v="2014-10-26T16:55:36"/>
    <d v="2014-10-26T17:01:18"/>
    <d v="2014-10-26T17:15:38"/>
    <d v="2014-10-26T17:25:32"/>
  </r>
  <r>
    <n v="1371933"/>
    <n v="271149"/>
    <x v="199"/>
    <x v="1"/>
    <x v="3"/>
    <x v="3"/>
    <s v="Doctor Green Juice"/>
    <n v="1"/>
    <s v="Cold Pressed Juices"/>
    <m/>
    <n v="40.738867554505397"/>
    <n v="-74.002747450310295"/>
    <n v="40.751257287376298"/>
    <n v="-74.005633760312605"/>
    <d v="2014-10-16T10:13:47"/>
    <d v="2014-10-16T10:31:47"/>
    <d v="2014-10-16T10:33:09"/>
    <d v="2014-10-16T10:58:07"/>
  </r>
  <r>
    <n v="1362882"/>
    <n v="118622"/>
    <x v="200"/>
    <x v="1"/>
    <x v="72"/>
    <x v="8"/>
    <s v="Bistec"/>
    <n v="1"/>
    <s v="Tacos"/>
    <d v="1899-12-30T00:02:35"/>
    <n v="40.721353749744097"/>
    <n v="-73.997525293959001"/>
    <n v="40.739070159006502"/>
    <n v="-73.992660442961906"/>
    <d v="2014-10-14T19:57:09"/>
    <m/>
    <m/>
    <d v="2014-10-14T20:43:36"/>
  </r>
  <r>
    <n v="1282058"/>
    <n v="115791"/>
    <x v="201"/>
    <x v="2"/>
    <x v="66"/>
    <x v="11"/>
    <s v="Perfect 10 Kookie"/>
    <n v="1"/>
    <s v="Karlie's Kookies"/>
    <m/>
    <n v="40.7231283099199"/>
    <n v="-74.002060890197697"/>
    <n v="40.732140999999999"/>
    <n v="-74.00479"/>
    <d v="2014-10-02T20:37:53"/>
    <m/>
    <m/>
    <d v="2014-10-02T21:27:07"/>
  </r>
  <r>
    <n v="1467286"/>
    <n v="130507"/>
    <x v="112"/>
    <x v="3"/>
    <x v="172"/>
    <x v="8"/>
    <m/>
    <m/>
    <m/>
    <m/>
    <n v="40.741657834903997"/>
    <n v="-74.001198034162499"/>
    <n v="40.741840000000003"/>
    <n v="-74.002786999999998"/>
    <d v="2014-10-27T10:11:01"/>
    <m/>
    <m/>
    <d v="2014-10-27T10:37:43"/>
  </r>
  <r>
    <n v="1325940"/>
    <n v="103147"/>
    <x v="202"/>
    <x v="1"/>
    <x v="173"/>
    <x v="30"/>
    <s v="Scallion Pancake"/>
    <n v="1"/>
    <s v="Appetizers"/>
    <d v="1899-12-30T00:07:25"/>
    <n v="40.727578000000001"/>
    <n v="-73.988392899999994"/>
    <n v="40.721817000000001"/>
    <n v="-73.997935999999996"/>
    <d v="2014-10-09T20:36:36"/>
    <d v="2014-10-09T21:01:37"/>
    <d v="2014-10-09T21:08:28"/>
    <d v="2014-10-09T21:18:19"/>
  </r>
  <r>
    <n v="1329624"/>
    <n v="131490"/>
    <x v="168"/>
    <x v="2"/>
    <x v="9"/>
    <x v="2"/>
    <s v="Original Shake"/>
    <n v="1"/>
    <s v="Shakes"/>
    <m/>
    <n v="40.779126065705498"/>
    <n v="-73.954904894578206"/>
    <n v="40.7662493375746"/>
    <n v="-73.953827855562807"/>
    <d v="2014-10-10T13:14:12"/>
    <d v="2014-10-10T13:18:32"/>
    <d v="2014-10-10T13:50:53"/>
    <d v="2014-10-10T14:06:38"/>
  </r>
  <r>
    <n v="1333210"/>
    <n v="294246"/>
    <x v="47"/>
    <x v="1"/>
    <x v="174"/>
    <x v="16"/>
    <s v="Baby Arugula Salad"/>
    <n v="1"/>
    <s v="Insalata"/>
    <d v="1899-12-30T00:08:43"/>
    <n v="40.738111566356203"/>
    <n v="-74.005605229415806"/>
    <n v="40.738932300000002"/>
    <n v="-74.008823399999997"/>
    <d v="2014-10-10T19:55:18"/>
    <d v="2014-10-10T20:12:32"/>
    <d v="2014-10-10T20:28:24"/>
    <d v="2014-10-10T20:34:05"/>
  </r>
  <r>
    <n v="1417060"/>
    <n v="54630"/>
    <x v="203"/>
    <x v="1"/>
    <x v="175"/>
    <x v="35"/>
    <m/>
    <m/>
    <m/>
    <m/>
    <n v="40.726546074144302"/>
    <n v="-73.9915846564421"/>
    <n v="40.727322999999998"/>
    <n v="-73.991729000000007"/>
    <d v="2014-10-21T21:04:59"/>
    <m/>
    <m/>
    <d v="2014-10-21T21:22:12"/>
  </r>
  <r>
    <n v="1354993"/>
    <n v="169478"/>
    <x v="204"/>
    <x v="1"/>
    <x v="126"/>
    <x v="30"/>
    <s v="Shrimp &amp; Snow Pea Leaf Dumplings (4)"/>
    <n v="1"/>
    <s v="Lunch Dim Sum"/>
    <d v="1899-12-30T00:06:59"/>
    <n v="40.782116700000003"/>
    <n v="-73.980739099999994"/>
    <n v="40.756669969125099"/>
    <n v="-73.973922118615903"/>
    <d v="2014-10-13T14:14:43"/>
    <d v="2014-10-13T14:14:17"/>
    <d v="2014-10-13T14:52:00"/>
    <d v="2014-10-13T15:17:13"/>
  </r>
  <r>
    <n v="1278357"/>
    <n v="213877"/>
    <x v="205"/>
    <x v="1"/>
    <x v="134"/>
    <x v="33"/>
    <s v="1/4 Organic Rotisserie Chicken"/>
    <n v="1"/>
    <s v="Lunch + Dinner (M-F 11:30a-Close, Sa-Su 12p-Close)"/>
    <m/>
    <n v="40.735676762018002"/>
    <n v="-73.993829528068602"/>
    <n v="40.752872000000004"/>
    <n v="-73.987864000000002"/>
    <d v="2014-10-02T11:52:32"/>
    <d v="2014-10-02T11:51:35"/>
    <d v="2014-10-02T12:04:54"/>
    <d v="2014-10-02T12:18:28"/>
  </r>
  <r>
    <n v="1347642"/>
    <n v="100889"/>
    <x v="206"/>
    <x v="2"/>
    <x v="20"/>
    <x v="17"/>
    <s v="Syrah"/>
    <n v="1"/>
    <s v="Wine"/>
    <m/>
    <n v="40.768061709366101"/>
    <n v="-73.981847763061495"/>
    <n v="40.764703761771699"/>
    <n v="-73.976054767135196"/>
    <d v="2014-10-12T16:39:25"/>
    <d v="2014-10-12T17:15:14"/>
    <d v="2014-10-12T19:11:03"/>
    <d v="2014-10-12T19:15:36"/>
  </r>
  <r>
    <n v="1379897"/>
    <n v="38116"/>
    <x v="98"/>
    <x v="1"/>
    <x v="176"/>
    <x v="21"/>
    <s v="Pickles &amp; Olives"/>
    <n v="1"/>
    <s v="Appetizers"/>
    <d v="1899-12-30T00:08:57"/>
    <n v="40.761855180586899"/>
    <n v="-73.960636767211895"/>
    <n v="40.761384"/>
    <n v="-73.966027999999994"/>
    <d v="2014-10-17T13:23:46"/>
    <d v="2014-10-17T13:33:11"/>
    <d v="2014-10-17T13:54:11"/>
    <d v="2014-10-17T14:02:20"/>
  </r>
  <r>
    <n v="1346178"/>
    <n v="88201"/>
    <x v="207"/>
    <x v="1"/>
    <x v="177"/>
    <x v="2"/>
    <s v="Cottage Fried Potatoes"/>
    <n v="1"/>
    <s v="Main Menu"/>
    <d v="1899-12-30T00:06:54"/>
    <n v="40.7711352092903"/>
    <n v="-73.959623103066605"/>
    <n v="40.781169499999997"/>
    <n v="-73.956220400000007"/>
    <d v="2014-10-12T14:19:21"/>
    <d v="2014-10-12T14:21:50"/>
    <d v="2014-10-12T14:30:10"/>
    <d v="2014-10-12T14:40:00"/>
  </r>
  <r>
    <n v="1286601"/>
    <n v="58092"/>
    <x v="202"/>
    <x v="1"/>
    <x v="9"/>
    <x v="2"/>
    <s v="Shackburger"/>
    <n v="2"/>
    <s v="Burgers"/>
    <m/>
    <n v="40.740884357811296"/>
    <n v="-73.988198676721197"/>
    <n v="40.742905"/>
    <n v="-73.991038000000003"/>
    <d v="2014-10-03T16:53:39"/>
    <d v="2014-10-03T17:01:32"/>
    <d v="2014-10-03T17:39:21"/>
    <d v="2014-10-03T17:45:12"/>
  </r>
  <r>
    <n v="1487412"/>
    <n v="345380"/>
    <x v="208"/>
    <x v="1"/>
    <x v="178"/>
    <x v="40"/>
    <s v="Free Latte"/>
    <n v="2"/>
    <s v="Free Lattes On-Demand"/>
    <m/>
    <n v="40.715381999999998"/>
    <n v="-74.008942000000005"/>
    <n v="40.763696099999997"/>
    <n v="-73.976460500000002"/>
    <d v="2014-10-30T16:08:24"/>
    <d v="2014-10-30T16:22:23"/>
    <d v="2014-10-30T16:33:42"/>
    <d v="2014-10-30T17:07:01"/>
  </r>
  <r>
    <n v="1331951"/>
    <n v="371592"/>
    <x v="10"/>
    <x v="1"/>
    <x v="139"/>
    <x v="8"/>
    <s v="Chilled Spicy Noodles"/>
    <n v="1"/>
    <s v="Bowls"/>
    <m/>
    <n v="40.729110403548901"/>
    <n v="-73.984245455566395"/>
    <n v="40.745188518815198"/>
    <n v="-74.004439570421098"/>
    <d v="2014-10-10T17:34:30"/>
    <d v="2014-10-10T17:40:23"/>
    <d v="2014-10-10T18:16:53"/>
    <d v="2014-10-10T18:29:08"/>
  </r>
  <r>
    <n v="1303091"/>
    <n v="363630"/>
    <x v="94"/>
    <x v="1"/>
    <x v="146"/>
    <x v="30"/>
    <m/>
    <m/>
    <m/>
    <d v="1899-12-30T00:10:32"/>
    <n v="40.764084531354698"/>
    <n v="-73.970499798529701"/>
    <n v="40.746541986221203"/>
    <n v="-73.980253291422798"/>
    <d v="2014-10-05T18:57:36"/>
    <d v="2014-10-05T18:58:33"/>
    <d v="2014-10-05T19:21:44"/>
    <d v="2014-10-05T19:34:54"/>
  </r>
  <r>
    <n v="1432327"/>
    <n v="232035"/>
    <x v="30"/>
    <x v="1"/>
    <x v="28"/>
    <x v="21"/>
    <s v="Hommus"/>
    <n v="1"/>
    <s v="Dips"/>
    <d v="1899-12-30T00:10:12"/>
    <n v="40.744187954347503"/>
    <n v="-73.987530940025394"/>
    <n v="40.748700700000001"/>
    <n v="-73.974242500000003"/>
    <d v="2014-10-23T20:17:11"/>
    <d v="2014-10-23T20:32:37"/>
    <d v="2014-10-23T20:59:40"/>
    <d v="2014-10-23T21:10:02"/>
  </r>
  <r>
    <n v="1281489"/>
    <n v="61583"/>
    <x v="209"/>
    <x v="1"/>
    <x v="179"/>
    <x v="8"/>
    <m/>
    <m/>
    <m/>
    <m/>
    <n v="40.730171068509101"/>
    <n v="-73.986684561330904"/>
    <n v="40.726649999999999"/>
    <n v="-73.991113999999996"/>
    <d v="2014-10-02T19:39:47"/>
    <d v="2014-10-02T19:40:42"/>
    <d v="2014-10-02T19:52:01"/>
    <d v="2014-10-02T20:00:17"/>
  </r>
  <r>
    <n v="1355110"/>
    <n v="67967"/>
    <x v="200"/>
    <x v="1"/>
    <x v="139"/>
    <x v="8"/>
    <s v="Spicy Miso Ramen"/>
    <n v="1"/>
    <s v="Bowls"/>
    <m/>
    <n v="40.729110403548901"/>
    <n v="-73.984245455566395"/>
    <n v="40.725296200000003"/>
    <n v="-73.989396499999998"/>
    <d v="2014-10-13T14:34:08"/>
    <d v="2014-10-13T14:58:40"/>
    <d v="2014-10-13T15:20:59"/>
    <d v="2014-10-13T15:26:35"/>
  </r>
  <r>
    <n v="1348384"/>
    <n v="113972"/>
    <x v="210"/>
    <x v="1"/>
    <x v="101"/>
    <x v="30"/>
    <s v="Katzâ€™s Pastrami Egg Roll (1)"/>
    <n v="2"/>
    <s v="Dim Sum"/>
    <d v="1899-12-30T00:06:03"/>
    <n v="40.734213854853898"/>
    <n v="-74.006202029303594"/>
    <n v="40.748197300000001"/>
    <n v="-74.003345899999999"/>
    <d v="2014-10-12T18:06:30"/>
    <m/>
    <m/>
    <d v="2014-10-12T18:45:46"/>
  </r>
  <r>
    <n v="1442176"/>
    <n v="107909"/>
    <x v="30"/>
    <x v="1"/>
    <x v="180"/>
    <x v="9"/>
    <m/>
    <m/>
    <m/>
    <m/>
    <n v="40.739891"/>
    <n v="-73.986503999999996"/>
    <n v="40.734219899999999"/>
    <n v="-73.990255399999995"/>
    <d v="2014-10-24T22:12:01"/>
    <m/>
    <m/>
    <d v="2014-10-24T22:42:51"/>
  </r>
  <r>
    <n v="1300896"/>
    <n v="63020"/>
    <x v="211"/>
    <x v="1"/>
    <x v="181"/>
    <x v="0"/>
    <s v="Croque Monsieur"/>
    <n v="1"/>
    <s v="Sandwiches"/>
    <d v="1899-12-30T00:09:12"/>
    <n v="40.717013461260301"/>
    <n v="-74.008122682571397"/>
    <n v="40.722057622007398"/>
    <n v="-73.996772596378193"/>
    <d v="2014-10-05T15:00:27"/>
    <d v="2014-10-05T15:07:09"/>
    <d v="2014-10-05T15:22:30"/>
    <d v="2014-10-05T15:31:01"/>
  </r>
  <r>
    <n v="1351083"/>
    <n v="102801"/>
    <x v="212"/>
    <x v="2"/>
    <x v="45"/>
    <x v="4"/>
    <s v="Enoki &amp; Hamachi"/>
    <n v="1"/>
    <s v="Maki"/>
    <d v="1899-12-30T00:32:20"/>
    <n v="40.721979579708403"/>
    <n v="-73.988148214155601"/>
    <n v="40.714517480188597"/>
    <n v="-74.0070190819375"/>
    <d v="2014-10-12T21:21:23"/>
    <d v="2014-10-12T22:06:21"/>
    <d v="2014-10-12T22:17:13"/>
    <d v="2014-10-12T22:27:12"/>
  </r>
  <r>
    <n v="1355477"/>
    <n v="164739"/>
    <x v="145"/>
    <x v="1"/>
    <x v="182"/>
    <x v="8"/>
    <m/>
    <m/>
    <m/>
    <d v="1899-12-30T00:13:32"/>
    <n v="40.772424369727503"/>
    <n v="-73.956931097994797"/>
    <n v="40.788204399999998"/>
    <n v="-73.975600900000003"/>
    <d v="2014-10-13T15:28:53"/>
    <d v="2014-10-13T15:35:49"/>
    <d v="2014-10-13T16:12:48"/>
    <d v="2014-10-13T16:34:24"/>
  </r>
  <r>
    <n v="1370542"/>
    <n v="91817"/>
    <x v="195"/>
    <x v="1"/>
    <x v="77"/>
    <x v="0"/>
    <s v="Breast"/>
    <n v="3"/>
    <s v="By the Piece"/>
    <m/>
    <n v="40.724339999999998"/>
    <n v="-73.990960000000001"/>
    <n v="40.740125407502703"/>
    <n v="-73.990611042896305"/>
    <d v="2014-10-15T22:24:06"/>
    <d v="2014-10-15T22:24:22"/>
    <d v="2014-10-15T22:47:42"/>
    <d v="2014-10-15T23:03:56"/>
  </r>
  <r>
    <n v="1349068"/>
    <n v="375346"/>
    <x v="213"/>
    <x v="2"/>
    <x v="94"/>
    <x v="28"/>
    <s v="Ceviche Mixto"/>
    <n v="1"/>
    <s v="Para Empezar"/>
    <d v="1899-12-30T00:03:14"/>
    <n v="40.7455111364591"/>
    <n v="-73.977605191923899"/>
    <n v="40.769198664784398"/>
    <n v="-73.957285878387907"/>
    <d v="2014-10-12T19:09:07"/>
    <d v="2014-10-12T19:35:28"/>
    <d v="2014-10-12T19:53:18"/>
    <d v="2014-10-12T20:06:02"/>
  </r>
  <r>
    <n v="1329626"/>
    <n v="56642"/>
    <x v="214"/>
    <x v="1"/>
    <x v="183"/>
    <x v="8"/>
    <m/>
    <m/>
    <m/>
    <m/>
    <n v="40.774340429296203"/>
    <n v="-73.964014032878595"/>
    <n v="40.770386000000002"/>
    <n v="-73.986061000000007"/>
    <d v="2014-10-10T13:13:55"/>
    <d v="2014-10-10T13:24:04"/>
    <d v="2014-10-10T13:28:55"/>
    <d v="2014-10-10T13:48:55"/>
  </r>
  <r>
    <n v="1357722"/>
    <n v="131680"/>
    <x v="215"/>
    <x v="2"/>
    <x v="66"/>
    <x v="11"/>
    <s v="Compost Cookie"/>
    <n v="1"/>
    <s v="Cookies"/>
    <m/>
    <n v="40.7231283099199"/>
    <n v="-74.002060890197697"/>
    <n v="40.743690600000001"/>
    <n v="-74.006400499999998"/>
    <d v="2014-10-13T21:00:24"/>
    <d v="2014-10-13T21:12:54"/>
    <d v="2014-10-13T21:18:14"/>
    <d v="2014-10-13T21:35:02"/>
  </r>
  <r>
    <n v="1460269"/>
    <n v="124596"/>
    <x v="25"/>
    <x v="1"/>
    <x v="101"/>
    <x v="30"/>
    <s v="Pan-Fried Lamb Dumplings (4)"/>
    <n v="1"/>
    <s v="Dim Sum"/>
    <d v="1899-12-30T00:04:16"/>
    <n v="40.734213854853898"/>
    <n v="-74.006202029303594"/>
    <n v="40.727477999999998"/>
    <n v="-74.003653999999997"/>
    <d v="2014-10-26T16:52:06"/>
    <d v="2014-10-26T16:53:35"/>
    <d v="2014-10-26T17:27:24"/>
    <d v="2014-10-26T17:32:20"/>
  </r>
  <r>
    <n v="1419702"/>
    <n v="200030"/>
    <x v="96"/>
    <x v="1"/>
    <x v="66"/>
    <x v="11"/>
    <s v="6 Cookies"/>
    <n v="1"/>
    <s v="Cookies"/>
    <m/>
    <n v="40.7231283099199"/>
    <n v="-74.002060890197697"/>
    <n v="40.725848900000003"/>
    <n v="-74.004109600000007"/>
    <d v="2014-10-22T10:18:40"/>
    <d v="2014-10-22T10:35:34"/>
    <d v="2014-10-22T10:43:54"/>
    <d v="2014-10-22T10:47:24"/>
  </r>
  <r>
    <n v="1304046"/>
    <n v="91192"/>
    <x v="156"/>
    <x v="1"/>
    <x v="184"/>
    <x v="25"/>
    <s v="Buttermilk Biscuit"/>
    <n v="1"/>
    <s v="Sides"/>
    <m/>
    <n v="40.7430754234856"/>
    <n v="-73.989146591960605"/>
    <n v="40.760556999999999"/>
    <n v="-73.972887999999998"/>
    <d v="2014-10-05T20:14:46"/>
    <d v="2014-10-05T20:19:01"/>
    <d v="2014-10-05T20:32:20"/>
    <d v="2014-10-05T20:44:50"/>
  </r>
  <r>
    <n v="1280728"/>
    <n v="127149"/>
    <x v="216"/>
    <x v="1"/>
    <x v="80"/>
    <x v="0"/>
    <s v="Baked Macaroni"/>
    <n v="1"/>
    <s v="Sides"/>
    <d v="1899-12-30T00:16:31"/>
    <n v="40.758938763836703"/>
    <n v="-73.968531133448096"/>
    <n v="40.7666544"/>
    <n v="-73.952847199999994"/>
    <d v="2014-10-02T18:15:18"/>
    <d v="2014-10-02T18:37:51"/>
    <d v="2014-10-02T18:50:59"/>
    <d v="2014-10-02T19:03:29"/>
  </r>
  <r>
    <n v="1306802"/>
    <n v="183004"/>
    <x v="1"/>
    <x v="1"/>
    <x v="185"/>
    <x v="27"/>
    <s v="Blueberry Pancakes"/>
    <n v="1"/>
    <s v="French Toast/Pancakes"/>
    <d v="1899-12-30T00:16:10"/>
    <n v="40.743790226795603"/>
    <n v="-73.9838916063309"/>
    <n v="40.760816599999998"/>
    <n v="-73.968288200000003"/>
    <d v="2014-10-06T01:44:50"/>
    <d v="2014-10-06T01:51:41"/>
    <d v="2014-10-06T02:32:02"/>
    <d v="2014-10-06T02:52:11"/>
  </r>
  <r>
    <n v="1396522"/>
    <n v="47184"/>
    <x v="151"/>
    <x v="3"/>
    <x v="9"/>
    <x v="2"/>
    <s v="Shake"/>
    <n v="1"/>
    <s v="Shakes"/>
    <m/>
    <n v="40.7152793278103"/>
    <n v="-74.014860391616807"/>
    <n v="40.725648999999997"/>
    <n v="-73.993138999999999"/>
    <d v="2014-10-19T11:10:00"/>
    <d v="2014-10-19T11:28:52"/>
    <d v="2014-10-19T11:45:14"/>
    <d v="2014-10-19T12:05:45"/>
  </r>
  <r>
    <n v="1368723"/>
    <n v="52463"/>
    <x v="195"/>
    <x v="1"/>
    <x v="126"/>
    <x v="30"/>
    <s v="Three Color Vegetable Dumplings (4)"/>
    <n v="1"/>
    <s v="Dim Sum"/>
    <d v="1899-12-30T00:04:20"/>
    <n v="40.782116700000003"/>
    <n v="-73.980739099999994"/>
    <n v="40.765777499999999"/>
    <n v="-73.961445499999996"/>
    <d v="2014-10-15T19:20:31"/>
    <d v="2014-10-15T19:21:15"/>
    <d v="2014-10-15T19:54:23"/>
    <d v="2014-10-15T20:09:31"/>
  </r>
  <r>
    <n v="1340787"/>
    <n v="47280"/>
    <x v="155"/>
    <x v="1"/>
    <x v="4"/>
    <x v="4"/>
    <s v="House Salad"/>
    <n v="1"/>
    <s v="Salads"/>
    <d v="1899-12-30T00:04:27"/>
    <n v="40.7261096570601"/>
    <n v="-74.002491863200504"/>
    <n v="40.724888"/>
    <n v="-74.010098999999997"/>
    <d v="2014-10-11T19:21:09"/>
    <d v="2014-10-11T19:52:48"/>
    <d v="2014-10-11T20:02:54"/>
    <d v="2014-10-11T20:09:09"/>
  </r>
  <r>
    <n v="1488922"/>
    <n v="207435"/>
    <x v="36"/>
    <x v="1"/>
    <x v="186"/>
    <x v="8"/>
    <m/>
    <m/>
    <m/>
    <m/>
    <n v="40.721453549441101"/>
    <n v="-73.995080587233005"/>
    <n v="40.710268849711099"/>
    <n v="-74.0146437495318"/>
    <d v="2014-10-30T19:11:50"/>
    <d v="2014-10-30T19:14:39"/>
    <d v="2014-10-30T19:33:17"/>
    <d v="2014-10-30T19:54:43"/>
  </r>
  <r>
    <n v="1469433"/>
    <n v="388373"/>
    <x v="132"/>
    <x v="1"/>
    <x v="139"/>
    <x v="8"/>
    <s v="Pork Bun"/>
    <n v="1"/>
    <s v="Buns"/>
    <m/>
    <n v="40.729110403548901"/>
    <n v="-73.984245455566395"/>
    <n v="40.710829618684897"/>
    <n v="-74.007162572567097"/>
    <d v="2014-10-27T18:06:14"/>
    <d v="2014-10-27T18:06:20"/>
    <d v="2014-10-27T18:25:39"/>
    <d v="2014-10-27T18:43:49"/>
  </r>
  <r>
    <n v="1440059"/>
    <n v="42755"/>
    <x v="109"/>
    <x v="1"/>
    <x v="4"/>
    <x v="4"/>
    <s v="Edamame"/>
    <n v="1"/>
    <s v="Appetizers"/>
    <d v="1899-12-30T00:04:05"/>
    <n v="40.7261096570601"/>
    <n v="-74.002491863200504"/>
    <n v="40.738932300000002"/>
    <n v="-74.008823399999997"/>
    <d v="2014-10-24T19:27:21"/>
    <d v="2014-10-24T19:34:40"/>
    <d v="2014-10-24T19:56:30"/>
    <d v="2014-10-24T20:07:39"/>
  </r>
  <r>
    <n v="1357295"/>
    <n v="103017"/>
    <x v="217"/>
    <x v="1"/>
    <x v="187"/>
    <x v="8"/>
    <m/>
    <m/>
    <m/>
    <m/>
    <n v="40.764191573109898"/>
    <n v="-73.9644732093073"/>
    <n v="40.765817400000003"/>
    <n v="-73.963473199999996"/>
    <d v="2014-10-13T20:12:44"/>
    <d v="2014-10-13T20:21:14"/>
    <d v="2014-10-13T20:33:06"/>
    <d v="2014-10-13T20:37:50"/>
  </r>
  <r>
    <n v="1293804"/>
    <n v="355592"/>
    <x v="96"/>
    <x v="1"/>
    <x v="70"/>
    <x v="11"/>
    <s v="Blueberry &amp; Cream Cookie"/>
    <n v="2"/>
    <s v="Cookies"/>
    <m/>
    <n v="40.731795470614898"/>
    <n v="-73.985672593116803"/>
    <n v="40.729699699999998"/>
    <n v="-73.991564600000004"/>
    <d v="2014-10-04T15:35:01"/>
    <d v="2014-10-04T15:38:35"/>
    <d v="2014-10-04T15:58:25"/>
    <d v="2014-10-04T16:03:31"/>
  </r>
  <r>
    <n v="1485387"/>
    <n v="331007"/>
    <x v="96"/>
    <x v="1"/>
    <x v="137"/>
    <x v="35"/>
    <s v="Brach Autumn Candy Corn Mix (12 oz.)"/>
    <n v="2"/>
    <s v="Halloween"/>
    <m/>
    <n v="40.714638307702003"/>
    <n v="-74.008336134918196"/>
    <n v="40.730769299999999"/>
    <n v="-73.991322299999993"/>
    <d v="2014-10-30T10:26:55"/>
    <m/>
    <m/>
    <d v="2014-10-30T11:06:05"/>
  </r>
  <r>
    <n v="1427125"/>
    <n v="298785"/>
    <x v="96"/>
    <x v="1"/>
    <x v="188"/>
    <x v="32"/>
    <s v="Vanilla Bean"/>
    <n v="2"/>
    <s v="Yeast Doughnuts"/>
    <m/>
    <n v="40.716240933766798"/>
    <n v="-73.988682031631498"/>
    <n v="40.725458699999997"/>
    <n v="-74.005488099999994"/>
    <d v="2014-10-23T07:25:03"/>
    <m/>
    <m/>
    <d v="2014-10-23T08:14:49"/>
  </r>
  <r>
    <n v="1490771"/>
    <n v="140854"/>
    <x v="218"/>
    <x v="2"/>
    <x v="45"/>
    <x v="4"/>
    <s v="Sake"/>
    <n v="2"/>
    <s v="Taiseyo (Atlantic Ocean)"/>
    <d v="1899-12-30T00:29:16"/>
    <n v="40.721979579708403"/>
    <n v="-73.988148214155601"/>
    <n v="40.729248900000002"/>
    <n v="-73.954119899999995"/>
    <d v="2014-10-30T21:48:10"/>
    <d v="2014-10-30T22:03:59"/>
    <d v="2014-10-30T22:49:07"/>
    <d v="2014-10-30T23:04:41"/>
  </r>
  <r>
    <n v="1310423"/>
    <n v="180821"/>
    <x v="100"/>
    <x v="5"/>
    <x v="113"/>
    <x v="8"/>
    <m/>
    <m/>
    <m/>
    <d v="1899-12-30T00:04:44"/>
    <n v="40.772558538276897"/>
    <n v="-73.965167711577905"/>
    <n v="40.761567800000002"/>
    <n v="-73.967901999999995"/>
    <d v="2014-10-06T21:05:22"/>
    <d v="2014-10-06T21:16:13"/>
    <d v="2014-10-06T21:25:03"/>
    <d v="2014-10-06T21:43:32"/>
  </r>
  <r>
    <n v="1327104"/>
    <n v="115213"/>
    <x v="219"/>
    <x v="1"/>
    <x v="5"/>
    <x v="5"/>
    <s v="Steamed Basmati Rice"/>
    <n v="1"/>
    <s v="Basmati Degh Rice"/>
    <m/>
    <n v="40.719268925450301"/>
    <n v="-74.008749884804104"/>
    <n v="40.716590500000002"/>
    <n v="-74.004811399999994"/>
    <d v="2014-10-09T22:30:32"/>
    <d v="2014-10-09T22:45:14"/>
    <d v="2014-10-09T22:56:35"/>
    <d v="2014-10-09T23:02:15"/>
  </r>
  <r>
    <n v="1437531"/>
    <n v="222433"/>
    <x v="20"/>
    <x v="1"/>
    <x v="33"/>
    <x v="20"/>
    <s v="Guacamole Greens"/>
    <n v="1"/>
    <s v="Signatures"/>
    <d v="1899-12-30T00:09:48"/>
    <n v="40.721323186970601"/>
    <n v="-74.009732007980304"/>
    <n v="40.717939700000002"/>
    <n v="-74.004665399999993"/>
    <d v="2014-10-24T15:17:41"/>
    <d v="2014-10-24T15:26:03"/>
    <d v="2014-10-24T15:37:23"/>
    <d v="2014-10-24T15:45:02"/>
  </r>
  <r>
    <n v="1309060"/>
    <n v="40010"/>
    <x v="220"/>
    <x v="1"/>
    <x v="63"/>
    <x v="16"/>
    <s v="House Roasted Turkey"/>
    <n v="1"/>
    <s v="Sandwiches"/>
    <m/>
    <n v="40.723019825000002"/>
    <n v="-73.995853999999994"/>
    <n v="40.730811000000003"/>
    <n v="-74.009276"/>
    <d v="2014-10-06T18:12:51"/>
    <d v="2014-10-06T18:16:09"/>
    <d v="2014-10-06T18:46:29"/>
    <d v="2014-10-06T18:58:28"/>
  </r>
  <r>
    <n v="1304669"/>
    <n v="70059"/>
    <x v="25"/>
    <x v="1"/>
    <x v="189"/>
    <x v="41"/>
    <m/>
    <m/>
    <m/>
    <m/>
    <n v="40.763822537331997"/>
    <n v="-73.973010000000002"/>
    <n v="40.7202117"/>
    <n v="-74.002130800000003"/>
    <d v="2014-10-05T21:03:33"/>
    <d v="2014-10-05T21:03:53"/>
    <d v="2014-10-05T21:25:42"/>
    <d v="2014-10-05T21:42:58"/>
  </r>
  <r>
    <n v="1396379"/>
    <n v="113972"/>
    <x v="221"/>
    <x v="2"/>
    <x v="190"/>
    <x v="29"/>
    <s v="Fresh O.J."/>
    <n v="2"/>
    <s v="Cold Beverages"/>
    <m/>
    <n v="40.722705492718703"/>
    <n v="-73.998198509216294"/>
    <n v="40.748197300000001"/>
    <n v="-74.003345899999999"/>
    <d v="2014-10-19T10:31:11"/>
    <d v="2014-10-19T10:42:53"/>
    <d v="2014-10-19T11:01:43"/>
    <d v="2014-10-19T11:21:50"/>
  </r>
  <r>
    <n v="1481029"/>
    <n v="72324"/>
    <x v="104"/>
    <x v="1"/>
    <x v="130"/>
    <x v="9"/>
    <m/>
    <m/>
    <m/>
    <m/>
    <n v="40.777745129236699"/>
    <n v="-73.954617029430395"/>
    <n v="40.7749762216487"/>
    <n v="-73.958916731366699"/>
    <d v="2014-10-29T18:34:18"/>
    <d v="2014-10-29T18:34:49"/>
    <d v="2014-10-29T18:45:39"/>
    <d v="2014-10-29T18:52:13"/>
  </r>
  <r>
    <n v="1365671"/>
    <n v="310751"/>
    <x v="114"/>
    <x v="1"/>
    <x v="33"/>
    <x v="20"/>
    <s v="House Lemonade (NoMad only)"/>
    <n v="2"/>
    <s v="Drinks"/>
    <m/>
    <n v="40.745078589413303"/>
    <n v="-73.988821506500202"/>
    <n v="40.760774699999999"/>
    <n v="-73.971811599999995"/>
    <d v="2014-10-15T11:33:36"/>
    <m/>
    <m/>
    <d v="2014-10-15T12:51:44"/>
  </r>
  <r>
    <n v="1478615"/>
    <n v="104563"/>
    <x v="92"/>
    <x v="1"/>
    <x v="191"/>
    <x v="18"/>
    <m/>
    <m/>
    <m/>
    <m/>
    <n v="40.7209843306225"/>
    <n v="-73.994954333926202"/>
    <n v="40.7331237"/>
    <n v="-73.995941799999997"/>
    <d v="2014-10-29T11:12:27"/>
    <d v="2014-10-29T11:14:47"/>
    <d v="2014-10-29T11:25:07"/>
    <d v="2014-10-29T11:32:52"/>
  </r>
  <r>
    <n v="1356612"/>
    <n v="110384"/>
    <x v="218"/>
    <x v="2"/>
    <x v="76"/>
    <x v="16"/>
    <s v="Chicken"/>
    <n v="2"/>
    <s v="Naked Balls"/>
    <d v="1899-12-30T00:06:39"/>
    <n v="40.771491247520302"/>
    <n v="-73.956334145089798"/>
    <n v="40.765817400000003"/>
    <n v="-73.963473199999996"/>
    <d v="2014-10-13T19:03:29"/>
    <d v="2014-10-13T19:26:54"/>
    <d v="2014-10-13T19:34:14"/>
    <d v="2014-10-13T19:45:38"/>
  </r>
  <r>
    <n v="1303927"/>
    <n v="129289"/>
    <x v="222"/>
    <x v="1"/>
    <x v="192"/>
    <x v="11"/>
    <s v="Cinnamon Sling"/>
    <n v="1"/>
    <s v="Year Round Flavors"/>
    <m/>
    <n v="40.721735571599297"/>
    <n v="-73.995935664258297"/>
    <n v="40.73357"/>
    <n v="-74.006589899999994"/>
    <d v="2014-10-05T20:04:35"/>
    <d v="2014-10-05T20:16:37"/>
    <d v="2014-10-05T20:24:56"/>
    <d v="2014-10-05T20:34:11"/>
  </r>
  <r>
    <n v="1362210"/>
    <n v="164016"/>
    <x v="223"/>
    <x v="1"/>
    <x v="77"/>
    <x v="0"/>
    <s v="Griddled Corn &amp; Bacon"/>
    <n v="1"/>
    <s v="Sides"/>
    <m/>
    <n v="40.724339999999998"/>
    <n v="-73.990960000000001"/>
    <n v="40.732486000000002"/>
    <n v="-73.996584999999996"/>
    <d v="2014-10-14T18:18:49"/>
    <d v="2014-10-14T18:35:54"/>
    <d v="2014-10-14T18:48:14"/>
    <d v="2014-10-14T18:56:32"/>
  </r>
  <r>
    <n v="1281808"/>
    <n v="41246"/>
    <x v="224"/>
    <x v="1"/>
    <x v="9"/>
    <x v="2"/>
    <s v="Pints to Go"/>
    <n v="1"/>
    <s v="Cups and Cones"/>
    <m/>
    <n v="40.758456774983799"/>
    <n v="-73.989140466129399"/>
    <n v="40.758789034194898"/>
    <n v="-73.993763180104395"/>
    <d v="2014-10-02T20:10:05"/>
    <d v="2014-10-02T20:18:23"/>
    <d v="2014-10-02T20:48:10"/>
    <d v="2014-10-02T20:54:54"/>
  </r>
  <r>
    <n v="1282063"/>
    <n v="105702"/>
    <x v="221"/>
    <x v="2"/>
    <x v="90"/>
    <x v="27"/>
    <s v="Hot Pastrami"/>
    <n v="1"/>
    <s v="Sandwiches"/>
    <d v="1899-12-30T00:07:14"/>
    <n v="40.745299312570602"/>
    <n v="-73.9791375808162"/>
    <n v="40.726895425967903"/>
    <n v="-73.9959644616292"/>
    <d v="2014-10-02T20:39:10"/>
    <d v="2014-10-02T21:02:08"/>
    <d v="2014-10-02T21:08:32"/>
    <d v="2014-10-02T21:25:49"/>
  </r>
  <r>
    <n v="1447282"/>
    <n v="92688"/>
    <x v="220"/>
    <x v="1"/>
    <x v="48"/>
    <x v="17"/>
    <s v="Almonds - Roasted &amp; Unsalted"/>
    <n v="1"/>
    <s v="Fruits &amp; Vegetables"/>
    <m/>
    <n v="40.733633781778998"/>
    <n v="-73.987769236059194"/>
    <n v="40.720241999999999"/>
    <n v="-73.995537999999996"/>
    <d v="2014-10-25T15:06:19"/>
    <d v="2014-10-25T15:34:47"/>
    <d v="2014-10-25T16:12:37"/>
    <d v="2014-10-25T16:27:21"/>
  </r>
  <r>
    <n v="1302777"/>
    <n v="205241"/>
    <x v="225"/>
    <x v="1"/>
    <x v="9"/>
    <x v="2"/>
    <s v="Fries"/>
    <n v="1"/>
    <s v="Fries"/>
    <m/>
    <n v="40.780825773220101"/>
    <n v="-73.976483345031696"/>
    <n v="40.776406100000003"/>
    <n v="-73.989109999999997"/>
    <d v="2014-10-05T18:28:15"/>
    <d v="2014-10-05T18:39:48"/>
    <d v="2014-10-05T19:06:07"/>
    <d v="2014-10-05T19:14:48"/>
  </r>
  <r>
    <n v="1306217"/>
    <n v="124663"/>
    <x v="226"/>
    <x v="1"/>
    <x v="193"/>
    <x v="8"/>
    <s v="Sweet Mango Chutney Mayo"/>
    <n v="1"/>
    <s v="Additional Sauces"/>
    <m/>
    <n v="40.728169657139198"/>
    <n v="-73.987912711093401"/>
    <n v="40.728017603150199"/>
    <n v="-73.9833324045278"/>
    <d v="2014-10-05T23:25:00"/>
    <d v="2014-10-05T23:37:44"/>
    <d v="2014-10-05T23:42:02"/>
    <d v="2014-10-05T23:45:32"/>
  </r>
  <r>
    <n v="1362282"/>
    <n v="157578"/>
    <x v="25"/>
    <x v="1"/>
    <x v="80"/>
    <x v="0"/>
    <s v="3rd Ave Jumbo Shrimp Chopped Salad"/>
    <n v="1"/>
    <s v="Entree Salads"/>
    <d v="1899-12-30T00:08:58"/>
    <n v="40.758938763836703"/>
    <n v="-73.968531133448096"/>
    <n v="40.767980399999999"/>
    <n v="-73.964890299999993"/>
    <d v="2014-10-14T18:33:35"/>
    <d v="2014-10-14T18:44:56"/>
    <d v="2014-10-14T19:05:15"/>
    <d v="2014-10-14T19:12:05"/>
  </r>
  <r>
    <n v="1278293"/>
    <n v="150840"/>
    <x v="91"/>
    <x v="2"/>
    <x v="33"/>
    <x v="20"/>
    <s v="Earth Bowl"/>
    <n v="1"/>
    <s v="Signatures"/>
    <d v="1899-12-30T00:04:20"/>
    <n v="40.721323186970601"/>
    <n v="-74.009732007980304"/>
    <n v="40.728534799999998"/>
    <n v="-74.007382500000006"/>
    <d v="2014-10-02T11:43:33"/>
    <m/>
    <m/>
    <d v="2014-10-02T13:02:24"/>
  </r>
  <r>
    <n v="1302573"/>
    <n v="52360"/>
    <x v="227"/>
    <x v="1"/>
    <x v="146"/>
    <x v="30"/>
    <m/>
    <m/>
    <m/>
    <d v="1899-12-30T00:04:39"/>
    <n v="40.764084531354698"/>
    <n v="-73.970499798529701"/>
    <n v="40.768923999999998"/>
    <n v="-73.983315000000005"/>
    <d v="2014-10-05T18:07:45"/>
    <d v="2014-10-05T18:41:29"/>
    <d v="2014-10-05T18:46:41"/>
    <d v="2014-10-05T18:54:09"/>
  </r>
  <r>
    <n v="1329635"/>
    <n v="114476"/>
    <x v="228"/>
    <x v="1"/>
    <x v="194"/>
    <x v="16"/>
    <s v="La Vincenzo"/>
    <n v="1"/>
    <s v="Pizza"/>
    <d v="1899-12-30T00:17:03"/>
    <n v="40.740820357310398"/>
    <n v="-73.991488074304797"/>
    <n v="40.746548300000001"/>
    <n v="-74.008610200000007"/>
    <d v="2014-10-10T13:17:11"/>
    <d v="2014-10-10T13:36:54"/>
    <d v="2014-10-10T13:43:44"/>
    <d v="2014-10-10T13:58:16"/>
  </r>
  <r>
    <n v="1301320"/>
    <n v="88068"/>
    <x v="181"/>
    <x v="2"/>
    <x v="146"/>
    <x v="30"/>
    <m/>
    <m/>
    <m/>
    <d v="1899-12-30T00:03:44"/>
    <n v="40.764084531354698"/>
    <n v="-73.970499798529701"/>
    <n v="40.758809046857799"/>
    <n v="-73.963614441523305"/>
    <d v="2014-10-05T15:42:45"/>
    <d v="2014-10-05T15:55:18"/>
    <d v="2014-10-05T16:12:38"/>
    <d v="2014-10-05T16:23:59"/>
  </r>
  <r>
    <n v="1459983"/>
    <n v="373485"/>
    <x v="49"/>
    <x v="1"/>
    <x v="195"/>
    <x v="1"/>
    <s v="Boscaiola"/>
    <n v="1"/>
    <s v="Pies"/>
    <d v="1899-12-30T00:04:20"/>
    <n v="40.747169914496503"/>
    <n v="-74.000635650385306"/>
    <n v="40.729728199999997"/>
    <n v="-74.004768499999997"/>
    <d v="2014-10-26T16:28:35"/>
    <d v="2014-10-26T16:44:06"/>
    <d v="2014-10-26T16:54:24"/>
    <d v="2014-10-26T17:06:12"/>
  </r>
  <r>
    <n v="1484418"/>
    <n v="20579"/>
    <x v="71"/>
    <x v="2"/>
    <x v="16"/>
    <x v="13"/>
    <s v="Chicken McNuggets"/>
    <n v="1"/>
    <s v="Snacks &amp; Sides"/>
    <m/>
    <n v="40.731346529661501"/>
    <n v="-73.982276931152001"/>
    <n v="40.7327734675169"/>
    <n v="-73.977697740864798"/>
    <d v="2014-10-30T00:12:33"/>
    <d v="2014-10-30T00:14:11"/>
    <d v="2014-10-30T00:26:30"/>
    <d v="2014-10-30T00:35:37"/>
  </r>
  <r>
    <n v="1314723"/>
    <n v="142677"/>
    <x v="229"/>
    <x v="1"/>
    <x v="196"/>
    <x v="5"/>
    <s v="Tand Roti"/>
    <n v="2"/>
    <s v="Breads"/>
    <d v="1899-12-30T00:05:00"/>
    <n v="40.760332496237801"/>
    <n v="-73.965862211346305"/>
    <n v="40.785278300000002"/>
    <n v="-73.9481064"/>
    <d v="2014-10-07T19:11:16"/>
    <d v="2014-10-07T19:12:14"/>
    <d v="2014-10-07T19:40:04"/>
    <d v="2014-10-07T20:05:48"/>
  </r>
  <r>
    <n v="1320133"/>
    <n v="355970"/>
    <x v="192"/>
    <x v="1"/>
    <x v="76"/>
    <x v="16"/>
    <s v="Daily Roast Veggies"/>
    <n v="1"/>
    <s v="Green Market"/>
    <d v="1899-12-30T00:04:55"/>
    <n v="40.771491247520302"/>
    <n v="-73.956334145089798"/>
    <n v="40.761443999999997"/>
    <n v="-73.963071999999997"/>
    <d v="2014-10-08T19:58:56"/>
    <d v="2014-10-08T20:08:43"/>
    <d v="2014-10-08T20:25:02"/>
    <d v="2014-10-08T20:33:40"/>
  </r>
  <r>
    <n v="1413869"/>
    <n v="49620"/>
    <x v="120"/>
    <x v="1"/>
    <x v="98"/>
    <x v="9"/>
    <s v="Cuban Sandwich"/>
    <n v="1"/>
    <s v="Tortas y Burritos"/>
    <d v="1899-12-30T00:08:20"/>
    <n v="40.7228416988277"/>
    <n v="-73.994116468965402"/>
    <n v="40.737974999999999"/>
    <n v="-74.002921999999998"/>
    <d v="2014-10-21T12:44:48"/>
    <d v="2014-10-21T12:52:15"/>
    <d v="2014-10-21T13:07:36"/>
    <d v="2014-10-21T13:18:29"/>
  </r>
  <r>
    <n v="1419851"/>
    <n v="59388"/>
    <x v="43"/>
    <x v="2"/>
    <x v="33"/>
    <x v="20"/>
    <s v="Kale Caesar"/>
    <n v="1"/>
    <s v="Signatures"/>
    <d v="1899-12-30T00:02:57"/>
    <n v="40.745078589413303"/>
    <n v="-73.988821506500202"/>
    <n v="40.705748"/>
    <n v="-74.006052999999994"/>
    <d v="2014-10-22T11:10:49"/>
    <d v="2014-10-22T11:34:01"/>
    <d v="2014-10-22T11:42:52"/>
    <d v="2014-10-22T12:12:28"/>
  </r>
  <r>
    <n v="1375856"/>
    <n v="105385"/>
    <x v="85"/>
    <x v="1"/>
    <x v="167"/>
    <x v="30"/>
    <s v="Mixed Vegetable Tofu Soup"/>
    <n v="1"/>
    <s v="Soups"/>
    <m/>
    <n v="40.732213000000002"/>
    <n v="-73.988072000000003"/>
    <n v="40.711816399999996"/>
    <n v="-73.992565099999993"/>
    <d v="2014-10-16T20:14:13"/>
    <d v="2014-10-16T20:35:47"/>
    <d v="2014-10-16T20:56:07"/>
    <d v="2014-10-16T21:08:53"/>
  </r>
  <r>
    <n v="1400494"/>
    <n v="59221"/>
    <x v="52"/>
    <x v="1"/>
    <x v="197"/>
    <x v="42"/>
    <s v="Filet Mignon 14 oz"/>
    <n v="1"/>
    <s v="Steaks &amp; Chops"/>
    <d v="1899-12-30T00:08:22"/>
    <n v="40.761936861946403"/>
    <n v="-73.985421969273304"/>
    <n v="40.788204399999998"/>
    <n v="-73.975600900000003"/>
    <d v="2014-10-19T17:33:27"/>
    <d v="2014-10-19T17:47:14"/>
    <d v="2014-10-19T18:12:04"/>
    <d v="2014-10-19T18:30:35"/>
  </r>
  <r>
    <n v="1485459"/>
    <n v="385565"/>
    <x v="230"/>
    <x v="2"/>
    <x v="92"/>
    <x v="11"/>
    <s v="Caramel a la fleur de sol"/>
    <n v="2"/>
    <s v="Macaroons (Individual)"/>
    <m/>
    <n v="40.770674225957698"/>
    <n v="-73.966114756096204"/>
    <n v="40.795041907118801"/>
    <n v="-73.972985740019894"/>
    <d v="2014-10-30T10:46:36"/>
    <d v="2014-10-30T11:18:15"/>
    <d v="2014-10-30T11:29:35"/>
    <d v="2014-10-30T11:48:03"/>
  </r>
  <r>
    <n v="1290057"/>
    <n v="103526"/>
    <x v="89"/>
    <x v="2"/>
    <x v="100"/>
    <x v="4"/>
    <s v="King Crab California Roll"/>
    <n v="1"/>
    <s v="Special Rolls"/>
    <d v="1899-12-30T00:05:03"/>
    <n v="40.762857763598497"/>
    <n v="-73.9716190014841"/>
    <n v="40.765633999999999"/>
    <n v="-73.971029000000001"/>
    <d v="2014-10-03T22:27:30"/>
    <d v="2014-10-03T22:32:03"/>
    <d v="2014-10-03T22:59:36"/>
    <d v="2014-10-03T23:06:12"/>
  </r>
  <r>
    <n v="1415152"/>
    <n v="204102"/>
    <x v="19"/>
    <x v="3"/>
    <x v="63"/>
    <x v="16"/>
    <s v="Holiday"/>
    <n v="1"/>
    <s v="Salads"/>
    <d v="1899-12-30T00:03:15"/>
    <n v="40.723019825000002"/>
    <n v="-73.995853999999994"/>
    <n v="40.721788799999999"/>
    <n v="-74.011132099999998"/>
    <d v="2014-10-21T17:23:50"/>
    <d v="2014-10-21T17:30:30"/>
    <d v="2014-10-21T17:48:21"/>
    <d v="2014-10-21T18:05:57"/>
  </r>
  <r>
    <n v="1368012"/>
    <n v="314480"/>
    <x v="231"/>
    <x v="1"/>
    <x v="130"/>
    <x v="9"/>
    <m/>
    <m/>
    <m/>
    <m/>
    <n v="40.7417439512719"/>
    <n v="-73.993605713871005"/>
    <n v="40.746968600000002"/>
    <n v="-73.990440599999999"/>
    <d v="2014-10-15T18:09:20"/>
    <d v="2014-10-15T18:19:10"/>
    <d v="2014-10-15T18:32:31"/>
    <d v="2014-10-15T18:39:24"/>
  </r>
  <r>
    <n v="1333418"/>
    <n v="119008"/>
    <x v="232"/>
    <x v="1"/>
    <x v="91"/>
    <x v="8"/>
    <s v="Fresh Salmon"/>
    <n v="1"/>
    <s v="Cut Up Roll"/>
    <d v="1899-12-30T00:07:25"/>
    <n v="40.771393000000003"/>
    <n v="-73.952760999999995"/>
    <n v="40.803517900000003"/>
    <n v="-73.964404000000002"/>
    <d v="2014-10-10T20:13:00"/>
    <d v="2014-10-10T20:24:14"/>
    <d v="2014-10-10T20:42:04"/>
    <d v="2014-10-10T21:07:01"/>
  </r>
  <r>
    <n v="1459270"/>
    <n v="161731"/>
    <x v="233"/>
    <x v="2"/>
    <x v="9"/>
    <x v="2"/>
    <s v="Shack-cago Dog"/>
    <n v="1"/>
    <s v="Flat-Top Dogs"/>
    <m/>
    <n v="40.780825773220101"/>
    <n v="-73.976483345031696"/>
    <n v="40.780622999999999"/>
    <n v="-73.978999999999999"/>
    <d v="2014-10-26T15:26:40"/>
    <d v="2014-10-26T15:57:55"/>
    <d v="2014-10-26T15:59:17"/>
    <d v="2014-10-26T16:03:13"/>
  </r>
  <r>
    <n v="1447013"/>
    <n v="221394"/>
    <x v="112"/>
    <x v="3"/>
    <x v="12"/>
    <x v="10"/>
    <s v="Brisket"/>
    <n v="2"/>
    <s v="Meats"/>
    <m/>
    <n v="40.727518945156902"/>
    <n v="-73.988671302795396"/>
    <n v="40.728011500000001"/>
    <n v="-73.993871400000003"/>
    <d v="2014-10-25T14:51:47"/>
    <d v="2014-10-25T15:02:56"/>
    <d v="2014-10-25T15:34:20"/>
    <d v="2014-10-25T15:37:06"/>
  </r>
  <r>
    <n v="1343610"/>
    <n v="83287"/>
    <x v="86"/>
    <x v="1"/>
    <x v="45"/>
    <x v="4"/>
    <s v="Karai Kaibashira"/>
    <n v="1"/>
    <s v="Maki"/>
    <d v="1899-12-30T00:05:38"/>
    <n v="40.721979579708403"/>
    <n v="-73.988148214155601"/>
    <n v="40.742308232118503"/>
    <n v="-73.982040627321993"/>
    <d v="2014-10-12T01:15:43"/>
    <d v="2014-10-12T01:22:48"/>
    <d v="2014-10-12T01:33:38"/>
    <d v="2014-10-12T02:01:29"/>
  </r>
  <r>
    <n v="1323353"/>
    <n v="318689"/>
    <x v="21"/>
    <x v="1"/>
    <x v="198"/>
    <x v="16"/>
    <s v="Lasagna Fritta"/>
    <n v="1"/>
    <s v="Antipasti"/>
    <d v="1899-12-30T00:08:26"/>
    <n v="40.759301754236297"/>
    <n v="-73.984959125518799"/>
    <n v="40.743217700000002"/>
    <n v="-74.007342899999998"/>
    <d v="2014-10-09T13:29:35"/>
    <d v="2014-10-09T13:29:49"/>
    <d v="2014-10-09T14:02:41"/>
    <d v="2014-10-09T14:19:22"/>
  </r>
  <r>
    <n v="1457132"/>
    <n v="291529"/>
    <x v="234"/>
    <x v="2"/>
    <x v="199"/>
    <x v="27"/>
    <s v="Chicken Broth Soup"/>
    <n v="2"/>
    <s v="Soups"/>
    <d v="1899-12-30T00:10:01"/>
    <n v="40.764135025007903"/>
    <n v="-73.981192225407696"/>
    <n v="40.785680399487099"/>
    <n v="-73.970643672517795"/>
    <d v="2014-10-26T12:53:19"/>
    <d v="2014-10-26T13:15:06"/>
    <d v="2014-10-26T13:31:56"/>
    <d v="2014-10-26T13:53:00"/>
  </r>
  <r>
    <n v="1324861"/>
    <n v="103574"/>
    <x v="235"/>
    <x v="1"/>
    <x v="130"/>
    <x v="9"/>
    <m/>
    <m/>
    <m/>
    <m/>
    <n v="40.786503542372898"/>
    <n v="-73.978058596650996"/>
    <n v="40.783626300000002"/>
    <n v="-73.979498800000002"/>
    <d v="2014-10-09T18:18:27"/>
    <d v="2014-10-09T18:24:31"/>
    <d v="2014-10-09T18:31:51"/>
    <d v="2014-10-09T18:36:20"/>
  </r>
  <r>
    <n v="1285442"/>
    <n v="235818"/>
    <x v="236"/>
    <x v="1"/>
    <x v="9"/>
    <x v="2"/>
    <s v="Fries"/>
    <n v="5"/>
    <s v="Fries"/>
    <m/>
    <n v="40.740884357811296"/>
    <n v="-73.988198676721197"/>
    <n v="40.739971099999998"/>
    <n v="-73.990263799999994"/>
    <d v="2014-10-03T13:31:28"/>
    <m/>
    <m/>
    <d v="2014-10-03T14:45:58"/>
  </r>
  <r>
    <n v="1431738"/>
    <n v="100889"/>
    <x v="22"/>
    <x v="1"/>
    <x v="200"/>
    <x v="8"/>
    <s v="Sea Urchin (Ca)"/>
    <n v="1"/>
    <s v="Sushi &amp; Sashimi a la Carte"/>
    <d v="1899-12-30T00:05:28"/>
    <n v="40.779411000000003"/>
    <n v="-73.983542999999997"/>
    <n v="40.764703761771699"/>
    <n v="-73.976054767135196"/>
    <d v="2014-10-23T19:16:20"/>
    <d v="2014-10-23T19:23:00"/>
    <d v="2014-10-23T19:37:20"/>
    <d v="2014-10-23T19:47:46"/>
  </r>
  <r>
    <n v="1479419"/>
    <n v="174436"/>
    <x v="237"/>
    <x v="1"/>
    <x v="130"/>
    <x v="9"/>
    <m/>
    <m/>
    <m/>
    <m/>
    <n v="40.786503542372898"/>
    <n v="-73.978058596650996"/>
    <n v="40.790210000000002"/>
    <n v="-73.978301999999999"/>
    <d v="2014-10-29T14:20:37"/>
    <d v="2014-10-29T14:23:49"/>
    <d v="2014-10-29T14:35:10"/>
    <d v="2014-10-29T14:41:14"/>
  </r>
  <r>
    <n v="1281825"/>
    <n v="101317"/>
    <x v="238"/>
    <x v="1"/>
    <x v="201"/>
    <x v="2"/>
    <m/>
    <m/>
    <m/>
    <d v="1899-12-30T00:03:49"/>
    <n v="40.727992549946102"/>
    <n v="-73.984325803073204"/>
    <n v="40.726322000000003"/>
    <n v="-73.992200999999994"/>
    <d v="2014-10-02T20:13:23"/>
    <d v="2014-10-02T20:34:24"/>
    <d v="2014-10-02T20:47:45"/>
    <d v="2014-10-02T20:55:51"/>
  </r>
  <r>
    <n v="1458212"/>
    <n v="186473"/>
    <x v="239"/>
    <x v="1"/>
    <x v="4"/>
    <x v="4"/>
    <s v="Sushi Deluxe"/>
    <n v="1"/>
    <s v="Platters"/>
    <d v="1899-12-30T00:06:20"/>
    <n v="40.7261096570601"/>
    <n v="-74.002491863200504"/>
    <n v="40.739384700000002"/>
    <n v="-73.992446299999997"/>
    <d v="2014-10-26T14:09:25"/>
    <d v="2014-10-26T14:14:06"/>
    <d v="2014-10-26T14:26:34"/>
    <d v="2014-10-26T14:39:07"/>
  </r>
  <r>
    <n v="1419916"/>
    <n v="79255"/>
    <x v="118"/>
    <x v="1"/>
    <x v="202"/>
    <x v="11"/>
    <m/>
    <m/>
    <m/>
    <m/>
    <n v="40.785042006535903"/>
    <n v="-73.977255821227999"/>
    <n v="40.769317000000001"/>
    <n v="-73.982640000000004"/>
    <d v="2014-10-22T11:31:14"/>
    <d v="2014-10-22T11:43:29"/>
    <d v="2014-10-22T11:51:20"/>
    <d v="2014-10-22T12:04:28"/>
  </r>
  <r>
    <n v="1351298"/>
    <n v="54904"/>
    <x v="169"/>
    <x v="2"/>
    <x v="203"/>
    <x v="16"/>
    <s v="Brick Pressed Chicken"/>
    <n v="1"/>
    <s v="Secondi"/>
    <d v="1899-12-30T00:08:42"/>
    <n v="40.722748587419602"/>
    <n v="-73.996061916918705"/>
    <n v="40.737149000000002"/>
    <n v="-73.979189000000005"/>
    <d v="2014-10-12T21:35:22"/>
    <d v="2014-10-12T22:08:28"/>
    <d v="2014-10-12T22:40:02"/>
    <d v="2014-10-12T22:43:57"/>
  </r>
  <r>
    <n v="1490183"/>
    <n v="385368"/>
    <x v="126"/>
    <x v="1"/>
    <x v="204"/>
    <x v="30"/>
    <m/>
    <m/>
    <m/>
    <d v="1899-12-30T00:03:39"/>
    <n v="40.763733999999999"/>
    <n v="-73.967008000000007"/>
    <n v="40.749321951649399"/>
    <n v="-73.977452269279695"/>
    <d v="2014-10-30T21:00:20"/>
    <d v="2014-10-30T21:01:55"/>
    <d v="2014-10-30T21:16:14"/>
    <d v="2014-10-30T21:26:00"/>
  </r>
  <r>
    <n v="1312943"/>
    <n v="121905"/>
    <x v="13"/>
    <x v="1"/>
    <x v="26"/>
    <x v="20"/>
    <s v="Chicken Vegetable"/>
    <n v="1"/>
    <s v="Daily Soup and Salad Combo"/>
    <m/>
    <n v="40.742062078569397"/>
    <n v="-74.005180582208197"/>
    <n v="40.743617299999997"/>
    <n v="-74.006400400000004"/>
    <d v="2014-10-07T12:18:42"/>
    <d v="2014-10-07T12:23:19"/>
    <d v="2014-10-07T12:53:39"/>
    <d v="2014-10-07T12:57:22"/>
  </r>
  <r>
    <n v="1325467"/>
    <n v="302790"/>
    <x v="145"/>
    <x v="1"/>
    <x v="205"/>
    <x v="16"/>
    <s v="CrÃ¨me BrulÃ©e"/>
    <n v="1"/>
    <s v="Dolci"/>
    <d v="1899-12-30T00:02:13"/>
    <n v="40.742355116174799"/>
    <n v="-73.997261313044504"/>
    <n v="40.773842000000002"/>
    <n v="-73.987380999999999"/>
    <d v="2014-10-09T19:44:56"/>
    <d v="2014-10-09T20:02:03"/>
    <d v="2014-10-09T20:12:40"/>
    <d v="2014-10-09T20:35:35"/>
  </r>
  <r>
    <n v="1458843"/>
    <n v="142461"/>
    <x v="151"/>
    <x v="3"/>
    <x v="63"/>
    <x v="16"/>
    <s v="Baked Ziti"/>
    <n v="1"/>
    <s v="Sides"/>
    <d v="1899-12-30T00:05:23"/>
    <n v="40.723019825000002"/>
    <n v="-73.995853999999994"/>
    <n v="40.719922599999997"/>
    <n v="-74.007101599999999"/>
    <d v="2014-10-26T14:56:22"/>
    <d v="2014-10-26T15:00:55"/>
    <d v="2014-10-26T15:32:44"/>
    <d v="2014-10-26T15:43:35"/>
  </r>
  <r>
    <n v="1470892"/>
    <n v="91817"/>
    <x v="240"/>
    <x v="1"/>
    <x v="9"/>
    <x v="2"/>
    <s v="Shackburger"/>
    <n v="2"/>
    <s v="Burgers"/>
    <m/>
    <n v="40.758456774983799"/>
    <n v="-73.989140466129399"/>
    <n v="40.740125407502703"/>
    <n v="-73.990611042896305"/>
    <d v="2014-10-27T21:39:36"/>
    <d v="2014-10-27T21:55:46"/>
    <d v="2014-10-27T22:26:40"/>
    <d v="2014-10-27T22:38:50"/>
  </r>
  <r>
    <n v="1314176"/>
    <n v="185488"/>
    <x v="125"/>
    <x v="1"/>
    <x v="206"/>
    <x v="2"/>
    <m/>
    <m/>
    <m/>
    <m/>
    <n v="40.775114340602897"/>
    <n v="-73.954049348831205"/>
    <n v="40.773646943309103"/>
    <n v="-73.946222160080396"/>
    <d v="2014-10-07T17:24:49"/>
    <d v="2014-10-07T17:38:33"/>
    <d v="2014-10-07T17:52:52"/>
    <d v="2014-10-07T18:00:05"/>
  </r>
  <r>
    <n v="1454362"/>
    <n v="62642"/>
    <x v="241"/>
    <x v="2"/>
    <x v="161"/>
    <x v="15"/>
    <m/>
    <m/>
    <m/>
    <m/>
    <n v="40.7675008672499"/>
    <n v="-73.959209833938701"/>
    <n v="40.766716500000001"/>
    <n v="-73.952765799999995"/>
    <d v="2014-10-26T00:18:38"/>
    <d v="2014-10-26T00:22:13"/>
    <d v="2014-10-26T00:40:03"/>
    <d v="2014-10-26T00:46:39"/>
  </r>
  <r>
    <n v="1367484"/>
    <n v="375234"/>
    <x v="160"/>
    <x v="1"/>
    <x v="48"/>
    <x v="17"/>
    <s v="Palak Paneer"/>
    <n v="1"/>
    <s v="Frozen Foods"/>
    <m/>
    <n v="40.74174"/>
    <n v="-73.993650000000002"/>
    <n v="40.748397152414498"/>
    <n v="-73.989365268531103"/>
    <d v="2014-10-15T17:17:25"/>
    <d v="2014-10-15T17:25:26"/>
    <d v="2014-10-15T17:43:46"/>
    <d v="2014-10-15T17:51:50"/>
  </r>
  <r>
    <n v="1330512"/>
    <n v="314864"/>
    <x v="242"/>
    <x v="1"/>
    <x v="207"/>
    <x v="8"/>
    <m/>
    <m/>
    <m/>
    <m/>
    <n v="40.755001128512099"/>
    <n v="-73.972382351562402"/>
    <n v="40.778804999999998"/>
    <n v="-73.955586800000006"/>
    <d v="2014-10-10T14:57:27"/>
    <d v="2014-10-10T14:55:20"/>
    <d v="2014-10-10T15:06:39"/>
    <d v="2014-10-10T15:27:21"/>
  </r>
  <r>
    <n v="1482784"/>
    <n v="241719"/>
    <x v="90"/>
    <x v="1"/>
    <x v="45"/>
    <x v="4"/>
    <s v="Seasonal Vegetable"/>
    <n v="1"/>
    <s v="Soups"/>
    <d v="1899-12-30T00:04:28"/>
    <n v="40.721979579708403"/>
    <n v="-73.988148214155601"/>
    <n v="40.706929799999997"/>
    <n v="-74.008617099999995"/>
    <d v="2014-10-29T21:14:42"/>
    <d v="2014-10-29T21:15:11"/>
    <d v="2014-10-29T21:36:01"/>
    <d v="2014-10-29T21:51:56"/>
  </r>
  <r>
    <n v="1357556"/>
    <n v="275241"/>
    <x v="64"/>
    <x v="1"/>
    <x v="208"/>
    <x v="8"/>
    <m/>
    <m/>
    <m/>
    <d v="1899-12-30T00:04:22"/>
    <n v="40.725906000000002"/>
    <n v="-73.994757000000007"/>
    <n v="40.719390300000001"/>
    <n v="-73.997537600000001"/>
    <d v="2014-10-13T20:41:40"/>
    <d v="2014-10-13T20:40:24"/>
    <d v="2014-10-13T20:56:13"/>
    <d v="2014-10-13T21:02:49"/>
  </r>
  <r>
    <n v="1310161"/>
    <n v="7917"/>
    <x v="162"/>
    <x v="1"/>
    <x v="72"/>
    <x v="8"/>
    <s v="Tinga De Pollo"/>
    <n v="2"/>
    <s v="Tacos"/>
    <d v="1899-12-30T00:05:23"/>
    <n v="40.721353749744097"/>
    <n v="-73.997525293959001"/>
    <n v="40.739573020347798"/>
    <n v="-73.987720409227407"/>
    <d v="2014-10-06T20:44:16"/>
    <d v="2014-10-06T20:53:15"/>
    <d v="2014-10-06T20:58:35"/>
    <d v="2014-10-06T21:12:13"/>
  </r>
  <r>
    <n v="1398497"/>
    <n v="44472"/>
    <x v="211"/>
    <x v="1"/>
    <x v="45"/>
    <x v="4"/>
    <s v="Sake Ikura"/>
    <n v="1"/>
    <s v="Maki"/>
    <d v="1899-12-30T00:05:03"/>
    <n v="40.721979579708403"/>
    <n v="-73.988148214155601"/>
    <n v="40.720429500000002"/>
    <n v="-73.984640999999996"/>
    <d v="2014-10-19T14:38:54"/>
    <d v="2014-10-19T14:37:32"/>
    <d v="2014-10-19T15:00:51"/>
    <d v="2014-10-19T15:05:36"/>
  </r>
  <r>
    <n v="1402130"/>
    <n v="68258"/>
    <x v="219"/>
    <x v="1"/>
    <x v="63"/>
    <x v="16"/>
    <s v="Garlic Bread"/>
    <n v="1"/>
    <s v="Bread"/>
    <d v="1899-12-30T00:05:08"/>
    <n v="40.723019825000002"/>
    <n v="-73.995853999999994"/>
    <n v="40.744836900000003"/>
    <n v="-73.991976300000005"/>
    <d v="2014-10-19T19:17:34"/>
    <d v="2014-10-19T19:43:11"/>
    <d v="2014-10-19T19:52:31"/>
    <d v="2014-10-19T20:07:27"/>
  </r>
  <r>
    <n v="1365813"/>
    <n v="86731"/>
    <x v="243"/>
    <x v="1"/>
    <x v="138"/>
    <x v="9"/>
    <s v="Rotisserie Chicken"/>
    <n v="1"/>
    <s v="Super Burritos"/>
    <m/>
    <n v="40.721388327539302"/>
    <n v="-73.988658779542604"/>
    <n v="40.756747400000002"/>
    <n v="-73.979992600000003"/>
    <d v="2014-10-15T12:06:17"/>
    <d v="2014-10-15T12:16:01"/>
    <d v="2014-10-15T13:08:51"/>
    <d v="2014-10-15T13:34:50"/>
  </r>
  <r>
    <n v="1282044"/>
    <n v="69336"/>
    <x v="125"/>
    <x v="1"/>
    <x v="209"/>
    <x v="16"/>
    <m/>
    <m/>
    <m/>
    <d v="1899-12-30T00:09:54"/>
    <n v="40.739612142248099"/>
    <n v="-74.006236460009603"/>
    <n v="40.742973900000003"/>
    <n v="-73.994467999999998"/>
    <d v="2014-10-02T20:36:46"/>
    <d v="2014-10-02T20:51:51"/>
    <d v="2014-10-02T21:00:17"/>
    <d v="2014-10-02T21:06:51"/>
  </r>
  <r>
    <n v="1401243"/>
    <n v="263075"/>
    <x v="134"/>
    <x v="1"/>
    <x v="125"/>
    <x v="2"/>
    <s v="French Fries"/>
    <n v="1"/>
    <s v="Menu"/>
    <d v="1899-12-30T00:05:13"/>
    <n v="40.764075830277001"/>
    <n v="-73.978632525152193"/>
    <n v="40.791713733498803"/>
    <n v="-73.977843813124196"/>
    <d v="2014-10-19T18:28:55"/>
    <d v="2014-10-19T18:32:28"/>
    <d v="2014-10-19T18:49:14"/>
    <d v="2014-10-19T19:06:33"/>
  </r>
  <r>
    <n v="1315055"/>
    <n v="78352"/>
    <x v="45"/>
    <x v="1"/>
    <x v="94"/>
    <x v="28"/>
    <s v="Juanita's Chicken"/>
    <n v="1"/>
    <s v="De Fondo"/>
    <d v="1899-12-30T00:05:06"/>
    <n v="40.7455111364591"/>
    <n v="-73.977605191923899"/>
    <n v="40.733165499999998"/>
    <n v="-73.989710200000005"/>
    <d v="2014-10-07T19:58:21"/>
    <d v="2014-10-07T20:09:15"/>
    <d v="2014-10-07T20:30:05"/>
    <d v="2014-10-07T20:44:34"/>
  </r>
  <r>
    <n v="1461203"/>
    <n v="46947"/>
    <x v="80"/>
    <x v="3"/>
    <x v="210"/>
    <x v="9"/>
    <s v="Guacamole Combo"/>
    <n v="1"/>
    <s v="For the Table"/>
    <d v="1899-12-30T00:04:35"/>
    <n v="40.739621016132403"/>
    <n v="-73.995979215938604"/>
    <n v="40.732827"/>
    <n v="-73.996404999999996"/>
    <d v="2014-10-26T18:06:32"/>
    <d v="2014-10-26T18:41:30"/>
    <d v="2014-10-26T18:48:45"/>
    <d v="2014-10-26T18:57:30"/>
  </r>
  <r>
    <n v="1314899"/>
    <n v="119324"/>
    <x v="22"/>
    <x v="1"/>
    <x v="130"/>
    <x v="9"/>
    <m/>
    <m/>
    <m/>
    <m/>
    <n v="40.777745129236699"/>
    <n v="-73.954617029430395"/>
    <n v="40.785560599999997"/>
    <n v="-73.954698899999997"/>
    <d v="2014-10-07T19:38:14"/>
    <d v="2014-10-07T20:15:34"/>
    <d v="2014-10-07T20:26:32"/>
    <d v="2014-10-07T20:32:06"/>
  </r>
  <r>
    <n v="1392883"/>
    <n v="338196"/>
    <x v="244"/>
    <x v="2"/>
    <x v="203"/>
    <x v="16"/>
    <s v="Large Vodka"/>
    <n v="1"/>
    <s v="Pizza"/>
    <d v="1899-12-30T00:05:28"/>
    <n v="40.722748587419602"/>
    <n v="-73.996061916918705"/>
    <n v="40.7473284395112"/>
    <n v="-73.985087536326802"/>
    <d v="2014-10-18T21:07:52"/>
    <d v="2014-10-18T21:45:52"/>
    <d v="2014-10-18T21:54:41"/>
    <d v="2014-10-18T22:17:18"/>
  </r>
  <r>
    <n v="1309289"/>
    <n v="108982"/>
    <x v="245"/>
    <x v="2"/>
    <x v="20"/>
    <x v="17"/>
    <s v="Nf Plain Greek Yogurt"/>
    <n v="4"/>
    <s v="Greek Yogurt"/>
    <m/>
    <n v="40.723954999999997"/>
    <n v="-73.991828999999996"/>
    <n v="40.730149400000002"/>
    <n v="-74.002471999999997"/>
    <d v="2014-10-06T18:52:14"/>
    <m/>
    <m/>
    <d v="2014-10-06T20:04:24"/>
  </r>
  <r>
    <n v="1338128"/>
    <n v="35631"/>
    <x v="31"/>
    <x v="1"/>
    <x v="9"/>
    <x v="2"/>
    <s v="Shack Stack"/>
    <n v="1"/>
    <s v="Burgers"/>
    <m/>
    <n v="40.758456774983799"/>
    <n v="-73.989140466129399"/>
    <n v="40.769375465483797"/>
    <n v="-73.987291979488205"/>
    <d v="2014-10-11T13:30:20"/>
    <d v="2014-10-11T13:56:02"/>
    <d v="2014-10-11T14:26:52"/>
    <d v="2014-10-11T14:35:53"/>
  </r>
  <r>
    <n v="1482152"/>
    <n v="59102"/>
    <x v="246"/>
    <x v="2"/>
    <x v="141"/>
    <x v="13"/>
    <m/>
    <m/>
    <m/>
    <m/>
    <n v="40.806257213843203"/>
    <n v="-73.942065238952594"/>
    <n v="40.812579900000003"/>
    <n v="-73.950500000000005"/>
    <d v="2014-10-29T20:33:08"/>
    <d v="2014-10-29T20:44:51"/>
    <d v="2014-10-29T21:01:41"/>
    <d v="2014-10-29T21:10:42"/>
  </r>
  <r>
    <n v="1348891"/>
    <n v="96877"/>
    <x v="136"/>
    <x v="1"/>
    <x v="76"/>
    <x v="16"/>
    <s v="Spicy Pork"/>
    <n v="1"/>
    <s v="Naked Balls"/>
    <d v="1899-12-30T00:06:03"/>
    <n v="40.721545124764702"/>
    <n v="-73.988842426716104"/>
    <n v="40.7455517"/>
    <n v="-73.978619600000002"/>
    <d v="2014-10-12T18:55:40"/>
    <d v="2014-10-12T19:04:40"/>
    <d v="2014-10-12T19:14:00"/>
    <d v="2014-10-12T19:31:31"/>
  </r>
  <r>
    <n v="1379536"/>
    <n v="270525"/>
    <x v="247"/>
    <x v="1"/>
    <x v="3"/>
    <x v="3"/>
    <s v="Advanced Berry Blend"/>
    <n v="1"/>
    <s v="Raw Superfood Smoothies"/>
    <m/>
    <n v="40.723309"/>
    <n v="-73.988928999999999"/>
    <n v="40.726064100000002"/>
    <n v="-73.989779299999995"/>
    <d v="2014-10-17T12:42:17"/>
    <d v="2014-10-17T12:54:41"/>
    <d v="2014-10-17T13:15:01"/>
    <d v="2014-10-17T13:22:31"/>
  </r>
  <r>
    <n v="1381918"/>
    <n v="129798"/>
    <x v="132"/>
    <x v="1"/>
    <x v="211"/>
    <x v="23"/>
    <s v="Seasonal Pie"/>
    <n v="1"/>
    <s v="Desserts"/>
    <d v="1899-12-30T00:05:53"/>
    <n v="40.738445490763198"/>
    <n v="-73.993563652038603"/>
    <n v="40.783716900000002"/>
    <n v="-73.983505199999996"/>
    <d v="2014-10-17T18:13:11"/>
    <m/>
    <m/>
    <d v="2014-10-17T19:31:22"/>
  </r>
  <r>
    <n v="1330253"/>
    <n v="316427"/>
    <x v="144"/>
    <x v="1"/>
    <x v="212"/>
    <x v="8"/>
    <m/>
    <m/>
    <m/>
    <m/>
    <n v="40.752708139787998"/>
    <n v="-73.9824663235906"/>
    <n v="40.740447199999998"/>
    <n v="-73.990072600000005"/>
    <d v="2014-10-10T14:33:59"/>
    <d v="2014-10-10T14:51:42"/>
    <d v="2014-10-10T15:04:31"/>
    <d v="2014-10-10T15:14:10"/>
  </r>
  <r>
    <n v="1333353"/>
    <n v="248356"/>
    <x v="248"/>
    <x v="2"/>
    <x v="213"/>
    <x v="1"/>
    <s v="Large Regular Pizza"/>
    <n v="1"/>
    <s v="Pizza"/>
    <m/>
    <n v="40.702442919461802"/>
    <n v="-73.993244167307694"/>
    <n v="40.711345999999999"/>
    <n v="-74.016435599999994"/>
    <d v="2014-10-10T20:09:03"/>
    <d v="2014-10-10T20:15:14"/>
    <d v="2014-10-10T20:52:04"/>
    <d v="2014-10-10T21:18:12"/>
  </r>
  <r>
    <n v="1422719"/>
    <n v="45396"/>
    <x v="249"/>
    <x v="1"/>
    <x v="4"/>
    <x v="4"/>
    <s v="King Crab"/>
    <n v="2"/>
    <s v="Taiheiyo (Pacific Ocean)"/>
    <d v="1899-12-30T00:14:19"/>
    <n v="40.7261096570601"/>
    <n v="-74.002491863200504"/>
    <n v="40.744200999999997"/>
    <n v="-73.984211000000002"/>
    <d v="2014-10-22T18:10:00"/>
    <d v="2014-10-22T18:21:15"/>
    <d v="2014-10-22T18:57:52"/>
    <d v="2014-10-22T19:18:07"/>
  </r>
  <r>
    <n v="1482751"/>
    <n v="129518"/>
    <x v="250"/>
    <x v="2"/>
    <x v="100"/>
    <x v="4"/>
    <s v="Crispy Orange Chicken"/>
    <n v="1"/>
    <s v="From the Sky"/>
    <d v="1899-12-30T00:05:06"/>
    <n v="40.762857763598497"/>
    <n v="-73.9716190014841"/>
    <n v="40.73357"/>
    <n v="-74.006589899999994"/>
    <d v="2014-10-29T21:13:53"/>
    <d v="2014-10-29T21:22:55"/>
    <d v="2014-10-29T21:59:22"/>
    <d v="2014-10-29T22:24:41"/>
  </r>
  <r>
    <n v="1330863"/>
    <n v="291816"/>
    <x v="195"/>
    <x v="1"/>
    <x v="116"/>
    <x v="28"/>
    <s v="Camburada"/>
    <n v="1"/>
    <s v="Beverages"/>
    <d v="1899-12-30T00:12:54"/>
    <n v="40.713120307953901"/>
    <n v="-73.957528049054105"/>
    <n v="40.718826"/>
    <n v="-73.959697000000006"/>
    <d v="2014-10-10T15:29:14"/>
    <d v="2014-10-10T15:38:11"/>
    <d v="2014-10-10T15:54:01"/>
    <d v="2014-10-10T16:00:27"/>
  </r>
  <r>
    <n v="1288977"/>
    <n v="180821"/>
    <x v="85"/>
    <x v="1"/>
    <x v="214"/>
    <x v="8"/>
    <m/>
    <m/>
    <m/>
    <m/>
    <n v="40.726929547660198"/>
    <n v="-74.003258181033104"/>
    <n v="40.723676400000002"/>
    <n v="-74.010723499999997"/>
    <d v="2014-10-03T20:35:16"/>
    <d v="2014-10-03T20:38:37"/>
    <d v="2014-10-03T21:12:57"/>
    <d v="2014-10-03T21:32:28"/>
  </r>
  <r>
    <n v="1385849"/>
    <n v="54809"/>
    <x v="251"/>
    <x v="2"/>
    <x v="177"/>
    <x v="2"/>
    <s v="Cheeseburger"/>
    <n v="2"/>
    <s v="Main Menu"/>
    <d v="1899-12-30T00:04:29"/>
    <n v="40.7711352092903"/>
    <n v="-73.959623103066605"/>
    <n v="40.773515000000003"/>
    <n v="-73.978841000000003"/>
    <d v="2014-10-17T23:32:28"/>
    <d v="2014-10-17T23:49:18"/>
    <d v="2014-10-18T00:02:38"/>
    <d v="2014-10-18T00:18:29"/>
  </r>
  <r>
    <n v="1324769"/>
    <n v="61722"/>
    <x v="24"/>
    <x v="1"/>
    <x v="4"/>
    <x v="4"/>
    <s v="Rock Shrimp Tempura"/>
    <n v="1"/>
    <s v="Appetizers"/>
    <d v="1899-12-30T00:03:47"/>
    <n v="40.7261096570601"/>
    <n v="-74.002491863200504"/>
    <n v="40.726149599999999"/>
    <n v="-73.983948799999993"/>
    <d v="2014-10-09T18:00:13"/>
    <m/>
    <m/>
    <d v="2014-10-09T18:38:29"/>
  </r>
  <r>
    <n v="1410533"/>
    <n v="64754"/>
    <x v="159"/>
    <x v="3"/>
    <x v="215"/>
    <x v="5"/>
    <s v="Paneer Bhurjee"/>
    <n v="2"/>
    <s v="Vegetarian"/>
    <d v="1899-12-30T00:03:04"/>
    <n v="40.742228099999998"/>
    <n v="-73.983075999999997"/>
    <n v="40.756100000000004"/>
    <n v="-73.996485000000007"/>
    <d v="2014-10-20T19:50:22"/>
    <d v="2014-10-20T20:18:54"/>
    <d v="2014-10-20T20:28:49"/>
    <d v="2014-10-20T20:46:16"/>
  </r>
  <r>
    <n v="1303136"/>
    <n v="42238"/>
    <x v="252"/>
    <x v="1"/>
    <x v="12"/>
    <x v="10"/>
    <s v="Spare Ribs"/>
    <n v="1"/>
    <s v="Meats"/>
    <m/>
    <n v="40.727518945156902"/>
    <n v="-73.988671302795396"/>
    <n v="40.770515000000003"/>
    <n v="-73.960919000000004"/>
    <d v="2014-10-05T19:02:15"/>
    <m/>
    <m/>
    <d v="2014-10-05T20:31:23"/>
  </r>
  <r>
    <n v="1473331"/>
    <n v="200672"/>
    <x v="253"/>
    <x v="1"/>
    <x v="121"/>
    <x v="21"/>
    <s v="Grilled Curry Chicken"/>
    <n v="1"/>
    <s v="Sandwiches"/>
    <d v="1899-12-30T00:10:39"/>
    <n v="40.727293000000003"/>
    <n v="-73.984516999999997"/>
    <n v="40.717325000000002"/>
    <n v="-73.995023000000003"/>
    <d v="2014-10-28T12:58:15"/>
    <d v="2014-10-28T13:06:27"/>
    <d v="2014-10-28T13:38:44"/>
    <d v="2014-10-28T13:54:47"/>
  </r>
  <r>
    <n v="1332944"/>
    <n v="355445"/>
    <x v="254"/>
    <x v="1"/>
    <x v="216"/>
    <x v="41"/>
    <m/>
    <m/>
    <m/>
    <m/>
    <n v="40.779599034651298"/>
    <n v="-73.955969810485797"/>
    <n v="40.7571006627511"/>
    <n v="-73.962437966479897"/>
    <d v="2014-10-10T19:24:43"/>
    <d v="2014-10-10T19:34:45"/>
    <d v="2014-10-10T19:49:35"/>
    <d v="2014-10-10T20:07:17"/>
  </r>
  <r>
    <n v="1467292"/>
    <n v="97506"/>
    <x v="216"/>
    <x v="1"/>
    <x v="217"/>
    <x v="8"/>
    <m/>
    <m/>
    <m/>
    <m/>
    <n v="40.733779568853997"/>
    <n v="-73.999556787087499"/>
    <n v="40.722122300000002"/>
    <n v="-74.011131399999996"/>
    <d v="2014-10-27T10:14:01"/>
    <d v="2014-10-27T10:33:41"/>
    <d v="2014-10-27T10:51:03"/>
    <d v="2014-10-27T11:04:55"/>
  </r>
  <r>
    <n v="1424072"/>
    <n v="305522"/>
    <x v="36"/>
    <x v="1"/>
    <x v="9"/>
    <x v="2"/>
    <s v="Fountain Soda"/>
    <n v="1"/>
    <s v="Drinks"/>
    <m/>
    <n v="40.7152793278103"/>
    <n v="-74.014860391616807"/>
    <n v="40.716855000000002"/>
    <n v="-73.995217999999994"/>
    <d v="2014-10-22T20:14:45"/>
    <d v="2014-10-22T21:10:45"/>
    <d v="2014-10-22T21:30:35"/>
    <d v="2014-10-22T21:51:41"/>
  </r>
  <r>
    <n v="1312981"/>
    <n v="124875"/>
    <x v="255"/>
    <x v="1"/>
    <x v="119"/>
    <x v="30"/>
    <s v="Chicken Teriyaki"/>
    <n v="1"/>
    <s v="Japanese Grill"/>
    <d v="1899-12-30T00:06:25"/>
    <n v="40.732935902065101"/>
    <n v="-73.986443521670196"/>
    <n v="40.764419599999997"/>
    <n v="-73.979598100000004"/>
    <d v="2014-10-07T12:25:44"/>
    <d v="2014-10-07T12:29:03"/>
    <d v="2014-10-07T12:53:54"/>
    <d v="2014-10-07T13:17:06"/>
  </r>
  <r>
    <n v="1368671"/>
    <n v="363268"/>
    <x v="256"/>
    <x v="1"/>
    <x v="68"/>
    <x v="8"/>
    <s v="Roast Chicken"/>
    <n v="1"/>
    <s v="Lunch/Dinner (Entree)"/>
    <m/>
    <n v="40.724743642155602"/>
    <n v="-73.9986615554824"/>
    <n v="40.725336960575298"/>
    <n v="-74.002022982488896"/>
    <d v="2014-10-15T19:15:12"/>
    <d v="2014-10-15T19:21:07"/>
    <d v="2014-10-15T20:04:57"/>
    <d v="2014-10-15T20:08:47"/>
  </r>
  <r>
    <n v="1380986"/>
    <n v="290381"/>
    <x v="200"/>
    <x v="1"/>
    <x v="33"/>
    <x v="20"/>
    <s v="Organic Butternut Squash (Big)"/>
    <n v="2"/>
    <s v="Soup"/>
    <m/>
    <n v="40.745078589413303"/>
    <n v="-73.988821506500202"/>
    <n v="40.744708000000003"/>
    <n v="-73.990856699999995"/>
    <d v="2014-10-17T15:53:30"/>
    <d v="2014-10-17T15:57:41"/>
    <d v="2014-10-17T16:11:01"/>
    <d v="2014-10-17T16:14:42"/>
  </r>
  <r>
    <n v="1407677"/>
    <n v="68775"/>
    <x v="24"/>
    <x v="1"/>
    <x v="60"/>
    <x v="4"/>
    <s v="Spicy Scallop"/>
    <n v="1"/>
    <s v="Hand Roll"/>
    <d v="1899-12-30T00:10:19"/>
    <n v="40.716725764782701"/>
    <n v="-74.008250645521898"/>
    <n v="40.720227000000001"/>
    <n v="-74.002110999999999"/>
    <d v="2014-10-20T12:04:11"/>
    <d v="2014-10-20T12:39:01"/>
    <d v="2014-10-20T12:42:40"/>
    <d v="2014-10-20T12:48:02"/>
  </r>
  <r>
    <n v="1294679"/>
    <n v="316662"/>
    <x v="2"/>
    <x v="1"/>
    <x v="218"/>
    <x v="6"/>
    <m/>
    <m/>
    <m/>
    <d v="1899-12-30T00:06:06"/>
    <n v="40.7538247353244"/>
    <n v="-73.968524117504799"/>
    <n v="40.770404399999997"/>
    <n v="-73.956617600000001"/>
    <d v="2014-10-04T17:50:04"/>
    <d v="2014-10-04T17:51:17"/>
    <d v="2014-10-04T18:07:21"/>
    <d v="2014-10-04T18:21:57"/>
  </r>
  <r>
    <n v="1391013"/>
    <n v="98319"/>
    <x v="59"/>
    <x v="2"/>
    <x v="70"/>
    <x v="11"/>
    <s v="Crack Pie Slice"/>
    <n v="2"/>
    <s v="Pie by the Slice"/>
    <m/>
    <n v="40.714047313412998"/>
    <n v="-73.954921066761003"/>
    <n v="40.7106554"/>
    <n v="-73.966932700000001"/>
    <d v="2014-10-18T18:37:53"/>
    <d v="2014-10-18T18:52:26"/>
    <d v="2014-10-18T18:59:34"/>
    <d v="2014-10-18T19:08:26"/>
  </r>
  <r>
    <n v="1470810"/>
    <n v="175327"/>
    <x v="90"/>
    <x v="1"/>
    <x v="31"/>
    <x v="6"/>
    <s v="Yellowtail Sashimi with Jalapeno"/>
    <n v="3"/>
    <s v="Dinner Cold Dishes"/>
    <d v="1899-12-30T00:06:43"/>
    <n v="40.719386413349397"/>
    <n v="-74.008692501044905"/>
    <n v="40.732028999999997"/>
    <n v="-74.003219000000001"/>
    <d v="2014-10-27T21:30:39"/>
    <d v="2014-10-27T21:32:14"/>
    <d v="2014-10-27T22:12:03"/>
    <d v="2014-10-27T22:22:34"/>
  </r>
  <r>
    <n v="1325772"/>
    <n v="101603"/>
    <x v="52"/>
    <x v="1"/>
    <x v="130"/>
    <x v="9"/>
    <m/>
    <m/>
    <m/>
    <m/>
    <n v="40.777745129236699"/>
    <n v="-73.954617029430395"/>
    <n v="40.783564200000001"/>
    <n v="-73.949885699999996"/>
    <d v="2014-10-09T20:20:26"/>
    <d v="2014-10-09T20:18:16"/>
    <d v="2014-10-09T20:29:06"/>
    <d v="2014-10-09T20:36:55"/>
  </r>
  <r>
    <n v="1362531"/>
    <n v="41877"/>
    <x v="257"/>
    <x v="1"/>
    <x v="121"/>
    <x v="21"/>
    <s v="Chicken"/>
    <n v="1"/>
    <s v="Cous Cous"/>
    <d v="1899-12-30T00:04:33"/>
    <n v="40.727293000000003"/>
    <n v="-73.984516999999997"/>
    <n v="40.742716030957702"/>
    <n v="-73.9925935412071"/>
    <d v="2014-10-14T19:10:12"/>
    <d v="2014-10-14T19:15:43"/>
    <d v="2014-10-14T19:48:03"/>
    <d v="2014-10-14T20:07:27"/>
  </r>
  <r>
    <n v="1362670"/>
    <n v="91105"/>
    <x v="64"/>
    <x v="1"/>
    <x v="121"/>
    <x v="21"/>
    <s v="Roasted Halumi Cheese"/>
    <n v="1"/>
    <s v="Appetizers"/>
    <d v="1899-12-30T00:16:12"/>
    <n v="40.727293000000003"/>
    <n v="-73.984516999999997"/>
    <n v="40.744939000000002"/>
    <n v="-73.976997999999995"/>
    <d v="2014-10-14T19:29:47"/>
    <d v="2014-10-14T19:34:32"/>
    <d v="2014-10-14T20:18:52"/>
    <d v="2014-10-14T20:28:44"/>
  </r>
  <r>
    <n v="1282255"/>
    <n v="54061"/>
    <x v="16"/>
    <x v="1"/>
    <x v="70"/>
    <x v="11"/>
    <s v="Cereal Milk Jug"/>
    <n v="2"/>
    <s v="Milk Jugs"/>
    <m/>
    <n v="40.787149600866101"/>
    <n v="-73.971722312198096"/>
    <n v="40.7862899"/>
    <n v="-73.948959700000003"/>
    <d v="2014-10-02T20:59:18"/>
    <d v="2014-10-02T21:03:24"/>
    <d v="2014-10-02T21:12:35"/>
    <d v="2014-10-02T21:26:54"/>
  </r>
  <r>
    <n v="1366047"/>
    <n v="68300"/>
    <x v="258"/>
    <x v="1"/>
    <x v="77"/>
    <x v="0"/>
    <s v="Tender"/>
    <n v="1"/>
    <s v="By the Piece"/>
    <m/>
    <n v="40.724339999999998"/>
    <n v="-73.990960000000001"/>
    <n v="40.705353100000004"/>
    <n v="-74.013745099999994"/>
    <d v="2014-10-15T13:03:01"/>
    <d v="2014-10-15T13:09:09"/>
    <d v="2014-10-15T13:38:30"/>
    <d v="2014-10-15T13:58:29"/>
  </r>
  <r>
    <n v="1455047"/>
    <n v="127903"/>
    <x v="102"/>
    <x v="2"/>
    <x v="18"/>
    <x v="15"/>
    <m/>
    <m/>
    <m/>
    <m/>
    <n v="40.757484281458503"/>
    <n v="-73.969512598729807"/>
    <n v="40.732246000000004"/>
    <n v="-73.986238"/>
    <d v="2014-10-26T02:28:34"/>
    <m/>
    <m/>
    <d v="2014-10-26T02:51:02"/>
  </r>
  <r>
    <n v="1343357"/>
    <n v="336934"/>
    <x v="259"/>
    <x v="2"/>
    <x v="219"/>
    <x v="1"/>
    <s v="Giant Hot Dog"/>
    <n v="1"/>
    <s v="Hot Dogs"/>
    <d v="1899-12-30T00:01:43"/>
    <n v="40.776766840799702"/>
    <n v="-73.979120363031299"/>
    <n v="40.773509300000001"/>
    <n v="-73.989542799999995"/>
    <d v="2014-10-12T00:20:24"/>
    <d v="2014-10-12T00:20:18"/>
    <d v="2014-10-12T00:27:09"/>
    <d v="2014-10-12T00:31:57"/>
  </r>
  <r>
    <n v="1302788"/>
    <n v="231061"/>
    <x v="260"/>
    <x v="1"/>
    <x v="167"/>
    <x v="30"/>
    <s v="Lo Mein"/>
    <n v="1"/>
    <s v="Kids/Baby Adults"/>
    <d v="1899-12-30T00:08:04"/>
    <n v="40.732213000000002"/>
    <n v="-73.988072000000003"/>
    <n v="40.744708000000003"/>
    <n v="-73.990856699999995"/>
    <d v="2014-10-05T18:29:24"/>
    <d v="2014-10-05T18:46:32"/>
    <d v="2014-10-05T19:11:53"/>
    <d v="2014-10-05T19:25:04"/>
  </r>
  <r>
    <n v="1383453"/>
    <n v="46219"/>
    <x v="170"/>
    <x v="1"/>
    <x v="76"/>
    <x v="0"/>
    <s v="Classic Beef Hero"/>
    <n v="1"/>
    <s v="Heroes"/>
    <d v="1899-12-30T00:02:11"/>
    <n v="40.736130877644598"/>
    <n v="-74.000648304229699"/>
    <n v="40.737176499999997"/>
    <n v="-74.008442299999999"/>
    <d v="2014-10-17T20:35:19"/>
    <d v="2014-10-17T20:57:00"/>
    <d v="2014-10-17T21:04:50"/>
    <d v="2014-10-17T21:11:30"/>
  </r>
  <r>
    <n v="1272678"/>
    <n v="44759"/>
    <x v="41"/>
    <x v="1"/>
    <x v="220"/>
    <x v="8"/>
    <m/>
    <m/>
    <m/>
    <m/>
    <n v="40.728121283130001"/>
    <n v="-73.993001209551693"/>
    <n v="40.724454999999999"/>
    <n v="-73.990891000000005"/>
    <d v="2014-10-01T12:09:30"/>
    <d v="2014-10-01T12:31:36"/>
    <d v="2014-10-01T12:42:55"/>
    <d v="2014-10-01T12:49:53"/>
  </r>
  <r>
    <n v="1435432"/>
    <n v="101399"/>
    <x v="44"/>
    <x v="1"/>
    <x v="123"/>
    <x v="7"/>
    <s v="Oatmeal Raisin"/>
    <n v="2"/>
    <s v="Cookies"/>
    <m/>
    <n v="40.779930093814997"/>
    <n v="-73.980334997177096"/>
    <n v="40.7638848"/>
    <n v="-73.970783400000002"/>
    <d v="2014-10-24T10:39:34"/>
    <d v="2014-10-24T11:06:35"/>
    <d v="2014-10-24T11:21:54"/>
    <d v="2014-10-24T11:32:45"/>
  </r>
  <r>
    <n v="1456103"/>
    <n v="142461"/>
    <x v="21"/>
    <x v="1"/>
    <x v="129"/>
    <x v="0"/>
    <s v="Cheeseburger Mac"/>
    <n v="1"/>
    <s v="Macbar Style"/>
    <d v="1899-12-30T00:21:20"/>
    <n v="40.723702712540103"/>
    <n v="-73.9963431157271"/>
    <n v="40.719922599999997"/>
    <n v="-74.007101599999999"/>
    <d v="2014-10-26T10:55:32"/>
    <d v="2014-10-26T11:16:31"/>
    <d v="2014-10-26T11:46:23"/>
    <d v="2014-10-26T11:55:06"/>
  </r>
  <r>
    <n v="1333577"/>
    <n v="89033"/>
    <x v="88"/>
    <x v="1"/>
    <x v="221"/>
    <x v="41"/>
    <m/>
    <m/>
    <m/>
    <m/>
    <n v="40.725822000000001"/>
    <n v="-73.996252999999996"/>
    <n v="40.723947000000003"/>
    <n v="-73.989144899999999"/>
    <d v="2014-10-10T20:27:26"/>
    <m/>
    <m/>
    <d v="2014-10-10T21:14:31"/>
  </r>
  <r>
    <n v="1338877"/>
    <n v="123780"/>
    <x v="135"/>
    <x v="2"/>
    <x v="62"/>
    <x v="25"/>
    <s v="Baked Macaroni &amp; Cheese"/>
    <n v="1"/>
    <s v="Side Orders"/>
    <m/>
    <n v="40.802549609553203"/>
    <n v="-73.950232680024698"/>
    <n v="40.835133900000002"/>
    <n v="-73.942958000000004"/>
    <d v="2014-10-11T15:21:37"/>
    <d v="2014-10-11T15:22:59"/>
    <d v="2014-10-11T15:56:49"/>
    <d v="2014-10-11T16:11:20"/>
  </r>
  <r>
    <n v="1467870"/>
    <n v="93086"/>
    <x v="166"/>
    <x v="1"/>
    <x v="36"/>
    <x v="13"/>
    <m/>
    <m/>
    <m/>
    <m/>
    <n v="40.801791583603098"/>
    <n v="-73.948642431358294"/>
    <n v="40.800581100000002"/>
    <n v="-73.937741599999995"/>
    <d v="2014-10-27T12:50:09"/>
    <d v="2014-10-27T13:11:50"/>
    <d v="2014-10-27T13:27:36"/>
    <d v="2014-10-27T13:38:39"/>
  </r>
  <r>
    <n v="1423406"/>
    <n v="69475"/>
    <x v="81"/>
    <x v="4"/>
    <x v="222"/>
    <x v="8"/>
    <s v="Lechon Kawali"/>
    <n v="1"/>
    <s v="Pork"/>
    <d v="1899-12-30T00:06:03"/>
    <n v="40.7357834587933"/>
    <n v="-73.979889422585899"/>
    <n v="40.769573999999999"/>
    <n v="-73.956711999999996"/>
    <d v="2014-10-22T19:21:32"/>
    <d v="2014-10-22T19:39:31"/>
    <d v="2014-10-22T19:54:52"/>
    <d v="2014-10-22T20:18:10"/>
  </r>
  <r>
    <n v="1396470"/>
    <n v="112483"/>
    <x v="261"/>
    <x v="1"/>
    <x v="223"/>
    <x v="8"/>
    <m/>
    <m/>
    <m/>
    <m/>
    <n v="40.688991200306099"/>
    <n v="-73.992773581870907"/>
    <n v="40.686591999999997"/>
    <n v="-73.987139999999997"/>
    <d v="2014-10-19T10:58:46"/>
    <d v="2014-10-19T11:22:43"/>
    <d v="2014-10-19T11:30:03"/>
    <d v="2014-10-19T11:33:15"/>
  </r>
  <r>
    <n v="1281984"/>
    <n v="50633"/>
    <x v="89"/>
    <x v="2"/>
    <x v="105"/>
    <x v="6"/>
    <s v="Yellowtail"/>
    <n v="1"/>
    <s v="Nigiri Sushi of Gari"/>
    <d v="1899-12-30T00:08:46"/>
    <n v="40.771568712019302"/>
    <n v="-73.952786829189705"/>
    <n v="40.766729699999999"/>
    <n v="-73.956111300000003"/>
    <d v="2014-10-02T20:30:02"/>
    <d v="2014-10-02T20:42:24"/>
    <d v="2014-10-02T20:57:46"/>
    <d v="2014-10-02T21:03:54"/>
  </r>
  <r>
    <n v="1399605"/>
    <n v="374435"/>
    <x v="262"/>
    <x v="1"/>
    <x v="124"/>
    <x v="26"/>
    <s v="Chocolate Ganache Tart"/>
    <n v="1"/>
    <s v="Sweets"/>
    <d v="1899-12-30T00:12:41"/>
    <n v="40.735725000000002"/>
    <n v="-73.987126466589601"/>
    <n v="40.742854999999999"/>
    <n v="-73.977551000000005"/>
    <d v="2014-10-19T16:16:40"/>
    <d v="2014-10-19T16:31:26"/>
    <d v="2014-10-19T16:49:15"/>
    <d v="2014-10-19T16:56:28"/>
  </r>
  <r>
    <n v="1376013"/>
    <n v="56722"/>
    <x v="125"/>
    <x v="1"/>
    <x v="76"/>
    <x v="16"/>
    <s v="Float"/>
    <n v="1"/>
    <s v="Desserts"/>
    <d v="1899-12-30T00:05:09"/>
    <n v="40.771491247520302"/>
    <n v="-73.956334145089798"/>
    <n v="40.776271000000001"/>
    <n v="-73.946292999999997"/>
    <d v="2014-10-16T20:30:39"/>
    <d v="2014-10-16T20:44:31"/>
    <d v="2014-10-16T20:57:43"/>
    <d v="2014-10-16T21:06:13"/>
  </r>
  <r>
    <n v="1323412"/>
    <n v="102691"/>
    <x v="91"/>
    <x v="2"/>
    <x v="12"/>
    <x v="10"/>
    <s v="Brisket"/>
    <n v="1"/>
    <s v="Meats"/>
    <m/>
    <n v="40.727518945156902"/>
    <n v="-73.988671302795396"/>
    <n v="40.785108598688801"/>
    <n v="-73.956902138034806"/>
    <d v="2014-10-09T13:44:07"/>
    <d v="2014-10-09T14:40:49"/>
    <d v="2014-10-09T14:54:09"/>
    <d v="2014-10-09T15:46:15"/>
  </r>
  <r>
    <n v="1324735"/>
    <n v="308709"/>
    <x v="4"/>
    <x v="1"/>
    <x v="16"/>
    <x v="13"/>
    <m/>
    <m/>
    <m/>
    <m/>
    <n v="40.7095776323861"/>
    <n v="-74.010523034476606"/>
    <n v="40.707332399999999"/>
    <n v="-74.007081400000004"/>
    <d v="2014-10-09T17:54:39"/>
    <d v="2014-10-09T18:11:42"/>
    <d v="2014-10-09T18:25:55"/>
    <d v="2014-10-09T18:32:06"/>
  </r>
  <r>
    <n v="1467372"/>
    <n v="59620"/>
    <x v="263"/>
    <x v="1"/>
    <x v="224"/>
    <x v="8"/>
    <m/>
    <m/>
    <m/>
    <m/>
    <n v="40.772355522348199"/>
    <n v="-73.946725245497603"/>
    <n v="40.774750647132102"/>
    <n v="-73.948098392232296"/>
    <d v="2014-10-27T10:57:59"/>
    <d v="2014-10-27T11:03:30"/>
    <d v="2014-10-27T11:15:41"/>
    <d v="2014-10-27T11:16:41"/>
  </r>
  <r>
    <n v="1411054"/>
    <n v="127036"/>
    <x v="264"/>
    <x v="1"/>
    <x v="9"/>
    <x v="2"/>
    <s v="Cheese Fries"/>
    <n v="2"/>
    <s v="Fries"/>
    <m/>
    <n v="40.780825773220101"/>
    <n v="-73.976483345031696"/>
    <n v="40.795103601909901"/>
    <n v="-73.967044348495406"/>
    <d v="2014-10-20T20:43:09"/>
    <d v="2014-10-20T20:46:22"/>
    <d v="2014-10-20T21:03:42"/>
    <d v="2014-10-20T21:15:58"/>
  </r>
  <r>
    <n v="1419864"/>
    <n v="41264"/>
    <x v="265"/>
    <x v="3"/>
    <x v="18"/>
    <x v="15"/>
    <m/>
    <m/>
    <m/>
    <m/>
    <n v="40.747441717595301"/>
    <n v="-73.993221211947301"/>
    <n v="40.746060399999998"/>
    <n v="-73.994673800000001"/>
    <d v="2014-10-22T11:13:54"/>
    <d v="2014-10-22T11:27:47"/>
    <d v="2014-10-22T11:49:13"/>
    <d v="2014-10-22T11:50:23"/>
  </r>
  <r>
    <n v="1340761"/>
    <n v="317465"/>
    <x v="266"/>
    <x v="3"/>
    <x v="225"/>
    <x v="5"/>
    <s v="Timater Raita"/>
    <n v="1"/>
    <s v="Sides"/>
    <d v="1899-12-30T00:04:49"/>
    <n v="40.742379908504297"/>
    <n v="-73.982706069946303"/>
    <n v="40.746771000000003"/>
    <n v="-74.002702999999997"/>
    <d v="2014-10-11T19:18:04"/>
    <d v="2014-10-11T19:19:08"/>
    <d v="2014-10-11T19:56:27"/>
    <d v="2014-10-11T20:08:01"/>
  </r>
  <r>
    <n v="1341402"/>
    <n v="373523"/>
    <x v="53"/>
    <x v="2"/>
    <x v="5"/>
    <x v="5"/>
    <s v="Chicken Tikka Masala"/>
    <n v="2"/>
    <s v="Chicken (Murg)"/>
    <d v="1899-12-30T00:08:40"/>
    <n v="40.719268925450301"/>
    <n v="-74.008749884804104"/>
    <n v="40.718617500000001"/>
    <n v="-74.0047742"/>
    <d v="2014-10-11T20:21:19"/>
    <d v="2014-10-11T20:37:13"/>
    <d v="2014-10-11T21:10:25"/>
    <d v="2014-10-11T21:15:57"/>
  </r>
  <r>
    <n v="1463633"/>
    <n v="177250"/>
    <x v="155"/>
    <x v="1"/>
    <x v="12"/>
    <x v="10"/>
    <s v="Pulled Pork"/>
    <n v="1"/>
    <s v="Meats"/>
    <m/>
    <n v="40.727518945156902"/>
    <n v="-73.988671302795396"/>
    <n v="40.739261900000002"/>
    <n v="-73.992374999999996"/>
    <d v="2014-10-26T20:20:22"/>
    <d v="2014-10-26T20:45:14"/>
    <d v="2014-10-26T21:04:30"/>
    <d v="2014-10-26T21:13:39"/>
  </r>
  <r>
    <n v="1318545"/>
    <n v="109613"/>
    <x v="47"/>
    <x v="1"/>
    <x v="226"/>
    <x v="0"/>
    <m/>
    <m/>
    <m/>
    <d v="1899-12-30T00:13:14"/>
    <n v="40.742040000000003"/>
    <n v="-73.999989999999997"/>
    <n v="40.753240817707997"/>
    <n v="-73.989193206837996"/>
    <d v="2014-10-08T14:49:34"/>
    <d v="2014-10-08T15:13:22"/>
    <d v="2014-10-08T15:25:15"/>
    <d v="2014-10-08T15:47:14"/>
  </r>
  <r>
    <n v="1299743"/>
    <n v="292602"/>
    <x v="267"/>
    <x v="1"/>
    <x v="130"/>
    <x v="9"/>
    <s v="Burrito Bowl"/>
    <n v="2"/>
    <s v="Entree"/>
    <m/>
    <n v="40.725928672086098"/>
    <n v="-73.996394764442996"/>
    <n v="40.729057108374498"/>
    <n v="-73.998195151804794"/>
    <d v="2014-10-05T12:50:51"/>
    <d v="2014-10-05T12:57:30"/>
    <d v="2014-10-05T13:10:21"/>
    <d v="2014-10-05T13:15:03"/>
  </r>
  <r>
    <n v="1349694"/>
    <n v="70547"/>
    <x v="169"/>
    <x v="2"/>
    <x v="227"/>
    <x v="8"/>
    <s v="Grilled Corn Mexican Style"/>
    <n v="1"/>
    <s v="Side Orders"/>
    <m/>
    <n v="40.722912000000001"/>
    <n v="-73.994089000000002"/>
    <n v="40.730696999999999"/>
    <n v="-73.995056000000005"/>
    <d v="2014-10-12T19:53:43"/>
    <d v="2014-10-12T20:13:47"/>
    <d v="2014-10-12T20:47:45"/>
    <d v="2014-10-12T20:54:20"/>
  </r>
  <r>
    <n v="1470557"/>
    <n v="152786"/>
    <x v="134"/>
    <x v="1"/>
    <x v="98"/>
    <x v="9"/>
    <s v="Flan"/>
    <n v="1"/>
    <s v="Side Orders"/>
    <d v="1899-12-30T00:06:32"/>
    <n v="40.7228416988277"/>
    <n v="-73.994116468965402"/>
    <n v="40.747183999999997"/>
    <n v="-73.972449999999995"/>
    <d v="2014-10-27T21:01:51"/>
    <d v="2014-10-27T21:04:57"/>
    <d v="2014-10-27T21:17:48"/>
    <d v="2014-10-27T21:35:37"/>
  </r>
  <r>
    <n v="1442276"/>
    <n v="75761"/>
    <x v="268"/>
    <x v="1"/>
    <x v="228"/>
    <x v="43"/>
    <s v="Original"/>
    <n v="1"/>
    <s v="Frozen Yogurt with Toppings"/>
    <m/>
    <n v="40.777555774094203"/>
    <n v="-73.982507586479201"/>
    <n v="40.774278000000002"/>
    <n v="-73.979900000000001"/>
    <d v="2014-10-24T22:16:44"/>
    <d v="2014-10-24T22:18:29"/>
    <d v="2014-10-24T22:26:49"/>
    <d v="2014-10-24T22:32:29"/>
  </r>
  <r>
    <n v="1489311"/>
    <n v="405334"/>
    <x v="49"/>
    <x v="1"/>
    <x v="100"/>
    <x v="4"/>
    <s v="Grilled Red Snapper with Steamed Bok Choy and Ginger, Kaffir Lime Vinaigrette"/>
    <n v="1"/>
    <s v="Noble Treasures form the Sea"/>
    <d v="1899-12-30T00:11:51"/>
    <n v="40.762857763598497"/>
    <n v="-73.9716190014841"/>
    <n v="40.773827799999999"/>
    <n v="-73.959379900000002"/>
    <d v="2014-10-30T19:50:46"/>
    <d v="2014-10-30T20:10:52"/>
    <d v="2014-10-30T20:27:14"/>
    <d v="2014-10-30T20:36:45"/>
  </r>
  <r>
    <n v="1332186"/>
    <n v="83142"/>
    <x v="142"/>
    <x v="1"/>
    <x v="18"/>
    <x v="15"/>
    <m/>
    <m/>
    <m/>
    <m/>
    <n v="40.739669913434199"/>
    <n v="-73.995310138486801"/>
    <n v="40.740414999999999"/>
    <n v="-74.001339000000002"/>
    <d v="2014-10-10T17:59:52"/>
    <d v="2014-10-10T18:01:05"/>
    <d v="2014-10-10T18:09:56"/>
    <d v="2014-10-10T18:15:47"/>
  </r>
  <r>
    <n v="1415951"/>
    <n v="186473"/>
    <x v="25"/>
    <x v="1"/>
    <x v="70"/>
    <x v="11"/>
    <s v="Confetti Cookie"/>
    <n v="1"/>
    <s v="Cookies"/>
    <m/>
    <n v="40.731795470614898"/>
    <n v="-73.985672593116803"/>
    <n v="40.739384700000002"/>
    <n v="-73.992446299999997"/>
    <d v="2014-10-21T19:14:25"/>
    <d v="2014-10-21T19:20:13"/>
    <d v="2014-10-21T19:34:33"/>
    <d v="2014-10-21T19:43:10"/>
  </r>
  <r>
    <n v="1440769"/>
    <n v="349865"/>
    <x v="27"/>
    <x v="1"/>
    <x v="229"/>
    <x v="8"/>
    <m/>
    <m/>
    <m/>
    <d v="1899-12-30T00:06:06"/>
    <n v="40.758332169047101"/>
    <n v="-73.966045880288206"/>
    <n v="40.759030699999997"/>
    <n v="-73.994566500000005"/>
    <d v="2014-10-24T20:25:39"/>
    <d v="2014-10-24T20:47:11"/>
    <d v="2014-10-24T21:02:28"/>
    <d v="2014-10-24T21:20:31"/>
  </r>
  <r>
    <n v="1470276"/>
    <n v="338910"/>
    <x v="100"/>
    <x v="5"/>
    <x v="230"/>
    <x v="30"/>
    <s v="Spicy Chengdu Wonton"/>
    <n v="1"/>
    <s v="Dim Sum"/>
    <d v="1899-12-30T00:02:42"/>
    <n v="40.749901999999999"/>
    <n v="-73.982186999999996"/>
    <n v="40.7520764"/>
    <n v="-74.001015600000002"/>
    <d v="2014-10-27T20:23:46"/>
    <d v="2014-10-27T20:31:19"/>
    <d v="2014-10-27T20:41:29"/>
    <d v="2014-10-27T20:52:14"/>
  </r>
  <r>
    <n v="1325796"/>
    <n v="325285"/>
    <x v="1"/>
    <x v="1"/>
    <x v="101"/>
    <x v="30"/>
    <s v="Crispy Skin Smoked Chicken, Garlic"/>
    <n v="2"/>
    <s v="Mains"/>
    <d v="1899-12-30T00:14:37"/>
    <n v="40.734213854853898"/>
    <n v="-74.006202029303594"/>
    <n v="40.717522000000002"/>
    <n v="-73.992722999999998"/>
    <d v="2014-10-09T20:22:23"/>
    <d v="2014-10-09T20:40:52"/>
    <d v="2014-10-09T21:31:23"/>
    <d v="2014-10-09T21:47:40"/>
  </r>
  <r>
    <n v="1431040"/>
    <n v="328072"/>
    <x v="269"/>
    <x v="0"/>
    <x v="88"/>
    <x v="6"/>
    <s v="California"/>
    <n v="2"/>
    <s v="Roll"/>
    <d v="1899-12-30T00:05:39"/>
    <n v="40.784077256376399"/>
    <n v="-73.9776224098444"/>
    <n v="40.724982400000002"/>
    <n v="-73.998078599999999"/>
    <d v="2014-10-23T17:38:35"/>
    <d v="2014-10-23T18:13:19"/>
    <d v="2014-10-23T18:20:09"/>
    <d v="2014-10-23T18:48:11"/>
  </r>
  <r>
    <n v="1465574"/>
    <n v="350659"/>
    <x v="108"/>
    <x v="1"/>
    <x v="231"/>
    <x v="21"/>
    <m/>
    <m/>
    <m/>
    <d v="1899-12-30T00:11:22"/>
    <n v="40.732976999999998"/>
    <n v="-74.003173000000004"/>
    <n v="40.758090956862198"/>
    <n v="-73.992087064402796"/>
    <d v="2014-10-26T22:15:55"/>
    <d v="2014-10-26T22:15:58"/>
    <d v="2014-10-26T22:35:48"/>
    <d v="2014-10-26T22:50:12"/>
  </r>
  <r>
    <n v="1314514"/>
    <n v="260680"/>
    <x v="35"/>
    <x v="1"/>
    <x v="121"/>
    <x v="21"/>
    <s v="Labne"/>
    <n v="1"/>
    <s v="Appetizers"/>
    <m/>
    <n v="40.727293000000003"/>
    <n v="-73.984516999999997"/>
    <n v="40.716432300000001"/>
    <n v="-73.990926599999995"/>
    <d v="2014-10-07T18:33:22"/>
    <d v="2014-10-07T18:34:39"/>
    <d v="2014-10-07T19:24:38"/>
    <d v="2014-10-07T19:34:45"/>
  </r>
  <r>
    <n v="1474728"/>
    <n v="76908"/>
    <x v="191"/>
    <x v="1"/>
    <x v="139"/>
    <x v="8"/>
    <s v="Ginger Scallion Noodles"/>
    <n v="1"/>
    <s v="Bowls"/>
    <m/>
    <n v="40.729110403548901"/>
    <n v="-73.984245455566395"/>
    <n v="40.776781999999997"/>
    <n v="-73.976144000000005"/>
    <d v="2014-10-28T17:42:06"/>
    <d v="2014-10-28T17:44:11"/>
    <d v="2014-10-28T18:13:23"/>
    <d v="2014-10-28T18:48:46"/>
  </r>
  <r>
    <n v="1427780"/>
    <n v="369272"/>
    <x v="270"/>
    <x v="1"/>
    <x v="123"/>
    <x v="7"/>
    <s v="Oatmeal Raisin"/>
    <n v="3"/>
    <s v="Cookies"/>
    <m/>
    <n v="40.779930093814997"/>
    <n v="-73.980334997177096"/>
    <n v="40.767651000000001"/>
    <n v="-73.966875000000002"/>
    <d v="2014-10-23T11:11:55"/>
    <d v="2014-10-23T11:16:18"/>
    <d v="2014-10-23T11:32:08"/>
    <d v="2014-10-23T11:44:24"/>
  </r>
  <r>
    <n v="1428297"/>
    <n v="392646"/>
    <x v="230"/>
    <x v="2"/>
    <x v="70"/>
    <x v="11"/>
    <s v="5boro Kookie"/>
    <n v="1"/>
    <s v="Karlie's Kookies"/>
    <m/>
    <n v="40.787149600866101"/>
    <n v="-73.971722312198096"/>
    <n v="40.780207599999997"/>
    <n v="-73.955781099999996"/>
    <d v="2014-10-23T12:34:50"/>
    <d v="2014-10-23T12:42:22"/>
    <d v="2014-10-23T12:58:42"/>
    <d v="2014-10-23T13:17:31"/>
  </r>
  <r>
    <n v="1340249"/>
    <n v="48851"/>
    <x v="88"/>
    <x v="1"/>
    <x v="20"/>
    <x v="17"/>
    <s v="Marinara Pasta Sauce"/>
    <n v="1"/>
    <s v="Pasta Sauce"/>
    <m/>
    <n v="40.734852286139699"/>
    <n v="-73.991085290908799"/>
    <n v="40.738202999999999"/>
    <n v="-73.992885000000001"/>
    <d v="2014-10-11T18:14:35"/>
    <d v="2014-10-11T18:19:05"/>
    <d v="2014-10-11T19:33:25"/>
    <d v="2014-10-11T19:40:37"/>
  </r>
  <r>
    <n v="1431172"/>
    <n v="61583"/>
    <x v="121"/>
    <x v="1"/>
    <x v="130"/>
    <x v="9"/>
    <m/>
    <m/>
    <m/>
    <m/>
    <n v="40.725928672086098"/>
    <n v="-73.996394764442996"/>
    <n v="40.726649999999999"/>
    <n v="-73.991113999999996"/>
    <d v="2014-10-23T17:56:12"/>
    <d v="2014-10-23T17:57:33"/>
    <d v="2014-10-23T18:08:53"/>
    <d v="2014-10-23T18:14:33"/>
  </r>
  <r>
    <n v="1330960"/>
    <n v="108982"/>
    <x v="197"/>
    <x v="1"/>
    <x v="20"/>
    <x v="17"/>
    <m/>
    <m/>
    <m/>
    <m/>
    <n v="40.723954999999997"/>
    <n v="-73.991828999999996"/>
    <n v="40.730149400000002"/>
    <n v="-74.002471999999997"/>
    <d v="2014-10-10T15:38:36"/>
    <d v="2014-10-10T15:39:16"/>
    <d v="2014-10-10T16:12:35"/>
    <d v="2014-10-10T16:19:59"/>
  </r>
  <r>
    <n v="1304310"/>
    <n v="327651"/>
    <x v="260"/>
    <x v="1"/>
    <x v="232"/>
    <x v="30"/>
    <s v="Lamb with Cumin Flavor"/>
    <n v="1"/>
    <s v="Hunan Specials"/>
    <d v="1899-12-30T00:05:46"/>
    <n v="40.749626999999997"/>
    <n v="-73.977260999999999"/>
    <n v="40.775263720444599"/>
    <n v="-73.989759629425194"/>
    <d v="2014-10-05T20:33:24"/>
    <d v="2014-10-05T20:33:29"/>
    <d v="2014-10-05T20:55:20"/>
    <d v="2014-10-05T21:18:08"/>
  </r>
  <r>
    <n v="1338928"/>
    <n v="42188"/>
    <x v="271"/>
    <x v="0"/>
    <x v="63"/>
    <x v="16"/>
    <s v="Ricotta Toast"/>
    <n v="1"/>
    <s v="Bread"/>
    <d v="1899-12-30T00:05:38"/>
    <n v="40.723019825000002"/>
    <n v="-73.995853999999994"/>
    <n v="40.739448899999999"/>
    <n v="-73.987205900000006"/>
    <d v="2014-10-11T15:28:12"/>
    <d v="2014-10-11T15:49:50"/>
    <d v="2014-10-11T15:55:46"/>
    <d v="2014-10-11T16:07:12"/>
  </r>
  <r>
    <n v="1272853"/>
    <n v="111939"/>
    <x v="41"/>
    <x v="1"/>
    <x v="233"/>
    <x v="22"/>
    <m/>
    <m/>
    <m/>
    <m/>
    <n v="40.7617884"/>
    <n v="-73.979083900000006"/>
    <n v="40.7483638"/>
    <n v="-74.005302700000001"/>
    <d v="2014-10-01T12:41:45"/>
    <d v="2014-10-01T13:15:04"/>
    <d v="2014-10-01T13:32:24"/>
    <d v="2014-10-01T13:50:04"/>
  </r>
  <r>
    <n v="1332448"/>
    <n v="222073"/>
    <x v="109"/>
    <x v="1"/>
    <x v="68"/>
    <x v="8"/>
    <s v="Mozzarella Tomato and Basil"/>
    <n v="1"/>
    <s v="Lunch/Dinner (Pizza)"/>
    <d v="1899-12-30T00:07:39"/>
    <n v="40.724743642155602"/>
    <n v="-73.9986615554824"/>
    <n v="40.723676400000002"/>
    <n v="-74.010723499999997"/>
    <d v="2014-10-10T18:31:17"/>
    <d v="2014-10-10T18:32:55"/>
    <d v="2014-10-10T19:08:16"/>
    <d v="2014-10-10T19:16:23"/>
  </r>
  <r>
    <n v="1431080"/>
    <n v="94934"/>
    <x v="272"/>
    <x v="1"/>
    <x v="92"/>
    <x v="11"/>
    <s v="Caramel a la fleur de sol"/>
    <n v="2"/>
    <s v="Macaroons (Individual)"/>
    <m/>
    <n v="40.770674225957698"/>
    <n v="-73.966114756096204"/>
    <n v="40.786639999999998"/>
    <n v="-73.955477000000002"/>
    <d v="2014-10-23T17:43:09"/>
    <d v="2014-10-23T17:58:27"/>
    <d v="2014-10-23T18:16:46"/>
    <d v="2014-10-23T18:30:36"/>
  </r>
  <r>
    <n v="1392055"/>
    <n v="365512"/>
    <x v="273"/>
    <x v="5"/>
    <x v="234"/>
    <x v="8"/>
    <m/>
    <m/>
    <m/>
    <d v="1899-12-30T00:11:34"/>
    <n v="40.720438091515597"/>
    <n v="-73.989542579952797"/>
    <n v="40.731750900000002"/>
    <n v="-73.9928642"/>
    <d v="2014-10-18T20:06:14"/>
    <d v="2014-10-18T20:22:59"/>
    <d v="2014-10-18T20:38:15"/>
    <d v="2014-10-18T20:45:33"/>
  </r>
  <r>
    <n v="1331862"/>
    <n v="144133"/>
    <x v="274"/>
    <x v="1"/>
    <x v="9"/>
    <x v="2"/>
    <s v="Fifty / Fifty"/>
    <n v="2"/>
    <s v="Drinks"/>
    <m/>
    <n v="40.740884357811296"/>
    <n v="-73.988198676721197"/>
    <n v="40.747098000000001"/>
    <n v="-73.986641000000006"/>
    <d v="2014-10-10T17:26:57"/>
    <d v="2014-10-10T17:36:39"/>
    <d v="2014-10-10T18:14:29"/>
    <d v="2014-10-10T18:25:48"/>
  </r>
  <r>
    <n v="1479130"/>
    <n v="371753"/>
    <x v="88"/>
    <x v="1"/>
    <x v="235"/>
    <x v="8"/>
    <m/>
    <m/>
    <m/>
    <d v="1899-12-30T00:06:02"/>
    <n v="40.748313610763198"/>
    <n v="-73.988220691680894"/>
    <n v="40.779264499999996"/>
    <n v="-73.947932300000005"/>
    <d v="2014-10-29T13:19:57"/>
    <m/>
    <m/>
    <d v="2014-10-29T14:24:42"/>
  </r>
  <r>
    <n v="1277910"/>
    <n v="100999"/>
    <x v="275"/>
    <x v="1"/>
    <x v="3"/>
    <x v="3"/>
    <s v="Vital Force Very Berry"/>
    <n v="1"/>
    <s v="Raw Superfood Smoothies"/>
    <m/>
    <n v="40.729663911581198"/>
    <n v="-73.986432043583505"/>
    <n v="40.729877399999999"/>
    <n v="-73.991618000000003"/>
    <d v="2014-10-02T09:04:50"/>
    <m/>
    <m/>
    <d v="2014-10-02T10:15:36"/>
  </r>
  <r>
    <n v="1369468"/>
    <n v="126026"/>
    <x v="109"/>
    <x v="1"/>
    <x v="31"/>
    <x v="6"/>
    <s v="Washu Beef Gyoza Nobu Style"/>
    <n v="1"/>
    <s v="Dinner Hot Dishes"/>
    <d v="1899-12-30T00:15:14"/>
    <n v="40.719386413349397"/>
    <n v="-74.008692501044905"/>
    <n v="40.734108499999998"/>
    <n v="-73.989609200000004"/>
    <d v="2014-10-15T20:31:14"/>
    <m/>
    <m/>
    <d v="2014-10-15T22:01:51"/>
  </r>
  <r>
    <n v="1345779"/>
    <n v="71825"/>
    <x v="220"/>
    <x v="1"/>
    <x v="33"/>
    <x v="20"/>
    <s v="Kale Caesar"/>
    <n v="1"/>
    <s v="Signatures"/>
    <d v="1899-12-30T00:05:41"/>
    <n v="40.721323186970601"/>
    <n v="-74.009732007980304"/>
    <n v="40.720477700000004"/>
    <n v="-74.002211799999998"/>
    <d v="2014-10-12T13:35:12"/>
    <d v="2014-10-12T13:42:23"/>
    <d v="2014-10-12T14:06:44"/>
    <d v="2014-10-12T14:14:29"/>
  </r>
  <r>
    <n v="1375109"/>
    <n v="105837"/>
    <x v="24"/>
    <x v="1"/>
    <x v="31"/>
    <x v="6"/>
    <s v="New Style Sashimi"/>
    <n v="1"/>
    <s v="Dinner Cold Dishes"/>
    <d v="1899-12-30T00:18:50"/>
    <n v="40.719386413349397"/>
    <n v="-74.008692501044905"/>
    <n v="40.721695400000002"/>
    <n v="-74.004044100000002"/>
    <d v="2014-10-16T18:57:45"/>
    <d v="2014-10-16T19:35:46"/>
    <d v="2014-10-16T20:04:06"/>
    <d v="2014-10-16T20:09:27"/>
  </r>
  <r>
    <n v="1415630"/>
    <n v="65009"/>
    <x v="21"/>
    <x v="1"/>
    <x v="45"/>
    <x v="4"/>
    <s v="Hirame"/>
    <n v="1"/>
    <s v="Taiseyo (Atlantic Ocean)"/>
    <d v="1899-12-30T00:07:49"/>
    <n v="40.721979579708403"/>
    <n v="-73.988148214155601"/>
    <n v="40.739192000000003"/>
    <n v="-73.987325999999996"/>
    <d v="2014-10-21T18:34:45"/>
    <d v="2014-10-21T18:45:41"/>
    <d v="2014-10-21T19:18:01"/>
    <d v="2014-10-21T19:34:30"/>
  </r>
  <r>
    <n v="1440128"/>
    <n v="106968"/>
    <x v="30"/>
    <x v="1"/>
    <x v="77"/>
    <x v="0"/>
    <s v="Griddled Corn &amp; Bacon"/>
    <n v="1"/>
    <s v="Sides"/>
    <m/>
    <n v="40.724339999999998"/>
    <n v="-73.990960000000001"/>
    <n v="40.740569000000001"/>
    <n v="-73.996938"/>
    <d v="2014-10-24T19:33:09"/>
    <d v="2014-10-24T19:56:46"/>
    <d v="2014-10-24T20:10:32"/>
    <d v="2014-10-24T20:22:09"/>
  </r>
  <r>
    <n v="1360772"/>
    <n v="143511"/>
    <x v="83"/>
    <x v="1"/>
    <x v="33"/>
    <x v="20"/>
    <s v="Curry Cauliflower + Quinoa"/>
    <n v="1"/>
    <s v="Signatures"/>
    <d v="1899-12-30T00:05:09"/>
    <n v="40.745078589413303"/>
    <n v="-73.988821506500202"/>
    <n v="40.746757000000002"/>
    <n v="-73.992822000000004"/>
    <d v="2014-10-14T13:35:17"/>
    <d v="2014-10-14T13:33:09"/>
    <d v="2014-10-14T13:54:56"/>
    <d v="2014-10-14T14:01:12"/>
  </r>
  <r>
    <n v="1303691"/>
    <n v="80678"/>
    <x v="157"/>
    <x v="1"/>
    <x v="236"/>
    <x v="8"/>
    <m/>
    <m/>
    <m/>
    <d v="1899-12-30T00:03:35"/>
    <n v="40.729415517851699"/>
    <n v="-74.001020137431993"/>
    <n v="40.720047600000001"/>
    <n v="-74.008798999999996"/>
    <d v="2014-10-05T19:42:02"/>
    <d v="2014-10-05T20:02:11"/>
    <d v="2014-10-05T20:14:01"/>
    <d v="2014-10-05T20:27:34"/>
  </r>
  <r>
    <n v="1350444"/>
    <n v="101113"/>
    <x v="276"/>
    <x v="1"/>
    <x v="237"/>
    <x v="8"/>
    <m/>
    <m/>
    <m/>
    <d v="1899-12-30T00:08:07"/>
    <n v="40.716264247837003"/>
    <n v="-73.998145073807095"/>
    <n v="40.744037200000001"/>
    <n v="-73.996426400000004"/>
    <d v="2014-10-12T20:42:35"/>
    <d v="2014-10-12T20:50:15"/>
    <d v="2014-10-12T21:09:35"/>
    <d v="2014-10-12T21:29:08"/>
  </r>
  <r>
    <n v="1439953"/>
    <n v="385150"/>
    <x v="125"/>
    <x v="1"/>
    <x v="4"/>
    <x v="4"/>
    <s v="Ebi Shumai"/>
    <n v="1"/>
    <s v="Appetizers"/>
    <d v="1899-12-30T00:06:36"/>
    <n v="40.7261096570601"/>
    <n v="-74.002491863200504"/>
    <n v="40.7810682"/>
    <n v="-73.951912699999994"/>
    <d v="2014-10-24T19:14:18"/>
    <d v="2014-10-24T19:41:08"/>
    <d v="2014-10-24T20:00:43"/>
    <d v="2014-10-24T20:25:15"/>
  </r>
  <r>
    <n v="1409533"/>
    <n v="67153"/>
    <x v="160"/>
    <x v="1"/>
    <x v="33"/>
    <x v="20"/>
    <s v="Salad"/>
    <n v="1"/>
    <s v="Make Your Own"/>
    <d v="1899-12-30T00:03:14"/>
    <n v="40.745078589413303"/>
    <n v="-73.988821506500202"/>
    <n v="40.745579300000003"/>
    <n v="-74.005335700000003"/>
    <d v="2014-10-20T17:22:02"/>
    <d v="2014-10-20T17:27:10"/>
    <d v="2014-10-20T17:47:30"/>
    <d v="2014-10-20T17:58:08"/>
  </r>
  <r>
    <n v="1324107"/>
    <n v="278520"/>
    <x v="94"/>
    <x v="1"/>
    <x v="92"/>
    <x v="11"/>
    <s v="Noix de Coco"/>
    <n v="1"/>
    <s v="Macaroons (Individual)"/>
    <m/>
    <n v="40.770674225957698"/>
    <n v="-73.966114756096204"/>
    <n v="40.755734400000001"/>
    <n v="-73.988958400000001"/>
    <d v="2014-10-09T15:29:26"/>
    <d v="2014-10-09T15:42:50"/>
    <d v="2014-10-09T15:57:10"/>
    <d v="2014-10-09T16:12:26"/>
  </r>
  <r>
    <n v="1375361"/>
    <n v="58434"/>
    <x v="144"/>
    <x v="1"/>
    <x v="45"/>
    <x v="4"/>
    <s v="Rock Shrimp Tempura"/>
    <n v="1"/>
    <s v="Fish"/>
    <d v="1899-12-30T00:04:15"/>
    <n v="40.721979579708403"/>
    <n v="-73.988148214155601"/>
    <n v="40.715490799999998"/>
    <n v="-73.9406611"/>
    <d v="2014-10-16T19:28:09"/>
    <m/>
    <m/>
    <d v="2014-10-16T20:52:55"/>
  </r>
  <r>
    <n v="1489529"/>
    <n v="294673"/>
    <x v="277"/>
    <x v="1"/>
    <x v="139"/>
    <x v="8"/>
    <s v="Pork Bun"/>
    <n v="1"/>
    <s v="Buns"/>
    <m/>
    <n v="40.729110403548901"/>
    <n v="-73.984245455566395"/>
    <n v="40.7248825"/>
    <n v="-74.010100300000005"/>
    <d v="2014-10-30T20:07:16"/>
    <d v="2014-10-30T20:14:07"/>
    <d v="2014-10-30T20:55:28"/>
    <d v="2014-10-30T21:25:30"/>
  </r>
  <r>
    <n v="1460730"/>
    <n v="363783"/>
    <x v="210"/>
    <x v="1"/>
    <x v="121"/>
    <x v="21"/>
    <s v="Cucumber Yogurt"/>
    <n v="1"/>
    <s v="Appetizers"/>
    <d v="1899-12-30T00:07:25"/>
    <n v="40.727293000000003"/>
    <n v="-73.984516999999997"/>
    <n v="40.760559899999997"/>
    <n v="-73.999052500000005"/>
    <d v="2014-10-26T17:30:01"/>
    <d v="2014-10-26T17:40:48"/>
    <d v="2014-10-26T18:00:42"/>
    <d v="2014-10-26T18:23:01"/>
  </r>
  <r>
    <n v="1308780"/>
    <n v="365244"/>
    <x v="155"/>
    <x v="1"/>
    <x v="2"/>
    <x v="2"/>
    <s v="Roadhouse"/>
    <n v="1"/>
    <s v="Bareburgers"/>
    <d v="1899-12-30T00:04:20"/>
    <n v="40.671760123689303"/>
    <n v="-73.977605191923899"/>
    <n v="40.652145186077199"/>
    <n v="-73.957811956933"/>
    <d v="2014-10-06T17:01:12"/>
    <d v="2014-10-06T17:07:26"/>
    <d v="2014-10-06T17:22:45"/>
    <d v="2014-10-06T17:40:11"/>
  </r>
  <r>
    <n v="1278253"/>
    <n v="275689"/>
    <x v="278"/>
    <x v="1"/>
    <x v="238"/>
    <x v="20"/>
    <s v="Snapple"/>
    <n v="1"/>
    <s v="Drinks"/>
    <d v="1899-12-30T00:03:47"/>
    <n v="40.737282906043497"/>
    <n v="-73.990908445307397"/>
    <n v="40.751220500000002"/>
    <n v="-74.004390599999994"/>
    <d v="2014-10-02T11:36:34"/>
    <m/>
    <m/>
    <d v="2014-10-02T12:23:49"/>
  </r>
  <r>
    <n v="1412262"/>
    <n v="64452"/>
    <x v="279"/>
    <x v="4"/>
    <x v="70"/>
    <x v="11"/>
    <s v="Corn Cookie"/>
    <n v="2"/>
    <s v="Cookies"/>
    <m/>
    <n v="40.787149600866101"/>
    <n v="-73.971722312198096"/>
    <n v="40.784885070705002"/>
    <n v="-73.953504581650094"/>
    <d v="2014-10-20T22:41:49"/>
    <d v="2014-10-20T22:46:17"/>
    <d v="2014-10-20T23:03:04"/>
    <d v="2014-10-20T23:14:13"/>
  </r>
  <r>
    <n v="1410621"/>
    <n v="37982"/>
    <x v="133"/>
    <x v="1"/>
    <x v="239"/>
    <x v="5"/>
    <s v="Rava Kichadi"/>
    <n v="1"/>
    <s v="Rice Corner"/>
    <d v="1899-12-30T00:03:38"/>
    <n v="40.741604883571803"/>
    <n v="-73.983304239412405"/>
    <n v="40.738804000000002"/>
    <n v="-74.009342000000004"/>
    <d v="2014-10-20T20:01:20"/>
    <d v="2014-10-20T20:16:53"/>
    <d v="2014-10-20T20:22:13"/>
    <d v="2014-10-20T20:43:36"/>
  </r>
  <r>
    <n v="1274808"/>
    <n v="86910"/>
    <x v="280"/>
    <x v="1"/>
    <x v="240"/>
    <x v="44"/>
    <m/>
    <m/>
    <m/>
    <d v="1899-12-30T00:04:02"/>
    <n v="40.735624000000001"/>
    <n v="-73.998163000000005"/>
    <n v="40.755109599999997"/>
    <n v="-73.993028100000004"/>
    <d v="2014-10-01T19:08:25"/>
    <d v="2014-10-01T19:16:02"/>
    <d v="2014-10-01T19:28:23"/>
    <d v="2014-10-01T19:47:18"/>
  </r>
  <r>
    <n v="1319845"/>
    <n v="38116"/>
    <x v="281"/>
    <x v="5"/>
    <x v="241"/>
    <x v="8"/>
    <m/>
    <m/>
    <m/>
    <d v="1899-12-30T00:09:28"/>
    <n v="40.762129999999999"/>
    <n v="-73.966159000000005"/>
    <n v="40.761384"/>
    <n v="-73.966027999999994"/>
    <d v="2014-10-08T19:17:29"/>
    <m/>
    <m/>
    <d v="2014-10-08T19:55:42"/>
  </r>
  <r>
    <n v="1281323"/>
    <n v="350083"/>
    <x v="282"/>
    <x v="1"/>
    <x v="51"/>
    <x v="23"/>
    <s v="Lobster Roll"/>
    <n v="1"/>
    <s v="Rolls"/>
    <d v="1899-12-30T00:04:08"/>
    <n v="40.726822997452103"/>
    <n v="-73.985470975575794"/>
    <n v="40.726699000000004"/>
    <n v="-74.001859899999999"/>
    <d v="2014-10-02T19:22:34"/>
    <d v="2014-10-02T19:54:14"/>
    <d v="2014-10-02T20:03:34"/>
    <d v="2014-10-02T20:18:02"/>
  </r>
  <r>
    <n v="1324738"/>
    <n v="151191"/>
    <x v="47"/>
    <x v="1"/>
    <x v="242"/>
    <x v="44"/>
    <s v="Pad See Ew"/>
    <n v="2"/>
    <s v="Noodles"/>
    <d v="1899-12-30T00:04:05"/>
    <n v="40.760937326063001"/>
    <n v="-73.986512390175506"/>
    <n v="40.716613781837403"/>
    <n v="-74.012563863476601"/>
    <d v="2014-10-09T17:54:03"/>
    <d v="2014-10-09T17:59:49"/>
    <d v="2014-10-09T18:10:56"/>
    <d v="2014-10-09T18:41:10"/>
  </r>
  <r>
    <n v="1305548"/>
    <n v="60737"/>
    <x v="150"/>
    <x v="1"/>
    <x v="20"/>
    <x v="17"/>
    <s v="Organic Almond Milk Unsweetened"/>
    <n v="1"/>
    <s v="Non Dairy Milk"/>
    <m/>
    <n v="40.715640471675201"/>
    <n v="-74.012353550378407"/>
    <n v="40.722262000000001"/>
    <n v="-74.011026999999999"/>
    <d v="2014-10-05T22:04:14"/>
    <d v="2014-10-05T22:01:45"/>
    <d v="2014-10-05T22:30:04"/>
    <d v="2014-10-05T22:36:12"/>
  </r>
  <r>
    <n v="1325892"/>
    <n v="110060"/>
    <x v="256"/>
    <x v="1"/>
    <x v="18"/>
    <x v="15"/>
    <m/>
    <m/>
    <m/>
    <m/>
    <n v="40.751636281853401"/>
    <n v="-73.993599975042002"/>
    <n v="40.751983899999999"/>
    <n v="-73.994798900000006"/>
    <d v="2014-10-09T20:32:07"/>
    <m/>
    <m/>
    <d v="2014-10-09T20:57:14"/>
  </r>
  <r>
    <n v="1353627"/>
    <n v="198194"/>
    <x v="21"/>
    <x v="1"/>
    <x v="33"/>
    <x v="20"/>
    <s v="Organic Butternut Squash (Small)"/>
    <n v="1"/>
    <s v="Soup"/>
    <d v="1899-12-30T00:06:35"/>
    <n v="40.745078589413303"/>
    <n v="-73.988821506500202"/>
    <n v="40.763500784604503"/>
    <n v="-73.974735951537397"/>
    <d v="2014-10-13T10:33:24"/>
    <d v="2014-10-13T10:36:40"/>
    <d v="2014-10-13T11:20:00"/>
    <d v="2014-10-13T11:35:54"/>
  </r>
  <r>
    <n v="1476615"/>
    <n v="88543"/>
    <x v="223"/>
    <x v="1"/>
    <x v="243"/>
    <x v="11"/>
    <s v="Tahitian Vanilla Bean"/>
    <n v="1"/>
    <s v="Low Fat"/>
    <m/>
    <n v="40.742824088526397"/>
    <n v="-74.000274117084899"/>
    <n v="40.738124399999997"/>
    <n v="-74.006408800000003"/>
    <d v="2014-10-28T21:44:07"/>
    <d v="2014-10-28T21:50:11"/>
    <d v="2014-10-28T22:03:59"/>
    <d v="2014-10-28T22:08:56"/>
  </r>
  <r>
    <n v="1331365"/>
    <n v="35643"/>
    <x v="45"/>
    <x v="1"/>
    <x v="244"/>
    <x v="30"/>
    <s v="Basil &amp; Chicken Boiled Dumplings"/>
    <n v="1"/>
    <s v="Hand-Made Dumplings"/>
    <d v="1899-12-30T00:15:58"/>
    <n v="40.7183013640391"/>
    <n v="-73.991929968502404"/>
    <n v="40.691606"/>
    <n v="-73.985511000000002"/>
    <d v="2014-10-10T16:24:53"/>
    <d v="2014-10-10T16:36:06"/>
    <d v="2014-10-10T16:59:56"/>
    <d v="2014-10-10T17:25:17"/>
  </r>
  <r>
    <n v="1419745"/>
    <n v="283837"/>
    <x v="283"/>
    <x v="1"/>
    <x v="245"/>
    <x v="30"/>
    <m/>
    <m/>
    <m/>
    <m/>
    <n v="40.730754820521298"/>
    <n v="-73.9862895011902"/>
    <n v="40.749104099999997"/>
    <n v="-73.994587899999999"/>
    <d v="2014-10-22T10:33:42"/>
    <d v="2014-10-22T11:07:53"/>
    <d v="2014-10-22T12:06:11"/>
    <d v="2014-10-22T12:24:34"/>
  </r>
  <r>
    <n v="1285973"/>
    <n v="35919"/>
    <x v="83"/>
    <x v="1"/>
    <x v="43"/>
    <x v="3"/>
    <s v="PB Acai"/>
    <n v="1"/>
    <s v="Acai Bowls"/>
    <m/>
    <n v="40.723925150421103"/>
    <n v="-73.996911048889203"/>
    <n v="40.725848999999997"/>
    <n v="-74.004109999999997"/>
    <d v="2014-10-03T15:03:23"/>
    <d v="2014-10-03T15:04:38"/>
    <d v="2014-10-03T15:20:56"/>
    <d v="2014-10-03T15:26:46"/>
  </r>
  <r>
    <n v="1345551"/>
    <n v="77540"/>
    <x v="284"/>
    <x v="1"/>
    <x v="63"/>
    <x v="16"/>
    <s v="Chicken Parm"/>
    <n v="1"/>
    <s v="Sandwiches"/>
    <d v="1899-12-30T00:05:59"/>
    <n v="40.723019825000002"/>
    <n v="-73.995853999999994"/>
    <n v="40.7375647"/>
    <n v="-74.008859599999994"/>
    <d v="2014-10-12T13:08:13"/>
    <d v="2014-10-12T13:15:53"/>
    <d v="2014-10-12T13:47:12"/>
    <d v="2014-10-12T14:03:22"/>
  </r>
  <r>
    <n v="1391022"/>
    <n v="91958"/>
    <x v="285"/>
    <x v="1"/>
    <x v="246"/>
    <x v="0"/>
    <s v="Smashed Potatoes with Gravy"/>
    <n v="1"/>
    <s v="Sides"/>
    <d v="1899-12-30T00:05:56"/>
    <n v="40.738917096523799"/>
    <n v="-74.000342980623302"/>
    <n v="40.772361400000001"/>
    <n v="-73.982054199999993"/>
    <d v="2014-10-18T18:39:25"/>
    <d v="2014-10-18T18:40:19"/>
    <d v="2014-10-18T18:53:40"/>
    <d v="2014-10-18T19:19:53"/>
  </r>
  <r>
    <n v="1409974"/>
    <n v="232542"/>
    <x v="7"/>
    <x v="1"/>
    <x v="247"/>
    <x v="8"/>
    <m/>
    <m/>
    <m/>
    <m/>
    <n v="40.741304999999997"/>
    <n v="-74.007295999999997"/>
    <n v="40.734167300000003"/>
    <n v="-74.009798599999996"/>
    <d v="2014-10-20T18:42:17"/>
    <d v="2014-10-20T18:43:50"/>
    <d v="2014-10-20T19:11:56"/>
    <d v="2014-10-20T19:20:43"/>
  </r>
  <r>
    <n v="1285108"/>
    <n v="130820"/>
    <x v="100"/>
    <x v="5"/>
    <x v="134"/>
    <x v="33"/>
    <s v="Carrot, Apple &amp; Ginger Juice"/>
    <n v="1"/>
    <s v="Juices"/>
    <m/>
    <n v="40.735676762018002"/>
    <n v="-73.993829528068602"/>
    <n v="40.7183876"/>
    <n v="-74.004408699999999"/>
    <d v="2014-10-03T12:28:17"/>
    <d v="2014-10-03T12:48:27"/>
    <d v="2014-10-03T13:10:46"/>
    <d v="2014-10-03T13:21:31"/>
  </r>
  <r>
    <n v="1476095"/>
    <n v="98319"/>
    <x v="232"/>
    <x v="1"/>
    <x v="70"/>
    <x v="11"/>
    <s v="Crack Pie Slice"/>
    <n v="2"/>
    <s v="Pie by the Slice"/>
    <m/>
    <n v="40.714047313412998"/>
    <n v="-73.954921066761003"/>
    <n v="40.7106554"/>
    <n v="-73.966932700000001"/>
    <d v="2014-10-28T20:58:44"/>
    <d v="2014-10-28T21:07:36"/>
    <d v="2014-10-28T21:17:28"/>
    <d v="2014-10-28T21:25:17"/>
  </r>
  <r>
    <n v="1468041"/>
    <n v="98247"/>
    <x v="263"/>
    <x v="1"/>
    <x v="90"/>
    <x v="27"/>
    <s v="Soft Salami"/>
    <n v="1"/>
    <s v="Sandwiches"/>
    <d v="1899-12-30T00:04:59"/>
    <n v="40.745299312570602"/>
    <n v="-73.9791375808162"/>
    <n v="40.738354600000001"/>
    <n v="-73.987605000000002"/>
    <d v="2014-10-27T13:30:40"/>
    <d v="2014-10-27T13:40:04"/>
    <d v="2014-10-27T13:56:13"/>
    <d v="2014-10-27T14:05:00"/>
  </r>
  <r>
    <n v="1469842"/>
    <n v="131645"/>
    <x v="123"/>
    <x v="1"/>
    <x v="76"/>
    <x v="16"/>
    <s v="Chicken"/>
    <n v="1"/>
    <s v="Naked Balls"/>
    <d v="1899-12-30T00:02:27"/>
    <n v="40.771491247520302"/>
    <n v="-73.956334145089798"/>
    <n v="40.768279"/>
    <n v="-73.952297000000002"/>
    <d v="2014-10-27T19:19:12"/>
    <d v="2014-10-27T19:19:52"/>
    <d v="2014-10-27T19:27:42"/>
    <d v="2014-10-27T19:31:49"/>
  </r>
  <r>
    <n v="1356719"/>
    <n v="328551"/>
    <x v="223"/>
    <x v="1"/>
    <x v="248"/>
    <x v="6"/>
    <s v="Salmon Roll"/>
    <n v="2"/>
    <s v="Rolls &amp; Hand Rolls"/>
    <d v="1899-12-30T00:09:10"/>
    <n v="40.730390996508298"/>
    <n v="-73.986386131230205"/>
    <n v="40.731654296402702"/>
    <n v="-73.990213045382603"/>
    <d v="2014-10-13T19:12:59"/>
    <d v="2014-10-13T19:30:45"/>
    <d v="2014-10-13T19:49:04"/>
    <d v="2014-10-13T19:54:36"/>
  </r>
  <r>
    <n v="1326962"/>
    <n v="136807"/>
    <x v="286"/>
    <x v="1"/>
    <x v="101"/>
    <x v="30"/>
    <s v="Mushroom &amp; Vegetable Spring Rolls (2)"/>
    <n v="1"/>
    <s v="Dim Sum"/>
    <d v="1899-12-30T00:04:58"/>
    <n v="40.734213854853898"/>
    <n v="-74.006202029303594"/>
    <n v="40.725446099999999"/>
    <n v="-73.994459899999995"/>
    <d v="2014-10-09T22:15:34"/>
    <d v="2014-10-09T22:13:51"/>
    <d v="2014-10-09T22:37:30"/>
    <d v="2014-10-09T22:48:58"/>
  </r>
  <r>
    <n v="1387378"/>
    <n v="240392"/>
    <x v="287"/>
    <x v="1"/>
    <x v="249"/>
    <x v="8"/>
    <m/>
    <m/>
    <m/>
    <m/>
    <n v="40.720725000000002"/>
    <n v="-73.997073999999998"/>
    <n v="40.717587000000002"/>
    <n v="-73.994402899999997"/>
    <d v="2014-10-18T10:21:32"/>
    <d v="2014-10-18T10:22:54"/>
    <d v="2014-10-18T10:35:13"/>
    <d v="2014-10-18T10:38:17"/>
  </r>
  <r>
    <n v="1478934"/>
    <n v="269253"/>
    <x v="62"/>
    <x v="1"/>
    <x v="70"/>
    <x v="11"/>
    <s v="Compost Cookie"/>
    <n v="4"/>
    <s v="Cookies"/>
    <m/>
    <n v="40.787149600866101"/>
    <n v="-73.971722312198096"/>
    <n v="40.8059838674898"/>
    <n v="-73.964536786148301"/>
    <d v="2014-10-29T12:31:20"/>
    <d v="2014-10-29T12:39:44"/>
    <d v="2014-10-29T13:01:34"/>
    <d v="2014-10-29T13:10:45"/>
  </r>
  <r>
    <n v="1335720"/>
    <n v="372332"/>
    <x v="288"/>
    <x v="1"/>
    <x v="250"/>
    <x v="18"/>
    <s v="Picanha Com Arroz de Brocoli"/>
    <n v="1"/>
    <s v="Pratos Principais (Main Courses)"/>
    <d v="1899-12-30T00:04:43"/>
    <n v="40.731524286357399"/>
    <n v="-74.004899396376501"/>
    <n v="40.740994999999998"/>
    <n v="-73.996533999999997"/>
    <d v="2014-10-10T23:26:21"/>
    <d v="2014-10-10T23:30:21"/>
    <d v="2014-10-10T23:50:44"/>
    <d v="2014-10-10T23:57:39"/>
  </r>
  <r>
    <n v="1313044"/>
    <n v="241052"/>
    <x v="289"/>
    <x v="1"/>
    <x v="112"/>
    <x v="8"/>
    <s v="$10 Fresh &amp; Co Santa Fe Salad"/>
    <n v="1"/>
    <s v="Today's Special"/>
    <m/>
    <n v="40.724339999999998"/>
    <n v="-73.990960000000001"/>
    <n v="40.7388741989068"/>
    <n v="-73.994121970677696"/>
    <d v="2014-10-07T12:43:49"/>
    <m/>
    <m/>
    <d v="2014-10-07T12:50:26"/>
  </r>
  <r>
    <n v="1338996"/>
    <n v="135883"/>
    <x v="290"/>
    <x v="1"/>
    <x v="251"/>
    <x v="18"/>
    <s v="Fried Chicken"/>
    <n v="1"/>
    <s v="Lunch Dishes"/>
    <d v="1899-12-30T00:15:41"/>
    <n v="40.716642"/>
    <n v="-73.961858000000007"/>
    <n v="40.721359399999997"/>
    <n v="-73.956235500000005"/>
    <d v="2014-10-11T15:37:42"/>
    <d v="2014-10-11T16:22:10"/>
    <d v="2014-10-11T16:34:33"/>
    <d v="2014-10-11T16:39:05"/>
  </r>
  <r>
    <n v="1309196"/>
    <n v="130956"/>
    <x v="116"/>
    <x v="1"/>
    <x v="4"/>
    <x v="4"/>
    <s v="Miso"/>
    <n v="1"/>
    <s v="Osuimono (Soups)"/>
    <d v="1899-12-30T00:03:26"/>
    <n v="40.7261096570601"/>
    <n v="-74.002491863200504"/>
    <n v="40.7212824"/>
    <n v="-74.001175500000002"/>
    <d v="2014-10-06T18:37:58"/>
    <d v="2014-10-06T18:35:19"/>
    <d v="2014-10-06T18:58:54"/>
    <d v="2014-10-06T19:07:08"/>
  </r>
  <r>
    <n v="1333097"/>
    <n v="42935"/>
    <x v="2"/>
    <x v="1"/>
    <x v="34"/>
    <x v="22"/>
    <s v="Deluxe Selection of Five"/>
    <n v="1"/>
    <s v="Dinner Mezze"/>
    <d v="1899-12-30T00:12:09"/>
    <n v="40.7382300397759"/>
    <n v="-73.987832365087499"/>
    <n v="40.731541"/>
    <n v="-73.992114999999998"/>
    <d v="2014-10-10T19:44:05"/>
    <d v="2014-10-10T19:55:55"/>
    <d v="2014-10-10T20:07:16"/>
    <d v="2014-10-10T20:21:42"/>
  </r>
  <r>
    <n v="1317915"/>
    <n v="91572"/>
    <x v="253"/>
    <x v="1"/>
    <x v="33"/>
    <x v="20"/>
    <s v="Earth Bowl"/>
    <n v="1"/>
    <s v="Signatures"/>
    <d v="1899-12-30T00:06:53"/>
    <n v="40.745078589413303"/>
    <n v="-73.988821506500202"/>
    <n v="40.755992999999997"/>
    <n v="-73.986136200000004"/>
    <d v="2014-10-08T12:32:34"/>
    <d v="2014-10-08T12:52:00"/>
    <d v="2014-10-08T13:04:51"/>
    <d v="2014-10-08T13:26:48"/>
  </r>
  <r>
    <n v="1439313"/>
    <n v="189022"/>
    <x v="129"/>
    <x v="2"/>
    <x v="157"/>
    <x v="0"/>
    <s v="Slow Roasted Long Island Duck"/>
    <n v="1"/>
    <s v="Mains"/>
    <d v="1899-12-30T00:03:57"/>
    <n v="40.723605250932799"/>
    <n v="-73.951656036805602"/>
    <n v="40.707416899999998"/>
    <n v="-73.967152999999996"/>
    <d v="2014-10-24T18:19:31"/>
    <d v="2014-10-24T18:21:51"/>
    <d v="2014-10-24T19:07:41"/>
    <d v="2014-10-24T19:18:35"/>
  </r>
  <r>
    <n v="1353563"/>
    <n v="64141"/>
    <x v="108"/>
    <x v="1"/>
    <x v="153"/>
    <x v="11"/>
    <s v="Soft Serve Fruit"/>
    <n v="1"/>
    <s v="Soft Serve Fruit"/>
    <m/>
    <n v="40.737356168684997"/>
    <n v="-73.990666866302504"/>
    <n v="40.773311999999997"/>
    <n v="-73.96172"/>
    <d v="2014-10-13T09:58:00"/>
    <d v="2014-10-13T09:57:10"/>
    <d v="2014-10-13T10:25:34"/>
    <d v="2014-10-13T10:32:03"/>
  </r>
  <r>
    <n v="1315257"/>
    <n v="353636"/>
    <x v="160"/>
    <x v="1"/>
    <x v="33"/>
    <x v="20"/>
    <m/>
    <m/>
    <m/>
    <m/>
    <n v="40.745078589413303"/>
    <n v="-73.988821506500202"/>
    <n v="40.735050899999997"/>
    <n v="-73.985584700000004"/>
    <d v="2014-10-07T20:24:39"/>
    <m/>
    <m/>
    <d v="2014-10-07T21:17:32"/>
  </r>
  <r>
    <n v="1341379"/>
    <n v="248386"/>
    <x v="52"/>
    <x v="1"/>
    <x v="195"/>
    <x v="1"/>
    <s v="Caprese"/>
    <n v="1"/>
    <s v="Salad"/>
    <m/>
    <n v="40.747169914496503"/>
    <n v="-74.000635650385306"/>
    <n v="40.755873399999999"/>
    <n v="-73.992511699999994"/>
    <d v="2014-10-11T20:20:14"/>
    <d v="2014-10-11T20:25:15"/>
    <d v="2014-10-11T20:58:05"/>
    <d v="2014-10-11T21:12:05"/>
  </r>
  <r>
    <n v="1343229"/>
    <n v="314550"/>
    <x v="291"/>
    <x v="1"/>
    <x v="16"/>
    <x v="13"/>
    <s v="Bacon &amp; Cheese Quarter Pounder"/>
    <n v="1"/>
    <s v="Burgers &amp; Sandwiches"/>
    <m/>
    <n v="40.794267011081402"/>
    <n v="-73.972020765060506"/>
    <n v="40.784817424387199"/>
    <n v="-73.9534548694878"/>
    <d v="2014-10-11T23:58:17"/>
    <d v="2014-10-12T00:14:29"/>
    <d v="2014-10-12T00:28:20"/>
    <d v="2014-10-12T00:48:50"/>
  </r>
  <r>
    <n v="1364656"/>
    <n v="379159"/>
    <x v="281"/>
    <x v="5"/>
    <x v="47"/>
    <x v="2"/>
    <s v="Large Cajun Fries"/>
    <n v="1"/>
    <s v="Fries"/>
    <m/>
    <n v="40.732368287916202"/>
    <n v="-74.003748892271602"/>
    <n v="40.730112599999998"/>
    <n v="-73.994202400000006"/>
    <d v="2014-10-14T23:35:38"/>
    <d v="2014-10-14T23:49:29"/>
    <d v="2014-10-15T00:28:19"/>
    <d v="2014-10-15T00:40:02"/>
  </r>
  <r>
    <n v="1358777"/>
    <n v="115610"/>
    <x v="292"/>
    <x v="2"/>
    <x v="252"/>
    <x v="21"/>
    <s v="Israeli Salad"/>
    <n v="1"/>
    <s v="Salads"/>
    <d v="1899-12-30T00:06:20"/>
    <n v="40.727636837850397"/>
    <n v="-74.002597332000704"/>
    <n v="40.723572169224497"/>
    <n v="-74.010858123991"/>
    <d v="2014-10-13T22:33:42"/>
    <m/>
    <m/>
    <d v="2014-10-13T23:12:17"/>
  </r>
  <r>
    <n v="1379945"/>
    <n v="95644"/>
    <x v="49"/>
    <x v="1"/>
    <x v="253"/>
    <x v="8"/>
    <m/>
    <m/>
    <m/>
    <m/>
    <n v="40.768918200096302"/>
    <n v="-73.992010312792601"/>
    <n v="40.731423900000003"/>
    <n v="-74.004413999999997"/>
    <d v="2014-10-17T13:33:46"/>
    <m/>
    <m/>
    <d v="2014-10-17T14:20:48"/>
  </r>
  <r>
    <n v="1391282"/>
    <n v="385168"/>
    <x v="244"/>
    <x v="2"/>
    <x v="254"/>
    <x v="8"/>
    <s v="Spicy Seafood"/>
    <n v="2"/>
    <s v="Broth Noodles"/>
    <d v="1899-12-30T00:47:30"/>
    <n v="40.7368277597594"/>
    <n v="-73.9906454086304"/>
    <n v="40.836029383391903"/>
    <n v="-73.945904066854993"/>
    <d v="2014-10-18T19:04:28"/>
    <d v="2014-10-18T19:37:54"/>
    <d v="2014-10-18T20:00:14"/>
    <d v="2014-10-18T20:25:58"/>
  </r>
  <r>
    <n v="1462848"/>
    <n v="287104"/>
    <x v="293"/>
    <x v="1"/>
    <x v="255"/>
    <x v="11"/>
    <s v="Euro Tart"/>
    <n v="1"/>
    <s v="Tart"/>
    <m/>
    <n v="40.742989613196599"/>
    <n v="-73.980222298155496"/>
    <n v="40.748395000000002"/>
    <n v="-73.9798689"/>
    <d v="2014-10-26T19:41:29"/>
    <d v="2014-10-26T19:43:47"/>
    <d v="2014-10-26T20:09:39"/>
    <d v="2014-10-26T20:16:16"/>
  </r>
  <r>
    <n v="1475097"/>
    <n v="140967"/>
    <x v="163"/>
    <x v="2"/>
    <x v="256"/>
    <x v="30"/>
    <s v="Sliced Boiled Lamb Hand-Ripped Soup Noodles"/>
    <n v="1"/>
    <s v="Hand-Pulled Noodles in Soup"/>
    <m/>
    <n v="40.755988248771601"/>
    <n v="-73.980773263348894"/>
    <n v="40.769026244384598"/>
    <n v="-73.985626710386597"/>
    <d v="2014-10-28T18:57:31"/>
    <d v="2014-10-28T19:54:05"/>
    <d v="2014-10-28T20:27:56"/>
    <d v="2014-10-28T20:44:14"/>
  </r>
  <r>
    <n v="1325102"/>
    <n v="100889"/>
    <x v="260"/>
    <x v="1"/>
    <x v="200"/>
    <x v="8"/>
    <s v="Sea Urchin (maine)"/>
    <n v="1"/>
    <s v="Sushi &amp; Sashimi a la Carte"/>
    <d v="1899-12-30T00:05:32"/>
    <n v="40.779411000000003"/>
    <n v="-73.983542999999997"/>
    <n v="40.764703761771699"/>
    <n v="-73.976054767135196"/>
    <d v="2014-10-09T18:57:56"/>
    <d v="2014-10-09T18:57:30"/>
    <d v="2014-10-09T19:22:45"/>
    <d v="2014-10-09T19:34:30"/>
  </r>
  <r>
    <n v="1488852"/>
    <n v="41907"/>
    <x v="200"/>
    <x v="1"/>
    <x v="257"/>
    <x v="6"/>
    <s v="Shrimp"/>
    <n v="2"/>
    <s v="Sushi / Sashimi"/>
    <d v="1899-12-30T00:09:17"/>
    <n v="40.756953066484797"/>
    <n v="-73.977232136600094"/>
    <n v="40.763269000000001"/>
    <n v="-73.963113000000007"/>
    <d v="2014-10-30T19:04:41"/>
    <d v="2014-10-30T19:09:38"/>
    <d v="2014-10-30T19:31:58"/>
    <d v="2014-10-30T19:46:26"/>
  </r>
  <r>
    <n v="1396496"/>
    <n v="256852"/>
    <x v="294"/>
    <x v="1"/>
    <x v="251"/>
    <x v="18"/>
    <s v="Sauteed Organic Kale"/>
    <n v="1"/>
    <s v="Fruits &amp; Vegetables"/>
    <d v="1899-12-30T00:04:29"/>
    <n v="40.716642"/>
    <n v="-73.961858000000007"/>
    <n v="40.688092500000003"/>
    <n v="-73.979273500000005"/>
    <d v="2014-10-19T11:05:36"/>
    <m/>
    <m/>
    <d v="2014-10-19T12:21:51"/>
  </r>
  <r>
    <n v="1428278"/>
    <n v="301695"/>
    <x v="77"/>
    <x v="2"/>
    <x v="33"/>
    <x v="20"/>
    <s v="Harvest Bowl"/>
    <n v="1"/>
    <s v="Signatures"/>
    <d v="1899-12-30T00:06:17"/>
    <n v="40.745078589413303"/>
    <n v="-73.988821506500202"/>
    <n v="40.750667400507297"/>
    <n v="-73.986098678274203"/>
    <d v="2014-10-23T12:32:27"/>
    <d v="2014-10-23T12:59:14"/>
    <d v="2014-10-23T13:09:08"/>
    <d v="2014-10-23T13:22:31"/>
  </r>
  <r>
    <n v="1475296"/>
    <n v="49086"/>
    <x v="35"/>
    <x v="1"/>
    <x v="258"/>
    <x v="22"/>
    <s v="Couscous"/>
    <n v="1"/>
    <s v="Sides"/>
    <d v="1899-12-30T00:01:23"/>
    <n v="40.721989949797702"/>
    <n v="-73.997747898101807"/>
    <n v="40.732153599999997"/>
    <n v="-73.988578700000005"/>
    <d v="2014-10-28T19:25:08"/>
    <d v="2014-10-28T19:30:38"/>
    <d v="2014-10-28T19:43:25"/>
    <d v="2014-10-28T19:58:22"/>
  </r>
  <r>
    <n v="1467306"/>
    <n v="389985"/>
    <x v="295"/>
    <x v="1"/>
    <x v="158"/>
    <x v="18"/>
    <s v="Saratoga Water"/>
    <n v="1"/>
    <s v="Other"/>
    <d v="1899-12-30T00:02:52"/>
    <n v="40.719251545380899"/>
    <n v="-73.997761570524901"/>
    <n v="40.722619000000002"/>
    <n v="-73.994546999999997"/>
    <d v="2014-10-27T10:22:00"/>
    <d v="2014-10-27T10:46:37"/>
    <d v="2014-10-27T11:05:57"/>
    <d v="2014-10-27T11:17:13"/>
  </r>
  <r>
    <n v="1274012"/>
    <n v="307155"/>
    <x v="296"/>
    <x v="1"/>
    <x v="139"/>
    <x v="8"/>
    <s v="Ginger Scallion Noodles"/>
    <n v="1"/>
    <s v="Bowls"/>
    <m/>
    <n v="40.729110403548901"/>
    <n v="-73.984245455566395"/>
    <n v="40.7167271"/>
    <n v="-73.989720700000007"/>
    <d v="2014-10-01T16:18:00"/>
    <d v="2014-10-01T16:23:31"/>
    <d v="2014-10-01T16:45:42"/>
    <d v="2014-10-01T16:49:42"/>
  </r>
  <r>
    <n v="1435438"/>
    <n v="250494"/>
    <x v="161"/>
    <x v="1"/>
    <x v="117"/>
    <x v="0"/>
    <s v="Huevos Rancheros"/>
    <n v="1"/>
    <s v="Breakfast Plates"/>
    <d v="1899-12-30T00:02:44"/>
    <n v="40.719966017586998"/>
    <n v="-74.008543303190294"/>
    <n v="40.723884614769901"/>
    <n v="-73.999316845760703"/>
    <d v="2014-10-24T10:43:01"/>
    <d v="2014-10-24T10:52:43"/>
    <d v="2014-10-24T11:01:32"/>
    <d v="2014-10-24T11:11:49"/>
  </r>
  <r>
    <n v="1402218"/>
    <n v="328849"/>
    <x v="269"/>
    <x v="0"/>
    <x v="139"/>
    <x v="8"/>
    <s v="Momofuku Ramen"/>
    <n v="1"/>
    <s v="Bowls"/>
    <m/>
    <n v="40.729110403548901"/>
    <n v="-73.984245455566395"/>
    <n v="40.727517270244199"/>
    <n v="-73.991677891720798"/>
    <d v="2014-10-19T19:21:55"/>
    <d v="2014-10-19T19:37:32"/>
    <d v="2014-10-19T20:06:21"/>
    <d v="2014-10-19T20:14:57"/>
  </r>
  <r>
    <n v="1489019"/>
    <n v="396481"/>
    <x v="161"/>
    <x v="1"/>
    <x v="167"/>
    <x v="30"/>
    <s v="Dan Dan Noodle"/>
    <n v="2"/>
    <s v="Noodles"/>
    <d v="1899-12-30T00:07:23"/>
    <n v="40.732213000000002"/>
    <n v="-73.988072000000003"/>
    <n v="40.7167109200049"/>
    <n v="-74.0160432642828"/>
    <d v="2014-10-30T19:22:38"/>
    <d v="2014-10-30T19:23:28"/>
    <d v="2014-10-30T19:53:18"/>
    <d v="2014-10-30T20:14:34"/>
  </r>
  <r>
    <n v="1475172"/>
    <n v="105528"/>
    <x v="144"/>
    <x v="1"/>
    <x v="221"/>
    <x v="41"/>
    <m/>
    <m/>
    <m/>
    <m/>
    <n v="40.742607512327098"/>
    <n v="-73.992705345153794"/>
    <n v="40.744783300000002"/>
    <n v="-73.986007400000005"/>
    <d v="2014-10-28T19:06:09"/>
    <d v="2014-10-28T19:10:10"/>
    <d v="2014-10-28T19:24:01"/>
    <d v="2014-10-28T19:30:35"/>
  </r>
  <r>
    <n v="1363561"/>
    <n v="345719"/>
    <x v="159"/>
    <x v="3"/>
    <x v="70"/>
    <x v="11"/>
    <s v="Crack Pie Shake"/>
    <n v="1"/>
    <s v="Shakes"/>
    <m/>
    <n v="40.731795470614898"/>
    <n v="-73.985672593116803"/>
    <n v="40.730251000000003"/>
    <n v="-73.993573999999995"/>
    <d v="2014-10-14T21:26:38"/>
    <d v="2014-10-14T21:26:27"/>
    <d v="2014-10-14T21:40:40"/>
    <d v="2014-10-14T21:53:06"/>
  </r>
  <r>
    <n v="1424151"/>
    <n v="127121"/>
    <x v="53"/>
    <x v="2"/>
    <x v="2"/>
    <x v="2"/>
    <s v="Italian"/>
    <n v="1"/>
    <s v="Bare Salads"/>
    <d v="1899-12-30T00:03:30"/>
    <n v="40.7420454508718"/>
    <n v="-74.000761899948401"/>
    <n v="40.743831999999998"/>
    <n v="-74.006577899999996"/>
    <d v="2014-10-22T20:21:24"/>
    <m/>
    <m/>
    <d v="2014-10-22T20:55:38"/>
  </r>
  <r>
    <n v="1400712"/>
    <n v="92297"/>
    <x v="225"/>
    <x v="1"/>
    <x v="139"/>
    <x v="8"/>
    <s v="Pork Bun"/>
    <n v="1"/>
    <s v="Buns"/>
    <m/>
    <n v="40.729110403548901"/>
    <n v="-73.984245455566395"/>
    <n v="40.753466823190102"/>
    <n v="-73.967367163195505"/>
    <d v="2014-10-19T17:53:36"/>
    <d v="2014-10-19T17:59:38"/>
    <d v="2014-10-19T18:19:47"/>
    <d v="2014-10-19T18:31:39"/>
  </r>
  <r>
    <n v="1458937"/>
    <n v="344577"/>
    <x v="55"/>
    <x v="1"/>
    <x v="130"/>
    <x v="9"/>
    <s v="Burrito"/>
    <n v="1"/>
    <s v="Entree"/>
    <m/>
    <n v="40.722542870002997"/>
    <n v="-73.997769355773897"/>
    <n v="40.723385046509598"/>
    <n v="-74.002484053260105"/>
    <d v="2014-10-26T15:04:38"/>
    <m/>
    <m/>
    <d v="2014-10-26T15:27:28"/>
  </r>
  <r>
    <n v="1480991"/>
    <n v="94480"/>
    <x v="121"/>
    <x v="1"/>
    <x v="100"/>
    <x v="4"/>
    <s v="Unagi"/>
    <n v="1"/>
    <s v="Sushi &amp; Sashimi"/>
    <d v="1899-12-30T00:09:59"/>
    <n v="40.762857763598497"/>
    <n v="-73.9716190014841"/>
    <n v="40.773538199999997"/>
    <n v="-73.962198099999995"/>
    <d v="2014-10-29T18:31:41"/>
    <d v="2014-10-29T18:53:33"/>
    <d v="2014-10-29T19:05:24"/>
    <d v="2014-10-29T19:15:33"/>
  </r>
  <r>
    <n v="1398540"/>
    <n v="319011"/>
    <x v="5"/>
    <x v="1"/>
    <x v="259"/>
    <x v="23"/>
    <s v="Daughters' Delight"/>
    <n v="1"/>
    <s v="Sandwiches"/>
    <m/>
    <n v="40.722640443680099"/>
    <n v="-73.988349437713595"/>
    <n v="40.721874999999997"/>
    <n v="-73.996713"/>
    <d v="2014-10-19T14:45:01"/>
    <d v="2014-10-19T15:06:29"/>
    <d v="2014-10-19T15:40:48"/>
    <d v="2014-10-19T15:48:36"/>
  </r>
  <r>
    <n v="1327237"/>
    <n v="212469"/>
    <x v="232"/>
    <x v="1"/>
    <x v="77"/>
    <x v="0"/>
    <s v="Griddled Corn &amp; Bacon"/>
    <n v="1"/>
    <s v="Sides"/>
    <m/>
    <n v="40.724339999999998"/>
    <n v="-73.990960000000001"/>
    <n v="40.741788"/>
    <n v="-73.979825000000005"/>
    <d v="2014-10-09T22:46:49"/>
    <d v="2014-10-09T22:49:06"/>
    <d v="2014-10-09T23:00:29"/>
    <d v="2014-10-09T23:11:34"/>
  </r>
  <r>
    <n v="1319803"/>
    <n v="264707"/>
    <x v="115"/>
    <x v="1"/>
    <x v="100"/>
    <x v="4"/>
    <s v="Edamame"/>
    <n v="1"/>
    <s v="Small Plates"/>
    <d v="1899-12-30T00:03:01"/>
    <n v="40.762857763598497"/>
    <n v="-73.9716190014841"/>
    <n v="40.741260699999998"/>
    <n v="-74.000207700000004"/>
    <d v="2014-10-08T19:09:23"/>
    <d v="2014-10-08T19:27:38"/>
    <d v="2014-10-08T19:37:58"/>
    <d v="2014-10-08T19:56:26"/>
  </r>
  <r>
    <n v="1336969"/>
    <n v="372695"/>
    <x v="271"/>
    <x v="0"/>
    <x v="259"/>
    <x v="23"/>
    <s v="Pastrami Russ"/>
    <n v="1"/>
    <s v="Sandwiches"/>
    <m/>
    <n v="40.722640443680099"/>
    <n v="-73.988349437713595"/>
    <n v="40.733197199999999"/>
    <n v="-74.009629000000004"/>
    <d v="2014-10-11T09:18:15"/>
    <d v="2014-10-11T09:22:20"/>
    <d v="2014-10-11T09:36:10"/>
    <d v="2014-10-11T10:04:06"/>
  </r>
  <r>
    <n v="1468018"/>
    <n v="148327"/>
    <x v="160"/>
    <x v="1"/>
    <x v="9"/>
    <x v="2"/>
    <s v="ShackBurger"/>
    <n v="2"/>
    <s v="Burgers"/>
    <m/>
    <n v="40.692146411775603"/>
    <n v="-73.988865382600395"/>
    <n v="40.701971913365"/>
    <n v="-73.987036356088893"/>
    <d v="2014-10-27T13:25:09"/>
    <m/>
    <m/>
    <d v="2014-10-27T14:25:13"/>
  </r>
  <r>
    <n v="1460131"/>
    <n v="370098"/>
    <x v="51"/>
    <x v="4"/>
    <x v="63"/>
    <x v="16"/>
    <s v="Chicken Francese"/>
    <n v="1"/>
    <s v="Sandwiches"/>
    <d v="1899-12-30T00:09:10"/>
    <n v="40.723019825000002"/>
    <n v="-73.995853999999994"/>
    <n v="40.775835054317902"/>
    <n v="-73.947514593920701"/>
    <d v="2014-10-26T16:43:30"/>
    <d v="2014-10-26T17:15:10"/>
    <d v="2014-10-26T17:24:31"/>
    <d v="2014-10-26T18:04:21"/>
  </r>
  <r>
    <n v="1404331"/>
    <n v="155124"/>
    <x v="231"/>
    <x v="1"/>
    <x v="33"/>
    <x v="20"/>
    <s v="Organic Butternut Squash (Small)"/>
    <n v="1"/>
    <s v="Soup"/>
    <d v="1899-12-30T00:09:20"/>
    <n v="40.721323186970601"/>
    <n v="-74.009732007980304"/>
    <n v="40.744378099999999"/>
    <n v="-73.990925000000004"/>
    <d v="2014-10-19T21:09:02"/>
    <d v="2014-10-19T21:25:40"/>
    <d v="2014-10-19T21:42:01"/>
    <d v="2014-10-19T22:07:21"/>
  </r>
  <r>
    <n v="1472682"/>
    <n v="311593"/>
    <x v="34"/>
    <x v="2"/>
    <x v="86"/>
    <x v="3"/>
    <m/>
    <m/>
    <m/>
    <m/>
    <n v="40.737323651333803"/>
    <n v="-73.991074562072797"/>
    <n v="40.755512199999998"/>
    <n v="-73.974800000000002"/>
    <d v="2014-10-28T08:26:46"/>
    <d v="2014-10-28T08:39:42"/>
    <d v="2014-10-28T08:51:02"/>
    <d v="2014-10-28T09:21:59"/>
  </r>
  <r>
    <n v="1480396"/>
    <n v="369272"/>
    <x v="204"/>
    <x v="1"/>
    <x v="25"/>
    <x v="4"/>
    <s v="Kani Sunomono"/>
    <n v="1"/>
    <s v="Sunomono"/>
    <d v="1899-12-30T00:06:38"/>
    <n v="40.767652912117299"/>
    <n v="-73.982925456000402"/>
    <n v="40.767651000000001"/>
    <n v="-73.966875000000002"/>
    <d v="2014-10-29T17:07:34"/>
    <d v="2014-10-29T17:31:48"/>
    <d v="2014-10-29T17:37:03"/>
    <d v="2014-10-29T17:54:38"/>
  </r>
  <r>
    <n v="1294611"/>
    <n v="40724"/>
    <x v="117"/>
    <x v="2"/>
    <x v="101"/>
    <x v="30"/>
    <s v="Spicy Crispy Beef"/>
    <n v="2"/>
    <s v="Starters &amp; Salads"/>
    <d v="1899-12-30T00:04:47"/>
    <n v="40.734213854853898"/>
    <n v="-74.006202029303594"/>
    <n v="40.738255500000001"/>
    <n v="-74.005941699999994"/>
    <d v="2014-10-04T17:40:01"/>
    <d v="2014-10-04T17:42:05"/>
    <d v="2014-10-04T18:12:25"/>
    <d v="2014-10-04T18:18:48"/>
  </r>
  <r>
    <n v="1314843"/>
    <n v="60835"/>
    <x v="125"/>
    <x v="1"/>
    <x v="31"/>
    <x v="6"/>
    <s v="Spicy Bigeye Tuna Roll"/>
    <n v="1"/>
    <s v="Dinner Sushi Rolls"/>
    <d v="1899-12-30T00:08:07"/>
    <n v="40.719386413349397"/>
    <n v="-74.008692501044905"/>
    <n v="40.733519000000001"/>
    <n v="-74.000787000000003"/>
    <d v="2014-10-07T19:31:59"/>
    <d v="2014-10-07T20:07:33"/>
    <d v="2014-10-07T20:17:41"/>
    <d v="2014-10-07T20:25:24"/>
  </r>
  <r>
    <n v="1374913"/>
    <n v="94766"/>
    <x v="216"/>
    <x v="1"/>
    <x v="31"/>
    <x v="6"/>
    <s v="House Special"/>
    <n v="1"/>
    <s v="Dinner Sushi Rolls"/>
    <d v="1899-12-30T00:09:05"/>
    <n v="40.719386413349397"/>
    <n v="-74.008692501044905"/>
    <n v="40.709040899999998"/>
    <n v="-74.013316700000004"/>
    <d v="2014-10-16T18:31:15"/>
    <d v="2014-10-16T18:55:06"/>
    <d v="2014-10-16T19:06:27"/>
    <d v="2014-10-16T19:21:09"/>
  </r>
  <r>
    <n v="1365412"/>
    <n v="305237"/>
    <x v="177"/>
    <x v="3"/>
    <x v="20"/>
    <x v="17"/>
    <s v="Org Whole Milk"/>
    <n v="1"/>
    <s v="Milk &amp; Cream"/>
    <m/>
    <n v="40.734852286139699"/>
    <n v="-73.991085290908799"/>
    <n v="40.742191400000003"/>
    <n v="-73.983296800000005"/>
    <d v="2014-10-15T09:52:18"/>
    <d v="2014-10-15T10:09:33"/>
    <d v="2014-10-15T10:25:04"/>
    <d v="2014-10-15T10:29:43"/>
  </r>
  <r>
    <n v="1310725"/>
    <n v="64153"/>
    <x v="44"/>
    <x v="1"/>
    <x v="12"/>
    <x v="10"/>
    <s v="Brisket"/>
    <n v="1"/>
    <s v="Meats"/>
    <m/>
    <n v="40.727518945156902"/>
    <n v="-73.988671302795396"/>
    <n v="40.759183"/>
    <n v="-73.976487000000006"/>
    <d v="2014-10-06T21:33:24"/>
    <d v="2014-10-06T22:03:24"/>
    <d v="2014-10-06T22:05:14"/>
    <d v="2014-10-06T22:24:49"/>
  </r>
  <r>
    <n v="1422917"/>
    <n v="69717"/>
    <x v="149"/>
    <x v="1"/>
    <x v="48"/>
    <x v="17"/>
    <s v="Half &amp; Half"/>
    <n v="1"/>
    <s v="Dairy, Eggs &amp; Cheese"/>
    <m/>
    <n v="40.733633781778998"/>
    <n v="-73.987769236059194"/>
    <n v="40.736122999999999"/>
    <n v="-73.986600999999993"/>
    <d v="2014-10-22T18:33:54"/>
    <m/>
    <m/>
    <d v="2014-10-22T19:32:10"/>
  </r>
  <r>
    <n v="1407944"/>
    <n v="192411"/>
    <x v="57"/>
    <x v="1"/>
    <x v="26"/>
    <x v="20"/>
    <s v="Popchips Plain"/>
    <n v="1"/>
    <s v="Desserts and Chips"/>
    <m/>
    <n v="40.774484800000003"/>
    <n v="-73.958975899999999"/>
    <n v="40.798550300000002"/>
    <n v="-73.940759499999999"/>
    <d v="2014-10-20T12:58:29"/>
    <d v="2014-10-20T13:18:01"/>
    <d v="2014-10-20T13:31:06"/>
    <d v="2014-10-20T13:40:31"/>
  </r>
  <r>
    <n v="1273986"/>
    <n v="109299"/>
    <x v="297"/>
    <x v="1"/>
    <x v="195"/>
    <x v="1"/>
    <s v="Corn"/>
    <n v="1"/>
    <s v="Pies"/>
    <d v="1899-12-30T00:11:50"/>
    <n v="40.747169914496503"/>
    <n v="-74.000635650385306"/>
    <n v="40.744378099999999"/>
    <n v="-73.990925000000004"/>
    <d v="2014-10-01T16:13:17"/>
    <d v="2014-10-01T16:22:59"/>
    <d v="2014-10-01T16:38:19"/>
    <d v="2014-10-01T16:45:46"/>
  </r>
  <r>
    <n v="1467929"/>
    <n v="58898"/>
    <x v="298"/>
    <x v="1"/>
    <x v="20"/>
    <x v="17"/>
    <s v="Orig Sweet Potato Chips"/>
    <n v="1"/>
    <s v="Chips"/>
    <m/>
    <n v="40.734852286139699"/>
    <n v="-73.991085290908799"/>
    <n v="40.729953600000002"/>
    <n v="-73.986349799999999"/>
    <d v="2014-10-27T13:04:48"/>
    <d v="2014-10-27T13:15:27"/>
    <d v="2014-10-27T14:30:23"/>
    <d v="2014-10-27T14:43:48"/>
  </r>
  <r>
    <n v="1324963"/>
    <n v="233614"/>
    <x v="107"/>
    <x v="1"/>
    <x v="218"/>
    <x v="6"/>
    <s v="Fresh Salmon, Scallion &amp; Spicy Mayo"/>
    <n v="1"/>
    <s v="Yama Special Dinner Rolls"/>
    <d v="1899-12-30T00:04:00"/>
    <n v="40.7538247353244"/>
    <n v="-73.968524117504799"/>
    <n v="40.766203699999998"/>
    <n v="-73.960757000000001"/>
    <d v="2014-10-09T18:34:15"/>
    <d v="2014-10-09T18:35:01"/>
    <d v="2014-10-09T18:52:21"/>
    <d v="2014-10-09T19:05:52"/>
  </r>
  <r>
    <n v="1356568"/>
    <n v="290266"/>
    <x v="237"/>
    <x v="1"/>
    <x v="260"/>
    <x v="45"/>
    <s v="Pescados &amp; Mariscos"/>
    <n v="1"/>
    <s v="Paellas"/>
    <d v="1899-12-30T00:15:21"/>
    <n v="40.742642059267801"/>
    <n v="-73.999657630920396"/>
    <n v="40.746565199999999"/>
    <n v="-73.995929700000005"/>
    <d v="2014-10-13T18:56:24"/>
    <d v="2014-10-13T19:38:34"/>
    <d v="2014-10-13T19:57:56"/>
    <d v="2014-10-13T20:06:28"/>
  </r>
  <r>
    <n v="1353936"/>
    <n v="95644"/>
    <x v="103"/>
    <x v="1"/>
    <x v="261"/>
    <x v="8"/>
    <m/>
    <m/>
    <m/>
    <m/>
    <n v="40.731372708477302"/>
    <n v="-74.006588459014907"/>
    <n v="40.730668999999999"/>
    <n v="-74.006186"/>
    <d v="2014-10-13T11:45:35"/>
    <m/>
    <m/>
    <d v="2014-10-13T12:22:25"/>
  </r>
  <r>
    <n v="1320109"/>
    <n v="60873"/>
    <x v="155"/>
    <x v="1"/>
    <x v="258"/>
    <x v="22"/>
    <s v="Salt &amp; Pepper Eggplant"/>
    <n v="1"/>
    <s v="Shares"/>
    <d v="1899-12-30T00:02:25"/>
    <n v="40.721989949797702"/>
    <n v="-73.997747898101807"/>
    <n v="40.739511100000001"/>
    <n v="-74.002937299999999"/>
    <d v="2014-10-08T19:52:19"/>
    <d v="2014-10-08T19:53:32"/>
    <d v="2014-10-08T20:18:46"/>
    <d v="2014-10-08T20:31:00"/>
  </r>
  <r>
    <n v="1401226"/>
    <n v="318095"/>
    <x v="299"/>
    <x v="1"/>
    <x v="45"/>
    <x v="4"/>
    <s v="Spicy Crab Roll"/>
    <n v="1"/>
    <s v="Maki"/>
    <d v="1899-12-30T00:05:28"/>
    <n v="40.721979579708403"/>
    <n v="-73.988148214155601"/>
    <n v="40.743633135215603"/>
    <n v="-73.987765136387296"/>
    <d v="2014-10-19T18:28:47"/>
    <d v="2014-10-19T19:39:13"/>
    <d v="2014-10-19T19:52:33"/>
    <d v="2014-10-19T20:09:46"/>
  </r>
  <r>
    <n v="1440284"/>
    <n v="92096"/>
    <x v="219"/>
    <x v="1"/>
    <x v="262"/>
    <x v="16"/>
    <s v="Capesante"/>
    <n v="1"/>
    <s v="i Secondi"/>
    <d v="1899-12-30T00:04:29"/>
    <n v="40.715654999999998"/>
    <n v="-73.964648999999994"/>
    <n v="40.718609200000003"/>
    <n v="-73.961956499999999"/>
    <d v="2014-10-24T19:48:08"/>
    <m/>
    <m/>
    <d v="2014-10-24T20:36:22"/>
  </r>
  <r>
    <n v="1474958"/>
    <n v="69249"/>
    <x v="166"/>
    <x v="1"/>
    <x v="263"/>
    <x v="4"/>
    <m/>
    <m/>
    <m/>
    <d v="1899-12-30T00:08:48"/>
    <n v="40.753869999999999"/>
    <n v="-73.985810000000001"/>
    <n v="40.762534595627002"/>
    <n v="-73.969099487954594"/>
    <d v="2014-10-28T18:28:20"/>
    <d v="2014-10-28T18:28:57"/>
    <d v="2014-10-28T19:01:16"/>
    <d v="2014-10-28T19:13:38"/>
  </r>
  <r>
    <n v="1275641"/>
    <n v="201509"/>
    <x v="30"/>
    <x v="1"/>
    <x v="90"/>
    <x v="27"/>
    <s v="Chicken Fingers"/>
    <n v="1"/>
    <s v="Appetizers"/>
    <d v="1899-12-30T00:03:20"/>
    <n v="40.745299312570602"/>
    <n v="-73.9791375808162"/>
    <n v="40.7363754"/>
    <n v="-73.9989104"/>
    <d v="2014-10-01T20:48:30"/>
    <d v="2014-10-01T21:08:06"/>
    <d v="2014-10-01T21:15:32"/>
    <d v="2014-10-01T21:28:44"/>
  </r>
  <r>
    <n v="1274594"/>
    <n v="183520"/>
    <x v="300"/>
    <x v="1"/>
    <x v="4"/>
    <x v="4"/>
    <s v="California"/>
    <n v="1"/>
    <s v="Maki (Special Rolls)"/>
    <d v="1899-12-30T00:03:12"/>
    <n v="40.7261096570601"/>
    <n v="-74.002491863200504"/>
    <n v="40.732428200000001"/>
    <n v="-74.008059399999993"/>
    <d v="2014-10-01T18:38:41"/>
    <m/>
    <m/>
    <d v="2014-10-01T19:13:05"/>
  </r>
  <r>
    <n v="1400134"/>
    <n v="54796"/>
    <x v="35"/>
    <x v="1"/>
    <x v="137"/>
    <x v="35"/>
    <s v="Charmin Ultra Soft 2-Ply Toilet Paper (6 ct.)"/>
    <n v="1"/>
    <s v="Household"/>
    <m/>
    <n v="40.714638307702003"/>
    <n v="-74.008336134918196"/>
    <n v="40.744313499999997"/>
    <n v="-73.987313900000004"/>
    <d v="2014-10-19T17:05:12"/>
    <d v="2014-10-19T17:02:59"/>
    <d v="2014-10-19T17:04:48"/>
    <d v="2014-10-19T17:51:53"/>
  </r>
  <r>
    <n v="1310733"/>
    <n v="71743"/>
    <x v="150"/>
    <x v="1"/>
    <x v="107"/>
    <x v="16"/>
    <s v="Arugula E Parmigiano"/>
    <n v="1"/>
    <s v="Insalate"/>
    <d v="1899-12-30T00:06:10"/>
    <n v="40.776083193932998"/>
    <n v="-73.962171576462296"/>
    <n v="40.767787321706898"/>
    <n v="-73.961591393840195"/>
    <d v="2014-10-06T21:34:35"/>
    <d v="2014-10-06T21:44:23"/>
    <d v="2014-10-06T21:56:45"/>
    <d v="2014-10-06T22:05:45"/>
  </r>
  <r>
    <n v="1470994"/>
    <n v="377771"/>
    <x v="295"/>
    <x v="1"/>
    <x v="77"/>
    <x v="0"/>
    <s v="Tender"/>
    <n v="1"/>
    <s v="By the Piece"/>
    <m/>
    <n v="40.724339999999998"/>
    <n v="-73.990960000000001"/>
    <n v="40.723847599999999"/>
    <n v="-74.005302200000003"/>
    <d v="2014-10-27T21:52:02"/>
    <d v="2014-10-27T22:03:48"/>
    <d v="2014-10-27T22:20:07"/>
    <d v="2014-10-27T22:30:48"/>
  </r>
  <r>
    <n v="1281835"/>
    <n v="76942"/>
    <x v="301"/>
    <x v="2"/>
    <x v="264"/>
    <x v="0"/>
    <s v="Trio of Mini Bacon Cheeseburgers"/>
    <n v="1"/>
    <s v="Dinner Salads &amp; Sandwiches"/>
    <d v="1899-12-30T00:05:25"/>
    <n v="40.765298953919803"/>
    <n v="-73.975667953491197"/>
    <n v="40.7520764"/>
    <n v="-74.001015600000002"/>
    <d v="2014-10-02T20:13:19"/>
    <d v="2014-10-02T20:35:02"/>
    <d v="2014-10-02T20:44:49"/>
    <d v="2014-10-02T20:59:37"/>
  </r>
  <r>
    <n v="1326608"/>
    <n v="201471"/>
    <x v="103"/>
    <x v="1"/>
    <x v="28"/>
    <x v="21"/>
    <s v="Duck Shawarma"/>
    <n v="2"/>
    <s v="Meat"/>
    <d v="1899-12-30T00:05:33"/>
    <n v="40.744187954347503"/>
    <n v="-73.987530940025394"/>
    <n v="40.743845499999999"/>
    <n v="-73.987641600000003"/>
    <d v="2014-10-09T21:43:28"/>
    <m/>
    <m/>
    <d v="2014-10-09T22:08:45"/>
  </r>
  <r>
    <n v="1348245"/>
    <n v="92726"/>
    <x v="131"/>
    <x v="5"/>
    <x v="265"/>
    <x v="8"/>
    <m/>
    <m/>
    <m/>
    <m/>
    <n v="40.776754920398197"/>
    <n v="-73.952585927472896"/>
    <n v="40.777341"/>
    <n v="-73.943522000000002"/>
    <d v="2014-10-12T17:56:10"/>
    <d v="2014-10-12T18:09:55"/>
    <d v="2014-10-12T18:35:45"/>
    <d v="2014-10-12T18:43:19"/>
  </r>
  <r>
    <n v="1272654"/>
    <n v="247261"/>
    <x v="302"/>
    <x v="1"/>
    <x v="112"/>
    <x v="8"/>
    <s v="Bonchon Soy-Garlic Wings"/>
    <n v="1"/>
    <s v="Today's Special"/>
    <m/>
    <n v="40.724339999999998"/>
    <n v="-73.990960000000001"/>
    <n v="40.754722200000003"/>
    <n v="-73.983062099999998"/>
    <d v="2014-10-01T12:04:22"/>
    <m/>
    <m/>
    <d v="2014-10-01T12:16:24"/>
  </r>
  <r>
    <n v="1451876"/>
    <n v="302790"/>
    <x v="30"/>
    <x v="1"/>
    <x v="39"/>
    <x v="1"/>
    <s v="Belgian Chocolate Souffle Cake"/>
    <n v="1"/>
    <s v="Desserts"/>
    <d v="1899-12-30T00:09:05"/>
    <n v="40.7446662425236"/>
    <n v="-73.983344413366893"/>
    <n v="40.773842000000002"/>
    <n v="-73.987380999999999"/>
    <d v="2014-10-25T20:57:22"/>
    <d v="2014-10-25T21:12:39"/>
    <d v="2014-10-25T21:22:33"/>
    <d v="2014-10-25T21:46:19"/>
  </r>
  <r>
    <n v="1457389"/>
    <n v="115213"/>
    <x v="239"/>
    <x v="1"/>
    <x v="127"/>
    <x v="5"/>
    <s v="Plain Pulao Rice"/>
    <n v="1"/>
    <s v="Bread, Rice and Accompaniment"/>
    <d v="1899-12-30T00:25:20"/>
    <n v="40.743011007422702"/>
    <n v="-73.991046179089196"/>
    <n v="40.716590500000002"/>
    <n v="-74.004811399999994"/>
    <d v="2014-10-26T13:09:01"/>
    <d v="2014-10-26T13:47:06"/>
    <d v="2014-10-26T13:53:27"/>
    <d v="2014-10-26T14:06:53"/>
  </r>
  <r>
    <n v="1469739"/>
    <n v="81175"/>
    <x v="303"/>
    <x v="1"/>
    <x v="90"/>
    <x v="27"/>
    <m/>
    <m/>
    <m/>
    <m/>
    <n v="40.745299312570602"/>
    <n v="-73.9791375808162"/>
    <n v="40.739416130856398"/>
    <n v="-73.992565032163597"/>
    <d v="2014-10-27T19:02:49"/>
    <d v="2014-10-27T19:13:39"/>
    <d v="2014-10-27T19:21:30"/>
    <d v="2014-10-27T19:30:22"/>
  </r>
  <r>
    <n v="1315770"/>
    <n v="325272"/>
    <x v="304"/>
    <x v="2"/>
    <x v="122"/>
    <x v="32"/>
    <s v="Matcha Green Tea"/>
    <n v="1"/>
    <s v="Cake Doughnut of the Day"/>
    <m/>
    <n v="40.744563916288797"/>
    <n v="-73.996630052861306"/>
    <n v="40.767012200000003"/>
    <n v="-73.981408200000004"/>
    <d v="2014-10-07T21:30:15"/>
    <m/>
    <m/>
    <d v="2014-10-07T21:59:11"/>
  </r>
  <r>
    <n v="1356424"/>
    <n v="377115"/>
    <x v="231"/>
    <x v="1"/>
    <x v="72"/>
    <x v="8"/>
    <s v="Quesadilla Simple"/>
    <n v="1"/>
    <s v="Plates"/>
    <d v="1899-12-30T00:06:16"/>
    <n v="40.721353749744097"/>
    <n v="-73.997525293959001"/>
    <n v="40.723676400000002"/>
    <n v="-74.010723499999997"/>
    <d v="2014-10-13T18:39:14"/>
    <d v="2014-10-13T18:46:24"/>
    <d v="2014-10-13T19:00:44"/>
    <d v="2014-10-13T19:14:44"/>
  </r>
  <r>
    <n v="1332493"/>
    <n v="290693"/>
    <x v="123"/>
    <x v="1"/>
    <x v="139"/>
    <x v="8"/>
    <s v="Spicy Miso Ramen"/>
    <n v="1"/>
    <s v="Bowls"/>
    <m/>
    <n v="40.729110403548901"/>
    <n v="-73.984245455566395"/>
    <n v="40.735711000000002"/>
    <n v="-74.005341000000001"/>
    <d v="2014-10-10T18:35:12"/>
    <d v="2014-10-10T18:57:06"/>
    <d v="2014-10-10T19:36:32"/>
    <d v="2014-10-10T19:48:36"/>
  </r>
  <r>
    <n v="1400982"/>
    <n v="109906"/>
    <x v="145"/>
    <x v="1"/>
    <x v="76"/>
    <x v="0"/>
    <s v="White Beans"/>
    <n v="1"/>
    <s v="Stick To Your Bones"/>
    <d v="1899-12-30T00:05:11"/>
    <n v="40.736130877644598"/>
    <n v="-74.000648304229699"/>
    <n v="40.735011999999998"/>
    <n v="-73.998088899999999"/>
    <d v="2014-10-19T18:10:48"/>
    <d v="2014-10-19T18:25:21"/>
    <d v="2014-10-19T18:35:29"/>
    <d v="2014-10-19T18:39:20"/>
  </r>
  <r>
    <n v="1415595"/>
    <n v="351799"/>
    <x v="205"/>
    <x v="1"/>
    <x v="60"/>
    <x v="4"/>
    <s v="Miso"/>
    <n v="1"/>
    <s v="Soup"/>
    <d v="1899-12-30T00:05:37"/>
    <n v="40.716725764782701"/>
    <n v="-74.008250645521898"/>
    <n v="40.710184599999998"/>
    <n v="-74.017678599999996"/>
    <d v="2014-10-21T18:30:19"/>
    <d v="2014-10-21T18:50:28"/>
    <d v="2014-10-21T19:08:46"/>
    <d v="2014-10-21T19:18:51"/>
  </r>
  <r>
    <n v="1274739"/>
    <n v="125123"/>
    <x v="305"/>
    <x v="1"/>
    <x v="266"/>
    <x v="19"/>
    <s v="Brownies"/>
    <n v="1"/>
    <s v="Desserts (daytime)"/>
    <m/>
    <n v="40.728283211320601"/>
    <n v="-73.995591402053805"/>
    <n v="40.746764400000004"/>
    <n v="-73.990301400000007"/>
    <d v="2014-10-01T19:01:17"/>
    <d v="2014-10-01T19:08:28"/>
    <d v="2014-10-01T19:33:16"/>
    <d v="2014-10-01T20:05:26"/>
  </r>
  <r>
    <n v="1473377"/>
    <n v="232359"/>
    <x v="306"/>
    <x v="1"/>
    <x v="33"/>
    <x v="20"/>
    <s v="Kale Caesar"/>
    <n v="1"/>
    <s v="Signatures"/>
    <d v="1899-12-30T00:08:33"/>
    <n v="40.745078589413303"/>
    <n v="-73.988821506500202"/>
    <n v="40.740772200000002"/>
    <n v="-74.0010762"/>
    <d v="2014-10-28T13:10:17"/>
    <m/>
    <m/>
    <d v="2014-10-28T13:53:42"/>
  </r>
  <r>
    <n v="1361390"/>
    <n v="106286"/>
    <x v="52"/>
    <x v="1"/>
    <x v="267"/>
    <x v="8"/>
    <m/>
    <m/>
    <m/>
    <m/>
    <n v="40.764203524373698"/>
    <n v="-73.968777935129907"/>
    <n v="40.7428563"/>
    <n v="-73.991165600000002"/>
    <d v="2014-10-14T15:34:31"/>
    <d v="2014-10-14T15:35:53"/>
    <d v="2014-10-14T15:43:14"/>
    <d v="2014-10-14T16:02:01"/>
  </r>
  <r>
    <n v="1441505"/>
    <n v="175327"/>
    <x v="23"/>
    <x v="2"/>
    <x v="268"/>
    <x v="46"/>
    <s v="Curry Boneless Chicken"/>
    <n v="1"/>
    <s v="Roti, Roti, Roti"/>
    <d v="1899-12-30T00:10:35"/>
    <n v="40.729568034877602"/>
    <n v="-73.998368882704"/>
    <n v="40.732028999999997"/>
    <n v="-74.003219000000001"/>
    <d v="2014-10-24T21:23:58"/>
    <d v="2014-10-24T21:40:45"/>
    <d v="2014-10-24T21:55:42"/>
    <d v="2014-10-24T22:04:21"/>
  </r>
  <r>
    <n v="1333192"/>
    <n v="94152"/>
    <x v="116"/>
    <x v="1"/>
    <x v="40"/>
    <x v="9"/>
    <s v="Spicy Chicken"/>
    <n v="1"/>
    <s v="Specialty Arepas"/>
    <d v="1899-12-30T00:07:14"/>
    <n v="40.764217000000002"/>
    <n v="-73.988320999999999"/>
    <n v="40.7619501"/>
    <n v="-73.958340800000002"/>
    <d v="2014-10-10T19:52:53"/>
    <d v="2014-10-10T20:05:46"/>
    <d v="2014-10-10T20:36:04"/>
    <d v="2014-10-10T20:48:39"/>
  </r>
  <r>
    <n v="1430888"/>
    <n v="92127"/>
    <x v="85"/>
    <x v="1"/>
    <x v="269"/>
    <x v="8"/>
    <m/>
    <m/>
    <m/>
    <m/>
    <n v="40.751521609977701"/>
    <n v="-73.970884345919401"/>
    <n v="40.757521944398803"/>
    <n v="-73.967176684141094"/>
    <d v="2014-10-23T17:21:49"/>
    <d v="2014-10-23T17:39:21"/>
    <d v="2014-10-23T17:56:40"/>
    <d v="2014-10-23T18:03:02"/>
  </r>
  <r>
    <n v="1415749"/>
    <n v="348096"/>
    <x v="172"/>
    <x v="1"/>
    <x v="33"/>
    <x v="20"/>
    <s v="Salad"/>
    <n v="1"/>
    <s v="Make Your Own"/>
    <m/>
    <n v="40.721323186970601"/>
    <n v="-74.009732007980304"/>
    <n v="40.720866181753998"/>
    <n v="-74.001728740503694"/>
    <d v="2014-10-21T18:51:32"/>
    <d v="2014-10-21T18:54:48"/>
    <d v="2014-10-21T19:12:37"/>
    <d v="2014-10-21T19:21:44"/>
  </r>
  <r>
    <n v="1489507"/>
    <n v="134559"/>
    <x v="307"/>
    <x v="1"/>
    <x v="270"/>
    <x v="9"/>
    <m/>
    <m/>
    <m/>
    <m/>
    <n v="40.745033882051302"/>
    <n v="-73.975688253797699"/>
    <n v="40.763333000000003"/>
    <n v="-73.9627409"/>
    <d v="2014-10-30T20:07:47"/>
    <d v="2014-10-30T20:20:10"/>
    <d v="2014-10-30T20:46:00"/>
    <d v="2014-10-30T21:14:07"/>
  </r>
  <r>
    <n v="1432155"/>
    <n v="347181"/>
    <x v="110"/>
    <x v="1"/>
    <x v="4"/>
    <x v="4"/>
    <s v="Miso"/>
    <n v="2"/>
    <s v="Osuimono (Soups)"/>
    <d v="1899-12-30T00:07:44"/>
    <n v="40.7261096570601"/>
    <n v="-74.002491863200504"/>
    <n v="40.733425199999999"/>
    <n v="-74.004685899999998"/>
    <d v="2014-10-23T20:00:44"/>
    <d v="2014-10-23T20:16:34"/>
    <d v="2014-10-23T20:28:23"/>
    <d v="2014-10-23T20:33:59"/>
  </r>
  <r>
    <n v="1376440"/>
    <n v="27365"/>
    <x v="109"/>
    <x v="1"/>
    <x v="31"/>
    <x v="6"/>
    <s v="Kelp Salad"/>
    <n v="1"/>
    <s v="Dinner Salads"/>
    <d v="1899-12-30T00:18:55"/>
    <n v="40.719386413349397"/>
    <n v="-74.008692501044905"/>
    <n v="40.723588863514998"/>
    <n v="-74.010782175694203"/>
    <d v="2014-10-16T21:08:24"/>
    <d v="2014-10-16T21:27:54"/>
    <d v="2014-10-16T21:48:21"/>
    <d v="2014-10-16T21:55:42"/>
  </r>
  <r>
    <n v="1349117"/>
    <n v="47280"/>
    <x v="135"/>
    <x v="2"/>
    <x v="271"/>
    <x v="23"/>
    <s v="Farmer's Chicken"/>
    <n v="1"/>
    <s v="Not Seafood"/>
    <d v="1899-12-30T00:03:50"/>
    <n v="40.737605756581601"/>
    <n v="-73.999562525738199"/>
    <n v="40.724888"/>
    <n v="-74.010098999999997"/>
    <d v="2014-10-12T19:11:36"/>
    <d v="2014-10-12T19:37:35"/>
    <d v="2014-10-12T19:54:56"/>
    <d v="2014-10-12T20:06:45"/>
  </r>
  <r>
    <n v="1386827"/>
    <n v="139085"/>
    <x v="46"/>
    <x v="2"/>
    <x v="40"/>
    <x v="9"/>
    <s v="Beef"/>
    <n v="1"/>
    <s v="Oven Baked Wheat Flour"/>
    <d v="1899-12-30T00:09:42"/>
    <n v="40.764217000000002"/>
    <n v="-73.988320999999999"/>
    <n v="40.805660000000003"/>
    <n v="-73.963708999999994"/>
    <d v="2014-10-18T03:15:32"/>
    <d v="2014-10-18T03:22:11"/>
    <d v="2014-10-18T03:46:14"/>
    <d v="2014-10-18T03:58:35"/>
  </r>
  <r>
    <n v="1342544"/>
    <n v="325285"/>
    <x v="155"/>
    <x v="1"/>
    <x v="68"/>
    <x v="8"/>
    <s v="Di Palo's Burrata Mozzarella"/>
    <n v="1"/>
    <s v="Dinner (Appetizer)"/>
    <d v="1899-12-30T00:20:26"/>
    <n v="40.724743642155602"/>
    <n v="-73.9986615554824"/>
    <n v="40.717522000000002"/>
    <n v="-73.992722999999998"/>
    <d v="2014-10-11T22:15:58"/>
    <d v="2014-10-11T22:50:57"/>
    <d v="2014-10-11T23:10:39"/>
    <d v="2014-10-11T23:16:02"/>
  </r>
  <r>
    <n v="1469062"/>
    <n v="298794"/>
    <x v="30"/>
    <x v="1"/>
    <x v="272"/>
    <x v="20"/>
    <m/>
    <m/>
    <m/>
    <m/>
    <n v="40.776901754952398"/>
    <n v="-73.955090045928998"/>
    <n v="40.788867000000003"/>
    <n v="-73.954605999999998"/>
    <d v="2014-10-27T16:44:06"/>
    <d v="2014-10-27T16:46:41"/>
    <d v="2014-10-27T17:03:40"/>
    <d v="2014-10-27T17:14:38"/>
  </r>
  <r>
    <n v="1407290"/>
    <n v="166010"/>
    <x v="0"/>
    <x v="0"/>
    <x v="273"/>
    <x v="8"/>
    <m/>
    <m/>
    <m/>
    <m/>
    <n v="40.760342999999999"/>
    <n v="-73.980570999999998"/>
    <n v="40.767725300000002"/>
    <n v="-73.991564199999999"/>
    <d v="2014-10-20T09:22:39"/>
    <m/>
    <m/>
    <d v="2014-10-20T10:14:58"/>
  </r>
  <r>
    <n v="1431167"/>
    <n v="110858"/>
    <x v="25"/>
    <x v="1"/>
    <x v="106"/>
    <x v="19"/>
    <m/>
    <m/>
    <m/>
    <m/>
    <n v="40.778652246137298"/>
    <n v="-73.956003427944296"/>
    <n v="40.777122800000001"/>
    <n v="-73.957647800000004"/>
    <d v="2014-10-23T17:55:59"/>
    <d v="2014-10-23T18:08:31"/>
    <d v="2014-10-23T18:18:52"/>
    <d v="2014-10-23T18:23:59"/>
  </r>
  <r>
    <n v="1332839"/>
    <n v="86240"/>
    <x v="113"/>
    <x v="2"/>
    <x v="88"/>
    <x v="6"/>
    <s v="Spicy Tuna"/>
    <n v="1"/>
    <s v="Roll"/>
    <d v="1899-12-30T00:09:38"/>
    <n v="40.784077256376399"/>
    <n v="-73.9776224098444"/>
    <n v="40.804653500000001"/>
    <n v="-73.967157900000004"/>
    <d v="2014-10-10T19:12:09"/>
    <d v="2014-10-10T19:46:13"/>
    <d v="2014-10-10T20:01:33"/>
    <d v="2014-10-10T20:12:06"/>
  </r>
  <r>
    <n v="1458505"/>
    <n v="195723"/>
    <x v="308"/>
    <x v="1"/>
    <x v="98"/>
    <x v="9"/>
    <s v="Avocado &amp; White Cheese"/>
    <n v="1"/>
    <s v="Tortas y Burritos"/>
    <d v="1899-12-30T00:03:49"/>
    <n v="40.7228416988277"/>
    <n v="-73.994116468965402"/>
    <n v="40.7168165"/>
    <n v="-74.005652499999997"/>
    <d v="2014-10-26T14:33:09"/>
    <d v="2014-10-26T14:45:34"/>
    <d v="2014-10-26T14:56:11"/>
    <d v="2014-10-26T15:13:36"/>
  </r>
  <r>
    <n v="1445864"/>
    <n v="229946"/>
    <x v="309"/>
    <x v="1"/>
    <x v="190"/>
    <x v="29"/>
    <s v="French Onion"/>
    <n v="1"/>
    <s v="Soupes"/>
    <m/>
    <n v="40.722705492718703"/>
    <n v="-73.998198509216294"/>
    <n v="40.724555799999997"/>
    <n v="-73.991582100000002"/>
    <d v="2014-10-25T13:10:30"/>
    <d v="2014-10-25T13:18:27"/>
    <d v="2014-10-25T13:39:16"/>
    <d v="2014-10-25T13:51:53"/>
  </r>
  <r>
    <n v="1446291"/>
    <n v="396694"/>
    <x v="28"/>
    <x v="1"/>
    <x v="16"/>
    <x v="13"/>
    <s v="Honey Mustard Snack Wrap (Crispy)"/>
    <n v="1"/>
    <s v="Burgers &amp; Sandwiches"/>
    <m/>
    <n v="40.789863193817702"/>
    <n v="-73.945933092681599"/>
    <n v="40.796341400000003"/>
    <n v="-73.941216900000001"/>
    <d v="2014-10-25T13:58:18"/>
    <m/>
    <m/>
    <d v="2014-10-25T14:15:26"/>
  </r>
  <r>
    <n v="1276433"/>
    <n v="111929"/>
    <x v="86"/>
    <x v="1"/>
    <x v="274"/>
    <x v="11"/>
    <m/>
    <m/>
    <m/>
    <m/>
    <n v="40.7290050755621"/>
    <n v="-73.984641453667507"/>
    <n v="40.729235000000003"/>
    <n v="-73.986104999999995"/>
    <d v="2014-10-01T22:15:14"/>
    <m/>
    <m/>
    <d v="2014-10-01T22:39:13"/>
  </r>
  <r>
    <n v="1386459"/>
    <n v="331143"/>
    <x v="1"/>
    <x v="1"/>
    <x v="93"/>
    <x v="0"/>
    <s v="Lox &amp; Onions Omelette"/>
    <n v="2"/>
    <s v="Combination Omelettes"/>
    <d v="1899-12-30T00:06:38"/>
    <n v="40.733012217980502"/>
    <n v="-74.000056049049903"/>
    <n v="40.732486000000002"/>
    <n v="-73.996584999999996"/>
    <d v="2014-10-18T01:14:30"/>
    <d v="2014-10-18T01:36:13"/>
    <d v="2014-10-18T01:52:08"/>
    <d v="2014-10-18T01:55:43"/>
  </r>
  <r>
    <n v="1470745"/>
    <n v="61630"/>
    <x v="83"/>
    <x v="1"/>
    <x v="70"/>
    <x v="11"/>
    <s v="Compost Cookie"/>
    <n v="1"/>
    <s v="Cookies"/>
    <m/>
    <n v="40.731795470614898"/>
    <n v="-73.985672593116803"/>
    <n v="40.7455085"/>
    <n v="-73.990542899999994"/>
    <d v="2014-10-27T21:25:46"/>
    <d v="2014-10-27T21:25:22"/>
    <d v="2014-10-27T21:36:11"/>
    <d v="2014-10-27T21:46:42"/>
  </r>
  <r>
    <n v="1462542"/>
    <n v="263426"/>
    <x v="65"/>
    <x v="1"/>
    <x v="9"/>
    <x v="2"/>
    <s v="Fresh Brewed Iced Tea"/>
    <n v="2"/>
    <s v="Drinks"/>
    <m/>
    <n v="40.779126065705498"/>
    <n v="-73.954904894578206"/>
    <n v="40.780156288486403"/>
    <n v="-73.959697057592095"/>
    <d v="2014-10-26T19:26:29"/>
    <m/>
    <m/>
    <d v="2014-10-26T20:18:40"/>
  </r>
  <r>
    <n v="1294336"/>
    <n v="119624"/>
    <x v="85"/>
    <x v="1"/>
    <x v="64"/>
    <x v="8"/>
    <s v="Sweet Potato Knishes"/>
    <n v="1"/>
    <s v="Starters &amp; Sides"/>
    <m/>
    <n v="40.722307066359498"/>
    <n v="-73.987351655960097"/>
    <n v="40.718932000000002"/>
    <n v="-73.964449999999999"/>
    <d v="2014-10-04T17:02:20"/>
    <d v="2014-10-04T17:16:45"/>
    <d v="2014-10-04T17:54:35"/>
    <d v="2014-10-04T18:12:31"/>
  </r>
  <r>
    <n v="1410011"/>
    <n v="115610"/>
    <x v="24"/>
    <x v="1"/>
    <x v="252"/>
    <x v="21"/>
    <s v="Israeli Guacamole"/>
    <n v="1"/>
    <s v="Small Plates"/>
    <d v="1899-12-30T00:04:21"/>
    <n v="40.727636837850397"/>
    <n v="-74.002597332000704"/>
    <n v="40.723572169224497"/>
    <n v="-74.010858123991"/>
    <d v="2014-10-20T18:48:10"/>
    <d v="2014-10-20T18:53:20"/>
    <d v="2014-10-20T19:06:46"/>
    <d v="2014-10-20T19:13:18"/>
  </r>
  <r>
    <n v="1473090"/>
    <n v="120504"/>
    <x v="118"/>
    <x v="1"/>
    <x v="275"/>
    <x v="0"/>
    <s v="Pumpkin Caramel Shake"/>
    <n v="1"/>
    <s v="Handcrafted Milkshakes"/>
    <d v="1899-12-30T00:07:58"/>
    <n v="40.756968100000002"/>
    <n v="-73.972251900000003"/>
    <n v="40.770193938418899"/>
    <n v="-73.960929603366196"/>
    <d v="2014-10-28T12:02:01"/>
    <d v="2014-10-28T12:26:17"/>
    <d v="2014-10-28T12:39:34"/>
    <d v="2014-10-28T12:53:26"/>
  </r>
  <r>
    <n v="1423231"/>
    <n v="268958"/>
    <x v="47"/>
    <x v="1"/>
    <x v="87"/>
    <x v="6"/>
    <s v="Tempura Soba Noodle Soup"/>
    <n v="1"/>
    <s v="Noodle Soups"/>
    <m/>
    <n v="40.760654436198898"/>
    <n v="-73.989582752602004"/>
    <n v="40.716209399999997"/>
    <n v="-74.015575299999995"/>
    <d v="2014-10-22T19:05:32"/>
    <d v="2014-10-22T19:24:52"/>
    <d v="2014-10-22T20:07:34"/>
    <d v="2014-10-22T20:32:43"/>
  </r>
  <r>
    <n v="1273869"/>
    <n v="180776"/>
    <x v="44"/>
    <x v="1"/>
    <x v="40"/>
    <x v="9"/>
    <s v="Spicy Chicken"/>
    <n v="2"/>
    <s v="Wheat Flour"/>
    <d v="1899-12-30T00:03:40"/>
    <n v="40.764217000000002"/>
    <n v="-73.988320999999999"/>
    <n v="40.802472892597599"/>
    <n v="-73.961848094619"/>
    <d v="2014-10-01T15:49:32"/>
    <d v="2014-10-01T16:04:08"/>
    <d v="2014-10-01T16:09:58"/>
    <d v="2014-10-01T16:36:59"/>
  </r>
  <r>
    <n v="1474253"/>
    <n v="64153"/>
    <x v="236"/>
    <x v="1"/>
    <x v="77"/>
    <x v="0"/>
    <s v="Fries"/>
    <n v="1"/>
    <s v="Sides"/>
    <m/>
    <n v="40.724339999999998"/>
    <n v="-73.990960000000001"/>
    <n v="40.759183"/>
    <n v="-73.976487000000006"/>
    <d v="2014-10-28T16:01:21"/>
    <d v="2014-10-28T16:09:45"/>
    <d v="2014-10-28T16:21:06"/>
    <d v="2014-10-28T16:42:48"/>
  </r>
  <r>
    <n v="1381180"/>
    <n v="367111"/>
    <x v="120"/>
    <x v="1"/>
    <x v="25"/>
    <x v="4"/>
    <s v="Edamame"/>
    <n v="1"/>
    <s v="Appetizers"/>
    <d v="1899-12-30T00:06:47"/>
    <n v="40.767652912117299"/>
    <n v="-73.982925456000402"/>
    <n v="40.802987100000003"/>
    <n v="-73.963899299999994"/>
    <d v="2014-10-17T16:21:26"/>
    <d v="2014-10-17T16:18:49"/>
    <d v="2014-10-17T16:47:38"/>
    <d v="2014-10-17T17:07:00"/>
  </r>
  <r>
    <n v="1288442"/>
    <n v="142170"/>
    <x v="30"/>
    <x v="1"/>
    <x v="126"/>
    <x v="30"/>
    <s v="Five Flavor Chicken Dumplings (4)"/>
    <n v="1"/>
    <s v="Dim Sum"/>
    <d v="1899-12-30T00:13:23"/>
    <n v="40.782116700000003"/>
    <n v="-73.980739099999994"/>
    <n v="40.735269000000002"/>
    <n v="-73.983548999999996"/>
    <d v="2014-10-03T19:38:24"/>
    <d v="2014-10-03T19:46:29"/>
    <d v="2014-10-03T20:38:31"/>
    <d v="2014-10-03T21:08:18"/>
  </r>
  <r>
    <n v="1401545"/>
    <n v="347263"/>
    <x v="310"/>
    <x v="2"/>
    <x v="276"/>
    <x v="8"/>
    <s v="Fresh Spring Roll"/>
    <n v="1"/>
    <s v="Small Plates"/>
    <d v="1899-12-30T00:06:55"/>
    <n v="40.737403567337303"/>
    <n v="-73.991264257374795"/>
    <n v="40.7356342"/>
    <n v="-74.005076700000004"/>
    <d v="2014-10-19T18:43:49"/>
    <d v="2014-10-19T19:03:20"/>
    <d v="2014-10-19T19:15:16"/>
    <d v="2014-10-19T19:21:41"/>
  </r>
  <r>
    <n v="1304844"/>
    <n v="44049"/>
    <x v="21"/>
    <x v="1"/>
    <x v="277"/>
    <x v="6"/>
    <s v="Hamachi (Yellowtail)"/>
    <n v="1"/>
    <s v="Nigiri &amp; Sashimi"/>
    <d v="1899-12-30T00:05:41"/>
    <n v="40.732666419020703"/>
    <n v="-74.003292612268694"/>
    <n v="40.738672999999999"/>
    <n v="-74.000791300000003"/>
    <d v="2014-10-05T21:17:30"/>
    <d v="2014-10-05T21:20:11"/>
    <d v="2014-10-05T21:49:31"/>
    <d v="2014-10-05T21:57:00"/>
  </r>
  <r>
    <n v="1322915"/>
    <n v="58675"/>
    <x v="311"/>
    <x v="1"/>
    <x v="110"/>
    <x v="18"/>
    <s v="Big Hand Rolled Ketlleboiled Bagels"/>
    <n v="2"/>
    <s v="Hand Rolled Waterboiled Bagels"/>
    <m/>
    <n v="40.746279063314802"/>
    <n v="-73.997949958145199"/>
    <n v="40.743634999999998"/>
    <n v="-74.006331000000003"/>
    <d v="2014-10-09T12:00:57"/>
    <d v="2014-10-09T12:09:44"/>
    <d v="2014-10-09T12:27:33"/>
    <d v="2014-10-09T12:38:10"/>
  </r>
  <r>
    <n v="1362493"/>
    <n v="298794"/>
    <x v="312"/>
    <x v="2"/>
    <x v="278"/>
    <x v="7"/>
    <m/>
    <m/>
    <m/>
    <m/>
    <n v="40.774454312920703"/>
    <n v="-73.954290715406401"/>
    <n v="40.788867000000003"/>
    <n v="-73.954605999999998"/>
    <d v="2014-10-14T19:05:03"/>
    <d v="2014-10-14T19:06:42"/>
    <d v="2014-10-14T19:24:32"/>
    <d v="2014-10-14T19:39:09"/>
  </r>
  <r>
    <n v="1400749"/>
    <n v="272789"/>
    <x v="44"/>
    <x v="1"/>
    <x v="70"/>
    <x v="11"/>
    <s v="Pork Bun"/>
    <n v="2"/>
    <s v="Buns"/>
    <m/>
    <n v="40.6792927728454"/>
    <n v="-73.995706113753599"/>
    <n v="40.699382100000001"/>
    <n v="-73.992523700000007"/>
    <d v="2014-10-19T17:55:10"/>
    <d v="2014-10-19T18:26:30"/>
    <d v="2014-10-19T18:34:51"/>
    <d v="2014-10-19T18:45:50"/>
  </r>
  <r>
    <n v="1360459"/>
    <n v="133021"/>
    <x v="92"/>
    <x v="1"/>
    <x v="279"/>
    <x v="8"/>
    <m/>
    <m/>
    <m/>
    <m/>
    <n v="40.691701199999997"/>
    <n v="-73.952884069999996"/>
    <n v="40.711505000000002"/>
    <n v="-73.962997000000001"/>
    <d v="2014-10-14T12:08:12"/>
    <d v="2014-10-14T12:15:36"/>
    <d v="2014-10-14T12:43:47"/>
    <d v="2014-10-14T12:57:08"/>
  </r>
  <r>
    <n v="1300113"/>
    <n v="75251"/>
    <x v="313"/>
    <x v="2"/>
    <x v="77"/>
    <x v="0"/>
    <s v="Fries with the Works"/>
    <n v="1"/>
    <s v="Sides"/>
    <m/>
    <n v="40.724339999999998"/>
    <n v="-73.990960000000001"/>
    <n v="40.734250600000003"/>
    <n v="-73.990212299999996"/>
    <d v="2014-10-05T13:30:32"/>
    <d v="2014-10-05T13:28:39"/>
    <d v="2014-10-05T13:48:59"/>
    <d v="2014-10-05T13:58:00"/>
  </r>
  <r>
    <n v="1475653"/>
    <n v="187256"/>
    <x v="223"/>
    <x v="1"/>
    <x v="39"/>
    <x v="1"/>
    <s v="Italian Chopped"/>
    <n v="1"/>
    <s v="Salads"/>
    <d v="1899-12-30T00:09:54"/>
    <n v="40.7446662425236"/>
    <n v="-73.983344413366893"/>
    <n v="40.744081999999999"/>
    <n v="-73.998287000000005"/>
    <d v="2014-10-28T20:09:40"/>
    <d v="2014-10-28T20:23:53"/>
    <d v="2014-10-28T20:37:43"/>
    <d v="2014-10-28T20:48:25"/>
  </r>
  <r>
    <n v="1423988"/>
    <n v="129518"/>
    <x v="53"/>
    <x v="2"/>
    <x v="280"/>
    <x v="44"/>
    <s v="Lemongrass Tom Yum"/>
    <n v="1"/>
    <s v="Soup"/>
    <d v="1899-12-30T00:05:18"/>
    <n v="40.744612792674602"/>
    <n v="-73.998663397553202"/>
    <n v="40.73357"/>
    <n v="-74.006589899999994"/>
    <d v="2014-10-22T20:07:49"/>
    <d v="2014-10-22T20:12:57"/>
    <d v="2014-10-22T20:21:46"/>
    <d v="2014-10-22T20:31:01"/>
  </r>
  <r>
    <n v="1314619"/>
    <n v="147519"/>
    <x v="155"/>
    <x v="1"/>
    <x v="60"/>
    <x v="4"/>
    <s v="Fatty Tuna With Scallion"/>
    <n v="2"/>
    <s v="Cut Up Roll"/>
    <d v="1899-12-30T00:08:06"/>
    <n v="40.716725764782701"/>
    <n v="-74.008250645521898"/>
    <n v="40.7212824"/>
    <n v="-74.001175500000002"/>
    <d v="2014-10-07T18:52:38"/>
    <d v="2014-10-07T19:08:24"/>
    <d v="2014-10-07T19:25:15"/>
    <d v="2014-10-07T19:33:22"/>
  </r>
  <r>
    <n v="1302730"/>
    <n v="363607"/>
    <x v="55"/>
    <x v="1"/>
    <x v="281"/>
    <x v="8"/>
    <m/>
    <m/>
    <m/>
    <m/>
    <n v="40.755998187524902"/>
    <n v="-73.991149663925199"/>
    <n v="40.738406097283999"/>
    <n v="-73.983466833659904"/>
    <d v="2014-10-05T18:24:24"/>
    <d v="2014-10-05T18:42:05"/>
    <d v="2014-10-05T18:48:54"/>
    <d v="2014-10-05T19:12:45"/>
  </r>
  <r>
    <n v="1350817"/>
    <n v="42461"/>
    <x v="76"/>
    <x v="1"/>
    <x v="16"/>
    <x v="13"/>
    <s v="Big Mac"/>
    <n v="1"/>
    <s v="Burgers &amp; Sandwiches"/>
    <m/>
    <n v="40.737726686483299"/>
    <n v="-73.996515278059206"/>
    <n v="40.735576000000002"/>
    <n v="-74.007375999999994"/>
    <d v="2014-10-12T21:02:55"/>
    <d v="2014-10-12T21:20:35"/>
    <d v="2014-10-12T21:31:55"/>
    <d v="2014-10-12T21:37:51"/>
  </r>
  <r>
    <n v="1427955"/>
    <n v="45837"/>
    <x v="44"/>
    <x v="1"/>
    <x v="9"/>
    <x v="2"/>
    <s v="Shack Burger"/>
    <n v="1"/>
    <s v="Burgers"/>
    <m/>
    <n v="40.7152793278103"/>
    <n v="-74.014860391616807"/>
    <n v="40.720097199999998"/>
    <n v="-74.004629300000005"/>
    <d v="2014-10-23T11:50:26"/>
    <d v="2014-10-23T12:09:39"/>
    <d v="2014-10-23T12:34:28"/>
    <d v="2014-10-23T12:42:49"/>
  </r>
  <r>
    <n v="1354177"/>
    <n v="71139"/>
    <x v="123"/>
    <x v="1"/>
    <x v="64"/>
    <x v="8"/>
    <s v="Katz's Pastrami"/>
    <n v="1"/>
    <s v="Hot Sandwiches"/>
    <m/>
    <n v="40.722307066359498"/>
    <n v="-73.987351655960097"/>
    <n v="40.7025716819576"/>
    <n v="-73.9853354135399"/>
    <d v="2014-10-13T12:17:29"/>
    <d v="2014-10-13T13:02:27"/>
    <d v="2014-10-13T13:15:47"/>
    <d v="2014-10-13T13:35:05"/>
  </r>
  <r>
    <n v="1343610"/>
    <n v="83287"/>
    <x v="86"/>
    <x v="1"/>
    <x v="45"/>
    <x v="4"/>
    <s v="Beef Short Rib &amp; Garlic"/>
    <n v="1"/>
    <s v="Kushi Yaki (Skewers)"/>
    <d v="1899-12-30T00:05:38"/>
    <n v="40.721979579708403"/>
    <n v="-73.988148214155601"/>
    <n v="40.742308232118503"/>
    <n v="-73.982040627321993"/>
    <d v="2014-10-12T01:15:43"/>
    <d v="2014-10-12T01:22:48"/>
    <d v="2014-10-12T01:33:38"/>
    <d v="2014-10-12T02:01:29"/>
  </r>
  <r>
    <n v="1337827"/>
    <n v="72757"/>
    <x v="21"/>
    <x v="1"/>
    <x v="258"/>
    <x v="22"/>
    <s v="French Fries"/>
    <n v="1"/>
    <s v="Sides (breakfast/lunch)"/>
    <d v="1899-12-30T00:06:22"/>
    <n v="40.721989949797702"/>
    <n v="-73.997747898101807"/>
    <n v="40.733269300000003"/>
    <n v="-74.002151100000006"/>
    <d v="2014-10-11T12:44:15"/>
    <d v="2014-10-11T13:09:32"/>
    <d v="2014-10-11T13:15:52"/>
    <d v="2014-10-11T13:25:13"/>
  </r>
  <r>
    <n v="1348460"/>
    <n v="71791"/>
    <x v="25"/>
    <x v="1"/>
    <x v="87"/>
    <x v="6"/>
    <s v="Eel Sauce"/>
    <n v="1"/>
    <s v="Side Orders"/>
    <d v="1899-12-30T00:04:52"/>
    <n v="40.760654436198898"/>
    <n v="-73.989582752602004"/>
    <n v="40.735666600000002"/>
    <n v="-73.992729600000004"/>
    <d v="2014-10-12T18:14:10"/>
    <m/>
    <m/>
    <d v="2014-10-12T19:03:21"/>
  </r>
  <r>
    <n v="1340065"/>
    <n v="111016"/>
    <x v="118"/>
    <x v="1"/>
    <x v="13"/>
    <x v="10"/>
    <s v="Longhorn Cheddar Mac &amp; Cheese"/>
    <n v="1"/>
    <s v="Hot Favorites"/>
    <m/>
    <n v="40.7443408456353"/>
    <n v="-73.990426376292504"/>
    <n v="40.736995200000003"/>
    <n v="-73.979187600000003"/>
    <d v="2014-10-11T17:50:41"/>
    <d v="2014-10-11T18:01:47"/>
    <d v="2014-10-11T18:14:18"/>
    <d v="2014-10-11T18:24:33"/>
  </r>
  <r>
    <n v="1298571"/>
    <n v="80740"/>
    <x v="206"/>
    <x v="2"/>
    <x v="16"/>
    <x v="13"/>
    <s v="Double Cheeseburger"/>
    <n v="1"/>
    <s v="Burgers &amp; Sandwiches"/>
    <m/>
    <n v="40.756005000000002"/>
    <n v="-73.964670999999996"/>
    <n v="40.761748373570498"/>
    <n v="-73.967839728085707"/>
    <d v="2014-10-05T04:11:00"/>
    <d v="2014-10-05T04:17:56"/>
    <d v="2014-10-05T04:25:47"/>
    <d v="2014-10-05T05:11:47"/>
  </r>
  <r>
    <n v="1360071"/>
    <n v="91947"/>
    <x v="177"/>
    <x v="3"/>
    <x v="43"/>
    <x v="3"/>
    <s v="Cold Warrior"/>
    <n v="1"/>
    <s v="Juice Farmacy"/>
    <m/>
    <n v="40.764472136394602"/>
    <n v="-73.966430425643907"/>
    <n v="40.7666878"/>
    <n v="-73.968694299999996"/>
    <d v="2014-10-14T09:46:57"/>
    <d v="2014-10-14T10:11:40"/>
    <d v="2014-10-14T10:25:31"/>
    <d v="2014-10-14T10:34:16"/>
  </r>
  <r>
    <n v="1485818"/>
    <n v="321555"/>
    <x v="66"/>
    <x v="1"/>
    <x v="53"/>
    <x v="8"/>
    <s v="Crif Burger"/>
    <n v="1"/>
    <s v="Crif Burger"/>
    <d v="1899-12-30T00:06:42"/>
    <n v="40.7270408508681"/>
    <n v="-73.983835960747498"/>
    <n v="40.723523399999998"/>
    <n v="-74.002208199999998"/>
    <d v="2014-10-30T12:08:22"/>
    <d v="2014-10-30T12:23:57"/>
    <d v="2014-10-30T12:32:18"/>
    <d v="2014-10-30T12:43:16"/>
  </r>
  <r>
    <n v="1455895"/>
    <n v="186364"/>
    <x v="9"/>
    <x v="2"/>
    <x v="122"/>
    <x v="32"/>
    <s v="Vanilla Bean &amp; Jam"/>
    <n v="1"/>
    <s v="Filled Square Dougnuts"/>
    <m/>
    <n v="40.744563916288797"/>
    <n v="-73.996630052861306"/>
    <n v="40.756711305415799"/>
    <n v="-73.960656066395401"/>
    <d v="2014-10-26T09:27:23"/>
    <d v="2014-10-26T09:33:05"/>
    <d v="2014-10-26T09:42:55"/>
    <d v="2014-10-26T10:01:39"/>
  </r>
  <r>
    <n v="1334347"/>
    <n v="131765"/>
    <x v="220"/>
    <x v="1"/>
    <x v="12"/>
    <x v="10"/>
    <s v="Slaw"/>
    <n v="1"/>
    <s v="Sides"/>
    <m/>
    <n v="40.727518945156902"/>
    <n v="-73.988671302795396"/>
    <n v="40.724454999999999"/>
    <n v="-73.990891099999999"/>
    <d v="2014-10-10T21:29:20"/>
    <d v="2014-10-10T21:41:10"/>
    <d v="2014-10-10T22:01:30"/>
    <d v="2014-10-10T22:05:49"/>
  </r>
  <r>
    <n v="1351400"/>
    <n v="284312"/>
    <x v="125"/>
    <x v="1"/>
    <x v="66"/>
    <x v="11"/>
    <s v="Crack Pie Slice"/>
    <n v="1"/>
    <s v="Pie by the Slice"/>
    <m/>
    <n v="40.7231283099199"/>
    <n v="-74.002060890197697"/>
    <n v="40.728555999999998"/>
    <n v="-73.980680000000007"/>
    <d v="2014-10-12T21:44:00"/>
    <d v="2014-10-12T21:42:40"/>
    <d v="2014-10-12T21:56:55"/>
    <d v="2014-10-12T22:07:44"/>
  </r>
  <r>
    <n v="1286310"/>
    <n v="59765"/>
    <x v="314"/>
    <x v="1"/>
    <x v="282"/>
    <x v="8"/>
    <m/>
    <m/>
    <m/>
    <m/>
    <n v="40.704081000000002"/>
    <n v="-73.986717999999996"/>
    <n v="40.715940258980297"/>
    <n v="-74.010083524492003"/>
    <d v="2014-10-03T16:03:33"/>
    <d v="2014-10-03T16:01:01"/>
    <d v="2014-10-03T16:08:22"/>
    <d v="2014-10-03T16:21:07"/>
  </r>
  <r>
    <n v="1450678"/>
    <n v="65009"/>
    <x v="223"/>
    <x v="1"/>
    <x v="77"/>
    <x v="0"/>
    <s v="Pickled Cucumbers"/>
    <n v="1"/>
    <s v="Sides"/>
    <m/>
    <n v="40.724339999999998"/>
    <n v="-73.990960000000001"/>
    <n v="40.739192000000003"/>
    <n v="-73.987325999999996"/>
    <d v="2014-10-25T19:44:37"/>
    <d v="2014-10-25T19:50:06"/>
    <d v="2014-10-25T20:05:56"/>
    <d v="2014-10-25T20:34:59"/>
  </r>
  <r>
    <n v="1402469"/>
    <n v="159626"/>
    <x v="127"/>
    <x v="2"/>
    <x v="4"/>
    <x v="4"/>
    <s v="Ebi Shumai"/>
    <n v="1"/>
    <s v="Appetizers"/>
    <d v="1899-12-30T00:16:31"/>
    <n v="40.7261096570601"/>
    <n v="-74.002491863200504"/>
    <n v="40.744168000000002"/>
    <n v="-74.002463000000006"/>
    <d v="2014-10-19T19:36:18"/>
    <m/>
    <m/>
    <d v="2014-10-19T20:25:39"/>
  </r>
  <r>
    <n v="1437926"/>
    <n v="365225"/>
    <x v="274"/>
    <x v="1"/>
    <x v="80"/>
    <x v="0"/>
    <s v="Free Range Chicken Pot Pie"/>
    <n v="1"/>
    <s v="Entrees"/>
    <d v="1899-12-30T00:16:59"/>
    <n v="40.758938763836703"/>
    <n v="-73.968531133448096"/>
    <n v="40.779800000000002"/>
    <n v="-73.957060999999996"/>
    <d v="2014-10-24T15:58:07"/>
    <d v="2014-10-24T16:10:53"/>
    <d v="2014-10-24T16:32:13"/>
    <d v="2014-10-24T16:48:55"/>
  </r>
  <r>
    <n v="1489622"/>
    <n v="173667"/>
    <x v="200"/>
    <x v="1"/>
    <x v="72"/>
    <x v="8"/>
    <s v="Tortilla"/>
    <n v="1"/>
    <s v="Soups"/>
    <d v="1899-12-30T00:25:02"/>
    <n v="40.721353749744097"/>
    <n v="-73.997525293959001"/>
    <n v="40.718760679564802"/>
    <n v="-74.002535891014105"/>
    <d v="2014-10-30T20:16:00"/>
    <d v="2014-10-30T20:35:38"/>
    <d v="2014-10-30T20:50:59"/>
    <d v="2014-10-30T20:56:10"/>
  </r>
  <r>
    <n v="1470593"/>
    <n v="105317"/>
    <x v="144"/>
    <x v="1"/>
    <x v="283"/>
    <x v="26"/>
    <s v="Side Eggplant"/>
    <n v="1"/>
    <s v="Sides"/>
    <m/>
    <n v="40.736331864488598"/>
    <n v="-73.989615440368695"/>
    <n v="40.722551164198897"/>
    <n v="-74.010302237166997"/>
    <d v="2014-10-27T21:05:26"/>
    <d v="2014-10-27T21:03:10"/>
    <d v="2014-10-27T21:23:28"/>
    <d v="2014-10-27T21:35:42"/>
  </r>
  <r>
    <n v="1375185"/>
    <n v="32144"/>
    <x v="46"/>
    <x v="2"/>
    <x v="126"/>
    <x v="30"/>
    <s v="Wide Rice Noodles, BBQâ€™d Roast Duck"/>
    <n v="1"/>
    <s v="Rice &amp; Noodles"/>
    <d v="1899-12-30T00:02:42"/>
    <n v="40.782116700000003"/>
    <n v="-73.980739099999994"/>
    <n v="40.786096732070099"/>
    <n v="-73.970046240957601"/>
    <d v="2014-10-16T19:07:35"/>
    <d v="2014-10-16T19:08:45"/>
    <d v="2014-10-16T19:21:38"/>
    <d v="2014-10-16T19:35:41"/>
  </r>
  <r>
    <n v="1481173"/>
    <n v="386678"/>
    <x v="4"/>
    <x v="1"/>
    <x v="48"/>
    <x v="17"/>
    <s v="Bolognese Pasta Sauce"/>
    <n v="1"/>
    <s v="Grains, Pasta &amp; Sides"/>
    <m/>
    <n v="40.733633781778998"/>
    <n v="-73.987769236059194"/>
    <n v="40.714762042013099"/>
    <n v="-74.007023185308"/>
    <d v="2014-10-29T18:52:28"/>
    <d v="2014-10-29T19:27:13"/>
    <d v="2014-10-29T20:15:27"/>
    <d v="2014-10-29T20:37:10"/>
  </r>
  <r>
    <n v="1317755"/>
    <n v="356696"/>
    <x v="126"/>
    <x v="1"/>
    <x v="112"/>
    <x v="8"/>
    <s v="Red Hook Lobster Pound Lobster BLT"/>
    <n v="1"/>
    <s v="Today's Special"/>
    <m/>
    <n v="40.724339999999998"/>
    <n v="-73.990960000000001"/>
    <n v="40.729500000000002"/>
    <n v="-73.999026000000001"/>
    <d v="2014-10-08T11:56:06"/>
    <m/>
    <m/>
    <d v="2014-10-08T12:45:02"/>
  </r>
  <r>
    <n v="1469301"/>
    <n v="78879"/>
    <x v="315"/>
    <x v="1"/>
    <x v="139"/>
    <x v="8"/>
    <s v="Pork Bun"/>
    <n v="1"/>
    <s v="Buns"/>
    <m/>
    <n v="40.729110403548901"/>
    <n v="-73.984245455566395"/>
    <n v="40.7221559062979"/>
    <n v="-73.988033859128095"/>
    <d v="2014-10-27T17:35:42"/>
    <d v="2014-10-27T17:34:41"/>
    <d v="2014-10-27T17:49:01"/>
    <d v="2014-10-27T17:54:57"/>
  </r>
  <r>
    <n v="1475905"/>
    <n v="335954"/>
    <x v="110"/>
    <x v="1"/>
    <x v="153"/>
    <x v="11"/>
    <s v="Pbjc Smoothie"/>
    <n v="1"/>
    <s v="Smoothies"/>
    <m/>
    <n v="40.737356168684997"/>
    <n v="-73.990666866302504"/>
    <n v="40.7436072"/>
    <n v="-73.972485000000006"/>
    <d v="2014-10-28T20:36:32"/>
    <d v="2014-10-28T20:34:51"/>
    <d v="2014-10-28T20:48:11"/>
    <d v="2014-10-28T21:05:42"/>
  </r>
  <r>
    <n v="1342253"/>
    <n v="149984"/>
    <x v="316"/>
    <x v="1"/>
    <x v="105"/>
    <x v="6"/>
    <s v="Negimaki"/>
    <n v="1"/>
    <s v="Appetizers"/>
    <d v="1899-12-30T00:04:42"/>
    <n v="40.771568712019302"/>
    <n v="-73.952786829189705"/>
    <n v="40.773671200000003"/>
    <n v="-73.958335300000002"/>
    <d v="2014-10-11T21:42:55"/>
    <d v="2014-10-11T22:07:39"/>
    <d v="2014-10-11T22:22:29"/>
    <d v="2014-10-11T22:29:36"/>
  </r>
  <r>
    <n v="1282170"/>
    <n v="92806"/>
    <x v="4"/>
    <x v="1"/>
    <x v="9"/>
    <x v="2"/>
    <s v="Shack Burger"/>
    <n v="1"/>
    <s v="Burgers"/>
    <m/>
    <n v="40.7152793278103"/>
    <n v="-74.014860391616807"/>
    <n v="40.724414400000001"/>
    <n v="-73.991366400000004"/>
    <d v="2014-10-02T20:51:03"/>
    <d v="2014-10-02T21:13:33"/>
    <d v="2014-10-02T21:38:59"/>
    <d v="2014-10-02T22:03:02"/>
  </r>
  <r>
    <n v="1439336"/>
    <n v="114400"/>
    <x v="317"/>
    <x v="1"/>
    <x v="9"/>
    <x v="2"/>
    <s v="Shack Burger"/>
    <n v="1"/>
    <s v="Burgers"/>
    <m/>
    <n v="40.7152793278103"/>
    <n v="-74.014860391616807"/>
    <n v="40.7051789"/>
    <n v="-74.0080186"/>
    <d v="2014-10-24T18:22:20"/>
    <d v="2014-10-24T18:42:26"/>
    <d v="2014-10-24T19:05:15"/>
    <d v="2014-10-24T19:19:21"/>
  </r>
  <r>
    <n v="1410232"/>
    <n v="66636"/>
    <x v="161"/>
    <x v="1"/>
    <x v="9"/>
    <x v="2"/>
    <s v="Cheese Fries"/>
    <n v="1"/>
    <s v="Fries"/>
    <m/>
    <n v="40.7152793278103"/>
    <n v="-74.014860391616807"/>
    <n v="40.739511100000001"/>
    <n v="-74.002937299999999"/>
    <d v="2014-10-20T19:13:35"/>
    <d v="2014-10-20T19:24:04"/>
    <d v="2014-10-20T19:38:25"/>
    <d v="2014-10-20T19:49:40"/>
  </r>
  <r>
    <n v="1440900"/>
    <n v="125123"/>
    <x v="55"/>
    <x v="1"/>
    <x v="284"/>
    <x v="29"/>
    <s v="Citron Chaud"/>
    <n v="1"/>
    <s v="Boisson Chauds"/>
    <d v="1899-12-30T00:07:14"/>
    <n v="40.745258732938403"/>
    <n v="-74.002167855367503"/>
    <n v="40.746764400000004"/>
    <n v="-73.990301400000007"/>
    <d v="2014-10-24T20:36:30"/>
    <d v="2014-10-24T20:52:33"/>
    <d v="2014-10-24T21:13:53"/>
    <d v="2014-10-24T21:24:31"/>
  </r>
  <r>
    <n v="1441689"/>
    <n v="69749"/>
    <x v="86"/>
    <x v="1"/>
    <x v="4"/>
    <x v="4"/>
    <s v="Sushi Deluxe"/>
    <n v="1"/>
    <s v="Platters"/>
    <d v="1899-12-30T00:21:50"/>
    <n v="40.7261096570601"/>
    <n v="-74.002491863200504"/>
    <n v="40.7369563775516"/>
    <n v="-73.998919688234096"/>
    <d v="2014-10-24T21:38:14"/>
    <m/>
    <m/>
    <d v="2014-10-24T22:30:51"/>
  </r>
  <r>
    <n v="1479889"/>
    <n v="222443"/>
    <x v="216"/>
    <x v="1"/>
    <x v="285"/>
    <x v="8"/>
    <m/>
    <m/>
    <m/>
    <m/>
    <n v="40.764408000000003"/>
    <n v="-73.970804000000001"/>
    <n v="40.775159829258797"/>
    <n v="-73.963359857692197"/>
    <d v="2014-10-29T15:33:29"/>
    <d v="2014-10-29T15:57:01"/>
    <d v="2014-10-29T16:08:16"/>
    <d v="2014-10-29T17:25:19"/>
  </r>
  <r>
    <n v="1485840"/>
    <n v="174148"/>
    <x v="30"/>
    <x v="1"/>
    <x v="286"/>
    <x v="8"/>
    <m/>
    <m/>
    <m/>
    <d v="1899-12-30T00:05:00"/>
    <n v="40.738982015976603"/>
    <n v="-73.989677131175995"/>
    <n v="40.725991700000002"/>
    <n v="-73.995707100000004"/>
    <d v="2014-10-30T12:11:35"/>
    <d v="2014-10-30T12:19:41"/>
    <d v="2014-10-30T12:31:18"/>
    <d v="2014-10-30T12:45:34"/>
  </r>
  <r>
    <n v="1338356"/>
    <n v="97690"/>
    <x v="225"/>
    <x v="1"/>
    <x v="228"/>
    <x v="43"/>
    <s v="Chocolate"/>
    <n v="1"/>
    <s v="Frozen Yogurt with Toppings"/>
    <m/>
    <n v="40.729075924929496"/>
    <n v="-73.988682031631498"/>
    <n v="40.743785350374203"/>
    <n v="-73.986246564601899"/>
    <d v="2014-10-11T14:04:14"/>
    <d v="2014-10-11T14:14:43"/>
    <d v="2014-10-11T14:25:32"/>
    <d v="2014-10-11T14:36:25"/>
  </r>
  <r>
    <n v="1390563"/>
    <n v="276192"/>
    <x v="85"/>
    <x v="1"/>
    <x v="60"/>
    <x v="4"/>
    <s v="Tuna Of Gari"/>
    <n v="1"/>
    <s v="From Sushi Bar"/>
    <d v="1899-12-30T00:06:06"/>
    <n v="40.716725764782701"/>
    <n v="-74.008250645521898"/>
    <n v="40.723728999999999"/>
    <n v="-74.004076100000006"/>
    <d v="2014-10-18T17:47:34"/>
    <d v="2014-10-18T18:14:09"/>
    <d v="2014-10-18T18:23:58"/>
    <d v="2014-10-18T18:32:38"/>
  </r>
  <r>
    <n v="1467466"/>
    <n v="321492"/>
    <x v="108"/>
    <x v="1"/>
    <x v="144"/>
    <x v="37"/>
    <s v="Falafel Platter"/>
    <n v="3"/>
    <s v="Platters"/>
    <d v="1899-12-30T00:05:11"/>
    <n v="40.735951410513501"/>
    <n v="-74.001760416287993"/>
    <n v="40.746166600000002"/>
    <n v="-73.988394999999997"/>
    <d v="2014-10-27T11:30:07"/>
    <d v="2014-10-27T11:30:46"/>
    <d v="2014-10-27T11:49:07"/>
    <d v="2014-10-27T11:56:22"/>
  </r>
  <r>
    <n v="1423088"/>
    <n v="140479"/>
    <x v="156"/>
    <x v="1"/>
    <x v="124"/>
    <x v="26"/>
    <s v="Mediterranean Salad"/>
    <n v="1"/>
    <s v="Salads"/>
    <d v="1899-12-30T00:08:29"/>
    <n v="40.735725000000002"/>
    <n v="-73.987126466589601"/>
    <n v="40.728122800000001"/>
    <n v="-73.999708999999996"/>
    <d v="2014-10-22T18:52:34"/>
    <m/>
    <m/>
    <d v="2014-10-22T19:36:45"/>
  </r>
  <r>
    <n v="1481946"/>
    <n v="373485"/>
    <x v="64"/>
    <x v="1"/>
    <x v="12"/>
    <x v="10"/>
    <s v="Edamame &amp; Sweet Pea Salad"/>
    <n v="1"/>
    <s v="Sides"/>
    <m/>
    <n v="40.727518945156902"/>
    <n v="-73.988671302795396"/>
    <n v="40.729728199999997"/>
    <n v="-74.004768499999997"/>
    <d v="2014-10-29T20:14:06"/>
    <d v="2014-10-29T20:16:37"/>
    <d v="2014-10-29T20:41:04"/>
    <d v="2014-10-29T20:48:44"/>
  </r>
  <r>
    <n v="1283306"/>
    <n v="358164"/>
    <x v="93"/>
    <x v="2"/>
    <x v="70"/>
    <x v="11"/>
    <s v="Birthday Cake (6&quot;)"/>
    <n v="1"/>
    <s v="6&quot; Cakes"/>
    <m/>
    <n v="40.714047313412998"/>
    <n v="-73.954921066761003"/>
    <n v="40.720229725937998"/>
    <n v="-73.9542269041997"/>
    <d v="2014-10-02T22:41:48"/>
    <d v="2014-10-02T23:01:20"/>
    <d v="2014-10-02T23:08:10"/>
    <d v="2014-10-02T23:13:57"/>
  </r>
  <r>
    <n v="1290444"/>
    <n v="93343"/>
    <x v="146"/>
    <x v="2"/>
    <x v="18"/>
    <x v="15"/>
    <m/>
    <m/>
    <m/>
    <m/>
    <n v="40.793495663639597"/>
    <n v="-73.972652106129402"/>
    <n v="40.795315000000002"/>
    <n v="-73.974771000000004"/>
    <d v="2014-10-03T23:16:16"/>
    <d v="2014-10-03T23:19:18"/>
    <d v="2014-10-03T23:45:47"/>
    <d v="2014-10-03T23:54:14"/>
  </r>
  <r>
    <n v="1469966"/>
    <n v="55478"/>
    <x v="232"/>
    <x v="1"/>
    <x v="272"/>
    <x v="20"/>
    <m/>
    <m/>
    <m/>
    <m/>
    <n v="40.731118493460798"/>
    <n v="-73.993628669185398"/>
    <n v="40.732551999999998"/>
    <n v="-73.996537000000004"/>
    <d v="2014-10-27T19:39:13"/>
    <d v="2014-10-27T19:42:03"/>
    <d v="2014-10-27T19:53:23"/>
    <d v="2014-10-27T19:57:38"/>
  </r>
  <r>
    <n v="1363221"/>
    <n v="378820"/>
    <x v="69"/>
    <x v="1"/>
    <x v="277"/>
    <x v="6"/>
    <s v="Kari Kari"/>
    <n v="1"/>
    <s v="Samba Rolls"/>
    <d v="1899-12-30T00:02:41"/>
    <n v="40.732666419020703"/>
    <n v="-74.003292612268694"/>
    <n v="40.731408000000002"/>
    <n v="-74.006991999999997"/>
    <d v="2014-10-14T20:41:27"/>
    <d v="2014-10-14T20:38:56"/>
    <d v="2014-10-14T21:02:41"/>
    <d v="2014-10-14T21:06:34"/>
  </r>
  <r>
    <n v="1449896"/>
    <n v="319773"/>
    <x v="232"/>
    <x v="1"/>
    <x v="96"/>
    <x v="16"/>
    <s v="Salsiccia Dolce"/>
    <n v="1"/>
    <s v="House Pies"/>
    <d v="1899-12-30T00:07:03"/>
    <n v="40.744489278379298"/>
    <n v="-73.981322050094604"/>
    <n v="40.744295899999997"/>
    <n v="-73.974163300000001"/>
    <d v="2014-10-25T18:46:10"/>
    <d v="2014-10-25T18:55:01"/>
    <d v="2014-10-25T19:09:56"/>
    <d v="2014-10-25T19:19:37"/>
  </r>
  <r>
    <n v="1326628"/>
    <n v="333449"/>
    <x v="226"/>
    <x v="1"/>
    <x v="9"/>
    <x v="2"/>
    <s v="Shake"/>
    <n v="1"/>
    <s v="Shakes"/>
    <m/>
    <n v="40.740884357811296"/>
    <n v="-73.988198676721197"/>
    <n v="40.732166200000002"/>
    <n v="-73.988627300000005"/>
    <d v="2014-10-09T21:44:48"/>
    <d v="2014-10-09T21:54:45"/>
    <d v="2014-10-09T22:28:20"/>
    <d v="2014-10-09T22:37:18"/>
  </r>
  <r>
    <n v="1396696"/>
    <n v="115610"/>
    <x v="47"/>
    <x v="1"/>
    <x v="16"/>
    <x v="13"/>
    <s v="Cheeseburger"/>
    <n v="1"/>
    <s v="Burgers &amp; Sandwiches"/>
    <m/>
    <n v="40.728852339995903"/>
    <n v="-74.005290269851699"/>
    <n v="40.723572169224497"/>
    <n v="-74.010858123991"/>
    <d v="2014-10-19T11:40:27"/>
    <d v="2014-10-19T11:45:12"/>
    <d v="2014-10-19T12:00:33"/>
    <d v="2014-10-19T12:11:40"/>
  </r>
  <r>
    <n v="1390211"/>
    <n v="367449"/>
    <x v="40"/>
    <x v="1"/>
    <x v="76"/>
    <x v="16"/>
    <s v="Spicy Pork"/>
    <n v="1"/>
    <s v="Naked Balls"/>
    <d v="1899-12-30T00:02:39"/>
    <n v="40.721545124764702"/>
    <n v="-73.988842426716104"/>
    <n v="40.741675800000003"/>
    <n v="-73.981395699999993"/>
    <d v="2014-10-18T17:04:34"/>
    <d v="2014-10-18T17:17:15"/>
    <d v="2014-10-18T17:23:35"/>
    <d v="2014-10-18T17:35:45"/>
  </r>
  <r>
    <n v="1286394"/>
    <n v="79715"/>
    <x v="155"/>
    <x v="1"/>
    <x v="72"/>
    <x v="8"/>
    <s v="Frijoles Negros"/>
    <n v="1"/>
    <s v="Sides"/>
    <m/>
    <n v="40.721353749744097"/>
    <n v="-73.997525293959001"/>
    <n v="40.729348962244003"/>
    <n v="-74.0050371631731"/>
    <d v="2014-10-03T16:17:34"/>
    <d v="2014-10-03T16:15:43"/>
    <d v="2014-10-03T16:41:50"/>
    <d v="2014-10-03T16:51:36"/>
  </r>
  <r>
    <n v="1304218"/>
    <n v="96254"/>
    <x v="76"/>
    <x v="1"/>
    <x v="167"/>
    <x v="30"/>
    <s v="Dry Pepper Chicken Wings"/>
    <n v="1"/>
    <s v="Hot Appetizers"/>
    <d v="1899-12-30T00:06:57"/>
    <n v="40.732213000000002"/>
    <n v="-73.988072000000003"/>
    <n v="40.736615999999998"/>
    <n v="-73.977972600000001"/>
    <d v="2014-10-05T20:25:29"/>
    <d v="2014-10-05T20:22:51"/>
    <d v="2014-10-05T21:06:11"/>
    <d v="2014-10-05T21:13:24"/>
  </r>
  <r>
    <n v="1404932"/>
    <n v="116618"/>
    <x v="223"/>
    <x v="1"/>
    <x v="228"/>
    <x v="43"/>
    <s v="Original"/>
    <n v="1"/>
    <s v="Frozen Yogurt with Toppings"/>
    <m/>
    <n v="40.747535707342003"/>
    <n v="-73.986219698857099"/>
    <n v="40.748383962925701"/>
    <n v="-73.989163620027995"/>
    <d v="2014-10-19T21:37:07"/>
    <d v="2014-10-19T21:47:21"/>
    <d v="2014-10-19T21:59:42"/>
    <d v="2014-10-19T22:06:44"/>
  </r>
  <r>
    <n v="1375856"/>
    <n v="105385"/>
    <x v="85"/>
    <x v="1"/>
    <x v="167"/>
    <x v="30"/>
    <s v="Scallion Pancake"/>
    <n v="1"/>
    <s v="Kids/Baby Adults"/>
    <m/>
    <n v="40.732213000000002"/>
    <n v="-73.988072000000003"/>
    <n v="40.711816399999996"/>
    <n v="-73.992565099999993"/>
    <d v="2014-10-16T20:14:13"/>
    <d v="2014-10-16T20:35:47"/>
    <d v="2014-10-16T20:56:07"/>
    <d v="2014-10-16T21:08:53"/>
  </r>
  <r>
    <n v="1374810"/>
    <n v="251817"/>
    <x v="156"/>
    <x v="1"/>
    <x v="18"/>
    <x v="15"/>
    <m/>
    <m/>
    <m/>
    <m/>
    <n v="40.7045543456018"/>
    <n v="-74.007081985473604"/>
    <n v="40.7065445"/>
    <n v="-74.010869200000002"/>
    <d v="2014-10-16T18:16:09"/>
    <d v="2014-10-16T18:22:33"/>
    <d v="2014-10-16T18:31:23"/>
    <d v="2014-10-16T18:38:03"/>
  </r>
  <r>
    <n v="1464062"/>
    <n v="308709"/>
    <x v="125"/>
    <x v="1"/>
    <x v="287"/>
    <x v="8"/>
    <m/>
    <m/>
    <m/>
    <d v="1899-12-30T00:09:14"/>
    <n v="40.741486569502399"/>
    <n v="-73.983487891707"/>
    <n v="40.707332399999999"/>
    <n v="-74.007081400000004"/>
    <d v="2014-10-26T20:44:58"/>
    <d v="2014-10-26T20:59:49"/>
    <d v="2014-10-26T21:09:40"/>
    <d v="2014-10-26T21:24:22"/>
  </r>
  <r>
    <n v="1329049"/>
    <n v="337227"/>
    <x v="51"/>
    <x v="4"/>
    <x v="126"/>
    <x v="30"/>
    <s v="Spicy Crispy Beef"/>
    <n v="1"/>
    <s v="Lunch Starters &amp; Salads"/>
    <d v="1899-12-30T00:01:38"/>
    <n v="40.782116700000003"/>
    <n v="-73.980739099999994"/>
    <n v="40.772015699999997"/>
    <n v="-73.989857700000002"/>
    <d v="2014-10-10T11:53:47"/>
    <d v="2014-10-10T11:56:50"/>
    <d v="2014-10-10T12:08:00"/>
    <d v="2014-10-10T12:21:21"/>
  </r>
  <r>
    <n v="1296501"/>
    <n v="80015"/>
    <x v="115"/>
    <x v="1"/>
    <x v="143"/>
    <x v="36"/>
    <s v="Espolon Tequila Blanco (750ml)"/>
    <n v="1"/>
    <s v="Tequila"/>
    <m/>
    <n v="40.779598"/>
    <n v="-73.947388000000004"/>
    <n v="40.7652525433517"/>
    <n v="-73.972041579824406"/>
    <d v="2014-10-04T21:34:45"/>
    <d v="2014-10-04T21:43:02"/>
    <d v="2014-10-04T21:47:52"/>
    <d v="2014-10-04T22:10:01"/>
  </r>
  <r>
    <n v="1440670"/>
    <n v="78939"/>
    <x v="110"/>
    <x v="1"/>
    <x v="4"/>
    <x v="4"/>
    <s v="King Crab"/>
    <n v="2"/>
    <s v="Taiheiyo (Pacific Ocean)"/>
    <d v="1899-12-30T00:07:33"/>
    <n v="40.7261096570601"/>
    <n v="-74.002491863200504"/>
    <n v="40.710261000000003"/>
    <n v="-74.006105199999993"/>
    <d v="2014-10-24T20:19:06"/>
    <d v="2014-10-24T20:45:39"/>
    <d v="2014-10-24T21:04:59"/>
    <d v="2014-10-24T21:17:19"/>
  </r>
  <r>
    <n v="1411507"/>
    <n v="103852"/>
    <x v="44"/>
    <x v="1"/>
    <x v="4"/>
    <x v="4"/>
    <s v="Hijiki"/>
    <n v="1"/>
    <s v="Salads"/>
    <d v="1899-12-30T00:03:01"/>
    <n v="40.7261096570601"/>
    <n v="-74.002491863200504"/>
    <n v="40.718617500000001"/>
    <n v="-74.0047742"/>
    <d v="2014-10-20T21:20:02"/>
    <d v="2014-10-20T21:30:53"/>
    <d v="2014-10-20T21:50:13"/>
    <d v="2014-10-20T21:59:34"/>
  </r>
  <r>
    <n v="1390836"/>
    <n v="78887"/>
    <x v="30"/>
    <x v="1"/>
    <x v="100"/>
    <x v="4"/>
    <s v="TAO Angry Dragon Roll with Eel and Kabayaki Sauce"/>
    <n v="1"/>
    <s v="Special Rolls"/>
    <d v="1899-12-30T00:41:46"/>
    <n v="40.762857763598497"/>
    <n v="-73.9716190014841"/>
    <n v="40.745699999999999"/>
    <n v="-73.971164000000002"/>
    <d v="2014-10-18T18:18:33"/>
    <d v="2014-10-18T18:18:15"/>
    <d v="2014-10-18T19:08:36"/>
    <d v="2014-10-18T19:26:02"/>
  </r>
  <r>
    <n v="1461576"/>
    <n v="74989"/>
    <x v="186"/>
    <x v="1"/>
    <x v="288"/>
    <x v="8"/>
    <m/>
    <m/>
    <m/>
    <d v="1899-12-30T00:05:22"/>
    <n v="40.721893391570198"/>
    <n v="-73.994590938091306"/>
    <n v="40.725133900000003"/>
    <n v="-73.994578399999995"/>
    <d v="2014-10-26T18:30:33"/>
    <d v="2014-10-26T18:46:07"/>
    <d v="2014-10-26T18:56:27"/>
    <d v="2014-10-26T19:02:01"/>
  </r>
  <r>
    <n v="1319158"/>
    <n v="100889"/>
    <x v="318"/>
    <x v="3"/>
    <x v="200"/>
    <x v="8"/>
    <s v="Yasaka's Chef Recommended &quot;Omakase&quot;"/>
    <n v="1"/>
    <s v="Sushi Entrees"/>
    <d v="1899-12-30T00:03:04"/>
    <n v="40.779411000000003"/>
    <n v="-73.983542999999997"/>
    <n v="40.764703761771699"/>
    <n v="-73.976054767135196"/>
    <d v="2014-10-08T17:04:38"/>
    <d v="2014-10-08T17:06:15"/>
    <d v="2014-10-08T17:25:05"/>
    <d v="2014-10-08T17:35:23"/>
  </r>
  <r>
    <n v="1335473"/>
    <n v="121706"/>
    <x v="4"/>
    <x v="1"/>
    <x v="16"/>
    <x v="13"/>
    <s v="McCafe Chocolate Shake"/>
    <n v="2"/>
    <s v="Beverages"/>
    <m/>
    <n v="40.756798697850201"/>
    <n v="-73.987898826599107"/>
    <n v="40.756804000000002"/>
    <n v="-73.998153200000004"/>
    <d v="2014-10-10T23:04:49"/>
    <d v="2014-10-10T23:37:18"/>
    <d v="2014-10-10T23:55:38"/>
    <d v="2014-10-11T00:07:17"/>
  </r>
  <r>
    <n v="1368620"/>
    <n v="111089"/>
    <x v="319"/>
    <x v="1"/>
    <x v="289"/>
    <x v="11"/>
    <m/>
    <m/>
    <m/>
    <m/>
    <n v="40.763261456854103"/>
    <n v="-73.967646861272897"/>
    <n v="40.786161999999997"/>
    <n v="-73.970643899999999"/>
    <d v="2014-10-15T19:10:43"/>
    <d v="2014-10-15T19:22:48"/>
    <d v="2014-10-15T19:37:53"/>
    <d v="2014-10-15T19:56:39"/>
  </r>
  <r>
    <n v="1390870"/>
    <n v="310706"/>
    <x v="85"/>
    <x v="1"/>
    <x v="63"/>
    <x v="16"/>
    <s v="Garlic Bread"/>
    <n v="1"/>
    <s v="Bread"/>
    <d v="1899-12-30T00:11:35"/>
    <n v="40.723019825000002"/>
    <n v="-73.995853999999994"/>
    <n v="40.745646100000002"/>
    <n v="-73.978546399999999"/>
    <d v="2014-10-18T18:22:48"/>
    <d v="2014-10-18T18:39:08"/>
    <d v="2014-10-18T19:01:36"/>
    <d v="2014-10-18T19:25:09"/>
  </r>
  <r>
    <n v="1319722"/>
    <n v="149234"/>
    <x v="176"/>
    <x v="1"/>
    <x v="150"/>
    <x v="26"/>
    <s v="Mob Cheeseburger Deluxe"/>
    <n v="1"/>
    <s v="Entrees"/>
    <d v="1899-12-30T00:06:24"/>
    <n v="40.6852014054978"/>
    <n v="-73.980210819697206"/>
    <n v="40.649574000000001"/>
    <n v="-73.964392000000004"/>
    <d v="2014-10-08T18:57:38"/>
    <d v="2014-10-08T19:08:43"/>
    <d v="2014-10-08T19:19:32"/>
    <d v="2014-10-08T19:37:40"/>
  </r>
  <r>
    <n v="1464303"/>
    <n v="41199"/>
    <x v="320"/>
    <x v="1"/>
    <x v="290"/>
    <x v="43"/>
    <m/>
    <m/>
    <m/>
    <m/>
    <n v="40.722713623844001"/>
    <n v="-73.997189998626695"/>
    <n v="40.722613000000003"/>
    <n v="-74.000281000000001"/>
    <d v="2014-10-26T21:00:32"/>
    <d v="2014-10-26T21:19:21"/>
    <d v="2014-10-26T21:31:28"/>
    <d v="2014-10-26T21:36:34"/>
  </r>
  <r>
    <n v="1375250"/>
    <n v="77371"/>
    <x v="37"/>
    <x v="2"/>
    <x v="134"/>
    <x v="33"/>
    <s v="Walnut Brownie"/>
    <n v="1"/>
    <s v="Sweet Treats"/>
    <m/>
    <n v="40.735676762018002"/>
    <n v="-73.993829528068602"/>
    <n v="40.777954000000001"/>
    <n v="-73.959343000000004"/>
    <d v="2014-10-16T19:16:01"/>
    <d v="2014-10-16T19:47:51"/>
    <d v="2014-10-16T20:02:41"/>
    <d v="2014-10-16T20:27:23"/>
  </r>
  <r>
    <n v="1347992"/>
    <n v="59221"/>
    <x v="213"/>
    <x v="2"/>
    <x v="203"/>
    <x v="16"/>
    <s v="Brick Pressed Chicken"/>
    <n v="1"/>
    <s v="Secondi"/>
    <d v="1899-12-30T00:04:40"/>
    <n v="40.722748587419602"/>
    <n v="-73.996061916918705"/>
    <n v="40.788204399999998"/>
    <n v="-73.975600900000003"/>
    <d v="2014-10-12T17:21:13"/>
    <d v="2014-10-12T17:32:47"/>
    <d v="2014-10-12T18:00:07"/>
    <d v="2014-10-12T18:38:50"/>
  </r>
  <r>
    <n v="1421388"/>
    <n v="125287"/>
    <x v="58"/>
    <x v="2"/>
    <x v="291"/>
    <x v="40"/>
    <s v="1 Frozen Yogurt"/>
    <n v="1"/>
    <s v="Free Frozen Yogurt"/>
    <m/>
    <n v="40.719082"/>
    <n v="-73.996566999999999"/>
    <n v="40.687581000000002"/>
    <n v="-73.958399900000003"/>
    <d v="2014-10-22T14:58:49"/>
    <m/>
    <m/>
    <d v="2014-10-22T15:43:37"/>
  </r>
  <r>
    <n v="1313168"/>
    <n v="138983"/>
    <x v="58"/>
    <x v="2"/>
    <x v="9"/>
    <x v="2"/>
    <s v="Fries"/>
    <n v="1"/>
    <s v="Fries"/>
    <m/>
    <n v="40.692146411775603"/>
    <n v="-73.988865382600395"/>
    <n v="40.677832000000002"/>
    <n v="-73.974219000000005"/>
    <d v="2014-10-07T13:18:13"/>
    <d v="2014-10-07T13:24:30"/>
    <d v="2014-10-07T13:24:51"/>
    <d v="2014-10-07T14:05:30"/>
  </r>
  <r>
    <n v="1403190"/>
    <n v="95101"/>
    <x v="321"/>
    <x v="2"/>
    <x v="25"/>
    <x v="4"/>
    <s v="Shumai"/>
    <n v="1"/>
    <s v="Appetizers"/>
    <d v="1899-12-30T00:08:05"/>
    <n v="40.767652912117299"/>
    <n v="-73.982925456000402"/>
    <n v="40.745124599999997"/>
    <n v="-74.002549900000005"/>
    <d v="2014-10-19T20:14:55"/>
    <d v="2014-10-19T20:37:20"/>
    <d v="2014-10-19T20:47:15"/>
    <d v="2014-10-19T20:58:58"/>
  </r>
  <r>
    <n v="1317582"/>
    <n v="76949"/>
    <x v="34"/>
    <x v="2"/>
    <x v="123"/>
    <x v="7"/>
    <s v="Dark Chocolate Peanut Butter Chip"/>
    <n v="1"/>
    <s v="Cookies"/>
    <m/>
    <n v="40.779930093814997"/>
    <n v="-73.980334997177096"/>
    <n v="40.784164199999999"/>
    <n v="-73.956694799999994"/>
    <d v="2014-10-08T11:19:28"/>
    <d v="2014-10-08T11:26:51"/>
    <d v="2014-10-08T11:35:12"/>
    <d v="2014-10-08T12:02:54"/>
  </r>
  <r>
    <n v="1380032"/>
    <n v="77348"/>
    <x v="286"/>
    <x v="1"/>
    <x v="123"/>
    <x v="7"/>
    <s v="Dark Chocolate Chocolate Chip"/>
    <n v="1"/>
    <s v="Cookies"/>
    <m/>
    <n v="40.779930093814997"/>
    <n v="-73.980334997177096"/>
    <n v="40.766272299999997"/>
    <n v="-73.982399799999996"/>
    <d v="2014-10-17T13:48:32"/>
    <m/>
    <m/>
    <d v="2014-10-17T14:39:54"/>
  </r>
  <r>
    <n v="1362935"/>
    <n v="55940"/>
    <x v="314"/>
    <x v="1"/>
    <x v="292"/>
    <x v="8"/>
    <m/>
    <m/>
    <m/>
    <d v="1899-12-30T00:04:33"/>
    <n v="40.7699935018614"/>
    <n v="-73.957596927903694"/>
    <n v="40.744408900000003"/>
    <n v="-73.980262199999999"/>
    <d v="2014-10-14T20:03:56"/>
    <d v="2014-10-14T20:07:07"/>
    <d v="2014-10-14T20:29:56"/>
    <d v="2014-10-14T20:50:14"/>
  </r>
  <r>
    <n v="1288386"/>
    <n v="349670"/>
    <x v="70"/>
    <x v="1"/>
    <x v="221"/>
    <x v="41"/>
    <m/>
    <m/>
    <m/>
    <m/>
    <n v="40.734268999999998"/>
    <n v="-73.990083999999996"/>
    <n v="40.728883000000003"/>
    <n v="-73.989074000000002"/>
    <d v="2014-10-03T19:32:15"/>
    <d v="2014-10-03T19:51:17"/>
    <d v="2014-10-03T20:09:37"/>
    <d v="2014-10-03T20:15:13"/>
  </r>
  <r>
    <n v="1285480"/>
    <n v="106478"/>
    <x v="155"/>
    <x v="1"/>
    <x v="68"/>
    <x v="8"/>
    <s v="Roast Chicken"/>
    <n v="1"/>
    <s v="Lunch/Dinner (Entree)"/>
    <d v="1899-12-30T00:04:13"/>
    <n v="40.724743642155602"/>
    <n v="-73.9986615554824"/>
    <n v="40.724400299999999"/>
    <n v="-73.991197600000007"/>
    <d v="2014-10-03T13:40:09"/>
    <d v="2014-10-03T13:50:43"/>
    <d v="2014-10-03T14:08:35"/>
    <d v="2014-10-03T14:14:57"/>
  </r>
  <r>
    <n v="1325958"/>
    <n v="103005"/>
    <x v="228"/>
    <x v="1"/>
    <x v="32"/>
    <x v="4"/>
    <s v="Shrimp, Cucumber &amp; Flying Fish Roe"/>
    <n v="1"/>
    <s v="Special Rolls"/>
    <d v="1899-12-30T00:08:08"/>
    <n v="40.735872288065799"/>
    <n v="-73.987664615827299"/>
    <n v="40.740572800000002"/>
    <n v="-73.982178599999997"/>
    <d v="2014-10-09T20:37:59"/>
    <d v="2014-10-09T20:51:32"/>
    <d v="2014-10-09T21:03:51"/>
    <d v="2014-10-09T21:10:40"/>
  </r>
  <r>
    <n v="1319971"/>
    <n v="94027"/>
    <x v="159"/>
    <x v="3"/>
    <x v="48"/>
    <x v="17"/>
    <s v="Baby Sweet Bell Peppers"/>
    <n v="1"/>
    <s v="Fruits &amp; Vegetables"/>
    <m/>
    <n v="40.74174"/>
    <n v="-73.993650000000002"/>
    <n v="40.736970900000003"/>
    <n v="-73.985844"/>
    <d v="2014-10-08T19:33:53"/>
    <d v="2014-10-08T19:45:18"/>
    <d v="2014-10-08T20:38:07"/>
    <d v="2014-10-08T20:49:29"/>
  </r>
  <r>
    <n v="1459072"/>
    <n v="141732"/>
    <x v="322"/>
    <x v="1"/>
    <x v="293"/>
    <x v="14"/>
    <s v="Bulgogi"/>
    <n v="1"/>
    <s v="Stone Bowl Bibimbap"/>
    <d v="1899-12-30T00:04:34"/>
    <n v="40.750239999999998"/>
    <n v="-73.986504999999994"/>
    <n v="40.739077600000002"/>
    <n v="-73.993618400000003"/>
    <d v="2014-10-26T15:12:26"/>
    <d v="2014-10-26T15:18:18"/>
    <d v="2014-10-26T15:41:35"/>
    <d v="2014-10-26T15:53:35"/>
  </r>
  <r>
    <n v="1416387"/>
    <n v="390484"/>
    <x v="115"/>
    <x v="1"/>
    <x v="126"/>
    <x v="30"/>
    <s v="Smoked Salmon &amp; Eggplant 'Bruschetta'"/>
    <n v="1"/>
    <s v="Starters &amp; Salads"/>
    <m/>
    <n v="40.782116700000003"/>
    <n v="-73.980739099999994"/>
    <n v="40.768236000000002"/>
    <n v="-73.966319999999996"/>
    <d v="2014-10-21T19:56:12"/>
    <m/>
    <m/>
    <d v="2014-10-21T20:45:37"/>
  </r>
  <r>
    <n v="1313224"/>
    <n v="162727"/>
    <x v="13"/>
    <x v="1"/>
    <x v="33"/>
    <x v="20"/>
    <s v="Guacamole Greens"/>
    <n v="1"/>
    <s v="Signatures"/>
    <d v="1899-12-30T00:13:16"/>
    <n v="40.745078589413303"/>
    <n v="-73.988821506500202"/>
    <n v="40.745279799999999"/>
    <n v="-73.9777524"/>
    <d v="2014-10-07T13:33:00"/>
    <d v="2014-10-07T13:39:21"/>
    <d v="2014-10-07T14:02:12"/>
    <d v="2014-10-07T14:12:36"/>
  </r>
  <r>
    <n v="1272494"/>
    <n v="346280"/>
    <x v="107"/>
    <x v="1"/>
    <x v="239"/>
    <x v="5"/>
    <s v="Mini Ghee Idlies"/>
    <n v="1"/>
    <s v="Appetizers"/>
    <d v="1899-12-30T00:02:50"/>
    <n v="40.741604883571803"/>
    <n v="-73.983304239412405"/>
    <n v="40.765305300000001"/>
    <n v="-73.982427400000006"/>
    <d v="2014-10-01T11:23:13"/>
    <d v="2014-10-01T11:27:02"/>
    <d v="2014-10-01T11:38:22"/>
    <d v="2014-10-01T12:03:03"/>
  </r>
  <r>
    <n v="1431367"/>
    <n v="77339"/>
    <x v="36"/>
    <x v="1"/>
    <x v="203"/>
    <x v="16"/>
    <s v="Small Vodka"/>
    <n v="1"/>
    <s v="Pizza"/>
    <d v="1899-12-30T00:10:51"/>
    <n v="40.722748587419602"/>
    <n v="-73.996061916918705"/>
    <n v="40.716508500000003"/>
    <n v="-74.002460299999996"/>
    <d v="2014-10-23T18:26:28"/>
    <d v="2014-10-23T18:29:40"/>
    <d v="2014-10-23T19:04:59"/>
    <d v="2014-10-23T19:14:52"/>
  </r>
  <r>
    <n v="1456192"/>
    <n v="100999"/>
    <x v="49"/>
    <x v="1"/>
    <x v="294"/>
    <x v="11"/>
    <s v="Smoked Salmon Bagel"/>
    <n v="1"/>
    <s v="Bagels Mood"/>
    <m/>
    <n v="40.734410621402901"/>
    <n v="-73.990816622731302"/>
    <n v="40.729877399999999"/>
    <n v="-73.991618000000003"/>
    <d v="2014-10-26T11:12:14"/>
    <d v="2014-10-26T11:13:32"/>
    <d v="2014-10-26T11:33:52"/>
    <d v="2014-10-26T11:39:07"/>
  </r>
  <r>
    <n v="1486365"/>
    <n v="204712"/>
    <x v="308"/>
    <x v="1"/>
    <x v="134"/>
    <x v="33"/>
    <s v="Organic Primal Kale Salad"/>
    <n v="2"/>
    <s v="Prepared Food"/>
    <m/>
    <n v="40.735676762018002"/>
    <n v="-73.993829528068602"/>
    <n v="40.708882000000003"/>
    <n v="-74.011432600000006"/>
    <d v="2014-10-30T13:58:49"/>
    <d v="2014-10-30T14:02:33"/>
    <d v="2014-10-30T14:22:23"/>
    <d v="2014-10-30T14:45:55"/>
  </r>
  <r>
    <n v="1450712"/>
    <n v="63180"/>
    <x v="290"/>
    <x v="1"/>
    <x v="124"/>
    <x v="26"/>
    <s v="Classic Sundae"/>
    <n v="1"/>
    <s v="Ice Cream"/>
    <d v="1899-12-30T00:02:39"/>
    <n v="40.735725000000002"/>
    <n v="-73.987126466589601"/>
    <n v="40.777650000000001"/>
    <n v="-73.942873000000006"/>
    <d v="2014-10-25T19:48:37"/>
    <d v="2014-10-25T19:50:28"/>
    <d v="2014-10-25T20:02:02"/>
    <d v="2014-10-25T20:41:07"/>
  </r>
  <r>
    <n v="1294604"/>
    <n v="180567"/>
    <x v="96"/>
    <x v="1"/>
    <x v="12"/>
    <x v="10"/>
    <s v="Housemade Iced Tea"/>
    <n v="1"/>
    <s v="Beverages"/>
    <m/>
    <n v="40.727518945156902"/>
    <n v="-73.988671302795396"/>
    <n v="40.722574445474997"/>
    <n v="-74.010245977179906"/>
    <d v="2014-10-04T17:40:13"/>
    <d v="2014-10-04T17:48:33"/>
    <d v="2014-10-04T18:03:57"/>
    <d v="2014-10-04T18:18:32"/>
  </r>
  <r>
    <n v="1365730"/>
    <n v="35774"/>
    <x v="322"/>
    <x v="1"/>
    <x v="26"/>
    <x v="20"/>
    <s v="Chicken Vegetable"/>
    <n v="1"/>
    <s v="Daily Soup and Sandwich Combo"/>
    <m/>
    <n v="40.737827668490397"/>
    <n v="-73.992362022399902"/>
    <n v="40.723329499999998"/>
    <n v="-73.991501799999995"/>
    <d v="2014-10-15T11:49:01"/>
    <d v="2014-10-15T11:50:05"/>
    <d v="2014-10-15T12:06:55"/>
    <d v="2014-10-15T12:20:16"/>
  </r>
  <r>
    <n v="1409788"/>
    <n v="73274"/>
    <x v="323"/>
    <x v="1"/>
    <x v="52"/>
    <x v="0"/>
    <s v="Napoletana"/>
    <n v="1"/>
    <s v="Sarita's Recommendation"/>
    <d v="1899-12-30T00:04:18"/>
    <n v="40.730340181965403"/>
    <n v="-73.983993530273395"/>
    <n v="40.762448900000003"/>
    <n v="-73.965458999999996"/>
    <d v="2014-10-20T18:18:22"/>
    <d v="2014-10-20T18:22:31"/>
    <d v="2014-10-20T18:37:52"/>
    <d v="2014-10-20T19:17:21"/>
  </r>
  <r>
    <n v="1450671"/>
    <n v="53029"/>
    <x v="156"/>
    <x v="1"/>
    <x v="155"/>
    <x v="7"/>
    <s v="Tie-Dye"/>
    <n v="1"/>
    <s v="Cupcakes"/>
    <m/>
    <n v="40.7400387954075"/>
    <n v="-73.985989093780503"/>
    <n v="40.744987100000003"/>
    <n v="-73.977298399999995"/>
    <d v="2014-10-25T19:44:50"/>
    <d v="2014-10-25T19:44:59"/>
    <d v="2014-10-25T19:54:21"/>
    <d v="2014-10-25T20:01:45"/>
  </r>
  <r>
    <n v="1302542"/>
    <n v="78061"/>
    <x v="181"/>
    <x v="2"/>
    <x v="94"/>
    <x v="28"/>
    <s v="Saffron Rice"/>
    <n v="1"/>
    <s v="Platitos"/>
    <d v="1899-12-30T00:07:03"/>
    <n v="40.7455111364591"/>
    <n v="-73.977605191923899"/>
    <n v="40.768945199999997"/>
    <n v="-73.961068299999994"/>
    <d v="2014-10-05T18:04:48"/>
    <d v="2014-10-05T18:15:30"/>
    <d v="2014-10-05T18:35:50"/>
    <d v="2014-10-05T18:52:37"/>
  </r>
  <r>
    <n v="1432537"/>
    <n v="109000"/>
    <x v="159"/>
    <x v="3"/>
    <x v="228"/>
    <x v="43"/>
    <s v="Original"/>
    <n v="1"/>
    <s v="Frozen Yogurt with Toppings"/>
    <m/>
    <n v="40.747535707342003"/>
    <n v="-73.986219698857099"/>
    <n v="40.743845499999999"/>
    <n v="-73.987641600000003"/>
    <d v="2014-10-23T20:40:09"/>
    <d v="2014-10-23T21:06:17"/>
    <d v="2014-10-23T21:21:05"/>
    <d v="2014-10-23T21:30:05"/>
  </r>
  <r>
    <n v="1409826"/>
    <n v="338599"/>
    <x v="80"/>
    <x v="3"/>
    <x v="106"/>
    <x v="19"/>
    <m/>
    <m/>
    <m/>
    <m/>
    <n v="40.733718640366703"/>
    <n v="-74.006316798299395"/>
    <n v="40.732428200000001"/>
    <n v="-74.008059399999993"/>
    <d v="2014-10-20T18:25:54"/>
    <d v="2014-10-20T18:29:48"/>
    <d v="2014-10-20T18:49:39"/>
    <d v="2014-10-20T18:56:12"/>
  </r>
  <r>
    <n v="1317784"/>
    <n v="103970"/>
    <x v="40"/>
    <x v="1"/>
    <x v="9"/>
    <x v="2"/>
    <s v="Cheese Fries"/>
    <n v="1"/>
    <s v="Fries"/>
    <m/>
    <n v="40.780825773220101"/>
    <n v="-73.976483345031696"/>
    <n v="40.779297200000002"/>
    <n v="-73.988006999999996"/>
    <d v="2014-10-08T12:01:31"/>
    <d v="2014-10-08T12:07:31"/>
    <d v="2014-10-08T12:24:20"/>
    <d v="2014-10-08T12:36:13"/>
  </r>
  <r>
    <n v="1318428"/>
    <n v="96163"/>
    <x v="141"/>
    <x v="1"/>
    <x v="70"/>
    <x v="11"/>
    <s v="Cereal Milk Jug"/>
    <n v="2"/>
    <s v="Milk Jugs"/>
    <m/>
    <n v="40.787149600866101"/>
    <n v="-73.971722312198096"/>
    <n v="40.773978"/>
    <n v="-73.9487989"/>
    <d v="2014-10-08T14:30:03"/>
    <d v="2014-10-08T14:35:27"/>
    <d v="2014-10-08T14:48:23"/>
    <d v="2014-10-08T15:02:42"/>
  </r>
  <r>
    <n v="1483319"/>
    <n v="14087"/>
    <x v="324"/>
    <x v="2"/>
    <x v="41"/>
    <x v="22"/>
    <s v="Meat Plate Combo"/>
    <n v="1"/>
    <s v="Meat Combo"/>
    <m/>
    <n v="40.730178000000002"/>
    <n v="-74.000322400000002"/>
    <n v="40.709152000000003"/>
    <n v="-74.002086000000006"/>
    <d v="2014-10-29T21:55:30"/>
    <d v="2014-10-29T22:05:31"/>
    <d v="2014-10-29T22:18:57"/>
    <d v="2014-10-29T22:34:52"/>
  </r>
  <r>
    <n v="1323077"/>
    <n v="79849"/>
    <x v="24"/>
    <x v="1"/>
    <x v="33"/>
    <x v="20"/>
    <s v="Spicy Sabzi (vegan)"/>
    <n v="2"/>
    <s v="Signatures"/>
    <d v="1899-12-30T00:21:57"/>
    <n v="40.721323186970601"/>
    <n v="-74.009732007980304"/>
    <n v="40.725848900000003"/>
    <n v="-74.004109600000007"/>
    <d v="2014-10-09T12:25:44"/>
    <d v="2014-10-09T13:22:16"/>
    <d v="2014-10-09T13:59:58"/>
    <d v="2014-10-09T14:05:40"/>
  </r>
  <r>
    <n v="1439613"/>
    <n v="325272"/>
    <x v="325"/>
    <x v="1"/>
    <x v="13"/>
    <x v="10"/>
    <s v="Skillet Cornbread"/>
    <n v="1"/>
    <s v="Breads &amp; Spreads"/>
    <d v="1899-12-30T00:25:43"/>
    <n v="40.7443408456353"/>
    <n v="-73.990426376292504"/>
    <n v="40.767012200000003"/>
    <n v="-73.981408200000004"/>
    <d v="2014-10-24T18:46:00"/>
    <m/>
    <m/>
    <d v="2014-10-24T19:53:57"/>
  </r>
  <r>
    <n v="1333146"/>
    <n v="78939"/>
    <x v="109"/>
    <x v="1"/>
    <x v="31"/>
    <x v="6"/>
    <s v="King Salmon"/>
    <n v="5"/>
    <s v="Dinner Sushi &amp; Sashimi"/>
    <d v="1899-12-30T00:10:47"/>
    <n v="40.719386413349397"/>
    <n v="-74.008692501044905"/>
    <n v="40.710261000000003"/>
    <n v="-74.006105199999993"/>
    <d v="2014-10-10T19:48:09"/>
    <m/>
    <m/>
    <d v="2014-10-10T20:53:38"/>
  </r>
  <r>
    <n v="1272936"/>
    <n v="174148"/>
    <x v="302"/>
    <x v="1"/>
    <x v="112"/>
    <x v="8"/>
    <s v="Bonchon Soy-Garlic Wings"/>
    <n v="4"/>
    <s v="Today's Special"/>
    <m/>
    <n v="40.724339999999998"/>
    <n v="-73.990960000000001"/>
    <n v="40.725991700000002"/>
    <n v="-73.995707100000004"/>
    <d v="2014-10-01T12:57:52"/>
    <m/>
    <m/>
    <d v="2014-10-01T13:26:01"/>
  </r>
  <r>
    <n v="1277931"/>
    <n v="72173"/>
    <x v="124"/>
    <x v="1"/>
    <x v="295"/>
    <x v="8"/>
    <m/>
    <m/>
    <m/>
    <d v="1899-12-30T00:03:03"/>
    <n v="40.741554660080197"/>
    <n v="-73.993703273937996"/>
    <n v="40.737725099999999"/>
    <n v="-73.996560299999999"/>
    <d v="2014-10-02T09:23:53"/>
    <d v="2014-10-02T09:49:06"/>
    <d v="2014-10-02T10:02:27"/>
    <d v="2014-10-02T10:07:29"/>
  </r>
  <r>
    <n v="1390754"/>
    <n v="357592"/>
    <x v="7"/>
    <x v="1"/>
    <x v="4"/>
    <x v="4"/>
    <s v="House Salad"/>
    <n v="1"/>
    <s v="Salads"/>
    <d v="1899-12-30T00:04:14"/>
    <n v="40.7261096570601"/>
    <n v="-74.002491863200504"/>
    <n v="40.718270305456102"/>
    <n v="-74.008218519067597"/>
    <d v="2014-10-18T18:12:01"/>
    <d v="2014-10-18T18:32:15"/>
    <d v="2014-10-18T18:58:00"/>
    <d v="2014-10-18T19:06:45"/>
  </r>
  <r>
    <n v="1407364"/>
    <n v="380364"/>
    <x v="275"/>
    <x v="1"/>
    <x v="118"/>
    <x v="7"/>
    <s v="Plain"/>
    <n v="1"/>
    <s v="Bagels"/>
    <m/>
    <n v="40.72813"/>
    <n v="-73.982020000000006"/>
    <n v="40.720914999999998"/>
    <n v="-73.9794299"/>
    <d v="2014-10-20T10:21:31"/>
    <d v="2014-10-20T10:21:45"/>
    <d v="2014-10-20T10:33:05"/>
    <d v="2014-10-20T10:38:09"/>
  </r>
  <r>
    <n v="1344771"/>
    <n v="369272"/>
    <x v="131"/>
    <x v="5"/>
    <x v="108"/>
    <x v="7"/>
    <s v="Agave Sweetened Brownies"/>
    <n v="1"/>
    <s v="Menu"/>
    <m/>
    <n v="40.718024999999997"/>
    <n v="-73.989769999999993"/>
    <n v="40.767651000000001"/>
    <n v="-73.966875000000002"/>
    <d v="2014-10-12T11:09:34"/>
    <d v="2014-10-12T11:35:10"/>
    <d v="2014-10-12T11:50:30"/>
    <d v="2014-10-12T12:07:00"/>
  </r>
  <r>
    <n v="1490188"/>
    <n v="166368"/>
    <x v="326"/>
    <x v="6"/>
    <x v="296"/>
    <x v="30"/>
    <s v="Sesame Pancake"/>
    <n v="1"/>
    <s v="Noodle &amp; Buns"/>
    <m/>
    <n v="40.716001252285203"/>
    <n v="-73.993209734266102"/>
    <n v="40.775973499999999"/>
    <n v="-73.947844799999999"/>
    <d v="2014-10-30T21:00:31"/>
    <d v="2014-10-30T21:08:01"/>
    <d v="2014-10-30T21:44:21"/>
    <d v="2014-10-30T22:07:10"/>
  </r>
  <r>
    <n v="1475432"/>
    <n v="110858"/>
    <x v="303"/>
    <x v="1"/>
    <x v="125"/>
    <x v="2"/>
    <s v="French Fries"/>
    <n v="1"/>
    <s v="Menu"/>
    <d v="1899-12-30T00:05:38"/>
    <n v="40.764075830277001"/>
    <n v="-73.978632525152193"/>
    <n v="40.777122800000001"/>
    <n v="-73.957647800000004"/>
    <d v="2014-10-28T19:44:21"/>
    <d v="2014-10-28T19:48:59"/>
    <d v="2014-10-28T20:02:49"/>
    <d v="2014-10-28T20:16:02"/>
  </r>
  <r>
    <n v="1409926"/>
    <n v="61522"/>
    <x v="131"/>
    <x v="5"/>
    <x v="70"/>
    <x v="11"/>
    <s v="Birthday Cake (6&quot;)"/>
    <n v="1"/>
    <s v="6&quot; Cakes"/>
    <m/>
    <n v="40.7628429402262"/>
    <n v="-73.975745647432205"/>
    <n v="40.746205000000003"/>
    <n v="-73.978513000000007"/>
    <d v="2014-10-20T18:38:28"/>
    <d v="2014-10-20T18:43:48"/>
    <d v="2014-10-20T18:53:07"/>
    <d v="2014-10-20T19:07:16"/>
  </r>
  <r>
    <n v="1321288"/>
    <n v="146802"/>
    <x v="6"/>
    <x v="1"/>
    <x v="12"/>
    <x v="10"/>
    <s v="Brisket"/>
    <n v="1"/>
    <s v="Meats"/>
    <m/>
    <n v="40.727518945156902"/>
    <n v="-73.988671302795396"/>
    <n v="40.7455517"/>
    <n v="-73.978619600000002"/>
    <d v="2014-10-08T22:12:37"/>
    <d v="2014-10-08T22:10:28"/>
    <d v="2014-10-08T22:23:43"/>
    <d v="2014-10-08T22:38:06"/>
  </r>
  <r>
    <n v="1307431"/>
    <n v="128457"/>
    <x v="327"/>
    <x v="1"/>
    <x v="112"/>
    <x v="8"/>
    <s v="$10 Dirty Bird Rotisserie Chicken Wrap"/>
    <n v="1"/>
    <s v="Today's Special"/>
    <m/>
    <n v="40.724339999999998"/>
    <n v="-73.990960000000001"/>
    <n v="40.763275100000001"/>
    <n v="-73.9732676"/>
    <d v="2014-10-06T11:42:55"/>
    <m/>
    <m/>
    <d v="2014-10-06T12:39:40"/>
  </r>
  <r>
    <n v="1434800"/>
    <n v="389740"/>
    <x v="328"/>
    <x v="1"/>
    <x v="297"/>
    <x v="29"/>
    <s v="Dinner Lamb Medallions"/>
    <n v="1"/>
    <s v="Dinner Main Courses"/>
    <m/>
    <n v="40.7382631261951"/>
    <n v="-73.987838104088993"/>
    <n v="40.728746142595703"/>
    <n v="-73.979612253082195"/>
    <d v="2014-10-24T02:21:29"/>
    <d v="2014-10-24T02:26:47"/>
    <d v="2014-10-24T03:11:06"/>
    <d v="2014-10-24T03:22:39"/>
  </r>
  <r>
    <n v="1365625"/>
    <n v="59085"/>
    <x v="34"/>
    <x v="2"/>
    <x v="298"/>
    <x v="8"/>
    <m/>
    <m/>
    <m/>
    <m/>
    <n v="40.738810586816903"/>
    <n v="-73.987350288345596"/>
    <n v="40.748849"/>
    <n v="-73.980168000000006"/>
    <d v="2014-10-15T11:25:04"/>
    <d v="2014-10-15T11:30:11"/>
    <d v="2014-10-15T11:41:29"/>
    <d v="2014-10-15T11:57:09"/>
  </r>
  <r>
    <n v="1342379"/>
    <n v="265903"/>
    <x v="88"/>
    <x v="1"/>
    <x v="70"/>
    <x v="11"/>
    <s v="B'day Cake Truffles"/>
    <n v="2"/>
    <s v="Cake Truffles"/>
    <m/>
    <n v="40.7628429402262"/>
    <n v="-73.975745647432205"/>
    <n v="40.755294900000003"/>
    <n v="-73.995450599999998"/>
    <d v="2014-10-11T21:56:08"/>
    <d v="2014-10-11T22:07:01"/>
    <d v="2014-10-11T22:29:26"/>
    <d v="2014-10-11T22:52:24"/>
  </r>
  <r>
    <n v="1314421"/>
    <n v="183520"/>
    <x v="66"/>
    <x v="1"/>
    <x v="4"/>
    <x v="4"/>
    <s v="California"/>
    <n v="1"/>
    <s v="Maki (Special Rolls)"/>
    <d v="1899-12-30T00:11:39"/>
    <n v="40.7261096570601"/>
    <n v="-74.002491863200504"/>
    <n v="40.732428200000001"/>
    <n v="-74.008059399999993"/>
    <d v="2014-10-07T18:18:29"/>
    <d v="2014-10-07T18:24:01"/>
    <d v="2014-10-07T19:02:20"/>
    <d v="2014-10-07T19:10:49"/>
  </r>
  <r>
    <n v="1417017"/>
    <n v="104130"/>
    <x v="205"/>
    <x v="1"/>
    <x v="176"/>
    <x v="21"/>
    <s v="Salad Olovieh"/>
    <n v="1"/>
    <s v="Appetizers"/>
    <d v="1899-12-30T00:02:35"/>
    <n v="40.7455685810218"/>
    <n v="-73.985628575814403"/>
    <n v="40.718009000000002"/>
    <n v="-74.004217999999995"/>
    <d v="2014-10-21T21:00:57"/>
    <d v="2014-10-21T21:18:40"/>
    <d v="2014-10-21T21:28:45"/>
    <d v="2014-10-21T21:48:37"/>
  </r>
  <r>
    <n v="1460496"/>
    <n v="52832"/>
    <x v="35"/>
    <x v="1"/>
    <x v="294"/>
    <x v="11"/>
    <s v="Mediterranean Trio &amp; Crispy Pita Chips"/>
    <n v="1"/>
    <s v="Things to Dip"/>
    <m/>
    <n v="40.734410621402901"/>
    <n v="-73.990816622731302"/>
    <n v="40.778027999999999"/>
    <n v="-73.953851"/>
    <d v="2014-10-26T17:10:05"/>
    <d v="2014-10-26T17:14:32"/>
    <d v="2014-10-26T17:41:19"/>
    <d v="2014-10-26T18:15:13"/>
  </r>
  <r>
    <n v="1318038"/>
    <n v="158126"/>
    <x v="13"/>
    <x v="1"/>
    <x v="33"/>
    <x v="20"/>
    <m/>
    <m/>
    <m/>
    <d v="1899-12-30T00:12:37"/>
    <n v="40.745078589413303"/>
    <n v="-73.988821506500202"/>
    <n v="40.749614999999999"/>
    <n v="-74.004716500000001"/>
    <d v="2014-10-08T12:59:27"/>
    <d v="2014-10-08T13:12:12"/>
    <d v="2014-10-08T13:24:18"/>
    <d v="2014-10-08T13:34:50"/>
  </r>
  <r>
    <n v="1479756"/>
    <n v="63361"/>
    <x v="112"/>
    <x v="3"/>
    <x v="299"/>
    <x v="8"/>
    <m/>
    <m/>
    <m/>
    <d v="1899-12-30T00:09:04"/>
    <n v="40.765040723957597"/>
    <n v="-73.987912711093401"/>
    <n v="40.747481399999998"/>
    <n v="-74.002156499999998"/>
    <d v="2014-10-29T15:13:10"/>
    <d v="2014-10-29T15:20:03"/>
    <d v="2014-10-29T15:30:24"/>
    <d v="2014-10-29T15:44:07"/>
  </r>
  <r>
    <n v="1319443"/>
    <n v="275927"/>
    <x v="155"/>
    <x v="1"/>
    <x v="57"/>
    <x v="8"/>
    <s v="Fried Chicken Box"/>
    <n v="1"/>
    <s v="Dinner Entrees"/>
    <d v="1899-12-30T00:14:30"/>
    <n v="40.711255247272"/>
    <n v="-73.961442624671804"/>
    <n v="40.745894700000001"/>
    <n v="-73.924806099999998"/>
    <d v="2014-10-08T18:09:19"/>
    <d v="2014-10-08T18:36:29"/>
    <d v="2014-10-08T18:53:51"/>
    <d v="2014-10-08T19:13:59"/>
  </r>
  <r>
    <n v="1395550"/>
    <n v="54809"/>
    <x v="1"/>
    <x v="1"/>
    <x v="27"/>
    <x v="1"/>
    <s v="Margherita Pizza Wedge"/>
    <n v="1"/>
    <s v="Pizza Wedge"/>
    <m/>
    <n v="40.743982000000003"/>
    <n v="-74.006677999999994"/>
    <n v="40.773515000000003"/>
    <n v="-73.978841000000003"/>
    <d v="2014-10-19T02:11:21"/>
    <d v="2014-10-19T02:27:21"/>
    <d v="2014-10-19T02:52:20"/>
    <d v="2014-10-19T03:08:05"/>
  </r>
  <r>
    <n v="1378066"/>
    <n v="346265"/>
    <x v="1"/>
    <x v="1"/>
    <x v="53"/>
    <x v="8"/>
    <s v="Chili Dog"/>
    <n v="2"/>
    <s v="Crif Dogs"/>
    <d v="1899-12-30T00:13:36"/>
    <n v="40.7270408508681"/>
    <n v="-73.983835960747498"/>
    <n v="40.708618199999997"/>
    <n v="-74.015465000000006"/>
    <d v="2014-10-17T00:08:40"/>
    <d v="2014-10-17T00:25:12"/>
    <d v="2014-10-17T00:35:15"/>
    <d v="2014-10-17T00:53:57"/>
  </r>
  <r>
    <n v="1363060"/>
    <n v="318451"/>
    <x v="44"/>
    <x v="1"/>
    <x v="4"/>
    <x v="4"/>
    <s v="Wakame"/>
    <n v="1"/>
    <s v="Salads"/>
    <d v="1899-12-30T00:04:18"/>
    <n v="40.7261096570601"/>
    <n v="-74.002491863200504"/>
    <n v="40.723329499999998"/>
    <n v="-73.991501799999995"/>
    <d v="2014-10-14T20:21:36"/>
    <d v="2014-10-14T20:36:00"/>
    <d v="2014-10-14T20:47:20"/>
    <d v="2014-10-14T21:01:38"/>
  </r>
  <r>
    <n v="1353687"/>
    <n v="64963"/>
    <x v="329"/>
    <x v="1"/>
    <x v="300"/>
    <x v="11"/>
    <s v="Brussels Wafel"/>
    <n v="1"/>
    <s v="De Sweet Wafels"/>
    <m/>
    <n v="40.764437600794999"/>
    <n v="-73.973350524902301"/>
    <n v="40.77037"/>
    <n v="-73.966005999999993"/>
    <d v="2014-10-13T10:54:51"/>
    <d v="2014-10-13T10:55:56"/>
    <d v="2014-10-13T10:57:47"/>
    <d v="2014-10-13T11:32:34"/>
  </r>
  <r>
    <n v="1350421"/>
    <n v="63147"/>
    <x v="301"/>
    <x v="2"/>
    <x v="87"/>
    <x v="6"/>
    <s v="Tuna With Tofu Sauce Roll"/>
    <n v="1"/>
    <s v="Special Sushi Rolls"/>
    <d v="1899-12-30T00:12:09"/>
    <n v="40.760654436198898"/>
    <n v="-73.989582752602004"/>
    <n v="40.743701000000001"/>
    <n v="-73.987386000000001"/>
    <d v="2014-10-12T20:39:50"/>
    <d v="2014-10-12T21:03:48"/>
    <d v="2014-10-12T21:29:38"/>
    <d v="2014-10-12T21:42:38"/>
  </r>
  <r>
    <n v="1356960"/>
    <n v="73873"/>
    <x v="314"/>
    <x v="1"/>
    <x v="167"/>
    <x v="30"/>
    <s v="Wontons in Chili Oil"/>
    <n v="1"/>
    <s v="Hot Appetizers"/>
    <m/>
    <n v="40.732213000000002"/>
    <n v="-73.988072000000003"/>
    <n v="40.754123065175101"/>
    <n v="-73.997682156236905"/>
    <d v="2014-10-13T19:36:21"/>
    <d v="2014-10-13T19:48:11"/>
    <d v="2014-10-13T20:22:02"/>
    <d v="2014-10-13T20:36:41"/>
  </r>
  <r>
    <n v="1347443"/>
    <n v="113477"/>
    <x v="138"/>
    <x v="1"/>
    <x v="275"/>
    <x v="0"/>
    <s v="Cheese Fries"/>
    <n v="1"/>
    <s v="Fries &amp; Sides"/>
    <d v="1899-12-30T00:15:12"/>
    <n v="40.756968100000002"/>
    <n v="-73.972251900000003"/>
    <n v="40.766195600000003"/>
    <n v="-73.952132800000001"/>
    <d v="2014-10-12T16:13:37"/>
    <d v="2014-10-12T16:46:35"/>
    <d v="2014-10-12T16:58:54"/>
    <d v="2014-10-12T17:21:36"/>
  </r>
  <r>
    <n v="1440322"/>
    <n v="93133"/>
    <x v="55"/>
    <x v="1"/>
    <x v="63"/>
    <x v="16"/>
    <s v="Eggplant Parm"/>
    <n v="1"/>
    <s v="Platters"/>
    <d v="1899-12-30T00:03:26"/>
    <n v="40.723019825000002"/>
    <n v="-73.995853999999994"/>
    <n v="40.720594699999999"/>
    <n v="-74.009523000000002"/>
    <d v="2014-10-24T19:51:00"/>
    <d v="2014-10-24T19:58:03"/>
    <d v="2014-10-24T20:12:24"/>
    <d v="2014-10-24T20:22:09"/>
  </r>
  <r>
    <n v="1476176"/>
    <n v="203370"/>
    <x v="31"/>
    <x v="1"/>
    <x v="130"/>
    <x v="9"/>
    <s v="Burrito Bowl"/>
    <n v="1"/>
    <s v="Entree"/>
    <m/>
    <n v="40.722542870002997"/>
    <n v="-73.997769355773897"/>
    <n v="40.720690599999998"/>
    <n v="-73.994592999999995"/>
    <d v="2014-10-28T21:08:04"/>
    <d v="2014-10-28T21:05:39"/>
    <d v="2014-10-28T21:15:01"/>
    <d v="2014-10-28T21:19:06"/>
  </r>
  <r>
    <n v="1362277"/>
    <n v="105367"/>
    <x v="312"/>
    <x v="2"/>
    <x v="107"/>
    <x v="16"/>
    <s v="Chicken Breast Paillard"/>
    <n v="1"/>
    <s v="Secondi Piatti"/>
    <d v="1899-12-30T00:17:45"/>
    <n v="40.776083193932998"/>
    <n v="-73.962171576462296"/>
    <n v="40.769938653057601"/>
    <n v="-73.958983370438204"/>
    <d v="2014-10-14T18:33:32"/>
    <d v="2014-10-14T18:46:42"/>
    <d v="2014-10-14T19:04:32"/>
    <d v="2014-10-14T19:11:37"/>
  </r>
  <r>
    <n v="1432435"/>
    <n v="382159"/>
    <x v="317"/>
    <x v="1"/>
    <x v="12"/>
    <x v="10"/>
    <s v="Slaw"/>
    <n v="2"/>
    <s v="Sides"/>
    <m/>
    <n v="40.727518945156902"/>
    <n v="-73.988671302795396"/>
    <n v="40.764184899999997"/>
    <n v="-73.978405100000003"/>
    <d v="2014-10-23T20:29:35"/>
    <d v="2014-10-23T20:46:38"/>
    <d v="2014-10-23T20:55:58"/>
    <d v="2014-10-23T21:17:53"/>
  </r>
  <r>
    <n v="1368206"/>
    <n v="79215"/>
    <x v="24"/>
    <x v="1"/>
    <x v="4"/>
    <x v="4"/>
    <s v="Phoenix"/>
    <n v="1"/>
    <s v="Appetizers"/>
    <d v="1899-12-30T00:14:37"/>
    <n v="40.7261096570601"/>
    <n v="-74.002491863200504"/>
    <n v="40.722033500000002"/>
    <n v="-74.001285600000003"/>
    <d v="2014-10-15T18:26:55"/>
    <d v="2014-10-15T18:39:48"/>
    <d v="2014-10-15T19:17:08"/>
    <d v="2014-10-15T19:22:43"/>
  </r>
  <r>
    <n v="1378917"/>
    <n v="207109"/>
    <x v="330"/>
    <x v="1"/>
    <x v="301"/>
    <x v="8"/>
    <m/>
    <m/>
    <m/>
    <m/>
    <n v="40.784618000000002"/>
    <n v="-73.956063999999998"/>
    <n v="40.782435"/>
    <n v="-73.959299999999999"/>
    <d v="2014-10-17T10:29:31"/>
    <d v="2014-10-17T10:33:27"/>
    <d v="2014-10-17T10:46:57"/>
    <d v="2014-10-17T10:53:23"/>
  </r>
  <r>
    <n v="1442161"/>
    <n v="396062"/>
    <x v="320"/>
    <x v="1"/>
    <x v="18"/>
    <x v="15"/>
    <m/>
    <m/>
    <m/>
    <m/>
    <n v="40.738137498678199"/>
    <n v="-73.990018912251998"/>
    <n v="40.726223599999997"/>
    <n v="-73.993117799999993"/>
    <d v="2014-10-24T22:08:54"/>
    <d v="2014-10-24T22:14:03"/>
    <d v="2014-10-24T22:33:53"/>
    <d v="2014-10-24T22:47:07"/>
  </r>
  <r>
    <n v="1464664"/>
    <n v="84700"/>
    <x v="162"/>
    <x v="1"/>
    <x v="302"/>
    <x v="16"/>
    <s v="Penne with Tomato &amp; Basil"/>
    <n v="1"/>
    <s v="Paste"/>
    <m/>
    <n v="40.748890000000003"/>
    <n v="-74.003444000000002"/>
    <n v="40.751983899999999"/>
    <n v="-73.994798900000006"/>
    <d v="2014-10-26T21:24:40"/>
    <d v="2014-10-26T21:37:22"/>
    <d v="2014-10-26T22:01:58"/>
    <d v="2014-10-26T22:09:58"/>
  </r>
  <r>
    <n v="1392376"/>
    <n v="385248"/>
    <x v="268"/>
    <x v="1"/>
    <x v="9"/>
    <x v="2"/>
    <s v="ShackBurger"/>
    <n v="1"/>
    <s v="Burgers"/>
    <m/>
    <n v="40.779126065705498"/>
    <n v="-73.954904894578206"/>
    <n v="40.762996100000002"/>
    <n v="-73.961871500000001"/>
    <d v="2014-10-18T20:30:25"/>
    <d v="2014-10-18T20:31:23"/>
    <d v="2014-10-18T20:46:13"/>
    <d v="2014-10-18T20:58:47"/>
  </r>
  <r>
    <n v="1362524"/>
    <n v="95164"/>
    <x v="125"/>
    <x v="1"/>
    <x v="303"/>
    <x v="5"/>
    <s v="Trio of Vegetable Samosas"/>
    <n v="1"/>
    <s v="Appetizers"/>
    <d v="1899-12-30T00:05:51"/>
    <n v="40.755701549271201"/>
    <n v="-73.968586921691895"/>
    <n v="40.779801499999998"/>
    <n v="-73.987649899999994"/>
    <d v="2014-10-14T19:10:23"/>
    <d v="2014-10-14T19:27:15"/>
    <d v="2014-10-14T20:19:05"/>
    <d v="2014-10-14T20:36:27"/>
  </r>
  <r>
    <n v="1284967"/>
    <n v="47386"/>
    <x v="278"/>
    <x v="1"/>
    <x v="34"/>
    <x v="22"/>
    <s v="Turkish Eggs"/>
    <n v="1"/>
    <s v="Specialty Eggs"/>
    <d v="1899-12-30T00:13:15"/>
    <n v="40.7382300397759"/>
    <n v="-73.987832365087499"/>
    <n v="40.717194900000003"/>
    <n v="-74.005112199999999"/>
    <d v="2014-10-03T11:58:26"/>
    <d v="2014-10-03T12:44:42"/>
    <d v="2014-10-03T12:53:04"/>
    <d v="2014-10-03T13:09:16"/>
  </r>
  <r>
    <n v="1356904"/>
    <n v="83287"/>
    <x v="164"/>
    <x v="1"/>
    <x v="9"/>
    <x v="2"/>
    <s v="Shackburger"/>
    <n v="1"/>
    <s v="Burgers"/>
    <m/>
    <n v="40.740884357811296"/>
    <n v="-73.988198676721197"/>
    <n v="40.738519619306203"/>
    <n v="-73.987843765622699"/>
    <d v="2014-10-13T19:31:28"/>
    <d v="2014-10-13T19:38:03"/>
    <d v="2014-10-13T20:13:23"/>
    <d v="2014-10-13T20:19:24"/>
  </r>
  <r>
    <n v="1318115"/>
    <n v="68524"/>
    <x v="112"/>
    <x v="3"/>
    <x v="304"/>
    <x v="8"/>
    <m/>
    <m/>
    <m/>
    <m/>
    <n v="40.736616246302198"/>
    <n v="-73.9974851229737"/>
    <n v="40.736166382978297"/>
    <n v="-74.002429523255998"/>
    <d v="2014-10-08T13:22:16"/>
    <d v="2014-10-08T13:25:36"/>
    <d v="2014-10-08T13:38:30"/>
    <d v="2014-10-08T13:43:16"/>
  </r>
  <r>
    <n v="1303694"/>
    <n v="261665"/>
    <x v="331"/>
    <x v="1"/>
    <x v="167"/>
    <x v="30"/>
    <s v="Dan Dan Noodle"/>
    <n v="1"/>
    <s v="Noodles"/>
    <d v="1899-12-30T00:04:44"/>
    <n v="40.732213000000002"/>
    <n v="-73.988072000000003"/>
    <n v="40.769068599999997"/>
    <n v="-73.981560500000001"/>
    <d v="2014-10-05T19:43:21"/>
    <d v="2014-10-05T19:55:18"/>
    <d v="2014-10-05T20:43:04"/>
    <d v="2014-10-05T21:09:19"/>
  </r>
  <r>
    <n v="1397801"/>
    <n v="59668"/>
    <x v="221"/>
    <x v="2"/>
    <x v="9"/>
    <x v="2"/>
    <s v="Hamburger"/>
    <n v="2"/>
    <s v="Burgers"/>
    <m/>
    <n v="40.779126065705498"/>
    <n v="-73.954904894578206"/>
    <n v="40.771777"/>
    <n v="-73.960586000000006"/>
    <d v="2014-10-19T13:31:05"/>
    <d v="2014-10-19T13:47:38"/>
    <d v="2014-10-19T14:05:34"/>
    <d v="2014-10-19T14:12:49"/>
  </r>
  <r>
    <n v="1374944"/>
    <n v="142081"/>
    <x v="314"/>
    <x v="1"/>
    <x v="305"/>
    <x v="8"/>
    <m/>
    <m/>
    <m/>
    <m/>
    <n v="40.735102771011903"/>
    <n v="-73.998368882704"/>
    <n v="40.723311000000002"/>
    <n v="-74.0024789"/>
    <d v="2014-10-16T18:34:59"/>
    <d v="2014-10-16T18:38:41"/>
    <d v="2014-10-16T18:56:01"/>
    <d v="2014-10-16T19:04:31"/>
  </r>
  <r>
    <n v="1464600"/>
    <n v="64621"/>
    <x v="227"/>
    <x v="1"/>
    <x v="306"/>
    <x v="16"/>
    <s v="Truffle Fries"/>
    <n v="1"/>
    <s v="Contorni"/>
    <d v="1899-12-30T00:04:26"/>
    <n v="40.736541197779196"/>
    <n v="-73.985047638416304"/>
    <n v="40.770318000000003"/>
    <n v="-73.965181999999999"/>
    <d v="2014-10-26T21:20:09"/>
    <d v="2014-10-26T21:22:37"/>
    <d v="2014-10-26T21:39:56"/>
    <d v="2014-10-26T21:59:01"/>
  </r>
  <r>
    <n v="1357269"/>
    <n v="68167"/>
    <x v="206"/>
    <x v="2"/>
    <x v="307"/>
    <x v="16"/>
    <s v="Chicken Cutlet Parmigiana Entree"/>
    <n v="1"/>
    <s v="Entrees"/>
    <d v="1899-12-30T00:04:02"/>
    <n v="40.727296542975203"/>
    <n v="-74.000549571089905"/>
    <n v="40.737766000000001"/>
    <n v="-73.991871000000003"/>
    <d v="2014-10-13T20:09:20"/>
    <d v="2014-10-13T20:18:11"/>
    <d v="2014-10-13T20:35:31"/>
    <d v="2014-10-13T20:48:14"/>
  </r>
  <r>
    <n v="1377644"/>
    <n v="378482"/>
    <x v="281"/>
    <x v="5"/>
    <x v="152"/>
    <x v="8"/>
    <m/>
    <m/>
    <m/>
    <m/>
    <n v="40.732962926628701"/>
    <n v="-73.986495173051495"/>
    <n v="40.732915900000002"/>
    <n v="-73.9877015"/>
    <d v="2014-10-16T22:58:36"/>
    <d v="2014-10-16T23:27:31"/>
    <d v="2014-10-16T23:45:20"/>
    <d v="2014-10-16T23:49:34"/>
  </r>
  <r>
    <n v="1278985"/>
    <n v="165110"/>
    <x v="118"/>
    <x v="1"/>
    <x v="146"/>
    <x v="30"/>
    <m/>
    <m/>
    <m/>
    <d v="1899-12-30T00:04:36"/>
    <n v="40.764084531354698"/>
    <n v="-73.970499798529701"/>
    <n v="40.769097000000002"/>
    <n v="-73.982952999999995"/>
    <d v="2014-10-02T13:52:56"/>
    <d v="2014-10-02T14:11:33"/>
    <d v="2014-10-02T14:21:51"/>
    <d v="2014-10-02T14:36:05"/>
  </r>
  <r>
    <n v="1277976"/>
    <n v="39029"/>
    <x v="142"/>
    <x v="1"/>
    <x v="296"/>
    <x v="30"/>
    <s v="Mung Bean Porridge"/>
    <n v="1"/>
    <s v="Soups"/>
    <d v="1899-12-30T00:27:18"/>
    <n v="40.716001252285203"/>
    <n v="-73.993209734266102"/>
    <n v="40.727649999999997"/>
    <n v="-73.986751999999996"/>
    <d v="2014-10-02T09:53:26"/>
    <d v="2014-10-02T10:47:02"/>
    <d v="2014-10-02T10:54:22"/>
    <d v="2014-10-02T11:04:19"/>
  </r>
  <r>
    <n v="1390527"/>
    <n v="49104"/>
    <x v="198"/>
    <x v="6"/>
    <x v="308"/>
    <x v="8"/>
    <m/>
    <m/>
    <m/>
    <m/>
    <n v="40.730992504624702"/>
    <n v="-74.001484964024797"/>
    <n v="40.747896730937697"/>
    <n v="-74.003608273411203"/>
    <d v="2014-10-18T17:43:15"/>
    <d v="2014-10-18T18:13:41"/>
    <d v="2014-10-18T18:43:32"/>
    <d v="2014-10-18T18:56:21"/>
  </r>
  <r>
    <n v="1404160"/>
    <n v="68942"/>
    <x v="251"/>
    <x v="2"/>
    <x v="309"/>
    <x v="8"/>
    <m/>
    <m/>
    <m/>
    <m/>
    <n v="40.727410963434899"/>
    <n v="-73.984721801008604"/>
    <n v="40.7162344849257"/>
    <n v="-74.0080973614633"/>
    <d v="2014-10-19T21:00:57"/>
    <d v="2014-10-19T21:20:57"/>
    <d v="2014-10-19T21:39:16"/>
    <d v="2014-10-19T21:56:34"/>
  </r>
  <r>
    <n v="1424469"/>
    <n v="128929"/>
    <x v="53"/>
    <x v="2"/>
    <x v="63"/>
    <x v="16"/>
    <s v="Pizza Knots"/>
    <n v="1"/>
    <s v="Bread"/>
    <d v="1899-12-30T00:05:50"/>
    <n v="40.723019825000002"/>
    <n v="-73.995853999999994"/>
    <n v="40.737031025399098"/>
    <n v="-74.0084934575967"/>
    <d v="2014-10-22T20:49:40"/>
    <d v="2014-10-22T21:11:56"/>
    <d v="2014-10-22T21:18:16"/>
    <d v="2014-10-22T21:31:55"/>
  </r>
  <r>
    <n v="1483671"/>
    <n v="186473"/>
    <x v="167"/>
    <x v="3"/>
    <x v="45"/>
    <x v="4"/>
    <s v="Madai"/>
    <n v="2"/>
    <s v="Taiheyo (Pacific Ocean)"/>
    <d v="1899-12-30T00:06:28"/>
    <n v="40.721979579708403"/>
    <n v="-73.988148214155601"/>
    <n v="40.737752700000001"/>
    <n v="-73.992100899999997"/>
    <d v="2014-10-29T22:24:36"/>
    <d v="2014-10-29T23:11:29"/>
    <d v="2014-10-29T23:20:49"/>
    <d v="2014-10-29T23:32:23"/>
  </r>
  <r>
    <n v="1464434"/>
    <n v="344079"/>
    <x v="332"/>
    <x v="1"/>
    <x v="149"/>
    <x v="22"/>
    <s v="SautÃ©ed Halloumi Cheese"/>
    <n v="1"/>
    <s v="Tapas"/>
    <d v="1899-12-30T00:07:23"/>
    <n v="40.687688999999999"/>
    <n v="-73.970744999999994"/>
    <n v="40.694653600000002"/>
    <n v="-73.955583700000005"/>
    <d v="2014-10-26T21:08:02"/>
    <d v="2014-10-26T21:17:13"/>
    <d v="2014-10-26T21:35:30"/>
    <d v="2014-10-26T21:45:11"/>
  </r>
  <r>
    <n v="1331834"/>
    <n v="105164"/>
    <x v="195"/>
    <x v="1"/>
    <x v="310"/>
    <x v="42"/>
    <m/>
    <m/>
    <m/>
    <d v="1899-12-30T00:08:20"/>
    <n v="40.721316129999998"/>
    <n v="-74.010077999999993"/>
    <n v="40.730992999999998"/>
    <n v="-74.009915000000007"/>
    <d v="2014-10-10T17:22:00"/>
    <d v="2014-10-10T17:22:40"/>
    <d v="2014-10-10T17:52:31"/>
    <d v="2014-10-10T18:02:03"/>
  </r>
  <r>
    <n v="1483351"/>
    <n v="399121"/>
    <x v="218"/>
    <x v="2"/>
    <x v="18"/>
    <x v="15"/>
    <m/>
    <m/>
    <m/>
    <m/>
    <n v="40.739669913434199"/>
    <n v="-73.995310138486801"/>
    <n v="40.745977099999998"/>
    <n v="-73.991552999999996"/>
    <d v="2014-10-29T21:57:39"/>
    <d v="2014-10-29T22:16:34"/>
    <d v="2014-10-29T22:46:26"/>
    <d v="2014-10-29T22:50:07"/>
  </r>
  <r>
    <n v="1485148"/>
    <n v="91526"/>
    <x v="96"/>
    <x v="1"/>
    <x v="311"/>
    <x v="32"/>
    <m/>
    <m/>
    <m/>
    <m/>
    <n v="40.749890423418002"/>
    <n v="-73.992362022399902"/>
    <n v="40.7200779"/>
    <n v="-74.007796400000004"/>
    <d v="2014-10-30T08:33:55"/>
    <d v="2014-10-30T08:42:44"/>
    <d v="2014-10-30T08:54:03"/>
    <d v="2014-10-30T09:08:28"/>
  </r>
  <r>
    <n v="1449099"/>
    <n v="72339"/>
    <x v="268"/>
    <x v="1"/>
    <x v="312"/>
    <x v="8"/>
    <m/>
    <m/>
    <m/>
    <d v="1899-12-30T00:03:42"/>
    <n v="40.753824999999999"/>
    <n v="-73.973799"/>
    <n v="40.757719000000002"/>
    <n v="-73.966089999999994"/>
    <d v="2014-10-25T17:33:13"/>
    <d v="2014-10-25T17:36:23"/>
    <d v="2014-10-25T17:46:13"/>
    <d v="2014-10-25T17:54:11"/>
  </r>
  <r>
    <n v="1385244"/>
    <n v="87605"/>
    <x v="140"/>
    <x v="2"/>
    <x v="126"/>
    <x v="30"/>
    <s v="â€˜Pac Manâ€™ Shrimp Dumplings (4)"/>
    <n v="1"/>
    <s v="Dim Sum"/>
    <d v="1899-12-30T00:08:06"/>
    <n v="40.782116700000003"/>
    <n v="-73.980739099999994"/>
    <n v="40.722410099999998"/>
    <n v="-73.994121000000007"/>
    <d v="2014-10-17T22:43:08"/>
    <d v="2014-10-17T22:54:46"/>
    <d v="2014-10-17T23:13:06"/>
    <d v="2014-10-17T23:43:24"/>
  </r>
  <r>
    <n v="1436545"/>
    <n v="368404"/>
    <x v="72"/>
    <x v="1"/>
    <x v="313"/>
    <x v="7"/>
    <m/>
    <m/>
    <m/>
    <m/>
    <n v="40.736440000000002"/>
    <n v="-73.997342230000001"/>
    <n v="40.731173300000002"/>
    <n v="-74.004469799999995"/>
    <d v="2014-10-24T13:31:37"/>
    <d v="2014-10-24T13:42:51"/>
    <d v="2014-10-24T14:03:11"/>
    <d v="2014-10-24T14:10:02"/>
  </r>
  <r>
    <n v="1374320"/>
    <n v="97079"/>
    <x v="118"/>
    <x v="1"/>
    <x v="314"/>
    <x v="4"/>
    <s v="Shrimp Saute"/>
    <n v="1"/>
    <s v="Side Orders"/>
    <d v="1899-12-30T00:05:19"/>
    <n v="40.763165884696399"/>
    <n v="-73.977019781707995"/>
    <n v="40.764602734309499"/>
    <n v="-73.980104808524004"/>
    <d v="2014-10-16T16:33:34"/>
    <d v="2014-10-16T16:39:11"/>
    <d v="2014-10-16T17:17:59"/>
    <d v="2014-10-16T17:25:08"/>
  </r>
  <r>
    <n v="1348274"/>
    <n v="77035"/>
    <x v="240"/>
    <x v="1"/>
    <x v="315"/>
    <x v="8"/>
    <m/>
    <m/>
    <m/>
    <d v="1899-12-30T00:08:30"/>
    <n v="40.742314878697499"/>
    <n v="-73.991889953613295"/>
    <n v="40.719465999999997"/>
    <n v="-74.008193000000006"/>
    <d v="2014-10-12T17:57:01"/>
    <d v="2014-10-12T18:16:05"/>
    <d v="2014-10-12T18:32:02"/>
    <d v="2014-10-12T18:46:27"/>
  </r>
  <r>
    <n v="1411941"/>
    <n v="339930"/>
    <x v="291"/>
    <x v="1"/>
    <x v="20"/>
    <x v="17"/>
    <s v="Org Synergy Cherry Chia"/>
    <n v="1"/>
    <s v="Refrigerated Drinks"/>
    <m/>
    <n v="40.768061709366101"/>
    <n v="-73.981847763061495"/>
    <n v="40.769095"/>
    <n v="-73.981598000000005"/>
    <d v="2014-10-20T22:05:55"/>
    <m/>
    <m/>
    <d v="2014-10-20T22:50:04"/>
  </r>
  <r>
    <n v="1440013"/>
    <n v="195927"/>
    <x v="333"/>
    <x v="1"/>
    <x v="316"/>
    <x v="45"/>
    <s v="Datiles con Beicon"/>
    <n v="1"/>
    <s v="Tapas"/>
    <d v="1899-12-30T00:02:30"/>
    <n v="40.7401198487984"/>
    <n v="-73.993846744534494"/>
    <n v="40.736356399999998"/>
    <n v="-73.980800700000003"/>
    <d v="2014-10-24T19:20:43"/>
    <d v="2014-10-24T19:23:58"/>
    <d v="2014-10-24T19:38:51"/>
    <d v="2014-10-24T19:48:34"/>
  </r>
  <r>
    <n v="1314860"/>
    <n v="77371"/>
    <x v="46"/>
    <x v="2"/>
    <x v="14"/>
    <x v="11"/>
    <s v="Vanilla Cake"/>
    <n v="3"/>
    <s v="Classic Cakes"/>
    <m/>
    <n v="40.775764315021398"/>
    <n v="-73.980206251144395"/>
    <n v="40.777954000000001"/>
    <n v="-73.959343000000004"/>
    <d v="2014-10-07T19:31:58"/>
    <d v="2014-10-07T19:44:07"/>
    <d v="2014-10-07T20:09:27"/>
    <d v="2014-10-07T20:24:07"/>
  </r>
  <r>
    <n v="1344583"/>
    <n v="76908"/>
    <x v="220"/>
    <x v="1"/>
    <x v="122"/>
    <x v="32"/>
    <s v="Chocolate Hazelnut"/>
    <n v="1"/>
    <s v="Doughseed Doughnuts"/>
    <m/>
    <n v="40.744563916288797"/>
    <n v="-73.996630052861306"/>
    <n v="40.776781999999997"/>
    <n v="-73.976144000000005"/>
    <d v="2014-10-12T10:10:03"/>
    <d v="2014-10-12T10:17:54"/>
    <d v="2014-10-12T10:32:13"/>
    <d v="2014-10-12T11:03:20"/>
  </r>
  <r>
    <n v="1393863"/>
    <n v="7922"/>
    <x v="23"/>
    <x v="2"/>
    <x v="1"/>
    <x v="1"/>
    <s v="Mercer Margherita"/>
    <n v="1"/>
    <s v="The Original SOHO Squares"/>
    <m/>
    <n v="40.723079523456803"/>
    <n v="-73.994615077972398"/>
    <n v="40.7051789"/>
    <n v="-74.0080186"/>
    <d v="2014-10-18T22:19:53"/>
    <d v="2014-10-18T22:33:48"/>
    <d v="2014-10-18T22:45:27"/>
    <d v="2014-10-18T22:57:55"/>
  </r>
  <r>
    <n v="1295475"/>
    <n v="104548"/>
    <x v="38"/>
    <x v="1"/>
    <x v="317"/>
    <x v="16"/>
    <s v="Gnocchetti"/>
    <n v="1"/>
    <s v="Primi"/>
    <d v="1899-12-30T00:15:27"/>
    <n v="40.737977000000001"/>
    <n v="-73.990690000000001"/>
    <n v="40.730441300000003"/>
    <n v="-73.989793000000006"/>
    <d v="2014-10-04T19:44:47"/>
    <d v="2014-10-04T20:08:18"/>
    <d v="2014-10-04T20:16:15"/>
    <d v="2014-10-04T20:55:27"/>
  </r>
  <r>
    <n v="1470557"/>
    <n v="152786"/>
    <x v="134"/>
    <x v="1"/>
    <x v="98"/>
    <x v="9"/>
    <s v="Spicy Spinach"/>
    <n v="1"/>
    <s v="Side Orders"/>
    <d v="1899-12-30T00:06:32"/>
    <n v="40.7228416988277"/>
    <n v="-73.994116468965402"/>
    <n v="40.747183999999997"/>
    <n v="-73.972449999999995"/>
    <d v="2014-10-27T21:01:51"/>
    <d v="2014-10-27T21:04:57"/>
    <d v="2014-10-27T21:17:48"/>
    <d v="2014-10-27T21:35:37"/>
  </r>
  <r>
    <n v="1448064"/>
    <n v="124359"/>
    <x v="41"/>
    <x v="1"/>
    <x v="318"/>
    <x v="8"/>
    <m/>
    <m/>
    <m/>
    <m/>
    <n v="40.775066447241201"/>
    <n v="-73.962889046006794"/>
    <n v="40.737725099999999"/>
    <n v="-73.996560299999999"/>
    <d v="2014-10-25T15:52:50"/>
    <d v="2014-10-25T15:58:05"/>
    <d v="2014-10-25T16:31:54"/>
    <d v="2014-10-25T16:52:42"/>
  </r>
  <r>
    <n v="1314737"/>
    <n v="100536"/>
    <x v="41"/>
    <x v="1"/>
    <x v="319"/>
    <x v="16"/>
    <m/>
    <m/>
    <m/>
    <d v="1899-12-30T00:10:14"/>
    <n v="40.762842132319498"/>
    <n v="-73.971733791162904"/>
    <n v="40.765967600000003"/>
    <n v="-73.961998199999996"/>
    <d v="2014-10-07T19:12:42"/>
    <d v="2014-10-07T19:25:49"/>
    <d v="2014-10-07T19:41:09"/>
    <d v="2014-10-07T19:51:45"/>
  </r>
  <r>
    <n v="1308096"/>
    <n v="69928"/>
    <x v="162"/>
    <x v="1"/>
    <x v="92"/>
    <x v="11"/>
    <s v="Chocolat"/>
    <n v="2"/>
    <s v="Macaroons (Individual)"/>
    <m/>
    <n v="40.770674225957698"/>
    <n v="-73.966114756096204"/>
    <n v="40.769443000000003"/>
    <n v="-73.950874999999996"/>
    <d v="2014-10-06T14:29:09"/>
    <d v="2014-10-06T14:33:46"/>
    <d v="2014-10-06T14:42:35"/>
    <d v="2014-10-06T14:54:22"/>
  </r>
  <r>
    <n v="1277049"/>
    <n v="253195"/>
    <x v="173"/>
    <x v="4"/>
    <x v="258"/>
    <x v="22"/>
    <s v="Vegetable Curry Bowl"/>
    <n v="1"/>
    <s v="Entrees"/>
    <d v="1899-12-30T00:05:56"/>
    <n v="40.721989949797702"/>
    <n v="-73.997747898101807"/>
    <n v="40.684756"/>
    <n v="-74.003614999999996"/>
    <d v="2014-10-01T23:39:27"/>
    <d v="2014-10-01T23:47:55"/>
    <d v="2014-10-02T00:08:14"/>
    <d v="2014-10-02T00:35:00"/>
  </r>
  <r>
    <n v="1401023"/>
    <n v="80434"/>
    <x v="54"/>
    <x v="1"/>
    <x v="2"/>
    <x v="2"/>
    <s v="Mexican"/>
    <n v="2"/>
    <s v="Bare Salads"/>
    <d v="1899-12-30T00:05:42"/>
    <n v="40.768488798984301"/>
    <n v="-73.955182186711994"/>
    <n v="40.768425000000001"/>
    <n v="-73.960552000000007"/>
    <d v="2014-10-19T18:13:04"/>
    <d v="2014-10-19T18:14:04"/>
    <d v="2014-10-19T18:40:54"/>
    <d v="2014-10-19T18:47:44"/>
  </r>
  <r>
    <n v="1419228"/>
    <n v="284256"/>
    <x v="90"/>
    <x v="1"/>
    <x v="40"/>
    <x v="9"/>
    <s v="Entrana A La Plancha"/>
    <n v="1"/>
    <s v="Entrees"/>
    <m/>
    <n v="40.764217000000002"/>
    <n v="-73.988320999999999"/>
    <n v="40.738549900000002"/>
    <n v="-73.994985"/>
    <d v="2014-10-22T01:58:44"/>
    <d v="2014-10-22T02:09:32"/>
    <d v="2014-10-22T02:46:22"/>
    <d v="2014-10-22T03:01:11"/>
  </r>
  <r>
    <n v="1369232"/>
    <n v="361038"/>
    <x v="148"/>
    <x v="2"/>
    <x v="70"/>
    <x v="11"/>
    <s v="3 Cookies"/>
    <n v="1"/>
    <s v="Cookies"/>
    <m/>
    <n v="40.714047313412998"/>
    <n v="-73.954921066761003"/>
    <n v="40.711062678716601"/>
    <n v="-73.947479696012806"/>
    <d v="2014-10-15T20:08:13"/>
    <d v="2014-10-15T20:31:37"/>
    <d v="2014-10-15T20:56:56"/>
    <d v="2014-10-15T21:00:36"/>
  </r>
  <r>
    <n v="1485552"/>
    <n v="208020"/>
    <x v="66"/>
    <x v="1"/>
    <x v="165"/>
    <x v="8"/>
    <s v="Chicken Schnitzel Salad"/>
    <n v="1"/>
    <s v="Entree Salads"/>
    <d v="1899-12-30T00:17:05"/>
    <n v="40.744561342812297"/>
    <n v="-73.983114847799698"/>
    <n v="40.747018901686999"/>
    <n v="-73.990921968255506"/>
    <d v="2014-10-30T11:09:36"/>
    <d v="2014-10-30T11:21:27"/>
    <d v="2014-10-30T11:42:47"/>
    <d v="2014-10-30T11:49:28"/>
  </r>
  <r>
    <n v="1332201"/>
    <n v="97938"/>
    <x v="53"/>
    <x v="2"/>
    <x v="36"/>
    <x v="13"/>
    <m/>
    <m/>
    <m/>
    <m/>
    <n v="40.696928814043098"/>
    <n v="-73.935428150998604"/>
    <n v="40.720581699999997"/>
    <n v="-73.962362400000004"/>
    <d v="2014-10-10T18:01:57"/>
    <d v="2014-10-10T18:24:09"/>
    <d v="2014-10-10T18:46:26"/>
    <d v="2014-10-10T19:04:17"/>
  </r>
  <r>
    <n v="1296010"/>
    <n v="361832"/>
    <x v="187"/>
    <x v="1"/>
    <x v="70"/>
    <x v="11"/>
    <s v="Cereal Milk and Crack Pie Twist Soft Serve (1 Pint)"/>
    <n v="1"/>
    <s v="Soft Serve"/>
    <m/>
    <n v="40.731795470614898"/>
    <n v="-73.985672593116803"/>
    <n v="40.713953799999999"/>
    <n v="-74.009601900000007"/>
    <d v="2014-10-04T20:42:38"/>
    <d v="2014-10-04T20:47:06"/>
    <d v="2014-10-04T21:03:56"/>
    <d v="2014-10-04T21:39:19"/>
  </r>
  <r>
    <n v="1295143"/>
    <n v="60039"/>
    <x v="38"/>
    <x v="1"/>
    <x v="4"/>
    <x v="4"/>
    <s v="Spicy Tuna &amp; Tempura Flakes"/>
    <n v="1"/>
    <s v="Maki (Special Rolls)"/>
    <d v="1899-12-30T00:20:33"/>
    <n v="40.7261096570601"/>
    <n v="-74.002491863200504"/>
    <n v="40.745520999999997"/>
    <n v="-73.990466999999995"/>
    <d v="2014-10-04T19:02:14"/>
    <d v="2014-10-04T19:25:36"/>
    <d v="2014-10-04T19:44:27"/>
    <d v="2014-10-04T20:00:38"/>
  </r>
  <r>
    <n v="1486174"/>
    <n v="366421"/>
    <x v="284"/>
    <x v="1"/>
    <x v="226"/>
    <x v="0"/>
    <m/>
    <m/>
    <m/>
    <d v="1899-12-30T00:06:40"/>
    <n v="40.742040000000003"/>
    <n v="-73.999989999999997"/>
    <n v="40.753854699999998"/>
    <n v="-73.989236399999996"/>
    <d v="2014-10-30T13:11:55"/>
    <d v="2014-10-30T13:10:32"/>
    <d v="2014-10-30T13:22:52"/>
    <d v="2014-10-30T13:32:16"/>
  </r>
  <r>
    <n v="1394550"/>
    <n v="283884"/>
    <x v="323"/>
    <x v="1"/>
    <x v="14"/>
    <x v="11"/>
    <s v="Magnolia's Famous Banana Pudding"/>
    <n v="1"/>
    <s v="Pudding"/>
    <m/>
    <n v="40.7358928721479"/>
    <n v="-74.005204439163194"/>
    <n v="40.7161361"/>
    <n v="-74.003637800000007"/>
    <d v="2014-10-18T23:15:31"/>
    <d v="2014-10-18T23:19:48"/>
    <d v="2014-10-18T23:33:09"/>
    <d v="2014-10-18T23:50:28"/>
  </r>
  <r>
    <n v="1350421"/>
    <n v="63147"/>
    <x v="301"/>
    <x v="2"/>
    <x v="87"/>
    <x v="6"/>
    <s v="Spicy Shrimp Tempura Roll"/>
    <n v="2"/>
    <s v="Rolls"/>
    <d v="1899-12-30T00:12:09"/>
    <n v="40.760654436198898"/>
    <n v="-73.989582752602004"/>
    <n v="40.743701000000001"/>
    <n v="-73.987386000000001"/>
    <d v="2014-10-12T20:39:50"/>
    <d v="2014-10-12T21:03:48"/>
    <d v="2014-10-12T21:29:38"/>
    <d v="2014-10-12T21:42:38"/>
  </r>
  <r>
    <n v="1342956"/>
    <n v="85207"/>
    <x v="23"/>
    <x v="2"/>
    <x v="70"/>
    <x v="11"/>
    <s v="Crack Pie Soft Serve (1 Pint)"/>
    <n v="1"/>
    <s v="Soft Serve"/>
    <m/>
    <n v="40.731795470614898"/>
    <n v="-73.985672593116803"/>
    <n v="40.746516"/>
    <n v="-73.987213999999994"/>
    <d v="2014-10-11T23:15:14"/>
    <d v="2014-10-11T23:32:33"/>
    <d v="2014-10-12T00:01:05"/>
    <d v="2014-10-12T00:14:40"/>
  </r>
  <r>
    <n v="1431949"/>
    <n v="259341"/>
    <x v="65"/>
    <x v="1"/>
    <x v="88"/>
    <x v="6"/>
    <s v="Spicy Scallop"/>
    <n v="2"/>
    <s v="Roll"/>
    <d v="1899-12-30T00:05:11"/>
    <n v="40.784077256376399"/>
    <n v="-73.9776224098444"/>
    <n v="40.774774899999997"/>
    <n v="-73.964899900000006"/>
    <d v="2014-10-23T19:40:49"/>
    <d v="2014-10-23T20:09:19"/>
    <d v="2014-10-23T20:17:08"/>
    <d v="2014-10-23T20:25:35"/>
  </r>
  <r>
    <n v="1407669"/>
    <n v="74115"/>
    <x v="123"/>
    <x v="1"/>
    <x v="33"/>
    <x v="20"/>
    <s v="Roasted Turkey + Fall Vegetables"/>
    <n v="2"/>
    <s v="Signatures"/>
    <m/>
    <n v="40.721323186970601"/>
    <n v="-74.009732007980304"/>
    <n v="40.718662700000003"/>
    <n v="-74.000041400000001"/>
    <d v="2014-10-20T12:00:42"/>
    <m/>
    <m/>
    <d v="2014-10-20T13:53:32"/>
  </r>
  <r>
    <n v="1273880"/>
    <n v="143866"/>
    <x v="49"/>
    <x v="1"/>
    <x v="30"/>
    <x v="16"/>
    <s v="Hazelnut Stracciatella"/>
    <n v="4"/>
    <s v="Gelati &amp; Sorbetti"/>
    <d v="1899-12-30T00:03:06"/>
    <n v="40.7320637605782"/>
    <n v="-73.996154665947003"/>
    <n v="40.717459689191102"/>
    <n v="-74.005546483321595"/>
    <d v="2014-10-01T15:49:59"/>
    <d v="2014-10-01T16:05:32"/>
    <d v="2014-10-01T16:19:22"/>
    <d v="2014-10-01T16:34:04"/>
  </r>
  <r>
    <n v="1284533"/>
    <n v="118777"/>
    <x v="96"/>
    <x v="1"/>
    <x v="86"/>
    <x v="3"/>
    <m/>
    <m/>
    <m/>
    <m/>
    <n v="40.737323651333803"/>
    <n v="-73.991074562072797"/>
    <n v="40.759103000000003"/>
    <n v="-73.974063000000001"/>
    <d v="2014-10-03T09:34:20"/>
    <d v="2014-10-03T10:17:31"/>
    <d v="2014-10-03T10:28:59"/>
    <d v="2014-10-03T10:45:50"/>
  </r>
  <r>
    <n v="1337559"/>
    <n v="53543"/>
    <x v="109"/>
    <x v="1"/>
    <x v="230"/>
    <x v="30"/>
    <s v="Dan Dan Noodles"/>
    <n v="1"/>
    <s v="Dim Sum"/>
    <d v="1899-12-30T00:09:05"/>
    <n v="40.749901999999999"/>
    <n v="-73.982186999999996"/>
    <n v="40.732311899999999"/>
    <n v="-73.994782099999995"/>
    <d v="2014-10-11T11:58:00"/>
    <d v="2014-10-11T12:05:55"/>
    <d v="2014-10-11T12:17:16"/>
    <d v="2014-10-11T12:35:34"/>
  </r>
  <r>
    <n v="1351205"/>
    <n v="148649"/>
    <x v="64"/>
    <x v="1"/>
    <x v="4"/>
    <x v="4"/>
    <s v="Miso"/>
    <n v="1"/>
    <s v="Osuimono (Soups)"/>
    <d v="1899-12-30T00:10:11"/>
    <n v="40.7261096570601"/>
    <n v="-74.002491863200504"/>
    <n v="40.720931499999999"/>
    <n v="-74.002070200000006"/>
    <d v="2014-10-12T21:30:00"/>
    <d v="2014-10-12T21:44:28"/>
    <d v="2014-10-12T22:10:48"/>
    <d v="2014-10-12T22:15:52"/>
  </r>
  <r>
    <n v="1289729"/>
    <n v="52832"/>
    <x v="125"/>
    <x v="1"/>
    <x v="85"/>
    <x v="4"/>
    <s v="Idaho Potato Croquette"/>
    <n v="1"/>
    <s v="Fried"/>
    <d v="1899-12-30T00:07:49"/>
    <n v="40.754464909220403"/>
    <n v="-73.973145698613706"/>
    <n v="40.778027999999999"/>
    <n v="-73.953851"/>
    <d v="2014-10-03T21:46:31"/>
    <d v="2014-10-03T21:54:02"/>
    <d v="2014-10-03T22:46:36"/>
    <d v="2014-10-03T22:57:49"/>
  </r>
  <r>
    <n v="1436340"/>
    <n v="54904"/>
    <x v="39"/>
    <x v="1"/>
    <x v="3"/>
    <x v="3"/>
    <s v="Doctor Green Juice"/>
    <n v="1"/>
    <s v="Cold Pressed Juices"/>
    <m/>
    <n v="40.7411144339194"/>
    <n v="-73.9906501942001"/>
    <n v="40.7429713287748"/>
    <n v="-73.994651993845693"/>
    <d v="2014-10-24T13:02:28"/>
    <d v="2014-10-24T13:27:51"/>
    <d v="2014-10-24T13:38:10"/>
    <d v="2014-10-24T13:43:27"/>
  </r>
  <r>
    <n v="1294671"/>
    <n v="272367"/>
    <x v="89"/>
    <x v="2"/>
    <x v="196"/>
    <x v="5"/>
    <s v="Plain Rice"/>
    <n v="2"/>
    <s v="Rice &amp; Rice Specials"/>
    <d v="1899-12-30T00:06:22"/>
    <n v="40.760332496237801"/>
    <n v="-73.965862211346305"/>
    <n v="40.777008000000002"/>
    <n v="-73.961196000000001"/>
    <d v="2014-10-04T17:47:48"/>
    <d v="2014-10-04T17:48:26"/>
    <d v="2014-10-04T18:19:54"/>
    <d v="2014-10-04T18:30:25"/>
  </r>
  <r>
    <n v="1295060"/>
    <n v="97035"/>
    <x v="30"/>
    <x v="1"/>
    <x v="70"/>
    <x v="11"/>
    <s v="Cereal Milk Soft Serve (1 Pint)"/>
    <n v="1"/>
    <s v="Soft Serve"/>
    <m/>
    <n v="40.731795470614898"/>
    <n v="-73.985672593116803"/>
    <n v="40.746764400000004"/>
    <n v="-73.990301400000007"/>
    <d v="2014-10-04T18:48:39"/>
    <d v="2014-10-04T18:48:41"/>
    <d v="2014-10-04T19:04:31"/>
    <d v="2014-10-04T19:20:34"/>
  </r>
  <r>
    <n v="1369239"/>
    <n v="107763"/>
    <x v="334"/>
    <x v="2"/>
    <x v="320"/>
    <x v="42"/>
    <s v="Tuna Tartare"/>
    <n v="1"/>
    <s v="Appetizers"/>
    <d v="1899-12-30T00:10:40"/>
    <n v="40.739305727276097"/>
    <n v="-73.9862598722017"/>
    <n v="40.738596600000001"/>
    <n v="-73.983658000000005"/>
    <d v="2014-10-15T20:08:58"/>
    <d v="2014-10-15T20:10:06"/>
    <d v="2014-10-15T20:38:56"/>
    <d v="2014-10-15T20:44:39"/>
  </r>
  <r>
    <n v="1482012"/>
    <n v="79255"/>
    <x v="144"/>
    <x v="1"/>
    <x v="76"/>
    <x v="16"/>
    <s v="Classic Beef Hero"/>
    <n v="1"/>
    <s v="Heroes"/>
    <d v="1899-12-30T00:10:50"/>
    <n v="40.745963108098799"/>
    <n v="-74.001697291846"/>
    <n v="40.7436352"/>
    <n v="-74.006330899999995"/>
    <d v="2014-10-29T20:20:57"/>
    <d v="2014-10-29T20:43:43"/>
    <d v="2014-10-29T20:49:33"/>
    <d v="2014-10-29T20:54:56"/>
  </r>
  <r>
    <n v="1462243"/>
    <n v="147580"/>
    <x v="286"/>
    <x v="1"/>
    <x v="3"/>
    <x v="3"/>
    <s v="14 Hours"/>
    <n v="1"/>
    <s v="Cold Pressed Juices"/>
    <m/>
    <n v="40.784684571320497"/>
    <n v="-73.956012725830107"/>
    <n v="40.823552900000003"/>
    <n v="-73.946214999999995"/>
    <d v="2014-10-26T19:11:52"/>
    <d v="2014-10-26T19:38:09"/>
    <d v="2014-10-26T19:46:30"/>
    <d v="2014-10-26T20:09:48"/>
  </r>
  <r>
    <n v="1472631"/>
    <n v="159020"/>
    <x v="96"/>
    <x v="1"/>
    <x v="321"/>
    <x v="8"/>
    <m/>
    <m/>
    <m/>
    <m/>
    <n v="40.758004230421598"/>
    <n v="-73.979149059338596"/>
    <n v="40.755515000000003"/>
    <n v="-73.972831999999997"/>
    <d v="2014-10-28T07:07:33"/>
    <d v="2014-10-28T07:19:01"/>
    <d v="2014-10-28T07:34:53"/>
    <d v="2014-10-28T07:41:24"/>
  </r>
  <r>
    <n v="1361878"/>
    <n v="68494"/>
    <x v="335"/>
    <x v="2"/>
    <x v="322"/>
    <x v="8"/>
    <m/>
    <m/>
    <m/>
    <m/>
    <n v="40.707031294694403"/>
    <n v="-74.010568941045804"/>
    <n v="40.774573699999998"/>
    <n v="-73.990978600000005"/>
    <d v="2014-10-14T17:12:59"/>
    <d v="2014-10-14T17:28:50"/>
    <d v="2014-10-14T17:46:52"/>
    <d v="2014-10-14T18:27:31"/>
  </r>
  <r>
    <n v="1431918"/>
    <n v="131132"/>
    <x v="62"/>
    <x v="1"/>
    <x v="16"/>
    <x v="13"/>
    <m/>
    <m/>
    <m/>
    <m/>
    <n v="40.7544542760469"/>
    <n v="-73.999275592995602"/>
    <n v="40.7611548"/>
    <n v="-73.997834499999996"/>
    <d v="2014-10-23T19:35:28"/>
    <m/>
    <m/>
    <d v="2014-10-23T20:02:32"/>
  </r>
  <r>
    <n v="1368437"/>
    <n v="93668"/>
    <x v="201"/>
    <x v="2"/>
    <x v="323"/>
    <x v="8"/>
    <s v="Arroz Y Frijoles a la Mexicana"/>
    <n v="1"/>
    <s v="Para Acompanar"/>
    <d v="1899-12-30T00:05:26"/>
    <n v="40.715476487966598"/>
    <n v="-73.944624311357899"/>
    <n v="40.711171999999998"/>
    <n v="-73.943021999999999"/>
    <d v="2014-10-15T18:52:09"/>
    <d v="2014-10-15T19:08:33"/>
    <d v="2014-10-15T19:16:15"/>
    <d v="2014-10-15T19:25:11"/>
  </r>
  <r>
    <n v="1430396"/>
    <n v="393318"/>
    <x v="102"/>
    <x v="2"/>
    <x v="324"/>
    <x v="44"/>
    <s v="Pineapple Fried Rice"/>
    <n v="1"/>
    <s v="Fried Rice"/>
    <d v="1899-12-30T00:23:20"/>
    <n v="40.7293963776551"/>
    <n v="-73.989456495676194"/>
    <n v="40.763642500000003"/>
    <n v="-73.9738969"/>
    <d v="2014-10-23T16:09:55"/>
    <d v="2014-10-23T16:15:50"/>
    <d v="2014-10-23T16:44:40"/>
    <d v="2014-10-23T17:32:36"/>
  </r>
  <r>
    <n v="1274974"/>
    <n v="110792"/>
    <x v="33"/>
    <x v="2"/>
    <x v="4"/>
    <x v="4"/>
    <s v="Sake"/>
    <n v="4"/>
    <s v="Taiseyo (Atlantic Ocean)"/>
    <d v="1899-12-30T00:04:46"/>
    <n v="40.7261096570601"/>
    <n v="-74.002491863200504"/>
    <n v="40.734203000000001"/>
    <n v="-73.996025000000003"/>
    <d v="2014-10-01T19:31:37"/>
    <d v="2014-10-01T20:17:38"/>
    <d v="2014-10-01T20:32:57"/>
    <d v="2014-10-01T20:41:39"/>
  </r>
  <r>
    <n v="1310725"/>
    <n v="64153"/>
    <x v="44"/>
    <x v="1"/>
    <x v="12"/>
    <x v="10"/>
    <s v="Pomme Frites"/>
    <n v="1"/>
    <s v="Sides"/>
    <m/>
    <n v="40.727518945156902"/>
    <n v="-73.988671302795396"/>
    <n v="40.759183"/>
    <n v="-73.976487000000006"/>
    <d v="2014-10-06T21:33:24"/>
    <d v="2014-10-06T22:03:24"/>
    <d v="2014-10-06T22:05:14"/>
    <d v="2014-10-06T22:24:49"/>
  </r>
  <r>
    <n v="1417462"/>
    <n v="62463"/>
    <x v="201"/>
    <x v="2"/>
    <x v="325"/>
    <x v="8"/>
    <m/>
    <m/>
    <m/>
    <m/>
    <n v="40.717230000000001"/>
    <n v="-73.958482416666698"/>
    <n v="40.718961999999998"/>
    <n v="-73.957616999999999"/>
    <d v="2014-10-21T21:37:40"/>
    <m/>
    <m/>
    <d v="2014-10-21T21:53:39"/>
  </r>
  <r>
    <n v="1341402"/>
    <n v="373523"/>
    <x v="53"/>
    <x v="2"/>
    <x v="5"/>
    <x v="5"/>
    <s v="Aloo Tikkiyas"/>
    <n v="1"/>
    <s v="Appetizers (Aagaz)"/>
    <d v="1899-12-30T00:08:40"/>
    <n v="40.719268925450301"/>
    <n v="-74.008749884804104"/>
    <n v="40.718617500000001"/>
    <n v="-74.0047742"/>
    <d v="2014-10-11T20:21:19"/>
    <d v="2014-10-11T20:37:13"/>
    <d v="2014-10-11T21:10:25"/>
    <d v="2014-10-11T21:15:57"/>
  </r>
  <r>
    <n v="1350421"/>
    <n v="63147"/>
    <x v="301"/>
    <x v="2"/>
    <x v="87"/>
    <x v="6"/>
    <s v="Chopped Eel with Avocado Roll"/>
    <n v="1"/>
    <s v="Special Sushi Rolls"/>
    <d v="1899-12-30T00:12:09"/>
    <n v="40.760654436198898"/>
    <n v="-73.989582752602004"/>
    <n v="40.743701000000001"/>
    <n v="-73.987386000000001"/>
    <d v="2014-10-12T20:39:50"/>
    <d v="2014-10-12T21:03:48"/>
    <d v="2014-10-12T21:29:38"/>
    <d v="2014-10-12T21:42:38"/>
  </r>
  <r>
    <n v="1368254"/>
    <n v="46040"/>
    <x v="265"/>
    <x v="3"/>
    <x v="12"/>
    <x v="10"/>
    <s v="Spare Ribs"/>
    <n v="1"/>
    <s v="Meats"/>
    <m/>
    <n v="40.727518945156902"/>
    <n v="-73.988671302795396"/>
    <n v="40.766579"/>
    <n v="-73.968956000000006"/>
    <d v="2014-10-15T18:32:31"/>
    <d v="2014-10-15T18:33:05"/>
    <d v="2014-10-15T18:57:25"/>
    <d v="2014-10-15T19:23:53"/>
  </r>
  <r>
    <n v="1388958"/>
    <n v="361509"/>
    <x v="196"/>
    <x v="1"/>
    <x v="326"/>
    <x v="0"/>
    <s v="Grilled Turkey Burger"/>
    <n v="1"/>
    <s v="Sandwiches"/>
    <m/>
    <n v="40.740527708190001"/>
    <n v="-73.998082509869207"/>
    <n v="40.7452805"/>
    <n v="-73.991422200000002"/>
    <d v="2014-10-18T14:58:13"/>
    <d v="2014-10-18T15:04:38"/>
    <d v="2014-10-18T15:31:29"/>
    <d v="2014-10-18T15:38:31"/>
  </r>
  <r>
    <n v="1330208"/>
    <n v="54081"/>
    <x v="336"/>
    <x v="1"/>
    <x v="327"/>
    <x v="8"/>
    <m/>
    <m/>
    <m/>
    <m/>
    <n v="40.734184073141698"/>
    <n v="-73.999132126463095"/>
    <n v="40.726298499999999"/>
    <n v="-73.9995598"/>
    <d v="2014-10-10T14:28:30"/>
    <d v="2014-10-10T14:31:12"/>
    <d v="2014-10-10T14:45:03"/>
    <d v="2014-10-10T15:04:41"/>
  </r>
  <r>
    <n v="1301400"/>
    <n v="54851"/>
    <x v="40"/>
    <x v="1"/>
    <x v="328"/>
    <x v="8"/>
    <m/>
    <m/>
    <m/>
    <d v="1899-12-30T00:04:33"/>
    <n v="40.7347140820861"/>
    <n v="-73.999958038330107"/>
    <n v="40.744766551107801"/>
    <n v="-74.001621929997597"/>
    <d v="2014-10-05T15:49:20"/>
    <d v="2014-10-05T15:53:48"/>
    <d v="2014-10-05T16:11:39"/>
    <d v="2014-10-05T16:22:48"/>
  </r>
  <r>
    <n v="1415846"/>
    <n v="125123"/>
    <x v="218"/>
    <x v="2"/>
    <x v="15"/>
    <x v="12"/>
    <s v="Strawberry Shortcake (Seasonal)"/>
    <n v="1"/>
    <s v="Desserts &amp; Bakery"/>
    <d v="1899-12-30T00:07:39"/>
    <n v="40.733301179683501"/>
    <n v="-73.992985919345102"/>
    <n v="40.746764400000004"/>
    <n v="-73.990301400000007"/>
    <d v="2014-10-21T19:04:50"/>
    <d v="2014-10-21T19:23:20"/>
    <d v="2014-10-21T19:32:10"/>
    <d v="2014-10-21T19:43:01"/>
  </r>
  <r>
    <n v="1476912"/>
    <n v="53925"/>
    <x v="41"/>
    <x v="1"/>
    <x v="206"/>
    <x v="2"/>
    <m/>
    <m/>
    <m/>
    <d v="1899-12-30T00:05:22"/>
    <n v="40.775114340602897"/>
    <n v="-73.954049348831205"/>
    <n v="40.802225999999997"/>
    <n v="-73.962304000000003"/>
    <d v="2014-10-28T22:17:19"/>
    <d v="2014-10-28T22:14:44"/>
    <d v="2014-10-28T22:33:34"/>
    <d v="2014-10-28T22:51:10"/>
  </r>
  <r>
    <n v="1354993"/>
    <n v="169478"/>
    <x v="204"/>
    <x v="1"/>
    <x v="126"/>
    <x v="30"/>
    <s v="Crispy Duck &amp; Crab Dumplings (4)"/>
    <n v="1"/>
    <s v="Lunch Dim Sum"/>
    <d v="1899-12-30T00:06:59"/>
    <n v="40.782116700000003"/>
    <n v="-73.980739099999994"/>
    <n v="40.756669969125099"/>
    <n v="-73.973922118615903"/>
    <d v="2014-10-13T14:14:43"/>
    <d v="2014-10-13T14:14:17"/>
    <d v="2014-10-13T14:52:00"/>
    <d v="2014-10-13T15:17:13"/>
  </r>
  <r>
    <n v="1483847"/>
    <n v="385191"/>
    <x v="1"/>
    <x v="1"/>
    <x v="85"/>
    <x v="4"/>
    <s v="Jidori Katsu-Don"/>
    <n v="1"/>
    <s v="Donburi Dinner"/>
    <d v="1899-12-30T00:04:38"/>
    <n v="40.754464909220403"/>
    <n v="-73.973145698613706"/>
    <n v="40.758858112777801"/>
    <n v="-73.994324232219896"/>
    <d v="2014-10-29T22:41:39"/>
    <d v="2014-10-29T23:04:53"/>
    <d v="2014-10-29T23:12:32"/>
    <d v="2014-10-29T23:30:34"/>
  </r>
  <r>
    <n v="1409735"/>
    <n v="388420"/>
    <x v="55"/>
    <x v="1"/>
    <x v="87"/>
    <x v="6"/>
    <s v="Tuna Sushi"/>
    <n v="2"/>
    <s v="Sushi"/>
    <d v="1899-12-30T00:03:40"/>
    <n v="40.760654436198898"/>
    <n v="-73.989582752602004"/>
    <n v="40.7743806710521"/>
    <n v="-73.990389946676302"/>
    <d v="2014-10-20T18:10:23"/>
    <d v="2014-10-20T18:27:11"/>
    <d v="2014-10-20T18:37:23"/>
    <d v="2014-10-20T18:52:50"/>
  </r>
  <r>
    <n v="1485305"/>
    <n v="403557"/>
    <x v="112"/>
    <x v="3"/>
    <x v="329"/>
    <x v="8"/>
    <m/>
    <m/>
    <m/>
    <m/>
    <n v="40.740690027899099"/>
    <n v="-74.006460842257994"/>
    <n v="40.7403708130335"/>
    <n v="-73.9902378517111"/>
    <d v="2014-10-30T10:03:25"/>
    <d v="2014-10-30T10:23:37"/>
    <d v="2014-10-30T10:36:46"/>
    <d v="2014-10-30T10:48:42"/>
  </r>
  <r>
    <n v="1489661"/>
    <n v="359768"/>
    <x v="22"/>
    <x v="1"/>
    <x v="23"/>
    <x v="19"/>
    <s v="Grey Dog Club"/>
    <n v="1"/>
    <s v="Michigan Sandwiches"/>
    <m/>
    <n v="40.733787294544499"/>
    <n v="-73.993035256862598"/>
    <n v="40.7365268"/>
    <n v="-73.981501899999998"/>
    <d v="2014-10-30T20:18:59"/>
    <d v="2014-10-30T20:29:14"/>
    <d v="2014-10-30T20:54:04"/>
    <d v="2014-10-30T21:03:09"/>
  </r>
  <r>
    <n v="1481577"/>
    <n v="176622"/>
    <x v="64"/>
    <x v="1"/>
    <x v="121"/>
    <x v="21"/>
    <s v="Chicken"/>
    <n v="1"/>
    <s v="Grill"/>
    <d v="1899-12-30T00:08:55"/>
    <n v="40.727293000000003"/>
    <n v="-73.984516999999997"/>
    <n v="40.729164553037997"/>
    <n v="-73.979264183247693"/>
    <d v="2014-10-29T19:37:29"/>
    <d v="2014-10-29T19:41:06"/>
    <d v="2014-10-29T20:06:26"/>
    <d v="2014-10-29T20:10:13"/>
  </r>
  <r>
    <n v="1325683"/>
    <n v="75115"/>
    <x v="11"/>
    <x v="1"/>
    <x v="245"/>
    <x v="30"/>
    <m/>
    <m/>
    <m/>
    <m/>
    <n v="40.730754820521298"/>
    <n v="-73.9862895011902"/>
    <n v="40.732028999999997"/>
    <n v="-73.993404999999996"/>
    <d v="2014-10-09T20:11:02"/>
    <d v="2014-10-09T20:29:18"/>
    <d v="2014-10-09T20:48:31"/>
    <d v="2014-10-09T20:53:38"/>
  </r>
  <r>
    <n v="1319803"/>
    <n v="264707"/>
    <x v="115"/>
    <x v="1"/>
    <x v="100"/>
    <x v="4"/>
    <s v="Sugar Dusted Doughnuts"/>
    <n v="1"/>
    <s v="Desserts"/>
    <d v="1899-12-30T00:03:01"/>
    <n v="40.762857763598497"/>
    <n v="-73.9716190014841"/>
    <n v="40.741260699999998"/>
    <n v="-74.000207700000004"/>
    <d v="2014-10-08T19:09:23"/>
    <d v="2014-10-08T19:27:38"/>
    <d v="2014-10-08T19:37:58"/>
    <d v="2014-10-08T19:56:26"/>
  </r>
  <r>
    <n v="1272605"/>
    <n v="54081"/>
    <x v="160"/>
    <x v="1"/>
    <x v="33"/>
    <x v="20"/>
    <s v="Kale Caesar"/>
    <n v="1"/>
    <s v="Signatures"/>
    <d v="1899-12-30T00:17:34"/>
    <n v="40.721323186970601"/>
    <n v="-74.009732007980304"/>
    <n v="40.726298499999999"/>
    <n v="-73.9995598"/>
    <d v="2014-10-01T11:55:38"/>
    <d v="2014-10-01T12:17:37"/>
    <d v="2014-10-01T12:32:01"/>
    <d v="2014-10-01T12:43:18"/>
  </r>
  <r>
    <n v="1356228"/>
    <n v="197502"/>
    <x v="85"/>
    <x v="1"/>
    <x v="115"/>
    <x v="23"/>
    <s v="Lobster Roll"/>
    <n v="1"/>
    <s v="Lobster"/>
    <d v="1899-12-30T00:04:56"/>
    <n v="40.722079393083497"/>
    <n v="-73.997511863708496"/>
    <n v="40.7351253"/>
    <n v="-74.007490200000007"/>
    <d v="2014-10-13T18:02:21"/>
    <m/>
    <m/>
    <d v="2014-10-13T18:43:49"/>
  </r>
  <r>
    <n v="1486870"/>
    <n v="340779"/>
    <x v="216"/>
    <x v="1"/>
    <x v="178"/>
    <x v="40"/>
    <s v="Free Latte"/>
    <n v="2"/>
    <s v="Free Lattes On-Demand"/>
    <m/>
    <n v="40.715381999999998"/>
    <n v="-74.008942000000005"/>
    <n v="40.719928000000003"/>
    <n v="-74.001048999999995"/>
    <d v="2014-10-30T15:00:02"/>
    <m/>
    <m/>
    <d v="2014-10-30T15:19:57"/>
  </r>
  <r>
    <n v="1380151"/>
    <n v="381899"/>
    <x v="242"/>
    <x v="1"/>
    <x v="238"/>
    <x v="20"/>
    <m/>
    <m/>
    <m/>
    <d v="1899-12-30T00:07:36"/>
    <n v="40.763960684103203"/>
    <n v="-73.978764528465106"/>
    <n v="40.776358799999997"/>
    <n v="-73.981751000000003"/>
    <d v="2014-10-17T14:08:25"/>
    <d v="2014-10-17T14:10:56"/>
    <d v="2014-10-17T14:22:17"/>
    <d v="2014-10-17T14:29:49"/>
  </r>
  <r>
    <n v="1462400"/>
    <n v="68551"/>
    <x v="157"/>
    <x v="1"/>
    <x v="25"/>
    <x v="4"/>
    <s v="Tofu &amp; Seaweed"/>
    <n v="1"/>
    <s v="Salads"/>
    <d v="1899-12-30T00:03:33"/>
    <n v="40.767652912117299"/>
    <n v="-73.982925456000402"/>
    <n v="40.741967000000002"/>
    <n v="-73.975778000000005"/>
    <d v="2014-10-26T19:19:19"/>
    <m/>
    <m/>
    <d v="2014-10-26T20:15:02"/>
  </r>
  <r>
    <n v="1339049"/>
    <n v="147468"/>
    <x v="5"/>
    <x v="1"/>
    <x v="330"/>
    <x v="47"/>
    <s v="Pho Dac Biet"/>
    <n v="1"/>
    <s v="Pho (Rice noodle soup)"/>
    <d v="1899-12-30T00:05:26"/>
    <n v="40.7168508246382"/>
    <n v="-73.999850749969497"/>
    <n v="40.708030000000001"/>
    <n v="-74.014869000000004"/>
    <d v="2014-10-11T15:44:09"/>
    <d v="2014-10-11T16:20:56"/>
    <d v="2014-10-11T16:34:50"/>
    <d v="2014-10-11T16:50:59"/>
  </r>
  <r>
    <n v="1360651"/>
    <n v="116293"/>
    <x v="337"/>
    <x v="1"/>
    <x v="331"/>
    <x v="7"/>
    <s v="Chocolate Cupcake"/>
    <n v="1"/>
    <s v="Cupcakes"/>
    <d v="1899-12-30T00:20:43"/>
    <n v="40.726315614684701"/>
    <n v="-73.984336853027301"/>
    <n v="40.727597699999997"/>
    <n v="-74.005142500000005"/>
    <d v="2014-10-14T13:00:48"/>
    <d v="2014-10-14T13:11:44"/>
    <d v="2014-10-14T13:19:04"/>
    <d v="2014-10-14T13:37:46"/>
  </r>
  <r>
    <n v="1444912"/>
    <n v="101414"/>
    <x v="186"/>
    <x v="1"/>
    <x v="44"/>
    <x v="8"/>
    <s v="Southern Breakfast"/>
    <n v="1"/>
    <s v="Brunch"/>
    <d v="1899-12-30T00:05:33"/>
    <n v="40.721294"/>
    <n v="-73.983993999999996"/>
    <n v="40.723329499999998"/>
    <n v="-73.991501799999995"/>
    <d v="2014-10-25T11:04:36"/>
    <d v="2014-10-25T11:03:03"/>
    <d v="2014-10-25T11:30:54"/>
    <d v="2014-10-25T11:39:41"/>
  </r>
  <r>
    <n v="1448960"/>
    <n v="51356"/>
    <x v="338"/>
    <x v="1"/>
    <x v="125"/>
    <x v="2"/>
    <s v="Cheeseburger"/>
    <n v="2"/>
    <s v="Menu"/>
    <d v="1899-12-30T00:03:13"/>
    <n v="40.764075830277001"/>
    <n v="-73.978632525152193"/>
    <n v="40.759030699999997"/>
    <n v="-73.994566500000005"/>
    <d v="2014-10-25T17:20:30"/>
    <d v="2014-10-25T17:30:11"/>
    <d v="2014-10-25T17:49:31"/>
    <d v="2014-10-25T18:08:43"/>
  </r>
  <r>
    <n v="1321796"/>
    <n v="301032"/>
    <x v="33"/>
    <x v="2"/>
    <x v="30"/>
    <x v="16"/>
    <s v="Sformato di Parmigiano"/>
    <n v="2"/>
    <s v="Salads"/>
    <d v="1899-12-30T00:02:19"/>
    <n v="40.7320637605782"/>
    <n v="-73.996154665947003"/>
    <n v="40.714311888479799"/>
    <n v="-74.007687083578205"/>
    <d v="2014-10-08T23:31:50"/>
    <d v="2014-10-08T23:37:22"/>
    <d v="2014-10-08T23:53:18"/>
    <d v="2014-10-09T00:03:41"/>
  </r>
  <r>
    <n v="1288735"/>
    <n v="59097"/>
    <x v="228"/>
    <x v="1"/>
    <x v="74"/>
    <x v="6"/>
    <m/>
    <m/>
    <m/>
    <d v="1899-12-30T00:06:14"/>
    <n v="40.744370000000004"/>
    <n v="-73.996279999999999"/>
    <n v="40.747064999999999"/>
    <n v="-74.002352000000002"/>
    <d v="2014-10-03T20:07:29"/>
    <d v="2014-10-03T20:24:49"/>
    <d v="2014-10-03T20:31:40"/>
    <d v="2014-10-03T20:36:38"/>
  </r>
  <r>
    <n v="1387756"/>
    <n v="149200"/>
    <x v="233"/>
    <x v="2"/>
    <x v="63"/>
    <x v="16"/>
    <s v="Italian Combo Hero"/>
    <n v="1"/>
    <s v="Sandwiches"/>
    <d v="1899-12-30T00:05:33"/>
    <n v="40.723019825000002"/>
    <n v="-73.995853999999994"/>
    <n v="40.732987000000001"/>
    <n v="-73.987802000000002"/>
    <d v="2014-10-18T12:03:07"/>
    <d v="2014-10-18T12:17:51"/>
    <d v="2014-10-18T12:25:50"/>
    <d v="2014-10-18T12:33:09"/>
  </r>
  <r>
    <n v="1289248"/>
    <n v="152353"/>
    <x v="339"/>
    <x v="1"/>
    <x v="332"/>
    <x v="1"/>
    <s v="Funghi"/>
    <n v="1"/>
    <s v="Classic Pizza"/>
    <d v="1899-12-30T00:05:03"/>
    <n v="40.742461639768699"/>
    <n v="-73.984951364655302"/>
    <n v="40.736900400000003"/>
    <n v="-73.994162000000003"/>
    <d v="2014-10-03T21:03:12"/>
    <d v="2014-10-03T21:05:12"/>
    <d v="2014-10-03T21:17:45"/>
    <d v="2014-10-03T21:31:37"/>
  </r>
  <r>
    <n v="1442383"/>
    <n v="139279"/>
    <x v="10"/>
    <x v="1"/>
    <x v="333"/>
    <x v="8"/>
    <m/>
    <m/>
    <m/>
    <d v="1899-12-30T00:04:44"/>
    <n v="40.711058849291703"/>
    <n v="-73.950708921341402"/>
    <n v="40.725109547906499"/>
    <n v="-73.950401786623502"/>
    <d v="2014-10-24T22:27:13"/>
    <d v="2014-10-24T22:28:28"/>
    <d v="2014-10-24T22:40:00"/>
    <d v="2014-10-24T22:49:09"/>
  </r>
  <r>
    <n v="1449176"/>
    <n v="397138"/>
    <x v="340"/>
    <x v="2"/>
    <x v="334"/>
    <x v="26"/>
    <s v="Garlic Mashed Potatoes"/>
    <n v="1"/>
    <s v="Sides"/>
    <d v="1899-12-30T00:13:01"/>
    <n v="40.731383000000001"/>
    <n v="-74.000286000000003"/>
    <n v="40.706542090008099"/>
    <n v="-74.010042492787605"/>
    <d v="2014-10-25T17:40:30"/>
    <d v="2014-10-25T17:51:51"/>
    <d v="2014-10-25T18:17:41"/>
    <d v="2014-10-25T18:50:35"/>
  </r>
  <r>
    <n v="1365505"/>
    <n v="352777"/>
    <x v="96"/>
    <x v="1"/>
    <x v="33"/>
    <x v="20"/>
    <s v="Light Green"/>
    <n v="2"/>
    <s v="Sweetpress (NoMad only)"/>
    <d v="1899-12-30T00:04:59"/>
    <n v="40.745078589413303"/>
    <n v="-73.988821506500202"/>
    <n v="40.764089597118399"/>
    <n v="-73.974861029106904"/>
    <d v="2014-10-15T10:48:32"/>
    <d v="2014-10-15T10:46:10"/>
    <d v="2014-10-15T11:58:41"/>
    <d v="2014-10-15T12:13:51"/>
  </r>
  <r>
    <n v="1423283"/>
    <n v="170628"/>
    <x v="178"/>
    <x v="2"/>
    <x v="167"/>
    <x v="30"/>
    <s v="Pork Belly in Garlic Sauce"/>
    <n v="1"/>
    <s v="Cold Appetizers"/>
    <d v="1899-12-30T00:07:34"/>
    <n v="40.732213000000002"/>
    <n v="-73.988072000000003"/>
    <n v="40.708979863120099"/>
    <n v="-74.013674499275197"/>
    <d v="2014-10-22T19:09:44"/>
    <d v="2014-10-22T19:24:57"/>
    <d v="2014-10-22T19:37:47"/>
    <d v="2014-10-22T20:03:46"/>
  </r>
  <r>
    <n v="1322565"/>
    <n v="133424"/>
    <x v="21"/>
    <x v="1"/>
    <x v="106"/>
    <x v="19"/>
    <m/>
    <m/>
    <m/>
    <m/>
    <n v="40.722638491977698"/>
    <n v="-73.998001606428005"/>
    <n v="40.721949600000002"/>
    <n v="-73.9941563"/>
    <d v="2014-10-09T10:10:45"/>
    <d v="2014-10-09T10:13:49"/>
    <d v="2014-10-09T10:25:09"/>
    <d v="2014-10-09T10:27:00"/>
  </r>
  <r>
    <n v="1479768"/>
    <n v="80466"/>
    <x v="129"/>
    <x v="2"/>
    <x v="159"/>
    <x v="10"/>
    <s v="Bar-B-Que Pork Ribs"/>
    <n v="1"/>
    <s v="True Blue Bar-B-Que Pit Plates"/>
    <d v="1899-12-30T00:17:50"/>
    <n v="40.818082099999998"/>
    <n v="-73.960937299999998"/>
    <n v="40.766520271463897"/>
    <n v="-73.984926982418102"/>
    <d v="2014-10-29T15:12:24"/>
    <d v="2014-10-29T15:28:47"/>
    <d v="2014-10-29T15:49:08"/>
    <d v="2014-10-29T16:05:08"/>
  </r>
  <r>
    <n v="1347170"/>
    <n v="107909"/>
    <x v="4"/>
    <x v="1"/>
    <x v="9"/>
    <x v="2"/>
    <s v="Fries"/>
    <n v="1"/>
    <s v="Fries"/>
    <m/>
    <n v="40.740884357811296"/>
    <n v="-73.988198676721197"/>
    <n v="40.734219899999999"/>
    <n v="-73.990255399999995"/>
    <d v="2014-10-12T15:44:32"/>
    <m/>
    <m/>
    <d v="2014-10-12T16:41:49"/>
  </r>
  <r>
    <n v="1367848"/>
    <n v="143866"/>
    <x v="21"/>
    <x v="1"/>
    <x v="258"/>
    <x v="22"/>
    <s v="Mint Lemonade"/>
    <n v="1"/>
    <s v="Drinks"/>
    <d v="1899-12-30T00:03:19"/>
    <n v="40.721989949797702"/>
    <n v="-73.997747898101807"/>
    <n v="40.717459689191102"/>
    <n v="-74.005546483321595"/>
    <d v="2014-10-15T17:53:35"/>
    <d v="2014-10-15T17:54:47"/>
    <d v="2014-10-15T18:11:08"/>
    <d v="2014-10-15T18:19:09"/>
  </r>
  <r>
    <n v="1469718"/>
    <n v="398426"/>
    <x v="309"/>
    <x v="1"/>
    <x v="126"/>
    <x v="30"/>
    <s v="BBQâ€™d Beef Fried Rice"/>
    <n v="1"/>
    <s v="Rice &amp; Noodles"/>
    <d v="1899-12-30T00:05:04"/>
    <n v="40.782116700000003"/>
    <n v="-73.980739099999994"/>
    <n v="40.777685210964997"/>
    <n v="-73.987901209199805"/>
    <d v="2014-10-27T18:59:33"/>
    <d v="2014-10-27T19:10:43"/>
    <d v="2014-10-27T19:30:51"/>
    <d v="2014-10-27T19:40:25"/>
  </r>
  <r>
    <n v="1452877"/>
    <n v="40808"/>
    <x v="111"/>
    <x v="1"/>
    <x v="335"/>
    <x v="8"/>
    <m/>
    <m/>
    <m/>
    <d v="1899-12-30T00:10:23"/>
    <n v="40.729917493526301"/>
    <n v="-74.004176345197394"/>
    <n v="40.740327999999998"/>
    <n v="-73.988157000000001"/>
    <d v="2014-10-25T22:05:09"/>
    <d v="2014-10-25T22:57:26"/>
    <d v="2014-10-25T23:05:11"/>
    <d v="2014-10-25T23:17:34"/>
  </r>
  <r>
    <n v="1475972"/>
    <n v="103970"/>
    <x v="62"/>
    <x v="1"/>
    <x v="126"/>
    <x v="30"/>
    <s v="Soft &amp; Crunchy Vegetable Fried Rice"/>
    <n v="1"/>
    <s v="Rice &amp; Noodles"/>
    <d v="1899-12-30T00:08:04"/>
    <n v="40.782116700000003"/>
    <n v="-73.980739099999994"/>
    <n v="40.779297200000002"/>
    <n v="-73.988006999999996"/>
    <d v="2014-10-28T20:43:48"/>
    <d v="2014-10-28T20:49:22"/>
    <d v="2014-10-28T21:07:42"/>
    <d v="2014-10-28T21:15:59"/>
  </r>
  <r>
    <n v="1478696"/>
    <n v="391179"/>
    <x v="118"/>
    <x v="1"/>
    <x v="106"/>
    <x v="19"/>
    <m/>
    <m/>
    <m/>
    <m/>
    <n v="40.752206875218903"/>
    <n v="-73.979768898530594"/>
    <n v="40.751142000000002"/>
    <n v="-73.981818000000004"/>
    <d v="2014-10-29T11:42:06"/>
    <d v="2014-10-29T11:46:02"/>
    <d v="2014-10-29T11:59:45"/>
    <d v="2014-10-29T12:07:41"/>
  </r>
  <r>
    <n v="1345462"/>
    <n v="361846"/>
    <x v="341"/>
    <x v="1"/>
    <x v="336"/>
    <x v="0"/>
    <s v="Farmer's Omelette"/>
    <n v="1"/>
    <s v="Eggs &amp; Omelettes"/>
    <d v="1899-12-30T00:09:03"/>
    <n v="40.783987343526803"/>
    <n v="-73.977846242671404"/>
    <n v="40.772228348290199"/>
    <n v="-73.986188996887606"/>
    <d v="2014-10-12T12:59:11"/>
    <d v="2014-10-12T12:59:50"/>
    <d v="2014-10-12T13:29:57"/>
    <d v="2014-10-12T13:40:24"/>
  </r>
  <r>
    <n v="1470220"/>
    <n v="352376"/>
    <x v="295"/>
    <x v="1"/>
    <x v="228"/>
    <x v="43"/>
    <s v="Original"/>
    <n v="1"/>
    <s v="Frozen Yogurt with Toppings"/>
    <m/>
    <n v="40.729075924929496"/>
    <n v="-73.988682031631498"/>
    <n v="40.734108499999998"/>
    <n v="-73.989609200000004"/>
    <d v="2014-10-27T20:18:31"/>
    <d v="2014-10-27T20:43:47"/>
    <d v="2014-10-27T20:56:08"/>
    <d v="2014-10-27T21:06:37"/>
  </r>
  <r>
    <n v="1473179"/>
    <n v="71489"/>
    <x v="66"/>
    <x v="1"/>
    <x v="92"/>
    <x v="11"/>
    <s v="Citron"/>
    <n v="1"/>
    <s v="Macaroons (Individual)"/>
    <m/>
    <n v="40.770674225957698"/>
    <n v="-73.966114756096204"/>
    <n v="40.762473300000003"/>
    <n v="-73.977507399999993"/>
    <d v="2014-10-28T12:24:11"/>
    <d v="2014-10-28T12:29:57"/>
    <d v="2014-10-28T12:41:17"/>
    <d v="2014-10-28T12:50:08"/>
  </r>
  <r>
    <n v="1293591"/>
    <n v="175290"/>
    <x v="49"/>
    <x v="1"/>
    <x v="30"/>
    <x v="16"/>
    <s v="Bucatini Alla Amatriciana"/>
    <n v="1"/>
    <s v="Pasta"/>
    <m/>
    <n v="40.7320637605782"/>
    <n v="-73.996154665947003"/>
    <n v="40.7045575"/>
    <n v="-74.007581400000007"/>
    <d v="2014-10-04T14:58:59"/>
    <d v="2014-10-04T15:08:02"/>
    <d v="2014-10-04T15:36:09"/>
    <d v="2014-10-04T15:57:01"/>
  </r>
  <r>
    <n v="1462911"/>
    <n v="339144"/>
    <x v="113"/>
    <x v="2"/>
    <x v="134"/>
    <x v="33"/>
    <s v="Organic Baked Chicken Tenders (Grain Free)"/>
    <n v="1"/>
    <s v="Prepared Food"/>
    <m/>
    <n v="40.735676762018002"/>
    <n v="-73.993829528068602"/>
    <n v="40.798550300000002"/>
    <n v="-73.940759499999999"/>
    <d v="2014-10-26T19:44:55"/>
    <d v="2014-10-26T19:55:18"/>
    <d v="2014-10-26T20:37:06"/>
    <d v="2014-10-26T21:04:54"/>
  </r>
  <r>
    <n v="1275397"/>
    <n v="77371"/>
    <x v="342"/>
    <x v="1"/>
    <x v="14"/>
    <x v="11"/>
    <s v="Vanilla Cake"/>
    <n v="3"/>
    <s v="Classic Cakes"/>
    <m/>
    <n v="40.775764315021398"/>
    <n v="-73.980206251144395"/>
    <n v="40.777954000000001"/>
    <n v="-73.959343000000004"/>
    <d v="2014-10-01T20:20:28"/>
    <d v="2014-10-01T20:24:32"/>
    <d v="2014-10-01T20:41:00"/>
    <d v="2014-10-01T20:50:41"/>
  </r>
  <r>
    <n v="1442533"/>
    <n v="63417"/>
    <x v="167"/>
    <x v="3"/>
    <x v="126"/>
    <x v="30"/>
    <s v="â€˜Pac Manâ€™ Shrimp Dumplings (4)"/>
    <n v="1"/>
    <s v="Dim Sum"/>
    <d v="1899-12-30T00:04:21"/>
    <n v="40.782116700000003"/>
    <n v="-73.980739099999994"/>
    <n v="40.7311537"/>
    <n v="-74.000026800000001"/>
    <d v="2014-10-24T22:43:10"/>
    <d v="2014-10-24T23:12:21"/>
    <d v="2014-10-24T23:19:11"/>
    <d v="2014-10-24T23:41:01"/>
  </r>
  <r>
    <n v="1360195"/>
    <n v="109271"/>
    <x v="236"/>
    <x v="1"/>
    <x v="70"/>
    <x v="11"/>
    <s v="6 Cookies"/>
    <n v="1"/>
    <s v="Cookies"/>
    <m/>
    <n v="40.731795470614898"/>
    <n v="-73.985672593116803"/>
    <n v="40.751505182162603"/>
    <n v="-73.990998789737006"/>
    <d v="2014-10-14T11:01:56"/>
    <d v="2014-10-14T11:09:39"/>
    <d v="2014-10-14T11:18:19"/>
    <d v="2014-10-14T11:37:16"/>
  </r>
  <r>
    <n v="1346192"/>
    <n v="55334"/>
    <x v="288"/>
    <x v="1"/>
    <x v="4"/>
    <x v="4"/>
    <s v="Shime Saba Shiraeta Konbu"/>
    <n v="1"/>
    <s v="Hakozushi (Box Sushi)"/>
    <d v="1899-12-30T00:07:14"/>
    <n v="40.7261096570601"/>
    <n v="-74.002491863200504"/>
    <n v="40.723323999999998"/>
    <n v="-73.991335000000007"/>
    <d v="2014-10-12T14:20:16"/>
    <d v="2014-10-12T14:28:16"/>
    <d v="2014-10-12T14:44:20"/>
    <d v="2014-10-12T14:52:41"/>
  </r>
  <r>
    <n v="1409216"/>
    <n v="64387"/>
    <x v="343"/>
    <x v="3"/>
    <x v="9"/>
    <x v="2"/>
    <s v="Cheese Fries"/>
    <n v="1"/>
    <s v="Fries"/>
    <m/>
    <n v="40.7152793278103"/>
    <n v="-74.014860391616807"/>
    <n v="40.724882000000001"/>
    <n v="-74.010099999999994"/>
    <d v="2014-10-20T16:10:25"/>
    <d v="2014-10-20T16:13:32"/>
    <d v="2014-10-20T16:33:22"/>
    <d v="2014-10-20T16:40:56"/>
  </r>
  <r>
    <n v="1274372"/>
    <n v="82041"/>
    <x v="85"/>
    <x v="1"/>
    <x v="63"/>
    <x v="16"/>
    <s v="Meatball Parm"/>
    <n v="1"/>
    <s v="Sandwiches"/>
    <d v="1899-12-30T00:02:31"/>
    <n v="40.723019825000002"/>
    <n v="-73.995853999999994"/>
    <n v="40.720478999999997"/>
    <n v="-74.001548999999997"/>
    <d v="2014-10-01T17:57:35"/>
    <d v="2014-10-01T17:57:34"/>
    <d v="2014-10-01T18:09:54"/>
    <d v="2014-10-01T18:20:06"/>
  </r>
  <r>
    <n v="1469937"/>
    <n v="314891"/>
    <x v="240"/>
    <x v="1"/>
    <x v="7"/>
    <x v="7"/>
    <s v="Sugar"/>
    <n v="2"/>
    <s v="Cookies and Brownies"/>
    <m/>
    <n v="40.729790899999998"/>
    <n v="-74.000589300000001"/>
    <n v="40.7455085"/>
    <n v="-73.990542899999994"/>
    <d v="2014-10-27T19:35:23"/>
    <d v="2014-10-27T19:38:56"/>
    <d v="2014-10-27T19:48:46"/>
    <d v="2014-10-27T20:01:02"/>
  </r>
  <r>
    <n v="1276856"/>
    <n v="327651"/>
    <x v="19"/>
    <x v="3"/>
    <x v="85"/>
    <x v="4"/>
    <s v="Kurobuta Sausage"/>
    <n v="1"/>
    <s v="Grilled &amp; Sauteed"/>
    <d v="1899-12-30T00:02:55"/>
    <n v="40.754464909220403"/>
    <n v="-73.973145698613706"/>
    <n v="40.775263720444599"/>
    <n v="-73.989759629425194"/>
    <d v="2014-10-01T23:05:24"/>
    <d v="2014-10-01T23:13:07"/>
    <d v="2014-10-01T23:23:27"/>
    <d v="2014-10-01T23:42:19"/>
  </r>
  <r>
    <n v="1420682"/>
    <n v="114085"/>
    <x v="116"/>
    <x v="1"/>
    <x v="76"/>
    <x v="16"/>
    <s v="Chicken"/>
    <n v="1"/>
    <s v="Naked Balls"/>
    <d v="1899-12-30T00:06:47"/>
    <n v="40.745963108098799"/>
    <n v="-74.001697291846"/>
    <n v="40.744203599999999"/>
    <n v="-73.985358599999998"/>
    <d v="2014-10-22T13:26:28"/>
    <d v="2014-10-22T13:36:39"/>
    <d v="2014-10-22T13:50:12"/>
    <d v="2014-10-22T13:59:10"/>
  </r>
  <r>
    <n v="1310036"/>
    <n v="365401"/>
    <x v="331"/>
    <x v="1"/>
    <x v="246"/>
    <x v="0"/>
    <s v="Cole Slaw"/>
    <n v="1"/>
    <s v="Sides"/>
    <d v="1899-12-30T00:05:27"/>
    <n v="40.738917096523799"/>
    <n v="-74.000342980623302"/>
    <n v="40.767950441501398"/>
    <n v="-73.983420659041698"/>
    <d v="2014-10-06T20:29:37"/>
    <d v="2014-10-06T20:37:34"/>
    <d v="2014-10-06T21:04:15"/>
    <d v="2014-10-06T21:11:38"/>
  </r>
  <r>
    <n v="1389157"/>
    <n v="42052"/>
    <x v="31"/>
    <x v="1"/>
    <x v="337"/>
    <x v="16"/>
    <s v="Fusilli with Seasonal Vegetables"/>
    <n v="1"/>
    <s v="Paste"/>
    <d v="1899-12-30T00:03:22"/>
    <n v="40.727282000000002"/>
    <n v="-74.001756"/>
    <n v="40.747450000000001"/>
    <n v="-74.002486000000005"/>
    <d v="2014-10-18T15:13:25"/>
    <d v="2014-10-18T15:17:29"/>
    <d v="2014-10-18T15:25:44"/>
    <d v="2014-10-18T15:42:09"/>
  </r>
  <r>
    <n v="1475256"/>
    <n v="64387"/>
    <x v="159"/>
    <x v="3"/>
    <x v="137"/>
    <x v="35"/>
    <s v="Neosporin (.5 oz.)"/>
    <n v="1"/>
    <s v="First-Aid"/>
    <m/>
    <n v="40.714638307702003"/>
    <n v="-74.008336134918196"/>
    <n v="40.724882000000001"/>
    <n v="-74.010099999999994"/>
    <d v="2014-10-28T19:19:02"/>
    <m/>
    <m/>
    <d v="2014-10-28T20:16:28"/>
  </r>
  <r>
    <n v="1326839"/>
    <n v="190018"/>
    <x v="335"/>
    <x v="2"/>
    <x v="20"/>
    <x v="17"/>
    <s v="Choc Wafer Bars W/peanut Butter"/>
    <n v="1"/>
    <s v="Candy &amp; Chocolate"/>
    <m/>
    <n v="40.723954999999997"/>
    <n v="-73.991828999999996"/>
    <n v="40.727028599999997"/>
    <n v="-73.985404299999999"/>
    <d v="2014-10-09T22:04:08"/>
    <d v="2014-10-09T22:08:00"/>
    <d v="2014-10-09T22:47:52"/>
    <d v="2014-10-09T22:53:34"/>
  </r>
  <r>
    <n v="1346560"/>
    <n v="63020"/>
    <x v="206"/>
    <x v="2"/>
    <x v="3"/>
    <x v="3"/>
    <s v="The Guru"/>
    <n v="2"/>
    <s v="Raw Superfood Smoothies"/>
    <m/>
    <n v="40.723339717513198"/>
    <n v="-73.994572162628202"/>
    <n v="40.722057622007398"/>
    <n v="-73.996772596378193"/>
    <d v="2014-10-12T14:53:02"/>
    <d v="2014-10-12T15:10:43"/>
    <d v="2014-10-12T15:27:33"/>
    <d v="2014-10-12T15:33:33"/>
  </r>
  <r>
    <n v="1279990"/>
    <n v="85091"/>
    <x v="328"/>
    <x v="1"/>
    <x v="76"/>
    <x v="16"/>
    <s v="Ice Cream Sandwich"/>
    <n v="1"/>
    <s v="Desserts"/>
    <d v="1899-12-30T00:03:11"/>
    <n v="40.771491247520302"/>
    <n v="-73.956334145089798"/>
    <n v="40.779800000000002"/>
    <n v="-73.957060999999996"/>
    <d v="2014-10-02T16:55:27"/>
    <d v="2014-10-02T17:11:42"/>
    <d v="2014-10-02T17:22:33"/>
    <d v="2014-10-02T17:46:35"/>
  </r>
  <r>
    <n v="1297163"/>
    <n v="121663"/>
    <x v="23"/>
    <x v="2"/>
    <x v="117"/>
    <x v="0"/>
    <s v="Chocolate Chip"/>
    <n v="2"/>
    <s v="Cookies"/>
    <d v="1899-12-30T00:02:54"/>
    <n v="40.719966017586998"/>
    <n v="-74.008543303190294"/>
    <n v="40.738638018092502"/>
    <n v="-74.001867343738098"/>
    <d v="2014-10-04T22:44:19"/>
    <d v="2014-10-04T22:55:37"/>
    <d v="2014-10-04T23:09:57"/>
    <d v="2014-10-04T23:23:40"/>
  </r>
  <r>
    <n v="1317752"/>
    <n v="121905"/>
    <x v="133"/>
    <x v="1"/>
    <x v="338"/>
    <x v="16"/>
    <m/>
    <m/>
    <m/>
    <d v="1899-12-30T00:06:57"/>
    <n v="40.721432"/>
    <n v="-74.001289"/>
    <n v="40.729769816744898"/>
    <n v="-74.007266572265095"/>
    <d v="2014-10-08T11:56:32"/>
    <d v="2014-10-08T12:07:02"/>
    <d v="2014-10-08T12:14:23"/>
    <d v="2014-10-08T12:25:43"/>
  </r>
  <r>
    <n v="1363596"/>
    <n v="156979"/>
    <x v="200"/>
    <x v="1"/>
    <x v="339"/>
    <x v="43"/>
    <m/>
    <m/>
    <m/>
    <m/>
    <n v="40.740034730903297"/>
    <n v="-73.984127640724196"/>
    <n v="40.734653590914498"/>
    <n v="-73.989313313142802"/>
    <d v="2014-10-14T21:28:57"/>
    <d v="2014-10-14T21:32:01"/>
    <d v="2014-10-14T21:44:47"/>
    <d v="2014-10-14T21:49:31"/>
  </r>
  <r>
    <n v="1460674"/>
    <n v="361220"/>
    <x v="327"/>
    <x v="1"/>
    <x v="340"/>
    <x v="16"/>
    <s v="Veal Parmigiana"/>
    <n v="1"/>
    <s v="Veal"/>
    <d v="1899-12-30T00:03:57"/>
    <n v="40.757595135105397"/>
    <n v="-73.986868858337402"/>
    <n v="40.746744399999997"/>
    <n v="-73.982093899999995"/>
    <d v="2014-10-26T17:25:38"/>
    <d v="2014-10-26T17:27:22"/>
    <d v="2014-10-26T17:41:22"/>
    <d v="2014-10-26T17:54:02"/>
  </r>
  <r>
    <n v="1364533"/>
    <n v="369809"/>
    <x v="10"/>
    <x v="1"/>
    <x v="47"/>
    <x v="2"/>
    <s v="Cajun Fries"/>
    <n v="1"/>
    <s v="Fries"/>
    <m/>
    <n v="40.756804000000002"/>
    <n v="-73.988803000000004"/>
    <n v="40.7765968"/>
    <n v="-73.9763193"/>
    <d v="2014-10-14T23:11:27"/>
    <d v="2014-10-14T23:34:48"/>
    <d v="2014-10-14T23:42:59"/>
    <d v="2014-10-14T23:58:15"/>
  </r>
  <r>
    <n v="1370574"/>
    <n v="139626"/>
    <x v="47"/>
    <x v="1"/>
    <x v="297"/>
    <x v="29"/>
    <s v="Dinner Lamb Burger"/>
    <n v="2"/>
    <s v="Dinner Main Courses"/>
    <m/>
    <n v="40.7382631261951"/>
    <n v="-73.987838104088993"/>
    <n v="40.741840000000003"/>
    <n v="-74.002786999999998"/>
    <d v="2014-10-15T22:28:49"/>
    <d v="2014-10-15T22:32:03"/>
    <d v="2014-10-15T23:00:34"/>
    <d v="2014-10-15T23:10:06"/>
  </r>
  <r>
    <n v="1343080"/>
    <n v="138408"/>
    <x v="150"/>
    <x v="1"/>
    <x v="137"/>
    <x v="35"/>
    <s v="Gatorade - White (20 oz.)"/>
    <n v="1"/>
    <s v="Drinks"/>
    <m/>
    <n v="40.716206444897999"/>
    <n v="-73.959602304229705"/>
    <n v="40.709719999999997"/>
    <n v="-73.938612000000006"/>
    <d v="2014-10-11T23:32:47"/>
    <d v="2014-10-11T23:31:09"/>
    <d v="2014-10-12T00:10:52"/>
    <d v="2014-10-12T00:24:33"/>
  </r>
  <r>
    <n v="1309412"/>
    <n v="127294"/>
    <x v="140"/>
    <x v="2"/>
    <x v="341"/>
    <x v="48"/>
    <m/>
    <m/>
    <m/>
    <m/>
    <n v="40.779373253154802"/>
    <n v="-73.955071354017406"/>
    <n v="40.773051799999998"/>
    <n v="-73.954975399999995"/>
    <d v="2014-10-06T19:07:21"/>
    <d v="2014-10-06T19:06:50"/>
    <d v="2014-10-06T19:24:10"/>
    <d v="2014-10-06T19:32:09"/>
  </r>
  <r>
    <n v="1386428"/>
    <n v="47440"/>
    <x v="86"/>
    <x v="1"/>
    <x v="77"/>
    <x v="0"/>
    <s v="Tender"/>
    <n v="3"/>
    <s v="By the Piece"/>
    <m/>
    <n v="40.724339999999998"/>
    <n v="-73.990960000000001"/>
    <n v="40.715170399999998"/>
    <n v="-74.011600900000005"/>
    <d v="2014-10-18T01:06:12"/>
    <d v="2014-10-18T01:14:06"/>
    <d v="2014-10-18T01:22:57"/>
    <d v="2014-10-18T01:40:33"/>
  </r>
  <r>
    <n v="1364470"/>
    <n v="327651"/>
    <x v="77"/>
    <x v="2"/>
    <x v="193"/>
    <x v="8"/>
    <s v="Pommes Frites"/>
    <n v="1"/>
    <s v="Pommes Frites"/>
    <m/>
    <n v="40.728169657139198"/>
    <n v="-73.987912711093401"/>
    <n v="40.775263720444599"/>
    <n v="-73.989759629425194"/>
    <d v="2014-10-14T23:00:35"/>
    <d v="2014-10-14T23:04:17"/>
    <d v="2014-10-14T23:28:39"/>
    <d v="2014-10-14T23:58:29"/>
  </r>
  <r>
    <n v="1459327"/>
    <n v="167986"/>
    <x v="59"/>
    <x v="2"/>
    <x v="107"/>
    <x v="16"/>
    <s v="Penne Alla Stolichnaya"/>
    <n v="1"/>
    <s v="Pasta"/>
    <d v="1899-12-30T00:07:12"/>
    <n v="40.776083193932998"/>
    <n v="-73.962171576462296"/>
    <n v="40.7778882"/>
    <n v="-73.959455300000002"/>
    <d v="2014-10-26T15:30:49"/>
    <d v="2014-10-26T15:35:37"/>
    <d v="2014-10-26T15:52:50"/>
    <d v="2014-10-26T15:59:07"/>
  </r>
  <r>
    <n v="1287628"/>
    <n v="317794"/>
    <x v="300"/>
    <x v="1"/>
    <x v="342"/>
    <x v="2"/>
    <s v="Sweet Potato Fries"/>
    <n v="1"/>
    <s v="Sides"/>
    <d v="1899-12-30T00:05:34"/>
    <n v="40.7332304028387"/>
    <n v="-73.987593054771395"/>
    <n v="40.732813216823999"/>
    <n v="-73.986949962426607"/>
    <d v="2014-10-03T18:16:32"/>
    <m/>
    <m/>
    <d v="2014-10-03T18:42:47"/>
  </r>
  <r>
    <n v="1352204"/>
    <n v="135079"/>
    <x v="344"/>
    <x v="1"/>
    <x v="18"/>
    <x v="15"/>
    <m/>
    <m/>
    <m/>
    <m/>
    <n v="40.715768163491603"/>
    <n v="-73.959933054331799"/>
    <n v="40.720698119867002"/>
    <n v="-73.956043983955695"/>
    <d v="2014-10-12T22:51:16"/>
    <d v="2014-10-12T23:41:25"/>
    <d v="2014-10-12T23:51:45"/>
    <d v="2014-10-12T23:57:33"/>
  </r>
  <r>
    <n v="1461630"/>
    <n v="275689"/>
    <x v="158"/>
    <x v="2"/>
    <x v="167"/>
    <x v="30"/>
    <s v="Crispy Rice Style"/>
    <n v="1"/>
    <s v="Entrees"/>
    <d v="1899-12-30T00:09:39"/>
    <n v="40.732213000000002"/>
    <n v="-73.988072000000003"/>
    <n v="40.7202117"/>
    <n v="-74.002130800000003"/>
    <d v="2014-10-26T18:33:31"/>
    <m/>
    <m/>
    <d v="2014-10-26T20:10:50"/>
  </r>
  <r>
    <n v="1314211"/>
    <n v="105665"/>
    <x v="41"/>
    <x v="1"/>
    <x v="200"/>
    <x v="8"/>
    <s v="Spicy Salmon"/>
    <n v="1"/>
    <s v="Maki Rolls &amp; Hand Rolls"/>
    <d v="1899-12-30T00:06:10"/>
    <n v="40.779411000000003"/>
    <n v="-73.983542999999997"/>
    <n v="40.776681000000004"/>
    <n v="-73.961403000000004"/>
    <d v="2014-10-07T17:32:28"/>
    <d v="2014-10-07T17:46:50"/>
    <d v="2014-10-07T17:54:09"/>
    <d v="2014-10-07T18:07:41"/>
  </r>
  <r>
    <n v="1369064"/>
    <n v="303258"/>
    <x v="59"/>
    <x v="2"/>
    <x v="343"/>
    <x v="8"/>
    <m/>
    <m/>
    <m/>
    <m/>
    <n v="40.699854999999999"/>
    <n v="-73.928286999999997"/>
    <n v="40.695830234364301"/>
    <n v="-73.931111684137903"/>
    <d v="2014-10-15T19:53:11"/>
    <d v="2014-10-15T20:02:35"/>
    <d v="2014-10-15T20:27:26"/>
    <d v="2014-10-15T20:31:36"/>
  </r>
  <r>
    <n v="1287541"/>
    <n v="61630"/>
    <x v="76"/>
    <x v="1"/>
    <x v="344"/>
    <x v="8"/>
    <m/>
    <m/>
    <m/>
    <m/>
    <n v="40.728279999999998"/>
    <n v="-73.995722000000001"/>
    <n v="40.727404999999997"/>
    <n v="-73.991802000000007"/>
    <d v="2014-10-03T18:10:25"/>
    <d v="2014-10-03T18:14:49"/>
    <d v="2014-10-03T18:40:37"/>
    <d v="2014-10-03T18:54:35"/>
  </r>
  <r>
    <n v="1405274"/>
    <n v="82368"/>
    <x v="299"/>
    <x v="1"/>
    <x v="66"/>
    <x v="11"/>
    <s v="B'day Cake Truffles"/>
    <n v="3"/>
    <s v="Cake Truffles"/>
    <m/>
    <n v="40.7231283099199"/>
    <n v="-74.002060890197697"/>
    <n v="40.7208118"/>
    <n v="-73.996821999999995"/>
    <d v="2014-10-19T22:00:00"/>
    <d v="2014-10-19T22:17:24"/>
    <d v="2014-10-19T22:27:45"/>
    <d v="2014-10-19T22:32:52"/>
  </r>
  <r>
    <n v="1416734"/>
    <n v="59674"/>
    <x v="256"/>
    <x v="1"/>
    <x v="345"/>
    <x v="14"/>
    <s v="Spicy Pork"/>
    <n v="1"/>
    <s v="Lunch Box"/>
    <m/>
    <n v="40.747689661436198"/>
    <n v="-73.986397609319496"/>
    <n v="40.775207000000002"/>
    <n v="-73.990227000000004"/>
    <d v="2014-10-21T20:33:26"/>
    <d v="2014-10-21T20:43:45"/>
    <d v="2014-10-21T20:52:35"/>
    <d v="2014-10-21T21:13:10"/>
  </r>
  <r>
    <n v="1286089"/>
    <n v="220186"/>
    <x v="4"/>
    <x v="1"/>
    <x v="77"/>
    <x v="0"/>
    <s v="5 Wing Lunchbox"/>
    <n v="1"/>
    <s v="Lunchbox Special (M-F, 12PM-4PM)"/>
    <m/>
    <n v="40.724339999999998"/>
    <n v="-73.990960000000001"/>
    <n v="40.738541699999999"/>
    <n v="-73.983639499999995"/>
    <d v="2014-10-03T15:19:52"/>
    <d v="2014-10-03T15:22:59"/>
    <d v="2014-10-03T15:55:31"/>
    <d v="2014-10-03T16:07:04"/>
  </r>
  <r>
    <n v="1341372"/>
    <n v="325817"/>
    <x v="138"/>
    <x v="1"/>
    <x v="89"/>
    <x v="4"/>
    <m/>
    <m/>
    <m/>
    <m/>
    <n v="40.761836680634801"/>
    <n v="-73.960403720115593"/>
    <n v="40.7682553"/>
    <n v="-73.965568700000006"/>
    <d v="2014-10-11T20:18:51"/>
    <d v="2014-10-11T20:30:46"/>
    <d v="2014-10-11T20:59:05"/>
    <d v="2014-10-11T21:13:53"/>
  </r>
  <r>
    <n v="1392279"/>
    <n v="385350"/>
    <x v="90"/>
    <x v="1"/>
    <x v="4"/>
    <x v="4"/>
    <s v="Maguro"/>
    <n v="2"/>
    <s v="Taiseyo (Atlantic Ocean)"/>
    <d v="1899-12-30T00:05:06"/>
    <n v="40.7261096570601"/>
    <n v="-74.002491863200504"/>
    <n v="40.745170799999997"/>
    <n v="-73.995213800000002"/>
    <d v="2014-10-18T20:22:32"/>
    <d v="2014-10-18T20:48:27"/>
    <d v="2014-10-18T21:03:47"/>
    <d v="2014-10-18T21:19:47"/>
  </r>
  <r>
    <n v="1360937"/>
    <n v="62667"/>
    <x v="45"/>
    <x v="1"/>
    <x v="264"/>
    <x v="0"/>
    <s v="Adult Grilled Cheese"/>
    <n v="1"/>
    <s v="Main"/>
    <d v="1899-12-30T00:10:50"/>
    <n v="40.765298953919803"/>
    <n v="-73.975667953491197"/>
    <n v="40.764021399999997"/>
    <n v="-73.962121400000001"/>
    <d v="2014-10-14T14:16:14"/>
    <m/>
    <m/>
    <d v="2014-10-14T15:08:03"/>
  </r>
  <r>
    <n v="1409873"/>
    <n v="68167"/>
    <x v="168"/>
    <x v="2"/>
    <x v="64"/>
    <x v="8"/>
    <m/>
    <m/>
    <m/>
    <m/>
    <n v="40.722307066359498"/>
    <n v="-73.987351655960097"/>
    <n v="40.737766000000001"/>
    <n v="-73.991871000000003"/>
    <d v="2014-10-20T18:31:45"/>
    <d v="2014-10-20T18:37:29"/>
    <d v="2014-10-20T19:03:18"/>
    <d v="2014-10-20T19:21:57"/>
  </r>
  <r>
    <n v="1300833"/>
    <n v="70001"/>
    <x v="24"/>
    <x v="1"/>
    <x v="346"/>
    <x v="27"/>
    <s v="Breakfast Sandwich"/>
    <n v="1"/>
    <s v="Breakfast Menu"/>
    <d v="1899-12-30T00:12:13"/>
    <n v="40.725884686994803"/>
    <n v="-73.992447853088393"/>
    <n v="40.720226500000003"/>
    <n v="-74.002110900000005"/>
    <d v="2014-10-05T14:53:12"/>
    <d v="2014-10-05T15:02:02"/>
    <d v="2014-10-05T15:13:22"/>
    <d v="2014-10-05T15:30:04"/>
  </r>
  <r>
    <n v="1449480"/>
    <n v="31805"/>
    <x v="345"/>
    <x v="2"/>
    <x v="159"/>
    <x v="10"/>
    <s v="Bar-B-Que Pork Ribs"/>
    <n v="1"/>
    <s v="True Blue Bar-B-Que Pit Plates"/>
    <d v="1899-12-30T00:10:23"/>
    <n v="40.818082099999998"/>
    <n v="-73.960937299999998"/>
    <n v="40.767119000000001"/>
    <n v="-73.953867000000002"/>
    <d v="2014-10-25T18:09:39"/>
    <d v="2014-10-25T18:44:59"/>
    <d v="2014-10-25T18:57:19"/>
    <d v="2014-10-25T19:29:42"/>
  </r>
  <r>
    <n v="1314087"/>
    <n v="109405"/>
    <x v="291"/>
    <x v="1"/>
    <x v="347"/>
    <x v="8"/>
    <m/>
    <m/>
    <m/>
    <m/>
    <n v="40.780333816617798"/>
    <n v="-73.981513620340607"/>
    <n v="40.782587667965103"/>
    <n v="-73.976973434979001"/>
    <d v="2014-10-07T16:55:09"/>
    <d v="2014-10-07T17:09:26"/>
    <d v="2014-10-07T17:18:44"/>
    <d v="2014-10-07T17:24:53"/>
  </r>
  <r>
    <n v="1368928"/>
    <n v="109405"/>
    <x v="249"/>
    <x v="1"/>
    <x v="348"/>
    <x v="8"/>
    <m/>
    <m/>
    <m/>
    <m/>
    <n v="40.783256000000002"/>
    <n v="-73.978168999999994"/>
    <n v="40.782587667965103"/>
    <n v="-73.976973434979001"/>
    <d v="2014-10-15T19:39:43"/>
    <m/>
    <m/>
    <d v="2014-10-15T20:29:14"/>
  </r>
  <r>
    <n v="1470388"/>
    <n v="336162"/>
    <x v="7"/>
    <x v="1"/>
    <x v="31"/>
    <x v="6"/>
    <s v="Salmon Tartar"/>
    <n v="1"/>
    <s v="Dinner Cold Dishes"/>
    <d v="1899-12-30T00:07:02"/>
    <n v="40.719386413349397"/>
    <n v="-74.008692501044905"/>
    <n v="40.719981099999998"/>
    <n v="-74.010764199999997"/>
    <d v="2014-10-27T20:40:15"/>
    <d v="2014-10-27T20:57:35"/>
    <d v="2014-10-27T21:23:25"/>
    <d v="2014-10-27T21:24:55"/>
  </r>
  <r>
    <n v="1310443"/>
    <n v="94700"/>
    <x v="61"/>
    <x v="1"/>
    <x v="5"/>
    <x v="5"/>
    <s v="Roti"/>
    <n v="2"/>
    <s v="Roti Breads"/>
    <d v="1899-12-30T00:04:40"/>
    <n v="40.719268925450301"/>
    <n v="-74.008749884804104"/>
    <n v="40.732428200000001"/>
    <n v="-74.008059399999993"/>
    <d v="2014-10-06T21:08:45"/>
    <d v="2014-10-06T21:16:36"/>
    <d v="2014-10-06T21:27:25"/>
    <d v="2014-10-06T21:42:10"/>
  </r>
  <r>
    <n v="1311185"/>
    <n v="120833"/>
    <x v="346"/>
    <x v="2"/>
    <x v="2"/>
    <x v="2"/>
    <s v="Barest Burger"/>
    <n v="1"/>
    <s v="Bareburgers"/>
    <d v="1899-12-30T00:05:58"/>
    <n v="40.746131207852798"/>
    <n v="-73.978103399276705"/>
    <n v="40.741964600000003"/>
    <n v="-73.986185899999995"/>
    <d v="2014-10-06T22:15:34"/>
    <d v="2014-10-06T22:30:43"/>
    <d v="2014-10-06T22:37:37"/>
    <d v="2014-10-06T22:41:52"/>
  </r>
  <r>
    <n v="1293377"/>
    <n v="257285"/>
    <x v="80"/>
    <x v="3"/>
    <x v="9"/>
    <x v="2"/>
    <s v="Fries"/>
    <n v="2"/>
    <s v="Fries"/>
    <m/>
    <n v="40.7152793278103"/>
    <n v="-74.014860391616807"/>
    <n v="40.717204476743497"/>
    <n v="-74.015084755791605"/>
    <d v="2014-10-04T14:26:19"/>
    <d v="2014-10-04T14:48:56"/>
    <d v="2014-10-04T15:15:20"/>
    <d v="2014-10-04T15:18:45"/>
  </r>
  <r>
    <n v="1402634"/>
    <n v="186572"/>
    <x v="213"/>
    <x v="2"/>
    <x v="349"/>
    <x v="8"/>
    <m/>
    <m/>
    <m/>
    <d v="1899-12-30T00:08:40"/>
    <n v="40.747993999999998"/>
    <n v="-73.987226000000007"/>
    <n v="40.747318"/>
    <n v="-74.003997999999996"/>
    <d v="2014-10-19T19:44:38"/>
    <d v="2014-10-19T20:12:21"/>
    <d v="2014-10-19T20:24:11"/>
    <d v="2014-10-19T20:35:21"/>
  </r>
  <r>
    <n v="1325251"/>
    <n v="58533"/>
    <x v="216"/>
    <x v="1"/>
    <x v="76"/>
    <x v="16"/>
    <s v="SautÃ©ed Broccoli"/>
    <n v="1"/>
    <s v="Green Market"/>
    <d v="1899-12-30T00:25:41"/>
    <n v="40.771491247520302"/>
    <n v="-73.956334145089798"/>
    <n v="40.765528314416201"/>
    <n v="-73.962824832336807"/>
    <d v="2014-10-09T19:19:26"/>
    <d v="2014-10-09T19:41:30"/>
    <d v="2014-10-09T19:56:20"/>
    <d v="2014-10-09T20:05:54"/>
  </r>
  <r>
    <n v="1369055"/>
    <n v="97035"/>
    <x v="96"/>
    <x v="1"/>
    <x v="72"/>
    <x v="8"/>
    <s v="La Casa"/>
    <n v="1"/>
    <s v="Salads"/>
    <d v="1899-12-30T00:04:54"/>
    <n v="40.721353749744097"/>
    <n v="-73.997525293959001"/>
    <n v="40.746764400000004"/>
    <n v="-73.990301400000007"/>
    <d v="2014-10-15T19:52:55"/>
    <d v="2014-10-15T20:04:40"/>
    <d v="2014-10-15T20:11:00"/>
    <d v="2014-10-15T20:31:48"/>
  </r>
  <r>
    <n v="1370626"/>
    <n v="61675"/>
    <x v="347"/>
    <x v="2"/>
    <x v="350"/>
    <x v="8"/>
    <m/>
    <m/>
    <m/>
    <d v="1899-12-30T00:03:57"/>
    <n v="40.718390614374101"/>
    <n v="-73.991132262652599"/>
    <n v="40.6910413631309"/>
    <n v="-73.989713876923801"/>
    <d v="2014-10-15T22:35:31"/>
    <d v="2014-10-15T23:05:24"/>
    <d v="2014-10-15T23:15:13"/>
    <d v="2014-10-15T23:31:09"/>
  </r>
  <r>
    <n v="1367483"/>
    <n v="371639"/>
    <x v="16"/>
    <x v="1"/>
    <x v="130"/>
    <x v="9"/>
    <m/>
    <m/>
    <m/>
    <m/>
    <n v="40.777745129236699"/>
    <n v="-73.954617029430395"/>
    <n v="40.782994819762699"/>
    <n v="-73.954928359085699"/>
    <d v="2014-10-15T17:16:26"/>
    <d v="2014-10-15T17:21:40"/>
    <d v="2014-10-15T17:42:30"/>
    <d v="2014-10-15T17:49:30"/>
  </r>
  <r>
    <n v="1351649"/>
    <n v="208186"/>
    <x v="344"/>
    <x v="1"/>
    <x v="72"/>
    <x v="8"/>
    <s v="Cochinita Pibil"/>
    <n v="1"/>
    <s v="Tacos"/>
    <d v="1899-12-30T00:07:29"/>
    <n v="40.721353749744097"/>
    <n v="-73.997525293959001"/>
    <n v="40.719060008451997"/>
    <n v="-73.948751818457595"/>
    <d v="2014-10-12T22:02:01"/>
    <d v="2014-10-12T22:13:42"/>
    <d v="2014-10-12T22:27:03"/>
    <d v="2014-10-12T23:09:39"/>
  </r>
  <r>
    <n v="1347006"/>
    <n v="374856"/>
    <x v="299"/>
    <x v="1"/>
    <x v="12"/>
    <x v="10"/>
    <s v="Burnt End Baked Beans"/>
    <n v="1"/>
    <s v="Sides"/>
    <m/>
    <n v="40.727518945156902"/>
    <n v="-73.988671302795396"/>
    <n v="40.733539976330597"/>
    <n v="-73.992090518116498"/>
    <d v="2014-10-12T15:26:50"/>
    <d v="2014-10-12T15:32:03"/>
    <d v="2014-10-12T15:50:22"/>
    <d v="2014-10-12T15:59:17"/>
  </r>
  <r>
    <n v="1408396"/>
    <n v="41638"/>
    <x v="299"/>
    <x v="1"/>
    <x v="111"/>
    <x v="31"/>
    <s v="Five-Spiced Glazed Pork Belly"/>
    <n v="1"/>
    <s v="Seasonal Special Sandwiches"/>
    <m/>
    <n v="40.7506435922568"/>
    <n v="-73.976141663043407"/>
    <n v="40.775196000000001"/>
    <n v="-73.983440000000002"/>
    <d v="2014-10-20T14:10:48"/>
    <d v="2014-10-20T14:22:06"/>
    <d v="2014-10-20T14:31:52"/>
    <d v="2014-10-20T14:55:40"/>
  </r>
  <r>
    <n v="1399930"/>
    <n v="40010"/>
    <x v="118"/>
    <x v="1"/>
    <x v="76"/>
    <x v="0"/>
    <s v="Freshly-Milled Polenta"/>
    <n v="6"/>
    <s v="Stick To Your Bones"/>
    <d v="1899-12-30T00:08:27"/>
    <n v="40.736130877644598"/>
    <n v="-74.000648304229699"/>
    <n v="40.739345999999998"/>
    <n v="-74.002626000000006"/>
    <d v="2014-10-19T16:44:11"/>
    <d v="2014-10-19T17:01:07"/>
    <d v="2014-10-19T17:09:19"/>
    <d v="2014-10-19T17:13:32"/>
  </r>
  <r>
    <n v="1375289"/>
    <n v="43370"/>
    <x v="216"/>
    <x v="1"/>
    <x v="12"/>
    <x v="10"/>
    <s v="Pomme Frites"/>
    <n v="1"/>
    <s v="Sides"/>
    <m/>
    <n v="40.727518945156902"/>
    <n v="-73.988671302795396"/>
    <n v="40.738787000000002"/>
    <n v="-73.993742999999995"/>
    <d v="2014-10-16T19:19:02"/>
    <m/>
    <m/>
    <d v="2014-10-16T19:58:18"/>
  </r>
  <r>
    <n v="1382655"/>
    <n v="381020"/>
    <x v="191"/>
    <x v="1"/>
    <x v="126"/>
    <x v="30"/>
    <s v="Pan-Fried Pork Buns (4)"/>
    <n v="1"/>
    <s v="Dim Sum"/>
    <d v="1899-12-30T00:15:50"/>
    <n v="40.782116700000003"/>
    <n v="-73.980739099999994"/>
    <n v="40.770569860888799"/>
    <n v="-73.963032545269598"/>
    <d v="2014-10-17T19:27:28"/>
    <d v="2014-10-17T19:46:11"/>
    <d v="2014-10-17T20:06:58"/>
    <d v="2014-10-17T20:23:33"/>
  </r>
  <r>
    <n v="1453807"/>
    <n v="381840"/>
    <x v="19"/>
    <x v="3"/>
    <x v="351"/>
    <x v="16"/>
    <s v="Pappardelle Alla Buttera"/>
    <n v="1"/>
    <s v="Menu"/>
    <d v="1899-12-30T00:02:29"/>
    <n v="40.732467529037898"/>
    <n v="-73.993232689627902"/>
    <n v="40.738404000000003"/>
    <n v="-73.984801000000004"/>
    <d v="2014-10-25T23:03:49"/>
    <d v="2014-10-25T23:23:07"/>
    <d v="2014-10-25T23:31:54"/>
    <d v="2014-10-25T23:42:41"/>
  </r>
  <r>
    <n v="1321950"/>
    <n v="297232"/>
    <x v="86"/>
    <x v="1"/>
    <x v="40"/>
    <x v="9"/>
    <s v="Shredded Chicken"/>
    <n v="2"/>
    <s v="Oven Baked Wheat Flour"/>
    <d v="1899-12-30T00:02:18"/>
    <n v="40.764217000000002"/>
    <n v="-73.988320999999999"/>
    <n v="40.763793100000001"/>
    <n v="-73.972201400000003"/>
    <d v="2014-10-09T00:02:42"/>
    <d v="2014-10-09T00:04:02"/>
    <d v="2014-10-09T00:16:53"/>
    <d v="2014-10-09T00:25:36"/>
  </r>
  <r>
    <n v="1349255"/>
    <n v="66056"/>
    <x v="85"/>
    <x v="1"/>
    <x v="90"/>
    <x v="27"/>
    <m/>
    <m/>
    <m/>
    <d v="1899-12-30T00:04:22"/>
    <n v="40.745299312570602"/>
    <n v="-73.9791375808162"/>
    <n v="40.757719000000002"/>
    <n v="-73.966089999999994"/>
    <d v="2014-10-12T19:20:54"/>
    <d v="2014-10-12T19:53:52"/>
    <d v="2014-10-12T20:04:42"/>
    <d v="2014-10-12T20:14:56"/>
  </r>
  <r>
    <n v="1474144"/>
    <n v="123780"/>
    <x v="34"/>
    <x v="2"/>
    <x v="159"/>
    <x v="10"/>
    <s v="Creole Spiced Deviled Eggs"/>
    <n v="1"/>
    <s v="Small &amp; Shared Plates"/>
    <d v="1899-12-30T00:02:57"/>
    <n v="40.818082099999998"/>
    <n v="-73.960937299999998"/>
    <n v="40.835133900000002"/>
    <n v="-73.942958000000004"/>
    <d v="2014-10-28T15:36:29"/>
    <d v="2014-10-28T16:05:56"/>
    <d v="2014-10-28T16:17:46"/>
    <d v="2014-10-28T16:29:38"/>
  </r>
  <r>
    <n v="1288464"/>
    <n v="42018"/>
    <x v="22"/>
    <x v="1"/>
    <x v="4"/>
    <x v="4"/>
    <s v="Kyuri"/>
    <n v="2"/>
    <s v="Yasai (Vegetable Rolls)"/>
    <m/>
    <n v="40.7261096570601"/>
    <n v="-74.002491863200504"/>
    <n v="40.722314900000001"/>
    <n v="-74.002430700000005"/>
    <d v="2014-10-03T19:38:56"/>
    <d v="2014-10-03T19:48:50"/>
    <d v="2014-10-03T20:41:41"/>
    <d v="2014-10-03T20:46:35"/>
  </r>
  <r>
    <n v="1382322"/>
    <n v="91879"/>
    <x v="170"/>
    <x v="1"/>
    <x v="352"/>
    <x v="16"/>
    <s v="Spaghetti"/>
    <n v="1"/>
    <s v="Primi"/>
    <d v="1899-12-30T00:29:31"/>
    <n v="40.739506419570098"/>
    <n v="-73.995884015418696"/>
    <n v="40.742741851612102"/>
    <n v="-73.994858118676206"/>
    <d v="2014-10-17T18:54:46"/>
    <d v="2014-10-17T19:24:31"/>
    <d v="2014-10-17T19:44:50"/>
    <d v="2014-10-17T19:48:16"/>
  </r>
  <r>
    <n v="1404174"/>
    <n v="122609"/>
    <x v="125"/>
    <x v="1"/>
    <x v="45"/>
    <x v="4"/>
    <s v="Yaki Salmon"/>
    <n v="1"/>
    <s v="Taiseyo (Atlantic Ocean)"/>
    <d v="1899-12-30T00:12:27"/>
    <n v="40.721979579708403"/>
    <n v="-73.988148214155601"/>
    <n v="40.7093232"/>
    <n v="-74.015866500000001"/>
    <d v="2014-10-19T21:01:28"/>
    <d v="2014-10-19T21:23:56"/>
    <d v="2014-10-19T21:37:16"/>
    <d v="2014-10-19T21:49:34"/>
  </r>
  <r>
    <n v="1445305"/>
    <n v="140984"/>
    <x v="83"/>
    <x v="1"/>
    <x v="122"/>
    <x v="32"/>
    <s v="Whole Milk"/>
    <n v="4"/>
    <s v="Milk"/>
    <m/>
    <n v="40.744563916288797"/>
    <n v="-73.996630052861306"/>
    <n v="40.745278399999997"/>
    <n v="-73.977054100000004"/>
    <d v="2014-10-25T12:09:05"/>
    <d v="2014-10-25T12:08:08"/>
    <d v="2014-10-25T12:20:59"/>
    <d v="2014-10-25T12:34:26"/>
  </r>
  <r>
    <n v="1362244"/>
    <n v="332279"/>
    <x v="168"/>
    <x v="2"/>
    <x v="353"/>
    <x v="8"/>
    <m/>
    <m/>
    <m/>
    <m/>
    <n v="40.778288968337598"/>
    <n v="-73.952798309281505"/>
    <n v="40.773570584171203"/>
    <n v="-73.946229955250303"/>
    <d v="2014-10-14T18:26:18"/>
    <d v="2014-10-14T19:01:15"/>
    <d v="2014-10-14T19:40:05"/>
    <d v="2014-10-14T19:47:20"/>
  </r>
  <r>
    <n v="1443129"/>
    <n v="80466"/>
    <x v="89"/>
    <x v="2"/>
    <x v="354"/>
    <x v="8"/>
    <m/>
    <m/>
    <m/>
    <m/>
    <n v="40.763983000000003"/>
    <n v="-73.981308999999996"/>
    <n v="40.740102999999998"/>
    <n v="-74.006192999999996"/>
    <d v="2014-10-24T23:48:20"/>
    <d v="2014-10-24T23:57:49"/>
    <d v="2014-10-25T00:09:10"/>
    <d v="2014-10-25T00:32:25"/>
  </r>
  <r>
    <n v="1447790"/>
    <n v="99744"/>
    <x v="23"/>
    <x v="2"/>
    <x v="9"/>
    <x v="2"/>
    <s v="ShackBurger"/>
    <n v="1"/>
    <s v="Burgers"/>
    <m/>
    <n v="40.692146411775603"/>
    <n v="-73.988865382600395"/>
    <n v="40.700326289669"/>
    <n v="-73.991933268366296"/>
    <d v="2014-10-25T15:37:43"/>
    <d v="2014-10-25T15:59:42"/>
    <d v="2014-10-25T16:26:18"/>
    <d v="2014-10-25T16:37:51"/>
  </r>
  <r>
    <n v="1449187"/>
    <n v="40671"/>
    <x v="348"/>
    <x v="1"/>
    <x v="355"/>
    <x v="8"/>
    <m/>
    <m/>
    <m/>
    <d v="1899-12-30T00:03:48"/>
    <n v="40.747175226223099"/>
    <n v="-73.985594141406295"/>
    <n v="40.805815000000003"/>
    <n v="-73.9400859"/>
    <d v="2014-10-25T17:41:23"/>
    <m/>
    <m/>
    <d v="2014-10-25T19:14:13"/>
  </r>
  <r>
    <n v="1439212"/>
    <n v="81175"/>
    <x v="272"/>
    <x v="1"/>
    <x v="356"/>
    <x v="8"/>
    <m/>
    <m/>
    <m/>
    <m/>
    <n v="40.760426267865498"/>
    <n v="-73.968330248124801"/>
    <n v="40.757719000000002"/>
    <n v="-73.966089999999994"/>
    <d v="2014-10-24T18:07:57"/>
    <d v="2014-10-24T18:08:22"/>
    <d v="2014-10-24T18:29:13"/>
    <d v="2014-10-24T18:37:09"/>
  </r>
  <r>
    <n v="1414957"/>
    <n v="241356"/>
    <x v="162"/>
    <x v="1"/>
    <x v="77"/>
    <x v="0"/>
    <s v="2 Piece White"/>
    <n v="1"/>
    <s v="Combos"/>
    <m/>
    <n v="40.724339999999998"/>
    <n v="-73.990960000000001"/>
    <n v="40.729953600000002"/>
    <n v="-73.986349799999999"/>
    <d v="2014-10-21T16:35:18"/>
    <d v="2014-10-21T16:36:58"/>
    <d v="2014-10-21T16:45:48"/>
    <d v="2014-10-21T16:53:03"/>
  </r>
  <r>
    <n v="1321474"/>
    <n v="73057"/>
    <x v="46"/>
    <x v="2"/>
    <x v="357"/>
    <x v="8"/>
    <m/>
    <m/>
    <m/>
    <d v="1899-12-30T00:02:52"/>
    <n v="40.805838999999999"/>
    <n v="-73.965462000000002"/>
    <n v="40.806107749269202"/>
    <n v="-73.963590972194396"/>
    <d v="2014-10-08T22:38:37"/>
    <m/>
    <m/>
    <d v="2014-10-08T22:49:30"/>
  </r>
  <r>
    <n v="1301597"/>
    <n v="76150"/>
    <x v="16"/>
    <x v="1"/>
    <x v="327"/>
    <x v="8"/>
    <m/>
    <m/>
    <m/>
    <m/>
    <n v="40.771913920457898"/>
    <n v="-73.959008938904105"/>
    <n v="40.755251012780498"/>
    <n v="-73.964529661530605"/>
    <d v="2014-10-05T16:13:39"/>
    <d v="2014-10-05T16:36:49"/>
    <d v="2014-10-05T17:04:08"/>
    <d v="2014-10-05T17:18:45"/>
  </r>
  <r>
    <n v="1313168"/>
    <n v="138983"/>
    <x v="58"/>
    <x v="2"/>
    <x v="9"/>
    <x v="2"/>
    <s v="ShackBurger"/>
    <n v="1"/>
    <s v="Burgers"/>
    <m/>
    <n v="40.692146411775603"/>
    <n v="-73.988865382600395"/>
    <n v="40.677832000000002"/>
    <n v="-73.974219000000005"/>
    <d v="2014-10-07T13:18:13"/>
    <d v="2014-10-07T13:24:30"/>
    <d v="2014-10-07T13:24:51"/>
    <d v="2014-10-07T14:05:30"/>
  </r>
  <r>
    <n v="1325730"/>
    <n v="94524"/>
    <x v="27"/>
    <x v="1"/>
    <x v="76"/>
    <x v="16"/>
    <s v="Chicken"/>
    <n v="1"/>
    <s v="Naked Balls"/>
    <d v="1899-12-30T00:06:15"/>
    <n v="40.771491247520302"/>
    <n v="-73.956334145089798"/>
    <n v="40.774756718170799"/>
    <n v="-73.945676944252796"/>
    <d v="2014-10-09T20:16:47"/>
    <d v="2014-10-09T20:24:14"/>
    <d v="2014-10-09T20:38:05"/>
    <d v="2014-10-09T20:45:43"/>
  </r>
  <r>
    <n v="1367935"/>
    <n v="118709"/>
    <x v="16"/>
    <x v="1"/>
    <x v="76"/>
    <x v="16"/>
    <s v="Freshly-Milled Polenta"/>
    <n v="1"/>
    <s v="Stick To Your Bones"/>
    <d v="1899-12-30T00:06:03"/>
    <n v="40.771491247520302"/>
    <n v="-73.956334145089798"/>
    <n v="40.767510000000001"/>
    <n v="-73.961753999999999"/>
    <d v="2014-10-15T18:01:31"/>
    <d v="2014-10-15T18:01:10"/>
    <d v="2014-10-15T18:18:10"/>
    <d v="2014-10-15T18:28:25"/>
  </r>
  <r>
    <n v="1402533"/>
    <n v="42018"/>
    <x v="155"/>
    <x v="1"/>
    <x v="4"/>
    <x v="4"/>
    <s v="House Salad"/>
    <n v="2"/>
    <s v="Salads"/>
    <d v="1899-12-30T00:10:26"/>
    <n v="40.7261096570601"/>
    <n v="-74.002491863200504"/>
    <n v="40.747450000000001"/>
    <n v="-74.002486000000005"/>
    <d v="2014-10-19T19:38:36"/>
    <d v="2014-10-19T20:05:56"/>
    <d v="2014-10-19T20:13:15"/>
    <d v="2014-10-19T20:25:41"/>
  </r>
  <r>
    <n v="1291916"/>
    <n v="80245"/>
    <x v="89"/>
    <x v="2"/>
    <x v="3"/>
    <x v="3"/>
    <s v="Fountain of Youth Smoothie"/>
    <n v="2"/>
    <s v="Organic Smoothies"/>
    <m/>
    <n v="40.7634462798258"/>
    <n v="-73.965230848023893"/>
    <n v="40.768827799999997"/>
    <n v="-73.963216200000005"/>
    <d v="2014-10-04T09:55:06"/>
    <d v="2014-10-04T09:59:51"/>
    <d v="2014-10-04T10:16:25"/>
    <d v="2014-10-04T10:21:24"/>
  </r>
  <r>
    <n v="1339483"/>
    <n v="284835"/>
    <x v="64"/>
    <x v="1"/>
    <x v="358"/>
    <x v="7"/>
    <s v="Cheesecake - NY Style - Plain"/>
    <n v="1"/>
    <s v="Cake Slices To Go"/>
    <m/>
    <n v="40.729575034292303"/>
    <n v="-73.984446324270394"/>
    <n v="40.7723894968221"/>
    <n v="-73.951066250011095"/>
    <d v="2014-10-11T16:35:01"/>
    <d v="2014-10-11T16:49:39"/>
    <d v="2014-10-11T17:16:59"/>
    <d v="2014-10-11T17:32:46"/>
  </r>
  <r>
    <n v="1344518"/>
    <n v="374378"/>
    <x v="52"/>
    <x v="1"/>
    <x v="43"/>
    <x v="3"/>
    <s v="Protein Buzz"/>
    <n v="1"/>
    <s v="Protein Smoothies"/>
    <m/>
    <n v="40.7512908"/>
    <n v="-73.976510700000006"/>
    <n v="40.774573699999998"/>
    <n v="-73.990978600000005"/>
    <d v="2014-10-12T09:46:51"/>
    <m/>
    <m/>
    <d v="2014-10-12T10:20:08"/>
  </r>
  <r>
    <n v="1396918"/>
    <n v="237616"/>
    <x v="349"/>
    <x v="1"/>
    <x v="9"/>
    <x v="2"/>
    <s v="Fries"/>
    <n v="1"/>
    <s v="Fries"/>
    <m/>
    <n v="40.758456774983799"/>
    <n v="-73.989140466129399"/>
    <n v="40.760330099999997"/>
    <n v="-73.986910199999997"/>
    <d v="2014-10-19T12:09:44"/>
    <d v="2014-10-19T12:16:57"/>
    <d v="2014-10-19T12:39:23"/>
    <d v="2014-10-19T12:47:37"/>
  </r>
  <r>
    <n v="1272701"/>
    <n v="81085"/>
    <x v="42"/>
    <x v="1"/>
    <x v="12"/>
    <x v="10"/>
    <s v="Brisket"/>
    <n v="1"/>
    <s v="Meats"/>
    <m/>
    <n v="40.727518945156902"/>
    <n v="-73.988671302795396"/>
    <n v="40.723962"/>
    <n v="-73.993392999999998"/>
    <d v="2014-10-01T12:12:24"/>
    <d v="2014-10-01T12:17:23"/>
    <d v="2014-10-01T12:27:42"/>
    <d v="2014-10-01T12:34:27"/>
  </r>
  <r>
    <n v="1440127"/>
    <n v="339930"/>
    <x v="350"/>
    <x v="1"/>
    <x v="134"/>
    <x v="33"/>
    <s v="Simple Chocolate Bar"/>
    <n v="1"/>
    <s v="Hu Chocolate"/>
    <m/>
    <n v="40.735676762018002"/>
    <n v="-73.993829528068602"/>
    <n v="40.769095"/>
    <n v="-73.981598000000005"/>
    <d v="2014-10-24T19:32:15"/>
    <d v="2014-10-24T20:06:40"/>
    <d v="2014-10-24T20:20:01"/>
    <d v="2014-10-24T20:48:03"/>
  </r>
  <r>
    <n v="1362791"/>
    <n v="119596"/>
    <x v="351"/>
    <x v="1"/>
    <x v="14"/>
    <x v="11"/>
    <s v="Cracked Sugar"/>
    <n v="1"/>
    <s v="From the Cookie Jar"/>
    <m/>
    <n v="40.7358928721479"/>
    <n v="-74.005204439163194"/>
    <n v="40.736665944606699"/>
    <n v="-74.003160260686599"/>
    <d v="2014-10-14T19:45:22"/>
    <d v="2014-10-14T19:45:27"/>
    <d v="2014-10-14T20:16:47"/>
    <d v="2014-10-14T20:19:02"/>
  </r>
  <r>
    <n v="1486627"/>
    <n v="283639"/>
    <x v="112"/>
    <x v="3"/>
    <x v="139"/>
    <x v="8"/>
    <s v="Shrimp Bun"/>
    <n v="1"/>
    <s v="Buns"/>
    <m/>
    <n v="40.729110403548901"/>
    <n v="-73.984245455566395"/>
    <n v="40.727966589517898"/>
    <n v="-73.990256200490705"/>
    <d v="2014-10-30T14:32:36"/>
    <d v="2014-10-30T14:48:12"/>
    <d v="2014-10-30T15:05:03"/>
    <d v="2014-10-30T15:11:13"/>
  </r>
  <r>
    <n v="1456340"/>
    <n v="62692"/>
    <x v="49"/>
    <x v="1"/>
    <x v="23"/>
    <x v="19"/>
    <s v="Brown Rice &amp; Beans"/>
    <n v="1"/>
    <s v="Small Plates"/>
    <d v="1899-12-30T00:06:45"/>
    <n v="40.733787294544499"/>
    <n v="-73.993035256862598"/>
    <n v="40.739879999999999"/>
    <n v="-73.986391999999995"/>
    <d v="2014-10-26T11:34:34"/>
    <d v="2014-10-26T11:32:02"/>
    <d v="2014-10-26T12:05:24"/>
    <d v="2014-10-26T12:14:16"/>
  </r>
  <r>
    <n v="1475488"/>
    <n v="60901"/>
    <x v="314"/>
    <x v="1"/>
    <x v="101"/>
    <x v="30"/>
    <s v="â€˜Pac Manâ€™ Shrimp Dumplings (4)"/>
    <n v="1"/>
    <s v="Dim Sum"/>
    <d v="1899-12-30T00:03:21"/>
    <n v="40.734213854853898"/>
    <n v="-74.006202029303594"/>
    <n v="40.733690000000003"/>
    <n v="-73.998500000000007"/>
    <d v="2014-10-28T19:50:27"/>
    <d v="2014-10-28T19:47:58"/>
    <d v="2014-10-28T20:04:48"/>
    <d v="2014-10-28T20:09:50"/>
  </r>
  <r>
    <n v="1400537"/>
    <n v="91817"/>
    <x v="67"/>
    <x v="2"/>
    <x v="155"/>
    <x v="7"/>
    <s v="Pina Colada"/>
    <n v="1"/>
    <s v="Cupcakes"/>
    <m/>
    <n v="40.7400387954075"/>
    <n v="-73.985989093780503"/>
    <n v="40.740125407502703"/>
    <n v="-73.990611042896305"/>
    <d v="2014-10-19T17:37:57"/>
    <d v="2014-10-19T17:49:39"/>
    <d v="2014-10-19T17:59:59"/>
    <d v="2014-10-19T18:08:02"/>
  </r>
  <r>
    <n v="1441505"/>
    <n v="175327"/>
    <x v="23"/>
    <x v="2"/>
    <x v="268"/>
    <x v="46"/>
    <s v="Pineapple Juice"/>
    <n v="1"/>
    <s v="Drinks"/>
    <d v="1899-12-30T00:10:35"/>
    <n v="40.729568034877602"/>
    <n v="-73.998368882704"/>
    <n v="40.732028999999997"/>
    <n v="-74.003219000000001"/>
    <d v="2014-10-24T21:23:58"/>
    <d v="2014-10-24T21:40:45"/>
    <d v="2014-10-24T21:55:42"/>
    <d v="2014-10-24T22:04:21"/>
  </r>
  <r>
    <n v="1380509"/>
    <n v="95420"/>
    <x v="153"/>
    <x v="1"/>
    <x v="359"/>
    <x v="8"/>
    <m/>
    <m/>
    <m/>
    <m/>
    <n v="40.731271999999997"/>
    <n v="-74.006797000000006"/>
    <n v="40.732007783587299"/>
    <n v="-74.009270931246306"/>
    <d v="2014-10-17T14:53:15"/>
    <d v="2014-10-17T15:01:04"/>
    <d v="2014-10-17T15:14:54"/>
    <d v="2014-10-17T15:20:37"/>
  </r>
  <r>
    <n v="1340152"/>
    <n v="373353"/>
    <x v="195"/>
    <x v="1"/>
    <x v="360"/>
    <x v="5"/>
    <s v="Biryani"/>
    <n v="2"/>
    <s v="Main Dishes"/>
    <m/>
    <n v="40.742005986247399"/>
    <n v="-73.990280628204303"/>
    <n v="40.755806"/>
    <n v="-73.963352400000005"/>
    <d v="2014-10-11T17:59:57"/>
    <d v="2014-10-11T17:57:19"/>
    <d v="2014-10-11T18:14:40"/>
    <d v="2014-10-11T18:30:59"/>
  </r>
  <r>
    <n v="1382786"/>
    <n v="355704"/>
    <x v="200"/>
    <x v="1"/>
    <x v="228"/>
    <x v="43"/>
    <s v="Original"/>
    <n v="1"/>
    <s v="Frozen Yogurt with Toppings"/>
    <m/>
    <n v="40.729075924929496"/>
    <n v="-73.988682031631498"/>
    <n v="40.723329499999998"/>
    <n v="-73.991501799999995"/>
    <d v="2014-10-17T19:38:25"/>
    <d v="2014-10-17T20:04:03"/>
    <d v="2014-10-17T20:12:22"/>
    <d v="2014-10-17T20:19:36"/>
  </r>
  <r>
    <n v="1368689"/>
    <n v="380129"/>
    <x v="100"/>
    <x v="5"/>
    <x v="20"/>
    <x v="17"/>
    <s v="Breaded Chicken Bites"/>
    <n v="1"/>
    <s v="Chicken &amp; Turkey"/>
    <m/>
    <n v="40.794089999999997"/>
    <n v="-73.967169999999996"/>
    <n v="40.813791835412601"/>
    <n v="-73.941681841754601"/>
    <d v="2014-10-15T19:16:59"/>
    <d v="2014-10-15T19:34:11"/>
    <d v="2014-10-15T20:09:31"/>
    <d v="2014-10-15T20:25:09"/>
  </r>
  <r>
    <n v="1337591"/>
    <n v="356651"/>
    <x v="148"/>
    <x v="2"/>
    <x v="3"/>
    <x v="3"/>
    <s v="Volcano"/>
    <n v="2"/>
    <s v="Cold Pressed Juices"/>
    <m/>
    <n v="40.725948024962001"/>
    <n v="-74.001106216515794"/>
    <n v="40.707602199999997"/>
    <n v="-74.015541900000002"/>
    <d v="2014-10-11T12:03:34"/>
    <m/>
    <m/>
    <d v="2014-10-11T13:51:32"/>
  </r>
  <r>
    <n v="1338770"/>
    <n v="370372"/>
    <x v="83"/>
    <x v="1"/>
    <x v="68"/>
    <x v="8"/>
    <s v="Fresh Fusilli Pasta San Marzano"/>
    <n v="1"/>
    <s v="Lunch/Dinner (Entree)"/>
    <d v="1899-12-30T00:13:06"/>
    <n v="40.724743642155602"/>
    <n v="-73.9986615554824"/>
    <n v="40.725061599999997"/>
    <n v="-74.001516499999994"/>
    <d v="2014-10-11T15:05:12"/>
    <d v="2014-10-11T15:15:26"/>
    <d v="2014-10-11T15:46:45"/>
    <d v="2014-10-11T15:51:06"/>
  </r>
  <r>
    <n v="1460572"/>
    <n v="55212"/>
    <x v="157"/>
    <x v="1"/>
    <x v="103"/>
    <x v="10"/>
    <s v="Baby Back Ribs"/>
    <n v="1"/>
    <s v="From The Pit"/>
    <d v="1899-12-30T00:03:38"/>
    <n v="40.742334001650697"/>
    <n v="-73.983855195769493"/>
    <n v="40.783285999999997"/>
    <n v="-73.955278000000007"/>
    <d v="2014-10-26T17:17:29"/>
    <d v="2014-10-26T17:25:53"/>
    <d v="2014-10-26T17:52:43"/>
    <d v="2014-10-26T18:14:05"/>
  </r>
  <r>
    <n v="1275166"/>
    <n v="325285"/>
    <x v="125"/>
    <x v="1"/>
    <x v="126"/>
    <x v="30"/>
    <s v="Steamed Koshihikari Short Grain Rice"/>
    <n v="1"/>
    <s v="Rice &amp; Noodles"/>
    <d v="1899-12-30T00:08:44"/>
    <n v="40.782116700000003"/>
    <n v="-73.980739099999994"/>
    <n v="40.717522000000002"/>
    <n v="-73.992722999999998"/>
    <d v="2014-10-01T19:53:17"/>
    <d v="2014-10-01T20:11:42"/>
    <d v="2014-10-01T20:30:02"/>
    <d v="2014-10-01T20:50:20"/>
  </r>
  <r>
    <n v="1276907"/>
    <n v="325403"/>
    <x v="352"/>
    <x v="0"/>
    <x v="18"/>
    <x v="15"/>
    <m/>
    <m/>
    <m/>
    <m/>
    <n v="40.788626000000001"/>
    <n v="-73.970471000000003"/>
    <n v="40.7871734"/>
    <n v="-73.971757600000004"/>
    <d v="2014-10-01T23:15:03"/>
    <d v="2014-10-01T23:12:31"/>
    <d v="2014-10-01T23:24:08"/>
    <d v="2014-10-01T23:26:10"/>
  </r>
  <r>
    <n v="1488974"/>
    <n v="56736"/>
    <x v="168"/>
    <x v="2"/>
    <x v="9"/>
    <x v="2"/>
    <s v="Fountain Soda"/>
    <n v="1"/>
    <s v="Drinks"/>
    <m/>
    <n v="40.779126065705498"/>
    <n v="-73.954904894578206"/>
    <n v="40.797572000000002"/>
    <n v="-73.950136999999998"/>
    <d v="2014-10-30T19:18:39"/>
    <d v="2014-10-30T19:24:47"/>
    <d v="2014-10-30T19:48:37"/>
    <d v="2014-10-30T20:01:27"/>
  </r>
  <r>
    <n v="1341806"/>
    <n v="41409"/>
    <x v="31"/>
    <x v="1"/>
    <x v="228"/>
    <x v="11"/>
    <m/>
    <m/>
    <m/>
    <m/>
    <n v="40.721798994923297"/>
    <n v="-73.996130781971104"/>
    <n v="40.721755600000002"/>
    <n v="-74.004034899999994"/>
    <d v="2014-10-11T21:00:24"/>
    <d v="2014-10-11T21:26:00"/>
    <d v="2014-10-11T21:37:07"/>
    <d v="2014-10-11T21:43:21"/>
  </r>
  <r>
    <n v="1332021"/>
    <n v="299735"/>
    <x v="89"/>
    <x v="2"/>
    <x v="239"/>
    <x v="5"/>
    <s v="Plain Dosa"/>
    <n v="1"/>
    <s v="Dosa Corner"/>
    <d v="1899-12-30T00:03:07"/>
    <n v="40.741604883571803"/>
    <n v="-73.983304239412405"/>
    <n v="40.752106699999999"/>
    <n v="-73.974246300000004"/>
    <d v="2014-10-10T17:41:10"/>
    <d v="2014-10-10T18:02:18"/>
    <d v="2014-10-10T18:16:18"/>
    <d v="2014-10-10T18:29:09"/>
  </r>
  <r>
    <n v="1463853"/>
    <n v="283310"/>
    <x v="353"/>
    <x v="1"/>
    <x v="122"/>
    <x v="32"/>
    <s v="Tres Leches"/>
    <n v="1"/>
    <s v="Cake Dougnhuts"/>
    <m/>
    <n v="40.744563916288797"/>
    <n v="-73.996630052861306"/>
    <n v="40.730881400000001"/>
    <n v="-73.993780099999995"/>
    <d v="2014-10-26T20:32:24"/>
    <d v="2014-10-26T20:46:15"/>
    <d v="2014-10-26T20:55:05"/>
    <d v="2014-10-26T21:04:24"/>
  </r>
  <r>
    <n v="1309085"/>
    <n v="53289"/>
    <x v="76"/>
    <x v="1"/>
    <x v="6"/>
    <x v="6"/>
    <s v="Shrimp Tempura Roll"/>
    <n v="1"/>
    <s v="Classic Roll &amp; Hand Roll"/>
    <d v="1899-12-30T00:03:50"/>
    <n v="40.734858178748503"/>
    <n v="-73.986093439719298"/>
    <n v="40.786954526246099"/>
    <n v="-73.953132908963099"/>
    <d v="2014-10-06T18:18:40"/>
    <d v="2014-10-06T18:20:46"/>
    <d v="2014-10-06T18:43:35"/>
    <d v="2014-10-06T19:04:17"/>
  </r>
  <r>
    <n v="1431655"/>
    <n v="378027"/>
    <x v="45"/>
    <x v="1"/>
    <x v="126"/>
    <x v="30"/>
    <s v="Katzâ€™s Pastrami Egg Roll"/>
    <n v="1"/>
    <s v="Starters &amp; Salads"/>
    <d v="1899-12-30T00:09:03"/>
    <n v="40.782116700000003"/>
    <n v="-73.980739099999994"/>
    <n v="40.791455200000001"/>
    <n v="-73.973505700000004"/>
    <d v="2014-10-23T19:06:47"/>
    <d v="2014-10-23T19:12:38"/>
    <d v="2014-10-23T19:44:28"/>
    <d v="2014-10-23T19:53:53"/>
  </r>
  <r>
    <n v="1416629"/>
    <n v="97370"/>
    <x v="59"/>
    <x v="2"/>
    <x v="228"/>
    <x v="43"/>
    <m/>
    <m/>
    <m/>
    <m/>
    <n v="40.775133509056303"/>
    <n v="-73.953779854607603"/>
    <n v="40.770761700000001"/>
    <n v="-73.964485699999997"/>
    <d v="2014-10-21T20:23:06"/>
    <d v="2014-10-21T20:26:07"/>
    <d v="2014-10-21T20:31:27"/>
    <d v="2014-10-21T20:43:49"/>
  </r>
  <r>
    <n v="1351302"/>
    <n v="259341"/>
    <x v="192"/>
    <x v="1"/>
    <x v="77"/>
    <x v="0"/>
    <s v="Thigh"/>
    <n v="3"/>
    <s v="By the Piece"/>
    <m/>
    <n v="40.724339999999998"/>
    <n v="-73.990960000000001"/>
    <n v="40.727404999999997"/>
    <n v="-73.991802000000007"/>
    <d v="2014-10-12T21:36:33"/>
    <d v="2014-10-12T21:40:27"/>
    <d v="2014-10-12T21:56:47"/>
    <d v="2014-10-12T22:05:08"/>
  </r>
  <r>
    <n v="1415569"/>
    <n v="148327"/>
    <x v="58"/>
    <x v="2"/>
    <x v="9"/>
    <x v="2"/>
    <s v="Fries"/>
    <n v="1"/>
    <s v="Fries"/>
    <m/>
    <n v="40.692146411775603"/>
    <n v="-73.988865382600395"/>
    <n v="40.701971913365"/>
    <n v="-73.987036356088893"/>
    <d v="2014-10-21T18:28:08"/>
    <d v="2014-10-21T18:32:28"/>
    <d v="2014-10-21T19:07:22"/>
    <d v="2014-10-21T19:15:21"/>
  </r>
  <r>
    <n v="1281159"/>
    <n v="53542"/>
    <x v="224"/>
    <x v="1"/>
    <x v="361"/>
    <x v="8"/>
    <m/>
    <m/>
    <m/>
    <d v="1899-12-30T00:05:36"/>
    <n v="40.740641461534302"/>
    <n v="-73.993123651635102"/>
    <n v="40.7634358067139"/>
    <n v="-73.970246033809204"/>
    <d v="2014-10-02T19:04:26"/>
    <d v="2014-10-02T19:10:50"/>
    <d v="2014-10-02T19:35:15"/>
    <d v="2014-10-02T19:57:47"/>
  </r>
  <r>
    <n v="1372094"/>
    <n v="134003"/>
    <x v="168"/>
    <x v="2"/>
    <x v="9"/>
    <x v="2"/>
    <s v="Hamburger"/>
    <n v="1"/>
    <s v="Burgers"/>
    <m/>
    <n v="40.780825773220101"/>
    <n v="-73.976483345031696"/>
    <n v="40.787227000000001"/>
    <n v="-73.968895000000003"/>
    <d v="2014-10-16T11:19:45"/>
    <d v="2014-10-16T12:07:14"/>
    <d v="2014-10-16T12:23:03"/>
    <d v="2014-10-16T12:29:25"/>
  </r>
  <r>
    <n v="1474214"/>
    <n v="52693"/>
    <x v="19"/>
    <x v="3"/>
    <x v="116"/>
    <x v="28"/>
    <s v="La de Pernil"/>
    <n v="1"/>
    <s v="Arepas"/>
    <d v="1899-12-30T00:12:20"/>
    <n v="40.72681"/>
    <n v="-73.985328999999993"/>
    <n v="40.806713000000002"/>
    <n v="-73.948362000000003"/>
    <d v="2014-10-28T15:51:01"/>
    <d v="2014-10-28T16:06:24"/>
    <d v="2014-10-28T16:21:14"/>
    <d v="2014-10-28T17:08:27"/>
  </r>
  <r>
    <n v="1287838"/>
    <n v="216258"/>
    <x v="64"/>
    <x v="1"/>
    <x v="88"/>
    <x v="6"/>
    <s v="Toro"/>
    <n v="6"/>
    <s v="A La Carte Sushi or Sashimi"/>
    <d v="1899-12-30T00:15:58"/>
    <n v="40.784077256376399"/>
    <n v="-73.9776224098444"/>
    <n v="40.766866299999997"/>
    <n v="-73.960955999999996"/>
    <d v="2014-10-03T18:35:51"/>
    <d v="2014-10-03T19:00:52"/>
    <d v="2014-10-03T19:14:44"/>
    <d v="2014-10-03T19:28:08"/>
  </r>
  <r>
    <n v="1349638"/>
    <n v="57263"/>
    <x v="125"/>
    <x v="1"/>
    <x v="31"/>
    <x v="6"/>
    <s v="Spicy Bigeye Tuna Roll"/>
    <n v="1"/>
    <s v="Dinner Sushi Rolls"/>
    <d v="1899-12-30T00:07:31"/>
    <n v="40.719386413349397"/>
    <n v="-74.008692501044905"/>
    <n v="40.721140599999998"/>
    <n v="-73.997739499999994"/>
    <d v="2014-10-12T19:48:01"/>
    <d v="2014-10-12T20:15:08"/>
    <d v="2014-10-12T20:27:58"/>
    <d v="2014-10-12T20:40:17"/>
  </r>
  <r>
    <n v="1345181"/>
    <n v="68429"/>
    <x v="299"/>
    <x v="1"/>
    <x v="9"/>
    <x v="2"/>
    <s v="Fries"/>
    <n v="1"/>
    <s v="Fries"/>
    <m/>
    <n v="40.779126065705498"/>
    <n v="-73.954904894578206"/>
    <n v="40.7843272"/>
    <n v="-73.956632600000006"/>
    <d v="2014-10-12T12:22:28"/>
    <d v="2014-10-12T12:32:03"/>
    <d v="2014-10-12T12:46:23"/>
    <d v="2014-10-12T12:54:31"/>
  </r>
  <r>
    <n v="1486742"/>
    <n v="404786"/>
    <x v="44"/>
    <x v="1"/>
    <x v="178"/>
    <x v="40"/>
    <s v="Free Latte"/>
    <n v="2"/>
    <s v="Free Lattes On-Demand"/>
    <m/>
    <n v="40.715381999999998"/>
    <n v="-74.008942000000005"/>
    <n v="40.758469900000001"/>
    <n v="-73.968490000000003"/>
    <d v="2014-10-30T14:43:34"/>
    <m/>
    <m/>
    <d v="2014-10-30T15:25:48"/>
  </r>
  <r>
    <n v="1310750"/>
    <n v="135879"/>
    <x v="22"/>
    <x v="1"/>
    <x v="56"/>
    <x v="22"/>
    <m/>
    <m/>
    <m/>
    <m/>
    <n v="40.7326086671628"/>
    <n v="-73.997261313044504"/>
    <n v="40.719017600000001"/>
    <n v="-73.985538599999998"/>
    <d v="2014-10-06T21:37:12"/>
    <d v="2014-10-06T21:43:05"/>
    <d v="2014-10-06T22:03:55"/>
    <d v="2014-10-06T22:13:40"/>
  </r>
  <r>
    <n v="1332474"/>
    <n v="100889"/>
    <x v="56"/>
    <x v="1"/>
    <x v="20"/>
    <x v="17"/>
    <s v="Organic Raw Coconut Water"/>
    <n v="1"/>
    <s v="Refrigerated Beverages"/>
    <m/>
    <n v="40.768061709366101"/>
    <n v="-73.981847763061495"/>
    <n v="40.764703761771699"/>
    <n v="-73.976054767135196"/>
    <d v="2014-10-10T18:35:25"/>
    <d v="2014-10-10T19:15:32"/>
    <d v="2014-10-10T19:42:53"/>
    <d v="2014-10-10T19:50:08"/>
  </r>
  <r>
    <n v="1368449"/>
    <n v="105367"/>
    <x v="354"/>
    <x v="1"/>
    <x v="362"/>
    <x v="8"/>
    <m/>
    <m/>
    <m/>
    <d v="1899-12-30T00:05:46"/>
    <n v="40.769150528488503"/>
    <n v="-73.962922096252399"/>
    <n v="40.769938653057601"/>
    <n v="-73.958983370438204"/>
    <d v="2014-10-15T18:53:32"/>
    <d v="2014-10-15T19:00:54"/>
    <d v="2014-10-15T19:11:13"/>
    <d v="2014-10-15T19:15:45"/>
  </r>
  <r>
    <n v="1486176"/>
    <n v="127103"/>
    <x v="308"/>
    <x v="1"/>
    <x v="3"/>
    <x v="3"/>
    <s v="Hawaiian Healer"/>
    <n v="1"/>
    <s v="Raw Superfood Smoothies"/>
    <m/>
    <n v="40.7411144339194"/>
    <n v="-73.9906501942001"/>
    <n v="40.736759800000002"/>
    <n v="-73.982047699999995"/>
    <d v="2014-10-30T13:12:13"/>
    <d v="2014-10-30T13:14:33"/>
    <d v="2014-10-30T13:35:56"/>
    <d v="2014-10-30T13:45:01"/>
  </r>
  <r>
    <n v="1329214"/>
    <n v="114441"/>
    <x v="288"/>
    <x v="1"/>
    <x v="363"/>
    <x v="8"/>
    <m/>
    <m/>
    <m/>
    <d v="1899-12-30T00:05:12"/>
    <n v="40.747354686763103"/>
    <n v="-73.984400411442294"/>
    <n v="40.7521725"/>
    <n v="-74.005143200000006"/>
    <d v="2014-10-10T12:14:27"/>
    <d v="2014-10-10T12:29:05"/>
    <d v="2014-10-10T12:32:57"/>
    <d v="2014-10-10T12:46:19"/>
  </r>
  <r>
    <n v="1431400"/>
    <n v="354948"/>
    <x v="47"/>
    <x v="1"/>
    <x v="151"/>
    <x v="0"/>
    <s v="Greek Salad"/>
    <n v="1"/>
    <s v="Salads"/>
    <d v="1899-12-30T00:10:33"/>
    <n v="40.727031111101397"/>
    <n v="-74.007511138916001"/>
    <n v="40.716719699999999"/>
    <n v="-74.012299799999994"/>
    <d v="2014-10-23T18:32:18"/>
    <d v="2014-10-23T18:36:30"/>
    <d v="2014-10-23T18:55:41"/>
    <d v="2014-10-23T19:10:22"/>
  </r>
  <r>
    <n v="1319433"/>
    <n v="31805"/>
    <x v="19"/>
    <x v="3"/>
    <x v="159"/>
    <x v="10"/>
    <s v="Bar-B-Que Pork Ribs"/>
    <n v="1"/>
    <s v="True Blue Bar-B-Que Pit Plates"/>
    <d v="1899-12-30T00:09:25"/>
    <n v="40.818082099999998"/>
    <n v="-73.960937299999998"/>
    <n v="40.767119000000001"/>
    <n v="-73.953867000000002"/>
    <d v="2014-10-08T18:06:10"/>
    <d v="2014-10-08T18:27:50"/>
    <d v="2014-10-08T18:39:40"/>
    <d v="2014-10-08T19:20:33"/>
  </r>
  <r>
    <n v="1324941"/>
    <n v="242507"/>
    <x v="216"/>
    <x v="1"/>
    <x v="48"/>
    <x v="17"/>
    <s v="Palak Paneer"/>
    <n v="2"/>
    <s v="Frozen Foods"/>
    <m/>
    <n v="40.74174"/>
    <n v="-73.993650000000002"/>
    <n v="40.773071299999998"/>
    <n v="-73.951711599999996"/>
    <d v="2014-10-09T18:31:29"/>
    <d v="2014-10-09T18:29:31"/>
    <d v="2014-10-09T19:08:21"/>
    <d v="2014-10-09T19:37:29"/>
  </r>
  <r>
    <n v="1379536"/>
    <n v="270525"/>
    <x v="247"/>
    <x v="1"/>
    <x v="3"/>
    <x v="3"/>
    <s v="Almond Milk"/>
    <n v="1"/>
    <s v="Mylks"/>
    <m/>
    <n v="40.723309"/>
    <n v="-73.988928999999999"/>
    <n v="40.726064100000002"/>
    <n v="-73.989779299999995"/>
    <d v="2014-10-17T12:42:17"/>
    <d v="2014-10-17T12:54:41"/>
    <d v="2014-10-17T13:15:01"/>
    <d v="2014-10-17T13:22:31"/>
  </r>
  <r>
    <n v="1335309"/>
    <n v="58476"/>
    <x v="150"/>
    <x v="1"/>
    <x v="223"/>
    <x v="8"/>
    <m/>
    <m/>
    <m/>
    <m/>
    <n v="40.774294260297403"/>
    <n v="-73.951391992961007"/>
    <n v="40.775536000000002"/>
    <n v="-73.950322"/>
    <d v="2014-10-10T22:50:47"/>
    <m/>
    <m/>
    <d v="2014-10-10T23:09:02"/>
  </r>
  <r>
    <n v="1272468"/>
    <n v="183564"/>
    <x v="116"/>
    <x v="1"/>
    <x v="106"/>
    <x v="19"/>
    <m/>
    <m/>
    <m/>
    <m/>
    <n v="40.741956529953796"/>
    <n v="-73.993694785143205"/>
    <n v="40.740814700000001"/>
    <n v="-73.993146600000003"/>
    <d v="2014-10-01T11:10:20"/>
    <m/>
    <m/>
    <d v="2014-10-01T11:41:03"/>
  </r>
  <r>
    <n v="1388615"/>
    <n v="167828"/>
    <x v="320"/>
    <x v="1"/>
    <x v="9"/>
    <x v="2"/>
    <s v="Cheese Fries"/>
    <n v="1"/>
    <s v="Fries"/>
    <m/>
    <n v="40.7152793278103"/>
    <n v="-74.014860391616807"/>
    <n v="40.716223800000002"/>
    <n v="-73.991476599999999"/>
    <d v="2014-10-18T14:22:42"/>
    <d v="2014-10-18T14:31:39"/>
    <d v="2014-10-18T15:06:29"/>
    <d v="2014-10-18T15:12:45"/>
  </r>
  <r>
    <n v="1384130"/>
    <n v="89889"/>
    <x v="342"/>
    <x v="1"/>
    <x v="134"/>
    <x v="33"/>
    <s v="Roasted Sweet Potatoes"/>
    <n v="1"/>
    <s v="Lunch &amp; Dinner Sides"/>
    <m/>
    <n v="40.735676762018002"/>
    <n v="-73.993829528068602"/>
    <n v="40.735546399999997"/>
    <n v="-73.979012800000007"/>
    <d v="2014-10-17T21:29:58"/>
    <m/>
    <m/>
    <d v="2014-10-17T22:17:32"/>
  </r>
  <r>
    <n v="1306831"/>
    <n v="284256"/>
    <x v="355"/>
    <x v="2"/>
    <x v="40"/>
    <x v="9"/>
    <s v="Chuleta Empanizada"/>
    <n v="1"/>
    <s v="Entrees"/>
    <d v="1899-12-30T00:10:06"/>
    <n v="40.764217000000002"/>
    <n v="-73.988320999999999"/>
    <n v="40.738549900000002"/>
    <n v="-73.994985"/>
    <d v="2014-10-06T02:08:21"/>
    <d v="2014-10-06T02:10:21"/>
    <d v="2014-10-06T02:34:10"/>
    <d v="2014-10-06T02:44:49"/>
  </r>
  <r>
    <n v="1455748"/>
    <n v="373311"/>
    <x v="154"/>
    <x v="0"/>
    <x v="140"/>
    <x v="7"/>
    <s v="Plain Tofu"/>
    <n v="1"/>
    <s v="Sandwiches - Cream Cheese/Tofu"/>
    <m/>
    <n v="40.735518913424798"/>
    <n v="-73.979530334472699"/>
    <n v="40.723531399999999"/>
    <n v="-73.982324199999994"/>
    <d v="2014-10-26T07:05:22"/>
    <d v="2014-10-26T07:15:06"/>
    <d v="2014-10-26T07:22:42"/>
    <d v="2014-10-26T07:35:42"/>
  </r>
  <r>
    <n v="1318349"/>
    <n v="343734"/>
    <x v="253"/>
    <x v="1"/>
    <x v="364"/>
    <x v="12"/>
    <s v="Spicy Malaysian Ginger Fried Rice"/>
    <n v="2"/>
    <s v="Main Dishes"/>
    <d v="1899-12-30T00:13:01"/>
    <n v="40.747551298139399"/>
    <n v="-73.981140572600495"/>
    <n v="40.7745812"/>
    <n v="-73.9826427"/>
    <d v="2014-10-08T14:16:29"/>
    <d v="2014-10-08T14:24:03"/>
    <d v="2014-10-08T14:47:53"/>
    <d v="2014-10-08T15:21:00"/>
  </r>
  <r>
    <n v="1303716"/>
    <n v="133349"/>
    <x v="232"/>
    <x v="1"/>
    <x v="119"/>
    <x v="30"/>
    <s v="Basil &amp; Chicken Dumplings"/>
    <n v="1"/>
    <s v="Bolied"/>
    <d v="1899-12-30T00:10:13"/>
    <n v="40.732935902065101"/>
    <n v="-73.986443521670196"/>
    <n v="40.726969500000003"/>
    <n v="-73.9960643"/>
    <d v="2014-10-05T19:45:57"/>
    <d v="2014-10-05T19:51:24"/>
    <d v="2014-10-05T20:14:14"/>
    <d v="2014-10-05T20:27:08"/>
  </r>
  <r>
    <n v="1302481"/>
    <n v="320088"/>
    <x v="84"/>
    <x v="1"/>
    <x v="121"/>
    <x v="21"/>
    <s v="Chicken"/>
    <n v="1"/>
    <s v="Grill"/>
    <m/>
    <n v="40.727293000000003"/>
    <n v="-73.984516999999997"/>
    <n v="40.733937599999997"/>
    <n v="-73.988801899999999"/>
    <d v="2014-10-05T17:56:43"/>
    <d v="2014-10-05T18:09:15"/>
    <d v="2014-10-05T18:34:44"/>
    <d v="2014-10-05T18:42:21"/>
  </r>
  <r>
    <n v="1475127"/>
    <n v="142356"/>
    <x v="6"/>
    <x v="1"/>
    <x v="4"/>
    <x v="4"/>
    <s v="Kaki Fri"/>
    <n v="1"/>
    <s v="Maki (Special Rolls)"/>
    <d v="1899-12-30T00:07:50"/>
    <n v="40.7261096570601"/>
    <n v="-74.002491863200504"/>
    <n v="40.734791800000004"/>
    <n v="-73.9784504"/>
    <d v="2014-10-28T18:59:43"/>
    <d v="2014-10-28T19:01:09"/>
    <d v="2014-10-28T19:30:24"/>
    <d v="2014-10-28T19:47:22"/>
  </r>
  <r>
    <n v="1279285"/>
    <n v="58343"/>
    <x v="52"/>
    <x v="1"/>
    <x v="365"/>
    <x v="49"/>
    <s v="PEVA Storage Chests"/>
    <n v="3"/>
    <s v="Storage"/>
    <m/>
    <n v="40.740155440852"/>
    <n v="-73.994805125365602"/>
    <n v="40.760903999999996"/>
    <n v="-73.999007000000006"/>
    <d v="2014-10-02T14:46:07"/>
    <d v="2014-10-02T15:13:13"/>
    <d v="2014-10-02T15:28:02"/>
    <d v="2014-10-02T15:44:35"/>
  </r>
  <r>
    <n v="1393575"/>
    <n v="150844"/>
    <x v="23"/>
    <x v="2"/>
    <x v="143"/>
    <x v="36"/>
    <s v="Tito's Handmade Vodka 80 (750ml)"/>
    <n v="1"/>
    <s v="Vodka"/>
    <m/>
    <n v="40.779598"/>
    <n v="-73.947388000000004"/>
    <n v="40.725203999999998"/>
    <n v="-73.992931999999996"/>
    <d v="2014-10-18T21:53:57"/>
    <d v="2014-10-18T21:59:33"/>
    <d v="2014-10-18T22:05:06"/>
    <d v="2014-10-18T22:30:38"/>
  </r>
  <r>
    <n v="1335105"/>
    <n v="68103"/>
    <x v="7"/>
    <x v="1"/>
    <x v="366"/>
    <x v="26"/>
    <m/>
    <m/>
    <m/>
    <d v="1899-12-30T00:10:27"/>
    <n v="40.726863433110097"/>
    <n v="-73.987241247009905"/>
    <n v="40.728605999999999"/>
    <n v="-73.995142999999999"/>
    <d v="2014-10-10T22:25:58"/>
    <d v="2014-10-10T22:35:21"/>
    <d v="2014-10-10T22:53:12"/>
    <d v="2014-10-10T23:03:08"/>
  </r>
  <r>
    <n v="1461890"/>
    <n v="54081"/>
    <x v="158"/>
    <x v="2"/>
    <x v="367"/>
    <x v="16"/>
    <m/>
    <m/>
    <m/>
    <d v="1899-12-30T00:05:30"/>
    <n v="40.735323803691301"/>
    <n v="-74.001771211624103"/>
    <n v="40.726298499999999"/>
    <n v="-73.9995598"/>
    <d v="2014-10-26T18:51:59"/>
    <d v="2014-10-26T19:28:32"/>
    <d v="2014-10-26T19:40:51"/>
    <d v="2014-10-26T19:48:11"/>
  </r>
  <r>
    <n v="1424521"/>
    <n v="322906"/>
    <x v="81"/>
    <x v="4"/>
    <x v="4"/>
    <x v="4"/>
    <s v="Shumai"/>
    <n v="1"/>
    <s v="Appetizers"/>
    <d v="1899-12-30T00:14:16"/>
    <n v="40.7261096570601"/>
    <n v="-74.002491863200504"/>
    <n v="40.778152460380802"/>
    <n v="-73.962855199785693"/>
    <d v="2014-10-22T20:53:11"/>
    <d v="2014-10-22T21:28:31"/>
    <d v="2014-10-22T21:45:23"/>
    <d v="2014-10-22T22:14:58"/>
  </r>
  <r>
    <n v="1365761"/>
    <n v="245311"/>
    <x v="306"/>
    <x v="1"/>
    <x v="33"/>
    <x v="20"/>
    <s v="Harvest Bowl"/>
    <n v="1"/>
    <s v="Signatures"/>
    <d v="1899-12-30T00:11:10"/>
    <n v="40.745078589413303"/>
    <n v="-73.988821506500202"/>
    <n v="40.750086000000003"/>
    <n v="-73.987218100000007"/>
    <d v="2014-10-15T11:55:26"/>
    <d v="2014-10-15T12:17:33"/>
    <d v="2014-10-15T12:26:06"/>
    <d v="2014-10-15T12:31:56"/>
  </r>
  <r>
    <n v="1442598"/>
    <n v="342107"/>
    <x v="307"/>
    <x v="1"/>
    <x v="9"/>
    <x v="2"/>
    <s v="Shackburger"/>
    <n v="1"/>
    <s v="Burgers"/>
    <m/>
    <n v="40.758456774983799"/>
    <n v="-73.989140466129399"/>
    <n v="40.767449999999997"/>
    <n v="-73.992028000000005"/>
    <d v="2014-10-24T22:51:46"/>
    <d v="2014-10-24T23:18:14"/>
    <d v="2014-10-25T00:02:34"/>
    <d v="2014-10-25T00:20:57"/>
  </r>
  <r>
    <n v="1365940"/>
    <n v="96262"/>
    <x v="133"/>
    <x v="1"/>
    <x v="70"/>
    <x v="11"/>
    <s v="Candy Bar Pie Slice"/>
    <n v="1"/>
    <s v="Pie by the Slice"/>
    <m/>
    <n v="40.731795470614898"/>
    <n v="-73.985672593116803"/>
    <n v="40.721580000000003"/>
    <n v="-73.992707899999999"/>
    <d v="2014-10-15T12:40:38"/>
    <d v="2014-10-15T12:38:44"/>
    <d v="2014-10-15T12:48:34"/>
    <d v="2014-10-15T12:57:36"/>
  </r>
  <r>
    <n v="1329730"/>
    <n v="149984"/>
    <x v="214"/>
    <x v="1"/>
    <x v="87"/>
    <x v="6"/>
    <s v="Salmon Tomato Roll"/>
    <n v="1"/>
    <s v="Special Sushi Rolls"/>
    <d v="1899-12-30T00:09:05"/>
    <n v="40.760654436198898"/>
    <n v="-73.989582752602004"/>
    <n v="40.773671200000003"/>
    <n v="-73.958335300000002"/>
    <d v="2014-10-10T13:29:49"/>
    <d v="2014-10-10T13:55:05"/>
    <d v="2014-10-10T14:03:55"/>
    <d v="2014-10-10T14:21:17"/>
  </r>
  <r>
    <n v="1370431"/>
    <n v="58898"/>
    <x v="23"/>
    <x v="2"/>
    <x v="20"/>
    <x v="17"/>
    <s v="Rose Green Tea"/>
    <n v="2"/>
    <s v="Teas &amp; Drinks"/>
    <m/>
    <n v="40.723954999999997"/>
    <n v="-73.991828999999996"/>
    <n v="40.729953600000002"/>
    <n v="-73.986349799999999"/>
    <d v="2014-10-15T22:10:14"/>
    <m/>
    <m/>
    <d v="2014-10-15T23:33:43"/>
  </r>
  <r>
    <n v="1488916"/>
    <n v="355759"/>
    <x v="324"/>
    <x v="2"/>
    <x v="146"/>
    <x v="30"/>
    <s v="Pork/Shrimp Fried Rice"/>
    <n v="1"/>
    <s v="Rice &amp; Vegetables"/>
    <d v="1899-12-30T00:08:02"/>
    <n v="40.764084531354698"/>
    <n v="-73.970499798529701"/>
    <n v="40.744990610698203"/>
    <n v="-74.005595646117797"/>
    <d v="2014-10-30T19:10:01"/>
    <d v="2014-10-30T19:19:05"/>
    <d v="2014-10-30T19:49:55"/>
    <d v="2014-10-30T20:12:12"/>
  </r>
  <r>
    <n v="1449602"/>
    <n v="83469"/>
    <x v="40"/>
    <x v="1"/>
    <x v="167"/>
    <x v="30"/>
    <s v="Wontons in Chili Oil"/>
    <n v="1"/>
    <s v="Hot Appetizers"/>
    <d v="1899-12-30T00:15:40"/>
    <n v="40.732213000000002"/>
    <n v="-73.988072000000003"/>
    <n v="40.734250600000003"/>
    <n v="-73.990212299999996"/>
    <d v="2014-10-25T18:20:19"/>
    <d v="2014-10-25T18:44:03"/>
    <d v="2014-10-25T18:55:53"/>
    <d v="2014-10-25T19:00:15"/>
  </r>
  <r>
    <n v="1368510"/>
    <n v="220693"/>
    <x v="144"/>
    <x v="1"/>
    <x v="9"/>
    <x v="2"/>
    <s v="Shack Burger"/>
    <n v="2"/>
    <s v="Burgers"/>
    <m/>
    <n v="40.7152793278103"/>
    <n v="-74.014860391616807"/>
    <n v="40.719977100000001"/>
    <n v="-74.010741300000007"/>
    <d v="2014-10-15T18:59:17"/>
    <d v="2014-10-15T19:07:34"/>
    <d v="2014-10-15T19:24:56"/>
    <d v="2014-10-15T19:33:03"/>
  </r>
  <r>
    <n v="1348963"/>
    <n v="177078"/>
    <x v="76"/>
    <x v="1"/>
    <x v="368"/>
    <x v="44"/>
    <s v="Panang Curry"/>
    <n v="1"/>
    <s v="Curry"/>
    <d v="1899-12-30T00:05:53"/>
    <n v="40.695162736019903"/>
    <n v="-73.995447869107196"/>
    <n v="40.711345999999999"/>
    <n v="-74.016435599999994"/>
    <d v="2014-10-12T19:01:07"/>
    <d v="2014-10-12T18:59:49"/>
    <d v="2014-10-12T19:50:07"/>
    <d v="2014-10-12T20:34:44"/>
  </r>
  <r>
    <n v="1282370"/>
    <n v="102210"/>
    <x v="80"/>
    <x v="3"/>
    <x v="228"/>
    <x v="43"/>
    <s v="Original"/>
    <n v="1"/>
    <s v="Frozen Yogurt with Toppings"/>
    <m/>
    <n v="40.758913939639001"/>
    <n v="-73.992354645083694"/>
    <n v="40.759817900000002"/>
    <n v="-73.987639999999999"/>
    <d v="2014-10-02T21:12:51"/>
    <d v="2014-10-02T21:17:10"/>
    <d v="2014-10-02T21:29:30"/>
    <d v="2014-10-02T21:40:49"/>
  </r>
  <r>
    <n v="1304830"/>
    <n v="164131"/>
    <x v="40"/>
    <x v="1"/>
    <x v="369"/>
    <x v="16"/>
    <s v="&quot;Ala Vodka&quot; Sauce with Mushrooms"/>
    <n v="1"/>
    <s v="Pasta"/>
    <d v="1899-12-30T00:08:12"/>
    <n v="40.756547149303003"/>
    <n v="-73.985576924200004"/>
    <n v="40.770499600000001"/>
    <n v="-73.981546499999993"/>
    <d v="2014-10-05T21:16:20"/>
    <d v="2014-10-05T21:50:44"/>
    <d v="2014-10-05T21:56:04"/>
    <d v="2014-10-05T22:10:46"/>
  </r>
  <r>
    <n v="1322798"/>
    <n v="155272"/>
    <x v="128"/>
    <x v="1"/>
    <x v="20"/>
    <x v="17"/>
    <s v="Original Almond Breeze Unsweet"/>
    <n v="1"/>
    <s v="Non Dairy Milk"/>
    <m/>
    <n v="40.723954999999997"/>
    <n v="-73.991828999999996"/>
    <n v="40.7236373"/>
    <n v="-73.985002399999999"/>
    <d v="2014-10-09T11:41:59"/>
    <d v="2014-10-09T11:44:36"/>
    <d v="2014-10-09T12:32:56"/>
    <d v="2014-10-09T12:39:33"/>
  </r>
  <r>
    <n v="1388827"/>
    <n v="384698"/>
    <x v="52"/>
    <x v="1"/>
    <x v="370"/>
    <x v="14"/>
    <s v="Jae Yook Bokkum"/>
    <n v="1"/>
    <s v="A la Cart"/>
    <d v="1899-12-30T00:06:08"/>
    <n v="40.746852061033401"/>
    <n v="-73.984406150546405"/>
    <n v="40.768775549452698"/>
    <n v="-73.986350021805904"/>
    <d v="2014-10-18T14:44:19"/>
    <m/>
    <m/>
    <d v="2014-10-18T15:39:40"/>
  </r>
  <r>
    <n v="1360638"/>
    <n v="114214"/>
    <x v="118"/>
    <x v="1"/>
    <x v="139"/>
    <x v="8"/>
    <s v="Momofuku Ramen"/>
    <n v="1"/>
    <s v="Bowls"/>
    <m/>
    <n v="40.729110403548901"/>
    <n v="-73.984245455566395"/>
    <n v="40.758707999999999"/>
    <n v="-73.970523999999997"/>
    <d v="2014-10-14T12:56:30"/>
    <d v="2014-10-14T13:07:46"/>
    <d v="2014-10-14T13:28:36"/>
    <d v="2014-10-14T13:51:08"/>
  </r>
  <r>
    <n v="1297523"/>
    <n v="105460"/>
    <x v="1"/>
    <x v="1"/>
    <x v="125"/>
    <x v="2"/>
    <s v="Milkshakes"/>
    <n v="2"/>
    <s v="Menu"/>
    <d v="1899-12-30T00:03:23"/>
    <n v="40.764075830277001"/>
    <n v="-73.978632525152193"/>
    <n v="40.770590302957501"/>
    <n v="-73.967356225333106"/>
    <d v="2014-10-04T23:23:25"/>
    <d v="2014-10-04T23:39:17"/>
    <d v="2014-10-04T23:53:12"/>
    <d v="2014-10-04T23:59:44"/>
  </r>
  <r>
    <n v="1410265"/>
    <n v="388918"/>
    <x v="356"/>
    <x v="1"/>
    <x v="77"/>
    <x v="0"/>
    <s v="Tender"/>
    <n v="4"/>
    <s v="By the Piece"/>
    <m/>
    <n v="40.724339999999998"/>
    <n v="-73.990960000000001"/>
    <n v="40.738374187533701"/>
    <n v="-73.984726879863203"/>
    <d v="2014-10-20T19:18:58"/>
    <d v="2014-10-20T19:26:48"/>
    <d v="2014-10-20T19:36:40"/>
    <d v="2014-10-20T19:46:15"/>
  </r>
  <r>
    <n v="1473448"/>
    <n v="178275"/>
    <x v="357"/>
    <x v="1"/>
    <x v="371"/>
    <x v="8"/>
    <m/>
    <m/>
    <m/>
    <d v="1899-12-30T00:09:01"/>
    <n v="40.742089999999997"/>
    <n v="-73.980780999999993"/>
    <n v="40.767189000000002"/>
    <n v="-73.987378000000007"/>
    <d v="2014-10-28T13:27:50"/>
    <d v="2014-10-28T13:32:19"/>
    <d v="2014-10-28T13:48:02"/>
    <d v="2014-10-28T14:11:15"/>
  </r>
  <r>
    <n v="1341891"/>
    <n v="216087"/>
    <x v="85"/>
    <x v="1"/>
    <x v="372"/>
    <x v="8"/>
    <m/>
    <m/>
    <m/>
    <m/>
    <n v="40.722326109723198"/>
    <n v="-73.986059005394495"/>
    <n v="40.722959437445503"/>
    <n v="-73.982952581787401"/>
    <d v="2014-10-11T21:08:13"/>
    <d v="2014-10-11T21:14:30"/>
    <d v="2014-10-11T21:24:20"/>
    <d v="2014-10-11T21:31:26"/>
  </r>
  <r>
    <n v="1349245"/>
    <n v="197265"/>
    <x v="256"/>
    <x v="1"/>
    <x v="184"/>
    <x v="25"/>
    <s v="Buttermilk Biscuit"/>
    <n v="2"/>
    <s v="Sides"/>
    <m/>
    <n v="40.7430754234856"/>
    <n v="-73.989146591960605"/>
    <n v="40.762996100000002"/>
    <n v="-73.961871500000001"/>
    <d v="2014-10-12T19:21:45"/>
    <d v="2014-10-12T19:33:42"/>
    <d v="2014-10-12T19:46:02"/>
    <d v="2014-10-12T20:03:23"/>
  </r>
  <r>
    <n v="1282418"/>
    <n v="37538"/>
    <x v="358"/>
    <x v="1"/>
    <x v="373"/>
    <x v="1"/>
    <m/>
    <m/>
    <m/>
    <d v="1899-12-30T00:04:45"/>
    <n v="40.731507999999998"/>
    <n v="-74.003185956116297"/>
    <n v="40.722579000000003"/>
    <n v="-73.999144000000001"/>
    <d v="2014-10-02T21:18:55"/>
    <d v="2014-10-02T21:31:59"/>
    <d v="2014-10-02T21:43:04"/>
    <d v="2014-10-02T21:53:09"/>
  </r>
  <r>
    <n v="1375764"/>
    <n v="174437"/>
    <x v="69"/>
    <x v="1"/>
    <x v="167"/>
    <x v="30"/>
    <s v="Mixed Vegetable Tofu Soup"/>
    <n v="1"/>
    <s v="Soups"/>
    <m/>
    <n v="40.732213000000002"/>
    <n v="-73.988072000000003"/>
    <n v="40.738011"/>
    <n v="-74.008552600000002"/>
    <d v="2014-10-16T20:08:06"/>
    <d v="2014-10-16T20:16:36"/>
    <d v="2014-10-16T20:44:59"/>
    <d v="2014-10-16T21:01:29"/>
  </r>
  <r>
    <n v="1473184"/>
    <n v="335155"/>
    <x v="294"/>
    <x v="1"/>
    <x v="9"/>
    <x v="2"/>
    <s v="Shack Stack"/>
    <n v="1"/>
    <s v="Burgers"/>
    <m/>
    <n v="40.692146411775603"/>
    <n v="-73.988865382600395"/>
    <n v="40.702872200000002"/>
    <n v="-73.986828099999997"/>
    <d v="2014-10-28T12:25:43"/>
    <d v="2014-10-28T12:42:37"/>
    <d v="2014-10-28T12:55:57"/>
    <d v="2014-10-28T13:05:14"/>
  </r>
  <r>
    <n v="1345301"/>
    <n v="240014"/>
    <x v="288"/>
    <x v="1"/>
    <x v="374"/>
    <x v="0"/>
    <s v="Crab Meat Guacamole &amp; Chips"/>
    <n v="1"/>
    <s v="Brunch Starters"/>
    <d v="1899-12-30T00:04:44"/>
    <n v="40.742578826490004"/>
    <n v="-73.984337281285704"/>
    <n v="40.751591550313897"/>
    <n v="-73.969280496629395"/>
    <d v="2014-10-12T12:41:41"/>
    <d v="2014-10-12T12:44:55"/>
    <d v="2014-10-12T13:32:19"/>
    <d v="2014-10-12T13:35:35"/>
  </r>
  <r>
    <n v="1288044"/>
    <n v="73609"/>
    <x v="313"/>
    <x v="2"/>
    <x v="45"/>
    <x v="4"/>
    <s v="Beef Short Rib &amp; Garlic"/>
    <n v="1"/>
    <s v="Kushi Yaki (Skewers)"/>
    <d v="1899-12-30T00:07:01"/>
    <n v="40.721979579708403"/>
    <n v="-73.988148214155601"/>
    <n v="40.723324499999997"/>
    <n v="-73.995912799999999"/>
    <d v="2014-10-03T18:57:09"/>
    <d v="2014-10-03T19:11:59"/>
    <d v="2014-10-03T19:30:49"/>
    <d v="2014-10-03T19:37:56"/>
  </r>
  <r>
    <n v="1423447"/>
    <n v="391860"/>
    <x v="36"/>
    <x v="1"/>
    <x v="375"/>
    <x v="2"/>
    <s v="Lucky Shake"/>
    <n v="1"/>
    <s v="Shakes"/>
    <d v="1899-12-30T00:10:08"/>
    <n v="40.723331406515896"/>
    <n v="-73.989531102051501"/>
    <n v="40.720471600000003"/>
    <n v="-73.989326300000002"/>
    <d v="2014-10-22T19:24:40"/>
    <d v="2014-10-22T19:56:48"/>
    <d v="2014-10-22T20:03:05"/>
    <d v="2014-10-22T20:06:07"/>
  </r>
  <r>
    <n v="1373595"/>
    <n v="376599"/>
    <x v="43"/>
    <x v="2"/>
    <x v="100"/>
    <x v="4"/>
    <s v="TAO Angry Dragon Roll with Eel and Kabayaki Sauce"/>
    <n v="1"/>
    <s v="Special Rolls"/>
    <d v="1899-12-30T00:09:43"/>
    <n v="40.762857763598497"/>
    <n v="-73.9716190014841"/>
    <n v="40.765755499999997"/>
    <n v="-73.977073700000005"/>
    <d v="2014-10-16T14:41:02"/>
    <d v="2014-10-16T14:44:18"/>
    <d v="2014-10-16T15:58:06"/>
    <d v="2014-10-16T16:03:41"/>
  </r>
  <r>
    <n v="1485301"/>
    <n v="329315"/>
    <x v="96"/>
    <x v="1"/>
    <x v="376"/>
    <x v="8"/>
    <m/>
    <m/>
    <m/>
    <m/>
    <n v="40.719783999999997"/>
    <n v="-73.996211000000002"/>
    <n v="40.727350081923497"/>
    <n v="-73.991881000398905"/>
    <d v="2014-10-30T09:59:19"/>
    <d v="2014-10-30T09:58:21"/>
    <d v="2014-10-30T10:22:12"/>
    <d v="2014-10-30T10:30:34"/>
  </r>
  <r>
    <n v="1379434"/>
    <n v="165110"/>
    <x v="49"/>
    <x v="1"/>
    <x v="377"/>
    <x v="44"/>
    <s v="Jasmine Rice"/>
    <n v="2"/>
    <s v="Side Orders"/>
    <d v="1899-12-30T00:12:19"/>
    <n v="40.761846969642903"/>
    <n v="-73.990150907740201"/>
    <n v="40.769097000000002"/>
    <n v="-73.982952999999995"/>
    <d v="2014-10-17T12:27:17"/>
    <d v="2014-10-17T12:41:41"/>
    <d v="2014-10-17T12:54:45"/>
    <d v="2014-10-17T13:11:36"/>
  </r>
  <r>
    <n v="1455921"/>
    <n v="53874"/>
    <x v="239"/>
    <x v="1"/>
    <x v="374"/>
    <x v="0"/>
    <s v="Kale &amp; Eggs"/>
    <n v="1"/>
    <s v="Extraordinary Eggs &amp; Omelettes"/>
    <d v="1899-12-30T00:06:47"/>
    <n v="40.742578826490004"/>
    <n v="-73.984337281285704"/>
    <n v="40.736991000000003"/>
    <n v="-73.980845000000002"/>
    <d v="2014-10-26T09:44:16"/>
    <d v="2014-10-26T09:52:30"/>
    <d v="2014-10-26T10:07:20"/>
    <d v="2014-10-26T10:17:46"/>
  </r>
  <r>
    <n v="1336221"/>
    <n v="63020"/>
    <x v="241"/>
    <x v="2"/>
    <x v="7"/>
    <x v="7"/>
    <s v="M&amp;M's"/>
    <n v="1"/>
    <s v="Cookies and Brownies"/>
    <m/>
    <n v="40.729790899999998"/>
    <n v="-74.000589300000001"/>
    <n v="40.722057622007398"/>
    <n v="-73.996772596378193"/>
    <d v="2014-10-11T00:52:07"/>
    <d v="2014-10-11T00:53:32"/>
    <d v="2014-10-11T01:03:52"/>
    <d v="2014-10-11T01:11:40"/>
  </r>
  <r>
    <n v="1397900"/>
    <n v="60845"/>
    <x v="205"/>
    <x v="1"/>
    <x v="4"/>
    <x v="4"/>
    <s v="Kyuri Special"/>
    <n v="1"/>
    <s v="Maki (Special Rolls)"/>
    <d v="1899-12-30T00:04:04"/>
    <n v="40.7261096570601"/>
    <n v="-74.002491863200504"/>
    <n v="40.732312"/>
    <n v="-73.994782000000001"/>
    <d v="2014-10-19T13:38:42"/>
    <d v="2014-10-19T14:14:53"/>
    <d v="2014-10-19T14:21:43"/>
    <d v="2014-10-19T14:30:18"/>
  </r>
  <r>
    <n v="1474580"/>
    <n v="355445"/>
    <x v="269"/>
    <x v="0"/>
    <x v="378"/>
    <x v="8"/>
    <m/>
    <m/>
    <m/>
    <m/>
    <n v="40.752895962786098"/>
    <n v="-73.976922213165395"/>
    <n v="40.7571006627511"/>
    <n v="-73.962437966479897"/>
    <d v="2014-10-28T17:12:45"/>
    <m/>
    <m/>
    <d v="2014-10-28T18:30:35"/>
  </r>
  <r>
    <n v="1383398"/>
    <n v="60397"/>
    <x v="359"/>
    <x v="1"/>
    <x v="160"/>
    <x v="7"/>
    <m/>
    <m/>
    <m/>
    <m/>
    <n v="40.745340729540104"/>
    <n v="-74.001932144164996"/>
    <n v="40.768506000000002"/>
    <n v="-73.962350999999998"/>
    <d v="2014-10-17T20:32:00"/>
    <d v="2014-10-17T20:43:20"/>
    <d v="2014-10-17T20:53:41"/>
    <d v="2014-10-17T21:34:25"/>
  </r>
  <r>
    <n v="1393118"/>
    <n v="70676"/>
    <x v="262"/>
    <x v="1"/>
    <x v="223"/>
    <x v="8"/>
    <m/>
    <m/>
    <m/>
    <m/>
    <n v="40.7399608997424"/>
    <n v="-74.002563816458903"/>
    <n v="40.738124399999997"/>
    <n v="-74.006408800000003"/>
    <d v="2014-10-18T21:23:53"/>
    <d v="2014-10-18T21:26:39"/>
    <d v="2014-10-18T21:37:59"/>
    <d v="2014-10-18T21:43:11"/>
  </r>
  <r>
    <n v="1389467"/>
    <n v="139366"/>
    <x v="124"/>
    <x v="1"/>
    <x v="48"/>
    <x v="17"/>
    <s v="Black Beans"/>
    <n v="1"/>
    <s v="Essentials"/>
    <m/>
    <n v="40.74174"/>
    <n v="-73.993650000000002"/>
    <n v="40.738433399999998"/>
    <n v="-74.000192600000005"/>
    <d v="2014-10-18T15:42:54"/>
    <d v="2014-10-18T15:50:43"/>
    <d v="2014-10-18T16:30:49"/>
    <d v="2014-10-18T16:34:44"/>
  </r>
  <r>
    <n v="1412619"/>
    <n v="297248"/>
    <x v="328"/>
    <x v="1"/>
    <x v="379"/>
    <x v="8"/>
    <m/>
    <m/>
    <m/>
    <m/>
    <n v="40.732198128763201"/>
    <n v="-73.9818120580113"/>
    <n v="40.735633916047"/>
    <n v="-73.9759443851312"/>
    <d v="2014-10-20T23:43:53"/>
    <d v="2014-10-20T23:41:14"/>
    <d v="2014-10-20T23:57:05"/>
    <d v="2014-10-21T00:05:04"/>
  </r>
  <r>
    <n v="1469948"/>
    <n v="360844"/>
    <x v="186"/>
    <x v="1"/>
    <x v="25"/>
    <x v="4"/>
    <s v="House Salad"/>
    <n v="1"/>
    <s v="Salads"/>
    <d v="1899-12-30T00:03:21"/>
    <n v="40.767652912117299"/>
    <n v="-73.982925456000402"/>
    <n v="40.775165999999999"/>
    <n v="-73.990162400000003"/>
    <d v="2014-10-27T19:36:48"/>
    <d v="2014-10-27T19:55:05"/>
    <d v="2014-10-27T19:55:56"/>
    <d v="2014-10-27T20:06:49"/>
  </r>
  <r>
    <n v="1301929"/>
    <n v="237592"/>
    <x v="360"/>
    <x v="1"/>
    <x v="9"/>
    <x v="2"/>
    <s v="Cheese Fries"/>
    <n v="1"/>
    <s v="Fries"/>
    <m/>
    <n v="40.780825773220101"/>
    <n v="-73.976483345031696"/>
    <n v="40.810971100000003"/>
    <n v="-73.959010199999994"/>
    <d v="2014-10-05T16:52:09"/>
    <d v="2014-10-05T16:53:58"/>
    <d v="2014-10-05T17:17:18"/>
    <d v="2014-10-05T17:39:39"/>
  </r>
  <r>
    <n v="1370922"/>
    <n v="53947"/>
    <x v="23"/>
    <x v="2"/>
    <x v="193"/>
    <x v="8"/>
    <s v="Poutine"/>
    <n v="1"/>
    <s v="Pommes Frites"/>
    <m/>
    <n v="40.728169657139198"/>
    <n v="-73.987912711093401"/>
    <n v="40.735297000000003"/>
    <n v="-74.005668"/>
    <d v="2014-10-15T23:24:48"/>
    <d v="2014-10-15T23:25:26"/>
    <d v="2014-10-15T23:51:15"/>
    <d v="2014-10-16T00:18:22"/>
  </r>
  <r>
    <n v="1451679"/>
    <n v="87006"/>
    <x v="111"/>
    <x v="1"/>
    <x v="31"/>
    <x v="6"/>
    <s v="Bigeye Tuna"/>
    <n v="1"/>
    <s v="Dinner Sushi &amp; Sashimi"/>
    <d v="1899-12-30T00:21:41"/>
    <n v="40.719386413349397"/>
    <n v="-74.008692501044905"/>
    <n v="40.730661112264798"/>
    <n v="-74.009627200950007"/>
    <d v="2014-10-25T20:46:46"/>
    <d v="2014-10-25T21:54:26"/>
    <d v="2014-10-25T22:37:16"/>
    <d v="2014-10-25T22:48:42"/>
  </r>
  <r>
    <n v="1383978"/>
    <n v="348540"/>
    <x v="88"/>
    <x v="1"/>
    <x v="16"/>
    <x v="13"/>
    <m/>
    <m/>
    <m/>
    <m/>
    <n v="40.701591223565998"/>
    <n v="-73.943562355094599"/>
    <n v="40.696748900000003"/>
    <n v="-73.925819000000004"/>
    <d v="2014-10-17T21:22:35"/>
    <d v="2014-10-17T21:20:20"/>
    <d v="2014-10-17T21:33:07"/>
    <d v="2014-10-17T21:46:06"/>
  </r>
  <r>
    <n v="1313541"/>
    <n v="365237"/>
    <x v="162"/>
    <x v="1"/>
    <x v="47"/>
    <x v="2"/>
    <s v="Cajun Fries"/>
    <n v="1"/>
    <s v="Fries"/>
    <m/>
    <n v="40.804404273745703"/>
    <n v="-73.966430436568302"/>
    <n v="40.795506099999997"/>
    <n v="-73.975414900000004"/>
    <d v="2014-10-07T14:42:21"/>
    <d v="2014-10-07T14:46:49"/>
    <d v="2014-10-07T15:04:10"/>
    <d v="2014-10-07T15:11:03"/>
  </r>
  <r>
    <n v="1314681"/>
    <n v="366975"/>
    <x v="115"/>
    <x v="1"/>
    <x v="25"/>
    <x v="4"/>
    <s v="Spicy Crab Roll"/>
    <n v="1"/>
    <s v="Maki (Special Rolls)"/>
    <d v="1899-12-30T00:06:43"/>
    <n v="40.767652912117299"/>
    <n v="-73.982925456000402"/>
    <n v="40.771437063920899"/>
    <n v="-73.989316825200902"/>
    <d v="2014-10-07T19:02:51"/>
    <d v="2014-10-07T19:24:17"/>
    <d v="2014-10-07T19:37:43"/>
    <d v="2014-10-07T19:46:58"/>
  </r>
  <r>
    <n v="1450232"/>
    <n v="397362"/>
    <x v="41"/>
    <x v="1"/>
    <x v="100"/>
    <x v="4"/>
    <s v="Vegetable Fried Brown Rice"/>
    <n v="1"/>
    <s v="Sophisticated Noodles and Rice"/>
    <d v="1899-12-30T00:03:47"/>
    <n v="40.762857763598497"/>
    <n v="-73.9716190014841"/>
    <n v="40.771892999999999"/>
    <n v="-73.959619700000005"/>
    <d v="2014-10-25T19:15:27"/>
    <d v="2014-10-25T19:21:53"/>
    <d v="2014-10-25T19:48:42"/>
    <d v="2014-10-25T19:57:35"/>
  </r>
  <r>
    <n v="1459680"/>
    <n v="157685"/>
    <x v="60"/>
    <x v="1"/>
    <x v="380"/>
    <x v="8"/>
    <m/>
    <m/>
    <m/>
    <d v="1899-12-30T00:06:50"/>
    <n v="40.729439494821598"/>
    <n v="-74.001479225431794"/>
    <n v="40.752031799999997"/>
    <n v="-73.994620800000007"/>
    <d v="2014-10-26T15:56:56"/>
    <d v="2014-10-26T16:03:23"/>
    <d v="2014-10-26T16:14:13"/>
    <d v="2014-10-26T16:28:07"/>
  </r>
  <r>
    <n v="1368748"/>
    <n v="74707"/>
    <x v="361"/>
    <x v="1"/>
    <x v="2"/>
    <x v="2"/>
    <s v="Barest Burger"/>
    <n v="1"/>
    <s v="Bareburgers"/>
    <d v="1899-12-30T00:07:45"/>
    <n v="40.728478263619799"/>
    <n v="-73.998391837447898"/>
    <n v="40.717673400000002"/>
    <n v="-74.011061999999995"/>
    <d v="2014-10-15T19:23:27"/>
    <d v="2014-10-15T19:49:03"/>
    <d v="2014-10-15T19:57:22"/>
    <d v="2014-10-15T20:15:56"/>
  </r>
  <r>
    <n v="1467153"/>
    <n v="41378"/>
    <x v="154"/>
    <x v="0"/>
    <x v="106"/>
    <x v="19"/>
    <m/>
    <m/>
    <m/>
    <m/>
    <n v="40.730014973446998"/>
    <n v="-73.991503715515094"/>
    <n v="40.727404999999997"/>
    <n v="-73.991802000000007"/>
    <d v="2014-10-27T08:25:41"/>
    <d v="2014-10-27T08:56:39"/>
    <d v="2014-10-27T09:08:36"/>
    <d v="2014-10-27T09:15:49"/>
  </r>
  <r>
    <n v="1387376"/>
    <n v="201471"/>
    <x v="120"/>
    <x v="1"/>
    <x v="20"/>
    <x v="17"/>
    <s v="Almond Milk, Unsweetened Vanilla (aseptic)"/>
    <n v="1"/>
    <s v="Non Dairy Milk"/>
    <m/>
    <n v="40.767890000000001"/>
    <n v="-73.982399999999998"/>
    <n v="40.743845499999999"/>
    <n v="-73.987641600000003"/>
    <d v="2014-10-18T10:21:51"/>
    <d v="2014-10-18T10:42:44"/>
    <d v="2014-10-18T11:04:00"/>
    <d v="2014-10-18T11:11:34"/>
  </r>
  <r>
    <n v="1449129"/>
    <n v="355767"/>
    <x v="132"/>
    <x v="1"/>
    <x v="188"/>
    <x v="32"/>
    <s v="Creme Brulee"/>
    <n v="2"/>
    <s v="Doughseed Doughnuts"/>
    <m/>
    <n v="40.716240933766798"/>
    <n v="-73.988682031631498"/>
    <n v="40.731463300000001"/>
    <n v="-73.976127099999999"/>
    <d v="2014-10-25T17:35:26"/>
    <d v="2014-10-25T17:35:33"/>
    <d v="2014-10-25T17:42:53"/>
    <d v="2014-10-25T17:55:26"/>
  </r>
  <r>
    <n v="1440347"/>
    <n v="149386"/>
    <x v="90"/>
    <x v="1"/>
    <x v="32"/>
    <x v="4"/>
    <s v="Sea Urchin"/>
    <n v="1"/>
    <s v="Sushi &amp; Sashimi"/>
    <d v="1899-12-30T00:05:21"/>
    <n v="40.735872288065799"/>
    <n v="-73.987664615827299"/>
    <n v="40.732714000000001"/>
    <n v="-73.995040000000003"/>
    <d v="2014-10-24T19:54:32"/>
    <d v="2014-10-24T20:05:17"/>
    <d v="2014-10-24T20:39:06"/>
    <d v="2014-10-24T20:43:52"/>
  </r>
  <r>
    <n v="1302173"/>
    <n v="147786"/>
    <x v="148"/>
    <x v="2"/>
    <x v="360"/>
    <x v="5"/>
    <s v="Chicken Tikka Feast"/>
    <n v="1"/>
    <s v="Main Dishes"/>
    <m/>
    <n v="40.742005986247399"/>
    <n v="-73.990280628204303"/>
    <n v="40.756278100000003"/>
    <n v="-73.982330300000001"/>
    <d v="2014-10-05T17:20:55"/>
    <d v="2014-10-05T17:48:50"/>
    <d v="2014-10-05T17:58:00"/>
    <d v="2014-10-05T18:21:59"/>
  </r>
  <r>
    <n v="1345811"/>
    <n v="348540"/>
    <x v="362"/>
    <x v="1"/>
    <x v="16"/>
    <x v="13"/>
    <m/>
    <m/>
    <m/>
    <m/>
    <n v="40.701591223565998"/>
    <n v="-73.943562355094599"/>
    <n v="40.696748900000003"/>
    <n v="-73.925819000000004"/>
    <d v="2014-10-12T13:38:54"/>
    <m/>
    <m/>
    <d v="2014-10-12T14:20:29"/>
  </r>
  <r>
    <n v="1488153"/>
    <n v="145216"/>
    <x v="25"/>
    <x v="1"/>
    <x v="128"/>
    <x v="30"/>
    <s v="Fried Rice"/>
    <n v="1"/>
    <s v="Noodles &amp; Fried Rice"/>
    <d v="1899-12-30T00:05:04"/>
    <n v="40.747384191604802"/>
    <n v="-74.000966870422502"/>
    <n v="40.757992199999997"/>
    <n v="-73.992217800000006"/>
    <d v="2014-10-30T17:52:15"/>
    <d v="2014-10-30T17:54:31"/>
    <d v="2014-10-30T18:09:38"/>
    <d v="2014-10-30T18:25:50"/>
  </r>
  <r>
    <n v="1475075"/>
    <n v="107793"/>
    <x v="178"/>
    <x v="2"/>
    <x v="39"/>
    <x v="1"/>
    <s v="California Club"/>
    <n v="1"/>
    <s v="Original Hand-Tossed Pizzas"/>
    <d v="1899-12-30T00:06:50"/>
    <n v="40.7446662425236"/>
    <n v="-73.983344413366893"/>
    <n v="40.754367500000001"/>
    <n v="-74.000437300000002"/>
    <d v="2014-10-28T18:53:45"/>
    <d v="2014-10-28T19:18:28"/>
    <d v="2014-10-28T19:33:19"/>
    <d v="2014-10-28T19:49:32"/>
  </r>
  <r>
    <n v="1485799"/>
    <n v="141445"/>
    <x v="75"/>
    <x v="1"/>
    <x v="63"/>
    <x v="16"/>
    <s v="Holiday"/>
    <n v="1"/>
    <s v="Salads"/>
    <d v="1899-12-30T00:08:20"/>
    <n v="40.723019825000002"/>
    <n v="-73.995853999999994"/>
    <n v="40.764371500000003"/>
    <n v="-73.955186499999996"/>
    <d v="2014-10-30T12:06:34"/>
    <d v="2014-10-30T12:35:53"/>
    <d v="2014-10-30T12:44:13"/>
    <d v="2014-10-30T13:19:01"/>
  </r>
  <r>
    <n v="1288641"/>
    <n v="138426"/>
    <x v="125"/>
    <x v="1"/>
    <x v="7"/>
    <x v="8"/>
    <m/>
    <m/>
    <m/>
    <m/>
    <n v="40.757018599142903"/>
    <n v="-73.968203977242993"/>
    <n v="40.766791322446799"/>
    <n v="-73.970700856740805"/>
    <d v="2014-10-03T19:58:06"/>
    <d v="2014-10-03T20:06:40"/>
    <d v="2014-10-03T20:15:53"/>
    <d v="2014-10-03T20:22:22"/>
  </r>
  <r>
    <n v="1313026"/>
    <n v="85043"/>
    <x v="14"/>
    <x v="1"/>
    <x v="209"/>
    <x v="16"/>
    <m/>
    <m/>
    <m/>
    <d v="1899-12-30T00:03:41"/>
    <n v="40.739612142248099"/>
    <n v="-74.006236460009603"/>
    <n v="40.730498799999999"/>
    <n v="-74.007216799999995"/>
    <d v="2014-10-07T12:38:48"/>
    <d v="2014-10-07T12:36:25"/>
    <d v="2014-10-07T12:55:08"/>
    <d v="2014-10-07T13:04:58"/>
  </r>
  <r>
    <n v="1317965"/>
    <n v="142273"/>
    <x v="363"/>
    <x v="1"/>
    <x v="337"/>
    <x v="16"/>
    <s v="Spaghetti Pesto"/>
    <n v="1"/>
    <s v="Paste"/>
    <d v="1899-12-30T00:07:47"/>
    <n v="40.727282000000002"/>
    <n v="-74.001756"/>
    <n v="40.724454999999999"/>
    <n v="-73.990891099999999"/>
    <d v="2014-10-08T12:42:34"/>
    <d v="2014-10-08T12:45:10"/>
    <d v="2014-10-08T13:05:09"/>
    <d v="2014-10-08T13:15:01"/>
  </r>
  <r>
    <n v="1319359"/>
    <n v="83095"/>
    <x v="32"/>
    <x v="1"/>
    <x v="134"/>
    <x v="33"/>
    <s v="Cashew Creamed Broccoli (Dairy Free)"/>
    <n v="1"/>
    <s v="Prepared Food"/>
    <m/>
    <n v="40.735676762018002"/>
    <n v="-73.993829528068602"/>
    <n v="40.728605999999999"/>
    <n v="-73.995142999999999"/>
    <d v="2014-10-08T17:49:54"/>
    <d v="2014-10-08T17:50:38"/>
    <d v="2014-10-08T18:01:28"/>
    <d v="2014-10-08T18:09:25"/>
  </r>
  <r>
    <n v="1356295"/>
    <n v="106006"/>
    <x v="40"/>
    <x v="1"/>
    <x v="72"/>
    <x v="8"/>
    <s v="Tinga De Pollo"/>
    <n v="3"/>
    <s v="Tacos"/>
    <d v="1899-12-30T00:04:59"/>
    <n v="40.721353749744097"/>
    <n v="-73.997525293959001"/>
    <n v="40.725962099999997"/>
    <n v="-73.9915661"/>
    <d v="2014-10-13T18:19:10"/>
    <d v="2014-10-13T18:26:12"/>
    <d v="2014-10-13T18:40:32"/>
    <d v="2014-10-13T18:51:38"/>
  </r>
  <r>
    <n v="1388244"/>
    <n v="356195"/>
    <x v="127"/>
    <x v="2"/>
    <x v="12"/>
    <x v="10"/>
    <s v="Sweet Potato Casserole"/>
    <n v="1"/>
    <s v="Sides"/>
    <m/>
    <n v="40.727518945156902"/>
    <n v="-73.988671302795396"/>
    <n v="40.721390264426397"/>
    <n v="-73.993440856159197"/>
    <d v="2014-10-18T13:26:20"/>
    <d v="2014-10-18T13:30:18"/>
    <d v="2014-10-18T13:48:08"/>
    <d v="2014-10-18T13:59:54"/>
  </r>
  <r>
    <n v="1409331"/>
    <n v="52832"/>
    <x v="133"/>
    <x v="1"/>
    <x v="381"/>
    <x v="0"/>
    <s v="Smoked Ham and Cheddar Sandwich"/>
    <n v="1"/>
    <s v="Sandwiches"/>
    <m/>
    <n v="40.742196874990299"/>
    <n v="-74.0053412596409"/>
    <n v="40.778027999999999"/>
    <n v="-73.953851"/>
    <d v="2014-10-20T16:33:32"/>
    <d v="2014-10-20T16:30:53"/>
    <d v="2014-10-20T16:50:43"/>
    <d v="2014-10-20T17:21:39"/>
  </r>
  <r>
    <n v="1278937"/>
    <n v="63170"/>
    <x v="263"/>
    <x v="1"/>
    <x v="382"/>
    <x v="16"/>
    <m/>
    <m/>
    <m/>
    <d v="1899-12-30T00:03:01"/>
    <n v="40.771297761785803"/>
    <n v="-73.959502566329107"/>
    <n v="40.775987000000001"/>
    <n v="-73.944531999999995"/>
    <d v="2014-10-02T13:39:38"/>
    <d v="2014-10-02T14:07:16"/>
    <d v="2014-10-02T14:19:41"/>
    <d v="2014-10-02T14:33:30"/>
  </r>
  <r>
    <n v="1396406"/>
    <n v="123459"/>
    <x v="239"/>
    <x v="1"/>
    <x v="23"/>
    <x v="19"/>
    <s v="Arnold Palmer"/>
    <n v="1"/>
    <s v="Juice"/>
    <d v="1899-12-30T00:03:13"/>
    <n v="40.733787294544499"/>
    <n v="-73.993035256862598"/>
    <n v="40.731275799999999"/>
    <n v="-74.001989399999999"/>
    <d v="2014-10-19T10:38:31"/>
    <d v="2014-10-19T10:45:00"/>
    <d v="2014-10-19T10:58:20"/>
    <d v="2014-10-19T11:05:41"/>
  </r>
  <r>
    <n v="1288902"/>
    <n v="303211"/>
    <x v="215"/>
    <x v="2"/>
    <x v="26"/>
    <x v="20"/>
    <s v="Dirty Chips Lightly Salted"/>
    <n v="3"/>
    <s v="Desserts and Chips"/>
    <m/>
    <n v="40.786017123633201"/>
    <n v="-73.978471825344499"/>
    <n v="40.793833900000003"/>
    <n v="-73.941520999999995"/>
    <d v="2014-10-03T20:27:19"/>
    <d v="2014-10-03T20:45:56"/>
    <d v="2014-10-03T20:55:10"/>
    <d v="2014-10-03T21:10:44"/>
  </r>
  <r>
    <n v="1288622"/>
    <n v="58675"/>
    <x v="191"/>
    <x v="1"/>
    <x v="383"/>
    <x v="2"/>
    <s v="Twist and Shout Onion Rings"/>
    <n v="1"/>
    <s v="Starters, Snacks and Sidekicks"/>
    <d v="1899-12-30T00:10:05"/>
    <n v="40.738025160904698"/>
    <n v="-73.987987318068903"/>
    <n v="40.743634999999998"/>
    <n v="-74.006331000000003"/>
    <d v="2014-10-03T19:55:17"/>
    <d v="2014-10-03T20:13:18"/>
    <d v="2014-10-03T20:37:37"/>
    <d v="2014-10-03T20:48:36"/>
  </r>
  <r>
    <n v="1458467"/>
    <n v="309983"/>
    <x v="309"/>
    <x v="1"/>
    <x v="12"/>
    <x v="10"/>
    <s v="Brisket"/>
    <n v="1"/>
    <s v="Meats"/>
    <m/>
    <n v="40.727518945156902"/>
    <n v="-73.988671302795396"/>
    <n v="40.718053552028998"/>
    <n v="-73.984687942529305"/>
    <d v="2014-10-26T14:29:37"/>
    <d v="2014-10-26T14:37:01"/>
    <d v="2014-10-26T15:00:09"/>
    <d v="2014-10-26T15:11:56"/>
  </r>
  <r>
    <n v="1362490"/>
    <n v="135769"/>
    <x v="205"/>
    <x v="1"/>
    <x v="4"/>
    <x v="4"/>
    <s v="Spicy Crab Roll"/>
    <n v="1"/>
    <s v="Maki (Special Rolls)"/>
    <d v="1899-12-30T00:04:52"/>
    <n v="40.7261096570601"/>
    <n v="-74.002491863200504"/>
    <n v="40.738011"/>
    <n v="-74.008552600000002"/>
    <d v="2014-10-14T19:04:55"/>
    <d v="2014-10-14T19:29:10"/>
    <d v="2014-10-14T19:37:26"/>
    <d v="2014-10-14T19:48:05"/>
  </r>
  <r>
    <n v="1431877"/>
    <n v="387227"/>
    <x v="133"/>
    <x v="1"/>
    <x v="25"/>
    <x v="4"/>
    <s v="Sashimi Deluxe"/>
    <n v="1"/>
    <s v="Platters"/>
    <d v="1899-12-30T00:07:03"/>
    <n v="40.767652912117299"/>
    <n v="-73.982925456000402"/>
    <n v="40.737760199999997"/>
    <n v="-73.997868400000002"/>
    <d v="2014-10-23T19:30:23"/>
    <d v="2014-10-23T19:54:37"/>
    <d v="2014-10-23T20:01:57"/>
    <d v="2014-10-23T20:22:04"/>
  </r>
  <r>
    <n v="1284844"/>
    <n v="170297"/>
    <x v="42"/>
    <x v="1"/>
    <x v="384"/>
    <x v="7"/>
    <m/>
    <m/>
    <m/>
    <m/>
    <n v="40.736803371553897"/>
    <n v="-73.9917182922363"/>
    <n v="40.719145300000001"/>
    <n v="-74.009015599999998"/>
    <d v="2014-10-03T11:39:37"/>
    <d v="2014-10-03T12:14:35"/>
    <d v="2014-10-03T12:27:19"/>
    <d v="2014-10-03T12:44:41"/>
  </r>
  <r>
    <n v="1332150"/>
    <n v="50120"/>
    <x v="56"/>
    <x v="1"/>
    <x v="48"/>
    <x v="17"/>
    <s v="Way More Chocolate Chip Cookies"/>
    <n v="1"/>
    <s v="Cookies, Snacks &amp; Candy"/>
    <m/>
    <n v="40.778503999999998"/>
    <n v="-73.982091999999994"/>
    <n v="40.788769000000002"/>
    <n v="-73.978346000000002"/>
    <d v="2014-10-10T17:56:42"/>
    <d v="2014-10-10T18:32:07"/>
    <d v="2014-10-10T18:51:53"/>
    <d v="2014-10-10T19:02:18"/>
  </r>
  <r>
    <n v="1445624"/>
    <n v="141418"/>
    <x v="338"/>
    <x v="1"/>
    <x v="57"/>
    <x v="8"/>
    <s v="Rob Evans on a Biscuit"/>
    <n v="1"/>
    <s v="Brunch Entrees"/>
    <d v="1899-12-30T00:06:16"/>
    <n v="40.711255247272"/>
    <n v="-73.961442624671804"/>
    <n v="40.7047501719005"/>
    <n v="-73.924123523825699"/>
    <d v="2014-10-25T12:46:14"/>
    <d v="2014-10-25T12:55:38"/>
    <d v="2014-10-25T13:05:28"/>
    <d v="2014-10-25T13:22:25"/>
  </r>
  <r>
    <n v="1480764"/>
    <n v="64445"/>
    <x v="204"/>
    <x v="1"/>
    <x v="89"/>
    <x v="4"/>
    <m/>
    <m/>
    <m/>
    <d v="1899-12-30T00:06:16"/>
    <n v="40.761836680634801"/>
    <n v="-73.960403720115593"/>
    <n v="40.763227999999998"/>
    <n v="-73.969137000000003"/>
    <d v="2014-10-29T17:56:51"/>
    <d v="2014-10-29T18:03:25"/>
    <d v="2014-10-29T18:18:29"/>
    <d v="2014-10-29T18:23:52"/>
  </r>
  <r>
    <n v="1379480"/>
    <n v="335550"/>
    <x v="284"/>
    <x v="1"/>
    <x v="227"/>
    <x v="8"/>
    <s v="Chicken &amp; Corn Salad"/>
    <n v="1"/>
    <s v="Soups &amp; Salads"/>
    <d v="1899-12-30T00:02:25"/>
    <n v="40.722912000000001"/>
    <n v="-73.994089000000002"/>
    <n v="40.739592500000001"/>
    <n v="-73.992170999999999"/>
    <d v="2014-10-17T12:33:34"/>
    <d v="2014-10-17T12:43:45"/>
    <d v="2014-10-17T12:51:05"/>
    <d v="2014-10-17T13:05:17"/>
  </r>
  <r>
    <n v="1392191"/>
    <n v="36118"/>
    <x v="94"/>
    <x v="1"/>
    <x v="126"/>
    <x v="30"/>
    <s v="RedFarm Chicken Salad"/>
    <n v="1"/>
    <s v="Starters &amp; Salads"/>
    <d v="1899-12-30T00:06:09"/>
    <n v="40.782116700000003"/>
    <n v="-73.980739099999994"/>
    <n v="40.788992"/>
    <n v="-73.966866999999993"/>
    <d v="2014-10-18T20:15:40"/>
    <d v="2014-10-18T20:25:28"/>
    <d v="2014-10-18T20:55:03"/>
    <d v="2014-10-18T21:05:49"/>
  </r>
  <r>
    <n v="1401534"/>
    <n v="232814"/>
    <x v="175"/>
    <x v="2"/>
    <x v="88"/>
    <x v="6"/>
    <s v="Miso"/>
    <n v="1"/>
    <s v="Soup"/>
    <d v="1899-12-30T00:07:58"/>
    <n v="40.784077256376399"/>
    <n v="-73.9776224098444"/>
    <n v="40.748239111193001"/>
    <n v="-73.981058938762999"/>
    <d v="2014-10-19T18:44:12"/>
    <d v="2014-10-19T18:56:47"/>
    <d v="2014-10-19T19:25:32"/>
    <d v="2014-10-19T19:49:16"/>
  </r>
  <r>
    <n v="1442928"/>
    <n v="121476"/>
    <x v="232"/>
    <x v="1"/>
    <x v="77"/>
    <x v="0"/>
    <s v="Drumstick"/>
    <n v="2"/>
    <s v="By the Piece"/>
    <m/>
    <n v="40.724339999999998"/>
    <n v="-73.990960000000001"/>
    <n v="40.720211900000002"/>
    <n v="-73.990632000000005"/>
    <d v="2014-10-24T23:26:09"/>
    <d v="2014-10-24T23:26:44"/>
    <d v="2014-10-24T23:57:37"/>
    <d v="2014-10-25T00:03:43"/>
  </r>
  <r>
    <n v="1348457"/>
    <n v="370440"/>
    <x v="5"/>
    <x v="1"/>
    <x v="90"/>
    <x v="27"/>
    <s v="Hot Corned Beef"/>
    <n v="1"/>
    <s v="Sandwiches"/>
    <d v="1899-12-30T00:05:22"/>
    <n v="40.745299312570602"/>
    <n v="-73.9791375808162"/>
    <n v="40.770078699999999"/>
    <n v="-73.983814699999996"/>
    <d v="2014-10-12T18:16:05"/>
    <d v="2014-10-12T18:29:27"/>
    <d v="2014-10-12T18:41:19"/>
    <d v="2014-10-12T19:04:03"/>
  </r>
  <r>
    <n v="1294745"/>
    <n v="91274"/>
    <x v="271"/>
    <x v="0"/>
    <x v="385"/>
    <x v="44"/>
    <m/>
    <m/>
    <m/>
    <d v="1899-12-30T00:03:48"/>
    <n v="40.732393897468697"/>
    <n v="-73.987838104088993"/>
    <n v="40.721270735413498"/>
    <n v="-73.981933090904704"/>
    <d v="2014-10-04T18:04:03"/>
    <d v="2014-10-04T18:26:01"/>
    <d v="2014-10-04T18:30:50"/>
    <d v="2014-10-04T18:43:30"/>
  </r>
  <r>
    <n v="1373082"/>
    <n v="66373"/>
    <x v="24"/>
    <x v="1"/>
    <x v="190"/>
    <x v="29"/>
    <s v="Mozzarella Panini"/>
    <n v="1"/>
    <s v="Sandwiches"/>
    <m/>
    <n v="40.722705492718703"/>
    <n v="-73.998198509216294"/>
    <n v="40.722069005555497"/>
    <n v="-73.9967439811969"/>
    <d v="2014-10-16T13:26:22"/>
    <m/>
    <m/>
    <d v="2014-10-16T13:51:05"/>
  </r>
  <r>
    <n v="1362683"/>
    <n v="50199"/>
    <x v="364"/>
    <x v="1"/>
    <x v="177"/>
    <x v="2"/>
    <s v="Cottage Fried Potatoes"/>
    <n v="1"/>
    <s v="Main Menu"/>
    <m/>
    <n v="40.7711352092903"/>
    <n v="-73.959623103066605"/>
    <n v="40.774037999999997"/>
    <n v="-73.962520999999995"/>
    <d v="2014-10-14T19:30:45"/>
    <d v="2014-10-14T19:28:10"/>
    <d v="2014-10-14T20:04:04"/>
    <d v="2014-10-14T20:08:59"/>
  </r>
  <r>
    <n v="1462059"/>
    <n v="153048"/>
    <x v="293"/>
    <x v="1"/>
    <x v="9"/>
    <x v="2"/>
    <s v="Shackburger"/>
    <n v="1"/>
    <s v="Burgers"/>
    <m/>
    <n v="40.758456774983799"/>
    <n v="-73.989140466129399"/>
    <n v="40.744176488662902"/>
    <n v="-73.9801550941649"/>
    <d v="2014-10-26T19:01:31"/>
    <d v="2014-10-26T19:00:18"/>
    <d v="2014-10-26T19:31:16"/>
    <d v="2014-10-26T19:51:18"/>
  </r>
  <r>
    <n v="1348886"/>
    <n v="375311"/>
    <x v="365"/>
    <x v="2"/>
    <x v="386"/>
    <x v="8"/>
    <m/>
    <m/>
    <m/>
    <m/>
    <n v="40.776744226743702"/>
    <n v="-73.951971740928897"/>
    <n v="40.7748749"/>
    <n v="-73.984064200000006"/>
    <d v="2014-10-12T18:54:20"/>
    <d v="2014-10-12T18:57:04"/>
    <d v="2014-10-12T19:04:26"/>
    <d v="2014-10-12T19:23:13"/>
  </r>
  <r>
    <n v="1409562"/>
    <n v="76150"/>
    <x v="221"/>
    <x v="2"/>
    <x v="387"/>
    <x v="8"/>
    <m/>
    <m/>
    <m/>
    <m/>
    <n v="40.775021199999998"/>
    <n v="-73.956465800000004"/>
    <n v="40.755251012780498"/>
    <n v="-73.964529661530605"/>
    <d v="2014-10-20T17:31:08"/>
    <m/>
    <m/>
    <d v="2014-10-20T18:45:51"/>
  </r>
  <r>
    <n v="1409420"/>
    <n v="354719"/>
    <x v="274"/>
    <x v="1"/>
    <x v="76"/>
    <x v="16"/>
    <s v="Daily Risotto"/>
    <n v="1"/>
    <s v="Stick To Your Bones"/>
    <d v="1899-12-30T00:03:03"/>
    <n v="40.721545124764702"/>
    <n v="-73.988842426716104"/>
    <n v="40.706088700000002"/>
    <n v="-74.011137199999993"/>
    <d v="2014-10-20T16:53:54"/>
    <d v="2014-10-20T17:04:37"/>
    <d v="2014-10-20T17:09:27"/>
    <d v="2014-10-20T17:32:40"/>
  </r>
  <r>
    <n v="1289315"/>
    <n v="91108"/>
    <x v="77"/>
    <x v="2"/>
    <x v="388"/>
    <x v="42"/>
    <m/>
    <m/>
    <m/>
    <d v="1899-12-30T00:07:34"/>
    <n v="40.759385731021197"/>
    <n v="-73.977978246524103"/>
    <n v="40.764252944937901"/>
    <n v="-73.985336159395203"/>
    <d v="2014-10-03T21:09:06"/>
    <d v="2014-10-03T21:48:40"/>
    <d v="2014-10-03T21:56:00"/>
    <d v="2014-10-03T22:05:29"/>
  </r>
  <r>
    <n v="1474194"/>
    <n v="349854"/>
    <x v="205"/>
    <x v="1"/>
    <x v="293"/>
    <x v="14"/>
    <s v="Ssam Jung Sik"/>
    <n v="1"/>
    <s v="Jung Sik"/>
    <d v="1899-12-30T00:03:35"/>
    <n v="40.750239999999998"/>
    <n v="-73.986504999999994"/>
    <n v="40.756804000000002"/>
    <n v="-73.998153200000004"/>
    <d v="2014-10-28T15:47:13"/>
    <m/>
    <m/>
    <d v="2014-10-28T16:20:29"/>
  </r>
  <r>
    <n v="1322551"/>
    <n v="82006"/>
    <x v="112"/>
    <x v="3"/>
    <x v="279"/>
    <x v="8"/>
    <m/>
    <m/>
    <m/>
    <m/>
    <n v="40.7419833483332"/>
    <n v="-73.990877406583806"/>
    <n v="40.720932395825201"/>
    <n v="-73.987378369880602"/>
    <d v="2014-10-09T09:58:48"/>
    <d v="2014-10-09T10:14:10"/>
    <d v="2014-10-09T10:25:28"/>
    <d v="2014-10-09T10:41:38"/>
  </r>
  <r>
    <n v="1390621"/>
    <n v="62626"/>
    <x v="272"/>
    <x v="1"/>
    <x v="87"/>
    <x v="6"/>
    <s v="Spicy Tuna Roll"/>
    <n v="1"/>
    <s v="Rolls"/>
    <m/>
    <n v="40.760654436198898"/>
    <n v="-73.989582752602004"/>
    <n v="40.760415999999999"/>
    <n v="-73.996516999999997"/>
    <d v="2014-10-18T17:54:38"/>
    <d v="2014-10-18T17:55:45"/>
    <d v="2014-10-18T18:28:06"/>
    <d v="2014-10-18T18:36:48"/>
  </r>
  <r>
    <n v="1476282"/>
    <n v="58205"/>
    <x v="320"/>
    <x v="1"/>
    <x v="76"/>
    <x v="16"/>
    <s v="Classic Beef Ball Kitchen Sink Salad"/>
    <n v="1"/>
    <s v="The Kitchen Sink Salad"/>
    <m/>
    <n v="40.721545124764702"/>
    <n v="-73.988842426716104"/>
    <n v="40.752122"/>
    <n v="-73.974231000000003"/>
    <d v="2014-10-28T21:17:20"/>
    <d v="2014-10-28T21:37:03"/>
    <d v="2014-10-28T22:06:31"/>
    <d v="2014-10-28T22:09:51"/>
  </r>
  <r>
    <n v="1348201"/>
    <n v="350083"/>
    <x v="70"/>
    <x v="1"/>
    <x v="72"/>
    <x v="8"/>
    <s v="Bistec"/>
    <n v="1"/>
    <s v="Tacos"/>
    <d v="1899-12-30T00:07:15"/>
    <n v="40.721353749744097"/>
    <n v="-73.997525293959001"/>
    <n v="40.722943999999998"/>
    <n v="-73.997438000000002"/>
    <d v="2014-10-12T17:47:46"/>
    <d v="2014-10-12T17:58:30"/>
    <d v="2014-10-12T18:13:21"/>
    <d v="2014-10-12T18:14:23"/>
  </r>
  <r>
    <n v="1313242"/>
    <n v="61181"/>
    <x v="120"/>
    <x v="1"/>
    <x v="52"/>
    <x v="0"/>
    <s v="Cajun"/>
    <n v="1"/>
    <s v="Sarita's Recommendation"/>
    <d v="1899-12-30T00:09:36"/>
    <n v="40.7454904455914"/>
    <n v="-73.979418804417804"/>
    <n v="40.739192000000003"/>
    <n v="-73.987325999999996"/>
    <d v="2014-10-07T13:37:53"/>
    <d v="2014-10-07T13:42:55"/>
    <d v="2014-10-07T13:53:45"/>
    <d v="2014-10-07T14:01:26"/>
  </r>
  <r>
    <n v="1346213"/>
    <n v="369272"/>
    <x v="366"/>
    <x v="6"/>
    <x v="73"/>
    <x v="26"/>
    <s v="Broccoli with Roasted Garlic"/>
    <n v="1"/>
    <s v="Sides"/>
    <d v="1899-12-30T00:08:16"/>
    <n v="40.790399757583998"/>
    <n v="-73.974712559392302"/>
    <n v="40.767651000000001"/>
    <n v="-73.966875000000002"/>
    <d v="2014-10-12T14:22:41"/>
    <d v="2014-10-12T14:20:04"/>
    <d v="2014-10-12T15:09:39"/>
    <d v="2014-10-12T15:28:33"/>
  </r>
  <r>
    <n v="1323888"/>
    <n v="354821"/>
    <x v="172"/>
    <x v="1"/>
    <x v="70"/>
    <x v="11"/>
    <s v="3 Cookies"/>
    <n v="1"/>
    <s v="Cookies"/>
    <m/>
    <n v="40.731795470614898"/>
    <n v="-73.985672593116803"/>
    <n v="40.750950500000002"/>
    <n v="-74.006204299999993"/>
    <d v="2014-10-09T14:56:13"/>
    <d v="2014-10-09T14:57:16"/>
    <d v="2014-10-09T15:14:05"/>
    <d v="2014-10-09T15:48:17"/>
  </r>
  <r>
    <n v="1428911"/>
    <n v="104402"/>
    <x v="24"/>
    <x v="1"/>
    <x v="389"/>
    <x v="18"/>
    <s v="Rosemary Roast Chicken Sandwich"/>
    <n v="1"/>
    <s v="Entrees"/>
    <d v="1899-12-30T00:04:40"/>
    <n v="40.718194293295099"/>
    <n v="-74.010557464404599"/>
    <n v="40.729776035136503"/>
    <n v="-74.007030276605803"/>
    <d v="2014-10-23T13:53:15"/>
    <m/>
    <m/>
    <d v="2014-10-23T14:31:41"/>
  </r>
  <r>
    <n v="1288130"/>
    <n v="262549"/>
    <x v="187"/>
    <x v="1"/>
    <x v="163"/>
    <x v="8"/>
    <s v="Turkey Breast"/>
    <n v="1"/>
    <s v="Individual Meals"/>
    <m/>
    <n v="40.745226000000002"/>
    <n v="-73.998213000000007"/>
    <n v="40.711365000000001"/>
    <n v="-73.982438200000004"/>
    <d v="2014-10-03T19:05:49"/>
    <d v="2014-10-03T19:20:18"/>
    <d v="2014-10-03T19:47:08"/>
    <d v="2014-10-03T20:05:37"/>
  </r>
  <r>
    <n v="1363249"/>
    <n v="95644"/>
    <x v="69"/>
    <x v="1"/>
    <x v="261"/>
    <x v="8"/>
    <m/>
    <m/>
    <m/>
    <m/>
    <n v="40.731372708477302"/>
    <n v="-74.006588459014907"/>
    <n v="40.730668999999999"/>
    <n v="-74.006186"/>
    <d v="2014-10-14T20:45:16"/>
    <m/>
    <m/>
    <d v="2014-10-14T21:14:01"/>
  </r>
  <r>
    <n v="1365976"/>
    <n v="321497"/>
    <x v="283"/>
    <x v="1"/>
    <x v="139"/>
    <x v="8"/>
    <s v="Shrimp Bun"/>
    <n v="1"/>
    <s v="Buns"/>
    <m/>
    <n v="40.729110403548901"/>
    <n v="-73.984245455566395"/>
    <n v="40.7245998"/>
    <n v="-73.996006899999998"/>
    <d v="2014-10-15T12:47:22"/>
    <d v="2014-10-15T13:07:47"/>
    <d v="2014-10-15T13:34:35"/>
    <d v="2014-10-15T13:45:12"/>
  </r>
  <r>
    <n v="1460012"/>
    <n v="198802"/>
    <x v="367"/>
    <x v="1"/>
    <x v="390"/>
    <x v="2"/>
    <s v="Cheese"/>
    <n v="1"/>
    <s v="Sides &amp; Extras"/>
    <d v="1899-12-30T00:03:25"/>
    <n v="40.713600041819603"/>
    <n v="-73.9619189500809"/>
    <n v="40.744378099999999"/>
    <n v="-73.990925000000004"/>
    <d v="2014-10-26T16:29:32"/>
    <d v="2014-10-26T16:37:57"/>
    <d v="2014-10-26T16:58:48"/>
    <d v="2014-10-26T17:24:46"/>
  </r>
  <r>
    <n v="1360978"/>
    <n v="66947"/>
    <x v="93"/>
    <x v="2"/>
    <x v="3"/>
    <x v="3"/>
    <s v="Ginger Fireball Juice"/>
    <n v="1"/>
    <s v="Cold Pressed Organic Juice Formulas"/>
    <m/>
    <n v="40.7634462798258"/>
    <n v="-73.965230848023893"/>
    <n v="40.747787000000002"/>
    <n v="-73.977155999999994"/>
    <d v="2014-10-14T14:23:37"/>
    <d v="2014-10-14T14:25:19"/>
    <d v="2014-10-14T14:41:09"/>
    <d v="2014-10-14T15:03:02"/>
  </r>
  <r>
    <n v="1274797"/>
    <n v="124838"/>
    <x v="216"/>
    <x v="1"/>
    <x v="184"/>
    <x v="25"/>
    <s v="Creamy Coleslaw"/>
    <n v="1"/>
    <s v="Sides"/>
    <m/>
    <n v="40.7430754234856"/>
    <n v="-73.989146591960605"/>
    <n v="40.781262599999998"/>
    <n v="-73.946720099999993"/>
    <d v="2014-10-01T19:07:15"/>
    <d v="2014-10-01T19:25:51"/>
    <d v="2014-10-01T19:36:13"/>
    <d v="2014-10-01T20:04:49"/>
  </r>
  <r>
    <n v="1400447"/>
    <n v="93668"/>
    <x v="5"/>
    <x v="1"/>
    <x v="323"/>
    <x v="8"/>
    <s v="Arroz Y Frijoles a la Mexicana"/>
    <n v="1"/>
    <s v="Para Acompanar"/>
    <d v="1899-12-30T00:08:25"/>
    <n v="40.715476487966598"/>
    <n v="-73.944624311357899"/>
    <n v="40.711171999999998"/>
    <n v="-73.943021999999999"/>
    <d v="2014-10-19T17:29:52"/>
    <d v="2014-10-19T17:47:02"/>
    <d v="2014-10-19T17:56:01"/>
    <d v="2014-10-19T18:01:15"/>
  </r>
  <r>
    <n v="1327413"/>
    <n v="301032"/>
    <x v="4"/>
    <x v="1"/>
    <x v="138"/>
    <x v="9"/>
    <s v="Lamb Chorizo"/>
    <n v="1"/>
    <s v="Super Burritos"/>
    <d v="1899-12-30T00:19:15"/>
    <n v="40.721388327539302"/>
    <n v="-73.988658779542604"/>
    <n v="40.714311888479799"/>
    <n v="-74.007687083578205"/>
    <d v="2014-10-09T23:15:28"/>
    <d v="2014-10-09T23:23:26"/>
    <d v="2014-10-09T23:50:32"/>
    <d v="2014-10-10T00:05:52"/>
  </r>
  <r>
    <n v="1431391"/>
    <n v="41096"/>
    <x v="343"/>
    <x v="3"/>
    <x v="58"/>
    <x v="8"/>
    <m/>
    <m/>
    <m/>
    <d v="1899-12-30T00:10:36"/>
    <n v="40.734661000000003"/>
    <n v="-73.992148999999998"/>
    <n v="40.735568261341797"/>
    <n v="-74.006970825538403"/>
    <d v="2014-10-23T18:29:46"/>
    <d v="2014-10-23T18:33:52"/>
    <d v="2014-10-23T18:57:11"/>
    <d v="2014-10-23T19:08:44"/>
  </r>
  <r>
    <n v="1368239"/>
    <n v="380191"/>
    <x v="58"/>
    <x v="2"/>
    <x v="391"/>
    <x v="0"/>
    <s v="Hummus"/>
    <n v="1"/>
    <s v="Appetizers"/>
    <d v="1899-12-30T00:04:45"/>
    <n v="40.674250953208301"/>
    <n v="-73.982294148654105"/>
    <n v="40.674917422134897"/>
    <n v="-73.983006692648502"/>
    <d v="2014-10-15T18:30:06"/>
    <m/>
    <m/>
    <d v="2014-10-15T19:10:00"/>
  </r>
  <r>
    <n v="1462368"/>
    <n v="269253"/>
    <x v="62"/>
    <x v="1"/>
    <x v="14"/>
    <x v="11"/>
    <s v="Magnolia's Famous Banana Pudding"/>
    <n v="1"/>
    <s v="Pudding"/>
    <m/>
    <n v="40.775764315021398"/>
    <n v="-73.980206251144395"/>
    <n v="40.8059838674898"/>
    <n v="-73.964536786148301"/>
    <d v="2014-10-26T19:18:34"/>
    <d v="2014-10-26T19:52:44"/>
    <d v="2014-10-26T20:07:35"/>
    <d v="2014-10-26T20:23:00"/>
  </r>
  <r>
    <n v="1322722"/>
    <n v="151789"/>
    <x v="275"/>
    <x v="1"/>
    <x v="33"/>
    <x v="20"/>
    <s v="Guacamole Greens"/>
    <n v="1"/>
    <s v="Signatures"/>
    <d v="1899-12-30T00:07:33"/>
    <n v="40.745078589413303"/>
    <n v="-73.988821506500202"/>
    <n v="40.750621299999999"/>
    <n v="-73.986291499999993"/>
    <d v="2014-10-09T11:30:13"/>
    <d v="2014-10-09T11:28:19"/>
    <d v="2014-10-09T11:40:37"/>
    <d v="2014-10-09T11:46:02"/>
  </r>
  <r>
    <n v="1446607"/>
    <n v="375704"/>
    <x v="186"/>
    <x v="1"/>
    <x v="9"/>
    <x v="2"/>
    <s v="Hamburger"/>
    <n v="1"/>
    <s v="Burgers"/>
    <m/>
    <n v="40.7152793278103"/>
    <n v="-74.014860391616807"/>
    <n v="40.719915999999998"/>
    <n v="-74.003150000000005"/>
    <d v="2014-10-25T14:25:06"/>
    <d v="2014-10-25T14:37:43"/>
    <d v="2014-10-25T15:02:01"/>
    <d v="2014-10-25T15:13:52"/>
  </r>
  <r>
    <n v="1435826"/>
    <n v="126134"/>
    <x v="196"/>
    <x v="1"/>
    <x v="258"/>
    <x v="22"/>
    <s v="Mashed Avocado on Seeded Bread"/>
    <n v="1"/>
    <s v="Sandwiches (breakfast/lunch)"/>
    <d v="1899-12-30T00:03:08"/>
    <n v="40.721989949797702"/>
    <n v="-73.997747898101807"/>
    <n v="40.720169534048601"/>
    <n v="-73.994723770587001"/>
    <d v="2014-10-24T12:03:18"/>
    <d v="2014-10-24T12:00:55"/>
    <d v="2014-10-24T12:33:14"/>
    <d v="2014-10-24T12:39:08"/>
  </r>
  <r>
    <n v="1288600"/>
    <n v="59419"/>
    <x v="192"/>
    <x v="1"/>
    <x v="77"/>
    <x v="0"/>
    <s v="Tender Supreme"/>
    <n v="1"/>
    <s v="Combos"/>
    <m/>
    <n v="40.724339999999998"/>
    <n v="-73.990960000000001"/>
    <n v="40.723838000000001"/>
    <n v="-74.010921999999994"/>
    <d v="2014-10-03T19:53:06"/>
    <d v="2014-10-03T19:59:46"/>
    <d v="2014-10-03T20:14:11"/>
    <d v="2014-10-03T20:31:45"/>
  </r>
  <r>
    <n v="1367476"/>
    <n v="49104"/>
    <x v="368"/>
    <x v="1"/>
    <x v="392"/>
    <x v="39"/>
    <s v="Cheese Blintzes"/>
    <n v="1"/>
    <s v="Brunch Dishes"/>
    <d v="1899-12-30T00:14:03"/>
    <n v="40.717722000000002"/>
    <n v="-73.990425999999999"/>
    <n v="40.747896730937697"/>
    <n v="-74.003608273411203"/>
    <d v="2014-10-15T17:16:38"/>
    <d v="2014-10-15T17:24:48"/>
    <d v="2014-10-15T17:51:58"/>
    <d v="2014-10-15T18:13:33"/>
  </r>
  <r>
    <n v="1375204"/>
    <n v="260035"/>
    <x v="68"/>
    <x v="1"/>
    <x v="25"/>
    <x v="4"/>
    <s v="Sushi Bar Salad"/>
    <n v="1"/>
    <s v="Salads"/>
    <d v="1899-12-30T00:03:54"/>
    <n v="40.767652912117299"/>
    <n v="-73.982925456000402"/>
    <n v="40.769374599999999"/>
    <n v="-73.9602924"/>
    <d v="2014-10-16T19:09:55"/>
    <d v="2014-10-16T19:22:59"/>
    <d v="2014-10-16T19:32:51"/>
    <d v="2014-10-16T19:55:55"/>
  </r>
  <r>
    <n v="1338519"/>
    <n v="319997"/>
    <x v="80"/>
    <x v="3"/>
    <x v="130"/>
    <x v="9"/>
    <m/>
    <m/>
    <m/>
    <m/>
    <n v="40.745259210241599"/>
    <n v="-73.982609802586495"/>
    <n v="40.746874699999999"/>
    <n v="-73.980259500000003"/>
    <d v="2014-10-11T14:27:47"/>
    <d v="2014-10-11T14:55:17"/>
    <d v="2014-10-11T15:13:36"/>
    <d v="2014-10-11T15:16:42"/>
  </r>
  <r>
    <n v="1330137"/>
    <n v="71170"/>
    <x v="369"/>
    <x v="1"/>
    <x v="61"/>
    <x v="8"/>
    <s v="Chicken Salad"/>
    <n v="1"/>
    <s v="Favorites"/>
    <d v="1899-12-30T00:07:03"/>
    <n v="40.737510625885797"/>
    <n v="-73.991407155990601"/>
    <n v="40.7196116"/>
    <n v="-73.990572999999998"/>
    <d v="2014-10-10T14:22:25"/>
    <d v="2014-10-10T14:22:00"/>
    <d v="2014-10-10T14:31:51"/>
    <d v="2014-10-10T14:40:35"/>
  </r>
  <r>
    <n v="1387768"/>
    <n v="142045"/>
    <x v="31"/>
    <x v="1"/>
    <x v="9"/>
    <x v="2"/>
    <s v="ShackBurger"/>
    <n v="1"/>
    <s v="Burgers"/>
    <m/>
    <n v="40.692146411775603"/>
    <n v="-73.988865382600395"/>
    <n v="40.699416892640897"/>
    <n v="-73.994233952904096"/>
    <d v="2014-10-18T12:05:04"/>
    <d v="2014-10-18T12:18:03"/>
    <d v="2014-10-18T12:37:18"/>
    <d v="2014-10-18T12:45:21"/>
  </r>
  <r>
    <n v="1275089"/>
    <n v="157578"/>
    <x v="141"/>
    <x v="1"/>
    <x v="228"/>
    <x v="43"/>
    <s v="Original"/>
    <n v="1"/>
    <s v="Frozen Yogurt with Toppings"/>
    <m/>
    <n v="40.757513866434898"/>
    <n v="-73.966612815856905"/>
    <n v="40.767980399999999"/>
    <n v="-73.964890299999993"/>
    <d v="2014-10-01T19:44:56"/>
    <d v="2014-10-01T19:57:25"/>
    <d v="2014-10-01T20:08:46"/>
    <d v="2014-10-01T20:17:36"/>
  </r>
  <r>
    <n v="1322800"/>
    <n v="325272"/>
    <x v="50"/>
    <x v="1"/>
    <x v="70"/>
    <x v="11"/>
    <s v="Cereal Milk Shake"/>
    <n v="2"/>
    <s v="Shakes"/>
    <m/>
    <n v="40.7628429402262"/>
    <n v="-73.975745647432205"/>
    <n v="40.767012200000003"/>
    <n v="-73.981408200000004"/>
    <d v="2014-10-09T11:41:24"/>
    <d v="2014-10-09T11:40:47"/>
    <d v="2014-10-09T11:52:40"/>
    <d v="2014-10-09T12:52:23"/>
  </r>
  <r>
    <n v="1473019"/>
    <n v="399326"/>
    <x v="370"/>
    <x v="1"/>
    <x v="341"/>
    <x v="8"/>
    <m/>
    <m/>
    <m/>
    <m/>
    <n v="40.715614773326102"/>
    <n v="-74.0115451812744"/>
    <n v="40.735574200000002"/>
    <n v="-73.997176400000001"/>
    <d v="2014-10-28T11:38:58"/>
    <d v="2014-10-28T11:40:46"/>
    <d v="2014-10-28T11:56:06"/>
    <d v="2014-10-28T12:06:42"/>
  </r>
  <r>
    <n v="1348768"/>
    <n v="44472"/>
    <x v="142"/>
    <x v="1"/>
    <x v="144"/>
    <x v="37"/>
    <s v="Falafel Sandwich"/>
    <n v="1"/>
    <s v="Sandwiches"/>
    <d v="1899-12-30T00:05:31"/>
    <n v="40.735951410513501"/>
    <n v="-74.001760416287993"/>
    <n v="40.720429500000002"/>
    <n v="-73.984640999999996"/>
    <d v="2014-10-12T18:43:35"/>
    <d v="2014-10-12T19:25:06"/>
    <d v="2014-10-12T19:51:05"/>
    <d v="2014-10-12T20:06:07"/>
  </r>
  <r>
    <n v="1440944"/>
    <n v="164776"/>
    <x v="49"/>
    <x v="1"/>
    <x v="100"/>
    <x v="4"/>
    <s v="Satay of Chicken with Peanut Sauce"/>
    <n v="1"/>
    <s v="Small Plates"/>
    <d v="1899-12-30T00:06:31"/>
    <n v="40.762857763598497"/>
    <n v="-73.9716190014841"/>
    <n v="40.732310099999999"/>
    <n v="-73.995986099999996"/>
    <d v="2014-10-24T20:37:23"/>
    <d v="2014-10-24T20:35:37"/>
    <d v="2014-10-24T21:00:29"/>
    <d v="2014-10-24T21:19:45"/>
  </r>
  <r>
    <n v="1439712"/>
    <n v="111894"/>
    <x v="371"/>
    <x v="1"/>
    <x v="76"/>
    <x v="16"/>
    <s v="Classic Beef"/>
    <n v="1"/>
    <s v="Naked Balls"/>
    <d v="1899-12-30T00:11:45"/>
    <n v="40.771491247520302"/>
    <n v="-73.956334145089798"/>
    <n v="40.776395700000002"/>
    <n v="-73.950110899999999"/>
    <d v="2014-10-24T18:53:47"/>
    <d v="2014-10-24T19:20:33"/>
    <d v="2014-10-24T19:27:12"/>
    <d v="2014-10-24T19:33:27"/>
  </r>
  <r>
    <n v="1394545"/>
    <n v="85189"/>
    <x v="372"/>
    <x v="1"/>
    <x v="70"/>
    <x v="11"/>
    <s v="Fruity Cereal Milk Shake"/>
    <n v="1"/>
    <s v="Shakes"/>
    <m/>
    <n v="40.731795470614898"/>
    <n v="-73.985672593116803"/>
    <n v="40.729046599999997"/>
    <n v="-73.977046999999999"/>
    <d v="2014-10-18T23:14:48"/>
    <d v="2014-10-18T23:28:19"/>
    <d v="2014-10-18T23:54:07"/>
    <d v="2014-10-19T00:10:04"/>
  </r>
  <r>
    <n v="1309357"/>
    <n v="197633"/>
    <x v="35"/>
    <x v="1"/>
    <x v="87"/>
    <x v="6"/>
    <s v="Sushi Special Platter"/>
    <n v="1"/>
    <s v="From the Sushi Bar"/>
    <d v="1899-12-30T00:14:15"/>
    <n v="40.760654436198898"/>
    <n v="-73.989582752602004"/>
    <n v="40.7513357547544"/>
    <n v="-74.0037657051179"/>
    <d v="2014-10-06T19:02:55"/>
    <d v="2014-10-06T19:17:15"/>
    <d v="2014-10-06T19:47:03"/>
    <d v="2014-10-06T19:58:35"/>
  </r>
  <r>
    <n v="1357719"/>
    <n v="377351"/>
    <x v="218"/>
    <x v="2"/>
    <x v="20"/>
    <x v="17"/>
    <s v="Hoisin Sauce"/>
    <n v="1"/>
    <s v="Sauces &amp; Marinades"/>
    <m/>
    <n v="40.723954999999997"/>
    <n v="-73.991828999999996"/>
    <n v="40.774573699999998"/>
    <n v="-73.990978600000005"/>
    <d v="2014-10-13T21:00:27"/>
    <d v="2014-10-13T21:06:59"/>
    <d v="2014-10-13T21:55:12"/>
    <d v="2014-10-13T22:31:23"/>
  </r>
  <r>
    <n v="1476070"/>
    <n v="130507"/>
    <x v="154"/>
    <x v="0"/>
    <x v="134"/>
    <x v="33"/>
    <s v="1/2 Organic Rotisserie Chicken"/>
    <n v="1"/>
    <s v="Lunch + Dinner (M-F 11:30a-Close, Sa-Su 12p-Close)"/>
    <m/>
    <n v="40.735676762018002"/>
    <n v="-73.993829528068602"/>
    <n v="40.741840000000003"/>
    <n v="-74.002786999999998"/>
    <d v="2014-10-28T20:55:34"/>
    <d v="2014-10-28T21:01:57"/>
    <d v="2014-10-28T21:19:54"/>
    <d v="2014-10-28T21:27:33"/>
  </r>
  <r>
    <n v="1372162"/>
    <n v="91414"/>
    <x v="44"/>
    <x v="1"/>
    <x v="393"/>
    <x v="8"/>
    <m/>
    <m/>
    <m/>
    <m/>
    <n v="40.769640000000003"/>
    <n v="-73.960809650000002"/>
    <n v="40.753638899999999"/>
    <n v="-73.9850031"/>
    <d v="2014-10-16T11:29:31"/>
    <d v="2014-10-16T11:38:29"/>
    <d v="2014-10-16T11:44:44"/>
    <d v="2014-10-16T12:19:43"/>
  </r>
  <r>
    <n v="1390463"/>
    <n v="46859"/>
    <x v="64"/>
    <x v="1"/>
    <x v="12"/>
    <x v="10"/>
    <s v="Spare Ribs"/>
    <n v="1"/>
    <s v="Meats"/>
    <m/>
    <n v="40.727518945156902"/>
    <n v="-73.988671302795396"/>
    <n v="40.748147000000003"/>
    <n v="-73.973096999999996"/>
    <d v="2014-10-18T17:36:03"/>
    <d v="2014-10-18T17:37:37"/>
    <d v="2014-10-18T18:04:29"/>
    <d v="2014-10-18T18:18:04"/>
  </r>
  <r>
    <n v="1346328"/>
    <n v="374750"/>
    <x v="135"/>
    <x v="2"/>
    <x v="184"/>
    <x v="25"/>
    <s v="Full Wing"/>
    <n v="1"/>
    <s v="Fried Chicken"/>
    <m/>
    <n v="40.7430754234856"/>
    <n v="-73.989146591960605"/>
    <n v="40.756456999999997"/>
    <n v="-73.971699999999998"/>
    <d v="2014-10-12T14:34:11"/>
    <d v="2014-10-12T15:01:39"/>
    <d v="2014-10-12T15:24:36"/>
    <d v="2014-10-12T15:41:15"/>
  </r>
  <r>
    <n v="1321740"/>
    <n v="55478"/>
    <x v="115"/>
    <x v="1"/>
    <x v="89"/>
    <x v="4"/>
    <m/>
    <m/>
    <m/>
    <d v="1899-12-30T00:05:57"/>
    <n v="40.761836680634801"/>
    <n v="-73.960403720115593"/>
    <n v="40.79121"/>
    <n v="-73.953012000000001"/>
    <d v="2014-10-08T23:19:21"/>
    <d v="2014-10-08T23:37:38"/>
    <d v="2014-10-08T23:41:57"/>
    <d v="2014-10-08T23:57:49"/>
  </r>
  <r>
    <n v="1324542"/>
    <n v="127149"/>
    <x v="66"/>
    <x v="1"/>
    <x v="394"/>
    <x v="0"/>
    <s v="Adult Grilled Cheese &amp; Cream of Tomato Soup"/>
    <n v="1"/>
    <s v="Sandwiches"/>
    <d v="1899-12-30T00:11:10"/>
    <n v="40.784877344265098"/>
    <n v="-73.955926608873398"/>
    <n v="40.7666544"/>
    <n v="-73.952847199999994"/>
    <d v="2014-10-09T17:04:00"/>
    <d v="2014-10-09T17:16:19"/>
    <d v="2014-10-09T17:40:39"/>
    <d v="2014-10-09T18:00:14"/>
  </r>
  <r>
    <n v="1452434"/>
    <n v="97639"/>
    <x v="14"/>
    <x v="1"/>
    <x v="139"/>
    <x v="8"/>
    <s v="Spicy Miso Ramen"/>
    <n v="1"/>
    <s v="Bowls"/>
    <m/>
    <n v="40.729110403548901"/>
    <n v="-73.984245455566395"/>
    <n v="40.734418599999998"/>
    <n v="-73.988669599999994"/>
    <d v="2014-10-25T21:37:23"/>
    <d v="2014-10-25T21:53:15"/>
    <d v="2014-10-25T22:22:04"/>
    <d v="2014-10-25T22:38:55"/>
  </r>
  <r>
    <n v="1358015"/>
    <n v="118975"/>
    <x v="156"/>
    <x v="1"/>
    <x v="9"/>
    <x v="2"/>
    <s v="'Shroom Burger"/>
    <n v="1"/>
    <s v="Burgers"/>
    <m/>
    <n v="40.780825773220101"/>
    <n v="-73.976483345031696"/>
    <n v="40.777581846085802"/>
    <n v="-73.979750830284203"/>
    <d v="2014-10-13T21:35:33"/>
    <d v="2014-10-13T21:41:31"/>
    <d v="2014-10-13T21:57:22"/>
    <d v="2014-10-13T22:00:46"/>
  </r>
  <r>
    <n v="1288053"/>
    <n v="87472"/>
    <x v="191"/>
    <x v="1"/>
    <x v="101"/>
    <x v="30"/>
    <s v="Steamed Lobster Dumplings (4)"/>
    <n v="1"/>
    <s v="Dim Sum"/>
    <d v="1899-12-30T00:07:51"/>
    <n v="40.734213854853898"/>
    <n v="-74.006202029303594"/>
    <n v="40.735388179659502"/>
    <n v="-73.995339071538993"/>
    <d v="2014-10-03T18:58:06"/>
    <d v="2014-10-03T19:15:59"/>
    <d v="2014-10-03T19:23:49"/>
    <d v="2014-10-03T19:31:14"/>
  </r>
  <r>
    <n v="1353985"/>
    <n v="125262"/>
    <x v="266"/>
    <x v="3"/>
    <x v="34"/>
    <x v="22"/>
    <s v="Spicy Feta"/>
    <n v="1"/>
    <s v="Lunch Mezze"/>
    <d v="1899-12-30T00:03:18"/>
    <n v="40.7382300397759"/>
    <n v="-73.987832365087499"/>
    <n v="40.7482927"/>
    <n v="-73.989101300000002"/>
    <d v="2014-10-13T11:53:08"/>
    <d v="2014-10-13T11:52:43"/>
    <d v="2014-10-13T12:04:30"/>
    <d v="2014-10-13T12:15:26"/>
  </r>
  <r>
    <n v="1311447"/>
    <n v="354016"/>
    <x v="23"/>
    <x v="2"/>
    <x v="9"/>
    <x v="2"/>
    <s v="Single Dip"/>
    <n v="1"/>
    <s v="Cups and Cones"/>
    <m/>
    <n v="40.758456774983799"/>
    <n v="-73.989140466129399"/>
    <n v="40.723329499999998"/>
    <n v="-73.991501799999995"/>
    <d v="2014-10-06T22:45:33"/>
    <d v="2014-10-06T23:02:15"/>
    <d v="2014-10-06T23:21:02"/>
    <d v="2014-10-06T23:45:48"/>
  </r>
  <r>
    <n v="1416511"/>
    <n v="105614"/>
    <x v="30"/>
    <x v="1"/>
    <x v="162"/>
    <x v="4"/>
    <s v="Edamame"/>
    <n v="1"/>
    <s v="Appetizers"/>
    <d v="1899-12-30T00:06:47"/>
    <n v="40.739372213413802"/>
    <n v="-73.984980583190904"/>
    <n v="40.744836900000003"/>
    <n v="-73.991976300000005"/>
    <d v="2014-10-21T20:08:58"/>
    <d v="2014-10-21T20:26:55"/>
    <d v="2014-10-21T20:39:15"/>
    <d v="2014-10-21T20:46:47"/>
  </r>
  <r>
    <n v="1409272"/>
    <n v="49034"/>
    <x v="284"/>
    <x v="1"/>
    <x v="11"/>
    <x v="0"/>
    <s v="Scrambled Eggs"/>
    <n v="1"/>
    <s v="Eggs"/>
    <d v="1899-12-30T00:03:21"/>
    <n v="40.726413182830903"/>
    <n v="-73.993821144104004"/>
    <n v="40.724707199999997"/>
    <n v="-73.981174999999993"/>
    <d v="2014-10-20T16:19:28"/>
    <d v="2014-10-20T16:22:24"/>
    <d v="2014-10-20T16:30:14"/>
    <d v="2014-10-20T16:36:42"/>
  </r>
  <r>
    <n v="1319465"/>
    <n v="72639"/>
    <x v="107"/>
    <x v="1"/>
    <x v="140"/>
    <x v="7"/>
    <s v="Bagel"/>
    <n v="3"/>
    <s v="Bagel Sandwiches"/>
    <m/>
    <n v="40.756256485287402"/>
    <n v="-73.970465361412593"/>
    <n v="40.780897000000003"/>
    <n v="-73.958620999999994"/>
    <d v="2014-10-08T18:14:47"/>
    <d v="2014-10-08T18:13:46"/>
    <d v="2014-10-08T18:29:06"/>
    <d v="2014-10-08T18:45:18"/>
  </r>
  <r>
    <n v="1288108"/>
    <n v="91105"/>
    <x v="4"/>
    <x v="1"/>
    <x v="1"/>
    <x v="1"/>
    <s v="Fra Diavolo"/>
    <n v="2"/>
    <s v="Sauces for Dipping"/>
    <m/>
    <n v="40.723079523456803"/>
    <n v="-73.994615077972398"/>
    <n v="40.744939000000002"/>
    <n v="-73.976997999999995"/>
    <d v="2014-10-03T19:04:26"/>
    <d v="2014-10-03T19:15:10"/>
    <d v="2014-10-03T19:40:22"/>
    <d v="2014-10-03T20:00:56"/>
  </r>
  <r>
    <n v="1489740"/>
    <n v="97346"/>
    <x v="155"/>
    <x v="1"/>
    <x v="12"/>
    <x v="10"/>
    <s v="Sweet Potato Casserole"/>
    <n v="1"/>
    <s v="Sides"/>
    <m/>
    <n v="40.727518945156902"/>
    <n v="-73.988671302795396"/>
    <n v="40.745520900000002"/>
    <n v="-73.990466999999995"/>
    <d v="2014-10-30T20:28:09"/>
    <m/>
    <m/>
    <d v="2014-10-30T20:52:46"/>
  </r>
  <r>
    <n v="1295548"/>
    <n v="103526"/>
    <x v="373"/>
    <x v="1"/>
    <x v="125"/>
    <x v="2"/>
    <s v="Cheeseburger"/>
    <n v="2"/>
    <s v="Menu"/>
    <d v="1899-12-30T00:02:28"/>
    <n v="40.764075830277001"/>
    <n v="-73.978632525152193"/>
    <n v="40.765633999999999"/>
    <n v="-73.971029000000001"/>
    <d v="2014-10-04T19:52:58"/>
    <d v="2014-10-04T19:56:33"/>
    <d v="2014-10-04T20:07:18"/>
    <d v="2014-10-04T20:13:54"/>
  </r>
  <r>
    <n v="1404992"/>
    <n v="351561"/>
    <x v="167"/>
    <x v="3"/>
    <x v="12"/>
    <x v="10"/>
    <s v="Spare Ribs"/>
    <n v="1"/>
    <s v="Meats"/>
    <m/>
    <n v="40.727518945156902"/>
    <n v="-73.988671302795396"/>
    <n v="40.774329999999999"/>
    <n v="-73.947928000000005"/>
    <d v="2014-10-19T21:41:07"/>
    <d v="2014-10-19T22:37:54"/>
    <d v="2014-10-19T22:54:14"/>
    <d v="2014-10-19T23:05:45"/>
  </r>
  <r>
    <n v="1488560"/>
    <n v="46859"/>
    <x v="242"/>
    <x v="1"/>
    <x v="76"/>
    <x v="16"/>
    <s v="Spicy Pork Smash"/>
    <n v="1"/>
    <s v="Smash"/>
    <d v="1899-12-30T00:09:25"/>
    <n v="40.721545124764702"/>
    <n v="-73.988842426716104"/>
    <n v="40.748147000000003"/>
    <n v="-73.973096999999996"/>
    <d v="2014-10-30T18:37:39"/>
    <d v="2014-10-30T18:39:00"/>
    <d v="2014-10-30T19:04:52"/>
    <d v="2014-10-30T19:20:43"/>
  </r>
  <r>
    <n v="1284726"/>
    <n v="323816"/>
    <x v="374"/>
    <x v="1"/>
    <x v="33"/>
    <x v="20"/>
    <s v="Kale Caesar"/>
    <n v="1"/>
    <s v="Signatures"/>
    <d v="1899-12-30T00:03:19"/>
    <n v="40.721323186970601"/>
    <n v="-74.009732007980304"/>
    <n v="40.7256729681175"/>
    <n v="-74.004072103293396"/>
    <d v="2014-10-03T11:14:05"/>
    <d v="2014-10-03T11:41:36"/>
    <d v="2014-10-03T11:54:26"/>
    <d v="2014-10-03T12:05:19"/>
  </r>
  <r>
    <n v="1332676"/>
    <n v="221148"/>
    <x v="130"/>
    <x v="1"/>
    <x v="395"/>
    <x v="9"/>
    <m/>
    <m/>
    <m/>
    <m/>
    <n v="40.728416000000003"/>
    <n v="-73.987807000000004"/>
    <n v="40.735721400000003"/>
    <n v="-73.982939099999996"/>
    <d v="2014-10-10T18:56:38"/>
    <d v="2014-10-10T19:05:46"/>
    <d v="2014-10-10T19:13:06"/>
    <d v="2014-10-10T19:21:08"/>
  </r>
  <r>
    <n v="1356651"/>
    <n v="338599"/>
    <x v="40"/>
    <x v="1"/>
    <x v="106"/>
    <x v="19"/>
    <m/>
    <m/>
    <m/>
    <m/>
    <n v="40.733718640366703"/>
    <n v="-74.006316798299395"/>
    <n v="40.732428200000001"/>
    <n v="-74.008059399999993"/>
    <d v="2014-10-13T19:07:45"/>
    <d v="2014-10-13T19:40:42"/>
    <d v="2014-10-13T19:55:26"/>
    <d v="2014-10-13T19:59:25"/>
  </r>
  <r>
    <n v="1390427"/>
    <n v="65975"/>
    <x v="39"/>
    <x v="1"/>
    <x v="64"/>
    <x v="8"/>
    <s v="Potato Knishes"/>
    <n v="1"/>
    <s v="Starters &amp; Sides"/>
    <m/>
    <n v="40.722307066359498"/>
    <n v="-73.987351655960097"/>
    <n v="40.748235299999997"/>
    <n v="-73.976647799999995"/>
    <d v="2014-10-18T17:32:39"/>
    <d v="2014-10-18T17:50:16"/>
    <d v="2014-10-18T18:18:35"/>
    <d v="2014-10-18T18:32:07"/>
  </r>
  <r>
    <n v="1436449"/>
    <n v="44759"/>
    <x v="35"/>
    <x v="1"/>
    <x v="396"/>
    <x v="23"/>
    <s v="Lobster Roll"/>
    <n v="1"/>
    <s v="Lunch Large Plates"/>
    <d v="1899-12-30T00:03:01"/>
    <n v="40.7314378996168"/>
    <n v="-74.002121946782097"/>
    <n v="40.724454999999999"/>
    <n v="-73.990891000000005"/>
    <d v="2014-10-24T13:15:22"/>
    <d v="2014-10-24T13:23:46"/>
    <d v="2014-10-24T13:39:06"/>
    <d v="2014-10-24T13:46:31"/>
  </r>
  <r>
    <n v="1410728"/>
    <n v="212825"/>
    <x v="191"/>
    <x v="1"/>
    <x v="70"/>
    <x v="11"/>
    <s v="Grasshopper Pie Slice"/>
    <n v="1"/>
    <s v="Pie by the Slice"/>
    <m/>
    <n v="40.731795470614898"/>
    <n v="-73.985672593116803"/>
    <n v="40.7452805"/>
    <n v="-73.991422200000002"/>
    <d v="2014-10-20T20:11:40"/>
    <d v="2014-10-20T20:15:51"/>
    <d v="2014-10-20T20:24:41"/>
    <d v="2014-10-20T20:39:00"/>
  </r>
  <r>
    <n v="1481238"/>
    <n v="64309"/>
    <x v="48"/>
    <x v="1"/>
    <x v="218"/>
    <x v="6"/>
    <m/>
    <m/>
    <m/>
    <d v="1899-12-30T00:11:15"/>
    <n v="40.7538247353244"/>
    <n v="-73.968524117504799"/>
    <n v="40.741793000000001"/>
    <n v="-73.9923"/>
    <d v="2014-10-29T18:59:35"/>
    <d v="2014-10-29T19:17:08"/>
    <d v="2014-10-29T19:27:28"/>
    <d v="2014-10-29T19:39:43"/>
  </r>
  <r>
    <n v="1278577"/>
    <n v="56933"/>
    <x v="375"/>
    <x v="2"/>
    <x v="112"/>
    <x v="8"/>
    <s v="Mighty Quinn's Pulled Pork Sandwich"/>
    <n v="1"/>
    <s v="Today's Special"/>
    <m/>
    <n v="40.724339999999998"/>
    <n v="-73.990960000000001"/>
    <n v="40.790443000000003"/>
    <n v="-73.973269999999999"/>
    <d v="2014-10-02T12:28:54"/>
    <m/>
    <m/>
    <d v="2014-10-02T12:48:16"/>
  </r>
  <r>
    <n v="1319503"/>
    <n v="344935"/>
    <x v="148"/>
    <x v="2"/>
    <x v="20"/>
    <x v="17"/>
    <s v="Xv Olive Oil"/>
    <n v="2"/>
    <s v="Olive Oil"/>
    <m/>
    <n v="40.715640471675201"/>
    <n v="-74.012353550378407"/>
    <n v="40.722882599999998"/>
    <n v="-74.010988699999999"/>
    <d v="2014-10-08T18:21:21"/>
    <d v="2014-10-08T18:32:11"/>
    <d v="2014-10-08T19:09:32"/>
    <d v="2014-10-08T19:20:22"/>
  </r>
  <r>
    <n v="1413761"/>
    <n v="180821"/>
    <x v="123"/>
    <x v="1"/>
    <x v="33"/>
    <x v="20"/>
    <s v="Salad"/>
    <n v="1"/>
    <s v="Make Your Own"/>
    <d v="1899-12-30T00:07:20"/>
    <n v="40.721323186970601"/>
    <n v="-74.009732007980304"/>
    <n v="40.723676400000002"/>
    <n v="-74.010723499999997"/>
    <d v="2014-10-21T12:21:30"/>
    <d v="2014-10-21T12:39:38"/>
    <d v="2014-10-21T13:10:28"/>
    <d v="2014-10-21T13:16:40"/>
  </r>
  <r>
    <n v="1275841"/>
    <n v="154137"/>
    <x v="195"/>
    <x v="1"/>
    <x v="397"/>
    <x v="50"/>
    <s v="Salo Plate"/>
    <n v="1"/>
    <s v="Cold Appetizers"/>
    <d v="1899-12-30T00:11:08"/>
    <n v="40.738768706024501"/>
    <n v="-73.988641562611093"/>
    <n v="40.759070183577698"/>
    <n v="-73.994744055612699"/>
    <d v="2014-10-01T21:14:29"/>
    <d v="2014-10-01T21:20:38"/>
    <d v="2014-10-01T21:41:27"/>
    <d v="2014-10-01T21:57:24"/>
  </r>
  <r>
    <n v="1337758"/>
    <n v="114085"/>
    <x v="112"/>
    <x v="3"/>
    <x v="33"/>
    <x v="20"/>
    <s v="Kale Caesar"/>
    <n v="1"/>
    <s v="Signatures"/>
    <m/>
    <n v="40.745078589413303"/>
    <n v="-73.988821506500202"/>
    <n v="40.738987799999997"/>
    <n v="-73.987859299999997"/>
    <d v="2014-10-11T12:31:17"/>
    <d v="2014-10-11T12:53:50"/>
    <d v="2014-10-11T13:15:11"/>
    <d v="2014-10-11T13:22:08"/>
  </r>
  <r>
    <n v="1307645"/>
    <n v="86421"/>
    <x v="376"/>
    <x v="1"/>
    <x v="244"/>
    <x v="30"/>
    <s v="Basil &amp; Chicken Boiled Dumplings"/>
    <n v="1"/>
    <s v="Hand-Made Dumplings"/>
    <d v="1899-12-30T00:03:08"/>
    <n v="40.7183013640391"/>
    <n v="-73.991929968502404"/>
    <n v="40.752907999999998"/>
    <n v="-74.003664000000001"/>
    <d v="2014-10-06T12:32:41"/>
    <d v="2014-10-06T12:42:37"/>
    <d v="2014-10-06T12:56:56"/>
    <d v="2014-10-06T13:22:31"/>
  </r>
  <r>
    <n v="1365657"/>
    <n v="14869"/>
    <x v="363"/>
    <x v="1"/>
    <x v="337"/>
    <x v="16"/>
    <s v="Spaghetti Bolognese"/>
    <n v="1"/>
    <s v="Paste"/>
    <d v="1899-12-30T00:06:49"/>
    <n v="40.727282000000002"/>
    <n v="-74.001756"/>
    <n v="40.752244525970198"/>
    <n v="-74.004405436780004"/>
    <d v="2014-10-15T11:31:17"/>
    <d v="2014-10-15T11:32:46"/>
    <d v="2014-10-15T12:02:18"/>
    <d v="2014-10-15T12:23:36"/>
  </r>
  <r>
    <n v="1374563"/>
    <n v="313288"/>
    <x v="259"/>
    <x v="2"/>
    <x v="314"/>
    <x v="4"/>
    <s v="Filet Mignon"/>
    <n v="4"/>
    <s v="Hibachi Entrees"/>
    <d v="1899-12-30T00:05:24"/>
    <n v="40.763165884696399"/>
    <n v="-73.977019781707995"/>
    <n v="40.788867000000003"/>
    <n v="-73.954605999999998"/>
    <d v="2014-10-16T17:28:19"/>
    <d v="2014-10-16T17:53:48"/>
    <d v="2014-10-16T18:08:40"/>
    <d v="2014-10-16T18:27:00"/>
  </r>
  <r>
    <n v="1278453"/>
    <n v="5139"/>
    <x v="28"/>
    <x v="1"/>
    <x v="112"/>
    <x v="8"/>
    <s v="Mighty Quinn's Pulled Pork Sandwich"/>
    <n v="1"/>
    <s v="Today's Special"/>
    <m/>
    <n v="40.724339999999998"/>
    <n v="-73.990960000000001"/>
    <n v="40.780342900000001"/>
    <n v="-73.947265999999999"/>
    <d v="2014-10-02T12:09:02"/>
    <m/>
    <m/>
    <d v="2014-10-02T12:29:59"/>
  </r>
  <r>
    <n v="1296123"/>
    <n v="361832"/>
    <x v="201"/>
    <x v="2"/>
    <x v="398"/>
    <x v="8"/>
    <m/>
    <m/>
    <m/>
    <m/>
    <n v="40.714110336157901"/>
    <n v="-74.007791573767193"/>
    <n v="40.713953799999999"/>
    <n v="-74.009601900000007"/>
    <d v="2014-10-04T20:55:32"/>
    <m/>
    <m/>
    <d v="2014-10-04T21:20:12"/>
  </r>
  <r>
    <n v="1354588"/>
    <n v="94934"/>
    <x v="34"/>
    <x v="2"/>
    <x v="107"/>
    <x v="16"/>
    <s v="Margherita"/>
    <n v="1"/>
    <s v="Italian Classica"/>
    <d v="1899-12-30T00:04:18"/>
    <n v="40.776083193932998"/>
    <n v="-73.962171576462296"/>
    <n v="40.786639999999998"/>
    <n v="-73.955477000000002"/>
    <d v="2014-10-13T13:25:41"/>
    <d v="2014-10-13T13:53:26"/>
    <d v="2014-10-13T13:56:46"/>
    <d v="2014-10-13T14:05:06"/>
  </r>
  <r>
    <n v="1450943"/>
    <n v="277858"/>
    <x v="56"/>
    <x v="1"/>
    <x v="20"/>
    <x v="17"/>
    <s v="Flatbread &amp; Tortillas Naan Whole Wheat"/>
    <n v="3"/>
    <s v="Flatbread &amp; Tortillas"/>
    <m/>
    <n v="40.734852286139699"/>
    <n v="-73.991085290908799"/>
    <n v="40.732267999999998"/>
    <n v="-73.992131000000001"/>
    <d v="2014-10-25T20:05:01"/>
    <d v="2014-10-25T20:23:36"/>
    <d v="2014-10-25T20:48:55"/>
    <d v="2014-10-25T20:52:29"/>
  </r>
  <r>
    <n v="1396311"/>
    <n v="173621"/>
    <x v="349"/>
    <x v="1"/>
    <x v="70"/>
    <x v="11"/>
    <s v="B'day Cake Truffles"/>
    <n v="1"/>
    <s v="Cake Truffles"/>
    <m/>
    <n v="40.731795470614898"/>
    <n v="-73.985672593116803"/>
    <n v="40.736693799999998"/>
    <n v="-73.999381999999997"/>
    <d v="2014-10-19T09:53:31"/>
    <d v="2014-10-19T10:11:24"/>
    <d v="2014-10-19T10:19:45"/>
    <d v="2014-10-19T10:30:12"/>
  </r>
  <r>
    <n v="1383575"/>
    <n v="250494"/>
    <x v="159"/>
    <x v="3"/>
    <x v="116"/>
    <x v="28"/>
    <s v="Arroz con Caraotas"/>
    <n v="1"/>
    <s v="Sidekicks"/>
    <m/>
    <n v="40.72681"/>
    <n v="-73.985328999999993"/>
    <n v="40.723884614769901"/>
    <n v="-73.999316845760703"/>
    <d v="2014-10-17T20:46:21"/>
    <d v="2014-10-17T20:49:59"/>
    <d v="2014-10-17T21:12:00"/>
    <d v="2014-10-17T21:27:20"/>
  </r>
  <r>
    <n v="1342036"/>
    <n v="105110"/>
    <x v="291"/>
    <x v="1"/>
    <x v="399"/>
    <x v="43"/>
    <s v="Birthday Cake"/>
    <n v="1"/>
    <s v="Low Fat"/>
    <m/>
    <n v="40.774952999999996"/>
    <n v="-73.953899000000007"/>
    <n v="40.782744200000003"/>
    <n v="-73.957215199999993"/>
    <d v="2014-10-11T21:22:15"/>
    <d v="2014-10-11T21:31:48"/>
    <d v="2014-10-11T21:47:10"/>
    <d v="2014-10-11T22:00:19"/>
  </r>
  <r>
    <n v="1274947"/>
    <n v="270444"/>
    <x v="47"/>
    <x v="1"/>
    <x v="80"/>
    <x v="0"/>
    <s v="Shoestring Fries"/>
    <n v="2"/>
    <s v="Sides"/>
    <d v="1899-12-30T00:04:23"/>
    <n v="40.758938763836703"/>
    <n v="-73.968531133448096"/>
    <n v="40.736773525707697"/>
    <n v="-73.9790601933001"/>
    <d v="2014-10-01T19:26:43"/>
    <d v="2014-10-01T19:45:01"/>
    <d v="2014-10-01T19:53:40"/>
    <d v="2014-10-01T20:05:37"/>
  </r>
  <r>
    <n v="1415330"/>
    <n v="77371"/>
    <x v="177"/>
    <x v="3"/>
    <x v="14"/>
    <x v="11"/>
    <s v="Vanilla Cupcake"/>
    <n v="3"/>
    <s v="Classic Cupcakes"/>
    <m/>
    <n v="40.775764315021398"/>
    <n v="-73.980206251144395"/>
    <n v="40.777954000000001"/>
    <n v="-73.959343000000004"/>
    <d v="2014-10-21T17:58:32"/>
    <d v="2014-10-21T18:13:54"/>
    <d v="2014-10-21T18:29:36"/>
    <d v="2014-10-21T18:48:33"/>
  </r>
  <r>
    <n v="1395585"/>
    <n v="331143"/>
    <x v="86"/>
    <x v="1"/>
    <x v="93"/>
    <x v="0"/>
    <s v="Bagel w/Cream Cheese, Lox, Onion"/>
    <n v="1"/>
    <s v="Bagelry"/>
    <d v="1899-12-30T00:06:29"/>
    <n v="40.733012217980502"/>
    <n v="-74.000056049049903"/>
    <n v="40.732486000000002"/>
    <n v="-73.996584999999996"/>
    <d v="2014-10-19T02:18:51"/>
    <d v="2014-10-19T02:44:08"/>
    <d v="2014-10-19T02:50:58"/>
    <d v="2014-10-19T02:54:16"/>
  </r>
  <r>
    <n v="1473653"/>
    <n v="156503"/>
    <x v="377"/>
    <x v="1"/>
    <x v="64"/>
    <x v="8"/>
    <s v="Frankfurter"/>
    <n v="1"/>
    <s v="Noshes"/>
    <m/>
    <n v="40.722307066359498"/>
    <n v="-73.987351655960097"/>
    <n v="40.730812"/>
    <n v="-73.987988000000001"/>
    <d v="2014-10-28T14:16:28"/>
    <d v="2014-10-28T14:34:29"/>
    <d v="2014-10-28T15:06:49"/>
    <d v="2014-10-28T15:12:08"/>
  </r>
  <r>
    <n v="1387229"/>
    <n v="95443"/>
    <x v="124"/>
    <x v="1"/>
    <x v="400"/>
    <x v="8"/>
    <m/>
    <m/>
    <m/>
    <m/>
    <n v="40.7284576464642"/>
    <n v="-73.9850661463758"/>
    <n v="40.731501700000003"/>
    <n v="-73.981836700000002"/>
    <d v="2014-10-18T08:54:39"/>
    <m/>
    <m/>
    <d v="2014-10-18T09:33:50"/>
  </r>
  <r>
    <n v="1402512"/>
    <n v="88333"/>
    <x v="53"/>
    <x v="2"/>
    <x v="138"/>
    <x v="9"/>
    <s v="Carnitas Mixtas"/>
    <n v="1"/>
    <s v="Tacos"/>
    <d v="1899-12-30T00:27:52"/>
    <n v="40.721388327539302"/>
    <n v="-73.988658779542604"/>
    <n v="40.747663299999999"/>
    <n v="-73.978791900000004"/>
    <d v="2014-10-19T19:39:11"/>
    <d v="2014-10-19T20:03:22"/>
    <d v="2014-10-19T20:17:45"/>
    <d v="2014-10-19T20:33:16"/>
  </r>
  <r>
    <n v="1288779"/>
    <n v="259341"/>
    <x v="86"/>
    <x v="1"/>
    <x v="382"/>
    <x v="16"/>
    <m/>
    <m/>
    <m/>
    <d v="1899-12-30T00:03:01"/>
    <n v="40.771297761785803"/>
    <n v="-73.959502566329107"/>
    <n v="40.777042723345602"/>
    <n v="-73.958787154088199"/>
    <d v="2014-10-03T20:12:58"/>
    <d v="2014-10-03T20:41:12"/>
    <d v="2014-10-03T20:45:32"/>
    <d v="2014-10-03T21:02:29"/>
  </r>
  <r>
    <n v="1402292"/>
    <n v="195580"/>
    <x v="125"/>
    <x v="1"/>
    <x v="143"/>
    <x v="36"/>
    <s v="Blanton's The Original Single Barrel Bourbon (750ml)"/>
    <n v="1"/>
    <s v="Whiskey"/>
    <m/>
    <n v="40.779598"/>
    <n v="-73.947388000000004"/>
    <n v="40.724555799999997"/>
    <n v="-73.991582100000002"/>
    <d v="2014-10-19T19:26:04"/>
    <d v="2014-10-19T19:50:30"/>
    <d v="2014-10-19T19:54:47"/>
    <d v="2014-10-19T20:08:13"/>
  </r>
  <r>
    <n v="1367199"/>
    <n v="47594"/>
    <x v="37"/>
    <x v="2"/>
    <x v="39"/>
    <x v="1"/>
    <s v="Frozen Mango Lemonade"/>
    <n v="1"/>
    <s v="Frozen Lemonade"/>
    <d v="1899-12-30T00:10:30"/>
    <n v="40.7446662425236"/>
    <n v="-73.983344413366893"/>
    <n v="40.780774000000001"/>
    <n v="-73.954292100000004"/>
    <d v="2014-10-15T16:17:12"/>
    <d v="2014-10-15T16:58:54"/>
    <d v="2014-10-15T17:05:44"/>
    <d v="2014-10-15T17:31:45"/>
  </r>
  <r>
    <n v="1286666"/>
    <n v="229946"/>
    <x v="153"/>
    <x v="1"/>
    <x v="190"/>
    <x v="29"/>
    <s v="French Onion"/>
    <n v="1"/>
    <s v="Soupes"/>
    <m/>
    <n v="40.722705492718703"/>
    <n v="-73.998198509216294"/>
    <n v="40.724555799999997"/>
    <n v="-73.991582100000002"/>
    <d v="2014-10-03T17:02:20"/>
    <d v="2014-10-03T17:04:18"/>
    <d v="2014-10-03T17:24:38"/>
    <d v="2014-10-03T17:31:04"/>
  </r>
  <r>
    <n v="1391645"/>
    <n v="148618"/>
    <x v="343"/>
    <x v="3"/>
    <x v="63"/>
    <x v="16"/>
    <m/>
    <m/>
    <m/>
    <m/>
    <n v="40.723019825000002"/>
    <n v="-73.995853999999994"/>
    <n v="40.745151999999997"/>
    <n v="-73.996677000000005"/>
    <d v="2014-10-18T19:32:20"/>
    <d v="2014-10-18T19:53:03"/>
    <d v="2014-10-18T20:03:54"/>
    <d v="2014-10-18T20:24:22"/>
  </r>
  <r>
    <n v="1489715"/>
    <n v="252342"/>
    <x v="161"/>
    <x v="1"/>
    <x v="151"/>
    <x v="0"/>
    <s v="Apple Pie"/>
    <n v="1"/>
    <s v="Desserts"/>
    <d v="1899-12-30T00:06:10"/>
    <n v="40.727031111101397"/>
    <n v="-74.007511138916001"/>
    <n v="40.732428200000001"/>
    <n v="-74.008059399999993"/>
    <d v="2014-10-30T20:23:33"/>
    <d v="2014-10-30T20:24:59"/>
    <d v="2014-10-30T20:42:48"/>
    <d v="2014-10-30T20:51:32"/>
  </r>
  <r>
    <n v="1322133"/>
    <n v="49104"/>
    <x v="46"/>
    <x v="2"/>
    <x v="40"/>
    <x v="9"/>
    <s v="Romeo and Juliet"/>
    <n v="1"/>
    <s v="Dessert Wheat Flour"/>
    <d v="1899-12-30T00:05:35"/>
    <n v="40.764217000000002"/>
    <n v="-73.988320999999999"/>
    <n v="40.747896730937697"/>
    <n v="-74.003608273411203"/>
    <d v="2014-10-09T01:10:10"/>
    <d v="2014-10-09T01:21:07"/>
    <d v="2014-10-09T01:33:26"/>
    <d v="2014-10-09T01:42:18"/>
  </r>
  <r>
    <n v="1281140"/>
    <n v="97370"/>
    <x v="28"/>
    <x v="1"/>
    <x v="88"/>
    <x v="6"/>
    <s v="Mixed Greens"/>
    <n v="1"/>
    <s v="Salad"/>
    <d v="1899-12-30T00:05:57"/>
    <n v="40.784077256376399"/>
    <n v="-73.9776224098444"/>
    <n v="40.770761700000001"/>
    <n v="-73.964485699999997"/>
    <d v="2014-10-02T18:59:09"/>
    <m/>
    <m/>
    <d v="2014-10-02T19:33:04"/>
  </r>
  <r>
    <n v="1485350"/>
    <n v="400441"/>
    <x v="378"/>
    <x v="2"/>
    <x v="122"/>
    <x v="32"/>
    <s v="Blackout"/>
    <n v="3"/>
    <s v="Cake Dougnhuts"/>
    <m/>
    <n v="40.744563916288797"/>
    <n v="-73.996630052861306"/>
    <n v="40.760134100000002"/>
    <n v="-73.979831200000007"/>
    <d v="2014-10-30T10:18:34"/>
    <d v="2014-10-30T10:52:59"/>
    <d v="2014-10-30T11:00:47"/>
    <d v="2014-10-30T11:30:06"/>
  </r>
  <r>
    <n v="1348839"/>
    <n v="66947"/>
    <x v="98"/>
    <x v="1"/>
    <x v="401"/>
    <x v="8"/>
    <m/>
    <m/>
    <m/>
    <d v="1899-12-30T00:03:30"/>
    <n v="40.779984943692803"/>
    <n v="-73.980555173148701"/>
    <n v="40.747787000000002"/>
    <n v="-73.977155999999994"/>
    <d v="2014-10-12T18:50:50"/>
    <d v="2014-10-12T19:16:06"/>
    <d v="2014-10-12T19:26:13"/>
    <d v="2014-10-12T19:43:51"/>
  </r>
  <r>
    <n v="1326413"/>
    <n v="308517"/>
    <x v="379"/>
    <x v="1"/>
    <x v="402"/>
    <x v="18"/>
    <s v="Thursday"/>
    <n v="1"/>
    <s v="Daily Specials"/>
    <d v="1899-12-30T00:02:43"/>
    <n v="40.7271774616936"/>
    <n v="-74.000483751296997"/>
    <n v="40.716349845789999"/>
    <n v="-73.987577296862298"/>
    <d v="2014-10-09T21:26:11"/>
    <d v="2014-10-09T21:43:41"/>
    <d v="2014-10-09T21:53:30"/>
    <d v="2014-10-09T22:04:16"/>
  </r>
  <r>
    <n v="1410487"/>
    <n v="70001"/>
    <x v="231"/>
    <x v="1"/>
    <x v="403"/>
    <x v="0"/>
    <s v="Quarter: White"/>
    <n v="1"/>
    <s v="Slow-Roasted Rotisserie Chicken"/>
    <d v="1899-12-30T00:04:00"/>
    <n v="40.715917930433797"/>
    <n v="-74.010104136523097"/>
    <n v="40.720226500000003"/>
    <n v="-74.002110900000005"/>
    <d v="2014-10-20T19:45:33"/>
    <d v="2014-10-20T19:47:58"/>
    <d v="2014-10-20T20:08:18"/>
    <d v="2014-10-20T20:17:54"/>
  </r>
  <r>
    <n v="1282651"/>
    <n v="284312"/>
    <x v="216"/>
    <x v="1"/>
    <x v="14"/>
    <x v="11"/>
    <s v="Magnolia's Famous Banana Pudding"/>
    <n v="1"/>
    <s v="Pudding"/>
    <m/>
    <n v="40.7358928721479"/>
    <n v="-74.005204439163194"/>
    <n v="40.728555999999998"/>
    <n v="-73.980680000000007"/>
    <d v="2014-10-02T21:40:24"/>
    <d v="2014-10-02T21:41:58"/>
    <d v="2014-10-02T21:54:19"/>
    <d v="2014-10-02T22:10:43"/>
  </r>
  <r>
    <n v="1326425"/>
    <n v="57943"/>
    <x v="213"/>
    <x v="2"/>
    <x v="9"/>
    <x v="2"/>
    <s v="ShackBurger"/>
    <n v="2"/>
    <s v="Burgers"/>
    <m/>
    <n v="40.779126065705498"/>
    <n v="-73.954904894578206"/>
    <n v="40.774650000000001"/>
    <n v="-73.945621000000003"/>
    <d v="2014-10-09T21:27:50"/>
    <d v="2014-10-09T21:26:59"/>
    <d v="2014-10-09T21:50:49"/>
    <d v="2014-10-09T21:56:02"/>
  </r>
  <r>
    <n v="1467811"/>
    <n v="91398"/>
    <x v="72"/>
    <x v="1"/>
    <x v="33"/>
    <x v="20"/>
    <m/>
    <m/>
    <m/>
    <m/>
    <n v="40.721323186970601"/>
    <n v="-74.009732007980304"/>
    <n v="40.723166200000001"/>
    <n v="-73.9994947"/>
    <d v="2014-10-27T12:37:49"/>
    <d v="2014-10-27T12:57:09"/>
    <d v="2014-10-27T13:17:31"/>
    <d v="2014-10-27T13:30:49"/>
  </r>
  <r>
    <n v="1382558"/>
    <n v="41993"/>
    <x v="132"/>
    <x v="1"/>
    <x v="404"/>
    <x v="1"/>
    <m/>
    <m/>
    <m/>
    <d v="1899-12-30T00:07:30"/>
    <n v="40.783299999999997"/>
    <n v="-73.974956700000007"/>
    <n v="40.800052000000001"/>
    <n v="-73.961877000000001"/>
    <d v="2014-10-17T19:16:38"/>
    <d v="2014-10-17T19:36:20"/>
    <d v="2014-10-17T19:53:59"/>
    <d v="2014-10-17T20:04:19"/>
  </r>
  <r>
    <n v="1390427"/>
    <n v="65975"/>
    <x v="39"/>
    <x v="1"/>
    <x v="64"/>
    <x v="8"/>
    <s v="Katz's Corned Beef"/>
    <n v="1"/>
    <s v="Hot Sandwiches"/>
    <m/>
    <n v="40.722307066359498"/>
    <n v="-73.987351655960097"/>
    <n v="40.748235299999997"/>
    <n v="-73.976647799999995"/>
    <d v="2014-10-18T17:32:39"/>
    <d v="2014-10-18T17:50:16"/>
    <d v="2014-10-18T18:18:35"/>
    <d v="2014-10-18T18:32:07"/>
  </r>
  <r>
    <n v="1342918"/>
    <n v="373883"/>
    <x v="140"/>
    <x v="2"/>
    <x v="9"/>
    <x v="2"/>
    <s v="Shake"/>
    <n v="1"/>
    <s v="Shakes"/>
    <m/>
    <n v="40.758456774983799"/>
    <n v="-73.989140466129399"/>
    <n v="40.756909806432198"/>
    <n v="-73.965549284034296"/>
    <d v="2014-10-11T23:09:52"/>
    <d v="2014-10-11T23:34:07"/>
    <d v="2014-10-12T00:01:57"/>
    <d v="2014-10-12T00:19:44"/>
  </r>
  <r>
    <n v="1307235"/>
    <n v="63417"/>
    <x v="306"/>
    <x v="1"/>
    <x v="405"/>
    <x v="8"/>
    <m/>
    <m/>
    <m/>
    <m/>
    <n v="40.759327849703297"/>
    <n v="-73.975487375942294"/>
    <n v="40.7311537"/>
    <n v="-74.000026800000001"/>
    <d v="2014-10-06T10:34:26"/>
    <d v="2014-10-06T11:10:34"/>
    <d v="2014-10-06T11:26:25"/>
    <d v="2014-10-06T11:41:20"/>
  </r>
  <r>
    <n v="1347010"/>
    <n v="76150"/>
    <x v="138"/>
    <x v="1"/>
    <x v="327"/>
    <x v="8"/>
    <m/>
    <m/>
    <m/>
    <m/>
    <n v="40.771913920457898"/>
    <n v="-73.959008938904105"/>
    <n v="40.755251012780498"/>
    <n v="-73.964529661530605"/>
    <d v="2014-10-12T15:27:08"/>
    <d v="2014-10-12T15:32:23"/>
    <d v="2014-10-12T16:05:25"/>
    <d v="2014-10-12T16:37:00"/>
  </r>
  <r>
    <n v="1368885"/>
    <n v="55220"/>
    <x v="144"/>
    <x v="1"/>
    <x v="239"/>
    <x v="5"/>
    <s v="Cheese Dosa"/>
    <n v="1"/>
    <s v="Dosa Corner"/>
    <d v="1899-12-30T00:05:08"/>
    <n v="40.741604883571803"/>
    <n v="-73.983304239412405"/>
    <n v="40.734926999999999"/>
    <n v="-73.989151000000007"/>
    <d v="2014-10-15T19:35:21"/>
    <d v="2014-10-15T19:58:04"/>
    <d v="2014-10-15T20:07:01"/>
    <d v="2014-10-15T20:16:20"/>
  </r>
  <r>
    <n v="1462290"/>
    <n v="105702"/>
    <x v="70"/>
    <x v="1"/>
    <x v="72"/>
    <x v="8"/>
    <s v="Aguacate Con Queso"/>
    <n v="2"/>
    <s v="Tacos"/>
    <d v="1899-12-30T00:07:01"/>
    <n v="40.721353749744097"/>
    <n v="-73.997525293959001"/>
    <n v="40.726895425967903"/>
    <n v="-73.9959644616292"/>
    <d v="2014-10-26T19:14:10"/>
    <d v="2014-10-26T19:51:11"/>
    <d v="2014-10-26T19:59:01"/>
    <d v="2014-10-26T20:03:30"/>
  </r>
  <r>
    <n v="1486450"/>
    <n v="92738"/>
    <x v="274"/>
    <x v="1"/>
    <x v="406"/>
    <x v="43"/>
    <m/>
    <m/>
    <m/>
    <m/>
    <n v="40.762048506349302"/>
    <n v="-73.967471122741699"/>
    <n v="40.770269221925403"/>
    <n v="-73.967478187084694"/>
    <d v="2014-10-30T14:12:28"/>
    <d v="2014-10-30T14:48:05"/>
    <d v="2014-10-30T15:14:28"/>
    <d v="2014-10-30T15:19:13"/>
  </r>
  <r>
    <n v="1488446"/>
    <n v="54630"/>
    <x v="295"/>
    <x v="1"/>
    <x v="407"/>
    <x v="47"/>
    <s v="Spring Rolls"/>
    <n v="1"/>
    <s v="Appetizers"/>
    <d v="1899-12-30T00:11:19"/>
    <n v="40.723505681631899"/>
    <n v="-73.988314440618694"/>
    <n v="40.727322999999998"/>
    <n v="-73.991729000000007"/>
    <d v="2014-10-30T18:23:19"/>
    <d v="2014-10-30T18:34:32"/>
    <d v="2014-10-30T18:45:20"/>
    <d v="2014-10-30T18:50:49"/>
  </r>
  <r>
    <n v="1485163"/>
    <n v="392740"/>
    <x v="96"/>
    <x v="1"/>
    <x v="188"/>
    <x v="32"/>
    <s v="Vanilla Bean &amp; Jam"/>
    <n v="1"/>
    <s v="Filled Square Dougnuts"/>
    <m/>
    <n v="40.716240933766798"/>
    <n v="-73.988682031631498"/>
    <n v="40.711562200000003"/>
    <n v="-73.962080799999995"/>
    <d v="2014-10-30T08:50:33"/>
    <d v="2014-10-30T09:17:08"/>
    <d v="2014-10-30T09:30:11"/>
    <d v="2014-10-30T09:44:48"/>
  </r>
  <r>
    <n v="1340310"/>
    <n v="42173"/>
    <x v="345"/>
    <x v="2"/>
    <x v="76"/>
    <x v="16"/>
    <s v="Chicken"/>
    <n v="1"/>
    <s v="Naked Balls"/>
    <d v="1899-12-30T00:05:59"/>
    <n v="40.771491247520302"/>
    <n v="-73.956334145089798"/>
    <n v="40.777650000000001"/>
    <n v="-73.942873000000006"/>
    <d v="2014-10-11T18:22:56"/>
    <d v="2014-10-11T18:28:59"/>
    <d v="2014-10-11T18:39:49"/>
    <d v="2014-10-11T18:49:33"/>
  </r>
  <r>
    <n v="1373863"/>
    <n v="41638"/>
    <x v="120"/>
    <x v="1"/>
    <x v="77"/>
    <x v="0"/>
    <s v="Tender"/>
    <n v="1"/>
    <s v="By the Piece"/>
    <m/>
    <n v="40.724339999999998"/>
    <n v="-73.990960000000001"/>
    <n v="40.775196000000001"/>
    <n v="-73.983440000000002"/>
    <d v="2014-10-16T15:17:06"/>
    <d v="2014-10-16T15:21:58"/>
    <d v="2014-10-16T15:37:05"/>
    <d v="2014-10-16T16:06:43"/>
  </r>
  <r>
    <n v="1440823"/>
    <n v="59097"/>
    <x v="380"/>
    <x v="1"/>
    <x v="74"/>
    <x v="6"/>
    <m/>
    <m/>
    <m/>
    <d v="1899-12-30T00:07:44"/>
    <n v="40.744370000000004"/>
    <n v="-73.996279999999999"/>
    <n v="40.747064999999999"/>
    <n v="-74.002352000000002"/>
    <d v="2014-10-24T20:28:26"/>
    <d v="2014-10-24T20:49:09"/>
    <d v="2014-10-24T21:04:00"/>
    <d v="2014-10-24T21:09:16"/>
  </r>
  <r>
    <n v="1307892"/>
    <n v="62730"/>
    <x v="306"/>
    <x v="1"/>
    <x v="43"/>
    <x v="3"/>
    <s v="Smooth Strawberry"/>
    <n v="1"/>
    <s v="Smoothies"/>
    <m/>
    <n v="40.723925150421103"/>
    <n v="-73.996911048889203"/>
    <n v="40.720115999999997"/>
    <n v="-73.999296999999999"/>
    <d v="2014-10-06T13:28:39"/>
    <d v="2014-10-06T13:36:42"/>
    <d v="2014-10-06T13:54:33"/>
    <d v="2014-10-06T13:58:58"/>
  </r>
  <r>
    <n v="1392788"/>
    <n v="65510"/>
    <x v="86"/>
    <x v="1"/>
    <x v="89"/>
    <x v="4"/>
    <m/>
    <m/>
    <m/>
    <d v="1899-12-30T00:04:34"/>
    <n v="40.761836680634801"/>
    <n v="-73.960403720115593"/>
    <n v="40.770679000000001"/>
    <n v="-73.965857"/>
    <d v="2014-10-18T20:59:00"/>
    <d v="2014-10-18T21:57:19"/>
    <d v="2014-10-18T22:03:39"/>
    <d v="2014-10-18T22:13:51"/>
  </r>
  <r>
    <n v="1356295"/>
    <n v="106006"/>
    <x v="40"/>
    <x v="1"/>
    <x v="72"/>
    <x v="8"/>
    <s v="Pescado A Las Brasas"/>
    <n v="6"/>
    <s v="Tacos"/>
    <d v="1899-12-30T00:04:59"/>
    <n v="40.721353749744097"/>
    <n v="-73.997525293959001"/>
    <n v="40.725962099999997"/>
    <n v="-73.9915661"/>
    <d v="2014-10-13T18:19:10"/>
    <d v="2014-10-13T18:26:12"/>
    <d v="2014-10-13T18:40:32"/>
    <d v="2014-10-13T18:51:38"/>
  </r>
  <r>
    <n v="1375546"/>
    <n v="127910"/>
    <x v="114"/>
    <x v="1"/>
    <x v="139"/>
    <x v="8"/>
    <s v="Pork Bun"/>
    <n v="1"/>
    <s v="Buns"/>
    <m/>
    <n v="40.729110403548901"/>
    <n v="-73.984245455566395"/>
    <n v="40.732428200000001"/>
    <n v="-74.008059399999993"/>
    <d v="2014-10-16T19:48:36"/>
    <d v="2014-10-16T19:46:03"/>
    <d v="2014-10-16T20:18:23"/>
    <d v="2014-10-16T20:34:06"/>
  </r>
  <r>
    <n v="1459968"/>
    <n v="142170"/>
    <x v="151"/>
    <x v="3"/>
    <x v="48"/>
    <x v="17"/>
    <s v="Breaded Chicken Tenderloin"/>
    <n v="1"/>
    <s v="Frozen Foods"/>
    <m/>
    <n v="40.74174"/>
    <n v="-73.993650000000002"/>
    <n v="40.735269000000002"/>
    <n v="-73.983548999999996"/>
    <d v="2014-10-26T16:27:47"/>
    <m/>
    <m/>
    <d v="2014-10-26T18:40:21"/>
  </r>
  <r>
    <n v="1415345"/>
    <n v="65007"/>
    <x v="16"/>
    <x v="1"/>
    <x v="107"/>
    <x v="16"/>
    <s v="Ravioli Al Tartufo Nero"/>
    <n v="1"/>
    <s v="Pasta"/>
    <d v="1899-12-30T00:06:49"/>
    <n v="40.776083193932998"/>
    <n v="-73.962171576462296"/>
    <n v="40.770339999999997"/>
    <n v="-73.965992"/>
    <d v="2014-10-21T17:59:30"/>
    <d v="2014-10-21T17:59:51"/>
    <d v="2014-10-21T18:32:15"/>
    <d v="2014-10-21T18:47:34"/>
  </r>
  <r>
    <n v="1479683"/>
    <n v="269379"/>
    <x v="60"/>
    <x v="1"/>
    <x v="66"/>
    <x v="11"/>
    <s v="Birthday Cake (6&quot;)"/>
    <n v="1"/>
    <s v="6&quot; Cakes"/>
    <m/>
    <n v="40.7231283099199"/>
    <n v="-74.002060890197697"/>
    <n v="40.719552899999996"/>
    <n v="-73.999195900000004"/>
    <d v="2014-10-29T14:59:13"/>
    <d v="2014-10-29T15:03:04"/>
    <d v="2014-10-29T15:22:54"/>
    <d v="2014-10-29T15:37:28"/>
  </r>
  <r>
    <n v="1457488"/>
    <n v="64153"/>
    <x v="210"/>
    <x v="1"/>
    <x v="12"/>
    <x v="10"/>
    <s v="Pomme Frites"/>
    <n v="1"/>
    <s v="Sides"/>
    <m/>
    <n v="40.727518945156902"/>
    <n v="-73.988671302795396"/>
    <n v="40.759183"/>
    <n v="-73.976487000000006"/>
    <d v="2014-10-26T13:16:02"/>
    <d v="2014-10-26T13:44:29"/>
    <d v="2014-10-26T13:56:20"/>
    <d v="2014-10-26T14:14:07"/>
  </r>
  <r>
    <n v="1402203"/>
    <n v="100392"/>
    <x v="231"/>
    <x v="1"/>
    <x v="86"/>
    <x v="3"/>
    <m/>
    <m/>
    <m/>
    <m/>
    <n v="40.737323651333803"/>
    <n v="-73.991074562072797"/>
    <n v="40.745455399999997"/>
    <n v="-73.976923499999998"/>
    <d v="2014-10-19T19:23:29"/>
    <d v="2014-10-19T19:23:47"/>
    <d v="2014-10-19T19:41:01"/>
    <d v="2014-10-19T19:53:59"/>
  </r>
  <r>
    <n v="1288723"/>
    <n v="42424"/>
    <x v="339"/>
    <x v="1"/>
    <x v="408"/>
    <x v="44"/>
    <m/>
    <m/>
    <m/>
    <m/>
    <n v="40.764298861377597"/>
    <n v="-73.988337396566195"/>
    <n v="40.737718000000001"/>
    <n v="-73.982057999999995"/>
    <d v="2014-10-03T20:07:52"/>
    <d v="2014-10-03T20:15:43"/>
    <d v="2014-10-03T20:31:34"/>
    <d v="2014-10-03T20:54:22"/>
  </r>
  <r>
    <n v="1317875"/>
    <n v="41256"/>
    <x v="243"/>
    <x v="1"/>
    <x v="409"/>
    <x v="0"/>
    <m/>
    <m/>
    <m/>
    <d v="1899-12-30T00:08:13"/>
    <n v="40.731155872068499"/>
    <n v="-73.988727647253299"/>
    <n v="40.708571776471103"/>
    <n v="-74.011251242803894"/>
    <d v="2014-10-08T12:23:36"/>
    <d v="2014-10-08T12:55:31"/>
    <d v="2014-10-08T12:59:53"/>
    <d v="2014-10-08T13:16:02"/>
  </r>
  <r>
    <n v="1281854"/>
    <n v="45577"/>
    <x v="85"/>
    <x v="1"/>
    <x v="63"/>
    <x v="16"/>
    <s v="Chicken Parm"/>
    <n v="2"/>
    <s v="Sandwiches"/>
    <m/>
    <n v="40.723019825000002"/>
    <n v="-73.995853999999994"/>
    <n v="40.727477999999998"/>
    <n v="-74.003653999999997"/>
    <d v="2014-10-02T20:16:24"/>
    <m/>
    <m/>
    <d v="2014-10-02T20:59:45"/>
  </r>
  <r>
    <n v="1432053"/>
    <n v="112272"/>
    <x v="170"/>
    <x v="1"/>
    <x v="4"/>
    <x v="4"/>
    <s v="Negi Hama"/>
    <n v="1"/>
    <s v="Maki (Special Rolls)"/>
    <d v="1899-12-30T00:08:54"/>
    <n v="40.7261096570601"/>
    <n v="-74.002491863200504"/>
    <n v="40.727805799999999"/>
    <n v="-73.9979716"/>
    <d v="2014-10-23T19:51:28"/>
    <d v="2014-10-23T20:38:41"/>
    <d v="2014-10-23T21:16:31"/>
    <d v="2014-10-23T21:22:10"/>
  </r>
  <r>
    <n v="1307396"/>
    <n v="34409"/>
    <x v="282"/>
    <x v="1"/>
    <x v="112"/>
    <x v="8"/>
    <s v="$10 Dirty Bird Rotisserie Chicken Wrap"/>
    <n v="1"/>
    <s v="Today's Special"/>
    <m/>
    <n v="40.724339999999998"/>
    <n v="-73.990960000000001"/>
    <n v="40.775942999999998"/>
    <n v="-73.976399000000001"/>
    <d v="2014-10-06T11:36:38"/>
    <d v="2014-10-06T11:40:26"/>
    <d v="2014-10-06T11:42:28"/>
    <d v="2014-10-06T12:28:59"/>
  </r>
  <r>
    <n v="1307936"/>
    <n v="91022"/>
    <x v="216"/>
    <x v="1"/>
    <x v="33"/>
    <x v="20"/>
    <s v="Organic Lentil + Chickpea Soup"/>
    <n v="1"/>
    <s v="Soup"/>
    <d v="1899-12-30T00:03:38"/>
    <n v="40.745078589413303"/>
    <n v="-73.988821506500202"/>
    <n v="40.754148100000002"/>
    <n v="-73.987379599999997"/>
    <d v="2014-10-06T13:43:38"/>
    <d v="2014-10-06T13:41:02"/>
    <d v="2014-10-06T14:03:50"/>
    <d v="2014-10-06T14:13:29"/>
  </r>
  <r>
    <n v="1354224"/>
    <n v="128364"/>
    <x v="72"/>
    <x v="1"/>
    <x v="70"/>
    <x v="11"/>
    <s v="Corn Cookie"/>
    <n v="1"/>
    <s v="Cookies"/>
    <m/>
    <n v="40.731795470614898"/>
    <n v="-73.985672593116803"/>
    <n v="40.740613591223699"/>
    <n v="-73.986800260266307"/>
    <d v="2014-10-13T12:24:22"/>
    <d v="2014-10-13T12:42:04"/>
    <d v="2014-10-13T12:52:54"/>
    <d v="2014-10-13T13:03:13"/>
  </r>
  <r>
    <n v="1357280"/>
    <n v="164443"/>
    <x v="381"/>
    <x v="1"/>
    <x v="410"/>
    <x v="4"/>
    <m/>
    <m/>
    <m/>
    <m/>
    <n v="40.725563522090397"/>
    <n v="-74.005488753318801"/>
    <n v="40.7202117"/>
    <n v="-74.002130800000003"/>
    <d v="2014-10-13T20:11:29"/>
    <d v="2014-10-13T20:43:35"/>
    <d v="2014-10-13T20:43:55"/>
    <d v="2014-10-13T20:50:58"/>
  </r>
  <r>
    <n v="1448718"/>
    <n v="342777"/>
    <x v="21"/>
    <x v="1"/>
    <x v="4"/>
    <x v="4"/>
    <s v="Yasai Shoga"/>
    <n v="1"/>
    <s v="Osuimono (Soups)"/>
    <d v="1899-12-30T00:11:19"/>
    <n v="40.7261096570601"/>
    <n v="-74.002491863200504"/>
    <n v="40.733924000000002"/>
    <n v="-73.997918999999996"/>
    <d v="2014-10-25T16:58:59"/>
    <d v="2014-10-25T16:56:24"/>
    <d v="2014-10-25T17:34:42"/>
    <d v="2014-10-25T17:40:59"/>
  </r>
  <r>
    <n v="1314081"/>
    <n v="312853"/>
    <x v="145"/>
    <x v="1"/>
    <x v="334"/>
    <x v="26"/>
    <s v="Crab Rangoon"/>
    <n v="1"/>
    <s v="Appetizers"/>
    <d v="1899-12-30T00:06:31"/>
    <n v="40.731383000000001"/>
    <n v="-74.000286000000003"/>
    <n v="40.733196197540103"/>
    <n v="-74.003323153999006"/>
    <d v="2014-10-07T16:54:06"/>
    <d v="2014-10-07T17:10:14"/>
    <d v="2014-10-07T17:21:09"/>
    <d v="2014-10-07T17:27:32"/>
  </r>
  <r>
    <n v="1379554"/>
    <n v="296805"/>
    <x v="42"/>
    <x v="1"/>
    <x v="77"/>
    <x v="0"/>
    <s v="Fries"/>
    <n v="2"/>
    <s v="Sides"/>
    <m/>
    <n v="40.724339999999998"/>
    <n v="-73.990960000000001"/>
    <n v="40.751159700000002"/>
    <n v="-73.968495099999998"/>
    <d v="2014-10-17T12:44:48"/>
    <m/>
    <m/>
    <d v="2014-10-17T13:45:18"/>
  </r>
  <r>
    <n v="1337238"/>
    <n v="174775"/>
    <x v="109"/>
    <x v="1"/>
    <x v="381"/>
    <x v="0"/>
    <m/>
    <m/>
    <m/>
    <m/>
    <n v="40.742196874990299"/>
    <n v="-74.0053412596409"/>
    <n v="40.748696000000002"/>
    <n v="-74.006062"/>
    <d v="2014-10-11T10:41:27"/>
    <m/>
    <m/>
    <d v="2014-10-11T11:49:29"/>
  </r>
  <r>
    <n v="1341364"/>
    <n v="100738"/>
    <x v="88"/>
    <x v="1"/>
    <x v="397"/>
    <x v="50"/>
    <s v="Beef Stroganoff"/>
    <n v="1"/>
    <s v="Dinner Entrees"/>
    <d v="1899-12-30T00:16:22"/>
    <n v="40.738768706024501"/>
    <n v="-73.988641562611093"/>
    <n v="40.747098000000001"/>
    <n v="-73.986641000000006"/>
    <d v="2014-10-11T20:18:12"/>
    <d v="2014-10-11T20:25:48"/>
    <d v="2014-10-11T21:04:09"/>
    <d v="2014-10-11T21:20:23"/>
  </r>
  <r>
    <n v="1332757"/>
    <n v="81405"/>
    <x v="382"/>
    <x v="1"/>
    <x v="126"/>
    <x v="30"/>
    <s v="â€˜Pac Manâ€™ Shrimp Dumplings (4)"/>
    <n v="1"/>
    <s v="Dim Sum"/>
    <d v="1899-12-30T00:08:28"/>
    <n v="40.782116700000003"/>
    <n v="-73.980739099999994"/>
    <n v="40.772317000000001"/>
    <n v="-73.979246000000003"/>
    <d v="2014-10-10T19:04:41"/>
    <d v="2014-10-10T19:26:20"/>
    <d v="2014-10-10T19:35:30"/>
    <d v="2014-10-10T19:46:59"/>
  </r>
  <r>
    <n v="1465844"/>
    <n v="276192"/>
    <x v="76"/>
    <x v="1"/>
    <x v="129"/>
    <x v="0"/>
    <s v="Crispy Chicken WIngs"/>
    <n v="1"/>
    <s v="Appetizers"/>
    <d v="1899-12-30T00:08:53"/>
    <n v="40.723702712540103"/>
    <n v="-73.9963431157271"/>
    <n v="40.723728999999999"/>
    <n v="-74.004076100000006"/>
    <d v="2014-10-26T22:39:03"/>
    <d v="2014-10-26T22:44:38"/>
    <d v="2014-10-26T23:09:23"/>
    <d v="2014-10-26T23:13:57"/>
  </r>
  <r>
    <n v="1274782"/>
    <n v="129969"/>
    <x v="1"/>
    <x v="1"/>
    <x v="77"/>
    <x v="0"/>
    <s v="Vanilla"/>
    <n v="1"/>
    <s v="Milkshakes"/>
    <m/>
    <n v="40.724339999999998"/>
    <n v="-73.990960000000001"/>
    <n v="40.743617299999997"/>
    <n v="-74.006400400000004"/>
    <d v="2014-10-01T19:05:15"/>
    <d v="2014-10-01T19:13:34"/>
    <d v="2014-10-01T19:30:31"/>
    <d v="2014-10-01T19:45:31"/>
  </r>
  <r>
    <n v="1409670"/>
    <n v="129798"/>
    <x v="98"/>
    <x v="1"/>
    <x v="100"/>
    <x v="4"/>
    <s v="Jumbo Shrimp Tempura with Garlic Chile Sauce"/>
    <n v="1"/>
    <s v="Small Plates"/>
    <d v="1899-12-30T00:07:35"/>
    <n v="40.762857763598497"/>
    <n v="-73.9716190014841"/>
    <n v="40.783716900000002"/>
    <n v="-73.983505199999996"/>
    <d v="2014-10-20T17:57:25"/>
    <d v="2014-10-20T17:55:13"/>
    <d v="2014-10-20T18:39:21"/>
    <d v="2014-10-20T18:52:23"/>
  </r>
  <r>
    <n v="1475902"/>
    <n v="99621"/>
    <x v="353"/>
    <x v="1"/>
    <x v="258"/>
    <x v="22"/>
    <s v="Chopped Salad"/>
    <n v="1"/>
    <s v="Sides"/>
    <d v="1899-12-30T00:10:15"/>
    <n v="40.721989949797702"/>
    <n v="-73.997747898101807"/>
    <n v="40.723838000000001"/>
    <n v="-74.0109219"/>
    <d v="2014-10-28T20:35:26"/>
    <d v="2014-10-28T20:46:53"/>
    <d v="2014-10-28T20:59:44"/>
    <d v="2014-10-28T21:22:29"/>
  </r>
  <r>
    <n v="1391781"/>
    <n v="62684"/>
    <x v="100"/>
    <x v="5"/>
    <x v="204"/>
    <x v="30"/>
    <m/>
    <m/>
    <m/>
    <d v="1899-12-30T00:04:09"/>
    <n v="40.763733999999999"/>
    <n v="-73.967008000000007"/>
    <n v="40.724454999999999"/>
    <n v="-73.990891099999999"/>
    <d v="2014-10-18T19:43:30"/>
    <d v="2014-10-18T19:53:24"/>
    <d v="2014-10-18T20:01:43"/>
    <d v="2014-10-18T20:22:43"/>
  </r>
  <r>
    <n v="1304347"/>
    <n v="102341"/>
    <x v="41"/>
    <x v="1"/>
    <x v="411"/>
    <x v="8"/>
    <m/>
    <m/>
    <m/>
    <d v="1899-12-30T00:06:03"/>
    <n v="40.717367940000003"/>
    <n v="-74.010260000000002"/>
    <n v="40.723838000000001"/>
    <n v="-74.0109219"/>
    <d v="2014-10-05T20:37:27"/>
    <d v="2014-10-05T20:52:48"/>
    <d v="2014-10-05T21:06:09"/>
    <d v="2014-10-05T21:14:55"/>
  </r>
  <r>
    <n v="1459881"/>
    <n v="217511"/>
    <x v="200"/>
    <x v="1"/>
    <x v="66"/>
    <x v="11"/>
    <s v="Birthday Cake (6&quot;)"/>
    <n v="1"/>
    <s v="6&quot; Cakes"/>
    <m/>
    <n v="40.7231283099199"/>
    <n v="-74.002060890197697"/>
    <n v="40.727359404523703"/>
    <n v="-74.002907996991297"/>
    <d v="2014-10-26T16:16:39"/>
    <d v="2014-10-26T16:30:09"/>
    <d v="2014-10-26T16:45:00"/>
    <d v="2014-10-26T16:54:30"/>
  </r>
  <r>
    <n v="1293201"/>
    <n v="265369"/>
    <x v="372"/>
    <x v="1"/>
    <x v="412"/>
    <x v="8"/>
    <m/>
    <m/>
    <m/>
    <m/>
    <n v="40.779729021268103"/>
    <n v="-73.947601318359403"/>
    <n v="40.780394999999999"/>
    <n v="-73.946228000000005"/>
    <d v="2014-10-04T13:58:09"/>
    <m/>
    <m/>
    <d v="2014-10-04T14:40:54"/>
  </r>
  <r>
    <n v="1387408"/>
    <n v="33065"/>
    <x v="108"/>
    <x v="1"/>
    <x v="413"/>
    <x v="8"/>
    <m/>
    <m/>
    <m/>
    <m/>
    <n v="40.740542791992397"/>
    <n v="-73.990248441696195"/>
    <n v="40.739249999999998"/>
    <n v="-73.987840000000006"/>
    <d v="2014-10-18T10:35:42"/>
    <d v="2014-10-18T10:34:02"/>
    <d v="2014-10-18T10:49:22"/>
    <d v="2014-10-18T10:52:54"/>
  </r>
  <r>
    <n v="1302763"/>
    <n v="61388"/>
    <x v="233"/>
    <x v="2"/>
    <x v="47"/>
    <x v="2"/>
    <s v="Cheeseburger"/>
    <n v="1"/>
    <s v="Burgers"/>
    <d v="1899-12-30T00:07:13"/>
    <n v="40.762524533333298"/>
    <n v="-73.976960000000005"/>
    <n v="40.761690000000002"/>
    <n v="-73.961679000000004"/>
    <d v="2014-10-05T18:29:03"/>
    <d v="2014-10-05T18:49:58"/>
    <d v="2014-10-05T19:00:47"/>
    <d v="2014-10-05T19:16:49"/>
  </r>
  <r>
    <n v="1448798"/>
    <n v="317672"/>
    <x v="23"/>
    <x v="2"/>
    <x v="9"/>
    <x v="2"/>
    <s v="Fries"/>
    <n v="2"/>
    <s v="Fries"/>
    <m/>
    <n v="40.7152793278103"/>
    <n v="-74.014860391616807"/>
    <n v="40.723502699999997"/>
    <n v="-74.009098300000005"/>
    <d v="2014-10-25T17:06:28"/>
    <d v="2014-10-25T17:24:27"/>
    <d v="2014-10-25T17:52:22"/>
    <d v="2014-10-25T18:02:30"/>
  </r>
  <r>
    <n v="1387920"/>
    <n v="375270"/>
    <x v="383"/>
    <x v="1"/>
    <x v="152"/>
    <x v="8"/>
    <m/>
    <m/>
    <m/>
    <m/>
    <n v="40.790224600980601"/>
    <n v="-73.975088596343994"/>
    <n v="40.790554999999998"/>
    <n v="-73.978365999999994"/>
    <d v="2014-10-18T12:29:04"/>
    <d v="2014-10-18T12:33:28"/>
    <d v="2014-10-18T12:44:53"/>
    <d v="2014-10-18T12:46:02"/>
  </r>
  <r>
    <n v="1490829"/>
    <n v="400897"/>
    <x v="86"/>
    <x v="1"/>
    <x v="99"/>
    <x v="1"/>
    <s v="Large Veggie Lover's"/>
    <n v="1"/>
    <s v="Large Pizzas"/>
    <m/>
    <n v="40.74962"/>
    <n v="-73.991614999999996"/>
    <n v="40.750100940154802"/>
    <n v="-73.984201782130199"/>
    <d v="2014-10-30T21:53:20"/>
    <d v="2014-10-30T22:22:28"/>
    <d v="2014-10-30T22:54:18"/>
    <d v="2014-10-30T23:00:16"/>
  </r>
  <r>
    <n v="1332754"/>
    <n v="102101"/>
    <x v="136"/>
    <x v="1"/>
    <x v="130"/>
    <x v="9"/>
    <m/>
    <m/>
    <m/>
    <m/>
    <n v="40.689191342889302"/>
    <n v="-73.992584199600998"/>
    <n v="40.6852110335982"/>
    <n v="-73.9680517372433"/>
    <d v="2014-10-10T19:03:41"/>
    <d v="2014-10-10T19:03:44"/>
    <d v="2014-10-10T19:20:03"/>
    <d v="2014-10-10T19:52:36"/>
  </r>
  <r>
    <n v="1274112"/>
    <n v="198309"/>
    <x v="384"/>
    <x v="1"/>
    <x v="4"/>
    <x v="4"/>
    <s v="Edamame"/>
    <n v="1"/>
    <s v="Appetizers"/>
    <d v="1899-12-30T00:02:59"/>
    <n v="40.7261096570601"/>
    <n v="-74.002491863200504"/>
    <n v="40.749953300000001"/>
    <n v="-74.004846099999995"/>
    <d v="2014-10-01T16:41:55"/>
    <d v="2014-10-01T16:53:51"/>
    <d v="2014-10-01T17:12:08"/>
    <d v="2014-10-01T17:27:39"/>
  </r>
  <r>
    <n v="1302258"/>
    <n v="62540"/>
    <x v="46"/>
    <x v="2"/>
    <x v="73"/>
    <x v="26"/>
    <s v="Grilled Kale Salad"/>
    <n v="1"/>
    <s v="Salads"/>
    <d v="1899-12-30T00:05:05"/>
    <n v="40.790399757583998"/>
    <n v="-73.974712559392302"/>
    <n v="40.737606999999997"/>
    <n v="-74.008944"/>
    <d v="2014-10-05T17:30:02"/>
    <d v="2014-10-05T17:27:44"/>
    <d v="2014-10-05T17:50:04"/>
    <d v="2014-10-05T18:21:56"/>
  </r>
  <r>
    <n v="1410254"/>
    <n v="99288"/>
    <x v="304"/>
    <x v="2"/>
    <x v="414"/>
    <x v="0"/>
    <m/>
    <m/>
    <m/>
    <d v="1899-12-30T00:02:58"/>
    <n v="40.706139185458802"/>
    <n v="-74.007372669829493"/>
    <n v="40.716209399999997"/>
    <n v="-74.015575299999995"/>
    <d v="2014-10-20T19:16:43"/>
    <d v="2014-10-20T19:20:46"/>
    <d v="2014-10-20T19:32:36"/>
    <d v="2014-10-20T19:48:15"/>
  </r>
  <r>
    <n v="1365462"/>
    <n v="147104"/>
    <x v="47"/>
    <x v="1"/>
    <x v="415"/>
    <x v="8"/>
    <m/>
    <m/>
    <m/>
    <m/>
    <n v="40.7164848907859"/>
    <n v="-74.009984135627704"/>
    <n v="40.7162468"/>
    <n v="-74.010053299999996"/>
    <d v="2014-10-15T10:32:10"/>
    <d v="2014-10-15T10:49:23"/>
    <d v="2014-10-15T11:02:30"/>
    <d v="2014-10-15T11:09:46"/>
  </r>
  <r>
    <n v="1320684"/>
    <n v="275689"/>
    <x v="21"/>
    <x v="1"/>
    <x v="31"/>
    <x v="6"/>
    <s v="Yellowtail Sashimi with Jalapeno"/>
    <n v="2"/>
    <s v="Dinner Cold Dishes"/>
    <d v="1899-12-30T00:14:44"/>
    <n v="40.719386413349397"/>
    <n v="-74.008692501044905"/>
    <n v="40.7202117"/>
    <n v="-74.002130800000003"/>
    <d v="2014-10-08T21:02:32"/>
    <m/>
    <m/>
    <d v="2014-10-08T22:12:06"/>
  </r>
  <r>
    <n v="1275162"/>
    <n v="250494"/>
    <x v="282"/>
    <x v="1"/>
    <x v="63"/>
    <x v="16"/>
    <s v="Meatball Parm"/>
    <n v="1"/>
    <s v="Sandwiches"/>
    <d v="1899-12-30T00:04:21"/>
    <n v="40.723019825000002"/>
    <n v="-73.995853999999994"/>
    <n v="40.723884614769901"/>
    <n v="-73.999316845760703"/>
    <d v="2014-10-01T19:54:48"/>
    <d v="2014-10-01T20:18:47"/>
    <d v="2014-10-01T20:26:08"/>
    <d v="2014-10-01T20:30:45"/>
  </r>
  <r>
    <n v="1338534"/>
    <n v="77540"/>
    <x v="210"/>
    <x v="1"/>
    <x v="416"/>
    <x v="8"/>
    <m/>
    <m/>
    <m/>
    <d v="1899-12-30T00:20:58"/>
    <n v="40.725921256378498"/>
    <n v="-73.997823706728695"/>
    <n v="40.7375647"/>
    <n v="-74.008859599999994"/>
    <d v="2014-10-11T14:28:55"/>
    <d v="2014-10-11T14:36:56"/>
    <d v="2014-10-11T15:03:27"/>
    <d v="2014-10-11T15:12:35"/>
  </r>
  <r>
    <n v="1467929"/>
    <n v="58898"/>
    <x v="298"/>
    <x v="1"/>
    <x v="20"/>
    <x v="17"/>
    <s v="Hot Sweet Mustard"/>
    <n v="1"/>
    <s v="Condiments &amp; Spreads"/>
    <m/>
    <n v="40.734852286139699"/>
    <n v="-73.991085290908799"/>
    <n v="40.729953600000002"/>
    <n v="-73.986349799999999"/>
    <d v="2014-10-27T13:04:48"/>
    <d v="2014-10-27T13:15:27"/>
    <d v="2014-10-27T14:30:23"/>
    <d v="2014-10-27T14:43:48"/>
  </r>
  <r>
    <n v="1294879"/>
    <n v="133330"/>
    <x v="101"/>
    <x v="2"/>
    <x v="417"/>
    <x v="0"/>
    <m/>
    <m/>
    <m/>
    <d v="1899-12-30T00:08:14"/>
    <n v="40.76"/>
    <n v="-73.986500000000007"/>
    <n v="40.759030699999997"/>
    <n v="-73.994566500000005"/>
    <d v="2014-10-04T18:25:28"/>
    <d v="2014-10-04T18:39:20"/>
    <d v="2014-10-04T18:50:40"/>
    <d v="2014-10-04T18:57:56"/>
  </r>
  <r>
    <n v="1445656"/>
    <n v="396684"/>
    <x v="4"/>
    <x v="1"/>
    <x v="12"/>
    <x v="10"/>
    <s v="Sweet Potato Casserole"/>
    <n v="2"/>
    <s v="Sides"/>
    <m/>
    <n v="40.727518945156902"/>
    <n v="-73.988671302795396"/>
    <n v="40.723700999999998"/>
    <n v="-73.993503000000004"/>
    <d v="2014-10-25T12:51:12"/>
    <d v="2014-10-25T12:54:01"/>
    <d v="2014-10-25T13:26:58"/>
    <d v="2014-10-25T13:41:32"/>
  </r>
  <r>
    <n v="1321817"/>
    <n v="354016"/>
    <x v="117"/>
    <x v="2"/>
    <x v="45"/>
    <x v="4"/>
    <s v="Sake"/>
    <n v="1"/>
    <s v="Taiseyo (Atlantic Ocean)"/>
    <d v="1899-12-30T00:02:17"/>
    <n v="40.721979579708403"/>
    <n v="-73.988148214155601"/>
    <n v="40.723329499999998"/>
    <n v="-73.991501799999995"/>
    <d v="2014-10-08T23:37:09"/>
    <d v="2014-10-08T23:37:19"/>
    <d v="2014-10-08T23:50:09"/>
    <d v="2014-10-08T23:56:00"/>
  </r>
  <r>
    <n v="1488977"/>
    <n v="111356"/>
    <x v="155"/>
    <x v="1"/>
    <x v="215"/>
    <x v="5"/>
    <s v="Garlic Naan"/>
    <n v="1"/>
    <s v="Breads"/>
    <d v="1899-12-30T00:08:18"/>
    <n v="40.742228099999998"/>
    <n v="-73.983075999999997"/>
    <n v="40.739636900000001"/>
    <n v="-73.999628200000004"/>
    <d v="2014-10-30T19:19:40"/>
    <d v="2014-10-30T19:48:49"/>
    <d v="2014-10-30T20:08:28"/>
    <d v="2014-10-30T20:17:09"/>
  </r>
  <r>
    <n v="1478464"/>
    <n v="101746"/>
    <x v="385"/>
    <x v="1"/>
    <x v="326"/>
    <x v="0"/>
    <s v="Croissant French Toast"/>
    <n v="1"/>
    <s v="Breakfast"/>
    <d v="1899-12-30T00:11:38"/>
    <n v="40.740527999999998"/>
    <n v="-73.997884600000006"/>
    <n v="40.730256400000002"/>
    <n v="-73.975648399999997"/>
    <d v="2014-10-29T10:05:13"/>
    <d v="2014-10-29T10:29:11"/>
    <d v="2014-10-29T10:42:23"/>
    <d v="2014-10-29T11:01:06"/>
  </r>
  <r>
    <n v="1275532"/>
    <n v="130820"/>
    <x v="155"/>
    <x v="1"/>
    <x v="75"/>
    <x v="8"/>
    <m/>
    <m/>
    <m/>
    <d v="1899-12-30T00:03:49"/>
    <n v="40.724754500000003"/>
    <n v="-73.993145699999999"/>
    <n v="40.7183876"/>
    <n v="-74.004408699999999"/>
    <d v="2014-10-01T20:35:27"/>
    <d v="2014-10-01T20:57:47"/>
    <d v="2014-10-01T21:04:38"/>
    <d v="2014-10-01T21:11:28"/>
  </r>
  <r>
    <n v="1491424"/>
    <n v="391367"/>
    <x v="106"/>
    <x v="3"/>
    <x v="59"/>
    <x v="24"/>
    <s v="Small Plate of Pierogis"/>
    <n v="1"/>
    <s v="Handmade Varenyky (Pierogi)"/>
    <d v="1899-12-30T00:07:30"/>
    <n v="40.729136234409197"/>
    <n v="-73.986971512913399"/>
    <n v="40.723531399999999"/>
    <n v="-73.982324199999994"/>
    <d v="2014-10-30T23:08:43"/>
    <d v="2014-10-30T23:10:31"/>
    <d v="2014-10-30T23:23:51"/>
    <d v="2014-10-30T23:29:45"/>
  </r>
  <r>
    <n v="1306653"/>
    <n v="301032"/>
    <x v="76"/>
    <x v="1"/>
    <x v="418"/>
    <x v="46"/>
    <s v="Chicharron"/>
    <n v="1"/>
    <s v="Snacks"/>
    <d v="1899-12-30T00:03:05"/>
    <n v="40.738938822766698"/>
    <n v="-73.999974334746099"/>
    <n v="40.714311888479799"/>
    <n v="-74.007687083578205"/>
    <d v="2014-10-06T00:50:43"/>
    <d v="2014-10-06T01:17:11"/>
    <d v="2014-10-06T01:31:02"/>
    <d v="2014-10-06T01:48:54"/>
  </r>
  <r>
    <n v="1400555"/>
    <n v="337756"/>
    <x v="239"/>
    <x v="1"/>
    <x v="20"/>
    <x v="17"/>
    <s v="Fruit Bars, Pineapple &amp; Lime,"/>
    <n v="1"/>
    <s v="Ice Cream &amp; Novelties"/>
    <m/>
    <n v="40.723954999999997"/>
    <n v="-73.991828999999996"/>
    <n v="40.724174499999997"/>
    <n v="-73.984167400000004"/>
    <d v="2014-10-19T17:40:03"/>
    <d v="2014-10-19T19:48:37"/>
    <d v="2014-10-19T19:57:17"/>
    <d v="2014-10-19T20:02:40"/>
  </r>
  <r>
    <n v="1355065"/>
    <n v="142461"/>
    <x v="276"/>
    <x v="1"/>
    <x v="9"/>
    <x v="2"/>
    <s v="Cheese Fries"/>
    <n v="1"/>
    <s v="Fries"/>
    <m/>
    <n v="40.7152793278103"/>
    <n v="-74.014860391616807"/>
    <n v="40.719922599999997"/>
    <n v="-74.007101599999999"/>
    <d v="2014-10-13T14:24:19"/>
    <d v="2014-10-13T14:27:16"/>
    <d v="2014-10-13T14:58:05"/>
    <d v="2014-10-13T15:07:56"/>
  </r>
  <r>
    <n v="1435268"/>
    <n v="44759"/>
    <x v="106"/>
    <x v="3"/>
    <x v="11"/>
    <x v="0"/>
    <s v="Croissant"/>
    <n v="1"/>
    <s v="Sides &amp; Pastries"/>
    <d v="1899-12-30T00:11:52"/>
    <n v="40.726413182830903"/>
    <n v="-73.993821144104004"/>
    <n v="40.724454999999999"/>
    <n v="-73.990891000000005"/>
    <d v="2014-10-24T09:27:00"/>
    <m/>
    <m/>
    <d v="2014-10-24T09:55:55"/>
  </r>
  <r>
    <n v="1356751"/>
    <n v="350373"/>
    <x v="7"/>
    <x v="1"/>
    <x v="77"/>
    <x v="0"/>
    <s v="Breast"/>
    <n v="2"/>
    <s v="By the Piece"/>
    <m/>
    <n v="40.724339999999998"/>
    <n v="-73.990960000000001"/>
    <n v="40.733302000000002"/>
    <n v="-74.001362"/>
    <d v="2014-10-13T19:18:01"/>
    <d v="2014-10-13T19:51:01"/>
    <d v="2014-10-13T20:05:57"/>
    <d v="2014-10-13T20:13:15"/>
  </r>
  <r>
    <n v="1419289"/>
    <n v="87490"/>
    <x v="328"/>
    <x v="1"/>
    <x v="419"/>
    <x v="8"/>
    <m/>
    <m/>
    <m/>
    <d v="1899-12-30T00:03:38"/>
    <n v="40.729384000000003"/>
    <n v="-74.001541000000003"/>
    <n v="40.722076800000004"/>
    <n v="-73.987149099999996"/>
    <d v="2014-10-22T02:15:58"/>
    <d v="2014-10-22T02:19:03"/>
    <d v="2014-10-22T02:40:53"/>
    <d v="2014-10-22T02:55:42"/>
  </r>
  <r>
    <n v="1314633"/>
    <n v="300552"/>
    <x v="166"/>
    <x v="1"/>
    <x v="9"/>
    <x v="2"/>
    <s v="Original Shake"/>
    <n v="1"/>
    <s v="Shakes"/>
    <m/>
    <n v="40.779126065705498"/>
    <n v="-73.954904894578206"/>
    <n v="40.768820670360398"/>
    <n v="-73.959275384829098"/>
    <d v="2014-10-07T18:55:35"/>
    <d v="2014-10-07T19:05:45"/>
    <d v="2014-10-07T19:19:35"/>
    <d v="2014-10-07T19:31:50"/>
  </r>
  <r>
    <n v="1391765"/>
    <n v="375631"/>
    <x v="321"/>
    <x v="2"/>
    <x v="4"/>
    <x v="4"/>
    <s v="Maguro"/>
    <n v="2"/>
    <s v="Taiseyo (Atlantic Ocean)"/>
    <d v="1899-12-30T00:16:18"/>
    <n v="40.7261096570601"/>
    <n v="-74.002491863200504"/>
    <n v="40.687354900000003"/>
    <n v="-73.970954000000006"/>
    <d v="2014-10-18T19:42:38"/>
    <d v="2014-10-18T20:12:50"/>
    <d v="2014-10-18T20:31:40"/>
    <d v="2014-10-18T21:07:31"/>
  </r>
  <r>
    <n v="1314500"/>
    <n v="95644"/>
    <x v="155"/>
    <x v="1"/>
    <x v="261"/>
    <x v="8"/>
    <m/>
    <m/>
    <m/>
    <m/>
    <n v="40.731372708477302"/>
    <n v="-74.006588459014907"/>
    <n v="40.730668999999999"/>
    <n v="-74.006186"/>
    <d v="2014-10-07T18:30:03"/>
    <m/>
    <m/>
    <d v="2014-10-07T18:57:28"/>
  </r>
  <r>
    <n v="1348091"/>
    <n v="133524"/>
    <x v="386"/>
    <x v="1"/>
    <x v="420"/>
    <x v="49"/>
    <m/>
    <m/>
    <m/>
    <m/>
    <n v="40.728014040346402"/>
    <n v="-73.993037568965505"/>
    <n v="40.729235199999998"/>
    <n v="-73.991171600000001"/>
    <d v="2014-10-12T17:36:15"/>
    <d v="2014-10-12T17:45:56"/>
    <d v="2014-10-12T17:59:33"/>
    <d v="2014-10-12T18:02:51"/>
  </r>
  <r>
    <n v="1281808"/>
    <n v="41246"/>
    <x v="224"/>
    <x v="1"/>
    <x v="9"/>
    <x v="2"/>
    <s v="Shackburger"/>
    <n v="1"/>
    <s v="Burgers"/>
    <m/>
    <n v="40.758456774983799"/>
    <n v="-73.989140466129399"/>
    <n v="40.758789034194898"/>
    <n v="-73.993763180104395"/>
    <d v="2014-10-02T20:10:05"/>
    <d v="2014-10-02T20:18:23"/>
    <d v="2014-10-02T20:48:10"/>
    <d v="2014-10-02T20:54:54"/>
  </r>
  <r>
    <n v="1488426"/>
    <n v="177250"/>
    <x v="191"/>
    <x v="1"/>
    <x v="101"/>
    <x v="30"/>
    <s v="Pan-Fried Pork Buns, Spicy Sauce (4)"/>
    <n v="1"/>
    <s v="Dim Sum"/>
    <d v="1899-12-30T00:07:48"/>
    <n v="40.734213854853898"/>
    <n v="-74.006202029303594"/>
    <n v="40.737667799999997"/>
    <n v="-74.005276100000003"/>
    <d v="2014-10-30T18:21:15"/>
    <d v="2014-10-30T18:21:11"/>
    <d v="2014-10-30T18:48:00"/>
    <d v="2014-10-30T18:53:41"/>
  </r>
  <r>
    <n v="1281295"/>
    <n v="75115"/>
    <x v="80"/>
    <x v="3"/>
    <x v="70"/>
    <x v="11"/>
    <s v="Apple Pie Cake Truffles"/>
    <n v="1"/>
    <s v="Cake Truffles"/>
    <m/>
    <n v="40.731795470614898"/>
    <n v="-73.985672593116803"/>
    <n v="40.732028999999997"/>
    <n v="-73.993404999999996"/>
    <d v="2014-10-02T19:17:15"/>
    <m/>
    <m/>
    <d v="2014-10-02T20:02:40"/>
  </r>
  <r>
    <n v="1457487"/>
    <n v="343889"/>
    <x v="318"/>
    <x v="3"/>
    <x v="9"/>
    <x v="2"/>
    <s v="Fountain Soda"/>
    <n v="1"/>
    <s v="Drinks"/>
    <m/>
    <n v="40.780825773220101"/>
    <n v="-73.976483345031696"/>
    <n v="40.773385206803603"/>
    <n v="-73.978977089921599"/>
    <d v="2014-10-26T13:14:45"/>
    <d v="2014-10-26T13:19:06"/>
    <d v="2014-10-26T13:59:56"/>
    <d v="2014-10-26T14:07:42"/>
  </r>
  <r>
    <n v="1333082"/>
    <n v="81166"/>
    <x v="256"/>
    <x v="1"/>
    <x v="421"/>
    <x v="9"/>
    <s v="Traditional"/>
    <n v="1"/>
    <s v="Dinner Guacamole"/>
    <d v="1899-12-30T00:13:12"/>
    <n v="40.755579642755897"/>
    <n v="-73.970861434936495"/>
    <n v="40.767777199999998"/>
    <n v="-73.961561500000002"/>
    <d v="2014-10-10T19:43:07"/>
    <d v="2014-10-10T19:56:19"/>
    <d v="2014-10-10T20:22:10"/>
    <d v="2014-10-10T20:31:50"/>
  </r>
  <r>
    <n v="1342229"/>
    <n v="110880"/>
    <x v="335"/>
    <x v="2"/>
    <x v="100"/>
    <x v="4"/>
    <s v="Soy Ginger Glazed Salmon with Udon Noodles and Spinach"/>
    <n v="1"/>
    <s v="Noble Treasures form the Sea"/>
    <d v="1899-12-30T00:04:05"/>
    <n v="40.762857763598497"/>
    <n v="-73.9716190014841"/>
    <n v="40.758740400000001"/>
    <n v="-73.988282499999997"/>
    <d v="2014-10-11T21:40:13"/>
    <d v="2014-10-11T21:48:31"/>
    <d v="2014-10-11T22:04:22"/>
    <d v="2014-10-11T22:24:11"/>
  </r>
  <r>
    <n v="1281771"/>
    <n v="357739"/>
    <x v="387"/>
    <x v="5"/>
    <x v="9"/>
    <x v="2"/>
    <s v="Fries"/>
    <n v="1"/>
    <s v="Fries"/>
    <m/>
    <n v="40.780825773220101"/>
    <n v="-73.976483345031696"/>
    <n v="40.774564163953698"/>
    <n v="-73.989306787926495"/>
    <d v="2014-10-02T20:09:01"/>
    <d v="2014-10-02T20:16:00"/>
    <d v="2014-10-02T20:35:50"/>
    <d v="2014-10-02T20:52:50"/>
  </r>
  <r>
    <n v="1309578"/>
    <n v="44370"/>
    <x v="25"/>
    <x v="1"/>
    <x v="103"/>
    <x v="10"/>
    <s v="Chipotle Chicken Wings with Blue Cheese Dip"/>
    <n v="1"/>
    <s v="Appetizers"/>
    <d v="1899-12-30T00:12:30"/>
    <n v="40.714563388093701"/>
    <n v="-74.015446451191295"/>
    <n v="40.708748399999998"/>
    <n v="-74.014230400000002"/>
    <d v="2014-10-06T19:30:42"/>
    <d v="2014-10-06T19:57:13"/>
    <d v="2014-10-06T20:10:02"/>
    <d v="2014-10-06T20:17:59"/>
  </r>
  <r>
    <n v="1349640"/>
    <n v="328330"/>
    <x v="135"/>
    <x v="2"/>
    <x v="31"/>
    <x v="6"/>
    <s v="Spicy Bigeye Tuna Roll"/>
    <n v="2"/>
    <s v="Dinner Sushi Rolls"/>
    <d v="1899-12-30T00:12:23"/>
    <n v="40.719386413349397"/>
    <n v="-74.008692501044905"/>
    <n v="40.783936856195801"/>
    <n v="-73.970636005404003"/>
    <d v="2014-10-12T19:47:58"/>
    <d v="2014-10-12T20:11:17"/>
    <d v="2014-10-12T20:41:12"/>
    <d v="2014-10-12T21:16:48"/>
  </r>
  <r>
    <n v="1401437"/>
    <n v="93086"/>
    <x v="86"/>
    <x v="1"/>
    <x v="16"/>
    <x v="13"/>
    <s v="World Famous Fries"/>
    <n v="1"/>
    <s v="Snacks &amp; Sides"/>
    <m/>
    <n v="40.789863193817702"/>
    <n v="-73.945933092681599"/>
    <n v="40.800581100000002"/>
    <n v="-73.937741599999995"/>
    <d v="2014-10-19T18:38:04"/>
    <m/>
    <m/>
    <d v="2014-10-19T19:24:29"/>
  </r>
  <r>
    <n v="1274659"/>
    <n v="117810"/>
    <x v="57"/>
    <x v="1"/>
    <x v="88"/>
    <x v="6"/>
    <s v="Spicy Tuna"/>
    <n v="1"/>
    <s v="Roll"/>
    <d v="1899-12-30T00:04:23"/>
    <n v="40.784077256376399"/>
    <n v="-73.9776224098444"/>
    <n v="40.784312300000003"/>
    <n v="-73.951933999999994"/>
    <d v="2014-10-01T18:49:51"/>
    <d v="2014-10-01T19:14:44"/>
    <d v="2014-10-01T19:21:21"/>
    <d v="2014-10-01T19:38:10"/>
  </r>
  <r>
    <n v="1430909"/>
    <n v="308283"/>
    <x v="133"/>
    <x v="1"/>
    <x v="72"/>
    <x v="8"/>
    <s v="Quesadilla De Pollo"/>
    <n v="1"/>
    <s v="Plates"/>
    <d v="1899-12-30T00:03:17"/>
    <n v="40.721353749744097"/>
    <n v="-73.997525293959001"/>
    <n v="40.7255222101142"/>
    <n v="-74.009152743337395"/>
    <d v="2014-10-23T17:23:12"/>
    <d v="2014-10-23T17:26:37"/>
    <d v="2014-10-23T17:37:27"/>
    <d v="2014-10-23T17:47:41"/>
  </r>
  <r>
    <n v="1299017"/>
    <n v="170710"/>
    <x v="80"/>
    <x v="3"/>
    <x v="140"/>
    <x v="7"/>
    <s v="Poppy"/>
    <n v="1"/>
    <s v="Bagel Type"/>
    <m/>
    <n v="40.735518913424798"/>
    <n v="-73.979530334472699"/>
    <n v="40.723856400000003"/>
    <n v="-74.003607400000007"/>
    <d v="2014-10-05T10:24:25"/>
    <d v="2014-10-05T10:46:18"/>
    <d v="2014-10-05T11:29:08"/>
    <d v="2014-10-05T11:41:38"/>
  </r>
  <r>
    <n v="1376383"/>
    <n v="155694"/>
    <x v="388"/>
    <x v="2"/>
    <x v="258"/>
    <x v="22"/>
    <s v="Grilled Haloumi"/>
    <n v="1"/>
    <s v="Shares"/>
    <d v="1899-12-30T00:07:14"/>
    <n v="40.721989949797702"/>
    <n v="-73.997747898101807"/>
    <n v="40.730834999999999"/>
    <n v="-73.995220799999998"/>
    <d v="2014-10-16T21:02:56"/>
    <d v="2014-10-16T21:15:15"/>
    <d v="2014-10-16T21:30:35"/>
    <d v="2014-10-16T21:39:17"/>
  </r>
  <r>
    <n v="1305743"/>
    <n v="61181"/>
    <x v="19"/>
    <x v="3"/>
    <x v="52"/>
    <x v="0"/>
    <s v="Cajun"/>
    <n v="1"/>
    <s v="Sarita's Recommendation"/>
    <d v="1899-12-30T00:03:28"/>
    <n v="40.7454904455914"/>
    <n v="-73.979418804417804"/>
    <n v="40.739192000000003"/>
    <n v="-73.987325999999996"/>
    <d v="2014-10-05T22:20:57"/>
    <d v="2014-10-05T22:43:37"/>
    <d v="2014-10-05T23:06:20"/>
    <d v="2014-10-05T23:14:10"/>
  </r>
  <r>
    <n v="1487179"/>
    <n v="138586"/>
    <x v="274"/>
    <x v="1"/>
    <x v="9"/>
    <x v="2"/>
    <s v="Cheese Fries"/>
    <n v="1"/>
    <s v="Fries"/>
    <m/>
    <n v="40.758456774983799"/>
    <n v="-73.989140466129399"/>
    <n v="40.801487999999999"/>
    <n v="-73.96969"/>
    <d v="2014-10-30T15:33:42"/>
    <d v="2014-10-30T15:33:05"/>
    <d v="2014-10-30T15:34:25"/>
    <d v="2014-10-30T16:06:47"/>
  </r>
  <r>
    <n v="1389720"/>
    <n v="318650"/>
    <x v="389"/>
    <x v="1"/>
    <x v="14"/>
    <x v="11"/>
    <s v="Vanilla Cupcake"/>
    <n v="1"/>
    <s v="Classic Cupcakes"/>
    <m/>
    <n v="40.752881387988602"/>
    <n v="-73.9776420593262"/>
    <n v="40.745902999999998"/>
    <n v="-73.975894999999994"/>
    <d v="2014-10-18T16:05:09"/>
    <d v="2014-10-18T16:16:02"/>
    <d v="2014-10-18T16:34:42"/>
    <d v="2014-10-18T16:46:06"/>
  </r>
  <r>
    <n v="1340377"/>
    <n v="75925"/>
    <x v="130"/>
    <x v="1"/>
    <x v="70"/>
    <x v="11"/>
    <s v="B'day Cake Truffles"/>
    <n v="2"/>
    <s v="Cake Truffles"/>
    <m/>
    <n v="40.731795470614898"/>
    <n v="-73.985672593116803"/>
    <n v="40.7455684540123"/>
    <n v="-73.990522928327707"/>
    <d v="2014-10-11T18:32:13"/>
    <d v="2014-10-11T18:35:40"/>
    <d v="2014-10-11T18:57:27"/>
    <d v="2014-10-11T19:09:00"/>
  </r>
  <r>
    <n v="1488122"/>
    <n v="47440"/>
    <x v="115"/>
    <x v="1"/>
    <x v="2"/>
    <x v="2"/>
    <s v="Barest Burger"/>
    <n v="1"/>
    <s v="Bareburgers"/>
    <d v="1899-12-30T00:08:38"/>
    <n v="40.728478263619799"/>
    <n v="-73.998391837447898"/>
    <n v="40.715170399999998"/>
    <n v="-74.011600900000005"/>
    <d v="2014-10-30T17:47:34"/>
    <d v="2014-10-30T18:08:39"/>
    <d v="2014-10-30T18:16:00"/>
    <d v="2014-10-30T18:29:50"/>
  </r>
  <r>
    <n v="1392899"/>
    <n v="55689"/>
    <x v="7"/>
    <x v="1"/>
    <x v="203"/>
    <x v="16"/>
    <s v="Rigatoni"/>
    <n v="1"/>
    <s v="Pasta"/>
    <d v="1899-12-30T00:06:20"/>
    <n v="40.722748587419602"/>
    <n v="-73.996061916918705"/>
    <n v="40.730940400000001"/>
    <n v="-73.999925200000007"/>
    <d v="2014-10-18T21:06:58"/>
    <d v="2014-10-18T21:40:22"/>
    <d v="2014-10-18T21:59:02"/>
    <d v="2014-10-18T22:09:19"/>
  </r>
  <r>
    <n v="1306650"/>
    <n v="54938"/>
    <x v="355"/>
    <x v="2"/>
    <x v="418"/>
    <x v="46"/>
    <s v="Spicy Kale"/>
    <n v="1"/>
    <s v="Sides"/>
    <d v="1899-12-30T00:01:50"/>
    <n v="40.738938822766698"/>
    <n v="-73.999974334746099"/>
    <n v="40.807355600000001"/>
    <n v="-73.960686300000006"/>
    <d v="2014-10-06T00:48:36"/>
    <d v="2014-10-06T00:56:10"/>
    <d v="2014-10-06T01:02:00"/>
    <d v="2014-10-06T01:22:39"/>
  </r>
  <r>
    <n v="1369011"/>
    <n v="312853"/>
    <x v="85"/>
    <x v="1"/>
    <x v="43"/>
    <x v="3"/>
    <s v="Aronia All Star"/>
    <n v="1"/>
    <s v="Smoothies"/>
    <m/>
    <n v="40.732163999999997"/>
    <n v="-74.001621"/>
    <n v="40.733196197540103"/>
    <n v="-74.003323153999006"/>
    <d v="2014-10-15T19:46:40"/>
    <m/>
    <m/>
    <d v="2014-10-15T20:22:58"/>
  </r>
  <r>
    <n v="1292934"/>
    <n v="80795"/>
    <x v="21"/>
    <x v="1"/>
    <x v="260"/>
    <x v="28"/>
    <s v="Shrimp Roll"/>
    <n v="1"/>
    <s v="EntrÃ©es"/>
    <m/>
    <n v="40.724610290434498"/>
    <n v="-73.995178146549407"/>
    <n v="40.722769"/>
    <n v="-73.998026999999993"/>
    <d v="2014-10-04T13:03:44"/>
    <d v="2014-10-04T13:08:21"/>
    <d v="2014-10-04T14:19:40"/>
    <d v="2014-10-04T14:24:40"/>
  </r>
  <r>
    <n v="1365437"/>
    <n v="134309"/>
    <x v="306"/>
    <x v="1"/>
    <x v="110"/>
    <x v="18"/>
    <m/>
    <m/>
    <m/>
    <m/>
    <n v="40.746279063314802"/>
    <n v="-73.997949958145199"/>
    <n v="40.744686700000003"/>
    <n v="-73.987281100000004"/>
    <d v="2014-10-15T10:14:12"/>
    <d v="2014-10-15T10:15:27"/>
    <d v="2014-10-15T10:24:49"/>
    <d v="2014-10-15T10:32:59"/>
  </r>
  <r>
    <n v="1396663"/>
    <n v="70368"/>
    <x v="164"/>
    <x v="1"/>
    <x v="422"/>
    <x v="8"/>
    <m/>
    <m/>
    <m/>
    <m/>
    <n v="40.771139966019597"/>
    <n v="-73.956684281152107"/>
    <n v="40.7666878"/>
    <n v="-73.968694299999996"/>
    <d v="2014-10-19T11:35:05"/>
    <d v="2014-10-19T11:49:03"/>
    <d v="2014-10-19T12:05:23"/>
    <d v="2014-10-19T12:17:23"/>
  </r>
  <r>
    <n v="1424668"/>
    <n v="354016"/>
    <x v="201"/>
    <x v="2"/>
    <x v="45"/>
    <x v="4"/>
    <s v="Sake"/>
    <n v="2"/>
    <s v="Taiseyo (Atlantic Ocean)"/>
    <d v="1899-12-30T00:08:27"/>
    <n v="40.721979579708403"/>
    <n v="-73.988148214155601"/>
    <n v="40.723329499999998"/>
    <n v="-73.991501799999995"/>
    <d v="2014-10-22T21:06:39"/>
    <d v="2014-10-22T21:09:46"/>
    <d v="2014-10-22T21:20:35"/>
    <d v="2014-10-22T21:26:35"/>
  </r>
  <r>
    <n v="1402069"/>
    <n v="135365"/>
    <x v="155"/>
    <x v="1"/>
    <x v="12"/>
    <x v="10"/>
    <s v="Slaw"/>
    <n v="1"/>
    <s v="Sides"/>
    <m/>
    <n v="40.727518945156902"/>
    <n v="-73.988671302795396"/>
    <n v="40.724322999999998"/>
    <n v="-74.000188100000003"/>
    <d v="2014-10-19T19:16:25"/>
    <d v="2014-10-19T19:34:04"/>
    <d v="2014-10-19T19:54:23"/>
    <d v="2014-10-19T20:01:50"/>
  </r>
  <r>
    <n v="1286826"/>
    <n v="81333"/>
    <x v="390"/>
    <x v="1"/>
    <x v="54"/>
    <x v="23"/>
    <s v="Eel Avocado"/>
    <n v="1"/>
    <s v="Rolls: Cut or Hand"/>
    <d v="1899-12-30T00:10:49"/>
    <n v="40.724634574370299"/>
    <n v="-73.998402357101398"/>
    <n v="40.735666600000002"/>
    <n v="-73.992729600000004"/>
    <d v="2014-10-03T17:09:46"/>
    <d v="2014-10-03T17:20:16"/>
    <d v="2014-10-03T17:40:36"/>
    <d v="2014-10-03T17:51:38"/>
  </r>
  <r>
    <n v="1436044"/>
    <n v="340592"/>
    <x v="161"/>
    <x v="1"/>
    <x v="33"/>
    <x v="20"/>
    <s v="Wild Child"/>
    <n v="1"/>
    <s v="Signatures"/>
    <d v="1899-12-30T00:04:09"/>
    <n v="40.721323186970601"/>
    <n v="-74.009732007980304"/>
    <n v="40.715089999999996"/>
    <n v="-74.014191999999994"/>
    <d v="2014-10-24T12:27:01"/>
    <d v="2014-10-24T12:55:08"/>
    <d v="2014-10-24T13:04:28"/>
    <d v="2014-10-24T13:10:21"/>
  </r>
  <r>
    <n v="1397463"/>
    <n v="69816"/>
    <x v="269"/>
    <x v="0"/>
    <x v="316"/>
    <x v="45"/>
    <s v="Ensalada de Hinojo y Gambas"/>
    <n v="1"/>
    <s v="Ensaladas"/>
    <d v="1899-12-30T00:10:49"/>
    <n v="40.7247274567031"/>
    <n v="-74.002305581057399"/>
    <n v="40.786496999999997"/>
    <n v="-73.950609"/>
    <d v="2014-10-19T13:05:09"/>
    <d v="2014-10-19T13:37:32"/>
    <d v="2014-10-19T13:47:22"/>
    <d v="2014-10-19T14:38:09"/>
  </r>
  <r>
    <n v="1274691"/>
    <n v="286386"/>
    <x v="56"/>
    <x v="1"/>
    <x v="342"/>
    <x v="2"/>
    <s v="Classic Cheese"/>
    <n v="1"/>
    <s v="Burgers"/>
    <d v="1899-12-30T00:05:14"/>
    <n v="40.7332304028387"/>
    <n v="-73.987593054771395"/>
    <n v="40.742283999999998"/>
    <n v="-73.978379000000004"/>
    <d v="2014-10-01T18:54:21"/>
    <d v="2014-10-01T19:27:31"/>
    <d v="2014-10-01T19:37:21"/>
    <d v="2014-10-01T19:44:54"/>
  </r>
  <r>
    <n v="1419625"/>
    <n v="387102"/>
    <x v="146"/>
    <x v="2"/>
    <x v="423"/>
    <x v="8"/>
    <m/>
    <m/>
    <m/>
    <m/>
    <n v="40.724476170050501"/>
    <n v="-73.999574003038902"/>
    <n v="40.766177999999996"/>
    <n v="-73.978515999999999"/>
    <d v="2014-10-22T09:39:37"/>
    <d v="2014-10-22T09:59:30"/>
    <d v="2014-10-22T10:09:20"/>
    <d v="2014-10-22T10:48:52"/>
  </r>
  <r>
    <n v="1403878"/>
    <n v="42165"/>
    <x v="206"/>
    <x v="2"/>
    <x v="9"/>
    <x v="2"/>
    <s v="ShackBurger"/>
    <n v="1"/>
    <s v="Burgers"/>
    <m/>
    <n v="40.779126065705498"/>
    <n v="-73.954904894578206"/>
    <n v="40.768945000000002"/>
    <n v="-73.961067999999997"/>
    <d v="2014-10-19T20:50:15"/>
    <d v="2014-10-19T20:49:11"/>
    <d v="2014-10-19T21:00:31"/>
    <d v="2014-10-19T21:12:01"/>
  </r>
  <r>
    <n v="1319608"/>
    <n v="325856"/>
    <x v="24"/>
    <x v="1"/>
    <x v="33"/>
    <x v="20"/>
    <s v="Guacamole Greens"/>
    <n v="1"/>
    <s v="Signatures"/>
    <d v="1899-12-30T00:09:06"/>
    <n v="40.721323186970601"/>
    <n v="-74.009732007980304"/>
    <n v="40.718836400000001"/>
    <n v="-73.998958700000003"/>
    <d v="2014-10-08T18:40:44"/>
    <d v="2014-10-08T19:00:31"/>
    <d v="2014-10-08T19:07:20"/>
    <d v="2014-10-08T19:15:09"/>
  </r>
  <r>
    <n v="1351400"/>
    <n v="284312"/>
    <x v="125"/>
    <x v="1"/>
    <x v="66"/>
    <x v="11"/>
    <s v="Salty Pistachio Soft Serve (1 Pint)"/>
    <n v="1"/>
    <s v="Soft Serve"/>
    <m/>
    <n v="40.7231283099199"/>
    <n v="-74.002060890197697"/>
    <n v="40.728555999999998"/>
    <n v="-73.980680000000007"/>
    <d v="2014-10-12T21:44:00"/>
    <d v="2014-10-12T21:42:40"/>
    <d v="2014-10-12T21:56:55"/>
    <d v="2014-10-12T22:07:44"/>
  </r>
  <r>
    <n v="1319602"/>
    <n v="354948"/>
    <x v="16"/>
    <x v="1"/>
    <x v="320"/>
    <x v="42"/>
    <s v="Chopped Vegetable Salad"/>
    <n v="1"/>
    <s v="Salads"/>
    <d v="1899-12-30T00:08:45"/>
    <n v="40.739305727276097"/>
    <n v="-73.9862598722017"/>
    <n v="40.722882599999998"/>
    <n v="-74.010988699999999"/>
    <d v="2014-10-08T18:40:01"/>
    <d v="2014-10-08T18:40:19"/>
    <d v="2014-10-08T19:32:29"/>
    <d v="2014-10-08T20:06:33"/>
  </r>
  <r>
    <n v="1341522"/>
    <n v="198677"/>
    <x v="167"/>
    <x v="3"/>
    <x v="192"/>
    <x v="11"/>
    <s v="Understanding Vanilla"/>
    <n v="1"/>
    <s v="Year Round Flavors"/>
    <m/>
    <n v="40.721735571599297"/>
    <n v="-73.995935664258297"/>
    <n v="40.767725300000002"/>
    <n v="-73.991564199999999"/>
    <d v="2014-10-11T20:32:18"/>
    <d v="2014-10-11T20:55:27"/>
    <d v="2014-10-11T21:11:19"/>
    <d v="2014-10-11T21:31:05"/>
  </r>
  <r>
    <n v="1436442"/>
    <n v="64370"/>
    <x v="278"/>
    <x v="1"/>
    <x v="76"/>
    <x v="16"/>
    <s v="Market Salad"/>
    <n v="2"/>
    <s v="Green Market"/>
    <d v="1899-12-30T00:02:22"/>
    <n v="40.721545124764702"/>
    <n v="-73.988842426716104"/>
    <n v="40.756098199999997"/>
    <n v="-73.985788099999994"/>
    <d v="2014-10-24T13:14:13"/>
    <d v="2014-10-24T13:22:19"/>
    <d v="2014-10-24T14:01:47"/>
    <d v="2014-10-24T14:12:18"/>
  </r>
  <r>
    <n v="1451748"/>
    <n v="74700"/>
    <x v="391"/>
    <x v="2"/>
    <x v="101"/>
    <x v="30"/>
    <s v="Soft &amp; Crunchy Vegetable Fried Rice"/>
    <n v="1"/>
    <s v="Rice &amp; Noodles"/>
    <d v="1899-12-30T00:06:40"/>
    <n v="40.734213854853898"/>
    <n v="-74.006202029303594"/>
    <n v="40.733002900000002"/>
    <n v="-73.990323799999999"/>
    <d v="2014-10-25T20:50:03"/>
    <d v="2014-10-25T21:05:09"/>
    <d v="2014-10-25T21:13:59"/>
    <d v="2014-10-25T21:27:12"/>
  </r>
  <r>
    <n v="1356892"/>
    <n v="137415"/>
    <x v="218"/>
    <x v="2"/>
    <x v="33"/>
    <x v="20"/>
    <s v="Guacamole Greens"/>
    <n v="1"/>
    <s v="Signatures"/>
    <m/>
    <n v="40.745078589413303"/>
    <n v="-73.988821506500202"/>
    <n v="40.755049900000003"/>
    <n v="-73.994346100000001"/>
    <d v="2014-10-13T19:29:59"/>
    <d v="2014-10-13T19:59:23"/>
    <d v="2014-10-13T20:12:21"/>
    <d v="2014-10-13T20:21:34"/>
  </r>
  <r>
    <n v="1302510"/>
    <n v="363561"/>
    <x v="135"/>
    <x v="2"/>
    <x v="63"/>
    <x v="16"/>
    <s v="Baked Ziti"/>
    <n v="1"/>
    <s v="Sides"/>
    <m/>
    <n v="40.723019825000002"/>
    <n v="-73.995853999999994"/>
    <n v="40.7894893"/>
    <n v="-73.974971600000003"/>
    <d v="2014-10-05T17:59:07"/>
    <d v="2014-10-05T18:07:32"/>
    <d v="2014-10-05T18:50:52"/>
    <d v="2014-10-05T19:25:52"/>
  </r>
  <r>
    <n v="1454792"/>
    <n v="96262"/>
    <x v="4"/>
    <x v="1"/>
    <x v="424"/>
    <x v="8"/>
    <s v="The Fancy Pants"/>
    <n v="1"/>
    <s v="Meant For Each Other"/>
    <m/>
    <n v="40.729350690098599"/>
    <n v="-73.981289791783396"/>
    <n v="40.721580000000003"/>
    <n v="-73.992707899999999"/>
    <d v="2014-10-26T01:42:15"/>
    <d v="2014-10-26T01:50:12"/>
    <d v="2014-10-26T02:16:25"/>
    <d v="2014-10-26T02:29:57"/>
  </r>
  <r>
    <n v="1448598"/>
    <n v="82169"/>
    <x v="64"/>
    <x v="1"/>
    <x v="20"/>
    <x v="17"/>
    <s v="Org 2% Milk"/>
    <n v="1"/>
    <s v="Milk &amp; Cream"/>
    <m/>
    <n v="40.734852286139699"/>
    <n v="-73.991085290908799"/>
    <n v="40.731501700000003"/>
    <n v="-73.981836700000002"/>
    <d v="2014-10-25T16:49:00"/>
    <d v="2014-10-25T16:52:08"/>
    <d v="2014-10-25T17:19:57"/>
    <d v="2014-10-25T17:25:41"/>
  </r>
  <r>
    <n v="1289690"/>
    <n v="97346"/>
    <x v="30"/>
    <x v="1"/>
    <x v="70"/>
    <x v="11"/>
    <s v="Espresso Shake"/>
    <n v="1"/>
    <s v="Shakes"/>
    <m/>
    <n v="40.731795470614898"/>
    <n v="-73.985672593116803"/>
    <n v="40.745520900000002"/>
    <n v="-73.990466999999995"/>
    <d v="2014-10-03T21:42:37"/>
    <d v="2014-10-03T21:40:57"/>
    <d v="2014-10-03T22:07:10"/>
    <d v="2014-10-03T22:19:14"/>
  </r>
  <r>
    <n v="1329587"/>
    <n v="369398"/>
    <x v="242"/>
    <x v="1"/>
    <x v="70"/>
    <x v="11"/>
    <s v="B'day Cake Truffles"/>
    <n v="1"/>
    <s v="Cake Truffles"/>
    <m/>
    <n v="40.731795470614898"/>
    <n v="-73.985672593116803"/>
    <n v="40.7451705831078"/>
    <n v="-73.990281042323105"/>
    <d v="2014-10-10T13:09:02"/>
    <d v="2014-10-10T13:07:30"/>
    <d v="2014-10-10T13:14:50"/>
    <d v="2014-10-10T13:25:47"/>
  </r>
  <r>
    <n v="1274696"/>
    <n v="355718"/>
    <x v="392"/>
    <x v="1"/>
    <x v="228"/>
    <x v="43"/>
    <m/>
    <m/>
    <m/>
    <m/>
    <n v="40.729075924929496"/>
    <n v="-73.988682031631498"/>
    <n v="40.744950114787301"/>
    <n v="-73.977704672211701"/>
    <d v="2014-10-01T18:55:57"/>
    <d v="2014-10-01T19:12:55"/>
    <d v="2014-10-01T19:24:44"/>
    <d v="2014-10-01T20:00:43"/>
  </r>
  <r>
    <n v="1434011"/>
    <n v="283884"/>
    <x v="328"/>
    <x v="1"/>
    <x v="14"/>
    <x v="11"/>
    <s v="Vanilla Cupcake"/>
    <n v="1"/>
    <s v="Classic Cupcakes"/>
    <m/>
    <n v="40.7358928721479"/>
    <n v="-74.005204439163194"/>
    <n v="40.7161361"/>
    <n v="-74.003637800000007"/>
    <d v="2014-10-23T22:58:05"/>
    <d v="2014-10-23T23:11:32"/>
    <d v="2014-10-23T23:37:52"/>
    <d v="2014-10-23T23:55:05"/>
  </r>
  <r>
    <n v="1469504"/>
    <n v="298794"/>
    <x v="134"/>
    <x v="1"/>
    <x v="100"/>
    <x v="4"/>
    <s v="Yellowtail Sashimi with JalapeÃ±o and Ponzu Sauce"/>
    <n v="1"/>
    <s v="Special Dishes"/>
    <d v="1899-12-30T00:02:22"/>
    <n v="40.762857763598497"/>
    <n v="-73.9716190014841"/>
    <n v="40.788867000000003"/>
    <n v="-73.954605999999998"/>
    <d v="2014-10-27T18:20:37"/>
    <m/>
    <m/>
    <d v="2014-10-27T19:08:00"/>
  </r>
  <r>
    <n v="1420713"/>
    <n v="154013"/>
    <x v="43"/>
    <x v="2"/>
    <x v="33"/>
    <x v="20"/>
    <s v="Salad"/>
    <n v="1"/>
    <s v="Make Your Own"/>
    <d v="1899-12-30T01:13:13"/>
    <n v="40.721323186970601"/>
    <n v="-74.009732007980304"/>
    <n v="40.774619489469501"/>
    <n v="-73.990837027533104"/>
    <d v="2014-10-22T13:30:17"/>
    <m/>
    <m/>
    <d v="2014-10-22T15:12:37"/>
  </r>
  <r>
    <n v="1423952"/>
    <n v="391917"/>
    <x v="218"/>
    <x v="2"/>
    <x v="64"/>
    <x v="8"/>
    <s v="Frankfurter"/>
    <n v="1"/>
    <s v="Noshes"/>
    <m/>
    <n v="40.722307066359498"/>
    <n v="-73.987351655960097"/>
    <n v="40.706708694588002"/>
    <n v="-74.010701504327301"/>
    <d v="2014-10-22T20:05:40"/>
    <d v="2014-10-22T20:37:19"/>
    <d v="2014-10-22T20:53:41"/>
    <d v="2014-10-22T21:22:38"/>
  </r>
  <r>
    <n v="1455235"/>
    <n v="212469"/>
    <x v="1"/>
    <x v="1"/>
    <x v="16"/>
    <x v="13"/>
    <m/>
    <m/>
    <m/>
    <m/>
    <n v="40.744850994046701"/>
    <n v="-73.978800773620605"/>
    <n v="40.741788"/>
    <n v="-73.979825000000005"/>
    <d v="2014-10-26T03:15:17"/>
    <d v="2014-10-26T03:21:01"/>
    <d v="2014-10-26T03:40:41"/>
    <d v="2014-10-26T03:45:54"/>
  </r>
  <r>
    <n v="1301872"/>
    <n v="88078"/>
    <x v="136"/>
    <x v="1"/>
    <x v="101"/>
    <x v="30"/>
    <s v="SautÃ©ed Lobster, Egg &amp; Chopped Pork"/>
    <n v="1"/>
    <s v="Mains"/>
    <d v="1899-12-30T00:19:43"/>
    <n v="40.734213854853898"/>
    <n v="-74.006202029303594"/>
    <n v="40.747632199999998"/>
    <n v="-74.0062985"/>
    <d v="2014-10-05T16:45:21"/>
    <d v="2014-10-05T16:51:00"/>
    <d v="2014-10-05T17:24:52"/>
    <d v="2014-10-05T17:34:04"/>
  </r>
  <r>
    <n v="1365505"/>
    <n v="352777"/>
    <x v="96"/>
    <x v="1"/>
    <x v="33"/>
    <x v="20"/>
    <s v="Organic Lentil Chickpea (Small)"/>
    <n v="2"/>
    <s v="Soup"/>
    <d v="1899-12-30T00:04:59"/>
    <n v="40.745078589413303"/>
    <n v="-73.988821506500202"/>
    <n v="40.764089597118399"/>
    <n v="-73.974861029106904"/>
    <d v="2014-10-15T10:48:32"/>
    <d v="2014-10-15T10:46:10"/>
    <d v="2014-10-15T11:58:41"/>
    <d v="2014-10-15T12:13:51"/>
  </r>
  <r>
    <n v="1311752"/>
    <n v="94115"/>
    <x v="115"/>
    <x v="1"/>
    <x v="425"/>
    <x v="0"/>
    <s v="Matzo Ball Soup"/>
    <n v="1"/>
    <s v="Soups"/>
    <d v="1899-12-30T00:03:00"/>
    <n v="40.726724971876102"/>
    <n v="-73.988946042023798"/>
    <n v="40.736256750716002"/>
    <n v="-74.004916201112593"/>
    <d v="2014-10-06T23:47:30"/>
    <d v="2014-10-07T00:00:20"/>
    <d v="2014-10-07T00:10:10"/>
    <d v="2014-10-07T00:21:58"/>
  </r>
  <r>
    <n v="1387821"/>
    <n v="64401"/>
    <x v="393"/>
    <x v="1"/>
    <x v="76"/>
    <x v="16"/>
    <s v="Chicken"/>
    <n v="1"/>
    <s v="Naked Balls"/>
    <d v="1899-12-30T00:02:46"/>
    <n v="40.771491247520302"/>
    <n v="-73.956334145089798"/>
    <n v="40.785964"/>
    <n v="-73.95581"/>
    <d v="2014-10-18T12:14:44"/>
    <d v="2014-10-18T12:19:27"/>
    <d v="2014-10-18T12:37:45"/>
    <d v="2014-10-18T12:51:49"/>
  </r>
  <r>
    <n v="1391765"/>
    <n v="375631"/>
    <x v="321"/>
    <x v="2"/>
    <x v="4"/>
    <x v="4"/>
    <s v="Shiitake"/>
    <n v="1"/>
    <s v="Yasai (Vegetable Rolls)"/>
    <d v="1899-12-30T00:16:18"/>
    <n v="40.7261096570601"/>
    <n v="-74.002491863200504"/>
    <n v="40.687354900000003"/>
    <n v="-73.970954000000006"/>
    <d v="2014-10-18T19:42:38"/>
    <d v="2014-10-18T20:12:50"/>
    <d v="2014-10-18T20:31:40"/>
    <d v="2014-10-18T21:07:31"/>
  </r>
  <r>
    <n v="1327413"/>
    <n v="301032"/>
    <x v="4"/>
    <x v="1"/>
    <x v="138"/>
    <x v="9"/>
    <s v="Hand Pulled Queso Oaxaca"/>
    <n v="1"/>
    <s v="Appetizers"/>
    <d v="1899-12-30T00:19:15"/>
    <n v="40.721388327539302"/>
    <n v="-73.988658779542604"/>
    <n v="40.714311888479799"/>
    <n v="-74.007687083578205"/>
    <d v="2014-10-09T23:15:28"/>
    <d v="2014-10-09T23:23:26"/>
    <d v="2014-10-09T23:50:32"/>
    <d v="2014-10-10T00:05:52"/>
  </r>
  <r>
    <n v="1295584"/>
    <n v="125854"/>
    <x v="16"/>
    <x v="1"/>
    <x v="156"/>
    <x v="26"/>
    <s v="Angel's Nachos"/>
    <n v="1"/>
    <s v="Starters (dinner)"/>
    <d v="1899-12-30T00:03:05"/>
    <n v="40.774850249290502"/>
    <n v="-73.958765999999997"/>
    <n v="40.775736999999999"/>
    <n v="-73.958043000000004"/>
    <d v="2014-10-04T19:58:06"/>
    <m/>
    <m/>
    <d v="2014-10-04T20:20:12"/>
  </r>
  <r>
    <n v="1382455"/>
    <n v="61614"/>
    <x v="80"/>
    <x v="3"/>
    <x v="33"/>
    <x v="20"/>
    <s v="House Lemonade (NoMad only)"/>
    <n v="1"/>
    <s v="Drinks"/>
    <d v="1899-12-30T00:03:01"/>
    <n v="40.745078589413303"/>
    <n v="-73.988821506500202"/>
    <n v="40.742973900000003"/>
    <n v="-73.994467999999998"/>
    <d v="2014-10-17T19:07:52"/>
    <d v="2014-10-17T19:31:27"/>
    <d v="2014-10-17T19:49:15"/>
    <d v="2014-10-17T19:56:41"/>
  </r>
  <r>
    <n v="1313211"/>
    <n v="58980"/>
    <x v="7"/>
    <x v="1"/>
    <x v="112"/>
    <x v="8"/>
    <s v="$10 Fresh &amp; Co Santa Fe Salad"/>
    <n v="1"/>
    <s v="Today's Special"/>
    <m/>
    <n v="40.724339999999998"/>
    <n v="-73.990960000000001"/>
    <n v="40.753828518383798"/>
    <n v="-73.991237526390094"/>
    <d v="2014-10-07T13:28:25"/>
    <m/>
    <m/>
    <d v="2014-10-07T13:42:10"/>
  </r>
  <r>
    <n v="1440898"/>
    <n v="81828"/>
    <x v="394"/>
    <x v="1"/>
    <x v="76"/>
    <x v="16"/>
    <s v="White Beans"/>
    <n v="1"/>
    <s v="Stick To Your Bones"/>
    <d v="1899-12-30T00:05:32"/>
    <n v="40.721545124764702"/>
    <n v="-73.988842426716104"/>
    <n v="40.725307029702698"/>
    <n v="-73.994452422404095"/>
    <d v="2014-10-24T20:37:00"/>
    <d v="2014-10-24T21:01:39"/>
    <d v="2014-10-24T21:12:58"/>
    <d v="2014-10-24T21:26:34"/>
  </r>
  <r>
    <n v="1371866"/>
    <n v="76398"/>
    <x v="89"/>
    <x v="2"/>
    <x v="426"/>
    <x v="8"/>
    <m/>
    <m/>
    <m/>
    <m/>
    <n v="40.7721730588"/>
    <n v="-73.952872929861599"/>
    <n v="40.780330999999997"/>
    <n v="-73.987485399999997"/>
    <d v="2014-10-16T09:34:53"/>
    <d v="2014-10-16T09:32:50"/>
    <d v="2014-10-16T09:48:15"/>
    <d v="2014-10-16T10:13:18"/>
  </r>
  <r>
    <n v="1318481"/>
    <n v="306558"/>
    <x v="45"/>
    <x v="1"/>
    <x v="123"/>
    <x v="7"/>
    <s v="Dark Chocolate Peanut Butter Chip"/>
    <n v="3"/>
    <s v="Cookies"/>
    <m/>
    <n v="40.779930093814997"/>
    <n v="-73.980334997177096"/>
    <n v="40.746333700000001"/>
    <n v="-73.982463699999997"/>
    <d v="2014-10-08T14:36:10"/>
    <d v="2014-10-08T14:37:20"/>
    <d v="2014-10-08T14:49:40"/>
    <d v="2014-10-08T15:10:29"/>
  </r>
  <r>
    <n v="1299077"/>
    <n v="66322"/>
    <x v="91"/>
    <x v="2"/>
    <x v="158"/>
    <x v="18"/>
    <s v="Whitefish Salad"/>
    <n v="1"/>
    <s v="Salads (Priced by 1/4, 1/2, whole lb)"/>
    <d v="1899-12-30T00:04:52"/>
    <n v="40.719251545380899"/>
    <n v="-73.997761570524901"/>
    <n v="40.7751747216371"/>
    <n v="-73.964084417608703"/>
    <d v="2014-10-05T10:45:10"/>
    <d v="2014-10-05T11:02:06"/>
    <d v="2014-10-05T11:07:27"/>
    <d v="2014-10-05T11:32:19"/>
  </r>
  <r>
    <n v="1432861"/>
    <n v="85782"/>
    <x v="110"/>
    <x v="1"/>
    <x v="96"/>
    <x v="16"/>
    <s v="Regular Crust (9&quot; Personal Pie)"/>
    <n v="1"/>
    <s v="Custom Pies"/>
    <d v="1899-12-30T00:10:52"/>
    <n v="40.744489278379298"/>
    <n v="-73.981322050094604"/>
    <n v="40.753483000000003"/>
    <n v="-73.971473000000003"/>
    <d v="2014-10-23T21:06:45"/>
    <d v="2014-10-23T21:25:33"/>
    <d v="2014-10-23T21:37:23"/>
    <d v="2014-10-23T21:46:34"/>
  </r>
  <r>
    <n v="1390863"/>
    <n v="301825"/>
    <x v="371"/>
    <x v="1"/>
    <x v="126"/>
    <x v="30"/>
    <s v="Five Flavor Chicken Dumplings (4)"/>
    <n v="1"/>
    <s v="Dim Sum"/>
    <d v="1899-12-30T00:03:46"/>
    <n v="40.782116700000003"/>
    <n v="-73.980739099999994"/>
    <n v="40.745131000000001"/>
    <n v="-73.977264000000005"/>
    <d v="2014-10-18T18:21:09"/>
    <d v="2014-10-18T18:20:09"/>
    <d v="2014-10-18T19:00:32"/>
    <d v="2014-10-18T19:25:44"/>
  </r>
  <r>
    <n v="1429063"/>
    <n v="141576"/>
    <x v="49"/>
    <x v="1"/>
    <x v="25"/>
    <x v="4"/>
    <s v="Sake"/>
    <n v="1"/>
    <s v="Taiseyo (Atlantic Ocean)"/>
    <d v="1899-12-30T00:10:58"/>
    <n v="40.767652912117299"/>
    <n v="-73.982925456000402"/>
    <n v="40.764726699999997"/>
    <n v="-73.9744989"/>
    <d v="2014-10-23T14:10:26"/>
    <d v="2014-10-23T14:28:57"/>
    <d v="2014-10-23T14:40:23"/>
    <d v="2014-10-23T14:53:58"/>
  </r>
  <r>
    <n v="1342124"/>
    <n v="91817"/>
    <x v="19"/>
    <x v="3"/>
    <x v="310"/>
    <x v="8"/>
    <m/>
    <m/>
    <m/>
    <d v="1899-12-30T00:09:30"/>
    <n v="40.756112599223499"/>
    <n v="-73.989554057853397"/>
    <n v="40.740125407502703"/>
    <n v="-73.990611042896305"/>
    <d v="2014-10-11T21:31:11"/>
    <d v="2014-10-11T22:07:17"/>
    <d v="2014-10-11T22:15:10"/>
    <d v="2014-10-11T22:31:47"/>
  </r>
  <r>
    <n v="1281117"/>
    <n v="56207"/>
    <x v="32"/>
    <x v="1"/>
    <x v="39"/>
    <x v="1"/>
    <s v="Chinese Chicken"/>
    <n v="1"/>
    <s v="Salads"/>
    <d v="1899-12-30T00:06:52"/>
    <n v="40.7446662425236"/>
    <n v="-73.983344413366893"/>
    <n v="40.766471000000003"/>
    <n v="-73.978347999999997"/>
    <d v="2014-10-02T18:57:50"/>
    <d v="2014-10-02T19:00:00"/>
    <d v="2014-10-02T19:22:21"/>
    <d v="2014-10-02T19:37:28"/>
  </r>
  <r>
    <n v="1439576"/>
    <n v="93505"/>
    <x v="154"/>
    <x v="0"/>
    <x v="139"/>
    <x v="8"/>
    <s v="Spicy Miso Ramen"/>
    <n v="1"/>
    <s v="Bowls"/>
    <m/>
    <n v="40.729110403548901"/>
    <n v="-73.984245455566395"/>
    <n v="40.724527000000002"/>
    <n v="-74.002615000000006"/>
    <d v="2014-10-24T18:42:48"/>
    <d v="2014-10-24T18:53:13"/>
    <d v="2014-10-24T19:25:37"/>
    <d v="2014-10-24T19:40:57"/>
  </r>
  <r>
    <n v="1440173"/>
    <n v="118592"/>
    <x v="57"/>
    <x v="1"/>
    <x v="139"/>
    <x v="8"/>
    <s v="Momofuku Ramen"/>
    <n v="1"/>
    <s v="Bowls"/>
    <m/>
    <n v="40.729110403548901"/>
    <n v="-73.984245455566395"/>
    <n v="40.777487299999997"/>
    <n v="-73.983063700000002"/>
    <d v="2014-10-24T19:37:25"/>
    <m/>
    <m/>
    <d v="2014-10-24T20:51:51"/>
  </r>
  <r>
    <n v="1324184"/>
    <n v="329652"/>
    <x v="207"/>
    <x v="1"/>
    <x v="427"/>
    <x v="8"/>
    <m/>
    <m/>
    <m/>
    <m/>
    <n v="40.758969943728196"/>
    <n v="-73.976956649127303"/>
    <n v="40.757513799999998"/>
    <n v="-73.962637900000004"/>
    <d v="2014-10-09T15:42:15"/>
    <d v="2014-10-09T15:59:50"/>
    <d v="2014-10-09T16:20:40"/>
    <d v="2014-10-09T16:30:30"/>
  </r>
  <r>
    <n v="1372146"/>
    <n v="201471"/>
    <x v="77"/>
    <x v="2"/>
    <x v="20"/>
    <x v="17"/>
    <s v="Org Whole Milk"/>
    <n v="1"/>
    <s v="Milk &amp; Cream"/>
    <m/>
    <n v="40.759658999999999"/>
    <n v="-73.966097000000005"/>
    <n v="40.757893500000002"/>
    <n v="-73.9765017"/>
    <d v="2014-10-16T11:28:06"/>
    <m/>
    <m/>
    <d v="2014-10-16T13:29:01"/>
  </r>
  <r>
    <n v="1319039"/>
    <n v="68517"/>
    <x v="22"/>
    <x v="1"/>
    <x v="130"/>
    <x v="9"/>
    <m/>
    <m/>
    <m/>
    <m/>
    <n v="40.778851606668098"/>
    <n v="-73.981225490570097"/>
    <n v="40.779946000000002"/>
    <n v="-73.981272000000004"/>
    <d v="2014-10-08T16:36:24"/>
    <m/>
    <m/>
    <d v="2014-10-08T16:51:53"/>
  </r>
  <r>
    <n v="1368553"/>
    <n v="379236"/>
    <x v="46"/>
    <x v="2"/>
    <x v="9"/>
    <x v="2"/>
    <s v="Fries"/>
    <n v="2"/>
    <s v="Fries"/>
    <m/>
    <n v="40.780825773220101"/>
    <n v="-73.976483345031696"/>
    <n v="40.790861399999997"/>
    <n v="-73.972213199999999"/>
    <d v="2014-10-15T19:02:59"/>
    <d v="2014-10-15T19:07:26"/>
    <d v="2014-10-15T19:34:44"/>
    <d v="2014-10-15T19:47:34"/>
  </r>
  <r>
    <n v="1466679"/>
    <n v="95420"/>
    <x v="58"/>
    <x v="2"/>
    <x v="428"/>
    <x v="8"/>
    <m/>
    <m/>
    <m/>
    <m/>
    <n v="40.726589401021101"/>
    <n v="-73.995648726084397"/>
    <n v="40.721328100000001"/>
    <n v="-74.001500199999995"/>
    <d v="2014-10-27T01:00:03"/>
    <d v="2014-10-27T01:03:17"/>
    <d v="2014-10-27T01:25:07"/>
    <d v="2014-10-27T01:32:57"/>
  </r>
  <r>
    <n v="1392673"/>
    <n v="250494"/>
    <x v="5"/>
    <x v="1"/>
    <x v="83"/>
    <x v="19"/>
    <s v="Sharp Cheddar Mac &amp; Cheese"/>
    <n v="1"/>
    <s v="Burgers &amp; Entrees"/>
    <d v="1899-12-30T00:06:34"/>
    <n v="40.723095999999998"/>
    <n v="-73.995773999999997"/>
    <n v="40.723884614769901"/>
    <n v="-73.999316845760703"/>
    <d v="2014-10-18T20:49:50"/>
    <d v="2014-10-18T21:09:47"/>
    <d v="2014-10-18T21:30:09"/>
    <d v="2014-10-18T21:34:28"/>
  </r>
  <r>
    <n v="1332223"/>
    <n v="371590"/>
    <x v="136"/>
    <x v="1"/>
    <x v="76"/>
    <x v="16"/>
    <s v="SautÃ©ed Broccoli"/>
    <n v="1"/>
    <s v="Green Market"/>
    <d v="1899-12-30T00:06:33"/>
    <n v="40.718110071383997"/>
    <n v="-73.957545268768797"/>
    <n v="40.689053000000001"/>
    <n v="-73.991638800000004"/>
    <d v="2014-10-10T18:04:24"/>
    <d v="2014-10-10T18:22:45"/>
    <d v="2014-10-10T18:52:07"/>
    <d v="2014-10-10T18:57:04"/>
  </r>
  <r>
    <n v="1422186"/>
    <n v="338878"/>
    <x v="303"/>
    <x v="1"/>
    <x v="334"/>
    <x v="26"/>
    <s v="BBQ Ribs"/>
    <n v="1"/>
    <s v="Bamboo Specials"/>
    <d v="1899-12-30T00:04:41"/>
    <n v="40.731383000000001"/>
    <n v="-74.000286000000003"/>
    <n v="40.720833599999999"/>
    <n v="-73.980087900000001"/>
    <d v="2014-10-22T16:59:01"/>
    <d v="2014-10-22T16:57:53"/>
    <d v="2014-10-22T17:11:43"/>
    <d v="2014-10-22T17:26:37"/>
  </r>
  <r>
    <n v="1273318"/>
    <n v="47184"/>
    <x v="200"/>
    <x v="1"/>
    <x v="313"/>
    <x v="7"/>
    <m/>
    <m/>
    <m/>
    <m/>
    <n v="40.736440000000002"/>
    <n v="-73.997342230000001"/>
    <n v="40.726403789158098"/>
    <n v="-73.995911381496498"/>
    <d v="2014-10-01T14:22:57"/>
    <d v="2014-10-01T14:27:48"/>
    <d v="2014-10-01T14:39:38"/>
    <d v="2014-10-01T15:02:34"/>
  </r>
  <r>
    <n v="1469759"/>
    <n v="355759"/>
    <x v="233"/>
    <x v="2"/>
    <x v="54"/>
    <x v="23"/>
    <s v="Miso Salmon Roll"/>
    <n v="1"/>
    <s v="Specialty Rolls"/>
    <d v="1899-12-30T00:04:31"/>
    <n v="40.724634574370299"/>
    <n v="-73.998402357101398"/>
    <n v="40.744990610698203"/>
    <n v="-74.005595646117797"/>
    <d v="2014-10-27T19:04:45"/>
    <d v="2014-10-27T19:08:04"/>
    <d v="2014-10-27T19:32:50"/>
    <d v="2014-10-27T19:47:34"/>
  </r>
  <r>
    <n v="1281657"/>
    <n v="243341"/>
    <x v="215"/>
    <x v="2"/>
    <x v="277"/>
    <x v="6"/>
    <s v="Kanpachi Tiradito"/>
    <n v="2"/>
    <s v="Sashimi Tiradito"/>
    <d v="1899-12-30T00:08:17"/>
    <n v="40.732666419020703"/>
    <n v="-74.003292612268694"/>
    <n v="40.744238880429101"/>
    <n v="-73.984141531647197"/>
    <d v="2014-10-02T19:55:40"/>
    <d v="2014-10-02T20:23:31"/>
    <d v="2014-10-02T20:35:20"/>
    <d v="2014-10-02T20:51:32"/>
  </r>
  <r>
    <n v="1300825"/>
    <n v="298257"/>
    <x v="395"/>
    <x v="3"/>
    <x v="25"/>
    <x v="4"/>
    <s v="Smoked Hamachi Shiitake"/>
    <n v="1"/>
    <s v="Hakozushi (Box Sushi)"/>
    <d v="1899-12-30T00:09:05"/>
    <n v="40.767652912117299"/>
    <n v="-73.982925456000402"/>
    <n v="40.731968500000001"/>
    <n v="-74.004317499999999"/>
    <d v="2014-10-05T14:52:36"/>
    <d v="2014-10-05T14:53:23"/>
    <d v="2014-10-05T15:17:13"/>
    <d v="2014-10-05T15:38:18"/>
  </r>
  <r>
    <n v="1329730"/>
    <n v="149984"/>
    <x v="214"/>
    <x v="1"/>
    <x v="87"/>
    <x v="6"/>
    <s v="Tuna With Tofu Sauce Roll"/>
    <n v="1"/>
    <s v="Special Sushi Rolls"/>
    <d v="1899-12-30T00:09:05"/>
    <n v="40.760654436198898"/>
    <n v="-73.989582752602004"/>
    <n v="40.773671200000003"/>
    <n v="-73.958335300000002"/>
    <d v="2014-10-10T13:29:49"/>
    <d v="2014-10-10T13:55:05"/>
    <d v="2014-10-10T14:03:55"/>
    <d v="2014-10-10T14:21:17"/>
  </r>
  <r>
    <n v="1325958"/>
    <n v="103005"/>
    <x v="228"/>
    <x v="1"/>
    <x v="32"/>
    <x v="4"/>
    <s v="Scallop, Flying Fish Roe &amp; Cucumber"/>
    <n v="1"/>
    <s v="Special Rolls"/>
    <d v="1899-12-30T00:08:08"/>
    <n v="40.735872288065799"/>
    <n v="-73.987664615827299"/>
    <n v="40.740572800000002"/>
    <n v="-73.982178599999997"/>
    <d v="2014-10-09T20:37:59"/>
    <d v="2014-10-09T20:51:32"/>
    <d v="2014-10-09T21:03:51"/>
    <d v="2014-10-09T21:10:40"/>
  </r>
  <r>
    <n v="1489444"/>
    <n v="115955"/>
    <x v="127"/>
    <x v="2"/>
    <x v="203"/>
    <x v="16"/>
    <s v="Stuffed Artichoke"/>
    <n v="1"/>
    <s v="Lunch &amp; Dinner Appetizers"/>
    <d v="1899-12-30T00:09:55"/>
    <n v="40.722748587419602"/>
    <n v="-73.996061916918705"/>
    <n v="40.717087399999997"/>
    <n v="-74.0048295"/>
    <d v="2014-10-30T20:02:36"/>
    <d v="2014-10-30T20:33:10"/>
    <d v="2014-10-30T20:40:31"/>
    <d v="2014-10-30T20:48:42"/>
  </r>
  <r>
    <n v="1392482"/>
    <n v="65263"/>
    <x v="1"/>
    <x v="1"/>
    <x v="429"/>
    <x v="8"/>
    <m/>
    <m/>
    <m/>
    <d v="1899-12-30T00:04:57"/>
    <n v="40.784260272885497"/>
    <n v="-73.977668324291699"/>
    <n v="40.804912199999997"/>
    <n v="-73.962491700000001"/>
    <d v="2014-10-18T20:38:33"/>
    <d v="2014-10-18T20:53:23"/>
    <d v="2014-10-18T21:03:20"/>
    <d v="2014-10-18T21:10:44"/>
  </r>
  <r>
    <n v="1475686"/>
    <n v="140279"/>
    <x v="28"/>
    <x v="1"/>
    <x v="25"/>
    <x v="4"/>
    <s v="Kanpachi Usuukuri"/>
    <n v="2"/>
    <s v="Appetizers"/>
    <d v="1899-12-30T00:13:19"/>
    <n v="40.767652912117299"/>
    <n v="-73.982925456000402"/>
    <n v="40.747577999999997"/>
    <n v="-73.973192999999995"/>
    <d v="2014-10-28T20:13:11"/>
    <d v="2014-10-28T20:21:28"/>
    <d v="2014-10-28T20:43:37"/>
    <d v="2014-10-28T21:04:53"/>
  </r>
  <r>
    <n v="1489444"/>
    <n v="115955"/>
    <x v="127"/>
    <x v="2"/>
    <x v="203"/>
    <x v="16"/>
    <s v="Meatballs"/>
    <n v="1"/>
    <s v="Dinner Sides"/>
    <d v="1899-12-30T00:09:55"/>
    <n v="40.722748587419602"/>
    <n v="-73.996061916918705"/>
    <n v="40.717087399999997"/>
    <n v="-74.0048295"/>
    <d v="2014-10-30T20:02:36"/>
    <d v="2014-10-30T20:33:10"/>
    <d v="2014-10-30T20:40:31"/>
    <d v="2014-10-30T20:48:42"/>
  </r>
  <r>
    <n v="1427457"/>
    <n v="311593"/>
    <x v="265"/>
    <x v="3"/>
    <x v="86"/>
    <x v="3"/>
    <m/>
    <m/>
    <m/>
    <m/>
    <n v="40.737323651333803"/>
    <n v="-73.991074562072797"/>
    <n v="40.755512199999998"/>
    <n v="-73.974800000000002"/>
    <d v="2014-10-23T10:14:22"/>
    <d v="2014-10-23T10:19:02"/>
    <d v="2014-10-23T10:30:53"/>
    <d v="2014-10-23T10:54:51"/>
  </r>
  <r>
    <n v="1328532"/>
    <n v="69953"/>
    <x v="45"/>
    <x v="1"/>
    <x v="66"/>
    <x v="11"/>
    <s v="Compost Cookie"/>
    <n v="3"/>
    <s v="Cookies"/>
    <m/>
    <n v="40.7231283099199"/>
    <n v="-74.002060890197697"/>
    <n v="40.746768000000003"/>
    <n v="-74.007210000000001"/>
    <d v="2014-10-10T10:31:21"/>
    <d v="2014-10-10T10:44:06"/>
    <d v="2014-10-10T11:12:26"/>
    <d v="2014-10-10T11:33:45"/>
  </r>
  <r>
    <n v="1293086"/>
    <n v="47258"/>
    <x v="108"/>
    <x v="1"/>
    <x v="430"/>
    <x v="8"/>
    <m/>
    <m/>
    <m/>
    <m/>
    <n v="40.7544743468154"/>
    <n v="-73.977856636047406"/>
    <n v="40.745392000000002"/>
    <n v="-73.977106000000006"/>
    <d v="2014-10-04T13:36:14"/>
    <d v="2014-10-04T13:53:37"/>
    <d v="2014-10-04T14:03:57"/>
    <d v="2014-10-04T14:19:41"/>
  </r>
  <r>
    <n v="1437893"/>
    <n v="266611"/>
    <x v="83"/>
    <x v="1"/>
    <x v="291"/>
    <x v="40"/>
    <s v="1 Frozen Yogurt"/>
    <n v="1"/>
    <s v="Free Frozen Yogurt"/>
    <m/>
    <n v="40.732138300000003"/>
    <n v="-73.981430399999994"/>
    <n v="40.7381461143096"/>
    <n v="-73.982146236450603"/>
    <d v="2014-10-24T15:53:52"/>
    <d v="2014-10-24T15:56:35"/>
    <d v="2014-10-24T16:08:26"/>
    <d v="2014-10-24T16:18:08"/>
  </r>
  <r>
    <n v="1479469"/>
    <n v="63417"/>
    <x v="24"/>
    <x v="1"/>
    <x v="337"/>
    <x v="16"/>
    <s v="Pepe Rosso Caesar Salad"/>
    <n v="1"/>
    <s v="Insalate"/>
    <m/>
    <n v="40.727282000000002"/>
    <n v="-74.001756"/>
    <n v="40.7311537"/>
    <n v="-74.000026800000001"/>
    <d v="2014-10-29T14:29:35"/>
    <d v="2014-10-29T14:30:02"/>
    <d v="2014-10-29T14:45:52"/>
    <d v="2014-10-29T14:50:07"/>
  </r>
  <r>
    <n v="1275614"/>
    <n v="328731"/>
    <x v="316"/>
    <x v="1"/>
    <x v="77"/>
    <x v="0"/>
    <s v="Fries"/>
    <n v="1"/>
    <s v="Sides"/>
    <m/>
    <n v="40.724339999999998"/>
    <n v="-73.990960000000001"/>
    <n v="40.722974999999998"/>
    <n v="-74.000297000000003"/>
    <d v="2014-10-01T20:45:35"/>
    <d v="2014-10-01T20:51:47"/>
    <d v="2014-10-01T21:03:36"/>
    <d v="2014-10-01T21:15:08"/>
  </r>
  <r>
    <n v="1431275"/>
    <n v="164739"/>
    <x v="216"/>
    <x v="1"/>
    <x v="311"/>
    <x v="32"/>
    <m/>
    <m/>
    <m/>
    <m/>
    <n v="40.749890423418002"/>
    <n v="-73.992362022399902"/>
    <n v="40.788204399999998"/>
    <n v="-73.975600900000003"/>
    <d v="2014-10-23T18:10:10"/>
    <d v="2014-10-23T18:10:50"/>
    <d v="2014-10-23T18:24:37"/>
    <d v="2014-10-23T19:04:27"/>
  </r>
  <r>
    <n v="1416833"/>
    <n v="318451"/>
    <x v="90"/>
    <x v="1"/>
    <x v="4"/>
    <x v="4"/>
    <s v="California"/>
    <n v="1"/>
    <s v="Maki (Special Rolls)"/>
    <d v="1899-12-30T00:10:40"/>
    <n v="40.7261096570601"/>
    <n v="-74.002491863200504"/>
    <n v="40.723329499999998"/>
    <n v="-73.991501799999995"/>
    <d v="2014-10-21T20:42:17"/>
    <d v="2014-10-21T21:07:42"/>
    <d v="2014-10-21T21:25:02"/>
    <d v="2014-10-21T21:33:20"/>
  </r>
  <r>
    <n v="1455885"/>
    <n v="52917"/>
    <x v="239"/>
    <x v="1"/>
    <x v="431"/>
    <x v="19"/>
    <m/>
    <m/>
    <m/>
    <m/>
    <n v="40.747855000000001"/>
    <n v="-73.989175299999999"/>
    <n v="40.742561000000002"/>
    <n v="-73.992266999999998"/>
    <d v="2014-10-26T09:16:56"/>
    <d v="2014-10-26T09:31:13"/>
    <d v="2014-10-26T09:40:51"/>
    <d v="2014-10-26T09:49:15"/>
  </r>
  <r>
    <n v="1351661"/>
    <n v="133202"/>
    <x v="65"/>
    <x v="1"/>
    <x v="28"/>
    <x v="21"/>
    <s v="Hommus"/>
    <n v="1"/>
    <s v="Dips"/>
    <d v="1899-12-30T00:09:20"/>
    <n v="40.744187954347503"/>
    <n v="-73.987530940025394"/>
    <n v="40.745159299999997"/>
    <n v="-73.995090000000005"/>
    <d v="2014-10-12T22:02:06"/>
    <d v="2014-10-12T22:24:09"/>
    <d v="2014-10-12T22:33:59"/>
    <d v="2014-10-12T22:40:30"/>
  </r>
  <r>
    <n v="1481155"/>
    <n v="180776"/>
    <x v="396"/>
    <x v="2"/>
    <x v="432"/>
    <x v="8"/>
    <m/>
    <m/>
    <m/>
    <m/>
    <n v="40.8042821460675"/>
    <n v="-73.966499312238994"/>
    <n v="40.802472892597599"/>
    <n v="-73.961848094619"/>
    <d v="2014-10-29T18:50:44"/>
    <d v="2014-10-29T19:07:37"/>
    <d v="2014-10-29T19:26:25"/>
    <d v="2014-10-29T19:38:47"/>
  </r>
  <r>
    <n v="1359187"/>
    <n v="59642"/>
    <x v="381"/>
    <x v="1"/>
    <x v="18"/>
    <x v="15"/>
    <m/>
    <m/>
    <m/>
    <m/>
    <n v="40.739669913434199"/>
    <n v="-73.995310138486801"/>
    <n v="40.734968000000002"/>
    <n v="-73.997178000000005"/>
    <d v="2014-10-13T23:23:10"/>
    <d v="2014-10-14T00:01:49"/>
    <d v="2014-10-14T00:09:09"/>
    <d v="2014-10-14T00:13:57"/>
  </r>
  <r>
    <n v="1324691"/>
    <n v="337358"/>
    <x v="145"/>
    <x v="1"/>
    <x v="433"/>
    <x v="8"/>
    <m/>
    <m/>
    <m/>
    <m/>
    <n v="40.761761069297798"/>
    <n v="-73.963254690170302"/>
    <n v="40.761567800000002"/>
    <n v="-73.967901999999995"/>
    <d v="2014-10-09T17:43:22"/>
    <d v="2014-10-09T17:50:13"/>
    <d v="2014-10-09T18:03:00"/>
    <d v="2014-10-09T18:11:58"/>
  </r>
  <r>
    <n v="1361935"/>
    <n v="120833"/>
    <x v="47"/>
    <x v="1"/>
    <x v="2"/>
    <x v="2"/>
    <s v="Bare Sodas"/>
    <n v="1"/>
    <s v="Drinks"/>
    <d v="1899-12-30T00:04:03"/>
    <n v="40.746131207852798"/>
    <n v="-73.978103399276705"/>
    <n v="40.741964600000003"/>
    <n v="-73.986185899999995"/>
    <d v="2014-10-14T17:24:34"/>
    <d v="2014-10-14T17:40:59"/>
    <d v="2014-10-14T17:53:39"/>
    <d v="2014-10-14T17:58:40"/>
  </r>
  <r>
    <n v="1377403"/>
    <n v="41406"/>
    <x v="140"/>
    <x v="2"/>
    <x v="126"/>
    <x v="30"/>
    <s v="Spicy Crispy Beef"/>
    <n v="1"/>
    <s v="Starters &amp; Salads"/>
    <d v="1899-12-30T00:06:27"/>
    <n v="40.782116700000003"/>
    <n v="-73.980739099999994"/>
    <n v="40.775573999999999"/>
    <n v="-73.984596999999994"/>
    <d v="2014-10-16T22:28:33"/>
    <d v="2014-10-16T22:29:52"/>
    <d v="2014-10-16T22:53:12"/>
    <d v="2014-10-16T23:02:42"/>
  </r>
  <r>
    <n v="1346328"/>
    <n v="374750"/>
    <x v="135"/>
    <x v="2"/>
    <x v="184"/>
    <x v="25"/>
    <s v="Drum"/>
    <n v="1"/>
    <s v="Fried Chicken"/>
    <m/>
    <n v="40.7430754234856"/>
    <n v="-73.989146591960605"/>
    <n v="40.756456999999997"/>
    <n v="-73.971699999999998"/>
    <d v="2014-10-12T14:34:11"/>
    <d v="2014-10-12T15:01:39"/>
    <d v="2014-10-12T15:24:36"/>
    <d v="2014-10-12T15:41:15"/>
  </r>
  <r>
    <n v="1475026"/>
    <n v="250494"/>
    <x v="85"/>
    <x v="1"/>
    <x v="47"/>
    <x v="2"/>
    <s v="Bacon Cheese Dog"/>
    <n v="1"/>
    <s v="Dogs"/>
    <m/>
    <n v="40.732368287916202"/>
    <n v="-74.003748892271602"/>
    <n v="40.723884614769901"/>
    <n v="-73.999316845760703"/>
    <d v="2014-10-28T18:44:33"/>
    <d v="2014-10-28T19:01:00"/>
    <d v="2014-10-28T19:24:20"/>
    <d v="2014-10-28T19:34:42"/>
  </r>
  <r>
    <n v="1318876"/>
    <n v="143950"/>
    <x v="19"/>
    <x v="3"/>
    <x v="70"/>
    <x v="11"/>
    <s v="Crack Pie Slice"/>
    <n v="1"/>
    <s v="Pie by the Slice"/>
    <m/>
    <n v="40.787149600866101"/>
    <n v="-73.971722312198096"/>
    <n v="40.771230000000003"/>
    <n v="-73.964640000000003"/>
    <d v="2014-10-08T15:54:25"/>
    <d v="2014-10-08T16:09:05"/>
    <d v="2014-10-08T16:16:54"/>
    <d v="2014-10-08T16:33:41"/>
  </r>
  <r>
    <n v="1451679"/>
    <n v="87006"/>
    <x v="111"/>
    <x v="1"/>
    <x v="31"/>
    <x v="6"/>
    <s v="Salmon"/>
    <n v="1"/>
    <s v="Dinner Sushi &amp; Sashimi"/>
    <d v="1899-12-30T00:21:41"/>
    <n v="40.719386413349397"/>
    <n v="-74.008692501044905"/>
    <n v="40.730661112264798"/>
    <n v="-74.009627200950007"/>
    <d v="2014-10-25T20:46:46"/>
    <d v="2014-10-25T21:54:26"/>
    <d v="2014-10-25T22:37:16"/>
    <d v="2014-10-25T22:48:42"/>
  </r>
  <r>
    <n v="1318984"/>
    <n v="119465"/>
    <x v="397"/>
    <x v="1"/>
    <x v="121"/>
    <x v="21"/>
    <s v="Bastilla"/>
    <n v="1"/>
    <s v="Bastilla"/>
    <m/>
    <n v="40.727293000000003"/>
    <n v="-73.984516999999997"/>
    <n v="40.730981999999997"/>
    <n v="-73.980903999999995"/>
    <d v="2014-10-08T16:20:45"/>
    <d v="2014-10-08T16:23:12"/>
    <d v="2014-10-08T16:50:55"/>
    <d v="2014-10-08T16:55:45"/>
  </r>
  <r>
    <n v="1324897"/>
    <n v="342882"/>
    <x v="56"/>
    <x v="1"/>
    <x v="32"/>
    <x v="4"/>
    <s v="Shrimp Tempura &amp; Flying Fish Roe"/>
    <n v="1"/>
    <s v="Special Rolls"/>
    <d v="1899-12-30T00:05:00"/>
    <n v="40.735872288065799"/>
    <n v="-73.987664615827299"/>
    <n v="40.744514623434497"/>
    <n v="-73.994762320055798"/>
    <d v="2014-10-09T18:25:30"/>
    <d v="2014-10-09T18:51:06"/>
    <d v="2014-10-09T19:04:14"/>
    <d v="2014-10-09T19:18:27"/>
  </r>
  <r>
    <n v="1273027"/>
    <n v="118996"/>
    <x v="4"/>
    <x v="1"/>
    <x v="124"/>
    <x v="26"/>
    <s v="Fresh Greens Make Your Own"/>
    <n v="1"/>
    <s v="Salads"/>
    <d v="1899-12-30T00:10:10"/>
    <n v="40.735725000000002"/>
    <n v="-73.987126466589601"/>
    <n v="40.732632153107801"/>
    <n v="-73.995003463947597"/>
    <d v="2014-10-01T13:22:09"/>
    <d v="2014-10-01T14:00:22"/>
    <d v="2014-10-01T14:13:34"/>
    <d v="2014-10-01T14:27:05"/>
  </r>
  <r>
    <n v="1341945"/>
    <n v="373750"/>
    <x v="219"/>
    <x v="1"/>
    <x v="391"/>
    <x v="0"/>
    <s v="Fried Chicken"/>
    <n v="1"/>
    <s v="Meat"/>
    <d v="1899-12-30T00:15:37"/>
    <n v="40.674250953208301"/>
    <n v="-73.982294148654105"/>
    <n v="40.6668883609033"/>
    <n v="-73.977247942307997"/>
    <d v="2014-10-11T21:11:41"/>
    <d v="2014-10-11T21:26:07"/>
    <d v="2014-10-11T22:02:58"/>
    <d v="2014-10-11T22:08:38"/>
  </r>
  <r>
    <n v="1431762"/>
    <n v="90197"/>
    <x v="44"/>
    <x v="1"/>
    <x v="72"/>
    <x v="8"/>
    <s v="Frijoles Negros"/>
    <n v="1"/>
    <s v="Sides"/>
    <d v="1899-12-30T00:06:50"/>
    <n v="40.721353749744097"/>
    <n v="-73.997525293959001"/>
    <n v="40.706088700000002"/>
    <n v="-74.011137199999993"/>
    <d v="2014-10-23T19:19:00"/>
    <d v="2014-10-23T19:43:21"/>
    <d v="2014-10-23T19:47:41"/>
    <d v="2014-10-23T20:06:39"/>
  </r>
  <r>
    <n v="1320421"/>
    <n v="73120"/>
    <x v="231"/>
    <x v="1"/>
    <x v="20"/>
    <x v="17"/>
    <s v="Paper Towels, 8 Pack"/>
    <n v="1"/>
    <s v="Paper Products"/>
    <m/>
    <n v="40.759658999999999"/>
    <n v="-73.966097000000005"/>
    <n v="40.754630800000001"/>
    <n v="-73.972054999999997"/>
    <d v="2014-10-08T20:33:15"/>
    <d v="2014-10-08T20:44:21"/>
    <d v="2014-10-08T21:27:11"/>
    <d v="2014-10-08T21:36:37"/>
  </r>
  <r>
    <n v="1473638"/>
    <n v="61614"/>
    <x v="48"/>
    <x v="1"/>
    <x v="434"/>
    <x v="8"/>
    <m/>
    <m/>
    <m/>
    <m/>
    <n v="40.744864683234702"/>
    <n v="-73.998879625105005"/>
    <n v="40.742973900000003"/>
    <n v="-73.994467999999998"/>
    <d v="2014-10-28T14:16:15"/>
    <d v="2014-10-28T14:19:54"/>
    <d v="2014-10-28T14:30:45"/>
    <d v="2014-10-28T14:34:25"/>
  </r>
  <r>
    <n v="1485818"/>
    <n v="321555"/>
    <x v="66"/>
    <x v="1"/>
    <x v="53"/>
    <x v="8"/>
    <s v="Tater Tots"/>
    <n v="6"/>
    <s v="Fries"/>
    <d v="1899-12-30T00:06:42"/>
    <n v="40.7270408508681"/>
    <n v="-73.983835960747498"/>
    <n v="40.723523399999998"/>
    <n v="-74.002208199999998"/>
    <d v="2014-10-30T12:08:22"/>
    <d v="2014-10-30T12:23:57"/>
    <d v="2014-10-30T12:32:18"/>
    <d v="2014-10-30T12:43:16"/>
  </r>
  <r>
    <n v="1441340"/>
    <n v="64387"/>
    <x v="86"/>
    <x v="1"/>
    <x v="12"/>
    <x v="10"/>
    <s v="Slaw"/>
    <n v="1"/>
    <s v="Sides"/>
    <m/>
    <n v="40.727518945156902"/>
    <n v="-73.988671302795396"/>
    <n v="40.724882000000001"/>
    <n v="-74.010099999999994"/>
    <d v="2014-10-24T21:13:51"/>
    <d v="2014-10-24T21:25:58"/>
    <d v="2014-10-24T21:47:17"/>
    <d v="2014-10-24T22:00:20"/>
  </r>
  <r>
    <n v="1324119"/>
    <n v="91359"/>
    <x v="398"/>
    <x v="1"/>
    <x v="435"/>
    <x v="16"/>
    <m/>
    <m/>
    <m/>
    <m/>
    <n v="40.741924698522098"/>
    <n v="-73.989830017089801"/>
    <n v="40.738354600000001"/>
    <n v="-73.987605000000002"/>
    <d v="2014-10-09T15:30:59"/>
    <d v="2014-10-09T15:33:17"/>
    <d v="2014-10-09T15:42:37"/>
    <d v="2014-10-09T15:48:50"/>
  </r>
  <r>
    <n v="1460295"/>
    <n v="396815"/>
    <x v="399"/>
    <x v="1"/>
    <x v="77"/>
    <x v="0"/>
    <s v="Spicy Slaw"/>
    <n v="1"/>
    <s v="Sides"/>
    <m/>
    <n v="40.724339999999998"/>
    <n v="-73.990960000000001"/>
    <n v="40.7524348963629"/>
    <n v="-73.994899505420705"/>
    <d v="2014-10-26T16:56:12"/>
    <d v="2014-10-26T17:36:16"/>
    <d v="2014-10-26T17:53:35"/>
    <d v="2014-10-26T18:15:26"/>
  </r>
  <r>
    <n v="1273605"/>
    <n v="55478"/>
    <x v="49"/>
    <x v="1"/>
    <x v="43"/>
    <x v="3"/>
    <s v="Coco Acai Bowl"/>
    <n v="1"/>
    <s v="Acai Bowls"/>
    <m/>
    <n v="40.732163999999997"/>
    <n v="-74.001621"/>
    <n v="40.732551999999998"/>
    <n v="-73.996537000000004"/>
    <d v="2014-10-01T15:06:57"/>
    <d v="2014-10-01T15:08:27"/>
    <d v="2014-10-01T15:17:15"/>
    <d v="2014-10-01T15:22:44"/>
  </r>
  <r>
    <n v="1375765"/>
    <n v="124976"/>
    <x v="139"/>
    <x v="1"/>
    <x v="130"/>
    <x v="9"/>
    <m/>
    <m/>
    <m/>
    <m/>
    <n v="40.777745129236699"/>
    <n v="-73.954617029430395"/>
    <n v="40.774757999999999"/>
    <n v="-73.963882999999996"/>
    <d v="2014-10-16T20:08:22"/>
    <d v="2014-10-16T20:11:35"/>
    <d v="2014-10-16T20:33:17"/>
    <d v="2014-10-16T20:43:30"/>
  </r>
  <r>
    <n v="1443311"/>
    <n v="166504"/>
    <x v="167"/>
    <x v="3"/>
    <x v="4"/>
    <x v="4"/>
    <s v="Shiitake"/>
    <n v="1"/>
    <s v="Yasai (Vegetable Rolls)"/>
    <d v="1899-12-30T00:02:08"/>
    <n v="40.7261096570601"/>
    <n v="-74.002491863200504"/>
    <n v="40.736329300000001"/>
    <n v="-73.984342299999994"/>
    <d v="2014-10-25T00:13:45"/>
    <d v="2014-10-25T00:26:51"/>
    <d v="2014-10-25T01:02:37"/>
    <d v="2014-10-25T01:12:13"/>
  </r>
  <r>
    <n v="1378810"/>
    <n v="353327"/>
    <x v="96"/>
    <x v="1"/>
    <x v="436"/>
    <x v="8"/>
    <m/>
    <m/>
    <m/>
    <m/>
    <n v="40.715909704836101"/>
    <n v="-73.997249835605203"/>
    <n v="40.733117300000004"/>
    <n v="-74.000718599999999"/>
    <d v="2014-10-17T09:21:50"/>
    <d v="2014-10-17T09:39:49"/>
    <d v="2014-10-17T10:14:35"/>
    <d v="2014-10-17T10:23:54"/>
  </r>
  <r>
    <n v="1333297"/>
    <n v="49631"/>
    <x v="85"/>
    <x v="1"/>
    <x v="76"/>
    <x v="16"/>
    <s v="Classic Beef Ball Kitchen Sink Salad"/>
    <n v="1"/>
    <s v="The Kitchen Sink Salad"/>
    <d v="1899-12-30T00:07:34"/>
    <n v="40.771491247520302"/>
    <n v="-73.956334145089798"/>
    <n v="40.763590999999998"/>
    <n v="-73.964246000000003"/>
    <d v="2014-10-10T20:03:53"/>
    <d v="2014-10-10T20:12:06"/>
    <d v="2014-10-10T20:42:22"/>
    <d v="2014-10-10T20:49:25"/>
  </r>
  <r>
    <n v="1468491"/>
    <n v="42523"/>
    <x v="45"/>
    <x v="1"/>
    <x v="123"/>
    <x v="7"/>
    <s v="Dark Chocolate Chocolate Chip"/>
    <n v="2"/>
    <s v="Cookies"/>
    <m/>
    <n v="40.779930093814997"/>
    <n v="-73.980334997177096"/>
    <n v="40.763793100000001"/>
    <n v="-73.972201400000003"/>
    <d v="2014-10-27T14:58:16"/>
    <d v="2014-10-27T15:00:29"/>
    <d v="2014-10-27T15:14:19"/>
    <d v="2014-10-27T15:41:17"/>
  </r>
  <r>
    <n v="1467806"/>
    <n v="41136"/>
    <x v="112"/>
    <x v="3"/>
    <x v="26"/>
    <x v="20"/>
    <s v="Tomato Basil Rice"/>
    <n v="1"/>
    <s v="Daily Soups"/>
    <m/>
    <n v="40.737827668490397"/>
    <n v="-73.992362022399902"/>
    <n v="40.721635999999997"/>
    <n v="-73.997922000000003"/>
    <d v="2014-10-27T12:34:39"/>
    <d v="2014-10-27T12:41:38"/>
    <d v="2014-10-27T12:55:01"/>
    <d v="2014-10-27T13:06:34"/>
  </r>
  <r>
    <n v="1482492"/>
    <n v="396880"/>
    <x v="36"/>
    <x v="1"/>
    <x v="20"/>
    <x v="17"/>
    <s v="Organic Tomato Gf Lower Sodium Soup"/>
    <n v="1"/>
    <s v="Soup"/>
    <m/>
    <n v="40.723954999999997"/>
    <n v="-73.991828999999996"/>
    <n v="40.726246600000003"/>
    <n v="-73.983726500000003"/>
    <d v="2014-10-29T20:56:44"/>
    <d v="2014-10-29T21:03:22"/>
    <d v="2014-10-29T21:43:52"/>
    <d v="2014-10-29T21:51:24"/>
  </r>
  <r>
    <n v="1328573"/>
    <n v="156503"/>
    <x v="108"/>
    <x v="1"/>
    <x v="23"/>
    <x v="19"/>
    <s v="Grey Dog's Breakfast"/>
    <n v="1"/>
    <s v="Breakfast"/>
    <d v="1899-12-30T00:02:55"/>
    <n v="40.733787294544499"/>
    <n v="-73.993035256862598"/>
    <n v="40.730812"/>
    <n v="-73.987988000000001"/>
    <d v="2014-10-10T10:54:15"/>
    <d v="2014-10-10T10:56:29"/>
    <d v="2014-10-10T11:21:20"/>
    <d v="2014-10-10T11:26:50"/>
  </r>
  <r>
    <n v="1481365"/>
    <n v="197265"/>
    <x v="34"/>
    <x v="2"/>
    <x v="184"/>
    <x v="25"/>
    <s v="Pimento Mac &amp; Cheese"/>
    <n v="1"/>
    <s v="Sides"/>
    <m/>
    <n v="40.7430754234856"/>
    <n v="-73.989146591960605"/>
    <n v="40.762996100000002"/>
    <n v="-73.961871500000001"/>
    <d v="2014-10-29T19:15:29"/>
    <d v="2014-10-29T20:02:50"/>
    <d v="2014-10-29T20:27:21"/>
    <d v="2014-10-29T20:46:14"/>
  </r>
  <r>
    <n v="1363498"/>
    <n v="222073"/>
    <x v="342"/>
    <x v="1"/>
    <x v="228"/>
    <x v="43"/>
    <s v="Cookies &amp; Cream"/>
    <n v="1"/>
    <s v="Frozen Yogurt with Toppings"/>
    <m/>
    <n v="40.729075924929496"/>
    <n v="-73.988682031631498"/>
    <n v="40.723676400000002"/>
    <n v="-74.010723499999997"/>
    <d v="2014-10-14T21:17:47"/>
    <m/>
    <m/>
    <d v="2014-10-14T21:42:48"/>
  </r>
  <r>
    <n v="1278236"/>
    <n v="84457"/>
    <x v="39"/>
    <x v="1"/>
    <x v="134"/>
    <x v="33"/>
    <s v="Paleo Veg Loaf"/>
    <n v="1"/>
    <s v="Prepared Food"/>
    <m/>
    <n v="40.735676762018002"/>
    <n v="-73.993829528068602"/>
    <n v="40.760516466332803"/>
    <n v="-73.970327821389702"/>
    <d v="2014-10-02T11:32:57"/>
    <d v="2014-10-02T11:37:59"/>
    <d v="2014-10-02T11:53:27"/>
    <d v="2014-10-02T12:10:19"/>
  </r>
  <r>
    <n v="1388212"/>
    <n v="309983"/>
    <x v="31"/>
    <x v="1"/>
    <x v="52"/>
    <x v="0"/>
    <s v="Buffalo Chicken"/>
    <n v="1"/>
    <s v="Sarita's Recommendation"/>
    <d v="1899-12-30T00:06:34"/>
    <n v="40.730340181965403"/>
    <n v="-73.983993530273395"/>
    <n v="40.718053552028998"/>
    <n v="-73.984687942529305"/>
    <d v="2014-10-18T13:19:32"/>
    <d v="2014-10-18T13:32:29"/>
    <d v="2014-10-18T13:44:21"/>
    <d v="2014-10-18T14:00:17"/>
  </r>
  <r>
    <n v="1419564"/>
    <n v="321555"/>
    <x v="96"/>
    <x v="1"/>
    <x v="43"/>
    <x v="3"/>
    <s v="Almond Butter Bliss"/>
    <n v="5"/>
    <s v="Acai Bowls"/>
    <m/>
    <n v="40.723925150421103"/>
    <n v="-73.996911048889203"/>
    <n v="40.723523399999998"/>
    <n v="-74.002208199999998"/>
    <d v="2014-10-22T09:09:51"/>
    <d v="2014-10-22T09:13:34"/>
    <d v="2014-10-22T09:31:54"/>
    <d v="2014-10-22T09:39:03"/>
  </r>
  <r>
    <n v="1475521"/>
    <n v="284094"/>
    <x v="113"/>
    <x v="2"/>
    <x v="76"/>
    <x v="16"/>
    <s v="Daily Risotto"/>
    <n v="1"/>
    <s v="Stick To Your Bones"/>
    <d v="1899-12-30T00:12:38"/>
    <n v="40.721545124764702"/>
    <n v="-73.988842426716104"/>
    <n v="40.740135000000002"/>
    <n v="-73.998994499999995"/>
    <d v="2014-10-28T19:54:56"/>
    <d v="2014-10-28T19:56:47"/>
    <d v="2014-10-28T20:26:52"/>
    <d v="2014-10-28T20:42:42"/>
  </r>
  <r>
    <n v="1323299"/>
    <n v="325210"/>
    <x v="153"/>
    <x v="1"/>
    <x v="76"/>
    <x v="0"/>
    <s v="Chicken Hero"/>
    <n v="1"/>
    <s v="Heroes"/>
    <d v="1899-12-30T00:11:15"/>
    <n v="40.736130877644598"/>
    <n v="-74.000648304229699"/>
    <n v="40.722211700000003"/>
    <n v="-74.011430399999995"/>
    <d v="2014-10-09T13:16:26"/>
    <d v="2014-10-09T13:28:34"/>
    <d v="2014-10-09T13:35:26"/>
    <d v="2014-10-09T13:47:32"/>
  </r>
  <r>
    <n v="1289729"/>
    <n v="52832"/>
    <x v="125"/>
    <x v="1"/>
    <x v="85"/>
    <x v="4"/>
    <s v="Sauce Katsu-Don"/>
    <n v="1"/>
    <s v="Donburi Dinner"/>
    <d v="1899-12-30T00:07:49"/>
    <n v="40.754464909220403"/>
    <n v="-73.973145698613706"/>
    <n v="40.778027999999999"/>
    <n v="-73.953851"/>
    <d v="2014-10-03T21:46:31"/>
    <d v="2014-10-03T21:54:02"/>
    <d v="2014-10-03T22:46:36"/>
    <d v="2014-10-03T22:57:49"/>
  </r>
  <r>
    <n v="1480025"/>
    <n v="399520"/>
    <x v="400"/>
    <x v="1"/>
    <x v="437"/>
    <x v="47"/>
    <s v="Super Cub Classic"/>
    <n v="2"/>
    <s v="Sandwiches"/>
    <d v="1899-12-30T00:07:23"/>
    <n v="40.7273712945494"/>
    <n v="-73.984853800139007"/>
    <n v="40.727856000000003"/>
    <n v="-73.980992000000001"/>
    <d v="2014-10-29T15:54:31"/>
    <d v="2014-10-29T16:03:29"/>
    <d v="2014-10-29T16:15:49"/>
    <d v="2014-10-29T16:30:32"/>
  </r>
  <r>
    <n v="1454148"/>
    <n v="99815"/>
    <x v="1"/>
    <x v="1"/>
    <x v="358"/>
    <x v="7"/>
    <s v="Chocolate Windmill Cake"/>
    <n v="1"/>
    <s v="Cake Slices To Go"/>
    <m/>
    <n v="40.729575034292303"/>
    <n v="-73.984446324270394"/>
    <n v="40.737541499999999"/>
    <n v="-73.985965300000004"/>
    <d v="2014-10-25T23:39:47"/>
    <d v="2014-10-25T23:55:10"/>
    <d v="2014-10-26T00:17:29"/>
    <d v="2014-10-26T00:27:18"/>
  </r>
  <r>
    <n v="1488346"/>
    <n v="159449"/>
    <x v="89"/>
    <x v="2"/>
    <x v="9"/>
    <x v="2"/>
    <s v="Hamburger"/>
    <n v="1"/>
    <s v="Burgers"/>
    <m/>
    <n v="40.779126065705498"/>
    <n v="-73.954904894578206"/>
    <n v="40.767219400000002"/>
    <n v="-73.956042199999999"/>
    <d v="2014-10-30T18:14:01"/>
    <d v="2014-10-30T18:11:22"/>
    <d v="2014-10-30T18:34:28"/>
    <d v="2014-10-30T18:46:23"/>
  </r>
  <r>
    <n v="1407757"/>
    <n v="115894"/>
    <x v="96"/>
    <x v="1"/>
    <x v="33"/>
    <x v="20"/>
    <s v="Kale Caesar"/>
    <n v="1"/>
    <s v="Signatures"/>
    <m/>
    <n v="40.745078589413303"/>
    <n v="-73.988821506500202"/>
    <n v="40.754025800000001"/>
    <n v="-73.986123899999996"/>
    <d v="2014-10-20T12:22:42"/>
    <d v="2014-10-20T12:33:07"/>
    <d v="2014-10-20T13:23:38"/>
    <d v="2014-10-20T13:39:54"/>
  </r>
  <r>
    <n v="1375115"/>
    <n v="69816"/>
    <x v="15"/>
    <x v="2"/>
    <x v="316"/>
    <x v="45"/>
    <s v="Tortilla Espanola"/>
    <n v="1"/>
    <s v="Tapas"/>
    <d v="1899-12-30T00:03:16"/>
    <n v="40.7247274567031"/>
    <n v="-74.002305581057399"/>
    <n v="40.786496999999997"/>
    <n v="-73.950609"/>
    <d v="2014-10-16T18:58:38"/>
    <d v="2014-10-16T19:35:53"/>
    <d v="2014-10-16T19:42:43"/>
    <d v="2014-10-16T20:14:47"/>
  </r>
  <r>
    <n v="1403140"/>
    <n v="198802"/>
    <x v="19"/>
    <x v="3"/>
    <x v="408"/>
    <x v="44"/>
    <m/>
    <m/>
    <m/>
    <d v="1899-12-30T00:06:38"/>
    <n v="40.764298861377597"/>
    <n v="-73.988337396566195"/>
    <n v="40.744250000000001"/>
    <n v="-73.999654000000007"/>
    <d v="2014-10-19T20:13:32"/>
    <d v="2014-10-19T20:42:37"/>
    <d v="2014-10-19T20:48:28"/>
    <d v="2014-10-19T21:10:00"/>
  </r>
  <r>
    <n v="1274313"/>
    <n v="101901"/>
    <x v="57"/>
    <x v="1"/>
    <x v="20"/>
    <x v="17"/>
    <s v="Cookie Dough Chocoholic Chunk Vegan"/>
    <n v="2"/>
    <s v="Baking Dough &amp; Mixes"/>
    <m/>
    <n v="40.768061709366101"/>
    <n v="-73.981847763061495"/>
    <n v="40.777198300000002"/>
    <n v="-73.986793899999995"/>
    <d v="2014-10-01T17:44:22"/>
    <d v="2014-10-01T18:36:44"/>
    <d v="2014-10-01T18:59:05"/>
    <d v="2014-10-01T19:09:10"/>
  </r>
  <r>
    <n v="1302527"/>
    <n v="62941"/>
    <x v="31"/>
    <x v="1"/>
    <x v="438"/>
    <x v="8"/>
    <m/>
    <m/>
    <m/>
    <m/>
    <n v="40.737358964379702"/>
    <n v="-73.989978739694095"/>
    <n v="40.74577"/>
    <n v="-73.979774000000006"/>
    <d v="2014-10-05T18:01:55"/>
    <d v="2014-10-05T18:21:47"/>
    <d v="2014-10-05T18:30:55"/>
    <d v="2014-10-05T18:37:34"/>
  </r>
  <r>
    <n v="1375356"/>
    <n v="84087"/>
    <x v="1"/>
    <x v="1"/>
    <x v="439"/>
    <x v="8"/>
    <m/>
    <m/>
    <m/>
    <m/>
    <n v="40.730860273454901"/>
    <n v="-73.989513885198207"/>
    <n v="40.746516"/>
    <n v="-73.987213999999994"/>
    <d v="2014-10-16T19:27:07"/>
    <d v="2014-10-16T19:42:51"/>
    <d v="2014-10-16T19:56:49"/>
    <d v="2014-10-16T20:12:40"/>
  </r>
  <r>
    <n v="1381782"/>
    <n v="62667"/>
    <x v="401"/>
    <x v="1"/>
    <x v="139"/>
    <x v="8"/>
    <s v="Spicy Miso Ramen"/>
    <n v="1"/>
    <s v="Bowls"/>
    <m/>
    <n v="40.729110403548901"/>
    <n v="-73.984245455566395"/>
    <n v="40.764021399999997"/>
    <n v="-73.962121400000001"/>
    <d v="2014-10-17T17:55:33"/>
    <d v="2014-10-17T18:27:50"/>
    <d v="2014-10-17T19:00:23"/>
    <d v="2014-10-17T19:19:56"/>
  </r>
  <r>
    <n v="1278164"/>
    <n v="356678"/>
    <x v="34"/>
    <x v="2"/>
    <x v="111"/>
    <x v="31"/>
    <s v="Cambodian Slaw"/>
    <n v="1"/>
    <s v="Sides"/>
    <m/>
    <n v="40.7431927757236"/>
    <n v="-73.988993167877197"/>
    <n v="40.736902000000001"/>
    <n v="-73.989191000000005"/>
    <d v="2014-10-02T11:07:57"/>
    <d v="2014-10-02T11:13:12"/>
    <d v="2014-10-02T11:37:56"/>
    <d v="2014-10-02T11:45:16"/>
  </r>
  <r>
    <n v="1360524"/>
    <n v="275689"/>
    <x v="312"/>
    <x v="2"/>
    <x v="440"/>
    <x v="8"/>
    <m/>
    <m/>
    <m/>
    <m/>
    <n v="40.685613164228798"/>
    <n v="-73.981992602348299"/>
    <n v="40.751220500000002"/>
    <n v="-74.004390599999994"/>
    <d v="2014-10-14T12:25:30"/>
    <d v="2014-10-14T12:39:27"/>
    <d v="2014-10-14T12:56:19"/>
    <d v="2014-10-14T13:37:43"/>
  </r>
  <r>
    <n v="1326199"/>
    <n v="175290"/>
    <x v="148"/>
    <x v="2"/>
    <x v="9"/>
    <x v="2"/>
    <s v="Shack Burger"/>
    <n v="1"/>
    <s v="Burgers"/>
    <m/>
    <n v="40.7152793278103"/>
    <n v="-74.014860391616807"/>
    <n v="40.7045575"/>
    <n v="-74.007581400000007"/>
    <d v="2014-10-09T21:02:28"/>
    <d v="2014-10-09T21:13:26"/>
    <d v="2014-10-09T21:38:48"/>
    <d v="2014-10-09T21:44:08"/>
  </r>
  <r>
    <n v="1387245"/>
    <n v="52915"/>
    <x v="167"/>
    <x v="3"/>
    <x v="16"/>
    <x v="13"/>
    <s v="Hash Browns"/>
    <n v="2"/>
    <s v="Breakfast"/>
    <m/>
    <n v="40.777939671655503"/>
    <n v="-73.9547097350531"/>
    <n v="40.780465999999997"/>
    <n v="-73.952121000000005"/>
    <d v="2014-10-18T09:05:28"/>
    <d v="2014-10-18T09:08:21"/>
    <d v="2014-10-18T09:08:40"/>
    <d v="2014-10-18T09:29:25"/>
  </r>
  <r>
    <n v="1436934"/>
    <n v="76686"/>
    <x v="41"/>
    <x v="1"/>
    <x v="96"/>
    <x v="16"/>
    <s v="Quinoa Salad"/>
    <n v="1"/>
    <s v="Salads"/>
    <d v="1899-12-30T00:03:16"/>
    <n v="40.744489278379298"/>
    <n v="-73.981322050094604"/>
    <n v="40.7563912070623"/>
    <n v="-73.975353411212197"/>
    <d v="2014-10-24T14:24:04"/>
    <d v="2014-10-24T14:54:24"/>
    <d v="2014-10-24T14:59:44"/>
    <d v="2014-10-24T15:22:18"/>
  </r>
  <r>
    <n v="1274600"/>
    <n v="78067"/>
    <x v="374"/>
    <x v="1"/>
    <x v="63"/>
    <x v="16"/>
    <s v="Baked Ziti"/>
    <n v="1"/>
    <s v="Sides"/>
    <d v="1899-12-30T00:04:17"/>
    <n v="40.723019825000002"/>
    <n v="-73.995853999999994"/>
    <n v="40.705702199999998"/>
    <n v="-74.0140581"/>
    <d v="2014-10-01T18:40:58"/>
    <d v="2014-10-01T18:46:30"/>
    <d v="2014-10-01T18:59:49"/>
    <d v="2014-10-01T19:16:59"/>
  </r>
  <r>
    <n v="1477564"/>
    <n v="83432"/>
    <x v="37"/>
    <x v="2"/>
    <x v="441"/>
    <x v="8"/>
    <m/>
    <m/>
    <m/>
    <m/>
    <n v="40.716545756433902"/>
    <n v="-74.014625890550093"/>
    <n v="40.757972000000002"/>
    <n v="-73.975240999999997"/>
    <d v="2014-10-28T23:55:38"/>
    <d v="2014-10-28T23:53:14"/>
    <d v="2014-10-28T23:54:33"/>
    <d v="2014-10-29T00:08:41"/>
  </r>
  <r>
    <n v="1324907"/>
    <n v="175101"/>
    <x v="402"/>
    <x v="1"/>
    <x v="100"/>
    <x v="4"/>
    <s v="Satay of Chicken with Peanut Sauce"/>
    <n v="1"/>
    <s v="Small Plates"/>
    <d v="1899-12-30T00:04:37"/>
    <n v="40.762857763598497"/>
    <n v="-73.9716190014841"/>
    <n v="40.739424734902201"/>
    <n v="-74.000688457525698"/>
    <d v="2014-10-09T18:25:11"/>
    <d v="2014-10-09T18:24:19"/>
    <d v="2014-10-09T19:02:09"/>
    <d v="2014-10-09T19:30:58"/>
  </r>
  <r>
    <n v="1377553"/>
    <n v="53947"/>
    <x v="403"/>
    <x v="1"/>
    <x v="9"/>
    <x v="2"/>
    <s v="Shack Burger"/>
    <n v="1"/>
    <s v="Burgers"/>
    <m/>
    <n v="40.7152793278103"/>
    <n v="-74.014860391616807"/>
    <n v="40.735297000000003"/>
    <n v="-74.005668"/>
    <d v="2014-10-16T22:48:20"/>
    <d v="2014-10-16T22:54:24"/>
    <d v="2014-10-16T23:08:40"/>
    <d v="2014-10-16T23:21:21"/>
  </r>
  <r>
    <n v="1333597"/>
    <n v="339113"/>
    <x v="128"/>
    <x v="1"/>
    <x v="254"/>
    <x v="8"/>
    <s v="Soup Dumplings"/>
    <n v="1"/>
    <s v="Small Dishes"/>
    <d v="1899-12-30T00:17:59"/>
    <n v="40.7368277597594"/>
    <n v="-73.9906454086304"/>
    <n v="40.770081699999999"/>
    <n v="-73.960890599999999"/>
    <d v="2014-10-10T20:28:38"/>
    <d v="2014-10-10T20:45:52"/>
    <d v="2014-10-10T21:10:42"/>
    <d v="2014-10-10T21:38:14"/>
  </r>
  <r>
    <n v="1341324"/>
    <n v="62359"/>
    <x v="231"/>
    <x v="1"/>
    <x v="101"/>
    <x v="30"/>
    <s v="Pork &amp; Crab Soup Dumplings (4)"/>
    <n v="1"/>
    <s v="Dim Sum"/>
    <d v="1899-12-30T00:15:21"/>
    <n v="40.734213854853898"/>
    <n v="-74.006202029303594"/>
    <n v="40.724780000000003"/>
    <n v="-73.980463"/>
    <d v="2014-10-11T20:16:54"/>
    <d v="2014-10-11T21:02:43"/>
    <d v="2014-10-11T21:19:03"/>
    <d v="2014-10-11T21:35:47"/>
  </r>
  <r>
    <n v="1312700"/>
    <n v="153102"/>
    <x v="26"/>
    <x v="1"/>
    <x v="238"/>
    <x v="20"/>
    <s v="Mexican Caesar Salad"/>
    <n v="1"/>
    <s v="Classic Salads"/>
    <d v="1899-12-30T00:06:00"/>
    <n v="40.722092000000004"/>
    <n v="-73.996611999999999"/>
    <n v="40.725622999999999"/>
    <n v="-73.991532000000007"/>
    <d v="2014-10-07T11:32:01"/>
    <d v="2014-10-07T11:53:25"/>
    <d v="2014-10-07T12:16:46"/>
    <d v="2014-10-07T12:24:24"/>
  </r>
  <r>
    <n v="1392906"/>
    <n v="231401"/>
    <x v="91"/>
    <x v="2"/>
    <x v="9"/>
    <x v="2"/>
    <s v="Shack-made Lemonade"/>
    <n v="1"/>
    <s v="Drinks"/>
    <m/>
    <n v="40.7152793278103"/>
    <n v="-74.014860391616807"/>
    <n v="40.7913329"/>
    <n v="-73.952520899999996"/>
    <d v="2014-10-18T21:07:12"/>
    <d v="2014-10-18T22:01:56"/>
    <d v="2014-10-18T22:18:17"/>
    <d v="2014-10-18T22:49:05"/>
  </r>
  <r>
    <n v="1486072"/>
    <n v="58675"/>
    <x v="404"/>
    <x v="2"/>
    <x v="39"/>
    <x v="1"/>
    <s v="Garlic Cream Fettuccine"/>
    <n v="1"/>
    <s v="Pastas"/>
    <d v="1899-12-30T00:04:25"/>
    <n v="40.7446662425236"/>
    <n v="-73.983344413366893"/>
    <n v="40.743634999999998"/>
    <n v="-74.006331000000003"/>
    <d v="2014-10-30T12:53:31"/>
    <d v="2014-10-30T13:06:15"/>
    <d v="2014-10-30T13:25:05"/>
    <d v="2014-10-30T13:48:55"/>
  </r>
  <r>
    <n v="1345630"/>
    <n v="91108"/>
    <x v="278"/>
    <x v="1"/>
    <x v="203"/>
    <x v="16"/>
    <s v="Spaghetti Alla Chitarra"/>
    <n v="1"/>
    <s v="Pasta"/>
    <d v="1899-12-30T00:05:24"/>
    <n v="40.722748587419602"/>
    <n v="-73.996061916918705"/>
    <n v="40.764252944937901"/>
    <n v="-73.985336159395203"/>
    <d v="2014-10-12T13:17:56"/>
    <d v="2014-10-12T13:46:07"/>
    <d v="2014-10-12T13:56:59"/>
    <d v="2014-10-12T14:25:58"/>
  </r>
  <r>
    <n v="1417068"/>
    <n v="231453"/>
    <x v="3"/>
    <x v="1"/>
    <x v="41"/>
    <x v="22"/>
    <s v="Lentil Soup"/>
    <n v="1"/>
    <s v="Sides"/>
    <m/>
    <n v="40.729096250795301"/>
    <n v="-73.988864421844497"/>
    <n v="40.730826762410103"/>
    <n v="-73.983801465444003"/>
    <d v="2014-10-21T21:05:55"/>
    <d v="2014-10-21T21:07:34"/>
    <d v="2014-10-21T21:20:54"/>
    <d v="2014-10-21T21:27:42"/>
  </r>
  <r>
    <n v="1340380"/>
    <n v="365347"/>
    <x v="405"/>
    <x v="2"/>
    <x v="100"/>
    <x v="4"/>
    <s v="Banana Pudding"/>
    <n v="1"/>
    <s v="Desserts"/>
    <d v="1899-12-30T00:04:10"/>
    <n v="40.762857763598497"/>
    <n v="-73.9716190014841"/>
    <n v="40.776102374465701"/>
    <n v="-73.944384749209306"/>
    <d v="2014-10-11T18:33:43"/>
    <d v="2014-10-11T19:01:33"/>
    <d v="2014-10-11T19:10:23"/>
    <d v="2014-10-11T19:37:18"/>
  </r>
  <r>
    <n v="1362466"/>
    <n v="61588"/>
    <x v="170"/>
    <x v="1"/>
    <x v="4"/>
    <x v="4"/>
    <s v="Binnaga"/>
    <n v="1"/>
    <s v="Taiheiyo (Pacific Ocean)"/>
    <d v="1899-12-30T00:05:59"/>
    <n v="40.7261096570601"/>
    <n v="-74.002491863200504"/>
    <n v="40.765213000000003"/>
    <n v="-73.975667999999999"/>
    <d v="2014-10-14T19:01:59"/>
    <d v="2014-10-14T19:23:57"/>
    <d v="2014-10-14T19:34:17"/>
    <d v="2014-10-14T19:56:44"/>
  </r>
  <r>
    <n v="1476383"/>
    <n v="241332"/>
    <x v="22"/>
    <x v="1"/>
    <x v="367"/>
    <x v="16"/>
    <m/>
    <m/>
    <m/>
    <d v="1899-12-30T00:05:28"/>
    <n v="40.735323803691301"/>
    <n v="-74.001771211624103"/>
    <n v="40.733192899999999"/>
    <n v="-73.995967199999996"/>
    <d v="2014-10-28T21:26:11"/>
    <d v="2014-10-28T21:30:17"/>
    <d v="2014-10-28T21:51:20"/>
    <d v="2014-10-28T21:55:41"/>
  </r>
  <r>
    <n v="1448924"/>
    <n v="66373"/>
    <x v="49"/>
    <x v="1"/>
    <x v="116"/>
    <x v="28"/>
    <s v="Tequenos"/>
    <n v="2"/>
    <s v="Sidekicks"/>
    <m/>
    <n v="40.72681"/>
    <n v="-73.985328999999993"/>
    <n v="40.722069005555497"/>
    <n v="-73.9967439811969"/>
    <d v="2014-10-25T17:17:03"/>
    <d v="2014-10-25T17:17:29"/>
    <d v="2014-10-25T17:35:19"/>
    <d v="2014-10-25T17:43:47"/>
  </r>
  <r>
    <n v="1342004"/>
    <n v="352254"/>
    <x v="183"/>
    <x v="1"/>
    <x v="70"/>
    <x v="11"/>
    <s v="Cereal Milk Soft Serve (1 Pint)"/>
    <n v="2"/>
    <s v="Soft Serve"/>
    <m/>
    <n v="40.6792927728454"/>
    <n v="-73.995706113753599"/>
    <n v="40.685282999999998"/>
    <n v="-73.989594999999994"/>
    <d v="2014-10-11T21:17:15"/>
    <d v="2014-10-11T21:33:56"/>
    <d v="2014-10-11T21:46:17"/>
    <d v="2014-10-11T21:52:20"/>
  </r>
  <r>
    <n v="1407199"/>
    <n v="297130"/>
    <x v="0"/>
    <x v="0"/>
    <x v="122"/>
    <x v="32"/>
    <s v="iced Tea"/>
    <n v="1"/>
    <s v="Iced Drinks"/>
    <m/>
    <n v="40.744563916288797"/>
    <n v="-73.996630052861306"/>
    <n v="40.735796999999998"/>
    <n v="-74.000366"/>
    <d v="2014-10-20T07:04:34"/>
    <d v="2014-10-20T07:13:31"/>
    <d v="2014-10-20T07:31:20"/>
    <d v="2014-10-20T07:35:39"/>
  </r>
  <r>
    <n v="1338095"/>
    <n v="153994"/>
    <x v="288"/>
    <x v="1"/>
    <x v="442"/>
    <x v="8"/>
    <m/>
    <m/>
    <m/>
    <d v="1899-12-30T00:04:45"/>
    <n v="40.734297635073702"/>
    <n v="-74.006213506206294"/>
    <n v="40.707267999999999"/>
    <n v="-74.007076999999995"/>
    <d v="2014-10-11T13:23:58"/>
    <d v="2014-10-11T13:27:19"/>
    <d v="2014-10-11T13:52:50"/>
    <d v="2014-10-11T14:15:31"/>
  </r>
  <r>
    <n v="1288747"/>
    <n v="99288"/>
    <x v="40"/>
    <x v="1"/>
    <x v="316"/>
    <x v="45"/>
    <s v="Albondigas"/>
    <n v="1"/>
    <s v="Tapas"/>
    <d v="1899-12-30T00:05:24"/>
    <n v="40.7247274567031"/>
    <n v="-74.002305581057399"/>
    <n v="40.737467390250004"/>
    <n v="-73.999628011067799"/>
    <d v="2014-10-03T20:08:24"/>
    <d v="2014-10-03T20:37:29"/>
    <d v="2014-10-03T20:42:20"/>
    <d v="2014-10-03T20:51:20"/>
  </r>
  <r>
    <n v="1292636"/>
    <n v="360884"/>
    <x v="406"/>
    <x v="2"/>
    <x v="70"/>
    <x v="11"/>
    <s v="3 Cookies"/>
    <n v="1"/>
    <s v="Cookies"/>
    <m/>
    <n v="40.731795470614898"/>
    <n v="-73.985672593116803"/>
    <n v="40.741785899999996"/>
    <n v="-73.982001100000005"/>
    <d v="2014-10-04T12:09:05"/>
    <d v="2014-10-04T12:26:50"/>
    <d v="2014-10-04T12:35:10"/>
    <d v="2014-10-04T12:39:31"/>
  </r>
  <r>
    <n v="1275912"/>
    <n v="74048"/>
    <x v="37"/>
    <x v="2"/>
    <x v="87"/>
    <x v="6"/>
    <s v="Spicy Tuna Roll"/>
    <n v="1"/>
    <s v="Rolls"/>
    <d v="1899-12-30T00:11:09"/>
    <n v="40.760654436198898"/>
    <n v="-73.989582752602004"/>
    <n v="40.745047147074402"/>
    <n v="-74.005725763005103"/>
    <d v="2014-10-01T21:21:16"/>
    <d v="2014-10-01T21:44:48"/>
    <d v="2014-10-01T21:56:38"/>
    <d v="2014-10-01T22:02:51"/>
  </r>
  <r>
    <n v="1482249"/>
    <n v="68154"/>
    <x v="64"/>
    <x v="1"/>
    <x v="31"/>
    <x v="6"/>
    <s v="Mushroom Salad"/>
    <n v="1"/>
    <s v="Dinner Hot Dishes"/>
    <d v="1899-12-30T00:13:02"/>
    <n v="40.719386413349397"/>
    <n v="-74.008692501044905"/>
    <n v="40.723948499999999"/>
    <n v="-74.003447499999993"/>
    <d v="2014-10-29T20:40:49"/>
    <d v="2014-10-29T20:54:44"/>
    <d v="2014-10-29T21:18:05"/>
    <d v="2014-10-29T21:25:49"/>
  </r>
  <r>
    <n v="1419515"/>
    <n v="41378"/>
    <x v="96"/>
    <x v="1"/>
    <x v="106"/>
    <x v="19"/>
    <m/>
    <m/>
    <m/>
    <m/>
    <n v="40.730014973446998"/>
    <n v="-73.991503715515094"/>
    <n v="40.727404999999997"/>
    <n v="-73.991802000000007"/>
    <d v="2014-10-22T07:55:17"/>
    <d v="2014-10-22T07:57:06"/>
    <d v="2014-10-22T08:07:52"/>
    <d v="2014-10-22T08:12:13"/>
  </r>
  <r>
    <n v="1435546"/>
    <n v="331608"/>
    <x v="278"/>
    <x v="1"/>
    <x v="9"/>
    <x v="2"/>
    <s v="Cheese Fries"/>
    <n v="2"/>
    <s v="Fries"/>
    <m/>
    <n v="40.7152793278103"/>
    <n v="-74.014860391616807"/>
    <n v="40.702880800000003"/>
    <n v="-74.013974700000006"/>
    <d v="2014-10-24T11:21:40"/>
    <d v="2014-10-24T11:30:00"/>
    <d v="2014-10-24T11:42:59"/>
    <d v="2014-10-24T11:59:34"/>
  </r>
  <r>
    <n v="1449731"/>
    <n v="355592"/>
    <x v="393"/>
    <x v="1"/>
    <x v="230"/>
    <x v="30"/>
    <s v="Five Spice Beef"/>
    <n v="1"/>
    <s v="Cold Dishes"/>
    <d v="1899-12-30T00:09:59"/>
    <n v="40.749901999999999"/>
    <n v="-73.982186999999996"/>
    <n v="40.729699699999998"/>
    <n v="-73.991564600000004"/>
    <d v="2014-10-25T18:31:07"/>
    <d v="2014-10-25T18:33:39"/>
    <d v="2014-10-25T19:03:08"/>
    <d v="2014-10-25T19:23:41"/>
  </r>
  <r>
    <n v="1362210"/>
    <n v="164016"/>
    <x v="223"/>
    <x v="1"/>
    <x v="77"/>
    <x v="0"/>
    <s v="Tender"/>
    <n v="2"/>
    <s v="By the Piece"/>
    <m/>
    <n v="40.724339999999998"/>
    <n v="-73.990960000000001"/>
    <n v="40.732486000000002"/>
    <n v="-73.996584999999996"/>
    <d v="2014-10-14T18:18:49"/>
    <d v="2014-10-14T18:35:54"/>
    <d v="2014-10-14T18:48:14"/>
    <d v="2014-10-14T18:56:32"/>
  </r>
  <r>
    <n v="1303587"/>
    <n v="94213"/>
    <x v="155"/>
    <x v="1"/>
    <x v="223"/>
    <x v="8"/>
    <m/>
    <m/>
    <m/>
    <m/>
    <n v="40.736933441880304"/>
    <n v="-73.988714218139606"/>
    <n v="40.734875299999999"/>
    <n v="-73.989225099999999"/>
    <d v="2014-10-05T19:35:19"/>
    <d v="2014-10-05T19:57:54"/>
    <d v="2014-10-05T20:16:27"/>
    <d v="2014-10-05T20:25:15"/>
  </r>
  <r>
    <n v="1411636"/>
    <n v="57943"/>
    <x v="0"/>
    <x v="0"/>
    <x v="228"/>
    <x v="43"/>
    <m/>
    <m/>
    <m/>
    <m/>
    <n v="40.775133509056303"/>
    <n v="-73.953779854607603"/>
    <n v="40.774650000000001"/>
    <n v="-73.945621000000003"/>
    <d v="2014-10-20T21:30:54"/>
    <d v="2014-10-20T21:30:48"/>
    <d v="2014-10-20T21:39:08"/>
    <d v="2014-10-20T21:46:03"/>
  </r>
  <r>
    <n v="1420270"/>
    <n v="64151"/>
    <x v="177"/>
    <x v="3"/>
    <x v="258"/>
    <x v="22"/>
    <s v="Tuna Salad"/>
    <n v="2"/>
    <s v="Salads (breakfast/lunch)"/>
    <d v="1899-12-30T00:05:02"/>
    <n v="40.721989949797702"/>
    <n v="-73.997747898101807"/>
    <n v="40.714843399999999"/>
    <n v="-74.0062724"/>
    <d v="2014-10-22T12:36:00"/>
    <d v="2014-10-22T13:06:44"/>
    <d v="2014-10-22T13:23:03"/>
    <d v="2014-10-22T13:27:59"/>
  </r>
  <r>
    <n v="1313011"/>
    <n v="123459"/>
    <x v="263"/>
    <x v="1"/>
    <x v="70"/>
    <x v="11"/>
    <s v="12 Cookies"/>
    <n v="1"/>
    <s v="Cookies"/>
    <m/>
    <n v="40.731795470614898"/>
    <n v="-73.985672593116803"/>
    <n v="40.7051613"/>
    <n v="-74.015970600000003"/>
    <d v="2014-10-07T12:33:12"/>
    <d v="2014-10-07T12:59:47"/>
    <d v="2014-10-07T13:10:48"/>
    <d v="2014-10-07T13:32:21"/>
  </r>
  <r>
    <n v="1374803"/>
    <n v="60052"/>
    <x v="48"/>
    <x v="1"/>
    <x v="126"/>
    <x v="30"/>
    <s v="Sauteed Snow Pea Leaves, Garlic"/>
    <n v="1"/>
    <s v="Mains"/>
    <d v="1899-12-30T00:15:18"/>
    <n v="40.782116700000003"/>
    <n v="-73.980739099999994"/>
    <n v="40.759070999999999"/>
    <n v="-73.975954000000002"/>
    <d v="2014-10-16T18:14:43"/>
    <d v="2014-10-16T18:15:13"/>
    <d v="2014-10-16T19:02:03"/>
    <d v="2014-10-16T19:21:21"/>
  </r>
  <r>
    <n v="1313023"/>
    <n v="295111"/>
    <x v="199"/>
    <x v="1"/>
    <x v="76"/>
    <x v="16"/>
    <s v="Spicy Pork Hero"/>
    <n v="1"/>
    <s v="Heroes"/>
    <d v="1899-12-30T00:05:10"/>
    <n v="40.745963108098799"/>
    <n v="-74.001697291846"/>
    <n v="40.749403000000001"/>
    <n v="-73.994049000000004"/>
    <d v="2014-10-07T12:37:47"/>
    <d v="2014-10-07T12:51:04"/>
    <d v="2014-10-07T12:58:42"/>
    <d v="2014-10-07T13:08:57"/>
  </r>
  <r>
    <n v="1285013"/>
    <n v="240982"/>
    <x v="40"/>
    <x v="1"/>
    <x v="203"/>
    <x v="16"/>
    <s v="Large Fresca"/>
    <n v="1"/>
    <s v="Pizza"/>
    <d v="1899-12-30T00:06:48"/>
    <n v="40.722748587419602"/>
    <n v="-73.996061916918705"/>
    <n v="40.7233637"/>
    <n v="-74.005376299999995"/>
    <d v="2014-10-03T12:08:32"/>
    <d v="2014-10-03T12:06:22"/>
    <d v="2014-10-03T13:07:44"/>
    <d v="2014-10-03T13:19:48"/>
  </r>
  <r>
    <n v="1444461"/>
    <n v="201471"/>
    <x v="153"/>
    <x v="1"/>
    <x v="443"/>
    <x v="0"/>
    <s v="Salmon Bennie"/>
    <n v="1"/>
    <s v="Eggs (brunch)"/>
    <d v="1899-12-30T00:12:13"/>
    <n v="40.736794036082998"/>
    <n v="-73.986799745541106"/>
    <n v="40.743845499999999"/>
    <n v="-73.987641600000003"/>
    <d v="2014-10-25T09:17:13"/>
    <m/>
    <m/>
    <d v="2014-10-25T10:13:21"/>
  </r>
  <r>
    <n v="1317548"/>
    <n v="91947"/>
    <x v="118"/>
    <x v="1"/>
    <x v="43"/>
    <x v="3"/>
    <s v="Mr. Greengenes"/>
    <n v="1"/>
    <s v="Smoothies"/>
    <m/>
    <n v="40.764472136394602"/>
    <n v="-73.966430425643907"/>
    <n v="40.766716099999996"/>
    <n v="-73.968806999999998"/>
    <d v="2014-10-08T10:57:06"/>
    <d v="2014-10-08T10:59:55"/>
    <d v="2014-10-08T11:10:46"/>
    <d v="2014-10-08T11:14:17"/>
  </r>
  <r>
    <n v="1275581"/>
    <n v="318451"/>
    <x v="159"/>
    <x v="3"/>
    <x v="28"/>
    <x v="21"/>
    <s v="Chicken Taouk Duo"/>
    <n v="1"/>
    <s v="Meat"/>
    <d v="1899-12-30T00:13:06"/>
    <n v="40.744187954347503"/>
    <n v="-73.987530940025394"/>
    <n v="40.723329499999998"/>
    <n v="-73.991501799999995"/>
    <d v="2014-10-01T20:43:49"/>
    <d v="2014-10-01T21:09:21"/>
    <d v="2014-10-01T21:39:16"/>
    <d v="2014-10-01T21:57:33"/>
  </r>
  <r>
    <n v="1274131"/>
    <n v="41130"/>
    <x v="21"/>
    <x v="1"/>
    <x v="444"/>
    <x v="8"/>
    <m/>
    <m/>
    <m/>
    <m/>
    <n v="40.725033500379404"/>
    <n v="-74.002913868335895"/>
    <n v="40.7241687"/>
    <n v="-73.998341100000005"/>
    <d v="2014-10-01T16:49:45"/>
    <d v="2014-10-01T17:11:29"/>
    <d v="2014-10-01T17:29:50"/>
    <d v="2014-10-01T17:34:39"/>
  </r>
  <r>
    <n v="1381850"/>
    <n v="60052"/>
    <x v="52"/>
    <x v="1"/>
    <x v="203"/>
    <x v="16"/>
    <s v="Black Kale"/>
    <n v="1"/>
    <s v="Sides"/>
    <d v="1899-12-30T00:06:40"/>
    <n v="40.722748587419602"/>
    <n v="-73.996061916918705"/>
    <n v="40.759070999999999"/>
    <n v="-73.975954000000002"/>
    <d v="2014-10-17T18:03:45"/>
    <d v="2014-10-17T18:29:33"/>
    <d v="2014-10-17T18:47:53"/>
    <d v="2014-10-17T19:26:52"/>
  </r>
  <r>
    <n v="1381812"/>
    <n v="81828"/>
    <x v="405"/>
    <x v="2"/>
    <x v="68"/>
    <x v="8"/>
    <s v="Salmon"/>
    <n v="1"/>
    <s v="Dinner (Appetizer)"/>
    <d v="1899-12-30T00:24:13"/>
    <n v="40.724743642155602"/>
    <n v="-73.9986615554824"/>
    <n v="40.725307029702698"/>
    <n v="-73.994452422404095"/>
    <d v="2014-10-17T18:01:04"/>
    <d v="2014-10-17T18:21:39"/>
    <d v="2014-10-17T18:46:00"/>
    <d v="2014-10-17T18:49:26"/>
  </r>
  <r>
    <n v="1314466"/>
    <n v="59105"/>
    <x v="7"/>
    <x v="1"/>
    <x v="87"/>
    <x v="6"/>
    <s v="Chopped Eel with Avocado Sushi"/>
    <n v="1"/>
    <s v="Sushi"/>
    <d v="1899-12-30T00:14:39"/>
    <n v="40.760654436198898"/>
    <n v="-73.989582752602004"/>
    <n v="40.743701000000001"/>
    <n v="-73.987386000000001"/>
    <d v="2014-10-07T18:26:15"/>
    <d v="2014-10-07T18:51:16"/>
    <d v="2014-10-07T19:04:55"/>
    <d v="2014-10-07T19:20:50"/>
  </r>
  <r>
    <n v="1458329"/>
    <n v="259341"/>
    <x v="30"/>
    <x v="1"/>
    <x v="177"/>
    <x v="2"/>
    <s v="Cottage Fried Potatoes"/>
    <n v="2"/>
    <s v="Main Menu"/>
    <d v="1899-12-30T00:04:54"/>
    <n v="40.7711352092903"/>
    <n v="-73.959623103066605"/>
    <n v="40.777042723345602"/>
    <n v="-73.958787154088199"/>
    <d v="2014-10-26T14:20:26"/>
    <d v="2014-10-26T14:34:46"/>
    <d v="2014-10-26T14:56:06"/>
    <d v="2014-10-26T15:02:18"/>
  </r>
  <r>
    <n v="1474535"/>
    <n v="402060"/>
    <x v="335"/>
    <x v="2"/>
    <x v="45"/>
    <x v="4"/>
    <s v="Yama Gobo"/>
    <n v="1"/>
    <s v="Yasai (Vegetable Rolls)"/>
    <d v="1899-12-30T00:06:28"/>
    <n v="40.721979579708403"/>
    <n v="-73.988148214155601"/>
    <n v="40.720318399999996"/>
    <n v="-73.994874999999993"/>
    <d v="2014-10-28T17:05:12"/>
    <d v="2014-10-28T17:12:23"/>
    <d v="2014-10-28T17:35:16"/>
    <d v="2014-10-28T17:45:31"/>
  </r>
  <r>
    <n v="1313334"/>
    <n v="141496"/>
    <x v="192"/>
    <x v="1"/>
    <x v="381"/>
    <x v="0"/>
    <s v="Half Rotisserie Chicken"/>
    <n v="1"/>
    <s v="Chicken"/>
    <m/>
    <n v="40.742196874990299"/>
    <n v="-74.0053412596409"/>
    <n v="40.763581000000002"/>
    <n v="-73.973865000000004"/>
    <d v="2014-10-07T14:04:37"/>
    <d v="2014-10-07T14:09:15"/>
    <d v="2014-10-07T14:24:38"/>
    <d v="2014-10-07T14:53:48"/>
  </r>
  <r>
    <n v="1345331"/>
    <n v="46041"/>
    <x v="47"/>
    <x v="1"/>
    <x v="445"/>
    <x v="8"/>
    <m/>
    <m/>
    <m/>
    <d v="1899-12-30T00:02:42"/>
    <n v="40.735758735021598"/>
    <n v="-74.005869626998901"/>
    <n v="40.773192000000002"/>
    <n v="-73.962034000000003"/>
    <d v="2014-10-12T12:44:58"/>
    <d v="2014-10-12T12:50:18"/>
    <d v="2014-10-12T13:02:08"/>
    <d v="2014-10-12T13:35:51"/>
  </r>
  <r>
    <n v="1312615"/>
    <n v="349605"/>
    <x v="318"/>
    <x v="3"/>
    <x v="41"/>
    <x v="22"/>
    <s v="Shawarma"/>
    <n v="1"/>
    <s v="Meat"/>
    <m/>
    <n v="40.730178000000002"/>
    <n v="-74.000322400000002"/>
    <n v="40.709992200000002"/>
    <n v="-74.006895299999996"/>
    <d v="2014-10-07T11:09:41"/>
    <d v="2014-10-07T11:13:13"/>
    <d v="2014-10-07T11:19:33"/>
    <d v="2014-10-07T11:35:32"/>
  </r>
  <r>
    <n v="1350046"/>
    <n v="162330"/>
    <x v="242"/>
    <x v="1"/>
    <x v="9"/>
    <x v="2"/>
    <s v="Original Shake"/>
    <n v="1"/>
    <s v="Shakes"/>
    <m/>
    <n v="40.779126065705498"/>
    <n v="-73.954904894578206"/>
    <n v="40.776959599999998"/>
    <n v="-73.948906899999997"/>
    <d v="2014-10-12T20:15:05"/>
    <d v="2014-10-12T20:14:05"/>
    <d v="2014-10-12T20:31:20"/>
    <d v="2014-10-12T20:36:30"/>
  </r>
  <r>
    <n v="1368206"/>
    <n v="79215"/>
    <x v="24"/>
    <x v="1"/>
    <x v="4"/>
    <x v="4"/>
    <s v="House Salad"/>
    <n v="2"/>
    <s v="Salads"/>
    <d v="1899-12-30T00:14:37"/>
    <n v="40.7261096570601"/>
    <n v="-74.002491863200504"/>
    <n v="40.722033500000002"/>
    <n v="-74.001285600000003"/>
    <d v="2014-10-15T18:26:55"/>
    <d v="2014-10-15T18:39:48"/>
    <d v="2014-10-15T19:17:08"/>
    <d v="2014-10-15T19:22:43"/>
  </r>
  <r>
    <n v="1309309"/>
    <n v="96877"/>
    <x v="253"/>
    <x v="1"/>
    <x v="76"/>
    <x v="16"/>
    <s v="Rigatoni"/>
    <n v="1"/>
    <s v="Stick To Your Bones"/>
    <d v="1899-12-30T00:05:31"/>
    <n v="40.745963108098799"/>
    <n v="-74.001697291846"/>
    <n v="40.754367500000001"/>
    <n v="-74.000437300000002"/>
    <d v="2014-10-06T18:54:41"/>
    <d v="2014-10-06T18:54:27"/>
    <d v="2014-10-06T19:13:17"/>
    <d v="2014-10-06T19:25:15"/>
  </r>
  <r>
    <n v="1341566"/>
    <n v="62458"/>
    <x v="407"/>
    <x v="2"/>
    <x v="143"/>
    <x v="36"/>
    <s v="Santi 'Sortesele' Pinot Grigio"/>
    <n v="1"/>
    <s v="Pinot Grigio"/>
    <m/>
    <n v="40.779598"/>
    <n v="-73.947388000000004"/>
    <n v="40.725133900000003"/>
    <n v="-73.994578399999995"/>
    <d v="2014-10-11T20:35:09"/>
    <d v="2014-10-11T20:40:18"/>
    <d v="2014-10-11T20:53:37"/>
    <d v="2014-10-11T21:30:33"/>
  </r>
  <r>
    <n v="1323206"/>
    <n v="338923"/>
    <x v="408"/>
    <x v="1"/>
    <x v="184"/>
    <x v="25"/>
    <s v="Fresh-cut Fries"/>
    <n v="2"/>
    <s v="Sides"/>
    <m/>
    <n v="40.7430754234856"/>
    <n v="-73.989146591960605"/>
    <n v="40.751486700000001"/>
    <n v="-74.0066396"/>
    <d v="2014-10-09T12:54:41"/>
    <d v="2014-10-09T13:05:13"/>
    <d v="2014-10-09T13:19:33"/>
    <d v="2014-10-09T13:34:11"/>
  </r>
  <r>
    <n v="1415663"/>
    <n v="93133"/>
    <x v="110"/>
    <x v="1"/>
    <x v="446"/>
    <x v="1"/>
    <s v="Small 14&quot; (six slices)"/>
    <n v="1"/>
    <s v="Original Pizza"/>
    <d v="1899-12-30T00:04:28"/>
    <n v="40.721567125365098"/>
    <n v="-73.995591402053805"/>
    <n v="40.720594699999999"/>
    <n v="-74.009523000000002"/>
    <d v="2014-10-21T18:40:17"/>
    <d v="2014-10-21T18:50:29"/>
    <d v="2014-10-21T18:58:19"/>
    <d v="2014-10-21T19:10:14"/>
  </r>
  <r>
    <n v="1482039"/>
    <n v="301618"/>
    <x v="155"/>
    <x v="1"/>
    <x v="119"/>
    <x v="30"/>
    <s v="Chives &amp; Pork Dumplings"/>
    <n v="4"/>
    <s v="Pan Fried"/>
    <d v="1899-12-30T00:06:32"/>
    <n v="40.732935902065101"/>
    <n v="-73.986443521670196"/>
    <n v="40.730834999999999"/>
    <n v="-73.995220799999998"/>
    <d v="2014-10-29T20:22:33"/>
    <d v="2014-10-29T20:23:37"/>
    <d v="2014-10-29T20:36:19"/>
    <d v="2014-10-29T20:46:24"/>
  </r>
  <r>
    <n v="1401840"/>
    <n v="52832"/>
    <x v="205"/>
    <x v="1"/>
    <x v="127"/>
    <x v="5"/>
    <s v="Lahsooni Gobi"/>
    <n v="1"/>
    <s v="Appetizer"/>
    <d v="1899-12-30T00:29:36"/>
    <n v="40.743011007422702"/>
    <n v="-73.991046179089196"/>
    <n v="40.778027999999999"/>
    <n v="-73.953851"/>
    <d v="2014-10-19T19:00:59"/>
    <d v="2014-10-19T19:17:50"/>
    <d v="2014-10-19T19:57:39"/>
    <d v="2014-10-19T20:29:09"/>
  </r>
  <r>
    <n v="1320003"/>
    <n v="209179"/>
    <x v="121"/>
    <x v="1"/>
    <x v="126"/>
    <x v="30"/>
    <s v="Katzâ€™s Pastrami Egg Roll"/>
    <n v="1"/>
    <s v="Starters &amp; Salads"/>
    <d v="1899-12-30T00:03:41"/>
    <n v="40.782116700000003"/>
    <n v="-73.980739099999994"/>
    <n v="40.788164999999999"/>
    <n v="-73.977452"/>
    <d v="2014-10-08T19:39:10"/>
    <d v="2014-10-08T19:53:27"/>
    <d v="2014-10-08T20:16:16"/>
    <d v="2014-10-08T20:23:07"/>
  </r>
  <r>
    <n v="1448384"/>
    <n v="222497"/>
    <x v="348"/>
    <x v="1"/>
    <x v="48"/>
    <x v="17"/>
    <s v="Green Seedless Grapes"/>
    <n v="1"/>
    <s v="Fruits &amp; Vegetables"/>
    <m/>
    <n v="40.74174"/>
    <n v="-73.993650000000002"/>
    <n v="40.752028230129397"/>
    <n v="-73.985468795379006"/>
    <d v="2014-10-25T16:25:18"/>
    <m/>
    <m/>
    <d v="2014-10-25T17:25:15"/>
  </r>
  <r>
    <n v="1278811"/>
    <n v="151789"/>
    <x v="123"/>
    <x v="1"/>
    <x v="33"/>
    <x v="20"/>
    <s v="Earth Bowl"/>
    <n v="1"/>
    <s v="Signatures"/>
    <d v="1899-12-30T00:09:22"/>
    <n v="40.745078589413303"/>
    <n v="-73.988821506500202"/>
    <n v="40.750621299999999"/>
    <n v="-73.986291499999993"/>
    <d v="2014-10-02T13:08:21"/>
    <d v="2014-10-02T13:34:01"/>
    <d v="2014-10-02T13:42:21"/>
    <d v="2014-10-02T13:47:22"/>
  </r>
  <r>
    <n v="1392775"/>
    <n v="79785"/>
    <x v="273"/>
    <x v="5"/>
    <x v="60"/>
    <x v="4"/>
    <s v="Edamame"/>
    <n v="1"/>
    <s v="Appetizers"/>
    <d v="1899-12-30T00:06:19"/>
    <n v="40.716725764782701"/>
    <n v="-74.008250645521898"/>
    <n v="40.732994300000001"/>
    <n v="-73.998862200000005"/>
    <d v="2014-10-18T20:58:10"/>
    <d v="2014-10-18T21:17:53"/>
    <d v="2014-10-18T21:24:43"/>
    <d v="2014-10-18T21:32:43"/>
  </r>
  <r>
    <n v="1435109"/>
    <n v="304365"/>
    <x v="330"/>
    <x v="1"/>
    <x v="16"/>
    <x v="13"/>
    <s v="Hotcakes and Sausage"/>
    <n v="2"/>
    <s v="Breakfast"/>
    <m/>
    <n v="40.777939671655503"/>
    <n v="-73.9547097350531"/>
    <n v="40.785699899999997"/>
    <n v="-73.949793499999998"/>
    <d v="2014-10-24T07:17:11"/>
    <m/>
    <m/>
    <d v="2014-10-24T07:37:03"/>
  </r>
  <r>
    <n v="1325518"/>
    <n v="295594"/>
    <x v="409"/>
    <x v="1"/>
    <x v="33"/>
    <x v="20"/>
    <s v="Apples, Pears + Organic Cheddar"/>
    <n v="1"/>
    <s v="Signatures"/>
    <d v="1899-12-30T00:03:06"/>
    <n v="40.721323186970601"/>
    <n v="-74.009732007980304"/>
    <n v="40.730096000000003"/>
    <n v="-74.002549999999999"/>
    <d v="2014-10-09T19:50:25"/>
    <d v="2014-10-09T20:06:05"/>
    <d v="2014-10-09T20:13:25"/>
    <d v="2014-10-09T20:31:43"/>
  </r>
  <r>
    <n v="1410079"/>
    <n v="126050"/>
    <x v="131"/>
    <x v="5"/>
    <x v="0"/>
    <x v="0"/>
    <s v="Tomato Soup"/>
    <n v="1"/>
    <s v="Sides &amp; Snacks"/>
    <d v="1899-12-30T00:09:45"/>
    <n v="40.744607141003797"/>
    <n v="-73.990741968154893"/>
    <n v="40.774618599999997"/>
    <n v="-73.961001100000004"/>
    <d v="2014-10-20T18:57:49"/>
    <d v="2014-10-20T19:13:47"/>
    <d v="2014-10-20T19:28:37"/>
    <d v="2014-10-20T19:44:38"/>
  </r>
  <r>
    <n v="1475127"/>
    <n v="142356"/>
    <x v="6"/>
    <x v="1"/>
    <x v="4"/>
    <x v="4"/>
    <s v="Wakame"/>
    <n v="1"/>
    <s v="Salads"/>
    <d v="1899-12-30T00:07:50"/>
    <n v="40.7261096570601"/>
    <n v="-74.002491863200504"/>
    <n v="40.734791800000004"/>
    <n v="-73.9784504"/>
    <d v="2014-10-28T18:59:43"/>
    <d v="2014-10-28T19:01:09"/>
    <d v="2014-10-28T19:30:24"/>
    <d v="2014-10-28T19:47:22"/>
  </r>
  <r>
    <n v="1431974"/>
    <n v="198781"/>
    <x v="30"/>
    <x v="1"/>
    <x v="339"/>
    <x v="43"/>
    <m/>
    <m/>
    <m/>
    <m/>
    <n v="40.740034730903297"/>
    <n v="-73.984127640724196"/>
    <n v="40.748629999999999"/>
    <n v="-73.990279000000001"/>
    <d v="2014-10-23T19:42:24"/>
    <d v="2014-10-23T20:04:08"/>
    <d v="2014-10-23T20:16:58"/>
    <d v="2014-10-23T20:27:31"/>
  </r>
  <r>
    <n v="1332930"/>
    <n v="371840"/>
    <x v="168"/>
    <x v="2"/>
    <x v="447"/>
    <x v="43"/>
    <s v="Pistachio"/>
    <n v="1"/>
    <s v="Fat Free"/>
    <m/>
    <n v="40.729579746864701"/>
    <n v="-73.986914122631205"/>
    <n v="40.715180400000001"/>
    <n v="-74.010991700000005"/>
    <d v="2014-10-10T19:23:31"/>
    <d v="2014-10-10T19:42:31"/>
    <d v="2014-10-10T19:51:22"/>
    <d v="2014-10-10T20:10:57"/>
  </r>
  <r>
    <n v="1460658"/>
    <n v="127122"/>
    <x v="207"/>
    <x v="1"/>
    <x v="126"/>
    <x v="30"/>
    <s v="Jumbo Shrimp with Cashews, Spring Vegetables, XO Sauce"/>
    <n v="1"/>
    <s v="Mains"/>
    <d v="1899-12-30T00:04:59"/>
    <n v="40.782116700000003"/>
    <n v="-73.980739099999994"/>
    <n v="40.769944000000002"/>
    <n v="-73.958349999999996"/>
    <d v="2014-10-26T17:24:27"/>
    <d v="2014-10-26T17:37:19"/>
    <d v="2014-10-26T17:50:09"/>
    <d v="2014-10-26T18:08:48"/>
  </r>
  <r>
    <n v="1339292"/>
    <n v="143511"/>
    <x v="136"/>
    <x v="1"/>
    <x v="130"/>
    <x v="9"/>
    <s v="Chips &amp; Guacamole"/>
    <n v="1"/>
    <s v="Chips, Salsa, Guacamole &amp; More"/>
    <m/>
    <n v="40.722542870002997"/>
    <n v="-73.997769355773897"/>
    <n v="40.724390200000002"/>
    <n v="-73.999054900000004"/>
    <d v="2014-10-11T16:13:28"/>
    <d v="2014-10-11T16:28:05"/>
    <d v="2014-10-11T16:44:55"/>
    <d v="2014-10-11T16:49:34"/>
  </r>
  <r>
    <n v="1369210"/>
    <n v="117810"/>
    <x v="46"/>
    <x v="2"/>
    <x v="88"/>
    <x v="6"/>
    <s v="Spicy Shrimp Tempura"/>
    <n v="1"/>
    <s v="Hot Appetizer"/>
    <d v="1899-12-30T00:05:14"/>
    <n v="40.784077256376399"/>
    <n v="-73.9776224098444"/>
    <n v="40.784312300000003"/>
    <n v="-73.951933999999994"/>
    <d v="2014-10-15T20:05:38"/>
    <d v="2014-10-15T20:14:54"/>
    <d v="2014-10-15T20:26:14"/>
    <d v="2014-10-15T20:37:21"/>
  </r>
  <r>
    <n v="1474057"/>
    <n v="103268"/>
    <x v="205"/>
    <x v="1"/>
    <x v="20"/>
    <x v="17"/>
    <m/>
    <m/>
    <m/>
    <m/>
    <n v="40.767890000000001"/>
    <n v="-73.982399999999998"/>
    <n v="40.753408299999997"/>
    <n v="-73.987421999999995"/>
    <d v="2014-10-28T15:22:07"/>
    <d v="2014-10-28T15:21:17"/>
    <d v="2014-10-28T15:47:07"/>
    <d v="2014-10-28T15:58:06"/>
  </r>
  <r>
    <n v="1313811"/>
    <n v="127103"/>
    <x v="410"/>
    <x v="2"/>
    <x v="20"/>
    <x v="17"/>
    <s v="Organic Fire Roasted Red Pepper Sausage"/>
    <n v="1"/>
    <s v="Sausage, Hot Dogs &amp; Bacon"/>
    <m/>
    <n v="40.734852286139699"/>
    <n v="-73.991085290908799"/>
    <n v="40.736759800000002"/>
    <n v="-73.982047699999995"/>
    <d v="2014-10-07T15:42:18"/>
    <d v="2014-10-07T15:49:46"/>
    <d v="2014-10-07T16:23:04"/>
    <d v="2014-10-07T16:32:00"/>
  </r>
  <r>
    <n v="1295637"/>
    <n v="307155"/>
    <x v="345"/>
    <x v="2"/>
    <x v="448"/>
    <x v="16"/>
    <m/>
    <m/>
    <m/>
    <m/>
    <n v="40.729307639431497"/>
    <n v="-74.002468585968003"/>
    <n v="40.7167271"/>
    <n v="-73.989720700000007"/>
    <d v="2014-10-04T20:03:08"/>
    <d v="2014-10-04T20:11:37"/>
    <d v="2014-10-04T20:39:57"/>
    <d v="2014-10-04T20:55:07"/>
  </r>
  <r>
    <n v="1440472"/>
    <n v="302132"/>
    <x v="30"/>
    <x v="1"/>
    <x v="449"/>
    <x v="9"/>
    <s v="Dos Enchiladas"/>
    <n v="1"/>
    <s v="Dinner Especialidades Del La Casa / House Specialties"/>
    <d v="1899-12-30T00:13:49"/>
    <n v="40.726860165596001"/>
    <n v="-73.999801666666698"/>
    <n v="40.717943400000003"/>
    <n v="-74.004628199999999"/>
    <d v="2014-10-24T20:03:29"/>
    <m/>
    <m/>
    <d v="2014-10-24T20:50:46"/>
  </r>
  <r>
    <n v="1386050"/>
    <n v="373216"/>
    <x v="411"/>
    <x v="2"/>
    <x v="450"/>
    <x v="14"/>
    <m/>
    <m/>
    <m/>
    <d v="1899-12-30T00:05:07"/>
    <n v="40.747189905732498"/>
    <n v="-73.985221982002301"/>
    <n v="40.752106699999999"/>
    <n v="-73.974246300000004"/>
    <d v="2014-10-17T23:54:55"/>
    <m/>
    <m/>
    <d v="2014-10-18T01:00:29"/>
  </r>
  <r>
    <n v="1447675"/>
    <n v="62642"/>
    <x v="112"/>
    <x v="3"/>
    <x v="192"/>
    <x v="11"/>
    <s v="Cinnamon Sling"/>
    <n v="1"/>
    <s v="Year Round Flavors"/>
    <m/>
    <n v="40.721735571599297"/>
    <n v="-73.995935664258297"/>
    <n v="40.734236899999999"/>
    <n v="-73.983224300000003"/>
    <d v="2014-10-25T15:29:38"/>
    <d v="2014-10-25T15:43:52"/>
    <d v="2014-10-25T15:56:43"/>
    <d v="2014-10-25T16:08:56"/>
  </r>
  <r>
    <n v="1281924"/>
    <n v="209558"/>
    <x v="31"/>
    <x v="1"/>
    <x v="451"/>
    <x v="42"/>
    <s v="Filet Mignon 14 oz"/>
    <n v="1"/>
    <s v="Steaks &amp; Chops"/>
    <d v="1899-12-30T00:07:57"/>
    <n v="40.751574677181303"/>
    <n v="-73.970913043454999"/>
    <n v="40.765626699999999"/>
    <n v="-73.971758800000003"/>
    <d v="2014-10-02T20:22:43"/>
    <d v="2014-10-02T20:37:18"/>
    <d v="2014-10-02T20:53:39"/>
    <d v="2014-10-02T21:06:30"/>
  </r>
  <r>
    <n v="1392463"/>
    <n v="42832"/>
    <x v="262"/>
    <x v="1"/>
    <x v="342"/>
    <x v="2"/>
    <s v="Hand Cut Fries"/>
    <n v="3"/>
    <s v="Sides"/>
    <d v="1899-12-30T00:04:57"/>
    <n v="40.7332304028387"/>
    <n v="-73.987593054771395"/>
    <n v="40.733381000000001"/>
    <n v="-73.993584999999996"/>
    <d v="2014-10-18T20:37:52"/>
    <d v="2014-10-18T20:54:10"/>
    <d v="2014-10-18T21:14:01"/>
    <d v="2014-10-18T21:20:15"/>
  </r>
  <r>
    <n v="1489327"/>
    <n v="200074"/>
    <x v="45"/>
    <x v="1"/>
    <x v="19"/>
    <x v="16"/>
    <s v="Gramigna"/>
    <n v="1"/>
    <s v="Pasta"/>
    <d v="1899-12-30T00:07:14"/>
    <n v="40.721952559408798"/>
    <n v="-73.997737000598505"/>
    <n v="40.7255003"/>
    <n v="-74.009073299999997"/>
    <d v="2014-10-30T19:52:18"/>
    <d v="2014-10-30T19:54:26"/>
    <d v="2014-10-30T20:17:46"/>
    <d v="2014-10-30T20:31:31"/>
  </r>
  <r>
    <n v="1409595"/>
    <n v="250332"/>
    <x v="405"/>
    <x v="2"/>
    <x v="452"/>
    <x v="8"/>
    <m/>
    <m/>
    <m/>
    <m/>
    <n v="40.717371300000003"/>
    <n v="-73.962776399999996"/>
    <n v="40.693502100000003"/>
    <n v="-73.982615600000003"/>
    <d v="2014-10-20T17:38:59"/>
    <d v="2014-10-20T17:39:46"/>
    <d v="2014-10-20T17:51:06"/>
    <d v="2014-10-20T18:18:57"/>
  </r>
  <r>
    <n v="1344641"/>
    <n v="371461"/>
    <x v="112"/>
    <x v="3"/>
    <x v="345"/>
    <x v="14"/>
    <s v="Nappa Cabbage Kimchi"/>
    <n v="1"/>
    <s v="Side Dishes / Kimchi"/>
    <m/>
    <n v="40.747689661436198"/>
    <n v="-73.986397609319496"/>
    <n v="40.734878586292702"/>
    <n v="-74.006993753847198"/>
    <d v="2014-10-12T10:27:45"/>
    <d v="2014-10-12T11:04:21"/>
    <d v="2014-10-12T11:16:14"/>
    <d v="2014-10-12T11:27:01"/>
  </r>
  <r>
    <n v="1365505"/>
    <n v="352777"/>
    <x v="96"/>
    <x v="1"/>
    <x v="33"/>
    <x v="20"/>
    <s v="Salad"/>
    <n v="1"/>
    <s v="Make Your Own"/>
    <d v="1899-12-30T00:04:59"/>
    <n v="40.745078589413303"/>
    <n v="-73.988821506500202"/>
    <n v="40.764089597118399"/>
    <n v="-73.974861029106904"/>
    <d v="2014-10-15T10:48:32"/>
    <d v="2014-10-15T10:46:10"/>
    <d v="2014-10-15T11:58:41"/>
    <d v="2014-10-15T12:13:51"/>
  </r>
  <r>
    <n v="1297050"/>
    <n v="78985"/>
    <x v="412"/>
    <x v="2"/>
    <x v="143"/>
    <x v="36"/>
    <s v="Lang &amp; Reed Cab Franc"/>
    <n v="1"/>
    <s v="Other Reds"/>
    <m/>
    <n v="40.779598"/>
    <n v="-73.947388000000004"/>
    <n v="40.781627023766497"/>
    <n v="-73.9828912262562"/>
    <d v="2014-10-04T22:32:44"/>
    <d v="2014-10-04T22:38:49"/>
    <d v="2014-10-04T22:55:40"/>
    <d v="2014-10-04T23:19:45"/>
  </r>
  <r>
    <n v="1379363"/>
    <n v="321492"/>
    <x v="40"/>
    <x v="1"/>
    <x v="238"/>
    <x v="20"/>
    <s v="Palm Beach Salad"/>
    <n v="1"/>
    <s v="Classic Salads"/>
    <d v="1899-12-30T00:07:30"/>
    <n v="40.722092000000004"/>
    <n v="-73.996611999999999"/>
    <n v="40.746166600000002"/>
    <n v="-73.988394999999997"/>
    <d v="2014-10-17T12:16:32"/>
    <d v="2014-10-17T12:38:22"/>
    <d v="2014-10-17T12:54:42"/>
    <d v="2014-10-17T13:10:29"/>
  </r>
  <r>
    <n v="1368934"/>
    <n v="131132"/>
    <x v="375"/>
    <x v="2"/>
    <x v="9"/>
    <x v="2"/>
    <s v="Shack Burger"/>
    <n v="1"/>
    <s v="Burgers"/>
    <m/>
    <n v="40.7152793278103"/>
    <n v="-74.014860391616807"/>
    <n v="40.7611548"/>
    <n v="-73.997834499999996"/>
    <d v="2014-10-15T19:39:47"/>
    <m/>
    <m/>
    <d v="2014-10-15T20:21:57"/>
  </r>
  <r>
    <n v="1467797"/>
    <n v="163738"/>
    <x v="116"/>
    <x v="1"/>
    <x v="130"/>
    <x v="9"/>
    <m/>
    <m/>
    <m/>
    <m/>
    <n v="40.7148369945876"/>
    <n v="-74.011596097649004"/>
    <n v="40.715647500000003"/>
    <n v="-74.009895099999994"/>
    <d v="2014-10-27T12:33:15"/>
    <d v="2014-10-27T12:30:49"/>
    <d v="2014-10-27T12:56:40"/>
    <d v="2014-10-27T12:57:46"/>
  </r>
  <r>
    <n v="1354831"/>
    <n v="64963"/>
    <x v="113"/>
    <x v="2"/>
    <x v="76"/>
    <x v="16"/>
    <s v="Ice Cream Sandwich"/>
    <n v="1"/>
    <s v="Desserts"/>
    <d v="1899-12-30T00:19:21"/>
    <n v="40.745963108098799"/>
    <n v="-74.001697291846"/>
    <n v="40.77037"/>
    <n v="-73.966005999999993"/>
    <d v="2014-10-13T13:54:08"/>
    <d v="2014-10-13T14:18:55"/>
    <d v="2014-10-13T14:36:14"/>
    <d v="2014-10-13T15:09:36"/>
  </r>
  <r>
    <n v="1431692"/>
    <n v="294992"/>
    <x v="413"/>
    <x v="1"/>
    <x v="12"/>
    <x v="10"/>
    <s v="Sweet Potato Casserole"/>
    <n v="1"/>
    <s v="Sides"/>
    <m/>
    <n v="40.727518945156902"/>
    <n v="-73.988671302795396"/>
    <n v="40.735546399999997"/>
    <n v="-73.979012800000007"/>
    <d v="2014-10-23T19:12:00"/>
    <d v="2014-10-23T19:31:39"/>
    <d v="2014-10-23T19:55:59"/>
    <d v="2014-10-23T20:12:04"/>
  </r>
  <r>
    <n v="1387544"/>
    <n v="336629"/>
    <x v="268"/>
    <x v="1"/>
    <x v="389"/>
    <x v="18"/>
    <s v="Four Flowers Juice"/>
    <n v="1"/>
    <s v="Fruity Beginnings"/>
    <d v="1899-12-30T00:02:58"/>
    <n v="40.718194293295099"/>
    <n v="-74.010557464404599"/>
    <n v="40.716719699999999"/>
    <n v="-74.012299799999994"/>
    <d v="2014-10-18T11:13:51"/>
    <d v="2014-10-18T11:18:05"/>
    <d v="2014-10-18T11:31:55"/>
    <d v="2014-10-18T11:36:15"/>
  </r>
  <r>
    <n v="1324907"/>
    <n v="175101"/>
    <x v="402"/>
    <x v="1"/>
    <x v="100"/>
    <x v="4"/>
    <s v="Molten Chocolate Cake"/>
    <n v="1"/>
    <s v="Desserts"/>
    <d v="1899-12-30T00:04:37"/>
    <n v="40.762857763598497"/>
    <n v="-73.9716190014841"/>
    <n v="40.739424734902201"/>
    <n v="-74.000688457525698"/>
    <d v="2014-10-09T18:25:11"/>
    <d v="2014-10-09T18:24:19"/>
    <d v="2014-10-09T19:02:09"/>
    <d v="2014-10-09T19:30:58"/>
  </r>
  <r>
    <n v="1288346"/>
    <n v="154013"/>
    <x v="329"/>
    <x v="1"/>
    <x v="20"/>
    <x v="17"/>
    <s v="Beans Dk Red Kidney No Salt"/>
    <n v="1"/>
    <s v="Canned Beans"/>
    <m/>
    <n v="40.768061709366101"/>
    <n v="-73.981847763061495"/>
    <n v="40.774619489469501"/>
    <n v="-73.990837027533104"/>
    <d v="2014-10-03T19:27:38"/>
    <d v="2014-10-03T19:46:39"/>
    <d v="2014-10-03T20:17:28"/>
    <d v="2014-10-03T20:25:35"/>
  </r>
  <r>
    <n v="1356147"/>
    <n v="140984"/>
    <x v="187"/>
    <x v="1"/>
    <x v="453"/>
    <x v="8"/>
    <m/>
    <m/>
    <m/>
    <m/>
    <n v="40.7427619573347"/>
    <n v="-73.976923227310195"/>
    <n v="40.745278399999997"/>
    <n v="-73.977054100000004"/>
    <d v="2014-10-13T17:44:28"/>
    <d v="2014-10-13T19:14:21"/>
    <d v="2014-10-13T19:42:10"/>
    <d v="2014-10-13T19:48:21"/>
  </r>
  <r>
    <n v="1293358"/>
    <n v="337230"/>
    <x v="124"/>
    <x v="1"/>
    <x v="9"/>
    <x v="2"/>
    <s v="Original Shake"/>
    <n v="1"/>
    <s v="Shakes"/>
    <m/>
    <n v="40.779126065705498"/>
    <n v="-73.954904894578206"/>
    <n v="40.766455599583601"/>
    <n v="-73.953992794154402"/>
    <d v="2014-10-04T14:23:51"/>
    <d v="2014-10-04T14:49:06"/>
    <d v="2014-10-04T15:23:58"/>
    <d v="2014-10-04T15:41:02"/>
  </r>
  <r>
    <n v="1325812"/>
    <n v="105175"/>
    <x v="45"/>
    <x v="1"/>
    <x v="70"/>
    <x v="11"/>
    <s v="3 Packs of Cake Truffles"/>
    <n v="1"/>
    <s v="Cake Truffles"/>
    <m/>
    <n v="40.731795470614898"/>
    <n v="-73.985672593116803"/>
    <n v="40.728563999999999"/>
    <n v="-73.995123699999994"/>
    <d v="2014-10-09T20:24:22"/>
    <d v="2014-10-09T20:37:08"/>
    <d v="2014-10-09T21:12:32"/>
    <d v="2014-10-09T21:22:08"/>
  </r>
  <r>
    <n v="1323348"/>
    <n v="57174"/>
    <x v="72"/>
    <x v="1"/>
    <x v="454"/>
    <x v="9"/>
    <s v="Crispy Eggplant"/>
    <n v="1"/>
    <s v="Tortas"/>
    <d v="1899-12-30T00:14:24"/>
    <n v="40.7338442029235"/>
    <n v="-73.993091583251996"/>
    <n v="40.7209562733117"/>
    <n v="-73.999281349700595"/>
    <d v="2014-10-09T13:28:13"/>
    <d v="2014-10-09T13:44:47"/>
    <d v="2014-10-09T13:54:34"/>
    <d v="2014-10-09T14:03:47"/>
  </r>
  <r>
    <n v="1464116"/>
    <n v="54308"/>
    <x v="201"/>
    <x v="2"/>
    <x v="38"/>
    <x v="16"/>
    <m/>
    <m/>
    <m/>
    <m/>
    <n v="40.723576000000001"/>
    <n v="-73.996315999999993"/>
    <n v="40.723948499999999"/>
    <n v="-74.003447499999993"/>
    <d v="2014-10-26T20:49:02"/>
    <d v="2014-10-26T20:46:37"/>
    <d v="2014-10-26T21:22:26"/>
    <d v="2014-10-26T21:28:07"/>
  </r>
  <r>
    <n v="1416281"/>
    <n v="121914"/>
    <x v="103"/>
    <x v="1"/>
    <x v="12"/>
    <x v="10"/>
    <s v="Burnt End Baked Beans"/>
    <n v="1"/>
    <s v="Sides"/>
    <m/>
    <n v="40.727518945156902"/>
    <n v="-73.988671302795396"/>
    <n v="40.730553899999997"/>
    <n v="-73.993052599999999"/>
    <d v="2014-10-21T19:45:45"/>
    <d v="2014-10-21T19:47:42"/>
    <d v="2014-10-21T20:08:28"/>
    <d v="2014-10-21T20:15:12"/>
  </r>
  <r>
    <n v="1295398"/>
    <n v="35993"/>
    <x v="374"/>
    <x v="1"/>
    <x v="455"/>
    <x v="6"/>
    <s v="Crispy Shrimp Roll"/>
    <n v="1"/>
    <s v="Classic House Rolls"/>
    <d v="1899-12-30T00:02:40"/>
    <n v="40.741851539484301"/>
    <n v="-73.9924156665802"/>
    <n v="40.750534000000002"/>
    <n v="-73.996754999999993"/>
    <d v="2014-10-04T19:35:29"/>
    <d v="2014-10-04T19:45:00"/>
    <d v="2014-10-04T20:00:18"/>
    <d v="2014-10-04T20:13:10"/>
  </r>
  <r>
    <n v="1478802"/>
    <n v="398489"/>
    <x v="133"/>
    <x v="1"/>
    <x v="47"/>
    <x v="2"/>
    <s v="Regular Fries"/>
    <n v="1"/>
    <s v="Fries"/>
    <m/>
    <n v="40.693703582487103"/>
    <n v="-73.985774517059298"/>
    <n v="40.708555599999997"/>
    <n v="-73.950741399999998"/>
    <d v="2014-10-29T12:05:57"/>
    <d v="2014-10-29T12:15:01"/>
    <d v="2014-10-29T12:30:21"/>
    <d v="2014-10-29T12:49:56"/>
  </r>
  <r>
    <n v="1415595"/>
    <n v="351799"/>
    <x v="205"/>
    <x v="1"/>
    <x v="60"/>
    <x v="4"/>
    <s v="Chirashi"/>
    <n v="1"/>
    <s v="From Sushi Bar"/>
    <d v="1899-12-30T00:05:37"/>
    <n v="40.716725764782701"/>
    <n v="-74.008250645521898"/>
    <n v="40.710184599999998"/>
    <n v="-74.017678599999996"/>
    <d v="2014-10-21T18:30:19"/>
    <d v="2014-10-21T18:50:28"/>
    <d v="2014-10-21T19:08:46"/>
    <d v="2014-10-21T19:18:51"/>
  </r>
  <r>
    <n v="1436763"/>
    <n v="77544"/>
    <x v="153"/>
    <x v="1"/>
    <x v="2"/>
    <x v="2"/>
    <s v="Fresh Cut French Fries"/>
    <n v="1"/>
    <s v="Bare Snacks"/>
    <d v="1899-12-30T00:04:01"/>
    <n v="40.768488798984301"/>
    <n v="-73.955182186711994"/>
    <n v="40.759048700000001"/>
    <n v="-73.965392100000003"/>
    <d v="2014-10-24T14:04:30"/>
    <d v="2014-10-24T14:08:34"/>
    <d v="2014-10-24T14:25:21"/>
    <d v="2014-10-24T14:33:50"/>
  </r>
  <r>
    <n v="1392890"/>
    <n v="71164"/>
    <x v="111"/>
    <x v="1"/>
    <x v="107"/>
    <x v="16"/>
    <m/>
    <m/>
    <m/>
    <m/>
    <n v="40.776083193932998"/>
    <n v="-73.962171576462296"/>
    <n v="40.774650000000001"/>
    <n v="-73.945621000000003"/>
    <d v="2014-10-18T21:06:28"/>
    <d v="2014-10-18T21:25:03"/>
    <d v="2014-10-18T21:34:22"/>
    <d v="2014-10-18T21:44:28"/>
  </r>
  <r>
    <n v="1444943"/>
    <n v="298824"/>
    <x v="308"/>
    <x v="1"/>
    <x v="9"/>
    <x v="2"/>
    <s v="Hamburger"/>
    <n v="1"/>
    <s v="Burgers"/>
    <m/>
    <n v="40.7152793278103"/>
    <n v="-74.014860391616807"/>
    <n v="40.727404999999997"/>
    <n v="-73.991802000000007"/>
    <d v="2014-10-25T11:10:39"/>
    <d v="2014-10-25T11:21:48"/>
    <d v="2014-10-25T11:36:36"/>
    <d v="2014-10-25T12:03:30"/>
  </r>
  <r>
    <n v="1416391"/>
    <n v="390490"/>
    <x v="414"/>
    <x v="1"/>
    <x v="391"/>
    <x v="0"/>
    <s v="Hamburger Deluxe"/>
    <n v="1"/>
    <s v="Burgers"/>
    <d v="1899-12-30T00:05:41"/>
    <n v="40.674250953208301"/>
    <n v="-73.982294148654105"/>
    <n v="40.673106300000001"/>
    <n v="-73.971323600000005"/>
    <d v="2014-10-21T19:57:42"/>
    <d v="2014-10-21T20:17:22"/>
    <d v="2014-10-21T20:32:12"/>
    <d v="2014-10-21T20:43:32"/>
  </r>
  <r>
    <n v="1317856"/>
    <n v="65779"/>
    <x v="283"/>
    <x v="1"/>
    <x v="65"/>
    <x v="5"/>
    <s v="Unda Aloo Roll"/>
    <n v="1"/>
    <s v="Rolls"/>
    <d v="1899-12-30T00:15:00"/>
    <n v="40.752767603754798"/>
    <n v="-73.984937667846694"/>
    <n v="40.755939805129998"/>
    <n v="-73.996391278733896"/>
    <d v="2014-10-08T12:19:53"/>
    <d v="2014-10-08T12:29:19"/>
    <d v="2014-10-08T12:43:42"/>
    <d v="2014-10-08T12:51:49"/>
  </r>
  <r>
    <n v="1427776"/>
    <n v="321415"/>
    <x v="118"/>
    <x v="1"/>
    <x v="26"/>
    <x v="20"/>
    <m/>
    <m/>
    <m/>
    <m/>
    <n v="40.754217707554702"/>
    <n v="-73.983866674010102"/>
    <n v="40.7606331"/>
    <n v="-73.999424500000003"/>
    <d v="2014-10-23T11:12:08"/>
    <d v="2014-10-23T11:52:04"/>
    <d v="2014-10-23T12:12:22"/>
    <d v="2014-10-23T12:25:11"/>
  </r>
  <r>
    <n v="1482492"/>
    <n v="396880"/>
    <x v="36"/>
    <x v="1"/>
    <x v="20"/>
    <x v="17"/>
    <s v="Pure Almond Milk Vanilla"/>
    <n v="1"/>
    <s v="Non Dairy Milk"/>
    <m/>
    <n v="40.723954999999997"/>
    <n v="-73.991828999999996"/>
    <n v="40.726246600000003"/>
    <n v="-73.983726500000003"/>
    <d v="2014-10-29T20:56:44"/>
    <d v="2014-10-29T21:03:22"/>
    <d v="2014-10-29T21:43:52"/>
    <d v="2014-10-29T21:51:24"/>
  </r>
  <r>
    <n v="1306214"/>
    <n v="67487"/>
    <x v="115"/>
    <x v="1"/>
    <x v="4"/>
    <x v="4"/>
    <s v="Sake Ikura"/>
    <n v="1"/>
    <s v="Maki (Special Rolls)"/>
    <d v="1899-12-30T00:11:05"/>
    <n v="40.7261096570601"/>
    <n v="-74.002491863200504"/>
    <n v="40.711054699999998"/>
    <n v="-74.0054923"/>
    <d v="2014-10-05T23:23:34"/>
    <d v="2014-10-05T23:59:03"/>
    <d v="2014-10-06T00:07:53"/>
    <d v="2014-10-06T00:23:02"/>
  </r>
  <r>
    <n v="1333192"/>
    <n v="94152"/>
    <x v="116"/>
    <x v="1"/>
    <x v="40"/>
    <x v="9"/>
    <s v="Rice"/>
    <n v="1"/>
    <s v="Sides"/>
    <d v="1899-12-30T00:07:14"/>
    <n v="40.764217000000002"/>
    <n v="-73.988320999999999"/>
    <n v="40.7619501"/>
    <n v="-73.958340800000002"/>
    <d v="2014-10-10T19:52:53"/>
    <d v="2014-10-10T20:05:46"/>
    <d v="2014-10-10T20:36:04"/>
    <d v="2014-10-10T20:48:39"/>
  </r>
  <r>
    <n v="1295508"/>
    <n v="357125"/>
    <x v="89"/>
    <x v="2"/>
    <x v="20"/>
    <x v="17"/>
    <s v="Ultra Shake Vanilla"/>
    <n v="1"/>
    <s v="Protein Powder"/>
    <m/>
    <n v="40.768061709366101"/>
    <n v="-73.981847763061495"/>
    <n v="40.770934799999999"/>
    <n v="-73.949995200000004"/>
    <d v="2014-10-04T19:49:40"/>
    <d v="2014-10-04T20:02:35"/>
    <d v="2014-10-04T20:48:58"/>
    <d v="2014-10-04T21:02:58"/>
  </r>
  <r>
    <n v="1456045"/>
    <n v="275689"/>
    <x v="21"/>
    <x v="1"/>
    <x v="106"/>
    <x v="19"/>
    <m/>
    <m/>
    <m/>
    <m/>
    <n v="40.719022968495899"/>
    <n v="-74.002345751031598"/>
    <n v="40.7202117"/>
    <n v="-74.002130800000003"/>
    <d v="2014-10-26T10:44:50"/>
    <m/>
    <m/>
    <d v="2014-10-26T11:08:26"/>
  </r>
  <r>
    <n v="1420339"/>
    <n v="184325"/>
    <x v="145"/>
    <x v="1"/>
    <x v="456"/>
    <x v="8"/>
    <m/>
    <m/>
    <m/>
    <m/>
    <n v="40.778292364049399"/>
    <n v="-73.981117615792797"/>
    <n v="40.785624177847701"/>
    <n v="-73.981026439320601"/>
    <d v="2014-10-22T12:44:23"/>
    <d v="2014-10-22T12:52:32"/>
    <d v="2014-10-22T13:03:51"/>
    <d v="2014-10-22T13:10:08"/>
  </r>
  <r>
    <n v="1462944"/>
    <n v="390436"/>
    <x v="333"/>
    <x v="1"/>
    <x v="4"/>
    <x v="4"/>
    <s v="House Salad"/>
    <n v="1"/>
    <s v="Salads"/>
    <d v="1899-12-30T00:05:36"/>
    <n v="40.7261096570601"/>
    <n v="-74.002491863200504"/>
    <n v="40.735294000000003"/>
    <n v="-74.003608999999997"/>
    <d v="2014-10-26T19:45:54"/>
    <d v="2014-10-26T19:59:59"/>
    <d v="2014-10-26T20:24:26"/>
    <d v="2014-10-26T20:35:47"/>
  </r>
  <r>
    <n v="1482641"/>
    <n v="396432"/>
    <x v="1"/>
    <x v="1"/>
    <x v="4"/>
    <x v="4"/>
    <s v="Yasai"/>
    <n v="1"/>
    <s v="Mushimono (Steamed Dishes)"/>
    <d v="1899-12-30T00:08:32"/>
    <n v="40.7261096570601"/>
    <n v="-74.002491863200504"/>
    <n v="40.725861700000003"/>
    <n v="-74.009660999999994"/>
    <d v="2014-10-29T21:05:00"/>
    <m/>
    <m/>
    <d v="2014-10-29T21:59:02"/>
  </r>
  <r>
    <n v="1302550"/>
    <n v="148145"/>
    <x v="111"/>
    <x v="1"/>
    <x v="457"/>
    <x v="5"/>
    <m/>
    <m/>
    <m/>
    <d v="1899-12-30T00:06:36"/>
    <n v="40.762094300000001"/>
    <n v="-73.960459499999999"/>
    <n v="40.797475800000001"/>
    <n v="-73.971841999999995"/>
    <d v="2014-10-05T18:03:33"/>
    <d v="2014-10-05T18:21:30"/>
    <d v="2014-10-05T18:32:50"/>
    <d v="2014-10-05T19:01:17"/>
  </r>
  <r>
    <n v="1274328"/>
    <n v="255435"/>
    <x v="40"/>
    <x v="1"/>
    <x v="54"/>
    <x v="23"/>
    <s v="Big Eye Tuna"/>
    <n v="6"/>
    <s v="Sushi &amp; Sashimi"/>
    <d v="1899-12-30T00:11:23"/>
    <n v="40.724634574370299"/>
    <n v="-73.998402357101398"/>
    <n v="40.743568199999999"/>
    <n v="-73.972405300000005"/>
    <d v="2014-10-01T17:47:17"/>
    <d v="2014-10-01T17:44:49"/>
    <d v="2014-10-01T18:21:09"/>
    <d v="2014-10-01T18:41:16"/>
  </r>
  <r>
    <n v="1400016"/>
    <n v="317446"/>
    <x v="25"/>
    <x v="1"/>
    <x v="76"/>
    <x v="16"/>
    <s v="Classic Beef"/>
    <n v="1"/>
    <s v="Naked Balls"/>
    <d v="1899-12-30T00:07:02"/>
    <n v="40.721545124764702"/>
    <n v="-73.988842426716104"/>
    <n v="40.731501700000003"/>
    <n v="-73.981836700000002"/>
    <d v="2014-10-19T16:55:06"/>
    <d v="2014-10-19T17:11:12"/>
    <d v="2014-10-19T17:17:59"/>
    <d v="2014-10-19T17:25:38"/>
  </r>
  <r>
    <n v="1470836"/>
    <n v="134058"/>
    <x v="232"/>
    <x v="1"/>
    <x v="76"/>
    <x v="16"/>
    <s v="Daily Roast Veggies"/>
    <n v="1"/>
    <s v="Green Market"/>
    <d v="1899-12-30T00:05:19"/>
    <n v="40.721545124764702"/>
    <n v="-73.988842426716104"/>
    <n v="40.728036775291699"/>
    <n v="-74.001708766514398"/>
    <d v="2014-10-27T21:32:43"/>
    <d v="2014-10-27T21:43:03"/>
    <d v="2014-10-27T21:49:23"/>
    <d v="2014-10-27T21:57:44"/>
  </r>
  <r>
    <n v="1293696"/>
    <n v="87151"/>
    <x v="271"/>
    <x v="0"/>
    <x v="33"/>
    <x v="20"/>
    <s v="Organic Lentil + Chickpea Soup"/>
    <n v="1"/>
    <s v="Soup"/>
    <d v="1899-12-30T00:06:29"/>
    <n v="40.721323186970601"/>
    <n v="-74.009732007980304"/>
    <n v="40.723360999999997"/>
    <n v="-73.999910999999997"/>
    <d v="2014-10-04T15:16:59"/>
    <d v="2014-10-04T15:56:35"/>
    <d v="2014-10-04T16:02:56"/>
    <d v="2014-10-04T16:13:28"/>
  </r>
  <r>
    <n v="1462318"/>
    <n v="45332"/>
    <x v="179"/>
    <x v="1"/>
    <x v="146"/>
    <x v="30"/>
    <m/>
    <m/>
    <m/>
    <d v="1899-12-30T00:07:41"/>
    <n v="40.764084531354698"/>
    <n v="-73.970499798529701"/>
    <n v="40.760192000000004"/>
    <n v="-73.968868999999998"/>
    <d v="2014-10-26T19:14:29"/>
    <m/>
    <m/>
    <d v="2014-10-26T19:45:30"/>
  </r>
  <r>
    <n v="1388051"/>
    <n v="195723"/>
    <x v="39"/>
    <x v="1"/>
    <x v="116"/>
    <x v="28"/>
    <s v="Arroz con Caraotas"/>
    <n v="1"/>
    <s v="Sidekicks"/>
    <d v="1899-12-30T00:05:50"/>
    <n v="40.72681"/>
    <n v="-73.985328999999993"/>
    <n v="40.7168165"/>
    <n v="-74.005652499999997"/>
    <d v="2014-10-18T12:51:34"/>
    <d v="2014-10-18T13:15:39"/>
    <d v="2014-10-18T13:24:58"/>
    <d v="2014-10-18T13:37:16"/>
  </r>
  <r>
    <n v="1394990"/>
    <n v="43636"/>
    <x v="86"/>
    <x v="1"/>
    <x v="76"/>
    <x v="0"/>
    <s v="Chicken Smash"/>
    <n v="1"/>
    <s v="Smash"/>
    <d v="1899-12-30T00:05:01"/>
    <n v="40.736130877644598"/>
    <n v="-74.000648304229699"/>
    <n v="40.7520764"/>
    <n v="-74.001015600000002"/>
    <d v="2014-10-19T00:03:31"/>
    <d v="2014-10-19T00:18:50"/>
    <d v="2014-10-19T00:24:52"/>
    <d v="2014-10-19T00:37:48"/>
  </r>
  <r>
    <n v="1342115"/>
    <n v="365525"/>
    <x v="259"/>
    <x v="2"/>
    <x v="107"/>
    <x v="16"/>
    <s v="Gnocchi â€œDi Mammaâ€"/>
    <n v="1"/>
    <s v="Pasta"/>
    <d v="1899-12-30T00:08:43"/>
    <n v="40.776083193932998"/>
    <n v="-73.962171576462296"/>
    <n v="40.766811699999998"/>
    <n v="-73.962046900000004"/>
    <d v="2014-10-11T21:29:55"/>
    <d v="2014-10-11T21:42:59"/>
    <d v="2014-10-11T21:51:49"/>
    <d v="2014-10-11T21:58:46"/>
  </r>
  <r>
    <n v="1318964"/>
    <n v="36131"/>
    <x v="243"/>
    <x v="1"/>
    <x v="20"/>
    <x v="17"/>
    <s v="Bread Hearth Challah"/>
    <n v="1"/>
    <s v="Fresh Artisan Breads"/>
    <m/>
    <n v="40.723954999999997"/>
    <n v="-73.991828999999996"/>
    <n v="40.728605999999999"/>
    <n v="-73.995142999999999"/>
    <d v="2014-10-08T16:16:06"/>
    <d v="2014-10-08T16:30:47"/>
    <d v="2014-10-08T17:28:37"/>
    <d v="2014-10-08T17:38:18"/>
  </r>
  <r>
    <n v="1475574"/>
    <n v="99685"/>
    <x v="89"/>
    <x v="2"/>
    <x v="126"/>
    <x v="30"/>
    <s v="Mushroom &amp; Vegetable Spring Rolls"/>
    <n v="1"/>
    <s v="Starters &amp; Salads"/>
    <d v="1899-12-30T00:06:15"/>
    <n v="40.782116700000003"/>
    <n v="-73.980739099999994"/>
    <n v="40.782154800000001"/>
    <n v="-73.958218500000001"/>
    <d v="2014-10-28T20:00:21"/>
    <d v="2014-10-28T20:15:19"/>
    <d v="2014-10-28T20:25:11"/>
    <d v="2014-10-28T20:41:28"/>
  </r>
  <r>
    <n v="1386217"/>
    <n v="70368"/>
    <x v="89"/>
    <x v="2"/>
    <x v="89"/>
    <x v="4"/>
    <m/>
    <m/>
    <m/>
    <d v="1899-12-30T00:02:37"/>
    <n v="40.761836680634801"/>
    <n v="-73.960403720115593"/>
    <n v="40.7666878"/>
    <n v="-73.968694299999996"/>
    <d v="2014-10-18T00:18:16"/>
    <d v="2014-10-18T00:50:04"/>
    <d v="2014-10-18T01:01:25"/>
    <d v="2014-10-18T01:06:04"/>
  </r>
  <r>
    <n v="1488246"/>
    <n v="64963"/>
    <x v="335"/>
    <x v="2"/>
    <x v="451"/>
    <x v="42"/>
    <s v="Jumbo Shrimp Cocktail"/>
    <n v="1"/>
    <s v="Dinner Appetizers"/>
    <d v="1899-12-30T00:10:25"/>
    <n v="40.751574677181303"/>
    <n v="-73.970913043454999"/>
    <n v="40.77037"/>
    <n v="-73.966005999999993"/>
    <d v="2014-10-30T18:00:50"/>
    <d v="2014-10-30T18:25:25"/>
    <d v="2014-10-30T18:35:59"/>
    <d v="2014-10-30T18:55:45"/>
  </r>
  <r>
    <n v="1394175"/>
    <n v="376381"/>
    <x v="156"/>
    <x v="1"/>
    <x v="9"/>
    <x v="2"/>
    <s v="Shake"/>
    <n v="1"/>
    <s v="Shakes"/>
    <m/>
    <n v="40.7152793278103"/>
    <n v="-74.014860391616807"/>
    <n v="40.707768999999999"/>
    <n v="-74.009874800000006"/>
    <d v="2014-10-18T22:46:47"/>
    <d v="2014-10-18T22:54:11"/>
    <d v="2014-10-18T23:12:15"/>
    <d v="2014-10-18T23:19:52"/>
  </r>
  <r>
    <n v="1423877"/>
    <n v="370656"/>
    <x v="35"/>
    <x v="1"/>
    <x v="119"/>
    <x v="30"/>
    <s v="Chives &amp; Pork Dumplings"/>
    <n v="1"/>
    <s v="Pan Fried"/>
    <m/>
    <n v="40.732935902065101"/>
    <n v="-73.986443521670196"/>
    <n v="40.713953799999999"/>
    <n v="-74.009601900000007"/>
    <d v="2014-10-22T19:57:59"/>
    <d v="2014-10-22T19:57:49"/>
    <d v="2014-10-22T20:33:44"/>
    <d v="2014-10-22T20:58:07"/>
  </r>
  <r>
    <n v="1360297"/>
    <n v="231881"/>
    <x v="415"/>
    <x v="1"/>
    <x v="458"/>
    <x v="0"/>
    <m/>
    <m/>
    <m/>
    <m/>
    <n v="40.707057890935403"/>
    <n v="-74.007160348305206"/>
    <n v="40.711915599999998"/>
    <n v="-74.008529499999995"/>
    <d v="2014-10-14T11:30:04"/>
    <d v="2014-10-14T11:43:36"/>
    <d v="2014-10-14T12:05:08"/>
    <d v="2014-10-14T12:21:22"/>
  </r>
  <r>
    <n v="1469188"/>
    <n v="145823"/>
    <x v="191"/>
    <x v="1"/>
    <x v="163"/>
    <x v="8"/>
    <s v="Diet Coke (bottled)"/>
    <n v="1"/>
    <s v="Beverages"/>
    <m/>
    <n v="40.745226000000002"/>
    <n v="-73.998213000000007"/>
    <n v="40.732827"/>
    <n v="-73.996404999999996"/>
    <d v="2014-10-27T17:13:34"/>
    <m/>
    <m/>
    <d v="2014-10-27T17:56:58"/>
  </r>
  <r>
    <n v="1415513"/>
    <n v="59673"/>
    <x v="170"/>
    <x v="1"/>
    <x v="459"/>
    <x v="8"/>
    <m/>
    <m/>
    <m/>
    <m/>
    <n v="40.742195983554197"/>
    <n v="-73.994001692658202"/>
    <n v="40.727404999999997"/>
    <n v="-73.991802000000007"/>
    <d v="2014-10-21T18:22:07"/>
    <d v="2014-10-21T18:25:28"/>
    <d v="2014-10-21T19:00:17"/>
    <d v="2014-10-21T19:11:25"/>
  </r>
  <r>
    <n v="1319910"/>
    <n v="108046"/>
    <x v="195"/>
    <x v="1"/>
    <x v="203"/>
    <x v="16"/>
    <s v="Small Vodka"/>
    <n v="1"/>
    <s v="Pizza"/>
    <d v="1899-12-30T00:02:45"/>
    <n v="40.722748587419602"/>
    <n v="-73.996061916918705"/>
    <n v="40.710833299999997"/>
    <n v="-74.005555599999994"/>
    <d v="2014-10-08T19:25:09"/>
    <d v="2014-10-08T19:25:14"/>
    <d v="2014-10-08T19:44:35"/>
    <d v="2014-10-08T19:57:26"/>
  </r>
  <r>
    <n v="1381673"/>
    <n v="377260"/>
    <x v="416"/>
    <x v="1"/>
    <x v="77"/>
    <x v="0"/>
    <s v="The Blue Ribbon"/>
    <n v="1"/>
    <s v="Sandwiches"/>
    <m/>
    <n v="40.724339999999998"/>
    <n v="-73.990960000000001"/>
    <n v="40.723676400000002"/>
    <n v="-74.010723499999997"/>
    <d v="2014-10-17T17:36:37"/>
    <d v="2014-10-17T17:39:57"/>
    <d v="2014-10-17T22:07:54"/>
    <d v="2014-10-17T23:16:55"/>
  </r>
  <r>
    <n v="1437534"/>
    <n v="66393"/>
    <x v="49"/>
    <x v="1"/>
    <x v="98"/>
    <x v="9"/>
    <s v="Grilled Corn Mexican Style"/>
    <n v="2"/>
    <s v="Side Orders"/>
    <m/>
    <n v="40.7228416988277"/>
    <n v="-73.994116468965402"/>
    <n v="40.740234999999998"/>
    <n v="-73.979647"/>
    <d v="2014-10-24T15:17:40"/>
    <d v="2014-10-24T15:21:29"/>
    <d v="2014-10-24T15:38:58"/>
    <d v="2014-10-24T15:52:35"/>
  </r>
  <r>
    <n v="1333146"/>
    <n v="78939"/>
    <x v="109"/>
    <x v="1"/>
    <x v="31"/>
    <x v="6"/>
    <s v="Yellowtail Tartar"/>
    <n v="1"/>
    <s v="Dinner Cold Dishes"/>
    <d v="1899-12-30T00:10:47"/>
    <n v="40.719386413349397"/>
    <n v="-74.008692501044905"/>
    <n v="40.710261000000003"/>
    <n v="-74.006105199999993"/>
    <d v="2014-10-10T19:48:09"/>
    <m/>
    <m/>
    <d v="2014-10-10T20:53:38"/>
  </r>
  <r>
    <n v="1347238"/>
    <n v="113507"/>
    <x v="284"/>
    <x v="1"/>
    <x v="63"/>
    <x v="16"/>
    <s v="String Beans Oreganata"/>
    <n v="2"/>
    <s v="Vegetables"/>
    <d v="1899-12-30T00:10:08"/>
    <n v="40.723019825000002"/>
    <n v="-73.995853999999994"/>
    <n v="40.737280800000001"/>
    <n v="-73.991234199999994"/>
    <d v="2014-10-12T15:50:00"/>
    <d v="2014-10-12T15:51:22"/>
    <d v="2014-10-12T16:18:42"/>
    <d v="2014-10-12T16:26:34"/>
  </r>
  <r>
    <n v="1320586"/>
    <n v="87752"/>
    <x v="331"/>
    <x v="1"/>
    <x v="9"/>
    <x v="2"/>
    <s v="ShackBurger"/>
    <n v="2"/>
    <s v="Burgers"/>
    <m/>
    <n v="40.779126065705498"/>
    <n v="-73.954904894578206"/>
    <n v="40.780590176178201"/>
    <n v="-73.960797786712604"/>
    <d v="2014-10-08T20:51:18"/>
    <d v="2014-10-08T20:55:00"/>
    <d v="2014-10-08T21:12:21"/>
    <d v="2014-10-08T21:15:54"/>
  </r>
  <r>
    <n v="1345834"/>
    <n v="40724"/>
    <x v="80"/>
    <x v="3"/>
    <x v="460"/>
    <x v="8"/>
    <m/>
    <m/>
    <m/>
    <m/>
    <n v="40.740130000000001"/>
    <n v="-73.985918999999996"/>
    <n v="40.740327999999998"/>
    <n v="-73.988157000000001"/>
    <d v="2014-10-12T13:42:05"/>
    <m/>
    <m/>
    <d v="2014-10-12T14:14:54"/>
  </r>
  <r>
    <n v="1433815"/>
    <n v="47470"/>
    <x v="302"/>
    <x v="1"/>
    <x v="461"/>
    <x v="8"/>
    <m/>
    <m/>
    <m/>
    <m/>
    <n v="40.739451209049001"/>
    <n v="-74.006540597643095"/>
    <n v="40.733975000000001"/>
    <n v="-73.992395000000002"/>
    <d v="2014-10-23T22:28:50"/>
    <d v="2014-10-23T22:44:20"/>
    <d v="2014-10-23T23:27:08"/>
    <d v="2014-10-24T00:52:41"/>
  </r>
  <r>
    <n v="1450709"/>
    <n v="317904"/>
    <x v="247"/>
    <x v="1"/>
    <x v="203"/>
    <x v="16"/>
    <s v="Mixed Green"/>
    <n v="1"/>
    <s v="Insalata"/>
    <d v="1899-12-30T00:03:35"/>
    <n v="40.722748587419602"/>
    <n v="-73.996061916918705"/>
    <n v="40.733975000000001"/>
    <n v="-73.992395000000002"/>
    <d v="2014-10-25T19:47:28"/>
    <d v="2014-10-25T19:58:47"/>
    <d v="2014-10-25T20:15:38"/>
    <d v="2014-10-25T20:22:17"/>
  </r>
  <r>
    <n v="1302105"/>
    <n v="52832"/>
    <x v="207"/>
    <x v="1"/>
    <x v="28"/>
    <x v="21"/>
    <s v="Baba Ghannouj"/>
    <n v="1"/>
    <s v="Dips"/>
    <d v="1899-12-30T00:05:01"/>
    <n v="40.744187954347503"/>
    <n v="-73.987530940025394"/>
    <n v="40.780355399999998"/>
    <n v="-73.960014000000001"/>
    <d v="2014-10-05T17:13:30"/>
    <d v="2014-10-05T17:14:39"/>
    <d v="2014-10-05T17:56:29"/>
    <d v="2014-10-05T18:20:58"/>
  </r>
  <r>
    <n v="1342763"/>
    <n v="292184"/>
    <x v="316"/>
    <x v="1"/>
    <x v="18"/>
    <x v="15"/>
    <m/>
    <m/>
    <m/>
    <m/>
    <n v="40.770845000000001"/>
    <n v="-73.959789999999998"/>
    <n v="40.770783799999997"/>
    <n v="-73.963589999999996"/>
    <d v="2014-10-11T22:44:07"/>
    <m/>
    <m/>
    <d v="2014-10-11T23:43:04"/>
  </r>
  <r>
    <n v="1440713"/>
    <n v="68834"/>
    <x v="339"/>
    <x v="1"/>
    <x v="87"/>
    <x v="6"/>
    <s v="Canned Soda"/>
    <n v="1"/>
    <s v="Beverages"/>
    <d v="1899-12-30T00:04:48"/>
    <n v="40.760654436198898"/>
    <n v="-73.989582752602004"/>
    <n v="40.734752"/>
    <n v="-74.000906999999998"/>
    <d v="2014-10-24T20:21:59"/>
    <d v="2014-10-24T20:39:26"/>
    <d v="2014-10-24T20:59:50"/>
    <d v="2014-10-24T21:14:38"/>
  </r>
  <r>
    <n v="1322487"/>
    <n v="56088"/>
    <x v="131"/>
    <x v="5"/>
    <x v="462"/>
    <x v="51"/>
    <m/>
    <m/>
    <m/>
    <m/>
    <n v="40.745524570280502"/>
    <n v="-73.994437842259998"/>
    <n v="40.727703200000001"/>
    <n v="-74.007061199999995"/>
    <d v="2014-10-09T09:12:12"/>
    <d v="2014-10-09T09:09:37"/>
    <d v="2014-10-09T09:44:28"/>
    <d v="2014-10-09T09:53:10"/>
  </r>
  <r>
    <n v="1325325"/>
    <n v="363783"/>
    <x v="301"/>
    <x v="2"/>
    <x v="100"/>
    <x v="4"/>
    <s v="Chicken Gyoza with Napa Cabbage and Soy Dipping Sauce"/>
    <n v="1"/>
    <s v="Dumplings"/>
    <d v="1899-12-30T00:03:21"/>
    <n v="40.762857763598497"/>
    <n v="-73.9716190014841"/>
    <n v="40.760559899999997"/>
    <n v="-73.999052500000005"/>
    <d v="2014-10-09T19:28:15"/>
    <d v="2014-10-09T19:48:24"/>
    <d v="2014-10-09T20:03:13"/>
    <d v="2014-10-09T20:27:25"/>
  </r>
  <r>
    <n v="1396694"/>
    <n v="94524"/>
    <x v="221"/>
    <x v="2"/>
    <x v="140"/>
    <x v="7"/>
    <s v="Egg Whites &amp; Corned Beef"/>
    <n v="1"/>
    <s v="Egg Sandwiches"/>
    <m/>
    <n v="40.756256485287402"/>
    <n v="-73.970465361412593"/>
    <n v="40.774756718170799"/>
    <n v="-73.945676944252796"/>
    <d v="2014-10-19T11:38:59"/>
    <d v="2014-10-19T11:58:38"/>
    <d v="2014-10-19T13:10:29"/>
    <d v="2014-10-19T13:20:49"/>
  </r>
  <r>
    <n v="1403462"/>
    <n v="320446"/>
    <x v="14"/>
    <x v="1"/>
    <x v="463"/>
    <x v="23"/>
    <s v="Boiled New Potatoes"/>
    <n v="1"/>
    <s v="Dinner Side Offerings"/>
    <d v="1899-12-30T00:08:13"/>
    <n v="40.725618955812202"/>
    <n v="-74.00389515789"/>
    <n v="40.723329499999998"/>
    <n v="-73.991501799999995"/>
    <d v="2014-10-19T20:31:32"/>
    <d v="2014-10-19T21:04:49"/>
    <d v="2014-10-19T21:19:46"/>
    <d v="2014-10-19T21:30:12"/>
  </r>
  <r>
    <n v="1342168"/>
    <n v="95644"/>
    <x v="417"/>
    <x v="2"/>
    <x v="143"/>
    <x v="36"/>
    <s v="Absolut Vodka (750ml)"/>
    <n v="1"/>
    <s v="Vodka"/>
    <m/>
    <n v="40.779598"/>
    <n v="-73.947388000000004"/>
    <n v="40.725161"/>
    <n v="-73.989478000000005"/>
    <d v="2014-10-11T21:34:46"/>
    <d v="2014-10-11T22:05:28"/>
    <d v="2014-10-11T22:11:58"/>
    <d v="2014-10-11T22:31:44"/>
  </r>
  <r>
    <n v="1473730"/>
    <n v="252342"/>
    <x v="133"/>
    <x v="1"/>
    <x v="90"/>
    <x v="27"/>
    <s v="Jewish Penicillin - Matzoh"/>
    <n v="1"/>
    <s v="Soups"/>
    <d v="1899-12-30T00:06:20"/>
    <n v="40.745299312570602"/>
    <n v="-73.9791375808162"/>
    <n v="40.732428200000001"/>
    <n v="-74.008059399999993"/>
    <d v="2014-10-28T14:30:08"/>
    <d v="2014-10-28T14:39:14"/>
    <d v="2014-10-28T14:46:34"/>
    <d v="2014-10-28T15:12:28"/>
  </r>
  <r>
    <n v="1457802"/>
    <n v="68103"/>
    <x v="221"/>
    <x v="2"/>
    <x v="26"/>
    <x v="20"/>
    <m/>
    <m/>
    <m/>
    <m/>
    <n v="40.737827668490397"/>
    <n v="-73.992362022399902"/>
    <n v="40.728845"/>
    <n v="-73.996341000000001"/>
    <d v="2014-10-26T13:40:33"/>
    <d v="2014-10-26T14:04:08"/>
    <d v="2014-10-26T14:25:46"/>
    <d v="2014-10-26T14:38:37"/>
  </r>
  <r>
    <n v="1307267"/>
    <n v="54061"/>
    <x v="96"/>
    <x v="1"/>
    <x v="20"/>
    <x v="17"/>
    <s v="365 Cream Cheese"/>
    <n v="2"/>
    <s v="Cream Cheese"/>
    <m/>
    <n v="40.723954999999997"/>
    <n v="-73.991828999999996"/>
    <n v="40.7076019"/>
    <n v="-74.012849500000002"/>
    <d v="2014-10-06T10:51:50"/>
    <m/>
    <m/>
    <d v="2014-10-06T12:11:24"/>
  </r>
  <r>
    <n v="1431707"/>
    <n v="62667"/>
    <x v="314"/>
    <x v="1"/>
    <x v="464"/>
    <x v="8"/>
    <m/>
    <m/>
    <m/>
    <m/>
    <n v="40.727606623762803"/>
    <n v="-73.993353205231898"/>
    <n v="40.724281499999996"/>
    <n v="-73.997815799999998"/>
    <d v="2014-10-23T19:12:13"/>
    <m/>
    <m/>
    <d v="2014-10-23T19:57:17"/>
  </r>
  <r>
    <n v="1322803"/>
    <n v="256852"/>
    <x v="58"/>
    <x v="2"/>
    <x v="149"/>
    <x v="22"/>
    <s v="Lentil Salad"/>
    <n v="1"/>
    <s v="Main Lunch Menu"/>
    <d v="1899-12-30T00:08:12"/>
    <n v="40.687688999999999"/>
    <n v="-73.970744999999994"/>
    <n v="40.688092500000003"/>
    <n v="-73.979273500000005"/>
    <d v="2014-10-09T11:41:56"/>
    <d v="2014-10-09T11:45:18"/>
    <d v="2014-10-09T12:00:07"/>
    <d v="2014-10-09T12:09:12"/>
  </r>
  <r>
    <n v="1441786"/>
    <n v="131322"/>
    <x v="36"/>
    <x v="1"/>
    <x v="122"/>
    <x v="32"/>
    <s v="Fat Free Milk"/>
    <n v="1"/>
    <s v="Milk"/>
    <m/>
    <n v="40.744563916288797"/>
    <n v="-73.996630052861306"/>
    <n v="40.745536357917203"/>
    <n v="-73.976036225067205"/>
    <d v="2014-10-24T21:47:18"/>
    <d v="2014-10-24T21:52:54"/>
    <d v="2014-10-24T22:02:14"/>
    <d v="2014-10-24T22:15:34"/>
  </r>
  <r>
    <n v="1320077"/>
    <n v="154471"/>
    <x v="159"/>
    <x v="3"/>
    <x v="167"/>
    <x v="30"/>
    <s v="Dan Dan Noodle"/>
    <n v="1"/>
    <s v="Noodles"/>
    <d v="1899-12-30T00:03:19"/>
    <n v="40.732213000000002"/>
    <n v="-73.988072000000003"/>
    <n v="40.731753843569997"/>
    <n v="-73.996210784370007"/>
    <d v="2014-10-08T19:49:09"/>
    <d v="2014-10-08T20:52:19"/>
    <d v="2014-10-08T20:59:39"/>
    <d v="2014-10-08T21:07:35"/>
  </r>
  <r>
    <n v="1322451"/>
    <n v="42828"/>
    <x v="131"/>
    <x v="5"/>
    <x v="106"/>
    <x v="19"/>
    <m/>
    <m/>
    <m/>
    <m/>
    <n v="40.727612000000001"/>
    <n v="-74.007306"/>
    <n v="40.725517000000004"/>
    <n v="-74.010013000000001"/>
    <d v="2014-10-09T07:56:43"/>
    <d v="2014-10-09T08:29:07"/>
    <d v="2014-10-09T08:43:57"/>
    <d v="2014-10-09T08:50:35"/>
  </r>
  <r>
    <n v="1347947"/>
    <n v="40808"/>
    <x v="128"/>
    <x v="1"/>
    <x v="9"/>
    <x v="2"/>
    <s v="Shackburger"/>
    <n v="2"/>
    <s v="Burgers"/>
    <m/>
    <n v="40.740884357811296"/>
    <n v="-73.988198676721197"/>
    <n v="40.740327999999998"/>
    <n v="-73.988157000000001"/>
    <d v="2014-10-12T17:16:05"/>
    <m/>
    <m/>
    <d v="2014-10-12T18:32:41"/>
  </r>
  <r>
    <n v="1427780"/>
    <n v="369272"/>
    <x v="270"/>
    <x v="1"/>
    <x v="123"/>
    <x v="7"/>
    <s v="Banana Chocolate Chip Bread"/>
    <n v="2"/>
    <s v="Pastries"/>
    <m/>
    <n v="40.779930093814997"/>
    <n v="-73.980334997177096"/>
    <n v="40.767651000000001"/>
    <n v="-73.966875000000002"/>
    <d v="2014-10-23T11:11:55"/>
    <d v="2014-10-23T11:16:18"/>
    <d v="2014-10-23T11:32:08"/>
    <d v="2014-10-23T11:44:24"/>
  </r>
  <r>
    <n v="1384127"/>
    <n v="272995"/>
    <x v="340"/>
    <x v="2"/>
    <x v="175"/>
    <x v="35"/>
    <m/>
    <m/>
    <m/>
    <m/>
    <n v="40.788549168272702"/>
    <n v="-73.970533033065806"/>
    <n v="40.775695773810902"/>
    <n v="-73.968825386906005"/>
    <d v="2014-10-17T21:31:15"/>
    <d v="2014-10-17T21:33:06"/>
    <d v="2014-10-17T21:45:30"/>
    <d v="2014-10-17T22:07:19"/>
  </r>
  <r>
    <n v="1311664"/>
    <n v="115231"/>
    <x v="1"/>
    <x v="1"/>
    <x v="465"/>
    <x v="4"/>
    <s v="Buta Kimchee"/>
    <n v="1"/>
    <s v="Most Popular Dishes"/>
    <d v="1899-12-30T00:08:05"/>
    <n v="40.7472170904161"/>
    <n v="-74.0045608251327"/>
    <n v="40.777447724712999"/>
    <n v="-73.975572451158101"/>
    <d v="2014-10-06T23:31:21"/>
    <d v="2014-10-06T23:34:39"/>
    <d v="2014-10-07T00:07:45"/>
    <d v="2014-10-07T00:10:33"/>
  </r>
  <r>
    <n v="1285508"/>
    <n v="358567"/>
    <x v="100"/>
    <x v="5"/>
    <x v="20"/>
    <x v="17"/>
    <s v="Super Tampons No Applicator"/>
    <n v="1"/>
    <s v="Feminine Care"/>
    <m/>
    <n v="40.734852286139699"/>
    <n v="-73.991085290908799"/>
    <n v="40.729936600000002"/>
    <n v="-73.9978275"/>
    <d v="2014-10-03T13:46:53"/>
    <d v="2014-10-03T14:07:56"/>
    <d v="2014-10-03T14:29:46"/>
    <d v="2014-10-03T14:43:26"/>
  </r>
  <r>
    <n v="1303998"/>
    <n v="85951"/>
    <x v="418"/>
    <x v="2"/>
    <x v="70"/>
    <x v="11"/>
    <s v="Crack Pie Slice"/>
    <n v="1"/>
    <s v="Pie by the Slice"/>
    <m/>
    <n v="40.731795470614898"/>
    <n v="-73.985672593116803"/>
    <n v="40.737921999999998"/>
    <n v="-73.989148"/>
    <d v="2014-10-05T20:10:28"/>
    <d v="2014-10-05T20:08:14"/>
    <d v="2014-10-05T20:33:04"/>
    <d v="2014-10-05T20:48:14"/>
  </r>
  <r>
    <n v="1475296"/>
    <n v="49086"/>
    <x v="35"/>
    <x v="1"/>
    <x v="258"/>
    <x v="22"/>
    <s v="Peri Peri Chicken"/>
    <n v="1"/>
    <s v="Entrees"/>
    <d v="1899-12-30T00:01:23"/>
    <n v="40.721989949797702"/>
    <n v="-73.997747898101807"/>
    <n v="40.732153599999997"/>
    <n v="-73.988578700000005"/>
    <d v="2014-10-28T19:25:08"/>
    <d v="2014-10-28T19:30:38"/>
    <d v="2014-10-28T19:43:25"/>
    <d v="2014-10-28T19:58:22"/>
  </r>
  <r>
    <n v="1475825"/>
    <n v="49663"/>
    <x v="21"/>
    <x v="1"/>
    <x v="409"/>
    <x v="0"/>
    <m/>
    <m/>
    <m/>
    <d v="1899-12-30T00:08:19"/>
    <n v="40.7715149921573"/>
    <n v="-73.981912136077895"/>
    <n v="40.767795999999997"/>
    <n v="-73.991427000000002"/>
    <d v="2014-10-28T20:27:28"/>
    <d v="2014-10-28T20:30:20"/>
    <d v="2014-10-28T20:56:40"/>
    <d v="2014-10-28T21:10:20"/>
  </r>
  <r>
    <n v="1376402"/>
    <n v="132082"/>
    <x v="419"/>
    <x v="2"/>
    <x v="20"/>
    <x v="17"/>
    <s v="Non Fat Milk"/>
    <n v="1"/>
    <s v="Milk &amp; Cream"/>
    <m/>
    <n v="40.723954999999997"/>
    <n v="-73.991828999999996"/>
    <n v="40.748957300000001"/>
    <n v="-73.979586999999995"/>
    <d v="2014-10-16T21:06:09"/>
    <m/>
    <m/>
    <d v="2014-10-16T23:17:13"/>
  </r>
  <r>
    <n v="1277434"/>
    <n v="67848"/>
    <x v="4"/>
    <x v="1"/>
    <x v="65"/>
    <x v="5"/>
    <s v="Unda Chicken Roll"/>
    <n v="1"/>
    <s v="Rolls"/>
    <m/>
    <n v="40.729509999999998"/>
    <n v="-74.000865000000005"/>
    <n v="40.729903999999998"/>
    <n v="-74.0071552"/>
    <d v="2014-10-02T01:17:40"/>
    <d v="2014-10-02T01:16:43"/>
    <d v="2014-10-02T01:28:33"/>
    <d v="2014-10-02T01:35:37"/>
  </r>
  <r>
    <n v="1328983"/>
    <n v="222734"/>
    <x v="197"/>
    <x v="1"/>
    <x v="9"/>
    <x v="2"/>
    <s v="Shake"/>
    <n v="2"/>
    <s v="Shakes"/>
    <m/>
    <n v="40.7152793278103"/>
    <n v="-74.014860391616807"/>
    <n v="40.706205400000002"/>
    <n v="-74.008535699999996"/>
    <d v="2014-10-10T11:48:59"/>
    <d v="2014-10-10T12:13:22"/>
    <d v="2014-10-10T13:07:22"/>
    <d v="2014-10-10T13:22:25"/>
  </r>
  <r>
    <n v="1439111"/>
    <n v="53971"/>
    <x v="158"/>
    <x v="2"/>
    <x v="228"/>
    <x v="43"/>
    <s v="Cookies &amp; Cream"/>
    <n v="1"/>
    <s v="Frozen Yogurt with Toppings"/>
    <m/>
    <n v="40.757513866434898"/>
    <n v="-73.966612815856905"/>
    <n v="40.759070999999999"/>
    <n v="-73.975954000000002"/>
    <d v="2014-10-24T17:58:18"/>
    <d v="2014-10-24T17:56:33"/>
    <d v="2014-10-24T18:23:46"/>
    <d v="2014-10-24T18:38:57"/>
  </r>
  <r>
    <n v="1447305"/>
    <n v="396881"/>
    <x v="83"/>
    <x v="1"/>
    <x v="466"/>
    <x v="8"/>
    <m/>
    <m/>
    <m/>
    <m/>
    <n v="40.730750345737"/>
    <n v="-74.000664343475094"/>
    <n v="40.733495300000001"/>
    <n v="-74.000557499999999"/>
    <d v="2014-10-25T15:07:16"/>
    <d v="2014-10-25T15:17:16"/>
    <d v="2014-10-25T15:38:36"/>
    <d v="2014-10-25T15:44:45"/>
  </r>
  <r>
    <n v="1334140"/>
    <n v="107909"/>
    <x v="205"/>
    <x v="1"/>
    <x v="28"/>
    <x v="21"/>
    <s v="Riz"/>
    <n v="1"/>
    <s v="Vegetables"/>
    <d v="1899-12-30T00:05:31"/>
    <n v="40.744187954347503"/>
    <n v="-73.987530940025394"/>
    <n v="40.734219899999999"/>
    <n v="-73.990255399999995"/>
    <d v="2014-10-10T21:12:07"/>
    <d v="2014-10-10T21:36:57"/>
    <d v="2014-10-10T21:44:16"/>
    <d v="2014-10-10T21:52:45"/>
  </r>
  <r>
    <n v="1294614"/>
    <n v="33065"/>
    <x v="142"/>
    <x v="1"/>
    <x v="320"/>
    <x v="42"/>
    <s v="Mini Doughnuts"/>
    <n v="1"/>
    <s v="Desserts"/>
    <d v="1899-12-30T00:06:19"/>
    <n v="40.739305727276097"/>
    <n v="-73.9862598722017"/>
    <n v="40.739249999999998"/>
    <n v="-73.987840000000006"/>
    <d v="2014-10-04T17:40:47"/>
    <m/>
    <m/>
    <d v="2014-10-04T18:24:32"/>
  </r>
  <r>
    <n v="1356685"/>
    <n v="313187"/>
    <x v="195"/>
    <x v="1"/>
    <x v="467"/>
    <x v="8"/>
    <m/>
    <m/>
    <m/>
    <d v="1899-12-30T00:06:17"/>
    <n v="40.738262197261697"/>
    <n v="-74.002265411074703"/>
    <n v="40.716487100000002"/>
    <n v="-74.014453700000004"/>
    <d v="2014-10-13T19:09:27"/>
    <d v="2014-10-13T19:13:02"/>
    <d v="2014-10-13T19:24:22"/>
    <d v="2014-10-13T19:42:47"/>
  </r>
  <r>
    <n v="1412044"/>
    <n v="50633"/>
    <x v="0"/>
    <x v="0"/>
    <x v="107"/>
    <x v="16"/>
    <s v="Carciofi E Parmigiano"/>
    <n v="1"/>
    <s v="Insalate"/>
    <d v="1899-12-30T00:07:33"/>
    <n v="40.776083193932998"/>
    <n v="-73.962171576462296"/>
    <n v="40.766729699999999"/>
    <n v="-73.956111300000003"/>
    <d v="2014-10-20T22:14:54"/>
    <d v="2014-10-20T22:23:18"/>
    <d v="2014-10-20T22:30:38"/>
    <d v="2014-10-20T22:42:23"/>
  </r>
  <r>
    <n v="1304902"/>
    <n v="54796"/>
    <x v="179"/>
    <x v="1"/>
    <x v="18"/>
    <x v="15"/>
    <m/>
    <m/>
    <m/>
    <m/>
    <n v="40.7432546144924"/>
    <n v="-73.984079021338204"/>
    <n v="40.744313499999997"/>
    <n v="-73.987313900000004"/>
    <d v="2014-10-05T21:21:21"/>
    <m/>
    <m/>
    <d v="2014-10-05T22:01:58"/>
  </r>
  <r>
    <n v="1452247"/>
    <n v="397579"/>
    <x v="201"/>
    <x v="2"/>
    <x v="70"/>
    <x v="11"/>
    <s v="Choice of Any Bomb, Side &amp; Drink"/>
    <n v="1"/>
    <s v="Meal Deals"/>
    <m/>
    <n v="40.714047313412998"/>
    <n v="-73.954921066761003"/>
    <n v="40.707110306285998"/>
    <n v="-73.944025430897199"/>
    <d v="2014-10-25T21:23:54"/>
    <d v="2014-10-25T21:21:37"/>
    <d v="2014-10-25T21:46:27"/>
    <d v="2014-10-25T21:57:45"/>
  </r>
  <r>
    <n v="1301362"/>
    <n v="363245"/>
    <x v="308"/>
    <x v="1"/>
    <x v="51"/>
    <x v="23"/>
    <s v="Taste of Maine"/>
    <n v="1"/>
    <s v="Rolls"/>
    <d v="1899-12-30T00:03:27"/>
    <n v="40.726822997452103"/>
    <n v="-73.985470975575794"/>
    <n v="40.734250600000003"/>
    <n v="-73.990212299999996"/>
    <d v="2014-10-05T15:46:17"/>
    <d v="2014-10-05T15:54:22"/>
    <d v="2014-10-05T16:04:12"/>
    <d v="2014-10-05T16:13:04"/>
  </r>
  <r>
    <n v="1428783"/>
    <n v="92191"/>
    <x v="148"/>
    <x v="2"/>
    <x v="33"/>
    <x v="20"/>
    <s v="Harvest Bowl"/>
    <n v="1"/>
    <s v="Signatures"/>
    <d v="1899-12-30T00:04:35"/>
    <n v="40.721323186970601"/>
    <n v="-74.009732007980304"/>
    <n v="40.725398214624903"/>
    <n v="-73.994523907528304"/>
    <d v="2014-10-23T13:34:48"/>
    <d v="2014-10-23T14:02:40"/>
    <d v="2014-10-23T14:12:00"/>
    <d v="2014-10-23T14:24:24"/>
  </r>
  <r>
    <n v="1441634"/>
    <n v="308517"/>
    <x v="232"/>
    <x v="1"/>
    <x v="5"/>
    <x v="5"/>
    <s v="Poori"/>
    <n v="1"/>
    <s v="Roti Breads"/>
    <m/>
    <n v="40.719268925450301"/>
    <n v="-74.008749884804104"/>
    <n v="40.716349845789999"/>
    <n v="-73.987577296862298"/>
    <d v="2014-10-24T21:34:14"/>
    <m/>
    <m/>
    <d v="2014-10-24T22:49:06"/>
  </r>
  <r>
    <n v="1488672"/>
    <n v="405233"/>
    <x v="45"/>
    <x v="1"/>
    <x v="76"/>
    <x v="0"/>
    <m/>
    <m/>
    <m/>
    <d v="1899-12-30T00:06:51"/>
    <n v="40.736130877644598"/>
    <n v="-74.000648304229699"/>
    <n v="40.732836900000002"/>
    <n v="-74.002430200000006"/>
    <d v="2014-10-30T18:46:33"/>
    <d v="2014-10-30T18:49:26"/>
    <d v="2014-10-30T19:02:16"/>
    <d v="2014-10-30T19:07:54"/>
  </r>
  <r>
    <n v="1300968"/>
    <n v="62667"/>
    <x v="55"/>
    <x v="1"/>
    <x v="141"/>
    <x v="13"/>
    <m/>
    <m/>
    <m/>
    <m/>
    <n v="40.749386979075403"/>
    <n v="-73.995413436461405"/>
    <n v="40.732247214790398"/>
    <n v="-74.009160613710094"/>
    <d v="2014-10-05T15:05:55"/>
    <d v="2014-10-05T15:05:39"/>
    <d v="2014-10-05T15:15:34"/>
    <d v="2014-10-05T15:26:41"/>
  </r>
  <r>
    <n v="1279636"/>
    <n v="77736"/>
    <x v="398"/>
    <x v="1"/>
    <x v="238"/>
    <x v="20"/>
    <m/>
    <m/>
    <m/>
    <m/>
    <n v="40.740640339277398"/>
    <n v="-73.987812995910602"/>
    <n v="40.730172199999998"/>
    <n v="-73.981893299999996"/>
    <d v="2014-10-02T15:50:17"/>
    <d v="2014-10-02T15:47:57"/>
    <d v="2014-10-02T15:58:43"/>
    <d v="2014-10-02T16:10:19"/>
  </r>
  <r>
    <n v="1401681"/>
    <n v="283051"/>
    <x v="247"/>
    <x v="1"/>
    <x v="9"/>
    <x v="2"/>
    <s v="Fountain Soda"/>
    <n v="1"/>
    <s v="Drinks"/>
    <m/>
    <n v="40.779126065705498"/>
    <n v="-73.954904894578206"/>
    <n v="40.771343000000002"/>
    <n v="-73.948819999999998"/>
    <d v="2014-10-19T18:51:49"/>
    <d v="2014-10-19T18:51:06"/>
    <d v="2014-10-19T19:11:26"/>
    <d v="2014-10-19T19:19:58"/>
  </r>
  <r>
    <n v="1476516"/>
    <n v="103852"/>
    <x v="420"/>
    <x v="1"/>
    <x v="177"/>
    <x v="2"/>
    <s v="Small Spinach Salad"/>
    <n v="1"/>
    <s v="Salads"/>
    <d v="1899-12-30T00:05:04"/>
    <n v="40.7711352092903"/>
    <n v="-73.959623103066605"/>
    <n v="40.772944000000003"/>
    <n v="-73.944997999999998"/>
    <d v="2014-10-28T21:38:17"/>
    <d v="2014-10-28T22:07:42"/>
    <d v="2014-10-28T22:20:01"/>
    <d v="2014-10-28T22:35:34"/>
  </r>
  <r>
    <n v="1288638"/>
    <n v="241080"/>
    <x v="366"/>
    <x v="6"/>
    <x v="100"/>
    <x v="4"/>
    <s v="Crispy Orange Chicken"/>
    <n v="1"/>
    <s v="From the Sky"/>
    <d v="1899-12-30T00:07:46"/>
    <n v="40.762857763598497"/>
    <n v="-73.9716190014841"/>
    <n v="40.741514299999999"/>
    <n v="-73.980376899999996"/>
    <d v="2014-10-03T19:56:55"/>
    <d v="2014-10-03T20:00:24"/>
    <d v="2014-10-03T20:16:44"/>
    <d v="2014-10-03T20:28:30"/>
  </r>
  <r>
    <n v="1424980"/>
    <n v="94167"/>
    <x v="156"/>
    <x v="1"/>
    <x v="83"/>
    <x v="19"/>
    <s v="Roasted Turkey: Brie, plum tomato, and raspberry mustard."/>
    <n v="1"/>
    <s v="Michigan Sandwiches"/>
    <d v="1899-12-30T00:08:06"/>
    <n v="40.723095999999998"/>
    <n v="-73.995773999999997"/>
    <n v="40.746981499999997"/>
    <n v="-73.996616700000004"/>
    <d v="2014-10-22T21:27:24"/>
    <d v="2014-10-22T21:42:51"/>
    <d v="2014-10-22T21:54:40"/>
    <d v="2014-10-22T22:13:23"/>
  </r>
  <r>
    <n v="1437807"/>
    <n v="52832"/>
    <x v="125"/>
    <x v="1"/>
    <x v="12"/>
    <x v="10"/>
    <s v="Brisket"/>
    <n v="1"/>
    <s v="Meats"/>
    <m/>
    <n v="40.727518945156902"/>
    <n v="-73.988671302795396"/>
    <n v="40.776966999999999"/>
    <n v="-73.956244999999996"/>
    <d v="2014-10-24T15:46:40"/>
    <d v="2014-10-24T15:55:28"/>
    <d v="2014-10-24T16:04:04"/>
    <d v="2014-10-24T16:22:39"/>
  </r>
  <r>
    <n v="1475023"/>
    <n v="164529"/>
    <x v="36"/>
    <x v="1"/>
    <x v="4"/>
    <x v="4"/>
    <s v="Kanpachi"/>
    <n v="1"/>
    <s v="Taiheiyo (Pacific Ocean)"/>
    <d v="1899-12-30T00:02:01"/>
    <n v="40.7261096570601"/>
    <n v="-74.002491863200504"/>
    <n v="40.720429500000002"/>
    <n v="-73.984640999999996"/>
    <d v="2014-10-28T18:43:12"/>
    <d v="2014-10-28T18:59:48"/>
    <d v="2014-10-28T19:11:20"/>
    <d v="2014-10-28T19:22:11"/>
  </r>
  <r>
    <n v="1285276"/>
    <n v="298583"/>
    <x v="207"/>
    <x v="1"/>
    <x v="33"/>
    <x v="20"/>
    <s v="Spicy Sabzi (vegan)"/>
    <n v="1"/>
    <s v="Signatures"/>
    <d v="1899-12-30T00:02:35"/>
    <n v="40.745078589413303"/>
    <n v="-73.988821506500202"/>
    <n v="40.728563999999999"/>
    <n v="-73.995123699999994"/>
    <d v="2014-10-03T13:02:35"/>
    <d v="2014-10-03T13:15:51"/>
    <d v="2014-10-03T13:27:12"/>
    <d v="2014-10-03T13:40:39"/>
  </r>
  <r>
    <n v="1314943"/>
    <n v="134292"/>
    <x v="148"/>
    <x v="2"/>
    <x v="88"/>
    <x v="6"/>
    <s v="Yellowtail Ceviche"/>
    <n v="1"/>
    <s v="Cold Appetizer"/>
    <d v="1899-12-30T00:14:44"/>
    <n v="40.784077256376399"/>
    <n v="-73.9776224098444"/>
    <n v="40.777532299999997"/>
    <n v="-73.9555778"/>
    <d v="2014-10-07T19:43:32"/>
    <d v="2014-10-07T20:04:57"/>
    <d v="2014-10-07T20:29:39"/>
    <d v="2014-10-07T20:39:30"/>
  </r>
  <r>
    <n v="1409903"/>
    <n v="80595"/>
    <x v="80"/>
    <x v="3"/>
    <x v="101"/>
    <x v="30"/>
    <s v="Spicy Crispy Beef"/>
    <n v="1"/>
    <s v="Starters &amp; Salads"/>
    <d v="1899-12-30T00:04:17"/>
    <n v="40.734213854853898"/>
    <n v="-74.006202029303594"/>
    <n v="40.722550400000003"/>
    <n v="-74.011243800000003"/>
    <d v="2014-10-20T18:35:05"/>
    <d v="2014-10-20T18:34:19"/>
    <d v="2014-10-20T18:47:39"/>
    <d v="2014-10-20T19:33:53"/>
  </r>
  <r>
    <n v="1403032"/>
    <n v="206039"/>
    <x v="257"/>
    <x v="1"/>
    <x v="9"/>
    <x v="2"/>
    <s v="Cheese Fries"/>
    <n v="1"/>
    <s v="Fries"/>
    <m/>
    <n v="40.7152793278103"/>
    <n v="-74.014860391616807"/>
    <n v="40.725757399999999"/>
    <n v="-74.007991700000005"/>
    <d v="2014-10-19T20:05:49"/>
    <d v="2014-10-19T20:29:34"/>
    <d v="2014-10-19T20:51:25"/>
    <d v="2014-10-19T21:04:55"/>
  </r>
  <r>
    <n v="1416028"/>
    <n v="129486"/>
    <x v="48"/>
    <x v="1"/>
    <x v="41"/>
    <x v="22"/>
    <s v="Hummus"/>
    <n v="1"/>
    <s v="Sides"/>
    <m/>
    <n v="40.730178000000002"/>
    <n v="-74.000322400000002"/>
    <n v="40.730687439222997"/>
    <n v="-73.995177977193904"/>
    <d v="2014-10-21T19:24:27"/>
    <d v="2014-10-21T19:27:39"/>
    <d v="2014-10-21T19:43:00"/>
    <d v="2014-10-21T19:50:38"/>
  </r>
  <r>
    <n v="1279888"/>
    <n v="32951"/>
    <x v="133"/>
    <x v="1"/>
    <x v="90"/>
    <x v="27"/>
    <s v="Jewish Penicillin - Matzoh"/>
    <n v="1"/>
    <s v="Soups"/>
    <d v="1899-12-30T00:08:46"/>
    <n v="40.745299312570602"/>
    <n v="-73.9791375808162"/>
    <n v="40.731642000000001"/>
    <n v="-74.001270000000005"/>
    <d v="2014-10-02T16:40:08"/>
    <d v="2014-10-02T17:07:57"/>
    <d v="2014-10-02T17:20:46"/>
    <d v="2014-10-02T17:37:31"/>
  </r>
  <r>
    <n v="1474815"/>
    <n v="398930"/>
    <x v="22"/>
    <x v="1"/>
    <x v="126"/>
    <x v="30"/>
    <s v="Diced Tuna with Crispy Noodles"/>
    <n v="1"/>
    <s v="Starters &amp; Salads"/>
    <d v="1899-12-30T00:04:02"/>
    <n v="40.782116700000003"/>
    <n v="-73.980739099999994"/>
    <n v="40.790039200000002"/>
    <n v="-73.953884000000002"/>
    <d v="2014-10-28T18:02:03"/>
    <d v="2014-10-28T18:12:13"/>
    <d v="2014-10-28T18:39:02"/>
    <d v="2014-10-28T18:50:02"/>
  </r>
  <r>
    <n v="1346136"/>
    <n v="54081"/>
    <x v="25"/>
    <x v="1"/>
    <x v="19"/>
    <x v="16"/>
    <s v="Piadina di Morini"/>
    <n v="1"/>
    <s v="Sandwiches"/>
    <d v="1899-12-30T00:03:33"/>
    <n v="40.721952559408798"/>
    <n v="-73.997737000598505"/>
    <n v="40.726298499999999"/>
    <n v="-73.9995598"/>
    <d v="2014-10-12T14:15:16"/>
    <m/>
    <m/>
    <d v="2014-10-12T14:43:54"/>
  </r>
  <r>
    <n v="1481125"/>
    <n v="64170"/>
    <x v="64"/>
    <x v="1"/>
    <x v="136"/>
    <x v="8"/>
    <m/>
    <m/>
    <m/>
    <d v="1899-12-30T00:03:11"/>
    <n v="40.720041528861898"/>
    <n v="-74.008531826427401"/>
    <n v="40.725446099999999"/>
    <n v="-73.994459899999995"/>
    <d v="2014-10-29T18:45:04"/>
    <d v="2014-10-29T18:54:44"/>
    <d v="2014-10-29T19:04:33"/>
    <d v="2014-10-29T19:16:00"/>
  </r>
  <r>
    <n v="1349588"/>
    <n v="375460"/>
    <x v="301"/>
    <x v="2"/>
    <x v="70"/>
    <x v="11"/>
    <s v="Crack Pie Slice"/>
    <n v="1"/>
    <s v="Pie by the Slice"/>
    <m/>
    <n v="40.787149600866101"/>
    <n v="-73.971722312198096"/>
    <n v="40.808233999999999"/>
    <n v="-73.951232000000005"/>
    <d v="2014-10-12T19:45:15"/>
    <d v="2014-10-12T19:58:27"/>
    <d v="2014-10-12T20:06:10"/>
    <d v="2014-10-12T20:20:37"/>
  </r>
  <r>
    <n v="1356617"/>
    <n v="31957"/>
    <x v="68"/>
    <x v="1"/>
    <x v="271"/>
    <x v="23"/>
    <s v="Classic"/>
    <n v="1"/>
    <s v="Mussels"/>
    <d v="1899-12-30T00:04:21"/>
    <n v="40.776381000000001"/>
    <n v="-73.956388000000004"/>
    <n v="40.780898322063898"/>
    <n v="-73.956430805903807"/>
    <d v="2014-10-13T19:03:34"/>
    <m/>
    <m/>
    <d v="2014-10-13T20:32:34"/>
  </r>
  <r>
    <n v="1487031"/>
    <n v="63147"/>
    <x v="145"/>
    <x v="1"/>
    <x v="228"/>
    <x v="43"/>
    <s v="Side by Side"/>
    <n v="1"/>
    <s v="Frozen Yogurt Without Toppings"/>
    <m/>
    <n v="40.747535707342003"/>
    <n v="-73.986219698857099"/>
    <n v="40.750182000000002"/>
    <n v="-73.984105999999997"/>
    <d v="2014-10-30T15:18:34"/>
    <d v="2014-10-30T15:24:18"/>
    <d v="2014-10-30T15:36:38"/>
    <d v="2014-10-30T15:45:20"/>
  </r>
  <r>
    <n v="1471012"/>
    <n v="314891"/>
    <x v="83"/>
    <x v="1"/>
    <x v="155"/>
    <x v="7"/>
    <s v="Red Velvet"/>
    <n v="1"/>
    <s v="Cupcakes"/>
    <m/>
    <n v="40.7400387954075"/>
    <n v="-73.985989093780503"/>
    <n v="40.7455085"/>
    <n v="-73.990542899999994"/>
    <d v="2014-10-27T21:53:51"/>
    <d v="2014-10-27T21:52:23"/>
    <d v="2014-10-27T21:59:11"/>
    <d v="2014-10-27T22:06:49"/>
  </r>
  <r>
    <n v="1435588"/>
    <n v="91141"/>
    <x v="270"/>
    <x v="1"/>
    <x v="468"/>
    <x v="8"/>
    <m/>
    <m/>
    <m/>
    <m/>
    <n v="40.779414243162897"/>
    <n v="-73.983499369969607"/>
    <n v="40.765340799999997"/>
    <n v="-73.961945400000005"/>
    <d v="2014-10-24T11:30:23"/>
    <d v="2014-10-24T11:30:14"/>
    <d v="2014-10-24T11:55:35"/>
    <d v="2014-10-24T12:12:22"/>
  </r>
  <r>
    <n v="1417152"/>
    <n v="282025"/>
    <x v="110"/>
    <x v="1"/>
    <x v="469"/>
    <x v="6"/>
    <m/>
    <m/>
    <m/>
    <d v="1899-12-30T00:05:30"/>
    <n v="40.760288402189801"/>
    <n v="-73.963089937001001"/>
    <n v="40.732189300000002"/>
    <n v="-73.991945000000001"/>
    <d v="2014-10-21T21:12:53"/>
    <d v="2014-10-21T21:25:59"/>
    <d v="2014-10-21T21:35:20"/>
    <d v="2014-10-21T21:56:28"/>
  </r>
  <r>
    <n v="1450315"/>
    <n v="310706"/>
    <x v="407"/>
    <x v="2"/>
    <x v="143"/>
    <x v="36"/>
    <s v="Malandes Chablis 1er Montmains"/>
    <n v="1"/>
    <s v="Chardonnay"/>
    <m/>
    <n v="40.779598"/>
    <n v="-73.947388000000004"/>
    <n v="40.745646100000002"/>
    <n v="-73.978546399999999"/>
    <d v="2014-10-25T19:21:44"/>
    <d v="2014-10-25T19:29:14"/>
    <d v="2014-10-25T19:35:03"/>
    <d v="2014-10-25T19:55:22"/>
  </r>
  <r>
    <n v="1440923"/>
    <n v="373486"/>
    <x v="240"/>
    <x v="1"/>
    <x v="130"/>
    <x v="9"/>
    <s v="Burrito Bowl"/>
    <n v="1"/>
    <s v="Entree"/>
    <m/>
    <n v="40.722542870002997"/>
    <n v="-73.997769355773897"/>
    <n v="40.716516905145497"/>
    <n v="-73.985923604576598"/>
    <d v="2014-10-24T20:37:46"/>
    <d v="2014-10-24T21:01:30"/>
    <d v="2014-10-24T21:15:10"/>
    <d v="2014-10-24T21:25:13"/>
  </r>
  <r>
    <n v="1290959"/>
    <n v="347174"/>
    <x v="76"/>
    <x v="1"/>
    <x v="18"/>
    <x v="15"/>
    <m/>
    <m/>
    <m/>
    <m/>
    <n v="40.677900769765998"/>
    <n v="-73.973076825319794"/>
    <n v="40.679853291900102"/>
    <n v="-73.981607483689501"/>
    <d v="2014-10-04T00:33:32"/>
    <d v="2014-10-04T00:47:17"/>
    <d v="2014-10-04T01:00:37"/>
    <d v="2014-10-04T01:12:03"/>
  </r>
  <r>
    <n v="1423237"/>
    <n v="144851"/>
    <x v="141"/>
    <x v="1"/>
    <x v="314"/>
    <x v="4"/>
    <s v="Hibachi Chicken Rice"/>
    <n v="2"/>
    <s v="Side Orders"/>
    <d v="1899-12-30T00:13:58"/>
    <n v="40.763165884696399"/>
    <n v="-73.977019781707995"/>
    <n v="40.752190300000002"/>
    <n v="-73.977827899999994"/>
    <d v="2014-10-22T19:06:14"/>
    <d v="2014-10-22T19:34:19"/>
    <d v="2014-10-22T19:45:26"/>
    <d v="2014-10-22T19:55:46"/>
  </r>
  <r>
    <n v="1273081"/>
    <n v="57878"/>
    <x v="30"/>
    <x v="1"/>
    <x v="238"/>
    <x v="20"/>
    <m/>
    <m/>
    <m/>
    <d v="1899-12-30T00:06:29"/>
    <n v="40.763960684103203"/>
    <n v="-73.978764528465106"/>
    <n v="40.764592999999998"/>
    <n v="-73.964821000000001"/>
    <d v="2014-10-01T13:32:05"/>
    <d v="2014-10-01T14:12:39"/>
    <d v="2014-10-01T14:25:00"/>
    <d v="2014-10-01T14:37:10"/>
  </r>
  <r>
    <n v="1322831"/>
    <n v="242"/>
    <x v="112"/>
    <x v="3"/>
    <x v="2"/>
    <x v="2"/>
    <s v="Classic"/>
    <n v="1"/>
    <s v="Bareburgers"/>
    <d v="1899-12-30T00:04:57"/>
    <n v="40.7420454508718"/>
    <n v="-74.000761899948401"/>
    <n v="40.7521725"/>
    <n v="-74.005143200000006"/>
    <d v="2014-10-09T11:48:04"/>
    <d v="2014-10-09T11:53:40"/>
    <d v="2014-10-09T12:15:34"/>
    <d v="2014-10-09T12:28:22"/>
  </r>
  <r>
    <n v="1307411"/>
    <n v="364749"/>
    <x v="289"/>
    <x v="1"/>
    <x v="112"/>
    <x v="8"/>
    <s v="$10 Dirty Bird Rotisserie Chicken Wrap"/>
    <n v="4"/>
    <s v="Today's Special"/>
    <m/>
    <n v="40.724339999999998"/>
    <n v="-73.990960000000001"/>
    <n v="40.730769299999999"/>
    <n v="-73.991322299999993"/>
    <d v="2014-10-06T11:39:50"/>
    <m/>
    <m/>
    <d v="2014-10-06T12:07:39"/>
  </r>
  <r>
    <n v="1348878"/>
    <n v="318545"/>
    <x v="65"/>
    <x v="1"/>
    <x v="107"/>
    <x v="16"/>
    <s v="Ligure Focaccia"/>
    <n v="1"/>
    <s v="La Focaccia"/>
    <d v="1899-12-30T00:15:16"/>
    <n v="40.776083193932998"/>
    <n v="-73.962171576462296"/>
    <n v="40.773550499999999"/>
    <n v="-73.946070700000007"/>
    <d v="2014-10-12T18:55:26"/>
    <d v="2014-10-12T19:18:10"/>
    <d v="2014-10-12T19:35:30"/>
    <d v="2014-10-12T19:46:41"/>
  </r>
  <r>
    <n v="1388052"/>
    <n v="384571"/>
    <x v="243"/>
    <x v="1"/>
    <x v="77"/>
    <x v="0"/>
    <s v="The Wing Supreme"/>
    <n v="1"/>
    <s v="Combos"/>
    <m/>
    <n v="40.724339999999998"/>
    <n v="-73.990960000000001"/>
    <n v="40.724201800000003"/>
    <n v="-74.000281200000003"/>
    <d v="2014-10-18T12:51:15"/>
    <d v="2014-10-18T13:10:27"/>
    <d v="2014-10-18T13:26:47"/>
    <d v="2014-10-18T13:33:20"/>
  </r>
  <r>
    <n v="1360829"/>
    <n v="118996"/>
    <x v="284"/>
    <x v="1"/>
    <x v="3"/>
    <x v="3"/>
    <s v="Almond Milk"/>
    <n v="2"/>
    <s v="Mylks"/>
    <m/>
    <n v="40.7411144339194"/>
    <n v="-73.9906501942001"/>
    <n v="40.732632153107801"/>
    <n v="-73.995003463947597"/>
    <d v="2014-10-14T13:49:40"/>
    <d v="2014-10-14T13:50:02"/>
    <d v="2014-10-14T13:57:22"/>
    <d v="2014-10-14T14:00:57"/>
  </r>
  <r>
    <n v="1398254"/>
    <n v="70001"/>
    <x v="177"/>
    <x v="3"/>
    <x v="177"/>
    <x v="2"/>
    <s v="Chili"/>
    <n v="1"/>
    <s v="Main Menu"/>
    <d v="1899-12-30T00:07:13"/>
    <n v="40.7711352092903"/>
    <n v="-73.959623103066605"/>
    <n v="40.770449200000002"/>
    <n v="-73.957727500000004"/>
    <d v="2014-10-19T14:15:37"/>
    <d v="2014-10-19T14:21:19"/>
    <d v="2014-10-19T14:35:13"/>
    <d v="2014-10-19T14:36:10"/>
  </r>
  <r>
    <n v="1382391"/>
    <n v="121103"/>
    <x v="159"/>
    <x v="3"/>
    <x v="188"/>
    <x v="32"/>
    <s v="Cinnamon Sugar"/>
    <n v="2"/>
    <s v="Cake Dougnhuts"/>
    <m/>
    <n v="40.716240933766798"/>
    <n v="-73.988682031631498"/>
    <n v="40.720495999999997"/>
    <n v="-73.982692"/>
    <d v="2014-10-17T19:01:03"/>
    <d v="2014-10-17T19:12:03"/>
    <d v="2014-10-17T19:21:51"/>
    <d v="2014-10-17T19:30:42"/>
  </r>
  <r>
    <n v="1360845"/>
    <n v="371642"/>
    <x v="258"/>
    <x v="1"/>
    <x v="134"/>
    <x v="33"/>
    <m/>
    <m/>
    <m/>
    <m/>
    <n v="40.735676762018002"/>
    <n v="-73.993829528068602"/>
    <n v="40.735348000000002"/>
    <n v="-73.983264000000005"/>
    <d v="2014-10-14T13:55:23"/>
    <d v="2014-10-14T13:54:19"/>
    <d v="2014-10-14T14:25:00"/>
    <d v="2014-10-14T14:38:44"/>
  </r>
  <r>
    <n v="1391027"/>
    <n v="115238"/>
    <x v="7"/>
    <x v="1"/>
    <x v="68"/>
    <x v="8"/>
    <s v="The Mercer Burger"/>
    <n v="1"/>
    <s v="Lunch/Dinner (Entree)"/>
    <d v="1899-12-30T00:06:36"/>
    <n v="40.724743642155602"/>
    <n v="-73.9986615554824"/>
    <n v="40.735588100000001"/>
    <n v="-74.003542300000007"/>
    <d v="2014-10-18T18:39:11"/>
    <d v="2014-10-18T19:16:12"/>
    <d v="2014-10-18T19:25:11"/>
    <d v="2014-10-18T19:34:51"/>
  </r>
  <r>
    <n v="1414308"/>
    <n v="196355"/>
    <x v="49"/>
    <x v="1"/>
    <x v="9"/>
    <x v="2"/>
    <s v="Shack Burger"/>
    <n v="1"/>
    <s v="Burgers"/>
    <m/>
    <n v="40.7152793278103"/>
    <n v="-74.014860391616807"/>
    <n v="40.7339894571017"/>
    <n v="-74.009706302736205"/>
    <d v="2014-10-21T14:36:52"/>
    <d v="2014-10-21T14:44:24"/>
    <d v="2014-10-21T15:02:18"/>
    <d v="2014-10-21T15:14:59"/>
  </r>
  <r>
    <n v="1279637"/>
    <n v="89485"/>
    <x v="133"/>
    <x v="1"/>
    <x v="470"/>
    <x v="8"/>
    <m/>
    <m/>
    <m/>
    <m/>
    <n v="40.735627526774998"/>
    <n v="-74.007544822243702"/>
    <n v="40.729781500000001"/>
    <n v="-73.997152700000001"/>
    <d v="2014-10-02T15:50:10"/>
    <d v="2014-10-02T15:58:27"/>
    <d v="2014-10-02T16:09:18"/>
    <d v="2014-10-02T16:28:04"/>
  </r>
  <r>
    <n v="1363059"/>
    <n v="198677"/>
    <x v="388"/>
    <x v="2"/>
    <x v="116"/>
    <x v="28"/>
    <s v="Arroz con Caraotas"/>
    <n v="1"/>
    <s v="Sidekicks"/>
    <m/>
    <n v="40.72681"/>
    <n v="-73.985328999999993"/>
    <n v="40.767725300000002"/>
    <n v="-73.991564199999999"/>
    <d v="2014-10-14T20:21:26"/>
    <d v="2014-10-14T20:47:01"/>
    <d v="2014-10-14T21:01:21"/>
    <d v="2014-10-14T21:33:56"/>
  </r>
  <r>
    <n v="1335273"/>
    <n v="109107"/>
    <x v="241"/>
    <x v="2"/>
    <x v="177"/>
    <x v="2"/>
    <s v="Cottage Fried Potatoes"/>
    <n v="2"/>
    <s v="Main Menu"/>
    <d v="1899-12-30T00:04:53"/>
    <n v="40.7711352092903"/>
    <n v="-73.959623103066605"/>
    <n v="40.747797200000001"/>
    <n v="-73.980960899999999"/>
    <d v="2014-10-10T22:46:57"/>
    <d v="2014-10-10T22:47:18"/>
    <d v="2014-10-10T22:56:07"/>
    <d v="2014-10-10T23:16:09"/>
  </r>
  <r>
    <n v="1398208"/>
    <n v="158578"/>
    <x v="30"/>
    <x v="1"/>
    <x v="256"/>
    <x v="30"/>
    <s v="Mount Qi Pork Hand-Ripped Noodles in Soup (Spicy, Sour)"/>
    <n v="1"/>
    <s v="Hand-Pulled Noodles in Soup"/>
    <m/>
    <n v="40.755988248771601"/>
    <n v="-73.980773263348894"/>
    <n v="40.767725300000002"/>
    <n v="-73.991564199999999"/>
    <d v="2014-10-19T14:10:41"/>
    <m/>
    <m/>
    <d v="2014-10-19T15:05:16"/>
  </r>
  <r>
    <n v="1382323"/>
    <n v="132906"/>
    <x v="256"/>
    <x v="1"/>
    <x v="87"/>
    <x v="6"/>
    <s v="Ebi Shumai"/>
    <n v="1"/>
    <s v="Appetizers"/>
    <d v="1899-12-30T00:12:49"/>
    <n v="40.760654436198898"/>
    <n v="-73.989582752602004"/>
    <n v="40.750740999999998"/>
    <n v="-74.002215699999994"/>
    <d v="2014-10-17T18:55:43"/>
    <d v="2014-10-17T19:01:33"/>
    <d v="2014-10-17T19:30:53"/>
    <d v="2014-10-17T19:42:53"/>
  </r>
  <r>
    <n v="1287722"/>
    <n v="304509"/>
    <x v="329"/>
    <x v="1"/>
    <x v="126"/>
    <x v="30"/>
    <s v="Nueske's Bacon &amp; Egg Fried Rice"/>
    <n v="1"/>
    <s v="Rice &amp; Noodles"/>
    <d v="1899-12-30T00:06:25"/>
    <n v="40.782116700000003"/>
    <n v="-73.980739099999994"/>
    <n v="40.779717099999999"/>
    <n v="-73.987650799999997"/>
    <d v="2014-10-03T18:25:23"/>
    <m/>
    <m/>
    <d v="2014-10-03T19:12:34"/>
  </r>
  <r>
    <n v="1422727"/>
    <n v="391746"/>
    <x v="109"/>
    <x v="1"/>
    <x v="4"/>
    <x v="4"/>
    <s v="Binnaga"/>
    <n v="2"/>
    <s v="Taiheiyo (Pacific Ocean)"/>
    <d v="1899-12-30T00:08:08"/>
    <n v="40.7261096570601"/>
    <n v="-74.002491863200504"/>
    <n v="40.727434500000001"/>
    <n v="-74.005948399999994"/>
    <d v="2014-10-22T18:10:20"/>
    <d v="2014-10-22T18:25:28"/>
    <d v="2014-10-22T18:32:49"/>
    <d v="2014-10-22T18:39:03"/>
  </r>
  <r>
    <n v="1288056"/>
    <n v="164005"/>
    <x v="97"/>
    <x v="1"/>
    <x v="105"/>
    <x v="6"/>
    <s v="Gyoza"/>
    <n v="4"/>
    <s v="Additional Appetizers"/>
    <d v="1899-12-30T00:07:26"/>
    <n v="40.771568712019302"/>
    <n v="-73.952786829189705"/>
    <n v="40.757687355412202"/>
    <n v="-73.961813868770193"/>
    <d v="2014-10-03T18:58:45"/>
    <d v="2014-10-03T19:01:58"/>
    <d v="2014-10-03T19:34:19"/>
    <d v="2014-10-03T19:44:40"/>
  </r>
  <r>
    <n v="1405539"/>
    <n v="81828"/>
    <x v="337"/>
    <x v="1"/>
    <x v="76"/>
    <x v="0"/>
    <s v="Chicken"/>
    <n v="1"/>
    <s v="Naked Balls"/>
    <d v="1899-12-30T00:31:56"/>
    <n v="40.736130877644598"/>
    <n v="-74.000648304229699"/>
    <n v="40.725307029702698"/>
    <n v="-73.994452422404095"/>
    <d v="2014-10-19T22:20:29"/>
    <d v="2014-10-19T22:46:50"/>
    <d v="2014-10-19T23:05:35"/>
    <d v="2014-10-19T23:14:49"/>
  </r>
  <r>
    <n v="1360855"/>
    <n v="315075"/>
    <x v="44"/>
    <x v="1"/>
    <x v="144"/>
    <x v="37"/>
    <s v="Hummus &amp; Falafel Side"/>
    <n v="1"/>
    <s v="Salads &amp; Sides"/>
    <d v="1899-12-30T00:04:39"/>
    <n v="40.735951410513501"/>
    <n v="-74.001760416287993"/>
    <n v="40.751855989014203"/>
    <n v="-73.994537014911202"/>
    <d v="2014-10-14T14:00:17"/>
    <d v="2014-10-14T14:11:56"/>
    <d v="2014-10-14T14:16:46"/>
    <d v="2014-10-14T14:28:30"/>
  </r>
  <r>
    <n v="1279338"/>
    <n v="299365"/>
    <x v="30"/>
    <x v="1"/>
    <x v="140"/>
    <x v="7"/>
    <s v="Nova"/>
    <n v="1"/>
    <s v="Fish Sandwiches"/>
    <m/>
    <n v="40.756256485287402"/>
    <n v="-73.970465361412593"/>
    <n v="40.754013990515503"/>
    <n v="-73.993064327167602"/>
    <d v="2014-10-02T14:53:50"/>
    <d v="2014-10-02T15:03:03"/>
    <d v="2014-10-02T15:14:22"/>
    <d v="2014-10-02T15:30:46"/>
  </r>
  <r>
    <n v="1475643"/>
    <n v="53395"/>
    <x v="64"/>
    <x v="1"/>
    <x v="20"/>
    <x v="17"/>
    <s v="Sorbet Tubes Raspberry 4 Pk"/>
    <n v="1"/>
    <s v="Ice Cream &amp; Novelties"/>
    <m/>
    <n v="40.734852286139699"/>
    <n v="-73.991085290908799"/>
    <n v="40.738581000000003"/>
    <n v="-73.983678999999995"/>
    <d v="2014-10-28T20:09:46"/>
    <d v="2014-10-28T20:11:37"/>
    <d v="2014-10-28T20:44:27"/>
    <d v="2014-10-28T20:50:51"/>
  </r>
  <r>
    <n v="1292640"/>
    <n v="101053"/>
    <x v="215"/>
    <x v="2"/>
    <x v="2"/>
    <x v="2"/>
    <s v="Brisket Burger"/>
    <n v="1"/>
    <s v="Bareburgers"/>
    <d v="1899-12-30T00:20:15"/>
    <n v="40.726846040614099"/>
    <n v="-73.9889572061103"/>
    <n v="40.715539999999997"/>
    <n v="-73.991821999999999"/>
    <d v="2014-10-04T12:08:43"/>
    <d v="2014-10-04T12:34:35"/>
    <d v="2014-10-04T12:49:54"/>
    <d v="2014-10-04T13:01:16"/>
  </r>
  <r>
    <n v="1398882"/>
    <n v="98219"/>
    <x v="269"/>
    <x v="0"/>
    <x v="471"/>
    <x v="8"/>
    <m/>
    <m/>
    <m/>
    <d v="1899-12-30T00:12:36"/>
    <n v="40.748269663483597"/>
    <n v="-73.988193921849401"/>
    <n v="40.759817900000002"/>
    <n v="-73.987639999999999"/>
    <d v="2014-10-19T15:10:16"/>
    <d v="2014-10-19T15:17:31"/>
    <d v="2014-10-19T15:55:51"/>
    <d v="2014-10-19T16:06:56"/>
  </r>
  <r>
    <n v="1299845"/>
    <n v="103416"/>
    <x v="116"/>
    <x v="1"/>
    <x v="122"/>
    <x v="32"/>
    <s v="Coffee Cake"/>
    <n v="2"/>
    <s v="Cake Dougnhuts"/>
    <m/>
    <n v="40.744563916288797"/>
    <n v="-73.996630052861306"/>
    <n v="40.745455399999997"/>
    <n v="-73.976923499999998"/>
    <d v="2014-10-05T13:00:34"/>
    <d v="2014-10-05T13:08:26"/>
    <d v="2014-10-05T13:23:15"/>
    <d v="2014-10-05T13:36:45"/>
  </r>
  <r>
    <n v="1301625"/>
    <n v="125123"/>
    <x v="115"/>
    <x v="1"/>
    <x v="26"/>
    <x v="20"/>
    <s v="Truffle Brownie"/>
    <n v="1"/>
    <s v="Desserts and Chips"/>
    <m/>
    <n v="40.786017123633201"/>
    <n v="-73.978471825344499"/>
    <n v="40.746764400000004"/>
    <n v="-73.990301400000007"/>
    <d v="2014-10-05T16:16:05"/>
    <d v="2014-10-05T16:30:56"/>
    <d v="2014-10-05T17:09:16"/>
    <d v="2014-10-05T17:35:03"/>
  </r>
  <r>
    <n v="1369655"/>
    <n v="327651"/>
    <x v="16"/>
    <x v="1"/>
    <x v="94"/>
    <x v="28"/>
    <s v="Juanita's Chicken"/>
    <n v="1"/>
    <s v="De Fondo"/>
    <d v="1899-12-30T00:03:57"/>
    <n v="40.760406969917"/>
    <n v="-73.994894027710004"/>
    <n v="40.775263720444599"/>
    <n v="-73.989759629425194"/>
    <d v="2014-10-15T20:50:54"/>
    <d v="2014-10-15T20:57:35"/>
    <d v="2014-10-15T21:05:18"/>
    <d v="2014-10-15T21:22:07"/>
  </r>
  <r>
    <n v="1376218"/>
    <n v="382011"/>
    <x v="417"/>
    <x v="2"/>
    <x v="137"/>
    <x v="35"/>
    <s v="Dulcolax Stool Softener LiquiGels (25 ct.)"/>
    <n v="1"/>
    <s v="Digestion &amp; Nausea"/>
    <m/>
    <n v="40.714638307702003"/>
    <n v="-74.008336134918196"/>
    <n v="40.778345000000002"/>
    <n v="-73.962239999999994"/>
    <d v="2014-10-16T20:52:15"/>
    <m/>
    <m/>
    <d v="2014-10-16T21:39:40"/>
  </r>
  <r>
    <n v="1462190"/>
    <n v="358141"/>
    <x v="421"/>
    <x v="2"/>
    <x v="48"/>
    <x v="17"/>
    <s v="Strawberry Cereal Bars"/>
    <n v="1"/>
    <s v="Cookies, Snacks &amp; Candy"/>
    <m/>
    <n v="40.733633781778998"/>
    <n v="-73.987769236059194"/>
    <n v="40.729466100000003"/>
    <n v="-73.978780099999994"/>
    <d v="2014-10-26T19:07:11"/>
    <d v="2014-10-26T20:12:52"/>
    <d v="2014-10-26T21:06:44"/>
    <d v="2014-10-26T21:13:16"/>
  </r>
  <r>
    <n v="1371397"/>
    <n v="349206"/>
    <x v="46"/>
    <x v="2"/>
    <x v="97"/>
    <x v="29"/>
    <s v="Spicy Buffalo Chicken Wings"/>
    <n v="1"/>
    <s v="Appetizers"/>
    <d v="1899-12-30T00:10:48"/>
    <n v="40.787613109615599"/>
    <n v="-73.977123089522607"/>
    <n v="40.782797000000002"/>
    <n v="-73.984307999999999"/>
    <d v="2014-10-16T01:37:07"/>
    <d v="2014-10-16T01:43:41"/>
    <d v="2014-10-16T02:02:32"/>
    <d v="2014-10-16T02:10:02"/>
  </r>
  <r>
    <n v="1451398"/>
    <n v="304449"/>
    <x v="353"/>
    <x v="1"/>
    <x v="20"/>
    <x v="17"/>
    <s v="Pizza Flax Snax"/>
    <n v="1"/>
    <s v="Raw Snacks"/>
    <m/>
    <n v="40.723954999999997"/>
    <n v="-73.991828999999996"/>
    <n v="40.730553899999997"/>
    <n v="-73.993052599999999"/>
    <d v="2014-10-25T20:30:16"/>
    <d v="2014-10-25T20:46:02"/>
    <d v="2014-10-25T21:33:21"/>
    <d v="2014-10-25T21:51:49"/>
  </r>
  <r>
    <n v="1472868"/>
    <n v="271149"/>
    <x v="44"/>
    <x v="1"/>
    <x v="20"/>
    <x v="17"/>
    <m/>
    <m/>
    <m/>
    <m/>
    <n v="40.767890000000001"/>
    <n v="-73.982399999999998"/>
    <n v="40.751257287376298"/>
    <n v="-74.005633760312605"/>
    <d v="2014-10-28T10:45:52"/>
    <d v="2014-10-28T11:00:30"/>
    <d v="2014-10-28T11:26:50"/>
    <d v="2014-10-28T11:35:47"/>
  </r>
  <r>
    <n v="1419888"/>
    <n v="75484"/>
    <x v="21"/>
    <x v="1"/>
    <x v="47"/>
    <x v="2"/>
    <s v="Large Cajun Fries"/>
    <n v="1"/>
    <s v="Fries"/>
    <m/>
    <n v="40.736896999999999"/>
    <n v="-73.995727000000002"/>
    <n v="40.738912900000003"/>
    <n v="-73.987759999999994"/>
    <d v="2014-10-22T11:21:14"/>
    <d v="2014-10-22T11:21:33"/>
    <d v="2014-10-22T11:35:24"/>
    <d v="2014-10-22T11:43:42"/>
  </r>
  <r>
    <n v="1445794"/>
    <n v="283310"/>
    <x v="112"/>
    <x v="3"/>
    <x v="140"/>
    <x v="7"/>
    <s v="Everything"/>
    <n v="2"/>
    <s v="Bagel Type"/>
    <m/>
    <n v="40.735518913424798"/>
    <n v="-73.979530334472699"/>
    <n v="40.730881400000001"/>
    <n v="-73.993780099999995"/>
    <d v="2014-10-25T13:04:00"/>
    <d v="2014-10-25T13:06:53"/>
    <d v="2014-10-25T13:29:07"/>
    <d v="2014-10-25T13:40:25"/>
  </r>
  <r>
    <n v="1439315"/>
    <n v="395560"/>
    <x v="57"/>
    <x v="1"/>
    <x v="70"/>
    <x v="11"/>
    <s v="3 Packs of Cake Truffles"/>
    <n v="1"/>
    <s v="Cake Truffles"/>
    <m/>
    <n v="40.787149600866101"/>
    <n v="-73.971722312198096"/>
    <n v="40.778688000000002"/>
    <n v="-73.976369000000005"/>
    <d v="2014-10-24T18:18:05"/>
    <d v="2014-10-24T18:15:48"/>
    <d v="2014-10-24T18:21:24"/>
    <d v="2014-10-24T18:28:03"/>
  </r>
  <r>
    <n v="1349993"/>
    <n v="82855"/>
    <x v="301"/>
    <x v="2"/>
    <x v="73"/>
    <x v="26"/>
    <m/>
    <m/>
    <m/>
    <m/>
    <n v="40.790399757583998"/>
    <n v="-73.974712559392302"/>
    <n v="40.7704679"/>
    <n v="-73.982625299999995"/>
    <d v="2014-10-12T20:14:14"/>
    <d v="2014-10-12T20:32:21"/>
    <d v="2014-10-12T20:45:38"/>
    <d v="2014-10-12T20:58:30"/>
  </r>
  <r>
    <n v="1325220"/>
    <n v="320249"/>
    <x v="422"/>
    <x v="1"/>
    <x v="397"/>
    <x v="50"/>
    <s v="Medovik"/>
    <n v="1"/>
    <s v="Dessert"/>
    <m/>
    <n v="40.738768706024501"/>
    <n v="-73.988641562611093"/>
    <n v="40.761461300000001"/>
    <n v="-73.999175600000001"/>
    <d v="2014-10-09T19:16:32"/>
    <d v="2014-10-09T19:26:05"/>
    <d v="2014-10-09T20:06:55"/>
    <d v="2014-10-09T20:34:08"/>
  </r>
  <r>
    <n v="1462060"/>
    <n v="296571"/>
    <x v="23"/>
    <x v="2"/>
    <x v="4"/>
    <x v="4"/>
    <s v="Miso"/>
    <n v="2"/>
    <s v="Osuimono (Soups)"/>
    <d v="1899-12-30T00:16:26"/>
    <n v="40.7261096570601"/>
    <n v="-74.002491863200504"/>
    <n v="40.722694149991703"/>
    <n v="-73.994540094564499"/>
    <d v="2014-10-26T19:00:03"/>
    <d v="2014-10-26T19:30:04"/>
    <d v="2014-10-26T19:55:04"/>
    <d v="2014-10-26T20:06:25"/>
  </r>
  <r>
    <n v="1284861"/>
    <n v="158068"/>
    <x v="327"/>
    <x v="1"/>
    <x v="112"/>
    <x v="8"/>
    <s v="The Melt Shop Fried Chicken Sandwich"/>
    <n v="4"/>
    <s v="Today's Special"/>
    <m/>
    <n v="40.724339999999998"/>
    <n v="-73.990960000000001"/>
    <n v="40.755679000000001"/>
    <n v="-73.977176999999998"/>
    <d v="2014-10-03T11:40:10"/>
    <m/>
    <m/>
    <d v="2014-10-03T11:48:54"/>
  </r>
  <r>
    <n v="1372435"/>
    <n v="342515"/>
    <x v="423"/>
    <x v="1"/>
    <x v="47"/>
    <x v="2"/>
    <s v="Cheese Dog"/>
    <n v="1"/>
    <s v="Dogs"/>
    <d v="1899-12-30T00:07:49"/>
    <n v="40.751680999999998"/>
    <n v="-73.974069"/>
    <n v="40.765868099999999"/>
    <n v="-73.963190600000004"/>
    <d v="2014-10-16T12:08:17"/>
    <d v="2014-10-16T12:27:24"/>
    <d v="2014-10-16T12:36:45"/>
    <d v="2014-10-16T12:45:49"/>
  </r>
  <r>
    <n v="1382800"/>
    <n v="77341"/>
    <x v="256"/>
    <x v="1"/>
    <x v="76"/>
    <x v="16"/>
    <s v="Market Salad"/>
    <n v="1"/>
    <s v="Green Market"/>
    <d v="1899-12-30T00:11:40"/>
    <n v="40.745963108098799"/>
    <n v="-74.001697291846"/>
    <n v="40.744836900000003"/>
    <n v="-73.991976300000005"/>
    <d v="2014-10-17T19:40:05"/>
    <d v="2014-10-17T19:46:03"/>
    <d v="2014-10-17T20:05:53"/>
    <d v="2014-10-17T20:13:03"/>
  </r>
  <r>
    <n v="1379299"/>
    <n v="70832"/>
    <x v="359"/>
    <x v="1"/>
    <x v="20"/>
    <x v="17"/>
    <s v="Cookies And Cream"/>
    <n v="1"/>
    <s v="Protein Bars &amp; Snacks"/>
    <m/>
    <n v="40.759658999999999"/>
    <n v="-73.966097000000005"/>
    <n v="40.764438499999997"/>
    <n v="-73.958159600000002"/>
    <d v="2014-10-17T12:10:07"/>
    <d v="2014-10-17T12:15:34"/>
    <d v="2014-10-17T13:08:51"/>
    <d v="2014-10-17T13:29:49"/>
  </r>
  <r>
    <n v="1456489"/>
    <n v="67844"/>
    <x v="119"/>
    <x v="1"/>
    <x v="11"/>
    <x v="0"/>
    <s v="Housemade Granola"/>
    <n v="1"/>
    <s v="Plates &amp; Sandwiches"/>
    <d v="1899-12-30T00:05:24"/>
    <n v="40.726413182830903"/>
    <n v="-73.993821144104004"/>
    <n v="40.7268586"/>
    <n v="-73.995960699999998"/>
    <d v="2014-10-26T11:56:36"/>
    <m/>
    <m/>
    <d v="2014-10-26T12:16:31"/>
  </r>
  <r>
    <n v="1317024"/>
    <n v="298161"/>
    <x v="140"/>
    <x v="2"/>
    <x v="16"/>
    <x v="13"/>
    <s v="Big Mac"/>
    <n v="1"/>
    <s v="Burgers &amp; Sandwiches"/>
    <m/>
    <n v="40.7220883748912"/>
    <n v="-73.940588846563202"/>
    <n v="40.690344000000003"/>
    <n v="-73.951286899999999"/>
    <d v="2014-10-08T01:45:17"/>
    <d v="2014-10-08T01:56:11"/>
    <d v="2014-10-08T02:15:01"/>
    <d v="2014-10-08T02:24:59"/>
  </r>
  <r>
    <n v="1462290"/>
    <n v="105702"/>
    <x v="70"/>
    <x v="1"/>
    <x v="72"/>
    <x v="8"/>
    <s v="Pollo Rostizado"/>
    <n v="2"/>
    <s v="Tacos"/>
    <d v="1899-12-30T00:07:01"/>
    <n v="40.721353749744097"/>
    <n v="-73.997525293959001"/>
    <n v="40.726895425967903"/>
    <n v="-73.9959644616292"/>
    <d v="2014-10-26T19:14:10"/>
    <d v="2014-10-26T19:51:11"/>
    <d v="2014-10-26T19:59:01"/>
    <d v="2014-10-26T20:03:30"/>
  </r>
  <r>
    <n v="1475074"/>
    <n v="62359"/>
    <x v="58"/>
    <x v="2"/>
    <x v="472"/>
    <x v="8"/>
    <s v="Kung Pao Chicken Wings"/>
    <n v="1"/>
    <s v="Appetizers"/>
    <d v="1899-12-30T00:14:58"/>
    <n v="40.665610864239497"/>
    <n v="-73.982644237529598"/>
    <n v="40.724780000000003"/>
    <n v="-73.980463"/>
    <d v="2014-10-28T18:52:52"/>
    <d v="2014-10-28T19:30:02"/>
    <d v="2014-10-28T19:42:52"/>
    <d v="2014-10-28T20:16:24"/>
  </r>
  <r>
    <n v="1476516"/>
    <n v="103852"/>
    <x v="420"/>
    <x v="1"/>
    <x v="177"/>
    <x v="2"/>
    <s v="Cheeseburger"/>
    <n v="1"/>
    <s v="Main Menu"/>
    <d v="1899-12-30T00:05:04"/>
    <n v="40.7711352092903"/>
    <n v="-73.959623103066605"/>
    <n v="40.772944000000003"/>
    <n v="-73.944997999999998"/>
    <d v="2014-10-28T21:38:17"/>
    <d v="2014-10-28T22:07:42"/>
    <d v="2014-10-28T22:20:01"/>
    <d v="2014-10-28T22:35:34"/>
  </r>
  <r>
    <n v="1396487"/>
    <n v="76511"/>
    <x v="92"/>
    <x v="1"/>
    <x v="44"/>
    <x v="8"/>
    <s v="Spanish Scramble"/>
    <n v="1"/>
    <s v="Brunch"/>
    <m/>
    <n v="40.721294"/>
    <n v="-73.983993999999996"/>
    <n v="40.7051959"/>
    <n v="-74.010080700000003"/>
    <d v="2014-10-19T11:03:55"/>
    <d v="2014-10-19T11:01:17"/>
    <d v="2014-10-19T11:34:35"/>
    <d v="2014-10-19T11:56:58"/>
  </r>
  <r>
    <n v="1313755"/>
    <n v="328864"/>
    <x v="64"/>
    <x v="1"/>
    <x v="473"/>
    <x v="50"/>
    <s v="Chef's Blintz"/>
    <n v="1"/>
    <s v="Blintzes"/>
    <m/>
    <n v="40.724195878275502"/>
    <n v="-73.951122208660195"/>
    <n v="40.701183"/>
    <n v="-73.928499000000002"/>
    <d v="2014-10-07T15:28:35"/>
    <d v="2014-10-07T15:34:08"/>
    <d v="2014-10-07T16:01:56"/>
    <d v="2014-10-07T16:18:45"/>
  </r>
  <r>
    <n v="1365856"/>
    <n v="211697"/>
    <x v="424"/>
    <x v="1"/>
    <x v="9"/>
    <x v="2"/>
    <s v="Bottled Water"/>
    <n v="1"/>
    <s v="Drinks"/>
    <m/>
    <n v="40.7152793278103"/>
    <n v="-74.014860391616807"/>
    <n v="40.725622999999999"/>
    <n v="-73.991532000000007"/>
    <d v="2014-10-15T12:16:44"/>
    <d v="2014-10-15T12:34:54"/>
    <d v="2014-10-15T12:49:14"/>
    <d v="2014-10-15T13:04:25"/>
  </r>
  <r>
    <n v="1440604"/>
    <n v="47280"/>
    <x v="109"/>
    <x v="1"/>
    <x v="4"/>
    <x v="4"/>
    <s v="Uni"/>
    <n v="1"/>
    <s v="Taiheiyo (Pacific Ocean)"/>
    <d v="1899-12-30T00:04:39"/>
    <n v="40.7261096570601"/>
    <n v="-74.002491863200504"/>
    <n v="40.724888"/>
    <n v="-74.010098999999997"/>
    <d v="2014-10-24T20:13:13"/>
    <d v="2014-10-24T20:18:23"/>
    <d v="2014-10-24T20:43:43"/>
    <d v="2014-10-24T20:54:26"/>
  </r>
  <r>
    <n v="1395423"/>
    <n v="208020"/>
    <x v="23"/>
    <x v="2"/>
    <x v="474"/>
    <x v="2"/>
    <m/>
    <m/>
    <m/>
    <d v="1899-12-30T00:11:15"/>
    <n v="40.728835828841198"/>
    <n v="-73.988297223656303"/>
    <n v="40.747018901686999"/>
    <n v="-73.990921968255506"/>
    <d v="2014-10-19T01:33:07"/>
    <d v="2014-10-19T01:33:45"/>
    <d v="2014-10-19T01:57:56"/>
    <d v="2014-10-19T02:11:51"/>
  </r>
  <r>
    <n v="1357774"/>
    <n v="208020"/>
    <x v="65"/>
    <x v="1"/>
    <x v="87"/>
    <x v="6"/>
    <s v="Kani Shumai"/>
    <n v="1"/>
    <s v="Appetizers"/>
    <d v="1899-12-30T00:24:56"/>
    <n v="40.760654436198898"/>
    <n v="-73.989582752602004"/>
    <n v="40.747018901686999"/>
    <n v="-73.990921968255506"/>
    <d v="2014-10-13T21:07:15"/>
    <d v="2014-10-13T21:17:50"/>
    <d v="2014-10-13T21:44:17"/>
    <d v="2014-10-13T21:58:23"/>
  </r>
  <r>
    <n v="1374035"/>
    <n v="83461"/>
    <x v="160"/>
    <x v="1"/>
    <x v="48"/>
    <x v="17"/>
    <s v="Coconut Water - Original"/>
    <n v="1"/>
    <s v="Beverages"/>
    <m/>
    <n v="40.74174"/>
    <n v="-73.993650000000002"/>
    <n v="40.758831800000003"/>
    <n v="-73.983849599999999"/>
    <d v="2014-10-16T15:45:40"/>
    <d v="2014-10-16T15:54:09"/>
    <d v="2014-10-16T17:10:39"/>
    <d v="2014-10-16T17:25:24"/>
  </r>
  <r>
    <n v="1436294"/>
    <n v="123504"/>
    <x v="116"/>
    <x v="1"/>
    <x v="33"/>
    <x v="20"/>
    <s v="Organic Lentil Chickpea (Small)"/>
    <n v="1"/>
    <s v="Soup"/>
    <d v="1899-12-30T00:02:58"/>
    <n v="40.745078589413303"/>
    <n v="-73.988821506500202"/>
    <n v="40.741739799999998"/>
    <n v="-73.996832800000007"/>
    <d v="2014-10-24T12:53:59"/>
    <d v="2014-10-24T12:54:55"/>
    <d v="2014-10-24T13:11:46"/>
    <d v="2014-10-24T13:19:04"/>
  </r>
  <r>
    <n v="1382960"/>
    <n v="144997"/>
    <x v="109"/>
    <x v="1"/>
    <x v="101"/>
    <x v="30"/>
    <s v="Shrimp and Scallop XO Fried Rice"/>
    <n v="1"/>
    <s v="Rice &amp; Noodles"/>
    <d v="1899-12-30T00:03:12"/>
    <n v="40.734213854853898"/>
    <n v="-74.006202029303594"/>
    <n v="40.731933099999999"/>
    <n v="-73.999883100000005"/>
    <d v="2014-10-17T19:53:50"/>
    <d v="2014-10-17T20:08:54"/>
    <d v="2014-10-17T20:19:16"/>
    <d v="2014-10-17T20:24:13"/>
  </r>
  <r>
    <n v="1357860"/>
    <n v="100430"/>
    <x v="47"/>
    <x v="1"/>
    <x v="18"/>
    <x v="15"/>
    <m/>
    <m/>
    <m/>
    <m/>
    <n v="40.677900769765998"/>
    <n v="-73.973076825319794"/>
    <n v="40.681663518809401"/>
    <n v="-73.976269103655596"/>
    <d v="2014-10-13T21:18:43"/>
    <d v="2014-10-13T21:16:20"/>
    <d v="2014-10-13T21:30:41"/>
    <d v="2014-10-13T21:35:36"/>
  </r>
  <r>
    <n v="1280728"/>
    <n v="127149"/>
    <x v="216"/>
    <x v="1"/>
    <x v="80"/>
    <x v="0"/>
    <s v="Simply On A Bun"/>
    <n v="1"/>
    <s v="P.J. Clarke's Hamburgers"/>
    <d v="1899-12-30T00:16:31"/>
    <n v="40.758938763836703"/>
    <n v="-73.968531133448096"/>
    <n v="40.7666544"/>
    <n v="-73.952847199999994"/>
    <d v="2014-10-02T18:15:18"/>
    <d v="2014-10-02T18:37:51"/>
    <d v="2014-10-02T18:50:59"/>
    <d v="2014-10-02T19:03:29"/>
  </r>
  <r>
    <n v="1303669"/>
    <n v="65806"/>
    <x v="425"/>
    <x v="1"/>
    <x v="77"/>
    <x v="0"/>
    <s v="Cole Slaw"/>
    <n v="1"/>
    <s v="Sides"/>
    <m/>
    <n v="40.724339999999998"/>
    <n v="-73.990960000000001"/>
    <n v="40.729956000000001"/>
    <n v="-73.993735999999998"/>
    <d v="2014-10-05T19:40:40"/>
    <d v="2014-10-05T19:47:28"/>
    <d v="2014-10-05T20:05:18"/>
    <d v="2014-10-05T20:13:45"/>
  </r>
  <r>
    <n v="1304010"/>
    <n v="169338"/>
    <x v="426"/>
    <x v="2"/>
    <x v="153"/>
    <x v="11"/>
    <s v="Soft Serve Fruit"/>
    <n v="1"/>
    <s v="Soft Serve Fruit"/>
    <m/>
    <n v="40.737356168684997"/>
    <n v="-73.990666866302504"/>
    <n v="40.732437500000003"/>
    <n v="-73.9803809"/>
    <d v="2014-10-05T20:13:21"/>
    <d v="2014-10-05T20:23:19"/>
    <d v="2014-10-05T20:39:54"/>
    <d v="2014-10-05T20:58:14"/>
  </r>
  <r>
    <n v="1288175"/>
    <n v="39976"/>
    <x v="14"/>
    <x v="1"/>
    <x v="448"/>
    <x v="16"/>
    <m/>
    <m/>
    <m/>
    <m/>
    <n v="40.729307639431497"/>
    <n v="-74.002468585968003"/>
    <n v="40.7516058"/>
    <n v="-74.003114999999994"/>
    <d v="2014-10-03T19:10:26"/>
    <d v="2014-10-03T19:13:47"/>
    <d v="2014-10-03T19:21:39"/>
    <d v="2014-10-03T19:39:48"/>
  </r>
  <r>
    <n v="1356855"/>
    <n v="97346"/>
    <x v="101"/>
    <x v="2"/>
    <x v="70"/>
    <x v="11"/>
    <s v="Fruity Cereal Milk Shake"/>
    <n v="1"/>
    <s v="Shakes"/>
    <m/>
    <n v="40.731795470614898"/>
    <n v="-73.985672593116803"/>
    <n v="40.745520900000002"/>
    <n v="-73.990466999999995"/>
    <d v="2014-10-13T19:28:14"/>
    <d v="2014-10-13T19:56:57"/>
    <d v="2014-10-13T20:04:47"/>
    <d v="2014-10-13T20:13:37"/>
  </r>
  <r>
    <n v="1332846"/>
    <n v="111218"/>
    <x v="89"/>
    <x v="2"/>
    <x v="0"/>
    <x v="0"/>
    <s v="Truffle Melt"/>
    <n v="1"/>
    <s v="Sandwiches"/>
    <d v="1899-12-30T00:10:16"/>
    <n v="40.744607141003797"/>
    <n v="-73.990741968154893"/>
    <n v="40.773671200000003"/>
    <n v="-73.958335300000002"/>
    <d v="2014-10-10T19:13:47"/>
    <d v="2014-10-10T19:48:35"/>
    <d v="2014-10-10T20:00:28"/>
    <d v="2014-10-10T20:19:55"/>
  </r>
  <r>
    <n v="1274869"/>
    <n v="68753"/>
    <x v="265"/>
    <x v="3"/>
    <x v="139"/>
    <x v="8"/>
    <s v="Ginger Scallion Noodles"/>
    <n v="1"/>
    <s v="Bowls"/>
    <m/>
    <n v="40.729110403548901"/>
    <n v="-73.984245455566395"/>
    <n v="40.732987999999999"/>
    <n v="-73.994766999999996"/>
    <d v="2014-10-01T19:16:19"/>
    <d v="2014-10-01T19:20:24"/>
    <d v="2014-10-01T19:54:15"/>
    <d v="2014-10-01T20:01:50"/>
  </r>
  <r>
    <n v="1309948"/>
    <n v="6987"/>
    <x v="374"/>
    <x v="1"/>
    <x v="184"/>
    <x v="25"/>
    <s v="Thigh"/>
    <n v="2"/>
    <s v="Fried Chicken"/>
    <m/>
    <n v="40.7430754234856"/>
    <n v="-73.989146591960605"/>
    <n v="40.7109442"/>
    <n v="-74.016321099999999"/>
    <d v="2014-10-06T20:19:05"/>
    <d v="2014-10-06T20:39:44"/>
    <d v="2014-10-06T20:57:04"/>
    <d v="2014-10-06T21:35:39"/>
  </r>
  <r>
    <n v="1284817"/>
    <n v="47594"/>
    <x v="327"/>
    <x v="1"/>
    <x v="421"/>
    <x v="9"/>
    <s v="Quesadilla Del Meracado"/>
    <n v="1"/>
    <s v="Lunch Especialidades De La Casa / House Specialties"/>
    <d v="1899-12-30T00:04:53"/>
    <n v="40.755579642755897"/>
    <n v="-73.970861434936495"/>
    <n v="40.780774000000001"/>
    <n v="-73.954292100000004"/>
    <d v="2014-10-03T11:32:47"/>
    <d v="2014-10-03T12:49:29"/>
    <d v="2014-10-03T12:58:19"/>
    <d v="2014-10-03T13:14:17"/>
  </r>
  <r>
    <n v="1303851"/>
    <n v="60033"/>
    <x v="46"/>
    <x v="2"/>
    <x v="76"/>
    <x v="16"/>
    <s v="Spicy Pork"/>
    <n v="1"/>
    <s v="Naked Balls"/>
    <d v="1899-12-30T00:04:05"/>
    <n v="40.771491247520302"/>
    <n v="-73.956334145089798"/>
    <n v="40.769741000000003"/>
    <n v="-73.950795999999997"/>
    <d v="2014-10-05T19:57:20"/>
    <d v="2014-10-05T20:00:24"/>
    <d v="2014-10-05T20:08:09"/>
    <d v="2014-10-05T20:16:25"/>
  </r>
  <r>
    <n v="1307639"/>
    <n v="41130"/>
    <x v="96"/>
    <x v="1"/>
    <x v="42"/>
    <x v="8"/>
    <m/>
    <m/>
    <m/>
    <m/>
    <n v="40.737887999999998"/>
    <n v="-73.996459999999999"/>
    <n v="40.722746000000001"/>
    <n v="-73.998857000000001"/>
    <d v="2014-10-06T12:31:16"/>
    <d v="2014-10-06T12:31:52"/>
    <d v="2014-10-06T12:45:23"/>
    <d v="2014-10-06T12:56:52"/>
  </r>
  <r>
    <n v="1402946"/>
    <n v="105317"/>
    <x v="47"/>
    <x v="1"/>
    <x v="16"/>
    <x v="13"/>
    <s v="Chicken McNuggets"/>
    <n v="1"/>
    <s v="Snacks &amp; Sides"/>
    <m/>
    <n v="40.728852339995903"/>
    <n v="-74.005290269851699"/>
    <n v="40.722551164198897"/>
    <n v="-74.010302237166997"/>
    <d v="2014-10-19T20:01:24"/>
    <d v="2014-10-19T20:16:01"/>
    <d v="2014-10-19T20:30:19"/>
    <d v="2014-10-19T20:39:29"/>
  </r>
  <r>
    <n v="1320586"/>
    <n v="87752"/>
    <x v="331"/>
    <x v="1"/>
    <x v="9"/>
    <x v="2"/>
    <s v="Fries"/>
    <n v="1"/>
    <s v="Fries"/>
    <m/>
    <n v="40.779126065705498"/>
    <n v="-73.954904894578206"/>
    <n v="40.780590176178201"/>
    <n v="-73.960797786712604"/>
    <d v="2014-10-08T20:51:18"/>
    <d v="2014-10-08T20:55:00"/>
    <d v="2014-10-08T21:12:21"/>
    <d v="2014-10-08T21:15:54"/>
  </r>
  <r>
    <n v="1315303"/>
    <n v="126730"/>
    <x v="256"/>
    <x v="1"/>
    <x v="65"/>
    <x v="5"/>
    <s v="Aloo Masala Roll"/>
    <n v="1"/>
    <s v="Rolls"/>
    <d v="1899-12-30T00:02:58"/>
    <n v="40.752767603754798"/>
    <n v="-73.984937667846694"/>
    <n v="40.771500105943097"/>
    <n v="-73.989864082934602"/>
    <d v="2014-10-07T20:29:48"/>
    <d v="2014-10-07T20:38:11"/>
    <d v="2014-10-07T20:47:02"/>
    <d v="2014-10-07T21:02:03"/>
  </r>
  <r>
    <n v="1411273"/>
    <n v="105175"/>
    <x v="88"/>
    <x v="1"/>
    <x v="12"/>
    <x v="10"/>
    <s v="Pomme Frites"/>
    <n v="1"/>
    <s v="Sides"/>
    <m/>
    <n v="40.727518945156902"/>
    <n v="-73.988671302795396"/>
    <n v="40.728563999999999"/>
    <n v="-73.995123699999994"/>
    <d v="2014-10-20T20:59:05"/>
    <d v="2014-10-20T21:01:54"/>
    <d v="2014-10-20T21:25:14"/>
    <d v="2014-10-20T21:36:22"/>
  </r>
  <r>
    <n v="1376681"/>
    <n v="382147"/>
    <x v="201"/>
    <x v="2"/>
    <x v="70"/>
    <x v="11"/>
    <s v="Apple Pie Cake Truffles"/>
    <n v="1"/>
    <s v="Cake Truffles"/>
    <m/>
    <n v="40.714047313412998"/>
    <n v="-73.954921066761003"/>
    <n v="40.713390447237302"/>
    <n v="-73.949019955539995"/>
    <d v="2014-10-16T21:27:53"/>
    <d v="2014-10-16T21:36:00"/>
    <d v="2014-10-16T21:43:31"/>
    <d v="2014-10-16T21:47:27"/>
  </r>
  <r>
    <n v="1333250"/>
    <n v="370361"/>
    <x v="178"/>
    <x v="2"/>
    <x v="126"/>
    <x v="30"/>
    <s v="Wide Rice Noodles, BBQâ€™d Roast Duck"/>
    <n v="1"/>
    <s v="Rice &amp; Noodles"/>
    <d v="1899-12-30T00:08:49"/>
    <n v="40.782116700000003"/>
    <n v="-73.980739099999994"/>
    <n v="40.716587199999999"/>
    <n v="-74.004806400000007"/>
    <d v="2014-10-10T19:58:23"/>
    <d v="2014-10-10T20:10:09"/>
    <d v="2014-10-10T20:30:59"/>
    <d v="2014-10-10T20:57:39"/>
  </r>
  <r>
    <n v="1280975"/>
    <n v="104336"/>
    <x v="191"/>
    <x v="1"/>
    <x v="31"/>
    <x v="6"/>
    <s v="Crispy Rice"/>
    <n v="1"/>
    <s v="Dinner Hot Dishes"/>
    <d v="1899-12-30T00:10:23"/>
    <n v="40.719386413349397"/>
    <n v="-74.008692501044905"/>
    <n v="40.727404999999997"/>
    <n v="-73.991802000000007"/>
    <d v="2014-10-02T18:39:02"/>
    <d v="2014-10-02T19:10:37"/>
    <d v="2014-10-02T19:31:26"/>
    <d v="2014-10-02T19:46:39"/>
  </r>
  <r>
    <n v="1378767"/>
    <n v="338596"/>
    <x v="177"/>
    <x v="3"/>
    <x v="43"/>
    <x v="3"/>
    <m/>
    <m/>
    <m/>
    <m/>
    <n v="40.764472136394602"/>
    <n v="-73.966430425643907"/>
    <n v="40.764931992447202"/>
    <n v="-73.961013046314903"/>
    <d v="2014-10-17T08:42:58"/>
    <d v="2014-10-17T09:16:27"/>
    <d v="2014-10-17T09:25:45"/>
    <d v="2014-10-17T09:31:11"/>
  </r>
  <r>
    <n v="1372722"/>
    <n v="47594"/>
    <x v="427"/>
    <x v="1"/>
    <x v="39"/>
    <x v="1"/>
    <s v="Key Lime Pie"/>
    <n v="1"/>
    <s v="Desserts"/>
    <d v="1899-12-30T00:06:27"/>
    <n v="40.7446662425236"/>
    <n v="-73.983344413366893"/>
    <n v="40.780774000000001"/>
    <n v="-73.954292100000004"/>
    <d v="2014-10-16T12:47:16"/>
    <d v="2014-10-16T12:53:05"/>
    <d v="2014-10-16T13:21:54"/>
    <d v="2014-10-16T13:54:21"/>
  </r>
  <r>
    <n v="1337377"/>
    <n v="59674"/>
    <x v="89"/>
    <x v="2"/>
    <x v="475"/>
    <x v="14"/>
    <m/>
    <m/>
    <m/>
    <d v="1899-12-30T00:08:56"/>
    <n v="40.747525426996397"/>
    <n v="-73.986106239286798"/>
    <n v="40.775207000000002"/>
    <n v="-73.990227000000004"/>
    <d v="2014-10-11T11:19:41"/>
    <d v="2014-10-11T11:37:15"/>
    <d v="2014-10-11T11:47:32"/>
    <d v="2014-10-11T12:15:09"/>
  </r>
  <r>
    <n v="1375179"/>
    <n v="310751"/>
    <x v="428"/>
    <x v="2"/>
    <x v="76"/>
    <x v="16"/>
    <s v="Chicken"/>
    <n v="1"/>
    <s v="Naked Balls"/>
    <d v="1899-12-30T00:03:10"/>
    <n v="40.721545124764702"/>
    <n v="-73.988842426716104"/>
    <n v="40.804095420034301"/>
    <n v="-73.965010568258904"/>
    <d v="2014-10-16T19:05:31"/>
    <d v="2014-10-16T19:26:02"/>
    <d v="2014-10-16T19:35:53"/>
    <d v="2014-10-16T20:15:20"/>
  </r>
  <r>
    <n v="1282357"/>
    <n v="355523"/>
    <x v="58"/>
    <x v="2"/>
    <x v="70"/>
    <x v="11"/>
    <s v="Cornflake Marshmallow Chocolate Chip Cookie"/>
    <n v="1"/>
    <s v="Cookies"/>
    <m/>
    <n v="40.714047313412998"/>
    <n v="-73.954921066761003"/>
    <n v="40.716297745879501"/>
    <n v="-73.947155575814904"/>
    <d v="2014-10-02T21:11:17"/>
    <d v="2014-10-02T21:13:04"/>
    <d v="2014-10-02T21:32:54"/>
    <d v="2014-10-02T21:39:06"/>
  </r>
  <r>
    <n v="1375109"/>
    <n v="105837"/>
    <x v="24"/>
    <x v="1"/>
    <x v="31"/>
    <x v="6"/>
    <s v="Salmon Roll"/>
    <n v="1"/>
    <s v="Dinner Sushi Rolls"/>
    <d v="1899-12-30T00:18:50"/>
    <n v="40.719386413349397"/>
    <n v="-74.008692501044905"/>
    <n v="40.721695400000002"/>
    <n v="-74.004044100000002"/>
    <d v="2014-10-16T18:57:45"/>
    <d v="2014-10-16T19:35:46"/>
    <d v="2014-10-16T20:04:06"/>
    <d v="2014-10-16T20:09:27"/>
  </r>
  <r>
    <n v="1342148"/>
    <n v="122864"/>
    <x v="81"/>
    <x v="4"/>
    <x v="143"/>
    <x v="36"/>
    <s v="Jack Daniel's Old No.7 Tennessee Whiskey (750ml)"/>
    <n v="1"/>
    <s v="Whiskey"/>
    <m/>
    <n v="40.779598"/>
    <n v="-73.947388000000004"/>
    <n v="40.723728999999999"/>
    <n v="-74.004076100000006"/>
    <d v="2014-10-11T21:32:17"/>
    <d v="2014-10-11T21:37:08"/>
    <d v="2014-10-11T21:46:59"/>
    <d v="2014-10-11T22:23:08"/>
  </r>
  <r>
    <n v="1279862"/>
    <n v="124972"/>
    <x v="19"/>
    <x v="3"/>
    <x v="143"/>
    <x v="36"/>
    <s v="Clos de Los Siete Malbec Blend"/>
    <n v="1"/>
    <s v="Malbec"/>
    <m/>
    <n v="40.779598"/>
    <n v="-73.947388000000004"/>
    <n v="40.738390395856598"/>
    <n v="-74.0087171380722"/>
    <d v="2014-10-02T16:34:45"/>
    <d v="2014-10-02T16:32:29"/>
    <d v="2014-10-02T16:38:15"/>
    <d v="2014-10-02T17:45:33"/>
  </r>
  <r>
    <n v="1287404"/>
    <n v="2533"/>
    <x v="429"/>
    <x v="1"/>
    <x v="122"/>
    <x v="32"/>
    <s v="Coconut Cream"/>
    <n v="1"/>
    <s v="Filled Square Dougnuts"/>
    <m/>
    <n v="40.744563916288797"/>
    <n v="-73.996630052861306"/>
    <n v="40.742118284500002"/>
    <n v="-74.002429547103105"/>
    <d v="2014-10-03T17:57:32"/>
    <m/>
    <m/>
    <d v="2014-10-03T18:38:40"/>
  </r>
  <r>
    <n v="1300293"/>
    <n v="42930"/>
    <x v="221"/>
    <x v="2"/>
    <x v="76"/>
    <x v="16"/>
    <s v="Rigatoni"/>
    <n v="1"/>
    <s v="Stick To Your Bones"/>
    <d v="1899-12-30T00:08:19"/>
    <n v="40.771491247520302"/>
    <n v="-73.956334145089798"/>
    <n v="40.794558000000002"/>
    <n v="-73.943725999999998"/>
    <d v="2014-10-05T13:52:01"/>
    <d v="2014-10-05T14:05:56"/>
    <d v="2014-10-05T14:15:46"/>
    <d v="2014-10-05T14:29:10"/>
  </r>
  <r>
    <n v="1327863"/>
    <n v="222714"/>
    <x v="1"/>
    <x v="1"/>
    <x v="476"/>
    <x v="8"/>
    <m/>
    <m/>
    <m/>
    <d v="1899-12-30T00:03:29"/>
    <n v="40.747966042862103"/>
    <n v="-73.987126466589601"/>
    <n v="40.760927223492097"/>
    <n v="-73.965388971516305"/>
    <d v="2014-10-10T00:52:48"/>
    <d v="2014-10-10T01:14:24"/>
    <d v="2014-10-10T01:22:46"/>
    <d v="2014-10-10T01:33:51"/>
  </r>
  <r>
    <n v="1360505"/>
    <n v="134309"/>
    <x v="291"/>
    <x v="1"/>
    <x v="477"/>
    <x v="8"/>
    <m/>
    <m/>
    <m/>
    <m/>
    <n v="40.741859668270301"/>
    <n v="-73.990473747253404"/>
    <n v="40.744686700000003"/>
    <n v="-73.987281100000004"/>
    <d v="2014-10-14T12:19:55"/>
    <d v="2014-10-14T12:25:43"/>
    <d v="2014-10-14T12:37:04"/>
    <d v="2014-10-14T12:48:23"/>
  </r>
  <r>
    <n v="1289615"/>
    <n v="109000"/>
    <x v="307"/>
    <x v="1"/>
    <x v="478"/>
    <x v="16"/>
    <m/>
    <m/>
    <m/>
    <m/>
    <n v="40.741943200000001"/>
    <n v="-73.989906300000001"/>
    <n v="40.743845499999999"/>
    <n v="-73.987641600000003"/>
    <d v="2014-10-03T21:35:06"/>
    <d v="2014-10-03T21:44:54"/>
    <d v="2014-10-03T22:13:44"/>
    <d v="2014-10-03T22:17:44"/>
  </r>
  <r>
    <n v="1401414"/>
    <n v="77733"/>
    <x v="321"/>
    <x v="2"/>
    <x v="63"/>
    <x v="16"/>
    <s v="Chicken Parm"/>
    <n v="1"/>
    <s v="Platters"/>
    <d v="1899-12-30T00:05:49"/>
    <n v="40.723019825000002"/>
    <n v="-73.995853999999994"/>
    <n v="40.721447350310399"/>
    <n v="-74.011019860636097"/>
    <d v="2014-10-19T18:35:51"/>
    <d v="2014-10-19T19:03:23"/>
    <d v="2014-10-19T19:17:38"/>
    <d v="2014-10-19T19:35:19"/>
  </r>
  <r>
    <n v="1420184"/>
    <n v="47594"/>
    <x v="336"/>
    <x v="1"/>
    <x v="9"/>
    <x v="2"/>
    <s v="ShackBurger"/>
    <n v="1"/>
    <s v="Burgers"/>
    <m/>
    <n v="40.779126065705498"/>
    <n v="-73.954904894578206"/>
    <n v="40.780774000000001"/>
    <n v="-73.954292100000004"/>
    <d v="2014-10-22T12:21:18"/>
    <d v="2014-10-22T12:41:55"/>
    <d v="2014-10-22T13:06:42"/>
    <d v="2014-10-22T13:08:52"/>
  </r>
  <r>
    <n v="1326413"/>
    <n v="308517"/>
    <x v="379"/>
    <x v="1"/>
    <x v="402"/>
    <x v="18"/>
    <s v="String Beans &amp; Almonds"/>
    <n v="1"/>
    <s v="Sides"/>
    <d v="1899-12-30T00:02:43"/>
    <n v="40.7271774616936"/>
    <n v="-74.000483751296997"/>
    <n v="40.716349845789999"/>
    <n v="-73.987577296862298"/>
    <d v="2014-10-09T21:26:11"/>
    <d v="2014-10-09T21:43:41"/>
    <d v="2014-10-09T21:53:30"/>
    <d v="2014-10-09T22:04:16"/>
  </r>
  <r>
    <n v="1320743"/>
    <n v="284087"/>
    <x v="292"/>
    <x v="2"/>
    <x v="139"/>
    <x v="8"/>
    <s v="Shrimp Bun"/>
    <n v="1"/>
    <s v="Buns"/>
    <m/>
    <n v="40.729110403548901"/>
    <n v="-73.984245455566395"/>
    <n v="40.760556999999999"/>
    <n v="-73.972887999999998"/>
    <d v="2014-10-08T21:10:17"/>
    <d v="2014-10-08T21:12:23"/>
    <d v="2014-10-08T21:44:10"/>
    <d v="2014-10-08T22:05:10"/>
  </r>
  <r>
    <n v="1351412"/>
    <n v="375731"/>
    <x v="136"/>
    <x v="1"/>
    <x v="12"/>
    <x v="10"/>
    <s v="Slaw"/>
    <n v="1"/>
    <s v="Sides"/>
    <m/>
    <n v="40.727518945156902"/>
    <n v="-73.988671302795396"/>
    <n v="40.745977099999998"/>
    <n v="-73.991552999999996"/>
    <d v="2014-10-12T21:45:04"/>
    <d v="2014-10-12T21:48:40"/>
    <d v="2014-10-12T22:00:00"/>
    <d v="2014-10-12T22:12:35"/>
  </r>
  <r>
    <n v="1288823"/>
    <n v="285774"/>
    <x v="184"/>
    <x v="1"/>
    <x v="4"/>
    <x v="4"/>
    <s v="Shumai"/>
    <n v="1"/>
    <s v="Appetizers"/>
    <d v="1899-12-30T00:12:47"/>
    <n v="40.7261096570601"/>
    <n v="-74.002491863200504"/>
    <n v="40.711045647923598"/>
    <n v="-74.005548465629701"/>
    <d v="2014-10-03T20:18:03"/>
    <d v="2014-10-03T20:37:24"/>
    <d v="2014-10-03T21:05:47"/>
    <d v="2014-10-03T21:12:29"/>
  </r>
  <r>
    <n v="1462824"/>
    <n v="274232"/>
    <x v="64"/>
    <x v="1"/>
    <x v="31"/>
    <x v="6"/>
    <s v="Salmon"/>
    <n v="2"/>
    <s v="Dinner Sushi &amp; Sashimi"/>
    <d v="1899-12-30T00:05:43"/>
    <n v="40.719386413349397"/>
    <n v="-74.008692501044905"/>
    <n v="40.722766956571398"/>
    <n v="-73.995883390568594"/>
    <d v="2014-10-26T19:41:49"/>
    <d v="2014-10-26T20:04:44"/>
    <d v="2014-10-26T20:20:13"/>
    <d v="2014-10-26T20:29:07"/>
  </r>
  <r>
    <n v="1281191"/>
    <n v="356014"/>
    <x v="57"/>
    <x v="1"/>
    <x v="90"/>
    <x v="27"/>
    <s v="Hot Pastrami"/>
    <n v="1"/>
    <s v="Sandwiches"/>
    <d v="1899-12-30T00:06:53"/>
    <n v="40.745299312570602"/>
    <n v="-73.9791375808162"/>
    <n v="40.774064349408299"/>
    <n v="-73.980629725393598"/>
    <d v="2014-10-02T19:07:15"/>
    <d v="2014-10-02T19:32:23"/>
    <d v="2014-10-02T19:41:20"/>
    <d v="2014-10-02T20:03:20"/>
  </r>
  <r>
    <n v="1412538"/>
    <n v="97806"/>
    <x v="30"/>
    <x v="1"/>
    <x v="9"/>
    <x v="2"/>
    <s v="Fries"/>
    <n v="2"/>
    <s v="Fries"/>
    <m/>
    <n v="40.758456774983799"/>
    <n v="-73.989140466129399"/>
    <n v="40.764786999999998"/>
    <n v="-73.982596000000001"/>
    <d v="2014-10-20T23:24:22"/>
    <d v="2014-10-20T23:26:18"/>
    <d v="2014-10-20T23:41:07"/>
    <d v="2014-10-20T23:54:03"/>
  </r>
  <r>
    <n v="1399152"/>
    <n v="167395"/>
    <x v="177"/>
    <x v="3"/>
    <x v="107"/>
    <x v="16"/>
    <s v="Di Sofia Focaccia"/>
    <n v="1"/>
    <s v="La Focaccia"/>
    <m/>
    <n v="40.776083193932998"/>
    <n v="-73.962171576462296"/>
    <n v="40.766728393999102"/>
    <n v="-73.952786207405495"/>
    <d v="2014-10-19T15:31:41"/>
    <m/>
    <m/>
    <d v="2014-10-19T16:23:21"/>
  </r>
  <r>
    <n v="1347893"/>
    <n v="19480"/>
    <x v="363"/>
    <x v="1"/>
    <x v="92"/>
    <x v="11"/>
    <s v="Caramel a la fleur de sol"/>
    <n v="3"/>
    <s v="Macaroons (Individual)"/>
    <m/>
    <n v="40.770674225957698"/>
    <n v="-73.966114756096204"/>
    <n v="40.756048999999997"/>
    <n v="-73.972547000000006"/>
    <d v="2014-10-12T17:09:21"/>
    <d v="2014-10-12T17:20:07"/>
    <d v="2014-10-12T17:46:03"/>
    <d v="2014-10-12T18:00:35"/>
  </r>
  <r>
    <n v="1431687"/>
    <n v="270525"/>
    <x v="85"/>
    <x v="1"/>
    <x v="11"/>
    <x v="0"/>
    <s v="Balsamic Chicken"/>
    <n v="1"/>
    <s v="Entrees"/>
    <d v="1899-12-30T00:20:50"/>
    <n v="40.726413182830903"/>
    <n v="-73.993821144104004"/>
    <n v="40.726064100000002"/>
    <n v="-73.989779299999995"/>
    <d v="2014-10-23T19:10:17"/>
    <d v="2014-10-23T19:34:49"/>
    <d v="2014-10-23T20:01:13"/>
    <d v="2014-10-23T20:07:16"/>
  </r>
  <r>
    <n v="1320406"/>
    <n v="74711"/>
    <x v="58"/>
    <x v="2"/>
    <x v="479"/>
    <x v="10"/>
    <s v="Tasty Beans"/>
    <n v="1"/>
    <s v="Sides"/>
    <m/>
    <n v="40.711499858206501"/>
    <n v="-73.962879180908203"/>
    <n v="40.718565385400701"/>
    <n v="-73.964177321495299"/>
    <d v="2014-10-08T20:30:11"/>
    <d v="2014-10-08T20:36:46"/>
    <d v="2014-10-08T20:51:36"/>
    <d v="2014-10-08T21:05:40"/>
  </r>
  <r>
    <n v="1415944"/>
    <n v="243910"/>
    <x v="172"/>
    <x v="1"/>
    <x v="72"/>
    <x v="8"/>
    <s v="Pescado A Las Brasas"/>
    <n v="3"/>
    <s v="Tacos"/>
    <d v="1899-12-30T00:03:52"/>
    <n v="40.721353749744097"/>
    <n v="-73.997525293959001"/>
    <n v="40.745007462849301"/>
    <n v="-74.000512486947102"/>
    <d v="2014-10-21T19:14:27"/>
    <d v="2014-10-21T19:25:46"/>
    <d v="2014-10-21T19:34:27"/>
    <d v="2014-10-21T19:55:16"/>
  </r>
  <r>
    <n v="1315138"/>
    <n v="367099"/>
    <x v="115"/>
    <x v="1"/>
    <x v="89"/>
    <x v="4"/>
    <m/>
    <m/>
    <m/>
    <d v="1899-12-30T00:05:40"/>
    <n v="40.761836680634801"/>
    <n v="-73.960403720115593"/>
    <n v="40.744987100000003"/>
    <n v="-73.977298399999995"/>
    <d v="2014-10-07T20:09:09"/>
    <d v="2014-10-07T20:38:47"/>
    <d v="2014-10-07T20:43:07"/>
    <d v="2014-10-07T20:53:34"/>
  </r>
  <r>
    <n v="1398111"/>
    <n v="270789"/>
    <x v="35"/>
    <x v="1"/>
    <x v="119"/>
    <x v="30"/>
    <s v="Shrimp Dumplings"/>
    <n v="1"/>
    <s v="Bolied"/>
    <d v="1899-12-30T00:06:55"/>
    <n v="40.732935902065101"/>
    <n v="-73.986443521670196"/>
    <n v="40.7489776739897"/>
    <n v="-73.990192462818101"/>
    <d v="2014-10-19T13:59:07"/>
    <d v="2014-10-19T14:17:35"/>
    <d v="2014-10-19T14:27:09"/>
    <d v="2014-10-19T14:43:29"/>
  </r>
  <r>
    <n v="1411501"/>
    <n v="70193"/>
    <x v="19"/>
    <x v="3"/>
    <x v="480"/>
    <x v="8"/>
    <m/>
    <m/>
    <m/>
    <d v="1899-12-30T00:05:49"/>
    <n v="40.742923108859003"/>
    <n v="-74.007424315570006"/>
    <n v="40.771895600000001"/>
    <n v="-73.952059300000002"/>
    <d v="2014-10-20T21:21:24"/>
    <d v="2014-10-20T21:31:16"/>
    <d v="2014-10-20T21:47:37"/>
    <d v="2014-10-20T22:08:03"/>
  </r>
  <r>
    <n v="1457732"/>
    <n v="109254"/>
    <x v="112"/>
    <x v="3"/>
    <x v="481"/>
    <x v="8"/>
    <m/>
    <m/>
    <m/>
    <m/>
    <n v="40.753005134448898"/>
    <n v="-73.996417719423306"/>
    <n v="40.743619600000002"/>
    <n v="-73.975287399999999"/>
    <d v="2014-10-26T13:34:59"/>
    <m/>
    <m/>
    <d v="2014-10-26T14:36:39"/>
  </r>
  <r>
    <n v="1389506"/>
    <n v="271836"/>
    <x v="196"/>
    <x v="1"/>
    <x v="124"/>
    <x v="26"/>
    <s v="Swan Greens"/>
    <n v="1"/>
    <s v="Pressed Juices"/>
    <m/>
    <n v="40.735725000000002"/>
    <n v="-73.987126466589601"/>
    <n v="40.738131903846501"/>
    <n v="-73.987327478179694"/>
    <d v="2014-10-18T15:45:48"/>
    <d v="2014-10-18T15:48:09"/>
    <d v="2014-10-18T16:12:13"/>
    <d v="2014-10-18T16:15:57"/>
  </r>
  <r>
    <n v="1357496"/>
    <n v="304365"/>
    <x v="216"/>
    <x v="1"/>
    <x v="3"/>
    <x v="3"/>
    <s v="Doctor Earth Juice"/>
    <n v="2"/>
    <s v="Cold Pressed Organic Juice Formulas"/>
    <m/>
    <n v="40.7634462798258"/>
    <n v="-73.965230848023893"/>
    <n v="40.785699899999997"/>
    <n v="-73.949793499999998"/>
    <d v="2014-10-13T20:35:38"/>
    <d v="2014-10-13T20:37:48"/>
    <d v="2014-10-13T20:46:26"/>
    <d v="2014-10-13T21:00:14"/>
  </r>
  <r>
    <n v="1362218"/>
    <n v="110628"/>
    <x v="301"/>
    <x v="2"/>
    <x v="257"/>
    <x v="6"/>
    <s v="Sushi Special (10pcs &amp; 1 Roll)"/>
    <n v="1"/>
    <s v="Sushi &amp; Sashimi Entrees"/>
    <d v="1899-12-30T00:18:35"/>
    <n v="40.756953066484797"/>
    <n v="-73.977232136600094"/>
    <n v="40.764438800000001"/>
    <n v="-73.973354499999999"/>
    <d v="2014-10-14T18:19:37"/>
    <d v="2014-10-14T18:33:05"/>
    <d v="2014-10-14T19:03:29"/>
    <d v="2014-10-14T19:20:01"/>
  </r>
  <r>
    <n v="1281202"/>
    <n v="130820"/>
    <x v="305"/>
    <x v="1"/>
    <x v="31"/>
    <x v="6"/>
    <s v="Spicy Bigeye Tuna Roll"/>
    <n v="2"/>
    <s v="Dinner Sushi Rolls"/>
    <d v="1899-12-30T00:13:40"/>
    <n v="40.719386413349397"/>
    <n v="-74.008692501044905"/>
    <n v="40.7183876"/>
    <n v="-74.004408699999999"/>
    <d v="2014-10-02T19:09:11"/>
    <d v="2014-10-02T20:06:26"/>
    <d v="2014-10-02T20:25:53"/>
    <d v="2014-10-02T20:30:07"/>
  </r>
  <r>
    <n v="1348027"/>
    <n v="109987"/>
    <x v="340"/>
    <x v="2"/>
    <x v="88"/>
    <x v="6"/>
    <s v="Momoya Spicy Tuna"/>
    <n v="1"/>
    <s v="Signature Roll"/>
    <d v="1899-12-30T00:17:09"/>
    <n v="40.784077256376399"/>
    <n v="-73.9776224098444"/>
    <n v="40.776066100000001"/>
    <n v="-73.944389599999994"/>
    <d v="2014-10-12T17:26:56"/>
    <d v="2014-10-12T17:38:44"/>
    <d v="2014-10-12T18:13:06"/>
    <d v="2014-10-12T18:33:59"/>
  </r>
  <r>
    <n v="1449506"/>
    <n v="389985"/>
    <x v="171"/>
    <x v="1"/>
    <x v="209"/>
    <x v="16"/>
    <m/>
    <m/>
    <m/>
    <d v="1899-12-30T00:07:59"/>
    <n v="40.739612142248099"/>
    <n v="-74.006236460009603"/>
    <n v="40.716719699999999"/>
    <n v="-74.012299799999994"/>
    <d v="2014-10-25T18:13:13"/>
    <d v="2014-10-25T18:17:24"/>
    <d v="2014-10-25T18:32:44"/>
    <d v="2014-10-25T18:46:13"/>
  </r>
  <r>
    <n v="1391347"/>
    <n v="41409"/>
    <x v="350"/>
    <x v="1"/>
    <x v="31"/>
    <x v="6"/>
    <s v="Sashimi Salad"/>
    <n v="2"/>
    <s v="Dinner Cold Dishes"/>
    <d v="1899-12-30T00:07:58"/>
    <n v="40.719386413349397"/>
    <n v="-74.008692501044905"/>
    <n v="40.721755600000002"/>
    <n v="-74.004034899999994"/>
    <d v="2014-10-18T19:10:28"/>
    <d v="2014-10-18T19:41:02"/>
    <d v="2014-10-18T20:02:32"/>
    <d v="2014-10-18T20:08:05"/>
  </r>
  <r>
    <n v="1407264"/>
    <n v="58326"/>
    <x v="171"/>
    <x v="1"/>
    <x v="122"/>
    <x v="32"/>
    <s v="Chocolate Hazelnut"/>
    <n v="1"/>
    <s v="Doughseed Doughnuts"/>
    <m/>
    <n v="40.744563916288797"/>
    <n v="-73.996630052861306"/>
    <n v="40.753408067891897"/>
    <n v="-73.987587317812199"/>
    <d v="2014-10-20T09:00:39"/>
    <d v="2014-10-20T09:07:06"/>
    <d v="2014-10-20T09:18:56"/>
    <d v="2014-10-20T09:48:52"/>
  </r>
  <r>
    <n v="1416345"/>
    <n v="59245"/>
    <x v="25"/>
    <x v="1"/>
    <x v="33"/>
    <x v="20"/>
    <s v="Bottled Water"/>
    <n v="1"/>
    <s v="Drinks"/>
    <m/>
    <n v="40.745078589413303"/>
    <n v="-73.988821506500202"/>
    <n v="40.736645799999998"/>
    <n v="-73.993424700000006"/>
    <d v="2014-10-21T19:53:44"/>
    <d v="2014-10-21T20:02:15"/>
    <d v="2014-10-21T20:19:04"/>
    <d v="2014-10-21T20:25:26"/>
  </r>
  <r>
    <n v="1296346"/>
    <n v="55334"/>
    <x v="280"/>
    <x v="1"/>
    <x v="482"/>
    <x v="8"/>
    <m/>
    <m/>
    <m/>
    <d v="1899-12-30T00:04:17"/>
    <n v="40.722166411000202"/>
    <n v="-73.9883488745389"/>
    <n v="40.723323999999998"/>
    <n v="-73.991335000000007"/>
    <d v="2014-10-04T21:21:06"/>
    <d v="2014-10-04T21:28:32"/>
    <d v="2014-10-04T21:37:26"/>
    <d v="2014-10-04T21:42:07"/>
  </r>
  <r>
    <n v="1324885"/>
    <n v="314480"/>
    <x v="82"/>
    <x v="1"/>
    <x v="9"/>
    <x v="2"/>
    <s v="Shackburger"/>
    <n v="1"/>
    <s v="Burgers"/>
    <m/>
    <n v="40.740884357811296"/>
    <n v="-73.988198676721197"/>
    <n v="40.746968600000002"/>
    <n v="-73.990440599999999"/>
    <d v="2014-10-09T18:24:04"/>
    <d v="2014-10-09T18:35:22"/>
    <d v="2014-10-09T19:10:03"/>
    <d v="2014-10-09T19:20:16"/>
  </r>
  <r>
    <n v="1475879"/>
    <n v="122609"/>
    <x v="46"/>
    <x v="2"/>
    <x v="143"/>
    <x v="36"/>
    <s v="Chateau Peyredon Lagravette Haut-Medoc Bordeaux"/>
    <n v="1"/>
    <s v="Bordeaux Blend"/>
    <m/>
    <n v="40.779598"/>
    <n v="-73.947388000000004"/>
    <n v="40.7093232"/>
    <n v="-74.015866500000001"/>
    <d v="2014-10-28T20:32:40"/>
    <d v="2014-10-28T20:30:29"/>
    <d v="2014-10-28T20:36:49"/>
    <d v="2014-10-28T21:11:19"/>
  </r>
  <r>
    <n v="1337074"/>
    <n v="115610"/>
    <x v="146"/>
    <x v="2"/>
    <x v="20"/>
    <x v="17"/>
    <s v="Shea Butter Bubble Bath, Lavender"/>
    <n v="1"/>
    <s v="Bath &amp; Shower Products"/>
    <m/>
    <n v="40.723954999999997"/>
    <n v="-73.991828999999996"/>
    <n v="40.723572169224497"/>
    <n v="-74.010858123991"/>
    <d v="2014-10-11T09:55:32"/>
    <d v="2014-10-11T10:18:25"/>
    <d v="2014-10-11T11:19:15"/>
    <d v="2014-10-11T11:34:03"/>
  </r>
  <r>
    <n v="1414672"/>
    <n v="354016"/>
    <x v="47"/>
    <x v="1"/>
    <x v="93"/>
    <x v="0"/>
    <s v="Mushroom &amp; Cheese Omelette"/>
    <n v="1"/>
    <s v="Combination Omelettes"/>
    <d v="1899-12-30T00:03:39"/>
    <n v="40.733012217980502"/>
    <n v="-74.000056049049903"/>
    <n v="40.723329499999998"/>
    <n v="-73.991501799999995"/>
    <d v="2014-10-21T15:36:57"/>
    <d v="2014-10-21T15:44:49"/>
    <d v="2014-10-21T15:50:11"/>
    <d v="2014-10-21T16:00:58"/>
  </r>
  <r>
    <n v="1299238"/>
    <n v="102438"/>
    <x v="313"/>
    <x v="2"/>
    <x v="110"/>
    <x v="18"/>
    <s v="Cole Brewed Iced Coffee"/>
    <n v="1"/>
    <s v="Iced Coffee Bar"/>
    <m/>
    <n v="40.746279063314802"/>
    <n v="-73.997949958145199"/>
    <n v="40.722436399999999"/>
    <n v="-73.988352399999997"/>
    <d v="2014-10-05T11:34:46"/>
    <d v="2014-10-05T12:05:55"/>
    <d v="2014-10-05T12:27:44"/>
    <d v="2014-10-05T12:47:30"/>
  </r>
  <r>
    <n v="1324575"/>
    <n v="52832"/>
    <x v="284"/>
    <x v="1"/>
    <x v="167"/>
    <x v="30"/>
    <s v="Dry Pepper Style"/>
    <n v="1"/>
    <s v="Entrees"/>
    <d v="1899-12-30T00:03:12"/>
    <n v="40.732213000000002"/>
    <n v="-73.988072000000003"/>
    <n v="40.776966999999999"/>
    <n v="-73.956244999999996"/>
    <d v="2014-10-09T17:11:43"/>
    <d v="2014-10-09T17:20:29"/>
    <d v="2014-10-09T17:29:18"/>
    <d v="2014-10-09T17:49:20"/>
  </r>
  <r>
    <n v="1440078"/>
    <n v="143373"/>
    <x v="131"/>
    <x v="5"/>
    <x v="364"/>
    <x v="12"/>
    <s v="Assorted Dumplings"/>
    <n v="1"/>
    <s v="Franchia's Dumplings"/>
    <d v="1899-12-30T00:04:30"/>
    <n v="40.747551298139399"/>
    <n v="-73.981140572600495"/>
    <n v="40.762309000000002"/>
    <n v="-73.973977899999994"/>
    <d v="2014-10-24T19:30:08"/>
    <d v="2014-10-24T19:41:04"/>
    <d v="2014-10-24T19:51:24"/>
    <d v="2014-10-24T20:02:06"/>
  </r>
  <r>
    <n v="1408190"/>
    <n v="62730"/>
    <x v="259"/>
    <x v="2"/>
    <x v="43"/>
    <x v="3"/>
    <s v="Coco Acai Bowl"/>
    <n v="1"/>
    <s v="Acai Bowls"/>
    <m/>
    <n v="40.723925150421103"/>
    <n v="-73.996911048889203"/>
    <n v="40.720115999999997"/>
    <n v="-73.999296999999999"/>
    <d v="2014-10-20T13:39:18"/>
    <d v="2014-10-20T13:53:02"/>
    <d v="2014-10-20T14:04:20"/>
    <d v="2014-10-20T14:07:15"/>
  </r>
  <r>
    <n v="1315182"/>
    <n v="201808"/>
    <x v="215"/>
    <x v="2"/>
    <x v="70"/>
    <x v="11"/>
    <s v="Pork Bun"/>
    <n v="1"/>
    <s v="Buns"/>
    <m/>
    <n v="40.714047313412998"/>
    <n v="-73.954921066761003"/>
    <n v="40.716295000000002"/>
    <n v="-73.955720999999997"/>
    <d v="2014-10-07T20:12:15"/>
    <d v="2014-10-07T20:22:52"/>
    <d v="2014-10-07T20:35:42"/>
    <d v="2014-10-07T20:40:40"/>
  </r>
  <r>
    <n v="1345129"/>
    <n v="365469"/>
    <x v="360"/>
    <x v="1"/>
    <x v="483"/>
    <x v="30"/>
    <s v="Fried Wonton"/>
    <n v="1"/>
    <s v="Appetizers"/>
    <d v="1899-12-30T00:05:34"/>
    <n v="40.714464086511597"/>
    <n v="-73.999115824699402"/>
    <n v="40.744244623012897"/>
    <n v="-73.979012332925507"/>
    <d v="2014-10-12T12:09:20"/>
    <d v="2014-10-12T12:16:52"/>
    <d v="2014-10-12T12:35:42"/>
    <d v="2014-10-12T13:08:06"/>
  </r>
  <r>
    <n v="1321056"/>
    <n v="54788"/>
    <x v="304"/>
    <x v="2"/>
    <x v="228"/>
    <x v="43"/>
    <s v="Original"/>
    <n v="1"/>
    <s v="Frozen Yogurt with Toppings"/>
    <m/>
    <n v="40.747535707342003"/>
    <n v="-73.986219698857099"/>
    <n v="40.744313499999997"/>
    <n v="-73.987313900000004"/>
    <d v="2014-10-08T21:46:55"/>
    <d v="2014-10-08T21:46:24"/>
    <d v="2014-10-08T22:03:14"/>
    <d v="2014-10-08T22:08:19"/>
  </r>
  <r>
    <n v="1283587"/>
    <n v="208857"/>
    <x v="30"/>
    <x v="1"/>
    <x v="18"/>
    <x v="15"/>
    <m/>
    <m/>
    <m/>
    <m/>
    <n v="40.767842318279001"/>
    <n v="-73.955798149108901"/>
    <n v="40.768211186900501"/>
    <n v="-73.957481579442202"/>
    <d v="2014-10-02T23:18:00"/>
    <m/>
    <m/>
    <d v="2014-10-02T23:35:54"/>
  </r>
  <r>
    <n v="1345012"/>
    <n v="327527"/>
    <x v="112"/>
    <x v="3"/>
    <x v="63"/>
    <x v="16"/>
    <s v="Meatball Parm"/>
    <n v="1"/>
    <s v="Sandwiches"/>
    <d v="1899-12-30T00:08:47"/>
    <n v="40.723019825000002"/>
    <n v="-73.995853999999994"/>
    <n v="40.7339249279188"/>
    <n v="-73.995033949128199"/>
    <d v="2014-10-12T11:50:43"/>
    <d v="2014-10-12T11:58:57"/>
    <d v="2014-10-12T12:15:47"/>
    <d v="2014-10-12T12:24:52"/>
  </r>
  <r>
    <n v="1297930"/>
    <n v="168053"/>
    <x v="291"/>
    <x v="1"/>
    <x v="379"/>
    <x v="8"/>
    <m/>
    <m/>
    <m/>
    <d v="1899-12-30T00:07:17"/>
    <n v="40.732198128763201"/>
    <n v="-73.9818120580113"/>
    <n v="40.731791999999999"/>
    <n v="-73.987590800000007"/>
    <d v="2014-10-05T00:29:14"/>
    <d v="2014-10-05T00:51:37"/>
    <d v="2014-10-05T00:57:27"/>
    <d v="2014-10-05T01:04:16"/>
  </r>
  <r>
    <n v="1299168"/>
    <n v="270525"/>
    <x v="116"/>
    <x v="1"/>
    <x v="11"/>
    <x v="0"/>
    <s v="Buckwheat Waffles"/>
    <n v="1"/>
    <s v="Plates &amp; Sandwiches"/>
    <d v="1899-12-30T00:02:13"/>
    <n v="40.726413182830903"/>
    <n v="-73.993821144104004"/>
    <n v="40.726064100000002"/>
    <n v="-73.989779299999995"/>
    <d v="2014-10-05T11:15:03"/>
    <d v="2014-10-05T11:15:29"/>
    <d v="2014-10-05T11:33:16"/>
    <d v="2014-10-05T11:39:50"/>
  </r>
  <r>
    <n v="1469557"/>
    <n v="110792"/>
    <x v="137"/>
    <x v="1"/>
    <x v="4"/>
    <x v="4"/>
    <s v="Miso"/>
    <n v="1"/>
    <s v="Osuimono (Soups)"/>
    <d v="1899-12-30T00:04:35"/>
    <n v="40.7261096570601"/>
    <n v="-74.002491863200504"/>
    <n v="40.734203000000001"/>
    <n v="-73.996025000000003"/>
    <d v="2014-10-27T18:30:38"/>
    <d v="2014-10-27T18:55:36"/>
    <d v="2014-10-27T19:10:27"/>
    <d v="2014-10-27T19:19:40"/>
  </r>
  <r>
    <n v="1362581"/>
    <n v="97440"/>
    <x v="430"/>
    <x v="2"/>
    <x v="484"/>
    <x v="8"/>
    <m/>
    <m/>
    <m/>
    <m/>
    <n v="40.740898658716802"/>
    <n v="-74.004939565806296"/>
    <n v="40.744783300000002"/>
    <n v="-73.986007400000005"/>
    <d v="2014-10-14T19:17:18"/>
    <d v="2014-10-14T19:23:15"/>
    <d v="2014-10-14T19:53:36"/>
    <d v="2014-10-14T20:08:22"/>
  </r>
  <r>
    <n v="1342543"/>
    <n v="234933"/>
    <x v="362"/>
    <x v="1"/>
    <x v="139"/>
    <x v="8"/>
    <s v="Spicy Miso Ramen"/>
    <n v="1"/>
    <s v="Bowls"/>
    <m/>
    <n v="40.729110403548901"/>
    <n v="-73.984245455566395"/>
    <n v="40.718204"/>
    <n v="-73.992232999999999"/>
    <d v="2014-10-11T22:15:36"/>
    <d v="2014-10-11T22:21:31"/>
    <d v="2014-10-11T23:13:51"/>
    <d v="2014-10-11T23:34:17"/>
  </r>
  <r>
    <n v="1365565"/>
    <n v="59673"/>
    <x v="164"/>
    <x v="1"/>
    <x v="118"/>
    <x v="7"/>
    <s v="Challah French Toast"/>
    <n v="1"/>
    <s v="Breakfast"/>
    <m/>
    <n v="40.72813"/>
    <n v="-73.982020000000006"/>
    <n v="40.727404999999997"/>
    <n v="-73.991802000000007"/>
    <d v="2014-10-15T11:11:02"/>
    <d v="2014-10-15T11:21:05"/>
    <d v="2014-10-15T11:49:25"/>
    <d v="2014-10-15T12:01:37"/>
  </r>
  <r>
    <n v="1446825"/>
    <n v="175290"/>
    <x v="40"/>
    <x v="1"/>
    <x v="9"/>
    <x v="2"/>
    <s v="Smoke Shack"/>
    <n v="1"/>
    <s v="Burgers"/>
    <m/>
    <n v="40.7152793278103"/>
    <n v="-74.014860391616807"/>
    <n v="40.7045575"/>
    <n v="-74.007581400000007"/>
    <d v="2014-10-25T14:38:57"/>
    <d v="2014-10-25T14:52:52"/>
    <d v="2014-10-25T15:12:42"/>
    <d v="2014-10-25T15:35:20"/>
  </r>
  <r>
    <n v="1345347"/>
    <n v="293381"/>
    <x v="220"/>
    <x v="1"/>
    <x v="33"/>
    <x v="20"/>
    <s v="Salad"/>
    <n v="1"/>
    <s v="Make Your Own"/>
    <m/>
    <n v="40.745078589413303"/>
    <n v="-73.988821506500202"/>
    <n v="40.741349"/>
    <n v="-74.001902099999995"/>
    <d v="2014-10-12T12:48:57"/>
    <d v="2014-10-12T12:58:54"/>
    <d v="2014-10-12T13:10:13"/>
    <d v="2014-10-12T13:24:58"/>
  </r>
  <r>
    <n v="1295399"/>
    <n v="361654"/>
    <x v="431"/>
    <x v="1"/>
    <x v="76"/>
    <x v="16"/>
    <s v="Freshly-Milled Polenta"/>
    <n v="2"/>
    <s v="Stick To Your Bones"/>
    <d v="1899-12-30T00:04:05"/>
    <n v="40.771491247520302"/>
    <n v="-73.956334145089798"/>
    <n v="40.766866299999997"/>
    <n v="-73.960955999999996"/>
    <d v="2014-10-04T19:36:00"/>
    <d v="2014-10-04T19:40:04"/>
    <d v="2014-10-04T19:59:54"/>
    <d v="2014-10-04T20:08:38"/>
  </r>
  <r>
    <n v="1436140"/>
    <n v="140811"/>
    <x v="353"/>
    <x v="1"/>
    <x v="12"/>
    <x v="10"/>
    <s v="Burnt End Baked Beans"/>
    <n v="1"/>
    <s v="Sides"/>
    <m/>
    <n v="40.727518945156902"/>
    <n v="-73.988671302795396"/>
    <n v="40.738275199999997"/>
    <n v="-73.982284899999996"/>
    <d v="2014-10-24T12:34:59"/>
    <d v="2014-10-24T12:42:21"/>
    <d v="2014-10-24T13:01:11"/>
    <d v="2014-10-24T13:10:47"/>
  </r>
  <r>
    <n v="1399562"/>
    <n v="386747"/>
    <x v="267"/>
    <x v="1"/>
    <x v="3"/>
    <x v="3"/>
    <m/>
    <m/>
    <m/>
    <m/>
    <n v="40.738867554505397"/>
    <n v="-74.002747450310295"/>
    <n v="40.745579300000003"/>
    <n v="-74.005335700000003"/>
    <d v="2014-10-19T16:12:05"/>
    <d v="2014-10-19T16:34:37"/>
    <d v="2014-10-19T16:45:01"/>
    <d v="2014-10-19T16:49:53"/>
  </r>
  <r>
    <n v="1384053"/>
    <n v="133790"/>
    <x v="140"/>
    <x v="2"/>
    <x v="9"/>
    <x v="2"/>
    <s v="Cheese Fries"/>
    <n v="1"/>
    <s v="Fries"/>
    <m/>
    <n v="40.779126065705498"/>
    <n v="-73.954904894578206"/>
    <n v="40.766866299999997"/>
    <n v="-73.960955999999996"/>
    <d v="2014-10-17T21:24:50"/>
    <d v="2014-10-17T21:26:51"/>
    <d v="2014-10-17T22:00:41"/>
    <d v="2014-10-17T22:11:03"/>
  </r>
  <r>
    <n v="1294213"/>
    <n v="43365"/>
    <x v="94"/>
    <x v="1"/>
    <x v="123"/>
    <x v="7"/>
    <s v="Dark Chocolate Chocolate Chip"/>
    <n v="2"/>
    <s v="Cookies"/>
    <m/>
    <n v="40.779930093814997"/>
    <n v="-73.980334997177096"/>
    <n v="40.783625000000001"/>
    <n v="-73.949077000000003"/>
    <d v="2014-10-04T16:38:51"/>
    <d v="2014-10-04T16:39:41"/>
    <d v="2014-10-04T17:14:29"/>
    <d v="2014-10-04T17:30:35"/>
  </r>
  <r>
    <n v="1461066"/>
    <n v="59105"/>
    <x v="129"/>
    <x v="2"/>
    <x v="87"/>
    <x v="6"/>
    <s v="Salmon Roe Sushi"/>
    <n v="3"/>
    <s v="Sushi"/>
    <d v="1899-12-30T00:10:26"/>
    <n v="40.760654436198898"/>
    <n v="-73.989582752602004"/>
    <n v="40.743701000000001"/>
    <n v="-73.987386000000001"/>
    <d v="2014-10-26T17:56:17"/>
    <d v="2014-10-26T18:04:57"/>
    <d v="2014-10-26T18:24:51"/>
    <d v="2014-10-26T18:41:55"/>
  </r>
  <r>
    <n v="1285083"/>
    <n v="21736"/>
    <x v="263"/>
    <x v="1"/>
    <x v="48"/>
    <x v="17"/>
    <s v="3 Berry Granola"/>
    <n v="1"/>
    <s v="Breakfast &amp; Cereal"/>
    <m/>
    <n v="40.778503999999998"/>
    <n v="-73.982091999999994"/>
    <n v="40.7805985322236"/>
    <n v="-73.9790155108672"/>
    <d v="2014-10-03T12:22:40"/>
    <d v="2014-10-03T13:01:13"/>
    <d v="2014-10-03T14:01:04"/>
    <d v="2014-10-03T14:17:29"/>
  </r>
  <r>
    <n v="1398715"/>
    <n v="59275"/>
    <x v="177"/>
    <x v="3"/>
    <x v="394"/>
    <x v="0"/>
    <s v="Three Pepper Home Fries"/>
    <n v="1"/>
    <s v="Sides"/>
    <d v="1899-12-30T00:04:38"/>
    <n v="40.784877344265098"/>
    <n v="-73.955926608873398"/>
    <n v="40.773668000000001"/>
    <n v="-73.962504899999999"/>
    <d v="2014-10-19T14:57:01"/>
    <d v="2014-10-19T15:07:18"/>
    <d v="2014-10-19T15:19:08"/>
    <d v="2014-10-19T15:26:58"/>
  </r>
  <r>
    <n v="1362496"/>
    <n v="62359"/>
    <x v="45"/>
    <x v="1"/>
    <x v="485"/>
    <x v="22"/>
    <s v="Melitzanosalata"/>
    <n v="1"/>
    <s v="Mezethes (Appetizers served cold)"/>
    <d v="1899-12-30T00:06:11"/>
    <n v="40.726269000000002"/>
    <n v="-73.984061999999994"/>
    <n v="40.724780000000003"/>
    <n v="-73.980463"/>
    <d v="2014-10-14T19:04:34"/>
    <d v="2014-10-14T19:08:42"/>
    <d v="2014-10-14T19:41:02"/>
    <d v="2014-10-14T19:44:53"/>
  </r>
  <r>
    <n v="1370631"/>
    <n v="287104"/>
    <x v="156"/>
    <x v="1"/>
    <x v="161"/>
    <x v="15"/>
    <m/>
    <m/>
    <m/>
    <m/>
    <n v="40.747183555317001"/>
    <n v="-73.977105871557399"/>
    <n v="40.748395000000002"/>
    <n v="-73.9798689"/>
    <d v="2014-10-15T22:36:31"/>
    <d v="2014-10-15T22:46:59"/>
    <d v="2014-10-15T23:00:19"/>
    <d v="2014-10-15T23:03:43"/>
  </r>
  <r>
    <n v="1386666"/>
    <n v="137606"/>
    <x v="4"/>
    <x v="1"/>
    <x v="18"/>
    <x v="15"/>
    <m/>
    <m/>
    <m/>
    <m/>
    <n v="40.750770580413501"/>
    <n v="-73.987114988543794"/>
    <n v="40.751382499999998"/>
    <n v="-73.986231799999999"/>
    <d v="2014-10-18T02:07:34"/>
    <d v="2014-10-18T02:24:15"/>
    <d v="2014-10-18T02:44:08"/>
    <d v="2014-10-18T02:47:06"/>
  </r>
  <r>
    <n v="1285907"/>
    <n v="143380"/>
    <x v="432"/>
    <x v="1"/>
    <x v="92"/>
    <x v="11"/>
    <s v="Cassis et Violette"/>
    <n v="1"/>
    <s v="Macaroons (Individual)"/>
    <m/>
    <n v="40.770674225957698"/>
    <n v="-73.966114756096204"/>
    <n v="40.763869399999997"/>
    <n v="-73.962972899999997"/>
    <d v="2014-10-03T14:53:10"/>
    <d v="2014-10-03T15:08:02"/>
    <d v="2014-10-03T15:23:05"/>
    <d v="2014-10-03T15:33:11"/>
  </r>
  <r>
    <n v="1432665"/>
    <n v="342107"/>
    <x v="94"/>
    <x v="1"/>
    <x v="229"/>
    <x v="8"/>
    <m/>
    <m/>
    <m/>
    <d v="1899-12-30T00:06:57"/>
    <n v="40.758332169047101"/>
    <n v="-73.966045880288206"/>
    <n v="40.767449999999997"/>
    <n v="-73.992028000000005"/>
    <d v="2014-10-23T20:49:58"/>
    <d v="2014-10-23T20:55:45"/>
    <d v="2014-10-23T21:23:01"/>
    <d v="2014-10-23T21:37:55"/>
  </r>
  <r>
    <n v="1419964"/>
    <n v="141783"/>
    <x v="357"/>
    <x v="1"/>
    <x v="486"/>
    <x v="8"/>
    <m/>
    <m/>
    <m/>
    <m/>
    <n v="40.764702999999997"/>
    <n v="-73.974954999999994"/>
    <n v="40.710655000000003"/>
    <n v="-73.963948400000007"/>
    <d v="2014-10-22T11:40:14"/>
    <d v="2014-10-22T11:37:35"/>
    <d v="2014-10-22T11:52:27"/>
    <d v="2014-10-22T12:36:33"/>
  </r>
  <r>
    <n v="1323209"/>
    <n v="120490"/>
    <x v="47"/>
    <x v="1"/>
    <x v="63"/>
    <x v="16"/>
    <s v="Choose 3 Vegetables"/>
    <n v="1"/>
    <s v="Vegetables"/>
    <d v="1899-12-30T00:10:08"/>
    <n v="40.723019825000002"/>
    <n v="-73.995853999999994"/>
    <n v="40.753279800000001"/>
    <n v="-73.986829700000001"/>
    <d v="2014-10-09T12:53:47"/>
    <d v="2014-10-09T13:09:35"/>
    <d v="2014-10-09T13:28:02"/>
    <d v="2014-10-09T13:57:43"/>
  </r>
  <r>
    <n v="1350214"/>
    <n v="134760"/>
    <x v="232"/>
    <x v="1"/>
    <x v="228"/>
    <x v="43"/>
    <m/>
    <m/>
    <m/>
    <m/>
    <n v="40.737189999999998"/>
    <n v="-73.996953000000005"/>
    <n v="40.738061561623297"/>
    <n v="-73.997736427530597"/>
    <d v="2014-10-12T20:29:15"/>
    <m/>
    <m/>
    <d v="2014-10-12T20:41:11"/>
  </r>
  <r>
    <n v="1450406"/>
    <n v="113068"/>
    <x v="96"/>
    <x v="1"/>
    <x v="136"/>
    <x v="8"/>
    <m/>
    <m/>
    <m/>
    <d v="1899-12-30T00:03:13"/>
    <n v="40.720041528861898"/>
    <n v="-74.008531826427401"/>
    <n v="40.723948499999999"/>
    <n v="-74.003447499999993"/>
    <d v="2014-10-25T19:28:18"/>
    <d v="2014-10-25T19:47:49"/>
    <d v="2014-10-25T19:53:11"/>
    <d v="2014-10-25T20:00:45"/>
  </r>
  <r>
    <n v="1412602"/>
    <n v="222443"/>
    <x v="115"/>
    <x v="1"/>
    <x v="199"/>
    <x v="27"/>
    <s v="Baked Meatloaf"/>
    <n v="1"/>
    <s v="West Side Specialties"/>
    <d v="1899-12-30T00:02:30"/>
    <n v="40.764135025007903"/>
    <n v="-73.981192225407696"/>
    <n v="40.767588000000003"/>
    <n v="-73.983148"/>
    <d v="2014-10-20T23:39:30"/>
    <d v="2014-10-20T23:56:50"/>
    <d v="2014-10-21T00:02:40"/>
    <d v="2014-10-21T00:09:23"/>
  </r>
  <r>
    <n v="1317106"/>
    <n v="115231"/>
    <x v="140"/>
    <x v="2"/>
    <x v="16"/>
    <x v="13"/>
    <s v="McCafe Chocolate Shake"/>
    <n v="1"/>
    <s v="Beverages"/>
    <m/>
    <n v="40.777939671655503"/>
    <n v="-73.9547097350531"/>
    <n v="40.777447724712999"/>
    <n v="-73.975572451158101"/>
    <d v="2014-10-08T02:37:13"/>
    <m/>
    <m/>
    <d v="2014-10-08T03:26:18"/>
  </r>
  <r>
    <n v="1307410"/>
    <n v="274220"/>
    <x v="133"/>
    <x v="1"/>
    <x v="124"/>
    <x v="26"/>
    <s v="Spicy Thai Lettuce Wraps"/>
    <n v="1"/>
    <s v="Savory"/>
    <d v="1899-12-30T00:02:18"/>
    <n v="40.735725000000002"/>
    <n v="-73.987126466589601"/>
    <n v="40.7637061894929"/>
    <n v="-73.9745571416492"/>
    <d v="2014-10-06T11:40:14"/>
    <d v="2014-10-06T11:43:49"/>
    <d v="2014-10-06T11:57:39"/>
    <d v="2014-10-06T12:22:27"/>
  </r>
  <r>
    <n v="1434086"/>
    <n v="100889"/>
    <x v="366"/>
    <x v="6"/>
    <x v="14"/>
    <x v="11"/>
    <s v="Caramel Cupcake"/>
    <n v="1"/>
    <s v="Specialty Cupcakes"/>
    <m/>
    <n v="40.7358928721479"/>
    <n v="-74.005204439163194"/>
    <n v="40.764703761771699"/>
    <n v="-73.976054767135196"/>
    <d v="2014-10-23T23:12:42"/>
    <d v="2014-10-23T23:23:49"/>
    <d v="2014-10-23T23:39:39"/>
    <d v="2014-10-23T23:57:25"/>
  </r>
  <r>
    <n v="1397194"/>
    <n v="123381"/>
    <x v="312"/>
    <x v="2"/>
    <x v="4"/>
    <x v="4"/>
    <s v="Edamame"/>
    <n v="1"/>
    <s v="Appetizers"/>
    <d v="1899-12-30T00:12:58"/>
    <n v="40.7261096570601"/>
    <n v="-74.002491863200504"/>
    <n v="40.7874895"/>
    <n v="-73.954181800000001"/>
    <d v="2014-10-19T12:39:52"/>
    <d v="2014-10-19T13:27:31"/>
    <d v="2014-10-19T13:33:46"/>
    <d v="2014-10-19T14:00:25"/>
  </r>
  <r>
    <n v="1362282"/>
    <n v="157578"/>
    <x v="25"/>
    <x v="1"/>
    <x v="80"/>
    <x v="0"/>
    <s v="Simply On A Bun"/>
    <n v="1"/>
    <s v="P.J. Clarke's Hamburgers"/>
    <d v="1899-12-30T00:08:58"/>
    <n v="40.758938763836703"/>
    <n v="-73.968531133448096"/>
    <n v="40.767980399999999"/>
    <n v="-73.964890299999993"/>
    <d v="2014-10-14T18:33:35"/>
    <d v="2014-10-14T18:44:56"/>
    <d v="2014-10-14T19:05:15"/>
    <d v="2014-10-14T19:12:05"/>
  </r>
  <r>
    <n v="1462275"/>
    <n v="47280"/>
    <x v="115"/>
    <x v="1"/>
    <x v="101"/>
    <x v="30"/>
    <s v="Seared Pork &amp; Shrimp Dumplings (4)"/>
    <n v="1"/>
    <s v="Dim Sum"/>
    <d v="1899-12-30T00:04:45"/>
    <n v="40.734213854853898"/>
    <n v="-74.006202029303594"/>
    <n v="40.724888"/>
    <n v="-74.010098999999997"/>
    <d v="2014-10-26T19:13:24"/>
    <d v="2014-10-26T19:57:28"/>
    <d v="2014-10-26T20:04:48"/>
    <d v="2014-10-26T20:11:09"/>
  </r>
  <r>
    <n v="1279251"/>
    <n v="139755"/>
    <x v="21"/>
    <x v="1"/>
    <x v="454"/>
    <x v="9"/>
    <s v="Chef Alfredo's Taquito Platter (4 taquitos)"/>
    <n v="1"/>
    <s v="Taquitos"/>
    <d v="1899-12-30T00:13:15"/>
    <n v="40.7338442029235"/>
    <n v="-73.993091583251996"/>
    <n v="40.735317999999999"/>
    <n v="-73.988472999999999"/>
    <d v="2014-10-02T14:40:43"/>
    <d v="2014-10-02T14:52:47"/>
    <d v="2014-10-02T15:04:37"/>
    <d v="2014-10-02T15:09:23"/>
  </r>
  <r>
    <n v="1488887"/>
    <n v="383790"/>
    <x v="86"/>
    <x v="1"/>
    <x v="12"/>
    <x v="10"/>
    <s v="Pulled Pork"/>
    <n v="1"/>
    <s v="Meats"/>
    <m/>
    <n v="40.727518945156902"/>
    <n v="-73.988671302795396"/>
    <n v="40.713953799999999"/>
    <n v="-74.009601900000007"/>
    <d v="2014-10-30T19:05:59"/>
    <d v="2014-10-30T19:15:59"/>
    <d v="2014-10-30T19:40:18"/>
    <d v="2014-10-30T20:00:52"/>
  </r>
  <r>
    <n v="1379264"/>
    <n v="39275"/>
    <x v="44"/>
    <x v="1"/>
    <x v="90"/>
    <x v="27"/>
    <s v="Smoked Turkey"/>
    <n v="1"/>
    <s v="Sandwiches"/>
    <d v="1899-12-30T00:04:21"/>
    <n v="40.745299312570602"/>
    <n v="-73.9791375808162"/>
    <n v="40.771536300000001"/>
    <n v="-73.950676200000004"/>
    <d v="2014-10-17T12:03:06"/>
    <m/>
    <m/>
    <d v="2014-10-17T12:35:16"/>
  </r>
  <r>
    <n v="1396853"/>
    <n v="309126"/>
    <x v="55"/>
    <x v="1"/>
    <x v="122"/>
    <x v="32"/>
    <s v="Blackout"/>
    <n v="1"/>
    <s v="Cake Dougnhuts"/>
    <m/>
    <n v="40.744563916288797"/>
    <n v="-73.996630052861306"/>
    <n v="40.7606982"/>
    <n v="-73.966848499999998"/>
    <d v="2014-10-19T12:04:25"/>
    <d v="2014-10-19T12:15:39"/>
    <d v="2014-10-19T12:28:37"/>
    <d v="2014-10-19T12:45:04"/>
  </r>
  <r>
    <n v="1380820"/>
    <n v="139450"/>
    <x v="20"/>
    <x v="1"/>
    <x v="20"/>
    <x v="17"/>
    <s v="Org Noodles Japanese Udon"/>
    <n v="1"/>
    <s v="Asian  Foods"/>
    <m/>
    <n v="40.734852286139699"/>
    <n v="-73.991085290908799"/>
    <n v="40.743746408143501"/>
    <n v="-73.987871455025399"/>
    <d v="2014-10-17T15:30:19"/>
    <d v="2014-10-17T15:28:06"/>
    <d v="2014-10-17T16:05:56"/>
    <d v="2014-10-17T16:18:25"/>
  </r>
  <r>
    <n v="1340632"/>
    <n v="355011"/>
    <x v="5"/>
    <x v="1"/>
    <x v="70"/>
    <x v="11"/>
    <s v="Fruity Cereal Milk Jug"/>
    <n v="1"/>
    <s v="Milk Jugs"/>
    <m/>
    <n v="40.731795470614898"/>
    <n v="-73.985672593116803"/>
    <n v="40.733511700000001"/>
    <n v="-73.988164699999999"/>
    <d v="2014-10-11T19:04:14"/>
    <d v="2014-10-11T19:35:11"/>
    <d v="2014-10-11T19:53:00"/>
    <d v="2014-10-11T19:58:52"/>
  </r>
  <r>
    <n v="1439403"/>
    <n v="72951"/>
    <x v="272"/>
    <x v="1"/>
    <x v="487"/>
    <x v="4"/>
    <m/>
    <m/>
    <m/>
    <d v="1899-12-30T00:29:49"/>
    <n v="40.760294915394098"/>
    <n v="-73.977369880188505"/>
    <n v="40.766590800000003"/>
    <n v="-73.970956799999996"/>
    <d v="2014-10-24T18:28:03"/>
    <d v="2014-10-24T18:46:00"/>
    <d v="2014-10-24T19:15:13"/>
    <d v="2014-10-24T19:25:59"/>
  </r>
  <r>
    <n v="1288210"/>
    <n v="93553"/>
    <x v="77"/>
    <x v="2"/>
    <x v="64"/>
    <x v="8"/>
    <s v="Potato Latkes"/>
    <n v="1"/>
    <s v="All Day Specials"/>
    <m/>
    <n v="40.722307066359498"/>
    <n v="-73.987351655960097"/>
    <n v="40.787837400000001"/>
    <n v="-73.967958300000006"/>
    <d v="2014-10-03T19:13:58"/>
    <d v="2014-10-03T19:43:42"/>
    <d v="2014-10-03T20:18:00"/>
    <d v="2014-10-03T20:49:15"/>
  </r>
  <r>
    <n v="1314509"/>
    <n v="366954"/>
    <x v="79"/>
    <x v="1"/>
    <x v="4"/>
    <x v="4"/>
    <s v="California"/>
    <n v="1"/>
    <s v="Maki (Special Rolls)"/>
    <d v="1899-12-30T00:10:49"/>
    <n v="40.7261096570601"/>
    <n v="-74.002491863200504"/>
    <n v="40.726699000000004"/>
    <n v="-74.001859899999999"/>
    <d v="2014-10-07T18:33:31"/>
    <m/>
    <m/>
    <d v="2014-10-07T19:01:26"/>
  </r>
  <r>
    <n v="1292684"/>
    <n v="347263"/>
    <x v="239"/>
    <x v="1"/>
    <x v="488"/>
    <x v="26"/>
    <s v="Field Green"/>
    <n v="1"/>
    <s v="Salads"/>
    <d v="1899-12-30T00:27:06"/>
    <n v="40.745405959999999"/>
    <n v="-74.002021999999997"/>
    <n v="40.7356342"/>
    <n v="-74.005076700000004"/>
    <d v="2014-10-04T12:23:25"/>
    <d v="2014-10-04T12:52:34"/>
    <d v="2014-10-04T13:23:46"/>
    <d v="2014-10-04T13:29:43"/>
  </r>
  <r>
    <n v="1357900"/>
    <n v="55068"/>
    <x v="103"/>
    <x v="1"/>
    <x v="89"/>
    <x v="8"/>
    <m/>
    <m/>
    <m/>
    <d v="1899-12-30T00:04:57"/>
    <n v="40.744380999999997"/>
    <n v="-73.996291999999997"/>
    <n v="40.7356792"/>
    <n v="-73.996711199999993"/>
    <d v="2014-10-13T21:23:19"/>
    <d v="2014-10-13T21:36:42"/>
    <d v="2014-10-13T21:54:32"/>
    <d v="2014-10-13T22:01:33"/>
  </r>
  <r>
    <n v="1383994"/>
    <n v="104358"/>
    <x v="1"/>
    <x v="1"/>
    <x v="192"/>
    <x v="11"/>
    <s v="Category &quot;5&quot; Caramel"/>
    <n v="1"/>
    <s v="Year Round Flavors"/>
    <m/>
    <n v="40.721735571599297"/>
    <n v="-73.995935664258297"/>
    <n v="40.734219899999999"/>
    <n v="-73.990255399999995"/>
    <d v="2014-10-17T21:22:50"/>
    <d v="2014-10-17T21:27:37"/>
    <d v="2014-10-17T21:48:05"/>
    <d v="2014-10-17T21:58:59"/>
  </r>
  <r>
    <n v="1360473"/>
    <n v="66331"/>
    <x v="44"/>
    <x v="1"/>
    <x v="9"/>
    <x v="2"/>
    <s v="Cheese Fries"/>
    <n v="1"/>
    <s v="Fries"/>
    <m/>
    <n v="40.7152793278103"/>
    <n v="-74.014860391616807"/>
    <n v="40.726190500000001"/>
    <n v="-73.996497300000001"/>
    <d v="2014-10-14T12:12:46"/>
    <m/>
    <m/>
    <d v="2014-10-14T13:03:18"/>
  </r>
  <r>
    <n v="1300541"/>
    <n v="87151"/>
    <x v="24"/>
    <x v="1"/>
    <x v="203"/>
    <x v="16"/>
    <s v="Small Classic"/>
    <n v="1"/>
    <s v="Pizza"/>
    <d v="1899-12-30T00:11:23"/>
    <n v="40.722748587419602"/>
    <n v="-73.996061916918705"/>
    <n v="40.723360999999997"/>
    <n v="-73.999910999999997"/>
    <d v="2014-10-05T14:21:14"/>
    <d v="2014-10-05T14:42:02"/>
    <d v="2014-10-05T14:52:22"/>
    <d v="2014-10-05T14:56:40"/>
  </r>
  <r>
    <n v="1440973"/>
    <n v="365897"/>
    <x v="325"/>
    <x v="1"/>
    <x v="48"/>
    <x v="17"/>
    <s v="Mediterranean Hummus"/>
    <n v="1"/>
    <s v="Cookies, Snacks &amp; Candy"/>
    <m/>
    <n v="40.733633781778998"/>
    <n v="-73.987769236059194"/>
    <n v="40.713167599999998"/>
    <n v="-73.978205099999997"/>
    <d v="2014-10-24T20:42:01"/>
    <d v="2014-10-24T21:07:04"/>
    <d v="2014-10-24T21:44:24"/>
    <d v="2014-10-24T22:15:00"/>
  </r>
  <r>
    <n v="1461583"/>
    <n v="152919"/>
    <x v="117"/>
    <x v="2"/>
    <x v="244"/>
    <x v="30"/>
    <s v="Cabbage and Pork"/>
    <n v="3"/>
    <s v="New Steamed Buns"/>
    <d v="1899-12-30T00:05:02"/>
    <n v="40.713816000000001"/>
    <n v="-73.961731999999998"/>
    <n v="40.745872920417"/>
    <n v="-73.994666542926794"/>
    <d v="2014-10-26T18:31:04"/>
    <d v="2014-10-26T18:50:17"/>
    <d v="2014-10-26T19:05:07"/>
    <d v="2014-10-26T19:31:08"/>
  </r>
  <r>
    <n v="1405366"/>
    <n v="180567"/>
    <x v="212"/>
    <x v="2"/>
    <x v="9"/>
    <x v="2"/>
    <s v="Fries"/>
    <n v="2"/>
    <s v="Fries"/>
    <m/>
    <n v="40.7152793278103"/>
    <n v="-74.014860391616807"/>
    <n v="40.722574445474997"/>
    <n v="-74.010245977179906"/>
    <d v="2014-10-19T22:06:13"/>
    <d v="2014-10-19T22:19:39"/>
    <d v="2014-10-19T22:45:59"/>
    <d v="2014-10-19T22:51:54"/>
  </r>
  <r>
    <n v="1413733"/>
    <n v="371550"/>
    <x v="433"/>
    <x v="1"/>
    <x v="448"/>
    <x v="16"/>
    <m/>
    <m/>
    <m/>
    <m/>
    <n v="40.729307639431497"/>
    <n v="-74.002468585968003"/>
    <n v="40.740851900000003"/>
    <n v="-73.997417200000001"/>
    <d v="2014-10-21T12:14:30"/>
    <d v="2014-10-21T12:20:04"/>
    <d v="2014-10-21T12:44:24"/>
    <d v="2014-10-21T13:10:15"/>
  </r>
  <r>
    <n v="1478733"/>
    <n v="39976"/>
    <x v="306"/>
    <x v="1"/>
    <x v="489"/>
    <x v="8"/>
    <m/>
    <m/>
    <m/>
    <m/>
    <n v="40.762595045692201"/>
    <n v="-73.986914122631205"/>
    <n v="40.7040072"/>
    <n v="-73.986759000000006"/>
    <d v="2014-10-29T11:52:57"/>
    <d v="2014-10-29T12:10:37"/>
    <d v="2014-10-29T12:19:58"/>
    <d v="2014-10-29T13:15:49"/>
  </r>
  <r>
    <n v="1319763"/>
    <n v="368464"/>
    <x v="1"/>
    <x v="1"/>
    <x v="254"/>
    <x v="8"/>
    <s v="Pad Thai"/>
    <n v="1"/>
    <s v="Noodles"/>
    <d v="1899-12-30T00:10:57"/>
    <n v="40.7368277597594"/>
    <n v="-73.9906454086304"/>
    <n v="40.752028799999998"/>
    <n v="-73.985804200000004"/>
    <d v="2014-10-08T19:03:49"/>
    <d v="2014-10-08T19:23:24"/>
    <d v="2014-10-08T19:43:50"/>
    <d v="2014-10-08T19:58:04"/>
  </r>
  <r>
    <n v="1482593"/>
    <n v="302974"/>
    <x v="434"/>
    <x v="1"/>
    <x v="12"/>
    <x v="10"/>
    <s v="Smoked Sausage"/>
    <n v="1"/>
    <s v="Meats"/>
    <m/>
    <n v="40.727518945156902"/>
    <n v="-73.988671302795396"/>
    <n v="40.730190882497197"/>
    <n v="-74.003601316431499"/>
    <d v="2014-10-29T21:04:40"/>
    <d v="2014-10-29T21:10:37"/>
    <d v="2014-10-29T21:21:57"/>
    <d v="2014-10-29T21:32:20"/>
  </r>
  <r>
    <n v="1324784"/>
    <n v="165695"/>
    <x v="435"/>
    <x v="1"/>
    <x v="11"/>
    <x v="0"/>
    <s v="Moroccan Lamb Meatballs"/>
    <n v="1"/>
    <s v="Starters &amp; Share Plates"/>
    <d v="1899-12-30T00:04:00"/>
    <n v="40.726413182830903"/>
    <n v="-73.993821144104004"/>
    <n v="40.724037000000003"/>
    <n v="-74.00264"/>
    <d v="2014-10-09T18:03:16"/>
    <d v="2014-10-09T18:11:55"/>
    <d v="2014-10-09T18:30:46"/>
    <d v="2014-10-09T18:38:42"/>
  </r>
  <r>
    <n v="1461612"/>
    <n v="160513"/>
    <x v="221"/>
    <x v="2"/>
    <x v="107"/>
    <x v="16"/>
    <s v="Il Tiramisu'"/>
    <n v="1"/>
    <s v="I Nostri Dolci"/>
    <d v="1899-12-30T00:10:17"/>
    <n v="40.776083193932998"/>
    <n v="-73.962171576462296"/>
    <n v="40.773544353016398"/>
    <n v="-73.945830406624694"/>
    <d v="2014-10-26T18:34:33"/>
    <m/>
    <m/>
    <d v="2014-10-26T19:15:09"/>
  </r>
  <r>
    <n v="1470636"/>
    <n v="70193"/>
    <x v="59"/>
    <x v="2"/>
    <x v="100"/>
    <x v="4"/>
    <s v="Crispy Orange Chicken"/>
    <n v="2"/>
    <s v="From the Sky"/>
    <d v="1899-12-30T00:05:12"/>
    <n v="40.762857763598497"/>
    <n v="-73.9716190014841"/>
    <n v="40.771895600000001"/>
    <n v="-73.952059300000002"/>
    <d v="2014-10-27T21:11:12"/>
    <d v="2014-10-27T21:14:17"/>
    <d v="2014-10-27T21:37:14"/>
    <d v="2014-10-27T21:45:49"/>
  </r>
  <r>
    <n v="1364813"/>
    <n v="377481"/>
    <x v="6"/>
    <x v="1"/>
    <x v="7"/>
    <x v="7"/>
    <s v="Sugar"/>
    <n v="2"/>
    <s v="Cookies and Brownies"/>
    <m/>
    <n v="40.729790899999998"/>
    <n v="-74.000589300000001"/>
    <n v="40.734875299999999"/>
    <n v="-73.989225099999999"/>
    <d v="2014-10-15T00:15:10"/>
    <d v="2014-10-15T00:16:32"/>
    <d v="2014-10-15T00:25:19"/>
    <d v="2014-10-15T00:37:55"/>
  </r>
  <r>
    <n v="1461630"/>
    <n v="275689"/>
    <x v="158"/>
    <x v="2"/>
    <x v="167"/>
    <x v="30"/>
    <s v="Hot Sauce Style"/>
    <n v="1"/>
    <s v="Entrees"/>
    <d v="1899-12-30T00:09:39"/>
    <n v="40.732213000000002"/>
    <n v="-73.988072000000003"/>
    <n v="40.7202117"/>
    <n v="-74.002130800000003"/>
    <d v="2014-10-26T18:33:31"/>
    <m/>
    <m/>
    <d v="2014-10-26T20:10:50"/>
  </r>
  <r>
    <n v="1488086"/>
    <n v="351076"/>
    <x v="49"/>
    <x v="1"/>
    <x v="39"/>
    <x v="1"/>
    <s v="Tortilla Spring Rolls"/>
    <n v="1"/>
    <s v="Appetizers"/>
    <d v="1899-12-30T00:11:37"/>
    <n v="40.7446662425236"/>
    <n v="-73.983344413366893"/>
    <n v="40.764033400000002"/>
    <n v="-73.977021899999997"/>
    <d v="2014-10-30T17:43:40"/>
    <d v="2014-10-30T17:50:31"/>
    <d v="2014-10-30T18:15:13"/>
    <d v="2014-10-30T18:37:00"/>
  </r>
  <r>
    <n v="1389791"/>
    <n v="372690"/>
    <x v="436"/>
    <x v="2"/>
    <x v="48"/>
    <x v="17"/>
    <s v="Honey Wheat Pretzel Sticks"/>
    <n v="1"/>
    <s v="Cookies, Snacks &amp; Candy"/>
    <m/>
    <n v="40.778503999999998"/>
    <n v="-73.982091999999994"/>
    <n v="40.784162999999999"/>
    <n v="-73.977919"/>
    <d v="2014-10-18T16:12:02"/>
    <d v="2014-10-18T16:23:37"/>
    <d v="2014-10-18T16:53:14"/>
    <d v="2014-10-18T16:59:41"/>
  </r>
  <r>
    <n v="1457468"/>
    <n v="42755"/>
    <x v="43"/>
    <x v="2"/>
    <x v="64"/>
    <x v="8"/>
    <s v="Katz's Corned Beef"/>
    <n v="1"/>
    <s v="Hot Sandwiches"/>
    <m/>
    <n v="40.722307066359498"/>
    <n v="-73.987351655960097"/>
    <n v="40.738932300000002"/>
    <n v="-74.008823399999997"/>
    <d v="2014-10-26T13:15:52"/>
    <d v="2014-10-26T13:28:20"/>
    <d v="2014-10-26T14:08:39"/>
    <d v="2014-10-26T14:25:49"/>
  </r>
  <r>
    <n v="1387588"/>
    <n v="62667"/>
    <x v="96"/>
    <x v="1"/>
    <x v="190"/>
    <x v="29"/>
    <s v="Donuts"/>
    <n v="2"/>
    <s v="Le Petit Dejeuner"/>
    <m/>
    <n v="40.722705492718703"/>
    <n v="-73.998198509216294"/>
    <n v="40.727516199999997"/>
    <n v="-73.984561799999994"/>
    <d v="2014-10-18T11:26:32"/>
    <d v="2014-10-18T11:24:41"/>
    <d v="2014-10-18T11:39:02"/>
    <d v="2014-10-18T11:47:21"/>
  </r>
  <r>
    <n v="1349640"/>
    <n v="328330"/>
    <x v="135"/>
    <x v="2"/>
    <x v="31"/>
    <x v="6"/>
    <s v="Bigeye Tuna"/>
    <n v="3"/>
    <s v="Dinner Sushi &amp; Sashimi"/>
    <d v="1899-12-30T00:12:23"/>
    <n v="40.719386413349397"/>
    <n v="-74.008692501044905"/>
    <n v="40.783936856195801"/>
    <n v="-73.970636005404003"/>
    <d v="2014-10-12T19:47:58"/>
    <d v="2014-10-12T20:11:17"/>
    <d v="2014-10-12T20:41:12"/>
    <d v="2014-10-12T21:16:48"/>
  </r>
  <r>
    <n v="1399676"/>
    <n v="207281"/>
    <x v="437"/>
    <x v="1"/>
    <x v="9"/>
    <x v="2"/>
    <s v="Fries"/>
    <n v="1"/>
    <s v="Fries"/>
    <m/>
    <n v="40.7152793278103"/>
    <n v="-74.014860391616807"/>
    <n v="40.725135000000002"/>
    <n v="-74.002087000000003"/>
    <d v="2014-10-19T16:23:23"/>
    <d v="2014-10-19T16:48:13"/>
    <d v="2014-10-19T17:19:33"/>
    <d v="2014-10-19T17:33:16"/>
  </r>
  <r>
    <n v="1327855"/>
    <n v="110628"/>
    <x v="88"/>
    <x v="1"/>
    <x v="490"/>
    <x v="8"/>
    <m/>
    <m/>
    <m/>
    <m/>
    <n v="40.730252662857403"/>
    <n v="-73.986489434009798"/>
    <n v="40.733698799999999"/>
    <n v="-73.977548200000001"/>
    <d v="2014-10-10T00:50:37"/>
    <d v="2014-10-10T00:52:00"/>
    <d v="2014-10-10T01:06:53"/>
    <d v="2014-10-10T01:17:55"/>
  </r>
  <r>
    <n v="1420235"/>
    <n v="311059"/>
    <x v="242"/>
    <x v="1"/>
    <x v="18"/>
    <x v="15"/>
    <m/>
    <m/>
    <m/>
    <m/>
    <n v="40.767531570381401"/>
    <n v="-73.982506497720294"/>
    <n v="40.770960899999999"/>
    <n v="-73.987579600000004"/>
    <d v="2014-10-22T12:28:38"/>
    <d v="2014-10-22T12:30:02"/>
    <d v="2014-10-22T12:44:19"/>
    <d v="2014-10-22T12:51:29"/>
  </r>
  <r>
    <n v="1428512"/>
    <n v="49793"/>
    <x v="21"/>
    <x v="1"/>
    <x v="32"/>
    <x v="4"/>
    <s v="Spicy Tuna"/>
    <n v="1"/>
    <s v="Rolls"/>
    <d v="1899-12-30T00:08:11"/>
    <n v="40.735872288065799"/>
    <n v="-73.987664615827299"/>
    <n v="40.739448899999999"/>
    <n v="-73.987205900000006"/>
    <d v="2014-10-23T12:55:51"/>
    <d v="2014-10-23T12:58:13"/>
    <d v="2014-10-23T13:14:03"/>
    <d v="2014-10-23T13:18:06"/>
  </r>
  <r>
    <n v="1293972"/>
    <n v="94115"/>
    <x v="290"/>
    <x v="1"/>
    <x v="12"/>
    <x v="10"/>
    <s v="Pulled Pork"/>
    <n v="1"/>
    <s v="Meats"/>
    <m/>
    <n v="40.727518945156902"/>
    <n v="-73.988671302795396"/>
    <n v="40.736256750716002"/>
    <n v="-74.004916201112593"/>
    <d v="2014-10-04T16:00:12"/>
    <d v="2014-10-04T16:07:41"/>
    <d v="2014-10-04T16:32:04"/>
    <d v="2014-10-04T16:47:22"/>
  </r>
  <r>
    <n v="1278702"/>
    <n v="69953"/>
    <x v="72"/>
    <x v="1"/>
    <x v="26"/>
    <x v="20"/>
    <m/>
    <m/>
    <m/>
    <m/>
    <n v="40.742062078569397"/>
    <n v="-74.005180582208197"/>
    <n v="40.746768000000003"/>
    <n v="-74.007210000000001"/>
    <d v="2014-10-02T12:57:01"/>
    <d v="2014-10-02T12:56:01"/>
    <d v="2014-10-02T13:09:52"/>
    <d v="2014-10-02T13:15:09"/>
  </r>
  <r>
    <n v="1373543"/>
    <n v="52832"/>
    <x v="259"/>
    <x v="2"/>
    <x v="167"/>
    <x v="30"/>
    <s v="Dan Dan Noodle"/>
    <n v="1"/>
    <s v="Noodles"/>
    <d v="1899-12-30T00:07:23"/>
    <n v="40.732213000000002"/>
    <n v="-73.988072000000003"/>
    <n v="40.778027999999999"/>
    <n v="-73.953851"/>
    <d v="2014-10-16T14:35:43"/>
    <d v="2014-10-16T14:35:10"/>
    <d v="2014-10-16T14:52:00"/>
    <d v="2014-10-16T15:21:17"/>
  </r>
  <r>
    <n v="1326445"/>
    <n v="58675"/>
    <x v="232"/>
    <x v="1"/>
    <x v="491"/>
    <x v="9"/>
    <m/>
    <m/>
    <m/>
    <d v="1899-12-30T00:07:08"/>
    <n v="40.738033476414998"/>
    <n v="-74.001926835171702"/>
    <n v="40.743634999999998"/>
    <n v="-74.006331000000003"/>
    <d v="2014-10-09T21:28:29"/>
    <d v="2014-10-09T21:38:36"/>
    <d v="2014-10-09T21:46:27"/>
    <d v="2014-10-09T21:53:08"/>
  </r>
  <r>
    <n v="1374943"/>
    <n v="72726"/>
    <x v="388"/>
    <x v="2"/>
    <x v="492"/>
    <x v="8"/>
    <s v="Chicken Parmigiana"/>
    <n v="1"/>
    <s v="Classic Italian"/>
    <d v="1899-12-30T00:03:57"/>
    <n v="40.716351777790997"/>
    <n v="-74.013065094146796"/>
    <n v="40.724692833000503"/>
    <n v="-74.00844759556"/>
    <d v="2014-10-16T18:34:46"/>
    <d v="2014-10-16T18:58:45"/>
    <d v="2014-10-16T19:07:35"/>
    <d v="2014-10-16T19:14:55"/>
  </r>
  <r>
    <n v="1332159"/>
    <n v="337525"/>
    <x v="263"/>
    <x v="1"/>
    <x v="493"/>
    <x v="14"/>
    <s v="Brown Rice Stone Bowl"/>
    <n v="1"/>
    <s v="Rice"/>
    <d v="1899-12-30T00:05:38"/>
    <n v="40.746962307594501"/>
    <n v="-73.984848061048297"/>
    <n v="40.764033400000002"/>
    <n v="-73.977021899999997"/>
    <d v="2014-10-10T17:56:09"/>
    <m/>
    <m/>
    <d v="2014-10-10T18:54:44"/>
  </r>
  <r>
    <n v="1461207"/>
    <n v="71922"/>
    <x v="421"/>
    <x v="2"/>
    <x v="94"/>
    <x v="28"/>
    <s v="Peruvian Combo"/>
    <n v="1"/>
    <s v="De Fondo"/>
    <d v="1899-12-30T00:08:29"/>
    <n v="40.760406969917"/>
    <n v="-73.994894027710004"/>
    <n v="40.717961500000001"/>
    <n v="-74.011078800000007"/>
    <d v="2014-10-26T18:08:29"/>
    <d v="2014-10-26T18:25:56"/>
    <d v="2014-10-26T18:35:58"/>
    <d v="2014-10-26T18:57:31"/>
  </r>
  <r>
    <n v="1358211"/>
    <n v="157886"/>
    <x v="93"/>
    <x v="2"/>
    <x v="94"/>
    <x v="28"/>
    <s v="Juanita's Chicken"/>
    <n v="2"/>
    <s v="De Fondo"/>
    <d v="1899-12-30T00:04:03"/>
    <n v="40.7455111364591"/>
    <n v="-73.977605191923899"/>
    <n v="40.728724399999997"/>
    <n v="-73.993644599999996"/>
    <d v="2014-10-13T21:51:12"/>
    <d v="2014-10-13T22:01:05"/>
    <d v="2014-10-13T22:08:25"/>
    <d v="2014-10-13T22:18:44"/>
  </r>
  <r>
    <n v="1392597"/>
    <n v="385406"/>
    <x v="82"/>
    <x v="1"/>
    <x v="76"/>
    <x v="16"/>
    <s v="Spicy Pork"/>
    <n v="1"/>
    <s v="Naked Balls"/>
    <d v="1899-12-30T00:07:11"/>
    <n v="40.771491247520302"/>
    <n v="-73.956334145089798"/>
    <n v="40.774002299999999"/>
    <n v="-73.953018400000005"/>
    <d v="2014-10-18T20:45:15"/>
    <d v="2014-10-18T21:02:18"/>
    <d v="2014-10-18T21:08:08"/>
    <d v="2014-10-18T21:12:52"/>
  </r>
  <r>
    <n v="1296082"/>
    <n v="140479"/>
    <x v="21"/>
    <x v="1"/>
    <x v="54"/>
    <x v="23"/>
    <s v="Yellowtail Scallion"/>
    <n v="1"/>
    <s v="Rolls: Cut or Hand"/>
    <d v="1899-12-30T00:06:10"/>
    <n v="40.724634574370299"/>
    <n v="-73.998402357101398"/>
    <n v="40.728122800000001"/>
    <n v="-73.999708999999996"/>
    <d v="2014-10-04T20:51:02"/>
    <d v="2014-10-04T20:52:45"/>
    <d v="2014-10-04T21:15:40"/>
    <d v="2014-10-04T21:21:00"/>
  </r>
  <r>
    <n v="1285461"/>
    <n v="358655"/>
    <x v="64"/>
    <x v="1"/>
    <x v="70"/>
    <x v="11"/>
    <s v="Chocolate Chip Cake Truffles"/>
    <n v="1"/>
    <s v="Cake Truffles"/>
    <m/>
    <n v="40.714047313412998"/>
    <n v="-73.954921066761003"/>
    <n v="40.715935600000002"/>
    <n v="-73.965696600000001"/>
    <d v="2014-10-03T13:36:10"/>
    <d v="2014-10-03T14:42:06"/>
    <d v="2014-10-03T14:52:56"/>
    <d v="2014-10-03T14:59:20"/>
  </r>
  <r>
    <n v="1342484"/>
    <n v="167266"/>
    <x v="86"/>
    <x v="1"/>
    <x v="70"/>
    <x v="11"/>
    <s v="Espresso Shake"/>
    <n v="1"/>
    <s v="Shakes"/>
    <m/>
    <n v="40.731795470614898"/>
    <n v="-73.985672593116803"/>
    <n v="40.743751544088099"/>
    <n v="-73.977649256081307"/>
    <d v="2014-10-11T22:10:58"/>
    <d v="2014-10-11T22:42:03"/>
    <d v="2014-10-11T22:54:24"/>
    <d v="2014-10-11T23:03:44"/>
  </r>
  <r>
    <n v="1387892"/>
    <n v="102710"/>
    <x v="108"/>
    <x v="1"/>
    <x v="494"/>
    <x v="0"/>
    <s v="Skillet Hash Browns"/>
    <n v="1"/>
    <s v="Brunch Sides"/>
    <d v="1899-12-30T00:02:32"/>
    <n v="40.7383050399553"/>
    <n v="-73.993008874733704"/>
    <n v="40.750962100000002"/>
    <n v="-73.985236799999996"/>
    <d v="2014-10-18T12:24:44"/>
    <d v="2014-10-18T12:24:27"/>
    <d v="2014-10-18T12:38:17"/>
    <d v="2014-10-18T12:56:04"/>
  </r>
  <r>
    <n v="1421494"/>
    <n v="92832"/>
    <x v="162"/>
    <x v="1"/>
    <x v="47"/>
    <x v="2"/>
    <s v="Cheese Dog"/>
    <n v="1"/>
    <s v="Dogs"/>
    <m/>
    <n v="40.804404273745703"/>
    <n v="-73.966430436568302"/>
    <n v="40.800382999999997"/>
    <n v="-73.950990000000004"/>
    <d v="2014-10-22T15:08:08"/>
    <d v="2014-10-22T15:07:58"/>
    <d v="2014-10-22T15:38:19"/>
    <d v="2014-10-22T15:46:14"/>
  </r>
  <r>
    <n v="1390926"/>
    <n v="52062"/>
    <x v="107"/>
    <x v="1"/>
    <x v="495"/>
    <x v="8"/>
    <m/>
    <m/>
    <m/>
    <d v="1899-12-30T00:07:42"/>
    <n v="40.7650626741096"/>
    <n v="-73.961184334006404"/>
    <n v="40.772407999999999"/>
    <n v="-73.952949000000004"/>
    <d v="2014-10-18T18:29:42"/>
    <d v="2014-10-18T18:41:22"/>
    <d v="2014-10-18T18:50:38"/>
    <d v="2014-10-18T19:01:15"/>
  </r>
  <r>
    <n v="1307771"/>
    <n v="101042"/>
    <x v="45"/>
    <x v="1"/>
    <x v="43"/>
    <x v="3"/>
    <s v="PB Acai"/>
    <n v="1"/>
    <s v="Acai Bowls"/>
    <m/>
    <n v="40.7512908"/>
    <n v="-73.976510700000006"/>
    <n v="40.771439000000001"/>
    <n v="-73.981021999999996"/>
    <d v="2014-10-06T13:00:58"/>
    <d v="2014-10-06T13:23:06"/>
    <d v="2014-10-06T13:44:57"/>
    <d v="2014-10-06T14:20:26"/>
  </r>
  <r>
    <n v="1282272"/>
    <n v="97991"/>
    <x v="27"/>
    <x v="1"/>
    <x v="25"/>
    <x v="4"/>
    <s v="Sake"/>
    <n v="1"/>
    <s v="Taiseyo (Atlantic Ocean)"/>
    <d v="1899-12-30T00:10:22"/>
    <n v="40.767652912117299"/>
    <n v="-73.982925456000402"/>
    <n v="40.748827550824601"/>
    <n v="-73.990138952772497"/>
    <d v="2014-10-02T21:02:41"/>
    <d v="2014-10-02T21:11:48"/>
    <d v="2014-10-02T21:28:01"/>
    <d v="2014-10-02T21:45:09"/>
  </r>
  <r>
    <n v="1374826"/>
    <n v="381811"/>
    <x v="22"/>
    <x v="1"/>
    <x v="33"/>
    <x v="20"/>
    <s v="House Lemonade (NoMad only)"/>
    <n v="1"/>
    <s v="Drinks"/>
    <m/>
    <n v="40.745078589413303"/>
    <n v="-73.988821506500202"/>
    <n v="40.745897900000003"/>
    <n v="-74.0032669"/>
    <d v="2014-10-16T18:19:31"/>
    <d v="2014-10-16T18:24:42"/>
    <d v="2014-10-16T18:40:04"/>
    <d v="2014-10-16T18:49:20"/>
  </r>
  <r>
    <n v="1339564"/>
    <n v="83095"/>
    <x v="200"/>
    <x v="1"/>
    <x v="254"/>
    <x v="8"/>
    <s v="Grilled Chicken Skewers"/>
    <n v="1"/>
    <s v="Small Dishes"/>
    <d v="1899-12-30T00:08:34"/>
    <n v="40.7368277597594"/>
    <n v="-73.9906454086304"/>
    <n v="40.728605999999999"/>
    <n v="-73.995142999999999"/>
    <d v="2014-10-11T16:43:47"/>
    <d v="2014-10-11T16:55:57"/>
    <d v="2014-10-11T17:05:50"/>
    <d v="2014-10-11T17:19:00"/>
  </r>
  <r>
    <n v="1333731"/>
    <n v="87569"/>
    <x v="51"/>
    <x v="4"/>
    <x v="45"/>
    <x v="4"/>
    <s v="Pork Ribs"/>
    <n v="1"/>
    <s v="Meat"/>
    <d v="1899-12-30T00:07:50"/>
    <n v="40.721979579708403"/>
    <n v="-73.988148214155601"/>
    <n v="40.8260054"/>
    <n v="-73.951931799999997"/>
    <d v="2014-10-10T20:37:08"/>
    <m/>
    <m/>
    <d v="2014-10-10T22:14:41"/>
  </r>
  <r>
    <n v="1356911"/>
    <n v="375631"/>
    <x v="33"/>
    <x v="2"/>
    <x v="496"/>
    <x v="8"/>
    <m/>
    <m/>
    <m/>
    <d v="1899-12-30T00:04:12"/>
    <n v="40.687763433605397"/>
    <n v="-74.001232465768695"/>
    <n v="40.687354900000003"/>
    <n v="-73.970954000000006"/>
    <d v="2014-10-13T19:33:27"/>
    <d v="2014-10-13T19:43:23"/>
    <d v="2014-10-13T19:56:13"/>
    <d v="2014-10-13T20:06:12"/>
  </r>
  <r>
    <n v="1487030"/>
    <n v="253353"/>
    <x v="191"/>
    <x v="1"/>
    <x v="188"/>
    <x v="32"/>
    <s v="Vanilla Bean &amp; Jam"/>
    <n v="1"/>
    <s v="Filled Square Dougnuts"/>
    <m/>
    <n v="40.716240933766798"/>
    <n v="-73.988682031631498"/>
    <n v="40.710376799999999"/>
    <n v="-74.010465699999997"/>
    <d v="2014-10-30T15:17:58"/>
    <d v="2014-10-30T15:20:41"/>
    <d v="2014-10-30T15:30:31"/>
    <d v="2014-10-30T15:51:54"/>
  </r>
  <r>
    <n v="1420802"/>
    <n v="92364"/>
    <x v="249"/>
    <x v="1"/>
    <x v="87"/>
    <x v="6"/>
    <s v="Fried Oyster Roll"/>
    <n v="1"/>
    <s v="Special Sushi Rolls"/>
    <m/>
    <n v="40.760654436198898"/>
    <n v="-73.989582752602004"/>
    <n v="40.736356399999998"/>
    <n v="-73.980800700000003"/>
    <d v="2014-10-22T13:40:57"/>
    <d v="2014-10-22T13:47:35"/>
    <d v="2014-10-22T14:15:23"/>
    <d v="2014-10-22T14:34:28"/>
  </r>
  <r>
    <n v="1485852"/>
    <n v="342025"/>
    <x v="24"/>
    <x v="1"/>
    <x v="33"/>
    <x v="20"/>
    <s v="Harvest Bowl"/>
    <n v="1"/>
    <s v="Signatures"/>
    <d v="1899-12-30T00:05:49"/>
    <n v="40.721323186970601"/>
    <n v="-74.009732007980304"/>
    <n v="40.719589800000001"/>
    <n v="-73.9998334"/>
    <d v="2014-10-30T12:13:26"/>
    <d v="2014-10-30T12:54:31"/>
    <d v="2014-10-30T13:01:14"/>
    <d v="2014-10-30T13:16:41"/>
  </r>
  <r>
    <n v="1413400"/>
    <n v="60703"/>
    <x v="41"/>
    <x v="1"/>
    <x v="374"/>
    <x v="0"/>
    <m/>
    <m/>
    <m/>
    <d v="1899-12-30T00:03:02"/>
    <n v="40.742578826490004"/>
    <n v="-73.984337281285704"/>
    <n v="40.737149000000002"/>
    <n v="-73.979189000000005"/>
    <d v="2014-10-21T10:40:16"/>
    <d v="2014-10-21T10:42:57"/>
    <d v="2014-10-21T11:03:47"/>
    <d v="2014-10-21T11:09:52"/>
  </r>
  <r>
    <n v="1273258"/>
    <n v="120353"/>
    <x v="49"/>
    <x v="1"/>
    <x v="63"/>
    <x v="16"/>
    <s v="House Roasted Turkey"/>
    <n v="1"/>
    <s v="Sandwiches"/>
    <d v="1899-12-30T00:05:16"/>
    <n v="40.723019825000002"/>
    <n v="-73.995853999999994"/>
    <n v="40.7062843"/>
    <n v="-74.016942999999998"/>
    <d v="2014-10-01T14:13:28"/>
    <d v="2014-10-01T14:18:12"/>
    <d v="2014-10-01T14:28:16"/>
    <d v="2014-10-01T14:47:53"/>
  </r>
  <r>
    <n v="1326272"/>
    <n v="50633"/>
    <x v="89"/>
    <x v="2"/>
    <x v="9"/>
    <x v="2"/>
    <s v="Original Shake"/>
    <n v="1"/>
    <s v="Shakes"/>
    <m/>
    <n v="40.779126065705498"/>
    <n v="-73.954904894578206"/>
    <n v="40.766729699999999"/>
    <n v="-73.956111300000003"/>
    <d v="2014-10-09T21:10:37"/>
    <d v="2014-10-09T21:09:18"/>
    <d v="2014-10-09T21:27:38"/>
    <d v="2014-10-09T21:37:03"/>
  </r>
  <r>
    <n v="1301033"/>
    <n v="193579"/>
    <x v="25"/>
    <x v="1"/>
    <x v="70"/>
    <x v="11"/>
    <s v="Confetti Cookie"/>
    <n v="1"/>
    <s v="Cookies"/>
    <m/>
    <n v="40.731795470614898"/>
    <n v="-73.985672593116803"/>
    <n v="40.752907999999998"/>
    <n v="-74.003664000000001"/>
    <d v="2014-10-05T15:13:02"/>
    <d v="2014-10-05T15:11:40"/>
    <d v="2014-10-05T15:33:29"/>
    <d v="2014-10-05T15:49:43"/>
  </r>
  <r>
    <n v="1291447"/>
    <n v="121687"/>
    <x v="150"/>
    <x v="1"/>
    <x v="132"/>
    <x v="8"/>
    <m/>
    <m/>
    <m/>
    <m/>
    <n v="40.743810893500999"/>
    <n v="-73.999459230000397"/>
    <n v="40.776406100000003"/>
    <n v="-73.989109999999997"/>
    <d v="2014-10-04T02:58:18"/>
    <m/>
    <m/>
    <d v="2014-10-04T03:47:26"/>
  </r>
  <r>
    <n v="1429166"/>
    <n v="143796"/>
    <x v="90"/>
    <x v="1"/>
    <x v="52"/>
    <x v="0"/>
    <s v="Mediterranean"/>
    <n v="1"/>
    <s v="Sarita's Recommendation"/>
    <m/>
    <n v="40.7454904455914"/>
    <n v="-73.979418804417804"/>
    <n v="40.741329999999998"/>
    <n v="-73.990735000000001"/>
    <d v="2014-10-23T14:21:53"/>
    <d v="2014-10-23T14:40:05"/>
    <d v="2014-10-23T15:13:28"/>
    <d v="2014-10-23T15:24:39"/>
  </r>
  <r>
    <n v="1329624"/>
    <n v="131490"/>
    <x v="168"/>
    <x v="2"/>
    <x v="9"/>
    <x v="2"/>
    <s v="Fries"/>
    <n v="3"/>
    <s v="Fries"/>
    <m/>
    <n v="40.779126065705498"/>
    <n v="-73.954904894578206"/>
    <n v="40.7662493375746"/>
    <n v="-73.953827855562807"/>
    <d v="2014-10-10T13:14:12"/>
    <d v="2014-10-10T13:18:32"/>
    <d v="2014-10-10T13:50:53"/>
    <d v="2014-10-10T14:06:38"/>
  </r>
  <r>
    <n v="1296576"/>
    <n v="129670"/>
    <x v="417"/>
    <x v="2"/>
    <x v="70"/>
    <x v="11"/>
    <s v="B'day Cake Truffles"/>
    <n v="1"/>
    <s v="Cake Truffles"/>
    <m/>
    <n v="40.731795470614898"/>
    <n v="-73.985672593116803"/>
    <n v="40.7386494"/>
    <n v="-74.009293999999997"/>
    <d v="2014-10-04T21:42:27"/>
    <d v="2014-10-04T22:09:38"/>
    <d v="2014-10-04T22:42:28"/>
    <d v="2014-10-04T23:08:13"/>
  </r>
  <r>
    <n v="1445369"/>
    <n v="239887"/>
    <x v="80"/>
    <x v="3"/>
    <x v="132"/>
    <x v="1"/>
    <s v="Coke"/>
    <n v="1"/>
    <s v="Drinks"/>
    <m/>
    <n v="40.733402283324402"/>
    <n v="-73.987510980727393"/>
    <n v="40.742506200000001"/>
    <n v="-73.992564400000006"/>
    <d v="2014-10-25T12:18:02"/>
    <d v="2014-10-25T12:57:51"/>
    <d v="2014-10-25T13:12:11"/>
    <d v="2014-10-25T13:26:23"/>
  </r>
  <r>
    <n v="1375133"/>
    <n v="66373"/>
    <x v="59"/>
    <x v="2"/>
    <x v="3"/>
    <x v="3"/>
    <s v="Matcha Superfood Bowl"/>
    <n v="1"/>
    <s v="Raw Foods"/>
    <m/>
    <n v="40.723339717513198"/>
    <n v="-73.994572162628202"/>
    <n v="40.722069005555497"/>
    <n v="-73.9967439811969"/>
    <d v="2014-10-16T19:00:51"/>
    <d v="2014-10-16T19:08:59"/>
    <d v="2014-10-16T19:24:52"/>
    <d v="2014-10-16T19:26:24"/>
  </r>
  <r>
    <n v="1391763"/>
    <n v="93138"/>
    <x v="41"/>
    <x v="1"/>
    <x v="497"/>
    <x v="8"/>
    <m/>
    <m/>
    <m/>
    <m/>
    <n v="40.773878974261201"/>
    <n v="-73.951707697515602"/>
    <n v="40.780207599999997"/>
    <n v="-73.955781099999996"/>
    <d v="2014-10-18T19:42:16"/>
    <d v="2014-10-18T19:49:03"/>
    <d v="2014-10-18T20:01:52"/>
    <d v="2014-10-18T20:13:26"/>
  </r>
  <r>
    <n v="1400098"/>
    <n v="242967"/>
    <x v="127"/>
    <x v="2"/>
    <x v="188"/>
    <x v="32"/>
    <s v="Chocolate Milk"/>
    <n v="1"/>
    <s v="Milk"/>
    <m/>
    <n v="40.716240933766798"/>
    <n v="-73.988682031631498"/>
    <n v="40.7199995"/>
    <n v="-73.999424200000007"/>
    <d v="2014-10-19T17:02:26"/>
    <d v="2014-10-19T17:09:26"/>
    <d v="2014-10-19T17:21:46"/>
    <d v="2014-10-19T17:39:20"/>
  </r>
  <r>
    <n v="1375163"/>
    <n v="62941"/>
    <x v="372"/>
    <x v="1"/>
    <x v="193"/>
    <x v="8"/>
    <s v="Pommes Frites"/>
    <n v="1"/>
    <s v="Pommes Frites"/>
    <m/>
    <n v="40.728169657139198"/>
    <n v="-73.987912711093401"/>
    <n v="40.74577"/>
    <n v="-73.979774000000006"/>
    <d v="2014-10-16T19:04:03"/>
    <d v="2014-10-16T19:27:17"/>
    <d v="2014-10-16T19:41:07"/>
    <d v="2014-10-16T19:57:25"/>
  </r>
  <r>
    <n v="1398254"/>
    <n v="70001"/>
    <x v="177"/>
    <x v="3"/>
    <x v="177"/>
    <x v="2"/>
    <s v="Bacon Cheeseburger"/>
    <n v="3"/>
    <s v="Main Menu"/>
    <d v="1899-12-30T00:07:13"/>
    <n v="40.7711352092903"/>
    <n v="-73.959623103066605"/>
    <n v="40.770449200000002"/>
    <n v="-73.957727500000004"/>
    <d v="2014-10-19T14:15:37"/>
    <d v="2014-10-19T14:21:19"/>
    <d v="2014-10-19T14:35:13"/>
    <d v="2014-10-19T14:36:10"/>
  </r>
  <r>
    <n v="1308681"/>
    <n v="71139"/>
    <x v="274"/>
    <x v="1"/>
    <x v="64"/>
    <x v="8"/>
    <s v="Macaroni Salad"/>
    <n v="1"/>
    <s v="Salads"/>
    <m/>
    <n v="40.722307066359498"/>
    <n v="-73.987351655960097"/>
    <n v="40.7025716819576"/>
    <n v="-73.9853354135399"/>
    <d v="2014-10-06T16:30:49"/>
    <d v="2014-10-06T16:42:03"/>
    <d v="2014-10-06T17:03:53"/>
    <d v="2014-10-06T17:19:39"/>
  </r>
  <r>
    <n v="1321249"/>
    <n v="50563"/>
    <x v="90"/>
    <x v="1"/>
    <x v="177"/>
    <x v="2"/>
    <s v="Cheeseburger"/>
    <n v="2"/>
    <s v="Main Menu"/>
    <d v="1899-12-30T00:06:34"/>
    <n v="40.7711352092903"/>
    <n v="-73.959623103066605"/>
    <n v="40.785252999999997"/>
    <n v="-73.956828000000002"/>
    <d v="2014-10-08T22:08:10"/>
    <d v="2014-10-08T22:21:01"/>
    <d v="2014-10-08T22:31:21"/>
    <d v="2014-10-08T22:40:50"/>
  </r>
  <r>
    <n v="1479346"/>
    <n v="102691"/>
    <x v="129"/>
    <x v="2"/>
    <x v="498"/>
    <x v="1"/>
    <m/>
    <m/>
    <m/>
    <d v="1899-12-30T00:14:59"/>
    <n v="40.730090594016403"/>
    <n v="-73.984038847537406"/>
    <n v="40.785108598688801"/>
    <n v="-73.956902138034806"/>
    <d v="2014-10-29T14:07:21"/>
    <d v="2014-10-29T14:33:49"/>
    <d v="2014-10-29T14:39:36"/>
    <d v="2014-10-29T15:16:52"/>
  </r>
  <r>
    <n v="1460397"/>
    <n v="93797"/>
    <x v="435"/>
    <x v="1"/>
    <x v="28"/>
    <x v="21"/>
    <s v="Warm Eggplant"/>
    <n v="1"/>
    <s v="Vegetables"/>
    <d v="1899-12-30T00:09:37"/>
    <n v="40.744187954347503"/>
    <n v="-73.987530940025394"/>
    <n v="40.705677700000003"/>
    <n v="-74.009471399999995"/>
    <d v="2014-10-26T17:02:26"/>
    <m/>
    <m/>
    <d v="2014-10-26T18:00:44"/>
  </r>
  <r>
    <n v="1319341"/>
    <n v="360014"/>
    <x v="329"/>
    <x v="1"/>
    <x v="499"/>
    <x v="8"/>
    <m/>
    <m/>
    <m/>
    <m/>
    <n v="40.783600999999997"/>
    <n v="-73.977991000000003"/>
    <n v="40.782679618419102"/>
    <n v="-73.976750940570298"/>
    <d v="2014-10-08T17:46:42"/>
    <d v="2014-10-08T17:44:22"/>
    <d v="2014-10-08T17:48:41"/>
    <d v="2014-10-08T17:50:28"/>
  </r>
  <r>
    <n v="1288727"/>
    <n v="92006"/>
    <x v="98"/>
    <x v="1"/>
    <x v="25"/>
    <x v="4"/>
    <s v="Spicy Tuna &amp; Tempura Flakes"/>
    <n v="1"/>
    <s v="Maki (Special Rolls)"/>
    <m/>
    <n v="40.767652912117299"/>
    <n v="-73.982925456000402"/>
    <n v="40.763232899999998"/>
    <n v="-73.978310300000004"/>
    <d v="2014-10-03T20:07:23"/>
    <d v="2014-10-03T20:09:28"/>
    <d v="2014-10-03T20:49:33"/>
    <d v="2014-10-03T20:54:24"/>
  </r>
  <r>
    <n v="1397781"/>
    <n v="335550"/>
    <x v="259"/>
    <x v="2"/>
    <x v="227"/>
    <x v="8"/>
    <s v="Chicken &amp; Corn Salad"/>
    <n v="2"/>
    <s v="Soups &amp; Salads"/>
    <d v="1899-12-30T00:05:38"/>
    <n v="40.722912000000001"/>
    <n v="-73.994089000000002"/>
    <n v="40.739592500000001"/>
    <n v="-73.992170999999999"/>
    <d v="2014-10-19T13:29:07"/>
    <d v="2014-10-19T14:07:40"/>
    <d v="2014-10-19T14:18:16"/>
    <d v="2014-10-19T14:29:33"/>
  </r>
  <r>
    <n v="1461185"/>
    <n v="363561"/>
    <x v="104"/>
    <x v="1"/>
    <x v="9"/>
    <x v="2"/>
    <s v="Original Shake"/>
    <n v="3"/>
    <s v="Shakes"/>
    <m/>
    <n v="40.780825773220101"/>
    <n v="-73.976483345031696"/>
    <n v="40.7894893"/>
    <n v="-73.974971600000003"/>
    <d v="2014-10-26T18:05:44"/>
    <d v="2014-10-26T18:12:17"/>
    <d v="2014-10-26T18:37:16"/>
    <d v="2014-10-26T18:48:33"/>
  </r>
  <r>
    <n v="1383063"/>
    <n v="371683"/>
    <x v="2"/>
    <x v="1"/>
    <x v="139"/>
    <x v="8"/>
    <s v="Spicy Miso Ramen"/>
    <n v="2"/>
    <s v="Bowls"/>
    <m/>
    <n v="40.729110403548901"/>
    <n v="-73.984245455566395"/>
    <n v="40.7395599161161"/>
    <n v="-73.997358502030593"/>
    <d v="2014-10-17T20:05:22"/>
    <d v="2014-10-17T20:06:47"/>
    <d v="2014-10-17T20:51:04"/>
    <d v="2014-10-17T21:02:23"/>
  </r>
  <r>
    <n v="1331452"/>
    <n v="283310"/>
    <x v="195"/>
    <x v="1"/>
    <x v="9"/>
    <x v="2"/>
    <s v="Hamburger"/>
    <n v="1"/>
    <s v="Burgers"/>
    <m/>
    <n v="40.7152793278103"/>
    <n v="-74.014860391616807"/>
    <n v="40.713953799999999"/>
    <n v="-74.009601900000007"/>
    <d v="2014-10-10T16:36:09"/>
    <d v="2014-10-10T16:45:42"/>
    <d v="2014-10-10T17:07:07"/>
    <d v="2014-10-10T17:14:01"/>
  </r>
  <r>
    <n v="1338841"/>
    <n v="259501"/>
    <x v="89"/>
    <x v="2"/>
    <x v="122"/>
    <x v="32"/>
    <s v="Oatmeal"/>
    <n v="1"/>
    <s v="Cake Doughnut of the Day"/>
    <m/>
    <n v="40.744563916288797"/>
    <n v="-73.996630052861306"/>
    <n v="40.8051365505776"/>
    <n v="-73.962845367293198"/>
    <d v="2014-10-11T15:15:10"/>
    <d v="2014-10-11T15:40:01"/>
    <d v="2014-10-11T16:15:09"/>
    <d v="2014-10-11T16:35:53"/>
  </r>
  <r>
    <n v="1475631"/>
    <n v="61181"/>
    <x v="153"/>
    <x v="1"/>
    <x v="76"/>
    <x v="16"/>
    <s v="Ice Cream Sandwich"/>
    <n v="1"/>
    <s v="Desserts"/>
    <d v="1899-12-30T00:12:51"/>
    <n v="40.721545124764702"/>
    <n v="-73.988842426716104"/>
    <n v="40.739192000000003"/>
    <n v="-73.987325999999996"/>
    <d v="2014-10-28T20:08:30"/>
    <d v="2014-10-28T20:23:19"/>
    <d v="2014-10-28T20:36:48"/>
    <d v="2014-10-28T20:45:53"/>
  </r>
  <r>
    <n v="1449512"/>
    <n v="347174"/>
    <x v="117"/>
    <x v="2"/>
    <x v="122"/>
    <x v="32"/>
    <s v="Triple Chocolate"/>
    <n v="1"/>
    <s v="Cake Dougnhuts"/>
    <m/>
    <n v="40.744563916288797"/>
    <n v="-73.996630052861306"/>
    <n v="40.805631499999997"/>
    <n v="-73.9638949"/>
    <d v="2014-10-25T18:13:22"/>
    <d v="2014-10-25T18:24:40"/>
    <d v="2014-10-25T18:43:30"/>
    <d v="2014-10-25T19:11:08"/>
  </r>
  <r>
    <n v="1391879"/>
    <n v="263426"/>
    <x v="90"/>
    <x v="1"/>
    <x v="31"/>
    <x v="6"/>
    <s v="King Salmon"/>
    <n v="2"/>
    <s v="Dinner Sushi &amp; Sashimi"/>
    <d v="1899-12-30T00:06:54"/>
    <n v="40.719386413349397"/>
    <n v="-74.008692501044905"/>
    <n v="40.717075299999998"/>
    <n v="-74.004833000000005"/>
    <d v="2014-10-18T19:52:40"/>
    <d v="2014-10-18T20:08:27"/>
    <d v="2014-10-18T20:36:47"/>
    <d v="2014-10-18T20:42:51"/>
  </r>
  <r>
    <n v="1344900"/>
    <n v="42755"/>
    <x v="66"/>
    <x v="1"/>
    <x v="77"/>
    <x v="0"/>
    <s v="The Bird"/>
    <n v="1"/>
    <s v="Party Platter"/>
    <m/>
    <n v="40.724339999999998"/>
    <n v="-73.990960000000001"/>
    <n v="40.738932300000002"/>
    <n v="-74.008823399999997"/>
    <d v="2014-10-12T11:32:58"/>
    <d v="2014-10-12T11:49:27"/>
    <d v="2014-10-12T12:04:46"/>
    <d v="2014-10-12T12:20:45"/>
  </r>
  <r>
    <n v="1455814"/>
    <n v="369272"/>
    <x v="102"/>
    <x v="2"/>
    <x v="122"/>
    <x v="32"/>
    <s v="Peanut Butter &amp; Jam"/>
    <n v="3"/>
    <s v="Filled Square Dougnuts"/>
    <m/>
    <n v="40.744563916288797"/>
    <n v="-73.996630052861306"/>
    <n v="40.767651000000001"/>
    <n v="-73.966875000000002"/>
    <d v="2014-10-26T08:16:57"/>
    <d v="2014-10-26T08:21:06"/>
    <d v="2014-10-26T08:28:55"/>
    <d v="2014-10-26T08:42:37"/>
  </r>
  <r>
    <n v="1299593"/>
    <n v="155145"/>
    <x v="124"/>
    <x v="1"/>
    <x v="72"/>
    <x v="8"/>
    <s v="Bistec"/>
    <n v="1"/>
    <s v="Tacos"/>
    <d v="1899-12-30T00:11:28"/>
    <n v="40.721353749744097"/>
    <n v="-73.997525293959001"/>
    <n v="40.736888999999998"/>
    <n v="-73.983086999999998"/>
    <d v="2014-10-05T12:33:38"/>
    <m/>
    <m/>
    <d v="2014-10-05T13:42:40"/>
  </r>
  <r>
    <n v="1365554"/>
    <n v="376578"/>
    <x v="4"/>
    <x v="1"/>
    <x v="9"/>
    <x v="2"/>
    <s v="Smoke Shack"/>
    <n v="1"/>
    <s v="Burgers"/>
    <m/>
    <n v="40.7152793278103"/>
    <n v="-74.014860391616807"/>
    <n v="40.721299255098202"/>
    <n v="-74.005176487465206"/>
    <d v="2014-10-15T11:03:39"/>
    <d v="2014-10-15T11:09:31"/>
    <d v="2014-10-15T11:30:50"/>
    <d v="2014-10-15T11:58:00"/>
  </r>
  <r>
    <n v="1317964"/>
    <n v="74424"/>
    <x v="189"/>
    <x v="1"/>
    <x v="9"/>
    <x v="2"/>
    <s v="ShackBurger"/>
    <n v="1"/>
    <s v="Burgers"/>
    <m/>
    <n v="40.692146411775603"/>
    <n v="-73.988865382600395"/>
    <n v="40.688882"/>
    <n v="-73.995831899999999"/>
    <d v="2014-10-08T12:40:59"/>
    <d v="2014-10-08T12:40:40"/>
    <d v="2014-10-08T12:57:59"/>
    <d v="2014-10-08T13:07:38"/>
  </r>
  <r>
    <n v="1289666"/>
    <n v="89026"/>
    <x v="191"/>
    <x v="1"/>
    <x v="103"/>
    <x v="10"/>
    <s v="Macaroni &amp; Cheese"/>
    <n v="1"/>
    <s v="Sides"/>
    <d v="1899-12-30T00:11:40"/>
    <n v="40.742334001650697"/>
    <n v="-73.983855195769493"/>
    <n v="40.7363754"/>
    <n v="-73.9989104"/>
    <d v="2014-10-03T21:40:04"/>
    <m/>
    <m/>
    <d v="2014-10-03T22:14:09"/>
  </r>
  <r>
    <n v="1480348"/>
    <n v="149239"/>
    <x v="23"/>
    <x v="2"/>
    <x v="150"/>
    <x v="26"/>
    <s v="Mob Cheeseburger Deluxe"/>
    <n v="1"/>
    <s v="Entrees"/>
    <d v="1899-12-30T00:07:58"/>
    <n v="40.6852014054978"/>
    <n v="-73.980210819697206"/>
    <n v="40.649355808310801"/>
    <n v="-73.964462773943296"/>
    <d v="2014-10-29T16:53:37"/>
    <d v="2014-10-29T17:45:04"/>
    <d v="2014-10-29T17:56:32"/>
    <d v="2014-10-29T18:19:00"/>
  </r>
  <r>
    <n v="1400812"/>
    <n v="333957"/>
    <x v="67"/>
    <x v="2"/>
    <x v="167"/>
    <x v="30"/>
    <s v="Pork Belly in Garlic Sauce"/>
    <n v="1"/>
    <s v="Cold Appetizers"/>
    <d v="1899-12-30T00:05:10"/>
    <n v="40.732213000000002"/>
    <n v="-73.988072000000003"/>
    <n v="40.707281999999999"/>
    <n v="-74.004774999999995"/>
    <d v="2014-10-19T18:00:35"/>
    <d v="2014-10-19T18:16:39"/>
    <d v="2014-10-19T18:25:30"/>
    <d v="2014-10-19T18:50:29"/>
  </r>
  <r>
    <n v="1400812"/>
    <n v="333957"/>
    <x v="67"/>
    <x v="2"/>
    <x v="167"/>
    <x v="30"/>
    <s v="String Beans with Minced Pork"/>
    <n v="1"/>
    <s v="Vegetables"/>
    <d v="1899-12-30T00:05:10"/>
    <n v="40.732213000000002"/>
    <n v="-73.988072000000003"/>
    <n v="40.707281999999999"/>
    <n v="-74.004774999999995"/>
    <d v="2014-10-19T18:00:35"/>
    <d v="2014-10-19T18:16:39"/>
    <d v="2014-10-19T18:25:30"/>
    <d v="2014-10-19T18:50:29"/>
  </r>
  <r>
    <n v="1296984"/>
    <n v="69468"/>
    <x v="438"/>
    <x v="1"/>
    <x v="70"/>
    <x v="11"/>
    <s v="Chocolate Chip Cake Truffles"/>
    <n v="1"/>
    <s v="Cake Truffles"/>
    <m/>
    <n v="40.731795470614898"/>
    <n v="-73.985672593116803"/>
    <n v="40.744232199999999"/>
    <n v="-73.996266000000006"/>
    <d v="2014-10-04T22:26:10"/>
    <d v="2014-10-04T22:31:12"/>
    <d v="2014-10-04T22:59:02"/>
    <d v="2014-10-04T23:11:06"/>
  </r>
  <r>
    <n v="1380656"/>
    <n v="369608"/>
    <x v="197"/>
    <x v="1"/>
    <x v="53"/>
    <x v="8"/>
    <s v="New Yorker"/>
    <n v="15"/>
    <s v="Crif Dogs"/>
    <m/>
    <n v="40.7270408508681"/>
    <n v="-73.983835960747498"/>
    <n v="40.744914100000003"/>
    <n v="-73.986621200000002"/>
    <d v="2014-10-17T15:10:02"/>
    <d v="2014-10-17T15:08:44"/>
    <d v="2014-10-17T15:40:33"/>
    <d v="2014-10-17T15:58:54"/>
  </r>
  <r>
    <n v="1312731"/>
    <n v="314250"/>
    <x v="7"/>
    <x v="1"/>
    <x v="112"/>
    <x v="8"/>
    <s v="$10 Fresh &amp; Co Santa Fe Salad"/>
    <n v="1"/>
    <s v="Today's Special"/>
    <m/>
    <n v="40.724339999999998"/>
    <n v="-73.990960000000001"/>
    <n v="40.739947236114801"/>
    <n v="-73.992124304173601"/>
    <d v="2014-10-07T11:34:56"/>
    <m/>
    <m/>
    <d v="2014-10-07T12:21:49"/>
  </r>
  <r>
    <n v="1340235"/>
    <n v="128600"/>
    <x v="21"/>
    <x v="1"/>
    <x v="77"/>
    <x v="0"/>
    <s v="Breast"/>
    <n v="2"/>
    <s v="By the Piece"/>
    <m/>
    <n v="40.724339999999998"/>
    <n v="-73.990960000000001"/>
    <n v="40.716340900009399"/>
    <n v="-74.012284753309402"/>
    <d v="2014-10-11T18:12:13"/>
    <d v="2014-10-11T18:12:35"/>
    <d v="2014-10-11T18:27:22"/>
    <d v="2014-10-11T18:43:59"/>
  </r>
  <r>
    <n v="1481308"/>
    <n v="402215"/>
    <x v="55"/>
    <x v="1"/>
    <x v="101"/>
    <x v="30"/>
    <s v="Soft &amp; Crunchy Vegetable Fried Rice"/>
    <n v="1"/>
    <s v="Rice &amp; Noodles"/>
    <d v="1899-12-30T00:06:52"/>
    <n v="40.734213854853898"/>
    <n v="-74.006202029303594"/>
    <n v="40.721512888769198"/>
    <n v="-74.009240454357396"/>
    <d v="2014-10-29T19:08:15"/>
    <d v="2014-10-29T19:20:35"/>
    <d v="2014-10-29T19:30:26"/>
    <d v="2014-10-29T19:39:59"/>
  </r>
  <r>
    <n v="1421261"/>
    <n v="76907"/>
    <x v="21"/>
    <x v="1"/>
    <x v="167"/>
    <x v="30"/>
    <s v="Lo Mein"/>
    <n v="1"/>
    <s v="Kids/Baby Adults"/>
    <d v="1899-12-30T00:08:55"/>
    <n v="40.732213000000002"/>
    <n v="-73.988072000000003"/>
    <n v="40.7205504"/>
    <n v="-73.992790999999997"/>
    <d v="2014-10-22T14:39:11"/>
    <d v="2014-10-22T14:49:04"/>
    <d v="2014-10-22T15:00:54"/>
    <d v="2014-10-22T15:07:58"/>
  </r>
  <r>
    <n v="1452216"/>
    <n v="110370"/>
    <x v="23"/>
    <x v="2"/>
    <x v="9"/>
    <x v="2"/>
    <s v="Original Shake"/>
    <n v="1"/>
    <s v="Shakes"/>
    <m/>
    <n v="40.779126065705498"/>
    <n v="-73.954904894578206"/>
    <n v="40.786940999999999"/>
    <n v="-73.952752000000004"/>
    <d v="2014-10-25T21:21:38"/>
    <d v="2014-10-25T21:33:32"/>
    <d v="2014-10-25T21:43:20"/>
    <d v="2014-10-25T21:50:13"/>
  </r>
  <r>
    <n v="1322832"/>
    <n v="180821"/>
    <x v="47"/>
    <x v="1"/>
    <x v="500"/>
    <x v="8"/>
    <m/>
    <m/>
    <m/>
    <d v="1899-12-30T00:01:42"/>
    <n v="40.733322519559998"/>
    <n v="-73.993215473106801"/>
    <n v="40.723676400000002"/>
    <n v="-74.010723499999997"/>
    <d v="2014-10-09T11:47:19"/>
    <d v="2014-10-09T11:52:48"/>
    <d v="2014-10-09T12:09:36"/>
    <d v="2014-10-09T12:32:02"/>
  </r>
  <r>
    <n v="1382970"/>
    <n v="352130"/>
    <x v="41"/>
    <x v="1"/>
    <x v="100"/>
    <x v="4"/>
    <s v="Kung Pao Chicken"/>
    <n v="1"/>
    <s v="From the Sky"/>
    <d v="1899-12-30T00:02:05"/>
    <n v="40.762857763598497"/>
    <n v="-73.9716190014841"/>
    <n v="40.7758009"/>
    <n v="-73.950869699999998"/>
    <d v="2014-10-17T19:54:18"/>
    <d v="2014-10-17T20:12:18"/>
    <d v="2014-10-17T20:21:07"/>
    <d v="2014-10-17T20:35:32"/>
  </r>
  <r>
    <n v="1292636"/>
    <n v="360884"/>
    <x v="406"/>
    <x v="2"/>
    <x v="70"/>
    <x v="11"/>
    <s v="B'day Cake Truffles"/>
    <n v="1"/>
    <s v="Cake Truffles"/>
    <m/>
    <n v="40.731795470614898"/>
    <n v="-73.985672593116803"/>
    <n v="40.741785899999996"/>
    <n v="-73.982001100000005"/>
    <d v="2014-10-04T12:09:05"/>
    <d v="2014-10-04T12:26:50"/>
    <d v="2014-10-04T12:35:10"/>
    <d v="2014-10-04T12:39:31"/>
  </r>
  <r>
    <n v="1355634"/>
    <n v="106006"/>
    <x v="299"/>
    <x v="1"/>
    <x v="70"/>
    <x v="11"/>
    <s v="6 Cookies"/>
    <n v="1"/>
    <s v="Cookies"/>
    <m/>
    <n v="40.731795470614898"/>
    <n v="-73.985672593116803"/>
    <n v="40.725962099999997"/>
    <n v="-73.9915661"/>
    <d v="2014-10-13T16:05:48"/>
    <d v="2014-10-13T16:16:33"/>
    <d v="2014-10-13T16:32:23"/>
    <d v="2014-10-13T16:48:28"/>
  </r>
  <r>
    <n v="1391850"/>
    <n v="46696"/>
    <x v="97"/>
    <x v="1"/>
    <x v="25"/>
    <x v="4"/>
    <s v="House Salad"/>
    <n v="2"/>
    <s v="Salads"/>
    <m/>
    <n v="40.767652912117299"/>
    <n v="-73.982925456000402"/>
    <n v="40.761364"/>
    <n v="-73.969900999999993"/>
    <d v="2014-10-18T19:51:13"/>
    <d v="2014-10-18T20:03:50"/>
    <d v="2014-10-18T21:04:40"/>
    <d v="2014-10-18T21:14:55"/>
  </r>
  <r>
    <n v="1462169"/>
    <n v="66329"/>
    <x v="333"/>
    <x v="1"/>
    <x v="54"/>
    <x v="23"/>
    <s v="Shrimp Tempura"/>
    <n v="1"/>
    <s v="Rolls: Cut or Hand"/>
    <d v="1899-12-30T00:05:51"/>
    <n v="40.724634574370299"/>
    <n v="-73.998402357101398"/>
    <n v="40.721360300000001"/>
    <n v="-74.003207700000004"/>
    <d v="2014-10-26T19:07:58"/>
    <d v="2014-10-26T19:40:28"/>
    <d v="2014-10-26T19:49:49"/>
    <d v="2014-10-26T19:55:11"/>
  </r>
  <r>
    <n v="1273643"/>
    <n v="256697"/>
    <x v="41"/>
    <x v="1"/>
    <x v="501"/>
    <x v="8"/>
    <m/>
    <m/>
    <m/>
    <m/>
    <n v="40.729343414306598"/>
    <n v="-74.000923156738295"/>
    <n v="40.764819000000003"/>
    <n v="-73.9749439"/>
    <d v="2014-10-01T15:13:56"/>
    <d v="2014-10-01T15:21:04"/>
    <d v="2014-10-01T15:32:55"/>
    <d v="2014-10-01T16:19:07"/>
  </r>
  <r>
    <n v="1275488"/>
    <n v="149238"/>
    <x v="5"/>
    <x v="1"/>
    <x v="130"/>
    <x v="9"/>
    <m/>
    <m/>
    <m/>
    <m/>
    <n v="40.765912089401802"/>
    <n v="-73.957246238998394"/>
    <n v="40.769917912045699"/>
    <n v="-73.958305593460494"/>
    <d v="2014-10-01T20:31:03"/>
    <d v="2014-10-01T20:43:29"/>
    <d v="2014-10-01T20:52:31"/>
    <d v="2014-10-01T20:57:13"/>
  </r>
  <r>
    <n v="1460699"/>
    <n v="103627"/>
    <x v="63"/>
    <x v="1"/>
    <x v="20"/>
    <x v="17"/>
    <s v="Milk Chocolate Crispy Crepes"/>
    <n v="1"/>
    <s v="Cookies"/>
    <m/>
    <n v="40.675316600000002"/>
    <n v="-73.988532599999999"/>
    <n v="40.698193000000003"/>
    <n v="-73.984207999999995"/>
    <d v="2014-10-26T17:26:54"/>
    <d v="2014-10-26T17:30:05"/>
    <d v="2014-10-26T19:00:23"/>
    <d v="2014-10-26T19:25:27"/>
  </r>
  <r>
    <n v="1474689"/>
    <n v="316703"/>
    <x v="335"/>
    <x v="2"/>
    <x v="122"/>
    <x v="32"/>
    <s v="Wild Blueberry"/>
    <n v="1"/>
    <s v="Cake Dougnhuts"/>
    <m/>
    <n v="40.744563916288797"/>
    <n v="-73.996630052861306"/>
    <n v="40.802282315811901"/>
    <n v="-73.961716097802906"/>
    <d v="2014-10-28T17:34:18"/>
    <d v="2014-10-28T17:57:54"/>
    <d v="2014-10-28T18:06:36"/>
    <d v="2014-10-28T18:31:02"/>
  </r>
  <r>
    <n v="1403011"/>
    <n v="80795"/>
    <x v="181"/>
    <x v="2"/>
    <x v="260"/>
    <x v="28"/>
    <s v="Calamares A La Plancha"/>
    <n v="1"/>
    <s v="Tapas"/>
    <d v="1899-12-30T00:24:24"/>
    <n v="40.724610290434498"/>
    <n v="-73.995178146549407"/>
    <n v="40.722769"/>
    <n v="-73.998026999999993"/>
    <d v="2014-10-19T20:05:35"/>
    <d v="2014-10-19T20:36:04"/>
    <d v="2014-10-19T21:19:24"/>
    <d v="2014-10-19T21:23:37"/>
  </r>
  <r>
    <n v="1399854"/>
    <n v="365740"/>
    <x v="198"/>
    <x v="6"/>
    <x v="14"/>
    <x v="11"/>
    <s v="Vanilla Cupcake"/>
    <n v="2"/>
    <s v="Classic Cupcakes"/>
    <m/>
    <n v="40.7358928721479"/>
    <n v="-74.005204439163194"/>
    <n v="40.726371212142503"/>
    <n v="-73.999170675069394"/>
    <d v="2014-10-19T16:37:46"/>
    <d v="2014-10-19T16:48:03"/>
    <d v="2014-10-19T16:58:53"/>
    <d v="2014-10-19T17:08:11"/>
  </r>
  <r>
    <n v="1388506"/>
    <n v="123269"/>
    <x v="59"/>
    <x v="2"/>
    <x v="502"/>
    <x v="0"/>
    <s v="Turkey Bacon"/>
    <n v="1"/>
    <s v="Breakfast Sides"/>
    <d v="1899-12-30T00:03:24"/>
    <n v="40.713823508288002"/>
    <n v="-73.951598636000497"/>
    <n v="40.717414099999999"/>
    <n v="-73.952627500000006"/>
    <d v="2014-10-18T14:08:19"/>
    <d v="2014-10-18T14:06:01"/>
    <d v="2014-10-18T14:30:51"/>
    <d v="2014-10-18T14:42:11"/>
  </r>
  <r>
    <n v="1353699"/>
    <n v="20579"/>
    <x v="112"/>
    <x v="3"/>
    <x v="16"/>
    <x v="13"/>
    <s v="McDouble"/>
    <n v="1"/>
    <s v="Burgers &amp; Sandwiches"/>
    <m/>
    <n v="40.729690741229"/>
    <n v="-73.989783615721905"/>
    <n v="40.7327734675169"/>
    <n v="-73.977697740864798"/>
    <d v="2014-10-13T10:57:39"/>
    <m/>
    <m/>
    <d v="2014-10-13T11:26:39"/>
  </r>
  <r>
    <n v="1374370"/>
    <n v="377260"/>
    <x v="439"/>
    <x v="1"/>
    <x v="33"/>
    <x v="20"/>
    <s v="House Tea"/>
    <n v="1"/>
    <s v="Drinks"/>
    <d v="1899-12-30T00:09:49"/>
    <n v="40.721323186970601"/>
    <n v="-74.009732007980304"/>
    <n v="40.723676400000002"/>
    <n v="-74.010723499999997"/>
    <d v="2014-10-16T16:47:19"/>
    <d v="2014-10-16T16:55:12"/>
    <d v="2014-10-16T17:04:51"/>
    <d v="2014-10-16T17:08:47"/>
  </r>
  <r>
    <n v="1346604"/>
    <n v="197832"/>
    <x v="139"/>
    <x v="1"/>
    <x v="76"/>
    <x v="16"/>
    <s v="Classic Beef"/>
    <n v="1"/>
    <s v="Naked Balls"/>
    <d v="1899-12-30T00:04:49"/>
    <n v="40.721545124764702"/>
    <n v="-73.988842426716104"/>
    <n v="40.727790263519402"/>
    <n v="-73.986766599187604"/>
    <d v="2014-10-12T14:56:01"/>
    <d v="2014-10-12T15:05:51"/>
    <d v="2014-10-12T15:18:40"/>
    <d v="2014-10-12T15:23:16"/>
  </r>
  <r>
    <n v="1314606"/>
    <n v="347226"/>
    <x v="77"/>
    <x v="2"/>
    <x v="131"/>
    <x v="27"/>
    <s v="Homemade Consomme by Zabar's - 1qt"/>
    <n v="1"/>
    <s v="Soups"/>
    <m/>
    <n v="40.784821668416299"/>
    <n v="-73.979698620541598"/>
    <n v="40.721990941441597"/>
    <n v="-74.007454833537594"/>
    <d v="2014-10-07T18:49:23"/>
    <d v="2014-10-07T19:29:08"/>
    <d v="2014-10-07T19:42:58"/>
    <d v="2014-10-07T20:01:55"/>
  </r>
  <r>
    <n v="1490295"/>
    <n v="54630"/>
    <x v="440"/>
    <x v="1"/>
    <x v="60"/>
    <x v="4"/>
    <m/>
    <m/>
    <m/>
    <m/>
    <n v="40.716725764782701"/>
    <n v="-74.008250645521898"/>
    <n v="40.727322999999998"/>
    <n v="-73.991729000000007"/>
    <d v="2014-10-30T21:09:36"/>
    <d v="2014-10-30T21:25:03"/>
    <d v="2014-10-30T21:59:23"/>
    <d v="2014-10-30T22:12:15"/>
  </r>
  <r>
    <n v="1380826"/>
    <n v="229946"/>
    <x v="85"/>
    <x v="1"/>
    <x v="130"/>
    <x v="9"/>
    <s v="Burrito Bowl"/>
    <n v="1"/>
    <s v="Entree"/>
    <m/>
    <n v="40.725928672086098"/>
    <n v="-73.996394764442996"/>
    <n v="40.724555799999997"/>
    <n v="-73.991582100000002"/>
    <d v="2014-10-17T15:32:05"/>
    <d v="2014-10-17T15:34:45"/>
    <d v="2014-10-17T16:11:35"/>
    <d v="2014-10-17T16:17:14"/>
  </r>
  <r>
    <n v="1362591"/>
    <n v="72726"/>
    <x v="195"/>
    <x v="1"/>
    <x v="64"/>
    <x v="8"/>
    <s v="Fruit and Filling Pies"/>
    <n v="1"/>
    <s v="Desserts"/>
    <m/>
    <n v="40.722307066359498"/>
    <n v="-73.987351655960097"/>
    <n v="40.724692833000503"/>
    <n v="-74.00844759556"/>
    <d v="2014-10-14T19:18:05"/>
    <d v="2014-10-14T19:16:41"/>
    <d v="2014-10-14T19:33:31"/>
    <d v="2014-10-14T19:44:10"/>
  </r>
  <r>
    <n v="1295625"/>
    <n v="97255"/>
    <x v="245"/>
    <x v="2"/>
    <x v="63"/>
    <x v="16"/>
    <s v="Zesty Corn"/>
    <n v="1"/>
    <s v="Vegetables"/>
    <m/>
    <n v="40.723019825000002"/>
    <n v="-73.995853999999994"/>
    <n v="40.744915301286603"/>
    <n v="-73.976985672707599"/>
    <d v="2014-10-04T20:02:15"/>
    <d v="2014-10-04T20:08:31"/>
    <d v="2014-10-04T20:27:58"/>
    <d v="2014-10-04T20:39:12"/>
  </r>
  <r>
    <n v="1347582"/>
    <n v="96921"/>
    <x v="52"/>
    <x v="1"/>
    <x v="451"/>
    <x v="42"/>
    <s v="Classic Caesar Salad"/>
    <n v="1"/>
    <s v="Dinner Salads"/>
    <d v="1899-12-30T00:10:56"/>
    <n v="40.751574677181303"/>
    <n v="-73.970913043454999"/>
    <n v="40.769992000000002"/>
    <n v="-73.959652000000006"/>
    <d v="2014-10-12T16:31:13"/>
    <d v="2014-10-12T16:45:36"/>
    <d v="2014-10-12T17:13:26"/>
    <d v="2014-10-12T17:28:05"/>
  </r>
  <r>
    <n v="1274791"/>
    <n v="59749"/>
    <x v="441"/>
    <x v="1"/>
    <x v="2"/>
    <x v="2"/>
    <s v="Barest Burger"/>
    <n v="1"/>
    <s v="Bareburgers"/>
    <d v="1899-12-30T00:04:00"/>
    <n v="40.768488798984301"/>
    <n v="-73.955182186711994"/>
    <n v="40.784796999999998"/>
    <n v="-73.953658000000004"/>
    <d v="2014-10-01T19:06:45"/>
    <d v="2014-10-01T19:31:56"/>
    <d v="2014-10-01T19:37:43"/>
    <d v="2014-10-01T19:51:34"/>
  </r>
  <r>
    <n v="1400098"/>
    <n v="242967"/>
    <x v="127"/>
    <x v="2"/>
    <x v="188"/>
    <x v="32"/>
    <s v="Chocolate Chip Cookie"/>
    <n v="1"/>
    <s v="Cake Doughnut of the Day"/>
    <m/>
    <n v="40.716240933766798"/>
    <n v="-73.988682031631498"/>
    <n v="40.7199995"/>
    <n v="-73.999424200000007"/>
    <d v="2014-10-19T17:02:26"/>
    <d v="2014-10-19T17:09:26"/>
    <d v="2014-10-19T17:21:46"/>
    <d v="2014-10-19T17:39:20"/>
  </r>
  <r>
    <n v="1323174"/>
    <n v="68300"/>
    <x v="30"/>
    <x v="1"/>
    <x v="77"/>
    <x v="0"/>
    <s v="Strawberry"/>
    <n v="1"/>
    <s v="Milkshakes"/>
    <m/>
    <n v="40.724339999999998"/>
    <n v="-73.990960000000001"/>
    <n v="40.705353100000004"/>
    <n v="-74.013745099999994"/>
    <d v="2014-10-09T12:46:38"/>
    <d v="2014-10-09T13:00:22"/>
    <d v="2014-10-09T13:25:02"/>
    <d v="2014-10-09T13:46:05"/>
  </r>
  <r>
    <n v="1304384"/>
    <n v="68408"/>
    <x v="97"/>
    <x v="1"/>
    <x v="156"/>
    <x v="26"/>
    <s v="Live Avocado-Tomato Tartare"/>
    <n v="1"/>
    <s v="Starters (dinner)"/>
    <d v="1899-12-30T00:27:06"/>
    <n v="40.774850249290502"/>
    <n v="-73.958765999999997"/>
    <n v="40.756475999999999"/>
    <n v="-73.966897000000003"/>
    <d v="2014-10-05T20:41:11"/>
    <d v="2014-10-05T21:15:38"/>
    <d v="2014-10-05T21:22:30"/>
    <d v="2014-10-05T21:34:25"/>
  </r>
  <r>
    <n v="1440349"/>
    <n v="84346"/>
    <x v="86"/>
    <x v="1"/>
    <x v="503"/>
    <x v="9"/>
    <m/>
    <m/>
    <m/>
    <d v="1899-12-30T00:04:29"/>
    <n v="40.737556697609897"/>
    <n v="-74.008187523220897"/>
    <n v="40.723676400000002"/>
    <n v="-74.010723499999997"/>
    <d v="2014-10-24T19:53:19"/>
    <d v="2014-10-24T20:28:13"/>
    <d v="2014-10-24T20:37:33"/>
    <d v="2014-10-24T20:46:40"/>
  </r>
  <r>
    <n v="1410873"/>
    <n v="91032"/>
    <x v="23"/>
    <x v="2"/>
    <x v="40"/>
    <x v="9"/>
    <s v="Cheese"/>
    <n v="1"/>
    <s v="Corn Flour"/>
    <d v="1899-12-30T00:02:43"/>
    <n v="40.764217000000002"/>
    <n v="-73.988320999999999"/>
    <n v="40.767684699999997"/>
    <n v="-73.983594600000004"/>
    <d v="2014-10-20T20:26:28"/>
    <d v="2014-10-20T20:39:05"/>
    <d v="2014-10-20T20:55:35"/>
    <d v="2014-10-20T21:08:01"/>
  </r>
  <r>
    <n v="1414861"/>
    <n v="83276"/>
    <x v="274"/>
    <x v="1"/>
    <x v="504"/>
    <x v="8"/>
    <m/>
    <m/>
    <m/>
    <m/>
    <n v="40.7457475"/>
    <n v="-73.984115599999996"/>
    <n v="40.738596100000002"/>
    <n v="-73.987937200000005"/>
    <d v="2014-10-21T16:14:45"/>
    <d v="2014-10-21T16:22:15"/>
    <d v="2014-10-21T16:37:35"/>
    <d v="2014-10-21T16:43:35"/>
  </r>
  <r>
    <n v="1369236"/>
    <n v="121706"/>
    <x v="16"/>
    <x v="1"/>
    <x v="505"/>
    <x v="5"/>
    <s v="Kuli Paniyaram"/>
    <n v="2"/>
    <s v="Starters"/>
    <d v="1899-12-30T00:06:55"/>
    <n v="40.742595999999999"/>
    <n v="-73.982808000000006"/>
    <n v="40.756804000000002"/>
    <n v="-73.998153200000004"/>
    <d v="2014-10-15T20:07:13"/>
    <d v="2014-10-15T20:09:03"/>
    <d v="2014-10-15T20:36:24"/>
    <d v="2014-10-15T20:54:37"/>
  </r>
  <r>
    <n v="1283548"/>
    <n v="47235"/>
    <x v="288"/>
    <x v="1"/>
    <x v="77"/>
    <x v="0"/>
    <s v="Tender"/>
    <n v="1"/>
    <s v="By the Piece"/>
    <m/>
    <n v="40.724339999999998"/>
    <n v="-73.990960000000001"/>
    <n v="40.752479000000001"/>
    <n v="-73.989536000000001"/>
    <d v="2014-10-02T23:13:03"/>
    <m/>
    <m/>
    <d v="2014-10-02T23:51:51"/>
  </r>
  <r>
    <n v="1449358"/>
    <n v="260680"/>
    <x v="25"/>
    <x v="1"/>
    <x v="5"/>
    <x v="5"/>
    <s v="Saag Paneer"/>
    <n v="1"/>
    <s v="Vegetarian Specialties"/>
    <d v="1899-12-30T00:05:28"/>
    <n v="40.719268925450301"/>
    <n v="-74.008749884804104"/>
    <n v="40.716432300000001"/>
    <n v="-73.990926599999995"/>
    <d v="2014-10-25T18:00:07"/>
    <d v="2014-10-25T18:17:39"/>
    <d v="2014-10-25T18:36:50"/>
    <d v="2014-10-25T18:46:31"/>
  </r>
  <r>
    <n v="1407239"/>
    <n v="22405"/>
    <x v="0"/>
    <x v="0"/>
    <x v="506"/>
    <x v="26"/>
    <m/>
    <m/>
    <m/>
    <d v="1899-12-30T00:08:43"/>
    <n v="40.760379999999998"/>
    <n v="-73.981566999999998"/>
    <n v="40.765136300000002"/>
    <n v="-73.980741100000003"/>
    <d v="2014-10-20T08:38:55"/>
    <d v="2014-10-20T09:14:00"/>
    <d v="2014-10-20T09:21:55"/>
    <d v="2014-10-20T09:31:08"/>
  </r>
  <r>
    <n v="1319948"/>
    <n v="42385"/>
    <x v="176"/>
    <x v="1"/>
    <x v="507"/>
    <x v="44"/>
    <s v="Moo Kraprow"/>
    <n v="1"/>
    <s v="Entrees"/>
    <m/>
    <n v="40.673478063364001"/>
    <n v="-73.9826270200588"/>
    <n v="40.685308900000003"/>
    <n v="-74.001715000000004"/>
    <d v="2014-10-08T19:29:26"/>
    <d v="2014-10-08T20:05:13"/>
    <d v="2014-10-08T20:22:33"/>
    <d v="2014-10-08T20:30:24"/>
  </r>
  <r>
    <n v="1393394"/>
    <n v="47440"/>
    <x v="126"/>
    <x v="1"/>
    <x v="2"/>
    <x v="2"/>
    <s v="Barest Burger"/>
    <n v="1"/>
    <s v="Bareburgers"/>
    <d v="1899-12-30T00:09:13"/>
    <n v="40.728478263619799"/>
    <n v="-73.998391837447898"/>
    <n v="40.715170399999998"/>
    <n v="-74.011600900000005"/>
    <d v="2014-10-18T21:41:45"/>
    <d v="2014-10-18T21:53:16"/>
    <d v="2014-10-18T22:05:37"/>
    <d v="2014-10-18T22:22:01"/>
  </r>
  <r>
    <n v="1469849"/>
    <n v="328173"/>
    <x v="100"/>
    <x v="5"/>
    <x v="72"/>
    <x v="8"/>
    <s v="Plato Julia"/>
    <n v="1"/>
    <s v="Plates"/>
    <d v="1899-12-30T00:02:56"/>
    <n v="40.721353749744097"/>
    <n v="-73.997525293959001"/>
    <n v="40.749400100000003"/>
    <n v="-73.987356399999996"/>
    <d v="2014-10-27T19:21:39"/>
    <d v="2014-10-27T19:22:16"/>
    <d v="2014-10-27T19:28:06"/>
    <d v="2014-10-27T19:42:50"/>
  </r>
  <r>
    <n v="1362760"/>
    <n v="52832"/>
    <x v="121"/>
    <x v="1"/>
    <x v="297"/>
    <x v="29"/>
    <s v="Grilled Asparagus"/>
    <n v="1"/>
    <s v="Sides"/>
    <m/>
    <n v="40.7382631261951"/>
    <n v="-73.987838104088993"/>
    <n v="40.778027999999999"/>
    <n v="-73.953851"/>
    <d v="2014-10-14T19:40:42"/>
    <d v="2014-10-14T19:48:40"/>
    <d v="2014-10-14T20:16:13"/>
    <d v="2014-10-14T20:51:51"/>
  </r>
  <r>
    <n v="1475260"/>
    <n v="396788"/>
    <x v="117"/>
    <x v="2"/>
    <x v="12"/>
    <x v="10"/>
    <s v="Sweet Potato Casserole"/>
    <n v="1"/>
    <s v="Sides"/>
    <m/>
    <n v="40.727518945156902"/>
    <n v="-73.988671302795396"/>
    <n v="40.752358100000002"/>
    <n v="-73.965548200000001"/>
    <d v="2014-10-28T19:18:52"/>
    <d v="2014-10-28T19:16:34"/>
    <d v="2014-10-28T19:29:54"/>
    <d v="2014-10-28T19:45:22"/>
  </r>
  <r>
    <n v="1361214"/>
    <n v="62730"/>
    <x v="31"/>
    <x v="1"/>
    <x v="33"/>
    <x v="20"/>
    <s v="House Tea"/>
    <n v="1"/>
    <s v="Drinks"/>
    <d v="1899-12-30T00:07:10"/>
    <n v="40.721323186970601"/>
    <n v="-74.009732007980304"/>
    <n v="40.720115999999997"/>
    <n v="-73.999296999999999"/>
    <d v="2014-10-14T15:00:50"/>
    <d v="2014-10-14T15:13:25"/>
    <d v="2014-10-14T15:24:43"/>
    <d v="2014-10-14T15:33:07"/>
  </r>
  <r>
    <n v="1390515"/>
    <n v="385033"/>
    <x v="340"/>
    <x v="2"/>
    <x v="126"/>
    <x v="30"/>
    <s v="Five Flavor Chicken Dumplings (4)"/>
    <n v="1"/>
    <s v="Dim Sum"/>
    <d v="1899-12-30T00:07:39"/>
    <n v="40.782116700000003"/>
    <n v="-73.980739099999994"/>
    <n v="40.774999200000003"/>
    <n v="-73.957442799999995"/>
    <d v="2014-10-18T17:40:38"/>
    <d v="2014-10-18T17:41:55"/>
    <d v="2014-10-18T18:21:46"/>
    <d v="2014-10-18T18:37:19"/>
  </r>
  <r>
    <n v="1399102"/>
    <n v="339930"/>
    <x v="312"/>
    <x v="2"/>
    <x v="134"/>
    <x v="33"/>
    <m/>
    <m/>
    <m/>
    <m/>
    <n v="40.735676762018002"/>
    <n v="-73.993829528068602"/>
    <n v="40.769095"/>
    <n v="-73.981598000000005"/>
    <d v="2014-10-19T15:29:04"/>
    <m/>
    <m/>
    <d v="2014-10-19T16:18:21"/>
  </r>
  <r>
    <n v="1473228"/>
    <n v="98282"/>
    <x v="236"/>
    <x v="1"/>
    <x v="139"/>
    <x v="8"/>
    <s v="Momofuku Ramen"/>
    <n v="1"/>
    <s v="Bowls"/>
    <m/>
    <n v="40.729110403548901"/>
    <n v="-73.984245455566395"/>
    <n v="40.743845499999999"/>
    <n v="-73.987641600000003"/>
    <d v="2014-10-28T12:37:52"/>
    <d v="2014-10-28T12:45:54"/>
    <d v="2014-10-28T12:57:13"/>
    <d v="2014-10-28T13:11:25"/>
  </r>
  <r>
    <n v="1299047"/>
    <n v="82041"/>
    <x v="220"/>
    <x v="1"/>
    <x v="402"/>
    <x v="18"/>
    <s v="Latte"/>
    <n v="1"/>
    <s v="Coffees"/>
    <d v="1899-12-30T00:07:39"/>
    <n v="40.7271774616936"/>
    <n v="-74.000483751296997"/>
    <n v="40.720478999999997"/>
    <n v="-74.001548999999997"/>
    <d v="2014-10-05T10:33:14"/>
    <d v="2014-10-05T10:37:23"/>
    <d v="2014-10-05T11:13:43"/>
    <d v="2014-10-05T11:20:49"/>
  </r>
  <r>
    <n v="1491424"/>
    <n v="391367"/>
    <x v="106"/>
    <x v="3"/>
    <x v="59"/>
    <x v="24"/>
    <s v="Small Plate of Pierogis"/>
    <n v="1"/>
    <s v="Handmade Varenyky (Pierogi)"/>
    <d v="1899-12-30T00:07:30"/>
    <n v="40.729136234409197"/>
    <n v="-73.986971512913399"/>
    <n v="40.723531399999999"/>
    <n v="-73.982324199999994"/>
    <d v="2014-10-30T23:08:43"/>
    <d v="2014-10-30T23:10:31"/>
    <d v="2014-10-30T23:23:51"/>
    <d v="2014-10-30T23:29:45"/>
  </r>
  <r>
    <n v="1360556"/>
    <n v="68096"/>
    <x v="52"/>
    <x v="1"/>
    <x v="38"/>
    <x v="16"/>
    <m/>
    <m/>
    <m/>
    <d v="1899-12-30T00:05:14"/>
    <n v="40.723576000000001"/>
    <n v="-73.996315999999993"/>
    <n v="40.756086000000003"/>
    <n v="-73.985945000000001"/>
    <d v="2014-10-14T12:34:58"/>
    <d v="2014-10-14T12:54:54"/>
    <d v="2014-10-14T13:00:44"/>
    <d v="2014-10-14T13:21:03"/>
  </r>
  <r>
    <n v="1449482"/>
    <n v="154339"/>
    <x v="442"/>
    <x v="1"/>
    <x v="130"/>
    <x v="9"/>
    <s v="Salad"/>
    <n v="1"/>
    <s v="Entree"/>
    <m/>
    <n v="40.722542870002997"/>
    <n v="-73.997769355773897"/>
    <n v="40.720367000000003"/>
    <n v="-73.988736000000003"/>
    <d v="2014-10-25T18:10:08"/>
    <d v="2014-10-25T18:21:05"/>
    <d v="2014-10-25T18:39:25"/>
    <d v="2014-10-25T18:57:31"/>
  </r>
  <r>
    <n v="1415989"/>
    <n v="67848"/>
    <x v="443"/>
    <x v="1"/>
    <x v="209"/>
    <x v="16"/>
    <m/>
    <m/>
    <m/>
    <d v="1899-12-30T00:02:37"/>
    <n v="40.739612142248099"/>
    <n v="-74.006236460009603"/>
    <n v="40.729903999999998"/>
    <n v="-74.0071552"/>
    <d v="2014-10-21T19:18:22"/>
    <d v="2014-10-21T19:19:47"/>
    <d v="2014-10-21T19:37:38"/>
    <d v="2014-10-21T19:48:45"/>
  </r>
  <r>
    <n v="1309750"/>
    <n v="302790"/>
    <x v="76"/>
    <x v="1"/>
    <x v="340"/>
    <x v="16"/>
    <s v="Chocolate Cannoli"/>
    <n v="1"/>
    <s v="Desserts"/>
    <m/>
    <n v="40.757595135105397"/>
    <n v="-73.986868858337402"/>
    <n v="40.773919387927798"/>
    <n v="-73.987417529146299"/>
    <d v="2014-10-06T19:52:40"/>
    <d v="2014-10-06T19:58:44"/>
    <d v="2014-10-06T20:44:47"/>
    <d v="2014-10-06T21:04:48"/>
  </r>
  <r>
    <n v="1317565"/>
    <n v="299365"/>
    <x v="21"/>
    <x v="1"/>
    <x v="72"/>
    <x v="8"/>
    <s v="Mango"/>
    <n v="3"/>
    <s v="Salads"/>
    <d v="1899-12-30T00:03:28"/>
    <n v="40.721353749744097"/>
    <n v="-73.997525293959001"/>
    <n v="40.754013990515503"/>
    <n v="-73.993064327167602"/>
    <d v="2014-10-08T11:09:12"/>
    <d v="2014-10-08T11:14:14"/>
    <d v="2014-10-08T11:27:34"/>
    <d v="2014-10-08T11:46:34"/>
  </r>
  <r>
    <n v="1341861"/>
    <n v="39334"/>
    <x v="1"/>
    <x v="1"/>
    <x v="508"/>
    <x v="42"/>
    <s v="String Beans, Caramelized Onions, Pancetta"/>
    <n v="1"/>
    <s v="Side Offerings (dinner)"/>
    <d v="1899-12-30T00:05:30"/>
    <n v="40.741171775466"/>
    <n v="-74.004887919394903"/>
    <n v="40.734397000000001"/>
    <n v="-74.000786000000005"/>
    <d v="2014-10-11T21:03:27"/>
    <d v="2014-10-11T21:17:34"/>
    <d v="2014-10-11T21:35:24"/>
    <d v="2014-10-11T21:43:06"/>
  </r>
  <r>
    <n v="1397377"/>
    <n v="307497"/>
    <x v="340"/>
    <x v="2"/>
    <x v="20"/>
    <x v="17"/>
    <s v="100% Whole Grain 5 Grain Cereal"/>
    <n v="1"/>
    <s v="Cereal"/>
    <m/>
    <n v="40.723954999999997"/>
    <n v="-73.991828999999996"/>
    <n v="40.828854700000001"/>
    <n v="-73.949110899999994"/>
    <d v="2014-10-19T12:55:44"/>
    <d v="2014-10-19T13:45:00"/>
    <d v="2014-10-19T14:21:17"/>
    <d v="2014-10-19T15:03:24"/>
  </r>
  <r>
    <n v="1303719"/>
    <n v="308651"/>
    <x v="58"/>
    <x v="2"/>
    <x v="391"/>
    <x v="0"/>
    <s v="Greek"/>
    <n v="1"/>
    <s v="Salads"/>
    <d v="1899-12-30T00:05:26"/>
    <n v="40.674250953208301"/>
    <n v="-73.982294148654105"/>
    <n v="40.670583999999998"/>
    <n v="-73.975623999999996"/>
    <d v="2014-10-05T19:44:06"/>
    <d v="2014-10-05T19:51:56"/>
    <d v="2014-10-05T20:05:16"/>
    <d v="2014-10-05T20:11:03"/>
  </r>
  <r>
    <n v="1321248"/>
    <n v="155024"/>
    <x v="245"/>
    <x v="2"/>
    <x v="509"/>
    <x v="22"/>
    <m/>
    <m/>
    <m/>
    <d v="1899-12-30T00:16:11"/>
    <n v="40.736350000000002"/>
    <n v="-74.005880000000005"/>
    <n v="40.732557"/>
    <n v="-74.004401000000001"/>
    <d v="2014-10-08T22:09:37"/>
    <d v="2014-10-08T22:21:21"/>
    <d v="2014-10-08T22:33:35"/>
    <d v="2014-10-08T22:41:15"/>
  </r>
  <r>
    <n v="1332233"/>
    <n v="228117"/>
    <x v="382"/>
    <x v="1"/>
    <x v="510"/>
    <x v="13"/>
    <m/>
    <m/>
    <m/>
    <m/>
    <n v="40.79806"/>
    <n v="-73.939920000000001"/>
    <n v="40.780543000000002"/>
    <n v="-73.950717999999995"/>
    <d v="2014-10-10T18:06:04"/>
    <d v="2014-10-10T18:07:40"/>
    <d v="2014-10-10T18:18:00"/>
    <d v="2014-10-10T18:30:51"/>
  </r>
  <r>
    <n v="1306367"/>
    <n v="105619"/>
    <x v="355"/>
    <x v="2"/>
    <x v="177"/>
    <x v="2"/>
    <s v="Cheeseburger"/>
    <n v="2"/>
    <s v="Main Menu"/>
    <d v="1899-12-30T00:04:10"/>
    <n v="40.7711352092903"/>
    <n v="-73.959623103066605"/>
    <n v="40.776527999999999"/>
    <n v="-73.989100500000006"/>
    <d v="2014-10-05T23:49:45"/>
    <d v="2014-10-06T00:06:10"/>
    <d v="2014-10-06T00:14:07"/>
    <d v="2014-10-06T00:36:28"/>
  </r>
  <r>
    <n v="1392059"/>
    <n v="383826"/>
    <x v="444"/>
    <x v="1"/>
    <x v="507"/>
    <x v="44"/>
    <s v="Spicy Squid Salad"/>
    <n v="1"/>
    <s v="Appetizers"/>
    <d v="1899-12-30T00:05:28"/>
    <n v="40.673478063364001"/>
    <n v="-73.9826270200588"/>
    <n v="40.694589999999998"/>
    <n v="-73.995491000000001"/>
    <d v="2014-10-18T20:06:07"/>
    <d v="2014-10-18T20:19:04"/>
    <d v="2014-10-18T20:32:55"/>
    <d v="2014-10-18T20:49:03"/>
  </r>
  <r>
    <n v="1274986"/>
    <n v="127934"/>
    <x v="282"/>
    <x v="1"/>
    <x v="77"/>
    <x v="0"/>
    <s v="The Blue Ribbon"/>
    <n v="1"/>
    <s v="Sandwiches"/>
    <m/>
    <n v="40.724339999999998"/>
    <n v="-73.990960000000001"/>
    <n v="40.714198199999998"/>
    <n v="-73.987687399999999"/>
    <d v="2014-10-01T19:31:03"/>
    <d v="2014-10-01T19:34:48"/>
    <d v="2014-10-01T19:58:17"/>
    <d v="2014-10-01T20:09:09"/>
  </r>
  <r>
    <n v="1283047"/>
    <n v="41672"/>
    <x v="218"/>
    <x v="2"/>
    <x v="30"/>
    <x v="16"/>
    <s v="Three Cheese"/>
    <n v="1"/>
    <s v="Cheese"/>
    <d v="1899-12-30T00:05:05"/>
    <n v="40.7320637605782"/>
    <n v="-73.996154665947003"/>
    <n v="40.738804000000002"/>
    <n v="-74.009342000000004"/>
    <d v="2014-10-02T22:13:18"/>
    <d v="2014-10-02T22:28:49"/>
    <d v="2014-10-02T22:42:38"/>
    <d v="2014-10-02T22:59:20"/>
  </r>
  <r>
    <n v="1355624"/>
    <n v="84087"/>
    <x v="445"/>
    <x v="1"/>
    <x v="33"/>
    <x v="20"/>
    <m/>
    <m/>
    <m/>
    <d v="1899-12-30T00:11:42"/>
    <n v="40.745078589413303"/>
    <n v="-73.988821506500202"/>
    <n v="40.746516"/>
    <n v="-73.987213999999994"/>
    <d v="2014-10-13T16:01:43"/>
    <d v="2014-10-13T16:03:35"/>
    <d v="2014-10-13T16:30:56"/>
    <d v="2014-10-13T16:32:33"/>
  </r>
  <r>
    <n v="1302824"/>
    <n v="69202"/>
    <x v="53"/>
    <x v="2"/>
    <x v="498"/>
    <x v="1"/>
    <m/>
    <m/>
    <m/>
    <d v="1899-12-30T00:05:16"/>
    <n v="40.730090594016403"/>
    <n v="-73.984038847537406"/>
    <n v="40.704546000000001"/>
    <n v="-74.008883999999995"/>
    <d v="2014-10-05T18:34:36"/>
    <d v="2014-10-05T18:50:08"/>
    <d v="2014-10-05T18:56:58"/>
    <d v="2014-10-05T19:14:43"/>
  </r>
  <r>
    <n v="1457482"/>
    <n v="72343"/>
    <x v="66"/>
    <x v="1"/>
    <x v="511"/>
    <x v="50"/>
    <m/>
    <m/>
    <m/>
    <d v="1899-12-30T00:20:01"/>
    <n v="40.721044773826797"/>
    <n v="-73.98719533485"/>
    <n v="40.7444883"/>
    <n v="-73.994946499999998"/>
    <d v="2014-10-26T13:14:12"/>
    <d v="2014-10-26T13:27:56"/>
    <d v="2014-10-26T13:44:46"/>
    <d v="2014-10-26T14:00:48"/>
  </r>
  <r>
    <n v="1393232"/>
    <n v="154137"/>
    <x v="5"/>
    <x v="1"/>
    <x v="397"/>
    <x v="50"/>
    <s v="Salo Plate"/>
    <n v="1"/>
    <s v="Cold Appetizers"/>
    <m/>
    <n v="40.738768706024501"/>
    <n v="-73.988641562611093"/>
    <n v="40.759070183577698"/>
    <n v="-73.994744055612699"/>
    <d v="2014-10-18T21:33:39"/>
    <d v="2014-10-18T21:47:19"/>
    <d v="2014-10-18T22:29:09"/>
    <d v="2014-10-18T22:46:53"/>
  </r>
  <r>
    <n v="1437943"/>
    <n v="42400"/>
    <x v="151"/>
    <x v="3"/>
    <x v="16"/>
    <x v="13"/>
    <s v="World Famous Fries"/>
    <n v="1"/>
    <s v="Snacks &amp; Sides"/>
    <m/>
    <n v="40.736949700653199"/>
    <n v="-73.990473747253404"/>
    <n v="40.733341500000002"/>
    <n v="-73.991414000000006"/>
    <d v="2014-10-24T16:01:43"/>
    <d v="2014-10-24T16:07:46"/>
    <d v="2014-10-24T16:19:06"/>
    <d v="2014-10-24T16:28:51"/>
  </r>
  <r>
    <n v="1357176"/>
    <n v="108659"/>
    <x v="95"/>
    <x v="1"/>
    <x v="203"/>
    <x v="16"/>
    <s v="Baked Clams"/>
    <n v="1"/>
    <s v="Appetizers"/>
    <d v="1899-12-30T00:02:04"/>
    <n v="40.722748587419602"/>
    <n v="-73.996061916918705"/>
    <n v="40.720587999999999"/>
    <n v="-73.979394999999997"/>
    <d v="2014-10-13T19:59:42"/>
    <d v="2014-10-13T20:18:19"/>
    <d v="2014-10-13T20:42:47"/>
    <d v="2014-10-13T20:55:28"/>
  </r>
  <r>
    <n v="1376193"/>
    <n v="362068"/>
    <x v="98"/>
    <x v="1"/>
    <x v="65"/>
    <x v="5"/>
    <s v="Unda Shami Roll"/>
    <n v="1"/>
    <s v="Rolls"/>
    <d v="1899-12-30T00:10:43"/>
    <n v="40.752767603754798"/>
    <n v="-73.984937667846694"/>
    <n v="40.773304500000002"/>
    <n v="-73.981421800000007"/>
    <d v="2014-10-16T20:47:08"/>
    <d v="2014-10-16T20:44:35"/>
    <d v="2014-10-16T21:04:57"/>
    <d v="2014-10-16T21:20:01"/>
  </r>
  <r>
    <n v="1278185"/>
    <n v="187993"/>
    <x v="41"/>
    <x v="1"/>
    <x v="33"/>
    <x v="20"/>
    <s v="Wild Rice Bowl"/>
    <n v="1"/>
    <s v="Signatures"/>
    <d v="1899-12-30T00:02:17"/>
    <n v="40.721323186970601"/>
    <n v="-74.009732007980304"/>
    <n v="40.714136000000003"/>
    <n v="-73.991495999999998"/>
    <d v="2014-10-02T11:19:12"/>
    <d v="2014-10-02T12:02:08"/>
    <d v="2014-10-02T12:09:00"/>
    <d v="2014-10-02T12:22:12"/>
  </r>
  <r>
    <n v="1432042"/>
    <n v="291891"/>
    <x v="317"/>
    <x v="1"/>
    <x v="65"/>
    <x v="5"/>
    <s v="Unda Beef Roll"/>
    <n v="1"/>
    <s v="Rolls"/>
    <d v="1899-12-30T00:08:56"/>
    <n v="40.752767603754798"/>
    <n v="-73.984937667846694"/>
    <n v="40.7403993"/>
    <n v="-73.984299500000006"/>
    <d v="2014-10-23T19:49:46"/>
    <d v="2014-10-23T20:19:08"/>
    <d v="2014-10-23T20:26:58"/>
    <d v="2014-10-23T20:38:48"/>
  </r>
  <r>
    <n v="1470207"/>
    <n v="175290"/>
    <x v="435"/>
    <x v="1"/>
    <x v="139"/>
    <x v="8"/>
    <s v="Pork Bun"/>
    <n v="1"/>
    <s v="Buns"/>
    <m/>
    <n v="40.729110403548901"/>
    <n v="-73.984245455566395"/>
    <n v="40.7045575"/>
    <n v="-74.007581400000007"/>
    <d v="2014-10-27T20:18:37"/>
    <d v="2014-10-27T20:26:57"/>
    <d v="2014-10-27T21:03:56"/>
    <d v="2014-10-27T21:42:09"/>
  </r>
  <r>
    <n v="1346297"/>
    <n v="371639"/>
    <x v="347"/>
    <x v="2"/>
    <x v="70"/>
    <x v="11"/>
    <s v="Crack Pie Slice"/>
    <n v="1"/>
    <s v="Pie by the Slice"/>
    <m/>
    <n v="40.787149600866101"/>
    <n v="-73.971722312198096"/>
    <n v="40.782994819762699"/>
    <n v="-73.954928359085699"/>
    <d v="2014-10-12T14:32:21"/>
    <d v="2014-10-12T14:38:21"/>
    <d v="2014-10-12T14:57:41"/>
    <d v="2014-10-12T15:10:40"/>
  </r>
  <r>
    <n v="1489435"/>
    <n v="112528"/>
    <x v="446"/>
    <x v="2"/>
    <x v="512"/>
    <x v="8"/>
    <m/>
    <m/>
    <m/>
    <d v="1899-12-30T00:10:01"/>
    <n v="40.679415920409497"/>
    <n v="-73.968192498067793"/>
    <n v="40.674692999999998"/>
    <n v="-73.967402000000007"/>
    <d v="2014-10-30T20:00:54"/>
    <d v="2014-10-30T20:32:14"/>
    <d v="2014-10-30T20:43:34"/>
    <d v="2014-10-30T20:49:17"/>
  </r>
  <r>
    <n v="1449122"/>
    <n v="166288"/>
    <x v="345"/>
    <x v="2"/>
    <x v="143"/>
    <x v="36"/>
    <m/>
    <m/>
    <m/>
    <m/>
    <n v="40.779598"/>
    <n v="-73.947388000000004"/>
    <n v="40.781835200000003"/>
    <n v="-73.957549099999994"/>
    <d v="2014-10-25T17:35:21"/>
    <d v="2014-10-25T17:41:30"/>
    <d v="2014-10-25T18:00:20"/>
    <d v="2014-10-25T18:21:38"/>
  </r>
  <r>
    <n v="1282382"/>
    <n v="120353"/>
    <x v="277"/>
    <x v="1"/>
    <x v="290"/>
    <x v="43"/>
    <s v="Salted Caramel"/>
    <n v="2"/>
    <s v="Low Fat"/>
    <m/>
    <n v="40.722713623844001"/>
    <n v="-73.997189998626695"/>
    <n v="40.7062843"/>
    <n v="-74.016942999999998"/>
    <d v="2014-10-02T21:15:32"/>
    <d v="2014-10-02T21:23:07"/>
    <d v="2014-10-02T21:52:27"/>
    <d v="2014-10-02T22:16:16"/>
  </r>
  <r>
    <n v="1293307"/>
    <n v="134324"/>
    <x v="107"/>
    <x v="1"/>
    <x v="513"/>
    <x v="8"/>
    <m/>
    <m/>
    <m/>
    <m/>
    <n v="40.788466999999997"/>
    <n v="-73.976793000000001"/>
    <n v="40.788891"/>
    <n v="-73.976415200000005"/>
    <d v="2014-10-04T14:16:38"/>
    <m/>
    <m/>
    <d v="2014-10-04T14:51:08"/>
  </r>
  <r>
    <n v="1302138"/>
    <n v="49034"/>
    <x v="260"/>
    <x v="1"/>
    <x v="23"/>
    <x v="19"/>
    <s v="Arnold Palmer"/>
    <n v="1"/>
    <s v="Juice"/>
    <d v="1899-12-30T00:03:35"/>
    <n v="40.733787294544499"/>
    <n v="-73.993035256862598"/>
    <n v="40.724707199999997"/>
    <n v="-73.981174999999993"/>
    <d v="2014-10-05T17:17:15"/>
    <d v="2014-10-05T17:18:16"/>
    <d v="2014-10-05T17:42:37"/>
    <d v="2014-10-05T17:53:42"/>
  </r>
  <r>
    <n v="1369010"/>
    <n v="109358"/>
    <x v="212"/>
    <x v="2"/>
    <x v="514"/>
    <x v="8"/>
    <m/>
    <m/>
    <m/>
    <d v="1899-12-30T00:02:46"/>
    <n v="40.7293862"/>
    <n v="-74.003776700000003"/>
    <n v="40.7307930532508"/>
    <n v="-73.995468014752205"/>
    <d v="2014-10-15T19:46:41"/>
    <d v="2014-10-15T19:55:21"/>
    <d v="2014-10-15T20:33:30"/>
    <d v="2014-10-15T20:40:25"/>
  </r>
  <r>
    <n v="1424327"/>
    <n v="67487"/>
    <x v="24"/>
    <x v="1"/>
    <x v="492"/>
    <x v="8"/>
    <s v="Wild Mushrooms"/>
    <n v="1"/>
    <s v="Vegetables and Potatoes"/>
    <d v="1899-12-30T00:07:26"/>
    <n v="40.716351777790997"/>
    <n v="-74.013065094146796"/>
    <n v="40.711054699999998"/>
    <n v="-74.0054923"/>
    <d v="2014-10-22T20:36:08"/>
    <d v="2014-10-22T20:47:40"/>
    <d v="2014-10-22T21:31:00"/>
    <d v="2014-10-22T21:40:50"/>
  </r>
  <r>
    <n v="1282262"/>
    <n v="353331"/>
    <x v="358"/>
    <x v="1"/>
    <x v="130"/>
    <x v="9"/>
    <s v="Burrito Bowl"/>
    <n v="1"/>
    <s v="Entree"/>
    <m/>
    <n v="40.722542870002997"/>
    <n v="-73.997769355773897"/>
    <n v="40.722769999999997"/>
    <n v="-74.004594800000007"/>
    <d v="2014-10-02T21:00:19"/>
    <d v="2014-10-02T21:06:28"/>
    <d v="2014-10-02T21:20:19"/>
    <d v="2014-10-02T21:26:26"/>
  </r>
  <r>
    <n v="1412453"/>
    <n v="263025"/>
    <x v="19"/>
    <x v="3"/>
    <x v="9"/>
    <x v="2"/>
    <s v="SmokeShack"/>
    <n v="2"/>
    <s v="Burgers"/>
    <m/>
    <n v="40.758456774983799"/>
    <n v="-73.989140466129399"/>
    <n v="40.802750799999998"/>
    <n v="-73.934181499999994"/>
    <d v="2014-10-20T23:08:59"/>
    <d v="2014-10-20T23:17:25"/>
    <d v="2014-10-20T23:32:46"/>
    <d v="2014-10-20T23:56:02"/>
  </r>
  <r>
    <n v="1345678"/>
    <n v="66612"/>
    <x v="360"/>
    <x v="1"/>
    <x v="140"/>
    <x v="7"/>
    <s v="Tuna Salad"/>
    <n v="1"/>
    <s v="Salads"/>
    <m/>
    <n v="40.756256485287402"/>
    <n v="-73.970465361412593"/>
    <n v="40.7752032"/>
    <n v="-73.950294799999995"/>
    <d v="2014-10-12T13:23:29"/>
    <d v="2014-10-12T13:28:56"/>
    <d v="2014-10-12T14:12:17"/>
    <d v="2014-10-12T14:32:42"/>
  </r>
  <r>
    <n v="1337886"/>
    <n v="157886"/>
    <x v="80"/>
    <x v="3"/>
    <x v="259"/>
    <x v="23"/>
    <m/>
    <m/>
    <m/>
    <m/>
    <n v="40.722640443680099"/>
    <n v="-73.988349437713595"/>
    <n v="40.728112363233798"/>
    <n v="-73.993768399576496"/>
    <d v="2014-10-11T12:53:17"/>
    <d v="2014-10-11T13:47:17"/>
    <d v="2014-10-11T14:02:07"/>
    <d v="2014-10-11T14:10:07"/>
  </r>
  <r>
    <n v="1274159"/>
    <n v="76150"/>
    <x v="2"/>
    <x v="1"/>
    <x v="327"/>
    <x v="8"/>
    <m/>
    <m/>
    <m/>
    <m/>
    <n v="40.771913920457898"/>
    <n v="-73.959008938904105"/>
    <n v="40.755251012780498"/>
    <n v="-73.964529661530605"/>
    <d v="2014-10-01T16:58:13"/>
    <d v="2014-10-01T17:03:20"/>
    <d v="2014-10-01T17:32:28"/>
    <d v="2014-10-01T17:42:07"/>
  </r>
  <r>
    <n v="1385892"/>
    <n v="104336"/>
    <x v="59"/>
    <x v="2"/>
    <x v="18"/>
    <x v="15"/>
    <m/>
    <m/>
    <m/>
    <m/>
    <n v="40.739669913434199"/>
    <n v="-73.995310138486801"/>
    <n v="40.727404999999997"/>
    <n v="-73.991802000000007"/>
    <d v="2014-10-17T23:35:09"/>
    <d v="2014-10-17T23:45:40"/>
    <d v="2014-10-17T23:51:25"/>
    <d v="2014-10-18T00:10:35"/>
  </r>
  <r>
    <n v="1402803"/>
    <n v="313507"/>
    <x v="58"/>
    <x v="2"/>
    <x v="272"/>
    <x v="20"/>
    <m/>
    <m/>
    <m/>
    <m/>
    <n v="40.766869"/>
    <n v="-73.956688"/>
    <n v="40.767060200000003"/>
    <n v="-73.964312899999996"/>
    <d v="2014-10-19T19:52:52"/>
    <d v="2014-10-19T20:00:36"/>
    <d v="2014-10-19T20:18:56"/>
    <d v="2014-10-19T20:25:35"/>
  </r>
  <r>
    <n v="1391093"/>
    <n v="146588"/>
    <x v="107"/>
    <x v="1"/>
    <x v="105"/>
    <x v="6"/>
    <s v="Miso"/>
    <n v="1"/>
    <s v="Soup"/>
    <d v="1899-12-30T00:07:35"/>
    <n v="40.771568712019302"/>
    <n v="-73.952786829189705"/>
    <n v="40.785560599999997"/>
    <n v="-73.954698899999997"/>
    <d v="2014-10-18T18:45:50"/>
    <d v="2014-10-18T18:55:48"/>
    <d v="2014-10-18T19:17:59"/>
    <d v="2014-10-18T19:37:34"/>
  </r>
  <r>
    <n v="1488609"/>
    <n v="34311"/>
    <x v="335"/>
    <x v="2"/>
    <x v="515"/>
    <x v="8"/>
    <m/>
    <m/>
    <m/>
    <m/>
    <n v="40.795151327535102"/>
    <n v="-73.969854999999896"/>
    <n v="40.799642284438697"/>
    <n v="-73.965510930934897"/>
    <d v="2014-10-30T18:41:57"/>
    <d v="2014-10-30T19:08:40"/>
    <d v="2014-10-30T19:20:30"/>
    <d v="2014-10-30T19:26:06"/>
  </r>
  <r>
    <n v="1476301"/>
    <n v="402390"/>
    <x v="86"/>
    <x v="1"/>
    <x v="385"/>
    <x v="44"/>
    <m/>
    <m/>
    <m/>
    <m/>
    <n v="40.732393897468697"/>
    <n v="-73.987838104088993"/>
    <n v="40.720537700000001"/>
    <n v="-74.009399200000004"/>
    <d v="2014-10-28T21:17:54"/>
    <d v="2014-10-28T21:51:11"/>
    <d v="2014-10-28T22:01:00"/>
    <d v="2014-10-28T22:18:15"/>
  </r>
  <r>
    <n v="1368689"/>
    <n v="380129"/>
    <x v="100"/>
    <x v="5"/>
    <x v="20"/>
    <x v="17"/>
    <s v="Org Supersweet Corn"/>
    <n v="1"/>
    <s v="Frozen Vegetables"/>
    <m/>
    <n v="40.794089999999997"/>
    <n v="-73.967169999999996"/>
    <n v="40.813791835412601"/>
    <n v="-73.941681841754601"/>
    <d v="2014-10-15T19:16:59"/>
    <d v="2014-10-15T19:34:11"/>
    <d v="2014-10-15T20:09:31"/>
    <d v="2014-10-15T20:25:09"/>
  </r>
  <r>
    <n v="1488446"/>
    <n v="54630"/>
    <x v="295"/>
    <x v="1"/>
    <x v="407"/>
    <x v="47"/>
    <s v="Vermicelli Spring Roll"/>
    <n v="1"/>
    <s v="Rice Vermicelli Noodles"/>
    <d v="1899-12-30T00:11:19"/>
    <n v="40.723505681631899"/>
    <n v="-73.988314440618694"/>
    <n v="40.727322999999998"/>
    <n v="-73.991729000000007"/>
    <d v="2014-10-30T18:23:19"/>
    <d v="2014-10-30T18:34:32"/>
    <d v="2014-10-30T18:45:20"/>
    <d v="2014-10-30T18:50:49"/>
  </r>
  <r>
    <n v="1451591"/>
    <n v="397588"/>
    <x v="179"/>
    <x v="1"/>
    <x v="248"/>
    <x v="6"/>
    <s v="Sashimi Delux"/>
    <n v="1"/>
    <s v="Sushi bar"/>
    <d v="1899-12-30T00:07:52"/>
    <n v="40.730390996508298"/>
    <n v="-73.986386131230205"/>
    <n v="40.739209700000004"/>
    <n v="-73.982480300000006"/>
    <d v="2014-10-25T20:41:46"/>
    <d v="2014-10-25T20:55:50"/>
    <d v="2014-10-25T21:12:18"/>
    <d v="2014-10-25T21:21:19"/>
  </r>
  <r>
    <n v="1460397"/>
    <n v="93797"/>
    <x v="435"/>
    <x v="1"/>
    <x v="28"/>
    <x v="21"/>
    <s v="Labne"/>
    <n v="1"/>
    <s v="Dips"/>
    <d v="1899-12-30T00:09:37"/>
    <n v="40.744187954347503"/>
    <n v="-73.987530940025394"/>
    <n v="40.705677700000003"/>
    <n v="-74.009471399999995"/>
    <d v="2014-10-26T17:02:26"/>
    <m/>
    <m/>
    <d v="2014-10-26T18:00:44"/>
  </r>
  <r>
    <n v="1354363"/>
    <n v="374286"/>
    <x v="94"/>
    <x v="1"/>
    <x v="244"/>
    <x v="30"/>
    <s v="Wonton w/ Spicy Sauce"/>
    <n v="1"/>
    <s v="Hand-Made Dumplings"/>
    <d v="1899-12-30T00:01:46"/>
    <n v="40.7183013640391"/>
    <n v="-73.991929968502404"/>
    <n v="40.722803900000002"/>
    <n v="-73.983904899999999"/>
    <d v="2014-10-13T12:39:42"/>
    <d v="2014-10-13T13:12:08"/>
    <d v="2014-10-13T13:28:59"/>
    <d v="2014-10-13T13:36:06"/>
  </r>
  <r>
    <n v="1461066"/>
    <n v="59105"/>
    <x v="129"/>
    <x v="2"/>
    <x v="87"/>
    <x v="6"/>
    <s v="Chicken Teriyaki"/>
    <n v="1"/>
    <s v="A La Carte"/>
    <d v="1899-12-30T00:10:26"/>
    <n v="40.760654436198898"/>
    <n v="-73.989582752602004"/>
    <n v="40.743701000000001"/>
    <n v="-73.987386000000001"/>
    <d v="2014-10-26T17:56:17"/>
    <d v="2014-10-26T18:04:57"/>
    <d v="2014-10-26T18:24:51"/>
    <d v="2014-10-26T18:41:55"/>
  </r>
  <r>
    <n v="1342237"/>
    <n v="56722"/>
    <x v="167"/>
    <x v="3"/>
    <x v="76"/>
    <x v="16"/>
    <s v="Classic Beef"/>
    <n v="1"/>
    <s v="Naked Balls"/>
    <d v="1899-12-30T00:04:32"/>
    <n v="40.771491247520302"/>
    <n v="-73.956334145089798"/>
    <n v="40.776271000000001"/>
    <n v="-73.946292999999997"/>
    <d v="2014-10-11T21:41:14"/>
    <d v="2014-10-11T22:21:26"/>
    <d v="2014-10-11T22:27:16"/>
    <d v="2014-10-11T22:36:55"/>
  </r>
  <r>
    <n v="1296119"/>
    <n v="121905"/>
    <x v="240"/>
    <x v="1"/>
    <x v="516"/>
    <x v="8"/>
    <m/>
    <m/>
    <m/>
    <m/>
    <n v="40.739573408072999"/>
    <n v="-73.999134600162506"/>
    <n v="40.743617299999997"/>
    <n v="-74.006400400000004"/>
    <d v="2014-10-04T20:54:53"/>
    <d v="2014-10-04T21:10:37"/>
    <d v="2014-10-04T21:22:55"/>
    <d v="2014-10-04T21:30:34"/>
  </r>
  <r>
    <n v="1275452"/>
    <n v="76942"/>
    <x v="301"/>
    <x v="2"/>
    <x v="39"/>
    <x v="1"/>
    <s v="Five Cheese and Fresh Tomato"/>
    <n v="1"/>
    <s v="Original Hand-Tossed Pizzas"/>
    <d v="1899-12-30T00:06:47"/>
    <n v="40.7446662425236"/>
    <n v="-73.983344413366893"/>
    <n v="40.7520764"/>
    <n v="-74.001015600000002"/>
    <d v="2014-10-01T20:27:43"/>
    <d v="2014-10-01T20:52:52"/>
    <d v="2014-10-01T21:07:44"/>
    <d v="2014-10-01T21:22:04"/>
  </r>
  <r>
    <n v="1369050"/>
    <n v="66348"/>
    <x v="201"/>
    <x v="2"/>
    <x v="63"/>
    <x v="16"/>
    <s v="String Beans Oreganata"/>
    <n v="1"/>
    <s v="Vegetables"/>
    <d v="1899-12-30T00:05:26"/>
    <n v="40.723019825000002"/>
    <n v="-73.995853999999994"/>
    <n v="40.734079000000001"/>
    <n v="-73.994808000000006"/>
    <d v="2014-10-15T19:52:15"/>
    <d v="2014-10-15T20:04:53"/>
    <d v="2014-10-15T20:15:14"/>
    <d v="2014-10-15T20:24:20"/>
  </r>
  <r>
    <n v="1314385"/>
    <n v="265903"/>
    <x v="253"/>
    <x v="1"/>
    <x v="140"/>
    <x v="7"/>
    <s v="Peanut Butter"/>
    <n v="1"/>
    <s v="Sandwiches - Cream Cheese/Tofu"/>
    <m/>
    <n v="40.735518913424798"/>
    <n v="-73.979530334472699"/>
    <n v="40.748663090190298"/>
    <n v="-73.990335180030399"/>
    <d v="2014-10-07T18:12:04"/>
    <d v="2014-10-07T18:17:06"/>
    <d v="2014-10-07T18:34:27"/>
    <d v="2014-10-07T18:53:04"/>
  </r>
  <r>
    <n v="1344641"/>
    <n v="371461"/>
    <x v="112"/>
    <x v="3"/>
    <x v="345"/>
    <x v="14"/>
    <s v="Bulgogi"/>
    <n v="2"/>
    <s v="Lunch Box"/>
    <m/>
    <n v="40.747689661436198"/>
    <n v="-73.986397609319496"/>
    <n v="40.734878586292702"/>
    <n v="-74.006993753847198"/>
    <d v="2014-10-12T10:27:45"/>
    <d v="2014-10-12T11:04:21"/>
    <d v="2014-10-12T11:16:14"/>
    <d v="2014-10-12T11:27:01"/>
  </r>
  <r>
    <n v="1322489"/>
    <n v="58898"/>
    <x v="112"/>
    <x v="3"/>
    <x v="3"/>
    <x v="3"/>
    <s v="Detox Super Smoothie"/>
    <n v="1"/>
    <s v="Raw Superfood Smoothies"/>
    <m/>
    <n v="40.729663911581198"/>
    <n v="-73.986432043583505"/>
    <n v="40.729953600000002"/>
    <n v="-73.986349799999999"/>
    <d v="2014-10-09T09:16:04"/>
    <m/>
    <m/>
    <d v="2014-10-09T09:44:44"/>
  </r>
  <r>
    <n v="1435978"/>
    <n v="87475"/>
    <x v="44"/>
    <x v="1"/>
    <x v="140"/>
    <x v="7"/>
    <s v="Tuna Salad"/>
    <n v="1"/>
    <s v="Salad Sandwiches"/>
    <m/>
    <n v="40.756256485287402"/>
    <n v="-73.970465361412593"/>
    <n v="40.757993300000003"/>
    <n v="-73.9922191"/>
    <d v="2014-10-24T12:18:53"/>
    <d v="2014-10-24T12:27:33"/>
    <d v="2014-10-24T12:55:53"/>
    <d v="2014-10-24T13:12:05"/>
  </r>
  <r>
    <n v="1362634"/>
    <n v="316641"/>
    <x v="23"/>
    <x v="2"/>
    <x v="61"/>
    <x v="8"/>
    <m/>
    <m/>
    <m/>
    <d v="1899-12-30T00:04:17"/>
    <n v="40.763186181081402"/>
    <n v="-73.976783752441406"/>
    <n v="40.789946899999997"/>
    <n v="-73.974662899999998"/>
    <d v="2014-10-14T19:24:25"/>
    <d v="2014-10-14T19:46:59"/>
    <d v="2014-10-14T19:55:17"/>
    <d v="2014-10-14T20:21:52"/>
  </r>
  <r>
    <n v="1396927"/>
    <n v="138586"/>
    <x v="406"/>
    <x v="2"/>
    <x v="103"/>
    <x v="10"/>
    <s v="Blue Smoke Burger"/>
    <n v="1"/>
    <s v="Sandwiches"/>
    <d v="1899-12-30T00:04:30"/>
    <n v="40.742334001650697"/>
    <n v="-73.983855195769493"/>
    <n v="40.801487999999999"/>
    <n v="-73.96969"/>
    <d v="2014-10-19T12:09:58"/>
    <d v="2014-10-19T12:24:32"/>
    <d v="2014-10-19T12:40:50"/>
    <d v="2014-10-19T13:06:14"/>
  </r>
  <r>
    <n v="1466557"/>
    <n v="44759"/>
    <x v="1"/>
    <x v="1"/>
    <x v="132"/>
    <x v="1"/>
    <s v="Plain Cheese"/>
    <n v="1"/>
    <s v="By the Slice"/>
    <m/>
    <n v="40.733402283324402"/>
    <n v="-73.987510980727393"/>
    <n v="40.724454999999999"/>
    <n v="-73.990891000000005"/>
    <d v="2014-10-27T00:26:28"/>
    <d v="2014-10-27T00:36:23"/>
    <d v="2014-10-27T00:52:53"/>
    <d v="2014-10-27T01:00:40"/>
  </r>
  <r>
    <n v="1372378"/>
    <n v="304291"/>
    <x v="162"/>
    <x v="1"/>
    <x v="80"/>
    <x v="0"/>
    <s v="Shoestring Fries"/>
    <n v="1"/>
    <s v="Sides"/>
    <d v="1899-12-30T00:03:45"/>
    <n v="40.771961874462001"/>
    <n v="-73.982620239257798"/>
    <n v="40.750946453173"/>
    <n v="-73.987959236064299"/>
    <d v="2014-10-16T12:02:02"/>
    <d v="2014-10-16T12:08:25"/>
    <d v="2014-10-16T12:17:21"/>
    <d v="2014-10-16T12:40:40"/>
  </r>
  <r>
    <n v="1294926"/>
    <n v="62540"/>
    <x v="21"/>
    <x v="1"/>
    <x v="4"/>
    <x v="4"/>
    <s v="House Salad"/>
    <n v="2"/>
    <s v="Salads"/>
    <d v="1899-12-30T00:06:04"/>
    <n v="40.7261096570601"/>
    <n v="-74.002491863200504"/>
    <n v="40.737606999999997"/>
    <n v="-74.008944"/>
    <d v="2014-10-04T18:32:01"/>
    <d v="2014-10-04T19:00:45"/>
    <d v="2014-10-04T19:12:36"/>
    <d v="2014-10-04T19:23:58"/>
  </r>
  <r>
    <n v="1377883"/>
    <n v="296668"/>
    <x v="304"/>
    <x v="2"/>
    <x v="129"/>
    <x v="0"/>
    <s v="Jalapeno Corn Bread &amp; Sweet Butter"/>
    <n v="1"/>
    <s v="Sides"/>
    <d v="1899-12-30T00:10:45"/>
    <n v="40.723702712540103"/>
    <n v="-73.9963431157271"/>
    <n v="40.734250600000003"/>
    <n v="-73.990212299999996"/>
    <d v="2014-10-16T23:32:56"/>
    <d v="2014-10-16T23:30:20"/>
    <d v="2014-10-17T00:05:22"/>
    <d v="2014-10-17T00:18:57"/>
  </r>
  <r>
    <n v="1313435"/>
    <n v="64830"/>
    <x v="145"/>
    <x v="1"/>
    <x v="326"/>
    <x v="0"/>
    <s v="Sausage"/>
    <n v="1"/>
    <s v="Breakfast Sides"/>
    <d v="1899-12-30T00:10:30"/>
    <n v="40.740527708190001"/>
    <n v="-73.998082509869207"/>
    <n v="40.730641010223401"/>
    <n v="-73.977142749423095"/>
    <d v="2014-10-07T14:24:49"/>
    <d v="2014-10-07T14:25:22"/>
    <d v="2014-10-07T14:49:46"/>
    <d v="2014-10-07T15:04:49"/>
  </r>
  <r>
    <n v="1475373"/>
    <n v="345850"/>
    <x v="447"/>
    <x v="2"/>
    <x v="87"/>
    <x v="6"/>
    <s v="Spicy Scallop Roll"/>
    <n v="1"/>
    <s v="Rolls"/>
    <d v="1899-12-30T00:09:02"/>
    <n v="40.760654436198898"/>
    <n v="-73.989582752602004"/>
    <n v="40.764521999999999"/>
    <n v="-73.995994999999994"/>
    <d v="2014-10-28T19:38:12"/>
    <m/>
    <m/>
    <d v="2014-10-28T20:59:07"/>
  </r>
  <r>
    <n v="1309761"/>
    <n v="276192"/>
    <x v="103"/>
    <x v="1"/>
    <x v="26"/>
    <x v="20"/>
    <s v="Chicken Vegetable"/>
    <n v="2"/>
    <s v="Daily Soups"/>
    <m/>
    <n v="40.737827668490397"/>
    <n v="-73.992362022399902"/>
    <n v="40.723728999999999"/>
    <n v="-74.004076100000006"/>
    <d v="2014-10-06T19:54:23"/>
    <d v="2014-10-06T20:02:10"/>
    <d v="2014-10-06T20:14:31"/>
    <d v="2014-10-06T20:22:28"/>
  </r>
  <r>
    <n v="1435642"/>
    <n v="50123"/>
    <x v="35"/>
    <x v="1"/>
    <x v="98"/>
    <x v="9"/>
    <s v="Chicken &amp; Corn Salad"/>
    <n v="2"/>
    <s v="Soups &amp; Salads"/>
    <m/>
    <n v="40.7228416988277"/>
    <n v="-73.994116468965402"/>
    <n v="40.762065"/>
    <n v="-73.978632000000005"/>
    <d v="2014-10-24T11:38:29"/>
    <m/>
    <m/>
    <d v="2014-10-24T12:41:56"/>
  </r>
  <r>
    <n v="1447234"/>
    <n v="345062"/>
    <x v="143"/>
    <x v="1"/>
    <x v="517"/>
    <x v="0"/>
    <s v="Pinocchio"/>
    <n v="4"/>
    <s v="Sandwiches"/>
    <d v="1899-12-30T00:17:46"/>
    <n v="40.725648999999997"/>
    <n v="-74.003045"/>
    <n v="40.767684699999997"/>
    <n v="-73.983594600000004"/>
    <d v="2014-10-25T15:04:12"/>
    <m/>
    <m/>
    <d v="2014-10-25T17:03:07"/>
  </r>
  <r>
    <n v="1360705"/>
    <n v="61614"/>
    <x v="171"/>
    <x v="1"/>
    <x v="110"/>
    <x v="18"/>
    <s v="Freshly Squeezed Orange Juice"/>
    <n v="1"/>
    <s v="Freshly Squeezed Orange Juice"/>
    <m/>
    <n v="40.746279063314802"/>
    <n v="-73.997949958145199"/>
    <n v="40.742973900000003"/>
    <n v="-73.994467999999998"/>
    <d v="2014-10-14T13:18:42"/>
    <d v="2014-10-14T13:22:02"/>
    <d v="2014-10-14T13:36:52"/>
    <d v="2014-10-14T13:41:52"/>
  </r>
  <r>
    <n v="1439053"/>
    <n v="86449"/>
    <x v="30"/>
    <x v="1"/>
    <x v="76"/>
    <x v="16"/>
    <s v="SautÃ©ed Broccoli"/>
    <n v="1"/>
    <s v="Green Market"/>
    <d v="1899-12-30T00:02:05"/>
    <n v="40.721545124764702"/>
    <n v="-73.988842426716104"/>
    <n v="40.725785000000002"/>
    <n v="-73.999426"/>
    <d v="2014-10-24T17:50:29"/>
    <d v="2014-10-24T17:56:17"/>
    <d v="2014-10-24T18:05:36"/>
    <d v="2014-10-24T18:11:22"/>
  </r>
  <r>
    <n v="1440326"/>
    <n v="154471"/>
    <x v="7"/>
    <x v="1"/>
    <x v="32"/>
    <x v="4"/>
    <s v="Wasabi Shumai"/>
    <n v="1"/>
    <s v="Appetizers"/>
    <d v="1899-12-30T00:14:25"/>
    <n v="40.735872288065799"/>
    <n v="-73.987664615827299"/>
    <n v="40.731753843569997"/>
    <n v="-73.996210784370007"/>
    <d v="2014-10-24T19:50:57"/>
    <d v="2014-10-24T20:17:14"/>
    <d v="2014-10-24T20:39:13"/>
    <d v="2014-10-24T20:48:24"/>
  </r>
  <r>
    <n v="1472923"/>
    <n v="400934"/>
    <x v="340"/>
    <x v="2"/>
    <x v="518"/>
    <x v="8"/>
    <m/>
    <m/>
    <m/>
    <m/>
    <n v="40.753644288998402"/>
    <n v="-73.983287022000795"/>
    <n v="40.706478650682598"/>
    <n v="-74.005464306917801"/>
    <d v="2014-10-28T11:06:35"/>
    <d v="2014-10-28T11:21:41"/>
    <d v="2014-10-28T11:33:02"/>
    <d v="2014-10-28T11:51:41"/>
  </r>
  <r>
    <n v="1359135"/>
    <n v="165585"/>
    <x v="99"/>
    <x v="1"/>
    <x v="18"/>
    <x v="15"/>
    <m/>
    <m/>
    <m/>
    <m/>
    <n v="40.782686148081702"/>
    <n v="-73.957428932189899"/>
    <n v="40.777594000000001"/>
    <n v="-73.961680999999999"/>
    <d v="2014-10-13T23:16:10"/>
    <d v="2014-10-13T23:21:24"/>
    <d v="2014-10-13T23:33:54"/>
    <d v="2014-10-13T23:38:37"/>
  </r>
  <r>
    <n v="1314734"/>
    <n v="217511"/>
    <x v="12"/>
    <x v="1"/>
    <x v="139"/>
    <x v="8"/>
    <s v="Pork Bun"/>
    <n v="1"/>
    <s v="Buns"/>
    <m/>
    <n v="40.729110403548901"/>
    <n v="-73.984245455566395"/>
    <n v="40.755873399999999"/>
    <n v="-73.992511699999994"/>
    <d v="2014-10-07T19:12:22"/>
    <d v="2014-10-07T19:17:52"/>
    <d v="2014-10-07T19:42:59"/>
    <d v="2014-10-07T20:06:58"/>
  </r>
  <r>
    <n v="1474846"/>
    <n v="289597"/>
    <x v="28"/>
    <x v="1"/>
    <x v="167"/>
    <x v="30"/>
    <s v="Bok Choy with Black Mushrooms"/>
    <n v="1"/>
    <s v="Vegetables"/>
    <d v="1899-12-30T00:04:27"/>
    <n v="40.732213000000002"/>
    <n v="-73.988072000000003"/>
    <n v="40.761147399999999"/>
    <n v="-73.978740599999995"/>
    <d v="2014-10-28T18:08:20"/>
    <d v="2014-10-28T18:06:51"/>
    <d v="2014-10-28T18:28:11"/>
    <d v="2014-10-28T18:57:55"/>
  </r>
  <r>
    <n v="1374997"/>
    <n v="344935"/>
    <x v="24"/>
    <x v="1"/>
    <x v="446"/>
    <x v="1"/>
    <s v="Small 14&quot; (six slices)"/>
    <n v="1"/>
    <s v="Original Pizza"/>
    <m/>
    <n v="40.721567125365098"/>
    <n v="-73.995591402053805"/>
    <n v="40.722882599999998"/>
    <n v="-74.010988699999999"/>
    <d v="2014-10-16T18:43:31"/>
    <d v="2014-10-16T18:44:17"/>
    <d v="2014-10-16T19:19:07"/>
    <d v="2014-10-16T19:31:27"/>
  </r>
  <r>
    <n v="1480155"/>
    <n v="332635"/>
    <x v="40"/>
    <x v="1"/>
    <x v="100"/>
    <x v="4"/>
    <s v="TAO Lo Mein with Roast Pork"/>
    <n v="1"/>
    <s v="Sophisticated Noodles and Rice"/>
    <d v="1899-12-30T00:06:48"/>
    <n v="40.762857763598497"/>
    <n v="-73.9716190014841"/>
    <n v="40.733249832315202"/>
    <n v="-73.996088839337801"/>
    <d v="2014-10-29T16:16:26"/>
    <d v="2014-10-29T16:30:43"/>
    <d v="2014-10-29T16:38:03"/>
    <d v="2014-10-29T16:52:46"/>
  </r>
  <r>
    <n v="1464966"/>
    <n v="259341"/>
    <x v="320"/>
    <x v="1"/>
    <x v="519"/>
    <x v="30"/>
    <s v="Crab Meat with Pork Soup Dumplings"/>
    <n v="3"/>
    <s v="Appetizers"/>
    <d v="1899-12-30T00:06:08"/>
    <n v="40.714642484930799"/>
    <n v="-73.997641950845704"/>
    <n v="40.727404999999997"/>
    <n v="-73.991802000000007"/>
    <d v="2014-10-26T21:44:21"/>
    <d v="2014-10-26T21:48:49"/>
    <d v="2014-10-26T22:13:15"/>
    <d v="2014-10-26T22:16:33"/>
  </r>
  <r>
    <n v="1472720"/>
    <n v="347129"/>
    <x v="34"/>
    <x v="2"/>
    <x v="70"/>
    <x v="11"/>
    <s v="B'day Cake Truffles"/>
    <n v="4"/>
    <s v="Cake Truffles"/>
    <m/>
    <n v="40.7628429402262"/>
    <n v="-73.975745647432205"/>
    <n v="40.770641099999999"/>
    <n v="-73.967960399999996"/>
    <d v="2014-10-28T09:11:31"/>
    <d v="2014-10-28T09:33:14"/>
    <d v="2014-10-28T09:46:03"/>
    <d v="2014-10-28T10:00:47"/>
  </r>
  <r>
    <n v="1291052"/>
    <n v="9666"/>
    <x v="286"/>
    <x v="1"/>
    <x v="199"/>
    <x v="27"/>
    <s v="Bowl of Cottage Cheese"/>
    <n v="1"/>
    <s v="Blintzes"/>
    <d v="1899-12-30T00:02:17"/>
    <n v="40.764135025007903"/>
    <n v="-73.981192225407696"/>
    <n v="40.767156100000001"/>
    <n v="-73.983311499999999"/>
    <d v="2014-10-04T00:49:27"/>
    <d v="2014-10-04T00:56:36"/>
    <d v="2014-10-04T01:19:50"/>
    <d v="2014-10-04T01:32:05"/>
  </r>
  <r>
    <n v="1473629"/>
    <n v="368008"/>
    <x v="120"/>
    <x v="1"/>
    <x v="520"/>
    <x v="8"/>
    <m/>
    <m/>
    <m/>
    <m/>
    <n v="40.739437246097502"/>
    <n v="-73.991267681121798"/>
    <n v="40.759845400000003"/>
    <n v="-73.971703599999998"/>
    <d v="2014-10-28T14:14:39"/>
    <d v="2014-10-28T14:19:43"/>
    <d v="2014-10-28T14:26:04"/>
    <d v="2014-10-28T14:43:01"/>
  </r>
  <r>
    <n v="1488767"/>
    <n v="52327"/>
    <x v="175"/>
    <x v="2"/>
    <x v="105"/>
    <x v="6"/>
    <s v="Dressing"/>
    <n v="1"/>
    <s v="Extras"/>
    <m/>
    <n v="40.771568712019302"/>
    <n v="-73.952786829189705"/>
    <n v="40.724423299999998"/>
    <n v="-73.985305199999999"/>
    <d v="2014-10-30T18:54:54"/>
    <d v="2014-10-30T18:52:34"/>
    <d v="2014-10-30T19:42:24"/>
    <d v="2014-10-30T20:11:38"/>
  </r>
  <r>
    <n v="1340481"/>
    <n v="60138"/>
    <x v="157"/>
    <x v="1"/>
    <x v="76"/>
    <x v="0"/>
    <s v="Chicken"/>
    <n v="1"/>
    <s v="Naked Balls"/>
    <d v="1899-12-30T00:09:24"/>
    <n v="40.736130877644598"/>
    <n v="-74.000648304229699"/>
    <n v="40.7384506"/>
    <n v="-73.997761299999993"/>
    <d v="2014-10-11T18:45:22"/>
    <d v="2014-10-11T19:09:29"/>
    <d v="2014-10-11T19:30:49"/>
    <d v="2014-10-11T19:41:29"/>
  </r>
  <r>
    <n v="1365554"/>
    <n v="376578"/>
    <x v="4"/>
    <x v="1"/>
    <x v="9"/>
    <x v="2"/>
    <s v="Chicken Dog"/>
    <n v="1"/>
    <s v="Flat Top Dogs"/>
    <m/>
    <n v="40.7152793278103"/>
    <n v="-74.014860391616807"/>
    <n v="40.721299255098202"/>
    <n v="-74.005176487465206"/>
    <d v="2014-10-15T11:03:39"/>
    <d v="2014-10-15T11:09:31"/>
    <d v="2014-10-15T11:30:50"/>
    <d v="2014-10-15T11:58:00"/>
  </r>
  <r>
    <n v="1375322"/>
    <n v="69697"/>
    <x v="144"/>
    <x v="1"/>
    <x v="209"/>
    <x v="16"/>
    <m/>
    <m/>
    <m/>
    <m/>
    <n v="40.739612142248099"/>
    <n v="-74.006236460009603"/>
    <n v="40.724454999999999"/>
    <n v="-73.990891000000005"/>
    <d v="2014-10-16T19:22:27"/>
    <d v="2014-10-16T19:21:44"/>
    <d v="2014-10-16T19:54:35"/>
    <d v="2014-10-16T20:14:13"/>
  </r>
  <r>
    <n v="1344740"/>
    <n v="335550"/>
    <x v="259"/>
    <x v="2"/>
    <x v="118"/>
    <x v="7"/>
    <s v="Gluten-Free"/>
    <n v="1"/>
    <s v="Bagels"/>
    <m/>
    <n v="40.72813"/>
    <n v="-73.982020000000006"/>
    <n v="40.723816396685301"/>
    <n v="-73.983458645255894"/>
    <d v="2014-10-12T11:04:05"/>
    <d v="2014-10-12T11:11:48"/>
    <d v="2014-10-12T11:41:25"/>
    <d v="2014-10-12T11:45:27"/>
  </r>
  <r>
    <n v="1450493"/>
    <n v="110020"/>
    <x v="448"/>
    <x v="3"/>
    <x v="406"/>
    <x v="43"/>
    <m/>
    <m/>
    <m/>
    <m/>
    <n v="40.762048506349302"/>
    <n v="-73.967471122741699"/>
    <n v="40.760766599999997"/>
    <n v="-73.968136000000001"/>
    <d v="2014-10-25T19:34:33"/>
    <m/>
    <m/>
    <d v="2014-10-25T19:55:33"/>
  </r>
  <r>
    <n v="1431013"/>
    <n v="82047"/>
    <x v="90"/>
    <x v="1"/>
    <x v="103"/>
    <x v="10"/>
    <s v="Dirty Dirty Rice"/>
    <n v="1"/>
    <s v="Sides"/>
    <d v="1899-12-30T00:04:54"/>
    <n v="40.714563388093701"/>
    <n v="-74.015446451191295"/>
    <n v="40.720478999999997"/>
    <n v="-74.001548999999997"/>
    <d v="2014-10-23T17:35:27"/>
    <d v="2014-10-23T18:00:35"/>
    <d v="2014-10-23T18:11:55"/>
    <d v="2014-10-23T18:24:46"/>
  </r>
  <r>
    <n v="1289220"/>
    <n v="214489"/>
    <x v="113"/>
    <x v="2"/>
    <x v="25"/>
    <x v="4"/>
    <s v="House Salad"/>
    <n v="1"/>
    <s v="Salads"/>
    <d v="1899-12-30T00:05:37"/>
    <n v="40.767652912117299"/>
    <n v="-73.982925456000402"/>
    <n v="40.775165999999999"/>
    <n v="-73.990162400000003"/>
    <d v="2014-10-03T21:00:00"/>
    <d v="2014-10-03T21:15:28"/>
    <d v="2014-10-03T21:30:17"/>
    <d v="2014-10-03T21:39:45"/>
  </r>
  <r>
    <n v="1445053"/>
    <n v="369272"/>
    <x v="154"/>
    <x v="0"/>
    <x v="123"/>
    <x v="7"/>
    <s v="Oatmeal Raisin"/>
    <n v="3"/>
    <s v="Cookies"/>
    <m/>
    <n v="40.779930093814997"/>
    <n v="-73.980334997177096"/>
    <n v="40.767651000000001"/>
    <n v="-73.966875000000002"/>
    <d v="2014-10-25T11:26:52"/>
    <d v="2014-10-25T11:46:05"/>
    <d v="2014-10-25T12:12:00"/>
    <d v="2014-10-25T12:29:18"/>
  </r>
  <r>
    <n v="1469861"/>
    <n v="127056"/>
    <x v="218"/>
    <x v="2"/>
    <x v="76"/>
    <x v="16"/>
    <s v="Rigatoni"/>
    <n v="1"/>
    <s v="Stick To Your Bones"/>
    <d v="1899-12-30T00:03:22"/>
    <n v="40.721545124764702"/>
    <n v="-73.988842426716104"/>
    <n v="40.716135600000001"/>
    <n v="-74.003640099999998"/>
    <d v="2014-10-27T19:22:25"/>
    <m/>
    <m/>
    <d v="2014-10-27T20:01:16"/>
  </r>
  <r>
    <n v="1314396"/>
    <n v="316624"/>
    <x v="37"/>
    <x v="2"/>
    <x v="402"/>
    <x v="18"/>
    <s v="Steak Salad"/>
    <n v="1"/>
    <s v="Big Salads"/>
    <d v="1899-12-30T00:09:14"/>
    <n v="40.7271774616936"/>
    <n v="-74.000483751296997"/>
    <n v="40.809395000000002"/>
    <n v="-73.963384000000005"/>
    <d v="2014-10-07T18:11:43"/>
    <d v="2014-10-07T18:21:26"/>
    <d v="2014-10-07T18:49:17"/>
    <d v="2014-10-07T19:13:57"/>
  </r>
  <r>
    <n v="1357961"/>
    <n v="132137"/>
    <x v="101"/>
    <x v="2"/>
    <x v="521"/>
    <x v="1"/>
    <s v="Cheese Ravioli"/>
    <n v="1"/>
    <s v="Ravioli"/>
    <d v="1899-12-30T00:03:47"/>
    <n v="40.704353314443303"/>
    <n v="-74.010121351525598"/>
    <n v="40.7183876"/>
    <n v="-74.004408699999999"/>
    <d v="2014-10-13T21:27:55"/>
    <d v="2014-10-13T21:47:42"/>
    <d v="2014-10-13T21:54:46"/>
    <d v="2014-10-13T22:07:59"/>
  </r>
  <r>
    <n v="1451078"/>
    <n v="112036"/>
    <x v="82"/>
    <x v="1"/>
    <x v="100"/>
    <x v="4"/>
    <s v="Crispy Spicy Tuna Roll with Avocado and Soy Paper"/>
    <n v="1"/>
    <s v="Special Rolls"/>
    <d v="1899-12-30T00:03:19"/>
    <n v="40.762857763598497"/>
    <n v="-73.9716190014841"/>
    <n v="40.786046046549302"/>
    <n v="-73.953136096907897"/>
    <d v="2014-10-25T20:11:11"/>
    <d v="2014-10-25T20:14:24"/>
    <d v="2014-10-25T20:57:48"/>
    <d v="2014-10-25T21:11:40"/>
  </r>
  <r>
    <n v="1388509"/>
    <n v="63890"/>
    <x v="40"/>
    <x v="1"/>
    <x v="90"/>
    <x v="27"/>
    <s v="Frankfurter"/>
    <n v="3"/>
    <s v="Franks and Knishes"/>
    <d v="1899-12-30T00:06:36"/>
    <n v="40.745299312570602"/>
    <n v="-73.9791375808162"/>
    <n v="40.740428999999999"/>
    <n v="-73.979466000000002"/>
    <d v="2014-10-18T14:08:24"/>
    <d v="2014-10-18T14:41:49"/>
    <d v="2014-10-18T14:49:40"/>
    <d v="2014-10-18T14:56:23"/>
  </r>
  <r>
    <n v="1449283"/>
    <n v="61305"/>
    <x v="118"/>
    <x v="1"/>
    <x v="25"/>
    <x v="4"/>
    <s v="Un-Fried Rice"/>
    <n v="1"/>
    <s v="Vegetables"/>
    <d v="1899-12-30T00:03:51"/>
    <n v="40.767652912117299"/>
    <n v="-73.982925456000402"/>
    <n v="40.768265999999997"/>
    <n v="-73.965286000000006"/>
    <d v="2014-10-25T17:52:44"/>
    <d v="2014-10-25T17:50:27"/>
    <d v="2014-10-25T18:11:45"/>
    <d v="2014-10-25T18:26:31"/>
  </r>
  <r>
    <n v="1376681"/>
    <n v="382147"/>
    <x v="201"/>
    <x v="2"/>
    <x v="70"/>
    <x v="11"/>
    <s v="Chocolate Chip Cake Truffles"/>
    <n v="1"/>
    <s v="Cake Truffles"/>
    <m/>
    <n v="40.714047313412998"/>
    <n v="-73.954921066761003"/>
    <n v="40.713390447237302"/>
    <n v="-73.949019955539995"/>
    <d v="2014-10-16T21:27:53"/>
    <d v="2014-10-16T21:36:00"/>
    <d v="2014-10-16T21:43:31"/>
    <d v="2014-10-16T21:47:27"/>
  </r>
  <r>
    <n v="1403953"/>
    <n v="58088"/>
    <x v="110"/>
    <x v="1"/>
    <x v="87"/>
    <x v="6"/>
    <s v="Fresh Wasabi"/>
    <n v="1"/>
    <s v="Side Orders"/>
    <d v="1899-12-30T00:12:35"/>
    <n v="40.760654436198898"/>
    <n v="-73.989582752602004"/>
    <n v="40.736229000000002"/>
    <n v="-73.998433000000006"/>
    <d v="2014-10-19T20:53:17"/>
    <d v="2014-10-19T21:36:46"/>
    <d v="2014-10-19T21:49:36"/>
    <d v="2014-10-19T22:06:11"/>
  </r>
  <r>
    <n v="1373977"/>
    <n v="64248"/>
    <x v="118"/>
    <x v="1"/>
    <x v="522"/>
    <x v="52"/>
    <m/>
    <m/>
    <m/>
    <m/>
    <n v="40.739974001722501"/>
    <n v="-73.994759215015804"/>
    <n v="40.7444883"/>
    <n v="-73.994946499999998"/>
    <d v="2014-10-16T15:34:32"/>
    <d v="2014-10-16T15:38:11"/>
    <d v="2014-10-16T16:11:31"/>
    <d v="2014-10-16T16:16:19"/>
  </r>
  <r>
    <n v="1271706"/>
    <n v="66556"/>
    <x v="449"/>
    <x v="2"/>
    <x v="223"/>
    <x v="8"/>
    <m/>
    <m/>
    <m/>
    <m/>
    <n v="40.744157457557101"/>
    <n v="-73.9919873572846"/>
    <n v="40.744078999999999"/>
    <n v="-73.991518999999997"/>
    <d v="2014-10-01T00:07:59"/>
    <m/>
    <m/>
    <d v="2014-10-01T00:30:21"/>
  </r>
  <r>
    <n v="1308780"/>
    <n v="365244"/>
    <x v="155"/>
    <x v="1"/>
    <x v="2"/>
    <x v="2"/>
    <s v="Supreme"/>
    <n v="1"/>
    <s v="Bareburgers"/>
    <d v="1899-12-30T00:04:20"/>
    <n v="40.671760123689303"/>
    <n v="-73.977605191923899"/>
    <n v="40.652145186077199"/>
    <n v="-73.957811956933"/>
    <d v="2014-10-06T17:01:12"/>
    <d v="2014-10-06T17:07:26"/>
    <d v="2014-10-06T17:22:45"/>
    <d v="2014-10-06T17:40:11"/>
  </r>
  <r>
    <n v="1367654"/>
    <n v="17495"/>
    <x v="182"/>
    <x v="1"/>
    <x v="296"/>
    <x v="30"/>
    <s v="Chives and Pork Boiled Dumplings"/>
    <n v="2"/>
    <s v="Dumplings"/>
    <m/>
    <n v="40.716001252285203"/>
    <n v="-73.993209734266102"/>
    <n v="40.725795175243597"/>
    <n v="-74.006147231656001"/>
    <d v="2014-10-15T17:37:18"/>
    <d v="2014-10-15T17:42:31"/>
    <d v="2014-10-15T18:06:21"/>
    <d v="2014-10-15T18:19:15"/>
  </r>
  <r>
    <n v="1467309"/>
    <n v="70236"/>
    <x v="34"/>
    <x v="2"/>
    <x v="523"/>
    <x v="8"/>
    <m/>
    <m/>
    <m/>
    <m/>
    <n v="40.771678999999999"/>
    <n v="-73.949361999999994"/>
    <n v="40.747408"/>
    <n v="-73.991629000000003"/>
    <d v="2014-10-27T10:23:36"/>
    <d v="2014-10-27T10:51:46"/>
    <d v="2014-10-27T10:59:36"/>
    <d v="2014-10-27T11:20:04"/>
  </r>
  <r>
    <n v="1373922"/>
    <n v="308517"/>
    <x v="35"/>
    <x v="1"/>
    <x v="134"/>
    <x v="33"/>
    <s v="Chocolate Hazlenuts"/>
    <n v="2"/>
    <s v="Hu Chocolate"/>
    <m/>
    <n v="40.735676762018002"/>
    <n v="-73.993829528068602"/>
    <n v="40.716349845789999"/>
    <n v="-73.987577296862298"/>
    <d v="2014-10-16T15:25:42"/>
    <d v="2014-10-16T15:30:28"/>
    <d v="2014-10-16T15:48:32"/>
    <d v="2014-10-16T16:04:37"/>
  </r>
  <r>
    <n v="1337902"/>
    <n v="182080"/>
    <x v="109"/>
    <x v="1"/>
    <x v="9"/>
    <x v="2"/>
    <s v="DogMeister"/>
    <n v="2"/>
    <s v="Flat Top Dogs"/>
    <m/>
    <n v="40.7152793278103"/>
    <n v="-74.014860391616807"/>
    <n v="40.708059599999999"/>
    <n v="-74.005955"/>
    <d v="2014-10-11T12:56:08"/>
    <d v="2014-10-11T12:58:24"/>
    <d v="2014-10-11T13:17:44"/>
    <d v="2014-10-11T13:24:31"/>
  </r>
  <r>
    <n v="1365954"/>
    <n v="159845"/>
    <x v="112"/>
    <x v="3"/>
    <x v="283"/>
    <x v="26"/>
    <s v="Junior Maoz Falafel"/>
    <n v="1"/>
    <s v="Main"/>
    <m/>
    <n v="40.755130610783901"/>
    <n v="-73.987924189091501"/>
    <n v="40.754134636546603"/>
    <n v="-73.982082721148004"/>
    <d v="2014-10-15T12:42:47"/>
    <d v="2014-10-15T12:41:18"/>
    <d v="2014-10-15T13:13:21"/>
    <d v="2014-10-15T13:34:12"/>
  </r>
  <r>
    <n v="1298182"/>
    <n v="327651"/>
    <x v="417"/>
    <x v="2"/>
    <x v="16"/>
    <x v="13"/>
    <s v="Chicken McNuggets"/>
    <n v="1"/>
    <s v="Snacks &amp; Sides"/>
    <m/>
    <n v="40.756798697850201"/>
    <n v="-73.987898826599107"/>
    <n v="40.775263720444599"/>
    <n v="-73.989759629425194"/>
    <d v="2014-10-05T01:38:23"/>
    <m/>
    <m/>
    <d v="2014-10-05T02:30:20"/>
  </r>
  <r>
    <n v="1467157"/>
    <n v="55678"/>
    <x v="96"/>
    <x v="1"/>
    <x v="20"/>
    <x v="17"/>
    <s v="Og Butternut Squash Soup"/>
    <n v="1"/>
    <s v="Soup"/>
    <m/>
    <n v="40.759658999999999"/>
    <n v="-73.966097000000005"/>
    <n v="40.760086000000001"/>
    <n v="-73.965650999999994"/>
    <d v="2014-10-27T08:31:37"/>
    <m/>
    <m/>
    <d v="2014-10-27T10:21:55"/>
  </r>
  <r>
    <n v="1273016"/>
    <n v="304365"/>
    <x v="141"/>
    <x v="1"/>
    <x v="264"/>
    <x v="0"/>
    <s v="Salmon Eggs Benedict"/>
    <n v="1"/>
    <s v="Eggs &amp; Omelettes"/>
    <d v="1899-12-30T00:08:01"/>
    <n v="40.765298953919803"/>
    <n v="-73.975667953491197"/>
    <n v="40.785699899999997"/>
    <n v="-73.949793499999998"/>
    <d v="2014-10-01T13:21:06"/>
    <d v="2014-10-01T13:45:10"/>
    <d v="2014-10-01T13:49:30"/>
    <d v="2014-10-01T14:03:43"/>
  </r>
  <r>
    <n v="1340785"/>
    <n v="103503"/>
    <x v="417"/>
    <x v="2"/>
    <x v="126"/>
    <x v="30"/>
    <s v="Katzâ€™s Pastrami Egg Roll"/>
    <n v="1"/>
    <s v="Starters &amp; Salads"/>
    <d v="1899-12-30T00:03:46"/>
    <n v="40.782116700000003"/>
    <n v="-73.980739099999994"/>
    <n v="40.783449117296101"/>
    <n v="-73.947645574877001"/>
    <d v="2014-10-11T19:20:31"/>
    <d v="2014-10-11T19:53:14"/>
    <d v="2014-10-11T20:03:17"/>
    <d v="2014-10-11T20:22:33"/>
  </r>
  <r>
    <n v="1325064"/>
    <n v="197265"/>
    <x v="89"/>
    <x v="2"/>
    <x v="404"/>
    <x v="1"/>
    <m/>
    <m/>
    <m/>
    <d v="1899-12-30T00:03:16"/>
    <n v="40.778190600000002"/>
    <n v="-73.953228499999994"/>
    <n v="40.762996100000002"/>
    <n v="-73.961871500000001"/>
    <d v="2014-10-09T18:52:08"/>
    <m/>
    <m/>
    <d v="2014-10-09T19:55:55"/>
  </r>
  <r>
    <n v="1369390"/>
    <n v="72034"/>
    <x v="10"/>
    <x v="1"/>
    <x v="524"/>
    <x v="8"/>
    <m/>
    <m/>
    <m/>
    <m/>
    <n v="40.717958000000003"/>
    <n v="-74.007329999999996"/>
    <n v="40.685364"/>
    <n v="-73.999949000000001"/>
    <d v="2014-10-15T20:22:01"/>
    <d v="2014-10-15T20:39:31"/>
    <d v="2014-10-15T20:55:56"/>
    <d v="2014-10-15T21:05:52"/>
  </r>
  <r>
    <n v="1340710"/>
    <n v="50436"/>
    <x v="64"/>
    <x v="1"/>
    <x v="72"/>
    <x v="8"/>
    <s v="Tortilla"/>
    <n v="1"/>
    <s v="Soups"/>
    <d v="1899-12-30T00:04:36"/>
    <n v="40.721353749744097"/>
    <n v="-73.997525293959001"/>
    <n v="40.728605999999999"/>
    <n v="-73.995142999999999"/>
    <d v="2014-10-11T19:14:16"/>
    <m/>
    <m/>
    <d v="2014-10-11T19:50:53"/>
  </r>
  <r>
    <n v="1295408"/>
    <n v="103526"/>
    <x v="115"/>
    <x v="1"/>
    <x v="199"/>
    <x v="27"/>
    <s v="Kasha Giant Knish"/>
    <n v="1"/>
    <s v="Frank &amp; Knish Korner"/>
    <d v="1899-12-30T00:04:48"/>
    <n v="40.764135025007903"/>
    <n v="-73.981192225407696"/>
    <n v="40.765633999999999"/>
    <n v="-73.971029000000001"/>
    <d v="2014-10-04T19:37:21"/>
    <d v="2014-10-04T19:56:33"/>
    <d v="2014-10-04T20:11:52"/>
    <d v="2014-10-04T20:19:26"/>
  </r>
  <r>
    <n v="1380156"/>
    <n v="176817"/>
    <x v="123"/>
    <x v="1"/>
    <x v="18"/>
    <x v="15"/>
    <m/>
    <m/>
    <m/>
    <m/>
    <n v="40.759667"/>
    <n v="-73.991911000000002"/>
    <n v="40.758970599999998"/>
    <n v="-73.9949333"/>
    <d v="2014-10-17T14:10:20"/>
    <d v="2014-10-17T14:16:13"/>
    <d v="2014-10-17T14:26:05"/>
    <d v="2014-10-17T14:30:20"/>
  </r>
  <r>
    <n v="1450489"/>
    <n v="214028"/>
    <x v="391"/>
    <x v="2"/>
    <x v="9"/>
    <x v="2"/>
    <s v="Hot Dog"/>
    <n v="1"/>
    <s v="Flat Top Dogs"/>
    <m/>
    <n v="40.7152793278103"/>
    <n v="-74.014860391616807"/>
    <n v="40.750033000000002"/>
    <n v="-73.997478999999998"/>
    <d v="2014-10-25T19:34:59"/>
    <m/>
    <m/>
    <d v="2014-10-25T20:41:13"/>
  </r>
  <r>
    <n v="1349481"/>
    <n v="49631"/>
    <x v="65"/>
    <x v="1"/>
    <x v="76"/>
    <x v="16"/>
    <s v="Special Ball Kitchen Sink Salad"/>
    <n v="1"/>
    <s v="The Kitchen Sink Salad"/>
    <d v="1899-12-30T00:05:18"/>
    <n v="40.771491247520302"/>
    <n v="-73.956334145089798"/>
    <n v="40.763590999999998"/>
    <n v="-73.964246000000003"/>
    <d v="2014-10-12T19:37:13"/>
    <d v="2014-10-12T19:54:40"/>
    <d v="2014-10-12T20:04:00"/>
    <d v="2014-10-12T20:12:13"/>
  </r>
  <r>
    <n v="1300910"/>
    <n v="53156"/>
    <x v="116"/>
    <x v="1"/>
    <x v="76"/>
    <x v="16"/>
    <s v="Daily Risotto"/>
    <n v="1"/>
    <s v="Stick To Your Bones"/>
    <d v="1899-12-30T00:09:58"/>
    <n v="40.721545124764702"/>
    <n v="-73.988842426716104"/>
    <n v="40.732128699999997"/>
    <n v="-73.988613599999994"/>
    <d v="2014-10-05T15:01:57"/>
    <d v="2014-10-05T15:06:19"/>
    <d v="2014-10-05T15:21:09"/>
    <d v="2014-10-05T15:27:27"/>
  </r>
  <r>
    <n v="1414958"/>
    <n v="81333"/>
    <x v="118"/>
    <x v="1"/>
    <x v="525"/>
    <x v="3"/>
    <s v="Green Almond Gazpacho"/>
    <n v="1"/>
    <s v="Cold Press Juices"/>
    <d v="1899-12-30T00:03:52"/>
    <n v="40.736550822400403"/>
    <n v="-73.997525293959001"/>
    <n v="40.735666600000002"/>
    <n v="-73.992729600000004"/>
    <d v="2014-10-21T16:35:15"/>
    <d v="2014-10-21T16:47:54"/>
    <d v="2014-10-21T16:55:43"/>
    <d v="2014-10-21T17:02:06"/>
  </r>
  <r>
    <n v="1296047"/>
    <n v="330135"/>
    <x v="101"/>
    <x v="2"/>
    <x v="275"/>
    <x v="0"/>
    <s v="Chicken Fingers &amp; Fries"/>
    <n v="1"/>
    <s v="Crispy"/>
    <m/>
    <n v="40.7408687"/>
    <n v="-73.987680299999994"/>
    <n v="40.746968600000002"/>
    <n v="-73.990440599999999"/>
    <d v="2014-10-04T20:49:06"/>
    <d v="2014-10-04T20:53:20"/>
    <d v="2014-10-04T21:12:40"/>
    <d v="2014-10-04T21:22:31"/>
  </r>
  <r>
    <n v="1312397"/>
    <n v="364689"/>
    <x v="77"/>
    <x v="2"/>
    <x v="106"/>
    <x v="19"/>
    <m/>
    <m/>
    <m/>
    <m/>
    <n v="40.779348961272902"/>
    <n v="-73.947781444205901"/>
    <n v="40.784837199999998"/>
    <n v="-73.944106199999993"/>
    <d v="2014-10-07T08:50:48"/>
    <d v="2014-10-07T09:16:05"/>
    <d v="2014-10-07T09:32:25"/>
    <d v="2014-10-07T09:40:58"/>
  </r>
  <r>
    <n v="1342686"/>
    <n v="315523"/>
    <x v="138"/>
    <x v="1"/>
    <x v="287"/>
    <x v="8"/>
    <m/>
    <m/>
    <m/>
    <d v="1899-12-30T00:02:12"/>
    <n v="40.741486569502399"/>
    <n v="-73.983487891707"/>
    <n v="40.705943892412698"/>
    <n v="-74.010577779609093"/>
    <d v="2014-10-11T22:32:04"/>
    <d v="2014-10-11T22:33:15"/>
    <d v="2014-10-11T22:51:06"/>
    <d v="2014-10-11T23:33:55"/>
  </r>
  <r>
    <n v="1342862"/>
    <n v="109478"/>
    <x v="335"/>
    <x v="2"/>
    <x v="76"/>
    <x v="16"/>
    <s v="Ice Cream Sandwich"/>
    <n v="1"/>
    <s v="Desserts"/>
    <d v="1899-12-30T00:03:38"/>
    <n v="40.721545124764702"/>
    <n v="-73.988842426716104"/>
    <n v="40.743368099999998"/>
    <n v="-73.972638500000002"/>
    <d v="2014-10-11T22:58:56"/>
    <d v="2014-10-11T23:17:25"/>
    <d v="2014-10-11T23:30:48"/>
    <d v="2014-10-11T23:42:51"/>
  </r>
  <r>
    <n v="1438979"/>
    <n v="75548"/>
    <x v="56"/>
    <x v="1"/>
    <x v="20"/>
    <x v="17"/>
    <m/>
    <m/>
    <m/>
    <m/>
    <n v="40.715640471675201"/>
    <n v="-74.012353550378407"/>
    <n v="40.707332399999999"/>
    <n v="-74.007081400000004"/>
    <d v="2014-10-24T17:39:42"/>
    <d v="2014-10-24T17:48:04"/>
    <d v="2014-10-24T18:18:54"/>
    <d v="2014-10-24T18:29:12"/>
  </r>
  <r>
    <n v="1345260"/>
    <n v="98319"/>
    <x v="92"/>
    <x v="1"/>
    <x v="47"/>
    <x v="2"/>
    <s v="Little Cajun Fries"/>
    <n v="1"/>
    <s v="Fries"/>
    <m/>
    <n v="40.693703582487103"/>
    <n v="-73.985774517059298"/>
    <n v="40.7106554"/>
    <n v="-73.966932700000001"/>
    <d v="2014-10-12T12:34:57"/>
    <d v="2014-10-12T13:15:29"/>
    <d v="2014-10-12T13:28:53"/>
    <d v="2014-10-12T13:46:32"/>
  </r>
  <r>
    <n v="1460575"/>
    <n v="27609"/>
    <x v="115"/>
    <x v="1"/>
    <x v="25"/>
    <x v="4"/>
    <s v="Sakana San Shu"/>
    <n v="1"/>
    <s v="Maki (Special Rolls)"/>
    <d v="1899-12-30T00:22:57"/>
    <n v="40.767652912117299"/>
    <n v="-73.982925456000402"/>
    <n v="40.736847447575201"/>
    <n v="-73.978891154716706"/>
    <d v="2014-10-26T17:17:57"/>
    <d v="2014-10-26T18:01:28"/>
    <d v="2014-10-26T18:13:18"/>
    <d v="2014-10-26T18:32:30"/>
  </r>
  <r>
    <n v="1483460"/>
    <n v="142658"/>
    <x v="153"/>
    <x v="1"/>
    <x v="155"/>
    <x v="7"/>
    <m/>
    <m/>
    <m/>
    <m/>
    <n v="40.753776700000003"/>
    <n v="-73.988846199999998"/>
    <n v="40.756464200000003"/>
    <n v="-73.997280000000003"/>
    <d v="2014-10-29T22:08:25"/>
    <d v="2014-10-29T22:18:51"/>
    <d v="2014-10-29T22:23:41"/>
    <d v="2014-10-29T22:30:02"/>
  </r>
  <r>
    <n v="1431949"/>
    <n v="259341"/>
    <x v="65"/>
    <x v="1"/>
    <x v="88"/>
    <x v="6"/>
    <s v="Spicy Tuna"/>
    <n v="2"/>
    <s v="Roll"/>
    <d v="1899-12-30T00:05:11"/>
    <n v="40.784077256376399"/>
    <n v="-73.9776224098444"/>
    <n v="40.774774899999997"/>
    <n v="-73.964899900000006"/>
    <d v="2014-10-23T19:40:49"/>
    <d v="2014-10-23T20:09:19"/>
    <d v="2014-10-23T20:17:08"/>
    <d v="2014-10-23T20:25:35"/>
  </r>
  <r>
    <n v="1481376"/>
    <n v="139639"/>
    <x v="144"/>
    <x v="1"/>
    <x v="87"/>
    <x v="6"/>
    <s v="California Roll"/>
    <n v="2"/>
    <s v="Rolls"/>
    <m/>
    <n v="40.760654436198898"/>
    <n v="-73.989582752602004"/>
    <n v="40.744783300000002"/>
    <n v="-73.986007400000005"/>
    <d v="2014-10-29T19:15:43"/>
    <d v="2014-10-29T19:39:24"/>
    <d v="2014-10-29T20:25:03"/>
    <d v="2014-10-29T20:36:46"/>
  </r>
  <r>
    <n v="1325048"/>
    <n v="333216"/>
    <x v="235"/>
    <x v="1"/>
    <x v="9"/>
    <x v="2"/>
    <s v="ShackBurger"/>
    <n v="2"/>
    <s v="Burgers"/>
    <m/>
    <n v="40.780825773220101"/>
    <n v="-73.976483345031696"/>
    <n v="40.791969999999999"/>
    <n v="-73.966903000000002"/>
    <d v="2014-10-09T18:48:26"/>
    <d v="2014-10-09T18:49:31"/>
    <d v="2014-10-09T19:10:52"/>
    <d v="2014-10-09T19:21:06"/>
  </r>
  <r>
    <n v="1406184"/>
    <n v="138630"/>
    <x v="76"/>
    <x v="1"/>
    <x v="7"/>
    <x v="7"/>
    <s v="Sugar"/>
    <n v="1"/>
    <s v="Cookies and Brownies"/>
    <m/>
    <n v="40.729790899999998"/>
    <n v="-74.000589300000001"/>
    <n v="40.732472999999999"/>
    <n v="-73.983729999999994"/>
    <d v="2014-10-19T23:16:27"/>
    <d v="2014-10-19T23:20:19"/>
    <d v="2014-10-19T23:29:58"/>
    <d v="2014-10-19T23:40:29"/>
  </r>
  <r>
    <n v="1473562"/>
    <n v="124875"/>
    <x v="450"/>
    <x v="0"/>
    <x v="9"/>
    <x v="2"/>
    <s v="Shackburger"/>
    <n v="4"/>
    <s v="Burgers"/>
    <m/>
    <n v="40.758456774983799"/>
    <n v="-73.989140466129399"/>
    <n v="40.764419599999997"/>
    <n v="-73.979598100000004"/>
    <d v="2014-10-28T13:59:53"/>
    <d v="2014-10-28T14:01:15"/>
    <d v="2014-10-28T14:29:35"/>
    <d v="2014-10-28T14:40:51"/>
  </r>
  <r>
    <n v="1469909"/>
    <n v="41096"/>
    <x v="344"/>
    <x v="1"/>
    <x v="58"/>
    <x v="8"/>
    <m/>
    <m/>
    <m/>
    <d v="1899-12-30T00:04:11"/>
    <n v="40.734661000000003"/>
    <n v="-73.992148999999998"/>
    <n v="40.735568261341797"/>
    <n v="-74.006970825538403"/>
    <d v="2014-10-27T19:30:47"/>
    <d v="2014-10-27T19:39:53"/>
    <d v="2014-10-27T19:43:55"/>
    <d v="2014-10-27T19:53:24"/>
  </r>
  <r>
    <n v="1298951"/>
    <n v="42065"/>
    <x v="135"/>
    <x v="2"/>
    <x v="526"/>
    <x v="8"/>
    <m/>
    <m/>
    <m/>
    <m/>
    <n v="40.729187963659797"/>
    <n v="-74.001261158769097"/>
    <n v="40.727404999999997"/>
    <n v="-73.991802000000007"/>
    <d v="2014-10-05T09:55:30"/>
    <d v="2014-10-05T10:11:13"/>
    <d v="2014-10-05T10:20:04"/>
    <d v="2014-10-05T10:35:08"/>
  </r>
  <r>
    <n v="1411442"/>
    <n v="389155"/>
    <x v="18"/>
    <x v="1"/>
    <x v="76"/>
    <x v="16"/>
    <s v="White Beans"/>
    <n v="1"/>
    <s v="Stick To Your Bones"/>
    <d v="1899-12-30T00:06:34"/>
    <n v="40.745963108098799"/>
    <n v="-74.001697291846"/>
    <n v="40.741900999999999"/>
    <n v="-74.001361000000003"/>
    <d v="2014-10-20T21:16:01"/>
    <d v="2014-10-20T21:16:55"/>
    <d v="2014-10-20T21:39:14"/>
    <d v="2014-10-20T21:44:12"/>
  </r>
  <r>
    <n v="1356939"/>
    <n v="41249"/>
    <x v="223"/>
    <x v="1"/>
    <x v="527"/>
    <x v="4"/>
    <s v="Basic"/>
    <n v="1"/>
    <s v="Pork Broth"/>
    <d v="1899-12-30T00:03:47"/>
    <n v="40.731521844863899"/>
    <n v="-73.98287449"/>
    <n v="40.724736999999998"/>
    <n v="-73.981437999999997"/>
    <d v="2014-10-13T19:35:25"/>
    <m/>
    <m/>
    <d v="2014-10-13T20:10:46"/>
  </r>
  <r>
    <n v="1369404"/>
    <n v="86233"/>
    <x v="80"/>
    <x v="3"/>
    <x v="87"/>
    <x v="6"/>
    <s v="Tuna Carpaccio Sushi"/>
    <n v="1"/>
    <s v="Sushi"/>
    <d v="1899-12-30T00:23:58"/>
    <n v="40.760654436198898"/>
    <n v="-73.989582752602004"/>
    <n v="40.7375647"/>
    <n v="-74.008859599999994"/>
    <d v="2014-10-15T20:23:50"/>
    <d v="2014-10-15T21:13:00"/>
    <d v="2014-10-15T21:30:49"/>
    <d v="2014-10-15T21:48:31"/>
  </r>
  <r>
    <n v="1313214"/>
    <n v="180821"/>
    <x v="23"/>
    <x v="2"/>
    <x v="200"/>
    <x v="8"/>
    <s v="Yellow Tail"/>
    <n v="1"/>
    <s v="Sushi &amp; Sashimi a la Carte"/>
    <d v="1899-12-30T00:06:10"/>
    <n v="40.779411000000003"/>
    <n v="-73.983542999999997"/>
    <n v="40.723676400000002"/>
    <n v="-74.010723499999997"/>
    <d v="2014-10-07T13:30:05"/>
    <d v="2014-10-07T13:34:02"/>
    <d v="2014-10-07T13:44:22"/>
    <d v="2014-10-07T15:02:28"/>
  </r>
  <r>
    <n v="1307915"/>
    <n v="142971"/>
    <x v="284"/>
    <x v="1"/>
    <x v="43"/>
    <x v="3"/>
    <s v="Coco Acai"/>
    <n v="1"/>
    <s v="Protein Smoothies"/>
    <m/>
    <n v="40.737467185971902"/>
    <n v="-74.001847617530501"/>
    <n v="40.754493500000002"/>
    <n v="-73.997579599999995"/>
    <d v="2014-10-06T13:37:11"/>
    <d v="2014-10-06T13:37:54"/>
    <d v="2014-10-06T13:45:14"/>
    <d v="2014-10-06T13:55:36"/>
  </r>
  <r>
    <n v="1313734"/>
    <n v="125510"/>
    <x v="83"/>
    <x v="1"/>
    <x v="45"/>
    <x v="4"/>
    <s v="Dragon"/>
    <n v="1"/>
    <s v="Maki"/>
    <d v="1899-12-30T00:05:52"/>
    <n v="40.721979579708403"/>
    <n v="-73.988148214155601"/>
    <n v="40.726125799999998"/>
    <n v="-73.995661400000003"/>
    <d v="2014-10-07T15:23:45"/>
    <d v="2014-10-07T15:30:52"/>
    <d v="2014-10-07T15:43:13"/>
    <d v="2014-10-07T15:51:01"/>
  </r>
  <r>
    <n v="1401992"/>
    <n v="348096"/>
    <x v="295"/>
    <x v="1"/>
    <x v="76"/>
    <x v="16"/>
    <s v="Chicken"/>
    <n v="1"/>
    <s v="Naked Balls"/>
    <d v="1899-12-30T00:13:44"/>
    <n v="40.721545124764702"/>
    <n v="-73.988842426716104"/>
    <n v="40.720866181753998"/>
    <n v="-74.001728740503694"/>
    <d v="2014-10-19T19:10:27"/>
    <d v="2014-10-19T19:22:21"/>
    <d v="2014-10-19T19:38:41"/>
    <d v="2014-10-19T20:09:15"/>
  </r>
  <r>
    <n v="1458371"/>
    <n v="133844"/>
    <x v="406"/>
    <x v="2"/>
    <x v="1"/>
    <x v="1"/>
    <s v="Bottled Beverages"/>
    <n v="2"/>
    <s v="Beverages"/>
    <d v="1899-12-30T00:10:12"/>
    <n v="40.723079523456803"/>
    <n v="-73.994615077972398"/>
    <n v="40.718821110757602"/>
    <n v="-73.982805619131895"/>
    <d v="2014-10-26T14:22:11"/>
    <d v="2014-10-26T14:44:19"/>
    <d v="2014-10-26T14:54:40"/>
    <d v="2014-10-26T15:09:16"/>
  </r>
  <r>
    <n v="1404964"/>
    <n v="303548"/>
    <x v="451"/>
    <x v="1"/>
    <x v="177"/>
    <x v="2"/>
    <s v="Cheeseburger"/>
    <n v="1"/>
    <s v="Main Menu"/>
    <m/>
    <n v="40.7711352092903"/>
    <n v="-73.959623103066605"/>
    <n v="40.766779499999998"/>
    <n v="-73.9550512"/>
    <d v="2014-10-19T21:37:10"/>
    <d v="2014-10-19T21:43:10"/>
    <d v="2014-10-19T22:16:00"/>
    <d v="2014-10-19T22:24:35"/>
  </r>
  <r>
    <n v="1450017"/>
    <n v="139639"/>
    <x v="156"/>
    <x v="1"/>
    <x v="134"/>
    <x v="33"/>
    <s v="Raw Nut Brownie"/>
    <n v="1"/>
    <s v="Sweet Treats"/>
    <m/>
    <n v="40.735676762018002"/>
    <n v="-73.993829528068602"/>
    <n v="40.744783300000002"/>
    <n v="-73.986007400000005"/>
    <d v="2014-10-25T18:58:08"/>
    <d v="2014-10-25T19:01:31"/>
    <d v="2014-10-25T19:10:18"/>
    <d v="2014-10-25T19:18:13"/>
  </r>
  <r>
    <n v="1488450"/>
    <n v="321415"/>
    <x v="51"/>
    <x v="4"/>
    <x v="146"/>
    <x v="30"/>
    <m/>
    <m/>
    <m/>
    <d v="1899-12-30T00:15:34"/>
    <n v="40.764084531354698"/>
    <n v="-73.970499798529701"/>
    <n v="40.7606331"/>
    <n v="-73.999424500000003"/>
    <d v="2014-10-30T18:24:27"/>
    <d v="2014-10-30T18:56:38"/>
    <d v="2014-10-30T19:15:57"/>
    <d v="2014-10-30T19:50:15"/>
  </r>
  <r>
    <n v="1375728"/>
    <n v="150840"/>
    <x v="142"/>
    <x v="1"/>
    <x v="139"/>
    <x v="8"/>
    <s v="Spicy Miso Ramen"/>
    <n v="2"/>
    <s v="Bowls"/>
    <m/>
    <n v="40.729110403548901"/>
    <n v="-73.984245455566395"/>
    <n v="40.728534799999998"/>
    <n v="-74.007382500000006"/>
    <d v="2014-10-16T20:04:33"/>
    <d v="2014-10-16T20:35:36"/>
    <d v="2014-10-16T21:27:40"/>
    <d v="2014-10-16T21:31:00"/>
  </r>
  <r>
    <n v="1385537"/>
    <n v="147468"/>
    <x v="4"/>
    <x v="1"/>
    <x v="5"/>
    <x v="5"/>
    <s v="Cucumber Raita"/>
    <n v="1"/>
    <s v="Accompaniments"/>
    <d v="1899-12-30T00:07:40"/>
    <n v="40.719268925450301"/>
    <n v="-74.008749884804104"/>
    <n v="40.708030000000001"/>
    <n v="-74.014869000000004"/>
    <d v="2014-10-17T23:05:15"/>
    <d v="2014-10-17T23:46:23"/>
    <d v="2014-10-17T23:58:06"/>
    <d v="2014-10-18T00:12:07"/>
  </r>
  <r>
    <n v="1462170"/>
    <n v="140530"/>
    <x v="30"/>
    <x v="1"/>
    <x v="87"/>
    <x v="6"/>
    <s v="Yellowtail &amp; Scallion Roll"/>
    <n v="1"/>
    <s v="Rolls"/>
    <d v="1899-12-30T00:08:58"/>
    <n v="40.760654436198898"/>
    <n v="-73.989582752602004"/>
    <n v="40.747858000000001"/>
    <n v="-73.974722"/>
    <d v="2014-10-26T19:07:46"/>
    <d v="2014-10-26T19:42:30"/>
    <d v="2014-10-26T19:52:51"/>
    <d v="2014-10-26T20:08:44"/>
  </r>
  <r>
    <n v="1302336"/>
    <n v="361728"/>
    <x v="85"/>
    <x v="1"/>
    <x v="76"/>
    <x v="16"/>
    <s v="Chicken"/>
    <n v="1"/>
    <s v="Naked Balls"/>
    <d v="1899-12-30T00:04:55"/>
    <n v="40.721545124764702"/>
    <n v="-73.988842426716104"/>
    <n v="40.753976700000003"/>
    <n v="-73.965048100000004"/>
    <d v="2014-10-05T17:40:53"/>
    <d v="2014-10-05T17:45:59"/>
    <d v="2014-10-05T18:10:49"/>
    <d v="2014-10-05T18:28:28"/>
  </r>
  <r>
    <n v="1353720"/>
    <n v="133424"/>
    <x v="259"/>
    <x v="2"/>
    <x v="106"/>
    <x v="19"/>
    <m/>
    <m/>
    <m/>
    <m/>
    <n v="40.722638491977698"/>
    <n v="-73.998001606428005"/>
    <n v="40.721949600000002"/>
    <n v="-73.9941563"/>
    <d v="2014-10-13T11:03:24"/>
    <d v="2014-10-13T11:12:15"/>
    <d v="2014-10-13T11:23:42"/>
    <d v="2014-10-13T11:25:29"/>
  </r>
  <r>
    <n v="1322720"/>
    <n v="88838"/>
    <x v="120"/>
    <x v="1"/>
    <x v="33"/>
    <x v="20"/>
    <m/>
    <m/>
    <m/>
    <d v="1899-12-30T00:07:08"/>
    <n v="40.745078589413303"/>
    <n v="-73.988821506500202"/>
    <n v="40.723575599999997"/>
    <n v="-73.993094200000002"/>
    <d v="2014-10-09T11:26:40"/>
    <d v="2014-10-09T11:27:45"/>
    <d v="2014-10-09T11:41:37"/>
    <d v="2014-10-09T11:51:43"/>
  </r>
  <r>
    <n v="1275484"/>
    <n v="51295"/>
    <x v="452"/>
    <x v="2"/>
    <x v="51"/>
    <x v="23"/>
    <s v="Lobster Roll"/>
    <n v="1"/>
    <s v="Rolls"/>
    <d v="1899-12-30T00:03:43"/>
    <n v="40.7748328109124"/>
    <n v="-73.954474395363405"/>
    <n v="40.764730258785903"/>
    <n v="-73.964628477349393"/>
    <d v="2014-10-01T20:30:40"/>
    <d v="2014-10-01T20:45:52"/>
    <d v="2014-10-01T20:50:42"/>
    <d v="2014-10-01T20:59:27"/>
  </r>
  <r>
    <n v="1322723"/>
    <n v="340592"/>
    <x v="189"/>
    <x v="1"/>
    <x v="33"/>
    <x v="20"/>
    <s v="Kale Caesar"/>
    <n v="1"/>
    <s v="Signatures"/>
    <d v="1899-12-30T00:10:09"/>
    <n v="40.721323186970601"/>
    <n v="-74.009732007980304"/>
    <n v="40.715089999999996"/>
    <n v="-74.014191999999994"/>
    <d v="2014-10-09T11:28:32"/>
    <d v="2014-10-09T11:47:13"/>
    <d v="2014-10-09T12:03:33"/>
    <d v="2014-10-09T12:10:22"/>
  </r>
  <r>
    <n v="1353212"/>
    <n v="68517"/>
    <x v="316"/>
    <x v="1"/>
    <x v="16"/>
    <x v="13"/>
    <s v="Chicken McNuggets"/>
    <n v="1"/>
    <s v="Snacks &amp; Sides"/>
    <m/>
    <n v="40.794267011081402"/>
    <n v="-73.972020765060506"/>
    <n v="40.779946000000002"/>
    <n v="-73.981272000000004"/>
    <d v="2014-10-13T02:45:43"/>
    <m/>
    <m/>
    <d v="2014-10-13T03:06:08"/>
  </r>
  <r>
    <n v="1334347"/>
    <n v="131765"/>
    <x v="220"/>
    <x v="1"/>
    <x v="12"/>
    <x v="10"/>
    <s v="Spare Ribs"/>
    <n v="1"/>
    <s v="Meats"/>
    <m/>
    <n v="40.727518945156902"/>
    <n v="-73.988671302795396"/>
    <n v="40.724454999999999"/>
    <n v="-73.990891099999999"/>
    <d v="2014-10-10T21:29:20"/>
    <d v="2014-10-10T21:41:10"/>
    <d v="2014-10-10T22:01:30"/>
    <d v="2014-10-10T22:05:49"/>
  </r>
  <r>
    <n v="1467240"/>
    <n v="75486"/>
    <x v="349"/>
    <x v="1"/>
    <x v="327"/>
    <x v="8"/>
    <m/>
    <m/>
    <m/>
    <m/>
    <n v="40.734184073141698"/>
    <n v="-73.999132126463095"/>
    <n v="40.732486000000002"/>
    <n v="-73.996584999999996"/>
    <d v="2014-10-27T09:31:46"/>
    <d v="2014-10-27T09:41:21"/>
    <d v="2014-10-27T09:59:53"/>
    <d v="2014-10-27T10:05:41"/>
  </r>
  <r>
    <n v="1333442"/>
    <n v="301616"/>
    <x v="52"/>
    <x v="1"/>
    <x v="143"/>
    <x v="36"/>
    <s v="Durigutti Malbec"/>
    <n v="1"/>
    <s v="Malbec"/>
    <m/>
    <n v="40.779598"/>
    <n v="-73.947388000000004"/>
    <n v="40.780390279583699"/>
    <n v="-73.960183074752507"/>
    <d v="2014-10-10T20:15:29"/>
    <d v="2014-10-10T20:16:03"/>
    <d v="2014-10-10T20:23:22"/>
    <d v="2014-10-10T20:32:33"/>
  </r>
  <r>
    <n v="1341790"/>
    <n v="373689"/>
    <x v="138"/>
    <x v="1"/>
    <x v="2"/>
    <x v="2"/>
    <s v="Country Bacon"/>
    <n v="1"/>
    <s v="Bareburgers"/>
    <d v="1899-12-30T00:21:39"/>
    <n v="40.768488798984301"/>
    <n v="-73.955182186711994"/>
    <n v="40.765697947766498"/>
    <n v="-73.954975022554606"/>
    <d v="2014-10-11T20:59:28"/>
    <d v="2014-10-11T21:19:47"/>
    <d v="2014-10-11T21:40:36"/>
    <d v="2014-10-11T21:46:49"/>
  </r>
  <r>
    <n v="1460904"/>
    <n v="363452"/>
    <x v="244"/>
    <x v="2"/>
    <x v="123"/>
    <x v="7"/>
    <s v="Chocolate Chip Walnut"/>
    <n v="2"/>
    <s v="Cookies"/>
    <m/>
    <n v="40.779930093814997"/>
    <n v="-73.980334997177096"/>
    <n v="40.739448899999999"/>
    <n v="-73.987205900000006"/>
    <d v="2014-10-26T17:44:04"/>
    <d v="2014-10-26T17:58:15"/>
    <d v="2014-10-26T18:18:05"/>
    <d v="2014-10-26T18:50:15"/>
  </r>
  <r>
    <n v="1441906"/>
    <n v="365525"/>
    <x v="89"/>
    <x v="2"/>
    <x v="528"/>
    <x v="16"/>
    <s v="Insalata Di Carciofi"/>
    <n v="1"/>
    <s v="Primi"/>
    <d v="1899-12-30T00:02:24"/>
    <n v="40.772256716391396"/>
    <n v="-73.9557027505858"/>
    <n v="40.766811699999998"/>
    <n v="-73.962046900000004"/>
    <d v="2014-10-24T21:53:54"/>
    <m/>
    <m/>
    <d v="2014-10-24T22:53:35"/>
  </r>
  <r>
    <n v="1379154"/>
    <n v="52574"/>
    <x v="253"/>
    <x v="1"/>
    <x v="258"/>
    <x v="22"/>
    <s v="Tuna Salad"/>
    <n v="1"/>
    <s v="Salads (breakfast/lunch)"/>
    <d v="1899-12-30T00:01:41"/>
    <n v="40.721989949797702"/>
    <n v="-73.997747898101807"/>
    <n v="40.725911000000004"/>
    <n v="-74.004299000000003"/>
    <d v="2014-10-17T11:44:44"/>
    <m/>
    <m/>
    <d v="2014-10-17T12:25:35"/>
  </r>
  <r>
    <n v="1410539"/>
    <n v="130955"/>
    <x v="142"/>
    <x v="1"/>
    <x v="139"/>
    <x v="8"/>
    <s v="Pork Bun"/>
    <n v="1"/>
    <s v="Buns"/>
    <m/>
    <n v="40.729110403548901"/>
    <n v="-73.984245455566395"/>
    <n v="40.759010400000001"/>
    <n v="-73.965096799999998"/>
    <d v="2014-10-20T19:52:26"/>
    <d v="2014-10-20T20:02:31"/>
    <d v="2014-10-20T20:36:38"/>
    <d v="2014-10-20T20:54:24"/>
  </r>
  <r>
    <n v="1437449"/>
    <n v="60022"/>
    <x v="416"/>
    <x v="1"/>
    <x v="68"/>
    <x v="8"/>
    <s v="Roast Chicken"/>
    <n v="1"/>
    <s v="Lunch/Dinner (Entree)"/>
    <d v="1899-12-30T00:05:22"/>
    <n v="40.724743642155602"/>
    <n v="-73.9986615554824"/>
    <n v="40.720235040197402"/>
    <n v="-74.006151251029294"/>
    <d v="2014-10-24T15:08:44"/>
    <d v="2014-10-24T15:08:22"/>
    <d v="2014-10-24T15:36:12"/>
    <d v="2014-10-24T15:44:27"/>
  </r>
  <r>
    <n v="1315178"/>
    <n v="72339"/>
    <x v="137"/>
    <x v="1"/>
    <x v="257"/>
    <x v="6"/>
    <s v="Spicy Salmon"/>
    <n v="1"/>
    <s v="Rolls / Handrolls"/>
    <d v="1899-12-30T00:06:42"/>
    <n v="40.756953066484797"/>
    <n v="-73.977232136600094"/>
    <n v="40.757719000000002"/>
    <n v="-73.966089999999994"/>
    <d v="2014-10-07T20:12:51"/>
    <m/>
    <m/>
    <d v="2014-10-07T21:11:50"/>
  </r>
  <r>
    <n v="1446062"/>
    <n v="284455"/>
    <x v="291"/>
    <x v="1"/>
    <x v="9"/>
    <x v="2"/>
    <s v="Shackburger"/>
    <n v="2"/>
    <s v="Burgers"/>
    <m/>
    <n v="40.758456774983799"/>
    <n v="-73.989140466129399"/>
    <n v="40.742706800000001"/>
    <n v="-73.995735499999995"/>
    <d v="2014-10-25T13:31:46"/>
    <d v="2014-10-25T13:43:29"/>
    <d v="2014-10-25T14:07:45"/>
    <d v="2014-10-25T14:21:42"/>
  </r>
  <r>
    <n v="1313278"/>
    <n v="63147"/>
    <x v="83"/>
    <x v="1"/>
    <x v="9"/>
    <x v="2"/>
    <s v="Shroom Burger"/>
    <n v="1"/>
    <s v="Burgers"/>
    <m/>
    <n v="40.740884357811296"/>
    <n v="-73.988198676721197"/>
    <n v="40.7401916970502"/>
    <n v="-73.988309105154798"/>
    <d v="2014-10-07T13:49:17"/>
    <m/>
    <m/>
    <d v="2014-10-07T14:39:01"/>
  </r>
  <r>
    <n v="1348385"/>
    <n v="275689"/>
    <x v="435"/>
    <x v="1"/>
    <x v="31"/>
    <x v="6"/>
    <s v="Spicy Bigeye Tuna Roll"/>
    <n v="1"/>
    <s v="Dinner Sushi Rolls"/>
    <d v="1899-12-30T00:12:47"/>
    <n v="40.719386413349397"/>
    <n v="-74.008692501044905"/>
    <n v="40.7202117"/>
    <n v="-74.002130800000003"/>
    <d v="2014-10-12T18:07:18"/>
    <d v="2014-10-12T18:40:21"/>
    <d v="2014-10-12T18:49:03"/>
    <d v="2014-10-12T18:55:54"/>
  </r>
  <r>
    <n v="1303882"/>
    <n v="37538"/>
    <x v="6"/>
    <x v="1"/>
    <x v="529"/>
    <x v="8"/>
    <m/>
    <m/>
    <m/>
    <d v="1899-12-30T00:04:40"/>
    <n v="40.722323564988699"/>
    <n v="-73.986380392185197"/>
    <n v="40.722579000000003"/>
    <n v="-73.999144000000001"/>
    <d v="2014-10-05T20:00:32"/>
    <d v="2014-10-05T20:07:28"/>
    <d v="2014-10-05T20:24:46"/>
    <d v="2014-10-05T20:31:20"/>
  </r>
  <r>
    <n v="1347110"/>
    <n v="153942"/>
    <x v="19"/>
    <x v="3"/>
    <x v="209"/>
    <x v="16"/>
    <m/>
    <m/>
    <m/>
    <d v="1899-12-30T00:21:16"/>
    <n v="40.739612142248099"/>
    <n v="-74.006236460009603"/>
    <n v="40.730068099999997"/>
    <n v="-73.993543599999995"/>
    <d v="2014-10-12T15:36:07"/>
    <d v="2014-10-12T15:51:53"/>
    <d v="2014-10-12T16:25:55"/>
    <d v="2014-10-12T16:37:31"/>
  </r>
  <r>
    <n v="1356358"/>
    <n v="40086"/>
    <x v="409"/>
    <x v="1"/>
    <x v="530"/>
    <x v="28"/>
    <s v="Empanadas"/>
    <n v="2"/>
    <s v="Appetizers (dinner)"/>
    <d v="1899-12-30T00:05:36"/>
    <n v="40.7226632817721"/>
    <n v="-74.003591016051601"/>
    <n v="40.774597999999997"/>
    <n v="-73.980270000000004"/>
    <d v="2014-10-13T18:27:53"/>
    <d v="2014-10-13T18:25:22"/>
    <d v="2014-10-13T18:40:06"/>
    <d v="2014-10-13T19:12:21"/>
  </r>
  <r>
    <n v="1289125"/>
    <n v="110138"/>
    <x v="30"/>
    <x v="1"/>
    <x v="239"/>
    <x v="5"/>
    <s v="Mysore Masala Dosa"/>
    <n v="1"/>
    <s v="Dosa Corner"/>
    <d v="1899-12-30T00:07:32"/>
    <n v="40.741604883571803"/>
    <n v="-73.983304239412405"/>
    <n v="40.732362299999998"/>
    <n v="-73.987124800000004"/>
    <d v="2014-10-03T20:49:46"/>
    <d v="2014-10-03T21:01:15"/>
    <d v="2014-10-03T21:21:02"/>
    <d v="2014-10-03T21:31:16"/>
  </r>
  <r>
    <n v="1470593"/>
    <n v="105317"/>
    <x v="144"/>
    <x v="1"/>
    <x v="283"/>
    <x v="26"/>
    <s v="Plain Pita"/>
    <n v="2"/>
    <s v="Sides"/>
    <m/>
    <n v="40.736331864488598"/>
    <n v="-73.989615440368695"/>
    <n v="40.722551164198897"/>
    <n v="-74.010302237166997"/>
    <d v="2014-10-27T21:05:26"/>
    <d v="2014-10-27T21:03:10"/>
    <d v="2014-10-27T21:23:28"/>
    <d v="2014-10-27T21:35:42"/>
  </r>
  <r>
    <n v="1397991"/>
    <n v="91817"/>
    <x v="55"/>
    <x v="1"/>
    <x v="0"/>
    <x v="0"/>
    <s v="Shop Tots"/>
    <n v="1"/>
    <s v="Sides &amp; Snacks"/>
    <d v="1899-12-30T00:15:27"/>
    <n v="40.744607141003797"/>
    <n v="-73.990741968154893"/>
    <n v="40.740125407502703"/>
    <n v="-73.990611042896305"/>
    <d v="2014-10-19T13:45:56"/>
    <d v="2014-10-19T14:02:19"/>
    <d v="2014-10-19T14:11:08"/>
    <d v="2014-10-19T14:16:59"/>
  </r>
  <r>
    <n v="1470667"/>
    <n v="240165"/>
    <x v="186"/>
    <x v="1"/>
    <x v="255"/>
    <x v="11"/>
    <m/>
    <m/>
    <m/>
    <m/>
    <n v="40.742989613196599"/>
    <n v="-73.980222298155496"/>
    <n v="40.748333500000001"/>
    <n v="-73.980940399999994"/>
    <d v="2014-10-27T21:15:28"/>
    <d v="2014-10-27T21:26:35"/>
    <d v="2014-10-27T21:40:43"/>
    <d v="2014-10-27T21:45:46"/>
  </r>
  <r>
    <n v="1312356"/>
    <n v="72757"/>
    <x v="99"/>
    <x v="1"/>
    <x v="68"/>
    <x v="8"/>
    <s v="Egg White Omelette"/>
    <n v="1"/>
    <s v="Breakfast (Eggs)"/>
    <d v="1899-12-30T00:05:56"/>
    <n v="40.724743642155602"/>
    <n v="-73.9986615554824"/>
    <n v="40.733269300000003"/>
    <n v="-74.002151100000006"/>
    <d v="2014-10-07T07:53:19"/>
    <d v="2014-10-07T08:34:09"/>
    <d v="2014-10-07T08:47:54"/>
    <d v="2014-10-07T08:59:51"/>
  </r>
  <r>
    <n v="1467581"/>
    <n v="115841"/>
    <x v="40"/>
    <x v="1"/>
    <x v="203"/>
    <x v="16"/>
    <s v="Broccoli Rabe"/>
    <n v="2"/>
    <s v="Lunch Sides"/>
    <d v="1899-12-30T00:06:18"/>
    <n v="40.722748587419602"/>
    <n v="-73.996061916918705"/>
    <n v="40.726190500000001"/>
    <n v="-73.996497300000001"/>
    <d v="2014-10-27T11:58:14"/>
    <d v="2014-10-27T12:22:30"/>
    <d v="2014-10-27T12:33:53"/>
    <d v="2014-10-27T12:40:03"/>
  </r>
  <r>
    <n v="1303261"/>
    <n v="41176"/>
    <x v="23"/>
    <x v="2"/>
    <x v="100"/>
    <x v="4"/>
    <s v="Banana Pudding"/>
    <n v="2"/>
    <s v="Desserts"/>
    <d v="1899-12-30T00:05:18"/>
    <n v="40.762857763598497"/>
    <n v="-73.9716190014841"/>
    <n v="40.718401"/>
    <n v="-74.002808999999999"/>
    <d v="2014-10-05T19:08:57"/>
    <d v="2014-10-05T19:50:50"/>
    <d v="2014-10-05T20:00:13"/>
    <d v="2014-10-05T20:24:02"/>
  </r>
  <r>
    <n v="1315043"/>
    <n v="113926"/>
    <x v="453"/>
    <x v="1"/>
    <x v="103"/>
    <x v="10"/>
    <s v="Baby Back Ribs"/>
    <n v="1"/>
    <s v="From The Pit"/>
    <d v="1899-12-30T00:04:19"/>
    <n v="40.742334001650697"/>
    <n v="-73.983855195769493"/>
    <n v="40.7389899"/>
    <n v="-74.001095000000007"/>
    <d v="2014-10-07T19:57:21"/>
    <d v="2014-10-07T20:32:06"/>
    <d v="2014-10-07T20:40:26"/>
    <d v="2014-10-07T20:53:17"/>
  </r>
  <r>
    <n v="1403650"/>
    <n v="367591"/>
    <x v="5"/>
    <x v="1"/>
    <x v="531"/>
    <x v="8"/>
    <s v="Guacamole, chips, tortillas and salsa chipotle"/>
    <n v="1"/>
    <s v="Botanas"/>
    <d v="1899-12-30T00:26:42"/>
    <n v="40.712588122398998"/>
    <n v="-73.964737235258696"/>
    <n v="40.688013126327803"/>
    <n v="-73.979255985060504"/>
    <d v="2014-10-19T20:41:43"/>
    <m/>
    <m/>
    <d v="2014-10-19T21:55:12"/>
  </r>
  <r>
    <n v="1324941"/>
    <n v="242507"/>
    <x v="216"/>
    <x v="1"/>
    <x v="48"/>
    <x v="17"/>
    <s v="White Nectarines"/>
    <n v="1"/>
    <s v="Fruits &amp; Vegetables"/>
    <m/>
    <n v="40.74174"/>
    <n v="-73.993650000000002"/>
    <n v="40.773071299999998"/>
    <n v="-73.951711599999996"/>
    <d v="2014-10-09T18:31:29"/>
    <d v="2014-10-09T18:29:31"/>
    <d v="2014-10-09T19:08:21"/>
    <d v="2014-10-09T19:37:29"/>
  </r>
  <r>
    <n v="1304541"/>
    <n v="337667"/>
    <x v="285"/>
    <x v="1"/>
    <x v="91"/>
    <x v="8"/>
    <s v="Ebi Shumai"/>
    <n v="2"/>
    <s v="Additional Appetizers"/>
    <d v="1899-12-30T00:07:05"/>
    <n v="40.771393000000003"/>
    <n v="-73.952760999999995"/>
    <n v="40.7765968"/>
    <n v="-73.9763193"/>
    <d v="2014-10-05T20:53:54"/>
    <d v="2014-10-05T20:53:20"/>
    <d v="2014-10-05T21:14:24"/>
    <d v="2014-10-05T21:34:43"/>
  </r>
  <r>
    <n v="1470889"/>
    <n v="164131"/>
    <x v="320"/>
    <x v="1"/>
    <x v="532"/>
    <x v="6"/>
    <m/>
    <m/>
    <m/>
    <d v="1899-12-30T00:06:44"/>
    <n v="40.780960510223302"/>
    <n v="-73.975963743086993"/>
    <n v="40.770499600000001"/>
    <n v="-73.981546499999993"/>
    <d v="2014-10-27T21:41:44"/>
    <d v="2014-10-27T22:16:09"/>
    <d v="2014-10-27T22:26:22"/>
    <d v="2014-10-27T22:33:57"/>
  </r>
  <r>
    <n v="1446299"/>
    <n v="167853"/>
    <x v="118"/>
    <x v="1"/>
    <x v="122"/>
    <x v="32"/>
    <s v="Tres Leches"/>
    <n v="1"/>
    <s v="Cake Dougnhuts"/>
    <m/>
    <n v="40.744563916288797"/>
    <n v="-73.996630052861306"/>
    <n v="40.7606982"/>
    <n v="-73.966848499999998"/>
    <d v="2014-10-25T13:58:54"/>
    <d v="2014-10-25T14:04:37"/>
    <d v="2014-10-25T14:14:27"/>
    <d v="2014-10-25T14:35:36"/>
  </r>
  <r>
    <n v="1415370"/>
    <n v="106746"/>
    <x v="19"/>
    <x v="3"/>
    <x v="31"/>
    <x v="6"/>
    <s v="Shrimp Tempura Roll"/>
    <n v="1"/>
    <s v="Dinner Sushi Rolls"/>
    <d v="1899-12-30T00:08:48"/>
    <n v="40.719386413349397"/>
    <n v="-74.008692501044905"/>
    <n v="40.774573699999998"/>
    <n v="-73.990978600000005"/>
    <d v="2014-10-21T18:04:09"/>
    <d v="2014-10-21T18:20:05"/>
    <d v="2014-10-21T18:54:22"/>
    <d v="2014-10-21T19:23:43"/>
  </r>
  <r>
    <n v="1487736"/>
    <n v="1311"/>
    <x v="182"/>
    <x v="1"/>
    <x v="130"/>
    <x v="9"/>
    <s v="Burrito Bowl"/>
    <n v="1"/>
    <s v="Entree"/>
    <m/>
    <n v="40.752425279402999"/>
    <n v="-73.994156640656698"/>
    <n v="40.774577999999998"/>
    <n v="-73.989997799999998"/>
    <d v="2014-10-30T16:58:06"/>
    <d v="2014-10-30T16:58:07"/>
    <d v="2014-10-30T17:14:30"/>
    <d v="2014-10-30T17:34:24"/>
  </r>
  <r>
    <n v="1365777"/>
    <n v="110692"/>
    <x v="454"/>
    <x v="1"/>
    <x v="533"/>
    <x v="8"/>
    <m/>
    <m/>
    <m/>
    <m/>
    <n v="40.745182642150702"/>
    <n v="-73.982787716392707"/>
    <n v="40.745060500000001"/>
    <n v="-73.983018799999996"/>
    <d v="2014-10-15T11:59:08"/>
    <d v="2014-10-15T12:00:35"/>
    <d v="2014-10-15T12:11:26"/>
    <d v="2014-10-15T12:32:27"/>
  </r>
  <r>
    <n v="1356544"/>
    <n v="377025"/>
    <x v="273"/>
    <x v="5"/>
    <x v="534"/>
    <x v="44"/>
    <s v="Kwiteau Kee Mow"/>
    <n v="1"/>
    <s v="Noodle Dishes"/>
    <d v="1899-12-30T00:03:22"/>
    <n v="40.744884226647699"/>
    <n v="-73.975642338877805"/>
    <n v="40.734141200000003"/>
    <n v="-73.9818018"/>
    <d v="2014-10-13T18:52:47"/>
    <d v="2014-10-13T19:03:45"/>
    <d v="2014-10-13T19:13:05"/>
    <d v="2014-10-13T19:30:33"/>
  </r>
  <r>
    <n v="1369103"/>
    <n v="59217"/>
    <x v="164"/>
    <x v="1"/>
    <x v="258"/>
    <x v="22"/>
    <s v="Hand-Cut Fries"/>
    <n v="1"/>
    <s v="Sides"/>
    <d v="1899-12-30T00:03:46"/>
    <n v="40.721989949797702"/>
    <n v="-73.997747898101807"/>
    <n v="40.716000000000001"/>
    <n v="-74.012608999999998"/>
    <d v="2014-10-15T19:57:57"/>
    <d v="2014-10-15T20:03:29"/>
    <d v="2014-10-15T20:23:19"/>
    <d v="2014-10-15T20:36:33"/>
  </r>
  <r>
    <n v="1310468"/>
    <n v="87727"/>
    <x v="64"/>
    <x v="1"/>
    <x v="4"/>
    <x v="4"/>
    <s v="Spicy Tuna &amp; Tempura Flakes"/>
    <n v="1"/>
    <s v="Maki (Special Rolls)"/>
    <d v="1899-12-30T00:02:27"/>
    <n v="40.7261096570601"/>
    <n v="-74.002491863200504"/>
    <n v="40.720241459335597"/>
    <n v="-73.994944838094995"/>
    <d v="2014-10-06T21:09:26"/>
    <d v="2014-10-06T21:21:13"/>
    <d v="2014-10-06T21:46:03"/>
    <d v="2014-10-06T21:54:55"/>
  </r>
  <r>
    <n v="1355405"/>
    <n v="94524"/>
    <x v="455"/>
    <x v="1"/>
    <x v="76"/>
    <x v="16"/>
    <s v="Chicken"/>
    <n v="2"/>
    <s v="Naked Balls"/>
    <d v="1899-12-30T00:05:06"/>
    <n v="40.771491247520302"/>
    <n v="-73.956334145089798"/>
    <n v="40.774756718170799"/>
    <n v="-73.945676944252796"/>
    <d v="2014-10-13T15:17:30"/>
    <d v="2014-10-13T15:24:30"/>
    <d v="2014-10-13T15:35:20"/>
    <d v="2014-10-13T15:45:15"/>
  </r>
  <r>
    <n v="1475127"/>
    <n v="142356"/>
    <x v="6"/>
    <x v="1"/>
    <x v="4"/>
    <x v="4"/>
    <s v="Oshinko"/>
    <n v="1"/>
    <s v="Appetizers"/>
    <d v="1899-12-30T00:07:50"/>
    <n v="40.7261096570601"/>
    <n v="-74.002491863200504"/>
    <n v="40.734791800000004"/>
    <n v="-73.9784504"/>
    <d v="2014-10-28T18:59:43"/>
    <d v="2014-10-28T19:01:09"/>
    <d v="2014-10-28T19:30:24"/>
    <d v="2014-10-28T19:47:22"/>
  </r>
  <r>
    <n v="1369115"/>
    <n v="42828"/>
    <x v="361"/>
    <x v="1"/>
    <x v="258"/>
    <x v="22"/>
    <s v="Greek Salad"/>
    <n v="1"/>
    <s v="Salads"/>
    <d v="1899-12-30T00:05:07"/>
    <n v="40.721989949797702"/>
    <n v="-73.997747898101807"/>
    <n v="40.725517000000004"/>
    <n v="-74.010013000000001"/>
    <d v="2014-10-15T19:58:27"/>
    <d v="2014-10-15T20:33:04"/>
    <d v="2014-10-15T20:46:53"/>
    <d v="2014-10-15T20:58:19"/>
  </r>
  <r>
    <n v="1316610"/>
    <n v="63020"/>
    <x v="4"/>
    <x v="1"/>
    <x v="70"/>
    <x v="11"/>
    <s v="B'day Cake Truffles"/>
    <n v="1"/>
    <s v="Cake Truffles"/>
    <m/>
    <n v="40.731795470614898"/>
    <n v="-73.985672593116803"/>
    <n v="40.722057622007398"/>
    <n v="-73.996772596378193"/>
    <d v="2014-10-07T23:28:51"/>
    <d v="2014-10-07T23:42:16"/>
    <d v="2014-10-07T23:51:35"/>
    <d v="2014-10-08T00:03:49"/>
  </r>
  <r>
    <n v="1278588"/>
    <n v="186364"/>
    <x v="293"/>
    <x v="1"/>
    <x v="112"/>
    <x v="8"/>
    <s v="Mighty Quinn's Pulled Pork Sandwich"/>
    <n v="3"/>
    <s v="Today's Special"/>
    <m/>
    <n v="40.724339999999998"/>
    <n v="-73.990960000000001"/>
    <n v="40.7262130785587"/>
    <n v="-74.007299248964699"/>
    <d v="2014-10-02T12:31:08"/>
    <d v="2014-10-02T12:28:30"/>
    <d v="2014-10-02T12:31:49"/>
    <d v="2014-10-02T12:46:15"/>
  </r>
  <r>
    <n v="1432416"/>
    <n v="181823"/>
    <x v="3"/>
    <x v="1"/>
    <x v="21"/>
    <x v="2"/>
    <m/>
    <m/>
    <m/>
    <m/>
    <n v="40.734445802809702"/>
    <n v="-73.998713493347196"/>
    <n v="40.741243500000003"/>
    <n v="-73.991319700000005"/>
    <d v="2014-10-23T20:26:35"/>
    <d v="2014-10-23T20:32:58"/>
    <d v="2014-10-23T20:55:49"/>
    <d v="2014-10-23T21:03:38"/>
  </r>
  <r>
    <n v="1445414"/>
    <n v="127903"/>
    <x v="456"/>
    <x v="0"/>
    <x v="143"/>
    <x v="36"/>
    <s v="Macallan 12yr Sherry Oak Single Malt Scotch Whisky (750ml)"/>
    <n v="1"/>
    <s v="Whiskey"/>
    <m/>
    <n v="40.779598"/>
    <n v="-73.947388000000004"/>
    <n v="40.732246000000004"/>
    <n v="-73.986238"/>
    <d v="2014-10-25T12:22:33"/>
    <d v="2014-10-25T12:26:35"/>
    <d v="2014-10-25T12:37:30"/>
    <d v="2014-10-25T12:58:51"/>
  </r>
  <r>
    <n v="1347222"/>
    <n v="63890"/>
    <x v="457"/>
    <x v="1"/>
    <x v="4"/>
    <x v="4"/>
    <s v="Sushi Deluxe"/>
    <n v="1"/>
    <s v="Platters"/>
    <d v="1899-12-30T00:04:05"/>
    <n v="40.7261096570601"/>
    <n v="-74.002491863200504"/>
    <n v="40.739013114446699"/>
    <n v="-73.9877413134123"/>
    <d v="2014-10-12T15:49:00"/>
    <m/>
    <m/>
    <d v="2014-10-12T16:19:48"/>
  </r>
  <r>
    <n v="1462897"/>
    <n v="176234"/>
    <x v="186"/>
    <x v="1"/>
    <x v="296"/>
    <x v="30"/>
    <s v="Chives and Pork Fried Dumplings"/>
    <n v="4"/>
    <s v="Dumplings"/>
    <d v="1899-12-30T00:02:48"/>
    <n v="40.716001252285203"/>
    <n v="-73.993209734266102"/>
    <n v="40.738529100000001"/>
    <n v="-73.972877699999998"/>
    <d v="2014-10-26T19:44:27"/>
    <d v="2014-10-26T19:51:34"/>
    <d v="2014-10-26T20:01:52"/>
    <d v="2014-10-26T20:18:19"/>
  </r>
  <r>
    <n v="1286545"/>
    <n v="100889"/>
    <x v="349"/>
    <x v="1"/>
    <x v="18"/>
    <x v="15"/>
    <m/>
    <m/>
    <m/>
    <m/>
    <n v="40.763930021909502"/>
    <n v="-73.977461709192696"/>
    <n v="40.764703761771699"/>
    <n v="-73.976054767135196"/>
    <d v="2014-10-03T16:42:56"/>
    <m/>
    <m/>
    <d v="2014-10-03T17:04:19"/>
  </r>
  <r>
    <n v="1307724"/>
    <n v="47386"/>
    <x v="28"/>
    <x v="1"/>
    <x v="117"/>
    <x v="0"/>
    <s v="Orange"/>
    <n v="1"/>
    <s v="Fresh Squeezed Juice"/>
    <d v="1899-12-30T00:05:43"/>
    <n v="40.719966017586998"/>
    <n v="-74.008543303190294"/>
    <n v="40.717194900000003"/>
    <n v="-74.005112199999999"/>
    <d v="2014-10-06T12:51:27"/>
    <d v="2014-10-06T13:09:05"/>
    <d v="2014-10-06T13:16:27"/>
    <d v="2014-10-06T13:22:40"/>
  </r>
  <r>
    <n v="1474244"/>
    <n v="401458"/>
    <x v="64"/>
    <x v="1"/>
    <x v="137"/>
    <x v="35"/>
    <m/>
    <m/>
    <m/>
    <m/>
    <n v="40.716206444897999"/>
    <n v="-73.959602304229705"/>
    <n v="40.673380899999998"/>
    <n v="-73.973247499999999"/>
    <d v="2014-10-28T15:58:21"/>
    <d v="2014-10-28T15:59:12"/>
    <d v="2014-10-28T16:00:34"/>
    <d v="2014-10-28T16:29:17"/>
  </r>
  <r>
    <n v="1350184"/>
    <n v="375585"/>
    <x v="111"/>
    <x v="1"/>
    <x v="100"/>
    <x v="4"/>
    <s v="Vegetable Fried Brown Rice"/>
    <n v="1"/>
    <s v="Sophisticated Noodles and Rice"/>
    <d v="1899-12-30T00:05:56"/>
    <n v="40.762857763598497"/>
    <n v="-73.9716190014841"/>
    <n v="40.723324499999997"/>
    <n v="-73.995912799999999"/>
    <d v="2014-10-12T20:26:35"/>
    <m/>
    <m/>
    <d v="2014-10-12T21:30:15"/>
  </r>
  <r>
    <n v="1303031"/>
    <n v="39705"/>
    <x v="458"/>
    <x v="1"/>
    <x v="535"/>
    <x v="5"/>
    <s v="Panner Dilruba"/>
    <n v="1"/>
    <s v="Vegetables"/>
    <d v="1899-12-30T00:05:53"/>
    <n v="40.755054095104697"/>
    <n v="-73.970356310501003"/>
    <n v="40.739421"/>
    <n v="-73.987168999999994"/>
    <d v="2014-10-05T18:53:48"/>
    <d v="2014-10-05T18:51:26"/>
    <d v="2014-10-05T19:28:14"/>
    <d v="2014-10-05T19:52:24"/>
  </r>
  <r>
    <n v="1410204"/>
    <n v="270525"/>
    <x v="44"/>
    <x v="1"/>
    <x v="396"/>
    <x v="23"/>
    <s v="New England Clam Chowder"/>
    <n v="1"/>
    <s v="Small Plates"/>
    <d v="1899-12-30T00:05:26"/>
    <n v="40.7314378996168"/>
    <n v="-74.002121946782097"/>
    <n v="40.726064100000002"/>
    <n v="-73.989779299999995"/>
    <d v="2014-10-20T19:10:33"/>
    <d v="2014-10-20T19:24:55"/>
    <d v="2014-10-20T19:43:14"/>
    <d v="2014-10-20T19:54:01"/>
  </r>
  <r>
    <n v="1461766"/>
    <n v="121565"/>
    <x v="273"/>
    <x v="5"/>
    <x v="167"/>
    <x v="30"/>
    <s v="Double Cooked Style"/>
    <n v="1"/>
    <s v="Entrees"/>
    <m/>
    <n v="40.732213000000002"/>
    <n v="-73.988072000000003"/>
    <n v="40.732428200000001"/>
    <n v="-74.008059399999993"/>
    <d v="2014-10-26T18:42:44"/>
    <m/>
    <m/>
    <d v="2014-10-26T20:04:35"/>
  </r>
  <r>
    <n v="1416489"/>
    <n v="8484"/>
    <x v="90"/>
    <x v="1"/>
    <x v="33"/>
    <x v="20"/>
    <s v="Spicy Sabzi (V)"/>
    <n v="1"/>
    <s v="Signatures"/>
    <d v="1899-12-30T00:19:30"/>
    <n v="40.721323186970601"/>
    <n v="-74.009732007980304"/>
    <n v="40.732506999999998"/>
    <n v="-74.005050999999995"/>
    <d v="2014-10-21T20:05:57"/>
    <d v="2014-10-21T20:33:44"/>
    <d v="2014-10-21T20:54:02"/>
    <d v="2014-10-21T21:02:07"/>
  </r>
  <r>
    <n v="1390601"/>
    <n v="360964"/>
    <x v="343"/>
    <x v="3"/>
    <x v="536"/>
    <x v="8"/>
    <s v="Cheeseburger"/>
    <n v="1"/>
    <s v="Burgers"/>
    <m/>
    <n v="40.7479762125093"/>
    <n v="-73.992859664659093"/>
    <n v="40.744486157102003"/>
    <n v="-73.993134081659207"/>
    <d v="2014-10-18T17:51:40"/>
    <d v="2014-10-18T18:06:33"/>
    <d v="2014-10-18T18:25:24"/>
    <d v="2014-10-18T18:28:37"/>
  </r>
  <r>
    <n v="1437453"/>
    <n v="102341"/>
    <x v="5"/>
    <x v="1"/>
    <x v="537"/>
    <x v="8"/>
    <m/>
    <m/>
    <m/>
    <m/>
    <n v="40.716732999999998"/>
    <n v="-74.008352000000002"/>
    <n v="40.723838000000001"/>
    <n v="-74.0109219"/>
    <d v="2014-10-24T15:10:13"/>
    <d v="2014-10-24T15:10:52"/>
    <d v="2014-10-24T15:28:42"/>
    <d v="2014-10-24T15:37:29"/>
  </r>
  <r>
    <n v="1281434"/>
    <n v="64151"/>
    <x v="85"/>
    <x v="1"/>
    <x v="346"/>
    <x v="27"/>
    <s v="Matzo Ball Soup"/>
    <n v="1"/>
    <s v="Soup"/>
    <d v="1899-12-30T00:08:01"/>
    <n v="40.725884686994803"/>
    <n v="-73.992447853088393"/>
    <n v="40.714843399999999"/>
    <n v="-74.0062724"/>
    <d v="2014-10-02T19:35:09"/>
    <d v="2014-10-02T20:06:47"/>
    <d v="2014-10-02T20:17:08"/>
    <d v="2014-10-02T20:25:42"/>
  </r>
  <r>
    <n v="1274353"/>
    <n v="76150"/>
    <x v="357"/>
    <x v="1"/>
    <x v="327"/>
    <x v="8"/>
    <m/>
    <m/>
    <m/>
    <m/>
    <n v="40.771913920457898"/>
    <n v="-73.959008938904105"/>
    <n v="40.755251012780498"/>
    <n v="-73.964529661530605"/>
    <d v="2014-10-01T17:55:02"/>
    <d v="2014-10-01T17:58:58"/>
    <d v="2014-10-01T18:17:37"/>
    <d v="2014-10-01T18:28:51"/>
  </r>
  <r>
    <n v="1281263"/>
    <n v="187308"/>
    <x v="253"/>
    <x v="1"/>
    <x v="538"/>
    <x v="8"/>
    <m/>
    <m/>
    <m/>
    <d v="1899-12-30T00:06:38"/>
    <n v="40.736626773991297"/>
    <n v="-73.990885489667505"/>
    <n v="40.729514700000003"/>
    <n v="-73.9971879"/>
    <d v="2014-10-02T19:16:04"/>
    <d v="2014-10-02T19:36:15"/>
    <d v="2014-10-02T19:47:51"/>
    <d v="2014-10-02T19:55:17"/>
  </r>
  <r>
    <n v="1285292"/>
    <n v="62730"/>
    <x v="152"/>
    <x v="1"/>
    <x v="134"/>
    <x v="33"/>
    <s v="Roasted Brussels Sprouts"/>
    <n v="1"/>
    <s v="Prepared Food"/>
    <m/>
    <n v="40.735676762018002"/>
    <n v="-73.993829528068602"/>
    <n v="40.720115999999997"/>
    <n v="-73.999296999999999"/>
    <d v="2014-10-03T13:05:43"/>
    <d v="2014-10-03T13:05:18"/>
    <d v="2014-10-03T13:41:38"/>
    <d v="2014-10-03T13:54:59"/>
  </r>
  <r>
    <n v="1368927"/>
    <n v="334373"/>
    <x v="86"/>
    <x v="1"/>
    <x v="72"/>
    <x v="8"/>
    <s v="La Casa"/>
    <n v="2"/>
    <s v="Salads"/>
    <d v="1899-12-30T00:05:40"/>
    <n v="40.721353749744097"/>
    <n v="-73.997525293959001"/>
    <n v="40.735596999999999"/>
    <n v="-74.00909"/>
    <d v="2014-10-15T19:39:31"/>
    <d v="2014-10-15T19:52:36"/>
    <d v="2014-10-15T20:00:26"/>
    <d v="2014-10-15T20:28:07"/>
  </r>
  <r>
    <n v="1393587"/>
    <n v="385559"/>
    <x v="115"/>
    <x v="1"/>
    <x v="77"/>
    <x v="0"/>
    <s v="Spicy Slaw"/>
    <n v="1"/>
    <s v="Sides"/>
    <m/>
    <n v="40.724339999999998"/>
    <n v="-73.990960000000001"/>
    <n v="40.726784000000002"/>
    <n v="-74.00179"/>
    <d v="2014-10-18T21:54:52"/>
    <d v="2014-10-18T22:05:09"/>
    <d v="2014-10-18T22:22:29"/>
    <d v="2014-10-18T22:31:35"/>
  </r>
  <r>
    <n v="1341028"/>
    <n v="349123"/>
    <x v="291"/>
    <x v="1"/>
    <x v="9"/>
    <x v="2"/>
    <s v="Cheese Fries"/>
    <n v="1"/>
    <s v="Fries"/>
    <m/>
    <n v="40.779126065705498"/>
    <n v="-73.954904894578206"/>
    <n v="40.781211900000002"/>
    <n v="-73.948417000000006"/>
    <d v="2014-10-11T19:47:15"/>
    <d v="2014-10-11T19:50:55"/>
    <d v="2014-10-11T20:08:16"/>
    <d v="2014-10-11T20:13:43"/>
  </r>
  <r>
    <n v="1490287"/>
    <n v="49246"/>
    <x v="46"/>
    <x v="2"/>
    <x v="200"/>
    <x v="8"/>
    <s v="Yasaka's Chef Recommended &quot;Omakase&quot;"/>
    <n v="1"/>
    <s v="Sushi Entrees"/>
    <m/>
    <n v="40.779411000000003"/>
    <n v="-73.983542999999997"/>
    <n v="40.7759231"/>
    <n v="-73.955706199999995"/>
    <d v="2014-10-30T21:07:38"/>
    <d v="2014-10-30T21:08:18"/>
    <d v="2014-10-30T21:49:36"/>
    <d v="2014-10-30T22:03:20"/>
  </r>
  <r>
    <n v="1324368"/>
    <n v="351561"/>
    <x v="314"/>
    <x v="1"/>
    <x v="65"/>
    <x v="5"/>
    <s v="Chicken Tikka Roll (Daily Special)"/>
    <n v="2"/>
    <s v="Rolls"/>
    <d v="1899-12-30T00:03:14"/>
    <n v="40.7571379348609"/>
    <n v="-73.968272852279696"/>
    <n v="40.774329999999999"/>
    <n v="-73.947928000000005"/>
    <d v="2014-10-09T16:21:54"/>
    <d v="2014-10-09T16:26:37"/>
    <d v="2014-10-09T16:35:57"/>
    <d v="2014-10-09T16:45:31"/>
  </r>
  <r>
    <n v="1396296"/>
    <n v="106352"/>
    <x v="108"/>
    <x v="1"/>
    <x v="188"/>
    <x v="32"/>
    <s v="Salted Peanut"/>
    <n v="1"/>
    <s v="Cake Doughnut of the Day"/>
    <m/>
    <n v="40.716240933766798"/>
    <n v="-73.988682031631498"/>
    <n v="40.701525528021797"/>
    <n v="-73.982401555472904"/>
    <d v="2014-10-19T09:44:50"/>
    <d v="2014-10-19T09:47:57"/>
    <d v="2014-10-19T09:59:46"/>
    <d v="2014-10-19T10:15:34"/>
  </r>
  <r>
    <n v="1490031"/>
    <n v="35432"/>
    <x v="23"/>
    <x v="2"/>
    <x v="87"/>
    <x v="6"/>
    <s v="Sashimi Special"/>
    <n v="1"/>
    <s v="From the Sushi Bar"/>
    <d v="1899-12-30T00:11:46"/>
    <n v="40.760654436198898"/>
    <n v="-73.989582752602004"/>
    <n v="40.751897999999997"/>
    <n v="-73.985834999999994"/>
    <d v="2014-10-30T20:49:14"/>
    <d v="2014-10-30T21:08:05"/>
    <d v="2014-10-30T21:30:51"/>
    <d v="2014-10-30T21:39:39"/>
  </r>
  <r>
    <n v="1281654"/>
    <n v="336146"/>
    <x v="93"/>
    <x v="2"/>
    <x v="20"/>
    <x v="17"/>
    <s v="Org 1% Milk"/>
    <n v="1"/>
    <s v="Milk &amp; Cream"/>
    <m/>
    <n v="40.767890000000001"/>
    <n v="-73.982399999999998"/>
    <n v="40.749732799999997"/>
    <n v="-73.996150999999998"/>
    <d v="2014-10-02T19:57:10"/>
    <d v="2014-10-02T20:28:01"/>
    <d v="2014-10-02T20:55:35"/>
    <d v="2014-10-02T21:04:13"/>
  </r>
  <r>
    <n v="1293363"/>
    <n v="361121"/>
    <x v="271"/>
    <x v="0"/>
    <x v="167"/>
    <x v="30"/>
    <s v="Dan Dan Noodle"/>
    <n v="1"/>
    <s v="Noodles"/>
    <d v="1899-12-30T00:14:16"/>
    <n v="40.732213000000002"/>
    <n v="-73.988072000000003"/>
    <n v="40.738813"/>
    <n v="-73.996779000000004"/>
    <d v="2014-10-04T14:24:32"/>
    <d v="2014-10-04T14:48:05"/>
    <d v="2014-10-04T14:53:56"/>
    <d v="2014-10-04T15:02:41"/>
  </r>
  <r>
    <n v="1342029"/>
    <n v="152353"/>
    <x v="232"/>
    <x v="1"/>
    <x v="7"/>
    <x v="7"/>
    <s v="M&amp;M's"/>
    <n v="2"/>
    <s v="Cookies and Brownies"/>
    <m/>
    <n v="40.729790899999998"/>
    <n v="-74.000589300000001"/>
    <n v="40.736900400000003"/>
    <n v="-73.994162000000003"/>
    <d v="2014-10-11T21:20:14"/>
    <d v="2014-10-11T21:24:52"/>
    <d v="2014-10-11T21:35:38"/>
    <d v="2014-10-11T21:46:17"/>
  </r>
  <r>
    <n v="1391985"/>
    <n v="80374"/>
    <x v="459"/>
    <x v="2"/>
    <x v="9"/>
    <x v="2"/>
    <s v="ShackBurger"/>
    <n v="5"/>
    <s v="Burgers"/>
    <m/>
    <n v="40.779126065705498"/>
    <n v="-73.954904894578206"/>
    <n v="40.767058900000002"/>
    <n v="-73.956387000000007"/>
    <d v="2014-10-18T20:02:36"/>
    <d v="2014-10-18T20:05:20"/>
    <d v="2014-10-18T20:22:39"/>
    <d v="2014-10-18T20:35:43"/>
  </r>
  <r>
    <n v="1376727"/>
    <n v="121669"/>
    <x v="304"/>
    <x v="2"/>
    <x v="341"/>
    <x v="8"/>
    <m/>
    <m/>
    <m/>
    <m/>
    <n v="40.785870598954801"/>
    <n v="-73.978285789489703"/>
    <n v="40.772269399999999"/>
    <n v="-73.963330299999996"/>
    <d v="2014-10-16T21:33:20"/>
    <d v="2014-10-16T21:41:15"/>
    <d v="2014-10-16T22:01:50"/>
    <d v="2014-10-16T22:05:56"/>
  </r>
  <r>
    <n v="1274698"/>
    <n v="41409"/>
    <x v="155"/>
    <x v="1"/>
    <x v="31"/>
    <x v="6"/>
    <s v="Yellowtail Sashimi with Jalapeno"/>
    <n v="2"/>
    <s v="Dinner Cold Dishes"/>
    <d v="1899-12-30T00:14:00"/>
    <n v="40.719386413349397"/>
    <n v="-74.008692501044905"/>
    <n v="40.721755600000002"/>
    <n v="-74.004034899999994"/>
    <d v="2014-10-01T18:54:17"/>
    <d v="2014-10-01T19:27:30"/>
    <d v="2014-10-01T19:40:17"/>
    <d v="2014-10-01T19:48:19"/>
  </r>
  <r>
    <n v="1334032"/>
    <n v="81110"/>
    <x v="7"/>
    <x v="1"/>
    <x v="184"/>
    <x v="25"/>
    <s v="Fresh-cut Fries"/>
    <n v="1"/>
    <s v="Sides"/>
    <m/>
    <n v="40.7430754234856"/>
    <n v="-73.989146591960605"/>
    <n v="40.742733100000002"/>
    <n v="-73.980743099999998"/>
    <d v="2014-10-10T21:03:54"/>
    <d v="2014-10-10T21:16:12"/>
    <d v="2014-10-10T21:46:13"/>
    <d v="2014-10-10T21:52:00"/>
  </r>
  <r>
    <n v="1475653"/>
    <n v="187256"/>
    <x v="223"/>
    <x v="1"/>
    <x v="39"/>
    <x v="1"/>
    <s v="Chicken Piccata"/>
    <n v="1"/>
    <s v="Specialties"/>
    <d v="1899-12-30T00:09:54"/>
    <n v="40.7446662425236"/>
    <n v="-73.983344413366893"/>
    <n v="40.744081999999999"/>
    <n v="-73.998287000000005"/>
    <d v="2014-10-28T20:09:40"/>
    <d v="2014-10-28T20:23:53"/>
    <d v="2014-10-28T20:37:43"/>
    <d v="2014-10-28T20:48:25"/>
  </r>
  <r>
    <n v="1288482"/>
    <n v="359768"/>
    <x v="318"/>
    <x v="3"/>
    <x v="77"/>
    <x v="0"/>
    <s v="Spicy Slaw"/>
    <n v="1"/>
    <s v="Sides"/>
    <m/>
    <n v="40.724339999999998"/>
    <n v="-73.990960000000001"/>
    <n v="40.7365268"/>
    <n v="-73.981501899999998"/>
    <d v="2014-10-03T19:42:17"/>
    <d v="2014-10-03T19:46:42"/>
    <d v="2014-10-03T20:02:30"/>
    <d v="2014-10-03T20:13:40"/>
  </r>
  <r>
    <n v="1363032"/>
    <n v="66373"/>
    <x v="115"/>
    <x v="1"/>
    <x v="3"/>
    <x v="3"/>
    <s v="Raw Oatmeal"/>
    <n v="1"/>
    <s v="Raw Foods"/>
    <m/>
    <n v="40.723339717513198"/>
    <n v="-73.994572162628202"/>
    <n v="40.722069005555497"/>
    <n v="-73.9967439811969"/>
    <d v="2014-10-14T20:18:13"/>
    <d v="2014-10-14T20:29:25"/>
    <d v="2014-10-14T20:39:45"/>
    <d v="2014-10-14T20:42:57"/>
  </r>
  <r>
    <n v="1375041"/>
    <n v="162462"/>
    <x v="460"/>
    <x v="1"/>
    <x v="70"/>
    <x v="11"/>
    <s v="Crack Pie Slice"/>
    <n v="2"/>
    <s v="Pie by the Slice"/>
    <m/>
    <n v="40.731795470614898"/>
    <n v="-73.985672593116803"/>
    <n v="40.748714628345901"/>
    <n v="-74.006376906578694"/>
    <d v="2014-10-16T18:48:40"/>
    <d v="2014-10-16T18:48:19"/>
    <d v="2014-10-16T19:00:40"/>
    <d v="2014-10-16T19:22:20"/>
  </r>
  <r>
    <n v="1272845"/>
    <n v="59765"/>
    <x v="461"/>
    <x v="1"/>
    <x v="539"/>
    <x v="19"/>
    <m/>
    <m/>
    <m/>
    <m/>
    <n v="40.704119884493203"/>
    <n v="-73.986661605185802"/>
    <n v="40.7040072"/>
    <n v="-73.986759000000006"/>
    <d v="2014-10-01T12:40:14"/>
    <m/>
    <m/>
    <d v="2014-10-01T12:59:35"/>
  </r>
  <r>
    <n v="1440095"/>
    <n v="96262"/>
    <x v="44"/>
    <x v="1"/>
    <x v="98"/>
    <x v="9"/>
    <s v="Diet Coke"/>
    <n v="1"/>
    <s v="Cold Beverages"/>
    <d v="1899-12-30T00:02:54"/>
    <n v="40.7228416988277"/>
    <n v="-73.994116468965402"/>
    <n v="40.721580000000003"/>
    <n v="-73.992707899999999"/>
    <d v="2014-10-24T19:29:37"/>
    <m/>
    <m/>
    <d v="2014-10-24T19:49:32"/>
  </r>
  <r>
    <n v="1315008"/>
    <n v="111125"/>
    <x v="155"/>
    <x v="1"/>
    <x v="4"/>
    <x v="4"/>
    <s v="House Salad"/>
    <n v="1"/>
    <s v="Salads"/>
    <d v="1899-12-30T00:02:47"/>
    <n v="40.7261096570601"/>
    <n v="-74.002491863200504"/>
    <n v="40.739098800000001"/>
    <n v="-73.993508599999998"/>
    <d v="2014-10-07T19:52:10"/>
    <d v="2014-10-07T20:12:28"/>
    <d v="2014-10-07T20:30:55"/>
    <d v="2014-10-07T20:43:04"/>
  </r>
  <r>
    <n v="1416249"/>
    <n v="91932"/>
    <x v="168"/>
    <x v="2"/>
    <x v="48"/>
    <x v="17"/>
    <s v="Dark Chocolate Covered Mini Pretzels"/>
    <n v="1"/>
    <s v="Essentials"/>
    <m/>
    <n v="40.778503999999998"/>
    <n v="-73.982091999999994"/>
    <n v="40.772702799999998"/>
    <n v="-73.9522549"/>
    <d v="2014-10-21T19:41:57"/>
    <d v="2014-10-21T19:49:27"/>
    <d v="2014-10-21T20:32:46"/>
    <d v="2014-10-21T20:49:01"/>
  </r>
  <r>
    <n v="1449756"/>
    <n v="157711"/>
    <x v="59"/>
    <x v="2"/>
    <x v="76"/>
    <x v="16"/>
    <s v="Rigatoni"/>
    <n v="3"/>
    <s v="Stick To Your Bones"/>
    <d v="1899-12-30T00:06:10"/>
    <n v="40.771491247520302"/>
    <n v="-73.956334145089798"/>
    <n v="40.773844464242799"/>
    <n v="-73.948781321401299"/>
    <d v="2014-10-25T18:33:34"/>
    <d v="2014-10-25T18:33:34"/>
    <d v="2014-10-25T18:51:52"/>
    <d v="2014-10-25T19:00:51"/>
  </r>
  <r>
    <n v="1473347"/>
    <n v="52574"/>
    <x v="24"/>
    <x v="1"/>
    <x v="33"/>
    <x v="20"/>
    <s v="Apples, Pears + Organic Cheddar"/>
    <n v="1"/>
    <s v="Signatures"/>
    <d v="1899-12-30T00:10:21"/>
    <n v="40.721323186970601"/>
    <n v="-74.009732007980304"/>
    <n v="40.725911000000004"/>
    <n v="-74.004299000000003"/>
    <d v="2014-10-28T13:01:59"/>
    <d v="2014-10-28T13:13:02"/>
    <d v="2014-10-28T13:56:51"/>
    <d v="2014-10-28T14:01:18"/>
  </r>
  <r>
    <n v="1415414"/>
    <n v="129798"/>
    <x v="115"/>
    <x v="1"/>
    <x v="265"/>
    <x v="8"/>
    <m/>
    <m/>
    <m/>
    <d v="1899-12-30T00:08:01"/>
    <n v="40.776754920398197"/>
    <n v="-73.952585927472896"/>
    <n v="40.783716900000002"/>
    <n v="-73.983505199999996"/>
    <d v="2014-10-21T18:08:51"/>
    <d v="2014-10-21T18:29:33"/>
    <d v="2014-10-21T18:47:53"/>
    <d v="2014-10-21T19:06:05"/>
  </r>
  <r>
    <n v="1356958"/>
    <n v="105110"/>
    <x v="204"/>
    <x v="1"/>
    <x v="20"/>
    <x v="17"/>
    <m/>
    <m/>
    <m/>
    <m/>
    <n v="40.768061709366101"/>
    <n v="-73.981847763061495"/>
    <n v="40.774532000000001"/>
    <n v="-73.981787499999996"/>
    <d v="2014-10-13T19:37:19"/>
    <d v="2014-10-13T19:55:09"/>
    <d v="2014-10-13T20:20:09"/>
    <d v="2014-10-13T20:34:54"/>
  </r>
  <r>
    <n v="1278738"/>
    <n v="58898"/>
    <x v="286"/>
    <x v="1"/>
    <x v="4"/>
    <x v="4"/>
    <s v="Karai Kaibashira"/>
    <n v="1"/>
    <s v="Maki (Special Rolls)"/>
    <d v="1899-12-30T00:02:53"/>
    <n v="40.7261096570601"/>
    <n v="-74.002491863200504"/>
    <n v="40.725687399999998"/>
    <n v="-73.992579399999997"/>
    <d v="2014-10-02T13:00:45"/>
    <d v="2014-10-02T13:44:17"/>
    <d v="2014-10-02T13:51:37"/>
    <d v="2014-10-02T13:57:03"/>
  </r>
  <r>
    <n v="1342268"/>
    <n v="63633"/>
    <x v="201"/>
    <x v="2"/>
    <x v="7"/>
    <x v="7"/>
    <m/>
    <m/>
    <m/>
    <m/>
    <n v="40.729790899999998"/>
    <n v="-74.000589300000001"/>
    <n v="40.734250600000003"/>
    <n v="-73.990212299999996"/>
    <d v="2014-10-11T21:43:30"/>
    <d v="2014-10-11T21:43:37"/>
    <d v="2014-10-11T21:56:57"/>
    <d v="2014-10-11T22:10:08"/>
  </r>
  <r>
    <n v="1423915"/>
    <n v="50199"/>
    <x v="249"/>
    <x v="1"/>
    <x v="47"/>
    <x v="2"/>
    <s v="Cheeseburger"/>
    <n v="1"/>
    <s v="Burgers"/>
    <d v="1899-12-30T00:04:10"/>
    <n v="40.762524533333298"/>
    <n v="-73.976960000000005"/>
    <n v="40.774037999999997"/>
    <n v="-73.962520999999995"/>
    <d v="2014-10-22T20:01:51"/>
    <d v="2014-10-22T20:09:26"/>
    <d v="2014-10-22T20:22:01"/>
    <d v="2014-10-22T20:45:38"/>
  </r>
  <r>
    <n v="1407669"/>
    <n v="74115"/>
    <x v="123"/>
    <x v="1"/>
    <x v="33"/>
    <x v="20"/>
    <s v="Earth Bowl"/>
    <n v="1"/>
    <s v="Signatures"/>
    <m/>
    <n v="40.721323186970601"/>
    <n v="-74.009732007980304"/>
    <n v="40.718662700000003"/>
    <n v="-74.000041400000001"/>
    <d v="2014-10-20T12:00:42"/>
    <m/>
    <m/>
    <d v="2014-10-20T13:53:32"/>
  </r>
  <r>
    <n v="1474166"/>
    <n v="196355"/>
    <x v="353"/>
    <x v="1"/>
    <x v="9"/>
    <x v="2"/>
    <s v="Shack Burger"/>
    <n v="1"/>
    <s v="Burgers"/>
    <m/>
    <n v="40.7152793278103"/>
    <n v="-74.014860391616807"/>
    <n v="40.7339894571017"/>
    <n v="-74.009706302736205"/>
    <d v="2014-10-28T15:42:13"/>
    <d v="2014-10-28T15:45:48"/>
    <d v="2014-10-28T16:01:08"/>
    <d v="2014-10-28T16:15:06"/>
  </r>
  <r>
    <n v="1275467"/>
    <n v="198605"/>
    <x v="216"/>
    <x v="1"/>
    <x v="189"/>
    <x v="41"/>
    <m/>
    <m/>
    <m/>
    <m/>
    <n v="40.763822537331997"/>
    <n v="-73.973010000000002"/>
    <n v="40.767777199999998"/>
    <n v="-73.961561500000002"/>
    <d v="2014-10-01T20:27:57"/>
    <d v="2014-10-01T20:39:43"/>
    <d v="2014-10-01T20:50:05"/>
    <d v="2014-10-01T21:02:34"/>
  </r>
  <r>
    <n v="1470211"/>
    <n v="400950"/>
    <x v="21"/>
    <x v="1"/>
    <x v="87"/>
    <x v="6"/>
    <s v="Seared Salmon Roll"/>
    <n v="1"/>
    <s v="Special Sushi Rolls"/>
    <d v="1899-12-30T00:12:04"/>
    <n v="40.760654436198898"/>
    <n v="-73.989582752602004"/>
    <n v="40.750051347383298"/>
    <n v="-73.984080605977198"/>
    <d v="2014-10-27T20:17:48"/>
    <d v="2014-10-27T20:37:11"/>
    <d v="2014-10-27T21:05:00"/>
    <d v="2014-10-27T21:15:24"/>
  </r>
  <r>
    <n v="1343610"/>
    <n v="83287"/>
    <x v="86"/>
    <x v="1"/>
    <x v="45"/>
    <x v="4"/>
    <s v="Rock Shrimp &amp; Crispy Garlic Teriyaki"/>
    <n v="2"/>
    <s v="Kushi Yaki (Skewers)"/>
    <d v="1899-12-30T00:05:38"/>
    <n v="40.721979579708403"/>
    <n v="-73.988148214155601"/>
    <n v="40.742308232118503"/>
    <n v="-73.982040627321993"/>
    <d v="2014-10-12T01:15:43"/>
    <d v="2014-10-12T01:22:48"/>
    <d v="2014-10-12T01:33:38"/>
    <d v="2014-10-12T02:01:29"/>
  </r>
  <r>
    <n v="1392614"/>
    <n v="145952"/>
    <x v="103"/>
    <x v="1"/>
    <x v="4"/>
    <x v="4"/>
    <s v="Wakame"/>
    <n v="1"/>
    <s v="Salads"/>
    <d v="1899-12-30T00:05:46"/>
    <n v="40.7261096570601"/>
    <n v="-74.002491863200504"/>
    <n v="40.733192899999999"/>
    <n v="-73.995967199999996"/>
    <d v="2014-10-18T20:47:33"/>
    <d v="2014-10-18T20:47:00"/>
    <d v="2014-10-18T21:12:02"/>
    <d v="2014-10-18T21:19:57"/>
  </r>
  <r>
    <n v="1423791"/>
    <n v="229946"/>
    <x v="5"/>
    <x v="1"/>
    <x v="130"/>
    <x v="9"/>
    <s v="Burrito Bowl"/>
    <n v="1"/>
    <s v="Entree"/>
    <m/>
    <n v="40.725928672086098"/>
    <n v="-73.996394764442996"/>
    <n v="40.724555799999997"/>
    <n v="-73.991582100000002"/>
    <d v="2014-10-22T19:50:01"/>
    <d v="2014-10-22T19:54:51"/>
    <d v="2014-10-22T20:12:42"/>
    <d v="2014-10-22T20:17:51"/>
  </r>
  <r>
    <n v="1340134"/>
    <n v="181597"/>
    <x v="417"/>
    <x v="2"/>
    <x v="159"/>
    <x v="10"/>
    <s v="Traditional Sampler"/>
    <n v="1"/>
    <s v="The Combinations"/>
    <d v="1899-12-30T00:20:51"/>
    <n v="40.818082099999998"/>
    <n v="-73.960937299999998"/>
    <n v="40.812619874006103"/>
    <n v="-73.938848634983501"/>
    <d v="2014-10-11T17:58:22"/>
    <d v="2014-10-11T18:17:59"/>
    <d v="2014-10-11T18:34:19"/>
    <d v="2014-10-11T18:53:24"/>
  </r>
  <r>
    <n v="1332784"/>
    <n v="76938"/>
    <x v="64"/>
    <x v="1"/>
    <x v="105"/>
    <x v="6"/>
    <s v="Edamame"/>
    <n v="1"/>
    <s v="Additional Appetizers"/>
    <d v="1899-12-30T00:07:57"/>
    <n v="40.771568712019302"/>
    <n v="-73.952786829189705"/>
    <n v="40.768929"/>
    <n v="-73.962163000000004"/>
    <d v="2014-10-10T19:07:41"/>
    <d v="2014-10-10T19:19:30"/>
    <d v="2014-10-10T19:32:20"/>
    <d v="2014-10-10T19:39:32"/>
  </r>
  <r>
    <n v="1273173"/>
    <n v="87709"/>
    <x v="44"/>
    <x v="1"/>
    <x v="346"/>
    <x v="27"/>
    <s v="Smoked Meat Poutin"/>
    <n v="1"/>
    <s v="Poutine"/>
    <d v="1899-12-30T00:06:14"/>
    <n v="40.725884686994803"/>
    <n v="-73.992447853088393"/>
    <n v="40.760272700000002"/>
    <n v="-73.995571900000002"/>
    <d v="2014-10-01T13:54:02"/>
    <d v="2014-10-01T14:14:31"/>
    <d v="2014-10-01T14:22:52"/>
    <d v="2014-10-01T14:45:18"/>
  </r>
  <r>
    <n v="1301545"/>
    <n v="43636"/>
    <x v="425"/>
    <x v="1"/>
    <x v="77"/>
    <x v="0"/>
    <s v="BBQ Pulled Chicken"/>
    <n v="1"/>
    <s v="Sandwiches"/>
    <m/>
    <n v="40.724339999999998"/>
    <n v="-73.990960000000001"/>
    <n v="40.7520764"/>
    <n v="-74.001015600000002"/>
    <d v="2014-10-05T16:07:38"/>
    <d v="2014-10-05T16:06:29"/>
    <d v="2014-10-05T16:23:49"/>
    <d v="2014-10-05T16:51:19"/>
  </r>
  <r>
    <n v="1345659"/>
    <n v="291667"/>
    <x v="363"/>
    <x v="1"/>
    <x v="9"/>
    <x v="2"/>
    <s v="Fries"/>
    <n v="1"/>
    <s v="Fries"/>
    <m/>
    <n v="40.740884357811296"/>
    <n v="-73.988198676721197"/>
    <n v="40.715060999999999"/>
    <n v="-73.993155999999999"/>
    <d v="2014-10-12T13:23:18"/>
    <d v="2014-10-12T13:28:23"/>
    <d v="2014-10-12T14:21:57"/>
    <d v="2014-10-12T14:37:36"/>
  </r>
  <r>
    <n v="1470105"/>
    <n v="116195"/>
    <x v="240"/>
    <x v="1"/>
    <x v="33"/>
    <x v="20"/>
    <m/>
    <m/>
    <m/>
    <d v="1899-12-30T00:08:47"/>
    <n v="40.745078589413303"/>
    <n v="-73.988821506500202"/>
    <n v="40.742564999999999"/>
    <n v="-74.001040000000003"/>
    <d v="2014-10-27T20:00:05"/>
    <d v="2014-10-27T19:57:26"/>
    <d v="2014-10-27T20:39:42"/>
    <d v="2014-10-27T20:50:45"/>
  </r>
  <r>
    <n v="1299385"/>
    <n v="362800"/>
    <x v="49"/>
    <x v="1"/>
    <x v="90"/>
    <x v="27"/>
    <s v="Jewish Penicillin - Matzoh"/>
    <n v="2"/>
    <s v="Soups"/>
    <d v="1899-12-30T00:07:12"/>
    <n v="40.745299312570602"/>
    <n v="-73.9791375808162"/>
    <n v="40.733097899999997"/>
    <n v="-74.003769199999994"/>
    <d v="2014-10-05T12:03:39"/>
    <d v="2014-10-05T12:08:39"/>
    <d v="2014-10-05T12:19:29"/>
    <d v="2014-10-05T12:39:23"/>
  </r>
  <r>
    <n v="1381113"/>
    <n v="82169"/>
    <x v="156"/>
    <x v="1"/>
    <x v="90"/>
    <x v="27"/>
    <s v="Chopped Liver"/>
    <n v="1"/>
    <s v="Appetizers"/>
    <d v="1899-12-30T00:09:44"/>
    <n v="40.745299312570602"/>
    <n v="-73.9791375808162"/>
    <n v="40.731501700000003"/>
    <n v="-73.981836700000002"/>
    <d v="2014-10-17T16:13:45"/>
    <d v="2014-10-17T16:15:10"/>
    <d v="2014-10-17T16:50:01"/>
    <d v="2014-10-17T17:03:10"/>
  </r>
  <r>
    <n v="1302817"/>
    <n v="35774"/>
    <x v="11"/>
    <x v="1"/>
    <x v="76"/>
    <x v="16"/>
    <s v="Spicy Pork"/>
    <n v="1"/>
    <s v="Naked Balls"/>
    <d v="1899-12-30T00:11:39"/>
    <n v="40.721545124764702"/>
    <n v="-73.988842426716104"/>
    <n v="40.723329499999998"/>
    <n v="-73.991501799999995"/>
    <d v="2014-10-05T18:32:18"/>
    <d v="2014-10-05T18:50:52"/>
    <d v="2014-10-05T19:00:38"/>
    <d v="2014-10-05T19:08:10"/>
  </r>
  <r>
    <n v="1478795"/>
    <n v="300003"/>
    <x v="31"/>
    <x v="1"/>
    <x v="22"/>
    <x v="18"/>
    <s v="B.L.A.T"/>
    <n v="1"/>
    <s v="Sandwiches"/>
    <d v="1899-12-30T00:07:47"/>
    <n v="40.742680635750801"/>
    <n v="-74.006235828206997"/>
    <n v="40.751810900000002"/>
    <n v="-74.001823799999997"/>
    <d v="2014-10-29T12:04:10"/>
    <d v="2014-10-29T12:15:15"/>
    <d v="2014-10-29T12:40:05"/>
    <d v="2014-10-29T12:49:23"/>
  </r>
  <r>
    <n v="1275431"/>
    <n v="157015"/>
    <x v="4"/>
    <x v="1"/>
    <x v="16"/>
    <x v="13"/>
    <s v="Big Mac"/>
    <n v="2"/>
    <s v="Burgers &amp; Sandwiches"/>
    <m/>
    <n v="40.714903095185697"/>
    <n v="-73.996779260001404"/>
    <n v="40.7070972"/>
    <n v="-74.0168879"/>
    <d v="2014-10-01T20:23:21"/>
    <m/>
    <m/>
    <d v="2014-10-01T21:26:22"/>
  </r>
  <r>
    <n v="1446094"/>
    <n v="272573"/>
    <x v="200"/>
    <x v="1"/>
    <x v="238"/>
    <x v="20"/>
    <m/>
    <m/>
    <m/>
    <m/>
    <n v="40.753746421450501"/>
    <n v="-73.982167886935997"/>
    <n v="40.748691548610999"/>
    <n v="-73.986955558212202"/>
    <d v="2014-10-25T13:36:02"/>
    <d v="2014-10-25T13:41:51"/>
    <d v="2014-10-25T14:04:41"/>
    <d v="2014-10-25T14:10:13"/>
  </r>
  <r>
    <n v="1333803"/>
    <n v="302132"/>
    <x v="138"/>
    <x v="1"/>
    <x v="66"/>
    <x v="11"/>
    <s v="Cereal Milk Soft Serve (1 Pint)"/>
    <n v="1"/>
    <s v="Soft Serve"/>
    <m/>
    <n v="40.7231283099199"/>
    <n v="-74.002060890197697"/>
    <n v="40.717943400000003"/>
    <n v="-74.004628199999999"/>
    <d v="2014-10-10T20:44:09"/>
    <d v="2014-10-10T21:03:44"/>
    <d v="2014-10-10T21:34:37"/>
    <d v="2014-10-10T21:44:51"/>
  </r>
  <r>
    <n v="1478425"/>
    <n v="115238"/>
    <x v="96"/>
    <x v="1"/>
    <x v="11"/>
    <x v="0"/>
    <s v="Housemade Granola"/>
    <n v="1"/>
    <s v="Breakfast (M-F: 8am to 4:30pm)"/>
    <m/>
    <n v="40.726413182830903"/>
    <n v="-73.993821144104004"/>
    <n v="40.719621199999999"/>
    <n v="-74.010091299999999"/>
    <d v="2014-10-29T09:49:12"/>
    <d v="2014-10-29T09:57:09"/>
    <d v="2014-10-29T10:08:29"/>
    <d v="2014-10-29T10:20:41"/>
  </r>
  <r>
    <n v="1435752"/>
    <n v="85422"/>
    <x v="133"/>
    <x v="1"/>
    <x v="239"/>
    <x v="5"/>
    <s v="Plain Dosa"/>
    <n v="1"/>
    <s v="Dosa Corner"/>
    <d v="1899-12-30T00:02:17"/>
    <n v="40.741604883571803"/>
    <n v="-73.983304239412405"/>
    <n v="40.738932300000002"/>
    <n v="-74.008823399999997"/>
    <d v="2014-10-24T11:54:28"/>
    <d v="2014-10-24T12:23:42"/>
    <d v="2014-10-24T12:29:02"/>
    <d v="2014-10-24T12:47:30"/>
  </r>
  <r>
    <n v="1426001"/>
    <n v="101746"/>
    <x v="185"/>
    <x v="3"/>
    <x v="18"/>
    <x v="15"/>
    <m/>
    <m/>
    <m/>
    <m/>
    <n v="40.7314245473518"/>
    <n v="-73.982585484110501"/>
    <n v="40.730256400000002"/>
    <n v="-73.975648399999997"/>
    <d v="2014-10-22T22:56:10"/>
    <d v="2014-10-22T23:04:48"/>
    <d v="2014-10-22T23:33:38"/>
    <d v="2014-10-22T23:46:05"/>
  </r>
  <r>
    <n v="1468148"/>
    <n v="335550"/>
    <x v="116"/>
    <x v="1"/>
    <x v="227"/>
    <x v="8"/>
    <s v="Grilled Steak &amp; Corn Salad"/>
    <n v="1"/>
    <s v="Soups &amp; Salads"/>
    <d v="1899-12-30T00:01:39"/>
    <n v="40.722912000000001"/>
    <n v="-73.994089000000002"/>
    <n v="40.739592500000001"/>
    <n v="-73.992170999999999"/>
    <d v="2014-10-27T13:57:31"/>
    <d v="2014-10-27T13:58:21"/>
    <d v="2014-10-27T14:07:38"/>
    <d v="2014-10-27T14:18:42"/>
  </r>
  <r>
    <n v="1314315"/>
    <n v="133637"/>
    <x v="41"/>
    <x v="1"/>
    <x v="126"/>
    <x v="30"/>
    <s v="Diced Tuna with Crispy Noodles"/>
    <n v="1"/>
    <s v="Starters &amp; Salads"/>
    <d v="1899-12-30T00:05:35"/>
    <n v="40.782116700000003"/>
    <n v="-73.980739099999994"/>
    <n v="40.768331099999997"/>
    <n v="-73.965630899999994"/>
    <d v="2014-10-07T17:55:45"/>
    <d v="2014-10-07T18:35:20"/>
    <d v="2014-10-07T18:41:09"/>
    <d v="2014-10-07T18:55:20"/>
  </r>
  <r>
    <n v="1375433"/>
    <n v="114730"/>
    <x v="462"/>
    <x v="1"/>
    <x v="540"/>
    <x v="8"/>
    <m/>
    <m/>
    <m/>
    <d v="1899-12-30T00:04:53"/>
    <n v="40.713614304497703"/>
    <n v="-74.0147234399019"/>
    <n v="40.707379699999997"/>
    <n v="-74.008072499999997"/>
    <d v="2014-10-16T19:36:57"/>
    <d v="2014-10-16T19:59:41"/>
    <d v="2014-10-16T20:19:24"/>
    <d v="2014-10-16T20:32:29"/>
  </r>
  <r>
    <n v="1411206"/>
    <n v="75115"/>
    <x v="19"/>
    <x v="3"/>
    <x v="70"/>
    <x v="11"/>
    <s v="Birthday Cake (6&quot;)"/>
    <n v="6"/>
    <s v="6&quot; Cakes"/>
    <m/>
    <n v="40.731795470614898"/>
    <n v="-73.985672593116803"/>
    <n v="40.744982999999998"/>
    <n v="-73.988512999999998"/>
    <d v="2014-10-20T20:52:56"/>
    <d v="2014-10-20T20:53:07"/>
    <d v="2014-10-20T21:03:06"/>
    <d v="2014-10-20T21:21:30"/>
  </r>
  <r>
    <n v="1344887"/>
    <n v="336004"/>
    <x v="135"/>
    <x v="2"/>
    <x v="17"/>
    <x v="14"/>
    <s v="24. Jok Bal"/>
    <n v="1"/>
    <s v="Main Dishes"/>
    <d v="1899-12-30T00:07:25"/>
    <n v="40.750205297622401"/>
    <n v="-73.986432043583505"/>
    <n v="40.780271999999997"/>
    <n v="-73.982871799999998"/>
    <d v="2014-10-12T11:31:59"/>
    <m/>
    <m/>
    <d v="2014-10-12T12:43:00"/>
  </r>
  <r>
    <n v="1350184"/>
    <n v="375585"/>
    <x v="111"/>
    <x v="1"/>
    <x v="100"/>
    <x v="4"/>
    <s v="Kung Pao Chicken"/>
    <n v="1"/>
    <s v="From the Sky"/>
    <d v="1899-12-30T00:05:56"/>
    <n v="40.762857763598497"/>
    <n v="-73.9716190014841"/>
    <n v="40.723324499999997"/>
    <n v="-73.995912799999999"/>
    <d v="2014-10-12T20:26:35"/>
    <m/>
    <m/>
    <d v="2014-10-12T21:30:15"/>
  </r>
  <r>
    <n v="1463734"/>
    <n v="61250"/>
    <x v="328"/>
    <x v="1"/>
    <x v="541"/>
    <x v="0"/>
    <m/>
    <m/>
    <m/>
    <d v="1899-12-30T00:13:18"/>
    <n v="40.719611687499999"/>
    <n v="-73.986750000000001"/>
    <n v="40.738301300000003"/>
    <n v="-73.996666399999995"/>
    <d v="2014-10-26T20:26:03"/>
    <d v="2014-10-26T21:07:18"/>
    <d v="2014-10-26T21:20:37"/>
    <d v="2014-10-26T21:38:51"/>
  </r>
  <r>
    <n v="1338847"/>
    <n v="91524"/>
    <x v="130"/>
    <x v="1"/>
    <x v="542"/>
    <x v="19"/>
    <m/>
    <m/>
    <m/>
    <m/>
    <n v="40.735854000000003"/>
    <n v="-73.989157000000006"/>
    <n v="40.738856699894399"/>
    <n v="-73.987786850578104"/>
    <d v="2014-10-11T15:15:48"/>
    <d v="2014-10-11T15:18:24"/>
    <d v="2014-10-11T15:25:40"/>
    <d v="2014-10-11T15:37:01"/>
  </r>
  <r>
    <n v="1390566"/>
    <n v="33065"/>
    <x v="363"/>
    <x v="1"/>
    <x v="130"/>
    <x v="9"/>
    <m/>
    <m/>
    <m/>
    <m/>
    <n v="40.739697376196403"/>
    <n v="-73.985238075256305"/>
    <n v="40.739249999999998"/>
    <n v="-73.987840000000006"/>
    <d v="2014-10-18T17:47:46"/>
    <d v="2014-10-18T17:53:47"/>
    <d v="2014-10-18T18:05:43"/>
    <d v="2014-10-18T18:10:00"/>
  </r>
  <r>
    <n v="1278960"/>
    <n v="307997"/>
    <x v="30"/>
    <x v="1"/>
    <x v="543"/>
    <x v="8"/>
    <m/>
    <m/>
    <m/>
    <m/>
    <n v="40.749823586631102"/>
    <n v="-73.9858351821333"/>
    <n v="40.774194399999999"/>
    <n v="-73.964717500000006"/>
    <d v="2014-10-02T13:44:34"/>
    <d v="2014-10-02T14:12:07"/>
    <d v="2014-10-02T14:29:22"/>
    <d v="2014-10-02T14:44:47"/>
  </r>
  <r>
    <n v="1347754"/>
    <n v="41660"/>
    <x v="38"/>
    <x v="1"/>
    <x v="20"/>
    <x v="17"/>
    <s v="Snackimals Vanilla"/>
    <n v="1"/>
    <s v="Cookies"/>
    <m/>
    <n v="40.715640471675201"/>
    <n v="-74.012353550378407"/>
    <n v="40.716980700000001"/>
    <n v="-74.004542599999994"/>
    <d v="2014-10-12T16:54:09"/>
    <d v="2014-10-12T17:04:53"/>
    <d v="2014-10-12T17:15:43"/>
    <d v="2014-10-12T17:22:12"/>
  </r>
  <r>
    <n v="1436371"/>
    <n v="65806"/>
    <x v="45"/>
    <x v="1"/>
    <x v="70"/>
    <x v="11"/>
    <s v="Chocolate Chip Cake Truffles"/>
    <n v="2"/>
    <s v="Cake Truffles"/>
    <m/>
    <n v="40.731795470614898"/>
    <n v="-73.985672593116803"/>
    <n v="40.739077600000002"/>
    <n v="-73.993618400000003"/>
    <d v="2014-10-24T13:03:25"/>
    <d v="2014-10-24T13:38:06"/>
    <d v="2014-10-24T13:54:26"/>
    <d v="2014-10-24T14:16:37"/>
  </r>
  <r>
    <n v="1310617"/>
    <n v="98319"/>
    <x v="173"/>
    <x v="4"/>
    <x v="70"/>
    <x v="11"/>
    <s v="Cornflake Marshmallow Chocolate Chip Cookie"/>
    <n v="2"/>
    <s v="Cookies"/>
    <m/>
    <n v="40.714047313412998"/>
    <n v="-73.954921066761003"/>
    <n v="40.7106554"/>
    <n v="-73.966932700000001"/>
    <d v="2014-10-06T21:25:38"/>
    <d v="2014-10-06T21:37:40"/>
    <d v="2014-10-06T21:51:13"/>
    <d v="2014-10-06T22:02:13"/>
  </r>
  <r>
    <n v="1412043"/>
    <n v="255697"/>
    <x v="1"/>
    <x v="1"/>
    <x v="277"/>
    <x v="6"/>
    <s v="Sea Bass Skewers"/>
    <n v="1"/>
    <s v="Anticuchos"/>
    <d v="1899-12-30T00:04:54"/>
    <n v="40.732666419020703"/>
    <n v="-74.003292612268694"/>
    <n v="40.720801700000003"/>
    <n v="-74.004838899999996"/>
    <d v="2014-10-20T22:15:12"/>
    <d v="2014-10-20T22:12:36"/>
    <d v="2014-10-20T22:39:19"/>
    <d v="2014-10-20T22:49:39"/>
  </r>
  <r>
    <n v="1365389"/>
    <n v="41378"/>
    <x v="164"/>
    <x v="1"/>
    <x v="106"/>
    <x v="19"/>
    <m/>
    <m/>
    <m/>
    <m/>
    <n v="40.730014973446998"/>
    <n v="-73.991503715515094"/>
    <n v="40.727404999999997"/>
    <n v="-73.991802000000007"/>
    <d v="2014-10-15T09:31:48"/>
    <d v="2014-10-15T09:34:05"/>
    <d v="2014-10-15T09:55:55"/>
    <d v="2014-10-15T10:04:09"/>
  </r>
  <r>
    <n v="1324885"/>
    <n v="314480"/>
    <x v="82"/>
    <x v="1"/>
    <x v="9"/>
    <x v="2"/>
    <s v="Cheese Fries"/>
    <n v="1"/>
    <s v="Fries"/>
    <m/>
    <n v="40.740884357811296"/>
    <n v="-73.988198676721197"/>
    <n v="40.746968600000002"/>
    <n v="-73.990440599999999"/>
    <d v="2014-10-09T18:24:04"/>
    <d v="2014-10-09T18:35:22"/>
    <d v="2014-10-09T19:10:03"/>
    <d v="2014-10-09T19:20:16"/>
  </r>
  <r>
    <n v="1473655"/>
    <n v="398986"/>
    <x v="123"/>
    <x v="1"/>
    <x v="544"/>
    <x v="8"/>
    <m/>
    <m/>
    <m/>
    <d v="1899-12-30T00:12:26"/>
    <n v="40.7286897322996"/>
    <n v="-74.002060890197797"/>
    <n v="40.7255149"/>
    <n v="-73.9931318"/>
    <d v="2014-10-28T14:16:25"/>
    <d v="2014-10-28T14:24:37"/>
    <d v="2014-10-28T14:46:57"/>
    <d v="2014-10-28T14:52:00"/>
  </r>
  <r>
    <n v="1283904"/>
    <n v="39275"/>
    <x v="221"/>
    <x v="2"/>
    <x v="93"/>
    <x v="0"/>
    <s v="Cheese Omelette"/>
    <n v="1"/>
    <s v="Omelettes"/>
    <d v="1899-12-30T00:06:51"/>
    <n v="40.733012217980502"/>
    <n v="-74.000056049049903"/>
    <n v="40.771536300000001"/>
    <n v="-73.950676200000004"/>
    <d v="2014-10-03T00:36:21"/>
    <d v="2014-10-03T00:37:28"/>
    <d v="2014-10-03T00:50:48"/>
    <d v="2014-10-03T01:08:31"/>
  </r>
  <r>
    <n v="1442583"/>
    <n v="339923"/>
    <x v="30"/>
    <x v="1"/>
    <x v="64"/>
    <x v="8"/>
    <s v="Steak Fries"/>
    <n v="1"/>
    <s v="Starters &amp; Sides"/>
    <m/>
    <n v="40.722307066359498"/>
    <n v="-73.987351655960097"/>
    <n v="40.728420999999997"/>
    <n v="-73.983018000000001"/>
    <d v="2014-10-24T22:47:55"/>
    <d v="2014-10-24T22:55:58"/>
    <d v="2014-10-24T23:13:41"/>
    <d v="2014-10-24T23:19:42"/>
  </r>
  <r>
    <n v="1413766"/>
    <n v="98219"/>
    <x v="112"/>
    <x v="3"/>
    <x v="139"/>
    <x v="8"/>
    <s v="Spicy Miso Ramen"/>
    <n v="1"/>
    <s v="Bowls"/>
    <m/>
    <n v="40.729110403548901"/>
    <n v="-73.984245455566395"/>
    <n v="40.759817900000002"/>
    <n v="-73.987639999999999"/>
    <d v="2014-10-21T12:22:08"/>
    <d v="2014-10-21T12:27:42"/>
    <d v="2014-10-21T12:45:54"/>
    <d v="2014-10-21T13:13:35"/>
  </r>
  <r>
    <n v="1274248"/>
    <n v="208020"/>
    <x v="313"/>
    <x v="2"/>
    <x v="545"/>
    <x v="21"/>
    <s v="Blue Lamoon Citrus blossom lemonade w/ Splenda"/>
    <n v="1"/>
    <s v="Beverages"/>
    <d v="1899-12-30T00:07:09"/>
    <n v="40.732166230579303"/>
    <n v="-73.981903884893597"/>
    <n v="40.747018901686999"/>
    <n v="-73.990921968255506"/>
    <d v="2014-10-01T17:25:49"/>
    <d v="2014-10-01T17:40:33"/>
    <d v="2014-10-01T17:53:54"/>
    <d v="2014-10-01T18:09:37"/>
  </r>
  <r>
    <n v="1477145"/>
    <n v="399121"/>
    <x v="9"/>
    <x v="2"/>
    <x v="4"/>
    <x v="4"/>
    <s v="Edamame"/>
    <n v="2"/>
    <s v="Appetizers"/>
    <d v="1899-12-30T00:08:20"/>
    <n v="40.7261096570601"/>
    <n v="-74.002491863200504"/>
    <n v="40.745789418372503"/>
    <n v="-73.991506575259294"/>
    <d v="2014-10-28T22:49:59"/>
    <d v="2014-10-28T23:05:33"/>
    <d v="2014-10-28T23:36:55"/>
    <d v="2014-10-28T23:46:23"/>
  </r>
  <r>
    <n v="1343564"/>
    <n v="57193"/>
    <x v="144"/>
    <x v="1"/>
    <x v="546"/>
    <x v="2"/>
    <m/>
    <m/>
    <m/>
    <d v="1899-12-30T00:06:34"/>
    <n v="40.725895999999999"/>
    <n v="-73.977855379999994"/>
    <n v="40.715936999999997"/>
    <n v="-73.985809000000003"/>
    <d v="2014-10-12T01:03:34"/>
    <d v="2014-10-12T01:13:55"/>
    <d v="2014-10-12T01:20:45"/>
    <d v="2014-10-12T01:31:09"/>
  </r>
  <r>
    <n v="1333533"/>
    <n v="334758"/>
    <x v="254"/>
    <x v="1"/>
    <x v="163"/>
    <x v="8"/>
    <s v="Milk"/>
    <n v="1"/>
    <s v="Beverages"/>
    <m/>
    <n v="40.769510004044299"/>
    <n v="-73.988148009917396"/>
    <n v="40.763319899999999"/>
    <n v="-73.993808700000002"/>
    <d v="2014-10-10T20:23:07"/>
    <d v="2014-10-10T20:27:44"/>
    <d v="2014-10-10T20:38:35"/>
    <d v="2014-10-10T20:47:14"/>
  </r>
  <r>
    <n v="1286764"/>
    <n v="141596"/>
    <x v="65"/>
    <x v="1"/>
    <x v="15"/>
    <x v="12"/>
    <s v="Cookie"/>
    <n v="3"/>
    <s v="Desserts &amp; Bakery"/>
    <d v="1899-12-30T00:15:44"/>
    <n v="40.785160043282801"/>
    <n v="-73.976916473837804"/>
    <n v="40.800023000000003"/>
    <n v="-73.971316999999999"/>
    <d v="2014-10-03T17:06:44"/>
    <d v="2014-10-03T17:10:21"/>
    <d v="2014-10-03T17:42:37"/>
    <d v="2014-10-03T17:54:58"/>
  </r>
  <r>
    <n v="1415784"/>
    <n v="94152"/>
    <x v="141"/>
    <x v="1"/>
    <x v="76"/>
    <x v="16"/>
    <s v="Classic Beef"/>
    <n v="1"/>
    <s v="Naked Balls"/>
    <d v="1899-12-30T00:02:56"/>
    <n v="40.771491247520302"/>
    <n v="-73.956334145089798"/>
    <n v="40.7619501"/>
    <n v="-73.958340800000002"/>
    <d v="2014-10-21T18:55:18"/>
    <d v="2014-10-21T18:59:01"/>
    <d v="2014-10-21T19:09:51"/>
    <d v="2014-10-21T19:17:24"/>
  </r>
  <r>
    <n v="1488086"/>
    <n v="351076"/>
    <x v="49"/>
    <x v="1"/>
    <x v="39"/>
    <x v="1"/>
    <s v="Thai Chicken"/>
    <n v="1"/>
    <s v="Original Hand-Tossed Pizzas"/>
    <d v="1899-12-30T00:11:37"/>
    <n v="40.7446662425236"/>
    <n v="-73.983344413366893"/>
    <n v="40.764033400000002"/>
    <n v="-73.977021899999997"/>
    <d v="2014-10-30T17:43:40"/>
    <d v="2014-10-30T17:50:31"/>
    <d v="2014-10-30T18:15:13"/>
    <d v="2014-10-30T18:37:00"/>
  </r>
  <r>
    <n v="1375605"/>
    <n v="143984"/>
    <x v="453"/>
    <x v="1"/>
    <x v="11"/>
    <x v="0"/>
    <s v="Kale &amp; Quick-Pickled Cherries"/>
    <n v="1"/>
    <s v="Salads"/>
    <d v="1899-12-30T00:17:14"/>
    <n v="40.726413182830903"/>
    <n v="-73.993821144104004"/>
    <n v="40.726958275810603"/>
    <n v="-73.987005818704105"/>
    <d v="2014-10-16T19:52:36"/>
    <d v="2014-10-16T20:16:28"/>
    <d v="2014-10-16T20:35:18"/>
    <d v="2014-10-16T20:40:52"/>
  </r>
  <r>
    <n v="1459497"/>
    <n v="124901"/>
    <x v="21"/>
    <x v="1"/>
    <x v="189"/>
    <x v="41"/>
    <m/>
    <m/>
    <m/>
    <m/>
    <n v="40.725194000000002"/>
    <n v="-73.999101999999993"/>
    <n v="40.726810999999998"/>
    <n v="-73.984031999999999"/>
    <d v="2014-10-26T15:43:14"/>
    <d v="2014-10-26T15:40:53"/>
    <d v="2014-10-26T15:52:43"/>
    <d v="2014-10-26T16:01:35"/>
  </r>
  <r>
    <n v="1324440"/>
    <n v="143380"/>
    <x v="207"/>
    <x v="1"/>
    <x v="92"/>
    <x v="11"/>
    <s v="Framboise"/>
    <n v="1"/>
    <s v="Macaroons (Individual)"/>
    <m/>
    <n v="40.770674225957698"/>
    <n v="-73.966114756096204"/>
    <n v="40.763869399999997"/>
    <n v="-73.962972899999997"/>
    <d v="2014-10-09T16:37:24"/>
    <d v="2014-10-09T16:39:50"/>
    <d v="2014-10-09T16:49:09"/>
    <d v="2014-10-09T16:58:43"/>
  </r>
  <r>
    <n v="1384176"/>
    <n v="252300"/>
    <x v="281"/>
    <x v="5"/>
    <x v="193"/>
    <x v="8"/>
    <s v="Parmesan Peppercorn"/>
    <n v="1"/>
    <s v="Additional Sauces"/>
    <m/>
    <n v="40.728169657139198"/>
    <n v="-73.987912711093401"/>
    <n v="40.739676000000003"/>
    <n v="-73.981767000000005"/>
    <d v="2014-10-17T21:34:45"/>
    <d v="2014-10-17T21:38:47"/>
    <d v="2014-10-17T22:15:36"/>
    <d v="2014-10-17T22:24:56"/>
  </r>
  <r>
    <n v="1346555"/>
    <n v="200885"/>
    <x v="463"/>
    <x v="1"/>
    <x v="14"/>
    <x v="11"/>
    <s v="Chocolate Chunk Blondie"/>
    <n v="2"/>
    <s v="Brownies &amp; Bars"/>
    <m/>
    <n v="40.7358928721479"/>
    <n v="-74.005204439163194"/>
    <n v="40.728602000000002"/>
    <n v="-73.989166900000001"/>
    <d v="2014-10-12T14:53:18"/>
    <d v="2014-10-12T15:08:58"/>
    <d v="2014-10-12T15:33:22"/>
    <d v="2014-10-12T16:21:40"/>
  </r>
  <r>
    <n v="1390515"/>
    <n v="385033"/>
    <x v="340"/>
    <x v="2"/>
    <x v="126"/>
    <x v="30"/>
    <s v="Crunchy Vegetable &amp; Peanut Dumplings (4)"/>
    <n v="1"/>
    <s v="Dim Sum"/>
    <d v="1899-12-30T00:07:39"/>
    <n v="40.782116700000003"/>
    <n v="-73.980739099999994"/>
    <n v="40.774999200000003"/>
    <n v="-73.957442799999995"/>
    <d v="2014-10-18T17:40:38"/>
    <d v="2014-10-18T17:41:55"/>
    <d v="2014-10-18T18:21:46"/>
    <d v="2014-10-18T18:37:19"/>
  </r>
  <r>
    <n v="1295271"/>
    <n v="62954"/>
    <x v="64"/>
    <x v="1"/>
    <x v="33"/>
    <x v="20"/>
    <m/>
    <m/>
    <m/>
    <m/>
    <n v="40.745078589413303"/>
    <n v="-73.988821506500202"/>
    <n v="40.744078999999999"/>
    <n v="-73.991518999999997"/>
    <d v="2014-10-04T19:19:23"/>
    <d v="2014-10-04T19:22:43"/>
    <d v="2014-10-04T19:39:33"/>
    <d v="2014-10-04T19:44:59"/>
  </r>
  <r>
    <n v="1448482"/>
    <n v="64452"/>
    <x v="448"/>
    <x v="3"/>
    <x v="547"/>
    <x v="8"/>
    <m/>
    <m/>
    <m/>
    <m/>
    <n v="40.722501007878698"/>
    <n v="-73.987126466589601"/>
    <n v="40.722158"/>
    <n v="-73.985364000000004"/>
    <d v="2014-10-25T16:35:06"/>
    <m/>
    <m/>
    <d v="2014-10-25T17:04:48"/>
  </r>
  <r>
    <n v="1345750"/>
    <n v="95644"/>
    <x v="210"/>
    <x v="1"/>
    <x v="126"/>
    <x v="30"/>
    <s v="Long Life Noodles with Chanterelles &amp; Shiitakes"/>
    <n v="1"/>
    <s v="Main Courses"/>
    <d v="1899-12-30T00:05:49"/>
    <n v="40.782116700000003"/>
    <n v="-73.980739099999994"/>
    <n v="40.730668999999999"/>
    <n v="-74.006186"/>
    <d v="2014-10-12T13:32:18"/>
    <d v="2014-10-12T13:47:12"/>
    <d v="2014-10-12T13:59:24"/>
    <d v="2014-10-12T14:21:39"/>
  </r>
  <r>
    <n v="1431734"/>
    <n v="67848"/>
    <x v="296"/>
    <x v="1"/>
    <x v="14"/>
    <x v="11"/>
    <s v="Red Velvet Cupcake"/>
    <n v="1"/>
    <s v="Specialty Cupcakes"/>
    <m/>
    <n v="40.7358928721479"/>
    <n v="-74.005204439163194"/>
    <n v="40.729903999999998"/>
    <n v="-74.0071552"/>
    <d v="2014-10-23T19:15:02"/>
    <d v="2014-10-23T19:18:09"/>
    <d v="2014-10-23T19:32:09"/>
    <d v="2014-10-23T19:42:08"/>
  </r>
  <r>
    <n v="1325567"/>
    <n v="96877"/>
    <x v="195"/>
    <x v="1"/>
    <x v="0"/>
    <x v="0"/>
    <s v="Shop Tots"/>
    <n v="1"/>
    <s v="Sides &amp; Snacks"/>
    <m/>
    <n v="40.744607141003797"/>
    <n v="-73.990741968154893"/>
    <n v="40.7455517"/>
    <n v="-73.978619600000002"/>
    <d v="2014-10-09T19:57:41"/>
    <d v="2014-10-09T19:57:10"/>
    <d v="2014-10-09T20:16:59"/>
    <d v="2014-10-09T20:28:07"/>
  </r>
  <r>
    <n v="1424327"/>
    <n v="67487"/>
    <x v="24"/>
    <x v="1"/>
    <x v="492"/>
    <x v="8"/>
    <s v="Sesame Seared Ahi Tuna"/>
    <n v="1"/>
    <s v="Dinner Appetizers"/>
    <d v="1899-12-30T00:07:26"/>
    <n v="40.716351777790997"/>
    <n v="-74.013065094146796"/>
    <n v="40.711054699999998"/>
    <n v="-74.0054923"/>
    <d v="2014-10-22T20:36:08"/>
    <d v="2014-10-22T20:47:40"/>
    <d v="2014-10-22T21:31:00"/>
    <d v="2014-10-22T21:40:50"/>
  </r>
  <r>
    <n v="1470062"/>
    <n v="115238"/>
    <x v="44"/>
    <x v="1"/>
    <x v="328"/>
    <x v="8"/>
    <m/>
    <m/>
    <m/>
    <d v="1899-12-30T00:04:14"/>
    <n v="40.7347140820861"/>
    <n v="-73.999958038330107"/>
    <n v="40.735588100000001"/>
    <n v="-74.003542300000007"/>
    <d v="2014-10-27T19:54:05"/>
    <m/>
    <m/>
    <d v="2014-10-27T20:32:42"/>
  </r>
  <r>
    <n v="1403953"/>
    <n v="58088"/>
    <x v="110"/>
    <x v="1"/>
    <x v="87"/>
    <x v="6"/>
    <s v="Gyoza"/>
    <n v="1"/>
    <s v="Appetizers"/>
    <d v="1899-12-30T00:12:35"/>
    <n v="40.760654436198898"/>
    <n v="-73.989582752602004"/>
    <n v="40.736229000000002"/>
    <n v="-73.998433000000006"/>
    <d v="2014-10-19T20:53:17"/>
    <d v="2014-10-19T21:36:46"/>
    <d v="2014-10-19T21:49:36"/>
    <d v="2014-10-19T22:06:11"/>
  </r>
  <r>
    <n v="1435427"/>
    <n v="200631"/>
    <x v="80"/>
    <x v="3"/>
    <x v="62"/>
    <x v="25"/>
    <s v="Chicken Wings"/>
    <n v="1"/>
    <s v="Appetizers"/>
    <d v="1899-12-30T00:02:42"/>
    <n v="40.802549609553203"/>
    <n v="-73.950232680024698"/>
    <n v="40.798558"/>
    <n v="-73.934880000000007"/>
    <d v="2014-10-24T10:37:08"/>
    <d v="2014-10-24T10:52:15"/>
    <d v="2014-10-24T11:04:05"/>
    <d v="2014-10-24T11:14:27"/>
  </r>
  <r>
    <n v="1407645"/>
    <n v="148504"/>
    <x v="171"/>
    <x v="1"/>
    <x v="33"/>
    <x v="20"/>
    <s v="Organic Butternut Squash (Small)"/>
    <n v="1"/>
    <s v="Soup"/>
    <d v="1899-12-30T00:10:04"/>
    <n v="40.721323186970601"/>
    <n v="-74.009732007980304"/>
    <n v="40.725848900000003"/>
    <n v="-74.004109600000007"/>
    <d v="2014-10-20T11:55:15"/>
    <d v="2014-10-20T12:02:06"/>
    <d v="2014-10-20T12:28:26"/>
    <d v="2014-10-20T12:39:17"/>
  </r>
  <r>
    <n v="1448901"/>
    <n v="118517"/>
    <x v="30"/>
    <x v="1"/>
    <x v="397"/>
    <x v="50"/>
    <s v="Pirozhok"/>
    <n v="1"/>
    <s v="Hot Appetizers"/>
    <d v="1899-12-30T00:04:34"/>
    <n v="40.738768706024501"/>
    <n v="-73.988641562611093"/>
    <n v="40.746806747986703"/>
    <n v="-73.985434601354697"/>
    <d v="2014-10-25T17:16:12"/>
    <d v="2014-10-25T17:18:09"/>
    <d v="2014-10-25T17:47:56"/>
    <d v="2014-10-25T17:59:25"/>
  </r>
  <r>
    <n v="1272279"/>
    <n v="304449"/>
    <x v="385"/>
    <x v="1"/>
    <x v="443"/>
    <x v="0"/>
    <s v="Bacon"/>
    <n v="1"/>
    <s v="Sides"/>
    <d v="1899-12-30T00:09:09"/>
    <n v="40.736794036082998"/>
    <n v="-73.986799745541106"/>
    <n v="40.733019603192297"/>
    <n v="-73.982436226908504"/>
    <d v="2014-10-01T08:46:16"/>
    <d v="2014-10-01T09:02:40"/>
    <d v="2014-10-01T09:16:00"/>
    <d v="2014-10-01T09:28:40"/>
  </r>
  <r>
    <n v="1348005"/>
    <n v="375099"/>
    <x v="55"/>
    <x v="1"/>
    <x v="548"/>
    <x v="8"/>
    <m/>
    <m/>
    <m/>
    <d v="1899-12-30T00:04:34"/>
    <n v="40.750865996454799"/>
    <n v="-73.986643984549104"/>
    <n v="40.7520764"/>
    <n v="-74.001015600000002"/>
    <d v="2014-10-12T17:24:31"/>
    <d v="2014-10-12T17:34:34"/>
    <d v="2014-10-12T17:58:56"/>
    <d v="2014-10-12T18:10:23"/>
  </r>
  <r>
    <n v="1410540"/>
    <n v="100900"/>
    <x v="221"/>
    <x v="2"/>
    <x v="397"/>
    <x v="50"/>
    <s v="Mashed Potatoes"/>
    <n v="2"/>
    <s v="Sides"/>
    <d v="1899-12-30T00:03:57"/>
    <n v="40.738768706024501"/>
    <n v="-73.988641562611093"/>
    <n v="40.711755886365403"/>
    <n v="-74.005989454019797"/>
    <d v="2014-10-20T19:50:37"/>
    <d v="2014-10-20T20:16:42"/>
    <d v="2014-10-20T20:23:26"/>
    <d v="2014-10-20T20:43:32"/>
  </r>
  <r>
    <n v="1274248"/>
    <n v="208020"/>
    <x v="313"/>
    <x v="2"/>
    <x v="545"/>
    <x v="21"/>
    <s v="Moroccan Cigars (5 pc)"/>
    <n v="1"/>
    <s v="Appetizers"/>
    <d v="1899-12-30T00:07:09"/>
    <n v="40.732166230579303"/>
    <n v="-73.981903884893597"/>
    <n v="40.747018901686999"/>
    <n v="-73.990921968255506"/>
    <d v="2014-10-01T17:25:49"/>
    <d v="2014-10-01T17:40:33"/>
    <d v="2014-10-01T17:53:54"/>
    <d v="2014-10-01T18:09:37"/>
  </r>
  <r>
    <n v="1414833"/>
    <n v="277898"/>
    <x v="47"/>
    <x v="1"/>
    <x v="420"/>
    <x v="49"/>
    <m/>
    <m/>
    <m/>
    <m/>
    <n v="40.728014040346402"/>
    <n v="-73.993037568965505"/>
    <n v="40.724721799999998"/>
    <n v="-74.008089499999997"/>
    <d v="2014-10-21T16:06:25"/>
    <d v="2014-10-21T16:09:23"/>
    <d v="2014-10-21T16:30:16"/>
    <d v="2014-10-21T16:55:17"/>
  </r>
  <r>
    <n v="1475602"/>
    <n v="102210"/>
    <x v="170"/>
    <x v="1"/>
    <x v="130"/>
    <x v="9"/>
    <m/>
    <m/>
    <m/>
    <m/>
    <n v="40.759534000000002"/>
    <n v="-73.991765000000001"/>
    <n v="40.759817900000002"/>
    <n v="-73.987639999999999"/>
    <d v="2014-10-28T20:04:40"/>
    <d v="2014-10-28T20:06:16"/>
    <d v="2014-10-28T20:17:06"/>
    <d v="2014-10-28T20:22:43"/>
  </r>
  <r>
    <n v="1274791"/>
    <n v="59749"/>
    <x v="441"/>
    <x v="1"/>
    <x v="2"/>
    <x v="2"/>
    <s v="Barest Burger"/>
    <n v="1"/>
    <s v="Bareburgers"/>
    <d v="1899-12-30T00:04:00"/>
    <n v="40.768488798984301"/>
    <n v="-73.955182186711994"/>
    <n v="40.784796999999998"/>
    <n v="-73.953658000000004"/>
    <d v="2014-10-01T19:06:45"/>
    <d v="2014-10-01T19:31:56"/>
    <d v="2014-10-01T19:37:43"/>
    <d v="2014-10-01T19:51:34"/>
  </r>
  <r>
    <n v="1388669"/>
    <n v="353742"/>
    <x v="440"/>
    <x v="1"/>
    <x v="139"/>
    <x v="8"/>
    <s v="Momofuku Ramen"/>
    <n v="1"/>
    <s v="Bowls"/>
    <m/>
    <n v="40.729110403548901"/>
    <n v="-73.984245455566395"/>
    <n v="40.730251000000003"/>
    <n v="-73.993573999999995"/>
    <d v="2014-10-18T14:27:46"/>
    <d v="2014-10-18T14:25:30"/>
    <d v="2014-10-18T15:13:50"/>
    <d v="2014-10-18T15:22:31"/>
  </r>
  <r>
    <n v="1370216"/>
    <n v="347263"/>
    <x v="156"/>
    <x v="1"/>
    <x v="549"/>
    <x v="21"/>
    <s v="Baklawa"/>
    <n v="3"/>
    <s v="Desserts"/>
    <d v="1899-12-30T00:09:36"/>
    <n v="40.732351000000001"/>
    <n v="-74.003505000000004"/>
    <n v="40.7356342"/>
    <n v="-74.005076700000004"/>
    <d v="2014-10-15T21:44:40"/>
    <d v="2014-10-15T21:48:44"/>
    <d v="2014-10-15T22:03:20"/>
    <d v="2014-10-15T22:06:01"/>
  </r>
  <r>
    <n v="1397081"/>
    <n v="112339"/>
    <x v="309"/>
    <x v="1"/>
    <x v="43"/>
    <x v="3"/>
    <s v="Mucho Mango"/>
    <n v="1"/>
    <s v="Smoothies"/>
    <m/>
    <n v="40.764472136394602"/>
    <n v="-73.966430425643907"/>
    <n v="40.771923999999999"/>
    <n v="-73.966520000000003"/>
    <d v="2014-10-19T12:27:26"/>
    <d v="2014-10-19T12:25:09"/>
    <d v="2014-10-19T12:57:23"/>
    <d v="2014-10-19T13:09:09"/>
  </r>
  <r>
    <n v="1415702"/>
    <n v="59620"/>
    <x v="317"/>
    <x v="1"/>
    <x v="70"/>
    <x v="11"/>
    <s v="3 Cookies"/>
    <n v="1"/>
    <s v="Cookies"/>
    <m/>
    <n v="40.731795470614898"/>
    <n v="-73.985672593116803"/>
    <n v="40.7200779"/>
    <n v="-74.007796400000004"/>
    <d v="2014-10-21T18:45:44"/>
    <d v="2014-10-21T18:46:09"/>
    <d v="2014-10-21T18:57:59"/>
    <d v="2014-10-21T19:13:08"/>
  </r>
  <r>
    <n v="1340003"/>
    <n v="353742"/>
    <x v="200"/>
    <x v="1"/>
    <x v="51"/>
    <x v="23"/>
    <s v="Lobster Roll"/>
    <n v="1"/>
    <s v="Rolls"/>
    <d v="1899-12-30T00:05:05"/>
    <n v="40.726822997452103"/>
    <n v="-73.985470975575794"/>
    <n v="40.730251000000003"/>
    <n v="-73.993573999999995"/>
    <d v="2014-10-11T17:43:09"/>
    <d v="2014-10-11T18:04:27"/>
    <d v="2014-10-11T18:13:47"/>
    <d v="2014-10-11T18:17:48"/>
  </r>
  <r>
    <n v="1446427"/>
    <n v="121706"/>
    <x v="340"/>
    <x v="2"/>
    <x v="1"/>
    <x v="1"/>
    <s v="Prince Perfection"/>
    <n v="2"/>
    <s v="The Original SOHO Squares"/>
    <d v="1899-12-30T00:07:24"/>
    <n v="40.723079523456803"/>
    <n v="-73.994615077972398"/>
    <n v="40.756804000000002"/>
    <n v="-73.998153200000004"/>
    <d v="2014-10-25T14:13:59"/>
    <d v="2014-10-25T14:34:59"/>
    <d v="2014-10-25T14:58:19"/>
    <d v="2014-10-25T15:16:37"/>
  </r>
  <r>
    <n v="1282271"/>
    <n v="105778"/>
    <x v="47"/>
    <x v="1"/>
    <x v="3"/>
    <x v="3"/>
    <s v="Love at First Sight"/>
    <n v="1"/>
    <s v="Cold Pressed Juices"/>
    <m/>
    <n v="40.738867554505397"/>
    <n v="-74.002747450310295"/>
    <n v="40.738932300000002"/>
    <n v="-74.008823399999997"/>
    <d v="2014-10-02T21:01:15"/>
    <d v="2014-10-02T21:03:31"/>
    <d v="2014-10-02T21:08:05"/>
    <d v="2014-10-02T21:13:28"/>
  </r>
  <r>
    <n v="1308599"/>
    <n v="39334"/>
    <x v="452"/>
    <x v="2"/>
    <x v="9"/>
    <x v="2"/>
    <s v="Fries"/>
    <n v="1"/>
    <s v="Fries"/>
    <m/>
    <n v="40.740884357811296"/>
    <n v="-73.988198676721197"/>
    <n v="40.734397000000001"/>
    <n v="-74.000786000000005"/>
    <d v="2014-10-06T16:10:19"/>
    <d v="2014-10-06T16:14:44"/>
    <d v="2014-10-06T16:49:36"/>
    <d v="2014-10-06T16:52:41"/>
  </r>
  <r>
    <n v="1341485"/>
    <n v="35432"/>
    <x v="464"/>
    <x v="1"/>
    <x v="100"/>
    <x v="4"/>
    <s v="Omakase Chefâ€™s Choice Sushi and/or Sashimi"/>
    <n v="1"/>
    <s v="Special Dishes"/>
    <d v="1899-12-30T00:10:46"/>
    <n v="40.762857763598497"/>
    <n v="-73.9716190014841"/>
    <n v="40.751897999999997"/>
    <n v="-73.985834999999994"/>
    <d v="2014-10-11T20:29:32"/>
    <d v="2014-10-11T20:44:46"/>
    <d v="2014-10-11T21:31:03"/>
    <d v="2014-10-11T21:44:52"/>
  </r>
  <r>
    <n v="1481715"/>
    <n v="403596"/>
    <x v="156"/>
    <x v="1"/>
    <x v="228"/>
    <x v="43"/>
    <s v="Chocolate"/>
    <n v="1"/>
    <s v="Frozen Yogurt Without Toppings"/>
    <m/>
    <n v="40.729075924929496"/>
    <n v="-73.988682031631498"/>
    <n v="40.732124744838202"/>
    <n v="-73.989279612941701"/>
    <d v="2014-10-29T19:53:10"/>
    <d v="2014-10-29T20:10:26"/>
    <d v="2014-10-29T20:16:15"/>
    <d v="2014-10-29T20:20:12"/>
  </r>
  <r>
    <n v="1310100"/>
    <n v="42424"/>
    <x v="292"/>
    <x v="2"/>
    <x v="167"/>
    <x v="30"/>
    <s v="Dry Pot Style"/>
    <n v="1"/>
    <s v="Entrees"/>
    <d v="1899-12-30T00:03:25"/>
    <n v="40.732213000000002"/>
    <n v="-73.988072000000003"/>
    <n v="40.737718000000001"/>
    <n v="-73.982057999999995"/>
    <d v="2014-10-06T20:36:14"/>
    <d v="2014-10-06T21:13:24"/>
    <d v="2014-10-06T21:18:44"/>
    <d v="2014-10-06T21:24:16"/>
  </r>
  <r>
    <n v="1360773"/>
    <n v="86013"/>
    <x v="299"/>
    <x v="1"/>
    <x v="550"/>
    <x v="8"/>
    <m/>
    <m/>
    <m/>
    <m/>
    <n v="40.739507000000003"/>
    <n v="-73.990549000000001"/>
    <n v="40.762817900000002"/>
    <n v="-73.982401899999999"/>
    <d v="2014-10-14T13:35:26"/>
    <d v="2014-10-14T13:34:30"/>
    <d v="2014-10-14T14:02:54"/>
    <d v="2014-10-14T15:34:33"/>
  </r>
  <r>
    <n v="1357538"/>
    <n v="377274"/>
    <x v="237"/>
    <x v="1"/>
    <x v="126"/>
    <x v="30"/>
    <s v="Thin Rice Noodles with Vegetables"/>
    <n v="1"/>
    <s v="Rice &amp; Noodles"/>
    <d v="1899-12-30T00:03:55"/>
    <n v="40.782116700000003"/>
    <n v="-73.980739099999994"/>
    <n v="40.780262"/>
    <n v="-73.981055600000005"/>
    <d v="2014-10-13T20:39:20"/>
    <d v="2014-10-13T20:54:35"/>
    <d v="2014-10-13T21:04:36"/>
    <d v="2014-10-13T21:07:36"/>
  </r>
  <r>
    <n v="1485169"/>
    <n v="44005"/>
    <x v="34"/>
    <x v="2"/>
    <x v="551"/>
    <x v="12"/>
    <m/>
    <m/>
    <m/>
    <m/>
    <n v="40.734779000000003"/>
    <n v="-73.999320999999995"/>
    <n v="40.758490399999999"/>
    <n v="-73.971966499999994"/>
    <d v="2014-10-30T08:50:48"/>
    <m/>
    <m/>
    <d v="2014-10-30T09:22:49"/>
  </r>
  <r>
    <n v="1367442"/>
    <n v="369272"/>
    <x v="19"/>
    <x v="3"/>
    <x v="4"/>
    <x v="4"/>
    <s v="Bonsai Tree"/>
    <n v="1"/>
    <s v="Appetizers"/>
    <d v="1899-12-30T00:11:24"/>
    <n v="40.7261096570601"/>
    <n v="-74.002491863200504"/>
    <n v="40.767651000000001"/>
    <n v="-73.966875000000002"/>
    <d v="2014-10-15T17:10:57"/>
    <d v="2014-10-15T17:17:38"/>
    <d v="2014-10-15T17:59:26"/>
    <d v="2014-10-15T18:38:44"/>
  </r>
  <r>
    <n v="1462346"/>
    <n v="46879"/>
    <x v="51"/>
    <x v="4"/>
    <x v="98"/>
    <x v="9"/>
    <s v="Aqua Panna Spring Water"/>
    <n v="1"/>
    <s v="Cold Beverages"/>
    <d v="1899-12-30T00:02:11"/>
    <n v="40.7228416988277"/>
    <n v="-73.994116468965402"/>
    <n v="40.808351000000002"/>
    <n v="-73.965449000000007"/>
    <d v="2014-10-26T19:16:11"/>
    <d v="2014-10-26T20:12:45"/>
    <d v="2014-10-26T20:19:34"/>
    <d v="2014-10-26T20:47:49"/>
  </r>
  <r>
    <n v="1347839"/>
    <n v="309513"/>
    <x v="435"/>
    <x v="1"/>
    <x v="30"/>
    <x v="16"/>
    <s v="Romaine &amp; Red Onion"/>
    <n v="1"/>
    <s v="Salads"/>
    <m/>
    <n v="40.7320637605782"/>
    <n v="-73.996154665947003"/>
    <n v="40.728724999999997"/>
    <n v="-73.983733999999998"/>
    <d v="2014-10-12T17:04:29"/>
    <d v="2014-10-12T17:05:22"/>
    <d v="2014-10-12T17:47:11"/>
    <d v="2014-10-12T17:54:39"/>
  </r>
  <r>
    <n v="1479127"/>
    <n v="314908"/>
    <x v="385"/>
    <x v="1"/>
    <x v="510"/>
    <x v="13"/>
    <m/>
    <m/>
    <m/>
    <m/>
    <n v="40.735632735320003"/>
    <n v="-73.992584199600998"/>
    <n v="40.734250600000003"/>
    <n v="-73.990212299999996"/>
    <d v="2014-10-29T13:20:09"/>
    <d v="2014-10-29T13:40:50"/>
    <d v="2014-10-29T13:58:11"/>
    <d v="2014-10-29T14:02:21"/>
  </r>
  <r>
    <n v="1421616"/>
    <n v="59780"/>
    <x v="232"/>
    <x v="1"/>
    <x v="552"/>
    <x v="8"/>
    <m/>
    <m/>
    <m/>
    <m/>
    <n v="40.742933457913097"/>
    <n v="-74.005628183292103"/>
    <n v="40.744008000000001"/>
    <n v="-74.006117000000003"/>
    <d v="2014-10-22T15:27:58"/>
    <m/>
    <m/>
    <d v="2014-10-22T15:52:46"/>
  </r>
  <r>
    <n v="1353476"/>
    <n v="160957"/>
    <x v="108"/>
    <x v="1"/>
    <x v="3"/>
    <x v="3"/>
    <s v="Mother Earth"/>
    <n v="2"/>
    <s v="Cold Pressed Juices"/>
    <m/>
    <n v="40.7411144339194"/>
    <n v="-73.9906501942001"/>
    <n v="40.739592500000001"/>
    <n v="-73.992170999999999"/>
    <d v="2014-10-13T09:12:14"/>
    <d v="2014-10-13T09:17:40"/>
    <d v="2014-10-13T09:25:00"/>
    <d v="2014-10-13T09:28:55"/>
  </r>
  <r>
    <n v="1485990"/>
    <n v="43047"/>
    <x v="72"/>
    <x v="1"/>
    <x v="43"/>
    <x v="3"/>
    <s v="Cold Warrior"/>
    <n v="1"/>
    <s v="Juice Farmacy"/>
    <m/>
    <n v="40.723925150421103"/>
    <n v="-73.996911048889203"/>
    <n v="40.723597341090802"/>
    <n v="-74.002272701095706"/>
    <d v="2014-10-30T12:38:39"/>
    <d v="2014-10-30T12:51:39"/>
    <d v="2014-10-30T13:05:00"/>
    <d v="2014-10-30T13:13:27"/>
  </r>
  <r>
    <n v="1408137"/>
    <n v="59419"/>
    <x v="308"/>
    <x v="1"/>
    <x v="553"/>
    <x v="16"/>
    <m/>
    <m/>
    <m/>
    <d v="1899-12-30T00:03:02"/>
    <n v="40.731176789756098"/>
    <n v="-74.002833528617501"/>
    <n v="40.723838000000001"/>
    <n v="-74.010921999999994"/>
    <d v="2014-10-20T13:30:50"/>
    <d v="2014-10-20T14:00:58"/>
    <d v="2014-10-20T14:22:47"/>
    <d v="2014-10-20T14:41:26"/>
  </r>
  <r>
    <n v="1362369"/>
    <n v="148669"/>
    <x v="77"/>
    <x v="2"/>
    <x v="139"/>
    <x v="8"/>
    <s v="Ginger Scallion Noodles"/>
    <n v="1"/>
    <s v="Bowls"/>
    <m/>
    <n v="40.729110403548901"/>
    <n v="-73.984245455566395"/>
    <n v="40.723329499999998"/>
    <n v="-73.991501799999995"/>
    <d v="2014-10-14T18:46:41"/>
    <m/>
    <m/>
    <d v="2014-10-14T19:43:54"/>
  </r>
  <r>
    <n v="1462435"/>
    <n v="141100"/>
    <x v="256"/>
    <x v="1"/>
    <x v="554"/>
    <x v="8"/>
    <s v="Sura Fruktnapper"/>
    <n v="1"/>
    <s v="Sour"/>
    <m/>
    <n v="40.733424588992698"/>
    <n v="-74.004027143820494"/>
    <n v="40.751047752561803"/>
    <n v="-73.997789695227596"/>
    <d v="2014-10-26T19:21:16"/>
    <d v="2014-10-26T19:33:08"/>
    <d v="2014-10-26T19:49:59"/>
    <d v="2014-10-26T20:05:22"/>
  </r>
  <r>
    <n v="1368732"/>
    <n v="241719"/>
    <x v="109"/>
    <x v="1"/>
    <x v="60"/>
    <x v="4"/>
    <s v="Egg Omelet"/>
    <n v="1"/>
    <s v="Nigiri Sushi"/>
    <d v="1899-12-30T00:08:04"/>
    <n v="40.716725764782701"/>
    <n v="-74.008250645521898"/>
    <n v="40.706929799999997"/>
    <n v="-74.008617099999995"/>
    <d v="2014-10-15T19:21:29"/>
    <d v="2014-10-15T19:32:54"/>
    <d v="2014-10-15T19:45:52"/>
    <d v="2014-10-15T19:53:47"/>
  </r>
  <r>
    <n v="1489058"/>
    <n v="353412"/>
    <x v="59"/>
    <x v="2"/>
    <x v="9"/>
    <x v="2"/>
    <s v="Original Shake"/>
    <n v="1"/>
    <s v="Shakes"/>
    <m/>
    <n v="40.779126065705498"/>
    <n v="-73.954904894578206"/>
    <n v="40.787978000000003"/>
    <n v="-73.954458000000002"/>
    <d v="2014-10-30T19:25:41"/>
    <d v="2014-10-30T19:32:08"/>
    <d v="2014-10-30T19:45:26"/>
    <d v="2014-10-30T19:51:24"/>
  </r>
  <r>
    <n v="1333126"/>
    <n v="263710"/>
    <x v="52"/>
    <x v="1"/>
    <x v="143"/>
    <x v="36"/>
    <s v="Sandy Cove Sauvignon Blanc"/>
    <n v="1"/>
    <s v="Sauvignon Blanc"/>
    <m/>
    <n v="40.779598"/>
    <n v="-73.947388000000004"/>
    <n v="40.780814048092502"/>
    <n v="-73.958360561392197"/>
    <d v="2014-10-10T19:46:07"/>
    <d v="2014-10-10T19:53:41"/>
    <d v="2014-10-10T20:00:23"/>
    <d v="2014-10-10T20:10:01"/>
  </r>
  <r>
    <n v="1462961"/>
    <n v="37538"/>
    <x v="49"/>
    <x v="1"/>
    <x v="116"/>
    <x v="28"/>
    <s v="La Mulata"/>
    <n v="1"/>
    <s v="Arepas"/>
    <d v="1899-12-30T00:03:57"/>
    <n v="40.72681"/>
    <n v="-73.985328999999993"/>
    <n v="40.722579000000003"/>
    <n v="-73.999144000000001"/>
    <d v="2014-10-26T19:46:57"/>
    <d v="2014-10-26T19:57:22"/>
    <d v="2014-10-26T20:07:12"/>
    <d v="2014-10-26T20:17:03"/>
  </r>
  <r>
    <n v="1309273"/>
    <n v="75115"/>
    <x v="274"/>
    <x v="1"/>
    <x v="101"/>
    <x v="30"/>
    <s v="Three Chili Chicken"/>
    <n v="1"/>
    <s v="Mains"/>
    <d v="1899-12-30T00:02:17"/>
    <n v="40.734213854853898"/>
    <n v="-74.006202029303594"/>
    <n v="40.732028999999997"/>
    <n v="-73.993404999999996"/>
    <d v="2014-10-06T18:49:39"/>
    <d v="2014-10-06T19:09:03"/>
    <d v="2014-10-06T19:16:23"/>
    <d v="2014-10-06T19:24:26"/>
  </r>
  <r>
    <n v="1431444"/>
    <n v="393694"/>
    <x v="61"/>
    <x v="1"/>
    <x v="123"/>
    <x v="7"/>
    <s v="Chocolate Chip Walnut"/>
    <n v="2"/>
    <s v="Cookies"/>
    <m/>
    <n v="40.779930093814997"/>
    <n v="-73.980334997177096"/>
    <n v="40.790044795526804"/>
    <n v="-73.977104965198805"/>
    <d v="2014-10-23T18:38:35"/>
    <d v="2014-10-23T18:46:26"/>
    <d v="2014-10-23T18:59:13"/>
    <d v="2014-10-23T19:11:51"/>
  </r>
  <r>
    <n v="1403343"/>
    <n v="301616"/>
    <x v="167"/>
    <x v="3"/>
    <x v="16"/>
    <x v="13"/>
    <s v="McCafe Vanilla Shake"/>
    <n v="1"/>
    <s v="Beverages"/>
    <m/>
    <n v="40.736949700653199"/>
    <n v="-73.990473747253404"/>
    <n v="40.744378099999999"/>
    <n v="-73.990925000000004"/>
    <d v="2014-10-19T20:23:47"/>
    <m/>
    <m/>
    <d v="2014-10-19T21:27:57"/>
  </r>
  <r>
    <n v="1313363"/>
    <n v="40745"/>
    <x v="107"/>
    <x v="1"/>
    <x v="63"/>
    <x v="16"/>
    <s v="Sticks"/>
    <n v="1"/>
    <s v="Mozz (mozzarella)"/>
    <m/>
    <n v="40.723019825000002"/>
    <n v="-73.995853999999994"/>
    <n v="40.746136"/>
    <n v="-73.975717000000003"/>
    <d v="2014-10-07T14:07:29"/>
    <d v="2014-10-07T14:10:57"/>
    <d v="2014-10-07T14:26:17"/>
    <d v="2014-10-07T14:41:51"/>
  </r>
  <r>
    <n v="1384347"/>
    <n v="177778"/>
    <x v="46"/>
    <x v="2"/>
    <x v="70"/>
    <x v="11"/>
    <s v="Pork Bun"/>
    <n v="1"/>
    <s v="Buns"/>
    <m/>
    <n v="40.787149600866101"/>
    <n v="-73.971722312198096"/>
    <n v="40.779488999999998"/>
    <n v="-73.9538479"/>
    <d v="2014-10-17T21:47:08"/>
    <d v="2014-10-17T21:52:20"/>
    <d v="2014-10-17T21:58:42"/>
    <d v="2014-10-17T22:09:30"/>
  </r>
  <r>
    <n v="1466288"/>
    <n v="166288"/>
    <x v="86"/>
    <x v="1"/>
    <x v="16"/>
    <x v="13"/>
    <s v="Chicken McNuggets"/>
    <n v="1"/>
    <s v="Snacks &amp; Sides"/>
    <m/>
    <n v="40.777939671655503"/>
    <n v="-73.9547097350531"/>
    <n v="40.787439936888099"/>
    <n v="-73.955651894149497"/>
    <d v="2014-10-26T23:36:52"/>
    <m/>
    <m/>
    <d v="2014-10-27T00:06:01"/>
  </r>
  <r>
    <n v="1367389"/>
    <n v="64153"/>
    <x v="266"/>
    <x v="3"/>
    <x v="77"/>
    <x v="0"/>
    <s v="Fries"/>
    <n v="1"/>
    <s v="Sides"/>
    <m/>
    <n v="40.724339999999998"/>
    <n v="-73.990960000000001"/>
    <n v="40.759183"/>
    <n v="-73.976487000000006"/>
    <d v="2014-10-15T17:01:36"/>
    <d v="2014-10-15T16:59:11"/>
    <d v="2014-10-15T17:14:02"/>
    <d v="2014-10-15T17:42:16"/>
  </r>
  <r>
    <n v="1396411"/>
    <n v="303155"/>
    <x v="234"/>
    <x v="2"/>
    <x v="123"/>
    <x v="7"/>
    <s v="Dark Chocolate Peanut Butter Chip"/>
    <n v="1"/>
    <s v="Cookies"/>
    <m/>
    <n v="40.779930093814997"/>
    <n v="-73.980334997177096"/>
    <n v="40.733697300000003"/>
    <n v="-73.986477399999998"/>
    <d v="2014-10-19T10:40:38"/>
    <d v="2014-10-19T10:50:51"/>
    <d v="2014-10-19T11:05:41"/>
    <d v="2014-10-19T11:29:27"/>
  </r>
  <r>
    <n v="1346484"/>
    <n v="186592"/>
    <x v="405"/>
    <x v="2"/>
    <x v="130"/>
    <x v="9"/>
    <m/>
    <m/>
    <m/>
    <m/>
    <n v="40.777745129236699"/>
    <n v="-73.954617029430395"/>
    <n v="40.781224999999999"/>
    <n v="-73.948913000000005"/>
    <d v="2014-10-12T14:48:51"/>
    <d v="2014-10-12T15:01:35"/>
    <d v="2014-10-12T15:13:55"/>
    <d v="2014-10-12T15:21:27"/>
  </r>
  <r>
    <n v="1382622"/>
    <n v="97151"/>
    <x v="49"/>
    <x v="1"/>
    <x v="367"/>
    <x v="16"/>
    <m/>
    <m/>
    <m/>
    <d v="1899-12-30T00:04:16"/>
    <n v="40.735323803691301"/>
    <n v="-74.001771211624103"/>
    <n v="40.712320200000001"/>
    <n v="-74.008822899999998"/>
    <d v="2014-10-17T19:24:23"/>
    <d v="2014-10-17T19:28:38"/>
    <d v="2014-10-17T19:49:41"/>
    <d v="2014-10-17T20:06:19"/>
  </r>
  <r>
    <n v="1349702"/>
    <n v="42781"/>
    <x v="435"/>
    <x v="1"/>
    <x v="90"/>
    <x v="27"/>
    <s v="Potato Knish"/>
    <n v="2"/>
    <s v="Franks and Knishes"/>
    <d v="1899-12-30T00:06:54"/>
    <n v="40.745299312570602"/>
    <n v="-73.9791375808162"/>
    <n v="40.738912900000003"/>
    <n v="-73.987759999999994"/>
    <d v="2014-10-12T19:52:27"/>
    <d v="2014-10-12T20:21:08"/>
    <d v="2014-10-12T20:40:57"/>
    <d v="2014-10-12T20:49:51"/>
  </r>
  <r>
    <n v="1339894"/>
    <n v="64387"/>
    <x v="19"/>
    <x v="3"/>
    <x v="77"/>
    <x v="0"/>
    <s v="Griddled Corn &amp; Bacon"/>
    <n v="1"/>
    <s v="Sides"/>
    <m/>
    <n v="40.724339999999998"/>
    <n v="-73.990960000000001"/>
    <n v="40.724882000000001"/>
    <n v="-74.010099999999994"/>
    <d v="2014-10-11T17:25:13"/>
    <d v="2014-10-11T17:23:04"/>
    <d v="2014-10-11T17:50:01"/>
    <d v="2014-10-11T18:03:14"/>
  </r>
  <r>
    <n v="1490779"/>
    <n v="59161"/>
    <x v="465"/>
    <x v="1"/>
    <x v="18"/>
    <x v="15"/>
    <m/>
    <m/>
    <m/>
    <m/>
    <n v="40.741388696065201"/>
    <n v="-74.001289851765193"/>
    <n v="40.743451904885802"/>
    <n v="-74.006407215275004"/>
    <d v="2014-10-30T21:47:43"/>
    <d v="2014-10-30T22:11:18"/>
    <d v="2014-10-30T22:31:39"/>
    <d v="2014-10-30T22:38:16"/>
  </r>
  <r>
    <n v="1275166"/>
    <n v="325285"/>
    <x v="125"/>
    <x v="1"/>
    <x v="126"/>
    <x v="30"/>
    <s v="Five Flavor Chicken Dumplings (4)"/>
    <n v="1"/>
    <s v="Dim Sum"/>
    <d v="1899-12-30T00:08:44"/>
    <n v="40.782116700000003"/>
    <n v="-73.980739099999994"/>
    <n v="40.717522000000002"/>
    <n v="-73.992722999999998"/>
    <d v="2014-10-01T19:53:17"/>
    <d v="2014-10-01T20:11:42"/>
    <d v="2014-10-01T20:30:02"/>
    <d v="2014-10-01T20:50:20"/>
  </r>
  <r>
    <n v="1460716"/>
    <n v="392513"/>
    <x v="158"/>
    <x v="2"/>
    <x v="48"/>
    <x v="17"/>
    <s v="Organic Mini Carrots"/>
    <n v="1"/>
    <s v="Fruits &amp; Vegetables"/>
    <m/>
    <n v="40.733633781778998"/>
    <n v="-73.987769236059194"/>
    <n v="40.730112599999998"/>
    <n v="-73.994202400000006"/>
    <d v="2014-10-26T17:28:25"/>
    <m/>
    <m/>
    <d v="2014-10-26T18:42:23"/>
  </r>
  <r>
    <n v="1435256"/>
    <n v="61522"/>
    <x v="466"/>
    <x v="2"/>
    <x v="555"/>
    <x v="8"/>
    <m/>
    <m/>
    <m/>
    <m/>
    <n v="40.775170000000003"/>
    <n v="-73.963346999999999"/>
    <n v="40.740074800000002"/>
    <n v="-73.986773499999998"/>
    <d v="2014-10-24T09:22:55"/>
    <d v="2014-10-24T09:29:28"/>
    <d v="2014-10-24T09:47:46"/>
    <d v="2014-10-24T10:34:41"/>
  </r>
  <r>
    <n v="1320919"/>
    <n v="241317"/>
    <x v="159"/>
    <x v="3"/>
    <x v="45"/>
    <x v="4"/>
    <s v="Spicy Tuna &amp; Tempura Flakes"/>
    <n v="1"/>
    <s v="Maki"/>
    <d v="1899-12-30T00:05:57"/>
    <n v="40.721979579708403"/>
    <n v="-73.988148214155601"/>
    <n v="40.743380899999998"/>
    <n v="-73.974262499999995"/>
    <d v="2014-10-08T21:29:37"/>
    <d v="2014-10-08T21:41:47"/>
    <d v="2014-10-08T21:50:10"/>
    <d v="2014-10-08T22:06:50"/>
  </r>
  <r>
    <n v="1478310"/>
    <n v="321555"/>
    <x v="96"/>
    <x v="1"/>
    <x v="43"/>
    <x v="3"/>
    <s v="Almond Butter Bliss"/>
    <n v="6"/>
    <s v="Acai Bowls"/>
    <m/>
    <n v="40.723925150421103"/>
    <n v="-73.996911048889203"/>
    <n v="40.723523399999998"/>
    <n v="-74.002208199999998"/>
    <d v="2014-10-29T08:33:40"/>
    <m/>
    <m/>
    <d v="2014-10-29T09:14:17"/>
  </r>
  <r>
    <n v="1358899"/>
    <n v="35643"/>
    <x v="206"/>
    <x v="2"/>
    <x v="76"/>
    <x v="16"/>
    <s v="Classic Beef"/>
    <n v="1"/>
    <s v="Naked Balls"/>
    <d v="1899-12-30T00:04:10"/>
    <n v="40.718110071383997"/>
    <n v="-73.957545268768797"/>
    <n v="40.691606"/>
    <n v="-73.985511000000002"/>
    <d v="2014-10-13T22:49:30"/>
    <d v="2014-10-13T23:38:41"/>
    <d v="2014-10-13T23:44:01"/>
    <d v="2014-10-13T23:58:42"/>
  </r>
  <r>
    <n v="1330616"/>
    <n v="147338"/>
    <x v="43"/>
    <x v="2"/>
    <x v="375"/>
    <x v="2"/>
    <s v="Lucky BBQ Bacon Cheddar"/>
    <n v="4"/>
    <s v="Lucky's Famous Burgers"/>
    <d v="1899-12-30T00:04:53"/>
    <n v="40.723331406515896"/>
    <n v="-73.989531102051501"/>
    <n v="40.720244000000001"/>
    <n v="-73.978842999999998"/>
    <d v="2014-10-10T15:06:48"/>
    <d v="2014-10-10T15:12:19"/>
    <d v="2014-10-10T15:28:11"/>
    <d v="2014-10-10T15:39:08"/>
  </r>
  <r>
    <n v="1484315"/>
    <n v="110091"/>
    <x v="86"/>
    <x v="1"/>
    <x v="76"/>
    <x v="16"/>
    <s v="Rigatoni"/>
    <n v="1"/>
    <s v="Stick To Your Bones"/>
    <d v="1899-12-30T00:03:17"/>
    <n v="40.771491247520302"/>
    <n v="-73.956334145089798"/>
    <n v="40.781367000000003"/>
    <n v="-73.949648400000001"/>
    <d v="2014-10-29T23:52:05"/>
    <d v="2014-10-30T00:03:22"/>
    <d v="2014-10-30T00:08:43"/>
    <d v="2014-10-30T00:18:05"/>
  </r>
  <r>
    <n v="1333648"/>
    <n v="111125"/>
    <x v="123"/>
    <x v="1"/>
    <x v="30"/>
    <x v="16"/>
    <s v="Summer Squash &amp; Pecorino"/>
    <n v="1"/>
    <s v="Vegetables"/>
    <d v="1899-12-30T00:16:52"/>
    <n v="40.7320637605782"/>
    <n v="-73.996154665947003"/>
    <n v="40.739098800000001"/>
    <n v="-73.993508599999998"/>
    <d v="2014-10-10T20:30:35"/>
    <d v="2014-10-10T20:38:42"/>
    <d v="2014-10-10T21:05:32"/>
    <d v="2014-10-10T21:13:04"/>
  </r>
  <r>
    <n v="1409599"/>
    <n v="65674"/>
    <x v="28"/>
    <x v="1"/>
    <x v="556"/>
    <x v="8"/>
    <m/>
    <m/>
    <m/>
    <m/>
    <n v="40.739035000000001"/>
    <n v="-74.000452999999993"/>
    <n v="40.738804000000002"/>
    <n v="-74.009342000000004"/>
    <d v="2014-10-20T17:43:06"/>
    <d v="2014-10-20T17:49:50"/>
    <d v="2014-10-20T17:55:39"/>
    <d v="2014-10-20T18:03:07"/>
  </r>
  <r>
    <n v="1391278"/>
    <n v="47879"/>
    <x v="30"/>
    <x v="1"/>
    <x v="557"/>
    <x v="9"/>
    <s v="Black Bean Soup"/>
    <n v="1"/>
    <s v="Vegetarian"/>
    <d v="1899-12-30T00:06:28"/>
    <n v="40.744450899999997"/>
    <n v="-73.974867000000003"/>
    <n v="40.776127000000002"/>
    <n v="-73.959258000000005"/>
    <d v="2014-10-18T19:02:31"/>
    <d v="2014-10-18T19:30:46"/>
    <d v="2014-10-18T19:51:05"/>
    <d v="2014-10-18T20:07:27"/>
  </r>
  <r>
    <n v="1472739"/>
    <n v="110852"/>
    <x v="340"/>
    <x v="2"/>
    <x v="558"/>
    <x v="11"/>
    <s v="Chocolate Mousse"/>
    <n v="2"/>
    <s v="Center-Filled"/>
    <m/>
    <n v="40.730245106692003"/>
    <n v="-74.002225241083593"/>
    <n v="40.763248099999998"/>
    <n v="-73.973554300000004"/>
    <d v="2014-10-28T09:25:12"/>
    <d v="2014-10-28T09:47:32"/>
    <d v="2014-10-28T09:59:52"/>
    <d v="2014-10-28T10:42:12"/>
  </r>
  <r>
    <n v="1275249"/>
    <n v="42052"/>
    <x v="47"/>
    <x v="1"/>
    <x v="559"/>
    <x v="8"/>
    <m/>
    <m/>
    <m/>
    <m/>
    <n v="40.729089999999999"/>
    <n v="-73.987288000000007"/>
    <n v="40.747450000000001"/>
    <n v="-74.002486000000005"/>
    <d v="2014-10-01T20:02:16"/>
    <d v="2014-10-01T20:11:51"/>
    <d v="2014-10-01T20:20:20"/>
    <d v="2014-10-01T20:30:27"/>
  </r>
  <r>
    <n v="1415762"/>
    <n v="332735"/>
    <x v="5"/>
    <x v="1"/>
    <x v="89"/>
    <x v="4"/>
    <m/>
    <m/>
    <m/>
    <d v="1899-12-30T00:06:48"/>
    <n v="40.761836680634801"/>
    <n v="-73.960403720115593"/>
    <n v="40.767152651202899"/>
    <n v="-73.966870732012893"/>
    <d v="2014-10-21T18:53:43"/>
    <d v="2014-10-21T18:54:36"/>
    <d v="2014-10-21T19:05:59"/>
    <d v="2014-10-21T19:14:19"/>
  </r>
  <r>
    <n v="1410230"/>
    <n v="72322"/>
    <x v="278"/>
    <x v="1"/>
    <x v="121"/>
    <x v="21"/>
    <s v="Cucumber Yogurt"/>
    <n v="1"/>
    <s v="Appetizers"/>
    <d v="1899-12-30T00:07:25"/>
    <n v="40.727293000000003"/>
    <n v="-73.984516999999997"/>
    <n v="40.720779999999998"/>
    <n v="-73.984491000000006"/>
    <d v="2014-10-20T19:14:06"/>
    <d v="2014-10-20T19:44:40"/>
    <d v="2014-10-20T19:52:32"/>
    <d v="2014-10-20T19:58:33"/>
  </r>
  <r>
    <n v="1392799"/>
    <n v="126002"/>
    <x v="206"/>
    <x v="2"/>
    <x v="16"/>
    <x v="13"/>
    <s v="World Famous Fries"/>
    <n v="1"/>
    <s v="Snacks &amp; Sides"/>
    <m/>
    <n v="40.794267011081402"/>
    <n v="-73.972020765060506"/>
    <n v="40.784077099999998"/>
    <n v="-73.982579400000006"/>
    <d v="2014-10-18T20:59:17"/>
    <m/>
    <m/>
    <d v="2014-10-18T21:39:06"/>
  </r>
  <r>
    <n v="1479600"/>
    <n v="57994"/>
    <x v="154"/>
    <x v="0"/>
    <x v="560"/>
    <x v="8"/>
    <m/>
    <m/>
    <m/>
    <m/>
    <n v="40.778599697931"/>
    <n v="-73.953389533086906"/>
    <n v="40.771892999999999"/>
    <n v="-73.959619700000005"/>
    <d v="2014-10-29T14:49:41"/>
    <d v="2014-10-29T15:15:39"/>
    <d v="2014-10-29T15:35:58"/>
    <d v="2014-10-29T15:54:24"/>
  </r>
  <r>
    <n v="1487074"/>
    <n v="245311"/>
    <x v="232"/>
    <x v="1"/>
    <x v="33"/>
    <x v="20"/>
    <s v="Salad"/>
    <n v="1"/>
    <s v="Make Your Own"/>
    <d v="1899-12-30T00:07:57"/>
    <n v="40.745078589413303"/>
    <n v="-73.988821506500202"/>
    <n v="40.750086000000003"/>
    <n v="-73.987218100000007"/>
    <d v="2014-10-30T15:22:59"/>
    <d v="2014-10-30T15:30:42"/>
    <d v="2014-10-30T15:43:03"/>
    <d v="2014-10-30T15:49:44"/>
  </r>
  <r>
    <n v="1369042"/>
    <n v="56017"/>
    <x v="6"/>
    <x v="1"/>
    <x v="238"/>
    <x v="20"/>
    <m/>
    <m/>
    <m/>
    <d v="1899-12-30T00:04:32"/>
    <n v="40.737282906043497"/>
    <n v="-73.990908445307397"/>
    <n v="40.735765499999999"/>
    <n v="-74.005214100000003"/>
    <d v="2014-10-15T19:51:25"/>
    <d v="2014-10-15T19:55:21"/>
    <d v="2014-10-15T20:05:41"/>
    <d v="2014-10-15T20:15:03"/>
  </r>
  <r>
    <n v="1278493"/>
    <n v="41249"/>
    <x v="467"/>
    <x v="1"/>
    <x v="561"/>
    <x v="8"/>
    <m/>
    <m/>
    <m/>
    <m/>
    <n v="40.727958541129397"/>
    <n v="-74.007016887682397"/>
    <n v="40.724736999999998"/>
    <n v="-73.981437999999997"/>
    <d v="2014-10-02T12:17:21"/>
    <d v="2014-10-02T12:18:42"/>
    <d v="2014-10-02T12:36:02"/>
    <d v="2014-10-02T12:49:39"/>
  </r>
  <r>
    <n v="1475679"/>
    <n v="303858"/>
    <x v="71"/>
    <x v="2"/>
    <x v="48"/>
    <x v="17"/>
    <s v="Chicken Tikka Masala"/>
    <n v="1"/>
    <s v="Frozen Foods"/>
    <m/>
    <n v="40.74174"/>
    <n v="-73.993650000000002"/>
    <n v="40.742368999999997"/>
    <n v="-73.974888000000007"/>
    <d v="2014-10-28T20:12:58"/>
    <d v="2014-10-28T20:25:18"/>
    <d v="2014-10-28T21:09:38"/>
    <d v="2014-10-28T21:19:23"/>
  </r>
  <r>
    <n v="1396623"/>
    <n v="381018"/>
    <x v="312"/>
    <x v="2"/>
    <x v="296"/>
    <x v="30"/>
    <s v="Chives and Pork Fried Dumplings (Frozen)"/>
    <n v="1"/>
    <s v="Frozen Dumplings"/>
    <d v="1899-12-30T00:05:54"/>
    <n v="40.716001252285203"/>
    <n v="-73.993209734266102"/>
    <n v="40.762364699999999"/>
    <n v="-73.996358499999999"/>
    <d v="2014-10-19T11:27:11"/>
    <d v="2014-10-19T11:40:57"/>
    <d v="2014-10-19T11:59:17"/>
    <d v="2014-10-19T12:24:58"/>
  </r>
  <r>
    <n v="1283062"/>
    <n v="153018"/>
    <x v="65"/>
    <x v="1"/>
    <x v="562"/>
    <x v="8"/>
    <m/>
    <m/>
    <m/>
    <m/>
    <n v="40.760894559228298"/>
    <n v="-73.967063426971393"/>
    <n v="40.7634955784686"/>
    <n v="-73.967606909641901"/>
    <d v="2014-10-02T22:15:18"/>
    <d v="2014-10-02T22:20:30"/>
    <d v="2014-10-02T22:36:19"/>
    <d v="2014-10-02T22:44:23"/>
  </r>
  <r>
    <n v="1286491"/>
    <n v="300670"/>
    <x v="41"/>
    <x v="1"/>
    <x v="72"/>
    <x v="8"/>
    <s v="Tortilla"/>
    <n v="2"/>
    <s v="Soups"/>
    <d v="1899-12-30T00:08:11"/>
    <n v="40.721353749744097"/>
    <n v="-73.997525293959001"/>
    <n v="40.713953799999999"/>
    <n v="-74.009601900000007"/>
    <d v="2014-10-03T16:35:26"/>
    <d v="2014-10-03T16:46:45"/>
    <d v="2014-10-03T16:55:05"/>
    <d v="2014-10-03T17:07:54"/>
  </r>
  <r>
    <n v="1462338"/>
    <n v="300670"/>
    <x v="301"/>
    <x v="2"/>
    <x v="116"/>
    <x v="28"/>
    <s v="Guasacaca &amp; Chips"/>
    <n v="1"/>
    <s v="Sidekicks"/>
    <d v="1899-12-30T00:03:36"/>
    <n v="40.72681"/>
    <n v="-73.985328999999993"/>
    <n v="40.713953799999999"/>
    <n v="-74.009601900000007"/>
    <d v="2014-10-26T19:16:22"/>
    <d v="2014-10-26T19:32:35"/>
    <d v="2014-10-26T19:39:55"/>
    <d v="2014-10-26T19:55:51"/>
  </r>
  <r>
    <n v="1307794"/>
    <n v="361509"/>
    <x v="331"/>
    <x v="1"/>
    <x v="9"/>
    <x v="2"/>
    <s v="Fries"/>
    <n v="1"/>
    <s v="Fries"/>
    <m/>
    <n v="40.758456774983799"/>
    <n v="-73.989140466129399"/>
    <n v="40.7452805"/>
    <n v="-73.991422200000002"/>
    <d v="2014-10-06T13:06:16"/>
    <d v="2014-10-06T13:28:54"/>
    <d v="2014-10-06T14:02:14"/>
    <d v="2014-10-06T14:05:30"/>
  </r>
  <r>
    <n v="1399303"/>
    <n v="44594"/>
    <x v="333"/>
    <x v="1"/>
    <x v="435"/>
    <x v="16"/>
    <m/>
    <m/>
    <m/>
    <m/>
    <n v="40.742020699999998"/>
    <n v="-73.989928000000006"/>
    <n v="40.725532999999999"/>
    <n v="-74.000103999999993"/>
    <d v="2014-10-19T15:46:28"/>
    <d v="2014-10-19T15:54:06"/>
    <d v="2014-10-19T16:10:50"/>
    <d v="2014-10-19T16:26:44"/>
  </r>
  <r>
    <n v="1324833"/>
    <n v="342565"/>
    <x v="121"/>
    <x v="1"/>
    <x v="134"/>
    <x v="33"/>
    <s v="Organic Primal Kale Salad"/>
    <n v="1"/>
    <s v="Prepared Food"/>
    <m/>
    <n v="40.735676762018002"/>
    <n v="-73.993829528068602"/>
    <n v="40.7770303"/>
    <n v="-73.963160200000004"/>
    <d v="2014-10-09T18:15:14"/>
    <d v="2014-10-09T18:17:44"/>
    <d v="2014-10-09T18:37:36"/>
    <d v="2014-10-09T19:13:05"/>
  </r>
  <r>
    <n v="1312632"/>
    <n v="198194"/>
    <x v="291"/>
    <x v="1"/>
    <x v="65"/>
    <x v="5"/>
    <s v="Chana Masala Roll"/>
    <n v="1"/>
    <s v="Rolls"/>
    <d v="1899-12-30T00:06:40"/>
    <n v="40.7571379348609"/>
    <n v="-73.968272852279696"/>
    <n v="40.763500784604503"/>
    <n v="-73.974735951537397"/>
    <d v="2014-10-07T11:13:34"/>
    <d v="2014-10-07T11:17:27"/>
    <d v="2014-10-07T11:38:46"/>
    <d v="2014-10-07T11:55:26"/>
  </r>
  <r>
    <n v="1296047"/>
    <n v="330135"/>
    <x v="101"/>
    <x v="2"/>
    <x v="275"/>
    <x v="0"/>
    <s v="Soda Bottle"/>
    <n v="1"/>
    <s v="Beverages"/>
    <m/>
    <n v="40.7408687"/>
    <n v="-73.987680299999994"/>
    <n v="40.746968600000002"/>
    <n v="-73.990440599999999"/>
    <d v="2014-10-04T20:49:06"/>
    <d v="2014-10-04T20:53:20"/>
    <d v="2014-10-04T21:12:40"/>
    <d v="2014-10-04T21:22:31"/>
  </r>
  <r>
    <n v="1399630"/>
    <n v="386766"/>
    <x v="320"/>
    <x v="1"/>
    <x v="63"/>
    <x v="16"/>
    <s v="Potatoes"/>
    <n v="1"/>
    <s v="Sides"/>
    <m/>
    <n v="40.723019825000002"/>
    <n v="-73.995853999999994"/>
    <n v="40.728241099999998"/>
    <n v="-73.983732500000002"/>
    <d v="2014-10-19T16:18:56"/>
    <d v="2014-10-19T16:17:20"/>
    <d v="2014-10-19T16:54:35"/>
    <d v="2014-10-19T17:05:17"/>
  </r>
  <r>
    <n v="1295261"/>
    <n v="51295"/>
    <x v="115"/>
    <x v="1"/>
    <x v="51"/>
    <x v="23"/>
    <s v="Lobster Roll"/>
    <n v="1"/>
    <s v="Rolls"/>
    <d v="1899-12-30T00:03:37"/>
    <n v="40.7748328109124"/>
    <n v="-73.954474395363405"/>
    <n v="40.764730258785903"/>
    <n v="-73.964628477349393"/>
    <d v="2014-10-04T19:18:11"/>
    <d v="2014-10-04T19:27:31"/>
    <d v="2014-10-04T19:36:52"/>
    <d v="2014-10-04T19:48:36"/>
  </r>
  <r>
    <n v="1459377"/>
    <n v="329315"/>
    <x v="92"/>
    <x v="1"/>
    <x v="48"/>
    <x v="17"/>
    <s v="Pita Chips - Parmesan, Garlic &amp; Herb"/>
    <n v="1"/>
    <s v="Cookies, Snacks &amp; Candy"/>
    <m/>
    <n v="40.74174"/>
    <n v="-73.993650000000002"/>
    <n v="40.727350081923497"/>
    <n v="-73.991881000398905"/>
    <d v="2014-10-26T15:34:16"/>
    <d v="2014-10-26T15:37:54"/>
    <d v="2014-10-26T16:31:34"/>
    <d v="2014-10-26T16:44:22"/>
  </r>
  <r>
    <n v="1339670"/>
    <n v="316402"/>
    <x v="252"/>
    <x v="1"/>
    <x v="76"/>
    <x v="0"/>
    <s v="Classic Beef Smash"/>
    <n v="1"/>
    <s v="Smash"/>
    <d v="1899-12-30T00:07:32"/>
    <n v="40.736130877644598"/>
    <n v="-74.000648304229699"/>
    <n v="40.730973200000001"/>
    <n v="-74.005853099999996"/>
    <d v="2014-10-11T16:57:25"/>
    <d v="2014-10-11T17:03:40"/>
    <d v="2014-10-11T17:35:32"/>
    <d v="2014-10-11T17:42:33"/>
  </r>
  <r>
    <n v="1431291"/>
    <n v="345520"/>
    <x v="335"/>
    <x v="2"/>
    <x v="119"/>
    <x v="30"/>
    <s v="Chives &amp; Pork Dumplings"/>
    <n v="1"/>
    <s v="Bolied"/>
    <d v="1899-12-30T00:05:53"/>
    <n v="40.732935902065101"/>
    <n v="-73.986443521670196"/>
    <n v="40.7376407"/>
    <n v="-73.981844300000006"/>
    <d v="2014-10-23T18:14:09"/>
    <d v="2014-10-23T18:39:15"/>
    <d v="2014-10-23T18:57:54"/>
    <d v="2014-10-23T19:03:41"/>
  </r>
  <r>
    <n v="1294639"/>
    <n v="39334"/>
    <x v="288"/>
    <x v="1"/>
    <x v="76"/>
    <x v="0"/>
    <s v="Chicken Hero"/>
    <n v="1"/>
    <s v="Heroes"/>
    <d v="1899-12-30T00:05:54"/>
    <n v="40.736130877644598"/>
    <n v="-74.000648304229699"/>
    <n v="40.734397000000001"/>
    <n v="-74.000786000000005"/>
    <d v="2014-10-04T17:45:38"/>
    <d v="2014-10-04T17:44:05"/>
    <d v="2014-10-04T18:14:49"/>
    <d v="2014-10-04T18:20:50"/>
  </r>
  <r>
    <n v="1377629"/>
    <n v="95644"/>
    <x v="256"/>
    <x v="1"/>
    <x v="18"/>
    <x v="15"/>
    <m/>
    <m/>
    <m/>
    <m/>
    <n v="40.7222908678878"/>
    <n v="-73.997117845003601"/>
    <n v="40.730668999999999"/>
    <n v="-74.006186"/>
    <d v="2014-10-16T22:56:26"/>
    <d v="2014-10-16T22:58:29"/>
    <d v="2014-10-16T23:05:20"/>
    <d v="2014-10-16T23:12:24"/>
  </r>
  <r>
    <n v="1462170"/>
    <n v="140530"/>
    <x v="30"/>
    <x v="1"/>
    <x v="87"/>
    <x v="6"/>
    <s v="Chopped Eel with Avocado Roll"/>
    <n v="1"/>
    <s v="Special Sushi Rolls"/>
    <d v="1899-12-30T00:08:58"/>
    <n v="40.760654436198898"/>
    <n v="-73.989582752602004"/>
    <n v="40.747858000000001"/>
    <n v="-73.974722"/>
    <d v="2014-10-26T19:07:46"/>
    <d v="2014-10-26T19:42:30"/>
    <d v="2014-10-26T19:52:51"/>
    <d v="2014-10-26T20:08:44"/>
  </r>
  <r>
    <n v="1470587"/>
    <n v="222879"/>
    <x v="4"/>
    <x v="1"/>
    <x v="63"/>
    <x v="16"/>
    <s v="Roasted Beets"/>
    <n v="1"/>
    <s v="Vegetables"/>
    <d v="1899-12-30T00:02:10"/>
    <n v="40.723019825000002"/>
    <n v="-73.995853999999994"/>
    <n v="40.714913000000003"/>
    <n v="-74.009033000000002"/>
    <d v="2014-10-27T21:05:39"/>
    <d v="2014-10-27T21:14:24"/>
    <d v="2014-10-27T21:24:13"/>
    <d v="2014-10-27T21:36:30"/>
  </r>
  <r>
    <n v="1308895"/>
    <n v="140854"/>
    <x v="280"/>
    <x v="1"/>
    <x v="563"/>
    <x v="8"/>
    <m/>
    <m/>
    <m/>
    <m/>
    <n v="40.705166533413298"/>
    <n v="-73.933240984944703"/>
    <n v="40.729248900000002"/>
    <n v="-73.954119899999995"/>
    <d v="2014-10-06T17:29:17"/>
    <d v="2014-10-06T17:39:33"/>
    <d v="2014-10-06T18:00:54"/>
    <d v="2014-10-06T18:17:22"/>
  </r>
  <r>
    <n v="1390515"/>
    <n v="385033"/>
    <x v="340"/>
    <x v="2"/>
    <x v="126"/>
    <x v="30"/>
    <s v="Shrimp &amp; Mango Fried Wontons (4)"/>
    <n v="1"/>
    <s v="Dim Sum"/>
    <d v="1899-12-30T00:07:39"/>
    <n v="40.782116700000003"/>
    <n v="-73.980739099999994"/>
    <n v="40.774999200000003"/>
    <n v="-73.957442799999995"/>
    <d v="2014-10-18T17:40:38"/>
    <d v="2014-10-18T17:41:55"/>
    <d v="2014-10-18T18:21:46"/>
    <d v="2014-10-18T18:37:19"/>
  </r>
  <r>
    <n v="1377454"/>
    <n v="212469"/>
    <x v="4"/>
    <x v="1"/>
    <x v="7"/>
    <x v="8"/>
    <m/>
    <m/>
    <m/>
    <m/>
    <n v="40.744869931691902"/>
    <n v="-73.978747310646895"/>
    <n v="40.741788"/>
    <n v="-73.979825000000005"/>
    <d v="2014-10-16T22:34:53"/>
    <d v="2014-10-16T22:51:54"/>
    <d v="2014-10-16T23:00:15"/>
    <d v="2014-10-16T23:08:01"/>
  </r>
  <r>
    <n v="1329308"/>
    <n v="366421"/>
    <x v="371"/>
    <x v="1"/>
    <x v="33"/>
    <x v="20"/>
    <s v="Light Green"/>
    <n v="1"/>
    <s v="Sweetpress (NoMad only)"/>
    <d v="1899-12-30T00:04:21"/>
    <n v="40.745078589413303"/>
    <n v="-73.988821506500202"/>
    <n v="40.753854699999998"/>
    <n v="-73.989236399999996"/>
    <d v="2014-10-10T12:27:09"/>
    <d v="2014-10-10T13:09:47"/>
    <d v="2014-10-10T13:23:15"/>
    <d v="2014-10-10T13:36:22"/>
  </r>
  <r>
    <n v="1275558"/>
    <n v="41199"/>
    <x v="201"/>
    <x v="2"/>
    <x v="290"/>
    <x v="43"/>
    <m/>
    <m/>
    <m/>
    <m/>
    <n v="40.722713623844001"/>
    <n v="-73.997189998626695"/>
    <n v="40.722613000000003"/>
    <n v="-74.000281000000001"/>
    <d v="2014-10-01T20:39:26"/>
    <d v="2014-10-01T20:46:36"/>
    <d v="2014-10-01T20:55:22"/>
    <d v="2014-10-01T20:59:34"/>
  </r>
  <r>
    <n v="1320762"/>
    <n v="164131"/>
    <x v="98"/>
    <x v="1"/>
    <x v="369"/>
    <x v="16"/>
    <s v="&quot;Ala Vodka&quot; Sauce with Mushrooms"/>
    <n v="1"/>
    <s v="Pasta"/>
    <d v="1899-12-30T00:08:43"/>
    <n v="40.756547149303003"/>
    <n v="-73.985576924200004"/>
    <n v="40.770499600000001"/>
    <n v="-73.981546499999993"/>
    <d v="2014-10-08T21:11:21"/>
    <d v="2014-10-08T21:13:22"/>
    <d v="2014-10-08T21:35:11"/>
    <d v="2014-10-08T21:49:34"/>
  </r>
  <r>
    <n v="1399893"/>
    <n v="369272"/>
    <x v="272"/>
    <x v="1"/>
    <x v="14"/>
    <x v="11"/>
    <s v="Magic Cookie Bar"/>
    <n v="1"/>
    <s v="Brownies &amp; Bars"/>
    <m/>
    <n v="40.761837221754902"/>
    <n v="-73.9663982391357"/>
    <n v="40.767651000000001"/>
    <n v="-73.966875000000002"/>
    <d v="2014-10-19T16:40:39"/>
    <d v="2014-10-19T16:46:13"/>
    <d v="2014-10-19T17:15:33"/>
    <d v="2014-10-19T17:24:18"/>
  </r>
  <r>
    <n v="1302336"/>
    <n v="361728"/>
    <x v="85"/>
    <x v="1"/>
    <x v="76"/>
    <x v="16"/>
    <s v="Steamed Spinach"/>
    <n v="1"/>
    <s v="Green Market"/>
    <d v="1899-12-30T00:04:55"/>
    <n v="40.721545124764702"/>
    <n v="-73.988842426716104"/>
    <n v="40.753976700000003"/>
    <n v="-73.965048100000004"/>
    <d v="2014-10-05T17:40:53"/>
    <d v="2014-10-05T17:45:59"/>
    <d v="2014-10-05T18:10:49"/>
    <d v="2014-10-05T18:28:28"/>
  </r>
  <r>
    <n v="1428144"/>
    <n v="52423"/>
    <x v="34"/>
    <x v="2"/>
    <x v="130"/>
    <x v="9"/>
    <m/>
    <m/>
    <m/>
    <m/>
    <n v="40.8044737752315"/>
    <n v="-73.966852238167704"/>
    <n v="40.814381609708803"/>
    <n v="-73.952434239977904"/>
    <d v="2014-10-23T12:18:13"/>
    <d v="2014-10-23T12:17:58"/>
    <d v="2014-10-23T12:33:43"/>
    <d v="2014-10-23T12:46:58"/>
  </r>
  <r>
    <n v="1349017"/>
    <n v="300939"/>
    <x v="0"/>
    <x v="0"/>
    <x v="0"/>
    <x v="0"/>
    <s v="Tomato Soup"/>
    <n v="1"/>
    <s v="Sides &amp; Snacks"/>
    <d v="1899-12-30T00:06:05"/>
    <n v="40.744607141003797"/>
    <n v="-73.990741968154893"/>
    <n v="40.746105"/>
    <n v="-73.976548300000005"/>
    <d v="2014-10-12T19:04:38"/>
    <d v="2014-10-12T19:18:12"/>
    <d v="2014-10-12T19:28:33"/>
    <d v="2014-10-12T19:38:39"/>
  </r>
  <r>
    <n v="1448220"/>
    <n v="60039"/>
    <x v="303"/>
    <x v="1"/>
    <x v="28"/>
    <x v="21"/>
    <s v="Fluke Capraccio"/>
    <n v="1"/>
    <s v="Tartar"/>
    <d v="1899-12-30T00:07:00"/>
    <n v="40.744187954347503"/>
    <n v="-73.987530940025394"/>
    <n v="40.745520999999997"/>
    <n v="-73.990466999999995"/>
    <d v="2014-10-25T16:07:39"/>
    <d v="2014-10-25T16:07:52"/>
    <d v="2014-10-25T16:43:42"/>
    <d v="2014-10-25T16:57:08"/>
  </r>
  <r>
    <n v="1365930"/>
    <n v="68103"/>
    <x v="43"/>
    <x v="2"/>
    <x v="564"/>
    <x v="8"/>
    <m/>
    <m/>
    <m/>
    <d v="1899-12-30T00:03:43"/>
    <n v="40.764173396687703"/>
    <n v="-73.966958482747501"/>
    <n v="40.728605999999999"/>
    <n v="-73.995142999999999"/>
    <d v="2014-10-15T12:37:54"/>
    <d v="2014-10-15T12:37:40"/>
    <d v="2014-10-15T12:52:28"/>
    <d v="2014-10-15T13:23:33"/>
  </r>
  <r>
    <n v="1375041"/>
    <n v="162462"/>
    <x v="460"/>
    <x v="1"/>
    <x v="70"/>
    <x v="11"/>
    <s v="3 Packs of Cake Truffles"/>
    <n v="1"/>
    <s v="Cake Truffles"/>
    <m/>
    <n v="40.731795470614898"/>
    <n v="-73.985672593116803"/>
    <n v="40.748714628345901"/>
    <n v="-74.006376906578694"/>
    <d v="2014-10-16T18:48:40"/>
    <d v="2014-10-16T18:48:19"/>
    <d v="2014-10-16T19:00:40"/>
    <d v="2014-10-16T19:22:20"/>
  </r>
  <r>
    <n v="1348442"/>
    <n v="232359"/>
    <x v="205"/>
    <x v="1"/>
    <x v="76"/>
    <x v="0"/>
    <s v="Classic Beef"/>
    <n v="1"/>
    <s v="Naked Balls"/>
    <d v="1899-12-30T00:05:05"/>
    <n v="40.736130877644598"/>
    <n v="-74.000648304229699"/>
    <n v="40.740772200000002"/>
    <n v="-74.0010762"/>
    <d v="2014-10-12T18:12:21"/>
    <d v="2014-10-12T18:18:59"/>
    <d v="2014-10-12T18:40:49"/>
    <d v="2014-10-12T18:47:42"/>
  </r>
  <r>
    <n v="1302946"/>
    <n v="93080"/>
    <x v="41"/>
    <x v="1"/>
    <x v="206"/>
    <x v="2"/>
    <m/>
    <m/>
    <m/>
    <d v="1899-12-30T00:03:35"/>
    <n v="40.775114340602897"/>
    <n v="-73.954049348831205"/>
    <n v="40.773521299999999"/>
    <n v="-73.945972999999995"/>
    <d v="2014-10-05T18:44:51"/>
    <m/>
    <m/>
    <d v="2014-10-05T19:18:09"/>
  </r>
  <r>
    <n v="1384624"/>
    <n v="67848"/>
    <x v="170"/>
    <x v="1"/>
    <x v="334"/>
    <x v="26"/>
    <s v="Spring Rolls"/>
    <n v="1"/>
    <s v="Appetizers"/>
    <d v="1899-12-30T00:06:07"/>
    <n v="40.731383000000001"/>
    <n v="-74.000286000000003"/>
    <n v="40.729903999999998"/>
    <n v="-74.0071552"/>
    <d v="2014-10-17T22:07:38"/>
    <d v="2014-10-17T22:18:30"/>
    <d v="2014-10-17T22:29:20"/>
    <d v="2014-10-17T22:37:39"/>
  </r>
  <r>
    <n v="1304225"/>
    <n v="232035"/>
    <x v="16"/>
    <x v="1"/>
    <x v="77"/>
    <x v="0"/>
    <s v="Chocolate"/>
    <n v="1"/>
    <s v="Milkshakes"/>
    <m/>
    <n v="40.724339999999998"/>
    <n v="-73.990960000000001"/>
    <n v="40.748700700000001"/>
    <n v="-73.974242500000003"/>
    <d v="2014-10-05T20:27:12"/>
    <d v="2014-10-05T20:32:54"/>
    <d v="2014-10-05T20:51:18"/>
    <d v="2014-10-05T21:10:51"/>
  </r>
  <r>
    <n v="1368187"/>
    <n v="52832"/>
    <x v="249"/>
    <x v="1"/>
    <x v="370"/>
    <x v="14"/>
    <s v="Jap Chae"/>
    <n v="1"/>
    <s v="Appetizer"/>
    <m/>
    <n v="40.746852061033401"/>
    <n v="-73.984406150546405"/>
    <n v="40.778027999999999"/>
    <n v="-73.953851"/>
    <d v="2014-10-15T18:26:01"/>
    <d v="2014-10-15T18:34:46"/>
    <d v="2014-10-15T19:33:42"/>
    <d v="2014-10-15T19:57:46"/>
  </r>
  <r>
    <n v="1399568"/>
    <n v="94115"/>
    <x v="151"/>
    <x v="3"/>
    <x v="64"/>
    <x v="8"/>
    <s v="Matzo Ball Soup"/>
    <n v="1"/>
    <s v="Soups"/>
    <m/>
    <n v="40.722307066359498"/>
    <n v="-73.987351655960097"/>
    <n v="40.736256750716002"/>
    <n v="-74.004916201112593"/>
    <d v="2014-10-19T16:12:35"/>
    <d v="2014-10-19T16:18:01"/>
    <d v="2014-10-19T16:48:21"/>
    <d v="2014-10-19T17:06:27"/>
  </r>
  <r>
    <n v="1365421"/>
    <n v="369272"/>
    <x v="43"/>
    <x v="2"/>
    <x v="190"/>
    <x v="29"/>
    <s v="Herbal Tea"/>
    <n v="2"/>
    <s v="Hot Beverages"/>
    <m/>
    <n v="40.722705492718703"/>
    <n v="-73.998198509216294"/>
    <n v="40.767651000000001"/>
    <n v="-73.966875000000002"/>
    <d v="2014-10-15T10:03:23"/>
    <d v="2014-10-15T10:14:05"/>
    <d v="2014-10-15T10:32:54"/>
    <d v="2014-10-15T11:02:31"/>
  </r>
  <r>
    <n v="1410245"/>
    <n v="105756"/>
    <x v="46"/>
    <x v="2"/>
    <x v="88"/>
    <x v="6"/>
    <s v="Crispy Rice"/>
    <n v="1"/>
    <s v="Signature Roll"/>
    <d v="1899-12-30T00:03:00"/>
    <n v="40.784077256376399"/>
    <n v="-73.9776224098444"/>
    <n v="40.786935499999998"/>
    <n v="-73.955725299999997"/>
    <d v="2014-10-20T19:16:00"/>
    <d v="2014-10-20T19:18:04"/>
    <d v="2014-10-20T19:24:24"/>
    <d v="2014-10-20T19:37:02"/>
  </r>
  <r>
    <n v="1272995"/>
    <n v="62765"/>
    <x v="58"/>
    <x v="2"/>
    <x v="9"/>
    <x v="2"/>
    <s v="Fountain Soda"/>
    <n v="1"/>
    <s v="Drinks"/>
    <m/>
    <n v="40.692146411775603"/>
    <n v="-73.988865382600395"/>
    <n v="40.694153830068402"/>
    <n v="-73.964057992985204"/>
    <d v="2014-10-01T13:13:15"/>
    <d v="2014-10-01T13:26:39"/>
    <d v="2014-10-01T13:54:25"/>
    <d v="2014-10-01T14:06:22"/>
  </r>
  <r>
    <n v="1482669"/>
    <n v="110060"/>
    <x v="195"/>
    <x v="1"/>
    <x v="144"/>
    <x v="37"/>
    <s v="Falafel Sandwich"/>
    <n v="1"/>
    <s v="Sandwiches"/>
    <m/>
    <n v="40.735951410513501"/>
    <n v="-74.001760416287993"/>
    <n v="40.751983899999999"/>
    <n v="-73.994798900000006"/>
    <d v="2014-10-29T21:07:24"/>
    <d v="2014-10-29T21:11:12"/>
    <d v="2014-10-29T21:24:32"/>
    <d v="2014-10-29T21:36:41"/>
  </r>
  <r>
    <n v="1417313"/>
    <n v="140987"/>
    <x v="172"/>
    <x v="1"/>
    <x v="122"/>
    <x v="32"/>
    <s v="Chocolate Chip Cookie"/>
    <n v="1"/>
    <s v="Cake Doughnut of the Day"/>
    <m/>
    <n v="40.744563916288797"/>
    <n v="-73.996630052861306"/>
    <n v="40.722389963245902"/>
    <n v="-74.003838880938702"/>
    <d v="2014-10-21T21:27:26"/>
    <d v="2014-10-21T21:43:45"/>
    <d v="2014-10-21T21:59:35"/>
    <d v="2014-10-21T22:21:44"/>
  </r>
  <r>
    <n v="1372641"/>
    <n v="41993"/>
    <x v="423"/>
    <x v="1"/>
    <x v="16"/>
    <x v="13"/>
    <s v="Chicken McNuggets"/>
    <n v="1"/>
    <s v="Snacks &amp; Sides"/>
    <m/>
    <n v="40.794267011081402"/>
    <n v="-73.972020765060506"/>
    <n v="40.800052000000001"/>
    <n v="-73.961877000000001"/>
    <d v="2014-10-16T12:37:00"/>
    <d v="2014-10-16T13:04:24"/>
    <d v="2014-10-16T13:14:44"/>
    <d v="2014-10-16T13:23:00"/>
  </r>
  <r>
    <n v="1272543"/>
    <n v="86172"/>
    <x v="44"/>
    <x v="1"/>
    <x v="565"/>
    <x v="8"/>
    <m/>
    <m/>
    <m/>
    <m/>
    <n v="40.767955000000001"/>
    <n v="-73.965659000000002"/>
    <n v="40.730541899999999"/>
    <n v="-74.006947800000006"/>
    <d v="2014-10-01T11:38:41"/>
    <d v="2014-10-01T11:43:35"/>
    <d v="2014-10-01T11:54:25"/>
    <d v="2014-10-01T12:22:02"/>
  </r>
  <r>
    <n v="1402434"/>
    <n v="62929"/>
    <x v="47"/>
    <x v="1"/>
    <x v="385"/>
    <x v="44"/>
    <m/>
    <m/>
    <m/>
    <d v="1899-12-30T00:06:39"/>
    <n v="40.732393897468697"/>
    <n v="-73.987838104088993"/>
    <n v="40.721722999999997"/>
    <n v="-74.004688000000002"/>
    <d v="2014-10-19T19:34:14"/>
    <d v="2014-10-19T19:41:58"/>
    <d v="2014-10-19T19:52:20"/>
    <d v="2014-10-19T20:10:27"/>
  </r>
  <r>
    <n v="1483591"/>
    <n v="92768"/>
    <x v="41"/>
    <x v="1"/>
    <x v="87"/>
    <x v="6"/>
    <s v="Canned Soda"/>
    <n v="1"/>
    <s v="Beverages"/>
    <d v="1899-12-30T00:07:44"/>
    <n v="40.760654436198898"/>
    <n v="-73.989582752602004"/>
    <n v="40.748723773323697"/>
    <n v="-73.990046270260606"/>
    <d v="2014-10-29T22:18:12"/>
    <d v="2014-10-29T22:15:37"/>
    <d v="2014-10-29T22:46:29"/>
    <d v="2014-10-29T22:59:55"/>
  </r>
  <r>
    <n v="1394670"/>
    <n v="88406"/>
    <x v="115"/>
    <x v="1"/>
    <x v="76"/>
    <x v="16"/>
    <s v="Chicken"/>
    <n v="1"/>
    <s v="Naked Balls"/>
    <d v="1899-12-30T00:23:20"/>
    <n v="40.721545124764702"/>
    <n v="-73.988842426716104"/>
    <n v="40.747183999999997"/>
    <n v="-73.972449999999995"/>
    <d v="2014-10-18T23:28:33"/>
    <d v="2014-10-18T23:29:40"/>
    <d v="2014-10-18T23:56:59"/>
    <d v="2014-10-19T00:12:10"/>
  </r>
  <r>
    <n v="1481619"/>
    <n v="106478"/>
    <x v="21"/>
    <x v="1"/>
    <x v="72"/>
    <x v="8"/>
    <s v="La Casa"/>
    <n v="1"/>
    <s v="Salads"/>
    <d v="1899-12-30T00:08:44"/>
    <n v="40.721353749744097"/>
    <n v="-73.997525293959001"/>
    <n v="40.724400299999999"/>
    <n v="-73.991197600000007"/>
    <d v="2014-10-29T19:41:35"/>
    <d v="2014-10-29T19:45:33"/>
    <d v="2014-10-29T19:54:54"/>
    <d v="2014-10-29T20:01:23"/>
  </r>
  <r>
    <n v="1332924"/>
    <n v="310806"/>
    <x v="216"/>
    <x v="1"/>
    <x v="270"/>
    <x v="9"/>
    <m/>
    <m/>
    <m/>
    <d v="1899-12-30T00:02:29"/>
    <n v="40.745033882051302"/>
    <n v="-73.975688253797699"/>
    <n v="40.733638900000003"/>
    <n v="-74.005667000000003"/>
    <d v="2014-10-10T19:22:11"/>
    <d v="2014-10-10T19:41:49"/>
    <d v="2014-10-10T19:48:37"/>
    <d v="2014-10-10T20:06:15"/>
  </r>
  <r>
    <n v="1312507"/>
    <n v="142166"/>
    <x v="26"/>
    <x v="1"/>
    <x v="33"/>
    <x v="20"/>
    <s v="District Cobb"/>
    <n v="6"/>
    <s v="Signatures"/>
    <d v="1899-12-30T00:03:20"/>
    <n v="40.745078589413303"/>
    <n v="-73.988821506500202"/>
    <n v="40.7546147183945"/>
    <n v="-73.991907909449097"/>
    <d v="2014-10-07T10:34:09"/>
    <d v="2014-10-07T10:35:56"/>
    <d v="2014-10-07T11:14:47"/>
    <d v="2014-10-07T11:26:38"/>
  </r>
  <r>
    <n v="1321206"/>
    <n v="107909"/>
    <x v="304"/>
    <x v="2"/>
    <x v="9"/>
    <x v="2"/>
    <s v="Hamburger"/>
    <n v="1"/>
    <s v="Burgers"/>
    <m/>
    <n v="40.740884357811296"/>
    <n v="-73.988198676721197"/>
    <n v="40.734219899999999"/>
    <n v="-73.990255399999995"/>
    <d v="2014-10-08T22:03:43"/>
    <d v="2014-10-08T22:11:54"/>
    <d v="2014-10-08T22:35:14"/>
    <d v="2014-10-08T22:55:54"/>
  </r>
  <r>
    <n v="1349495"/>
    <n v="45846"/>
    <x v="133"/>
    <x v="1"/>
    <x v="76"/>
    <x v="0"/>
    <s v="Spaghetti"/>
    <n v="1"/>
    <s v="Stick To Your Bones"/>
    <d v="1899-12-30T00:05:09"/>
    <n v="40.736130877644598"/>
    <n v="-74.000648304229699"/>
    <n v="40.741287999999997"/>
    <n v="-73.978887999999998"/>
    <d v="2014-10-12T19:37:49"/>
    <d v="2014-10-12T19:53:40"/>
    <d v="2014-10-12T20:03:00"/>
    <d v="2014-10-12T20:17:04"/>
  </r>
  <r>
    <n v="1318259"/>
    <n v="94691"/>
    <x v="40"/>
    <x v="1"/>
    <x v="171"/>
    <x v="2"/>
    <s v="Black &amp; White"/>
    <n v="1"/>
    <s v="Milkshakes/Floats"/>
    <d v="1899-12-30T00:16:54"/>
    <n v="40.762623890247497"/>
    <n v="-73.965919607909498"/>
    <n v="40.770499600000001"/>
    <n v="-73.981546499999993"/>
    <d v="2014-10-08T13:57:44"/>
    <d v="2014-10-08T14:16:05"/>
    <d v="2014-10-08T14:32:55"/>
    <d v="2014-10-08T14:48:59"/>
  </r>
  <r>
    <n v="1459072"/>
    <n v="141732"/>
    <x v="322"/>
    <x v="1"/>
    <x v="293"/>
    <x v="14"/>
    <s v="Bulgogi Jun Gol"/>
    <n v="1"/>
    <s v="Traditional Casserole"/>
    <d v="1899-12-30T00:04:34"/>
    <n v="40.750239999999998"/>
    <n v="-73.986504999999994"/>
    <n v="40.739077600000002"/>
    <n v="-73.993618400000003"/>
    <d v="2014-10-26T15:12:26"/>
    <d v="2014-10-26T15:18:18"/>
    <d v="2014-10-26T15:41:35"/>
    <d v="2014-10-26T15:53:35"/>
  </r>
  <r>
    <n v="1472977"/>
    <n v="369272"/>
    <x v="66"/>
    <x v="1"/>
    <x v="108"/>
    <x v="7"/>
    <s v="Donuts"/>
    <n v="1"/>
    <s v="Menu"/>
    <m/>
    <n v="40.718024999999997"/>
    <n v="-73.989769999999993"/>
    <n v="40.767651000000001"/>
    <n v="-73.966875000000002"/>
    <d v="2014-10-28T11:23:11"/>
    <d v="2014-10-28T11:22:56"/>
    <d v="2014-10-28T11:41:16"/>
    <d v="2014-10-28T12:21:51"/>
  </r>
  <r>
    <n v="1489231"/>
    <n v="106409"/>
    <x v="1"/>
    <x v="1"/>
    <x v="70"/>
    <x v="11"/>
    <s v="Chocolate Chocolate Cookie"/>
    <n v="1"/>
    <s v="Cookies"/>
    <m/>
    <n v="40.787149600866101"/>
    <n v="-73.971722312198096"/>
    <n v="40.783416000000003"/>
    <n v="-73.953660999999997"/>
    <d v="2014-10-30T19:43:35"/>
    <d v="2014-10-30T19:51:04"/>
    <d v="2014-10-30T19:57:22"/>
    <d v="2014-10-30T20:04:43"/>
  </r>
  <r>
    <n v="1392078"/>
    <n v="321255"/>
    <x v="156"/>
    <x v="1"/>
    <x v="9"/>
    <x v="2"/>
    <s v="Shack Burger"/>
    <n v="1"/>
    <s v="Burgers"/>
    <m/>
    <n v="40.7152793278103"/>
    <n v="-74.014860391616807"/>
    <n v="40.710657082715898"/>
    <n v="-74.005713197952005"/>
    <d v="2014-10-18T20:09:24"/>
    <m/>
    <m/>
    <d v="2014-10-18T20:55:34"/>
  </r>
  <r>
    <n v="1303640"/>
    <n v="363761"/>
    <x v="31"/>
    <x v="1"/>
    <x v="417"/>
    <x v="0"/>
    <m/>
    <m/>
    <m/>
    <d v="1899-12-30T00:06:16"/>
    <n v="40.76"/>
    <n v="-73.986500000000007"/>
    <n v="40.780262"/>
    <n v="-73.981055600000005"/>
    <d v="2014-10-05T19:37:48"/>
    <d v="2014-10-05T20:06:17"/>
    <d v="2014-10-05T20:14:07"/>
    <d v="2014-10-05T20:27:46"/>
  </r>
  <r>
    <n v="1300950"/>
    <n v="64151"/>
    <x v="84"/>
    <x v="1"/>
    <x v="203"/>
    <x v="16"/>
    <s v="Rubirosa"/>
    <n v="1"/>
    <s v="Insalata"/>
    <d v="1899-12-30T00:10:20"/>
    <n v="40.722748587419602"/>
    <n v="-73.996061916918705"/>
    <n v="40.714843399999999"/>
    <n v="-74.0062724"/>
    <d v="2014-10-05T15:04:29"/>
    <d v="2014-10-05T15:29:15"/>
    <d v="2014-10-05T15:42:06"/>
    <d v="2014-10-05T15:49:50"/>
  </r>
  <r>
    <n v="1391147"/>
    <n v="205616"/>
    <x v="225"/>
    <x v="1"/>
    <x v="566"/>
    <x v="8"/>
    <m/>
    <m/>
    <m/>
    <d v="1899-12-30T00:06:25"/>
    <n v="40.726564000000003"/>
    <n v="-73.988535999999996"/>
    <n v="40.759021931011503"/>
    <n v="-73.976150978930605"/>
    <d v="2014-10-18T18:53:00"/>
    <d v="2014-10-18T18:57:31"/>
    <d v="2014-10-18T19:08:36"/>
    <d v="2014-10-18T19:27:02"/>
  </r>
  <r>
    <n v="1478977"/>
    <n v="59742"/>
    <x v="468"/>
    <x v="1"/>
    <x v="567"/>
    <x v="8"/>
    <m/>
    <m/>
    <m/>
    <d v="1899-12-30T00:04:01"/>
    <n v="40.787275534608597"/>
    <n v="-73.954049635197805"/>
    <n v="40.789523000000003"/>
    <n v="-73.966380999999998"/>
    <d v="2014-10-29T12:44:27"/>
    <d v="2014-10-29T12:55:26"/>
    <d v="2014-10-29T13:05:16"/>
    <d v="2014-10-29T13:12:24"/>
  </r>
  <r>
    <n v="1396797"/>
    <n v="38612"/>
    <x v="469"/>
    <x v="1"/>
    <x v="119"/>
    <x v="30"/>
    <s v="Sweet Red Bean Steamed Bun"/>
    <n v="1"/>
    <s v="Steamed Buns"/>
    <d v="1899-12-30T00:08:41"/>
    <n v="40.732935902065101"/>
    <n v="-73.986443521670196"/>
    <n v="40.748051199999999"/>
    <n v="-73.9811239"/>
    <d v="2014-10-19T11:56:06"/>
    <d v="2014-10-19T12:03:55"/>
    <d v="2014-10-19T12:18:45"/>
    <d v="2014-10-19T12:29:27"/>
  </r>
  <r>
    <n v="1461583"/>
    <n v="152919"/>
    <x v="117"/>
    <x v="2"/>
    <x v="244"/>
    <x v="30"/>
    <s v="With Chicken"/>
    <n v="1"/>
    <s v="Sesame Pancake Sandwiches"/>
    <d v="1899-12-30T00:05:02"/>
    <n v="40.713816000000001"/>
    <n v="-73.961731999999998"/>
    <n v="40.745872920417"/>
    <n v="-73.994666542926794"/>
    <d v="2014-10-26T18:31:04"/>
    <d v="2014-10-26T18:50:17"/>
    <d v="2014-10-26T19:05:07"/>
    <d v="2014-10-26T19:31:08"/>
  </r>
  <r>
    <n v="1274836"/>
    <n v="40419"/>
    <x v="301"/>
    <x v="2"/>
    <x v="89"/>
    <x v="4"/>
    <m/>
    <m/>
    <m/>
    <d v="1899-12-30T00:09:42"/>
    <n v="40.761836680634801"/>
    <n v="-73.960403720115593"/>
    <n v="40.766787999999998"/>
    <n v="-73.962119999999999"/>
    <d v="2014-10-01T19:13:23"/>
    <d v="2014-10-01T19:48:51"/>
    <d v="2014-10-01T19:53:11"/>
    <d v="2014-10-01T19:59:52"/>
  </r>
  <r>
    <n v="1333250"/>
    <n v="370361"/>
    <x v="178"/>
    <x v="2"/>
    <x v="126"/>
    <x v="30"/>
    <s v="Three Chili Chicken"/>
    <n v="1"/>
    <s v="Mains"/>
    <d v="1899-12-30T00:08:49"/>
    <n v="40.782116700000003"/>
    <n v="-73.980739099999994"/>
    <n v="40.716587199999999"/>
    <n v="-74.004806400000007"/>
    <d v="2014-10-10T19:58:23"/>
    <d v="2014-10-10T20:10:09"/>
    <d v="2014-10-10T20:30:59"/>
    <d v="2014-10-10T20:57:39"/>
  </r>
  <r>
    <n v="1375770"/>
    <n v="70315"/>
    <x v="388"/>
    <x v="2"/>
    <x v="77"/>
    <x v="0"/>
    <s v="Fries"/>
    <n v="1"/>
    <s v="Sides"/>
    <m/>
    <n v="40.724339999999998"/>
    <n v="-73.990960000000001"/>
    <n v="40.7222188"/>
    <n v="-74.008316699999995"/>
    <d v="2014-10-16T20:08:34"/>
    <d v="2014-10-16T20:37:45"/>
    <d v="2014-10-16T20:55:08"/>
    <d v="2014-10-16T21:08:57"/>
  </r>
  <r>
    <n v="1286826"/>
    <n v="81333"/>
    <x v="390"/>
    <x v="1"/>
    <x v="54"/>
    <x v="23"/>
    <s v="Sea Urchin"/>
    <n v="1"/>
    <s v="Sushi &amp; Sashimi"/>
    <d v="1899-12-30T00:10:49"/>
    <n v="40.724634574370299"/>
    <n v="-73.998402357101398"/>
    <n v="40.735666600000002"/>
    <n v="-73.992729600000004"/>
    <d v="2014-10-03T17:09:46"/>
    <d v="2014-10-03T17:20:16"/>
    <d v="2014-10-03T17:40:36"/>
    <d v="2014-10-03T17:51:38"/>
  </r>
  <r>
    <n v="1303031"/>
    <n v="39705"/>
    <x v="458"/>
    <x v="1"/>
    <x v="535"/>
    <x v="5"/>
    <s v="Handi Lamb/Goat/Chicken Biryani"/>
    <n v="1"/>
    <s v="Rice"/>
    <d v="1899-12-30T00:05:53"/>
    <n v="40.755054095104697"/>
    <n v="-73.970356310501003"/>
    <n v="40.739421"/>
    <n v="-73.987168999999994"/>
    <d v="2014-10-05T18:53:48"/>
    <d v="2014-10-05T18:51:26"/>
    <d v="2014-10-05T19:28:14"/>
    <d v="2014-10-05T19:52:24"/>
  </r>
  <r>
    <n v="1471389"/>
    <n v="269793"/>
    <x v="90"/>
    <x v="1"/>
    <x v="246"/>
    <x v="0"/>
    <s v="Dirty Palmer"/>
    <n v="1"/>
    <s v="Drinks"/>
    <d v="1899-12-30T00:05:48"/>
    <n v="40.738917096523799"/>
    <n v="-74.000342980623302"/>
    <n v="40.742683"/>
    <n v="-73.995683999999997"/>
    <d v="2014-10-27T22:34:17"/>
    <d v="2014-10-27T22:50:14"/>
    <d v="2014-10-27T22:59:03"/>
    <d v="2014-10-27T23:06:28"/>
  </r>
  <r>
    <n v="1439831"/>
    <n v="395616"/>
    <x v="56"/>
    <x v="1"/>
    <x v="63"/>
    <x v="16"/>
    <s v="House Roasted Turkey"/>
    <n v="1"/>
    <s v="Sandwiches"/>
    <d v="1899-12-30T00:08:24"/>
    <n v="40.723019825000002"/>
    <n v="-73.995853999999994"/>
    <n v="40.739868767327799"/>
    <n v="-73.985207564028201"/>
    <d v="2014-10-24T19:03:10"/>
    <d v="2014-10-24T19:35:10"/>
    <d v="2014-10-24T19:45:05"/>
    <d v="2014-10-24T19:57:59"/>
  </r>
  <r>
    <n v="1479807"/>
    <n v="66373"/>
    <x v="60"/>
    <x v="1"/>
    <x v="68"/>
    <x v="8"/>
    <s v="Organic Salmon"/>
    <n v="1"/>
    <s v="Lunch/Dinner (Entree)"/>
    <m/>
    <n v="40.724743642155602"/>
    <n v="-73.9986615554824"/>
    <n v="40.722069005555497"/>
    <n v="-73.9967439811969"/>
    <d v="2014-10-29T15:20:56"/>
    <d v="2014-10-29T15:41:04"/>
    <d v="2014-10-29T16:07:24"/>
    <d v="2014-10-29T16:10:55"/>
  </r>
  <r>
    <n v="1490802"/>
    <n v="70541"/>
    <x v="367"/>
    <x v="1"/>
    <x v="568"/>
    <x v="8"/>
    <m/>
    <m/>
    <m/>
    <m/>
    <n v="40.731010183424303"/>
    <n v="-74.001220988567297"/>
    <n v="40.774661500000001"/>
    <n v="-73.963545600000003"/>
    <d v="2014-10-30T21:49:54"/>
    <d v="2014-10-30T21:49:22"/>
    <d v="2014-10-30T22:22:12"/>
    <d v="2014-10-30T22:43:47"/>
  </r>
  <r>
    <n v="1302105"/>
    <n v="52832"/>
    <x v="207"/>
    <x v="1"/>
    <x v="28"/>
    <x v="21"/>
    <s v="Fattoush"/>
    <n v="2"/>
    <s v="Salad"/>
    <d v="1899-12-30T00:05:01"/>
    <n v="40.744187954347503"/>
    <n v="-73.987530940025394"/>
    <n v="40.780355399999998"/>
    <n v="-73.960014000000001"/>
    <d v="2014-10-05T17:13:30"/>
    <d v="2014-10-05T17:14:39"/>
    <d v="2014-10-05T17:56:29"/>
    <d v="2014-10-05T18:20:58"/>
  </r>
  <r>
    <n v="1341387"/>
    <n v="280884"/>
    <x v="430"/>
    <x v="2"/>
    <x v="203"/>
    <x v="16"/>
    <s v="Large Classic"/>
    <n v="1"/>
    <s v="Pizza"/>
    <d v="1899-12-30T00:07:11"/>
    <n v="40.722748587419602"/>
    <n v="-73.996061916918705"/>
    <n v="40.777691337317897"/>
    <n v="-73.955227509209806"/>
    <d v="2014-10-11T20:21:33"/>
    <d v="2014-10-11T21:00:50"/>
    <d v="2014-10-11T21:14:22"/>
    <d v="2014-10-11T21:50:30"/>
  </r>
  <r>
    <n v="1477961"/>
    <n v="62661"/>
    <x v="46"/>
    <x v="2"/>
    <x v="569"/>
    <x v="8"/>
    <m/>
    <m/>
    <m/>
    <m/>
    <n v="40.759766204286898"/>
    <n v="-73.973920521472195"/>
    <n v="40.766841900000003"/>
    <n v="-73.968091999999999"/>
    <d v="2014-10-29T02:10:02"/>
    <d v="2014-10-29T02:14:05"/>
    <d v="2014-10-29T02:30:24"/>
    <d v="2014-10-29T02:34:09"/>
  </r>
  <r>
    <n v="1281434"/>
    <n v="64151"/>
    <x v="85"/>
    <x v="1"/>
    <x v="346"/>
    <x v="27"/>
    <s v="Reuben"/>
    <n v="1"/>
    <s v="Sandwiches"/>
    <d v="1899-12-30T00:08:01"/>
    <n v="40.725884686994803"/>
    <n v="-73.992447853088393"/>
    <n v="40.714843399999999"/>
    <n v="-74.0062724"/>
    <d v="2014-10-02T19:35:09"/>
    <d v="2014-10-02T20:06:47"/>
    <d v="2014-10-02T20:17:08"/>
    <d v="2014-10-02T20:25:42"/>
  </r>
  <r>
    <n v="1452194"/>
    <n v="100739"/>
    <x v="158"/>
    <x v="2"/>
    <x v="570"/>
    <x v="8"/>
    <m/>
    <m/>
    <m/>
    <m/>
    <n v="40.761820969066001"/>
    <n v="-73.990130424499498"/>
    <n v="40.772258999999998"/>
    <n v="-73.953333000000001"/>
    <d v="2014-10-25T21:20:17"/>
    <d v="2014-10-25T22:29:35"/>
    <d v="2014-10-25T22:49:54"/>
    <d v="2014-10-25T23:12:29"/>
  </r>
  <r>
    <n v="1409759"/>
    <n v="176622"/>
    <x v="161"/>
    <x v="1"/>
    <x v="121"/>
    <x v="21"/>
    <s v="Chicken"/>
    <n v="1"/>
    <s v="Grill"/>
    <d v="1899-12-30T00:03:49"/>
    <n v="40.727293000000003"/>
    <n v="-73.984516999999997"/>
    <n v="40.729164553037997"/>
    <n v="-73.979264183247693"/>
    <d v="2014-10-20T18:13:49"/>
    <d v="2014-10-20T18:14:35"/>
    <d v="2014-10-20T18:34:25"/>
    <d v="2014-10-20T18:38:32"/>
  </r>
  <r>
    <n v="1440944"/>
    <n v="164776"/>
    <x v="49"/>
    <x v="1"/>
    <x v="100"/>
    <x v="4"/>
    <s v="Hong Kong XO Shrimp with Long Beans and Jasmine Rice"/>
    <n v="1"/>
    <s v="Noble Treasures form the Sea"/>
    <d v="1899-12-30T00:06:31"/>
    <n v="40.762857763598497"/>
    <n v="-73.9716190014841"/>
    <n v="40.732310099999999"/>
    <n v="-73.995986099999996"/>
    <d v="2014-10-24T20:37:23"/>
    <d v="2014-10-24T20:35:37"/>
    <d v="2014-10-24T21:00:29"/>
    <d v="2014-10-24T21:19:45"/>
  </r>
  <r>
    <n v="1309736"/>
    <n v="114114"/>
    <x v="383"/>
    <x v="1"/>
    <x v="33"/>
    <x v="20"/>
    <s v="Guacamole Greens"/>
    <n v="1"/>
    <s v="Signatures"/>
    <d v="1899-12-30T00:03:18"/>
    <n v="40.745078589413303"/>
    <n v="-73.988821506500202"/>
    <n v="40.736995200000003"/>
    <n v="-73.979187600000003"/>
    <d v="2014-10-06T19:51:33"/>
    <d v="2014-10-06T19:53:21"/>
    <d v="2014-10-06T20:11:41"/>
    <d v="2014-10-06T20:21:00"/>
  </r>
  <r>
    <n v="1379885"/>
    <n v="61889"/>
    <x v="72"/>
    <x v="1"/>
    <x v="63"/>
    <x v="16"/>
    <s v="Buffalo Cucumbers"/>
    <n v="1"/>
    <s v="Vegetables"/>
    <d v="1899-12-30T00:03:40"/>
    <n v="40.723019825000002"/>
    <n v="-73.995853999999994"/>
    <n v="40.732092299999998"/>
    <n v="-74.004897600000007"/>
    <d v="2014-10-17T13:23:07"/>
    <d v="2014-10-17T13:20:38"/>
    <d v="2014-10-17T13:47:28"/>
    <d v="2014-10-17T13:58:04"/>
  </r>
  <r>
    <n v="1486342"/>
    <n v="116293"/>
    <x v="170"/>
    <x v="1"/>
    <x v="134"/>
    <x v="33"/>
    <s v="Wild Line-Caught Tuna Salad"/>
    <n v="1"/>
    <s v="Prepared Food"/>
    <m/>
    <n v="40.735676762018002"/>
    <n v="-73.993829528068602"/>
    <n v="40.727597699999997"/>
    <n v="-74.005142500000005"/>
    <d v="2014-10-30T13:54:01"/>
    <d v="2014-10-30T13:51:27"/>
    <d v="2014-10-30T14:12:47"/>
    <d v="2014-10-30T14:22:24"/>
  </r>
  <r>
    <n v="1464108"/>
    <n v="351337"/>
    <x v="1"/>
    <x v="1"/>
    <x v="18"/>
    <x v="15"/>
    <m/>
    <m/>
    <m/>
    <m/>
    <n v="40.759667"/>
    <n v="-73.991911000000002"/>
    <n v="40.758604213445203"/>
    <n v="-73.991350991254293"/>
    <d v="2014-10-26T20:47:59"/>
    <m/>
    <m/>
    <d v="2014-10-26T21:16:33"/>
  </r>
  <r>
    <n v="1278920"/>
    <n v="301695"/>
    <x v="77"/>
    <x v="2"/>
    <x v="33"/>
    <x v="20"/>
    <s v="Guacamole Greens"/>
    <n v="1"/>
    <s v="Signatures"/>
    <d v="1899-12-30T00:02:06"/>
    <n v="40.745078589413303"/>
    <n v="-73.988821506500202"/>
    <n v="40.750667400507297"/>
    <n v="-73.986098678274203"/>
    <d v="2014-10-02T13:30:36"/>
    <d v="2014-10-02T14:11:59"/>
    <d v="2014-10-02T14:17:18"/>
    <d v="2014-10-02T14:35:11"/>
  </r>
  <r>
    <n v="1350938"/>
    <n v="42408"/>
    <x v="94"/>
    <x v="1"/>
    <x v="528"/>
    <x v="16"/>
    <s v="Sheep's Ricotta Cheese &amp; Black Truffle Honey"/>
    <n v="1"/>
    <s v="Bruschette (dinner)"/>
    <m/>
    <n v="40.772256716391396"/>
    <n v="-73.9557027505858"/>
    <n v="40.780397338268301"/>
    <n v="-73.955726060601506"/>
    <d v="2014-10-12T21:10:54"/>
    <d v="2014-10-12T21:25:21"/>
    <d v="2014-10-12T21:50:09"/>
    <d v="2014-10-12T22:00:26"/>
  </r>
  <r>
    <n v="1295111"/>
    <n v="52832"/>
    <x v="73"/>
    <x v="1"/>
    <x v="195"/>
    <x v="1"/>
    <s v="Pizza Bianca"/>
    <n v="1"/>
    <s v="Bread"/>
    <d v="1899-12-30T00:07:56"/>
    <n v="40.747169914496503"/>
    <n v="-74.000635650385306"/>
    <n v="40.778027999999999"/>
    <n v="-73.953851"/>
    <d v="2014-10-04T18:57:39"/>
    <d v="2014-10-04T19:00:40"/>
    <d v="2014-10-04T19:28:36"/>
    <d v="2014-10-04T20:11:35"/>
  </r>
  <r>
    <n v="1368500"/>
    <n v="145389"/>
    <x v="96"/>
    <x v="1"/>
    <x v="151"/>
    <x v="0"/>
    <s v="Grilled Cheese Sandwich"/>
    <n v="1"/>
    <s v="Sandwiches"/>
    <d v="1899-12-30T00:17:50"/>
    <n v="40.727031111101397"/>
    <n v="-74.007511138916001"/>
    <n v="40.729171000000001"/>
    <n v="-73.999358999999998"/>
    <d v="2014-10-15T18:59:45"/>
    <d v="2014-10-15T19:27:10"/>
    <d v="2014-10-15T19:36:00"/>
    <d v="2014-10-15T19:42:35"/>
  </r>
  <r>
    <n v="1278546"/>
    <n v="103934"/>
    <x v="286"/>
    <x v="1"/>
    <x v="571"/>
    <x v="8"/>
    <s v="Arnold Palmer"/>
    <n v="1"/>
    <s v="Drinks"/>
    <d v="1899-12-30T00:04:01"/>
    <n v="40.740884206864202"/>
    <n v="-73.989830017089801"/>
    <n v="40.756123720275603"/>
    <n v="-73.982834124106503"/>
    <d v="2014-10-02T12:24:40"/>
    <d v="2014-10-02T12:45:49"/>
    <d v="2014-10-02T13:00:09"/>
    <d v="2014-10-02T13:18:07"/>
  </r>
  <r>
    <n v="1396266"/>
    <n v="54308"/>
    <x v="241"/>
    <x v="2"/>
    <x v="86"/>
    <x v="3"/>
    <m/>
    <m/>
    <m/>
    <m/>
    <n v="40.730332326860903"/>
    <n v="-73.986294306490393"/>
    <n v="40.723948499999999"/>
    <n v="-74.003447499999993"/>
    <d v="2014-10-19T09:28:16"/>
    <d v="2014-10-19T09:29:41"/>
    <d v="2014-10-19T09:52:16"/>
    <d v="2014-10-19T10:02:37"/>
  </r>
  <r>
    <n v="1463780"/>
    <n v="263495"/>
    <x v="129"/>
    <x v="2"/>
    <x v="161"/>
    <x v="15"/>
    <m/>
    <m/>
    <m/>
    <m/>
    <n v="40.7675008672499"/>
    <n v="-73.959209833938701"/>
    <n v="40.766866299999997"/>
    <n v="-73.960955999999996"/>
    <d v="2014-10-26T20:28:08"/>
    <d v="2014-10-26T20:31:51"/>
    <d v="2014-10-26T21:02:39"/>
    <d v="2014-10-26T21:03:37"/>
  </r>
  <r>
    <n v="1449881"/>
    <n v="397261"/>
    <x v="90"/>
    <x v="1"/>
    <x v="77"/>
    <x v="0"/>
    <s v="Tender Supreme"/>
    <n v="1"/>
    <s v="Combos"/>
    <m/>
    <n v="40.724339999999998"/>
    <n v="-73.990960000000001"/>
    <n v="40.715192700000003"/>
    <n v="-73.997776400000006"/>
    <d v="2014-10-25T18:45:01"/>
    <d v="2014-10-25T18:47:19"/>
    <d v="2014-10-25T18:58:10"/>
    <d v="2014-10-25T19:04:43"/>
  </r>
  <r>
    <n v="1447282"/>
    <n v="92688"/>
    <x v="220"/>
    <x v="1"/>
    <x v="48"/>
    <x v="17"/>
    <s v="Chocolate Covered Espresso Beans"/>
    <n v="1"/>
    <s v="Cookies, Snacks &amp; Candy"/>
    <m/>
    <n v="40.733633781778998"/>
    <n v="-73.987769236059194"/>
    <n v="40.720241999999999"/>
    <n v="-73.995537999999996"/>
    <d v="2014-10-25T15:06:19"/>
    <d v="2014-10-25T15:34:47"/>
    <d v="2014-10-25T16:12:37"/>
    <d v="2014-10-25T16:27:21"/>
  </r>
  <r>
    <n v="1278811"/>
    <n v="151789"/>
    <x v="123"/>
    <x v="1"/>
    <x v="33"/>
    <x v="20"/>
    <s v="Kale Caesar"/>
    <n v="1"/>
    <s v="Signatures"/>
    <d v="1899-12-30T00:09:22"/>
    <n v="40.745078589413303"/>
    <n v="-73.988821506500202"/>
    <n v="40.750621299999999"/>
    <n v="-73.986291499999993"/>
    <d v="2014-10-02T13:08:21"/>
    <d v="2014-10-02T13:34:01"/>
    <d v="2014-10-02T13:42:21"/>
    <d v="2014-10-02T13:47:22"/>
  </r>
  <r>
    <n v="1473216"/>
    <n v="245311"/>
    <x v="145"/>
    <x v="1"/>
    <x v="33"/>
    <x v="20"/>
    <s v="Salad"/>
    <n v="1"/>
    <s v="Make Your Own"/>
    <d v="1899-12-30T00:06:17"/>
    <n v="40.745078589413303"/>
    <n v="-73.988821506500202"/>
    <n v="40.750086000000003"/>
    <n v="-73.987218100000007"/>
    <d v="2014-10-28T12:32:34"/>
    <d v="2014-10-28T12:30:01"/>
    <d v="2014-10-28T12:58:18"/>
    <d v="2014-10-28T13:05:30"/>
  </r>
  <r>
    <n v="1431475"/>
    <n v="91977"/>
    <x v="36"/>
    <x v="1"/>
    <x v="508"/>
    <x v="42"/>
    <s v="String Beans, Caramelized Onions, Pancetta"/>
    <n v="1"/>
    <s v="Side Offerings (dinner)"/>
    <d v="1899-12-30T00:07:24"/>
    <n v="40.741171775466"/>
    <n v="-74.004887919394903"/>
    <n v="40.752907999999998"/>
    <n v="-74.003664000000001"/>
    <d v="2014-10-23T18:45:28"/>
    <d v="2014-10-23T19:32:10"/>
    <d v="2014-10-23T19:43:35"/>
    <d v="2014-10-23T19:56:57"/>
  </r>
  <r>
    <n v="1288732"/>
    <n v="42379"/>
    <x v="470"/>
    <x v="1"/>
    <x v="250"/>
    <x v="18"/>
    <s v="Canjinha de Galinha"/>
    <n v="2"/>
    <s v="Sopas (Soups)"/>
    <d v="1899-12-30T00:05:15"/>
    <n v="40.731524286357399"/>
    <n v="-74.004899396376501"/>
    <n v="40.701853999999997"/>
    <n v="-73.989808999999994"/>
    <d v="2014-10-03T20:07:41"/>
    <d v="2014-10-03T20:10:48"/>
    <d v="2014-10-03T20:32:29"/>
    <d v="2014-10-03T21:17:24"/>
  </r>
  <r>
    <n v="1274310"/>
    <n v="89844"/>
    <x v="57"/>
    <x v="1"/>
    <x v="47"/>
    <x v="2"/>
    <s v="Bacon Cheeseburger"/>
    <n v="1"/>
    <s v="Burgers"/>
    <m/>
    <n v="40.804404273745703"/>
    <n v="-73.966430436568302"/>
    <n v="40.792338000000001"/>
    <n v="-73.974024"/>
    <d v="2014-10-01T17:42:32"/>
    <d v="2014-10-01T17:46:44"/>
    <d v="2014-10-01T18:01:04"/>
    <d v="2014-10-01T18:10:46"/>
  </r>
  <r>
    <n v="1449731"/>
    <n v="355592"/>
    <x v="393"/>
    <x v="1"/>
    <x v="230"/>
    <x v="30"/>
    <s v="Lightly Sauteed Lotus Root"/>
    <n v="1"/>
    <s v="Vegetables"/>
    <d v="1899-12-30T00:09:59"/>
    <n v="40.749901999999999"/>
    <n v="-73.982186999999996"/>
    <n v="40.729699699999998"/>
    <n v="-73.991564600000004"/>
    <d v="2014-10-25T18:31:07"/>
    <d v="2014-10-25T18:33:39"/>
    <d v="2014-10-25T19:03:08"/>
    <d v="2014-10-25T19:23:41"/>
  </r>
  <r>
    <n v="1476453"/>
    <n v="143926"/>
    <x v="471"/>
    <x v="2"/>
    <x v="572"/>
    <x v="44"/>
    <s v="Fried Spring Rolls"/>
    <n v="1"/>
    <s v="Appetizers"/>
    <d v="1899-12-30T00:04:35"/>
    <n v="40.686733101845903"/>
    <n v="-73.993754923365103"/>
    <n v="40.702341300000001"/>
    <n v="-73.989470600000004"/>
    <d v="2014-10-28T21:30:17"/>
    <d v="2014-10-28T21:46:40"/>
    <d v="2014-10-28T22:12:00"/>
    <d v="2014-10-28T22:44:30"/>
  </r>
  <r>
    <n v="1403324"/>
    <n v="48268"/>
    <x v="213"/>
    <x v="2"/>
    <x v="573"/>
    <x v="16"/>
    <s v="Carpese"/>
    <n v="1"/>
    <s v="Antipasti"/>
    <m/>
    <n v="40.742173013694199"/>
    <n v="-73.983654326447294"/>
    <n v="40.706335000000003"/>
    <n v="-74.016874999999999"/>
    <d v="2014-10-19T20:22:42"/>
    <d v="2014-10-19T20:45:23"/>
    <d v="2014-10-19T21:09:12"/>
    <d v="2014-10-19T21:33:39"/>
  </r>
  <r>
    <n v="1275121"/>
    <n v="91981"/>
    <x v="159"/>
    <x v="3"/>
    <x v="153"/>
    <x v="11"/>
    <s v="Soft Serve Fruit"/>
    <n v="1"/>
    <s v="Soft Serve Fruit"/>
    <m/>
    <n v="40.737356168684997"/>
    <n v="-73.990666866302504"/>
    <n v="40.740234999999998"/>
    <n v="-73.979647"/>
    <d v="2014-10-01T19:50:22"/>
    <d v="2014-10-01T19:58:36"/>
    <d v="2014-10-01T20:10:35"/>
    <d v="2014-10-01T20:23:01"/>
  </r>
  <r>
    <n v="1284931"/>
    <n v="289631"/>
    <x v="34"/>
    <x v="2"/>
    <x v="126"/>
    <x v="30"/>
    <s v="Mushroom &amp; Vegetable Spring Rolls"/>
    <n v="1"/>
    <s v="Starters &amp; Salads"/>
    <d v="1899-12-30T00:17:09"/>
    <n v="40.782116700000003"/>
    <n v="-73.980739099999994"/>
    <n v="40.7787165052357"/>
    <n v="-73.982554047506099"/>
    <d v="2014-10-03T11:50:50"/>
    <d v="2014-10-03T12:04:50"/>
    <d v="2014-10-03T12:24:40"/>
    <d v="2014-10-03T12:33:10"/>
  </r>
  <r>
    <n v="1400885"/>
    <n v="59181"/>
    <x v="239"/>
    <x v="1"/>
    <x v="101"/>
    <x v="30"/>
    <s v="Three Chili Chicken"/>
    <n v="1"/>
    <s v="Mains"/>
    <d v="1899-12-30T00:05:20"/>
    <n v="40.734213854853898"/>
    <n v="-74.006202029303594"/>
    <n v="40.721108000000001"/>
    <n v="-74.002622000000002"/>
    <d v="2014-10-19T18:04:56"/>
    <d v="2014-10-19T18:28:19"/>
    <d v="2014-10-19T18:48:09"/>
    <d v="2014-10-19T18:59:03"/>
  </r>
  <r>
    <n v="1461148"/>
    <n v="355052"/>
    <x v="406"/>
    <x v="2"/>
    <x v="574"/>
    <x v="8"/>
    <m/>
    <m/>
    <m/>
    <d v="1899-12-30T00:08:25"/>
    <n v="40.724130899999999"/>
    <n v="-74.009874800000006"/>
    <n v="40.705472299999997"/>
    <n v="-74.008467800000005"/>
    <d v="2014-10-26T18:01:18"/>
    <d v="2014-10-26T18:10:34"/>
    <d v="2014-10-26T18:27:25"/>
    <d v="2014-10-26T18:39:12"/>
  </r>
  <r>
    <n v="1402681"/>
    <n v="263426"/>
    <x v="126"/>
    <x v="1"/>
    <x v="45"/>
    <x v="4"/>
    <s v="Uni"/>
    <n v="4"/>
    <s v="Taiseyo (Atlantic Ocean)"/>
    <d v="1899-12-30T00:35:24"/>
    <n v="40.721979579708403"/>
    <n v="-73.988148214155601"/>
    <n v="40.717075299999998"/>
    <n v="-74.004833000000005"/>
    <d v="2014-10-19T19:47:57"/>
    <d v="2014-10-19T20:10:29"/>
    <d v="2014-10-19T20:39:43"/>
    <d v="2014-10-19T20:57:02"/>
  </r>
  <r>
    <n v="1431030"/>
    <n v="54110"/>
    <x v="296"/>
    <x v="1"/>
    <x v="63"/>
    <x v="16"/>
    <s v="Sausage and Peppers"/>
    <n v="1"/>
    <s v="Platters"/>
    <d v="1899-12-30T00:02:44"/>
    <n v="40.723019825000002"/>
    <n v="-73.995853999999994"/>
    <n v="40.743634999999998"/>
    <n v="-74.006331000000003"/>
    <d v="2014-10-23T17:37:19"/>
    <d v="2014-10-23T17:51:45"/>
    <d v="2014-10-23T18:10:30"/>
    <d v="2014-10-23T18:20:32"/>
  </r>
  <r>
    <n v="1375035"/>
    <n v="52031"/>
    <x v="56"/>
    <x v="1"/>
    <x v="167"/>
    <x v="30"/>
    <s v="Vegetable Spring Rolls"/>
    <n v="1"/>
    <s v="Kids/Baby Adults"/>
    <d v="1899-12-30T00:05:31"/>
    <n v="40.732213000000002"/>
    <n v="-73.988072000000003"/>
    <n v="40.739783699999997"/>
    <n v="-73.991966199999993"/>
    <d v="2014-10-16T18:48:04"/>
    <d v="2014-10-16T19:11:16"/>
    <d v="2014-10-16T19:21:38"/>
    <d v="2014-10-16T19:38:29"/>
  </r>
  <r>
    <n v="1314614"/>
    <n v="48871"/>
    <x v="243"/>
    <x v="1"/>
    <x v="94"/>
    <x v="28"/>
    <s v="Juanita's Chicken"/>
    <n v="1"/>
    <s v="De Fondo"/>
    <d v="1899-12-30T00:19:11"/>
    <n v="40.7455111364591"/>
    <n v="-73.977605191923899"/>
    <n v="40.759048999999997"/>
    <n v="-73.965391999999994"/>
    <d v="2014-10-07T18:51:42"/>
    <d v="2014-10-07T19:14:37"/>
    <d v="2014-10-07T19:27:58"/>
    <d v="2014-10-07T19:43:24"/>
  </r>
  <r>
    <n v="1396324"/>
    <n v="143176"/>
    <x v="164"/>
    <x v="1"/>
    <x v="575"/>
    <x v="53"/>
    <m/>
    <m/>
    <m/>
    <m/>
    <n v="40.7585387704776"/>
    <n v="-73.985427708346805"/>
    <n v="40.759817900000002"/>
    <n v="-73.987639999999999"/>
    <d v="2014-10-19T10:01:58"/>
    <d v="2014-10-19T10:29:03"/>
    <d v="2014-10-19T10:50:53"/>
    <d v="2014-10-19T10:53:52"/>
  </r>
  <r>
    <n v="1463205"/>
    <n v="328731"/>
    <x v="115"/>
    <x v="1"/>
    <x v="31"/>
    <x v="6"/>
    <s v="Crispy Rice"/>
    <n v="1"/>
    <s v="Dinner Hot Dishes"/>
    <d v="1899-12-30T00:05:22"/>
    <n v="40.719386413349397"/>
    <n v="-74.008692501044905"/>
    <n v="40.722974999999998"/>
    <n v="-74.000297000000003"/>
    <d v="2014-10-26T20:00:51"/>
    <d v="2014-10-26T20:17:28"/>
    <d v="2014-10-26T20:54:20"/>
    <d v="2014-10-26T21:02:53"/>
  </r>
  <r>
    <n v="1277049"/>
    <n v="253195"/>
    <x v="173"/>
    <x v="4"/>
    <x v="258"/>
    <x v="22"/>
    <s v="Hand-Cut Fries"/>
    <n v="1"/>
    <s v="Sides"/>
    <d v="1899-12-30T00:05:56"/>
    <n v="40.721989949797702"/>
    <n v="-73.997747898101807"/>
    <n v="40.684756"/>
    <n v="-74.003614999999996"/>
    <d v="2014-10-01T23:39:27"/>
    <d v="2014-10-01T23:47:55"/>
    <d v="2014-10-02T00:08:14"/>
    <d v="2014-10-02T00:35:00"/>
  </r>
  <r>
    <n v="1420809"/>
    <n v="342126"/>
    <x v="21"/>
    <x v="1"/>
    <x v="63"/>
    <x v="16"/>
    <s v="Sausage and Peppers"/>
    <n v="1"/>
    <s v="Platters"/>
    <d v="1899-12-30T00:07:15"/>
    <n v="40.723019825000002"/>
    <n v="-73.995853999999994"/>
    <n v="40.723860700000003"/>
    <n v="-73.996981399999996"/>
    <d v="2014-10-22T13:42:19"/>
    <d v="2014-10-22T13:46:38"/>
    <d v="2014-10-22T13:58:54"/>
    <d v="2014-10-22T14:03:32"/>
  </r>
  <r>
    <n v="1397032"/>
    <n v="299086"/>
    <x v="102"/>
    <x v="2"/>
    <x v="48"/>
    <x v="17"/>
    <s v="Rice Milk - Original"/>
    <n v="4"/>
    <s v="Beverages"/>
    <m/>
    <n v="40.778503999999998"/>
    <n v="-73.982091999999994"/>
    <n v="40.784081"/>
    <n v="-73.949398000000002"/>
    <d v="2014-10-19T12:22:22"/>
    <d v="2014-10-19T13:00:39"/>
    <d v="2014-10-19T14:18:28"/>
    <d v="2014-10-19T14:41:56"/>
  </r>
  <r>
    <n v="1461579"/>
    <n v="320187"/>
    <x v="328"/>
    <x v="1"/>
    <x v="143"/>
    <x v="36"/>
    <s v="Don Julio Reposado (750ml)"/>
    <n v="1"/>
    <s v="Tequila"/>
    <m/>
    <n v="40.779598"/>
    <n v="-73.947388000000004"/>
    <n v="40.783532290573802"/>
    <n v="-73.976077635674997"/>
    <d v="2014-10-26T18:31:31"/>
    <d v="2014-10-26T18:44:57"/>
    <d v="2014-10-26T18:58:46"/>
    <d v="2014-10-26T19:16:20"/>
  </r>
  <r>
    <n v="1356529"/>
    <n v="131645"/>
    <x v="34"/>
    <x v="2"/>
    <x v="218"/>
    <x v="6"/>
    <s v="Sea Scallop, Flying Fish Roe"/>
    <n v="1"/>
    <s v="Yama Special Dinner Rolls"/>
    <d v="1899-12-30T00:13:03"/>
    <n v="40.7538247353244"/>
    <n v="-73.968524117504799"/>
    <n v="40.768279"/>
    <n v="-73.952297000000002"/>
    <d v="2014-10-13T18:52:32"/>
    <d v="2014-10-13T19:10:06"/>
    <d v="2014-10-13T19:25:26"/>
    <d v="2014-10-13T19:33:05"/>
  </r>
  <r>
    <n v="1387976"/>
    <n v="80737"/>
    <x v="383"/>
    <x v="1"/>
    <x v="126"/>
    <x v="30"/>
    <s v="Pan-Fried Pork Buns (4)"/>
    <n v="1"/>
    <s v="Dim Sum"/>
    <d v="1899-12-30T00:04:38"/>
    <n v="40.782116700000003"/>
    <n v="-73.980739099999994"/>
    <n v="40.775387000000002"/>
    <n v="-73.982740000000007"/>
    <d v="2014-10-18T12:40:12"/>
    <d v="2014-10-18T12:52:28"/>
    <d v="2014-10-18T13:02:24"/>
    <d v="2014-10-18T13:08:56"/>
  </r>
  <r>
    <n v="1460012"/>
    <n v="198802"/>
    <x v="367"/>
    <x v="1"/>
    <x v="390"/>
    <x v="2"/>
    <s v="Buffalo WIngs"/>
    <n v="1"/>
    <s v="Appetizers &amp; Salads"/>
    <d v="1899-12-30T00:03:25"/>
    <n v="40.713600041819603"/>
    <n v="-73.9619189500809"/>
    <n v="40.744378099999999"/>
    <n v="-73.990925000000004"/>
    <d v="2014-10-26T16:29:32"/>
    <d v="2014-10-26T16:37:57"/>
    <d v="2014-10-26T16:58:48"/>
    <d v="2014-10-26T17:24:46"/>
  </r>
  <r>
    <n v="1474437"/>
    <n v="112483"/>
    <x v="64"/>
    <x v="1"/>
    <x v="223"/>
    <x v="8"/>
    <m/>
    <m/>
    <m/>
    <m/>
    <n v="40.688991200306099"/>
    <n v="-73.992773581870907"/>
    <n v="40.686591999999997"/>
    <n v="-73.987139999999997"/>
    <d v="2014-10-28T16:41:17"/>
    <d v="2014-10-28T16:40:41"/>
    <d v="2014-10-28T16:48:31"/>
    <d v="2014-10-28T16:53:08"/>
  </r>
  <r>
    <n v="1439801"/>
    <n v="384390"/>
    <x v="86"/>
    <x v="1"/>
    <x v="557"/>
    <x v="9"/>
    <s v="Nachos"/>
    <n v="1"/>
    <s v="Dinner"/>
    <d v="1899-12-30T00:11:25"/>
    <n v="40.744450899999997"/>
    <n v="-73.974867000000003"/>
    <n v="40.749780999999999"/>
    <n v="-73.977571999999995"/>
    <d v="2014-10-24T19:00:51"/>
    <d v="2014-10-24T19:46:43"/>
    <d v="2014-10-24T19:53:03"/>
    <d v="2014-10-24T19:58:26"/>
  </r>
  <r>
    <n v="1309391"/>
    <n v="275689"/>
    <x v="33"/>
    <x v="2"/>
    <x v="31"/>
    <x v="6"/>
    <s v="New Style Sashimi"/>
    <n v="1"/>
    <s v="Dinner Cold Dishes"/>
    <d v="1899-12-30T00:07:18"/>
    <n v="40.719386413349397"/>
    <n v="-74.008692501044905"/>
    <n v="40.7202117"/>
    <n v="-74.002130800000003"/>
    <d v="2014-10-06T19:06:02"/>
    <m/>
    <m/>
    <d v="2014-10-06T20:05:05"/>
  </r>
  <r>
    <n v="1319656"/>
    <n v="43018"/>
    <x v="7"/>
    <x v="1"/>
    <x v="101"/>
    <x v="30"/>
    <s v="Diced Lamb with Mixed Vegetables"/>
    <n v="2"/>
    <s v="Dinner Specials"/>
    <d v="1899-12-30T00:06:05"/>
    <n v="40.734213854853898"/>
    <n v="-74.006202029303594"/>
    <n v="40.722498000000002"/>
    <n v="-74.009140000000002"/>
    <d v="2014-10-08T18:49:20"/>
    <d v="2014-10-08T19:03:05"/>
    <d v="2014-10-08T19:16:26"/>
    <d v="2014-10-08T19:26:33"/>
  </r>
  <r>
    <n v="1488977"/>
    <n v="111356"/>
    <x v="155"/>
    <x v="1"/>
    <x v="215"/>
    <x v="5"/>
    <s v="Naan"/>
    <n v="1"/>
    <s v="Breads"/>
    <d v="1899-12-30T00:08:18"/>
    <n v="40.742228099999998"/>
    <n v="-73.983075999999997"/>
    <n v="40.739636900000001"/>
    <n v="-73.999628200000004"/>
    <d v="2014-10-30T19:19:40"/>
    <d v="2014-10-30T19:48:49"/>
    <d v="2014-10-30T20:08:28"/>
    <d v="2014-10-30T20:17:09"/>
  </r>
  <r>
    <n v="1440128"/>
    <n v="106968"/>
    <x v="30"/>
    <x v="1"/>
    <x v="77"/>
    <x v="0"/>
    <s v="2 Piece White"/>
    <n v="2"/>
    <s v="Combos"/>
    <m/>
    <n v="40.724339999999998"/>
    <n v="-73.990960000000001"/>
    <n v="40.740569000000001"/>
    <n v="-73.996938"/>
    <d v="2014-10-24T19:33:09"/>
    <d v="2014-10-24T19:56:46"/>
    <d v="2014-10-24T20:10:32"/>
    <d v="2014-10-24T20:22:09"/>
  </r>
  <r>
    <n v="1284598"/>
    <n v="101746"/>
    <x v="89"/>
    <x v="2"/>
    <x v="190"/>
    <x v="29"/>
    <s v="Cinnamon Roll"/>
    <n v="1"/>
    <s v="Petit Dejeuner"/>
    <m/>
    <n v="40.722705492718703"/>
    <n v="-73.998198509216294"/>
    <n v="40.730256400000002"/>
    <n v="-73.975648399999997"/>
    <d v="2014-10-03T10:23:52"/>
    <d v="2014-10-03T10:42:42"/>
    <d v="2014-10-03T10:54:52"/>
    <d v="2014-10-03T11:12:05"/>
  </r>
  <r>
    <n v="1350817"/>
    <n v="42461"/>
    <x v="76"/>
    <x v="1"/>
    <x v="16"/>
    <x v="13"/>
    <s v="Crispy Chicken Classic Sandwich"/>
    <n v="2"/>
    <s v="Burgers &amp; Sandwiches"/>
    <m/>
    <n v="40.737726686483299"/>
    <n v="-73.996515278059206"/>
    <n v="40.735576000000002"/>
    <n v="-74.007375999999994"/>
    <d v="2014-10-12T21:02:55"/>
    <d v="2014-10-12T21:20:35"/>
    <d v="2014-10-12T21:31:55"/>
    <d v="2014-10-12T21:37:51"/>
  </r>
  <r>
    <n v="1343449"/>
    <n v="17495"/>
    <x v="140"/>
    <x v="2"/>
    <x v="76"/>
    <x v="16"/>
    <s v="Ice Cream Sandwich"/>
    <n v="1"/>
    <s v="Desserts"/>
    <d v="1899-12-30T00:02:26"/>
    <n v="40.721545124764702"/>
    <n v="-73.988842426716104"/>
    <n v="40.709409739879199"/>
    <n v="-74.006713570140604"/>
    <d v="2014-10-12T00:38:33"/>
    <d v="2014-10-12T00:49:06"/>
    <d v="2014-10-12T01:00:26"/>
    <d v="2014-10-12T01:19:38"/>
  </r>
  <r>
    <n v="1280783"/>
    <n v="353742"/>
    <x v="435"/>
    <x v="1"/>
    <x v="44"/>
    <x v="8"/>
    <s v="Pancakes"/>
    <n v="1"/>
    <s v="Breakfast for Dinner"/>
    <d v="1899-12-30T00:09:13"/>
    <n v="40.721294"/>
    <n v="-73.983993999999996"/>
    <n v="40.730251000000003"/>
    <n v="-73.993573999999995"/>
    <d v="2014-10-02T18:19:27"/>
    <d v="2014-10-02T18:53:31"/>
    <d v="2014-10-02T18:58:51"/>
    <d v="2014-10-02T19:12:12"/>
  </r>
  <r>
    <n v="1479887"/>
    <n v="137042"/>
    <x v="274"/>
    <x v="1"/>
    <x v="18"/>
    <x v="15"/>
    <m/>
    <m/>
    <m/>
    <m/>
    <n v="40.763930021909502"/>
    <n v="-73.977461709192696"/>
    <n v="40.763452000000001"/>
    <n v="-73.980515999999994"/>
    <d v="2014-10-29T15:33:06"/>
    <d v="2014-10-29T15:43:31"/>
    <d v="2014-10-29T16:08:06"/>
    <d v="2014-10-29T16:10:21"/>
  </r>
  <r>
    <n v="1303255"/>
    <n v="153538"/>
    <x v="168"/>
    <x v="2"/>
    <x v="177"/>
    <x v="2"/>
    <s v="Cottage Fried Potatoes"/>
    <n v="2"/>
    <s v="Main Menu"/>
    <m/>
    <n v="40.7711352092903"/>
    <n v="-73.959623103066605"/>
    <n v="40.7444652"/>
    <n v="-73.975611000000001"/>
    <d v="2014-10-05T19:09:48"/>
    <m/>
    <m/>
    <d v="2014-10-05T20:52:20"/>
  </r>
  <r>
    <n v="1320057"/>
    <n v="156877"/>
    <x v="142"/>
    <x v="1"/>
    <x v="576"/>
    <x v="8"/>
    <m/>
    <m/>
    <m/>
    <m/>
    <n v="40.7743664617417"/>
    <n v="-73.980890971440402"/>
    <n v="40.765807899999999"/>
    <n v="-73.977207500000006"/>
    <d v="2014-10-08T19:45:23"/>
    <d v="2014-10-08T19:59:05"/>
    <d v="2014-10-08T20:07:56"/>
    <d v="2014-10-08T20:18:03"/>
  </r>
  <r>
    <n v="1287237"/>
    <n v="103416"/>
    <x v="202"/>
    <x v="1"/>
    <x v="48"/>
    <x v="17"/>
    <s v="Organic Marinara Sauce - No Salt Added"/>
    <n v="1"/>
    <s v="Grains, Pasta &amp; Sides"/>
    <m/>
    <n v="40.74174"/>
    <n v="-73.993650000000002"/>
    <n v="40.745455399999997"/>
    <n v="-73.976923499999998"/>
    <d v="2014-10-03T17:40:31"/>
    <d v="2014-10-03T17:48:36"/>
    <d v="2014-10-03T18:53:51"/>
    <d v="2014-10-03T19:14:48"/>
  </r>
  <r>
    <n v="1316015"/>
    <n v="353597"/>
    <x v="10"/>
    <x v="1"/>
    <x v="70"/>
    <x v="11"/>
    <s v="Compost Cookie"/>
    <n v="2"/>
    <s v="Cookies"/>
    <m/>
    <n v="40.731795470614898"/>
    <n v="-73.985672593116803"/>
    <n v="40.711345999999999"/>
    <n v="-74.016435599999994"/>
    <d v="2014-10-07T21:57:27"/>
    <d v="2014-10-07T21:59:14"/>
    <d v="2014-10-07T22:39:11"/>
    <d v="2014-10-07T22:50:10"/>
  </r>
  <r>
    <n v="1362880"/>
    <n v="298257"/>
    <x v="417"/>
    <x v="2"/>
    <x v="87"/>
    <x v="6"/>
    <s v="Kabocha Tempura"/>
    <n v="1"/>
    <s v="Appetizers"/>
    <d v="1899-12-30T00:10:12"/>
    <n v="40.760654436198898"/>
    <n v="-73.989582752602004"/>
    <n v="40.731968500000001"/>
    <n v="-74.004317499999999"/>
    <d v="2014-10-14T19:56:24"/>
    <d v="2014-10-14T20:26:42"/>
    <d v="2014-10-14T20:48:04"/>
    <d v="2014-10-14T21:10:26"/>
  </r>
  <r>
    <n v="1295503"/>
    <n v="346265"/>
    <x v="136"/>
    <x v="1"/>
    <x v="12"/>
    <x v="10"/>
    <s v="Sweet Potato Casserole"/>
    <n v="1"/>
    <s v="Sides"/>
    <m/>
    <n v="40.727518945156902"/>
    <n v="-73.988671302795396"/>
    <n v="40.708618199999997"/>
    <n v="-74.015465000000006"/>
    <d v="2014-10-04T19:49:32"/>
    <d v="2014-10-04T19:52:28"/>
    <d v="2014-10-04T20:27:20"/>
    <d v="2014-10-04T20:50:21"/>
  </r>
  <r>
    <n v="1452245"/>
    <n v="362146"/>
    <x v="56"/>
    <x v="1"/>
    <x v="12"/>
    <x v="10"/>
    <s v="Pulled Pork"/>
    <n v="1"/>
    <s v="Meats"/>
    <m/>
    <n v="40.727518945156902"/>
    <n v="-73.988671302795396"/>
    <n v="40.732428200000001"/>
    <n v="-74.008059399999993"/>
    <d v="2014-10-25T21:25:45"/>
    <d v="2014-10-25T21:32:07"/>
    <d v="2014-10-25T22:07:51"/>
    <d v="2014-10-25T22:26:06"/>
  </r>
  <r>
    <n v="1281295"/>
    <n v="75115"/>
    <x v="80"/>
    <x v="3"/>
    <x v="70"/>
    <x v="11"/>
    <s v="Fruity Cereal Milk Shake"/>
    <n v="1"/>
    <s v="Shakes"/>
    <m/>
    <n v="40.731795470614898"/>
    <n v="-73.985672593116803"/>
    <n v="40.732028999999997"/>
    <n v="-73.993404999999996"/>
    <d v="2014-10-02T19:17:15"/>
    <m/>
    <m/>
    <d v="2014-10-02T20:02:40"/>
  </r>
  <r>
    <n v="1410276"/>
    <n v="66543"/>
    <x v="101"/>
    <x v="2"/>
    <x v="199"/>
    <x v="27"/>
    <s v="Chicken Broth Soup"/>
    <n v="1"/>
    <s v="Soups"/>
    <d v="1899-12-30T00:04:00"/>
    <n v="40.764135025007903"/>
    <n v="-73.981192225407696"/>
    <n v="40.757751200000001"/>
    <n v="-73.966933600000004"/>
    <d v="2014-10-20T19:19:32"/>
    <d v="2014-10-20T19:42:47"/>
    <d v="2014-10-20T19:48:37"/>
    <d v="2014-10-20T19:59:25"/>
  </r>
  <r>
    <n v="1396927"/>
    <n v="138586"/>
    <x v="406"/>
    <x v="2"/>
    <x v="103"/>
    <x v="10"/>
    <s v="Maque Choux"/>
    <n v="1"/>
    <s v="Sides"/>
    <d v="1899-12-30T00:04:30"/>
    <n v="40.742334001650697"/>
    <n v="-73.983855195769493"/>
    <n v="40.801487999999999"/>
    <n v="-73.96969"/>
    <d v="2014-10-19T12:09:58"/>
    <d v="2014-10-19T12:24:32"/>
    <d v="2014-10-19T12:40:50"/>
    <d v="2014-10-19T13:06:14"/>
  </r>
  <r>
    <n v="1423843"/>
    <n v="84457"/>
    <x v="296"/>
    <x v="1"/>
    <x v="31"/>
    <x v="6"/>
    <s v="Eggplant Special"/>
    <n v="1"/>
    <s v="Dinner Hot Dishes"/>
    <d v="1899-12-30T00:05:20"/>
    <n v="40.719386413349397"/>
    <n v="-74.008692501044905"/>
    <n v="40.738649000000002"/>
    <n v="-73.987948000000003"/>
    <d v="2014-10-22T19:55:24"/>
    <d v="2014-10-22T20:05:54"/>
    <d v="2014-10-22T20:51:13"/>
    <d v="2014-10-22T20:54:48"/>
  </r>
  <r>
    <n v="1425904"/>
    <n v="66373"/>
    <x v="269"/>
    <x v="0"/>
    <x v="258"/>
    <x v="22"/>
    <s v="Grilled Haloumi"/>
    <n v="1"/>
    <s v="Shares"/>
    <d v="1899-12-30T00:07:16"/>
    <n v="40.721989949797702"/>
    <n v="-73.997747898101807"/>
    <n v="40.722069005555497"/>
    <n v="-73.9967439811969"/>
    <d v="2014-10-22T22:42:50"/>
    <m/>
    <m/>
    <d v="2014-10-22T23:11:14"/>
  </r>
  <r>
    <n v="1293831"/>
    <n v="94480"/>
    <x v="107"/>
    <x v="1"/>
    <x v="76"/>
    <x v="16"/>
    <s v="Vegetable"/>
    <n v="1"/>
    <s v="Naked Balls"/>
    <d v="1899-12-30T00:06:54"/>
    <n v="40.771491247520302"/>
    <n v="-73.956334145089798"/>
    <n v="40.773538199999997"/>
    <n v="-73.962198099999995"/>
    <d v="2014-10-04T15:41:09"/>
    <d v="2014-10-04T15:44:25"/>
    <d v="2014-10-04T16:01:45"/>
    <d v="2014-10-04T16:07:36"/>
  </r>
  <r>
    <n v="1468130"/>
    <n v="123780"/>
    <x v="62"/>
    <x v="1"/>
    <x v="47"/>
    <x v="2"/>
    <s v="Bacon Cheeseburger"/>
    <n v="1"/>
    <s v="Burgers"/>
    <m/>
    <n v="40.804404273745703"/>
    <n v="-73.966430436568302"/>
    <n v="40.835133900000002"/>
    <n v="-73.942958000000004"/>
    <d v="2014-10-27T13:54:27"/>
    <d v="2014-10-27T13:57:31"/>
    <d v="2014-10-27T14:14:20"/>
    <d v="2014-10-27T14:27:18"/>
  </r>
  <r>
    <n v="1432731"/>
    <n v="81110"/>
    <x v="123"/>
    <x v="1"/>
    <x v="184"/>
    <x v="25"/>
    <s v="Drum"/>
    <n v="1"/>
    <s v="Fried Chicken"/>
    <m/>
    <n v="40.7430754234856"/>
    <n v="-73.989146591960605"/>
    <n v="40.742733100000002"/>
    <n v="-73.980743099999998"/>
    <d v="2014-10-23T20:55:39"/>
    <d v="2014-10-23T21:05:20"/>
    <d v="2014-10-23T21:18:09"/>
    <d v="2014-10-23T21:24:46"/>
  </r>
  <r>
    <n v="1448944"/>
    <n v="149813"/>
    <x v="148"/>
    <x v="2"/>
    <x v="192"/>
    <x v="11"/>
    <s v="The Edge of Rum Raisin"/>
    <n v="1"/>
    <s v="Year Round Flavors"/>
    <m/>
    <n v="40.721735571599297"/>
    <n v="-73.995935664258297"/>
    <n v="40.770499600000001"/>
    <n v="-73.981546499999993"/>
    <d v="2014-10-25T17:19:18"/>
    <d v="2014-10-25T17:27:14"/>
    <d v="2014-10-25T17:41:01"/>
    <d v="2014-10-25T18:08:36"/>
  </r>
  <r>
    <n v="1372644"/>
    <n v="76298"/>
    <x v="385"/>
    <x v="1"/>
    <x v="558"/>
    <x v="11"/>
    <s v="Red Velvet"/>
    <n v="1"/>
    <s v="Classic Flavors"/>
    <m/>
    <n v="40.730245106692003"/>
    <n v="-74.002225241083593"/>
    <n v="40.726190000000003"/>
    <n v="-74.005333699999994"/>
    <d v="2014-10-16T12:35:23"/>
    <d v="2014-10-16T12:47:20"/>
    <d v="2014-10-16T12:58:41"/>
    <d v="2014-10-16T13:15:00"/>
  </r>
  <r>
    <n v="1480674"/>
    <n v="68965"/>
    <x v="435"/>
    <x v="1"/>
    <x v="101"/>
    <x v="30"/>
    <s v="Bentons Bacon &amp; Egg Fried Rice"/>
    <n v="1"/>
    <s v="Rice &amp; Noodles"/>
    <d v="1899-12-30T00:08:25"/>
    <n v="40.734213854853898"/>
    <n v="-74.006202029303594"/>
    <n v="40.744964000000003"/>
    <n v="-73.985617000000005"/>
    <d v="2014-10-29T17:44:53"/>
    <d v="2014-10-29T17:59:14"/>
    <d v="2014-10-29T18:07:04"/>
    <d v="2014-10-29T18:24:47"/>
  </r>
  <r>
    <n v="1304405"/>
    <n v="50320"/>
    <x v="91"/>
    <x v="2"/>
    <x v="87"/>
    <x v="6"/>
    <s v="Red Snapper Salad Sushi"/>
    <n v="1"/>
    <s v="Sushi"/>
    <d v="1899-12-30T00:27:00"/>
    <n v="40.760654436198898"/>
    <n v="-73.989582752602004"/>
    <n v="40.730168999999997"/>
    <n v="-73.993048999999999"/>
    <d v="2014-10-05T20:43:05"/>
    <d v="2014-10-05T21:13:29"/>
    <d v="2014-10-05T21:41:31"/>
    <d v="2014-10-05T22:01:59"/>
  </r>
  <r>
    <n v="1480179"/>
    <n v="63047"/>
    <x v="195"/>
    <x v="1"/>
    <x v="577"/>
    <x v="16"/>
    <m/>
    <m/>
    <m/>
    <d v="1899-12-30T00:06:16"/>
    <n v="40.764596842462197"/>
    <n v="-73.969977501591501"/>
    <n v="40.771099800000002"/>
    <n v="-73.9642044"/>
    <d v="2014-10-29T16:20:53"/>
    <d v="2014-10-29T16:24:29"/>
    <d v="2014-10-29T16:37:48"/>
    <d v="2014-10-29T16:43:41"/>
  </r>
  <r>
    <n v="1458212"/>
    <n v="186473"/>
    <x v="239"/>
    <x v="1"/>
    <x v="4"/>
    <x v="4"/>
    <s v="House Salad"/>
    <n v="1"/>
    <s v="Salads"/>
    <d v="1899-12-30T00:06:20"/>
    <n v="40.7261096570601"/>
    <n v="-74.002491863200504"/>
    <n v="40.739384700000002"/>
    <n v="-73.992446299999997"/>
    <d v="2014-10-26T14:09:25"/>
    <d v="2014-10-26T14:14:06"/>
    <d v="2014-10-26T14:26:34"/>
    <d v="2014-10-26T14:39:07"/>
  </r>
  <r>
    <n v="1409487"/>
    <n v="152675"/>
    <x v="21"/>
    <x v="1"/>
    <x v="12"/>
    <x v="10"/>
    <s v="Seasonal Special"/>
    <n v="1"/>
    <s v="Sides"/>
    <m/>
    <n v="40.727518945156902"/>
    <n v="-73.988671302795396"/>
    <n v="40.737861904766298"/>
    <n v="-73.990798950195298"/>
    <d v="2014-10-20T17:08:38"/>
    <m/>
    <m/>
    <d v="2014-10-20T17:37:47"/>
  </r>
  <r>
    <n v="1329482"/>
    <n v="316402"/>
    <x v="439"/>
    <x v="1"/>
    <x v="578"/>
    <x v="8"/>
    <m/>
    <m/>
    <m/>
    <d v="1899-12-30T00:13:22"/>
    <n v="40.730156000000001"/>
    <n v="-74.005019000000004"/>
    <n v="40.730973200000001"/>
    <n v="-74.005853099999996"/>
    <d v="2014-10-10T12:56:09"/>
    <m/>
    <m/>
    <d v="2014-10-10T13:19:48"/>
  </r>
  <r>
    <n v="1460658"/>
    <n v="127122"/>
    <x v="207"/>
    <x v="1"/>
    <x v="126"/>
    <x v="30"/>
    <s v="BBQâ€™d Beef Fried Rice"/>
    <n v="1"/>
    <s v="Rice &amp; Noodles"/>
    <d v="1899-12-30T00:04:59"/>
    <n v="40.782116700000003"/>
    <n v="-73.980739099999994"/>
    <n v="40.769944000000002"/>
    <n v="-73.958349999999996"/>
    <d v="2014-10-26T17:24:27"/>
    <d v="2014-10-26T17:37:19"/>
    <d v="2014-10-26T17:50:09"/>
    <d v="2014-10-26T18:08:48"/>
  </r>
  <r>
    <n v="1349481"/>
    <n v="49631"/>
    <x v="65"/>
    <x v="1"/>
    <x v="76"/>
    <x v="16"/>
    <s v="Spicy Pork Ball Kitchen Sink Salad"/>
    <n v="1"/>
    <s v="The Kitchen Sink Salad"/>
    <d v="1899-12-30T00:05:18"/>
    <n v="40.771491247520302"/>
    <n v="-73.956334145089798"/>
    <n v="40.763590999999998"/>
    <n v="-73.964246000000003"/>
    <d v="2014-10-12T19:37:13"/>
    <d v="2014-10-12T19:54:40"/>
    <d v="2014-10-12T20:04:00"/>
    <d v="2014-10-12T20:12:13"/>
  </r>
  <r>
    <n v="1457186"/>
    <n v="289597"/>
    <x v="338"/>
    <x v="1"/>
    <x v="83"/>
    <x v="19"/>
    <s v="Greek Salad"/>
    <n v="1"/>
    <s v="Salads"/>
    <d v="1899-12-30T00:07:05"/>
    <n v="40.723095999999998"/>
    <n v="-73.995773999999997"/>
    <n v="40.713953799999999"/>
    <n v="-74.009601900000007"/>
    <d v="2014-10-26T12:55:58"/>
    <d v="2014-10-26T13:00:31"/>
    <d v="2014-10-26T13:16:21"/>
    <d v="2014-10-26T13:27:02"/>
  </r>
  <r>
    <n v="1368088"/>
    <n v="328623"/>
    <x v="85"/>
    <x v="1"/>
    <x v="12"/>
    <x v="10"/>
    <s v="Half Chicken"/>
    <n v="4"/>
    <s v="Meats"/>
    <m/>
    <n v="40.727518945156902"/>
    <n v="-73.988671302795396"/>
    <n v="40.731750900000002"/>
    <n v="-73.9928642"/>
    <d v="2014-10-15T18:15:46"/>
    <d v="2014-10-15T18:23:08"/>
    <d v="2014-10-15T18:47:28"/>
    <d v="2014-10-15T18:54:12"/>
  </r>
  <r>
    <n v="1307771"/>
    <n v="101042"/>
    <x v="45"/>
    <x v="1"/>
    <x v="43"/>
    <x v="3"/>
    <s v="Cold Warrior"/>
    <n v="1"/>
    <s v="Juice Farmacy"/>
    <m/>
    <n v="40.7512908"/>
    <n v="-73.976510700000006"/>
    <n v="40.771439000000001"/>
    <n v="-73.981021999999996"/>
    <d v="2014-10-06T13:00:58"/>
    <d v="2014-10-06T13:23:06"/>
    <d v="2014-10-06T13:44:57"/>
    <d v="2014-10-06T14:20:26"/>
  </r>
  <r>
    <n v="1362278"/>
    <n v="261859"/>
    <x v="2"/>
    <x v="1"/>
    <x v="143"/>
    <x v="36"/>
    <s v="Crosby Cabernet Sauvignon"/>
    <n v="1"/>
    <s v="Cabernet Sauvignon"/>
    <m/>
    <n v="40.779598"/>
    <n v="-73.947388000000004"/>
    <n v="40.784879916566702"/>
    <n v="-73.948051849692007"/>
    <d v="2014-10-14T18:34:08"/>
    <d v="2014-10-14T18:35:39"/>
    <d v="2014-10-14T18:40:29"/>
    <d v="2014-10-14T18:49:58"/>
  </r>
  <r>
    <n v="1448358"/>
    <n v="101957"/>
    <x v="40"/>
    <x v="1"/>
    <x v="579"/>
    <x v="4"/>
    <s v="Hamburg Rice"/>
    <n v="1"/>
    <s v="Hiroko's Specialties"/>
    <d v="1899-12-30T00:05:54"/>
    <n v="40.724587413324201"/>
    <n v="-74.002770404529301"/>
    <n v="40.729427000000001"/>
    <n v="-73.9887789"/>
    <d v="2014-10-25T16:21:54"/>
    <d v="2014-10-25T16:43:22"/>
    <d v="2014-10-25T17:03:42"/>
    <d v="2014-10-25T17:18:23"/>
  </r>
  <r>
    <n v="1460956"/>
    <n v="346265"/>
    <x v="327"/>
    <x v="1"/>
    <x v="53"/>
    <x v="8"/>
    <s v="Chili Dog"/>
    <n v="2"/>
    <s v="Crif Dogs"/>
    <d v="1899-12-30T00:04:25"/>
    <n v="40.7270408508681"/>
    <n v="-73.983835960747498"/>
    <n v="40.708618199999997"/>
    <n v="-74.015465000000006"/>
    <d v="2014-10-26T17:46:21"/>
    <d v="2014-10-26T18:06:52"/>
    <d v="2014-10-26T18:17:41"/>
    <d v="2014-10-26T18:58:20"/>
  </r>
  <r>
    <n v="1357061"/>
    <n v="142773"/>
    <x v="33"/>
    <x v="2"/>
    <x v="169"/>
    <x v="4"/>
    <s v="Miso Soup"/>
    <n v="1"/>
    <s v="Sides"/>
    <d v="1899-12-30T00:05:30"/>
    <n v="40.690147911960501"/>
    <n v="-73.996311122684503"/>
    <n v="40.691211899999999"/>
    <n v="-73.992182400000004"/>
    <d v="2014-10-13T19:49:09"/>
    <m/>
    <m/>
    <d v="2014-10-13T20:35:53"/>
  </r>
  <r>
    <n v="1490119"/>
    <n v="61128"/>
    <x v="430"/>
    <x v="2"/>
    <x v="580"/>
    <x v="26"/>
    <s v="Steamed or SautÃ©ed Broccoli&amp;Cauliflower"/>
    <n v="1"/>
    <s v="Sides"/>
    <d v="1899-12-30T00:37:40"/>
    <n v="40.771484999999998"/>
    <n v="-73.959221470000003"/>
    <n v="40.756366"/>
    <n v="-73.967000999999996"/>
    <d v="2014-10-30T20:57:12"/>
    <d v="2014-10-30T20:59:24"/>
    <d v="2014-10-30T22:05:16"/>
    <d v="2014-10-30T22:22:32"/>
  </r>
  <r>
    <n v="1475902"/>
    <n v="99621"/>
    <x v="353"/>
    <x v="1"/>
    <x v="258"/>
    <x v="22"/>
    <s v="Tuna Salad"/>
    <n v="1"/>
    <s v="Salads"/>
    <d v="1899-12-30T00:10:15"/>
    <n v="40.721989949797702"/>
    <n v="-73.997747898101807"/>
    <n v="40.723838000000001"/>
    <n v="-74.0109219"/>
    <d v="2014-10-28T20:35:26"/>
    <d v="2014-10-28T20:46:53"/>
    <d v="2014-10-28T20:59:44"/>
    <d v="2014-10-28T21:22:29"/>
  </r>
  <r>
    <n v="1368104"/>
    <n v="124614"/>
    <x v="117"/>
    <x v="2"/>
    <x v="116"/>
    <x v="28"/>
    <s v="La Pelua"/>
    <n v="2"/>
    <s v="Arepas"/>
    <d v="1899-12-30T00:04:11"/>
    <n v="40.72681"/>
    <n v="-73.985328999999993"/>
    <n v="40.7552588"/>
    <n v="-73.967723199999995"/>
    <d v="2014-10-15T18:16:47"/>
    <d v="2014-10-15T18:14:13"/>
    <d v="2014-10-15T18:38:33"/>
    <d v="2014-10-15T18:53:47"/>
  </r>
  <r>
    <n v="1488114"/>
    <n v="198266"/>
    <x v="155"/>
    <x v="1"/>
    <x v="12"/>
    <x v="10"/>
    <s v="Lagunitas"/>
    <n v="1"/>
    <s v="Beverages"/>
    <m/>
    <n v="40.727518945156902"/>
    <n v="-73.988671302795396"/>
    <n v="40.761119999999998"/>
    <n v="-73.978823000000006"/>
    <d v="2014-10-30T17:48:16"/>
    <d v="2014-10-30T17:52:01"/>
    <d v="2014-10-30T18:02:51"/>
    <d v="2014-10-30T18:25:56"/>
  </r>
  <r>
    <n v="1460716"/>
    <n v="392513"/>
    <x v="158"/>
    <x v="2"/>
    <x v="48"/>
    <x v="17"/>
    <s v="Dark Chocolate Powerberries"/>
    <n v="1"/>
    <s v="Cookies, Snacks &amp; Candy"/>
    <m/>
    <n v="40.733633781778998"/>
    <n v="-73.987769236059194"/>
    <n v="40.730112599999998"/>
    <n v="-73.994202400000006"/>
    <d v="2014-10-26T17:28:25"/>
    <m/>
    <m/>
    <d v="2014-10-26T18:42:23"/>
  </r>
  <r>
    <n v="1391475"/>
    <n v="83484"/>
    <x v="411"/>
    <x v="2"/>
    <x v="9"/>
    <x v="2"/>
    <s v="Cheese Fries"/>
    <n v="1"/>
    <s v="Fries"/>
    <m/>
    <n v="40.692146411775603"/>
    <n v="-73.988865382600395"/>
    <n v="40.723662152720102"/>
    <n v="-73.977951686948103"/>
    <d v="2014-10-18T19:20:25"/>
    <d v="2014-10-18T19:24:59"/>
    <d v="2014-10-18T19:45:48"/>
    <d v="2014-10-18T20:43:55"/>
  </r>
  <r>
    <n v="1438484"/>
    <n v="79478"/>
    <x v="207"/>
    <x v="1"/>
    <x v="354"/>
    <x v="8"/>
    <m/>
    <m/>
    <m/>
    <m/>
    <n v="40.763983000000003"/>
    <n v="-73.981308999999996"/>
    <n v="40.781936544514103"/>
    <n v="-73.957502540529404"/>
    <d v="2014-10-24T16:56:12"/>
    <d v="2014-10-24T17:08:27"/>
    <d v="2014-10-24T17:20:46"/>
    <d v="2014-10-24T17:38:38"/>
  </r>
  <r>
    <n v="1292429"/>
    <n v="142873"/>
    <x v="360"/>
    <x v="1"/>
    <x v="20"/>
    <x v="17"/>
    <s v="Sliced Prosciutto"/>
    <n v="2"/>
    <s v="Deli Meat"/>
    <m/>
    <n v="40.759658999999999"/>
    <n v="-73.966097000000005"/>
    <n v="40.762690888331498"/>
    <n v="-73.965508816750599"/>
    <d v="2014-10-04T11:41:28"/>
    <d v="2014-10-04T11:49:04"/>
    <d v="2014-10-04T12:28:55"/>
    <d v="2014-10-04T12:38:48"/>
  </r>
  <r>
    <n v="1459731"/>
    <n v="339144"/>
    <x v="30"/>
    <x v="1"/>
    <x v="76"/>
    <x v="16"/>
    <s v="Daily Roast Veggies"/>
    <n v="1"/>
    <s v="Green Market"/>
    <d v="1899-12-30T00:06:02"/>
    <n v="40.771491247520302"/>
    <n v="-73.956334145089798"/>
    <n v="40.798550300000002"/>
    <n v="-73.940759499999999"/>
    <d v="2014-10-26T15:59:43"/>
    <d v="2014-10-26T16:13:22"/>
    <d v="2014-10-26T16:28:11"/>
    <d v="2014-10-26T16:43:18"/>
  </r>
  <r>
    <n v="1332977"/>
    <n v="112353"/>
    <x v="388"/>
    <x v="2"/>
    <x v="70"/>
    <x v="11"/>
    <s v="Cereal Milk and Crack Pie Twist Soft Serve (1 Pint)"/>
    <n v="1"/>
    <s v="Soft Serve"/>
    <m/>
    <n v="40.731795470614898"/>
    <n v="-73.985672593116803"/>
    <n v="40.743074"/>
    <n v="-73.993966999999998"/>
    <d v="2014-10-10T19:29:33"/>
    <d v="2014-10-10T19:47:36"/>
    <d v="2014-10-10T20:07:56"/>
    <d v="2014-10-10T20:20:45"/>
  </r>
  <r>
    <n v="1322787"/>
    <n v="235620"/>
    <x v="30"/>
    <x v="1"/>
    <x v="9"/>
    <x v="2"/>
    <s v="Shack-cago Dog"/>
    <n v="1"/>
    <s v="Flat Top Dogs"/>
    <m/>
    <n v="40.740884357811296"/>
    <n v="-73.988198676721197"/>
    <n v="40.729301499999998"/>
    <n v="-73.986953200000002"/>
    <d v="2014-10-09T11:39:46"/>
    <d v="2014-10-09T12:04:23"/>
    <d v="2014-10-09T12:43:42"/>
    <d v="2014-10-09T12:52:06"/>
  </r>
  <r>
    <n v="1410232"/>
    <n v="66636"/>
    <x v="161"/>
    <x v="1"/>
    <x v="9"/>
    <x v="2"/>
    <s v="Shack Burger"/>
    <n v="2"/>
    <s v="Burgers"/>
    <m/>
    <n v="40.7152793278103"/>
    <n v="-74.014860391616807"/>
    <n v="40.739511100000001"/>
    <n v="-74.002937299999999"/>
    <d v="2014-10-20T19:13:35"/>
    <d v="2014-10-20T19:24:04"/>
    <d v="2014-10-20T19:38:25"/>
    <d v="2014-10-20T19:49:40"/>
  </r>
  <r>
    <n v="1347822"/>
    <n v="298824"/>
    <x v="457"/>
    <x v="1"/>
    <x v="2"/>
    <x v="2"/>
    <s v="Barest Burger"/>
    <n v="1"/>
    <s v="Bareburgers"/>
    <d v="1899-12-30T00:05:47"/>
    <n v="40.746131207852798"/>
    <n v="-73.978103399276705"/>
    <n v="40.727404999999997"/>
    <n v="-73.991802000000007"/>
    <d v="2014-10-12T17:01:27"/>
    <d v="2014-10-12T17:02:36"/>
    <d v="2014-10-12T17:32:31"/>
    <d v="2014-10-12T17:53:12"/>
  </r>
  <r>
    <n v="1374323"/>
    <n v="121971"/>
    <x v="472"/>
    <x v="2"/>
    <x v="581"/>
    <x v="8"/>
    <m/>
    <m/>
    <m/>
    <m/>
    <n v="40.786050000000003"/>
    <n v="-73.972549999999998"/>
    <n v="40.788695699999998"/>
    <n v="-73.970987199999996"/>
    <d v="2014-10-16T16:36:00"/>
    <d v="2014-10-16T16:41:19"/>
    <d v="2014-10-16T17:00:21"/>
    <d v="2014-10-16T17:08:22"/>
  </r>
  <r>
    <n v="1387544"/>
    <n v="336629"/>
    <x v="268"/>
    <x v="1"/>
    <x v="389"/>
    <x v="18"/>
    <s v="Freshly Squeezed Orange Juice"/>
    <n v="1"/>
    <s v="Fruity Beginnings"/>
    <d v="1899-12-30T00:02:58"/>
    <n v="40.718194293295099"/>
    <n v="-74.010557464404599"/>
    <n v="40.716719699999999"/>
    <n v="-74.012299799999994"/>
    <d v="2014-10-18T11:13:51"/>
    <d v="2014-10-18T11:18:05"/>
    <d v="2014-10-18T11:31:55"/>
    <d v="2014-10-18T11:36:15"/>
  </r>
  <r>
    <n v="1345704"/>
    <n v="139450"/>
    <x v="80"/>
    <x v="3"/>
    <x v="48"/>
    <x v="17"/>
    <m/>
    <m/>
    <m/>
    <m/>
    <n v="40.74174"/>
    <n v="-73.993650000000002"/>
    <n v="40.743746408143501"/>
    <n v="-73.987871455025399"/>
    <d v="2014-10-12T13:25:42"/>
    <d v="2014-10-12T13:26:38"/>
    <d v="2014-10-12T13:49:28"/>
    <d v="2014-10-12T13:55:58"/>
  </r>
  <r>
    <n v="1341158"/>
    <n v="52327"/>
    <x v="155"/>
    <x v="1"/>
    <x v="31"/>
    <x v="6"/>
    <s v="Spicy Bigeye Tuna Roll"/>
    <n v="1"/>
    <s v="Dinner Sushi Rolls"/>
    <d v="1899-12-30T00:13:50"/>
    <n v="40.719386413349397"/>
    <n v="-74.008692501044905"/>
    <n v="40.724423299999998"/>
    <n v="-73.985305199999999"/>
    <d v="2014-10-11T19:59:26"/>
    <d v="2014-10-11T20:17:33"/>
    <d v="2014-10-11T20:39:52"/>
    <d v="2014-10-11T20:53:09"/>
  </r>
  <r>
    <n v="1402461"/>
    <n v="209552"/>
    <x v="67"/>
    <x v="2"/>
    <x v="203"/>
    <x v="16"/>
    <s v="Small Vodka"/>
    <n v="1"/>
    <s v="Pizza"/>
    <d v="1899-12-30T00:11:47"/>
    <n v="40.722748587419602"/>
    <n v="-73.996061916918705"/>
    <n v="40.780534500000002"/>
    <n v="-73.954396200000005"/>
    <d v="2014-10-19T19:35:36"/>
    <m/>
    <m/>
    <d v="2014-10-19T21:12:34"/>
  </r>
  <r>
    <n v="1399788"/>
    <n v="59095"/>
    <x v="210"/>
    <x v="1"/>
    <x v="77"/>
    <x v="0"/>
    <s v="Boylan's Ginger Ale"/>
    <n v="1"/>
    <s v="Drinks"/>
    <m/>
    <n v="40.724339999999998"/>
    <n v="-73.990960000000001"/>
    <n v="40.732152999999997"/>
    <n v="-74.002094"/>
    <d v="2014-10-19T16:31:02"/>
    <d v="2014-10-19T16:40:16"/>
    <d v="2014-10-19T16:50:49"/>
    <d v="2014-10-19T17:03:28"/>
  </r>
  <r>
    <n v="1362147"/>
    <n v="150577"/>
    <x v="24"/>
    <x v="1"/>
    <x v="60"/>
    <x v="4"/>
    <s v="Kani Shumai"/>
    <n v="1"/>
    <s v="Appetizers"/>
    <d v="1899-12-30T00:06:51"/>
    <n v="40.716725764782701"/>
    <n v="-74.008250645521898"/>
    <n v="40.7207899"/>
    <n v="-74.002045699999996"/>
    <d v="2014-10-14T18:07:10"/>
    <m/>
    <m/>
    <d v="2014-10-14T18:51:18"/>
  </r>
  <r>
    <n v="1396878"/>
    <n v="103832"/>
    <x v="269"/>
    <x v="0"/>
    <x v="409"/>
    <x v="0"/>
    <m/>
    <m/>
    <m/>
    <d v="1899-12-30T00:10:11"/>
    <n v="40.7715149921573"/>
    <n v="-73.981912136077895"/>
    <n v="40.783854300000002"/>
    <n v="-73.956357499999996"/>
    <d v="2014-10-19T12:05:50"/>
    <d v="2014-10-19T12:19:31"/>
    <d v="2014-10-19T12:36:21"/>
    <d v="2014-10-19T12:48:33"/>
  </r>
  <r>
    <n v="1460027"/>
    <n v="398352"/>
    <x v="147"/>
    <x v="2"/>
    <x v="582"/>
    <x v="10"/>
    <s v="Berkshire St. Louis Style Pork Ribs"/>
    <n v="3"/>
    <s v="Pork"/>
    <m/>
    <n v="40.714118469980299"/>
    <n v="-73.956398963928194"/>
    <n v="40.789632500000003"/>
    <n v="-73.952420200000006"/>
    <d v="2014-10-26T16:32:05"/>
    <d v="2014-10-26T16:48:06"/>
    <d v="2014-10-26T17:33:56"/>
    <d v="2014-10-26T18:26:31"/>
  </r>
  <r>
    <n v="1414980"/>
    <n v="385565"/>
    <x v="148"/>
    <x v="2"/>
    <x v="9"/>
    <x v="2"/>
    <s v="Shack Stack"/>
    <n v="1"/>
    <s v="Burgers"/>
    <m/>
    <n v="40.7152793278103"/>
    <n v="-74.014860391616807"/>
    <n v="40.795041907118801"/>
    <n v="-73.972985740019894"/>
    <d v="2014-10-21T16:42:07"/>
    <d v="2014-10-21T16:47:11"/>
    <d v="2014-10-21T17:10:02"/>
    <d v="2014-10-21T17:42:39"/>
  </r>
  <r>
    <n v="1285083"/>
    <n v="21736"/>
    <x v="263"/>
    <x v="1"/>
    <x v="48"/>
    <x v="17"/>
    <s v="Greek Vanilla Yogurt"/>
    <n v="2"/>
    <s v="Dairy, Eggs &amp; Cheese"/>
    <m/>
    <n v="40.778503999999998"/>
    <n v="-73.982091999999994"/>
    <n v="40.7805985322236"/>
    <n v="-73.9790155108672"/>
    <d v="2014-10-03T12:22:40"/>
    <d v="2014-10-03T13:01:13"/>
    <d v="2014-10-03T14:01:04"/>
    <d v="2014-10-03T14:17:29"/>
  </r>
  <r>
    <n v="1467731"/>
    <n v="400347"/>
    <x v="306"/>
    <x v="1"/>
    <x v="33"/>
    <x v="20"/>
    <s v="Harvest Bowl"/>
    <n v="1"/>
    <s v="Signatures"/>
    <d v="1899-12-30T00:03:36"/>
    <n v="40.745078589413303"/>
    <n v="-73.988821506500202"/>
    <n v="40.730769299999999"/>
    <n v="-73.991322299999993"/>
    <d v="2014-10-27T12:21:38"/>
    <d v="2014-10-27T12:32:21"/>
    <d v="2014-10-27T12:48:41"/>
    <d v="2014-10-27T13:04:08"/>
  </r>
  <r>
    <n v="1348332"/>
    <n v="100148"/>
    <x v="329"/>
    <x v="1"/>
    <x v="105"/>
    <x v="6"/>
    <s v="California"/>
    <n v="1"/>
    <s v="Maki Sushi Hand Roll"/>
    <d v="1899-12-30T00:23:29"/>
    <n v="40.771568712019302"/>
    <n v="-73.952786829189705"/>
    <n v="40.787267700000001"/>
    <n v="-73.9538917"/>
    <d v="2014-10-12T18:03:46"/>
    <d v="2014-10-12T18:16:14"/>
    <d v="2014-10-12T18:39:34"/>
    <d v="2014-10-12T18:49:06"/>
  </r>
  <r>
    <n v="1318688"/>
    <n v="106324"/>
    <x v="18"/>
    <x v="1"/>
    <x v="76"/>
    <x v="16"/>
    <s v="Side of Ice Cream"/>
    <n v="1"/>
    <s v="Desserts"/>
    <d v="1899-12-30T00:05:42"/>
    <n v="40.745963108098799"/>
    <n v="-74.001697291846"/>
    <n v="40.730672599999998"/>
    <n v="-73.981054900000004"/>
    <d v="2014-10-08T15:15:34"/>
    <d v="2014-10-08T15:17:01"/>
    <d v="2014-10-08T15:28:39"/>
    <d v="2014-10-08T15:42:15"/>
  </r>
  <r>
    <n v="1470947"/>
    <n v="67487"/>
    <x v="232"/>
    <x v="1"/>
    <x v="4"/>
    <x v="4"/>
    <s v="Toro Tataki"/>
    <n v="1"/>
    <s v="Appetizers"/>
    <d v="1899-12-30T00:05:09"/>
    <n v="40.7261096570601"/>
    <n v="-74.002491863200504"/>
    <n v="40.711054699999998"/>
    <n v="-74.0054923"/>
    <d v="2014-10-27T21:46:57"/>
    <m/>
    <m/>
    <d v="2014-10-27T22:29:24"/>
  </r>
  <r>
    <n v="1276104"/>
    <n v="220895"/>
    <x v="301"/>
    <x v="2"/>
    <x v="52"/>
    <x v="0"/>
    <s v="All American"/>
    <n v="1"/>
    <s v="Sarita's Recommendation"/>
    <d v="1899-12-30T00:05:58"/>
    <n v="40.7454904455914"/>
    <n v="-73.979418804417804"/>
    <n v="40.744766400000003"/>
    <n v="-73.996559899999994"/>
    <d v="2014-10-01T21:39:45"/>
    <d v="2014-10-01T21:46:16"/>
    <d v="2014-10-01T21:56:07"/>
    <d v="2014-10-01T22:06:36"/>
  </r>
  <r>
    <n v="1368206"/>
    <n v="79215"/>
    <x v="24"/>
    <x v="1"/>
    <x v="4"/>
    <x v="4"/>
    <s v="Sake"/>
    <n v="5"/>
    <s v="Taiseyo (Atlantic Ocean)"/>
    <d v="1899-12-30T00:14:37"/>
    <n v="40.7261096570601"/>
    <n v="-74.002491863200504"/>
    <n v="40.722033500000002"/>
    <n v="-74.001285600000003"/>
    <d v="2014-10-15T18:26:55"/>
    <d v="2014-10-15T18:39:48"/>
    <d v="2014-10-15T19:17:08"/>
    <d v="2014-10-15T19:22:43"/>
  </r>
  <r>
    <n v="1373207"/>
    <n v="195714"/>
    <x v="88"/>
    <x v="1"/>
    <x v="122"/>
    <x v="32"/>
    <s v="Oatmeal"/>
    <n v="1"/>
    <s v="Cake Doughnut of the Day"/>
    <m/>
    <n v="40.744563916288797"/>
    <n v="-73.996630052861306"/>
    <n v="40.762943"/>
    <n v="-73.972445199999996"/>
    <d v="2014-10-16T13:50:06"/>
    <d v="2014-10-16T14:02:16"/>
    <d v="2014-10-16T14:41:05"/>
    <d v="2014-10-16T14:45:47"/>
  </r>
  <r>
    <n v="1383448"/>
    <n v="354923"/>
    <x v="200"/>
    <x v="1"/>
    <x v="230"/>
    <x v="30"/>
    <s v="Crystal Shrimp Dumplings"/>
    <n v="1"/>
    <s v="Dim Sum"/>
    <d v="1899-12-30T00:03:05"/>
    <n v="40.749901999999999"/>
    <n v="-73.982186999999996"/>
    <n v="40.743041699999999"/>
    <n v="-73.995024200000003"/>
    <d v="2014-10-17T20:35:42"/>
    <d v="2014-10-17T21:00:02"/>
    <d v="2014-10-17T21:09:22"/>
    <d v="2014-10-17T21:19:34"/>
  </r>
  <r>
    <n v="1415103"/>
    <n v="65224"/>
    <x v="118"/>
    <x v="1"/>
    <x v="134"/>
    <x v="33"/>
    <s v="Roasted Broccoli"/>
    <n v="1"/>
    <s v="Lunch &amp; Dinner Sides"/>
    <m/>
    <n v="40.735676762018002"/>
    <n v="-73.993829528068602"/>
    <n v="40.710833000000001"/>
    <n v="-74.005555999999999"/>
    <d v="2014-10-21T17:13:26"/>
    <d v="2014-10-21T17:14:24"/>
    <d v="2014-10-21T17:41:43"/>
    <d v="2014-10-21T18:11:28"/>
  </r>
  <r>
    <n v="1340710"/>
    <n v="50436"/>
    <x v="64"/>
    <x v="1"/>
    <x v="72"/>
    <x v="8"/>
    <s v="La Casa"/>
    <n v="1"/>
    <s v="Salads"/>
    <d v="1899-12-30T00:04:36"/>
    <n v="40.721353749744097"/>
    <n v="-73.997525293959001"/>
    <n v="40.728605999999999"/>
    <n v="-73.995142999999999"/>
    <d v="2014-10-11T19:14:16"/>
    <m/>
    <m/>
    <d v="2014-10-11T19:50:53"/>
  </r>
  <r>
    <n v="1360736"/>
    <n v="5444"/>
    <x v="52"/>
    <x v="1"/>
    <x v="583"/>
    <x v="4"/>
    <s v="Soda"/>
    <n v="1"/>
    <s v="Drinks"/>
    <d v="1899-12-30T00:09:13"/>
    <n v="40.754675906639299"/>
    <n v="-73.9914823354124"/>
    <n v="40.747090900000003"/>
    <n v="-74.002194799999998"/>
    <d v="2014-10-14T13:25:39"/>
    <d v="2014-10-14T13:31:53"/>
    <d v="2014-10-14T13:39:44"/>
    <d v="2014-10-14T13:54:24"/>
  </r>
  <r>
    <n v="1440958"/>
    <n v="83287"/>
    <x v="216"/>
    <x v="1"/>
    <x v="316"/>
    <x v="45"/>
    <s v="Txipirones"/>
    <n v="1"/>
    <s v="Tapas"/>
    <d v="1899-12-30T00:05:27"/>
    <n v="40.7401198487984"/>
    <n v="-73.993846744534494"/>
    <n v="40.742308232118503"/>
    <n v="-73.982040627321993"/>
    <d v="2014-10-24T20:39:20"/>
    <d v="2014-10-24T20:59:40"/>
    <d v="2014-10-24T21:15:35"/>
    <d v="2014-10-24T21:24:42"/>
  </r>
  <r>
    <n v="1340408"/>
    <n v="373285"/>
    <x v="56"/>
    <x v="1"/>
    <x v="101"/>
    <x v="30"/>
    <s v="Katzâ€™s Pastrami Egg Roll (1)"/>
    <n v="1"/>
    <s v="Dim Sum"/>
    <d v="1899-12-30T00:03:51"/>
    <n v="40.734213854853898"/>
    <n v="-74.006202029303594"/>
    <n v="40.729358206523202"/>
    <n v="-74.002839317614203"/>
    <d v="2014-10-11T18:35:52"/>
    <d v="2014-10-11T18:39:03"/>
    <d v="2014-10-11T19:06:22"/>
    <d v="2014-10-11T19:17:41"/>
  </r>
  <r>
    <n v="1435429"/>
    <n v="355713"/>
    <x v="318"/>
    <x v="3"/>
    <x v="123"/>
    <x v="7"/>
    <s v="Chocolate Chip Walnut"/>
    <n v="3"/>
    <s v="Cookies"/>
    <m/>
    <n v="40.779930093814997"/>
    <n v="-73.980334997177096"/>
    <n v="40.771892999999999"/>
    <n v="-73.959619700000005"/>
    <d v="2014-10-24T10:37:48"/>
    <d v="2014-10-24T10:57:05"/>
    <d v="2014-10-24T11:01:55"/>
    <d v="2014-10-24T11:15:13"/>
  </r>
  <r>
    <n v="1292277"/>
    <n v="91907"/>
    <x v="382"/>
    <x v="1"/>
    <x v="264"/>
    <x v="0"/>
    <s v="Applewood Smoked Bacon"/>
    <n v="2"/>
    <s v="Breakfast Sides"/>
    <m/>
    <n v="40.765298953919803"/>
    <n v="-73.975667953491197"/>
    <n v="40.7666878"/>
    <n v="-73.968694299999996"/>
    <d v="2014-10-04T11:15:26"/>
    <d v="2014-10-04T11:40:31"/>
    <d v="2014-10-04T11:55:21"/>
    <d v="2014-10-04T11:58:58"/>
  </r>
  <r>
    <n v="1368737"/>
    <n v="115419"/>
    <x v="132"/>
    <x v="1"/>
    <x v="9"/>
    <x v="2"/>
    <s v="Single Dip"/>
    <n v="1"/>
    <s v="Cups &amp; Cones"/>
    <m/>
    <n v="40.7152793278103"/>
    <n v="-74.014860391616807"/>
    <n v="40.725221599999998"/>
    <n v="-74.003423299999994"/>
    <d v="2014-10-15T19:21:45"/>
    <d v="2014-10-15T19:33:51"/>
    <d v="2014-10-15T19:54:49"/>
    <d v="2014-10-15T20:04:10"/>
  </r>
  <r>
    <n v="1304864"/>
    <n v="172758"/>
    <x v="1"/>
    <x v="1"/>
    <x v="9"/>
    <x v="2"/>
    <s v="Fountain Soda"/>
    <n v="1"/>
    <s v="Drinks"/>
    <m/>
    <n v="40.780825773220101"/>
    <n v="-73.976483345031696"/>
    <n v="40.7761347"/>
    <n v="-73.982765200000003"/>
    <d v="2014-10-05T21:19:13"/>
    <d v="2014-10-05T21:23:36"/>
    <d v="2014-10-05T21:45:02"/>
    <d v="2014-10-05T22:01:15"/>
  </r>
  <r>
    <n v="1293170"/>
    <n v="342882"/>
    <x v="23"/>
    <x v="2"/>
    <x v="4"/>
    <x v="4"/>
    <s v="Maguro"/>
    <n v="1"/>
    <s v="Taiseyo (Atlantic Ocean)"/>
    <d v="1899-12-30T00:08:08"/>
    <n v="40.7261096570601"/>
    <n v="-74.002491863200504"/>
    <n v="40.744514623434497"/>
    <n v="-73.994762320055798"/>
    <d v="2014-10-04T13:53:20"/>
    <d v="2014-10-04T14:04:34"/>
    <d v="2014-10-04T14:15:52"/>
    <d v="2014-10-04T14:31:41"/>
  </r>
  <r>
    <n v="1441340"/>
    <n v="64387"/>
    <x v="86"/>
    <x v="1"/>
    <x v="12"/>
    <x v="10"/>
    <s v="Pulled Pork"/>
    <n v="1"/>
    <s v="Meats"/>
    <m/>
    <n v="40.727518945156902"/>
    <n v="-73.988671302795396"/>
    <n v="40.724882000000001"/>
    <n v="-74.010099999999994"/>
    <d v="2014-10-24T21:13:51"/>
    <d v="2014-10-24T21:25:58"/>
    <d v="2014-10-24T21:47:17"/>
    <d v="2014-10-24T22:00:20"/>
  </r>
  <r>
    <n v="1405199"/>
    <n v="51675"/>
    <x v="138"/>
    <x v="1"/>
    <x v="4"/>
    <x v="4"/>
    <s v="Miso"/>
    <n v="1"/>
    <s v="Osuimono (Soups)"/>
    <m/>
    <n v="40.7261096570601"/>
    <n v="-74.002491863200504"/>
    <n v="40.741039000000001"/>
    <n v="-73.992339000000001"/>
    <d v="2014-10-19T21:54:30"/>
    <d v="2014-10-19T22:14:36"/>
    <d v="2014-10-19T22:41:56"/>
    <d v="2014-10-19T22:54:44"/>
  </r>
  <r>
    <n v="1374721"/>
    <n v="64112"/>
    <x v="281"/>
    <x v="5"/>
    <x v="399"/>
    <x v="43"/>
    <s v="Watermelon Tart"/>
    <n v="1"/>
    <s v="Tart"/>
    <m/>
    <n v="40.774952999999996"/>
    <n v="-73.953899000000007"/>
    <n v="40.771746999999998"/>
    <n v="-73.959524999999999"/>
    <d v="2014-10-16T17:58:13"/>
    <d v="2014-10-16T17:58:25"/>
    <d v="2014-10-16T18:10:15"/>
    <d v="2014-10-16T18:14:53"/>
  </r>
  <r>
    <n v="1302987"/>
    <n v="76798"/>
    <x v="23"/>
    <x v="2"/>
    <x v="65"/>
    <x v="5"/>
    <s v="Chana Masala Roll"/>
    <n v="1"/>
    <s v="Rolls"/>
    <d v="1899-12-30T00:04:27"/>
    <n v="40.7571379348609"/>
    <n v="-73.968272852279696"/>
    <n v="40.774419417904902"/>
    <n v="-73.982585977720206"/>
    <d v="2014-10-05T18:48:49"/>
    <d v="2014-10-05T19:00:19"/>
    <d v="2014-10-05T19:12:09"/>
    <d v="2014-10-05T19:34:46"/>
  </r>
  <r>
    <n v="1439344"/>
    <n v="125123"/>
    <x v="325"/>
    <x v="1"/>
    <x v="9"/>
    <x v="2"/>
    <s v="Shackburger"/>
    <n v="2"/>
    <s v="Burgers"/>
    <m/>
    <n v="40.758456774983799"/>
    <n v="-73.989140466129399"/>
    <n v="40.746764400000004"/>
    <n v="-73.990301400000007"/>
    <d v="2014-10-24T18:21:31"/>
    <d v="2014-10-24T18:32:34"/>
    <d v="2014-10-24T19:06:25"/>
    <d v="2014-10-24T19:21:06"/>
  </r>
  <r>
    <n v="1297245"/>
    <n v="61181"/>
    <x v="150"/>
    <x v="1"/>
    <x v="9"/>
    <x v="2"/>
    <s v="Cheese Fries"/>
    <n v="1"/>
    <s v="Fries"/>
    <m/>
    <n v="40.740884357811296"/>
    <n v="-73.988198676721197"/>
    <n v="40.739192000000003"/>
    <n v="-73.987325999999996"/>
    <d v="2014-10-04T22:51:07"/>
    <d v="2014-10-04T23:02:27"/>
    <d v="2014-10-04T23:19:47"/>
    <d v="2014-10-04T23:21:00"/>
  </r>
  <r>
    <n v="1432192"/>
    <n v="275689"/>
    <x v="86"/>
    <x v="1"/>
    <x v="167"/>
    <x v="30"/>
    <s v="Cold Sesame Noodle"/>
    <n v="1"/>
    <s v="Noodles"/>
    <d v="1899-12-30T00:06:18"/>
    <n v="40.732213000000002"/>
    <n v="-73.988072000000003"/>
    <n v="40.726328304454498"/>
    <n v="-73.993201794570297"/>
    <d v="2014-10-23T20:05:17"/>
    <d v="2014-10-23T20:23:39"/>
    <d v="2014-10-23T20:43:30"/>
    <d v="2014-10-23T20:51:43"/>
  </r>
  <r>
    <n v="1399321"/>
    <n v="97938"/>
    <x v="64"/>
    <x v="1"/>
    <x v="53"/>
    <x v="8"/>
    <s v="New Yorker"/>
    <n v="1"/>
    <s v="Crif Dogs"/>
    <m/>
    <n v="40.717005999999998"/>
    <n v="-73.956564999999998"/>
    <n v="40.720581699999997"/>
    <n v="-73.962362400000004"/>
    <d v="2014-10-19T15:46:43"/>
    <d v="2014-10-19T15:52:22"/>
    <d v="2014-10-19T16:17:43"/>
    <d v="2014-10-19T16:22:34"/>
  </r>
  <r>
    <n v="1422038"/>
    <n v="258275"/>
    <x v="296"/>
    <x v="1"/>
    <x v="209"/>
    <x v="16"/>
    <m/>
    <m/>
    <m/>
    <d v="1899-12-30T00:09:08"/>
    <n v="40.739612142248099"/>
    <n v="-74.006236460009603"/>
    <n v="40.742013112497801"/>
    <n v="-73.996710320517394"/>
    <d v="2014-10-22T16:32:04"/>
    <d v="2014-10-22T16:38:41"/>
    <d v="2014-10-22T16:55:28"/>
    <d v="2014-10-22T16:58:36"/>
  </r>
  <r>
    <n v="1279058"/>
    <n v="152786"/>
    <x v="52"/>
    <x v="1"/>
    <x v="180"/>
    <x v="9"/>
    <m/>
    <m/>
    <m/>
    <m/>
    <n v="40.739891"/>
    <n v="-73.986503999999996"/>
    <n v="40.747183999999997"/>
    <n v="-73.972449999999995"/>
    <d v="2014-10-02T14:06:15"/>
    <d v="2014-10-02T14:19:13"/>
    <d v="2014-10-02T14:35:32"/>
    <d v="2014-10-02T14:51:56"/>
  </r>
  <r>
    <n v="1469628"/>
    <n v="183564"/>
    <x v="114"/>
    <x v="1"/>
    <x v="43"/>
    <x v="3"/>
    <s v="PB Acai"/>
    <n v="2"/>
    <s v="Acai Bowls"/>
    <m/>
    <n v="40.740174134526598"/>
    <n v="-73.986179525504099"/>
    <n v="40.741771"/>
    <n v="-73.996836999999999"/>
    <d v="2014-10-27T18:41:19"/>
    <d v="2014-10-27T18:51:06"/>
    <d v="2014-10-27T19:10:56"/>
    <d v="2014-10-27T19:23:47"/>
  </r>
  <r>
    <n v="1379498"/>
    <n v="123504"/>
    <x v="122"/>
    <x v="1"/>
    <x v="33"/>
    <x v="20"/>
    <m/>
    <m/>
    <m/>
    <m/>
    <n v="40.745078589413303"/>
    <n v="-73.988821506500202"/>
    <n v="40.741739799999998"/>
    <n v="-73.996832800000007"/>
    <d v="2014-10-17T12:35:40"/>
    <d v="2014-10-17T12:43:57"/>
    <d v="2014-10-17T13:24:47"/>
    <d v="2014-10-17T13:37:43"/>
  </r>
  <r>
    <n v="1393232"/>
    <n v="154137"/>
    <x v="5"/>
    <x v="1"/>
    <x v="397"/>
    <x v="50"/>
    <s v="Beef Stroganoff"/>
    <n v="1"/>
    <s v="Dinner Entrees"/>
    <m/>
    <n v="40.738768706024501"/>
    <n v="-73.988641562611093"/>
    <n v="40.759070183577698"/>
    <n v="-73.994744055612699"/>
    <d v="2014-10-18T21:33:39"/>
    <d v="2014-10-18T21:47:19"/>
    <d v="2014-10-18T22:29:09"/>
    <d v="2014-10-18T22:46:53"/>
  </r>
  <r>
    <n v="1441676"/>
    <n v="57174"/>
    <x v="58"/>
    <x v="2"/>
    <x v="7"/>
    <x v="7"/>
    <s v="Chocolate Chunk"/>
    <n v="2"/>
    <s v="Cookies and Brownies"/>
    <m/>
    <n v="40.729790899999998"/>
    <n v="-74.000589300000001"/>
    <n v="40.7209562733117"/>
    <n v="-73.999281349700595"/>
    <d v="2014-10-24T21:38:33"/>
    <d v="2014-10-24T21:47:56"/>
    <d v="2014-10-24T22:05:47"/>
    <d v="2014-10-24T22:17:18"/>
  </r>
  <r>
    <n v="1428513"/>
    <n v="343554"/>
    <x v="83"/>
    <x v="1"/>
    <x v="77"/>
    <x v="0"/>
    <s v="2 Piece White"/>
    <n v="1"/>
    <s v="Combos"/>
    <m/>
    <n v="40.724339999999998"/>
    <n v="-73.990960000000001"/>
    <n v="40.724725200000002"/>
    <n v="-73.997104899999997"/>
    <d v="2014-10-23T12:56:15"/>
    <d v="2014-10-23T13:00:45"/>
    <d v="2014-10-23T13:30:04"/>
    <d v="2014-10-23T13:35:07"/>
  </r>
  <r>
    <n v="1340896"/>
    <n v="132137"/>
    <x v="288"/>
    <x v="1"/>
    <x v="63"/>
    <x v="16"/>
    <s v="Sticks"/>
    <n v="1"/>
    <s v="Mozz (mozzarella)"/>
    <m/>
    <n v="40.723019825000002"/>
    <n v="-73.995853999999994"/>
    <n v="40.7183876"/>
    <n v="-74.004408699999999"/>
    <d v="2014-10-11T19:33:13"/>
    <d v="2014-10-11T19:34:19"/>
    <d v="2014-10-11T20:05:09"/>
    <d v="2014-10-11T20:12:38"/>
  </r>
  <r>
    <n v="1457097"/>
    <n v="61889"/>
    <x v="175"/>
    <x v="2"/>
    <x v="313"/>
    <x v="7"/>
    <m/>
    <m/>
    <m/>
    <m/>
    <n v="40.736440000000002"/>
    <n v="-73.997342230000001"/>
    <n v="40.732092299999998"/>
    <n v="-74.004897600000007"/>
    <d v="2014-10-26T12:49:00"/>
    <d v="2014-10-26T12:46:49"/>
    <d v="2014-10-26T13:27:39"/>
    <d v="2014-10-26T13:36:11"/>
  </r>
  <r>
    <n v="1434458"/>
    <n v="60645"/>
    <x v="259"/>
    <x v="2"/>
    <x v="45"/>
    <x v="4"/>
    <s v="Edamame"/>
    <n v="2"/>
    <s v="Vegetables"/>
    <m/>
    <n v="40.721979579708403"/>
    <n v="-73.988148214155601"/>
    <n v="40.727404999999997"/>
    <n v="-73.991802000000007"/>
    <d v="2014-10-24T00:20:29"/>
    <d v="2014-10-24T00:22:04"/>
    <d v="2014-10-24T00:48:23"/>
    <d v="2014-10-24T00:56:02"/>
  </r>
  <r>
    <n v="1446645"/>
    <n v="139085"/>
    <x v="473"/>
    <x v="1"/>
    <x v="9"/>
    <x v="2"/>
    <s v="Shacky Road"/>
    <n v="1"/>
    <s v="Concretes"/>
    <m/>
    <n v="40.780825773220101"/>
    <n v="-73.976483345031696"/>
    <n v="40.805660000000003"/>
    <n v="-73.963708999999994"/>
    <d v="2014-10-25T14:27:15"/>
    <d v="2014-10-25T14:25:32"/>
    <d v="2014-10-25T14:57:36"/>
    <d v="2014-10-25T15:13:24"/>
  </r>
  <r>
    <n v="1442356"/>
    <n v="89889"/>
    <x v="474"/>
    <x v="1"/>
    <x v="87"/>
    <x v="6"/>
    <s v="Tatsuta-Age"/>
    <n v="1"/>
    <s v="Appetizers"/>
    <d v="1899-12-30T00:06:16"/>
    <n v="40.760654436198898"/>
    <n v="-73.989582752602004"/>
    <n v="40.735546399999997"/>
    <n v="-73.979012800000007"/>
    <d v="2014-10-24T22:24:52"/>
    <d v="2014-10-24T22:39:18"/>
    <d v="2014-10-24T23:09:39"/>
    <d v="2014-10-24T23:47:40"/>
  </r>
  <r>
    <n v="1486160"/>
    <n v="152675"/>
    <x v="182"/>
    <x v="1"/>
    <x v="14"/>
    <x v="11"/>
    <s v="Black &amp; White Cupcake"/>
    <n v="3"/>
    <s v="Specialty Cupcakes"/>
    <m/>
    <n v="40.7358928721479"/>
    <n v="-74.005204439163194"/>
    <n v="40.737861904766298"/>
    <n v="-73.990798950195298"/>
    <d v="2014-10-30T13:09:47"/>
    <d v="2014-10-30T13:07:48"/>
    <d v="2014-10-30T13:34:38"/>
    <d v="2014-10-30T13:47:32"/>
  </r>
  <r>
    <n v="1331157"/>
    <n v="144252"/>
    <x v="263"/>
    <x v="1"/>
    <x v="81"/>
    <x v="8"/>
    <m/>
    <m/>
    <m/>
    <m/>
    <n v="40.778445148285797"/>
    <n v="-73.960466858121293"/>
    <n v="40.740736699999999"/>
    <n v="-73.9923967"/>
    <d v="2014-10-10T15:59:41"/>
    <d v="2014-10-10T16:17:34"/>
    <d v="2014-10-10T16:41:53"/>
    <d v="2014-10-10T17:13:35"/>
  </r>
  <r>
    <n v="1303487"/>
    <n v="125542"/>
    <x v="11"/>
    <x v="1"/>
    <x v="38"/>
    <x v="16"/>
    <m/>
    <m/>
    <m/>
    <d v="1899-12-30T00:04:12"/>
    <n v="40.723576000000001"/>
    <n v="-73.996315999999993"/>
    <n v="40.723856400000003"/>
    <n v="-74.003607400000007"/>
    <d v="2014-10-05T19:24:55"/>
    <m/>
    <m/>
    <d v="2014-10-05T20:03:01"/>
  </r>
  <r>
    <n v="1380506"/>
    <n v="100536"/>
    <x v="111"/>
    <x v="1"/>
    <x v="146"/>
    <x v="30"/>
    <m/>
    <m/>
    <m/>
    <d v="1899-12-30T00:04:21"/>
    <n v="40.764084531354698"/>
    <n v="-73.970499798529701"/>
    <n v="40.765967600000003"/>
    <n v="-73.961998199999996"/>
    <d v="2014-10-17T14:50:38"/>
    <d v="2014-10-17T15:03:35"/>
    <d v="2014-10-17T15:10:27"/>
    <d v="2014-10-17T15:20:19"/>
  </r>
  <r>
    <n v="1295303"/>
    <n v="68096"/>
    <x v="7"/>
    <x v="1"/>
    <x v="38"/>
    <x v="16"/>
    <m/>
    <m/>
    <m/>
    <d v="1899-12-30T00:04:30"/>
    <n v="40.723576000000001"/>
    <n v="-73.996315999999993"/>
    <n v="40.734105999999997"/>
    <n v="-73.991544000000005"/>
    <d v="2014-10-04T19:25:16"/>
    <d v="2014-10-04T19:50:10"/>
    <d v="2014-10-04T20:00:30"/>
    <d v="2014-10-04T20:07:14"/>
  </r>
  <r>
    <n v="1385169"/>
    <n v="369452"/>
    <x v="195"/>
    <x v="1"/>
    <x v="528"/>
    <x v="16"/>
    <s v="Cavatelli Al Pesto"/>
    <n v="1"/>
    <s v="Secondi"/>
    <d v="1899-12-30T00:05:07"/>
    <n v="40.772256716391396"/>
    <n v="-73.9557027505858"/>
    <n v="40.770952100000002"/>
    <n v="-73.950548400000002"/>
    <d v="2014-10-17T22:39:20"/>
    <d v="2014-10-17T22:39:05"/>
    <d v="2014-10-17T23:05:24"/>
    <d v="2014-10-17T23:12:26"/>
  </r>
  <r>
    <n v="1451294"/>
    <n v="55227"/>
    <x v="21"/>
    <x v="1"/>
    <x v="60"/>
    <x v="4"/>
    <s v="Spinach Goma-Ae"/>
    <n v="2"/>
    <s v="Appetizers"/>
    <d v="1899-12-30T00:19:19"/>
    <n v="40.716725764782701"/>
    <n v="-74.008250645521898"/>
    <n v="40.720277000000003"/>
    <n v="-73.996313000000001"/>
    <d v="2014-10-25T20:25:41"/>
    <d v="2014-10-25T20:34:21"/>
    <d v="2014-10-25T21:25:12"/>
    <d v="2014-10-25T21:34:58"/>
  </r>
  <r>
    <n v="1373703"/>
    <n v="56017"/>
    <x v="49"/>
    <x v="1"/>
    <x v="238"/>
    <x v="20"/>
    <m/>
    <m/>
    <m/>
    <d v="1899-12-30T00:19:58"/>
    <n v="40.737282906043497"/>
    <n v="-73.990908445307397"/>
    <n v="40.735765499999999"/>
    <n v="-74.005214100000003"/>
    <d v="2014-10-16T14:53:07"/>
    <d v="2014-10-16T14:53:00"/>
    <d v="2014-10-16T15:14:21"/>
    <d v="2014-10-16T15:23:29"/>
  </r>
  <r>
    <n v="1388805"/>
    <n v="384692"/>
    <x v="475"/>
    <x v="3"/>
    <x v="126"/>
    <x v="30"/>
    <s v="Dungeness &amp; Rock Crabmeat Long Life Noodles"/>
    <n v="1"/>
    <s v="Rice &amp; Noodles"/>
    <m/>
    <n v="40.782116700000003"/>
    <n v="-73.980739099999994"/>
    <n v="40.779732897905603"/>
    <n v="-73.987433366469105"/>
    <d v="2014-10-18T14:44:15"/>
    <d v="2014-10-18T14:58:15"/>
    <d v="2014-10-18T15:27:01"/>
    <d v="2014-10-18T15:44:15"/>
  </r>
  <r>
    <n v="1337504"/>
    <n v="140501"/>
    <x v="220"/>
    <x v="1"/>
    <x v="140"/>
    <x v="7"/>
    <s v="Butter"/>
    <n v="1"/>
    <s v="Bagel Sandwiches"/>
    <m/>
    <n v="40.756256485287402"/>
    <n v="-73.970465361412593"/>
    <n v="40.748899000000002"/>
    <n v="-73.973286000000002"/>
    <d v="2014-10-11T11:45:36"/>
    <d v="2014-10-11T11:59:29"/>
    <d v="2014-10-11T12:40:49"/>
    <d v="2014-10-11T12:48:03"/>
  </r>
  <r>
    <n v="1391435"/>
    <n v="45396"/>
    <x v="41"/>
    <x v="1"/>
    <x v="91"/>
    <x v="8"/>
    <s v="California"/>
    <n v="2"/>
    <s v="Cut Up Roll"/>
    <d v="1899-12-30T00:05:57"/>
    <n v="40.771393000000003"/>
    <n v="-73.952760999999995"/>
    <n v="40.774056329832099"/>
    <n v="-73.960780251092004"/>
    <d v="2014-10-18T19:18:31"/>
    <d v="2014-10-18T19:30:33"/>
    <d v="2014-10-18T19:39:22"/>
    <d v="2014-10-18T19:43:39"/>
  </r>
  <r>
    <n v="1438959"/>
    <n v="139885"/>
    <x v="40"/>
    <x v="1"/>
    <x v="45"/>
    <x v="4"/>
    <s v="Unagi"/>
    <n v="2"/>
    <s v="Taiseyo (Atlantic Ocean)"/>
    <d v="1899-12-30T00:02:24"/>
    <n v="40.721979579708403"/>
    <n v="-73.988148214155601"/>
    <n v="40.725068100000001"/>
    <n v="-74.001631700000004"/>
    <d v="2014-10-24T17:37:24"/>
    <d v="2014-10-24T17:47:07"/>
    <d v="2014-10-24T17:59:57"/>
    <d v="2014-10-24T18:13:23"/>
  </r>
  <r>
    <n v="1460296"/>
    <n v="155145"/>
    <x v="70"/>
    <x v="1"/>
    <x v="72"/>
    <x v="8"/>
    <s v="Bistec"/>
    <n v="1"/>
    <s v="Taco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</r>
  <r>
    <n v="1348963"/>
    <n v="177078"/>
    <x v="76"/>
    <x v="1"/>
    <x v="368"/>
    <x v="44"/>
    <s v="Brown Rice"/>
    <n v="1"/>
    <s v="Side Dishes"/>
    <d v="1899-12-30T00:05:53"/>
    <n v="40.695162736019903"/>
    <n v="-73.995447869107196"/>
    <n v="40.711345999999999"/>
    <n v="-74.016435599999994"/>
    <d v="2014-10-12T19:01:07"/>
    <d v="2014-10-12T18:59:49"/>
    <d v="2014-10-12T19:50:07"/>
    <d v="2014-10-12T20:34:44"/>
  </r>
  <r>
    <n v="1286826"/>
    <n v="81333"/>
    <x v="390"/>
    <x v="1"/>
    <x v="54"/>
    <x v="23"/>
    <s v="Toro"/>
    <n v="1"/>
    <s v="Sushi &amp; Sashimi"/>
    <d v="1899-12-30T00:10:49"/>
    <n v="40.724634574370299"/>
    <n v="-73.998402357101398"/>
    <n v="40.735666600000002"/>
    <n v="-73.992729600000004"/>
    <d v="2014-10-03T17:09:46"/>
    <d v="2014-10-03T17:20:16"/>
    <d v="2014-10-03T17:40:36"/>
    <d v="2014-10-03T17:51:38"/>
  </r>
  <r>
    <n v="1390682"/>
    <n v="156110"/>
    <x v="247"/>
    <x v="1"/>
    <x v="94"/>
    <x v="28"/>
    <s v="Mixed Steamed Vegetables"/>
    <n v="1"/>
    <s v="Platitos"/>
    <d v="1899-12-30T00:11:43"/>
    <n v="40.760406969917"/>
    <n v="-73.994894027710004"/>
    <n v="40.734937000000002"/>
    <n v="-73.997808000000006"/>
    <d v="2014-10-18T18:02:42"/>
    <d v="2014-10-18T18:09:04"/>
    <d v="2014-10-18T18:41:24"/>
    <d v="2014-10-18T18:57:58"/>
  </r>
  <r>
    <n v="1486298"/>
    <n v="264038"/>
    <x v="48"/>
    <x v="1"/>
    <x v="584"/>
    <x v="8"/>
    <m/>
    <m/>
    <m/>
    <m/>
    <n v="40.720808940816298"/>
    <n v="-73.996429196912501"/>
    <n v="40.709219099999999"/>
    <n v="-74.013753399999999"/>
    <d v="2014-10-30T13:43:18"/>
    <d v="2014-10-30T13:43:10"/>
    <d v="2014-10-30T13:46:00"/>
    <d v="2014-10-30T13:56:54"/>
  </r>
  <r>
    <n v="1340260"/>
    <n v="308283"/>
    <x v="155"/>
    <x v="1"/>
    <x v="72"/>
    <x v="8"/>
    <s v="Tinga De Pollo"/>
    <n v="2"/>
    <s v="Tacos"/>
    <d v="1899-12-30T00:04:06"/>
    <n v="40.721353749744097"/>
    <n v="-73.997525293959001"/>
    <n v="40.7255222101142"/>
    <n v="-74.009152743337395"/>
    <d v="2014-10-11T18:15:38"/>
    <d v="2014-10-11T18:13:11"/>
    <d v="2014-10-11T18:35:34"/>
    <d v="2014-10-11T18:46:08"/>
  </r>
  <r>
    <n v="1322787"/>
    <n v="235620"/>
    <x v="30"/>
    <x v="1"/>
    <x v="9"/>
    <x v="2"/>
    <s v="Cheese Fries"/>
    <n v="1"/>
    <s v="Fries"/>
    <m/>
    <n v="40.740884357811296"/>
    <n v="-73.988198676721197"/>
    <n v="40.729301499999998"/>
    <n v="-73.986953200000002"/>
    <d v="2014-10-09T11:39:46"/>
    <d v="2014-10-09T12:04:23"/>
    <d v="2014-10-09T12:43:42"/>
    <d v="2014-10-09T12:52:06"/>
  </r>
  <r>
    <n v="1384371"/>
    <n v="119793"/>
    <x v="195"/>
    <x v="1"/>
    <x v="155"/>
    <x v="7"/>
    <s v="Cookie Dough"/>
    <n v="1"/>
    <s v="Cupcakes"/>
    <m/>
    <n v="40.7400387954075"/>
    <n v="-73.985989093780503"/>
    <n v="40.772598000000002"/>
    <n v="-73.950582999999995"/>
    <d v="2014-10-17T21:48:52"/>
    <d v="2014-10-17T21:48:35"/>
    <d v="2014-10-17T22:03:25"/>
    <d v="2014-10-17T22:23:13"/>
  </r>
  <r>
    <n v="1335220"/>
    <n v="370372"/>
    <x v="86"/>
    <x v="1"/>
    <x v="77"/>
    <x v="0"/>
    <s v="Breast"/>
    <n v="1"/>
    <s v="By the Piece"/>
    <m/>
    <n v="40.724339999999998"/>
    <n v="-73.990960000000001"/>
    <n v="40.725061599999997"/>
    <n v="-74.001516499999994"/>
    <d v="2014-10-10T22:41:02"/>
    <d v="2014-10-10T23:00:09"/>
    <d v="2014-10-10T23:11:11"/>
    <d v="2014-10-10T23:20:27"/>
  </r>
  <r>
    <n v="1460012"/>
    <n v="198802"/>
    <x v="367"/>
    <x v="1"/>
    <x v="390"/>
    <x v="2"/>
    <s v="DuMont Burger"/>
    <n v="1"/>
    <s v="Entrees"/>
    <d v="1899-12-30T00:03:25"/>
    <n v="40.713600041819603"/>
    <n v="-73.9619189500809"/>
    <n v="40.744378099999999"/>
    <n v="-73.990925000000004"/>
    <d v="2014-10-26T16:29:32"/>
    <d v="2014-10-26T16:37:57"/>
    <d v="2014-10-26T16:58:48"/>
    <d v="2014-10-26T17:24:46"/>
  </r>
  <r>
    <n v="1379360"/>
    <n v="240982"/>
    <x v="127"/>
    <x v="2"/>
    <x v="203"/>
    <x v="16"/>
    <s v="Large Fresca"/>
    <n v="1"/>
    <s v="Pizza"/>
    <d v="1899-12-30T00:05:31"/>
    <n v="40.722748587419602"/>
    <n v="-73.996061916918705"/>
    <n v="40.7233637"/>
    <n v="-74.005376299999995"/>
    <d v="2014-10-17T12:15:53"/>
    <d v="2014-10-17T13:22:15"/>
    <d v="2014-10-17T13:30:07"/>
    <d v="2014-10-17T13:44:56"/>
  </r>
  <r>
    <n v="1485688"/>
    <n v="356678"/>
    <x v="476"/>
    <x v="1"/>
    <x v="12"/>
    <x v="10"/>
    <s v="Burnt End Baked Beans"/>
    <n v="2"/>
    <s v="Sides"/>
    <m/>
    <n v="40.727518945156902"/>
    <n v="-73.988671302795396"/>
    <n v="40.736902000000001"/>
    <n v="-73.989191000000005"/>
    <d v="2014-10-30T11:37:34"/>
    <d v="2014-10-30T11:36:36"/>
    <d v="2014-10-30T11:59:57"/>
    <d v="2014-10-30T12:12:04"/>
  </r>
  <r>
    <n v="1322798"/>
    <n v="155272"/>
    <x v="128"/>
    <x v="1"/>
    <x v="20"/>
    <x v="17"/>
    <s v="Org Chicken Broth 4 Pack"/>
    <n v="1"/>
    <s v="Soup"/>
    <m/>
    <n v="40.723954999999997"/>
    <n v="-73.991828999999996"/>
    <n v="40.7236373"/>
    <n v="-73.985002399999999"/>
    <d v="2014-10-09T11:41:59"/>
    <d v="2014-10-09T11:44:36"/>
    <d v="2014-10-09T12:32:56"/>
    <d v="2014-10-09T12:39:33"/>
  </r>
  <r>
    <n v="1295306"/>
    <n v="145701"/>
    <x v="477"/>
    <x v="2"/>
    <x v="138"/>
    <x v="9"/>
    <s v="Lamb Chorizo"/>
    <n v="1"/>
    <s v="Super Burritos"/>
    <d v="1899-12-30T00:03:53"/>
    <n v="40.721388327539302"/>
    <n v="-73.988658779542604"/>
    <n v="40.703423999999998"/>
    <n v="-73.980162000000007"/>
    <d v="2014-10-04T19:24:55"/>
    <d v="2014-10-04T19:35:05"/>
    <d v="2014-10-04T19:54:55"/>
    <d v="2014-10-04T20:11:03"/>
  </r>
  <r>
    <n v="1383663"/>
    <n v="367349"/>
    <x v="201"/>
    <x v="2"/>
    <x v="70"/>
    <x v="11"/>
    <s v="Blueberry &amp; Cream Cookie"/>
    <n v="1"/>
    <s v="Cookies"/>
    <m/>
    <n v="40.714047313412998"/>
    <n v="-73.954921066761003"/>
    <n v="40.7180483"/>
    <n v="-73.9547946"/>
    <d v="2014-10-17T20:52:48"/>
    <d v="2014-10-17T20:52:19"/>
    <d v="2014-10-17T21:00:11"/>
    <d v="2014-10-17T21:05:33"/>
  </r>
  <r>
    <n v="1287737"/>
    <n v="112544"/>
    <x v="136"/>
    <x v="1"/>
    <x v="459"/>
    <x v="8"/>
    <m/>
    <m/>
    <m/>
    <m/>
    <n v="40.794880460000002"/>
    <n v="-73.966470610000002"/>
    <n v="40.765817400000003"/>
    <n v="-73.963473199999996"/>
    <d v="2014-10-03T18:27:52"/>
    <d v="2014-10-03T18:43:31"/>
    <d v="2014-10-03T19:19:51"/>
    <d v="2014-10-03T19:40:12"/>
  </r>
  <r>
    <n v="1407690"/>
    <n v="309163"/>
    <x v="72"/>
    <x v="1"/>
    <x v="33"/>
    <x v="20"/>
    <s v="Kale Caesar"/>
    <n v="1"/>
    <s v="Signatures"/>
    <m/>
    <n v="40.745078589413303"/>
    <n v="-73.988821506500202"/>
    <n v="40.733425199999999"/>
    <n v="-74.004685899999998"/>
    <d v="2014-10-20T12:07:04"/>
    <d v="2014-10-20T12:11:39"/>
    <d v="2014-10-20T12:36:29"/>
    <d v="2014-10-20T12:48:48"/>
  </r>
  <r>
    <n v="1470164"/>
    <n v="115610"/>
    <x v="11"/>
    <x v="1"/>
    <x v="5"/>
    <x v="5"/>
    <s v="Lemon Rice"/>
    <n v="1"/>
    <s v="Basmati Degh Rice"/>
    <d v="1899-12-30T00:02:26"/>
    <n v="40.719268925450301"/>
    <n v="-74.008749884804104"/>
    <n v="40.723572169224497"/>
    <n v="-74.010858123991"/>
    <d v="2014-10-27T20:09:04"/>
    <d v="2014-10-27T20:25:49"/>
    <d v="2014-10-27T20:36:11"/>
    <d v="2014-10-27T20:43:41"/>
  </r>
  <r>
    <n v="1357882"/>
    <n v="145962"/>
    <x v="288"/>
    <x v="1"/>
    <x v="519"/>
    <x v="30"/>
    <s v="Scallion Pancake"/>
    <n v="1"/>
    <s v="Appetizers"/>
    <d v="1899-12-30T00:04:36"/>
    <n v="40.714642484930799"/>
    <n v="-73.997641950845704"/>
    <n v="40.7161361"/>
    <n v="-74.003637800000007"/>
    <d v="2014-10-13T21:21:55"/>
    <d v="2014-10-13T21:38:08"/>
    <d v="2014-10-13T21:46:56"/>
    <d v="2014-10-13T21:50:05"/>
  </r>
  <r>
    <n v="1486080"/>
    <n v="89485"/>
    <x v="123"/>
    <x v="1"/>
    <x v="470"/>
    <x v="8"/>
    <m/>
    <m/>
    <m/>
    <m/>
    <n v="40.735627526774998"/>
    <n v="-74.007544822243702"/>
    <n v="40.729781500000001"/>
    <n v="-73.997152700000001"/>
    <d v="2014-10-30T12:53:49"/>
    <d v="2014-10-30T13:09:18"/>
    <d v="2014-10-30T13:25:09"/>
    <d v="2014-10-30T13:35:07"/>
  </r>
  <r>
    <n v="1288660"/>
    <n v="146489"/>
    <x v="6"/>
    <x v="1"/>
    <x v="209"/>
    <x v="16"/>
    <m/>
    <m/>
    <m/>
    <d v="1899-12-30T00:05:16"/>
    <n v="40.739612142248099"/>
    <n v="-74.006236460009603"/>
    <n v="40.732188000000001"/>
    <n v="-73.983056000000005"/>
    <d v="2014-10-03T19:59:18"/>
    <d v="2014-10-03T20:00:17"/>
    <d v="2014-10-03T20:17:37"/>
    <d v="2014-10-03T20:33:14"/>
  </r>
  <r>
    <n v="1357176"/>
    <n v="108659"/>
    <x v="95"/>
    <x v="1"/>
    <x v="203"/>
    <x v="16"/>
    <s v="Small Arugula"/>
    <n v="1"/>
    <s v="Pizza"/>
    <d v="1899-12-30T00:02:04"/>
    <n v="40.722748587419602"/>
    <n v="-73.996061916918705"/>
    <n v="40.720587999999999"/>
    <n v="-73.979394999999997"/>
    <d v="2014-10-13T19:59:42"/>
    <d v="2014-10-13T20:18:19"/>
    <d v="2014-10-13T20:42:47"/>
    <d v="2014-10-13T20:55:28"/>
  </r>
  <r>
    <n v="1359969"/>
    <n v="316223"/>
    <x v="120"/>
    <x v="1"/>
    <x v="11"/>
    <x v="0"/>
    <s v="Steel Cut Oatmeal"/>
    <n v="3"/>
    <s v="Breakfast (M-F: 8am to 4:30pm)"/>
    <m/>
    <n v="40.726413182830903"/>
    <n v="-73.993821144104004"/>
    <n v="40.723817038474898"/>
    <n v="-74.009659381460594"/>
    <d v="2014-10-14T08:40:48"/>
    <d v="2014-10-14T08:42:40"/>
    <d v="2014-10-14T09:02:01"/>
    <d v="2014-10-14T09:12:11"/>
  </r>
  <r>
    <n v="1431810"/>
    <n v="69025"/>
    <x v="205"/>
    <x v="1"/>
    <x v="167"/>
    <x v="30"/>
    <s v="Dan Dan Noodle"/>
    <n v="1"/>
    <s v="Noodles"/>
    <d v="1899-12-30T00:07:10"/>
    <n v="40.732213000000002"/>
    <n v="-73.988072000000003"/>
    <n v="40.735812000000003"/>
    <n v="-73.985990999999999"/>
    <d v="2014-10-23T19:22:45"/>
    <d v="2014-10-23T19:37:54"/>
    <d v="2014-10-23T19:49:35"/>
    <d v="2014-10-23T19:55:42"/>
  </r>
  <r>
    <n v="1469400"/>
    <n v="174796"/>
    <x v="64"/>
    <x v="1"/>
    <x v="256"/>
    <x v="30"/>
    <s v="Mount Qi Vegetables Hand-Ripped Noodles in Soup"/>
    <n v="1"/>
    <s v="Hand-Pulled Noodles in Soup"/>
    <m/>
    <n v="40.715603834466101"/>
    <n v="-73.998236892873393"/>
    <n v="40.706328499999998"/>
    <n v="-74.009911399999993"/>
    <d v="2014-10-27T17:58:27"/>
    <d v="2014-10-27T17:59:12"/>
    <d v="2014-10-27T18:12:23"/>
    <d v="2014-10-27T18:20:44"/>
  </r>
  <r>
    <n v="1278620"/>
    <n v="127445"/>
    <x v="478"/>
    <x v="1"/>
    <x v="9"/>
    <x v="2"/>
    <s v="Shackburger"/>
    <n v="1"/>
    <s v="Burgers"/>
    <m/>
    <n v="40.758456774983799"/>
    <n v="-73.989140466129399"/>
    <n v="40.757388314270202"/>
    <n v="-73.981980951571799"/>
    <d v="2014-10-02T12:38:21"/>
    <d v="2014-10-02T12:45:24"/>
    <d v="2014-10-02T13:08:36"/>
    <d v="2014-10-02T13:19:58"/>
  </r>
  <r>
    <n v="1435386"/>
    <n v="318689"/>
    <x v="112"/>
    <x v="3"/>
    <x v="585"/>
    <x v="8"/>
    <m/>
    <m/>
    <m/>
    <m/>
    <n v="40.758960512027599"/>
    <n v="-73.980067338910303"/>
    <n v="40.743217700000002"/>
    <n v="-74.007342899999998"/>
    <d v="2014-10-24T10:15:32"/>
    <d v="2014-10-24T10:19:02"/>
    <d v="2014-10-24T10:29:17"/>
    <d v="2014-10-24T10:49:45"/>
  </r>
  <r>
    <n v="1450249"/>
    <n v="67538"/>
    <x v="162"/>
    <x v="1"/>
    <x v="130"/>
    <x v="9"/>
    <s v="Chips &amp; Guacamole"/>
    <n v="2"/>
    <s v="Chips, Salsa, Guacamole &amp; More"/>
    <m/>
    <n v="40.725928672086098"/>
    <n v="-73.996394764442996"/>
    <n v="40.731172000000001"/>
    <n v="-74.009934000000001"/>
    <d v="2014-10-25T19:16:28"/>
    <m/>
    <m/>
    <d v="2014-10-25T19:41:40"/>
  </r>
  <r>
    <n v="1440456"/>
    <n v="64125"/>
    <x v="46"/>
    <x v="2"/>
    <x v="126"/>
    <x v="30"/>
    <s v="Pork &amp; Crab Soup Dumplings (4)"/>
    <n v="1"/>
    <s v="Lunch Dim Sum"/>
    <d v="1899-12-30T00:02:59"/>
    <n v="40.782116700000003"/>
    <n v="-73.980739099999994"/>
    <n v="40.777439999999999"/>
    <n v="-73.963125000000005"/>
    <d v="2014-10-24T20:01:07"/>
    <d v="2014-10-24T20:09:36"/>
    <d v="2014-10-24T20:26:38"/>
    <d v="2014-10-24T20:43:32"/>
  </r>
  <r>
    <n v="1302722"/>
    <n v="362741"/>
    <x v="81"/>
    <x v="4"/>
    <x v="159"/>
    <x v="10"/>
    <s v="Bar-B-Que Beans with Pork"/>
    <n v="1"/>
    <s v="Homemade Sides"/>
    <d v="1899-12-30T00:07:35"/>
    <n v="40.818082099999998"/>
    <n v="-73.960937299999998"/>
    <n v="40.762886100000003"/>
    <n v="-73.963956999999994"/>
    <d v="2014-10-05T18:23:20"/>
    <d v="2014-10-05T18:47:14"/>
    <d v="2014-10-05T19:03:03"/>
    <d v="2014-10-05T19:50:02"/>
  </r>
  <r>
    <n v="1323102"/>
    <n v="307997"/>
    <x v="116"/>
    <x v="1"/>
    <x v="543"/>
    <x v="8"/>
    <m/>
    <m/>
    <m/>
    <d v="1899-12-30T00:04:33"/>
    <n v="40.749823586631102"/>
    <n v="-73.9858351821333"/>
    <n v="40.774194399999999"/>
    <n v="-73.964717500000006"/>
    <d v="2014-10-09T12:30:26"/>
    <m/>
    <m/>
    <d v="2014-10-09T13:14:47"/>
  </r>
  <r>
    <n v="1480964"/>
    <n v="221394"/>
    <x v="295"/>
    <x v="1"/>
    <x v="76"/>
    <x v="16"/>
    <s v="Spicy Pork Ball Kitchen Sink Salad"/>
    <n v="1"/>
    <s v="The Kitchen Sink Salad"/>
    <d v="1899-12-30T00:08:56"/>
    <n v="40.721545124764702"/>
    <n v="-73.988842426716104"/>
    <n v="40.728011500000001"/>
    <n v="-73.993871400000003"/>
    <d v="2014-10-29T18:26:24"/>
    <d v="2014-10-29T18:49:06"/>
    <d v="2014-10-29T19:06:56"/>
    <d v="2014-10-29T19:17:08"/>
  </r>
  <r>
    <n v="1485272"/>
    <n v="401659"/>
    <x v="230"/>
    <x v="2"/>
    <x v="70"/>
    <x v="11"/>
    <s v="6 Cookies"/>
    <n v="1"/>
    <s v="Cookies"/>
    <m/>
    <n v="40.7628429402262"/>
    <n v="-73.975745647432205"/>
    <n v="40.754694601494599"/>
    <n v="-73.986576336237306"/>
    <d v="2014-10-30T09:48:23"/>
    <d v="2014-10-30T10:38:15"/>
    <d v="2014-10-30T10:49:35"/>
    <d v="2014-10-30T10:59:31"/>
  </r>
  <r>
    <n v="1411648"/>
    <n v="141732"/>
    <x v="479"/>
    <x v="1"/>
    <x v="77"/>
    <x v="0"/>
    <s v="Drumstick"/>
    <n v="1"/>
    <s v="By the Piece"/>
    <m/>
    <n v="40.724339999999998"/>
    <n v="-73.990960000000001"/>
    <n v="40.736970100000001"/>
    <n v="-74.008622599999995"/>
    <d v="2014-10-20T21:32:51"/>
    <d v="2014-10-20T21:40:21"/>
    <d v="2014-10-20T21:54:07"/>
    <d v="2014-10-20T22:05:35"/>
  </r>
  <r>
    <n v="1475370"/>
    <n v="48878"/>
    <x v="451"/>
    <x v="1"/>
    <x v="586"/>
    <x v="8"/>
    <m/>
    <m/>
    <m/>
    <m/>
    <n v="40.767225651562903"/>
    <n v="-73.9554731520725"/>
    <n v="40.770871"/>
    <n v="-73.965610999999996"/>
    <d v="2014-10-28T19:37:01"/>
    <m/>
    <m/>
    <d v="2014-10-28T20:14:07"/>
  </r>
  <r>
    <n v="1346487"/>
    <n v="58974"/>
    <x v="181"/>
    <x v="2"/>
    <x v="80"/>
    <x v="0"/>
    <s v="Simply On A Bun"/>
    <n v="1"/>
    <s v="P.J. Clarke's Hamburgers"/>
    <d v="1899-12-30T00:08:04"/>
    <n v="40.771961874462001"/>
    <n v="-73.982620239257798"/>
    <n v="40.782713000000001"/>
    <n v="-73.980014999999995"/>
    <d v="2014-10-12T14:48:55"/>
    <d v="2014-10-12T15:22:47"/>
    <d v="2014-10-12T15:30:37"/>
    <d v="2014-10-12T15:44:51"/>
  </r>
  <r>
    <n v="1486425"/>
    <n v="396432"/>
    <x v="133"/>
    <x v="1"/>
    <x v="45"/>
    <x v="4"/>
    <s v="Hearts of Palm"/>
    <n v="1"/>
    <s v="Appetizers"/>
    <d v="1899-12-30T00:08:41"/>
    <n v="40.721979579708403"/>
    <n v="-73.988148214155601"/>
    <n v="40.718659000000002"/>
    <n v="-74.002853999999999"/>
    <d v="2014-10-30T14:08:54"/>
    <d v="2014-10-30T14:10:31"/>
    <d v="2014-10-30T14:26:21"/>
    <d v="2014-10-30T14:36:28"/>
  </r>
  <r>
    <n v="1297835"/>
    <n v="181782"/>
    <x v="438"/>
    <x v="1"/>
    <x v="139"/>
    <x v="8"/>
    <s v="Momofuku Ramen"/>
    <n v="1"/>
    <s v="Bowls"/>
    <m/>
    <n v="40.729110403548901"/>
    <n v="-73.984245455566395"/>
    <n v="40.7292310709256"/>
    <n v="-73.988604638569996"/>
    <d v="2014-10-05T00:10:01"/>
    <d v="2014-10-05T00:08:11"/>
    <d v="2014-10-05T00:46:40"/>
    <d v="2014-10-05T00:55:30"/>
  </r>
  <r>
    <n v="1362568"/>
    <n v="54214"/>
    <x v="86"/>
    <x v="1"/>
    <x v="75"/>
    <x v="8"/>
    <s v="Greek Style Quinoa Avocado Salad"/>
    <n v="1"/>
    <s v="Salads"/>
    <d v="1899-12-30T00:06:32"/>
    <n v="40.6984602324981"/>
    <n v="-73.992337428483907"/>
    <n v="40.723948499999999"/>
    <n v="-74.003447499999993"/>
    <d v="2014-10-14T19:15:48"/>
    <d v="2014-10-14T19:50:11"/>
    <d v="2014-10-14T20:00:01"/>
    <d v="2014-10-14T20:19:18"/>
  </r>
  <r>
    <n v="1423447"/>
    <n v="391860"/>
    <x v="36"/>
    <x v="1"/>
    <x v="375"/>
    <x v="2"/>
    <s v="Lucky Shake"/>
    <n v="1"/>
    <s v="Shakes"/>
    <d v="1899-12-30T00:10:08"/>
    <n v="40.723331406515896"/>
    <n v="-73.989531102051501"/>
    <n v="40.720471600000003"/>
    <n v="-73.989326300000002"/>
    <d v="2014-10-22T19:24:40"/>
    <d v="2014-10-22T19:56:48"/>
    <d v="2014-10-22T20:03:05"/>
    <d v="2014-10-22T20:06:07"/>
  </r>
  <r>
    <n v="1461564"/>
    <n v="110486"/>
    <x v="65"/>
    <x v="1"/>
    <x v="70"/>
    <x v="11"/>
    <s v="Corn Cookie"/>
    <n v="1"/>
    <s v="Cookies"/>
    <m/>
    <n v="40.787149600866101"/>
    <n v="-73.971722312198096"/>
    <n v="40.786093999999999"/>
    <n v="-73.956672999999995"/>
    <d v="2014-10-26T18:30:29"/>
    <d v="2014-10-26T18:32:55"/>
    <d v="2014-10-26T18:42:47"/>
    <d v="2014-10-26T18:57:19"/>
  </r>
  <r>
    <n v="1295042"/>
    <n v="199049"/>
    <x v="49"/>
    <x v="1"/>
    <x v="47"/>
    <x v="2"/>
    <s v="Regular Fries"/>
    <n v="1"/>
    <s v="Fries"/>
    <m/>
    <n v="40.751680999999998"/>
    <n v="-73.974069"/>
    <n v="40.743752000000001"/>
    <n v="-73.974924000000001"/>
    <d v="2014-10-04T18:47:29"/>
    <d v="2014-10-04T18:51:26"/>
    <d v="2014-10-04T19:03:04"/>
    <d v="2014-10-04T19:08:16"/>
  </r>
  <r>
    <n v="1313443"/>
    <n v="117628"/>
    <x v="107"/>
    <x v="1"/>
    <x v="90"/>
    <x v="27"/>
    <s v="Chicken Salad"/>
    <n v="1"/>
    <s v="Sandwiches"/>
    <d v="1899-12-30T00:13:23"/>
    <n v="40.745299312570602"/>
    <n v="-73.9791375808162"/>
    <n v="40.727269102755599"/>
    <n v="-73.991718560482397"/>
    <d v="2014-10-07T14:26:06"/>
    <m/>
    <m/>
    <d v="2014-10-07T15:19:22"/>
  </r>
  <r>
    <n v="1360179"/>
    <n v="90864"/>
    <x v="91"/>
    <x v="2"/>
    <x v="587"/>
    <x v="12"/>
    <m/>
    <m/>
    <m/>
    <m/>
    <n v="40.715134999999997"/>
    <n v="-74.007761000000002"/>
    <n v="40.766861594256397"/>
    <n v="-73.968479346549799"/>
    <d v="2014-10-14T10:54:39"/>
    <d v="2014-10-14T12:12:51"/>
    <d v="2014-10-14T12:18:50"/>
    <d v="2014-10-14T13:09:58"/>
  </r>
  <r>
    <n v="1331113"/>
    <n v="365897"/>
    <x v="363"/>
    <x v="1"/>
    <x v="53"/>
    <x v="8"/>
    <s v="Tsunami"/>
    <n v="1"/>
    <s v="Crif Dogs"/>
    <d v="1899-12-30T00:07:07"/>
    <n v="40.7270408508681"/>
    <n v="-73.983835960747498"/>
    <n v="40.713167599999998"/>
    <n v="-73.978205099999997"/>
    <d v="2014-10-10T15:54:55"/>
    <d v="2014-10-10T15:54:36"/>
    <d v="2014-10-10T16:14:06"/>
    <d v="2014-10-10T16:27:27"/>
  </r>
  <r>
    <n v="1317589"/>
    <n v="77006"/>
    <x v="369"/>
    <x v="1"/>
    <x v="588"/>
    <x v="8"/>
    <m/>
    <m/>
    <m/>
    <d v="1899-12-30T00:04:31"/>
    <n v="40.752774289308903"/>
    <n v="-73.977094392913003"/>
    <n v="40.754147600000003"/>
    <n v="-73.981858599999995"/>
    <d v="2014-10-08T11:20:22"/>
    <m/>
    <m/>
    <d v="2014-10-08T12:07:48"/>
  </r>
  <r>
    <n v="1326718"/>
    <n v="317465"/>
    <x v="206"/>
    <x v="2"/>
    <x v="9"/>
    <x v="2"/>
    <s v="Shackburger"/>
    <n v="4"/>
    <s v="Burgers"/>
    <m/>
    <n v="40.740884357811296"/>
    <n v="-73.988198676721197"/>
    <n v="40.746771000000003"/>
    <n v="-74.002702999999997"/>
    <d v="2014-10-09T21:54:43"/>
    <d v="2014-10-09T21:57:14"/>
    <d v="2014-10-09T22:31:03"/>
    <d v="2014-10-09T22:38:25"/>
  </r>
  <r>
    <n v="1448867"/>
    <n v="319960"/>
    <x v="51"/>
    <x v="4"/>
    <x v="128"/>
    <x v="30"/>
    <s v="Vegetable Hot &amp; Sour Soup"/>
    <n v="1"/>
    <s v="Soups"/>
    <d v="1899-12-30T00:02:22"/>
    <n v="40.747384191604802"/>
    <n v="-74.000966870422502"/>
    <n v="40.743833299999999"/>
    <n v="-73.974304500000002"/>
    <d v="2014-10-25T17:12:47"/>
    <d v="2014-10-25T17:14:21"/>
    <d v="2014-10-25T17:29:10"/>
    <d v="2014-10-25T17:48:52"/>
  </r>
  <r>
    <n v="1416767"/>
    <n v="175072"/>
    <x v="46"/>
    <x v="2"/>
    <x v="589"/>
    <x v="0"/>
    <m/>
    <m/>
    <m/>
    <d v="1899-12-30T00:05:05"/>
    <n v="40.784383617750997"/>
    <n v="-73.973656508107794"/>
    <n v="40.771808399999998"/>
    <n v="-73.985082199999994"/>
    <d v="2014-10-21T20:36:06"/>
    <d v="2014-10-21T20:37:48"/>
    <d v="2014-10-21T20:49:38"/>
    <d v="2014-10-21T20:59:39"/>
  </r>
  <r>
    <n v="1382106"/>
    <n v="60835"/>
    <x v="231"/>
    <x v="1"/>
    <x v="101"/>
    <x v="30"/>
    <s v="Shrimp-Stuffed Jalapeno Poppers (4)"/>
    <n v="1"/>
    <s v="Starters &amp; Salads"/>
    <d v="1899-12-30T00:03:35"/>
    <n v="40.734213854853898"/>
    <n v="-74.006202029303594"/>
    <n v="40.733519000000001"/>
    <n v="-74.000787000000003"/>
    <d v="2014-10-17T18:35:31"/>
    <d v="2014-10-17T19:02:00"/>
    <d v="2014-10-17T19:27:37"/>
    <d v="2014-10-17T19:41:18"/>
  </r>
  <r>
    <n v="1315339"/>
    <n v="302790"/>
    <x v="80"/>
    <x v="3"/>
    <x v="0"/>
    <x v="0"/>
    <s v="Three Cheese Melt"/>
    <n v="1"/>
    <s v="Sandwiches"/>
    <d v="1899-12-30T00:06:50"/>
    <n v="40.744607141003797"/>
    <n v="-73.990741968154893"/>
    <n v="40.773842000000002"/>
    <n v="-73.987380999999999"/>
    <d v="2014-10-07T20:35:11"/>
    <d v="2014-10-07T21:15:15"/>
    <d v="2014-10-07T21:21:35"/>
    <d v="2014-10-07T21:49:45"/>
  </r>
  <r>
    <n v="1372094"/>
    <n v="134003"/>
    <x v="168"/>
    <x v="2"/>
    <x v="9"/>
    <x v="2"/>
    <s v="Fountain Soda"/>
    <n v="1"/>
    <s v="Drinks"/>
    <m/>
    <n v="40.780825773220101"/>
    <n v="-73.976483345031696"/>
    <n v="40.787227000000001"/>
    <n v="-73.968895000000003"/>
    <d v="2014-10-16T11:19:45"/>
    <d v="2014-10-16T12:07:14"/>
    <d v="2014-10-16T12:23:03"/>
    <d v="2014-10-16T12:29:25"/>
  </r>
  <r>
    <n v="1491090"/>
    <n v="276192"/>
    <x v="480"/>
    <x v="2"/>
    <x v="139"/>
    <x v="8"/>
    <s v="Spicy Miso Ramen"/>
    <n v="1"/>
    <s v="Bowls"/>
    <m/>
    <n v="40.729110403548901"/>
    <n v="-73.984245455566395"/>
    <n v="40.723728999999999"/>
    <n v="-74.004076100000006"/>
    <d v="2014-10-30T22:21:20"/>
    <d v="2014-10-30T22:30:01"/>
    <d v="2014-10-30T23:06:54"/>
    <d v="2014-10-30T23:22:48"/>
  </r>
  <r>
    <n v="1333080"/>
    <n v="96257"/>
    <x v="39"/>
    <x v="1"/>
    <x v="451"/>
    <x v="42"/>
    <s v="Monday Night Salad"/>
    <n v="1"/>
    <s v="Dinner Salads"/>
    <d v="1899-12-30T00:03:07"/>
    <n v="40.751574677181303"/>
    <n v="-73.970913043454999"/>
    <n v="40.7680123006961"/>
    <n v="-73.957516686276705"/>
    <d v="2014-10-10T19:41:07"/>
    <d v="2014-10-10T19:59:56"/>
    <d v="2014-10-10T20:09:47"/>
    <d v="2014-10-10T20:23:47"/>
  </r>
  <r>
    <n v="1353941"/>
    <n v="77739"/>
    <x v="94"/>
    <x v="1"/>
    <x v="123"/>
    <x v="7"/>
    <s v="Chocolate Chip Walnut"/>
    <n v="1"/>
    <s v="Cookies"/>
    <m/>
    <n v="40.779930093814997"/>
    <n v="-73.980334997177096"/>
    <n v="40.733693199999998"/>
    <n v="-73.9979929"/>
    <d v="2014-10-13T11:46:47"/>
    <d v="2014-10-13T11:46:01"/>
    <d v="2014-10-13T11:57:10"/>
    <d v="2014-10-13T12:41:30"/>
  </r>
  <r>
    <n v="1416159"/>
    <n v="203370"/>
    <x v="481"/>
    <x v="1"/>
    <x v="130"/>
    <x v="9"/>
    <s v="Burrito Bowl"/>
    <n v="1"/>
    <s v="Entree"/>
    <m/>
    <n v="40.722542870002997"/>
    <n v="-73.997769355773897"/>
    <n v="40.720690599999998"/>
    <n v="-73.994592999999995"/>
    <d v="2014-10-21T19:35:52"/>
    <d v="2014-10-21T19:36:25"/>
    <d v="2014-10-21T19:48:43"/>
    <d v="2014-10-21T19:52:49"/>
  </r>
  <r>
    <n v="1344399"/>
    <n v="67360"/>
    <x v="234"/>
    <x v="2"/>
    <x v="311"/>
    <x v="32"/>
    <m/>
    <m/>
    <m/>
    <m/>
    <n v="40.749890423418002"/>
    <n v="-73.992362022399902"/>
    <n v="40.773074000000001"/>
    <n v="-73.962997999999999"/>
    <d v="2014-10-12T08:44:48"/>
    <d v="2014-10-12T08:59:39"/>
    <d v="2014-10-12T09:15:59"/>
    <d v="2014-10-12T09:34:34"/>
  </r>
  <r>
    <n v="1489001"/>
    <n v="363759"/>
    <x v="2"/>
    <x v="1"/>
    <x v="108"/>
    <x v="7"/>
    <s v="Donuts"/>
    <n v="1"/>
    <s v="Menu"/>
    <m/>
    <n v="40.718024999999997"/>
    <n v="-73.989769999999993"/>
    <n v="40.743929647251399"/>
    <n v="-73.998697005348106"/>
    <d v="2014-10-30T19:22:16"/>
    <d v="2014-10-30T19:30:43"/>
    <d v="2014-10-30T19:41:36"/>
    <d v="2014-10-30T20:02:09"/>
  </r>
  <r>
    <n v="1441352"/>
    <n v="357916"/>
    <x v="332"/>
    <x v="1"/>
    <x v="590"/>
    <x v="54"/>
    <s v="Ghenet Combination (1 Person)"/>
    <n v="1"/>
    <s v="Combination"/>
    <d v="1899-12-30T00:06:48"/>
    <n v="40.679289366520798"/>
    <n v="-73.981725970269196"/>
    <n v="40.676967900000001"/>
    <n v="-73.997785500000006"/>
    <d v="2014-10-24T21:14:36"/>
    <d v="2014-10-24T21:20:39"/>
    <d v="2014-10-24T21:30:54"/>
    <d v="2014-10-24T21:41:22"/>
  </r>
  <r>
    <n v="1319604"/>
    <n v="48611"/>
    <x v="47"/>
    <x v="1"/>
    <x v="283"/>
    <x v="26"/>
    <m/>
    <m/>
    <m/>
    <m/>
    <n v="40.777675500655"/>
    <n v="-73.982110495218507"/>
    <n v="40.770499600000001"/>
    <n v="-73.981546499999993"/>
    <d v="2014-10-08T18:39:56"/>
    <d v="2014-10-08T18:50:47"/>
    <d v="2014-10-08T19:08:05"/>
    <d v="2014-10-08T19:16:31"/>
  </r>
  <r>
    <n v="1315197"/>
    <n v="79849"/>
    <x v="66"/>
    <x v="1"/>
    <x v="63"/>
    <x v="16"/>
    <s v="Baked Ziti"/>
    <n v="1"/>
    <s v="Sides"/>
    <d v="1899-12-30T00:13:36"/>
    <n v="40.723019825000002"/>
    <n v="-73.995853999999994"/>
    <n v="40.732301300000003"/>
    <n v="-74.007778200000004"/>
    <d v="2014-10-07T20:15:17"/>
    <d v="2014-10-07T20:17:10"/>
    <d v="2014-10-07T20:46:35"/>
    <d v="2014-10-07T20:56:49"/>
  </r>
  <r>
    <n v="1332465"/>
    <n v="105754"/>
    <x v="94"/>
    <x v="1"/>
    <x v="88"/>
    <x v="6"/>
    <s v="Sweet Potato Tempura"/>
    <n v="1"/>
    <s v="Roll"/>
    <d v="1899-12-30T00:06:06"/>
    <n v="40.784077256376399"/>
    <n v="-73.9776224098444"/>
    <n v="40.757513799999998"/>
    <n v="-73.962637900000004"/>
    <d v="2014-10-10T18:32:14"/>
    <m/>
    <m/>
    <d v="2014-10-10T19:23:57"/>
  </r>
  <r>
    <n v="1303901"/>
    <n v="56219"/>
    <x v="136"/>
    <x v="1"/>
    <x v="63"/>
    <x v="16"/>
    <s v="Chicken Parm"/>
    <n v="1"/>
    <s v="Sandwiches"/>
    <m/>
    <n v="40.723019825000002"/>
    <n v="-73.995853999999994"/>
    <n v="40.737665300000003"/>
    <n v="-73.995519299999998"/>
    <d v="2014-10-05T20:03:24"/>
    <d v="2014-10-05T20:20:59"/>
    <d v="2014-10-05T20:44:20"/>
    <d v="2014-10-05T20:57:11"/>
  </r>
  <r>
    <n v="1296092"/>
    <n v="96254"/>
    <x v="53"/>
    <x v="2"/>
    <x v="32"/>
    <x v="4"/>
    <s v="House Salad"/>
    <n v="1"/>
    <s v="Appetizers"/>
    <d v="1899-12-30T00:06:24"/>
    <n v="40.735872288065799"/>
    <n v="-73.987664615827299"/>
    <n v="40.736615999999998"/>
    <n v="-73.977972600000001"/>
    <d v="2014-10-04T20:54:42"/>
    <d v="2014-10-04T21:00:22"/>
    <d v="2014-10-04T21:17:12"/>
    <d v="2014-10-04T21:28:38"/>
  </r>
  <r>
    <n v="1414501"/>
    <n v="140998"/>
    <x v="134"/>
    <x v="1"/>
    <x v="316"/>
    <x v="45"/>
    <s v="Churros con Chocolate"/>
    <n v="1"/>
    <s v="Desserts"/>
    <d v="1899-12-30T00:03:04"/>
    <n v="40.7401198487984"/>
    <n v="-73.993846744534494"/>
    <n v="40.738301300000003"/>
    <n v="-73.996666399999995"/>
    <d v="2014-10-21T15:07:34"/>
    <d v="2014-10-21T15:09:07"/>
    <d v="2014-10-21T15:32:51"/>
    <d v="2014-10-21T15:39:53"/>
  </r>
  <r>
    <n v="1274659"/>
    <n v="117810"/>
    <x v="57"/>
    <x v="1"/>
    <x v="88"/>
    <x v="6"/>
    <s v="Crispy Rice"/>
    <n v="2"/>
    <s v="Signature Roll"/>
    <d v="1899-12-30T00:04:23"/>
    <n v="40.784077256376399"/>
    <n v="-73.9776224098444"/>
    <n v="40.784312300000003"/>
    <n v="-73.951933999999994"/>
    <d v="2014-10-01T18:49:51"/>
    <d v="2014-10-01T19:14:44"/>
    <d v="2014-10-01T19:21:21"/>
    <d v="2014-10-01T19:38:10"/>
  </r>
  <r>
    <n v="1445286"/>
    <n v="246977"/>
    <x v="308"/>
    <x v="1"/>
    <x v="51"/>
    <x v="23"/>
    <s v="New England Clam Chowder"/>
    <n v="3"/>
    <s v="Soups"/>
    <d v="1899-12-30T00:05:52"/>
    <n v="40.726822997452103"/>
    <n v="-73.985470975575794"/>
    <n v="40.732428200000001"/>
    <n v="-74.008059399999993"/>
    <d v="2014-10-25T12:07:22"/>
    <d v="2014-10-25T12:12:47"/>
    <d v="2014-10-25T12:26:39"/>
    <d v="2014-10-25T12:51:57"/>
  </r>
  <r>
    <n v="1449031"/>
    <n v="104801"/>
    <x v="65"/>
    <x v="1"/>
    <x v="591"/>
    <x v="7"/>
    <m/>
    <m/>
    <m/>
    <d v="1899-12-30T00:06:43"/>
    <n v="40.787167998967"/>
    <n v="-73.971739530645095"/>
    <n v="40.789413000000003"/>
    <n v="-73.966781999999995"/>
    <d v="2014-10-25T17:27:21"/>
    <m/>
    <m/>
    <d v="2014-10-25T17:55:14"/>
  </r>
  <r>
    <n v="1307410"/>
    <n v="274220"/>
    <x v="133"/>
    <x v="1"/>
    <x v="124"/>
    <x v="26"/>
    <s v="Caesar Salad"/>
    <n v="1"/>
    <s v="Salads"/>
    <d v="1899-12-30T00:02:18"/>
    <n v="40.735725000000002"/>
    <n v="-73.987126466589601"/>
    <n v="40.7637061894929"/>
    <n v="-73.9745571416492"/>
    <d v="2014-10-06T11:40:14"/>
    <d v="2014-10-06T11:43:49"/>
    <d v="2014-10-06T11:57:39"/>
    <d v="2014-10-06T12:22:27"/>
  </r>
  <r>
    <n v="1446296"/>
    <n v="87357"/>
    <x v="294"/>
    <x v="1"/>
    <x v="47"/>
    <x v="2"/>
    <s v="Cheeseburger"/>
    <n v="1"/>
    <s v="Burgers"/>
    <d v="1899-12-30T00:12:44"/>
    <n v="40.694659491353399"/>
    <n v="-73.993760662189501"/>
    <n v="40.685848999999997"/>
    <n v="-73.987671000000006"/>
    <d v="2014-10-25T13:58:54"/>
    <d v="2014-10-25T14:09:57"/>
    <d v="2014-10-25T14:19:17"/>
    <d v="2014-10-25T14:28:01"/>
  </r>
  <r>
    <n v="1403749"/>
    <n v="378482"/>
    <x v="30"/>
    <x v="1"/>
    <x v="9"/>
    <x v="2"/>
    <s v="Fries"/>
    <n v="2"/>
    <s v="Fries"/>
    <m/>
    <n v="40.7152793278103"/>
    <n v="-74.014860391616807"/>
    <n v="40.732915900000002"/>
    <n v="-73.9877015"/>
    <d v="2014-10-19T20:46:01"/>
    <m/>
    <m/>
    <d v="2014-10-19T21:36:46"/>
  </r>
  <r>
    <n v="1354862"/>
    <n v="337417"/>
    <x v="124"/>
    <x v="1"/>
    <x v="26"/>
    <x v="20"/>
    <s v="Fresh Fruit Salad (small)"/>
    <n v="1"/>
    <s v="Desserts and Chips"/>
    <m/>
    <n v="40.742062078569397"/>
    <n v="-74.005180582208197"/>
    <n v="40.745704699999997"/>
    <n v="-73.992905199999996"/>
    <d v="2014-10-13T13:59:32"/>
    <m/>
    <m/>
    <d v="2014-10-13T15:14:53"/>
  </r>
  <r>
    <n v="1340373"/>
    <n v="361497"/>
    <x v="96"/>
    <x v="1"/>
    <x v="12"/>
    <x v="10"/>
    <s v="Spare Ribs"/>
    <n v="1"/>
    <s v="Meats"/>
    <m/>
    <n v="40.727518945156902"/>
    <n v="-73.988671302795396"/>
    <n v="40.708618199999997"/>
    <n v="-74.015465000000006"/>
    <d v="2014-10-11T18:33:04"/>
    <d v="2014-10-11T18:36:18"/>
    <d v="2014-10-11T19:00:07"/>
    <d v="2014-10-11T19:22:12"/>
  </r>
  <r>
    <n v="1308945"/>
    <n v="60052"/>
    <x v="482"/>
    <x v="3"/>
    <x v="184"/>
    <x v="25"/>
    <s v="Creamy Coleslaw"/>
    <n v="1"/>
    <s v="Sides"/>
    <m/>
    <n v="40.7430754234856"/>
    <n v="-73.989146591960605"/>
    <n v="40.759070999999999"/>
    <n v="-73.975954000000002"/>
    <d v="2014-10-06T17:45:21"/>
    <d v="2014-10-06T17:57:26"/>
    <d v="2014-10-06T18:14:07"/>
    <d v="2014-10-06T18:48:42"/>
  </r>
  <r>
    <n v="1406512"/>
    <n v="125123"/>
    <x v="76"/>
    <x v="1"/>
    <x v="53"/>
    <x v="8"/>
    <s v="Fries"/>
    <n v="1"/>
    <s v="Fries"/>
    <d v="1899-12-30T00:09:24"/>
    <n v="40.7270408508681"/>
    <n v="-73.983835960747498"/>
    <n v="40.746764400000004"/>
    <n v="-73.990301400000007"/>
    <d v="2014-10-19T23:56:45"/>
    <d v="2014-10-20T00:01:38"/>
    <d v="2014-10-20T00:12:28"/>
    <d v="2014-10-20T00:27:27"/>
  </r>
  <r>
    <n v="1476186"/>
    <n v="145464"/>
    <x v="140"/>
    <x v="2"/>
    <x v="139"/>
    <x v="8"/>
    <s v="Chilled Spicy Noodles"/>
    <n v="1"/>
    <s v="Bowls"/>
    <m/>
    <n v="40.729110403548901"/>
    <n v="-73.984245455566395"/>
    <n v="40.721649226020602"/>
    <n v="-74.003620546602804"/>
    <d v="2014-10-28T21:10:09"/>
    <d v="2014-10-28T21:16:32"/>
    <d v="2014-10-28T21:54:21"/>
    <d v="2014-10-28T22:04:54"/>
  </r>
  <r>
    <n v="1340667"/>
    <n v="53542"/>
    <x v="319"/>
    <x v="1"/>
    <x v="18"/>
    <x v="15"/>
    <m/>
    <m/>
    <m/>
    <m/>
    <n v="40.762511704840399"/>
    <n v="-73.970893621444702"/>
    <n v="40.7634358067139"/>
    <n v="-73.970246033809204"/>
    <d v="2014-10-11T19:10:19"/>
    <m/>
    <m/>
    <d v="2014-10-11T19:59:38"/>
  </r>
  <r>
    <n v="1299437"/>
    <n v="138057"/>
    <x v="233"/>
    <x v="2"/>
    <x v="342"/>
    <x v="2"/>
    <s v="Classic Cheese"/>
    <n v="1"/>
    <s v="Burgers"/>
    <d v="1899-12-30T00:08:38"/>
    <n v="40.7332304028387"/>
    <n v="-73.987593054771395"/>
    <n v="40.690517"/>
    <n v="-73.966780999999997"/>
    <d v="2014-10-05T12:12:28"/>
    <d v="2014-10-05T12:36:26"/>
    <d v="2014-10-05T12:53:18"/>
    <d v="2014-10-05T13:13:53"/>
  </r>
  <r>
    <n v="1410873"/>
    <n v="91032"/>
    <x v="23"/>
    <x v="2"/>
    <x v="40"/>
    <x v="9"/>
    <s v="Shredded Chicken"/>
    <n v="1"/>
    <s v="Corn Flour"/>
    <d v="1899-12-30T00:02:43"/>
    <n v="40.764217000000002"/>
    <n v="-73.988320999999999"/>
    <n v="40.767684699999997"/>
    <n v="-73.983594600000004"/>
    <d v="2014-10-20T20:26:28"/>
    <d v="2014-10-20T20:39:05"/>
    <d v="2014-10-20T20:55:35"/>
    <d v="2014-10-20T21:08:01"/>
  </r>
  <r>
    <n v="1346012"/>
    <n v="268401"/>
    <x v="20"/>
    <x v="1"/>
    <x v="592"/>
    <x v="8"/>
    <s v="CafÃ© Latte"/>
    <n v="1"/>
    <s v="Coffee, Tea &amp; Juices"/>
    <m/>
    <n v="40.718927999999998"/>
    <n v="-73.960852000000003"/>
    <n v="40.718430699999999"/>
    <n v="-73.955586400000001"/>
    <d v="2014-10-12T14:01:14"/>
    <d v="2014-10-12T14:02:11"/>
    <d v="2014-10-12T14:21:01"/>
    <d v="2014-10-12T14:33:59"/>
  </r>
  <r>
    <n v="1485199"/>
    <n v="58727"/>
    <x v="483"/>
    <x v="1"/>
    <x v="3"/>
    <x v="3"/>
    <s v="Black Label"/>
    <n v="1"/>
    <s v="Other Beverages"/>
    <m/>
    <n v="40.783770500000003"/>
    <n v="-73.973703999999998"/>
    <n v="40.789867999999998"/>
    <n v="-73.966891000000004"/>
    <d v="2014-10-30T09:14:10"/>
    <d v="2014-10-30T09:29:03"/>
    <d v="2014-10-30T09:45:53"/>
    <d v="2014-10-30T09:50:34"/>
  </r>
  <r>
    <n v="1390238"/>
    <n v="88483"/>
    <x v="221"/>
    <x v="2"/>
    <x v="9"/>
    <x v="2"/>
    <s v="Cheese Fries"/>
    <n v="1"/>
    <s v="Fries"/>
    <m/>
    <n v="40.779126065705498"/>
    <n v="-73.954904894578206"/>
    <n v="40.786836381075098"/>
    <n v="-73.956319370602898"/>
    <d v="2014-10-18T17:10:14"/>
    <d v="2014-10-18T17:16:42"/>
    <d v="2014-10-18T17:35:08"/>
    <d v="2014-10-18T17:42:51"/>
  </r>
  <r>
    <n v="1307411"/>
    <n v="364749"/>
    <x v="289"/>
    <x v="1"/>
    <x v="112"/>
    <x v="8"/>
    <s v="$10 Dirty Bird Rotisserie Chicken Wrap"/>
    <n v="1"/>
    <s v="Today's Special"/>
    <m/>
    <n v="40.724339999999998"/>
    <n v="-73.990960000000001"/>
    <n v="40.730769299999999"/>
    <n v="-73.991322299999993"/>
    <d v="2014-10-06T11:39:50"/>
    <m/>
    <m/>
    <d v="2014-10-06T12:07:39"/>
  </r>
  <r>
    <n v="1339963"/>
    <n v="276192"/>
    <x v="136"/>
    <x v="1"/>
    <x v="68"/>
    <x v="8"/>
    <s v="Soft Shell Crab Tempura"/>
    <n v="1"/>
    <s v="Lunch (Appetizer)"/>
    <d v="1899-12-30T00:03:21"/>
    <n v="40.724743642155602"/>
    <n v="-73.9986615554824"/>
    <n v="40.723728999999999"/>
    <n v="-74.004076100000006"/>
    <d v="2014-10-11T17:35:34"/>
    <d v="2014-10-11T18:00:07"/>
    <d v="2014-10-11T18:26:27"/>
    <d v="2014-10-11T18:32:27"/>
  </r>
  <r>
    <n v="1407677"/>
    <n v="68775"/>
    <x v="24"/>
    <x v="1"/>
    <x v="60"/>
    <x v="4"/>
    <s v="Hijiki Salad"/>
    <n v="1"/>
    <s v="Salad"/>
    <d v="1899-12-30T00:10:19"/>
    <n v="40.716725764782701"/>
    <n v="-74.008250645521898"/>
    <n v="40.720227000000001"/>
    <n v="-74.002110999999999"/>
    <d v="2014-10-20T12:04:11"/>
    <d v="2014-10-20T12:39:01"/>
    <d v="2014-10-20T12:42:40"/>
    <d v="2014-10-20T12:48:02"/>
  </r>
  <r>
    <n v="1383369"/>
    <n v="104444"/>
    <x v="191"/>
    <x v="1"/>
    <x v="304"/>
    <x v="8"/>
    <m/>
    <m/>
    <m/>
    <m/>
    <n v="40.774067520587998"/>
    <n v="-73.954767134933903"/>
    <n v="40.775736999999999"/>
    <n v="-73.958043000000004"/>
    <d v="2014-10-17T20:29:07"/>
    <d v="2014-10-17T20:33:36"/>
    <d v="2014-10-17T21:02:55"/>
    <d v="2014-10-17T21:03:49"/>
  </r>
  <r>
    <n v="1465052"/>
    <n v="315649"/>
    <x v="115"/>
    <x v="1"/>
    <x v="116"/>
    <x v="28"/>
    <s v="La Surena"/>
    <n v="1"/>
    <s v="Arepas"/>
    <d v="1899-12-30T00:05:47"/>
    <n v="40.72681"/>
    <n v="-73.985328999999993"/>
    <n v="40.7717975755575"/>
    <n v="-73.969786824403002"/>
    <d v="2014-10-26T21:50:01"/>
    <d v="2014-10-26T21:56:28"/>
    <d v="2014-10-26T22:03:18"/>
    <d v="2014-10-26T22:24:22"/>
  </r>
  <r>
    <n v="1382296"/>
    <n v="326426"/>
    <x v="191"/>
    <x v="1"/>
    <x v="105"/>
    <x v="6"/>
    <s v="Fresh Salmon"/>
    <n v="3"/>
    <s v="Nigiri Sushi of Gari"/>
    <d v="1899-12-30T00:07:36"/>
    <n v="40.771568712019302"/>
    <n v="-73.952786829189705"/>
    <n v="40.7801118"/>
    <n v="-73.956509600000004"/>
    <d v="2014-10-17T18:52:03"/>
    <d v="2014-10-17T19:08:36"/>
    <d v="2014-10-17T19:16:26"/>
    <d v="2014-10-17T19:30:19"/>
  </r>
  <r>
    <n v="1488777"/>
    <n v="348540"/>
    <x v="484"/>
    <x v="4"/>
    <x v="16"/>
    <x v="13"/>
    <m/>
    <m/>
    <m/>
    <m/>
    <n v="40.701591223565998"/>
    <n v="-73.943562355094599"/>
    <n v="40.696748900000003"/>
    <n v="-73.925819000000004"/>
    <d v="2014-10-30T18:55:54"/>
    <d v="2014-10-30T19:00:17"/>
    <d v="2014-10-30T19:09:24"/>
    <d v="2014-10-30T19:22:09"/>
  </r>
  <r>
    <n v="1358851"/>
    <n v="377555"/>
    <x v="381"/>
    <x v="1"/>
    <x v="294"/>
    <x v="11"/>
    <s v="Chocolate Chunks Pizza"/>
    <n v="1"/>
    <s v="Sweet Icons"/>
    <m/>
    <n v="40.734410621402901"/>
    <n v="-73.990816622731302"/>
    <n v="40.736634000000002"/>
    <n v="-73.995884000000004"/>
    <d v="2014-10-13T22:41:38"/>
    <d v="2014-10-13T22:42:17"/>
    <d v="2014-10-13T23:04:36"/>
    <d v="2014-10-13T23:08:01"/>
  </r>
  <r>
    <n v="1341520"/>
    <n v="367591"/>
    <x v="183"/>
    <x v="1"/>
    <x v="159"/>
    <x v="10"/>
    <s v="Creekstone Farms Brisket Plate"/>
    <n v="1"/>
    <s v="True Blue Bar-B-Que Pit Plates"/>
    <d v="1899-12-30T00:11:35"/>
    <n v="40.6776831175114"/>
    <n v="-73.983998673728195"/>
    <n v="40.688013126327803"/>
    <n v="-73.979255985060504"/>
    <d v="2014-10-11T20:31:02"/>
    <d v="2014-10-11T20:54:08"/>
    <d v="2014-10-11T21:10:17"/>
    <d v="2014-10-11T21:20:54"/>
  </r>
  <r>
    <n v="1381108"/>
    <n v="377481"/>
    <x v="260"/>
    <x v="1"/>
    <x v="30"/>
    <x v="16"/>
    <s v="Baby Spinach, Ricotta Salata &amp; Truffle Honey"/>
    <n v="1"/>
    <s v="Salads"/>
    <d v="1899-12-30T00:12:13"/>
    <n v="40.7320637605782"/>
    <n v="-73.996154665947003"/>
    <n v="40.734875299999999"/>
    <n v="-73.989225099999999"/>
    <d v="2014-10-17T16:13:00"/>
    <d v="2014-10-17T16:14:27"/>
    <d v="2014-10-17T16:41:17"/>
    <d v="2014-10-17T16:53:29"/>
  </r>
  <r>
    <n v="1485949"/>
    <n v="399729"/>
    <x v="391"/>
    <x v="2"/>
    <x v="593"/>
    <x v="7"/>
    <s v="Perfect Little Egg Sandwich"/>
    <n v="1"/>
    <s v="Breakfast"/>
    <m/>
    <n v="40.725096000788497"/>
    <n v="-74.003074765205398"/>
    <n v="40.720072899999998"/>
    <n v="-74.000809099999998"/>
    <d v="2014-10-30T12:32:31"/>
    <d v="2014-10-30T12:42:29"/>
    <d v="2014-10-30T13:07:19"/>
    <d v="2014-10-30T13:17:14"/>
  </r>
  <r>
    <n v="1412216"/>
    <n v="87603"/>
    <x v="144"/>
    <x v="1"/>
    <x v="76"/>
    <x v="0"/>
    <s v="SautÃ©ed Broccoli"/>
    <n v="1"/>
    <s v="Green Market"/>
    <d v="1899-12-30T00:08:26"/>
    <n v="40.736130877644598"/>
    <n v="-74.000648304229699"/>
    <n v="40.733165499999998"/>
    <n v="-73.989710200000005"/>
    <d v="2014-10-20T22:34:19"/>
    <d v="2014-10-20T22:36:28"/>
    <d v="2014-10-20T23:03:48"/>
    <d v="2014-10-20T23:17:20"/>
  </r>
  <r>
    <n v="1398532"/>
    <n v="312853"/>
    <x v="312"/>
    <x v="2"/>
    <x v="383"/>
    <x v="2"/>
    <s v="Thai Cobb Salad"/>
    <n v="1"/>
    <s v="Green Acres"/>
    <d v="1899-12-30T00:06:29"/>
    <n v="40.738025160904698"/>
    <n v="-73.987987318068903"/>
    <n v="40.733196197540103"/>
    <n v="-74.003323153999006"/>
    <d v="2014-10-19T14:41:50"/>
    <d v="2014-10-19T14:45:57"/>
    <d v="2014-10-19T15:22:49"/>
    <d v="2014-10-19T15:37:28"/>
  </r>
  <r>
    <n v="1363308"/>
    <n v="96254"/>
    <x v="170"/>
    <x v="1"/>
    <x v="32"/>
    <x v="4"/>
    <s v="Spicy Tuna"/>
    <n v="1"/>
    <s v="Rolls"/>
    <m/>
    <n v="40.735872288065799"/>
    <n v="-73.987664615827299"/>
    <n v="40.736615999999998"/>
    <n v="-73.977972600000001"/>
    <d v="2014-10-14T20:54:14"/>
    <d v="2014-10-14T21:03:27"/>
    <d v="2014-10-14T21:23:20"/>
    <d v="2014-10-14T21:32:06"/>
  </r>
  <r>
    <n v="1288316"/>
    <n v="128243"/>
    <x v="296"/>
    <x v="1"/>
    <x v="76"/>
    <x v="16"/>
    <s v="Ice Cream Sandwich"/>
    <n v="1"/>
    <s v="Desserts"/>
    <d v="1899-12-30T00:20:44"/>
    <n v="40.721545124764702"/>
    <n v="-73.988842426716104"/>
    <n v="40.743380899999998"/>
    <n v="-73.974262499999995"/>
    <d v="2014-10-03T19:26:02"/>
    <d v="2014-10-03T19:38:04"/>
    <d v="2014-10-03T20:07:57"/>
    <d v="2014-10-03T20:12:14"/>
  </r>
  <r>
    <n v="1312372"/>
    <n v="128370"/>
    <x v="432"/>
    <x v="1"/>
    <x v="14"/>
    <x v="11"/>
    <s v="Oatmeal Raisin"/>
    <n v="1"/>
    <s v="From the Cookie Jar"/>
    <m/>
    <n v="40.775764315021398"/>
    <n v="-73.980206251144395"/>
    <n v="40.770713514546998"/>
    <n v="-73.986318705618302"/>
    <d v="2014-10-07T08:11:51"/>
    <d v="2014-10-07T08:17:47"/>
    <d v="2014-10-07T08:32:07"/>
    <d v="2014-10-07T08:37:58"/>
  </r>
  <r>
    <n v="1316935"/>
    <n v="166368"/>
    <x v="407"/>
    <x v="2"/>
    <x v="594"/>
    <x v="5"/>
    <s v="Aloo Tikki"/>
    <n v="1"/>
    <s v="Appetizers"/>
    <d v="1899-12-30T00:02:52"/>
    <n v="40.743240999999998"/>
    <n v="-73.981871999999996"/>
    <n v="40.775973499999999"/>
    <n v="-73.947844799999999"/>
    <d v="2014-10-08T00:59:22"/>
    <d v="2014-10-08T01:03:04"/>
    <d v="2014-10-08T01:15:24"/>
    <d v="2014-10-08T01:30:29"/>
  </r>
  <r>
    <n v="1431806"/>
    <n v="237346"/>
    <x v="9"/>
    <x v="2"/>
    <x v="76"/>
    <x v="16"/>
    <s v="Simple Salad"/>
    <n v="1"/>
    <s v="Green Market"/>
    <d v="1899-12-30T00:07:21"/>
    <n v="40.745963108098799"/>
    <n v="-74.001697291846"/>
    <n v="40.749149825461899"/>
    <n v="-74.005772732267104"/>
    <d v="2014-10-23T19:23:06"/>
    <d v="2014-10-23T19:54:57"/>
    <d v="2014-10-23T20:03:17"/>
    <d v="2014-10-23T20:16:30"/>
  </r>
  <r>
    <n v="1334273"/>
    <n v="109414"/>
    <x v="254"/>
    <x v="1"/>
    <x v="12"/>
    <x v="10"/>
    <m/>
    <m/>
    <m/>
    <m/>
    <n v="40.736673300973102"/>
    <n v="-74.001331329345703"/>
    <n v="40.744609699999998"/>
    <n v="-73.9949838"/>
    <d v="2014-10-10T21:22:46"/>
    <d v="2014-10-10T21:33:12"/>
    <d v="2014-10-10T21:48:02"/>
    <d v="2014-10-10T22:01:29"/>
  </r>
  <r>
    <n v="1321299"/>
    <n v="224787"/>
    <x v="162"/>
    <x v="1"/>
    <x v="12"/>
    <x v="10"/>
    <s v="Burnt End Baked Beans"/>
    <n v="1"/>
    <s v="Sides"/>
    <m/>
    <n v="40.727518945156902"/>
    <n v="-73.988671302795396"/>
    <n v="40.733361712109499"/>
    <n v="-73.990117224633707"/>
    <d v="2014-10-08T22:14:47"/>
    <d v="2014-10-08T22:18:14"/>
    <d v="2014-10-08T22:27:34"/>
    <d v="2014-10-08T22:33:09"/>
  </r>
  <r>
    <n v="1285237"/>
    <n v="58231"/>
    <x v="485"/>
    <x v="1"/>
    <x v="595"/>
    <x v="8"/>
    <m/>
    <m/>
    <m/>
    <d v="1899-12-30T00:04:54"/>
    <n v="40.780116741423797"/>
    <n v="-73.949911044712493"/>
    <n v="40.767038399999997"/>
    <n v="-73.966502399999996"/>
    <d v="2014-10-03T12:54:50"/>
    <d v="2014-10-03T12:56:19"/>
    <d v="2014-10-03T13:20:30"/>
    <d v="2014-10-03T13:33:54"/>
  </r>
  <r>
    <n v="1439450"/>
    <n v="154022"/>
    <x v="111"/>
    <x v="1"/>
    <x v="25"/>
    <x v="4"/>
    <s v="Spicy Tuna &amp; Tempura Flakes"/>
    <n v="1"/>
    <s v="Maki (Special Rolls)"/>
    <d v="1899-12-30T00:07:38"/>
    <n v="40.767652912117299"/>
    <n v="-73.982925456000402"/>
    <n v="40.754504912473401"/>
    <n v="-73.965705636733503"/>
    <d v="2014-10-24T18:30:12"/>
    <m/>
    <m/>
    <d v="2014-10-24T19:26:33"/>
  </r>
  <r>
    <n v="1371944"/>
    <n v="185717"/>
    <x v="96"/>
    <x v="1"/>
    <x v="106"/>
    <x v="19"/>
    <m/>
    <m/>
    <m/>
    <m/>
    <n v="40.777633930580997"/>
    <n v="-73.982208061128105"/>
    <n v="40.777262200000003"/>
    <n v="-73.988698499999998"/>
    <d v="2014-10-16T10:26:47"/>
    <m/>
    <m/>
    <d v="2014-10-16T11:18:58"/>
  </r>
  <r>
    <n v="1316867"/>
    <n v="156461"/>
    <x v="259"/>
    <x v="2"/>
    <x v="65"/>
    <x v="5"/>
    <s v="Mixed-Veggie Roll (Daily Special)"/>
    <n v="1"/>
    <s v="Rolls"/>
    <d v="1899-12-30T00:05:03"/>
    <n v="40.729509999999998"/>
    <n v="-74.000865000000005"/>
    <n v="40.707332399999999"/>
    <n v="-74.007081400000004"/>
    <d v="2014-10-08T00:30:28"/>
    <d v="2014-10-08T00:37:37"/>
    <d v="2014-10-08T00:45:53"/>
    <d v="2014-10-08T00:57:16"/>
  </r>
  <r>
    <n v="1350042"/>
    <n v="123535"/>
    <x v="108"/>
    <x v="1"/>
    <x v="101"/>
    <x v="30"/>
    <s v="BBQâ€™d Duck &amp; Ginger Fried Rice"/>
    <n v="1"/>
    <s v="Rice &amp; Noodles"/>
    <d v="1899-12-30T00:06:19"/>
    <n v="40.734213854853898"/>
    <n v="-74.006202029303594"/>
    <n v="40.7483602"/>
    <n v="-73.989084399999996"/>
    <d v="2014-10-12T20:15:51"/>
    <d v="2014-10-12T20:26:44"/>
    <d v="2014-10-12T20:38:30"/>
    <d v="2014-10-12T20:50:00"/>
  </r>
  <r>
    <n v="1314543"/>
    <n v="206157"/>
    <x v="41"/>
    <x v="1"/>
    <x v="146"/>
    <x v="30"/>
    <m/>
    <m/>
    <m/>
    <d v="1899-12-30T00:07:28"/>
    <n v="40.764084531354698"/>
    <n v="-73.970499798529701"/>
    <n v="40.7696799"/>
    <n v="-73.960184100000006"/>
    <d v="2014-10-07T18:40:31"/>
    <d v="2014-10-07T18:59:49"/>
    <d v="2014-10-07T19:07:40"/>
    <d v="2014-10-07T19:17:50"/>
  </r>
  <r>
    <n v="1397778"/>
    <n v="125542"/>
    <x v="35"/>
    <x v="1"/>
    <x v="596"/>
    <x v="44"/>
    <s v="Avocado"/>
    <n v="1"/>
    <s v="Dosas and Uttapams"/>
    <d v="1899-12-30T00:05:43"/>
    <n v="40.720210999999999"/>
    <n v="-73.999474000000006"/>
    <n v="40.723856400000003"/>
    <n v="-74.003607400000007"/>
    <d v="2014-10-19T13:28:57"/>
    <d v="2014-10-19T13:50:04"/>
    <d v="2014-10-19T13:58:53"/>
    <d v="2014-10-19T14:04:16"/>
  </r>
  <r>
    <n v="1485163"/>
    <n v="392740"/>
    <x v="96"/>
    <x v="1"/>
    <x v="188"/>
    <x v="32"/>
    <s v="Vanilla Bean"/>
    <n v="1"/>
    <s v="Yeast Doughnuts"/>
    <m/>
    <n v="40.716240933766798"/>
    <n v="-73.988682031631498"/>
    <n v="40.711562200000003"/>
    <n v="-73.962080799999995"/>
    <d v="2014-10-30T08:50:33"/>
    <d v="2014-10-30T09:17:08"/>
    <d v="2014-10-30T09:30:11"/>
    <d v="2014-10-30T09:44:48"/>
  </r>
  <r>
    <n v="1374563"/>
    <n v="313288"/>
    <x v="259"/>
    <x v="2"/>
    <x v="314"/>
    <x v="4"/>
    <s v="Hibachi Chicken"/>
    <n v="1"/>
    <s v="Hibachi Entrees"/>
    <d v="1899-12-30T00:05:24"/>
    <n v="40.763165884696399"/>
    <n v="-73.977019781707995"/>
    <n v="40.788867000000003"/>
    <n v="-73.954605999999998"/>
    <d v="2014-10-16T17:28:19"/>
    <d v="2014-10-16T17:53:48"/>
    <d v="2014-10-16T18:08:40"/>
    <d v="2014-10-16T18:27:00"/>
  </r>
  <r>
    <n v="1448376"/>
    <n v="359568"/>
    <x v="59"/>
    <x v="2"/>
    <x v="92"/>
    <x v="11"/>
    <s v="Vanille"/>
    <n v="2"/>
    <s v="Macaroons (Individual)"/>
    <m/>
    <n v="40.770674225957698"/>
    <n v="-73.966114756096204"/>
    <n v="40.773109099999999"/>
    <n v="-73.959228899999999"/>
    <d v="2014-10-25T16:23:47"/>
    <d v="2014-10-25T16:26:59"/>
    <d v="2014-10-25T16:43:49"/>
    <d v="2014-10-25T16:49:59"/>
  </r>
  <r>
    <n v="1484400"/>
    <n v="129486"/>
    <x v="456"/>
    <x v="0"/>
    <x v="40"/>
    <x v="9"/>
    <s v="Guacamole"/>
    <n v="1"/>
    <s v="Tapas"/>
    <d v="1899-12-30T00:04:54"/>
    <n v="40.764217000000002"/>
    <n v="-73.988320999999999"/>
    <n v="40.731922559509897"/>
    <n v="-74.001329436642806"/>
    <d v="2014-10-30T00:08:54"/>
    <d v="2014-10-30T00:19:33"/>
    <d v="2014-10-30T00:32:23"/>
    <d v="2014-10-30T00:48:02"/>
  </r>
  <r>
    <n v="1320164"/>
    <n v="125115"/>
    <x v="486"/>
    <x v="2"/>
    <x v="16"/>
    <x v="13"/>
    <m/>
    <m/>
    <m/>
    <m/>
    <n v="40.766093488504502"/>
    <n v="-73.983344413366893"/>
    <n v="40.769507533665198"/>
    <n v="-73.984920311627306"/>
    <d v="2014-10-08T20:02:46"/>
    <d v="2014-10-08T20:06:40"/>
    <d v="2014-10-08T20:24:55"/>
    <d v="2014-10-08T20:31:21"/>
  </r>
  <r>
    <n v="1382016"/>
    <n v="146588"/>
    <x v="242"/>
    <x v="1"/>
    <x v="9"/>
    <x v="2"/>
    <s v="Hot Dog"/>
    <n v="1"/>
    <s v="Flat-Top Dogs"/>
    <m/>
    <n v="40.779126065705498"/>
    <n v="-73.954904894578206"/>
    <n v="40.785560599999997"/>
    <n v="-73.954698899999997"/>
    <d v="2014-10-17T18:26:59"/>
    <d v="2014-10-17T18:25:19"/>
    <d v="2014-10-17T18:39:38"/>
    <d v="2014-10-17T18:47:45"/>
  </r>
  <r>
    <n v="1298523"/>
    <n v="39011"/>
    <x v="438"/>
    <x v="1"/>
    <x v="41"/>
    <x v="22"/>
    <s v="Veggie Sandwich Combo"/>
    <n v="3"/>
    <s v="Veggie Combo"/>
    <m/>
    <n v="40.729096250795301"/>
    <n v="-73.988864421844497"/>
    <n v="40.760411300000001"/>
    <n v="-73.986966899999999"/>
    <d v="2014-10-05T03:47:38"/>
    <d v="2014-10-05T03:45:05"/>
    <d v="2014-10-05T03:55:26"/>
    <d v="2014-10-05T04:14:12"/>
  </r>
  <r>
    <n v="1489120"/>
    <n v="356989"/>
    <x v="208"/>
    <x v="1"/>
    <x v="12"/>
    <x v="10"/>
    <s v="Brisket"/>
    <n v="1"/>
    <s v="Meats"/>
    <m/>
    <n v="40.727518945156902"/>
    <n v="-73.988671302795396"/>
    <n v="40.727910999999999"/>
    <n v="-74.003782999999999"/>
    <d v="2014-10-30T19:32:54"/>
    <d v="2014-10-30T19:45:26"/>
    <d v="2014-10-30T20:12:46"/>
    <d v="2014-10-30T20:20:36"/>
  </r>
  <r>
    <n v="1397191"/>
    <n v="312862"/>
    <x v="48"/>
    <x v="1"/>
    <x v="75"/>
    <x v="8"/>
    <s v="Pasta &amp; Sauce Bowl"/>
    <n v="1"/>
    <s v="Hot Delights"/>
    <m/>
    <n v="40.6984602324981"/>
    <n v="-73.992337428483907"/>
    <n v="40.693772267431903"/>
    <n v="-73.993524173332901"/>
    <d v="2014-10-19T12:39:39"/>
    <d v="2014-10-19T13:06:46"/>
    <d v="2014-10-19T13:21:37"/>
    <d v="2014-10-19T13:26:08"/>
  </r>
  <r>
    <n v="1348191"/>
    <n v="375118"/>
    <x v="46"/>
    <x v="2"/>
    <x v="70"/>
    <x v="11"/>
    <s v="5boro Kookie"/>
    <n v="1"/>
    <s v="Karlie's Kookies"/>
    <m/>
    <n v="40.787149600866101"/>
    <n v="-73.971722312198096"/>
    <n v="40.803340900000002"/>
    <n v="-73.9680635"/>
    <d v="2014-10-12T17:46:54"/>
    <d v="2014-10-12T17:50:26"/>
    <d v="2014-10-12T18:00:18"/>
    <d v="2014-10-12T18:10:18"/>
  </r>
  <r>
    <n v="1461459"/>
    <n v="78488"/>
    <x v="340"/>
    <x v="2"/>
    <x v="48"/>
    <x v="17"/>
    <s v="Sparkling Mineral Water"/>
    <n v="2"/>
    <s v="Beverages"/>
    <m/>
    <n v="40.778503999999998"/>
    <n v="-73.982091999999994"/>
    <n v="40.790554999999998"/>
    <n v="-73.978365999999994"/>
    <d v="2014-10-26T18:23:58"/>
    <d v="2014-10-26T18:42:56"/>
    <d v="2014-10-26T20:06:47"/>
    <d v="2014-10-26T20:16:47"/>
  </r>
  <r>
    <n v="1444455"/>
    <n v="157843"/>
    <x v="80"/>
    <x v="3"/>
    <x v="597"/>
    <x v="8"/>
    <m/>
    <m/>
    <m/>
    <m/>
    <n v="40.750514741981704"/>
    <n v="-73.976508981142402"/>
    <n v="40.768376000000004"/>
    <n v="-73.989747699999995"/>
    <d v="2014-10-25T09:14:49"/>
    <d v="2014-10-25T09:22:21"/>
    <d v="2014-10-25T09:43:12"/>
    <d v="2014-10-25T10:14:21"/>
  </r>
  <r>
    <n v="1274483"/>
    <n v="143721"/>
    <x v="256"/>
    <x v="1"/>
    <x v="549"/>
    <x v="21"/>
    <s v="Hummus Mushrooms"/>
    <n v="1"/>
    <s v="Main"/>
    <d v="1899-12-30T00:04:18"/>
    <n v="40.732351000000001"/>
    <n v="-74.003505000000004"/>
    <n v="40.745170799999997"/>
    <n v="-73.995213800000002"/>
    <d v="2014-10-01T18:22:11"/>
    <d v="2014-10-01T18:24:23"/>
    <d v="2014-10-01T18:35:42"/>
    <d v="2014-10-01T18:46:42"/>
  </r>
  <r>
    <n v="1370602"/>
    <n v="69039"/>
    <x v="46"/>
    <x v="2"/>
    <x v="153"/>
    <x v="11"/>
    <s v="Crantastic"/>
    <n v="1"/>
    <s v="Sundaes"/>
    <m/>
    <n v="40.737356168684997"/>
    <n v="-73.990666866302504"/>
    <n v="40.791241999999997"/>
    <n v="-73.953131999999997"/>
    <d v="2014-10-15T22:32:18"/>
    <d v="2014-10-15T22:32:49"/>
    <d v="2014-10-15T22:52:41"/>
    <d v="2014-10-15T23:15:58"/>
  </r>
  <r>
    <n v="1370180"/>
    <n v="201536"/>
    <x v="167"/>
    <x v="3"/>
    <x v="193"/>
    <x v="8"/>
    <s v="Curry Ketchup"/>
    <n v="1"/>
    <s v="Additional Sauces"/>
    <m/>
    <n v="40.728169657139198"/>
    <n v="-73.987912711093401"/>
    <n v="40.722321000000001"/>
    <n v="-73.991990999999999"/>
    <d v="2014-10-15T21:40:40"/>
    <d v="2014-10-15T21:42:13"/>
    <d v="2014-10-15T22:10:03"/>
    <d v="2014-10-15T22:13:17"/>
  </r>
  <r>
    <n v="1325577"/>
    <n v="146489"/>
    <x v="379"/>
    <x v="1"/>
    <x v="598"/>
    <x v="16"/>
    <s v="Gnocchi alla Sorrentina"/>
    <n v="1"/>
    <s v="Dinner Primi"/>
    <d v="1899-12-30T00:04:09"/>
    <n v="40.736896999999999"/>
    <n v="-73.987464308738694"/>
    <n v="40.732188000000001"/>
    <n v="-73.983056000000005"/>
    <d v="2014-10-09T19:59:58"/>
    <d v="2014-10-09T20:26:41"/>
    <d v="2014-10-09T20:38:01"/>
    <d v="2014-10-09T20:49:12"/>
  </r>
  <r>
    <n v="1470626"/>
    <n v="106507"/>
    <x v="127"/>
    <x v="2"/>
    <x v="106"/>
    <x v="19"/>
    <m/>
    <m/>
    <m/>
    <m/>
    <n v="40.765868987071102"/>
    <n v="-73.963543375904194"/>
    <n v="40.765340299999998"/>
    <n v="-73.961782200000002"/>
    <d v="2014-10-27T21:09:27"/>
    <m/>
    <m/>
    <d v="2014-10-27T21:26:52"/>
  </r>
  <r>
    <n v="1392181"/>
    <n v="62929"/>
    <x v="64"/>
    <x v="1"/>
    <x v="72"/>
    <x v="8"/>
    <s v="Pollo Rostizado"/>
    <n v="1"/>
    <s v="Tacos"/>
    <d v="1899-12-30T00:13:32"/>
    <n v="40.721353749744097"/>
    <n v="-73.997525293959001"/>
    <n v="40.721722999999997"/>
    <n v="-74.004688000000002"/>
    <d v="2014-10-18T20:16:31"/>
    <d v="2014-10-18T20:14:04"/>
    <d v="2014-10-18T20:43:48"/>
    <d v="2014-10-18T20:48:49"/>
  </r>
  <r>
    <n v="1388440"/>
    <n v="325272"/>
    <x v="268"/>
    <x v="1"/>
    <x v="9"/>
    <x v="2"/>
    <s v="'Shroom Burger"/>
    <n v="1"/>
    <s v="Burgers"/>
    <m/>
    <n v="40.758456774983799"/>
    <n v="-73.989140466129399"/>
    <n v="40.767012200000003"/>
    <n v="-73.981408200000004"/>
    <d v="2014-10-18T13:55:49"/>
    <d v="2014-10-18T13:58:00"/>
    <d v="2014-10-18T14:32:21"/>
    <d v="2014-10-18T14:43:14"/>
  </r>
  <r>
    <n v="1474791"/>
    <n v="66222"/>
    <x v="104"/>
    <x v="1"/>
    <x v="9"/>
    <x v="2"/>
    <s v="Fries"/>
    <n v="1"/>
    <s v="Fries"/>
    <m/>
    <n v="40.779126065705498"/>
    <n v="-73.954904894578206"/>
    <n v="40.781605900000002"/>
    <n v="-73.947407999999996"/>
    <d v="2014-10-28T17:56:31"/>
    <d v="2014-10-28T17:58:12"/>
    <d v="2014-10-28T18:10:02"/>
    <d v="2014-10-28T18:14:56"/>
  </r>
  <r>
    <n v="1333886"/>
    <n v="58800"/>
    <x v="192"/>
    <x v="1"/>
    <x v="41"/>
    <x v="22"/>
    <s v="Hummus"/>
    <n v="1"/>
    <s v="Vegetarian"/>
    <m/>
    <n v="40.730178000000002"/>
    <n v="-74.000322400000002"/>
    <n v="40.718874999999997"/>
    <n v="-74.003641000000002"/>
    <d v="2014-10-10T20:51:05"/>
    <d v="2014-10-10T20:54:49"/>
    <d v="2014-10-10T21:16:14"/>
    <d v="2014-10-10T21:28:54"/>
  </r>
  <r>
    <n v="1388936"/>
    <n v="125712"/>
    <x v="393"/>
    <x v="1"/>
    <x v="599"/>
    <x v="8"/>
    <m/>
    <m/>
    <m/>
    <m/>
    <n v="40.765499722345901"/>
    <n v="-73.969954543451905"/>
    <n v="40.763307099999999"/>
    <n v="-73.970145799999997"/>
    <d v="2014-10-18T14:55:13"/>
    <m/>
    <m/>
    <d v="2014-10-18T15:28:17"/>
  </r>
  <r>
    <n v="1480958"/>
    <n v="123977"/>
    <x v="36"/>
    <x v="1"/>
    <x v="96"/>
    <x v="16"/>
    <s v="Regular Crust (16&quot; Large Pie)"/>
    <n v="1"/>
    <s v="Custom Pies"/>
    <d v="1899-12-30T00:14:29"/>
    <n v="40.744489278379298"/>
    <n v="-73.981322050094604"/>
    <n v="40.713650199999996"/>
    <n v="-73.979181400000002"/>
    <d v="2014-10-29T18:26:17"/>
    <d v="2014-10-29T18:46:21"/>
    <d v="2014-10-29T19:01:50"/>
    <d v="2014-10-29T19:25:24"/>
  </r>
  <r>
    <n v="1288262"/>
    <n v="81828"/>
    <x v="192"/>
    <x v="1"/>
    <x v="72"/>
    <x v="8"/>
    <s v="Elotes Callejeros"/>
    <n v="1"/>
    <s v="Sides"/>
    <d v="1899-12-30T00:06:51"/>
    <n v="40.721353749744097"/>
    <n v="-73.997525293959001"/>
    <n v="40.725307029702698"/>
    <n v="-73.994452422404095"/>
    <d v="2014-10-03T19:18:56"/>
    <d v="2014-10-03T19:42:00"/>
    <d v="2014-10-03T19:52:37"/>
    <d v="2014-10-03T19:57:12"/>
  </r>
  <r>
    <n v="1368294"/>
    <n v="56933"/>
    <x v="428"/>
    <x v="2"/>
    <x v="139"/>
    <x v="8"/>
    <s v="Pork Bun"/>
    <n v="1"/>
    <s v="Buns"/>
    <m/>
    <n v="40.729110403548901"/>
    <n v="-73.984245455566395"/>
    <n v="40.779429899999997"/>
    <n v="-73.957233900000006"/>
    <d v="2014-10-15T18:37:31"/>
    <m/>
    <m/>
    <d v="2014-10-15T19:43:39"/>
  </r>
  <r>
    <n v="1440687"/>
    <n v="355759"/>
    <x v="40"/>
    <x v="1"/>
    <x v="600"/>
    <x v="44"/>
    <s v="Calamari"/>
    <n v="1"/>
    <s v="Appetizers"/>
    <d v="1899-12-30T00:03:07"/>
    <n v="40.733176999999998"/>
    <n v="-74.005532000000002"/>
    <n v="40.744990610698203"/>
    <n v="-74.005595646117797"/>
    <d v="2014-10-24T20:19:24"/>
    <d v="2014-10-24T20:43:14"/>
    <d v="2014-10-24T20:53:35"/>
    <d v="2014-10-24T21:04:29"/>
  </r>
  <r>
    <n v="1305945"/>
    <n v="81123"/>
    <x v="232"/>
    <x v="1"/>
    <x v="12"/>
    <x v="10"/>
    <s v="Pulled Pork"/>
    <n v="1"/>
    <s v="Meats"/>
    <m/>
    <n v="40.727518945156902"/>
    <n v="-73.988671302795396"/>
    <n v="40.739437000000002"/>
    <n v="-73.992512000000005"/>
    <d v="2014-10-05T22:39:44"/>
    <d v="2014-10-05T22:40:04"/>
    <d v="2014-10-05T22:55:55"/>
    <d v="2014-10-05T23:08:23"/>
  </r>
  <r>
    <n v="1287237"/>
    <n v="103416"/>
    <x v="202"/>
    <x v="1"/>
    <x v="48"/>
    <x v="17"/>
    <s v="Green Seedless Grapes"/>
    <n v="1"/>
    <s v="Fruits &amp; Vegetables"/>
    <m/>
    <n v="40.74174"/>
    <n v="-73.993650000000002"/>
    <n v="40.745455399999997"/>
    <n v="-73.976923499999998"/>
    <d v="2014-10-03T17:40:31"/>
    <d v="2014-10-03T17:48:36"/>
    <d v="2014-10-03T18:53:51"/>
    <d v="2014-10-03T19:14:48"/>
  </r>
  <r>
    <n v="1342370"/>
    <n v="373883"/>
    <x v="405"/>
    <x v="2"/>
    <x v="18"/>
    <x v="15"/>
    <m/>
    <m/>
    <m/>
    <m/>
    <n v="40.739669913434199"/>
    <n v="-73.995310138486801"/>
    <n v="40.756909806432198"/>
    <n v="-73.965549284034296"/>
    <d v="2014-10-11T21:55:17"/>
    <d v="2014-10-11T22:08:04"/>
    <d v="2014-10-11T22:17:49"/>
    <d v="2014-10-11T23:04:27"/>
  </r>
  <r>
    <n v="1470642"/>
    <n v="111607"/>
    <x v="240"/>
    <x v="1"/>
    <x v="243"/>
    <x v="11"/>
    <s v="Euro Tart"/>
    <n v="1"/>
    <s v="Tart"/>
    <m/>
    <n v="40.742824088526397"/>
    <n v="-74.000274117084899"/>
    <n v="40.754938699999997"/>
    <n v="-73.994429400000001"/>
    <d v="2014-10-27T21:11:24"/>
    <d v="2014-10-27T21:13:54"/>
    <d v="2014-10-27T21:39:14"/>
    <d v="2014-10-27T21:49:03"/>
  </r>
  <r>
    <n v="1374830"/>
    <n v="58201"/>
    <x v="19"/>
    <x v="3"/>
    <x v="159"/>
    <x v="10"/>
    <s v="Jumbo BBQ Chicken Wings"/>
    <n v="1"/>
    <s v="Small &amp; Shared Plates"/>
    <d v="1899-12-30T00:08:56"/>
    <n v="40.818082099999998"/>
    <n v="-73.960937299999998"/>
    <n v="40.772258999999998"/>
    <n v="-73.953333000000001"/>
    <d v="2014-10-16T18:18:54"/>
    <d v="2014-10-16T18:29:51"/>
    <d v="2014-10-16T18:58:44"/>
    <d v="2014-10-16T19:26:30"/>
  </r>
  <r>
    <n v="1301755"/>
    <n v="125123"/>
    <x v="211"/>
    <x v="1"/>
    <x v="18"/>
    <x v="15"/>
    <m/>
    <m/>
    <m/>
    <m/>
    <n v="40.745260824255702"/>
    <n v="-73.991149479360601"/>
    <n v="40.746764400000004"/>
    <n v="-73.990301400000007"/>
    <d v="2014-10-05T16:32:01"/>
    <m/>
    <m/>
    <d v="2014-10-05T16:40:55"/>
  </r>
  <r>
    <n v="1481272"/>
    <n v="387102"/>
    <x v="30"/>
    <x v="1"/>
    <x v="119"/>
    <x v="30"/>
    <s v="Vegetable Dumplings"/>
    <n v="1"/>
    <s v="Bolied"/>
    <d v="1899-12-30T00:23:23"/>
    <n v="40.732935902065101"/>
    <n v="-73.986443521670196"/>
    <n v="40.743824515574403"/>
    <n v="-73.992554449633701"/>
    <d v="2014-10-29T19:04:55"/>
    <d v="2014-10-29T19:29:25"/>
    <d v="2014-10-29T19:46:59"/>
    <d v="2014-10-29T19:57:18"/>
  </r>
  <r>
    <n v="1479736"/>
    <n v="98399"/>
    <x v="2"/>
    <x v="1"/>
    <x v="228"/>
    <x v="43"/>
    <m/>
    <m/>
    <m/>
    <m/>
    <n v="40.775133509056303"/>
    <n v="-73.953779854607603"/>
    <n v="40.768773899999999"/>
    <n v="-73.952592300000006"/>
    <d v="2014-10-29T15:08:27"/>
    <d v="2014-10-29T15:14:28"/>
    <d v="2014-10-29T15:21:03"/>
    <d v="2014-10-29T15:28:41"/>
  </r>
  <r>
    <n v="1332835"/>
    <n v="371818"/>
    <x v="178"/>
    <x v="2"/>
    <x v="143"/>
    <x v="36"/>
    <s v="$20 Old Fashioned Bitters &amp; Bourbon"/>
    <n v="1"/>
    <s v="Old Fashioned On-Demand"/>
    <m/>
    <n v="40.779598"/>
    <n v="-73.947388000000004"/>
    <n v="40.765870999999997"/>
    <n v="-73.955046699999997"/>
    <d v="2014-10-10T19:13:15"/>
    <d v="2014-10-10T19:34:39"/>
    <d v="2014-10-10T19:38:00"/>
    <d v="2014-10-10T19:53:44"/>
  </r>
  <r>
    <n v="1416324"/>
    <n v="51406"/>
    <x v="30"/>
    <x v="1"/>
    <x v="522"/>
    <x v="52"/>
    <m/>
    <m/>
    <m/>
    <m/>
    <n v="40.760664671931103"/>
    <n v="-73.961006400235703"/>
    <n v="40.753483000000003"/>
    <n v="-73.971473000000003"/>
    <d v="2014-10-21T19:49:13"/>
    <d v="2014-10-21T19:54:25"/>
    <d v="2014-10-21T20:08:15"/>
    <d v="2014-10-21T20:17:06"/>
  </r>
  <r>
    <n v="1374289"/>
    <n v="186454"/>
    <x v="94"/>
    <x v="1"/>
    <x v="9"/>
    <x v="2"/>
    <s v="Shack Stack"/>
    <n v="1"/>
    <s v="Burgers"/>
    <m/>
    <n v="40.780825773220101"/>
    <n v="-73.976483345031696"/>
    <n v="40.765640832873203"/>
    <n v="-73.971787332112498"/>
    <d v="2014-10-16T16:29:26"/>
    <m/>
    <m/>
    <d v="2014-10-16T16:56:57"/>
  </r>
  <r>
    <n v="1312557"/>
    <n v="366315"/>
    <x v="38"/>
    <x v="1"/>
    <x v="33"/>
    <x v="20"/>
    <s v="Organic Lentil + Chickpea Soup"/>
    <n v="1"/>
    <s v="Soup"/>
    <d v="1899-12-30T00:02:45"/>
    <n v="40.721323186970601"/>
    <n v="-74.009732007980304"/>
    <n v="40.7095724782437"/>
    <n v="-74.008973861910604"/>
    <d v="2014-10-07T10:54:43"/>
    <d v="2014-10-07T11:03:48"/>
    <d v="2014-10-07T11:18:53"/>
    <d v="2014-10-07T11:27:49"/>
  </r>
  <r>
    <n v="1397032"/>
    <n v="299086"/>
    <x v="102"/>
    <x v="2"/>
    <x v="48"/>
    <x v="17"/>
    <s v="Organic Tomato Paste"/>
    <n v="1"/>
    <s v="Grains, Pasta &amp; Sides"/>
    <m/>
    <n v="40.778503999999998"/>
    <n v="-73.982091999999994"/>
    <n v="40.784081"/>
    <n v="-73.949398000000002"/>
    <d v="2014-10-19T12:22:22"/>
    <d v="2014-10-19T13:00:39"/>
    <d v="2014-10-19T14:18:28"/>
    <d v="2014-10-19T14:41:56"/>
  </r>
  <r>
    <n v="1462190"/>
    <n v="358141"/>
    <x v="421"/>
    <x v="2"/>
    <x v="48"/>
    <x v="17"/>
    <s v="Tomato Pesto Flatbread"/>
    <n v="1"/>
    <s v="Frozen Foods"/>
    <m/>
    <n v="40.733633781778998"/>
    <n v="-73.987769236059194"/>
    <n v="40.729466100000003"/>
    <n v="-73.978780099999994"/>
    <d v="2014-10-26T19:07:11"/>
    <d v="2014-10-26T20:12:52"/>
    <d v="2014-10-26T21:06:44"/>
    <d v="2014-10-26T21:13:16"/>
  </r>
  <r>
    <n v="1349047"/>
    <n v="172730"/>
    <x v="108"/>
    <x v="1"/>
    <x v="124"/>
    <x v="26"/>
    <s v="Spanking"/>
    <n v="1"/>
    <s v="Shakes"/>
    <d v="1899-12-30T00:03:31"/>
    <n v="40.735725000000002"/>
    <n v="-73.987126466589601"/>
    <n v="40.7168165"/>
    <n v="-74.005652499999997"/>
    <d v="2014-10-12T19:07:40"/>
    <d v="2014-10-12T19:09:40"/>
    <d v="2014-10-12T19:22:00"/>
    <d v="2014-10-12T19:39:13"/>
  </r>
  <r>
    <n v="1325685"/>
    <n v="102109"/>
    <x v="7"/>
    <x v="1"/>
    <x v="320"/>
    <x v="42"/>
    <s v="Carrot Cake"/>
    <n v="1"/>
    <s v="Desserts"/>
    <d v="1899-12-30T00:19:46"/>
    <n v="40.739305727276097"/>
    <n v="-73.9862598722017"/>
    <n v="40.743738999999998"/>
    <n v="-74.006285000000005"/>
    <d v="2014-10-09T20:11:43"/>
    <d v="2014-10-09T20:43:37"/>
    <d v="2014-10-09T20:57:58"/>
    <d v="2014-10-09T21:09:04"/>
  </r>
  <r>
    <n v="1463937"/>
    <n v="399478"/>
    <x v="367"/>
    <x v="1"/>
    <x v="9"/>
    <x v="2"/>
    <s v="Shack Burger"/>
    <n v="1"/>
    <s v="Burgers"/>
    <m/>
    <n v="40.7152793278103"/>
    <n v="-74.014860391616807"/>
    <n v="40.720513387627598"/>
    <n v="-74.005597899120801"/>
    <d v="2014-10-26T20:35:20"/>
    <d v="2014-10-26T20:41:56"/>
    <d v="2014-10-26T21:02:56"/>
    <d v="2014-10-26T21:18:11"/>
  </r>
  <r>
    <n v="1314718"/>
    <n v="338878"/>
    <x v="195"/>
    <x v="1"/>
    <x v="334"/>
    <x v="26"/>
    <s v="French Fries"/>
    <n v="1"/>
    <s v="Sides"/>
    <d v="1899-12-30T00:03:56"/>
    <n v="40.731383000000001"/>
    <n v="-74.000286000000003"/>
    <n v="40.720833599999999"/>
    <n v="-73.980087900000001"/>
    <d v="2014-10-07T19:10:43"/>
    <d v="2014-10-07T19:11:03"/>
    <d v="2014-10-07T19:24:27"/>
    <d v="2014-10-07T19:37:25"/>
  </r>
  <r>
    <n v="1467280"/>
    <n v="397537"/>
    <x v="143"/>
    <x v="1"/>
    <x v="11"/>
    <x v="0"/>
    <s v="Stewed Plums"/>
    <n v="1"/>
    <s v="Breakfast (M-F: 8am to 4:30pm)"/>
    <d v="1899-12-30T00:09:58"/>
    <n v="40.726413182830903"/>
    <n v="-73.993821144104004"/>
    <n v="40.702731900000003"/>
    <n v="-74.012755499999997"/>
    <d v="2014-10-27T10:04:47"/>
    <d v="2014-10-27T10:09:43"/>
    <d v="2014-10-27T10:29:04"/>
    <d v="2014-10-27T10:52:28"/>
  </r>
  <r>
    <n v="1387821"/>
    <n v="64401"/>
    <x v="393"/>
    <x v="1"/>
    <x v="76"/>
    <x v="16"/>
    <s v="Market Salad"/>
    <n v="1"/>
    <s v="Green Market"/>
    <d v="1899-12-30T00:02:46"/>
    <n v="40.771491247520302"/>
    <n v="-73.956334145089798"/>
    <n v="40.785964"/>
    <n v="-73.95581"/>
    <d v="2014-10-18T12:14:44"/>
    <d v="2014-10-18T12:19:27"/>
    <d v="2014-10-18T12:37:45"/>
    <d v="2014-10-18T12:51:49"/>
  </r>
  <r>
    <n v="1359462"/>
    <n v="80466"/>
    <x v="65"/>
    <x v="1"/>
    <x v="177"/>
    <x v="2"/>
    <s v="Cottage Fried Potatoes"/>
    <n v="2"/>
    <s v="Main Menu"/>
    <d v="1899-12-30T00:02:30"/>
    <n v="40.7711352092903"/>
    <n v="-73.959623103066605"/>
    <n v="40.767122950607103"/>
    <n v="-73.969561745999997"/>
    <d v="2014-10-14T00:11:08"/>
    <m/>
    <m/>
    <d v="2014-10-14T00:37:41"/>
  </r>
  <r>
    <n v="1278356"/>
    <n v="356762"/>
    <x v="487"/>
    <x v="1"/>
    <x v="221"/>
    <x v="41"/>
    <m/>
    <m/>
    <m/>
    <m/>
    <n v="40.742607512327098"/>
    <n v="-73.992705345153794"/>
    <n v="40.7455085"/>
    <n v="-73.990542899999994"/>
    <d v="2014-10-02T11:53:14"/>
    <d v="2014-10-02T12:00:08"/>
    <d v="2014-10-02T12:24:49"/>
    <d v="2014-10-02T12:31:59"/>
  </r>
  <r>
    <n v="1302442"/>
    <n v="81110"/>
    <x v="425"/>
    <x v="1"/>
    <x v="167"/>
    <x v="30"/>
    <s v="Cumin Style"/>
    <n v="1"/>
    <s v="Entrees"/>
    <d v="1899-12-30T00:07:11"/>
    <n v="40.732213000000002"/>
    <n v="-73.988072000000003"/>
    <n v="40.742733100000002"/>
    <n v="-73.980743099999998"/>
    <d v="2014-10-05T17:53:16"/>
    <d v="2014-10-05T17:57:29"/>
    <d v="2014-10-05T18:23:49"/>
    <d v="2014-10-05T18:34:28"/>
  </r>
  <r>
    <n v="1469701"/>
    <n v="378482"/>
    <x v="231"/>
    <x v="1"/>
    <x v="130"/>
    <x v="9"/>
    <s v="Soda"/>
    <n v="1"/>
    <s v="Drinks"/>
    <m/>
    <n v="40.725928672086098"/>
    <n v="-73.996394764442996"/>
    <n v="40.732915900000002"/>
    <n v="-73.9877015"/>
    <d v="2014-10-27T18:54:13"/>
    <m/>
    <m/>
    <d v="2014-10-27T19:20:48"/>
  </r>
  <r>
    <n v="1362490"/>
    <n v="135769"/>
    <x v="205"/>
    <x v="1"/>
    <x v="4"/>
    <x v="4"/>
    <s v="Negi Hama"/>
    <n v="1"/>
    <s v="Maki (Special Rolls)"/>
    <d v="1899-12-30T00:04:52"/>
    <n v="40.7261096570601"/>
    <n v="-74.002491863200504"/>
    <n v="40.738011"/>
    <n v="-74.008552600000002"/>
    <d v="2014-10-14T19:04:55"/>
    <d v="2014-10-14T19:29:10"/>
    <d v="2014-10-14T19:37:26"/>
    <d v="2014-10-14T19:48:05"/>
  </r>
  <r>
    <n v="1350821"/>
    <n v="50320"/>
    <x v="167"/>
    <x v="3"/>
    <x v="601"/>
    <x v="30"/>
    <m/>
    <m/>
    <m/>
    <d v="1899-12-30T00:05:21"/>
    <n v="40.759216000000002"/>
    <n v="-73.969631800000002"/>
    <n v="40.730168999999997"/>
    <n v="-73.993048999999999"/>
    <d v="2014-10-12T21:04:40"/>
    <d v="2014-10-12T21:12:01"/>
    <d v="2014-10-12T21:18:51"/>
    <d v="2014-10-12T21:34:43"/>
  </r>
  <r>
    <n v="1432042"/>
    <n v="291891"/>
    <x v="317"/>
    <x v="1"/>
    <x v="65"/>
    <x v="5"/>
    <s v="Unda Aloo Roll"/>
    <n v="1"/>
    <s v="Rolls"/>
    <d v="1899-12-30T00:08:56"/>
    <n v="40.752767603754798"/>
    <n v="-73.984937667846694"/>
    <n v="40.7403993"/>
    <n v="-73.984299500000006"/>
    <d v="2014-10-23T19:49:46"/>
    <d v="2014-10-23T20:19:08"/>
    <d v="2014-10-23T20:26:58"/>
    <d v="2014-10-23T20:38:48"/>
  </r>
  <r>
    <n v="1348349"/>
    <n v="125565"/>
    <x v="213"/>
    <x v="2"/>
    <x v="159"/>
    <x v="10"/>
    <s v="Deluxe"/>
    <n v="1"/>
    <s v="Family Stylin' Package Deals"/>
    <d v="1899-12-30T00:32:25"/>
    <n v="40.818082099999998"/>
    <n v="-73.960937299999998"/>
    <n v="40.7552588"/>
    <n v="-73.967723199999995"/>
    <d v="2014-10-12T18:03:24"/>
    <d v="2014-10-12T18:53:17"/>
    <d v="2014-10-12T19:03:19"/>
    <d v="2014-10-12T19:30:14"/>
  </r>
  <r>
    <n v="1272372"/>
    <n v="55334"/>
    <x v="21"/>
    <x v="1"/>
    <x v="602"/>
    <x v="0"/>
    <m/>
    <m/>
    <m/>
    <d v="1899-12-30T00:12:02"/>
    <n v="40.717973009243103"/>
    <n v="-73.990387916564899"/>
    <n v="40.723323999999998"/>
    <n v="-73.991335000000007"/>
    <d v="2014-10-01T10:07:08"/>
    <d v="2014-10-01T10:10:28"/>
    <d v="2014-10-01T10:32:19"/>
    <d v="2014-10-01T10:38:36"/>
  </r>
  <r>
    <n v="1315357"/>
    <n v="58898"/>
    <x v="218"/>
    <x v="2"/>
    <x v="20"/>
    <x v="17"/>
    <s v="Turkey Burgers"/>
    <n v="1"/>
    <s v="Chicken &amp; Turkey"/>
    <m/>
    <n v="40.723954999999997"/>
    <n v="-73.991828999999996"/>
    <n v="40.729953600000002"/>
    <n v="-73.986349799999999"/>
    <d v="2014-10-07T20:35:39"/>
    <d v="2014-10-07T21:16:04"/>
    <d v="2014-10-07T22:22:24"/>
    <d v="2014-10-07T22:30:30"/>
  </r>
  <r>
    <n v="1422918"/>
    <n v="52327"/>
    <x v="117"/>
    <x v="2"/>
    <x v="60"/>
    <x v="4"/>
    <s v="Akadashi"/>
    <n v="1"/>
    <s v="Soup"/>
    <d v="1899-12-30T00:10:01"/>
    <n v="40.716725764782701"/>
    <n v="-74.008250645521898"/>
    <n v="40.724423299999998"/>
    <n v="-73.985305199999999"/>
    <d v="2014-10-22T18:34:50"/>
    <d v="2014-10-22T18:42:36"/>
    <d v="2014-10-22T19:06:26"/>
    <d v="2014-10-22T19:22:07"/>
  </r>
  <r>
    <n v="1478620"/>
    <n v="77857"/>
    <x v="488"/>
    <x v="1"/>
    <x v="9"/>
    <x v="2"/>
    <s v="SmokeShack"/>
    <n v="1"/>
    <s v="Burgers"/>
    <m/>
    <n v="40.779126065705498"/>
    <n v="-73.954904894578206"/>
    <n v="40.784046799999999"/>
    <n v="-73.957091500000004"/>
    <d v="2014-10-29T11:14:30"/>
    <d v="2014-10-29T11:34:22"/>
    <d v="2014-10-29T11:51:13"/>
    <d v="2014-10-29T11:59:14"/>
  </r>
  <r>
    <n v="1361282"/>
    <n v="378200"/>
    <x v="318"/>
    <x v="3"/>
    <x v="603"/>
    <x v="7"/>
    <m/>
    <m/>
    <m/>
    <m/>
    <n v="40.777608042405603"/>
    <n v="-73.9520061813475"/>
    <n v="40.759030699999997"/>
    <n v="-73.994566500000005"/>
    <d v="2014-10-14T15:16:37"/>
    <d v="2014-10-14T15:31:23"/>
    <d v="2014-10-14T15:52:13"/>
    <d v="2014-10-14T16:16:18"/>
  </r>
  <r>
    <n v="1388696"/>
    <n v="294992"/>
    <x v="62"/>
    <x v="1"/>
    <x v="123"/>
    <x v="7"/>
    <s v="Oatmeal Raisin"/>
    <n v="1"/>
    <s v="Cookies"/>
    <m/>
    <n v="40.779930093814997"/>
    <n v="-73.980334997177096"/>
    <n v="40.735546399999997"/>
    <n v="-73.979012800000007"/>
    <d v="2014-10-18T14:31:29"/>
    <d v="2014-10-18T14:46:23"/>
    <d v="2014-10-18T15:16:20"/>
    <d v="2014-10-18T15:38:42"/>
  </r>
  <r>
    <n v="1341401"/>
    <n v="152061"/>
    <x v="345"/>
    <x v="2"/>
    <x v="99"/>
    <x v="1"/>
    <s v="Medium Create Your Own"/>
    <n v="1"/>
    <s v="Medium Pizzas"/>
    <m/>
    <n v="40.74962"/>
    <n v="-73.991614999999996"/>
    <n v="40.732152999999997"/>
    <n v="-74.002094"/>
    <d v="2014-10-11T20:21:49"/>
    <d v="2014-10-11T20:47:04"/>
    <d v="2014-10-11T21:34:24"/>
    <d v="2014-10-11T21:46:46"/>
  </r>
  <r>
    <n v="1375042"/>
    <n v="80218"/>
    <x v="335"/>
    <x v="2"/>
    <x v="88"/>
    <x v="6"/>
    <s v="Hamachi"/>
    <n v="2"/>
    <s v="A La Carte Sushi or Sashimi"/>
    <d v="1899-12-30T00:05:19"/>
    <n v="40.784077256376399"/>
    <n v="-73.9776224098444"/>
    <n v="40.781932599999998"/>
    <n v="-73.957567699999998"/>
    <d v="2014-10-16T18:48:51"/>
    <d v="2014-10-16T18:55:49"/>
    <d v="2014-10-16T19:04:39"/>
    <d v="2014-10-16T19:21:15"/>
  </r>
  <r>
    <n v="1301365"/>
    <n v="325272"/>
    <x v="221"/>
    <x v="2"/>
    <x v="51"/>
    <x v="23"/>
    <s v="New England Clam Chowder"/>
    <n v="1"/>
    <s v="Soups"/>
    <d v="1899-12-30T00:04:27"/>
    <n v="40.7748328109124"/>
    <n v="-73.954474395363405"/>
    <n v="40.767012200000003"/>
    <n v="-73.981408200000004"/>
    <d v="2014-10-05T15:47:28"/>
    <d v="2014-10-05T16:12:40"/>
    <d v="2014-10-05T16:16:01"/>
    <d v="2014-10-05T17:04:19"/>
  </r>
  <r>
    <n v="1360025"/>
    <n v="377956"/>
    <x v="120"/>
    <x v="1"/>
    <x v="188"/>
    <x v="32"/>
    <s v="Peanut Butter &amp; Jam"/>
    <n v="3"/>
    <s v="Filled Square Dougnuts"/>
    <m/>
    <n v="40.716240933766798"/>
    <n v="-73.988682031631498"/>
    <n v="40.725991700000002"/>
    <n v="-73.995707100000004"/>
    <d v="2014-10-14T09:10:12"/>
    <d v="2014-10-14T09:22:40"/>
    <d v="2014-10-14T09:33:00"/>
    <d v="2014-10-14T09:43:54"/>
  </r>
  <r>
    <n v="1486055"/>
    <n v="66373"/>
    <x v="133"/>
    <x v="1"/>
    <x v="68"/>
    <x v="8"/>
    <s v="Carpaccio of Black Sea Bass"/>
    <n v="1"/>
    <s v="Lunch (Appetizer)"/>
    <d v="1899-12-30T00:03:11"/>
    <n v="40.724743642155602"/>
    <n v="-73.9986615554824"/>
    <n v="40.722069005555497"/>
    <n v="-73.9967439811969"/>
    <d v="2014-10-30T12:48:59"/>
    <d v="2014-10-30T12:48:01"/>
    <d v="2014-10-30T13:23:51"/>
    <d v="2014-10-30T13:28:27"/>
  </r>
  <r>
    <n v="1287898"/>
    <n v="252965"/>
    <x v="384"/>
    <x v="1"/>
    <x v="47"/>
    <x v="2"/>
    <s v="Little Cheeseburger"/>
    <n v="1"/>
    <s v="Burgers"/>
    <m/>
    <n v="40.804404273745703"/>
    <n v="-73.966430436568302"/>
    <n v="40.795988899999998"/>
    <n v="-73.9626509"/>
    <d v="2014-10-03T18:43:58"/>
    <d v="2014-10-03T18:46:45"/>
    <d v="2014-10-03T19:07:05"/>
    <d v="2014-10-03T19:13:03"/>
  </r>
  <r>
    <n v="1403190"/>
    <n v="95101"/>
    <x v="321"/>
    <x v="2"/>
    <x v="25"/>
    <x v="4"/>
    <s v="Kaki Fri"/>
    <n v="1"/>
    <s v="Maki (Special Rolls)"/>
    <d v="1899-12-30T00:08:05"/>
    <n v="40.767652912117299"/>
    <n v="-73.982925456000402"/>
    <n v="40.745124599999997"/>
    <n v="-74.002549900000005"/>
    <d v="2014-10-19T20:14:55"/>
    <d v="2014-10-19T20:37:20"/>
    <d v="2014-10-19T20:47:15"/>
    <d v="2014-10-19T20:58:58"/>
  </r>
  <r>
    <n v="1416256"/>
    <n v="61181"/>
    <x v="9"/>
    <x v="2"/>
    <x v="76"/>
    <x v="16"/>
    <s v="Classic Beef"/>
    <n v="1"/>
    <s v="Naked Balls"/>
    <d v="1899-12-30T00:03:06"/>
    <n v="40.721545124764702"/>
    <n v="-73.988842426716104"/>
    <n v="40.739192000000003"/>
    <n v="-73.987325999999996"/>
    <d v="2014-10-21T19:42:20"/>
    <m/>
    <m/>
    <d v="2014-10-21T20:14:09"/>
  </r>
  <r>
    <n v="1481534"/>
    <n v="99393"/>
    <x v="40"/>
    <x v="1"/>
    <x v="33"/>
    <x v="20"/>
    <s v="House Lemonade (NoMad only)"/>
    <n v="1"/>
    <s v="Drinks"/>
    <m/>
    <n v="40.745078589413303"/>
    <n v="-73.988821506500202"/>
    <n v="40.738309999999998"/>
    <n v="-73.996606"/>
    <d v="2014-10-29T19:33:09"/>
    <d v="2014-10-29T19:41:28"/>
    <d v="2014-10-29T20:10:18"/>
    <d v="2014-10-29T20:21:26"/>
  </r>
  <r>
    <n v="1456416"/>
    <n v="150842"/>
    <x v="489"/>
    <x v="1"/>
    <x v="477"/>
    <x v="8"/>
    <m/>
    <m/>
    <m/>
    <m/>
    <n v="40.741859668270301"/>
    <n v="-73.990473747253404"/>
    <n v="40.7436288951018"/>
    <n v="-73.987949868822994"/>
    <d v="2014-10-26T11:45:46"/>
    <d v="2014-10-26T11:51:17"/>
    <d v="2014-10-26T12:05:09"/>
    <d v="2014-10-26T12:09:39"/>
  </r>
  <r>
    <n v="1340422"/>
    <n v="182252"/>
    <x v="183"/>
    <x v="1"/>
    <x v="157"/>
    <x v="0"/>
    <s v="Seared Octopus"/>
    <n v="1"/>
    <s v="Starters"/>
    <d v="1899-12-30T00:10:32"/>
    <n v="40.723605250932799"/>
    <n v="-73.951656036805602"/>
    <n v="40.710219657086498"/>
    <n v="-73.966350462356502"/>
    <d v="2014-10-11T18:38:18"/>
    <d v="2014-10-11T18:42:39"/>
    <d v="2014-10-11T19:30:57"/>
    <d v="2014-10-11T19:47:15"/>
  </r>
  <r>
    <n v="1440013"/>
    <n v="195927"/>
    <x v="333"/>
    <x v="1"/>
    <x v="316"/>
    <x v="45"/>
    <s v="Salteado de Setas"/>
    <n v="1"/>
    <s v="Tapas"/>
    <d v="1899-12-30T00:02:30"/>
    <n v="40.7401198487984"/>
    <n v="-73.993846744534494"/>
    <n v="40.736356399999998"/>
    <n v="-73.980800700000003"/>
    <d v="2014-10-24T19:20:43"/>
    <d v="2014-10-24T19:23:58"/>
    <d v="2014-10-24T19:38:51"/>
    <d v="2014-10-24T19:48:34"/>
  </r>
  <r>
    <n v="1274432"/>
    <n v="345798"/>
    <x v="125"/>
    <x v="1"/>
    <x v="32"/>
    <x v="4"/>
    <s v="Spicy Tuna"/>
    <n v="3"/>
    <s v="Rolls"/>
    <d v="1899-12-30T00:09:38"/>
    <n v="40.735872288065799"/>
    <n v="-73.987664615827299"/>
    <n v="40.789448999999998"/>
    <n v="-73.954116099999993"/>
    <d v="2014-10-01T18:09:17"/>
    <d v="2014-10-01T18:11:22"/>
    <d v="2014-10-01T18:38:42"/>
    <d v="2014-10-01T19:05:32"/>
  </r>
  <r>
    <n v="1390383"/>
    <n v="149561"/>
    <x v="336"/>
    <x v="1"/>
    <x v="159"/>
    <x v="10"/>
    <s v="Jumbo BBQ Chicken Wings"/>
    <n v="1"/>
    <s v="Small &amp; Shared Plates"/>
    <m/>
    <n v="40.818082099999998"/>
    <n v="-73.960937299999998"/>
    <n v="40.781191"/>
    <n v="-73.953021000000007"/>
    <d v="2014-10-18T17:27:18"/>
    <d v="2014-10-18T17:33:10"/>
    <d v="2014-10-18T18:25:19"/>
    <d v="2014-10-18T18:57:02"/>
  </r>
  <r>
    <n v="1460762"/>
    <n v="283331"/>
    <x v="60"/>
    <x v="1"/>
    <x v="381"/>
    <x v="0"/>
    <s v="Half Rotisserie Chicken"/>
    <n v="1"/>
    <s v="Chicken"/>
    <m/>
    <n v="40.742196874990299"/>
    <n v="-74.0053412596409"/>
    <n v="40.736659199999998"/>
    <n v="-73.990829199999993"/>
    <d v="2014-10-26T17:33:31"/>
    <d v="2014-10-26T17:59:23"/>
    <d v="2014-10-26T18:09:13"/>
    <d v="2014-10-26T18:16:40"/>
  </r>
  <r>
    <n v="1478620"/>
    <n v="77857"/>
    <x v="488"/>
    <x v="1"/>
    <x v="9"/>
    <x v="2"/>
    <s v="Fries"/>
    <n v="4"/>
    <s v="Fries"/>
    <m/>
    <n v="40.779126065705498"/>
    <n v="-73.954904894578206"/>
    <n v="40.784046799999999"/>
    <n v="-73.957091500000004"/>
    <d v="2014-10-29T11:14:30"/>
    <d v="2014-10-29T11:34:22"/>
    <d v="2014-10-29T11:51:13"/>
    <d v="2014-10-29T11:59:14"/>
  </r>
  <r>
    <n v="1317949"/>
    <n v="56534"/>
    <x v="259"/>
    <x v="2"/>
    <x v="238"/>
    <x v="20"/>
    <s v="Custom Salad"/>
    <n v="1"/>
    <s v="Custom Craft"/>
    <d v="1899-12-30T00:08:13"/>
    <n v="40.737282906043497"/>
    <n v="-73.990908445307397"/>
    <n v="40.739783000000003"/>
    <n v="-74.006915000000006"/>
    <d v="2014-10-08T12:40:29"/>
    <d v="2014-10-08T13:08:54"/>
    <d v="2014-10-08T13:26:15"/>
    <d v="2014-10-08T13:45:25"/>
  </r>
  <r>
    <n v="1450781"/>
    <n v="154030"/>
    <x v="156"/>
    <x v="1"/>
    <x v="257"/>
    <x v="6"/>
    <s v="Spicy Tuna"/>
    <n v="1"/>
    <s v="Rolls / Handrolls"/>
    <d v="1899-12-30T00:05:43"/>
    <n v="40.756953066484797"/>
    <n v="-73.977232136600094"/>
    <n v="40.734250600000003"/>
    <n v="-73.990212299999996"/>
    <d v="2014-10-25T19:53:20"/>
    <d v="2014-10-25T20:11:59"/>
    <d v="2014-10-25T20:40:18"/>
    <d v="2014-10-25T20:54:40"/>
  </r>
  <r>
    <n v="1361043"/>
    <n v="194721"/>
    <x v="133"/>
    <x v="1"/>
    <x v="70"/>
    <x v="11"/>
    <s v="5boro Kookie"/>
    <n v="1"/>
    <s v="Karlie's Kookies"/>
    <m/>
    <n v="40.731795470614898"/>
    <n v="-73.985672593116803"/>
    <n v="40.723676400000002"/>
    <n v="-74.010723499999997"/>
    <d v="2014-10-14T14:34:29"/>
    <d v="2014-10-14T14:33:03"/>
    <d v="2014-10-14T14:39:23"/>
    <d v="2014-10-14T15:04:22"/>
  </r>
  <r>
    <n v="1487057"/>
    <n v="335550"/>
    <x v="216"/>
    <x v="1"/>
    <x v="227"/>
    <x v="8"/>
    <s v="Chicken &amp; Corn Salad"/>
    <n v="1"/>
    <s v="Soups &amp; Salads"/>
    <d v="1899-12-30T00:04:04"/>
    <n v="40.722912000000001"/>
    <n v="-73.994089000000002"/>
    <n v="40.739592500000001"/>
    <n v="-73.992170999999999"/>
    <d v="2014-10-30T15:20:17"/>
    <d v="2014-10-30T15:26:42"/>
    <d v="2014-10-30T15:43:02"/>
    <d v="2014-10-30T15:54:24"/>
  </r>
  <r>
    <n v="1316667"/>
    <n v="220501"/>
    <x v="131"/>
    <x v="5"/>
    <x v="9"/>
    <x v="2"/>
    <s v="Shackburger"/>
    <n v="1"/>
    <s v="Burgers"/>
    <m/>
    <n v="40.758456774983799"/>
    <n v="-73.989140466129399"/>
    <n v="40.770641099999999"/>
    <n v="-73.967960399999996"/>
    <d v="2014-10-07T23:42:13"/>
    <d v="2014-10-07T23:53:53"/>
    <d v="2014-10-08T00:10:12"/>
    <d v="2014-10-08T00:22:17"/>
  </r>
  <r>
    <n v="1349059"/>
    <n v="79557"/>
    <x v="44"/>
    <x v="1"/>
    <x v="463"/>
    <x v="23"/>
    <s v="Grilled Mediterranean Bronzino"/>
    <n v="1"/>
    <s v="Dinner Chef's Specialties"/>
    <d v="1899-12-30T00:05:46"/>
    <n v="40.725618955812202"/>
    <n v="-74.00389515789"/>
    <n v="40.731999157431801"/>
    <n v="-73.997027553566795"/>
    <d v="2014-10-12T19:09:39"/>
    <d v="2014-10-12T19:23:23"/>
    <d v="2014-10-12T19:36:32"/>
    <d v="2014-10-12T19:45:35"/>
  </r>
  <r>
    <n v="1375849"/>
    <n v="88853"/>
    <x v="114"/>
    <x v="1"/>
    <x v="101"/>
    <x v="30"/>
    <s v="Mango &amp; Arugula Salad, Yuzu Vinaigrette"/>
    <n v="1"/>
    <s v="Starters &amp; Salads"/>
    <d v="1899-12-30T00:06:38"/>
    <n v="40.734213854853898"/>
    <n v="-74.006202029303594"/>
    <n v="40.733302799999997"/>
    <n v="-74.002240799999996"/>
    <d v="2014-10-16T20:13:26"/>
    <d v="2014-10-16T20:36:33"/>
    <d v="2014-10-16T20:45:23"/>
    <d v="2014-10-16T20:51:53"/>
  </r>
  <r>
    <n v="1387740"/>
    <n v="180821"/>
    <x v="340"/>
    <x v="2"/>
    <x v="604"/>
    <x v="7"/>
    <s v="Cappuccino"/>
    <n v="1"/>
    <s v="Hot"/>
    <d v="1899-12-30T00:05:11"/>
    <n v="40.742602071433602"/>
    <n v="-74.006689797060105"/>
    <n v="40.743698298659098"/>
    <n v="-74.0065667993765"/>
    <d v="2014-10-18T12:03:06"/>
    <d v="2014-10-18T12:15:45"/>
    <d v="2014-10-18T12:39:35"/>
    <d v="2014-10-18T12:40:31"/>
  </r>
  <r>
    <n v="1402415"/>
    <n v="304993"/>
    <x v="320"/>
    <x v="1"/>
    <x v="9"/>
    <x v="2"/>
    <s v="Fries"/>
    <n v="1"/>
    <s v="Fries"/>
    <m/>
    <n v="40.758456774983799"/>
    <n v="-73.989140466129399"/>
    <n v="40.748856600000003"/>
    <n v="-73.973233899999997"/>
    <d v="2014-10-19T19:32:36"/>
    <d v="2014-10-19T19:58:16"/>
    <d v="2014-10-19T20:32:06"/>
    <d v="2014-10-19T20:37:12"/>
  </r>
  <r>
    <n v="1303377"/>
    <n v="94132"/>
    <x v="24"/>
    <x v="1"/>
    <x v="63"/>
    <x v="16"/>
    <s v="Buffalo Cucumbers"/>
    <n v="1"/>
    <s v="Vegetables"/>
    <m/>
    <n v="40.723019825000002"/>
    <n v="-73.995853999999994"/>
    <n v="40.714843399999999"/>
    <n v="-74.0062724"/>
    <d v="2014-10-05T19:17:35"/>
    <d v="2014-10-05T19:18:32"/>
    <d v="2014-10-05T20:01:51"/>
    <d v="2014-10-05T20:12:43"/>
  </r>
  <r>
    <n v="1350053"/>
    <n v="136819"/>
    <x v="252"/>
    <x v="1"/>
    <x v="146"/>
    <x v="30"/>
    <m/>
    <m/>
    <m/>
    <d v="1899-12-30T00:13:36"/>
    <n v="40.764084531354698"/>
    <n v="-73.970499798529701"/>
    <n v="40.763261900000003"/>
    <n v="-73.970172700000006"/>
    <d v="2014-10-12T20:16:31"/>
    <m/>
    <m/>
    <d v="2014-10-12T20:44:55"/>
  </r>
  <r>
    <n v="1294282"/>
    <n v="64170"/>
    <x v="260"/>
    <x v="1"/>
    <x v="313"/>
    <x v="7"/>
    <m/>
    <m/>
    <m/>
    <m/>
    <n v="40.736440000000002"/>
    <n v="-73.997342230000001"/>
    <n v="40.725446099999999"/>
    <n v="-73.994459899999995"/>
    <d v="2014-10-04T16:50:33"/>
    <d v="2014-10-04T16:49:02"/>
    <d v="2014-10-04T17:13:43"/>
    <d v="2014-10-04T17:40:52"/>
  </r>
  <r>
    <n v="1289184"/>
    <n v="113926"/>
    <x v="6"/>
    <x v="1"/>
    <x v="47"/>
    <x v="2"/>
    <s v="Bacon Cheeseburger"/>
    <n v="1"/>
    <s v="Burgers"/>
    <m/>
    <n v="40.736896999999999"/>
    <n v="-73.995727000000002"/>
    <n v="40.7389899"/>
    <n v="-74.001095000000007"/>
    <d v="2014-10-03T20:55:04"/>
    <d v="2014-10-03T20:58:18"/>
    <d v="2014-10-03T21:19:05"/>
    <d v="2014-10-03T21:25:25"/>
  </r>
  <r>
    <n v="1349892"/>
    <n v="127934"/>
    <x v="150"/>
    <x v="1"/>
    <x v="77"/>
    <x v="0"/>
    <s v="The Blue Ribbon"/>
    <n v="1"/>
    <s v="Sandwiches"/>
    <m/>
    <n v="40.724339999999998"/>
    <n v="-73.990960000000001"/>
    <n v="40.714198199999998"/>
    <n v="-73.987687399999999"/>
    <d v="2014-10-12T20:06:58"/>
    <m/>
    <m/>
    <d v="2014-10-12T21:50:22"/>
  </r>
  <r>
    <n v="1446266"/>
    <n v="275689"/>
    <x v="21"/>
    <x v="1"/>
    <x v="4"/>
    <x v="4"/>
    <s v="Spicy Crab Roll"/>
    <n v="1"/>
    <s v="Maki (Special Rolls)"/>
    <d v="1899-12-30T00:09:03"/>
    <n v="40.7261096570601"/>
    <n v="-74.002491863200504"/>
    <n v="40.7202117"/>
    <n v="-74.002130800000003"/>
    <d v="2014-10-25T13:54:50"/>
    <d v="2014-10-25T14:13:54"/>
    <d v="2014-10-25T14:19:44"/>
    <d v="2014-10-25T14:24:06"/>
  </r>
  <r>
    <n v="1475850"/>
    <n v="164005"/>
    <x v="490"/>
    <x v="1"/>
    <x v="228"/>
    <x v="43"/>
    <s v="Original"/>
    <n v="2"/>
    <s v="Frozen Yogurt with Toppings"/>
    <m/>
    <n v="40.757513866434898"/>
    <n v="-73.966612815856905"/>
    <n v="40.757687355412202"/>
    <n v="-73.961813868770193"/>
    <d v="2014-10-28T20:32:59"/>
    <m/>
    <m/>
    <d v="2014-10-28T20:51:31"/>
  </r>
  <r>
    <n v="1409982"/>
    <n v="388855"/>
    <x v="377"/>
    <x v="1"/>
    <x v="59"/>
    <x v="24"/>
    <s v="Chicken Noodle Soup"/>
    <n v="1"/>
    <s v="Homemade Soups"/>
    <d v="1899-12-30T00:04:19"/>
    <n v="40.729136234409197"/>
    <n v="-73.986971512913399"/>
    <n v="40.739533225329701"/>
    <n v="-73.987732123356693"/>
    <d v="2014-10-20T18:43:43"/>
    <d v="2014-10-20T18:45:16"/>
    <d v="2014-10-20T18:55:06"/>
    <d v="2014-10-20T19:03:10"/>
  </r>
  <r>
    <n v="1375898"/>
    <n v="184325"/>
    <x v="22"/>
    <x v="1"/>
    <x v="605"/>
    <x v="6"/>
    <s v="Yakko Tofu"/>
    <n v="1"/>
    <s v="Kitchen Appetizers"/>
    <d v="1899-12-30T00:05:36"/>
    <n v="40.745520868747803"/>
    <n v="-73.998908318457893"/>
    <n v="40.740423509888998"/>
    <n v="-73.996968548813797"/>
    <d v="2014-10-16T20:20:27"/>
    <d v="2014-10-16T20:46:23"/>
    <d v="2014-10-16T20:53:12"/>
    <d v="2014-10-16T20:57:25"/>
  </r>
  <r>
    <n v="1445053"/>
    <n v="369272"/>
    <x v="154"/>
    <x v="0"/>
    <x v="123"/>
    <x v="7"/>
    <s v="Banana Chocolate Chip Bread"/>
    <n v="2"/>
    <s v="Pastries"/>
    <m/>
    <n v="40.779930093814997"/>
    <n v="-73.980334997177096"/>
    <n v="40.767651000000001"/>
    <n v="-73.966875000000002"/>
    <d v="2014-10-25T11:26:52"/>
    <d v="2014-10-25T11:46:05"/>
    <d v="2014-10-25T12:12:00"/>
    <d v="2014-10-25T12:29:18"/>
  </r>
  <r>
    <n v="1413288"/>
    <n v="338596"/>
    <x v="330"/>
    <x v="1"/>
    <x v="43"/>
    <x v="3"/>
    <m/>
    <m/>
    <m/>
    <m/>
    <n v="40.764472136394602"/>
    <n v="-73.966430425643907"/>
    <n v="40.764931992447202"/>
    <n v="-73.961013046314903"/>
    <d v="2014-10-21T08:53:15"/>
    <d v="2014-10-21T08:52:04"/>
    <d v="2014-10-21T09:13:54"/>
    <d v="2014-10-21T09:21:00"/>
  </r>
  <r>
    <n v="1486148"/>
    <n v="152675"/>
    <x v="216"/>
    <x v="1"/>
    <x v="140"/>
    <x v="7"/>
    <s v="Everything"/>
    <n v="4"/>
    <s v="Bagel Type"/>
    <m/>
    <n v="40.735518913424798"/>
    <n v="-73.979530334472699"/>
    <n v="40.737861904766298"/>
    <n v="-73.990798950195298"/>
    <d v="2014-10-30T13:06:21"/>
    <d v="2014-10-30T13:08:51"/>
    <d v="2014-10-30T13:29:13"/>
    <d v="2014-10-30T13:39:18"/>
  </r>
  <r>
    <n v="1411376"/>
    <n v="64474"/>
    <x v="195"/>
    <x v="1"/>
    <x v="70"/>
    <x v="11"/>
    <s v="Crack Pie Slice"/>
    <n v="1"/>
    <s v="Pie by the Slice"/>
    <m/>
    <n v="40.731795470614898"/>
    <n v="-73.985672593116803"/>
    <n v="40.708686999999998"/>
    <n v="-74.006043000000005"/>
    <d v="2014-10-20T21:07:37"/>
    <d v="2014-10-20T21:06:05"/>
    <d v="2014-10-20T21:20:55"/>
    <d v="2014-10-20T21:38:01"/>
  </r>
  <r>
    <n v="1306217"/>
    <n v="124663"/>
    <x v="226"/>
    <x v="1"/>
    <x v="193"/>
    <x v="8"/>
    <s v="Organic Black Truffle Mayo"/>
    <n v="1"/>
    <s v="Additional Sauces"/>
    <m/>
    <n v="40.728169657139198"/>
    <n v="-73.987912711093401"/>
    <n v="40.728017603150199"/>
    <n v="-73.9833324045278"/>
    <d v="2014-10-05T23:25:00"/>
    <d v="2014-10-05T23:37:44"/>
    <d v="2014-10-05T23:42:02"/>
    <d v="2014-10-05T23:45:32"/>
  </r>
  <r>
    <n v="1440690"/>
    <n v="366970"/>
    <x v="491"/>
    <x v="1"/>
    <x v="606"/>
    <x v="8"/>
    <m/>
    <m/>
    <m/>
    <m/>
    <n v="40.752789"/>
    <n v="-73.9838089"/>
    <n v="40.7779338"/>
    <n v="-73.952451999999994"/>
    <d v="2014-10-24T20:20:48"/>
    <d v="2014-10-24T20:35:31"/>
    <d v="2014-10-24T21:02:51"/>
    <d v="2014-10-24T21:46:22"/>
  </r>
  <r>
    <n v="1476249"/>
    <n v="300494"/>
    <x v="81"/>
    <x v="4"/>
    <x v="108"/>
    <x v="7"/>
    <s v="Cupcakes"/>
    <n v="2"/>
    <s v="Menu"/>
    <m/>
    <n v="40.718024999999997"/>
    <n v="-73.989769999999993"/>
    <n v="40.743948000000003"/>
    <n v="-73.998694999999998"/>
    <d v="2014-10-28T21:14:12"/>
    <d v="2014-10-28T21:23:02"/>
    <d v="2014-10-28T21:34:19"/>
    <d v="2014-10-28T21:48:09"/>
  </r>
  <r>
    <n v="1332293"/>
    <n v="77540"/>
    <x v="2"/>
    <x v="1"/>
    <x v="607"/>
    <x v="16"/>
    <m/>
    <m/>
    <m/>
    <d v="1899-12-30T00:02:50"/>
    <n v="40.729951"/>
    <n v="-73.999026999999998"/>
    <n v="40.7375647"/>
    <n v="-74.008859599999994"/>
    <d v="2014-10-10T18:14:08"/>
    <d v="2014-10-10T18:14:44"/>
    <d v="2014-10-10T18:40:32"/>
    <d v="2014-10-10T18:56:03"/>
  </r>
  <r>
    <n v="1481269"/>
    <n v="105903"/>
    <x v="435"/>
    <x v="1"/>
    <x v="9"/>
    <x v="2"/>
    <s v="Shack Burger"/>
    <n v="1"/>
    <s v="Burgers"/>
    <m/>
    <n v="40.7152793278103"/>
    <n v="-74.014860391616807"/>
    <n v="40.746968600000002"/>
    <n v="-73.990440599999999"/>
    <d v="2014-10-29T19:05:21"/>
    <m/>
    <m/>
    <d v="2014-10-29T20:23:17"/>
  </r>
  <r>
    <n v="1309301"/>
    <n v="365037"/>
    <x v="159"/>
    <x v="3"/>
    <x v="48"/>
    <x v="17"/>
    <s v="Wild Arugula"/>
    <n v="1"/>
    <s v="Fruits &amp; Vegetables"/>
    <m/>
    <n v="40.733633781778998"/>
    <n v="-73.987769236059194"/>
    <n v="40.727310000000003"/>
    <n v="-73.985810000000001"/>
    <d v="2014-10-06T18:55:36"/>
    <d v="2014-10-06T19:11:14"/>
    <d v="2014-10-06T19:57:28"/>
    <d v="2014-10-06T20:04:31"/>
  </r>
  <r>
    <n v="1472919"/>
    <n v="160957"/>
    <x v="236"/>
    <x v="1"/>
    <x v="122"/>
    <x v="32"/>
    <s v="Blackout"/>
    <n v="1"/>
    <s v="Cake Dougnhuts"/>
    <m/>
    <n v="40.744563916288797"/>
    <n v="-73.996630052861306"/>
    <n v="40.739592500000001"/>
    <n v="-73.992170999999999"/>
    <d v="2014-10-28T11:03:54"/>
    <d v="2014-10-28T11:09:24"/>
    <d v="2014-10-28T11:18:43"/>
    <d v="2014-10-28T11:25:34"/>
  </r>
  <r>
    <n v="1451568"/>
    <n v="88075"/>
    <x v="296"/>
    <x v="1"/>
    <x v="9"/>
    <x v="2"/>
    <s v="Smoke Shack"/>
    <n v="1"/>
    <s v="Burgers"/>
    <m/>
    <n v="40.7152793278103"/>
    <n v="-74.014860391616807"/>
    <n v="40.718019200000001"/>
    <n v="-74.006973599999995"/>
    <d v="2014-10-25T20:39:49"/>
    <d v="2014-10-25T20:43:31"/>
    <d v="2014-10-25T21:10:00"/>
    <d v="2014-10-25T21:13:43"/>
  </r>
  <r>
    <n v="1413555"/>
    <n v="353327"/>
    <x v="20"/>
    <x v="1"/>
    <x v="608"/>
    <x v="8"/>
    <m/>
    <m/>
    <m/>
    <m/>
    <n v="40.728292980807304"/>
    <n v="-73.991192924640501"/>
    <n v="40.733117300000004"/>
    <n v="-74.000718599999999"/>
    <d v="2014-10-21T11:32:16"/>
    <d v="2014-10-21T11:33:31"/>
    <d v="2014-10-21T11:50:49"/>
    <d v="2014-10-21T12:02:00"/>
  </r>
  <r>
    <n v="1418789"/>
    <n v="97079"/>
    <x v="90"/>
    <x v="1"/>
    <x v="85"/>
    <x v="4"/>
    <s v="Yaki Ramen"/>
    <n v="1"/>
    <s v="Noodles"/>
    <d v="1899-12-30T00:04:18"/>
    <n v="40.754464909220403"/>
    <n v="-73.973145698613706"/>
    <n v="40.764602734309499"/>
    <n v="-73.980104808524004"/>
    <d v="2014-10-22T00:03:51"/>
    <d v="2014-10-22T00:13:42"/>
    <d v="2014-10-22T00:35:02"/>
    <d v="2014-10-22T00:45:42"/>
  </r>
  <r>
    <n v="1339988"/>
    <n v="46966"/>
    <x v="252"/>
    <x v="1"/>
    <x v="609"/>
    <x v="8"/>
    <m/>
    <m/>
    <m/>
    <d v="1899-12-30T00:05:13"/>
    <n v="40.731484382783499"/>
    <n v="-74.003149148746004"/>
    <n v="40.744160999999998"/>
    <n v="-73.997281000000001"/>
    <d v="2014-10-11T17:39:12"/>
    <d v="2014-10-11T17:36:41"/>
    <d v="2014-10-11T17:59:31"/>
    <d v="2014-10-11T18:13:13"/>
  </r>
  <r>
    <n v="1281215"/>
    <n v="127702"/>
    <x v="430"/>
    <x v="2"/>
    <x v="167"/>
    <x v="30"/>
    <m/>
    <m/>
    <m/>
    <d v="1899-12-30T00:04:42"/>
    <n v="40.732213000000002"/>
    <n v="-73.988072000000003"/>
    <n v="40.770925926082597"/>
    <n v="-73.983322139898306"/>
    <d v="2014-10-02T19:09:31"/>
    <d v="2014-10-02T19:30:45"/>
    <d v="2014-10-02T19:47:34"/>
    <d v="2014-10-02T20:19:27"/>
  </r>
  <r>
    <n v="1394199"/>
    <n v="249963"/>
    <x v="232"/>
    <x v="1"/>
    <x v="14"/>
    <x v="11"/>
    <s v="Chocolate Pudding Pie"/>
    <n v="1"/>
    <s v="Icebox Pies"/>
    <m/>
    <n v="40.759284189984498"/>
    <n v="-73.980543736106895"/>
    <n v="40.756464200000003"/>
    <n v="-73.997280000000003"/>
    <d v="2014-10-18T22:48:20"/>
    <d v="2014-10-18T22:53:11"/>
    <d v="2014-10-18T23:07:01"/>
    <d v="2014-10-18T23:21:47"/>
  </r>
  <r>
    <n v="1303720"/>
    <n v="88333"/>
    <x v="260"/>
    <x v="1"/>
    <x v="76"/>
    <x v="0"/>
    <s v="Daily Risotto"/>
    <n v="2"/>
    <s v="Stick To Your Bones"/>
    <d v="1899-12-30T00:08:03"/>
    <n v="40.736130877644598"/>
    <n v="-74.000648304229699"/>
    <n v="40.747663299999999"/>
    <n v="-73.978791900000004"/>
    <d v="2014-10-05T19:44:11"/>
    <d v="2014-10-05T20:06:32"/>
    <d v="2014-10-05T20:14:19"/>
    <d v="2014-10-05T20:30:30"/>
  </r>
  <r>
    <n v="1400782"/>
    <n v="60052"/>
    <x v="19"/>
    <x v="3"/>
    <x v="91"/>
    <x v="8"/>
    <s v="Yellowtail and Scallion"/>
    <n v="1"/>
    <s v="Cut Up Roll"/>
    <d v="1899-12-30T00:16:35"/>
    <n v="40.771393000000003"/>
    <n v="-73.952760999999995"/>
    <n v="40.759070999999999"/>
    <n v="-73.975954000000002"/>
    <d v="2014-10-19T17:56:55"/>
    <d v="2014-10-19T18:21:26"/>
    <d v="2014-10-19T19:08:43"/>
    <d v="2014-10-19T19:25:52"/>
  </r>
  <r>
    <n v="1462419"/>
    <n v="398952"/>
    <x v="94"/>
    <x v="1"/>
    <x v="167"/>
    <x v="30"/>
    <s v="Kung Pao Style"/>
    <n v="1"/>
    <s v="Entrees"/>
    <m/>
    <n v="40.732213000000002"/>
    <n v="-73.988072000000003"/>
    <n v="40.743568199999999"/>
    <n v="-73.972405300000005"/>
    <d v="2014-10-26T19:20:17"/>
    <d v="2014-10-26T19:32:48"/>
    <d v="2014-10-26T20:08:37"/>
    <d v="2014-10-26T20:28:32"/>
  </r>
  <r>
    <n v="1481109"/>
    <n v="142574"/>
    <x v="99"/>
    <x v="1"/>
    <x v="105"/>
    <x v="6"/>
    <s v="Spicy Tuna"/>
    <n v="1"/>
    <s v="Maki Sushi Cut-Up Roll"/>
    <d v="1899-12-30T00:13:28"/>
    <n v="40.771568712019302"/>
    <n v="-73.952786829189705"/>
    <n v="40.785996400000002"/>
    <n v="-73.9526793"/>
    <d v="2014-10-29T18:42:36"/>
    <d v="2014-10-29T18:53:11"/>
    <d v="2014-10-29T19:23:01"/>
    <d v="2014-10-29T19:32:47"/>
  </r>
  <r>
    <n v="1325000"/>
    <n v="104548"/>
    <x v="24"/>
    <x v="1"/>
    <x v="485"/>
    <x v="22"/>
    <s v="Htapothi Scharas"/>
    <n v="1"/>
    <s v="Mezethes (Appetizers served hot)"/>
    <d v="1899-12-30T00:03:36"/>
    <n v="40.726269000000002"/>
    <n v="-73.984061999999994"/>
    <n v="40.730441300000003"/>
    <n v="-73.989793000000006"/>
    <d v="2014-10-09T18:40:46"/>
    <m/>
    <m/>
    <d v="2014-10-09T19:23:14"/>
  </r>
  <r>
    <n v="1486840"/>
    <n v="143274"/>
    <x v="399"/>
    <x v="1"/>
    <x v="178"/>
    <x v="40"/>
    <m/>
    <m/>
    <m/>
    <m/>
    <n v="40.715381999999998"/>
    <n v="-74.008942000000005"/>
    <n v="40.736801999999997"/>
    <n v="-73.988285200000007"/>
    <d v="2014-10-30T14:54:55"/>
    <d v="2014-10-30T14:52:39"/>
    <d v="2014-10-30T15:11:26"/>
    <d v="2014-10-30T15:23:05"/>
  </r>
  <r>
    <n v="1368206"/>
    <n v="79215"/>
    <x v="24"/>
    <x v="1"/>
    <x v="4"/>
    <x v="4"/>
    <s v="Toshi's Choice Per Person"/>
    <n v="1"/>
    <s v="Platters"/>
    <d v="1899-12-30T00:14:37"/>
    <n v="40.7261096570601"/>
    <n v="-74.002491863200504"/>
    <n v="40.722033500000002"/>
    <n v="-74.001285600000003"/>
    <d v="2014-10-15T18:26:55"/>
    <d v="2014-10-15T18:39:48"/>
    <d v="2014-10-15T19:17:08"/>
    <d v="2014-10-15T19:22:43"/>
  </r>
  <r>
    <n v="1479037"/>
    <n v="125262"/>
    <x v="284"/>
    <x v="1"/>
    <x v="203"/>
    <x v="16"/>
    <s v="Nonna's Ricotta Ravioli"/>
    <n v="1"/>
    <s v="Lunch Pasta"/>
    <d v="1899-12-30T00:12:07"/>
    <n v="40.722748587419602"/>
    <n v="-73.996061916918705"/>
    <n v="40.739809899999997"/>
    <n v="-73.986348899999996"/>
    <d v="2014-10-29T12:54:13"/>
    <m/>
    <m/>
    <d v="2014-10-29T13:30:58"/>
  </r>
  <r>
    <n v="1368665"/>
    <n v="81041"/>
    <x v="206"/>
    <x v="2"/>
    <x v="151"/>
    <x v="0"/>
    <s v="Smokey Mac and Cheese"/>
    <n v="1"/>
    <s v="Appetizers"/>
    <d v="1899-12-30T00:05:53"/>
    <n v="40.727031111101397"/>
    <n v="-74.007511138916001"/>
    <n v="40.743690600000001"/>
    <n v="-74.006400499999998"/>
    <d v="2014-10-15T19:16:23"/>
    <d v="2014-10-15T19:41:52"/>
    <d v="2014-10-15T19:48:42"/>
    <d v="2014-10-15T19:58:53"/>
  </r>
  <r>
    <n v="1475478"/>
    <n v="107240"/>
    <x v="307"/>
    <x v="1"/>
    <x v="9"/>
    <x v="2"/>
    <s v="Hot Dog"/>
    <n v="1"/>
    <s v="Flat-Top Dogs"/>
    <m/>
    <n v="40.780825773220101"/>
    <n v="-73.976483345031696"/>
    <n v="40.804653500000001"/>
    <n v="-73.967157900000004"/>
    <d v="2014-10-28T19:49:44"/>
    <d v="2014-10-28T19:47:22"/>
    <d v="2014-10-28T20:07:41"/>
    <d v="2014-10-28T20:27:52"/>
  </r>
  <r>
    <n v="1287237"/>
    <n v="103416"/>
    <x v="202"/>
    <x v="1"/>
    <x v="48"/>
    <x v="17"/>
    <s v="Butter - Unsalted"/>
    <n v="2"/>
    <s v="Essentials"/>
    <m/>
    <n v="40.74174"/>
    <n v="-73.993650000000002"/>
    <n v="40.745455399999997"/>
    <n v="-73.976923499999998"/>
    <d v="2014-10-03T17:40:31"/>
    <d v="2014-10-03T17:48:36"/>
    <d v="2014-10-03T18:53:51"/>
    <d v="2014-10-03T19:14:48"/>
  </r>
  <r>
    <n v="1310827"/>
    <n v="328731"/>
    <x v="292"/>
    <x v="2"/>
    <x v="77"/>
    <x v="0"/>
    <s v="Fries"/>
    <n v="1"/>
    <s v="Sides"/>
    <m/>
    <n v="40.724339999999998"/>
    <n v="-73.990960000000001"/>
    <n v="40.722974999999998"/>
    <n v="-74.000297000000003"/>
    <d v="2014-10-06T21:45:48"/>
    <d v="2014-10-06T22:04:51"/>
    <d v="2014-10-06T22:25:14"/>
    <d v="2014-10-06T22:30:51"/>
  </r>
  <r>
    <n v="1356904"/>
    <n v="83287"/>
    <x v="164"/>
    <x v="1"/>
    <x v="9"/>
    <x v="2"/>
    <s v="Fountain Soda"/>
    <n v="1"/>
    <s v="Drinks"/>
    <m/>
    <n v="40.740884357811296"/>
    <n v="-73.988198676721197"/>
    <n v="40.738519619306203"/>
    <n v="-73.987843765622699"/>
    <d v="2014-10-13T19:31:28"/>
    <d v="2014-10-13T19:38:03"/>
    <d v="2014-10-13T20:13:23"/>
    <d v="2014-10-13T20:19:24"/>
  </r>
  <r>
    <n v="1314369"/>
    <n v="210544"/>
    <x v="64"/>
    <x v="1"/>
    <x v="610"/>
    <x v="45"/>
    <s v="Serrano Manchego"/>
    <n v="1"/>
    <s v="Pintxos"/>
    <d v="1899-12-30T00:08:47"/>
    <n v="40.721078336449096"/>
    <n v="-73.997886832447406"/>
    <n v="40.707777900000004"/>
    <n v="-74.013831999999994"/>
    <d v="2014-10-07T18:08:07"/>
    <d v="2014-10-07T18:08:48"/>
    <d v="2014-10-07T18:26:38"/>
    <d v="2014-10-07T18:42:14"/>
  </r>
  <r>
    <n v="1299435"/>
    <n v="38336"/>
    <x v="24"/>
    <x v="1"/>
    <x v="203"/>
    <x v="16"/>
    <s v="Eggplant Parmigiano"/>
    <n v="1"/>
    <s v="Appetizers"/>
    <d v="1899-12-30T00:09:45"/>
    <n v="40.722748587419602"/>
    <n v="-73.996061916918705"/>
    <n v="40.729693995840996"/>
    <n v="-74.007362030238198"/>
    <d v="2014-10-05T12:12:16"/>
    <d v="2014-10-05T12:18:32"/>
    <d v="2014-10-05T12:39:22"/>
    <d v="2014-10-05T12:47:27"/>
  </r>
  <r>
    <n v="1404470"/>
    <n v="295078"/>
    <x v="19"/>
    <x v="3"/>
    <x v="70"/>
    <x v="11"/>
    <s v="Crack Pie Soft Serve (1 Pint)"/>
    <n v="1"/>
    <s v="Soft Serve"/>
    <m/>
    <n v="40.731795470614898"/>
    <n v="-73.985672593116803"/>
    <n v="40.748154300000003"/>
    <n v="-73.988689899999997"/>
    <d v="2014-10-19T21:13:16"/>
    <d v="2014-10-19T21:18:37"/>
    <d v="2014-10-19T21:39:28"/>
    <d v="2014-10-19T21:50:31"/>
  </r>
  <r>
    <n v="1349628"/>
    <n v="374940"/>
    <x v="20"/>
    <x v="1"/>
    <x v="611"/>
    <x v="8"/>
    <s v="Sliced Beef with Scallion and Onion in Brown Sauce"/>
    <n v="1"/>
    <s v="Dinner House Specials"/>
    <m/>
    <n v="40.713030565991701"/>
    <n v="-73.957551008673306"/>
    <n v="40.727521539703702"/>
    <n v="-73.957057278672195"/>
    <d v="2014-10-12T19:47:08"/>
    <d v="2014-10-12T19:50:07"/>
    <d v="2014-10-12T20:18:27"/>
    <d v="2014-10-12T20:28:48"/>
  </r>
  <r>
    <n v="1451459"/>
    <n v="336458"/>
    <x v="165"/>
    <x v="1"/>
    <x v="139"/>
    <x v="8"/>
    <s v="Momofuku Ramen"/>
    <n v="2"/>
    <s v="Bowls"/>
    <m/>
    <n v="40.729110403548901"/>
    <n v="-73.984245455566395"/>
    <n v="40.747042499999999"/>
    <n v="-73.978781499999997"/>
    <d v="2014-10-25T20:33:27"/>
    <d v="2014-10-25T20:32:39"/>
    <d v="2014-10-25T20:59:00"/>
    <d v="2014-10-25T21:12:19"/>
  </r>
  <r>
    <n v="1307530"/>
    <n v="100937"/>
    <x v="21"/>
    <x v="1"/>
    <x v="134"/>
    <x v="33"/>
    <m/>
    <m/>
    <m/>
    <m/>
    <n v="40.735676762018002"/>
    <n v="-73.993829528068602"/>
    <n v="40.762943"/>
    <n v="-73.972445199999996"/>
    <d v="2014-10-06T12:06:56"/>
    <d v="2014-10-06T12:26:40"/>
    <d v="2014-10-06T12:42:30"/>
    <d v="2014-10-06T13:03:10"/>
  </r>
  <r>
    <n v="1309086"/>
    <n v="365421"/>
    <x v="35"/>
    <x v="1"/>
    <x v="70"/>
    <x v="11"/>
    <s v="3 Packs of Cake Truffles"/>
    <n v="1"/>
    <s v="Cake Truffles"/>
    <m/>
    <n v="40.731795470614898"/>
    <n v="-73.985672593116803"/>
    <n v="40.739789000000002"/>
    <n v="-73.9820359"/>
    <d v="2014-10-06T18:19:08"/>
    <d v="2014-10-06T18:19:27"/>
    <d v="2014-10-06T18:30:18"/>
    <d v="2014-10-06T18:41:33"/>
  </r>
  <r>
    <n v="1427418"/>
    <n v="59105"/>
    <x v="20"/>
    <x v="1"/>
    <x v="106"/>
    <x v="19"/>
    <m/>
    <m/>
    <m/>
    <m/>
    <n v="40.743911575648703"/>
    <n v="-73.989049029576194"/>
    <n v="40.743701000000001"/>
    <n v="-73.987386000000001"/>
    <d v="2014-10-23T10:06:46"/>
    <m/>
    <m/>
    <d v="2014-10-23T10:27:58"/>
  </r>
  <r>
    <n v="1304605"/>
    <n v="124085"/>
    <x v="40"/>
    <x v="1"/>
    <x v="25"/>
    <x v="4"/>
    <s v="Ebi Tempura"/>
    <n v="2"/>
    <s v="Maki (Special Rolls)"/>
    <d v="1899-12-30T00:04:58"/>
    <n v="40.767652912117299"/>
    <n v="-73.982925456000402"/>
    <n v="40.748507983715101"/>
    <n v="-73.989370579841406"/>
    <d v="2014-10-05T20:59:06"/>
    <d v="2014-10-05T21:05:45"/>
    <d v="2014-10-05T21:28:35"/>
    <d v="2014-10-05T21:44:44"/>
  </r>
  <r>
    <n v="1340226"/>
    <n v="160755"/>
    <x v="51"/>
    <x v="4"/>
    <x v="13"/>
    <x v="10"/>
    <s v="Collard Greens"/>
    <n v="1"/>
    <s v="Hot Side Dishes"/>
    <d v="1899-12-30T00:11:02"/>
    <n v="40.7443408456353"/>
    <n v="-73.990426376292504"/>
    <n v="40.716209399999997"/>
    <n v="-74.015575299999995"/>
    <d v="2014-10-11T18:10:19"/>
    <d v="2014-10-11T18:19:19"/>
    <d v="2014-10-11T18:44:03"/>
    <d v="2014-10-11T19:10:52"/>
  </r>
  <r>
    <n v="1277950"/>
    <n v="232768"/>
    <x v="91"/>
    <x v="2"/>
    <x v="48"/>
    <x v="17"/>
    <s v="Almond Biscuits"/>
    <n v="1"/>
    <s v="Cookies, Snacks &amp; Candy"/>
    <m/>
    <n v="40.74174"/>
    <n v="-73.993650000000002"/>
    <n v="40.748182100000001"/>
    <n v="-73.982274500000003"/>
    <d v="2014-10-02T09:37:54"/>
    <d v="2014-10-02T09:43:00"/>
    <d v="2014-10-02T10:23:19"/>
    <d v="2014-10-02T11:06:53"/>
  </r>
  <r>
    <n v="1431404"/>
    <n v="129518"/>
    <x v="296"/>
    <x v="1"/>
    <x v="612"/>
    <x v="32"/>
    <m/>
    <m/>
    <m/>
    <m/>
    <n v="40.742311290081503"/>
    <n v="-74.006443044115201"/>
    <n v="40.73357"/>
    <n v="-74.006589899999994"/>
    <d v="2014-10-23T18:31:43"/>
    <d v="2014-10-23T18:29:10"/>
    <d v="2014-10-23T18:59:50"/>
    <d v="2014-10-23T19:11:22"/>
  </r>
  <r>
    <n v="1428250"/>
    <n v="287696"/>
    <x v="89"/>
    <x v="2"/>
    <x v="28"/>
    <x v="21"/>
    <s v="Beef Fried Kibbeh"/>
    <n v="1"/>
    <s v="Meat"/>
    <d v="1899-12-30T00:07:02"/>
    <n v="40.744187954347503"/>
    <n v="-73.987530940025394"/>
    <n v="40.758707999999999"/>
    <n v="-73.970523999999997"/>
    <d v="2014-10-23T12:30:56"/>
    <d v="2014-10-23T13:08:24"/>
    <d v="2014-10-23T13:20:38"/>
    <d v="2014-10-23T13:47:09"/>
  </r>
  <r>
    <n v="1309932"/>
    <n v="121706"/>
    <x v="18"/>
    <x v="1"/>
    <x v="16"/>
    <x v="13"/>
    <s v="World Famous Fries"/>
    <n v="2"/>
    <s v="Snacks &amp; Sides"/>
    <m/>
    <n v="40.756798697850201"/>
    <n v="-73.987898826599107"/>
    <n v="40.756804000000002"/>
    <n v="-73.998153200000004"/>
    <d v="2014-10-06T20:17:03"/>
    <d v="2014-10-06T20:26:22"/>
    <d v="2014-10-06T20:38:12"/>
    <d v="2014-10-06T20:47:42"/>
  </r>
  <r>
    <n v="1381418"/>
    <n v="140952"/>
    <x v="85"/>
    <x v="1"/>
    <x v="135"/>
    <x v="34"/>
    <m/>
    <m/>
    <m/>
    <m/>
    <n v="40.711587999999999"/>
    <n v="-74.008675999999994"/>
    <n v="40.723166200000001"/>
    <n v="-73.9994947"/>
    <d v="2014-10-17T16:55:45"/>
    <d v="2014-10-17T17:27:15"/>
    <d v="2014-10-17T17:49:06"/>
    <d v="2014-10-17T18:18:12"/>
  </r>
  <r>
    <n v="1382546"/>
    <n v="92806"/>
    <x v="138"/>
    <x v="1"/>
    <x v="9"/>
    <x v="2"/>
    <s v="Shack Burger"/>
    <n v="1"/>
    <s v="Burgers"/>
    <m/>
    <n v="40.7152793278103"/>
    <n v="-74.014860391616807"/>
    <n v="40.724414400000001"/>
    <n v="-73.991366400000004"/>
    <d v="2014-10-17T19:16:18"/>
    <d v="2014-10-17T19:37:15"/>
    <d v="2014-10-17T20:12:35"/>
    <d v="2014-10-17T20:46:27"/>
  </r>
  <r>
    <n v="1278549"/>
    <n v="292295"/>
    <x v="492"/>
    <x v="1"/>
    <x v="15"/>
    <x v="12"/>
    <s v="Chickpea Fries"/>
    <n v="1"/>
    <s v="Side Dishes"/>
    <d v="1899-12-30T00:02:45"/>
    <n v="40.733301179683501"/>
    <n v="-73.992985919345102"/>
    <n v="40.744298700000002"/>
    <n v="-73.983664099999999"/>
    <d v="2014-10-02T12:23:38"/>
    <d v="2014-10-02T12:29:41"/>
    <d v="2014-10-02T12:45:16"/>
    <d v="2014-10-02T12:54:02"/>
  </r>
  <r>
    <n v="1448081"/>
    <n v="114247"/>
    <x v="474"/>
    <x v="1"/>
    <x v="9"/>
    <x v="2"/>
    <s v="Hamburger"/>
    <n v="1"/>
    <s v="Burgers"/>
    <m/>
    <n v="40.780825773220101"/>
    <n v="-73.976483345031696"/>
    <n v="40.788850199999999"/>
    <n v="-73.9717366"/>
    <d v="2014-10-25T15:54:40"/>
    <d v="2014-10-25T16:06:45"/>
    <d v="2014-10-25T16:43:05"/>
    <d v="2014-10-25T16:54:50"/>
  </r>
  <r>
    <n v="1374056"/>
    <n v="40010"/>
    <x v="437"/>
    <x v="1"/>
    <x v="613"/>
    <x v="8"/>
    <m/>
    <m/>
    <m/>
    <m/>
    <n v="40.742005149125802"/>
    <n v="-74.004819057491503"/>
    <n v="40.739345999999998"/>
    <n v="-74.002626000000006"/>
    <d v="2014-10-16T15:49:54"/>
    <d v="2014-10-16T16:09:15"/>
    <d v="2014-10-16T17:04:19"/>
    <d v="2014-10-16T17:09:59"/>
  </r>
  <r>
    <n v="1329730"/>
    <n v="149984"/>
    <x v="214"/>
    <x v="1"/>
    <x v="87"/>
    <x v="6"/>
    <s v="Spicy Scallop Roll"/>
    <n v="1"/>
    <s v="Rolls"/>
    <d v="1899-12-30T00:09:05"/>
    <n v="40.760654436198898"/>
    <n v="-73.989582752602004"/>
    <n v="40.773671200000003"/>
    <n v="-73.958335300000002"/>
    <d v="2014-10-10T13:29:49"/>
    <d v="2014-10-10T13:55:05"/>
    <d v="2014-10-10T14:03:55"/>
    <d v="2014-10-10T14:21:17"/>
  </r>
  <r>
    <n v="1302923"/>
    <n v="337525"/>
    <x v="64"/>
    <x v="1"/>
    <x v="364"/>
    <x v="12"/>
    <s v="Tropical Mango &amp; Avocado Roll"/>
    <n v="1"/>
    <s v="Sushi"/>
    <d v="1899-12-30T00:04:43"/>
    <n v="40.747551298139399"/>
    <n v="-73.981140572600495"/>
    <n v="40.764033400000002"/>
    <n v="-73.977021899999997"/>
    <d v="2014-10-05T18:44:22"/>
    <d v="2014-10-05T18:51:38"/>
    <d v="2014-10-05T19:04:44"/>
    <d v="2014-10-05T19:18:07"/>
  </r>
  <r>
    <n v="1470836"/>
    <n v="134058"/>
    <x v="232"/>
    <x v="1"/>
    <x v="76"/>
    <x v="16"/>
    <s v="Market Salad"/>
    <n v="1"/>
    <s v="Green Market"/>
    <d v="1899-12-30T00:05:19"/>
    <n v="40.721545124764702"/>
    <n v="-73.988842426716104"/>
    <n v="40.728036775291699"/>
    <n v="-74.001708766514398"/>
    <d v="2014-10-27T21:32:43"/>
    <d v="2014-10-27T21:43:03"/>
    <d v="2014-10-27T21:49:23"/>
    <d v="2014-10-27T21:57:44"/>
  </r>
  <r>
    <n v="1323444"/>
    <n v="293232"/>
    <x v="286"/>
    <x v="1"/>
    <x v="614"/>
    <x v="8"/>
    <s v="Hot Roast Beef (Until 4PM Daily)"/>
    <n v="1"/>
    <s v="Sandwiches"/>
    <m/>
    <n v="40.745768981005199"/>
    <n v="-73.988867041521601"/>
    <n v="40.752277800000002"/>
    <n v="-73.982620199999999"/>
    <d v="2014-10-09T13:48:43"/>
    <d v="2014-10-09T13:49:47"/>
    <d v="2014-10-09T14:18:04"/>
    <d v="2014-10-09T14:23:07"/>
  </r>
  <r>
    <n v="1350273"/>
    <n v="116195"/>
    <x v="377"/>
    <x v="1"/>
    <x v="33"/>
    <x v="20"/>
    <m/>
    <m/>
    <m/>
    <m/>
    <n v="40.745078589413303"/>
    <n v="-73.988821506500202"/>
    <n v="40.742564999999999"/>
    <n v="-74.001040000000003"/>
    <d v="2014-10-12T20:31:51"/>
    <d v="2014-10-12T20:34:56"/>
    <d v="2014-10-12T20:46:16"/>
    <d v="2014-10-12T20:55:42"/>
  </r>
  <r>
    <n v="1461117"/>
    <n v="105929"/>
    <x v="113"/>
    <x v="2"/>
    <x v="226"/>
    <x v="0"/>
    <m/>
    <m/>
    <m/>
    <d v="1899-12-30T00:06:05"/>
    <n v="40.742040000000003"/>
    <n v="-73.999989999999997"/>
    <n v="40.763198699999997"/>
    <n v="-73.966869500000001"/>
    <d v="2014-10-26T18:01:21"/>
    <d v="2014-10-26T18:03:42"/>
    <d v="2014-10-26T18:19:06"/>
    <d v="2014-10-26T18:44:54"/>
  </r>
  <r>
    <n v="1488823"/>
    <n v="241719"/>
    <x v="125"/>
    <x v="1"/>
    <x v="615"/>
    <x v="14"/>
    <s v="Chicken KangJung"/>
    <n v="1"/>
    <s v="Small Plates"/>
    <d v="1899-12-30T00:09:40"/>
    <n v="40.717945999999998"/>
    <n v="-74.005473080000002"/>
    <n v="40.706929799999997"/>
    <n v="-74.008617099999995"/>
    <d v="2014-10-30T19:00:10"/>
    <d v="2014-10-30T19:22:09"/>
    <d v="2014-10-30T19:31:31"/>
    <d v="2014-10-30T19:39:11"/>
  </r>
  <r>
    <n v="1402546"/>
    <n v="304707"/>
    <x v="94"/>
    <x v="1"/>
    <x v="167"/>
    <x v="30"/>
    <s v="Wontons in Chili Oil"/>
    <n v="1"/>
    <s v="Hot Appetizers"/>
    <m/>
    <n v="40.732213000000002"/>
    <n v="-73.988072000000003"/>
    <n v="40.729242200000002"/>
    <n v="-73.9814504"/>
    <d v="2014-10-19T19:41:17"/>
    <m/>
    <m/>
    <d v="2014-10-19T21:15:06"/>
  </r>
  <r>
    <n v="1403190"/>
    <n v="95101"/>
    <x v="321"/>
    <x v="2"/>
    <x v="25"/>
    <x v="4"/>
    <s v="Kyuri Special"/>
    <n v="1"/>
    <s v="Maki (Special Rolls)"/>
    <d v="1899-12-30T00:08:05"/>
    <n v="40.767652912117299"/>
    <n v="-73.982925456000402"/>
    <n v="40.745124599999997"/>
    <n v="-74.002549900000005"/>
    <d v="2014-10-19T20:14:55"/>
    <d v="2014-10-19T20:37:20"/>
    <d v="2014-10-19T20:47:15"/>
    <d v="2014-10-19T20:58:58"/>
  </r>
  <r>
    <n v="1296202"/>
    <n v="66505"/>
    <x v="176"/>
    <x v="1"/>
    <x v="41"/>
    <x v="22"/>
    <s v="Veggie Sandwich Combo"/>
    <n v="4"/>
    <s v="Veggie Combo"/>
    <m/>
    <n v="40.729096250795301"/>
    <n v="-73.988864421844497"/>
    <n v="40.748967"/>
    <n v="-73.971661999999995"/>
    <d v="2014-10-04T21:04:32"/>
    <d v="2014-10-04T21:04:18"/>
    <d v="2014-10-04T21:15:37"/>
    <d v="2014-10-04T21:27:15"/>
  </r>
  <r>
    <n v="1339902"/>
    <n v="370372"/>
    <x v="189"/>
    <x v="1"/>
    <x v="155"/>
    <x v="7"/>
    <s v="Cookie Dough"/>
    <n v="1"/>
    <s v="Cupcakes"/>
    <m/>
    <n v="40.735550173367301"/>
    <n v="-73.992566983021803"/>
    <n v="40.725061599999997"/>
    <n v="-74.001516499999994"/>
    <d v="2014-10-11T17:26:54"/>
    <d v="2014-10-11T17:36:40"/>
    <d v="2014-10-11T17:47:30"/>
    <d v="2014-10-11T17:58:41"/>
  </r>
  <r>
    <n v="1362902"/>
    <n v="378753"/>
    <x v="27"/>
    <x v="1"/>
    <x v="616"/>
    <x v="8"/>
    <m/>
    <m/>
    <m/>
    <d v="1899-12-30T00:09:52"/>
    <n v="40.760472999999998"/>
    <n v="-73.961442000000005"/>
    <n v="40.771833862793102"/>
    <n v="-73.946592761361302"/>
    <d v="2014-10-14T20:00:00"/>
    <d v="2014-10-14T20:21:28"/>
    <d v="2014-10-14T20:34:24"/>
    <d v="2014-10-14T20:47:09"/>
  </r>
  <r>
    <n v="1482492"/>
    <n v="396880"/>
    <x v="36"/>
    <x v="1"/>
    <x v="20"/>
    <x v="17"/>
    <s v="Bread Sliced Ancient Grain Millet-chia"/>
    <n v="1"/>
    <s v="Sandwich Bread"/>
    <m/>
    <n v="40.723954999999997"/>
    <n v="-73.991828999999996"/>
    <n v="40.726246600000003"/>
    <n v="-73.983726500000003"/>
    <d v="2014-10-29T20:56:44"/>
    <d v="2014-10-29T21:03:22"/>
    <d v="2014-10-29T21:43:52"/>
    <d v="2014-10-29T21:51:24"/>
  </r>
  <r>
    <n v="1461700"/>
    <n v="320187"/>
    <x v="21"/>
    <x v="1"/>
    <x v="100"/>
    <x v="4"/>
    <s v="Kung Pao Chicken"/>
    <n v="1"/>
    <s v="From the Sky"/>
    <d v="1899-12-30T00:05:07"/>
    <n v="40.762857763598497"/>
    <n v="-73.9716190014841"/>
    <n v="40.783532290573802"/>
    <n v="-73.976077635674997"/>
    <d v="2014-10-26T18:38:30"/>
    <d v="2014-10-26T18:46:13"/>
    <d v="2014-10-26T19:44:33"/>
    <d v="2014-10-26T19:56:17"/>
  </r>
  <r>
    <n v="1460674"/>
    <n v="361220"/>
    <x v="327"/>
    <x v="1"/>
    <x v="340"/>
    <x v="16"/>
    <s v="Bottled Water"/>
    <n v="2"/>
    <s v="Beverages"/>
    <d v="1899-12-30T00:03:57"/>
    <n v="40.757595135105397"/>
    <n v="-73.986868858337402"/>
    <n v="40.746744399999997"/>
    <n v="-73.982093899999995"/>
    <d v="2014-10-26T17:25:38"/>
    <d v="2014-10-26T17:27:22"/>
    <d v="2014-10-26T17:41:22"/>
    <d v="2014-10-26T17:54:02"/>
  </r>
  <r>
    <n v="1387245"/>
    <n v="52915"/>
    <x v="167"/>
    <x v="3"/>
    <x v="16"/>
    <x v="13"/>
    <s v="Minute Maid Orange Juice"/>
    <n v="1"/>
    <s v="Beverages"/>
    <m/>
    <n v="40.777939671655503"/>
    <n v="-73.9547097350531"/>
    <n v="40.780465999999997"/>
    <n v="-73.952121000000005"/>
    <d v="2014-10-18T09:05:28"/>
    <d v="2014-10-18T09:08:21"/>
    <d v="2014-10-18T09:08:40"/>
    <d v="2014-10-18T09:29:25"/>
  </r>
  <r>
    <n v="1307868"/>
    <n v="346594"/>
    <x v="452"/>
    <x v="2"/>
    <x v="70"/>
    <x v="11"/>
    <s v="Pork Bun, Side &amp; Drink"/>
    <n v="1"/>
    <s v="Meal Deals"/>
    <m/>
    <n v="40.6792927728454"/>
    <n v="-73.995706113753599"/>
    <n v="40.679267000000003"/>
    <n v="-73.998773"/>
    <d v="2014-10-06T13:23:56"/>
    <d v="2014-10-06T13:50:45"/>
    <d v="2014-10-06T14:04:35"/>
    <d v="2014-10-06T14:14:33"/>
  </r>
  <r>
    <n v="1328983"/>
    <n v="222734"/>
    <x v="197"/>
    <x v="1"/>
    <x v="9"/>
    <x v="2"/>
    <s v="Shake"/>
    <n v="1"/>
    <s v="Shakes"/>
    <m/>
    <n v="40.7152793278103"/>
    <n v="-74.014860391616807"/>
    <n v="40.706205400000002"/>
    <n v="-74.008535699999996"/>
    <d v="2014-10-10T11:48:59"/>
    <d v="2014-10-10T12:13:22"/>
    <d v="2014-10-10T13:07:22"/>
    <d v="2014-10-10T13:22:25"/>
  </r>
  <r>
    <n v="1419889"/>
    <n v="174775"/>
    <x v="380"/>
    <x v="1"/>
    <x v="613"/>
    <x v="8"/>
    <m/>
    <m/>
    <m/>
    <m/>
    <n v="40.742005149125802"/>
    <n v="-74.004819057491503"/>
    <n v="40.747537999999999"/>
    <n v="-74.004681000000005"/>
    <d v="2014-10-22T11:22:22"/>
    <d v="2014-10-22T11:36:49"/>
    <d v="2014-10-22T12:08:41"/>
    <d v="2014-10-22T12:27:05"/>
  </r>
  <r>
    <n v="1315011"/>
    <n v="164005"/>
    <x v="79"/>
    <x v="1"/>
    <x v="105"/>
    <x v="6"/>
    <s v="Cucumber"/>
    <n v="2"/>
    <s v="Maki Sushi Cut-Up Roll"/>
    <d v="1899-12-30T00:06:09"/>
    <n v="40.771568712019302"/>
    <n v="-73.952786829189705"/>
    <n v="40.757687355412202"/>
    <n v="-73.961813868770193"/>
    <d v="2014-10-07T19:53:04"/>
    <d v="2014-10-07T20:30:30"/>
    <d v="2014-10-07T20:36:51"/>
    <d v="2014-10-07T21:07:06"/>
  </r>
  <r>
    <n v="1475509"/>
    <n v="109221"/>
    <x v="110"/>
    <x v="1"/>
    <x v="454"/>
    <x v="9"/>
    <s v="Carne Asada"/>
    <n v="1"/>
    <s v="Taquitos"/>
    <d v="1899-12-30T00:04:26"/>
    <n v="40.7338442029235"/>
    <n v="-73.993091583251996"/>
    <n v="40.738087"/>
    <n v="-73.988213000000002"/>
    <d v="2014-10-28T19:52:00"/>
    <d v="2014-10-28T20:03:21"/>
    <d v="2014-10-28T20:15:41"/>
    <d v="2014-10-28T20:23:08"/>
  </r>
  <r>
    <n v="1319878"/>
    <n v="96943"/>
    <x v="435"/>
    <x v="1"/>
    <x v="121"/>
    <x v="21"/>
    <s v="Hummus Platter"/>
    <n v="1"/>
    <s v="Salads &amp; Platters"/>
    <d v="1899-12-30T00:04:01"/>
    <n v="40.727293000000003"/>
    <n v="-73.984516999999997"/>
    <n v="40.725938445611398"/>
    <n v="-73.980550244483695"/>
    <d v="2014-10-08T19:19:30"/>
    <d v="2014-10-08T19:40:41"/>
    <d v="2014-10-08T19:47:02"/>
    <d v="2014-10-08T19:55:40"/>
  </r>
  <r>
    <n v="1347642"/>
    <n v="100889"/>
    <x v="206"/>
    <x v="2"/>
    <x v="20"/>
    <x v="17"/>
    <s v="Org Local Eggs Pasture Raised"/>
    <n v="1"/>
    <s v="Eggs"/>
    <m/>
    <n v="40.768061709366101"/>
    <n v="-73.981847763061495"/>
    <n v="40.764703761771699"/>
    <n v="-73.976054767135196"/>
    <d v="2014-10-12T16:39:25"/>
    <d v="2014-10-12T17:15:14"/>
    <d v="2014-10-12T19:11:03"/>
    <d v="2014-10-12T19:15:36"/>
  </r>
  <r>
    <n v="1286764"/>
    <n v="141596"/>
    <x v="65"/>
    <x v="1"/>
    <x v="15"/>
    <x v="12"/>
    <s v="Vegetable Tempura"/>
    <n v="1"/>
    <s v="Side Dishes"/>
    <d v="1899-12-30T00:15:44"/>
    <n v="40.785160043282801"/>
    <n v="-73.976916473837804"/>
    <n v="40.800023000000003"/>
    <n v="-73.971316999999999"/>
    <d v="2014-10-03T17:06:44"/>
    <d v="2014-10-03T17:10:21"/>
    <d v="2014-10-03T17:42:37"/>
    <d v="2014-10-03T17:54:58"/>
  </r>
  <r>
    <n v="1329543"/>
    <n v="329735"/>
    <x v="47"/>
    <x v="1"/>
    <x v="617"/>
    <x v="8"/>
    <m/>
    <m/>
    <m/>
    <m/>
    <n v="40.684128799878003"/>
    <n v="-73.9763884549685"/>
    <n v="40.679597603118701"/>
    <n v="-74.005162072624699"/>
    <d v="2014-10-10T13:03:00"/>
    <m/>
    <m/>
    <d v="2014-10-10T14:13:15"/>
  </r>
  <r>
    <n v="1457697"/>
    <n v="369852"/>
    <x v="41"/>
    <x v="1"/>
    <x v="144"/>
    <x v="37"/>
    <s v="Hummus Sandwich"/>
    <n v="1"/>
    <s v="Sandwiches"/>
    <d v="1899-12-30T00:11:40"/>
    <n v="40.735951410513501"/>
    <n v="-74.001760416287993"/>
    <n v="40.747577999999997"/>
    <n v="-73.973192999999995"/>
    <d v="2014-10-26T13:31:22"/>
    <d v="2014-10-26T13:53:26"/>
    <d v="2014-10-26T14:01:16"/>
    <d v="2014-10-26T14:20:17"/>
  </r>
  <r>
    <n v="1275591"/>
    <n v="350659"/>
    <x v="296"/>
    <x v="1"/>
    <x v="9"/>
    <x v="2"/>
    <s v="Shackburger"/>
    <n v="1"/>
    <s v="Burgers"/>
    <m/>
    <n v="40.758456774983799"/>
    <n v="-73.989140466129399"/>
    <n v="40.758090956862198"/>
    <n v="-73.992087064402796"/>
    <d v="2014-10-01T20:43:43"/>
    <d v="2014-10-01T20:49:38"/>
    <d v="2014-10-01T21:14:57"/>
    <d v="2014-10-01T21:22:20"/>
  </r>
  <r>
    <n v="1325940"/>
    <n v="103147"/>
    <x v="202"/>
    <x v="1"/>
    <x v="173"/>
    <x v="30"/>
    <s v="Small Fried rice"/>
    <n v="1"/>
    <s v="Noodles and Fried Rice"/>
    <d v="1899-12-30T00:07:25"/>
    <n v="40.727578000000001"/>
    <n v="-73.988392899999994"/>
    <n v="40.721817000000001"/>
    <n v="-73.997935999999996"/>
    <d v="2014-10-09T20:36:36"/>
    <d v="2014-10-09T21:01:37"/>
    <d v="2014-10-09T21:08:28"/>
    <d v="2014-10-09T21:18:19"/>
  </r>
  <r>
    <n v="1312419"/>
    <n v="61614"/>
    <x v="236"/>
    <x v="1"/>
    <x v="298"/>
    <x v="8"/>
    <m/>
    <m/>
    <m/>
    <m/>
    <n v="40.743981808087099"/>
    <n v="-73.999442014038607"/>
    <n v="40.741802330383102"/>
    <n v="-73.993607631970406"/>
    <d v="2014-10-07T09:09:42"/>
    <d v="2014-10-07T09:13:21"/>
    <d v="2014-10-07T09:22:09"/>
    <d v="2014-10-07T09:29:39"/>
  </r>
  <r>
    <n v="1441152"/>
    <n v="118776"/>
    <x v="273"/>
    <x v="5"/>
    <x v="332"/>
    <x v="1"/>
    <s v="Aranciata San Pellegrino"/>
    <n v="1"/>
    <s v="Drinks"/>
    <m/>
    <n v="40.726022909388"/>
    <n v="-73.992276191711397"/>
    <n v="40.7291904"/>
    <n v="-73.990144700000002"/>
    <d v="2014-10-24T20:59:12"/>
    <d v="2014-10-24T21:10:35"/>
    <d v="2014-10-24T21:39:45"/>
    <d v="2014-10-24T21:44:36"/>
  </r>
  <r>
    <n v="1371397"/>
    <n v="349206"/>
    <x v="46"/>
    <x v="2"/>
    <x v="97"/>
    <x v="29"/>
    <s v="French Fries"/>
    <n v="1"/>
    <s v="Sides"/>
    <d v="1899-12-30T00:10:48"/>
    <n v="40.787613109615599"/>
    <n v="-73.977123089522607"/>
    <n v="40.782797000000002"/>
    <n v="-73.984307999999999"/>
    <d v="2014-10-16T01:37:07"/>
    <d v="2014-10-16T01:43:41"/>
    <d v="2014-10-16T02:02:32"/>
    <d v="2014-10-16T02:10:02"/>
  </r>
  <r>
    <n v="1449370"/>
    <n v="67845"/>
    <x v="278"/>
    <x v="1"/>
    <x v="101"/>
    <x v="30"/>
    <s v="Three Chili Chicken"/>
    <n v="1"/>
    <s v="Mains"/>
    <d v="1899-12-30T00:05:55"/>
    <n v="40.734213854853898"/>
    <n v="-74.006202029303594"/>
    <n v="40.7310698"/>
    <n v="-74.009855900000005"/>
    <d v="2014-10-25T18:00:17"/>
    <d v="2014-10-25T18:00:33"/>
    <d v="2014-10-25T18:19:20"/>
    <d v="2014-10-25T18:26:14"/>
  </r>
  <r>
    <n v="1403034"/>
    <n v="97838"/>
    <x v="108"/>
    <x v="1"/>
    <x v="167"/>
    <x v="30"/>
    <s v="Dan Dan Noodle"/>
    <n v="1"/>
    <s v="Noodles"/>
    <d v="1899-12-30T00:06:45"/>
    <n v="40.732213000000002"/>
    <n v="-73.988072000000003"/>
    <n v="40.766061999999998"/>
    <n v="-73.961134000000001"/>
    <d v="2014-10-19T20:07:43"/>
    <m/>
    <m/>
    <d v="2014-10-19T21:13:59"/>
  </r>
  <r>
    <n v="1474540"/>
    <n v="180776"/>
    <x v="125"/>
    <x v="1"/>
    <x v="130"/>
    <x v="9"/>
    <m/>
    <m/>
    <m/>
    <m/>
    <n v="40.8044737752315"/>
    <n v="-73.966852238167704"/>
    <n v="40.802472892597599"/>
    <n v="-73.961848094619"/>
    <d v="2014-10-28T17:06:26"/>
    <d v="2014-10-28T17:12:27"/>
    <d v="2014-10-28T17:29:07"/>
    <d v="2014-10-28T17:33:04"/>
  </r>
  <r>
    <n v="1372691"/>
    <n v="150865"/>
    <x v="49"/>
    <x v="1"/>
    <x v="33"/>
    <x v="20"/>
    <s v="Wild Child"/>
    <n v="1"/>
    <s v="Signatures"/>
    <d v="1899-12-30T00:02:48"/>
    <n v="40.721323186970601"/>
    <n v="-74.009732007980304"/>
    <n v="40.724877800000002"/>
    <n v="-74.006192400000003"/>
    <d v="2014-10-16T12:41:55"/>
    <d v="2014-10-16T13:00:18"/>
    <d v="2014-10-16T13:12:38"/>
    <d v="2014-10-16T13:17:55"/>
  </r>
  <r>
    <n v="1439985"/>
    <n v="357761"/>
    <x v="40"/>
    <x v="1"/>
    <x v="583"/>
    <x v="4"/>
    <s v="Shrimp Curry"/>
    <n v="1"/>
    <s v="Curry"/>
    <d v="1899-12-30T00:03:30"/>
    <n v="40.754675906639299"/>
    <n v="-73.9914823354124"/>
    <n v="40.762062399999998"/>
    <n v="-73.9866514"/>
    <d v="2014-10-24T19:18:58"/>
    <d v="2014-10-24T19:41:10"/>
    <d v="2014-10-24T19:53:34"/>
    <d v="2014-10-24T20:01:33"/>
  </r>
  <r>
    <n v="1462538"/>
    <n v="328072"/>
    <x v="117"/>
    <x v="2"/>
    <x v="88"/>
    <x v="6"/>
    <s v="California"/>
    <n v="1"/>
    <s v="Roll"/>
    <d v="1899-12-30T00:02:39"/>
    <n v="40.784077256376399"/>
    <n v="-73.9776224098444"/>
    <n v="40.724982400000002"/>
    <n v="-73.998078599999999"/>
    <d v="2014-10-26T19:25:52"/>
    <d v="2014-10-26T19:48:17"/>
    <d v="2014-10-26T19:56:37"/>
    <d v="2014-10-26T20:19:06"/>
  </r>
  <r>
    <n v="1317494"/>
    <n v="154500"/>
    <x v="329"/>
    <x v="1"/>
    <x v="131"/>
    <x v="27"/>
    <m/>
    <m/>
    <m/>
    <m/>
    <n v="40.784821668416299"/>
    <n v="-73.979698620541598"/>
    <n v="40.789568000000003"/>
    <n v="-73.980236000000005"/>
    <d v="2014-10-08T10:14:31"/>
    <m/>
    <m/>
    <d v="2014-10-08T10:18:12"/>
  </r>
  <r>
    <n v="1395629"/>
    <n v="212469"/>
    <x v="23"/>
    <x v="2"/>
    <x v="16"/>
    <x v="13"/>
    <m/>
    <m/>
    <m/>
    <m/>
    <n v="40.744850994046701"/>
    <n v="-73.978800773620605"/>
    <n v="40.741788"/>
    <n v="-73.979825000000005"/>
    <d v="2014-10-19T02:30:10"/>
    <d v="2014-10-19T02:34:25"/>
    <d v="2014-10-19T02:56:45"/>
    <d v="2014-10-19T03:18:50"/>
  </r>
  <r>
    <n v="1424678"/>
    <n v="40114"/>
    <x v="90"/>
    <x v="1"/>
    <x v="618"/>
    <x v="13"/>
    <m/>
    <m/>
    <m/>
    <m/>
    <n v="40.761029903072902"/>
    <n v="-73.983304239412405"/>
    <n v="40.762354420727803"/>
    <n v="-73.996526384070194"/>
    <d v="2014-10-22T21:06:46"/>
    <d v="2014-10-22T21:15:59"/>
    <d v="2014-10-22T21:25:49"/>
    <d v="2014-10-22T21:34:38"/>
  </r>
  <r>
    <n v="1292647"/>
    <n v="53874"/>
    <x v="146"/>
    <x v="2"/>
    <x v="52"/>
    <x v="0"/>
    <s v="Cheeseburger"/>
    <n v="1"/>
    <s v="Sarita's Recommendation"/>
    <m/>
    <n v="40.730340181965403"/>
    <n v="-73.983993530273395"/>
    <n v="40.736991000000003"/>
    <n v="-73.980845000000002"/>
    <d v="2014-10-04T12:13:23"/>
    <m/>
    <m/>
    <d v="2014-10-04T14:39:18"/>
  </r>
  <r>
    <n v="1481860"/>
    <n v="329978"/>
    <x v="218"/>
    <x v="2"/>
    <x v="77"/>
    <x v="0"/>
    <s v="Firebird"/>
    <n v="1"/>
    <s v="Sandwiches"/>
    <m/>
    <n v="40.724339999999998"/>
    <n v="-73.990960000000001"/>
    <n v="40.722906399999999"/>
    <n v="-73.9896928"/>
    <d v="2014-10-29T20:06:53"/>
    <d v="2014-10-29T20:06:59"/>
    <d v="2014-10-29T20:27:04"/>
    <d v="2014-10-29T20:32:33"/>
  </r>
  <r>
    <n v="1450678"/>
    <n v="65009"/>
    <x v="223"/>
    <x v="1"/>
    <x v="77"/>
    <x v="0"/>
    <s v="Spicy Slaw"/>
    <n v="1"/>
    <s v="Sides"/>
    <m/>
    <n v="40.724339999999998"/>
    <n v="-73.990960000000001"/>
    <n v="40.739192000000003"/>
    <n v="-73.987325999999996"/>
    <d v="2014-10-25T19:44:37"/>
    <d v="2014-10-25T19:50:06"/>
    <d v="2014-10-25T20:05:56"/>
    <d v="2014-10-25T20:34:59"/>
  </r>
  <r>
    <n v="1319778"/>
    <n v="54796"/>
    <x v="56"/>
    <x v="1"/>
    <x v="20"/>
    <x v="17"/>
    <s v="Fiji Artesian Water - 6 Pack"/>
    <n v="1"/>
    <s v="Bottled Water"/>
    <m/>
    <n v="40.767890000000001"/>
    <n v="-73.982399999999998"/>
    <n v="40.744313499999997"/>
    <n v="-73.987313900000004"/>
    <d v="2014-10-08T19:08:27"/>
    <d v="2014-10-08T19:27:57"/>
    <d v="2014-10-08T19:48:46"/>
    <d v="2014-10-08T19:56:39"/>
  </r>
  <r>
    <n v="1465844"/>
    <n v="276192"/>
    <x v="76"/>
    <x v="1"/>
    <x v="129"/>
    <x v="0"/>
    <s v="Sunday: Spaghetti &amp; Giorgio's Meatballs"/>
    <n v="1"/>
    <s v="Les Plats du Jour"/>
    <d v="1899-12-30T00:08:53"/>
    <n v="40.723702712540103"/>
    <n v="-73.9963431157271"/>
    <n v="40.723728999999999"/>
    <n v="-74.004076100000006"/>
    <d v="2014-10-26T22:39:03"/>
    <d v="2014-10-26T22:44:38"/>
    <d v="2014-10-26T23:09:23"/>
    <d v="2014-10-26T23:13:57"/>
  </r>
  <r>
    <n v="1476118"/>
    <n v="139482"/>
    <x v="198"/>
    <x v="6"/>
    <x v="90"/>
    <x v="27"/>
    <s v="Beet Salad"/>
    <n v="1"/>
    <s v="Salads"/>
    <d v="1899-12-30T00:04:46"/>
    <n v="40.745299312570602"/>
    <n v="-73.9791375808162"/>
    <n v="40.743112806667298"/>
    <n v="-73.987026131159993"/>
    <d v="2014-10-28T21:03:52"/>
    <d v="2014-10-28T21:05:37"/>
    <d v="2014-10-28T21:16:27"/>
    <d v="2014-10-28T21:24:53"/>
  </r>
  <r>
    <n v="1411031"/>
    <n v="102691"/>
    <x v="493"/>
    <x v="2"/>
    <x v="246"/>
    <x v="0"/>
    <s v="5-Piece Chicken Fingers"/>
    <n v="1"/>
    <s v="Chicken Fingers"/>
    <d v="1899-12-30T00:04:23"/>
    <n v="40.738917096523799"/>
    <n v="-74.000342980623302"/>
    <n v="40.785108598688801"/>
    <n v="-73.956902138034806"/>
    <d v="2014-10-20T20:42:58"/>
    <d v="2014-10-20T21:08:01"/>
    <d v="2014-10-20T21:17:51"/>
    <d v="2014-10-20T21:37:07"/>
  </r>
  <r>
    <n v="1478816"/>
    <n v="63375"/>
    <x v="476"/>
    <x v="1"/>
    <x v="619"/>
    <x v="55"/>
    <m/>
    <m/>
    <m/>
    <m/>
    <n v="40.751841067745701"/>
    <n v="-73.982169628143296"/>
    <n v="40.744987100000003"/>
    <n v="-73.977298399999995"/>
    <d v="2014-10-29T12:07:53"/>
    <d v="2014-10-29T12:16:48"/>
    <d v="2014-10-29T12:29:37"/>
    <d v="2014-10-29T12:39:58"/>
  </r>
  <r>
    <n v="1300873"/>
    <n v="363127"/>
    <x v="218"/>
    <x v="2"/>
    <x v="296"/>
    <x v="30"/>
    <s v="Chives and Pork Boiled Dumplings"/>
    <n v="1"/>
    <s v="Dumplings"/>
    <m/>
    <n v="40.716001252285203"/>
    <n v="-73.993209734266102"/>
    <n v="40.763896887883298"/>
    <n v="-73.987686218109104"/>
    <d v="2014-10-05T14:59:34"/>
    <d v="2014-10-05T16:05:12"/>
    <d v="2014-10-05T16:51:35"/>
    <d v="2014-10-05T18:12:04"/>
  </r>
  <r>
    <n v="1462654"/>
    <n v="71057"/>
    <x v="247"/>
    <x v="1"/>
    <x v="43"/>
    <x v="3"/>
    <s v="Amazing Green"/>
    <n v="2"/>
    <s v="Acai Bowls"/>
    <m/>
    <n v="40.764472136394602"/>
    <n v="-73.966430425643907"/>
    <n v="40.756366"/>
    <n v="-73.967000999999996"/>
    <d v="2014-10-26T19:31:57"/>
    <d v="2014-10-26T19:56:07"/>
    <d v="2014-10-26T20:05:29"/>
    <d v="2014-10-26T20:13:33"/>
  </r>
  <r>
    <n v="1299003"/>
    <n v="94426"/>
    <x v="217"/>
    <x v="1"/>
    <x v="70"/>
    <x v="11"/>
    <s v="Blueberry &amp; Cream Cookie"/>
    <n v="1"/>
    <s v="Cookies"/>
    <m/>
    <n v="40.787149600866101"/>
    <n v="-73.971722312198096"/>
    <n v="40.775383900000001"/>
    <n v="-73.960405100000003"/>
    <d v="2014-10-05T10:17:56"/>
    <d v="2014-10-05T10:38:22"/>
    <d v="2014-10-05T10:45:12"/>
    <d v="2014-10-05T10:51:27"/>
  </r>
  <r>
    <n v="1440973"/>
    <n v="365897"/>
    <x v="325"/>
    <x v="1"/>
    <x v="48"/>
    <x v="17"/>
    <s v="Seasoned Turkey Meatballs"/>
    <n v="1"/>
    <s v="Frozen Foods"/>
    <m/>
    <n v="40.733633781778998"/>
    <n v="-73.987769236059194"/>
    <n v="40.713167599999998"/>
    <n v="-73.978205099999997"/>
    <d v="2014-10-24T20:42:01"/>
    <d v="2014-10-24T21:07:04"/>
    <d v="2014-10-24T21:44:24"/>
    <d v="2014-10-24T22:15:00"/>
  </r>
  <r>
    <n v="1360534"/>
    <n v="114085"/>
    <x v="299"/>
    <x v="1"/>
    <x v="33"/>
    <x v="20"/>
    <s v="Salad"/>
    <n v="1"/>
    <s v="Make Your Own"/>
    <d v="1899-12-30T00:16:21"/>
    <n v="40.745078589413303"/>
    <n v="-73.988821506500202"/>
    <n v="40.744203599999999"/>
    <n v="-73.985358599999998"/>
    <d v="2014-10-14T12:29:16"/>
    <d v="2014-10-14T12:39:30"/>
    <d v="2014-10-14T13:11:49"/>
    <d v="2014-10-14T13:20:43"/>
  </r>
  <r>
    <n v="1354189"/>
    <n v="67709"/>
    <x v="494"/>
    <x v="1"/>
    <x v="90"/>
    <x v="27"/>
    <s v="Split Pea (Mondays and Wednesdays)"/>
    <n v="1"/>
    <s v="Soups"/>
    <d v="1899-12-30T00:04:53"/>
    <n v="40.745299312570602"/>
    <n v="-73.9791375808162"/>
    <n v="40.751121626273502"/>
    <n v="-73.987607806989899"/>
    <d v="2014-10-13T12:18:51"/>
    <d v="2014-10-13T12:16:27"/>
    <d v="2014-10-13T12:31:17"/>
    <d v="2014-10-13T12:45:25"/>
  </r>
  <r>
    <n v="1355972"/>
    <n v="314480"/>
    <x v="195"/>
    <x v="1"/>
    <x v="311"/>
    <x v="32"/>
    <m/>
    <m/>
    <m/>
    <m/>
    <n v="40.749890423418002"/>
    <n v="-73.992362022399902"/>
    <n v="40.746968600000002"/>
    <n v="-73.990440599999999"/>
    <d v="2014-10-13T17:13:41"/>
    <d v="2014-10-13T17:19:15"/>
    <d v="2014-10-13T17:30:51"/>
    <d v="2014-10-13T17:38:21"/>
  </r>
  <r>
    <n v="1375030"/>
    <n v="78560"/>
    <x v="22"/>
    <x v="1"/>
    <x v="76"/>
    <x v="16"/>
    <s v="Chicken Smash"/>
    <n v="1"/>
    <s v="Smash"/>
    <d v="1899-12-30T00:07:18"/>
    <n v="40.745963108098799"/>
    <n v="-74.001697291846"/>
    <n v="40.7452805"/>
    <n v="-73.991422200000002"/>
    <d v="2014-10-16T18:47:47"/>
    <d v="2014-10-16T18:45:14"/>
    <d v="2014-10-16T19:15:03"/>
    <d v="2014-10-16T19:23:57"/>
  </r>
  <r>
    <n v="1422118"/>
    <n v="391639"/>
    <x v="139"/>
    <x v="1"/>
    <x v="33"/>
    <x v="20"/>
    <s v="Spicy Sabzi (V)"/>
    <n v="1"/>
    <s v="Signatures"/>
    <d v="1899-12-30T00:04:56"/>
    <n v="40.745078589413303"/>
    <n v="-73.988821506500202"/>
    <n v="40.740524000000001"/>
    <n v="-73.985626600000003"/>
    <d v="2014-10-22T16:43:12"/>
    <d v="2014-10-22T16:57:05"/>
    <d v="2014-10-22T17:04:57"/>
    <d v="2014-10-22T17:12:42"/>
  </r>
  <r>
    <n v="1480880"/>
    <n v="140757"/>
    <x v="144"/>
    <x v="1"/>
    <x v="63"/>
    <x v="16"/>
    <s v="Chicken Parm"/>
    <n v="1"/>
    <s v="Sandwiches"/>
    <d v="1899-12-30T00:10:36"/>
    <n v="40.723019825000002"/>
    <n v="-73.995853999999994"/>
    <n v="40.7596493"/>
    <n v="-73.972918300000003"/>
    <d v="2014-10-29T18:11:57"/>
    <d v="2014-10-29T18:32:54"/>
    <d v="2014-10-29T18:40:14"/>
    <d v="2014-10-29T19:03:38"/>
  </r>
  <r>
    <n v="1340078"/>
    <n v="373152"/>
    <x v="189"/>
    <x v="1"/>
    <x v="4"/>
    <x v="4"/>
    <s v="Spicy Lobster Roll"/>
    <n v="1"/>
    <s v="Maki (Special Rolls)"/>
    <d v="1899-12-30T00:18:12"/>
    <n v="40.7261096570601"/>
    <n v="-74.002491863200504"/>
    <n v="40.735818100000003"/>
    <n v="-74.002238599999998"/>
    <d v="2014-10-11T17:50:59"/>
    <d v="2014-10-11T17:53:40"/>
    <d v="2014-10-11T18:24:00"/>
    <d v="2014-10-11T18:31:45"/>
  </r>
  <r>
    <n v="1474839"/>
    <n v="1311"/>
    <x v="37"/>
    <x v="2"/>
    <x v="76"/>
    <x v="16"/>
    <s v="Daily Roast Veggies"/>
    <n v="1"/>
    <s v="Green Market"/>
    <d v="1899-12-30T00:04:31"/>
    <n v="40.721545124764702"/>
    <n v="-73.988842426716104"/>
    <n v="40.774577999999998"/>
    <n v="-73.989997799999998"/>
    <d v="2014-10-28T18:04:45"/>
    <d v="2014-10-28T18:05:44"/>
    <d v="2014-10-28T18:36:34"/>
    <d v="2014-10-28T19:05:12"/>
  </r>
  <r>
    <n v="1284963"/>
    <n v="174775"/>
    <x v="492"/>
    <x v="1"/>
    <x v="381"/>
    <x v="0"/>
    <m/>
    <m/>
    <m/>
    <m/>
    <n v="40.742196874990299"/>
    <n v="-74.0053412596409"/>
    <n v="40.722531600000003"/>
    <n v="-74.009219700000003"/>
    <d v="2014-10-03T11:57:54"/>
    <d v="2014-10-03T12:05:09"/>
    <d v="2014-10-03T12:19:38"/>
    <d v="2014-10-03T12:27:17"/>
  </r>
  <r>
    <n v="1278568"/>
    <n v="75722"/>
    <x v="133"/>
    <x v="1"/>
    <x v="218"/>
    <x v="6"/>
    <s v="Spicy Tuna"/>
    <n v="1"/>
    <s v="Rolls (Lunch)"/>
    <d v="1899-12-30T00:03:28"/>
    <n v="40.7538247353244"/>
    <n v="-73.968524117504799"/>
    <n v="40.762972099999999"/>
    <n v="-73.982581100000004"/>
    <d v="2014-10-02T12:28:12"/>
    <d v="2014-10-02T12:46:57"/>
    <d v="2014-10-02T12:51:17"/>
    <d v="2014-10-02T13:06:55"/>
  </r>
  <r>
    <n v="1439425"/>
    <n v="393870"/>
    <x v="155"/>
    <x v="1"/>
    <x v="12"/>
    <x v="10"/>
    <s v="Spare Ribs"/>
    <n v="1"/>
    <s v="Meats"/>
    <m/>
    <n v="40.727518945156902"/>
    <n v="-73.988671302795396"/>
    <n v="40.710954100000002"/>
    <n v="-74.007221900000005"/>
    <d v="2014-10-24T18:27:23"/>
    <d v="2014-10-24T18:28:17"/>
    <d v="2014-10-24T18:46:37"/>
    <d v="2014-10-24T19:00:30"/>
  </r>
  <r>
    <n v="1474783"/>
    <n v="106940"/>
    <x v="19"/>
    <x v="3"/>
    <x v="620"/>
    <x v="42"/>
    <s v="Sizzling Canadian Bacon"/>
    <n v="1"/>
    <s v="Appetizers"/>
    <d v="1899-12-30T00:04:45"/>
    <n v="40.7449810486373"/>
    <n v="-73.987255096435504"/>
    <n v="40.743617299999997"/>
    <n v="-74.006400400000004"/>
    <d v="2014-10-28T17:54:14"/>
    <d v="2014-10-28T18:24:59"/>
    <d v="2014-10-28T18:37:49"/>
    <d v="2014-10-28T18:51:12"/>
  </r>
  <r>
    <n v="1479307"/>
    <n v="47440"/>
    <x v="303"/>
    <x v="1"/>
    <x v="2"/>
    <x v="2"/>
    <s v="Barest Burger"/>
    <n v="1"/>
    <s v="Bareburgers"/>
    <d v="1899-12-30T00:08:10"/>
    <n v="40.728478263619799"/>
    <n v="-73.998391837447898"/>
    <n v="40.715170399999998"/>
    <n v="-74.011600900000005"/>
    <d v="2014-10-29T14:02:47"/>
    <d v="2014-10-29T14:08:17"/>
    <d v="2014-10-29T14:25:07"/>
    <d v="2014-10-29T14:37:26"/>
  </r>
  <r>
    <n v="1415512"/>
    <n v="114919"/>
    <x v="144"/>
    <x v="1"/>
    <x v="32"/>
    <x v="4"/>
    <s v="Fresh Salmon, Scallion &amp; Spicy Mayo"/>
    <n v="2"/>
    <s v="Special Rolls"/>
    <d v="1899-12-30T00:04:56"/>
    <n v="40.735872288065799"/>
    <n v="-73.987664615827299"/>
    <n v="40.736016900000003"/>
    <n v="-73.995591200000007"/>
    <d v="2014-10-21T18:21:58"/>
    <d v="2014-10-21T18:20:52"/>
    <d v="2014-10-21T18:34:43"/>
    <d v="2014-10-21T18:42:45"/>
  </r>
  <r>
    <n v="1279587"/>
    <n v="331128"/>
    <x v="83"/>
    <x v="1"/>
    <x v="617"/>
    <x v="8"/>
    <m/>
    <m/>
    <m/>
    <m/>
    <n v="40.736614908507804"/>
    <n v="-73.994828080536294"/>
    <n v="40.723523399999998"/>
    <n v="-74.002208199999998"/>
    <d v="2014-10-02T15:36:31"/>
    <d v="2014-10-02T15:35:25"/>
    <d v="2014-10-02T15:50:45"/>
    <d v="2014-10-02T15:59:26"/>
  </r>
  <r>
    <n v="1404678"/>
    <n v="118996"/>
    <x v="167"/>
    <x v="3"/>
    <x v="124"/>
    <x v="26"/>
    <s v="Berry Blue"/>
    <n v="1"/>
    <s v="Shakes"/>
    <d v="1899-12-30T00:34:32"/>
    <n v="40.735725000000002"/>
    <n v="-73.987126466589601"/>
    <n v="40.732632153107801"/>
    <n v="-73.995003463947597"/>
    <d v="2014-10-19T21:20:45"/>
    <d v="2014-10-19T21:37:16"/>
    <d v="2014-10-19T22:30:14"/>
    <d v="2014-10-19T22:34:14"/>
  </r>
  <r>
    <n v="1415714"/>
    <n v="330943"/>
    <x v="85"/>
    <x v="1"/>
    <x v="64"/>
    <x v="8"/>
    <s v="Soda"/>
    <n v="1"/>
    <s v="Beverages"/>
    <m/>
    <n v="40.722307066359498"/>
    <n v="-73.987351655960097"/>
    <n v="40.733443000000001"/>
    <n v="-73.986052999999998"/>
    <d v="2014-10-21T18:47:23"/>
    <d v="2014-10-21T18:51:25"/>
    <d v="2014-10-21T19:05:45"/>
    <d v="2014-10-21T19:15:43"/>
  </r>
  <r>
    <n v="1412453"/>
    <n v="263025"/>
    <x v="19"/>
    <x v="3"/>
    <x v="9"/>
    <x v="2"/>
    <s v="Cheese Fries"/>
    <n v="1"/>
    <s v="Fries"/>
    <m/>
    <n v="40.758456774983799"/>
    <n v="-73.989140466129399"/>
    <n v="40.802750799999998"/>
    <n v="-73.934181499999994"/>
    <d v="2014-10-20T23:08:59"/>
    <d v="2014-10-20T23:17:25"/>
    <d v="2014-10-20T23:32:46"/>
    <d v="2014-10-20T23:56:02"/>
  </r>
  <r>
    <n v="1348424"/>
    <n v="142356"/>
    <x v="344"/>
    <x v="1"/>
    <x v="12"/>
    <x v="10"/>
    <s v="Edamame &amp; Sweet Pea Salad"/>
    <n v="1"/>
    <s v="Sides"/>
    <m/>
    <n v="40.727518945156902"/>
    <n v="-73.988671302795396"/>
    <n v="40.734791800000004"/>
    <n v="-73.9784504"/>
    <d v="2014-10-12T18:09:56"/>
    <d v="2014-10-12T18:18:24"/>
    <d v="2014-10-12T18:44:44"/>
    <d v="2014-10-12T18:53:53"/>
  </r>
  <r>
    <n v="1460473"/>
    <n v="142681"/>
    <x v="55"/>
    <x v="1"/>
    <x v="19"/>
    <x v="16"/>
    <s v="Cappelletti"/>
    <n v="1"/>
    <s v="Pasta"/>
    <d v="1899-12-30T00:03:51"/>
    <n v="40.721952559408798"/>
    <n v="-73.997737000598505"/>
    <n v="40.714556999999999"/>
    <n v="-74.008555299999998"/>
    <d v="2014-10-26T17:08:04"/>
    <d v="2014-10-26T17:21:19"/>
    <d v="2014-10-26T17:31:56"/>
    <d v="2014-10-26T17:40:12"/>
  </r>
  <r>
    <n v="1329390"/>
    <n v="143984"/>
    <x v="476"/>
    <x v="1"/>
    <x v="77"/>
    <x v="0"/>
    <s v="Pickled Cucumbers"/>
    <n v="1"/>
    <s v="Sides"/>
    <m/>
    <n v="40.724339999999998"/>
    <n v="-73.990960000000001"/>
    <n v="40.726958275810603"/>
    <n v="-73.987005818704105"/>
    <d v="2014-10-10T12:40:10"/>
    <d v="2014-10-10T12:43:32"/>
    <d v="2014-10-10T13:15:22"/>
    <d v="2014-10-10T13:20:24"/>
  </r>
  <r>
    <n v="1362253"/>
    <n v="71511"/>
    <x v="69"/>
    <x v="1"/>
    <x v="619"/>
    <x v="8"/>
    <m/>
    <m/>
    <m/>
    <m/>
    <n v="40.7350569005919"/>
    <n v="-73.990018912251998"/>
    <n v="40.707309000000002"/>
    <n v="-74.004568000000006"/>
    <d v="2014-10-14T18:31:05"/>
    <d v="2014-10-14T18:39:41"/>
    <d v="2014-10-14T18:56:51"/>
    <d v="2014-10-14T19:27:35"/>
  </r>
  <r>
    <n v="1299043"/>
    <n v="105619"/>
    <x v="181"/>
    <x v="2"/>
    <x v="90"/>
    <x v="27"/>
    <s v="Chicken Fingers"/>
    <n v="2"/>
    <s v="Appetizers"/>
    <d v="1899-12-30T00:04:40"/>
    <n v="40.745299312570602"/>
    <n v="-73.9791375808162"/>
    <n v="40.776527999999999"/>
    <n v="-73.989100500000006"/>
    <d v="2014-10-05T10:32:18"/>
    <d v="2014-10-05T10:37:47"/>
    <d v="2014-10-05T11:00:37"/>
    <d v="2014-10-05T11:40:50"/>
  </r>
  <r>
    <n v="1431232"/>
    <n v="393591"/>
    <x v="36"/>
    <x v="1"/>
    <x v="621"/>
    <x v="8"/>
    <m/>
    <m/>
    <m/>
    <d v="1899-12-30T00:06:16"/>
    <n v="40.729911498323801"/>
    <n v="-73.988721908278293"/>
    <n v="40.723087332804397"/>
    <n v="-73.994119792030006"/>
    <d v="2014-10-23T18:04:31"/>
    <d v="2014-10-23T18:17:40"/>
    <d v="2014-10-23T18:26:32"/>
    <d v="2014-10-23T18:32:46"/>
  </r>
  <r>
    <n v="1432038"/>
    <n v="165695"/>
    <x v="223"/>
    <x v="1"/>
    <x v="258"/>
    <x v="22"/>
    <s v="Couscous"/>
    <n v="1"/>
    <s v="Sides"/>
    <d v="1899-12-30T00:09:35"/>
    <n v="40.721989949797702"/>
    <n v="-73.997747898101807"/>
    <n v="40.724037000000003"/>
    <n v="-74.00264"/>
    <d v="2014-10-23T19:48:44"/>
    <d v="2014-10-23T20:09:22"/>
    <d v="2014-10-23T20:20:05"/>
    <d v="2014-10-23T20:24:49"/>
  </r>
  <r>
    <n v="1446241"/>
    <n v="47184"/>
    <x v="154"/>
    <x v="0"/>
    <x v="622"/>
    <x v="1"/>
    <m/>
    <m/>
    <m/>
    <d v="1899-12-30T00:04:38"/>
    <n v="40.7317808030541"/>
    <n v="-74.003195057084994"/>
    <n v="40.725648999999997"/>
    <n v="-73.993138999999999"/>
    <d v="2014-10-25T13:55:39"/>
    <d v="2014-10-25T14:28:11"/>
    <d v="2014-10-25T14:49:52"/>
    <d v="2014-10-25T15:05:09"/>
  </r>
  <r>
    <n v="1448479"/>
    <n v="97450"/>
    <x v="495"/>
    <x v="2"/>
    <x v="221"/>
    <x v="41"/>
    <m/>
    <m/>
    <m/>
    <m/>
    <n v="40.770239329770199"/>
    <n v="-73.981826305389404"/>
    <n v="40.778804999999998"/>
    <n v="-73.955586800000006"/>
    <d v="2014-10-25T16:34:50"/>
    <d v="2014-10-25T16:41:04"/>
    <d v="2014-10-25T17:02:54"/>
    <d v="2014-10-25T17:34:35"/>
  </r>
  <r>
    <n v="1434515"/>
    <n v="388109"/>
    <x v="58"/>
    <x v="2"/>
    <x v="132"/>
    <x v="1"/>
    <s v="Fresh Mozzarella"/>
    <n v="1"/>
    <s v="By the Slice"/>
    <m/>
    <n v="40.733402283324402"/>
    <n v="-73.987510980727393"/>
    <n v="40.728741843917703"/>
    <n v="-73.986204252609696"/>
    <d v="2014-10-24T00:37:23"/>
    <d v="2014-10-24T00:41:09"/>
    <d v="2014-10-24T00:54:00"/>
    <d v="2014-10-24T01:00:17"/>
  </r>
  <r>
    <n v="1447758"/>
    <n v="128929"/>
    <x v="30"/>
    <x v="1"/>
    <x v="130"/>
    <x v="9"/>
    <m/>
    <m/>
    <m/>
    <m/>
    <n v="40.7419445342396"/>
    <n v="-74.001089000702095"/>
    <n v="40.737031025399098"/>
    <n v="-74.0084934575967"/>
    <d v="2014-10-25T15:34:01"/>
    <d v="2014-10-25T15:50:06"/>
    <d v="2014-10-25T16:04:27"/>
    <d v="2014-10-25T16:19:56"/>
  </r>
  <r>
    <n v="1431977"/>
    <n v="104555"/>
    <x v="90"/>
    <x v="1"/>
    <x v="105"/>
    <x v="6"/>
    <s v="Spicy Shrimp Tempura"/>
    <n v="1"/>
    <s v="Maki Sushi Cut-Up Roll"/>
    <d v="1899-12-30T00:11:24"/>
    <n v="40.771568712019302"/>
    <n v="-73.952786829189705"/>
    <n v="40.786541888327299"/>
    <n v="-73.9520096050055"/>
    <d v="2014-10-23T19:43:03"/>
    <d v="2014-10-23T20:14:36"/>
    <d v="2014-10-23T20:24:40"/>
    <d v="2014-10-23T20:40:53"/>
  </r>
  <r>
    <n v="1281313"/>
    <n v="66348"/>
    <x v="191"/>
    <x v="1"/>
    <x v="72"/>
    <x v="8"/>
    <s v="Pollo Rostizado"/>
    <n v="1"/>
    <s v="Tortas"/>
    <d v="1899-12-30T00:06:47"/>
    <n v="40.721353749744097"/>
    <n v="-73.997525293959001"/>
    <n v="40.734079000000001"/>
    <n v="-73.994808000000006"/>
    <d v="2014-10-02T19:20:11"/>
    <m/>
    <m/>
    <d v="2014-10-02T20:21:02"/>
  </r>
  <r>
    <n v="1422059"/>
    <n v="311969"/>
    <x v="102"/>
    <x v="2"/>
    <x v="291"/>
    <x v="40"/>
    <s v="1 Frozen Yogurt"/>
    <n v="1"/>
    <s v="Free Frozen Yogurt"/>
    <m/>
    <n v="40.732138300000003"/>
    <n v="-73.981430399999994"/>
    <n v="40.805494152047501"/>
    <n v="-73.953011166373201"/>
    <d v="2014-10-22T16:33:18"/>
    <m/>
    <m/>
    <d v="2014-10-22T17:50:25"/>
  </r>
  <r>
    <n v="1424078"/>
    <n v="209552"/>
    <x v="121"/>
    <x v="1"/>
    <x v="100"/>
    <x v="4"/>
    <s v="Yellowtail Sashimi with JalapeÃ±o and Ponzu Sauce"/>
    <n v="1"/>
    <s v="Special Dishes"/>
    <d v="1899-12-30T00:05:44"/>
    <n v="40.762857763598497"/>
    <n v="-73.9716190014841"/>
    <n v="40.780534500000002"/>
    <n v="-73.954396200000005"/>
    <d v="2014-10-22T20:15:27"/>
    <d v="2014-10-22T20:34:25"/>
    <d v="2014-10-22T20:58:46"/>
    <d v="2014-10-22T21:15:56"/>
  </r>
  <r>
    <n v="1383073"/>
    <n v="344586"/>
    <x v="256"/>
    <x v="1"/>
    <x v="87"/>
    <x v="6"/>
    <s v="Spicy Tuna Roll"/>
    <n v="1"/>
    <s v="Rolls"/>
    <d v="1899-12-30T00:07:49"/>
    <n v="40.760654436198898"/>
    <n v="-73.989582752602004"/>
    <n v="40.761782058592203"/>
    <n v="-74.000942492926498"/>
    <d v="2014-10-17T20:05:56"/>
    <d v="2014-10-17T20:24:33"/>
    <d v="2014-10-17T20:41:22"/>
    <d v="2014-10-17T20:51:26"/>
  </r>
  <r>
    <n v="1360052"/>
    <n v="61614"/>
    <x v="384"/>
    <x v="1"/>
    <x v="298"/>
    <x v="8"/>
    <m/>
    <m/>
    <m/>
    <m/>
    <n v="40.743981808087099"/>
    <n v="-73.999442014038607"/>
    <n v="40.741802330383102"/>
    <n v="-73.993607631970406"/>
    <d v="2014-10-14T09:36:38"/>
    <d v="2014-10-14T09:48:39"/>
    <d v="2014-10-14T09:53:59"/>
    <d v="2014-10-14T10:00:13"/>
  </r>
  <r>
    <n v="1475259"/>
    <n v="114400"/>
    <x v="9"/>
    <x v="2"/>
    <x v="98"/>
    <x v="9"/>
    <s v="Sweet Plantains"/>
    <n v="1"/>
    <s v="Side Orders"/>
    <d v="1899-12-30T00:02:21"/>
    <n v="40.7228416988277"/>
    <n v="-73.994116468965402"/>
    <n v="40.7051789"/>
    <n v="-74.0080186"/>
    <d v="2014-10-28T19:18:32"/>
    <m/>
    <m/>
    <d v="2014-10-28T20:09:49"/>
  </r>
  <r>
    <n v="1294583"/>
    <n v="122852"/>
    <x v="82"/>
    <x v="1"/>
    <x v="320"/>
    <x v="42"/>
    <s v="Potato Gratin"/>
    <n v="1"/>
    <s v="Sides"/>
    <d v="1899-12-30T00:05:16"/>
    <n v="40.739305727276097"/>
    <n v="-73.9862598722017"/>
    <n v="40.722679222128498"/>
    <n v="-73.996048190414896"/>
    <d v="2014-10-04T17:37:21"/>
    <d v="2014-10-04T17:36:07"/>
    <d v="2014-10-04T18:23:09"/>
    <d v="2014-10-04T18:25:10"/>
  </r>
  <r>
    <n v="1413887"/>
    <n v="359005"/>
    <x v="24"/>
    <x v="1"/>
    <x v="623"/>
    <x v="8"/>
    <m/>
    <m/>
    <m/>
    <m/>
    <n v="40.730040289999998"/>
    <n v="-73.992856000000003"/>
    <n v="40.731959400000001"/>
    <n v="-73.996227500000003"/>
    <d v="2014-10-21T12:50:51"/>
    <d v="2014-10-21T13:12:13"/>
    <d v="2014-10-21T13:22:02"/>
    <d v="2014-10-21T13:27:51"/>
  </r>
  <r>
    <n v="1407402"/>
    <n v="388277"/>
    <x v="24"/>
    <x v="1"/>
    <x v="33"/>
    <x v="20"/>
    <s v="Organic Lentil Chickpea (Big)"/>
    <n v="1"/>
    <s v="Soup"/>
    <d v="1899-12-30T00:03:49"/>
    <n v="40.721323186970601"/>
    <n v="-74.009732007980304"/>
    <n v="40.728616000000002"/>
    <n v="-74.007958299999999"/>
    <d v="2014-10-20T10:43:31"/>
    <d v="2014-10-20T11:09:48"/>
    <d v="2014-10-20T11:35:06"/>
    <d v="2014-10-20T12:01:50"/>
  </r>
  <r>
    <n v="1387240"/>
    <n v="71966"/>
    <x v="120"/>
    <x v="1"/>
    <x v="259"/>
    <x v="23"/>
    <m/>
    <m/>
    <m/>
    <m/>
    <n v="40.722640443680099"/>
    <n v="-73.988349437713595"/>
    <n v="40.757719000000002"/>
    <n v="-73.966089999999994"/>
    <d v="2014-10-18T09:05:06"/>
    <d v="2014-10-18T09:10:43"/>
    <d v="2014-10-18T09:36:34"/>
    <d v="2014-10-18T09:50:19"/>
  </r>
  <r>
    <n v="1327658"/>
    <n v="327651"/>
    <x v="407"/>
    <x v="2"/>
    <x v="25"/>
    <x v="4"/>
    <s v="Yaki Salmon"/>
    <n v="1"/>
    <s v="Taiseyo (Atlantic Ocean)"/>
    <d v="1899-12-30T00:05:10"/>
    <n v="40.767652912117299"/>
    <n v="-73.982925456000402"/>
    <n v="40.775263720444599"/>
    <n v="-73.989759629425194"/>
    <d v="2014-10-09T23:55:36"/>
    <d v="2014-10-09T23:54:57"/>
    <d v="2014-10-10T00:16:17"/>
    <d v="2014-10-10T00:26:30"/>
  </r>
  <r>
    <n v="1465922"/>
    <n v="263639"/>
    <x v="30"/>
    <x v="1"/>
    <x v="193"/>
    <x v="8"/>
    <s v="Rosemary Garlic Mayo"/>
    <n v="1"/>
    <s v="Additional Sauces"/>
    <m/>
    <n v="40.728169657139198"/>
    <n v="-73.987912711093401"/>
    <n v="40.730197099999998"/>
    <n v="-73.9923663"/>
    <d v="2014-10-26T22:47:38"/>
    <d v="2014-10-26T22:59:07"/>
    <d v="2014-10-26T23:05:58"/>
    <d v="2014-10-26T23:13:31"/>
  </r>
  <r>
    <n v="1488242"/>
    <n v="259341"/>
    <x v="30"/>
    <x v="1"/>
    <x v="382"/>
    <x v="16"/>
    <m/>
    <m/>
    <m/>
    <d v="1899-12-30T00:07:54"/>
    <n v="40.771297761785803"/>
    <n v="-73.959502566329107"/>
    <n v="40.777042723345602"/>
    <n v="-73.958787154088199"/>
    <d v="2014-10-30T18:00:10"/>
    <d v="2014-10-30T18:20:12"/>
    <d v="2014-10-30T18:28:13"/>
    <d v="2014-10-30T18:33:16"/>
  </r>
  <r>
    <n v="1374119"/>
    <n v="154013"/>
    <x v="148"/>
    <x v="2"/>
    <x v="522"/>
    <x v="52"/>
    <m/>
    <m/>
    <m/>
    <m/>
    <n v="40.772839534318202"/>
    <n v="-73.982248235311701"/>
    <n v="40.774619489469501"/>
    <n v="-73.990837027533104"/>
    <d v="2014-10-16T15:58:58"/>
    <d v="2014-10-16T16:48:46"/>
    <d v="2014-10-16T17:14:09"/>
    <d v="2014-10-16T17:28:06"/>
  </r>
  <r>
    <n v="1366920"/>
    <n v="14869"/>
    <x v="153"/>
    <x v="1"/>
    <x v="624"/>
    <x v="9"/>
    <s v="Double-Smoked Churro Doughnut"/>
    <n v="1"/>
    <s v="Dulce"/>
    <m/>
    <n v="40.742023500000002"/>
    <n v="-73.993415100000007"/>
    <n v="40.752244525970198"/>
    <n v="-74.004405436780004"/>
    <d v="2014-10-15T15:29:34"/>
    <d v="2014-10-15T15:27:45"/>
    <d v="2014-10-15T15:43:08"/>
    <d v="2014-10-15T15:53:22"/>
  </r>
  <r>
    <n v="1432327"/>
    <n v="232035"/>
    <x v="30"/>
    <x v="1"/>
    <x v="28"/>
    <x v="21"/>
    <s v="Risotto"/>
    <n v="1"/>
    <s v="Vegetables (main plates)"/>
    <d v="1899-12-30T00:10:12"/>
    <n v="40.744187954347503"/>
    <n v="-73.987530940025394"/>
    <n v="40.748700700000001"/>
    <n v="-73.974242500000003"/>
    <d v="2014-10-23T20:17:11"/>
    <d v="2014-10-23T20:32:37"/>
    <d v="2014-10-23T20:59:40"/>
    <d v="2014-10-23T21:10:02"/>
  </r>
  <r>
    <n v="1431638"/>
    <n v="68517"/>
    <x v="384"/>
    <x v="1"/>
    <x v="16"/>
    <x v="13"/>
    <m/>
    <m/>
    <m/>
    <m/>
    <n v="40.766093488504502"/>
    <n v="-73.983344413366893"/>
    <n v="40.779946000000002"/>
    <n v="-73.981272000000004"/>
    <d v="2014-10-23T19:07:19"/>
    <m/>
    <m/>
    <d v="2014-10-23T19:26:49"/>
  </r>
  <r>
    <n v="1413479"/>
    <n v="151789"/>
    <x v="96"/>
    <x v="1"/>
    <x v="33"/>
    <x v="20"/>
    <s v="Roasted Turkey + Fall Vegetables"/>
    <n v="1"/>
    <s v="Signatures"/>
    <d v="1899-12-30T00:05:54"/>
    <n v="40.745078589413303"/>
    <n v="-73.988821506500202"/>
    <n v="40.750621299999999"/>
    <n v="-73.986291499999993"/>
    <d v="2014-10-21T11:14:20"/>
    <d v="2014-10-21T11:15:39"/>
    <d v="2014-10-21T11:40:00"/>
    <d v="2014-10-21T11:46:55"/>
  </r>
  <r>
    <n v="1474629"/>
    <n v="148946"/>
    <x v="191"/>
    <x v="1"/>
    <x v="625"/>
    <x v="8"/>
    <m/>
    <m/>
    <m/>
    <m/>
    <n v="40.729355948791699"/>
    <n v="-73.987545414791697"/>
    <n v="40.727931599999998"/>
    <n v="-73.990785700000004"/>
    <d v="2014-10-28T17:21:31"/>
    <d v="2014-10-28T17:23:34"/>
    <d v="2014-10-28T17:34:24"/>
    <d v="2014-10-28T17:39:53"/>
  </r>
  <r>
    <n v="1417129"/>
    <n v="276192"/>
    <x v="44"/>
    <x v="1"/>
    <x v="60"/>
    <x v="4"/>
    <s v="Tuna"/>
    <n v="4"/>
    <s v="Nigiri Sushi"/>
    <d v="1899-12-30T00:14:40"/>
    <n v="40.716725764782701"/>
    <n v="-74.008250645521898"/>
    <n v="40.723728999999999"/>
    <n v="-74.004076100000006"/>
    <d v="2014-10-21T21:10:30"/>
    <d v="2014-10-21T21:37:30"/>
    <d v="2014-10-21T21:43:50"/>
    <d v="2014-10-21T21:49:23"/>
  </r>
  <r>
    <n v="1290467"/>
    <n v="176817"/>
    <x v="286"/>
    <x v="1"/>
    <x v="18"/>
    <x v="15"/>
    <m/>
    <m/>
    <m/>
    <m/>
    <n v="40.759667"/>
    <n v="-73.991911000000002"/>
    <n v="40.758970599999998"/>
    <n v="-73.9949333"/>
    <d v="2014-10-03T23:22:36"/>
    <d v="2014-10-03T23:41:05"/>
    <d v="2014-10-03T23:54:04"/>
    <d v="2014-10-04T00:02:50"/>
  </r>
  <r>
    <n v="1421337"/>
    <n v="369272"/>
    <x v="30"/>
    <x v="1"/>
    <x v="123"/>
    <x v="7"/>
    <s v="Chocolate Chip Walnut"/>
    <n v="1"/>
    <s v="Cookies"/>
    <m/>
    <n v="40.779930093814997"/>
    <n v="-73.980334997177096"/>
    <n v="40.767651000000001"/>
    <n v="-73.966875000000002"/>
    <d v="2014-10-22T14:49:47"/>
    <d v="2014-10-22T14:50:56"/>
    <d v="2014-10-22T15:06:15"/>
    <d v="2014-10-22T15:17:04"/>
  </r>
  <r>
    <n v="1312447"/>
    <n v="116161"/>
    <x v="26"/>
    <x v="1"/>
    <x v="626"/>
    <x v="8"/>
    <m/>
    <m/>
    <m/>
    <m/>
    <n v="40.7332379530894"/>
    <n v="-74.006483213220903"/>
    <n v="40.757043199999998"/>
    <n v="-73.983873000000003"/>
    <d v="2014-10-07T09:32:07"/>
    <d v="2014-10-07T09:34:25"/>
    <d v="2014-10-07T09:51:15"/>
    <d v="2014-10-07T10:15:29"/>
  </r>
  <r>
    <n v="1486556"/>
    <n v="64658"/>
    <x v="40"/>
    <x v="1"/>
    <x v="25"/>
    <x v="4"/>
    <s v="House Salad"/>
    <n v="1"/>
    <s v="Salads"/>
    <d v="1899-12-30T00:10:33"/>
    <n v="40.767652912117299"/>
    <n v="-73.982925456000402"/>
    <n v="40.765403900000003"/>
    <n v="-73.980858999999995"/>
    <d v="2014-10-30T14:23:44"/>
    <d v="2014-10-30T14:27:44"/>
    <d v="2014-10-30T14:45:30"/>
    <d v="2014-10-30T14:50:09"/>
  </r>
  <r>
    <n v="1374730"/>
    <n v="141783"/>
    <x v="496"/>
    <x v="1"/>
    <x v="341"/>
    <x v="8"/>
    <m/>
    <m/>
    <m/>
    <m/>
    <n v="40.755898798282601"/>
    <n v="-73.979212191199593"/>
    <n v="40.760556999999999"/>
    <n v="-73.972887999999998"/>
    <d v="2014-10-16T18:01:15"/>
    <d v="2014-10-16T18:09:57"/>
    <d v="2014-10-16T18:23:31"/>
    <d v="2014-10-16T18:28:47"/>
  </r>
  <r>
    <n v="1484400"/>
    <n v="129486"/>
    <x v="456"/>
    <x v="0"/>
    <x v="40"/>
    <x v="9"/>
    <s v="Beef"/>
    <n v="1"/>
    <s v="Oven Baked Wheat Flour"/>
    <d v="1899-12-30T00:04:54"/>
    <n v="40.764217000000002"/>
    <n v="-73.988320999999999"/>
    <n v="40.731922559509897"/>
    <n v="-74.001329436642806"/>
    <d v="2014-10-30T00:08:54"/>
    <d v="2014-10-30T00:19:33"/>
    <d v="2014-10-30T00:32:23"/>
    <d v="2014-10-30T00:48:02"/>
  </r>
  <r>
    <n v="1407700"/>
    <n v="91640"/>
    <x v="45"/>
    <x v="1"/>
    <x v="627"/>
    <x v="8"/>
    <m/>
    <m/>
    <m/>
    <d v="1899-12-30T00:07:29"/>
    <n v="40.752592"/>
    <n v="-73.975032999999996"/>
    <n v="40.756428100000001"/>
    <n v="-73.987923600000002"/>
    <d v="2014-10-20T12:09:00"/>
    <d v="2014-10-20T12:20:29"/>
    <d v="2014-10-20T12:41:20"/>
    <d v="2014-10-20T13:07:30"/>
  </r>
  <r>
    <n v="1362146"/>
    <n v="328357"/>
    <x v="435"/>
    <x v="1"/>
    <x v="9"/>
    <x v="2"/>
    <s v="Shack Burger"/>
    <n v="1"/>
    <s v="Burgers"/>
    <m/>
    <n v="40.7152793278103"/>
    <n v="-74.014860391616807"/>
    <n v="40.731310999999998"/>
    <n v="-74.008219999999994"/>
    <d v="2014-10-14T18:07:13"/>
    <d v="2014-10-14T18:06:33"/>
    <d v="2014-10-14T18:19:34"/>
    <d v="2014-10-14T18:31:53"/>
  </r>
  <r>
    <n v="1458306"/>
    <n v="300003"/>
    <x v="207"/>
    <x v="1"/>
    <x v="210"/>
    <x v="9"/>
    <s v="Quesadilla de Carne Asada"/>
    <n v="1"/>
    <s v="Lunch"/>
    <d v="1899-12-30T00:23:14"/>
    <n v="40.739621016132403"/>
    <n v="-73.995979215938604"/>
    <n v="40.751810900000002"/>
    <n v="-74.001823799999997"/>
    <d v="2014-10-26T14:16:27"/>
    <d v="2014-10-26T14:39:44"/>
    <d v="2014-10-26T14:50:33"/>
    <d v="2014-10-26T15:04:09"/>
  </r>
  <r>
    <n v="1399641"/>
    <n v="369272"/>
    <x v="67"/>
    <x v="2"/>
    <x v="123"/>
    <x v="7"/>
    <s v="Banana Chocolate Chip Bread"/>
    <n v="1"/>
    <s v="Pastries"/>
    <m/>
    <n v="40.779930093814997"/>
    <n v="-73.980334997177096"/>
    <n v="40.767651000000001"/>
    <n v="-73.966875000000002"/>
    <d v="2014-10-19T16:20:34"/>
    <d v="2014-10-19T16:23:40"/>
    <d v="2014-10-19T16:44:29"/>
    <d v="2014-10-19T17:00:19"/>
  </r>
  <r>
    <n v="1461891"/>
    <n v="92806"/>
    <x v="338"/>
    <x v="1"/>
    <x v="9"/>
    <x v="2"/>
    <s v="Shake"/>
    <n v="1"/>
    <s v="Shakes"/>
    <m/>
    <n v="40.7152793278103"/>
    <n v="-74.014860391616807"/>
    <n v="40.724414400000001"/>
    <n v="-73.991366400000004"/>
    <d v="2014-10-26T18:51:46"/>
    <d v="2014-10-26T19:18:00"/>
    <d v="2014-10-26T19:35:20"/>
    <d v="2014-10-26T19:52:39"/>
  </r>
  <r>
    <n v="1340896"/>
    <n v="132137"/>
    <x v="288"/>
    <x v="1"/>
    <x v="63"/>
    <x v="16"/>
    <s v="Choose 3 Vegetables"/>
    <n v="1"/>
    <s v="Vegetables"/>
    <m/>
    <n v="40.723019825000002"/>
    <n v="-73.995853999999994"/>
    <n v="40.7183876"/>
    <n v="-74.004408699999999"/>
    <d v="2014-10-11T19:33:13"/>
    <d v="2014-10-11T19:34:19"/>
    <d v="2014-10-11T20:05:09"/>
    <d v="2014-10-11T20:12:38"/>
  </r>
  <r>
    <n v="1390678"/>
    <n v="385050"/>
    <x v="257"/>
    <x v="1"/>
    <x v="70"/>
    <x v="11"/>
    <s v="Corn Cookie"/>
    <n v="4"/>
    <s v="Cookies"/>
    <m/>
    <n v="40.731795470614898"/>
    <n v="-73.985672593116803"/>
    <n v="40.750936743439098"/>
    <n v="-73.984593186032697"/>
    <d v="2014-10-18T18:00:36"/>
    <d v="2014-10-18T18:20:26"/>
    <d v="2014-10-18T18:47:47"/>
    <d v="2014-10-18T19:06:36"/>
  </r>
  <r>
    <n v="1310214"/>
    <n v="76942"/>
    <x v="14"/>
    <x v="1"/>
    <x v="264"/>
    <x v="0"/>
    <s v="Apple Crumb Pie"/>
    <n v="1"/>
    <s v="Dessert"/>
    <d v="1899-12-30T00:09:44"/>
    <n v="40.765298953919803"/>
    <n v="-73.975667953491197"/>
    <n v="40.7520764"/>
    <n v="-74.001015600000002"/>
    <d v="2014-10-06T20:50:11"/>
    <d v="2014-10-06T21:00:44"/>
    <d v="2014-10-06T21:15:51"/>
    <d v="2014-10-06T21:34:54"/>
  </r>
  <r>
    <n v="1431892"/>
    <n v="393807"/>
    <x v="51"/>
    <x v="4"/>
    <x v="580"/>
    <x v="26"/>
    <s v="Seitan Chimichurri"/>
    <n v="1"/>
    <s v="Appetizers"/>
    <d v="1899-12-30T00:04:57"/>
    <n v="40.771484999999998"/>
    <n v="-73.959221470000003"/>
    <n v="40.738301300000003"/>
    <n v="-73.996666399999995"/>
    <d v="2014-10-23T19:32:41"/>
    <d v="2014-10-23T19:35:07"/>
    <d v="2014-10-23T19:52:25"/>
    <d v="2014-10-23T20:22:44"/>
  </r>
  <r>
    <n v="1314929"/>
    <n v="76008"/>
    <x v="115"/>
    <x v="1"/>
    <x v="628"/>
    <x v="2"/>
    <m/>
    <m/>
    <m/>
    <m/>
    <n v="40.791494400368499"/>
    <n v="-73.972544750477496"/>
    <n v="40.761854999999997"/>
    <n v="-73.969583"/>
    <d v="2014-10-07T19:43:27"/>
    <d v="2014-10-07T19:59:17"/>
    <d v="2014-10-07T20:06:07"/>
    <d v="2014-10-07T20:24:40"/>
  </r>
  <r>
    <n v="1396772"/>
    <n v="59673"/>
    <x v="312"/>
    <x v="2"/>
    <x v="123"/>
    <x v="7"/>
    <s v="Dark Chocolate Chocolate Chip"/>
    <n v="1"/>
    <s v="Cookies"/>
    <m/>
    <n v="40.779930093814997"/>
    <n v="-73.980334997177096"/>
    <n v="40.727404999999997"/>
    <n v="-73.991802000000007"/>
    <d v="2014-10-19T11:52:38"/>
    <d v="2014-10-19T12:36:27"/>
    <d v="2014-10-19T12:46:17"/>
    <d v="2014-10-19T13:22:16"/>
  </r>
  <r>
    <n v="1431446"/>
    <n v="103500"/>
    <x v="30"/>
    <x v="1"/>
    <x v="101"/>
    <x v="30"/>
    <s v="Thin Rice Noodles, Vegetable, Singapore Style"/>
    <n v="1"/>
    <s v="Dinner Specials"/>
    <d v="1899-12-30T00:07:36"/>
    <n v="40.734213854853898"/>
    <n v="-74.006202029303594"/>
    <n v="40.748407"/>
    <n v="-73.990211000000002"/>
    <d v="2014-10-23T18:38:42"/>
    <d v="2014-10-23T18:54:03"/>
    <d v="2014-10-23T19:08:24"/>
    <d v="2014-10-23T19:21:32"/>
  </r>
  <r>
    <n v="1295567"/>
    <n v="125878"/>
    <x v="51"/>
    <x v="4"/>
    <x v="107"/>
    <x v="16"/>
    <s v="Arugula E Filetto"/>
    <n v="1"/>
    <s v="Insalate"/>
    <d v="1899-12-30T00:26:41"/>
    <n v="40.776083193932998"/>
    <n v="-73.962171576462296"/>
    <n v="40.764928168423197"/>
    <n v="-73.960918600685105"/>
    <d v="2014-10-04T19:55:49"/>
    <d v="2014-10-04T19:56:59"/>
    <d v="2014-10-04T20:48:20"/>
    <d v="2014-10-04T20:59:08"/>
  </r>
  <r>
    <n v="1460699"/>
    <n v="103627"/>
    <x v="63"/>
    <x v="1"/>
    <x v="20"/>
    <x v="17"/>
    <s v="Chocolate Chip Cookie Gf"/>
    <n v="1"/>
    <s v="Cookies"/>
    <m/>
    <n v="40.675316600000002"/>
    <n v="-73.988532599999999"/>
    <n v="40.698193000000003"/>
    <n v="-73.984207999999995"/>
    <d v="2014-10-26T17:26:54"/>
    <d v="2014-10-26T17:30:05"/>
    <d v="2014-10-26T19:00:23"/>
    <d v="2014-10-26T19:25:27"/>
  </r>
  <r>
    <n v="1415893"/>
    <n v="306119"/>
    <x v="317"/>
    <x v="1"/>
    <x v="256"/>
    <x v="30"/>
    <s v="Liang Pi Cold Skin Noodles"/>
    <n v="1"/>
    <s v="Cold Noodles"/>
    <m/>
    <n v="40.715603834466101"/>
    <n v="-73.998236892873393"/>
    <n v="40.711105410327399"/>
    <n v="-74.005446624732301"/>
    <d v="2014-10-21T19:09:55"/>
    <d v="2014-10-21T19:19:19"/>
    <d v="2014-10-21T19:40:59"/>
    <d v="2014-10-21T19:50:48"/>
  </r>
  <r>
    <n v="1470557"/>
    <n v="152786"/>
    <x v="134"/>
    <x v="1"/>
    <x v="98"/>
    <x v="9"/>
    <s v="Grilled Corn Mexican Style"/>
    <n v="1"/>
    <s v="Side Orders"/>
    <d v="1899-12-30T00:06:32"/>
    <n v="40.7228416988277"/>
    <n v="-73.994116468965402"/>
    <n v="40.747183999999997"/>
    <n v="-73.972449999999995"/>
    <d v="2014-10-27T21:01:51"/>
    <d v="2014-10-27T21:04:57"/>
    <d v="2014-10-27T21:17:48"/>
    <d v="2014-10-27T21:35:37"/>
  </r>
  <r>
    <n v="1325228"/>
    <n v="157397"/>
    <x v="82"/>
    <x v="1"/>
    <x v="59"/>
    <x v="24"/>
    <s v="Potato Pancake"/>
    <n v="1"/>
    <s v="Sides"/>
    <d v="1899-12-30T00:03:05"/>
    <n v="40.729136234409197"/>
    <n v="-73.986971512913399"/>
    <n v="40.7455085"/>
    <n v="-73.990542899999994"/>
    <d v="2014-10-09T19:17:20"/>
    <d v="2014-10-09T19:34:08"/>
    <d v="2014-10-09T19:39:56"/>
    <d v="2014-10-09T19:58:31"/>
  </r>
  <r>
    <n v="1436231"/>
    <n v="126134"/>
    <x v="275"/>
    <x v="1"/>
    <x v="629"/>
    <x v="8"/>
    <m/>
    <m/>
    <m/>
    <m/>
    <n v="40.722279576782903"/>
    <n v="-73.995176756688195"/>
    <n v="40.720169534048601"/>
    <n v="-73.994723770587001"/>
    <d v="2014-10-24T12:45:00"/>
    <m/>
    <m/>
    <d v="2014-10-24T13:26:09"/>
  </r>
  <r>
    <n v="1386647"/>
    <n v="42640"/>
    <x v="411"/>
    <x v="2"/>
    <x v="40"/>
    <x v="9"/>
    <s v="Endive Salad"/>
    <n v="1"/>
    <s v="Salads"/>
    <d v="1899-12-30T00:15:55"/>
    <n v="40.764217000000002"/>
    <n v="-73.988320999999999"/>
    <n v="40.748427"/>
    <n v="-73.995902999999998"/>
    <d v="2014-10-18T02:02:31"/>
    <d v="2014-10-18T02:11:56"/>
    <d v="2014-10-18T02:30:43"/>
    <d v="2014-10-18T02:41:04"/>
  </r>
  <r>
    <n v="1460371"/>
    <n v="151191"/>
    <x v="25"/>
    <x v="1"/>
    <x v="101"/>
    <x v="30"/>
    <s v="Mango &amp; Arugula Salad, Yuzu Vinaigrette"/>
    <n v="1"/>
    <s v="Starters &amp; Salads"/>
    <d v="1899-12-30T00:03:15"/>
    <n v="40.734213854853898"/>
    <n v="-74.006202029303594"/>
    <n v="40.716613781837403"/>
    <n v="-74.012563863476601"/>
    <d v="2014-10-26T17:01:49"/>
    <d v="2014-10-26T16:59:34"/>
    <d v="2014-10-26T17:27:24"/>
    <d v="2014-10-26T17:44:34"/>
  </r>
  <r>
    <n v="1353928"/>
    <n v="62692"/>
    <x v="276"/>
    <x v="1"/>
    <x v="226"/>
    <x v="0"/>
    <m/>
    <m/>
    <m/>
    <d v="1899-12-30T00:05:39"/>
    <n v="40.742040000000003"/>
    <n v="-73.999989999999997"/>
    <n v="40.742403299999999"/>
    <n v="-73.9864666"/>
    <d v="2014-10-13T11:44:35"/>
    <d v="2014-10-13T11:42:18"/>
    <d v="2014-10-13T11:58:07"/>
    <d v="2014-10-13T12:09:59"/>
  </r>
  <r>
    <n v="1392282"/>
    <n v="367076"/>
    <x v="82"/>
    <x v="1"/>
    <x v="87"/>
    <x v="6"/>
    <s v="Chicken Teriyaki"/>
    <n v="1"/>
    <s v="A La Carte"/>
    <d v="1899-12-30T00:06:27"/>
    <n v="40.760654436198898"/>
    <n v="-73.989582752602004"/>
    <n v="40.775021000000002"/>
    <n v="-73.959074400000006"/>
    <d v="2014-10-18T20:22:40"/>
    <d v="2014-10-18T20:33:04"/>
    <d v="2014-10-18T20:42:37"/>
    <d v="2014-10-18T20:58:02"/>
  </r>
  <r>
    <n v="1384363"/>
    <n v="95010"/>
    <x v="191"/>
    <x v="1"/>
    <x v="18"/>
    <x v="15"/>
    <m/>
    <m/>
    <m/>
    <m/>
    <n v="40.762511704840399"/>
    <n v="-73.970893621444702"/>
    <n v="40.761491999999997"/>
    <n v="-73.969914000000003"/>
    <d v="2014-10-17T21:48:59"/>
    <m/>
    <m/>
    <d v="2014-10-17T22:16:24"/>
  </r>
  <r>
    <n v="1401313"/>
    <n v="99621"/>
    <x v="85"/>
    <x v="1"/>
    <x v="151"/>
    <x v="0"/>
    <s v="4 Market Vegetables"/>
    <n v="1"/>
    <s v="Market Vegetables"/>
    <d v="1899-12-30T00:08:06"/>
    <n v="40.727031111101397"/>
    <n v="-74.007511138916001"/>
    <n v="40.723838000000001"/>
    <n v="-74.0109219"/>
    <d v="2014-10-19T18:32:05"/>
    <d v="2014-10-19T18:43:44"/>
    <d v="2014-10-19T18:51:34"/>
    <d v="2014-10-19T19:01:39"/>
  </r>
  <r>
    <n v="1316225"/>
    <n v="128713"/>
    <x v="115"/>
    <x v="1"/>
    <x v="132"/>
    <x v="1"/>
    <s v="Fresh Mozzarella"/>
    <n v="1"/>
    <s v="By the Slice"/>
    <d v="1899-12-30T00:04:21"/>
    <n v="40.730372172663998"/>
    <n v="-74.001984220960097"/>
    <n v="40.7219841"/>
    <n v="-74.009088899999995"/>
    <d v="2014-10-07T22:24:03"/>
    <d v="2014-10-07T22:44:48"/>
    <d v="2014-10-07T22:55:07"/>
    <d v="2014-10-07T23:05:48"/>
  </r>
  <r>
    <n v="1470115"/>
    <n v="112272"/>
    <x v="1"/>
    <x v="1"/>
    <x v="139"/>
    <x v="8"/>
    <s v="Spicy Miso Ramen"/>
    <n v="1"/>
    <s v="Bowls"/>
    <m/>
    <n v="40.729110403548901"/>
    <n v="-73.984245455566395"/>
    <n v="40.727805799999999"/>
    <n v="-73.9979716"/>
    <d v="2014-10-27T20:01:09"/>
    <d v="2014-10-27T19:58:31"/>
    <d v="2014-10-27T20:55:18"/>
    <d v="2014-10-27T21:07:11"/>
  </r>
  <r>
    <n v="1283616"/>
    <n v="336435"/>
    <x v="206"/>
    <x v="2"/>
    <x v="80"/>
    <x v="0"/>
    <s v="Yellowfin Tuna Tartare Tacos"/>
    <n v="1"/>
    <s v="Appetizers"/>
    <d v="1899-12-30T00:05:45"/>
    <n v="40.771961874462001"/>
    <n v="-73.982620239257798"/>
    <n v="40.778097299999999"/>
    <n v="-73.974946200000005"/>
    <d v="2014-10-02T23:23:57"/>
    <d v="2014-10-02T23:35:38"/>
    <d v="2014-10-02T23:44:28"/>
    <d v="2014-10-02T23:51:03"/>
  </r>
  <r>
    <n v="1274248"/>
    <n v="208020"/>
    <x v="313"/>
    <x v="2"/>
    <x v="545"/>
    <x v="21"/>
    <s v="Watermelon"/>
    <n v="1"/>
    <s v="Desserts"/>
    <d v="1899-12-30T00:07:09"/>
    <n v="40.732166230579303"/>
    <n v="-73.981903884893597"/>
    <n v="40.747018901686999"/>
    <n v="-73.990921968255506"/>
    <d v="2014-10-01T17:25:49"/>
    <d v="2014-10-01T17:40:33"/>
    <d v="2014-10-01T17:53:54"/>
    <d v="2014-10-01T18:09:37"/>
  </r>
  <r>
    <n v="1372722"/>
    <n v="47594"/>
    <x v="427"/>
    <x v="1"/>
    <x v="39"/>
    <x v="1"/>
    <s v="Thai Crunch"/>
    <n v="1"/>
    <s v="Salads"/>
    <d v="1899-12-30T00:06:27"/>
    <n v="40.7446662425236"/>
    <n v="-73.983344413366893"/>
    <n v="40.780774000000001"/>
    <n v="-73.954292100000004"/>
    <d v="2014-10-16T12:47:16"/>
    <d v="2014-10-16T12:53:05"/>
    <d v="2014-10-16T13:21:54"/>
    <d v="2014-10-16T13:54:21"/>
  </r>
  <r>
    <n v="1484555"/>
    <n v="71613"/>
    <x v="90"/>
    <x v="1"/>
    <x v="40"/>
    <x v="9"/>
    <s v="TJC"/>
    <n v="1"/>
    <s v="Wheat Flour"/>
    <d v="1899-12-30T00:03:21"/>
    <n v="40.764217000000002"/>
    <n v="-73.988320999999999"/>
    <n v="40.804912199999997"/>
    <n v="-73.962491700000001"/>
    <d v="2014-10-30T00:49:12"/>
    <d v="2014-10-30T00:51:11"/>
    <d v="2014-10-30T01:10:31"/>
    <d v="2014-10-30T01:30:30"/>
  </r>
  <r>
    <n v="1293969"/>
    <n v="300369"/>
    <x v="243"/>
    <x v="1"/>
    <x v="152"/>
    <x v="13"/>
    <m/>
    <m/>
    <m/>
    <m/>
    <n v="40.743973118908002"/>
    <n v="-73.985753059387207"/>
    <n v="40.722214700000002"/>
    <n v="-73.983011000000005"/>
    <d v="2014-10-04T16:00:27"/>
    <d v="2014-10-04T16:03:05"/>
    <d v="2014-10-04T16:23:55"/>
    <d v="2014-10-04T16:34:51"/>
  </r>
  <r>
    <n v="1477241"/>
    <n v="399832"/>
    <x v="1"/>
    <x v="1"/>
    <x v="65"/>
    <x v="5"/>
    <s v="Unda Chicken Roll"/>
    <n v="1"/>
    <s v="Rolls"/>
    <d v="1899-12-30T00:05:37"/>
    <n v="40.729509999999998"/>
    <n v="-74.000865000000005"/>
    <n v="40.734250600000003"/>
    <n v="-73.990212299999996"/>
    <d v="2014-10-28T23:02:18"/>
    <d v="2014-10-28T23:00:07"/>
    <d v="2014-10-28T23:16:34"/>
    <d v="2014-10-28T23:24:15"/>
  </r>
  <r>
    <n v="1415700"/>
    <n v="56551"/>
    <x v="388"/>
    <x v="2"/>
    <x v="63"/>
    <x v="16"/>
    <s v="Chicken Parm"/>
    <n v="1"/>
    <s v="Sandwiches"/>
    <d v="1899-12-30T00:02:51"/>
    <n v="40.723019825000002"/>
    <n v="-73.995853999999994"/>
    <n v="40.777978400000002"/>
    <n v="-73.951244900000006"/>
    <d v="2014-10-21T18:45:33"/>
    <d v="2014-10-21T18:45:47"/>
    <d v="2014-10-21T19:04:07"/>
    <d v="2014-10-21T19:29:45"/>
  </r>
  <r>
    <n v="1461827"/>
    <n v="283831"/>
    <x v="157"/>
    <x v="1"/>
    <x v="25"/>
    <x v="4"/>
    <s v="Spicy Tuna &amp; Tempura Flakes"/>
    <n v="2"/>
    <s v="Maki (Special Rolls)"/>
    <d v="1899-12-30T00:05:25"/>
    <n v="40.767652912117299"/>
    <n v="-73.982925456000402"/>
    <n v="40.767777199999998"/>
    <n v="-73.961561500000002"/>
    <d v="2014-10-26T18:46:41"/>
    <d v="2014-10-26T19:14:23"/>
    <d v="2014-10-26T19:22:43"/>
    <d v="2014-10-26T19:35:12"/>
  </r>
  <r>
    <n v="1339271"/>
    <n v="162723"/>
    <x v="497"/>
    <x v="1"/>
    <x v="43"/>
    <x v="3"/>
    <s v="Almond Butter Bliss"/>
    <n v="1"/>
    <s v="Acai Bowls"/>
    <m/>
    <n v="40.7512908"/>
    <n v="-73.976510700000006"/>
    <n v="40.744408900000003"/>
    <n v="-73.980262199999999"/>
    <d v="2014-10-11T16:09:03"/>
    <d v="2014-10-11T16:10:44"/>
    <d v="2014-10-11T16:28:18"/>
    <d v="2014-10-11T16:40:58"/>
  </r>
  <r>
    <n v="1415411"/>
    <n v="146588"/>
    <x v="10"/>
    <x v="1"/>
    <x v="9"/>
    <x v="2"/>
    <s v="Cheese Fries"/>
    <n v="1"/>
    <s v="Fries"/>
    <m/>
    <n v="40.779126065705498"/>
    <n v="-73.954904894578206"/>
    <n v="40.785560599999997"/>
    <n v="-73.954698899999997"/>
    <d v="2014-10-21T18:08:30"/>
    <d v="2014-10-21T18:25:48"/>
    <d v="2014-10-21T18:25:48"/>
    <d v="2014-10-21T18:44:58"/>
  </r>
  <r>
    <n v="1428022"/>
    <n v="58231"/>
    <x v="270"/>
    <x v="1"/>
    <x v="630"/>
    <x v="8"/>
    <m/>
    <m/>
    <m/>
    <d v="1899-12-30T00:23:09"/>
    <n v="40.751385011177298"/>
    <n v="-73.973645029257696"/>
    <n v="40.767038399999997"/>
    <n v="-73.966502399999996"/>
    <d v="2014-10-23T12:03:20"/>
    <d v="2014-10-23T12:16:48"/>
    <d v="2014-10-23T12:45:38"/>
    <d v="2014-10-23T13:02:41"/>
  </r>
  <r>
    <n v="1440161"/>
    <n v="127139"/>
    <x v="380"/>
    <x v="1"/>
    <x v="144"/>
    <x v="37"/>
    <s v="Israeli Salad"/>
    <n v="1"/>
    <s v="Salads &amp; Sides"/>
    <d v="1899-12-30T00:03:29"/>
    <n v="40.735951410513501"/>
    <n v="-74.001760416287993"/>
    <n v="40.737534699999998"/>
    <n v="-74.007452499999999"/>
    <d v="2014-10-24T19:35:47"/>
    <d v="2014-10-24T19:54:15"/>
    <d v="2014-10-24T20:04:58"/>
    <d v="2014-10-24T20:09:28"/>
  </r>
  <r>
    <n v="1320138"/>
    <n v="140479"/>
    <x v="10"/>
    <x v="1"/>
    <x v="68"/>
    <x v="8"/>
    <s v="Organic Raw Kale Salad"/>
    <n v="1"/>
    <s v="Dinner (Appetizer)"/>
    <d v="1899-12-30T00:06:33"/>
    <n v="40.724743642155602"/>
    <n v="-73.9986615554824"/>
    <n v="40.728122800000001"/>
    <n v="-73.999708999999996"/>
    <d v="2014-10-08T19:59:49"/>
    <d v="2014-10-08T20:13:47"/>
    <d v="2014-10-08T20:22:39"/>
    <d v="2014-10-08T20:26:55"/>
  </r>
  <r>
    <n v="1389291"/>
    <n v="185394"/>
    <x v="215"/>
    <x v="2"/>
    <x v="100"/>
    <x v="4"/>
    <s v="Crispy Orange Chicken"/>
    <n v="1"/>
    <s v="From the Sky"/>
    <d v="1899-12-30T00:02:12"/>
    <n v="40.762857763598497"/>
    <n v="-73.9716190014841"/>
    <n v="40.717773999999999"/>
    <n v="-73.998453999999995"/>
    <d v="2014-10-18T15:27:08"/>
    <m/>
    <m/>
    <d v="2014-10-18T16:36:25"/>
  </r>
  <r>
    <n v="1449079"/>
    <n v="62027"/>
    <x v="498"/>
    <x v="1"/>
    <x v="88"/>
    <x v="6"/>
    <s v="Avocado"/>
    <n v="2"/>
    <s v="Roll"/>
    <d v="1899-12-30T00:06:31"/>
    <n v="40.784077256376399"/>
    <n v="-73.9776224098444"/>
    <n v="40.790757999999997"/>
    <n v="-73.977823000000001"/>
    <d v="2014-10-25T17:31:28"/>
    <d v="2014-10-25T17:31:16"/>
    <d v="2014-10-25T18:10:06"/>
    <d v="2014-10-25T18:19:09"/>
  </r>
  <r>
    <n v="1363244"/>
    <n v="100738"/>
    <x v="37"/>
    <x v="2"/>
    <x v="76"/>
    <x v="16"/>
    <s v="Classic Beef"/>
    <n v="1"/>
    <s v="Naked Balls"/>
    <d v="1899-12-30T00:09:06"/>
    <n v="40.745963108098799"/>
    <n v="-74.001697291846"/>
    <n v="40.747098000000001"/>
    <n v="-73.986641000000006"/>
    <d v="2014-10-14T20:44:35"/>
    <d v="2014-10-14T21:05:46"/>
    <d v="2014-10-14T21:11:05"/>
    <d v="2014-10-14T21:24:17"/>
  </r>
  <r>
    <n v="1337430"/>
    <n v="72979"/>
    <x v="288"/>
    <x v="1"/>
    <x v="222"/>
    <x v="8"/>
    <s v="Pork Dumpling (Molo Soup)"/>
    <n v="1"/>
    <s v="Soups"/>
    <d v="1899-12-30T00:04:21"/>
    <n v="40.7357834587933"/>
    <n v="-73.979889422585899"/>
    <n v="40.771718178749701"/>
    <n v="-73.988569501191705"/>
    <d v="2014-10-11T11:30:02"/>
    <d v="2014-10-11T11:44:28"/>
    <d v="2014-10-11T12:05:37"/>
    <d v="2014-10-11T12:25:40"/>
  </r>
  <r>
    <n v="1423286"/>
    <n v="115610"/>
    <x v="53"/>
    <x v="2"/>
    <x v="252"/>
    <x v="21"/>
    <s v="Schnitzel"/>
    <n v="1"/>
    <s v="Hot Dishes"/>
    <d v="1899-12-30T00:20:41"/>
    <n v="40.727636837850397"/>
    <n v="-74.002597332000704"/>
    <n v="40.723572169224497"/>
    <n v="-74.010858123991"/>
    <d v="2014-10-22T19:09:41"/>
    <d v="2014-10-22T19:30:22"/>
    <d v="2014-10-22T19:52:42"/>
    <d v="2014-10-22T20:03:28"/>
  </r>
  <r>
    <n v="1483121"/>
    <n v="298161"/>
    <x v="23"/>
    <x v="2"/>
    <x v="16"/>
    <x v="13"/>
    <s v="Quarter Pounder with Cheese"/>
    <n v="1"/>
    <s v="Burgers &amp; Sandwiches"/>
    <m/>
    <n v="40.7220883748912"/>
    <n v="-73.940588846563202"/>
    <n v="40.690344000000003"/>
    <n v="-73.951286899999999"/>
    <d v="2014-10-29T21:42:30"/>
    <m/>
    <m/>
    <d v="2014-10-29T21:58:07"/>
  </r>
  <r>
    <n v="1438560"/>
    <n v="141596"/>
    <x v="133"/>
    <x v="1"/>
    <x v="15"/>
    <x v="12"/>
    <s v="Pan-seared Shanghai-Style Dumplings"/>
    <n v="2"/>
    <s v="Side Dishes"/>
    <d v="1899-12-30T00:06:19"/>
    <n v="40.785160043282801"/>
    <n v="-73.976916473837804"/>
    <n v="40.800023000000003"/>
    <n v="-73.971316999999999"/>
    <d v="2014-10-24T17:02:14"/>
    <d v="2014-10-24T17:15:59"/>
    <d v="2014-10-24T17:41:49"/>
    <d v="2014-10-24T17:58:01"/>
  </r>
  <r>
    <n v="1461095"/>
    <n v="382076"/>
    <x v="442"/>
    <x v="1"/>
    <x v="9"/>
    <x v="2"/>
    <s v="Cheese Fries"/>
    <n v="1"/>
    <s v="Fries"/>
    <m/>
    <n v="40.7152793278103"/>
    <n v="-74.014860391616807"/>
    <n v="40.7301286929169"/>
    <n v="-74.002528150007706"/>
    <d v="2014-10-26T17:58:09"/>
    <d v="2014-10-26T18:35:11"/>
    <d v="2014-10-26T18:59:58"/>
    <d v="2014-10-26T19:15:12"/>
  </r>
  <r>
    <n v="1302788"/>
    <n v="231061"/>
    <x v="260"/>
    <x v="1"/>
    <x v="167"/>
    <x v="30"/>
    <s v="Wonton in Chicken Broth"/>
    <n v="2"/>
    <s v="Soups"/>
    <d v="1899-12-30T00:08:04"/>
    <n v="40.732213000000002"/>
    <n v="-73.988072000000003"/>
    <n v="40.744708000000003"/>
    <n v="-73.990856699999995"/>
    <d v="2014-10-05T18:29:24"/>
    <d v="2014-10-05T18:46:32"/>
    <d v="2014-10-05T19:11:53"/>
    <d v="2014-10-05T19:25:04"/>
  </r>
  <r>
    <n v="1325983"/>
    <n v="261665"/>
    <x v="316"/>
    <x v="1"/>
    <x v="126"/>
    <x v="30"/>
    <s v="Korean Rice Cake BBQâ€™d Pork Belly &amp; Chinese Sausage"/>
    <n v="1"/>
    <s v="Rice &amp; Noodles"/>
    <d v="1899-12-30T00:10:27"/>
    <n v="40.782116700000003"/>
    <n v="-73.980739099999994"/>
    <n v="40.769068599999997"/>
    <n v="-73.981560500000001"/>
    <d v="2014-10-09T20:40:07"/>
    <d v="2014-10-09T21:16:03"/>
    <d v="2014-10-09T21:30:54"/>
    <d v="2014-10-09T21:42:56"/>
  </r>
  <r>
    <n v="1274920"/>
    <n v="353898"/>
    <x v="4"/>
    <x v="1"/>
    <x v="20"/>
    <x v="17"/>
    <s v="Salad Bag Eb Italian 10oz Og"/>
    <n v="1"/>
    <s v="Packaged Salad &amp; Fruit"/>
    <m/>
    <n v="40.715640471675201"/>
    <n v="-74.012353550378407"/>
    <n v="40.708030000000001"/>
    <n v="-74.014869000000004"/>
    <d v="2014-10-01T19:24:59"/>
    <d v="2014-10-01T20:11:52"/>
    <d v="2014-10-01T21:05:16"/>
    <d v="2014-10-01T21:14:20"/>
  </r>
  <r>
    <n v="1422551"/>
    <n v="44759"/>
    <x v="24"/>
    <x v="1"/>
    <x v="60"/>
    <x v="4"/>
    <s v="Edamame"/>
    <n v="1"/>
    <s v="Appetizers"/>
    <d v="1899-12-30T00:09:04"/>
    <n v="40.716725764782701"/>
    <n v="-74.008250645521898"/>
    <n v="40.724454999999999"/>
    <n v="-73.990891000000005"/>
    <d v="2014-10-22T17:50:09"/>
    <d v="2014-10-22T18:18:30"/>
    <d v="2014-10-22T18:26:20"/>
    <d v="2014-10-22T18:36:16"/>
  </r>
  <r>
    <n v="1374035"/>
    <n v="83461"/>
    <x v="160"/>
    <x v="1"/>
    <x v="48"/>
    <x v="17"/>
    <s v="Mini Shredded Wheat Cereal"/>
    <n v="1"/>
    <s v="Essentials"/>
    <m/>
    <n v="40.74174"/>
    <n v="-73.993650000000002"/>
    <n v="40.758831800000003"/>
    <n v="-73.983849599999999"/>
    <d v="2014-10-16T15:45:40"/>
    <d v="2014-10-16T15:54:09"/>
    <d v="2014-10-16T17:10:39"/>
    <d v="2014-10-16T17:25:24"/>
  </r>
  <r>
    <n v="1380419"/>
    <n v="72720"/>
    <x v="436"/>
    <x v="2"/>
    <x v="33"/>
    <x v="20"/>
    <m/>
    <m/>
    <m/>
    <d v="1899-12-30T00:07:06"/>
    <n v="40.721323186970601"/>
    <n v="-74.009732007980304"/>
    <n v="40.721786000000002"/>
    <n v="-73.998120999999998"/>
    <d v="2014-10-17T14:43:03"/>
    <d v="2014-10-17T14:43:34"/>
    <d v="2014-10-17T15:19:23"/>
    <d v="2014-10-17T15:33:10"/>
  </r>
  <r>
    <n v="1314380"/>
    <n v="64151"/>
    <x v="24"/>
    <x v="1"/>
    <x v="258"/>
    <x v="22"/>
    <s v="Peri Peri Chicken"/>
    <n v="1"/>
    <s v="Entrees"/>
    <d v="1899-12-30T00:06:36"/>
    <n v="40.721989949797702"/>
    <n v="-73.997747898101807"/>
    <n v="40.714843399999999"/>
    <n v="-74.0062724"/>
    <d v="2014-10-07T18:09:34"/>
    <d v="2014-10-07T18:21:37"/>
    <d v="2014-10-07T18:30:27"/>
    <d v="2014-10-07T18:36:20"/>
  </r>
  <r>
    <n v="1331679"/>
    <n v="39934"/>
    <x v="221"/>
    <x v="2"/>
    <x v="18"/>
    <x v="15"/>
    <m/>
    <m/>
    <m/>
    <m/>
    <n v="40.780039769493101"/>
    <n v="-73.947290182113605"/>
    <n v="40.782305999999998"/>
    <n v="-73.945715000000007"/>
    <d v="2014-10-10T17:07:27"/>
    <d v="2014-10-10T17:34:42"/>
    <d v="2014-10-10T17:48:32"/>
    <d v="2014-10-10T17:53:12"/>
  </r>
  <r>
    <n v="1413646"/>
    <n v="70638"/>
    <x v="2"/>
    <x v="1"/>
    <x v="631"/>
    <x v="42"/>
    <m/>
    <m/>
    <m/>
    <d v="1899-12-30T00:03:52"/>
    <n v="40.781290218935702"/>
    <n v="-73.952138202895398"/>
    <n v="40.779516999999998"/>
    <n v="-73.953795999999997"/>
    <d v="2014-10-21T11:52:33"/>
    <d v="2014-10-21T12:02:25"/>
    <d v="2014-10-21T12:16:44"/>
    <d v="2014-10-21T12:21:41"/>
  </r>
  <r>
    <n v="1337569"/>
    <n v="316703"/>
    <x v="16"/>
    <x v="1"/>
    <x v="51"/>
    <x v="23"/>
    <s v="Lobster Roll"/>
    <n v="2"/>
    <s v="Rolls"/>
    <d v="1899-12-30T00:02:59"/>
    <n v="40.784249960001098"/>
    <n v="-73.977760076522799"/>
    <n v="40.802282315811901"/>
    <n v="-73.961716097802906"/>
    <d v="2014-10-11T11:59:32"/>
    <d v="2014-10-11T12:15:19"/>
    <d v="2014-10-11T12:25:39"/>
    <d v="2014-10-11T12:39:15"/>
  </r>
  <r>
    <n v="1295273"/>
    <n v="71972"/>
    <x v="305"/>
    <x v="1"/>
    <x v="211"/>
    <x v="23"/>
    <s v="Seasonal Pie"/>
    <n v="1"/>
    <s v="Desserts"/>
    <d v="1899-12-30T00:03:04"/>
    <n v="40.738445490763198"/>
    <n v="-73.993563652038603"/>
    <n v="40.747775599999997"/>
    <n v="-73.975147399999997"/>
    <d v="2014-10-04T19:20:15"/>
    <m/>
    <m/>
    <d v="2014-10-04T20:38:55"/>
  </r>
  <r>
    <n v="1428078"/>
    <n v="111142"/>
    <x v="20"/>
    <x v="1"/>
    <x v="139"/>
    <x v="8"/>
    <s v="Shiitake Bun"/>
    <n v="1"/>
    <s v="Buns"/>
    <m/>
    <n v="40.729110403548901"/>
    <n v="-73.984245455566395"/>
    <n v="40.724765900000001"/>
    <n v="-74.007396900000003"/>
    <d v="2014-10-23T12:11:39"/>
    <d v="2014-10-23T12:17:39"/>
    <d v="2014-10-23T12:37:59"/>
    <d v="2014-10-23T13:01:03"/>
  </r>
  <r>
    <n v="1376520"/>
    <n v="178172"/>
    <x v="499"/>
    <x v="1"/>
    <x v="76"/>
    <x v="0"/>
    <s v="Rigatoni"/>
    <n v="1"/>
    <s v="Stick To Your Bones"/>
    <d v="1899-12-30T00:07:00"/>
    <n v="40.736130877644598"/>
    <n v="-74.000648304229699"/>
    <n v="40.734875299999999"/>
    <n v="-73.989225099999999"/>
    <d v="2014-10-16T21:15:24"/>
    <d v="2014-10-16T21:23:28"/>
    <d v="2014-10-16T21:31:49"/>
    <d v="2014-10-16T21:42:27"/>
  </r>
  <r>
    <n v="1333227"/>
    <n v="95049"/>
    <x v="86"/>
    <x v="1"/>
    <x v="87"/>
    <x v="6"/>
    <s v="Miso Soup"/>
    <n v="1"/>
    <s v="Soups"/>
    <d v="1899-12-30T00:08:08"/>
    <n v="40.760654436198898"/>
    <n v="-73.989582752602004"/>
    <n v="40.747074217827297"/>
    <n v="-74.001848576659299"/>
    <d v="2014-10-10T19:56:58"/>
    <d v="2014-10-10T20:30:09"/>
    <d v="2014-10-10T20:42:59"/>
    <d v="2014-10-10T20:53:30"/>
  </r>
  <r>
    <n v="1490744"/>
    <n v="52256"/>
    <x v="161"/>
    <x v="1"/>
    <x v="167"/>
    <x v="30"/>
    <s v="Wonton in Chicken Broth"/>
    <n v="1"/>
    <s v="Soups"/>
    <d v="1899-12-30T00:09:51"/>
    <n v="40.732213000000002"/>
    <n v="-73.988072000000003"/>
    <n v="40.732287999999997"/>
    <n v="-73.987752"/>
    <d v="2014-10-30T21:44:05"/>
    <d v="2014-10-30T21:51:58"/>
    <d v="2014-10-30T22:06:52"/>
    <d v="2014-10-30T22:08:07"/>
  </r>
  <r>
    <n v="1323118"/>
    <n v="75013"/>
    <x v="72"/>
    <x v="1"/>
    <x v="72"/>
    <x v="8"/>
    <s v="Bistec"/>
    <n v="3"/>
    <s v="Tacos"/>
    <d v="1899-12-30T00:03:54"/>
    <n v="40.721353749744097"/>
    <n v="-73.997525293959001"/>
    <n v="40.7294245"/>
    <n v="-73.993707000000001"/>
    <d v="2014-10-09T12:35:20"/>
    <m/>
    <m/>
    <d v="2014-10-09T13:05:23"/>
  </r>
  <r>
    <n v="1436488"/>
    <n v="394966"/>
    <x v="275"/>
    <x v="1"/>
    <x v="188"/>
    <x v="32"/>
    <s v="Wild Blueberry"/>
    <n v="1"/>
    <s v="Cake Dougnhuts"/>
    <m/>
    <n v="40.716240933766798"/>
    <n v="-73.988682031631498"/>
    <n v="40.704717799999997"/>
    <n v="-74.005988299999999"/>
    <d v="2014-10-24T13:22:40"/>
    <d v="2014-10-24T13:30:47"/>
    <d v="2014-10-24T13:45:37"/>
    <d v="2014-10-24T14:10:58"/>
  </r>
  <r>
    <n v="1486573"/>
    <n v="142685"/>
    <x v="170"/>
    <x v="1"/>
    <x v="632"/>
    <x v="20"/>
    <m/>
    <m/>
    <m/>
    <d v="1899-12-30T00:07:07"/>
    <n v="40.729826014384102"/>
    <n v="-73.993347466395406"/>
    <n v="40.727938399999999"/>
    <n v="-73.979373499999994"/>
    <d v="2014-10-30T14:25:32"/>
    <d v="2014-10-30T14:30:27"/>
    <d v="2014-10-30T14:45:17"/>
    <d v="2014-10-30T14:50:57"/>
  </r>
  <r>
    <n v="1331795"/>
    <n v="53680"/>
    <x v="316"/>
    <x v="1"/>
    <x v="70"/>
    <x v="11"/>
    <s v="12 Cookies"/>
    <n v="1"/>
    <s v="Cookies"/>
    <m/>
    <n v="40.787149600866101"/>
    <n v="-73.971722312198096"/>
    <n v="40.789583"/>
    <n v="-73.941692000000003"/>
    <d v="2014-10-10T17:17:15"/>
    <d v="2014-10-10T17:17:36"/>
    <d v="2014-10-10T17:32:57"/>
    <d v="2014-10-10T17:45:51"/>
  </r>
  <r>
    <n v="1450898"/>
    <n v="107576"/>
    <x v="91"/>
    <x v="2"/>
    <x v="9"/>
    <x v="2"/>
    <s v="Fountain Soda"/>
    <n v="1"/>
    <s v="Drinks"/>
    <m/>
    <n v="40.692146411775603"/>
    <n v="-73.988865382600395"/>
    <n v="40.694101400000001"/>
    <n v="-73.983284299999994"/>
    <d v="2014-10-25T20:00:37"/>
    <d v="2014-10-25T20:40:37"/>
    <d v="2014-10-25T21:08:27"/>
    <d v="2014-10-25T21:19:12"/>
  </r>
  <r>
    <n v="1317535"/>
    <n v="39702"/>
    <x v="116"/>
    <x v="1"/>
    <x v="122"/>
    <x v="32"/>
    <s v="Vanilla Bean"/>
    <n v="1"/>
    <s v="Yeast Doughnuts"/>
    <m/>
    <n v="40.744563916288797"/>
    <n v="-73.996630052861306"/>
    <n v="40.758411799999998"/>
    <n v="-73.981546699999996"/>
    <d v="2014-10-08T10:48:01"/>
    <d v="2014-10-08T10:54:14"/>
    <d v="2014-10-08T11:06:52"/>
    <d v="2014-10-08T11:21:02"/>
  </r>
  <r>
    <n v="1383642"/>
    <n v="340036"/>
    <x v="155"/>
    <x v="1"/>
    <x v="12"/>
    <x v="10"/>
    <s v="Sweet Potato Casserole"/>
    <n v="1"/>
    <s v="Sides"/>
    <m/>
    <n v="40.727518945156902"/>
    <n v="-73.988671302795396"/>
    <n v="40.7444883"/>
    <n v="-73.994946499999998"/>
    <d v="2014-10-17T20:52:41"/>
    <m/>
    <m/>
    <d v="2014-10-17T21:54:26"/>
  </r>
  <r>
    <n v="1391346"/>
    <n v="77793"/>
    <x v="437"/>
    <x v="1"/>
    <x v="76"/>
    <x v="16"/>
    <s v="Chicken"/>
    <n v="1"/>
    <s v="Naked Balls"/>
    <d v="1899-12-30T00:04:25"/>
    <n v="40.721545124764702"/>
    <n v="-73.988842426716104"/>
    <n v="40.728563999999999"/>
    <n v="-73.995123699999994"/>
    <d v="2014-10-18T19:10:23"/>
    <d v="2014-10-18T19:13:02"/>
    <d v="2014-10-18T19:34:33"/>
    <d v="2014-10-18T19:42:06"/>
  </r>
  <r>
    <n v="1287741"/>
    <n v="61630"/>
    <x v="199"/>
    <x v="1"/>
    <x v="26"/>
    <x v="20"/>
    <s v="H&amp;H Tuna Salad Sandwich"/>
    <n v="1"/>
    <s v="Sandwiches"/>
    <m/>
    <n v="40.737827668490397"/>
    <n v="-73.992362022399902"/>
    <n v="40.727404999999997"/>
    <n v="-73.991802000000007"/>
    <d v="2014-10-03T18:27:18"/>
    <d v="2014-10-03T18:27:33"/>
    <d v="2014-10-03T18:42:48"/>
    <d v="2014-10-03T18:52:45"/>
  </r>
  <r>
    <n v="1397032"/>
    <n v="299086"/>
    <x v="102"/>
    <x v="2"/>
    <x v="48"/>
    <x v="17"/>
    <s v="Black Beans"/>
    <n v="1"/>
    <s v="Canned Goods &amp; Soups"/>
    <m/>
    <n v="40.778503999999998"/>
    <n v="-73.982091999999994"/>
    <n v="40.784081"/>
    <n v="-73.949398000000002"/>
    <d v="2014-10-19T12:22:22"/>
    <d v="2014-10-19T13:00:39"/>
    <d v="2014-10-19T14:18:28"/>
    <d v="2014-10-19T14:41:56"/>
  </r>
  <r>
    <n v="1410394"/>
    <n v="313639"/>
    <x v="288"/>
    <x v="1"/>
    <x v="70"/>
    <x v="11"/>
    <s v="Cereal Milk Shake"/>
    <n v="1"/>
    <s v="Shakes"/>
    <m/>
    <n v="40.731795470614898"/>
    <n v="-73.985672593116803"/>
    <n v="40.741316300000001"/>
    <n v="-73.978384399999996"/>
    <d v="2014-10-20T19:35:04"/>
    <d v="2014-10-20T19:39:51"/>
    <d v="2014-10-20T19:59:20"/>
    <d v="2014-10-20T20:02:06"/>
  </r>
  <r>
    <n v="1356867"/>
    <n v="262058"/>
    <x v="34"/>
    <x v="2"/>
    <x v="126"/>
    <x v="30"/>
    <s v="Spicy Crispy Beef"/>
    <n v="1"/>
    <s v="Starters &amp; Salads"/>
    <d v="1899-12-30T00:02:11"/>
    <n v="40.782116700000003"/>
    <n v="-73.980739099999994"/>
    <n v="40.779445500000001"/>
    <n v="-73.959487899999999"/>
    <d v="2014-10-13T19:27:40"/>
    <d v="2014-10-13T19:43:42"/>
    <d v="2014-10-13T19:48:56"/>
    <d v="2014-10-13T19:59:13"/>
  </r>
  <r>
    <n v="1368490"/>
    <n v="149239"/>
    <x v="419"/>
    <x v="2"/>
    <x v="150"/>
    <x v="26"/>
    <s v="Iron Man MOB"/>
    <n v="1"/>
    <s v="MOBs"/>
    <d v="1899-12-30T00:05:21"/>
    <n v="40.6852014054978"/>
    <n v="-73.980210819697206"/>
    <n v="40.649403668977897"/>
    <n v="-73.964426899397694"/>
    <d v="2014-10-15T18:57:38"/>
    <d v="2014-10-15T20:23:07"/>
    <d v="2014-10-15T20:50:56"/>
    <d v="2014-10-15T21:43:28"/>
  </r>
  <r>
    <n v="1461609"/>
    <n v="313435"/>
    <x v="53"/>
    <x v="2"/>
    <x v="77"/>
    <x v="0"/>
    <s v="Chocolate"/>
    <n v="1"/>
    <s v="Milkshakes"/>
    <m/>
    <n v="40.724339999999998"/>
    <n v="-73.990960000000001"/>
    <n v="40.7349362"/>
    <n v="-73.986340299999995"/>
    <d v="2014-10-26T18:32:24"/>
    <d v="2014-10-26T18:38:30"/>
    <d v="2014-10-26T18:54:20"/>
    <d v="2014-10-26T19:02:27"/>
  </r>
  <r>
    <n v="1391024"/>
    <n v="144877"/>
    <x v="273"/>
    <x v="5"/>
    <x v="134"/>
    <x v="33"/>
    <s v="Chocolate Hazlenuts"/>
    <n v="1"/>
    <s v="Hu Chocolate"/>
    <m/>
    <n v="40.735676762018002"/>
    <n v="-73.993829528068602"/>
    <n v="40.7362763"/>
    <n v="-74.001764800000004"/>
    <d v="2014-10-18T18:39:09"/>
    <d v="2014-10-18T18:47:01"/>
    <d v="2014-10-18T19:02:24"/>
    <d v="2014-10-18T19:05:25"/>
  </r>
  <r>
    <n v="1446061"/>
    <n v="118517"/>
    <x v="83"/>
    <x v="1"/>
    <x v="384"/>
    <x v="7"/>
    <m/>
    <m/>
    <m/>
    <m/>
    <n v="40.736803371553897"/>
    <n v="-73.9917182922363"/>
    <n v="40.746806747986703"/>
    <n v="-73.985434601354697"/>
    <d v="2014-10-25T13:32:07"/>
    <d v="2014-10-25T13:29:37"/>
    <d v="2014-10-25T13:55:26"/>
    <d v="2014-10-25T14:10:04"/>
  </r>
  <r>
    <n v="1357194"/>
    <n v="181018"/>
    <x v="101"/>
    <x v="2"/>
    <x v="633"/>
    <x v="42"/>
    <s v="Grilled Vegetables"/>
    <n v="1"/>
    <s v="Sides"/>
    <d v="1899-12-30T00:08:31"/>
    <n v="40.7436439127436"/>
    <n v="-73.983888253569603"/>
    <n v="40.744847514054101"/>
    <n v="-73.976633179912696"/>
    <d v="2014-10-13T20:02:56"/>
    <d v="2014-10-13T20:07:56"/>
    <d v="2014-10-13T20:26:47"/>
    <d v="2014-10-13T20:32:51"/>
  </r>
  <r>
    <n v="1370431"/>
    <n v="58898"/>
    <x v="23"/>
    <x v="2"/>
    <x v="20"/>
    <x v="17"/>
    <s v="Egg Whites"/>
    <n v="1"/>
    <s v="Eggs"/>
    <m/>
    <n v="40.723954999999997"/>
    <n v="-73.991828999999996"/>
    <n v="40.729953600000002"/>
    <n v="-73.986349799999999"/>
    <d v="2014-10-15T22:10:14"/>
    <m/>
    <m/>
    <d v="2014-10-15T23:33:43"/>
  </r>
  <r>
    <n v="1365890"/>
    <n v="54921"/>
    <x v="49"/>
    <x v="1"/>
    <x v="125"/>
    <x v="2"/>
    <m/>
    <m/>
    <m/>
    <d v="1899-12-30T00:14:31"/>
    <n v="40.764075830277001"/>
    <n v="-73.978632525152193"/>
    <n v="40.783296999999997"/>
    <n v="-73.955206000000004"/>
    <d v="2014-10-15T12:25:41"/>
    <d v="2014-10-15T12:37:36"/>
    <d v="2014-10-15T12:52:27"/>
    <d v="2014-10-15T13:16:29"/>
  </r>
  <r>
    <n v="1341720"/>
    <n v="133202"/>
    <x v="21"/>
    <x v="1"/>
    <x v="277"/>
    <x v="6"/>
    <s v="Ezo"/>
    <n v="1"/>
    <s v="Samba Rolls"/>
    <d v="1899-12-30T00:06:28"/>
    <n v="40.732666419020703"/>
    <n v="-74.003292612268694"/>
    <n v="40.745159299999997"/>
    <n v="-73.995090000000005"/>
    <d v="2014-10-11T20:51:21"/>
    <d v="2014-10-11T20:58:30"/>
    <d v="2014-10-11T21:12:20"/>
    <d v="2014-10-11T21:23:04"/>
  </r>
  <r>
    <n v="1324107"/>
    <n v="278520"/>
    <x v="94"/>
    <x v="1"/>
    <x v="92"/>
    <x v="11"/>
    <s v="Chocolat de Colombie"/>
    <n v="1"/>
    <s v="Macaroons (Individual)"/>
    <m/>
    <n v="40.770674225957698"/>
    <n v="-73.966114756096204"/>
    <n v="40.755734400000001"/>
    <n v="-73.988958400000001"/>
    <d v="2014-10-09T15:29:26"/>
    <d v="2014-10-09T15:42:50"/>
    <d v="2014-10-09T15:57:10"/>
    <d v="2014-10-09T16:12:26"/>
  </r>
  <r>
    <n v="1362172"/>
    <n v="140477"/>
    <x v="125"/>
    <x v="1"/>
    <x v="88"/>
    <x v="6"/>
    <s v="Spicy Tuna"/>
    <n v="1"/>
    <s v="Roll"/>
    <d v="1899-12-30T00:07:34"/>
    <n v="40.784077256376399"/>
    <n v="-73.9776224098444"/>
    <n v="40.773260625974899"/>
    <n v="-73.958890935120905"/>
    <d v="2014-10-14T18:11:24"/>
    <d v="2014-10-14T18:31:14"/>
    <d v="2014-10-14T18:36:34"/>
    <d v="2014-10-14T18:47:54"/>
  </r>
  <r>
    <n v="1467554"/>
    <n v="104530"/>
    <x v="88"/>
    <x v="1"/>
    <x v="12"/>
    <x v="10"/>
    <s v="Brisket"/>
    <n v="1"/>
    <s v="Meats"/>
    <m/>
    <n v="40.727518945156902"/>
    <n v="-73.988671302795396"/>
    <n v="40.717509900000003"/>
    <n v="-73.990921700000001"/>
    <d v="2014-10-27T11:52:16"/>
    <d v="2014-10-27T11:52:35"/>
    <d v="2014-10-27T12:11:56"/>
    <d v="2014-10-27T12:29:47"/>
  </r>
  <r>
    <n v="1487391"/>
    <n v="178158"/>
    <x v="60"/>
    <x v="1"/>
    <x v="130"/>
    <x v="9"/>
    <s v="Burrito"/>
    <n v="1"/>
    <s v="Entree"/>
    <m/>
    <n v="40.7419445342396"/>
    <n v="-74.001089000702095"/>
    <n v="40.7443077"/>
    <n v="-74.002590299999994"/>
    <d v="2014-10-30T16:04:37"/>
    <d v="2014-10-30T16:16:40"/>
    <d v="2014-10-30T16:26:29"/>
    <d v="2014-10-30T16:29:39"/>
  </r>
  <r>
    <n v="1470287"/>
    <n v="113972"/>
    <x v="240"/>
    <x v="1"/>
    <x v="101"/>
    <x v="30"/>
    <s v="Bentons Bacon &amp; Egg Fried Rice"/>
    <n v="1"/>
    <s v="Rice &amp; Noodles"/>
    <d v="1899-12-30T00:02:53"/>
    <n v="40.734213854853898"/>
    <n v="-74.006202029303594"/>
    <n v="40.748197300000001"/>
    <n v="-74.003345899999999"/>
    <d v="2014-10-27T20:26:49"/>
    <d v="2014-10-27T21:01:54"/>
    <d v="2014-10-27T21:11:44"/>
    <d v="2014-10-27T21:20:28"/>
  </r>
  <r>
    <n v="1488796"/>
    <n v="40410"/>
    <x v="83"/>
    <x v="1"/>
    <x v="245"/>
    <x v="30"/>
    <m/>
    <m/>
    <m/>
    <m/>
    <n v="40.730754820521298"/>
    <n v="-73.9862895011902"/>
    <n v="40.741039000000001"/>
    <n v="-73.992339000000001"/>
    <d v="2014-10-30T18:58:11"/>
    <d v="2014-10-30T18:57:42"/>
    <d v="2014-10-30T19:21:32"/>
    <d v="2014-10-30T19:38:11"/>
  </r>
  <r>
    <n v="1444996"/>
    <n v="377260"/>
    <x v="393"/>
    <x v="1"/>
    <x v="20"/>
    <x v="17"/>
    <s v="Strawberry Fruit Leather"/>
    <n v="1"/>
    <s v="Candy &amp; Chocolate"/>
    <m/>
    <n v="40.715640471675201"/>
    <n v="-74.012353550378407"/>
    <n v="40.723676400000002"/>
    <n v="-74.010723499999997"/>
    <d v="2014-10-25T11:17:31"/>
    <d v="2014-10-25T11:26:06"/>
    <d v="2014-10-25T12:22:35"/>
    <d v="2014-10-25T12:34:09"/>
  </r>
  <r>
    <n v="1375933"/>
    <n v="41778"/>
    <x v="499"/>
    <x v="1"/>
    <x v="139"/>
    <x v="8"/>
    <s v="Momofuku Ramen"/>
    <n v="1"/>
    <s v="Bowls"/>
    <m/>
    <n v="40.729110403548901"/>
    <n v="-73.984245455566395"/>
    <n v="40.737901000000001"/>
    <n v="-73.984339000000006"/>
    <d v="2014-10-16T20:22:44"/>
    <d v="2014-10-16T20:24:54"/>
    <d v="2014-10-16T21:04:48"/>
    <d v="2014-10-16T21:08:59"/>
  </r>
  <r>
    <n v="1441182"/>
    <n v="101084"/>
    <x v="339"/>
    <x v="1"/>
    <x v="101"/>
    <x v="30"/>
    <s v="Shrimp and Scallop XO Fried Rice"/>
    <n v="1"/>
    <s v="Rice &amp; Noodles"/>
    <d v="1899-12-30T00:03:29"/>
    <n v="40.734213854853898"/>
    <n v="-74.006202029303594"/>
    <n v="40.739975999999999"/>
    <n v="-73.998979000000006"/>
    <d v="2014-10-24T21:02:46"/>
    <d v="2014-10-24T21:17:00"/>
    <d v="2014-10-24T21:26:52"/>
    <d v="2014-10-24T21:35:09"/>
  </r>
  <r>
    <n v="1281347"/>
    <n v="53503"/>
    <x v="372"/>
    <x v="1"/>
    <x v="126"/>
    <x v="30"/>
    <s v="Wide Rice Noodles, BBQâ€™d Roast Duck"/>
    <n v="1"/>
    <s v="Rice &amp; Noodles"/>
    <d v="1899-12-30T00:05:55"/>
    <n v="40.782116700000003"/>
    <n v="-73.980739099999994"/>
    <n v="40.766114923209699"/>
    <n v="-73.961338335717002"/>
    <d v="2014-10-02T19:23:56"/>
    <d v="2014-10-02T19:44:36"/>
    <d v="2014-10-02T20:02:26"/>
    <d v="2014-10-02T20:20:30"/>
  </r>
  <r>
    <n v="1416405"/>
    <n v="236739"/>
    <x v="443"/>
    <x v="1"/>
    <x v="256"/>
    <x v="30"/>
    <s v="Spicy Cumin Lamb Hand-Ripped Noodles"/>
    <n v="1"/>
    <s v="Hand-Pulled Noodles"/>
    <m/>
    <n v="40.715603834466101"/>
    <n v="-73.998236892873393"/>
    <n v="40.705600400000002"/>
    <n v="-74.008779599999997"/>
    <d v="2014-10-21T19:59:56"/>
    <d v="2014-10-21T20:08:18"/>
    <d v="2014-10-21T20:31:52"/>
    <d v="2014-10-21T20:50:02"/>
  </r>
  <r>
    <n v="1416987"/>
    <n v="52360"/>
    <x v="134"/>
    <x v="1"/>
    <x v="100"/>
    <x v="4"/>
    <s v="Chicken Gyoza with Napa Cabbage and Soy Dipping Sauce"/>
    <n v="1"/>
    <s v="Dumplings"/>
    <d v="1899-12-30T00:03:24"/>
    <n v="40.762857763598497"/>
    <n v="-73.9716190014841"/>
    <n v="40.768923999999998"/>
    <n v="-73.983315000000005"/>
    <d v="2014-10-21T20:58:24"/>
    <d v="2014-10-21T21:12:16"/>
    <d v="2014-10-21T21:29:36"/>
    <d v="2014-10-21T21:44:38"/>
  </r>
  <r>
    <n v="1407750"/>
    <n v="157331"/>
    <x v="130"/>
    <x v="1"/>
    <x v="72"/>
    <x v="8"/>
    <s v="Tortilla"/>
    <n v="1"/>
    <s v="Soups"/>
    <m/>
    <n v="40.721353749744097"/>
    <n v="-73.997525293959001"/>
    <n v="40.717480999999999"/>
    <n v="-74.003013899999999"/>
    <d v="2014-10-20T12:23:01"/>
    <d v="2014-10-20T12:41:08"/>
    <d v="2014-10-20T12:48:13"/>
    <d v="2014-10-20T12:55:12"/>
  </r>
  <r>
    <n v="1313723"/>
    <n v="275689"/>
    <x v="192"/>
    <x v="1"/>
    <x v="634"/>
    <x v="8"/>
    <m/>
    <m/>
    <m/>
    <m/>
    <n v="40.764591714900597"/>
    <n v="-73.971212977286001"/>
    <n v="40.7202117"/>
    <n v="-74.002130800000003"/>
    <d v="2014-10-07T15:22:30"/>
    <d v="2014-10-07T15:25:45"/>
    <d v="2014-10-07T15:58:36"/>
    <d v="2014-10-07T16:22:52"/>
  </r>
  <r>
    <n v="1274245"/>
    <n v="345429"/>
    <x v="40"/>
    <x v="1"/>
    <x v="68"/>
    <x v="8"/>
    <m/>
    <m/>
    <m/>
    <d v="1899-12-30T00:05:34"/>
    <n v="40.724743642155602"/>
    <n v="-73.9986615554824"/>
    <n v="40.724571699999998"/>
    <n v="-74.000024199999999"/>
    <d v="2014-10-01T17:24:55"/>
    <m/>
    <m/>
    <d v="2014-10-01T17:57:46"/>
  </r>
  <r>
    <n v="1424156"/>
    <n v="42517"/>
    <x v="173"/>
    <x v="4"/>
    <x v="32"/>
    <x v="4"/>
    <s v="Crispy Shrimp"/>
    <n v="1"/>
    <s v="Very Special Cut Up Rolls"/>
    <m/>
    <n v="40.735872288065799"/>
    <n v="-73.987664615827299"/>
    <n v="40.730145100000001"/>
    <n v="-73.976934"/>
    <d v="2014-10-22T20:20:54"/>
    <d v="2014-10-22T20:50:21"/>
    <d v="2014-10-22T21:06:14"/>
    <d v="2014-10-22T21:23:27"/>
  </r>
  <r>
    <n v="1464434"/>
    <n v="344079"/>
    <x v="332"/>
    <x v="1"/>
    <x v="149"/>
    <x v="22"/>
    <s v="Patatas Bravas"/>
    <n v="1"/>
    <s v="Tapas"/>
    <d v="1899-12-30T00:07:23"/>
    <n v="40.687688999999999"/>
    <n v="-73.970744999999994"/>
    <n v="40.694653600000002"/>
    <n v="-73.955583700000005"/>
    <d v="2014-10-26T21:08:02"/>
    <d v="2014-10-26T21:17:13"/>
    <d v="2014-10-26T21:35:30"/>
    <d v="2014-10-26T21:45:11"/>
  </r>
  <r>
    <n v="1376045"/>
    <n v="105903"/>
    <x v="93"/>
    <x v="2"/>
    <x v="63"/>
    <x v="16"/>
    <s v="Ball"/>
    <n v="1"/>
    <s v="Mozz (mozzarella)"/>
    <d v="1899-12-30T00:04:59"/>
    <n v="40.723019825000002"/>
    <n v="-73.995853999999994"/>
    <n v="40.746968600000002"/>
    <n v="-73.990440599999999"/>
    <d v="2014-10-16T20:33:25"/>
    <d v="2014-10-16T20:58:49"/>
    <d v="2014-10-16T21:07:31"/>
    <d v="2014-10-16T21:24:53"/>
  </r>
  <r>
    <n v="1460699"/>
    <n v="103627"/>
    <x v="63"/>
    <x v="1"/>
    <x v="20"/>
    <x v="17"/>
    <s v="Large Brown Eggs Cage Free 18 Pack"/>
    <n v="1"/>
    <s v="Eggs"/>
    <m/>
    <n v="40.675316600000002"/>
    <n v="-73.988532599999999"/>
    <n v="40.698193000000003"/>
    <n v="-73.984207999999995"/>
    <d v="2014-10-26T17:26:54"/>
    <d v="2014-10-26T17:30:05"/>
    <d v="2014-10-26T19:00:23"/>
    <d v="2014-10-26T19:25:27"/>
  </r>
  <r>
    <n v="1322958"/>
    <n v="98356"/>
    <x v="336"/>
    <x v="1"/>
    <x v="48"/>
    <x v="17"/>
    <m/>
    <m/>
    <m/>
    <m/>
    <n v="40.778503999999998"/>
    <n v="-73.982091999999994"/>
    <n v="40.7755735"/>
    <n v="-73.984597199999996"/>
    <d v="2014-10-09T12:05:35"/>
    <d v="2014-10-09T12:05:24"/>
    <d v="2014-10-09T12:23:15"/>
    <d v="2014-10-09T12:37:41"/>
  </r>
  <r>
    <n v="1489104"/>
    <n v="98735"/>
    <x v="159"/>
    <x v="3"/>
    <x v="63"/>
    <x v="16"/>
    <s v="Chicken Parm"/>
    <n v="1"/>
    <s v="Sandwiches"/>
    <d v="1899-12-30T00:09:25"/>
    <n v="40.723019825000002"/>
    <n v="-73.995853999999994"/>
    <n v="40.724454999999999"/>
    <n v="-73.990891099999999"/>
    <d v="2014-10-30T19:31:48"/>
    <d v="2014-10-30T19:49:52"/>
    <d v="2014-10-30T19:57:58"/>
    <d v="2014-10-30T20:10:33"/>
  </r>
  <r>
    <n v="1463388"/>
    <n v="145851"/>
    <x v="201"/>
    <x v="2"/>
    <x v="31"/>
    <x v="6"/>
    <s v="Salmon Egg"/>
    <n v="1"/>
    <s v="Dinner Sushi &amp; Sashimi"/>
    <d v="1899-12-30T00:07:04"/>
    <n v="40.719386413349397"/>
    <n v="-74.008692501044905"/>
    <n v="40.723856400000003"/>
    <n v="-74.003607400000007"/>
    <d v="2014-10-26T20:09:45"/>
    <d v="2014-10-26T20:23:06"/>
    <d v="2014-10-26T20:33:28"/>
    <d v="2014-10-26T20:39:11"/>
  </r>
  <r>
    <n v="1354877"/>
    <n v="347174"/>
    <x v="162"/>
    <x v="1"/>
    <x v="18"/>
    <x v="15"/>
    <m/>
    <m/>
    <m/>
    <m/>
    <n v="40.804825289159702"/>
    <n v="-73.966286945508799"/>
    <n v="40.807743199999997"/>
    <n v="-73.959720599999997"/>
    <d v="2014-10-13T13:59:53"/>
    <m/>
    <m/>
    <d v="2014-10-13T14:33:42"/>
  </r>
  <r>
    <n v="1362043"/>
    <n v="375049"/>
    <x v="318"/>
    <x v="3"/>
    <x v="9"/>
    <x v="2"/>
    <s v="Shake"/>
    <n v="1"/>
    <s v="Shakes"/>
    <m/>
    <n v="40.758456774983799"/>
    <n v="-73.989140466129399"/>
    <n v="40.740527399999998"/>
    <n v="-73.976681400000004"/>
    <d v="2014-10-14T17:43:35"/>
    <m/>
    <m/>
    <d v="2014-10-14T18:29:23"/>
  </r>
  <r>
    <n v="1284608"/>
    <n v="150880"/>
    <x v="112"/>
    <x v="3"/>
    <x v="95"/>
    <x v="18"/>
    <m/>
    <m/>
    <m/>
    <m/>
    <n v="40.720373000000002"/>
    <n v="-73.994917999999998"/>
    <n v="40.727741299999998"/>
    <n v="-73.989308600000001"/>
    <d v="2014-10-03T10:32:00"/>
    <d v="2014-10-03T10:49:07"/>
    <d v="2014-10-03T11:15:03"/>
    <d v="2014-10-03T11:23:52"/>
  </r>
  <r>
    <n v="1405625"/>
    <n v="120353"/>
    <x v="110"/>
    <x v="1"/>
    <x v="63"/>
    <x v="16"/>
    <s v="Chicken Parm"/>
    <n v="1"/>
    <s v="Sandwiches"/>
    <m/>
    <n v="40.723019825000002"/>
    <n v="-73.995853999999994"/>
    <n v="40.7062843"/>
    <n v="-74.016942999999998"/>
    <d v="2014-10-19T22:29:20"/>
    <d v="2014-10-19T22:26:46"/>
    <d v="2014-10-19T22:52:06"/>
    <d v="2014-10-19T23:12:51"/>
  </r>
  <r>
    <n v="1440127"/>
    <n v="339930"/>
    <x v="350"/>
    <x v="1"/>
    <x v="134"/>
    <x v="33"/>
    <s v="Raw Ice Cream Company"/>
    <n v="1"/>
    <s v="Freezer"/>
    <m/>
    <n v="40.735676762018002"/>
    <n v="-73.993829528068602"/>
    <n v="40.769095"/>
    <n v="-73.981598000000005"/>
    <d v="2014-10-24T19:32:15"/>
    <d v="2014-10-24T20:06:40"/>
    <d v="2014-10-24T20:20:01"/>
    <d v="2014-10-24T20:48:03"/>
  </r>
  <r>
    <n v="1287646"/>
    <n v="128963"/>
    <x v="39"/>
    <x v="1"/>
    <x v="167"/>
    <x v="30"/>
    <s v="Scallion Style"/>
    <n v="1"/>
    <s v="Entrees"/>
    <d v="1899-12-30T00:05:13"/>
    <n v="40.732213000000002"/>
    <n v="-73.988072000000003"/>
    <n v="40.712263700000001"/>
    <n v="-74.009140500000001"/>
    <d v="2014-10-03T18:19:21"/>
    <d v="2014-10-03T18:21:57"/>
    <d v="2014-10-03T18:31:18"/>
    <d v="2014-10-03T18:50:36"/>
  </r>
  <r>
    <n v="1396638"/>
    <n v="377260"/>
    <x v="210"/>
    <x v="1"/>
    <x v="11"/>
    <x v="0"/>
    <s v="Maple-Glazed Bacon"/>
    <n v="1"/>
    <s v="Brunch Sides"/>
    <m/>
    <n v="40.726413182830903"/>
    <n v="-73.993821144104004"/>
    <n v="40.723676400000002"/>
    <n v="-74.010723499999997"/>
    <d v="2014-10-19T11:30:08"/>
    <d v="2014-10-19T11:29:15"/>
    <d v="2014-10-19T11:44:08"/>
    <d v="2014-10-19T12:05:25"/>
  </r>
  <r>
    <n v="1349702"/>
    <n v="42781"/>
    <x v="435"/>
    <x v="1"/>
    <x v="90"/>
    <x v="27"/>
    <s v="Potato Knish"/>
    <n v="2"/>
    <s v="Franks and Knishes"/>
    <d v="1899-12-30T00:06:54"/>
    <n v="40.745299312570602"/>
    <n v="-73.9791375808162"/>
    <n v="40.738912900000003"/>
    <n v="-73.987759999999994"/>
    <d v="2014-10-12T19:52:27"/>
    <d v="2014-10-12T20:21:08"/>
    <d v="2014-10-12T20:40:57"/>
    <d v="2014-10-12T20:49:51"/>
  </r>
  <r>
    <n v="1400014"/>
    <n v="76908"/>
    <x v="406"/>
    <x v="2"/>
    <x v="63"/>
    <x v="16"/>
    <s v="House Roasted Turkey"/>
    <n v="1"/>
    <s v="Sandwiches"/>
    <d v="1899-12-30T00:06:09"/>
    <n v="40.723019825000002"/>
    <n v="-73.995853999999994"/>
    <n v="40.776781999999997"/>
    <n v="-73.976144000000005"/>
    <d v="2014-10-19T16:53:36"/>
    <d v="2014-10-19T17:30:07"/>
    <d v="2014-10-19T17:38:59"/>
    <d v="2014-10-19T18:25:38"/>
  </r>
  <r>
    <n v="1307267"/>
    <n v="54061"/>
    <x v="96"/>
    <x v="1"/>
    <x v="20"/>
    <x v="17"/>
    <s v="Org 9&quot; Rolled Pie Dough 2 Ct"/>
    <n v="2"/>
    <s v="Frozen Fruits &amp; Dessert"/>
    <m/>
    <n v="40.723954999999997"/>
    <n v="-73.991828999999996"/>
    <n v="40.7076019"/>
    <n v="-74.012849500000002"/>
    <d v="2014-10-06T10:51:50"/>
    <m/>
    <m/>
    <d v="2014-10-06T12:11:24"/>
  </r>
  <r>
    <n v="1421056"/>
    <n v="64754"/>
    <x v="49"/>
    <x v="1"/>
    <x v="65"/>
    <x v="5"/>
    <s v="Chana Masala Roll"/>
    <n v="1"/>
    <s v="Rolls"/>
    <m/>
    <n v="40.752767603754798"/>
    <n v="-73.984937667846694"/>
    <n v="40.756100000000004"/>
    <n v="-73.996485000000007"/>
    <d v="2014-10-22T14:14:55"/>
    <d v="2014-10-22T14:26:57"/>
    <d v="2014-10-22T14:40:46"/>
    <d v="2014-10-22T14:50:29"/>
  </r>
  <r>
    <n v="1401242"/>
    <n v="112314"/>
    <x v="11"/>
    <x v="1"/>
    <x v="114"/>
    <x v="8"/>
    <m/>
    <m/>
    <m/>
    <m/>
    <n v="40.753815216005698"/>
    <n v="-73.983769108942894"/>
    <n v="40.773629867041301"/>
    <n v="-73.957942644382598"/>
    <d v="2014-10-19T18:29:15"/>
    <d v="2014-10-19T18:40:03"/>
    <d v="2014-10-19T19:07:19"/>
    <d v="2014-10-19T19:24:30"/>
  </r>
  <r>
    <n v="1368723"/>
    <n v="52463"/>
    <x v="195"/>
    <x v="1"/>
    <x v="126"/>
    <x v="30"/>
    <s v="â€˜Pac Manâ€™ Shrimp Dumplings (4)"/>
    <n v="1"/>
    <s v="Dim Sum"/>
    <d v="1899-12-30T00:04:20"/>
    <n v="40.782116700000003"/>
    <n v="-73.980739099999994"/>
    <n v="40.765777499999999"/>
    <n v="-73.961445499999996"/>
    <d v="2014-10-15T19:20:31"/>
    <d v="2014-10-15T19:21:15"/>
    <d v="2014-10-15T19:54:23"/>
    <d v="2014-10-15T20:09:31"/>
  </r>
  <r>
    <n v="1362524"/>
    <n v="95164"/>
    <x v="125"/>
    <x v="1"/>
    <x v="303"/>
    <x v="5"/>
    <s v="Achaari Chicken Tikka"/>
    <n v="1"/>
    <s v="Chicken"/>
    <d v="1899-12-30T00:05:51"/>
    <n v="40.755701549271201"/>
    <n v="-73.968586921691895"/>
    <n v="40.779801499999998"/>
    <n v="-73.987649899999994"/>
    <d v="2014-10-14T19:10:23"/>
    <d v="2014-10-14T19:27:15"/>
    <d v="2014-10-14T20:19:05"/>
    <d v="2014-10-14T20:36:27"/>
  </r>
  <r>
    <n v="1416405"/>
    <n v="236739"/>
    <x v="443"/>
    <x v="1"/>
    <x v="256"/>
    <x v="30"/>
    <s v="Spicy Cumin Lamb Burger"/>
    <n v="1"/>
    <s v="Burgers"/>
    <m/>
    <n v="40.715603834466101"/>
    <n v="-73.998236892873393"/>
    <n v="40.705600400000002"/>
    <n v="-74.008779599999997"/>
    <d v="2014-10-21T19:59:56"/>
    <d v="2014-10-21T20:08:18"/>
    <d v="2014-10-21T20:31:52"/>
    <d v="2014-10-21T20:50:02"/>
  </r>
  <r>
    <n v="1387308"/>
    <n v="369272"/>
    <x v="52"/>
    <x v="1"/>
    <x v="123"/>
    <x v="7"/>
    <s v="Banana Chocolate Chip Bread"/>
    <n v="2"/>
    <s v="Pastries"/>
    <m/>
    <n v="40.779930093814997"/>
    <n v="-73.980334997177096"/>
    <n v="40.767651000000001"/>
    <n v="-73.966875000000002"/>
    <d v="2014-10-18T09:54:13"/>
    <d v="2014-10-18T10:01:26"/>
    <d v="2014-10-18T10:18:45"/>
    <d v="2014-10-18T10:31:53"/>
  </r>
  <r>
    <n v="1472950"/>
    <n v="132137"/>
    <x v="21"/>
    <x v="1"/>
    <x v="346"/>
    <x v="27"/>
    <s v="Soup of the Day"/>
    <n v="1"/>
    <s v="Soup"/>
    <d v="1899-12-30T00:03:40"/>
    <n v="40.725884686994803"/>
    <n v="-73.992447853088393"/>
    <n v="40.7183876"/>
    <n v="-74.004408699999999"/>
    <d v="2014-10-28T11:16:35"/>
    <d v="2014-10-28T11:33:38"/>
    <d v="2014-10-28T11:39:28"/>
    <d v="2014-10-28T11:47:10"/>
  </r>
  <r>
    <n v="1328536"/>
    <n v="77841"/>
    <x v="379"/>
    <x v="1"/>
    <x v="118"/>
    <x v="7"/>
    <s v="Challah French Toast"/>
    <n v="1"/>
    <s v="Breakfast"/>
    <m/>
    <n v="40.72813"/>
    <n v="-73.982020000000006"/>
    <n v="40.730145033486899"/>
    <n v="-73.993084291065102"/>
    <d v="2014-10-10T10:34:09"/>
    <d v="2014-10-10T10:53:15"/>
    <d v="2014-10-10T11:19:35"/>
    <d v="2014-10-10T11:32:41"/>
  </r>
  <r>
    <n v="1375309"/>
    <n v="155124"/>
    <x v="460"/>
    <x v="1"/>
    <x v="76"/>
    <x v="16"/>
    <s v="Classic Beef"/>
    <n v="1"/>
    <s v="Naked Balls"/>
    <d v="1899-12-30T00:03:55"/>
    <n v="40.745963108098799"/>
    <n v="-74.001697291846"/>
    <n v="40.744378099999999"/>
    <n v="-73.990925000000004"/>
    <d v="2014-10-16T19:20:50"/>
    <d v="2014-10-16T19:31:19"/>
    <d v="2014-10-16T19:42:09"/>
    <d v="2014-10-16T19:52:08"/>
  </r>
  <r>
    <n v="1475505"/>
    <n v="79849"/>
    <x v="80"/>
    <x v="3"/>
    <x v="195"/>
    <x v="1"/>
    <s v="Pizza Bianca"/>
    <n v="1"/>
    <s v="Bread"/>
    <d v="1899-12-30T00:15:55"/>
    <n v="40.747169914496503"/>
    <n v="-74.000635650385306"/>
    <n v="40.732301300000003"/>
    <n v="-74.007778200000004"/>
    <d v="2014-10-28T19:51:35"/>
    <d v="2014-10-28T20:06:19"/>
    <d v="2014-10-28T20:31:09"/>
    <d v="2014-10-28T20:47:17"/>
  </r>
  <r>
    <n v="1409260"/>
    <n v="181823"/>
    <x v="281"/>
    <x v="5"/>
    <x v="76"/>
    <x v="16"/>
    <s v="Chicken"/>
    <n v="1"/>
    <s v="Naked Balls"/>
    <d v="1899-12-30T00:02:20"/>
    <n v="40.721545124764702"/>
    <n v="-73.988842426716104"/>
    <n v="40.741243500000003"/>
    <n v="-73.991319700000005"/>
    <d v="2014-10-20T16:16:32"/>
    <d v="2014-10-20T16:34:01"/>
    <d v="2014-10-20T16:49:53"/>
    <d v="2014-10-20T17:02:55"/>
  </r>
  <r>
    <n v="1334545"/>
    <n v="54061"/>
    <x v="175"/>
    <x v="2"/>
    <x v="143"/>
    <x v="36"/>
    <s v="Echeverria Family Reserve"/>
    <n v="1"/>
    <s v="Cabernet Sauvignon"/>
    <m/>
    <n v="40.779598"/>
    <n v="-73.947388000000004"/>
    <n v="40.7076019"/>
    <n v="-74.012849500000002"/>
    <d v="2014-10-10T21:41:28"/>
    <d v="2014-10-10T22:01:27"/>
    <d v="2014-10-10T22:13:48"/>
    <d v="2014-10-10T22:48:37"/>
  </r>
  <r>
    <n v="1450671"/>
    <n v="53029"/>
    <x v="156"/>
    <x v="1"/>
    <x v="155"/>
    <x v="7"/>
    <s v="Cookie Dough"/>
    <n v="1"/>
    <s v="Cupcakes"/>
    <m/>
    <n v="40.7400387954075"/>
    <n v="-73.985989093780503"/>
    <n v="40.744987100000003"/>
    <n v="-73.977298399999995"/>
    <d v="2014-10-25T19:44:50"/>
    <d v="2014-10-25T19:44:59"/>
    <d v="2014-10-25T19:54:21"/>
    <d v="2014-10-25T20:01:45"/>
  </r>
  <r>
    <n v="1368981"/>
    <n v="90113"/>
    <x v="206"/>
    <x v="2"/>
    <x v="103"/>
    <x v="10"/>
    <s v="Deviled Eggs"/>
    <n v="1"/>
    <s v="Starters &amp; Salads"/>
    <d v="1899-12-30T00:10:23"/>
    <n v="40.742334001650697"/>
    <n v="-73.983855195769493"/>
    <n v="40.736963000000003"/>
    <n v="-73.993843499999997"/>
    <d v="2014-10-15T19:46:08"/>
    <d v="2014-10-15T20:10:22"/>
    <d v="2014-10-15T20:24:12"/>
    <d v="2014-10-15T20:33:27"/>
  </r>
  <r>
    <n v="1425791"/>
    <n v="125123"/>
    <x v="164"/>
    <x v="1"/>
    <x v="52"/>
    <x v="0"/>
    <s v="All American"/>
    <n v="1"/>
    <s v="Sarita's Recommendation"/>
    <m/>
    <n v="40.7454904455914"/>
    <n v="-73.979418804417804"/>
    <n v="40.746764400000004"/>
    <n v="-73.990301400000007"/>
    <d v="2014-10-22T22:27:33"/>
    <d v="2014-10-22T22:25:03"/>
    <d v="2014-10-22T22:42:23"/>
    <d v="2014-10-22T22:52:41"/>
  </r>
  <r>
    <n v="1420224"/>
    <n v="211691"/>
    <x v="291"/>
    <x v="1"/>
    <x v="134"/>
    <x v="33"/>
    <m/>
    <m/>
    <m/>
    <m/>
    <n v="40.735676762018002"/>
    <n v="-73.993829528068602"/>
    <n v="40.7629801"/>
    <n v="-73.972546300000005"/>
    <d v="2014-10-22T12:27:07"/>
    <d v="2014-10-22T12:52:04"/>
    <d v="2014-10-22T13:08:29"/>
    <d v="2014-10-22T13:36:13"/>
  </r>
  <r>
    <n v="1282090"/>
    <n v="94936"/>
    <x v="206"/>
    <x v="2"/>
    <x v="20"/>
    <x v="17"/>
    <s v="Shells &amp; Cheddar"/>
    <n v="4"/>
    <s v="Pasta Mixes"/>
    <m/>
    <n v="40.794089999999997"/>
    <n v="-73.967169999999996"/>
    <n v="40.803809347600499"/>
    <n v="-73.957007909262501"/>
    <d v="2014-10-02T20:40:42"/>
    <d v="2014-10-02T20:38:33"/>
    <d v="2014-10-02T21:45:22"/>
    <d v="2014-10-02T21:52:53"/>
  </r>
  <r>
    <n v="1292826"/>
    <n v="359510"/>
    <x v="313"/>
    <x v="2"/>
    <x v="48"/>
    <x v="17"/>
    <s v="Sparkling Mineral Water - Orange"/>
    <n v="1"/>
    <s v="Beverages"/>
    <m/>
    <n v="40.778503999999998"/>
    <n v="-73.982091999999994"/>
    <n v="40.790529900000003"/>
    <n v="-73.978311000000005"/>
    <d v="2014-10-04T12:49:13"/>
    <d v="2014-10-04T13:51:21"/>
    <d v="2014-10-04T14:25:10"/>
    <d v="2014-10-04T14:34:14"/>
  </r>
  <r>
    <n v="1467875"/>
    <n v="400353"/>
    <x v="263"/>
    <x v="1"/>
    <x v="84"/>
    <x v="8"/>
    <m/>
    <m/>
    <m/>
    <m/>
    <n v="40.762156455678202"/>
    <n v="-73.966091797496304"/>
    <n v="40.738593333322498"/>
    <n v="-73.983531881769196"/>
    <d v="2014-10-27T12:52:41"/>
    <d v="2014-10-27T13:05:11"/>
    <d v="2014-10-27T13:19:22"/>
    <d v="2014-10-27T13:34:58"/>
  </r>
  <r>
    <n v="1400143"/>
    <n v="105164"/>
    <x v="155"/>
    <x v="1"/>
    <x v="174"/>
    <x v="16"/>
    <s v="Gamberoni Fra'diavolo"/>
    <n v="1"/>
    <s v="Entrees"/>
    <d v="1899-12-30T00:18:31"/>
    <n v="40.738111566356203"/>
    <n v="-74.005605229415806"/>
    <n v="40.730992999999998"/>
    <n v="-74.009915000000007"/>
    <d v="2014-10-19T17:06:49"/>
    <d v="2014-10-19T17:51:50"/>
    <d v="2014-10-19T17:59:41"/>
    <d v="2014-10-19T18:06:47"/>
  </r>
  <r>
    <n v="1409703"/>
    <n v="162580"/>
    <x v="30"/>
    <x v="1"/>
    <x v="146"/>
    <x v="30"/>
    <m/>
    <m/>
    <m/>
    <d v="1899-12-30T00:17:56"/>
    <n v="40.764084531354698"/>
    <n v="-73.970499798529701"/>
    <n v="40.737594217835898"/>
    <n v="-73.9874375630705"/>
    <d v="2014-10-20T18:04:01"/>
    <m/>
    <m/>
    <d v="2014-10-20T19:04:25"/>
  </r>
  <r>
    <n v="1430105"/>
    <n v="72050"/>
    <x v="436"/>
    <x v="2"/>
    <x v="635"/>
    <x v="8"/>
    <m/>
    <m/>
    <m/>
    <m/>
    <n v="40.751239625179899"/>
    <n v="-73.991804122924805"/>
    <n v="40.754680999999998"/>
    <n v="-73.990588000000002"/>
    <d v="2014-10-23T15:36:36"/>
    <d v="2014-10-23T16:31:37"/>
    <d v="2014-10-23T17:12:43"/>
    <d v="2014-10-23T17:28:50"/>
  </r>
  <r>
    <n v="1316578"/>
    <n v="277077"/>
    <x v="212"/>
    <x v="2"/>
    <x v="47"/>
    <x v="2"/>
    <s v="Cajun Fries"/>
    <n v="1"/>
    <s v="Fries"/>
    <m/>
    <n v="40.756804000000002"/>
    <n v="-73.988803000000004"/>
    <n v="40.770850600000003"/>
    <n v="-73.991732099999993"/>
    <d v="2014-10-07T23:22:16"/>
    <d v="2014-10-07T23:39:42"/>
    <d v="2014-10-07T23:59:00"/>
    <d v="2014-10-08T00:15:05"/>
  </r>
  <r>
    <n v="1478718"/>
    <n v="53603"/>
    <x v="456"/>
    <x v="0"/>
    <x v="177"/>
    <x v="2"/>
    <s v="Cottage Fried Potatoes"/>
    <n v="1"/>
    <s v="Main Menu"/>
    <d v="1899-12-30T00:08:07"/>
    <n v="40.7711352092903"/>
    <n v="-73.959623103066605"/>
    <n v="40.787316416859703"/>
    <n v="-73.967917200920496"/>
    <d v="2014-10-29T11:48:27"/>
    <d v="2014-10-29T11:52:54"/>
    <d v="2014-10-29T12:03:14"/>
    <d v="2014-10-29T12:13:02"/>
  </r>
  <r>
    <n v="1410152"/>
    <n v="92365"/>
    <x v="24"/>
    <x v="1"/>
    <x v="33"/>
    <x v="20"/>
    <s v="Kale Caesar"/>
    <n v="1"/>
    <s v="Signatures"/>
    <d v="1899-12-30T00:07:23"/>
    <n v="40.721323186970601"/>
    <n v="-74.009732007980304"/>
    <n v="40.721988000000003"/>
    <n v="-74.001215000000002"/>
    <d v="2014-10-20T19:04:29"/>
    <d v="2014-10-20T19:20:21"/>
    <d v="2014-10-20T19:26:41"/>
    <d v="2014-10-20T19:48:09"/>
  </r>
  <r>
    <n v="1368990"/>
    <n v="77400"/>
    <x v="46"/>
    <x v="2"/>
    <x v="15"/>
    <x v="12"/>
    <s v="Peace Bowl"/>
    <n v="1"/>
    <s v="Special Menu (5pm-10pm)"/>
    <d v="1899-12-30T00:11:22"/>
    <n v="40.785160043282801"/>
    <n v="-73.976916473837804"/>
    <n v="40.782836000000003"/>
    <n v="-73.983042999999995"/>
    <d v="2014-10-15T19:45:56"/>
    <d v="2014-10-15T19:51:03"/>
    <d v="2014-10-15T20:04:44"/>
    <d v="2014-10-15T20:11:50"/>
  </r>
  <r>
    <n v="1338339"/>
    <n v="264733"/>
    <x v="468"/>
    <x v="1"/>
    <x v="43"/>
    <x v="3"/>
    <s v="Cold Warrior"/>
    <n v="1"/>
    <s v="Juice Farmacy"/>
    <m/>
    <n v="40.764472136394602"/>
    <n v="-73.966430425643907"/>
    <n v="40.760032799999998"/>
    <n v="-73.9714314"/>
    <d v="2014-10-11T14:00:38"/>
    <d v="2014-10-11T14:19:29"/>
    <d v="2014-10-11T14:34:12"/>
    <d v="2014-10-11T14:42:12"/>
  </r>
  <r>
    <n v="1398047"/>
    <n v="92726"/>
    <x v="87"/>
    <x v="2"/>
    <x v="251"/>
    <x v="18"/>
    <s v="Hashbrowns"/>
    <n v="1"/>
    <s v="Fruits &amp; Vegetables"/>
    <d v="1899-12-30T00:07:23"/>
    <n v="40.716642"/>
    <n v="-73.961858000000007"/>
    <n v="40.777341"/>
    <n v="-73.943522000000002"/>
    <d v="2014-10-19T13:51:40"/>
    <m/>
    <m/>
    <d v="2014-10-19T15:39:27"/>
  </r>
  <r>
    <n v="1308467"/>
    <n v="365161"/>
    <x v="189"/>
    <x v="1"/>
    <x v="279"/>
    <x v="8"/>
    <m/>
    <m/>
    <m/>
    <m/>
    <n v="40.691701199999997"/>
    <n v="-73.952884069999996"/>
    <n v="40.686520999999999"/>
    <n v="-73.95881"/>
    <d v="2014-10-06T15:42:04"/>
    <d v="2014-10-06T16:04:20"/>
    <d v="2014-10-06T16:18:10"/>
    <d v="2014-10-06T16:25:15"/>
  </r>
  <r>
    <n v="1471208"/>
    <n v="104130"/>
    <x v="295"/>
    <x v="1"/>
    <x v="4"/>
    <x v="4"/>
    <s v="Spicy Tuna &amp; Tempura Flakes"/>
    <n v="1"/>
    <s v="Maki (Special Rolls)"/>
    <d v="1899-12-30T00:07:30"/>
    <n v="40.7261096570601"/>
    <n v="-74.002491863200504"/>
    <n v="40.718009000000002"/>
    <n v="-74.004217999999995"/>
    <d v="2014-10-27T22:13:05"/>
    <d v="2014-10-27T22:35:17"/>
    <d v="2014-10-27T22:46:08"/>
    <d v="2014-10-27T22:59:21"/>
  </r>
  <r>
    <n v="1441052"/>
    <n v="125445"/>
    <x v="57"/>
    <x v="1"/>
    <x v="70"/>
    <x v="11"/>
    <s v="Crack Pie Slice"/>
    <n v="2"/>
    <s v="Pie by the Slice"/>
    <m/>
    <n v="40.7628429402262"/>
    <n v="-73.975745647432205"/>
    <n v="40.773515000000003"/>
    <n v="-73.978841000000003"/>
    <d v="2014-10-24T20:49:24"/>
    <m/>
    <m/>
    <d v="2014-10-24T21:17:44"/>
  </r>
  <r>
    <n v="1339345"/>
    <n v="184085"/>
    <x v="225"/>
    <x v="1"/>
    <x v="184"/>
    <x v="25"/>
    <s v="Creme Brulee Pie (3&quot;)"/>
    <n v="1"/>
    <s v="Homemade Pies"/>
    <m/>
    <n v="40.7430754234856"/>
    <n v="-73.989146591960605"/>
    <n v="40.731789999999997"/>
    <n v="-73.991908300000006"/>
    <d v="2014-10-11T16:19:25"/>
    <d v="2014-10-11T16:25:46"/>
    <d v="2014-10-11T17:12:05"/>
    <d v="2014-10-11T17:24:30"/>
  </r>
  <r>
    <n v="1346743"/>
    <n v="99684"/>
    <x v="89"/>
    <x v="2"/>
    <x v="9"/>
    <x v="2"/>
    <s v="Original Shake"/>
    <n v="1"/>
    <s v="Shakes"/>
    <m/>
    <n v="40.779126065705498"/>
    <n v="-73.954904894578206"/>
    <n v="40.802237946408198"/>
    <n v="-73.961629014768903"/>
    <d v="2014-10-12T15:09:37"/>
    <d v="2014-10-12T15:16:42"/>
    <d v="2014-10-12T15:39:31"/>
    <d v="2014-10-12T15:56:33"/>
  </r>
  <r>
    <n v="1480390"/>
    <n v="152675"/>
    <x v="40"/>
    <x v="1"/>
    <x v="624"/>
    <x v="9"/>
    <s v="El Tres Bowl"/>
    <n v="1"/>
    <s v="Burrito, Taco, or Bowl"/>
    <m/>
    <n v="40.742023500000002"/>
    <n v="-73.993415100000007"/>
    <n v="40.737861904766298"/>
    <n v="-73.990798950195298"/>
    <d v="2014-10-29T17:06:19"/>
    <d v="2014-10-29T17:16:43"/>
    <d v="2014-10-29T17:33:34"/>
    <d v="2014-10-29T17:40:02"/>
  </r>
  <r>
    <n v="1416809"/>
    <n v="252664"/>
    <x v="30"/>
    <x v="1"/>
    <x v="134"/>
    <x v="33"/>
    <s v="Assorted Market Vegetables"/>
    <n v="1"/>
    <s v="Lunch &amp; Dinner Sides"/>
    <m/>
    <n v="40.735676762018002"/>
    <n v="-73.993829528068602"/>
    <n v="40.73903"/>
    <n v="-73.982208499999999"/>
    <d v="2014-10-21T20:41:11"/>
    <d v="2014-10-21T20:52:50"/>
    <d v="2014-10-21T21:04:15"/>
    <d v="2014-10-21T21:15:20"/>
  </r>
  <r>
    <n v="1476695"/>
    <n v="341136"/>
    <x v="125"/>
    <x v="1"/>
    <x v="4"/>
    <x v="4"/>
    <s v="Gyu Tataki"/>
    <n v="1"/>
    <s v="Appetizers"/>
    <d v="1899-12-30T00:04:03"/>
    <n v="40.7261096570601"/>
    <n v="-74.002491863200504"/>
    <n v="40.738301300000003"/>
    <n v="-73.996666399999995"/>
    <d v="2014-10-28T21:51:37"/>
    <d v="2014-10-28T21:49:02"/>
    <d v="2014-10-28T22:29:36"/>
    <d v="2014-10-28T22:36:53"/>
  </r>
  <r>
    <n v="1391037"/>
    <n v="196928"/>
    <x v="323"/>
    <x v="1"/>
    <x v="167"/>
    <x v="30"/>
    <s v="Cumin Style"/>
    <n v="1"/>
    <s v="Entrees"/>
    <d v="1899-12-30T00:09:02"/>
    <n v="40.732213000000002"/>
    <n v="-73.988072000000003"/>
    <n v="40.734791800000004"/>
    <n v="-73.9784504"/>
    <d v="2014-10-18T18:39:51"/>
    <m/>
    <m/>
    <d v="2014-10-18T19:14:06"/>
  </r>
  <r>
    <n v="1432380"/>
    <n v="59673"/>
    <x v="296"/>
    <x v="1"/>
    <x v="9"/>
    <x v="2"/>
    <s v="Fries"/>
    <n v="1"/>
    <s v="Fries"/>
    <m/>
    <n v="40.7152793278103"/>
    <n v="-74.014860391616807"/>
    <n v="40.727404999999997"/>
    <n v="-73.991802000000007"/>
    <d v="2014-10-23T20:22:28"/>
    <d v="2014-10-23T20:24:59"/>
    <d v="2014-10-23T20:45:20"/>
    <d v="2014-10-23T20:57:46"/>
  </r>
  <r>
    <n v="1416164"/>
    <n v="76639"/>
    <x v="109"/>
    <x v="1"/>
    <x v="54"/>
    <x v="23"/>
    <s v="Yellowtail (Hamachi)"/>
    <n v="2"/>
    <s v="Sushi &amp; Sashimi"/>
    <d v="1899-12-30T00:04:56"/>
    <n v="40.724634574370299"/>
    <n v="-73.998402357101398"/>
    <n v="40.741039200000003"/>
    <n v="-73.992339000000001"/>
    <d v="2014-10-21T19:35:35"/>
    <d v="2014-10-21T19:49:30"/>
    <d v="2014-10-21T20:02:27"/>
    <d v="2014-10-21T20:11:50"/>
  </r>
  <r>
    <n v="1315385"/>
    <n v="183704"/>
    <x v="337"/>
    <x v="1"/>
    <x v="54"/>
    <x v="23"/>
    <s v="Mini Lobster Sliders"/>
    <n v="1"/>
    <s v="Snacks"/>
    <d v="1899-12-30T00:07:29"/>
    <n v="40.724634574370299"/>
    <n v="-73.998402357101398"/>
    <n v="40.737519182444302"/>
    <n v="-73.980835236882101"/>
    <d v="2014-10-07T20:39:02"/>
    <d v="2014-10-07T20:44:43"/>
    <d v="2014-10-07T21:12:08"/>
    <d v="2014-10-07T21:26:54"/>
  </r>
  <r>
    <n v="1338696"/>
    <n v="317681"/>
    <x v="49"/>
    <x v="1"/>
    <x v="227"/>
    <x v="8"/>
    <s v="Tostones"/>
    <n v="1"/>
    <s v="Side Orders"/>
    <d v="1899-12-30T00:04:14"/>
    <n v="40.722912000000001"/>
    <n v="-73.994089000000002"/>
    <n v="40.732701394968203"/>
    <n v="-73.991018973524803"/>
    <d v="2014-10-11T14:53:54"/>
    <d v="2014-10-11T15:04:38"/>
    <d v="2014-10-11T15:11:02"/>
    <d v="2014-10-11T15:19:50"/>
  </r>
  <r>
    <n v="1314466"/>
    <n v="59105"/>
    <x v="7"/>
    <x v="1"/>
    <x v="87"/>
    <x v="6"/>
    <s v="Salmon Roe Sushi"/>
    <n v="1"/>
    <s v="Sushi"/>
    <d v="1899-12-30T00:14:39"/>
    <n v="40.760654436198898"/>
    <n v="-73.989582752602004"/>
    <n v="40.743701000000001"/>
    <n v="-73.987386000000001"/>
    <d v="2014-10-07T18:26:15"/>
    <d v="2014-10-07T18:51:16"/>
    <d v="2014-10-07T19:04:55"/>
    <d v="2014-10-07T19:20:50"/>
  </r>
  <r>
    <n v="1325191"/>
    <n v="370033"/>
    <x v="86"/>
    <x v="1"/>
    <x v="70"/>
    <x v="11"/>
    <s v="Cornflake Marshmallow Chocolate Chip Cookie"/>
    <n v="3"/>
    <s v="Cookies"/>
    <m/>
    <n v="40.731795470614898"/>
    <n v="-73.985672593116803"/>
    <n v="40.757972000000002"/>
    <n v="-73.975240999999997"/>
    <d v="2014-10-09T19:11:12"/>
    <d v="2014-10-09T19:31:52"/>
    <d v="2014-10-09T19:46:42"/>
    <d v="2014-10-09T20:36:54"/>
  </r>
  <r>
    <n v="1379081"/>
    <n v="74924"/>
    <x v="363"/>
    <x v="1"/>
    <x v="64"/>
    <x v="8"/>
    <s v="Katz's Pastrami"/>
    <n v="1"/>
    <s v="Hot Sandwiches"/>
    <m/>
    <n v="40.722307066359498"/>
    <n v="-73.987351655960097"/>
    <n v="40.705708199999997"/>
    <n v="-74.0059921"/>
    <d v="2014-10-17T11:30:42"/>
    <d v="2014-10-17T11:34:50"/>
    <d v="2014-10-17T11:55:58"/>
    <d v="2014-10-17T12:15:44"/>
  </r>
  <r>
    <n v="1389886"/>
    <n v="108782"/>
    <x v="233"/>
    <x v="2"/>
    <x v="9"/>
    <x v="2"/>
    <s v="Smoke Shack"/>
    <n v="1"/>
    <s v="Burgers"/>
    <m/>
    <n v="40.7152793278103"/>
    <n v="-74.014860391616807"/>
    <n v="40.765337000000002"/>
    <n v="-73.961949500000003"/>
    <d v="2014-10-18T16:23:20"/>
    <d v="2014-10-18T16:34:23"/>
    <d v="2014-10-18T17:00:16"/>
    <d v="2014-10-18T17:22:42"/>
  </r>
  <r>
    <n v="1348384"/>
    <n v="113972"/>
    <x v="210"/>
    <x v="1"/>
    <x v="101"/>
    <x v="30"/>
    <s v="Three Chili Chicken"/>
    <n v="1"/>
    <s v="Mains"/>
    <d v="1899-12-30T00:06:03"/>
    <n v="40.734213854853898"/>
    <n v="-74.006202029303594"/>
    <n v="40.748197300000001"/>
    <n v="-74.003345899999999"/>
    <d v="2014-10-12T18:06:30"/>
    <m/>
    <m/>
    <d v="2014-10-12T18:45:46"/>
  </r>
  <r>
    <n v="1278838"/>
    <n v="144352"/>
    <x v="358"/>
    <x v="1"/>
    <x v="9"/>
    <x v="2"/>
    <s v="Fries"/>
    <n v="1"/>
    <s v="Fries"/>
    <m/>
    <n v="40.779126065705498"/>
    <n v="-73.954904894578206"/>
    <n v="40.772632999999999"/>
    <n v="-73.9559979"/>
    <d v="2014-10-02T13:10:58"/>
    <d v="2014-10-02T13:11:24"/>
    <d v="2014-10-02T13:30:13"/>
    <d v="2014-10-02T13:37:38"/>
  </r>
  <r>
    <n v="1470082"/>
    <n v="394895"/>
    <x v="218"/>
    <x v="2"/>
    <x v="9"/>
    <x v="2"/>
    <s v="Design Your Owns Concretes"/>
    <n v="1"/>
    <s v="Concretes"/>
    <m/>
    <n v="40.7152793278103"/>
    <n v="-74.014860391616807"/>
    <n v="40.732161616588797"/>
    <n v="-74.007761426837604"/>
    <d v="2014-10-27T19:56:19"/>
    <d v="2014-10-27T20:07:20"/>
    <d v="2014-10-27T20:28:10"/>
    <d v="2014-10-27T20:35:40"/>
  </r>
  <r>
    <n v="1281868"/>
    <n v="104700"/>
    <x v="213"/>
    <x v="2"/>
    <x v="12"/>
    <x v="10"/>
    <m/>
    <m/>
    <m/>
    <m/>
    <n v="40.736673300973102"/>
    <n v="-74.001331329345703"/>
    <n v="40.737001300000003"/>
    <n v="-73.996421100000006"/>
    <d v="2014-10-02T20:17:55"/>
    <d v="2014-10-02T20:21:19"/>
    <d v="2014-10-02T20:33:49"/>
    <d v="2014-10-02T20:45:21"/>
  </r>
  <r>
    <n v="1401435"/>
    <n v="63513"/>
    <x v="223"/>
    <x v="1"/>
    <x v="508"/>
    <x v="42"/>
    <s v="Baked Clams Oreganata"/>
    <n v="1"/>
    <s v="Appetizers (dinner)"/>
    <d v="1899-12-30T00:07:03"/>
    <n v="40.741171775466"/>
    <n v="-74.004887919394903"/>
    <n v="40.760559899999997"/>
    <n v="-73.999052500000005"/>
    <d v="2014-10-19T18:37:10"/>
    <d v="2014-10-19T18:42:55"/>
    <d v="2014-10-19T19:07:14"/>
    <d v="2014-10-19T19:40:53"/>
  </r>
  <r>
    <n v="1324777"/>
    <n v="212469"/>
    <x v="221"/>
    <x v="2"/>
    <x v="51"/>
    <x v="23"/>
    <m/>
    <m/>
    <m/>
    <m/>
    <n v="40.751305000000002"/>
    <n v="-73.973635999999999"/>
    <n v="40.741788"/>
    <n v="-73.979825000000005"/>
    <d v="2014-10-09T18:03:31"/>
    <d v="2014-10-09T18:10:05"/>
    <d v="2014-10-09T18:31:55"/>
    <d v="2014-10-09T18:41:34"/>
  </r>
  <r>
    <n v="1486233"/>
    <n v="67162"/>
    <x v="357"/>
    <x v="1"/>
    <x v="9"/>
    <x v="2"/>
    <s v="SmokeShack"/>
    <n v="1"/>
    <s v="Burgers"/>
    <m/>
    <n v="40.758456774983799"/>
    <n v="-73.989140466129399"/>
    <n v="40.756049300000001"/>
    <n v="-73.974364100000003"/>
    <d v="2014-10-30T13:25:00"/>
    <d v="2014-10-30T13:28:19"/>
    <d v="2014-10-30T13:51:07"/>
    <d v="2014-10-30T14:05:16"/>
  </r>
  <r>
    <n v="1456939"/>
    <n v="366338"/>
    <x v="22"/>
    <x v="1"/>
    <x v="134"/>
    <x v="33"/>
    <s v="Grandmaster Veg (Grain/Dairy-Free Lasagna) W/ 1 Side"/>
    <n v="1"/>
    <s v="Lunch + Dinner (M-F 11:30a-Close, Sa-Su 12p-Close)"/>
    <m/>
    <n v="40.735676762018002"/>
    <n v="-73.993829528068602"/>
    <n v="40.725867299999997"/>
    <n v="-73.999968899999999"/>
    <d v="2014-10-26T12:37:15"/>
    <d v="2014-10-26T12:37:28"/>
    <d v="2014-10-26T12:52:17"/>
    <d v="2014-10-26T12:59:05"/>
  </r>
  <r>
    <n v="1447917"/>
    <n v="390287"/>
    <x v="340"/>
    <x v="2"/>
    <x v="12"/>
    <x v="10"/>
    <s v="Burnt End Baked Beans"/>
    <n v="1"/>
    <s v="Sides"/>
    <m/>
    <n v="40.727518945156902"/>
    <n v="-73.988671302795396"/>
    <n v="40.719341706472697"/>
    <n v="-74.000716543437093"/>
    <d v="2014-10-25T15:43:28"/>
    <d v="2014-10-25T15:59:58"/>
    <d v="2014-10-25T16:24:24"/>
    <d v="2014-10-25T16:42:25"/>
  </r>
  <r>
    <n v="1278229"/>
    <n v="64754"/>
    <x v="30"/>
    <x v="1"/>
    <x v="26"/>
    <x v="20"/>
    <m/>
    <m/>
    <m/>
    <m/>
    <n v="40.765395250107403"/>
    <n v="-73.983648587320801"/>
    <n v="40.756100000000004"/>
    <n v="-73.996485000000007"/>
    <d v="2014-10-02T11:31:52"/>
    <d v="2014-10-02T11:34:53"/>
    <d v="2014-10-02T11:45:42"/>
    <d v="2014-10-02T11:55:18"/>
  </r>
  <r>
    <n v="1345224"/>
    <n v="57563"/>
    <x v="259"/>
    <x v="2"/>
    <x v="110"/>
    <x v="18"/>
    <m/>
    <m/>
    <m/>
    <m/>
    <n v="40.746279063314802"/>
    <n v="-73.997949958145199"/>
    <n v="40.717410000000001"/>
    <n v="-74.003553999999994"/>
    <d v="2014-10-12T12:29:32"/>
    <d v="2014-10-12T12:49:36"/>
    <d v="2014-10-12T13:11:12"/>
    <d v="2014-10-12T13:25:02"/>
  </r>
  <r>
    <n v="1362633"/>
    <n v="117730"/>
    <x v="14"/>
    <x v="1"/>
    <x v="12"/>
    <x v="10"/>
    <s v="Pomme Frites"/>
    <n v="1"/>
    <s v="Sides"/>
    <m/>
    <n v="40.727518945156902"/>
    <n v="-73.988671302795396"/>
    <n v="40.723298"/>
    <n v="-73.9870959"/>
    <d v="2014-10-14T19:24:50"/>
    <d v="2014-10-14T19:35:41"/>
    <d v="2014-10-14T19:52:01"/>
    <d v="2014-10-14T19:56:40"/>
  </r>
  <r>
    <n v="1280590"/>
    <n v="242754"/>
    <x v="132"/>
    <x v="1"/>
    <x v="203"/>
    <x v="16"/>
    <s v="Meatballs"/>
    <n v="2"/>
    <s v="Sides"/>
    <d v="1899-12-30T00:06:03"/>
    <n v="40.722748587419602"/>
    <n v="-73.996061916918705"/>
    <n v="40.7455517"/>
    <n v="-73.978619600000002"/>
    <d v="2014-10-02T18:01:56"/>
    <d v="2014-10-02T18:06:34"/>
    <d v="2014-10-02T18:33:54"/>
    <d v="2014-10-02T18:55:15"/>
  </r>
  <r>
    <n v="1463976"/>
    <n v="258275"/>
    <x v="12"/>
    <x v="1"/>
    <x v="51"/>
    <x v="23"/>
    <s v="Crab Roll"/>
    <n v="1"/>
    <s v="Rolls"/>
    <d v="1899-12-30T00:03:51"/>
    <n v="40.726822997452103"/>
    <n v="-73.985470975575794"/>
    <n v="40.742013112497801"/>
    <n v="-73.996710320517394"/>
    <d v="2014-10-26T20:38:07"/>
    <d v="2014-10-26T20:45:12"/>
    <d v="2014-10-26T21:01:29"/>
    <d v="2014-10-26T21:19:15"/>
  </r>
  <r>
    <n v="1482012"/>
    <n v="79255"/>
    <x v="144"/>
    <x v="1"/>
    <x v="76"/>
    <x v="16"/>
    <s v="Rigatoni"/>
    <n v="1"/>
    <s v="Stick To Your Bones"/>
    <d v="1899-12-30T00:10:50"/>
    <n v="40.745963108098799"/>
    <n v="-74.001697291846"/>
    <n v="40.7436352"/>
    <n v="-74.006330899999995"/>
    <d v="2014-10-29T20:20:57"/>
    <d v="2014-10-29T20:43:43"/>
    <d v="2014-10-29T20:49:33"/>
    <d v="2014-10-29T20:54:56"/>
  </r>
  <r>
    <n v="1481085"/>
    <n v="403668"/>
    <x v="117"/>
    <x v="2"/>
    <x v="167"/>
    <x v="30"/>
    <s v="Dan Dan Noodle"/>
    <n v="1"/>
    <s v="Noodles"/>
    <m/>
    <n v="40.732213000000002"/>
    <n v="-73.988072000000003"/>
    <n v="40.808443335284998"/>
    <n v="-73.965409153192397"/>
    <d v="2014-10-29T18:40:43"/>
    <d v="2014-10-29T18:46:04"/>
    <d v="2014-10-29T19:25:54"/>
    <d v="2014-10-29T20:08:37"/>
  </r>
  <r>
    <n v="1346070"/>
    <n v="325817"/>
    <x v="138"/>
    <x v="1"/>
    <x v="382"/>
    <x v="16"/>
    <m/>
    <m/>
    <m/>
    <d v="1899-12-30T00:15:20"/>
    <n v="40.771297761785803"/>
    <n v="-73.959502566329107"/>
    <n v="40.7682553"/>
    <n v="-73.965568700000006"/>
    <d v="2014-10-12T14:06:53"/>
    <d v="2014-10-12T14:27:24"/>
    <d v="2014-10-12T14:40:13"/>
    <d v="2014-10-12T14:51:09"/>
  </r>
  <r>
    <n v="1486163"/>
    <n v="78318"/>
    <x v="274"/>
    <x v="1"/>
    <x v="38"/>
    <x v="16"/>
    <m/>
    <m/>
    <m/>
    <d v="1899-12-30T00:09:45"/>
    <n v="40.723576000000001"/>
    <n v="-73.996315999999993"/>
    <n v="40.7298647"/>
    <n v="-74.004295900000002"/>
    <d v="2014-10-30T13:09:26"/>
    <m/>
    <m/>
    <d v="2014-10-30T13:37:41"/>
  </r>
  <r>
    <n v="1466918"/>
    <n v="297130"/>
    <x v="500"/>
    <x v="1"/>
    <x v="297"/>
    <x v="29"/>
    <s v="Profiteroles"/>
    <n v="1"/>
    <s v="Desserts"/>
    <m/>
    <n v="40.7382631261951"/>
    <n v="-73.987838104088993"/>
    <n v="40.735796999999998"/>
    <n v="-74.000366"/>
    <d v="2014-10-27T02:46:10"/>
    <m/>
    <m/>
    <d v="2014-10-27T03:17:17"/>
  </r>
  <r>
    <n v="1371397"/>
    <n v="349206"/>
    <x v="46"/>
    <x v="2"/>
    <x v="97"/>
    <x v="29"/>
    <s v="Shrimp Po'Boy"/>
    <n v="1"/>
    <s v="Sandwiches &amp; Burgers"/>
    <d v="1899-12-30T00:10:48"/>
    <n v="40.787613109615599"/>
    <n v="-73.977123089522607"/>
    <n v="40.782797000000002"/>
    <n v="-73.984307999999999"/>
    <d v="2014-10-16T01:37:07"/>
    <d v="2014-10-16T01:43:41"/>
    <d v="2014-10-16T02:02:32"/>
    <d v="2014-10-16T02:10:02"/>
  </r>
  <r>
    <n v="1331601"/>
    <n v="59314"/>
    <x v="47"/>
    <x v="1"/>
    <x v="66"/>
    <x v="11"/>
    <s v="Bagel Bomb"/>
    <n v="1"/>
    <s v="Breads"/>
    <m/>
    <n v="40.7231283099199"/>
    <n v="-74.002060890197697"/>
    <n v="40.718997999999999"/>
    <n v="-74.010943999999995"/>
    <d v="2014-10-10T16:55:39"/>
    <d v="2014-10-10T17:28:19"/>
    <d v="2014-10-10T17:36:21"/>
    <d v="2014-10-10T17:48:11"/>
  </r>
  <r>
    <n v="1315957"/>
    <n v="61583"/>
    <x v="19"/>
    <x v="3"/>
    <x v="143"/>
    <x v="36"/>
    <s v="Antiyal 'Kuyen'"/>
    <n v="2"/>
    <s v="Syrah/Shiraz"/>
    <m/>
    <n v="40.779598"/>
    <n v="-73.947388000000004"/>
    <n v="40.726649999999999"/>
    <n v="-73.991113999999996"/>
    <d v="2014-10-07T21:50:42"/>
    <d v="2014-10-07T21:58:05"/>
    <d v="2014-10-07T22:02:55"/>
    <d v="2014-10-07T22:20:04"/>
  </r>
  <r>
    <n v="1355727"/>
    <n v="97324"/>
    <x v="501"/>
    <x v="1"/>
    <x v="9"/>
    <x v="2"/>
    <s v="Fries"/>
    <n v="1"/>
    <s v="Fries"/>
    <m/>
    <n v="40.740884357811296"/>
    <n v="-73.988198676721197"/>
    <n v="40.730834999999999"/>
    <n v="-73.995220799999998"/>
    <d v="2014-10-13T16:22:34"/>
    <d v="2014-10-13T16:21:16"/>
    <d v="2014-10-13T17:05:05"/>
    <d v="2014-10-13T17:15:37"/>
  </r>
  <r>
    <n v="1425167"/>
    <n v="230705"/>
    <x v="36"/>
    <x v="1"/>
    <x v="20"/>
    <x v="17"/>
    <s v="Sea Salt &amp; Almonds Dk Bar"/>
    <n v="1"/>
    <s v="Candy &amp; Chocolate"/>
    <m/>
    <n v="40.723954999999997"/>
    <n v="-73.991828999999996"/>
    <n v="40.731791000000001"/>
    <n v="-73.974407799999994"/>
    <d v="2014-10-22T21:42:32"/>
    <d v="2014-10-22T21:57:45"/>
    <d v="2014-10-22T22:11:36"/>
    <d v="2014-10-22T22:33:07"/>
  </r>
  <r>
    <n v="1380656"/>
    <n v="369608"/>
    <x v="197"/>
    <x v="1"/>
    <x v="53"/>
    <x v="8"/>
    <s v="The Crif Dog"/>
    <n v="15"/>
    <s v="Crif Dogs"/>
    <m/>
    <n v="40.7270408508681"/>
    <n v="-73.983835960747498"/>
    <n v="40.744914100000003"/>
    <n v="-73.986621200000002"/>
    <d v="2014-10-17T15:10:02"/>
    <d v="2014-10-17T15:08:44"/>
    <d v="2014-10-17T15:40:33"/>
    <d v="2014-10-17T15:58:54"/>
  </r>
  <r>
    <n v="1400240"/>
    <n v="363496"/>
    <x v="475"/>
    <x v="3"/>
    <x v="174"/>
    <x v="16"/>
    <s v="Linguini Aglio Olio"/>
    <n v="1"/>
    <s v="Pasta"/>
    <d v="1899-12-30T00:11:15"/>
    <n v="40.738111566356203"/>
    <n v="-74.005605229415806"/>
    <n v="40.727486615982997"/>
    <n v="-73.991699570156598"/>
    <d v="2014-10-19T17:15:04"/>
    <d v="2014-10-19T17:26:51"/>
    <d v="2014-10-19T17:58:10"/>
    <d v="2014-10-19T18:17:07"/>
  </r>
  <r>
    <n v="1306242"/>
    <n v="277898"/>
    <x v="6"/>
    <x v="1"/>
    <x v="77"/>
    <x v="0"/>
    <s v="The Bird"/>
    <n v="1"/>
    <s v="Family Dinners"/>
    <m/>
    <n v="40.724339999999998"/>
    <n v="-73.990960000000001"/>
    <n v="40.724721799999998"/>
    <n v="-74.008089499999997"/>
    <d v="2014-10-05T23:28:24"/>
    <d v="2014-10-05T23:26:05"/>
    <d v="2014-10-05T23:34:25"/>
    <d v="2014-10-05T23:46:21"/>
  </r>
  <r>
    <n v="1347105"/>
    <n v="374854"/>
    <x v="237"/>
    <x v="1"/>
    <x v="70"/>
    <x v="11"/>
    <s v="Cereal Milk Soft Serve (1 Pint)"/>
    <n v="1"/>
    <s v="Soft Serve"/>
    <m/>
    <n v="40.787149600866101"/>
    <n v="-73.971722312198096"/>
    <n v="40.786740999999999"/>
    <n v="-73.979450700000001"/>
    <d v="2014-10-12T15:36:52"/>
    <d v="2014-10-12T15:50:51"/>
    <d v="2014-10-12T16:01:10"/>
    <d v="2014-10-12T16:06:41"/>
  </r>
  <r>
    <n v="1379006"/>
    <n v="137565"/>
    <x v="184"/>
    <x v="1"/>
    <x v="9"/>
    <x v="2"/>
    <s v="Downtown Butter Brown"/>
    <n v="1"/>
    <s v="Concretes"/>
    <m/>
    <n v="40.7152793278103"/>
    <n v="-74.014860391616807"/>
    <n v="40.731144800000003"/>
    <n v="-73.989577400000002"/>
    <d v="2014-10-17T11:10:08"/>
    <d v="2014-10-17T11:10:45"/>
    <d v="2014-10-17T11:40:05"/>
    <d v="2014-10-17T12:05:02"/>
  </r>
  <r>
    <n v="1343477"/>
    <n v="70193"/>
    <x v="259"/>
    <x v="2"/>
    <x v="80"/>
    <x v="0"/>
    <s v="Simply On A Bun"/>
    <n v="1"/>
    <s v="P.J. Clarke's Hamburgers"/>
    <d v="1899-12-30T00:07:10"/>
    <n v="40.771961874462001"/>
    <n v="-73.982620239257798"/>
    <n v="40.771895600000001"/>
    <n v="-73.952059300000002"/>
    <d v="2014-10-12T00:43:48"/>
    <d v="2014-10-12T00:45:49"/>
    <d v="2014-10-12T01:01:10"/>
    <d v="2014-10-12T01:12:53"/>
  </r>
  <r>
    <n v="1465152"/>
    <n v="126675"/>
    <x v="86"/>
    <x v="1"/>
    <x v="18"/>
    <x v="15"/>
    <m/>
    <m/>
    <m/>
    <m/>
    <n v="40.754616195098102"/>
    <n v="-73.973558937859707"/>
    <n v="40.762413500000001"/>
    <n v="-73.957020499999999"/>
    <d v="2014-10-26T21:54:01"/>
    <m/>
    <m/>
    <d v="2014-10-26T22:53:48"/>
  </r>
  <r>
    <n v="1303151"/>
    <n v="148320"/>
    <x v="373"/>
    <x v="1"/>
    <x v="636"/>
    <x v="31"/>
    <m/>
    <m/>
    <m/>
    <m/>
    <n v="40.741859668270301"/>
    <n v="-74.005086421966595"/>
    <n v="40.756366"/>
    <n v="-73.967000999999996"/>
    <d v="2014-10-05T19:02:16"/>
    <d v="2014-10-05T19:26:18"/>
    <d v="2014-10-05T20:02:08"/>
    <d v="2014-10-05T20:24:47"/>
  </r>
  <r>
    <n v="1327503"/>
    <n v="351372"/>
    <x v="335"/>
    <x v="2"/>
    <x v="70"/>
    <x v="11"/>
    <s v="Fruity Cereal Milk Shake"/>
    <n v="1"/>
    <s v="Shakes"/>
    <m/>
    <n v="40.731795470614898"/>
    <n v="-73.985672593116803"/>
    <n v="40.7415971"/>
    <n v="-73.978174100000004"/>
    <d v="2014-10-09T23:29:13"/>
    <d v="2014-10-09T23:41:09"/>
    <d v="2014-10-10T00:12:29"/>
    <d v="2014-10-10T00:21:26"/>
  </r>
  <r>
    <n v="1309736"/>
    <n v="114114"/>
    <x v="383"/>
    <x v="1"/>
    <x v="33"/>
    <x v="20"/>
    <s v="Wild Rice Bowl"/>
    <n v="1"/>
    <s v="Signatures"/>
    <d v="1899-12-30T00:03:18"/>
    <n v="40.745078589413303"/>
    <n v="-73.988821506500202"/>
    <n v="40.736995200000003"/>
    <n v="-73.979187600000003"/>
    <d v="2014-10-06T19:51:33"/>
    <d v="2014-10-06T19:53:21"/>
    <d v="2014-10-06T20:11:41"/>
    <d v="2014-10-06T20:21:00"/>
  </r>
  <r>
    <n v="1294943"/>
    <n v="118665"/>
    <x v="417"/>
    <x v="2"/>
    <x v="203"/>
    <x v="16"/>
    <s v="Small Arugula"/>
    <n v="1"/>
    <s v="Pizza"/>
    <d v="1899-12-30T00:03:49"/>
    <n v="40.722748587419602"/>
    <n v="-73.996061916918705"/>
    <n v="40.778094799999998"/>
    <n v="-73.962745299999995"/>
    <d v="2014-10-04T18:32:52"/>
    <d v="2014-10-04T18:30:29"/>
    <d v="2014-10-04T19:15:24"/>
    <d v="2014-10-04T19:47:54"/>
  </r>
  <r>
    <n v="1471906"/>
    <n v="100889"/>
    <x v="68"/>
    <x v="1"/>
    <x v="219"/>
    <x v="1"/>
    <s v="Big Nick Preferred Slice"/>
    <n v="1"/>
    <s v="Pizza by the Slice"/>
    <d v="1899-12-30T00:03:57"/>
    <n v="40.776766840799702"/>
    <n v="-73.979120363031299"/>
    <n v="40.764703761771699"/>
    <n v="-73.976054767135196"/>
    <d v="2014-10-27T23:54:29"/>
    <m/>
    <m/>
    <d v="2014-10-28T00:30:05"/>
  </r>
  <r>
    <n v="1462911"/>
    <n v="339144"/>
    <x v="113"/>
    <x v="2"/>
    <x v="134"/>
    <x v="33"/>
    <s v="1/2 Organic Rotisserie Chicken W/ 2 Sides"/>
    <n v="1"/>
    <s v="Lunch + Dinner (M-F 11:30a-Close, Sa-Su 12p-Close)"/>
    <m/>
    <n v="40.735676762018002"/>
    <n v="-73.993829528068602"/>
    <n v="40.798550300000002"/>
    <n v="-73.940759499999999"/>
    <d v="2014-10-26T19:44:55"/>
    <d v="2014-10-26T19:55:18"/>
    <d v="2014-10-26T20:37:06"/>
    <d v="2014-10-26T21:04:54"/>
  </r>
  <r>
    <n v="1423286"/>
    <n v="115610"/>
    <x v="53"/>
    <x v="2"/>
    <x v="252"/>
    <x v="21"/>
    <s v="Mint Lemonade"/>
    <n v="1"/>
    <s v="Cold Drinks"/>
    <d v="1899-12-30T00:20:41"/>
    <n v="40.727636837850397"/>
    <n v="-74.002597332000704"/>
    <n v="40.723572169224497"/>
    <n v="-74.010858123991"/>
    <d v="2014-10-22T19:09:41"/>
    <d v="2014-10-22T19:30:22"/>
    <d v="2014-10-22T19:52:42"/>
    <d v="2014-10-22T20:03:28"/>
  </r>
  <r>
    <n v="1445156"/>
    <n v="110699"/>
    <x v="502"/>
    <x v="2"/>
    <x v="57"/>
    <x v="8"/>
    <s v="Chicken &amp; Waffles"/>
    <n v="1"/>
    <s v="Brunch Entrees"/>
    <d v="1899-12-30T00:07:11"/>
    <n v="40.711255247272"/>
    <n v="-73.961442624671804"/>
    <n v="40.671832700000003"/>
    <n v="-73.988082399999996"/>
    <d v="2014-10-25T11:46:12"/>
    <d v="2014-10-25T11:57:32"/>
    <d v="2014-10-25T12:29:52"/>
    <d v="2014-10-25T13:02:02"/>
  </r>
  <r>
    <n v="1474660"/>
    <n v="402094"/>
    <x v="16"/>
    <x v="1"/>
    <x v="637"/>
    <x v="8"/>
    <s v="Roasted Lemon Pepper Chicken Wings"/>
    <n v="2"/>
    <s v="EntrÃ©es"/>
    <d v="1899-12-30T00:05:53"/>
    <n v="40.797649"/>
    <n v="-73.934196"/>
    <n v="40.7992049586408"/>
    <n v="-73.953919764676996"/>
    <d v="2014-10-28T17:26:24"/>
    <d v="2014-10-28T17:34:27"/>
    <d v="2014-10-28T17:50:17"/>
    <d v="2014-10-28T18:01:07"/>
  </r>
  <r>
    <n v="1319303"/>
    <n v="356773"/>
    <x v="56"/>
    <x v="1"/>
    <x v="137"/>
    <x v="35"/>
    <s v="Dasani Bottled Water (20 oz.)"/>
    <n v="2"/>
    <s v="Drinks"/>
    <m/>
    <n v="40.714638307702003"/>
    <n v="-74.008336134918196"/>
    <n v="40.750169540489303"/>
    <n v="-73.986580894461895"/>
    <d v="2014-10-08T17:39:44"/>
    <m/>
    <m/>
    <d v="2014-10-08T18:29:49"/>
  </r>
  <r>
    <n v="1418492"/>
    <n v="52037"/>
    <x v="115"/>
    <x v="1"/>
    <x v="297"/>
    <x v="29"/>
    <s v="Dinner Steak au Poivre"/>
    <n v="1"/>
    <s v="Dinner Main Courses"/>
    <m/>
    <n v="40.7382631261951"/>
    <n v="-73.987838104088993"/>
    <n v="40.744875"/>
    <n v="-73.979905000000002"/>
    <d v="2014-10-21T23:15:58"/>
    <d v="2014-10-21T23:25:07"/>
    <d v="2014-10-21T23:40:23"/>
    <d v="2014-10-21T23:48:03"/>
  </r>
  <r>
    <n v="1416083"/>
    <n v="72726"/>
    <x v="3"/>
    <x v="1"/>
    <x v="9"/>
    <x v="2"/>
    <s v="Bag O' Bones"/>
    <n v="1"/>
    <s v="Woof (Dog Treats)"/>
    <m/>
    <n v="40.7152793278103"/>
    <n v="-74.014860391616807"/>
    <n v="40.724692833000503"/>
    <n v="-74.00844759556"/>
    <d v="2014-10-21T19:29:42"/>
    <d v="2014-10-21T19:46:20"/>
    <d v="2014-10-21T20:06:10"/>
    <d v="2014-10-21T20:22:27"/>
  </r>
  <r>
    <n v="1365490"/>
    <n v="92278"/>
    <x v="306"/>
    <x v="1"/>
    <x v="122"/>
    <x v="32"/>
    <s v="Chocolate Chip Cookie"/>
    <n v="1"/>
    <s v="Cake Doughnut of the Day"/>
    <m/>
    <n v="40.744563916288797"/>
    <n v="-73.996630052861306"/>
    <n v="40.739995999999998"/>
    <n v="-73.985258000000002"/>
    <d v="2014-10-15T10:40:40"/>
    <d v="2014-10-15T10:45:26"/>
    <d v="2014-10-15T10:57:46"/>
    <d v="2014-10-15T11:09:16"/>
  </r>
  <r>
    <n v="1388509"/>
    <n v="63890"/>
    <x v="40"/>
    <x v="1"/>
    <x v="90"/>
    <x v="27"/>
    <s v="Hot Pastrami"/>
    <n v="1"/>
    <s v="Sandwiches"/>
    <d v="1899-12-30T00:06:36"/>
    <n v="40.745299312570602"/>
    <n v="-73.9791375808162"/>
    <n v="40.740428999999999"/>
    <n v="-73.979466000000002"/>
    <d v="2014-10-18T14:08:24"/>
    <d v="2014-10-18T14:41:49"/>
    <d v="2014-10-18T14:49:40"/>
    <d v="2014-10-18T14:56:23"/>
  </r>
  <r>
    <n v="1319602"/>
    <n v="354948"/>
    <x v="16"/>
    <x v="1"/>
    <x v="320"/>
    <x v="42"/>
    <s v="Hen of the Woods Mushrooms"/>
    <n v="2"/>
    <s v="Sides"/>
    <d v="1899-12-30T00:08:45"/>
    <n v="40.739305727276097"/>
    <n v="-73.9862598722017"/>
    <n v="40.722882599999998"/>
    <n v="-74.010988699999999"/>
    <d v="2014-10-08T18:40:01"/>
    <d v="2014-10-08T18:40:19"/>
    <d v="2014-10-08T19:32:29"/>
    <d v="2014-10-08T20:06:33"/>
  </r>
  <r>
    <n v="1340547"/>
    <n v="361497"/>
    <x v="228"/>
    <x v="1"/>
    <x v="407"/>
    <x v="47"/>
    <s v="Vietnamese Crispy Calamari"/>
    <n v="1"/>
    <s v="Appetizers"/>
    <d v="1899-12-30T00:06:09"/>
    <n v="40.723505681631899"/>
    <n v="-73.988314440618694"/>
    <n v="40.708618199999997"/>
    <n v="-74.015465000000006"/>
    <d v="2014-10-11T18:54:06"/>
    <d v="2014-10-11T19:02:52"/>
    <d v="2014-10-11T19:12:12"/>
    <d v="2014-10-11T20:06:13"/>
  </r>
  <r>
    <n v="1430920"/>
    <n v="168420"/>
    <x v="63"/>
    <x v="1"/>
    <x v="391"/>
    <x v="0"/>
    <s v="Salmon"/>
    <n v="1"/>
    <s v="Fish"/>
    <d v="1899-12-30T00:05:47"/>
    <n v="40.674250953208301"/>
    <n v="-73.982294148654105"/>
    <n v="40.670282999999998"/>
    <n v="-73.982821000000001"/>
    <d v="2014-10-23T17:25:24"/>
    <d v="2014-10-23T18:09:53"/>
    <d v="2014-10-23T18:23:13"/>
    <d v="2014-10-23T18:27:39"/>
  </r>
  <r>
    <n v="1398211"/>
    <n v="89009"/>
    <x v="290"/>
    <x v="1"/>
    <x v="26"/>
    <x v="20"/>
    <s v="Cajun Chicken Sandwich"/>
    <n v="1"/>
    <s v="Sandwiches"/>
    <m/>
    <n v="40.786017123633201"/>
    <n v="-73.978471825344499"/>
    <n v="40.789977700000001"/>
    <n v="-73.9743371"/>
    <d v="2014-10-19T14:11:12"/>
    <d v="2014-10-19T14:40:01"/>
    <d v="2014-10-19T14:50:58"/>
    <d v="2014-10-19T14:56:10"/>
  </r>
  <r>
    <n v="1442392"/>
    <n v="91817"/>
    <x v="221"/>
    <x v="2"/>
    <x v="638"/>
    <x v="1"/>
    <s v="NY Style Pie"/>
    <n v="1"/>
    <s v="Pizza"/>
    <d v="1899-12-30T00:05:06"/>
    <n v="40.738787000000002"/>
    <n v="-73.987358999999998"/>
    <n v="40.740125407502703"/>
    <n v="-73.990611042896305"/>
    <d v="2014-10-24T22:27:42"/>
    <d v="2014-10-24T22:32:56"/>
    <d v="2014-10-24T22:45:16"/>
    <d v="2014-10-24T22:50:04"/>
  </r>
  <r>
    <n v="1490419"/>
    <n v="140501"/>
    <x v="18"/>
    <x v="1"/>
    <x v="76"/>
    <x v="16"/>
    <s v="Simple Salad"/>
    <n v="1"/>
    <s v="Green Market"/>
    <d v="1899-12-30T00:11:21"/>
    <n v="40.721545124764702"/>
    <n v="-73.988842426716104"/>
    <n v="40.748899000000002"/>
    <n v="-73.973286000000002"/>
    <d v="2014-10-30T21:18:25"/>
    <d v="2014-10-30T21:22:51"/>
    <d v="2014-10-30T21:44:41"/>
    <d v="2014-10-30T22:01:03"/>
  </r>
  <r>
    <n v="1475629"/>
    <n v="54194"/>
    <x v="494"/>
    <x v="1"/>
    <x v="70"/>
    <x v="11"/>
    <s v="Cornflake Marshmallow Chocolate Chip Cookie"/>
    <n v="1"/>
    <s v="Cookies"/>
    <m/>
    <n v="40.787149600866101"/>
    <n v="-73.971722312198096"/>
    <n v="40.792018200000001"/>
    <n v="-73.977548600000006"/>
    <d v="2014-10-28T20:08:04"/>
    <d v="2014-10-28T20:10:30"/>
    <d v="2014-10-28T20:22:19"/>
    <d v="2014-10-28T20:28:25"/>
  </r>
  <r>
    <n v="1362764"/>
    <n v="268365"/>
    <x v="14"/>
    <x v="1"/>
    <x v="121"/>
    <x v="21"/>
    <s v="Casablanca"/>
    <n v="1"/>
    <s v="Tagines"/>
    <d v="1899-12-30T00:06:19"/>
    <n v="40.727293000000003"/>
    <n v="-73.984516999999997"/>
    <n v="40.734460300000002"/>
    <n v="-73.985816099999994"/>
    <d v="2014-10-14T19:42:04"/>
    <d v="2014-10-14T19:58:41"/>
    <d v="2014-10-14T20:07:31"/>
    <d v="2014-10-14T20:18:19"/>
  </r>
  <r>
    <n v="1281588"/>
    <n v="126204"/>
    <x v="31"/>
    <x v="1"/>
    <x v="94"/>
    <x v="28"/>
    <s v="Ensalada de Avocado"/>
    <n v="1"/>
    <s v="La Primaveras"/>
    <m/>
    <n v="40.7455111364591"/>
    <n v="-73.977605191923899"/>
    <n v="40.764411799999998"/>
    <n v="-73.963972799999993"/>
    <d v="2014-10-02T19:50:17"/>
    <d v="2014-10-02T20:06:48"/>
    <d v="2014-10-02T20:19:08"/>
    <d v="2014-10-02T20:30:35"/>
  </r>
  <r>
    <n v="1475418"/>
    <n v="17946"/>
    <x v="94"/>
    <x v="1"/>
    <x v="639"/>
    <x v="8"/>
    <m/>
    <m/>
    <m/>
    <m/>
    <n v="40.763375645543"/>
    <n v="-73.985330144072506"/>
    <n v="40.762886999999999"/>
    <n v="-73.986922000000007"/>
    <d v="2014-10-28T19:41:52"/>
    <m/>
    <m/>
    <d v="2014-10-28T20:36:19"/>
  </r>
  <r>
    <n v="1280728"/>
    <n v="127149"/>
    <x v="216"/>
    <x v="1"/>
    <x v="80"/>
    <x v="0"/>
    <s v="Simply On A Bun"/>
    <n v="1"/>
    <s v="P.J. Clarke's Hamburgers"/>
    <d v="1899-12-30T00:16:31"/>
    <n v="40.758938763836703"/>
    <n v="-73.968531133448096"/>
    <n v="40.7666544"/>
    <n v="-73.952847199999994"/>
    <d v="2014-10-02T18:15:18"/>
    <d v="2014-10-02T18:37:51"/>
    <d v="2014-10-02T18:50:59"/>
    <d v="2014-10-02T19:03:29"/>
  </r>
  <r>
    <n v="1473731"/>
    <n v="68834"/>
    <x v="236"/>
    <x v="1"/>
    <x v="43"/>
    <x v="3"/>
    <s v="PB Acai"/>
    <n v="1"/>
    <s v="Acai Bowls"/>
    <m/>
    <n v="40.723925150421103"/>
    <n v="-73.996911048889203"/>
    <n v="40.718999294606398"/>
    <n v="-73.983070066109804"/>
    <d v="2014-10-28T14:30:27"/>
    <d v="2014-10-28T14:33:16"/>
    <d v="2014-10-28T14:47:34"/>
    <d v="2014-10-28T14:59:19"/>
  </r>
  <r>
    <n v="1427920"/>
    <n v="392773"/>
    <x v="3"/>
    <x v="1"/>
    <x v="70"/>
    <x v="11"/>
    <s v="Crack Pie Slice"/>
    <n v="1"/>
    <s v="Pie by the Slice"/>
    <m/>
    <n v="40.7628429402262"/>
    <n v="-73.975745647432205"/>
    <n v="40.748121300000001"/>
    <n v="-73.993883999999994"/>
    <d v="2014-10-23T11:42:12"/>
    <d v="2014-10-23T11:52:00"/>
    <d v="2014-10-23T12:08:20"/>
    <d v="2014-10-23T12:29:00"/>
  </r>
  <r>
    <n v="1319503"/>
    <n v="344935"/>
    <x v="148"/>
    <x v="2"/>
    <x v="20"/>
    <x v="17"/>
    <s v="Org Garbanzo Beans"/>
    <n v="3"/>
    <s v="Canned Beans"/>
    <m/>
    <n v="40.715640471675201"/>
    <n v="-74.012353550378407"/>
    <n v="40.722882599999998"/>
    <n v="-74.010988699999999"/>
    <d v="2014-10-08T18:21:21"/>
    <d v="2014-10-08T18:32:11"/>
    <d v="2014-10-08T19:09:32"/>
    <d v="2014-10-08T19:20:22"/>
  </r>
  <r>
    <n v="1303141"/>
    <n v="145269"/>
    <x v="113"/>
    <x v="2"/>
    <x v="107"/>
    <x v="16"/>
    <s v="Margherita"/>
    <n v="1"/>
    <s v="Italian Classica"/>
    <m/>
    <n v="40.776083193932998"/>
    <n v="-73.962171576462296"/>
    <n v="40.768624600000003"/>
    <n v="-73.9536339"/>
    <d v="2014-10-05T19:00:55"/>
    <d v="2014-10-05T19:04:44"/>
    <d v="2014-10-05T19:47:00"/>
    <d v="2014-10-05T19:55:03"/>
  </r>
  <r>
    <n v="1332505"/>
    <n v="371677"/>
    <x v="10"/>
    <x v="1"/>
    <x v="77"/>
    <x v="0"/>
    <s v="Wing"/>
    <n v="5"/>
    <s v="By the Piece"/>
    <m/>
    <n v="40.724339999999998"/>
    <n v="-73.990960000000001"/>
    <n v="40.723320777493498"/>
    <n v="-73.994000680508506"/>
    <d v="2014-10-10T18:38:22"/>
    <d v="2014-10-10T19:03:31"/>
    <d v="2014-10-10T19:30:23"/>
    <d v="2014-10-10T19:33:15"/>
  </r>
  <r>
    <n v="1278438"/>
    <n v="183704"/>
    <x v="133"/>
    <x v="1"/>
    <x v="76"/>
    <x v="16"/>
    <s v="Chicken"/>
    <n v="1"/>
    <s v="Naked Balls"/>
    <d v="1899-12-30T00:03:35"/>
    <n v="40.745963108098799"/>
    <n v="-74.001697291846"/>
    <n v="40.754729311118702"/>
    <n v="-73.994035284044898"/>
    <d v="2014-10-02T12:08:00"/>
    <d v="2014-10-02T12:11:57"/>
    <d v="2014-10-02T12:20:47"/>
    <d v="2014-10-02T12:34:27"/>
  </r>
  <r>
    <n v="1329236"/>
    <n v="103268"/>
    <x v="157"/>
    <x v="1"/>
    <x v="135"/>
    <x v="34"/>
    <m/>
    <m/>
    <m/>
    <m/>
    <n v="40.751742744502899"/>
    <n v="-73.982288409486998"/>
    <n v="40.753408299999997"/>
    <n v="-73.987421999999995"/>
    <d v="2014-10-10T12:16:40"/>
    <m/>
    <m/>
    <d v="2014-10-10T13:15:40"/>
  </r>
  <r>
    <n v="1340379"/>
    <n v="355766"/>
    <x v="49"/>
    <x v="1"/>
    <x v="14"/>
    <x v="11"/>
    <s v="Sea Salt Caramel Cookie"/>
    <n v="1"/>
    <s v="From the Cookie Jar"/>
    <m/>
    <n v="40.775764315021398"/>
    <n v="-73.980206251144395"/>
    <n v="40.799004600000004"/>
    <n v="-73.963308600000005"/>
    <d v="2014-10-11T18:33:05"/>
    <d v="2014-10-11T18:32:25"/>
    <d v="2014-10-11T18:45:18"/>
    <d v="2014-10-11T19:01:19"/>
  </r>
  <r>
    <n v="1296452"/>
    <n v="35450"/>
    <x v="201"/>
    <x v="2"/>
    <x v="60"/>
    <x v="4"/>
    <s v="Fluke"/>
    <n v="2"/>
    <s v="Nigiri Sushi"/>
    <d v="1899-12-30T00:09:46"/>
    <n v="40.716725764782701"/>
    <n v="-74.008250645521898"/>
    <n v="40.724601999999997"/>
    <n v="-73.999852000000004"/>
    <d v="2014-10-04T21:30:49"/>
    <d v="2014-10-04T21:53:09"/>
    <d v="2014-10-04T22:01:58"/>
    <d v="2014-10-04T22:08:48"/>
  </r>
  <r>
    <n v="1425891"/>
    <n v="53718"/>
    <x v="131"/>
    <x v="5"/>
    <x v="9"/>
    <x v="2"/>
    <s v="Shack Burger"/>
    <n v="1"/>
    <s v="Burgers"/>
    <m/>
    <n v="40.7152793278103"/>
    <n v="-74.014860391616807"/>
    <n v="40.731275799999999"/>
    <n v="-74.001989399999999"/>
    <d v="2014-10-22T22:40:38"/>
    <d v="2014-10-22T22:53:09"/>
    <d v="2014-10-22T23:06:00"/>
    <d v="2014-10-22T23:20:19"/>
  </r>
  <r>
    <n v="1408410"/>
    <n v="375086"/>
    <x v="356"/>
    <x v="1"/>
    <x v="66"/>
    <x v="11"/>
    <s v="Birthday Cake (6&quot;)"/>
    <n v="1"/>
    <s v="6&quot; Cakes"/>
    <m/>
    <n v="40.7231283099199"/>
    <n v="-74.002060890197697"/>
    <n v="40.731334500000003"/>
    <n v="-74.001913999999999"/>
    <d v="2014-10-20T14:13:28"/>
    <d v="2014-10-20T14:27:28"/>
    <d v="2014-10-20T14:37:18"/>
    <d v="2014-10-20T14:48:00"/>
  </r>
  <r>
    <n v="1274928"/>
    <n v="93113"/>
    <x v="21"/>
    <x v="1"/>
    <x v="181"/>
    <x v="0"/>
    <s v="Sauteed Spinach"/>
    <n v="1"/>
    <s v="Sides (dinner)"/>
    <d v="1899-12-30T00:09:00"/>
    <n v="40.717013461260301"/>
    <n v="-74.008122682571397"/>
    <n v="40.7160005"/>
    <n v="-74.012608799999995"/>
    <d v="2014-10-01T19:23:28"/>
    <d v="2014-10-01T19:46:14"/>
    <d v="2014-10-01T19:53:34"/>
    <d v="2014-10-01T19:57:04"/>
  </r>
  <r>
    <n v="1456451"/>
    <n v="398426"/>
    <x v="9"/>
    <x v="2"/>
    <x v="230"/>
    <x v="30"/>
    <s v="Mouth Watering Chicken"/>
    <n v="1"/>
    <s v="Cold Dishes"/>
    <d v="1899-12-30T00:05:02"/>
    <n v="40.749901999999999"/>
    <n v="-73.982186999999996"/>
    <n v="40.777685210964997"/>
    <n v="-73.987901209199805"/>
    <d v="2014-10-26T11:51:41"/>
    <d v="2014-10-26T12:15:06"/>
    <d v="2014-10-26T12:21:57"/>
    <d v="2014-10-26T13:09:08"/>
  </r>
  <r>
    <n v="1392722"/>
    <n v="385426"/>
    <x v="62"/>
    <x v="1"/>
    <x v="9"/>
    <x v="2"/>
    <s v="Fries"/>
    <n v="1"/>
    <s v="Fries"/>
    <m/>
    <n v="40.779126065705498"/>
    <n v="-73.954904894578206"/>
    <n v="40.766866299999997"/>
    <n v="-73.960955999999996"/>
    <d v="2014-10-18T20:53:51"/>
    <d v="2014-10-18T21:22:13"/>
    <d v="2014-10-18T21:41:32"/>
    <d v="2014-10-18T21:51:53"/>
  </r>
  <r>
    <n v="1304332"/>
    <n v="59419"/>
    <x v="244"/>
    <x v="2"/>
    <x v="64"/>
    <x v="8"/>
    <s v="Soda"/>
    <n v="1"/>
    <s v="Beverages"/>
    <m/>
    <n v="40.722307066359498"/>
    <n v="-73.987351655960097"/>
    <n v="40.723838000000001"/>
    <n v="-74.010921999999994"/>
    <d v="2014-10-05T20:36:11"/>
    <d v="2014-10-05T20:45:18"/>
    <d v="2014-10-05T20:59:39"/>
    <d v="2014-10-05T21:23:01"/>
  </r>
  <r>
    <n v="1486423"/>
    <n v="366658"/>
    <x v="416"/>
    <x v="1"/>
    <x v="178"/>
    <x v="40"/>
    <s v="Free Latte"/>
    <n v="2"/>
    <s v="Free Lattes On-Demand"/>
    <m/>
    <n v="40.715381999999998"/>
    <n v="-74.008942000000005"/>
    <n v="40.719552899999996"/>
    <n v="-73.999195900000004"/>
    <d v="2014-10-30T14:10:25"/>
    <d v="2014-10-30T14:14:59"/>
    <d v="2014-10-30T14:31:49"/>
    <d v="2014-10-30T15:03:06"/>
  </r>
  <r>
    <n v="1422902"/>
    <n v="93086"/>
    <x v="430"/>
    <x v="2"/>
    <x v="53"/>
    <x v="8"/>
    <s v="Chili Dog"/>
    <n v="2"/>
    <s v="Crif Dogs"/>
    <d v="1899-12-30T00:10:57"/>
    <n v="40.7270408508681"/>
    <n v="-73.983835960747498"/>
    <n v="40.800581100000002"/>
    <n v="-73.937741599999995"/>
    <d v="2014-10-22T18:32:45"/>
    <d v="2014-10-22T19:06:15"/>
    <d v="2014-10-22T19:12:35"/>
    <d v="2014-10-22T20:00:12"/>
  </r>
  <r>
    <n v="1363221"/>
    <n v="378820"/>
    <x v="69"/>
    <x v="1"/>
    <x v="277"/>
    <x v="6"/>
    <s v="Yellowtail Seviche"/>
    <n v="1"/>
    <s v="Sashimi Seviche"/>
    <d v="1899-12-30T00:02:41"/>
    <n v="40.732666419020703"/>
    <n v="-74.003292612268694"/>
    <n v="40.731408000000002"/>
    <n v="-74.006991999999997"/>
    <d v="2014-10-14T20:41:27"/>
    <d v="2014-10-14T20:38:56"/>
    <d v="2014-10-14T21:02:41"/>
    <d v="2014-10-14T21:06:34"/>
  </r>
  <r>
    <n v="1450678"/>
    <n v="65009"/>
    <x v="223"/>
    <x v="1"/>
    <x v="77"/>
    <x v="0"/>
    <s v="Griddled Corn &amp; Bacon"/>
    <n v="1"/>
    <s v="Sides"/>
    <m/>
    <n v="40.724339999999998"/>
    <n v="-73.990960000000001"/>
    <n v="40.739192000000003"/>
    <n v="-73.987325999999996"/>
    <d v="2014-10-25T19:44:37"/>
    <d v="2014-10-25T19:50:06"/>
    <d v="2014-10-25T20:05:56"/>
    <d v="2014-10-25T20:34:59"/>
  </r>
  <r>
    <n v="1297594"/>
    <n v="63498"/>
    <x v="291"/>
    <x v="1"/>
    <x v="640"/>
    <x v="8"/>
    <m/>
    <m/>
    <m/>
    <m/>
    <n v="40.763189980942599"/>
    <n v="-73.9781848610682"/>
    <n v="40.762393000000003"/>
    <n v="-73.973947999999993"/>
    <d v="2014-10-04T23:32:15"/>
    <d v="2014-10-04T23:49:02"/>
    <d v="2014-10-05T00:05:22"/>
    <d v="2014-10-05T00:16:06"/>
  </r>
  <r>
    <n v="1365856"/>
    <n v="211697"/>
    <x v="424"/>
    <x v="1"/>
    <x v="9"/>
    <x v="2"/>
    <s v="Shack Burger"/>
    <n v="1"/>
    <s v="Burgers"/>
    <m/>
    <n v="40.7152793278103"/>
    <n v="-74.014860391616807"/>
    <n v="40.725622999999999"/>
    <n v="-73.991532000000007"/>
    <d v="2014-10-15T12:16:44"/>
    <d v="2014-10-15T12:34:54"/>
    <d v="2014-10-15T12:49:14"/>
    <d v="2014-10-15T13:04:25"/>
  </r>
  <r>
    <n v="1466377"/>
    <n v="175290"/>
    <x v="320"/>
    <x v="1"/>
    <x v="76"/>
    <x v="16"/>
    <s v="Rigatoni"/>
    <n v="1"/>
    <s v="Stick To Your Bones"/>
    <d v="1899-12-30T00:04:30"/>
    <n v="40.721545124764702"/>
    <n v="-73.988842426716104"/>
    <n v="40.7045575"/>
    <n v="-74.007581400000007"/>
    <d v="2014-10-26T23:50:56"/>
    <d v="2014-10-26T23:54:58"/>
    <d v="2014-10-27T00:13:14"/>
    <d v="2014-10-27T00:18:14"/>
  </r>
  <r>
    <n v="1308975"/>
    <n v="296554"/>
    <x v="7"/>
    <x v="1"/>
    <x v="77"/>
    <x v="0"/>
    <s v="Drumstick"/>
    <n v="4"/>
    <s v="By the Piece"/>
    <m/>
    <n v="40.724339999999998"/>
    <n v="-73.990960000000001"/>
    <n v="40.751735600000004"/>
    <n v="-73.969383800000003"/>
    <d v="2014-10-06T17:50:17"/>
    <d v="2014-10-06T17:49:06"/>
    <d v="2014-10-06T18:08:03"/>
    <d v="2014-10-06T18:24:59"/>
  </r>
  <r>
    <n v="1481295"/>
    <n v="65009"/>
    <x v="494"/>
    <x v="1"/>
    <x v="225"/>
    <x v="5"/>
    <s v="Dum Kokur"/>
    <n v="1"/>
    <s v="Chicken"/>
    <d v="1899-12-30T00:07:37"/>
    <n v="40.742379908504297"/>
    <n v="-73.982706069946303"/>
    <n v="40.739192000000003"/>
    <n v="-73.987325999999996"/>
    <d v="2014-10-29T19:06:42"/>
    <d v="2014-10-29T19:29:11"/>
    <d v="2014-10-29T19:35:30"/>
    <d v="2014-10-29T19:40:39"/>
  </r>
  <r>
    <n v="1364312"/>
    <n v="353331"/>
    <x v="405"/>
    <x v="2"/>
    <x v="76"/>
    <x v="16"/>
    <s v="Classic Beef"/>
    <n v="1"/>
    <s v="Naked Balls"/>
    <d v="1899-12-30T00:02:13"/>
    <n v="40.721545124764702"/>
    <n v="-73.988842426716104"/>
    <n v="40.722769999999997"/>
    <n v="-74.004594800000007"/>
    <d v="2014-10-14T22:39:07"/>
    <d v="2014-10-14T22:53:00"/>
    <d v="2014-10-14T23:02:20"/>
    <d v="2014-10-14T23:12:14"/>
  </r>
  <r>
    <n v="1453428"/>
    <n v="292343"/>
    <x v="86"/>
    <x v="1"/>
    <x v="62"/>
    <x v="25"/>
    <s v="Baked Macaroni &amp; Cheese"/>
    <n v="1"/>
    <s v="Side Orders"/>
    <d v="1899-12-30T00:21:03"/>
    <n v="40.802549609553203"/>
    <n v="-73.950232680024698"/>
    <n v="40.815923300000001"/>
    <n v="-73.954010800000006"/>
    <d v="2014-10-25T22:37:14"/>
    <d v="2014-10-25T23:13:26"/>
    <d v="2014-10-25T23:19:16"/>
    <d v="2014-10-25T23:29:10"/>
  </r>
  <r>
    <n v="1442928"/>
    <n v="121476"/>
    <x v="232"/>
    <x v="1"/>
    <x v="77"/>
    <x v="0"/>
    <s v="Griddled Corn &amp; Bacon"/>
    <n v="1"/>
    <s v="Sides"/>
    <m/>
    <n v="40.724339999999998"/>
    <n v="-73.990960000000001"/>
    <n v="40.720211900000002"/>
    <n v="-73.990632000000005"/>
    <d v="2014-10-24T23:26:09"/>
    <d v="2014-10-24T23:26:44"/>
    <d v="2014-10-24T23:57:37"/>
    <d v="2014-10-25T00:03:43"/>
  </r>
  <r>
    <n v="1403752"/>
    <n v="150865"/>
    <x v="239"/>
    <x v="1"/>
    <x v="244"/>
    <x v="30"/>
    <s v="Water"/>
    <n v="4"/>
    <s v="Beverages"/>
    <m/>
    <n v="40.7183013640391"/>
    <n v="-73.991929968502404"/>
    <n v="40.732428200000001"/>
    <n v="-74.008059399999993"/>
    <d v="2014-10-19T20:45:54"/>
    <d v="2014-10-19T20:53:00"/>
    <d v="2014-10-19T21:17:34"/>
    <d v="2014-10-19T21:28:42"/>
  </r>
  <r>
    <n v="1307588"/>
    <n v="116293"/>
    <x v="263"/>
    <x v="1"/>
    <x v="134"/>
    <x v="33"/>
    <s v="Raw Vegetable Medley Bowl"/>
    <n v="3"/>
    <s v="Bowls (M-F 11:30AM-Close)"/>
    <m/>
    <n v="40.735676762018002"/>
    <n v="-73.993829528068602"/>
    <n v="40.727597699999997"/>
    <n v="-74.005142500000005"/>
    <d v="2014-10-06T12:21:15"/>
    <d v="2014-10-06T12:45:23"/>
    <d v="2014-10-06T13:10:13"/>
    <d v="2014-10-06T13:22:40"/>
  </r>
  <r>
    <n v="1432982"/>
    <n v="58898"/>
    <x v="45"/>
    <x v="1"/>
    <x v="126"/>
    <x v="30"/>
    <s v="Shrimp-Stuffed JalapeÃ±o Poppers"/>
    <n v="1"/>
    <s v="Starters &amp; Salads"/>
    <d v="1899-12-30T00:08:42"/>
    <n v="40.782116700000003"/>
    <n v="-73.980739099999994"/>
    <n v="40.729953600000002"/>
    <n v="-73.986349799999999"/>
    <d v="2014-10-23T21:18:22"/>
    <d v="2014-10-23T21:36:38"/>
    <d v="2014-10-23T21:46:58"/>
    <d v="2014-10-23T22:22:02"/>
  </r>
  <r>
    <n v="1441811"/>
    <n v="212326"/>
    <x v="111"/>
    <x v="1"/>
    <x v="126"/>
    <x v="30"/>
    <s v="Soft &amp; Crunchy Vegetable Fried Rice"/>
    <n v="1"/>
    <s v="Rice &amp; Noodles"/>
    <d v="1899-12-30T00:06:19"/>
    <n v="40.782116700000003"/>
    <n v="-73.980739099999994"/>
    <n v="40.746444099999998"/>
    <n v="-73.980202199999994"/>
    <d v="2014-10-24T21:47:21"/>
    <d v="2014-10-24T22:09:42"/>
    <d v="2014-10-24T22:27:18"/>
    <d v="2014-10-24T22:45:49"/>
  </r>
  <r>
    <n v="1466452"/>
    <n v="367800"/>
    <x v="1"/>
    <x v="1"/>
    <x v="121"/>
    <x v="21"/>
    <s v="Hummus Falafel Platter"/>
    <n v="1"/>
    <s v="Salads &amp; Platters"/>
    <d v="1899-12-30T00:03:45"/>
    <n v="40.727293000000003"/>
    <n v="-73.984516999999997"/>
    <n v="40.724063000000001"/>
    <n v="-73.983103999999997"/>
    <d v="2014-10-27T00:04:57"/>
    <d v="2014-10-27T00:06:55"/>
    <d v="2014-10-27T00:26:13"/>
    <d v="2014-10-27T00:30:36"/>
  </r>
  <r>
    <n v="1378717"/>
    <n v="297130"/>
    <x v="96"/>
    <x v="1"/>
    <x v="122"/>
    <x v="32"/>
    <s v="Freshly Squeezed Orange Juice"/>
    <n v="1"/>
    <s v="Plant Juice"/>
    <m/>
    <n v="40.744563916288797"/>
    <n v="-73.996630052861306"/>
    <n v="40.735796999999998"/>
    <n v="-74.000366"/>
    <d v="2014-10-17T07:03:06"/>
    <d v="2014-10-17T07:02:49"/>
    <d v="2014-10-17T07:18:40"/>
    <d v="2014-10-17T07:25:39"/>
  </r>
  <r>
    <n v="1421708"/>
    <n v="153961"/>
    <x v="291"/>
    <x v="1"/>
    <x v="291"/>
    <x v="40"/>
    <s v="1 Frozen Yogurt"/>
    <n v="1"/>
    <s v="Free Frozen Yogurt"/>
    <m/>
    <n v="40.732138300000003"/>
    <n v="-73.981430399999994"/>
    <n v="40.739190960369001"/>
    <n v="-73.989534614024393"/>
    <d v="2014-10-22T15:45:37"/>
    <d v="2014-10-22T15:51:37"/>
    <d v="2014-10-22T16:05:27"/>
    <d v="2014-10-22T16:20:51"/>
  </r>
  <r>
    <n v="1488524"/>
    <n v="55060"/>
    <x v="210"/>
    <x v="1"/>
    <x v="90"/>
    <x v="27"/>
    <s v="Jewish Penicillin - ConsommÃ©"/>
    <n v="1"/>
    <s v="Soups"/>
    <d v="1899-12-30T00:11:25"/>
    <n v="40.745299312570602"/>
    <n v="-73.9791375808162"/>
    <n v="40.740748400000001"/>
    <n v="-73.993993900000007"/>
    <d v="2014-10-30T18:33:05"/>
    <m/>
    <m/>
    <d v="2014-10-30T19:34:35"/>
  </r>
  <r>
    <n v="1479010"/>
    <n v="290850"/>
    <x v="13"/>
    <x v="1"/>
    <x v="33"/>
    <x v="20"/>
    <s v="Organic Lentil Chickpea (Big)"/>
    <n v="1"/>
    <s v="Soup"/>
    <d v="1899-12-30T00:05:10"/>
    <n v="40.745078589413303"/>
    <n v="-73.988821506500202"/>
    <n v="40.742457899999998"/>
    <n v="-73.990875399999993"/>
    <d v="2014-10-29T12:48:05"/>
    <d v="2014-10-29T13:00:03"/>
    <d v="2014-10-29T13:15:25"/>
    <d v="2014-10-29T13:21:30"/>
  </r>
  <r>
    <n v="1275066"/>
    <n v="68178"/>
    <x v="374"/>
    <x v="1"/>
    <x v="33"/>
    <x v="20"/>
    <s v="Earth Bowl"/>
    <n v="1"/>
    <s v="Signatures"/>
    <d v="1899-12-30T00:03:04"/>
    <n v="40.721323186970601"/>
    <n v="-74.009732007980304"/>
    <n v="40.723323999999998"/>
    <n v="-73.991335000000007"/>
    <d v="2014-10-01T19:40:49"/>
    <d v="2014-10-01T19:44:31"/>
    <d v="2014-10-01T20:13:20"/>
    <d v="2014-10-01T20:33:49"/>
  </r>
  <r>
    <n v="1484595"/>
    <n v="52936"/>
    <x v="456"/>
    <x v="0"/>
    <x v="152"/>
    <x v="13"/>
    <m/>
    <m/>
    <m/>
    <m/>
    <n v="40.743973118908002"/>
    <n v="-73.985753059387207"/>
    <n v="40.720244000000001"/>
    <n v="-73.978842999999998"/>
    <d v="2014-10-30T01:02:43"/>
    <d v="2014-10-30T01:03:36"/>
    <d v="2014-10-30T01:06:23"/>
    <d v="2014-10-30T01:51:39"/>
  </r>
  <r>
    <n v="1280201"/>
    <n v="133021"/>
    <x v="503"/>
    <x v="1"/>
    <x v="641"/>
    <x v="8"/>
    <m/>
    <m/>
    <m/>
    <m/>
    <n v="40.716025999999999"/>
    <n v="-73.965429"/>
    <n v="40.722097699999999"/>
    <n v="-73.958082000000005"/>
    <d v="2014-10-02T17:25:21"/>
    <d v="2014-10-02T17:48:12"/>
    <d v="2014-10-02T17:58:37"/>
    <d v="2014-10-02T18:10:06"/>
  </r>
  <r>
    <n v="1365706"/>
    <n v="301419"/>
    <x v="160"/>
    <x v="1"/>
    <x v="33"/>
    <x v="20"/>
    <s v="Apples, Pears + Organic Cheddar"/>
    <n v="1"/>
    <s v="Signatures"/>
    <d v="1899-12-30T00:06:07"/>
    <n v="40.721323186970601"/>
    <n v="-74.009732007980304"/>
    <n v="40.723613"/>
    <n v="-73.993207999999996"/>
    <d v="2014-10-15T11:43:01"/>
    <d v="2014-10-15T12:12:16"/>
    <d v="2014-10-15T12:30:06"/>
    <d v="2014-10-15T12:45:08"/>
  </r>
  <r>
    <n v="1430738"/>
    <n v="157160"/>
    <x v="335"/>
    <x v="2"/>
    <x v="72"/>
    <x v="8"/>
    <s v="Tortilla"/>
    <n v="1"/>
    <s v="Soups"/>
    <d v="1899-12-30T00:11:56"/>
    <n v="40.721353749744097"/>
    <n v="-73.997525293959001"/>
    <n v="40.732050999999998"/>
    <n v="-73.996176000000006"/>
    <d v="2014-10-23T16:57:50"/>
    <d v="2014-10-23T16:58:37"/>
    <d v="2014-10-23T17:22:32"/>
    <d v="2014-10-23T17:45:31"/>
  </r>
  <r>
    <n v="1383040"/>
    <n v="105087"/>
    <x v="49"/>
    <x v="1"/>
    <x v="203"/>
    <x v="16"/>
    <s v="Rubirosa"/>
    <n v="1"/>
    <s v="Insalata"/>
    <d v="1899-12-30T00:08:41"/>
    <n v="40.722748587419602"/>
    <n v="-73.996061916918705"/>
    <n v="40.714285799999999"/>
    <n v="-74.0087434"/>
    <d v="2014-10-17T20:01:12"/>
    <d v="2014-10-17T20:17:25"/>
    <d v="2014-10-17T20:25:15"/>
    <d v="2014-10-17T20:35:27"/>
  </r>
  <r>
    <n v="1287862"/>
    <n v="290693"/>
    <x v="22"/>
    <x v="1"/>
    <x v="9"/>
    <x v="2"/>
    <s v="Single Dip"/>
    <n v="1"/>
    <s v="Cups &amp; Cones"/>
    <m/>
    <n v="40.7152793278103"/>
    <n v="-74.014860391616807"/>
    <n v="40.735711000000002"/>
    <n v="-74.005341000000001"/>
    <d v="2014-10-03T18:40:21"/>
    <d v="2014-10-03T19:08:13"/>
    <d v="2014-10-03T19:31:33"/>
    <d v="2014-10-03T19:41:58"/>
  </r>
  <r>
    <n v="1275667"/>
    <n v="212469"/>
    <x v="209"/>
    <x v="1"/>
    <x v="7"/>
    <x v="8"/>
    <m/>
    <m/>
    <m/>
    <m/>
    <n v="40.744869931691902"/>
    <n v="-73.978747310646895"/>
    <n v="40.741788"/>
    <n v="-73.979825000000005"/>
    <d v="2014-10-01T20:51:21"/>
    <d v="2014-10-01T20:56:52"/>
    <d v="2014-10-01T21:05:37"/>
    <d v="2014-10-01T21:11:44"/>
  </r>
  <r>
    <n v="1485928"/>
    <n v="196101"/>
    <x v="143"/>
    <x v="1"/>
    <x v="111"/>
    <x v="8"/>
    <m/>
    <m/>
    <m/>
    <m/>
    <n v="40.742433989352001"/>
    <n v="-74.005983968021994"/>
    <n v="40.724765900000001"/>
    <n v="-74.007396900000003"/>
    <d v="2014-10-30T12:30:42"/>
    <d v="2014-10-30T12:29:37"/>
    <d v="2014-10-30T12:56:55"/>
    <d v="2014-10-30T13:07:44"/>
  </r>
  <r>
    <n v="1439953"/>
    <n v="385150"/>
    <x v="125"/>
    <x v="1"/>
    <x v="4"/>
    <x v="4"/>
    <s v="California"/>
    <n v="1"/>
    <s v="Maki (Special Rolls)"/>
    <d v="1899-12-30T00:06:36"/>
    <n v="40.7261096570601"/>
    <n v="-74.002491863200504"/>
    <n v="40.7810682"/>
    <n v="-73.951912699999994"/>
    <d v="2014-10-24T19:14:18"/>
    <d v="2014-10-24T19:41:08"/>
    <d v="2014-10-24T20:00:43"/>
    <d v="2014-10-24T20:25:15"/>
  </r>
  <r>
    <n v="1486845"/>
    <n v="349854"/>
    <x v="380"/>
    <x v="1"/>
    <x v="9"/>
    <x v="2"/>
    <s v="Shackburger"/>
    <n v="2"/>
    <s v="Burgers"/>
    <m/>
    <n v="40.758456774983799"/>
    <n v="-73.989140466129399"/>
    <n v="40.755394099999997"/>
    <n v="-73.990817699999994"/>
    <d v="2014-10-30T14:57:57"/>
    <d v="2014-10-30T15:17:49"/>
    <d v="2014-10-30T15:34:09"/>
    <d v="2014-10-30T15:38:10"/>
  </r>
  <r>
    <n v="1485976"/>
    <n v="79849"/>
    <x v="504"/>
    <x v="1"/>
    <x v="130"/>
    <x v="9"/>
    <s v="Chips &amp; Fresh Tomato Salsa (mild)"/>
    <n v="1"/>
    <s v="Chips, Salsa, Guacamole &amp; More"/>
    <m/>
    <n v="40.728194721592097"/>
    <n v="-74.005387167454003"/>
    <n v="40.725848900000003"/>
    <n v="-74.004109600000007"/>
    <d v="2014-10-30T12:36:52"/>
    <d v="2014-10-30T12:53:38"/>
    <d v="2014-10-30T13:09:28"/>
    <d v="2014-10-30T13:13:37"/>
  </r>
  <r>
    <n v="1392280"/>
    <n v="347181"/>
    <x v="247"/>
    <x v="1"/>
    <x v="642"/>
    <x v="9"/>
    <m/>
    <m/>
    <m/>
    <d v="1899-12-30T00:05:15"/>
    <n v="40.738083740260201"/>
    <n v="-73.990640044212299"/>
    <n v="40.733425199999999"/>
    <n v="-74.004685899999998"/>
    <d v="2014-10-18T20:24:23"/>
    <d v="2014-10-18T20:53:34"/>
    <d v="2014-10-18T21:07:24"/>
    <d v="2014-10-18T21:14:42"/>
  </r>
  <r>
    <n v="1302788"/>
    <n v="231061"/>
    <x v="260"/>
    <x v="1"/>
    <x v="167"/>
    <x v="30"/>
    <s v="Kung Pao Style"/>
    <n v="1"/>
    <s v="Entrees"/>
    <d v="1899-12-30T00:08:04"/>
    <n v="40.732213000000002"/>
    <n v="-73.988072000000003"/>
    <n v="40.744708000000003"/>
    <n v="-73.990856699999995"/>
    <d v="2014-10-05T18:29:24"/>
    <d v="2014-10-05T18:46:32"/>
    <d v="2014-10-05T19:11:53"/>
    <d v="2014-10-05T19:25:04"/>
  </r>
  <r>
    <n v="1381495"/>
    <n v="175290"/>
    <x v="284"/>
    <x v="1"/>
    <x v="643"/>
    <x v="8"/>
    <m/>
    <m/>
    <m/>
    <m/>
    <n v="40.724094000000001"/>
    <n v="-74.002372026443496"/>
    <n v="40.7045575"/>
    <n v="-74.007581400000007"/>
    <d v="2014-10-17T17:07:41"/>
    <d v="2014-10-17T17:09:06"/>
    <d v="2014-10-17T17:16:27"/>
    <d v="2014-10-17T17:34:06"/>
  </r>
  <r>
    <n v="1456014"/>
    <n v="123504"/>
    <x v="0"/>
    <x v="0"/>
    <x v="33"/>
    <x v="20"/>
    <s v="Organic Butternut Squash (Small)"/>
    <n v="1"/>
    <s v="Soup"/>
    <d v="1899-12-30T00:22:45"/>
    <n v="40.745078589413303"/>
    <n v="-73.988821506500202"/>
    <n v="40.741739799999998"/>
    <n v="-73.996832800000007"/>
    <d v="2014-10-26T10:35:46"/>
    <d v="2014-10-26T10:57:49"/>
    <d v="2014-10-26T11:08:40"/>
    <d v="2014-10-26T11:18:46"/>
  </r>
  <r>
    <n v="1399865"/>
    <n v="75587"/>
    <x v="219"/>
    <x v="1"/>
    <x v="159"/>
    <x v="10"/>
    <s v="Jumbo BBQ Chicken WIngs"/>
    <n v="1"/>
    <s v="Small &amp; Shared Plates"/>
    <d v="1899-12-30T00:08:25"/>
    <n v="40.6776831175114"/>
    <n v="-73.983998673728195"/>
    <n v="40.719319900000002"/>
    <n v="-74.002844300000007"/>
    <d v="2014-10-19T16:38:18"/>
    <d v="2014-10-19T17:26:31"/>
    <d v="2014-10-19T17:36:50"/>
    <d v="2014-10-19T18:09:02"/>
  </r>
  <r>
    <n v="1336187"/>
    <n v="297130"/>
    <x v="88"/>
    <x v="1"/>
    <x v="4"/>
    <x v="4"/>
    <s v="Hamachi"/>
    <n v="1"/>
    <s v="Taiheiyo (Pacific Ocean)"/>
    <d v="1899-12-30T00:04:27"/>
    <n v="40.7261096570601"/>
    <n v="-74.002491863200504"/>
    <n v="40.735796999999998"/>
    <n v="-74.000366"/>
    <d v="2014-10-11T00:40:43"/>
    <d v="2014-10-11T00:48:58"/>
    <d v="2014-10-11T01:09:32"/>
    <d v="2014-10-11T01:17:01"/>
  </r>
  <r>
    <n v="1324919"/>
    <n v="140375"/>
    <x v="228"/>
    <x v="1"/>
    <x v="644"/>
    <x v="8"/>
    <m/>
    <m/>
    <m/>
    <d v="1899-12-30T00:06:08"/>
    <n v="40.794225255281702"/>
    <n v="-73.9720150255867"/>
    <n v="40.781615600000002"/>
    <n v="-73.980294499999999"/>
    <d v="2014-10-09T18:29:23"/>
    <d v="2014-10-09T18:35:07"/>
    <d v="2014-10-09T18:49:56"/>
    <d v="2014-10-09T19:02:16"/>
  </r>
  <r>
    <n v="1344482"/>
    <n v="99141"/>
    <x v="92"/>
    <x v="1"/>
    <x v="20"/>
    <x v="17"/>
    <s v="Br Crabmeat California Roll"/>
    <n v="1"/>
    <s v="Sushi"/>
    <m/>
    <n v="40.675316600000002"/>
    <n v="-73.988532599999999"/>
    <n v="40.686596000000002"/>
    <n v="-73.9722139"/>
    <d v="2014-10-12T09:29:30"/>
    <d v="2014-10-12T09:47:01"/>
    <d v="2014-10-12T10:56:21"/>
    <d v="2014-10-12T11:09:31"/>
  </r>
  <r>
    <n v="1423670"/>
    <n v="370096"/>
    <x v="141"/>
    <x v="1"/>
    <x v="0"/>
    <x v="0"/>
    <s v="Wisco"/>
    <n v="1"/>
    <s v="Sandwiches"/>
    <m/>
    <n v="40.744607141003797"/>
    <n v="-73.990741968154893"/>
    <n v="40.7547177"/>
    <n v="-73.993898200000004"/>
    <d v="2014-10-22T19:43:29"/>
    <d v="2014-10-22T20:01:05"/>
    <d v="2014-10-22T20:22:27"/>
    <d v="2014-10-22T20:25:38"/>
  </r>
  <r>
    <n v="1344645"/>
    <n v="148345"/>
    <x v="89"/>
    <x v="2"/>
    <x v="140"/>
    <x v="7"/>
    <s v="Whitefish Salad"/>
    <n v="1"/>
    <s v="Salads"/>
    <m/>
    <n v="40.756256485287402"/>
    <n v="-73.970465361412593"/>
    <n v="40.762681899999997"/>
    <n v="-73.991342200000005"/>
    <d v="2014-10-12T10:29:15"/>
    <d v="2014-10-12T10:33:31"/>
    <d v="2014-10-12T11:37:48"/>
    <d v="2014-10-12T12:03:19"/>
  </r>
  <r>
    <n v="1285121"/>
    <n v="314300"/>
    <x v="155"/>
    <x v="1"/>
    <x v="33"/>
    <x v="20"/>
    <s v="Guacamole Greens"/>
    <n v="1"/>
    <s v="Signatures"/>
    <d v="1899-12-30T00:03:04"/>
    <n v="40.721323186970601"/>
    <n v="-74.009732007980304"/>
    <n v="40.726616"/>
    <n v="-73.992878000000005"/>
    <d v="2014-10-03T12:29:00"/>
    <d v="2014-10-03T12:44:30"/>
    <d v="2014-10-03T12:55:42"/>
    <d v="2014-10-03T13:06:58"/>
  </r>
  <r>
    <n v="1352017"/>
    <n v="275689"/>
    <x v="125"/>
    <x v="1"/>
    <x v="98"/>
    <x v="9"/>
    <s v="Eggs with Chorizo"/>
    <n v="1"/>
    <s v="Entrees"/>
    <d v="1899-12-30T00:02:49"/>
    <n v="40.7228416988277"/>
    <n v="-73.994116468965402"/>
    <n v="40.7202117"/>
    <n v="-74.002130800000003"/>
    <d v="2014-10-12T22:27:15"/>
    <d v="2014-10-12T22:26:04"/>
    <d v="2014-10-12T22:40:54"/>
    <d v="2014-10-12T22:46:42"/>
  </r>
  <r>
    <n v="1392533"/>
    <n v="350410"/>
    <x v="268"/>
    <x v="1"/>
    <x v="125"/>
    <x v="2"/>
    <s v="French Fries"/>
    <n v="1"/>
    <s v="Menu"/>
    <d v="1899-12-30T00:05:40"/>
    <n v="40.764075830277001"/>
    <n v="-73.978632525152193"/>
    <n v="40.759261464765203"/>
    <n v="-73.970088968937304"/>
    <d v="2014-10-18T20:41:26"/>
    <d v="2014-10-18T21:09:53"/>
    <d v="2014-10-18T21:23:13"/>
    <d v="2014-10-18T21:31:32"/>
  </r>
  <r>
    <n v="1460770"/>
    <n v="293803"/>
    <x v="277"/>
    <x v="1"/>
    <x v="18"/>
    <x v="15"/>
    <m/>
    <m/>
    <m/>
    <m/>
    <n v="40.722173686406997"/>
    <n v="-73.983577804919705"/>
    <n v="40.721322000000001"/>
    <n v="-73.984461899999999"/>
    <d v="2014-10-26T17:33:02"/>
    <m/>
    <m/>
    <d v="2014-10-26T17:52:57"/>
  </r>
  <r>
    <n v="1339690"/>
    <n v="84087"/>
    <x v="5"/>
    <x v="1"/>
    <x v="76"/>
    <x v="16"/>
    <s v="Chicken"/>
    <n v="1"/>
    <s v="Naked Balls"/>
    <d v="1899-12-30T00:07:17"/>
    <n v="40.745963108098799"/>
    <n v="-74.001697291846"/>
    <n v="40.746516"/>
    <n v="-73.987213999999994"/>
    <d v="2014-10-11T16:58:46"/>
    <d v="2014-10-11T17:08:35"/>
    <d v="2014-10-11T17:28:25"/>
    <d v="2014-10-11T17:43:55"/>
  </r>
  <r>
    <n v="1274321"/>
    <n v="92726"/>
    <x v="141"/>
    <x v="1"/>
    <x v="257"/>
    <x v="6"/>
    <s v="Cucumber"/>
    <n v="1"/>
    <s v="Rolls / Handrolls"/>
    <d v="1899-12-30T00:04:14"/>
    <n v="40.756953066484797"/>
    <n v="-73.977232136600094"/>
    <n v="40.777341"/>
    <n v="-73.943522000000002"/>
    <d v="2014-10-01T17:45:18"/>
    <d v="2014-10-01T18:01:12"/>
    <d v="2014-10-01T18:20:33"/>
    <d v="2014-10-01T18:41:34"/>
  </r>
  <r>
    <n v="1356686"/>
    <n v="217460"/>
    <x v="215"/>
    <x v="2"/>
    <x v="226"/>
    <x v="0"/>
    <m/>
    <m/>
    <m/>
    <d v="1899-12-30T00:10:27"/>
    <n v="40.742040000000003"/>
    <n v="-73.999989999999997"/>
    <n v="40.739448899999999"/>
    <n v="-73.987205900000006"/>
    <d v="2014-10-13T19:09:08"/>
    <d v="2014-10-13T19:44:59"/>
    <d v="2014-10-13T19:51:44"/>
    <d v="2014-10-13T20:01:18"/>
  </r>
  <r>
    <n v="1274691"/>
    <n v="286386"/>
    <x v="56"/>
    <x v="1"/>
    <x v="342"/>
    <x v="2"/>
    <s v="Cheddar Tots"/>
    <n v="1"/>
    <s v="Sides"/>
    <d v="1899-12-30T00:05:14"/>
    <n v="40.7332304028387"/>
    <n v="-73.987593054771395"/>
    <n v="40.742283999999998"/>
    <n v="-73.978379000000004"/>
    <d v="2014-10-01T18:54:21"/>
    <d v="2014-10-01T19:27:31"/>
    <d v="2014-10-01T19:37:21"/>
    <d v="2014-10-01T19:44:54"/>
  </r>
  <r>
    <n v="1294224"/>
    <n v="214028"/>
    <x v="305"/>
    <x v="1"/>
    <x v="316"/>
    <x v="45"/>
    <s v="Txipirones"/>
    <n v="1"/>
    <s v="Tapas"/>
    <d v="1899-12-30T00:08:29"/>
    <n v="40.7401198487984"/>
    <n v="-73.993846744534494"/>
    <n v="40.749529899999999"/>
    <n v="-74.003837799999999"/>
    <d v="2014-10-04T16:40:38"/>
    <d v="2014-10-04T17:02:29"/>
    <d v="2014-10-04T17:29:22"/>
    <d v="2014-10-04T17:51:59"/>
  </r>
  <r>
    <n v="1325174"/>
    <n v="66289"/>
    <x v="27"/>
    <x v="1"/>
    <x v="146"/>
    <x v="30"/>
    <m/>
    <m/>
    <m/>
    <d v="1899-12-30T00:04:32"/>
    <n v="40.764084531354698"/>
    <n v="-73.970499798529701"/>
    <n v="40.779392999999999"/>
    <n v="-73.957082999999997"/>
    <d v="2014-10-09T19:09:14"/>
    <m/>
    <m/>
    <d v="2014-10-09T19:55:37"/>
  </r>
  <r>
    <n v="1392614"/>
    <n v="145952"/>
    <x v="103"/>
    <x v="1"/>
    <x v="4"/>
    <x v="4"/>
    <s v="Ebi Tempura"/>
    <n v="1"/>
    <s v="Maki (Special Rolls)"/>
    <d v="1899-12-30T00:05:46"/>
    <n v="40.7261096570601"/>
    <n v="-74.002491863200504"/>
    <n v="40.733192899999999"/>
    <n v="-73.995967199999996"/>
    <d v="2014-10-18T20:47:33"/>
    <d v="2014-10-18T20:47:00"/>
    <d v="2014-10-18T21:12:02"/>
    <d v="2014-10-18T21:19:57"/>
  </r>
  <r>
    <n v="1345221"/>
    <n v="304712"/>
    <x v="135"/>
    <x v="2"/>
    <x v="336"/>
    <x v="0"/>
    <m/>
    <m/>
    <m/>
    <m/>
    <n v="40.783987343526803"/>
    <n v="-73.977846242671404"/>
    <n v="40.756804243347503"/>
    <n v="-73.961054351266995"/>
    <d v="2014-10-12T12:29:23"/>
    <d v="2014-10-12T12:45:16"/>
    <d v="2014-10-12T12:55:06"/>
    <d v="2014-10-12T13:13:34"/>
  </r>
  <r>
    <n v="1357047"/>
    <n v="156349"/>
    <x v="195"/>
    <x v="1"/>
    <x v="12"/>
    <x v="10"/>
    <s v="Housemade Iced Tea"/>
    <n v="1"/>
    <s v="Beverages"/>
    <m/>
    <n v="40.727518945156902"/>
    <n v="-73.988671302795396"/>
    <n v="40.720341400000002"/>
    <n v="-74.002980699999995"/>
    <d v="2014-10-13T19:45:53"/>
    <d v="2014-10-13T20:01:03"/>
    <d v="2014-10-13T20:30:22"/>
    <d v="2014-10-13T20:39:33"/>
  </r>
  <r>
    <n v="1311341"/>
    <n v="97806"/>
    <x v="202"/>
    <x v="1"/>
    <x v="9"/>
    <x v="2"/>
    <s v="Fries"/>
    <n v="1"/>
    <s v="Fries"/>
    <m/>
    <n v="40.758456774983799"/>
    <n v="-73.989140466129399"/>
    <n v="40.764786999999998"/>
    <n v="-73.982596000000001"/>
    <d v="2014-10-06T22:31:09"/>
    <d v="2014-10-06T22:38:02"/>
    <d v="2014-10-06T23:04:23"/>
    <d v="2014-10-06T23:14:03"/>
  </r>
  <r>
    <n v="1307416"/>
    <n v="356678"/>
    <x v="211"/>
    <x v="1"/>
    <x v="111"/>
    <x v="31"/>
    <s v="Hoisin Meatballs"/>
    <n v="1"/>
    <s v="Classic Sandwiches"/>
    <m/>
    <n v="40.7431927757236"/>
    <n v="-73.988993167877197"/>
    <n v="40.736902000000001"/>
    <n v="-73.989191000000005"/>
    <d v="2014-10-06T11:41:32"/>
    <d v="2014-10-06T11:43:15"/>
    <d v="2014-10-06T11:57:07"/>
    <d v="2014-10-06T12:03:32"/>
  </r>
  <r>
    <n v="1436838"/>
    <n v="140479"/>
    <x v="220"/>
    <x v="1"/>
    <x v="124"/>
    <x v="26"/>
    <s v="Ice Cream"/>
    <n v="1"/>
    <s v="Ice Cream"/>
    <d v="1899-12-30T00:06:00"/>
    <n v="40.735725000000002"/>
    <n v="-73.987126466589601"/>
    <n v="40.728122800000001"/>
    <n v="-73.999708999999996"/>
    <d v="2014-10-24T14:13:58"/>
    <d v="2014-10-24T14:22:39"/>
    <d v="2014-10-24T14:30:29"/>
    <d v="2014-10-24T14:43:07"/>
  </r>
  <r>
    <n v="1460082"/>
    <n v="141912"/>
    <x v="131"/>
    <x v="5"/>
    <x v="107"/>
    <x v="16"/>
    <s v="Carpaccio Malatesta"/>
    <n v="1"/>
    <s v="Antipasti"/>
    <d v="1899-12-30T00:03:45"/>
    <n v="40.776083193932998"/>
    <n v="-73.962171576462296"/>
    <n v="40.765496400000004"/>
    <n v="-73.963144200000002"/>
    <d v="2014-10-26T16:37:35"/>
    <d v="2014-10-26T16:54:56"/>
    <d v="2014-10-26T17:01:46"/>
    <d v="2014-10-26T17:10:54"/>
  </r>
  <r>
    <n v="1332705"/>
    <n v="342855"/>
    <x v="505"/>
    <x v="1"/>
    <x v="70"/>
    <x v="11"/>
    <s v="3 Cookies"/>
    <n v="1"/>
    <s v="Cookies"/>
    <m/>
    <n v="40.731795470614898"/>
    <n v="-73.985672593116803"/>
    <n v="40.720244000000001"/>
    <n v="-73.978842999999998"/>
    <d v="2014-10-10T19:01:08"/>
    <d v="2014-10-10T19:17:06"/>
    <d v="2014-10-10T19:27:26"/>
    <d v="2014-10-10T19:35:44"/>
  </r>
  <r>
    <n v="1340853"/>
    <n v="87357"/>
    <x v="183"/>
    <x v="1"/>
    <x v="9"/>
    <x v="2"/>
    <s v="Fountain Soda"/>
    <n v="1"/>
    <s v="Drinks"/>
    <m/>
    <n v="40.692146411775603"/>
    <n v="-73.988865382600395"/>
    <n v="40.685848999999997"/>
    <n v="-73.987671000000006"/>
    <d v="2014-10-11T19:30:26"/>
    <d v="2014-10-11T20:17:37"/>
    <d v="2014-10-11T20:37:58"/>
    <d v="2014-10-11T20:45:56"/>
  </r>
  <r>
    <n v="1272451"/>
    <n v="103329"/>
    <x v="49"/>
    <x v="1"/>
    <x v="86"/>
    <x v="3"/>
    <m/>
    <m/>
    <m/>
    <m/>
    <n v="40.740760999999999"/>
    <n v="-74.001793000000006"/>
    <n v="40.749403000000001"/>
    <n v="-73.994049000000004"/>
    <d v="2014-10-01T10:59:11"/>
    <d v="2014-10-01T11:04:34"/>
    <d v="2014-10-01T11:11:24"/>
    <d v="2014-10-01T11:20:25"/>
  </r>
  <r>
    <n v="1319337"/>
    <n v="322787"/>
    <x v="192"/>
    <x v="1"/>
    <x v="63"/>
    <x v="16"/>
    <s v="Chicken Parm"/>
    <n v="3"/>
    <s v="Platters"/>
    <d v="1899-12-30T00:04:52"/>
    <n v="40.723019825000002"/>
    <n v="-73.995853999999994"/>
    <n v="40.7638848"/>
    <n v="-73.970783400000002"/>
    <d v="2014-10-08T17:45:42"/>
    <d v="2014-10-08T17:46:16"/>
    <d v="2014-10-08T18:07:05"/>
    <d v="2014-10-08T18:34:52"/>
  </r>
  <r>
    <n v="1397250"/>
    <n v="47440"/>
    <x v="506"/>
    <x v="1"/>
    <x v="2"/>
    <x v="2"/>
    <s v="Barest Burger"/>
    <n v="1"/>
    <s v="Bareburgers"/>
    <d v="1899-12-30T00:06:54"/>
    <n v="40.728478263619799"/>
    <n v="-73.998391837447898"/>
    <n v="40.715170399999998"/>
    <n v="-74.011600900000005"/>
    <d v="2014-10-19T12:44:47"/>
    <d v="2014-10-19T12:47:15"/>
    <d v="2014-10-19T12:58:35"/>
    <d v="2014-10-19T13:16:03"/>
  </r>
  <r>
    <n v="1469319"/>
    <n v="152675"/>
    <x v="343"/>
    <x v="3"/>
    <x v="63"/>
    <x v="16"/>
    <s v="Chicken Parm"/>
    <n v="1"/>
    <s v="Platters"/>
    <d v="1899-12-30T00:03:22"/>
    <n v="40.723019825000002"/>
    <n v="-73.995853999999994"/>
    <n v="40.737861904766298"/>
    <n v="-73.990798950195298"/>
    <d v="2014-10-27T17:41:35"/>
    <d v="2014-10-27T17:39:25"/>
    <d v="2014-10-27T17:59:15"/>
    <d v="2014-10-27T18:19:47"/>
  </r>
  <r>
    <n v="1278582"/>
    <n v="106746"/>
    <x v="18"/>
    <x v="1"/>
    <x v="14"/>
    <x v="11"/>
    <s v="Magnolia's Famous Banana Pudding"/>
    <n v="2"/>
    <s v="Pudding"/>
    <m/>
    <n v="40.759284189984498"/>
    <n v="-73.980543736106895"/>
    <n v="40.766353199999998"/>
    <n v="-73.982426799999999"/>
    <d v="2014-10-02T12:29:52"/>
    <d v="2014-10-02T12:30:52"/>
    <d v="2014-10-02T12:46:12"/>
    <d v="2014-10-02T12:55:18"/>
  </r>
  <r>
    <n v="1305097"/>
    <n v="233922"/>
    <x v="266"/>
    <x v="3"/>
    <x v="228"/>
    <x v="43"/>
    <s v="Original"/>
    <n v="1"/>
    <s v="Frozen Yogurt with Toppings"/>
    <m/>
    <n v="40.729075924929496"/>
    <n v="-73.988682031631498"/>
    <n v="40.728518064171801"/>
    <n v="-73.989262059399806"/>
    <d v="2014-10-05T21:32:16"/>
    <m/>
    <m/>
    <d v="2014-10-05T21:50:46"/>
  </r>
  <r>
    <n v="1301702"/>
    <n v="125832"/>
    <x v="116"/>
    <x v="1"/>
    <x v="130"/>
    <x v="9"/>
    <m/>
    <m/>
    <m/>
    <m/>
    <n v="40.778851606668098"/>
    <n v="-73.981225490570097"/>
    <n v="40.796978799999998"/>
    <n v="-73.970909199999994"/>
    <d v="2014-10-05T16:26:18"/>
    <m/>
    <m/>
    <d v="2014-10-05T17:03:25"/>
  </r>
  <r>
    <n v="1311386"/>
    <n v="27365"/>
    <x v="76"/>
    <x v="1"/>
    <x v="228"/>
    <x v="43"/>
    <m/>
    <m/>
    <m/>
    <m/>
    <n v="40.775133509056303"/>
    <n v="-73.953779854607603"/>
    <n v="40.773949000000002"/>
    <n v="-73.955416"/>
    <d v="2014-10-06T22:39:17"/>
    <d v="2014-10-06T23:00:25"/>
    <d v="2014-10-06T23:10:39"/>
    <d v="2014-10-06T23:21:44"/>
  </r>
  <r>
    <n v="1327679"/>
    <n v="284256"/>
    <x v="140"/>
    <x v="2"/>
    <x v="297"/>
    <x v="29"/>
    <s v="Grilled Asparagus"/>
    <n v="1"/>
    <s v="Sides"/>
    <m/>
    <n v="40.7382631261951"/>
    <n v="-73.987838104088993"/>
    <n v="40.738549900000002"/>
    <n v="-73.994985"/>
    <d v="2014-10-10T00:01:01"/>
    <m/>
    <m/>
    <d v="2014-10-10T00:51:27"/>
  </r>
  <r>
    <n v="1326437"/>
    <n v="370337"/>
    <x v="172"/>
    <x v="1"/>
    <x v="77"/>
    <x v="0"/>
    <s v="Tender Supreme"/>
    <n v="1"/>
    <s v="Combos"/>
    <m/>
    <n v="40.724339999999998"/>
    <n v="-73.990960000000001"/>
    <n v="40.730156200000003"/>
    <n v="-73.989015499999994"/>
    <d v="2014-10-09T21:27:02"/>
    <d v="2014-10-09T21:26:39"/>
    <d v="2014-10-09T21:48:28"/>
    <d v="2014-10-09T21:58:40"/>
  </r>
  <r>
    <n v="1318380"/>
    <n v="334596"/>
    <x v="74"/>
    <x v="1"/>
    <x v="130"/>
    <x v="9"/>
    <s v="Soda"/>
    <n v="1"/>
    <s v="Drinks"/>
    <m/>
    <n v="40.725928672086098"/>
    <n v="-73.996394764442996"/>
    <n v="40.718088999999999"/>
    <n v="-73.994620999999995"/>
    <d v="2014-10-08T14:22:23"/>
    <d v="2014-10-08T14:26:16"/>
    <d v="2014-10-08T14:45:07"/>
    <d v="2014-10-08T14:52:38"/>
  </r>
  <r>
    <n v="1387493"/>
    <n v="131132"/>
    <x v="167"/>
    <x v="3"/>
    <x v="16"/>
    <x v="13"/>
    <m/>
    <m/>
    <m/>
    <m/>
    <n v="40.7544542760469"/>
    <n v="-73.999275592995602"/>
    <n v="40.7611548"/>
    <n v="-73.997834499999996"/>
    <d v="2014-10-18T11:01:12"/>
    <d v="2014-10-18T11:06:50"/>
    <d v="2014-10-18T11:18:10"/>
    <d v="2014-10-18T11:31:23"/>
  </r>
  <r>
    <n v="1278248"/>
    <n v="49010"/>
    <x v="478"/>
    <x v="1"/>
    <x v="9"/>
    <x v="2"/>
    <s v="Shackburger"/>
    <n v="1"/>
    <s v="Burgers"/>
    <m/>
    <n v="40.740884357811296"/>
    <n v="-73.988198676721197"/>
    <n v="40.752035399999997"/>
    <n v="-74.005286499999997"/>
    <d v="2014-10-02T11:35:54"/>
    <d v="2014-10-02T11:33:20"/>
    <d v="2014-10-02T11:53:40"/>
    <d v="2014-10-02T12:06:13"/>
  </r>
  <r>
    <n v="1424740"/>
    <n v="93176"/>
    <x v="345"/>
    <x v="2"/>
    <x v="645"/>
    <x v="8"/>
    <m/>
    <m/>
    <m/>
    <d v="1899-12-30T00:08:05"/>
    <n v="40.722185000000003"/>
    <n v="-73.996205000000003"/>
    <n v="40.724589000000002"/>
    <n v="-73.982436000000007"/>
    <d v="2014-10-22T21:11:35"/>
    <m/>
    <m/>
    <d v="2014-10-22T22:01:15"/>
  </r>
  <r>
    <n v="1334032"/>
    <n v="81110"/>
    <x v="7"/>
    <x v="1"/>
    <x v="184"/>
    <x v="25"/>
    <s v="Thigh"/>
    <n v="1"/>
    <s v="Fried Chicken"/>
    <m/>
    <n v="40.7430754234856"/>
    <n v="-73.989146591960605"/>
    <n v="40.742733100000002"/>
    <n v="-73.980743099999998"/>
    <d v="2014-10-10T21:03:54"/>
    <d v="2014-10-10T21:16:12"/>
    <d v="2014-10-10T21:46:13"/>
    <d v="2014-10-10T21:52:00"/>
  </r>
  <r>
    <n v="1334028"/>
    <n v="305918"/>
    <x v="69"/>
    <x v="1"/>
    <x v="70"/>
    <x v="11"/>
    <s v="Crack Pie Slice"/>
    <n v="1"/>
    <s v="Pie by the Slice"/>
    <m/>
    <n v="40.731795470614898"/>
    <n v="-73.985672593116803"/>
    <n v="40.729982377149199"/>
    <n v="-73.981117527777897"/>
    <d v="2014-10-10T21:02:22"/>
    <d v="2014-10-10T21:07:42"/>
    <d v="2014-10-10T21:40:01"/>
    <d v="2014-10-10T21:47:00"/>
  </r>
  <r>
    <n v="1399523"/>
    <n v="9666"/>
    <x v="110"/>
    <x v="1"/>
    <x v="646"/>
    <x v="8"/>
    <m/>
    <m/>
    <m/>
    <m/>
    <n v="40.768133182224297"/>
    <n v="-73.981886667356505"/>
    <n v="40.7672065"/>
    <n v="-73.984197399999999"/>
    <d v="2014-10-19T16:07:07"/>
    <d v="2014-10-19T16:04:31"/>
    <d v="2014-10-19T16:22:51"/>
    <d v="2014-10-19T16:27:06"/>
  </r>
  <r>
    <n v="1299175"/>
    <n v="52061"/>
    <x v="124"/>
    <x v="1"/>
    <x v="647"/>
    <x v="52"/>
    <m/>
    <m/>
    <m/>
    <m/>
    <n v="40.730927999999999"/>
    <n v="-73.991353000000004"/>
    <n v="40.734006000000001"/>
    <n v="-74.004187999999999"/>
    <d v="2014-10-05T11:18:09"/>
    <d v="2014-10-05T11:44:07"/>
    <d v="2014-10-05T12:02:25"/>
    <d v="2014-10-05T12:10:28"/>
  </r>
  <r>
    <n v="1303909"/>
    <n v="138057"/>
    <x v="135"/>
    <x v="2"/>
    <x v="70"/>
    <x v="11"/>
    <s v="Franken Pie (10&quot;)"/>
    <n v="1"/>
    <s v="10&quot; Pies"/>
    <m/>
    <n v="40.714047313412998"/>
    <n v="-73.954921066761003"/>
    <n v="40.690517"/>
    <n v="-73.966780999999997"/>
    <d v="2014-10-05T20:04:21"/>
    <d v="2014-10-05T20:24:31"/>
    <d v="2014-10-05T20:41:52"/>
    <d v="2014-10-05T20:51:15"/>
  </r>
  <r>
    <n v="1275035"/>
    <n v="93086"/>
    <x v="387"/>
    <x v="5"/>
    <x v="141"/>
    <x v="13"/>
    <m/>
    <m/>
    <m/>
    <m/>
    <n v="40.790299429837603"/>
    <n v="-73.945703482563403"/>
    <n v="40.800581100000002"/>
    <n v="-73.937741599999995"/>
    <d v="2014-10-01T19:36:51"/>
    <d v="2014-10-01T19:55:12"/>
    <d v="2014-10-01T20:03:32"/>
    <d v="2014-10-01T20:09:21"/>
  </r>
  <r>
    <n v="1309274"/>
    <n v="316662"/>
    <x v="22"/>
    <x v="1"/>
    <x v="218"/>
    <x v="6"/>
    <m/>
    <m/>
    <m/>
    <d v="1899-12-30T00:05:07"/>
    <n v="40.7538247353244"/>
    <n v="-73.968524117504799"/>
    <n v="40.770404399999997"/>
    <n v="-73.956617600000001"/>
    <d v="2014-10-06T18:50:36"/>
    <d v="2014-10-06T19:06:17"/>
    <d v="2014-10-06T19:12:07"/>
    <d v="2014-10-06T19:25:36"/>
  </r>
  <r>
    <n v="1423404"/>
    <n v="91947"/>
    <x v="46"/>
    <x v="2"/>
    <x v="88"/>
    <x v="6"/>
    <s v="Momoya Black Cod"/>
    <n v="1"/>
    <s v="Signature Roll"/>
    <d v="1899-12-30T00:06:14"/>
    <n v="40.784077256376399"/>
    <n v="-73.9776224098444"/>
    <n v="40.7666878"/>
    <n v="-73.968694299999996"/>
    <d v="2014-10-22T19:19:56"/>
    <d v="2014-10-22T19:21:58"/>
    <d v="2014-10-22T19:33:18"/>
    <d v="2014-10-22T19:54:21"/>
  </r>
  <r>
    <n v="1396691"/>
    <n v="377260"/>
    <x v="210"/>
    <x v="1"/>
    <x v="66"/>
    <x v="11"/>
    <s v="Cereal Milk Soft Serve (1 Pint)"/>
    <n v="2"/>
    <s v="Soft Serve"/>
    <m/>
    <n v="40.7231283099199"/>
    <n v="-74.002060890197697"/>
    <n v="40.723676400000002"/>
    <n v="-74.010723499999997"/>
    <d v="2014-10-19T11:39:47"/>
    <d v="2014-10-19T11:46:49"/>
    <d v="2014-10-19T11:56:39"/>
    <d v="2014-10-19T12:04:58"/>
  </r>
  <r>
    <n v="1310598"/>
    <n v="63513"/>
    <x v="440"/>
    <x v="1"/>
    <x v="508"/>
    <x v="42"/>
    <s v="Truffle Buttered Baked Potato"/>
    <n v="1"/>
    <s v="Side Offerings (dinner)"/>
    <d v="1899-12-30T00:04:36"/>
    <n v="40.741171775466"/>
    <n v="-74.004887919394903"/>
    <n v="40.760559899999997"/>
    <n v="-73.999052500000005"/>
    <d v="2014-10-06T21:23:11"/>
    <d v="2014-10-06T21:40:03"/>
    <d v="2014-10-06T21:50:23"/>
    <d v="2014-10-06T22:05:06"/>
  </r>
  <r>
    <n v="1281771"/>
    <n v="357739"/>
    <x v="387"/>
    <x v="5"/>
    <x v="9"/>
    <x v="2"/>
    <s v="ShackBurger"/>
    <n v="1"/>
    <s v="Burgers"/>
    <m/>
    <n v="40.780825773220101"/>
    <n v="-73.976483345031696"/>
    <n v="40.774564163953698"/>
    <n v="-73.989306787926495"/>
    <d v="2014-10-02T20:09:01"/>
    <d v="2014-10-02T20:16:00"/>
    <d v="2014-10-02T20:35:50"/>
    <d v="2014-10-02T20:52:50"/>
  </r>
  <r>
    <n v="1314413"/>
    <n v="60270"/>
    <x v="162"/>
    <x v="1"/>
    <x v="648"/>
    <x v="0"/>
    <s v="Beet Salad"/>
    <n v="1"/>
    <s v="Dinner Appetizers"/>
    <m/>
    <n v="40.729966847517801"/>
    <n v="-74.003946804569296"/>
    <n v="40.748427"/>
    <n v="-73.995902999999998"/>
    <d v="2014-10-07T18:16:30"/>
    <m/>
    <m/>
    <d v="2014-10-07T18:56:43"/>
  </r>
  <r>
    <n v="1357067"/>
    <n v="179956"/>
    <x v="215"/>
    <x v="2"/>
    <x v="70"/>
    <x v="11"/>
    <s v="Blueberry &amp; Cream Cookie"/>
    <n v="2"/>
    <s v="Cookies"/>
    <m/>
    <n v="40.731795470614898"/>
    <n v="-73.985672593116803"/>
    <n v="40.721233148102399"/>
    <n v="-73.992356687949894"/>
    <d v="2014-10-13T19:48:21"/>
    <d v="2014-10-13T20:08:24"/>
    <d v="2014-10-13T20:21:44"/>
    <d v="2014-10-13T20:36:25"/>
  </r>
  <r>
    <n v="1291899"/>
    <n v="101017"/>
    <x v="108"/>
    <x v="1"/>
    <x v="110"/>
    <x v="18"/>
    <m/>
    <m/>
    <m/>
    <m/>
    <n v="40.746279063314802"/>
    <n v="-73.997949958145199"/>
    <n v="40.724291000000001"/>
    <n v="-73.994611300000003"/>
    <d v="2014-10-04T09:36:28"/>
    <d v="2014-10-04T09:41:30"/>
    <d v="2014-10-04T09:58:50"/>
    <d v="2014-10-04T10:17:01"/>
  </r>
  <r>
    <n v="1431080"/>
    <n v="94934"/>
    <x v="272"/>
    <x v="1"/>
    <x v="92"/>
    <x v="11"/>
    <s v="Cafe"/>
    <n v="2"/>
    <s v="Macaroons (Individual)"/>
    <m/>
    <n v="40.770674225957698"/>
    <n v="-73.966114756096204"/>
    <n v="40.786639999999998"/>
    <n v="-73.955477000000002"/>
    <d v="2014-10-23T17:43:09"/>
    <d v="2014-10-23T17:58:27"/>
    <d v="2014-10-23T18:16:46"/>
    <d v="2014-10-23T18:30:36"/>
  </r>
  <r>
    <n v="1311634"/>
    <n v="52031"/>
    <x v="115"/>
    <x v="1"/>
    <x v="294"/>
    <x v="11"/>
    <s v="The Best BALT"/>
    <n v="1"/>
    <s v="For Your Hands"/>
    <m/>
    <n v="40.734410621402901"/>
    <n v="-73.990816622731302"/>
    <n v="40.739783699999997"/>
    <n v="-73.991966199999993"/>
    <d v="2014-10-06T23:23:43"/>
    <d v="2014-10-06T23:29:38"/>
    <d v="2014-10-06T23:41:10"/>
    <d v="2014-10-06T23:50:58"/>
  </r>
  <r>
    <n v="1322744"/>
    <n v="33321"/>
    <x v="394"/>
    <x v="1"/>
    <x v="112"/>
    <x v="8"/>
    <s v="Tres Carnes Brisket Tacos"/>
    <n v="1"/>
    <s v="Today's Special"/>
    <m/>
    <n v="40.724339999999998"/>
    <n v="-73.990960000000001"/>
    <n v="40.7474475"/>
    <n v="-73.992830999999995"/>
    <d v="2014-10-09T11:32:25"/>
    <d v="2014-10-09T11:30:14"/>
    <d v="2014-10-09T11:33:04"/>
    <d v="2014-10-09T11:58:53"/>
  </r>
  <r>
    <n v="1486159"/>
    <n v="69799"/>
    <x v="43"/>
    <x v="2"/>
    <x v="113"/>
    <x v="8"/>
    <m/>
    <m/>
    <m/>
    <d v="1899-12-30T00:04:28"/>
    <n v="40.772558538276897"/>
    <n v="-73.965167711577905"/>
    <n v="40.7723990506368"/>
    <n v="-73.959217773989906"/>
    <d v="2014-10-30T13:09:02"/>
    <d v="2014-10-30T13:08:50"/>
    <d v="2014-10-30T13:28:59"/>
    <d v="2014-10-30T13:34:15"/>
  </r>
  <r>
    <n v="1325424"/>
    <n v="347263"/>
    <x v="82"/>
    <x v="1"/>
    <x v="493"/>
    <x v="14"/>
    <s v="Combination Rolls"/>
    <n v="1"/>
    <s v="Appetizers"/>
    <d v="1899-12-30T00:03:18"/>
    <n v="40.746962307594501"/>
    <n v="-73.984848061048297"/>
    <n v="40.7356342"/>
    <n v="-74.005076700000004"/>
    <d v="2014-10-09T19:40:07"/>
    <d v="2014-10-09T20:03:30"/>
    <d v="2014-10-09T20:09:56"/>
    <d v="2014-10-09T20:20:37"/>
  </r>
  <r>
    <n v="1398695"/>
    <n v="62667"/>
    <x v="349"/>
    <x v="1"/>
    <x v="354"/>
    <x v="8"/>
    <m/>
    <m/>
    <m/>
    <m/>
    <n v="40.764904999999999"/>
    <n v="-73.987924000000007"/>
    <n v="40.775888199999997"/>
    <n v="-73.976470300000003"/>
    <d v="2014-10-19T14:55:20"/>
    <d v="2014-10-19T15:01:12"/>
    <d v="2014-10-19T15:09:31"/>
    <d v="2014-10-19T15:22:59"/>
  </r>
  <r>
    <n v="1407979"/>
    <n v="184818"/>
    <x v="507"/>
    <x v="1"/>
    <x v="16"/>
    <x v="13"/>
    <m/>
    <m/>
    <m/>
    <m/>
    <n v="40.794267011081402"/>
    <n v="-73.972020765060506"/>
    <n v="40.791273564815903"/>
    <n v="-73.968561031868106"/>
    <d v="2014-10-20T13:05:28"/>
    <d v="2014-10-20T13:18:03"/>
    <d v="2014-10-20T13:26:50"/>
    <d v="2014-10-20T13:32:53"/>
  </r>
  <r>
    <n v="1420250"/>
    <n v="107909"/>
    <x v="179"/>
    <x v="1"/>
    <x v="326"/>
    <x v="0"/>
    <s v="Build Your Own Omelet"/>
    <n v="1"/>
    <s v="Breakfast"/>
    <d v="1899-12-30T00:02:44"/>
    <n v="40.740527708190001"/>
    <n v="-73.998082509869207"/>
    <n v="40.734219899999999"/>
    <n v="-73.990255399999995"/>
    <d v="2014-10-22T12:31:15"/>
    <d v="2014-10-22T12:49:01"/>
    <d v="2014-10-22T13:02:30"/>
    <d v="2014-10-22T13:13:06"/>
  </r>
  <r>
    <n v="1295572"/>
    <n v="180544"/>
    <x v="176"/>
    <x v="1"/>
    <x v="339"/>
    <x v="43"/>
    <m/>
    <m/>
    <m/>
    <m/>
    <n v="40.740034730903297"/>
    <n v="-73.984127640724196"/>
    <n v="40.720374"/>
    <n v="-73.983143999999996"/>
    <d v="2014-10-04T19:56:09"/>
    <d v="2014-10-04T20:20:48"/>
    <d v="2014-10-04T20:33:07"/>
    <d v="2014-10-04T20:51:24"/>
  </r>
  <r>
    <n v="1332394"/>
    <n v="320493"/>
    <x v="128"/>
    <x v="1"/>
    <x v="119"/>
    <x v="30"/>
    <s v="Basil &amp; Chicken Dumplings"/>
    <n v="1"/>
    <s v="Bolied"/>
    <m/>
    <n v="40.732935902065101"/>
    <n v="-73.986443521670196"/>
    <n v="40.745049600000002"/>
    <n v="-73.971801299999996"/>
    <d v="2014-10-10T18:29:00"/>
    <d v="2014-10-10T18:40:07"/>
    <d v="2014-10-10T19:15:25"/>
    <d v="2014-10-10T19:33:26"/>
  </r>
  <r>
    <n v="1325994"/>
    <n v="98184"/>
    <x v="86"/>
    <x v="1"/>
    <x v="409"/>
    <x v="0"/>
    <m/>
    <m/>
    <m/>
    <d v="1899-12-30T00:06:29"/>
    <n v="40.755368221296202"/>
    <n v="-73.968330248124801"/>
    <n v="40.753037900000002"/>
    <n v="-73.967162000000002"/>
    <d v="2014-10-09T20:42:09"/>
    <m/>
    <m/>
    <d v="2014-10-09T21:30:01"/>
  </r>
  <r>
    <n v="1465185"/>
    <n v="303548"/>
    <x v="165"/>
    <x v="1"/>
    <x v="649"/>
    <x v="8"/>
    <m/>
    <m/>
    <m/>
    <m/>
    <n v="40.771830000000001"/>
    <n v="-73.953209000000001"/>
    <n v="40.766779499999998"/>
    <n v="-73.9550512"/>
    <d v="2014-10-26T21:54:38"/>
    <d v="2014-10-26T21:54:50"/>
    <d v="2014-10-26T22:07:10"/>
    <d v="2014-10-26T22:14:09"/>
  </r>
  <r>
    <n v="1414894"/>
    <n v="198677"/>
    <x v="113"/>
    <x v="2"/>
    <x v="12"/>
    <x v="10"/>
    <s v="Sweet Potato Casserole"/>
    <n v="1"/>
    <s v="Sides"/>
    <m/>
    <n v="40.727518945156902"/>
    <n v="-73.988671302795396"/>
    <n v="40.767725300000002"/>
    <n v="-73.991564199999999"/>
    <d v="2014-10-21T16:21:02"/>
    <d v="2014-10-21T16:27:19"/>
    <d v="2014-10-21T16:43:08"/>
    <d v="2014-10-21T17:23:50"/>
  </r>
  <r>
    <n v="1390215"/>
    <n v="274730"/>
    <x v="343"/>
    <x v="3"/>
    <x v="650"/>
    <x v="31"/>
    <s v="Hainanese Chicken on Rice"/>
    <n v="1"/>
    <s v="Rice"/>
    <d v="1899-12-30T00:03:11"/>
    <n v="40.715751087121198"/>
    <n v="-73.996618575384204"/>
    <n v="40.7444652"/>
    <n v="-73.975611000000001"/>
    <d v="2014-10-18T17:06:18"/>
    <d v="2014-10-18T17:12:34"/>
    <d v="2014-10-18T17:27:24"/>
    <d v="2014-10-18T17:54:34"/>
  </r>
  <r>
    <n v="1313904"/>
    <n v="134856"/>
    <x v="125"/>
    <x v="1"/>
    <x v="48"/>
    <x v="17"/>
    <m/>
    <m/>
    <m/>
    <m/>
    <n v="40.74174"/>
    <n v="-73.993650000000002"/>
    <n v="40.752455300000001"/>
    <n v="-73.989599400000003"/>
    <d v="2014-10-07T16:07:03"/>
    <d v="2014-10-07T16:08:53"/>
    <d v="2014-10-07T16:40:13"/>
    <d v="2014-10-07T16:48:43"/>
  </r>
  <r>
    <n v="1469967"/>
    <n v="399121"/>
    <x v="114"/>
    <x v="1"/>
    <x v="4"/>
    <x v="4"/>
    <s v="Ebi"/>
    <n v="3"/>
    <s v="Taiheiyo (Pacific Ocean)"/>
    <d v="1899-12-30T00:04:03"/>
    <n v="40.7261096570601"/>
    <n v="-74.002491863200504"/>
    <n v="40.745789418372503"/>
    <n v="-73.991506575259294"/>
    <d v="2014-10-27T19:40:57"/>
    <d v="2014-10-27T20:36:27"/>
    <d v="2014-10-27T20:53:56"/>
    <d v="2014-10-27T21:06:31"/>
  </r>
  <r>
    <n v="1274380"/>
    <n v="130507"/>
    <x v="375"/>
    <x v="2"/>
    <x v="258"/>
    <x v="22"/>
    <s v="Chopped Salad"/>
    <n v="1"/>
    <s v="Sides"/>
    <d v="1899-12-30T00:03:40"/>
    <n v="40.721989949797702"/>
    <n v="-73.997747898101807"/>
    <n v="40.741840000000003"/>
    <n v="-74.002786999999998"/>
    <d v="2014-10-01T17:59:19"/>
    <d v="2014-10-01T18:00:03"/>
    <d v="2014-10-01T18:18:52"/>
    <d v="2014-10-01T18:32:43"/>
  </r>
  <r>
    <n v="1467341"/>
    <n v="400263"/>
    <x v="177"/>
    <x v="3"/>
    <x v="70"/>
    <x v="11"/>
    <s v="6 Cookies"/>
    <n v="1"/>
    <s v="Cookies"/>
    <m/>
    <n v="40.7628429402262"/>
    <n v="-73.975745647432205"/>
    <n v="40.759025100000002"/>
    <n v="-73.971980700000003"/>
    <d v="2014-10-27T10:41:21"/>
    <d v="2014-10-27T10:42:07"/>
    <d v="2014-10-27T10:49:57"/>
    <d v="2014-10-27T10:59:03"/>
  </r>
  <r>
    <n v="1411017"/>
    <n v="76066"/>
    <x v="288"/>
    <x v="1"/>
    <x v="70"/>
    <x v="11"/>
    <s v="B'day Cake Truffles"/>
    <n v="3"/>
    <s v="Cake Truffles"/>
    <m/>
    <n v="40.731795470614898"/>
    <n v="-73.985672593116803"/>
    <n v="40.739995999999998"/>
    <n v="-73.985258000000002"/>
    <d v="2014-10-20T20:43:18"/>
    <d v="2014-10-20T20:47:21"/>
    <d v="2014-10-20T20:57:58"/>
    <d v="2014-10-20T21:07:08"/>
  </r>
  <r>
    <n v="1344581"/>
    <n v="134760"/>
    <x v="278"/>
    <x v="1"/>
    <x v="327"/>
    <x v="8"/>
    <m/>
    <m/>
    <m/>
    <m/>
    <n v="40.734184073141698"/>
    <n v="-73.999132126463095"/>
    <n v="40.738061561623297"/>
    <n v="-73.997736427530597"/>
    <d v="2014-10-12T10:10:50"/>
    <d v="2014-10-12T10:43:56"/>
    <d v="2014-10-12T10:54:46"/>
    <d v="2014-10-12T11:02:05"/>
  </r>
  <r>
    <n v="1482492"/>
    <n v="396880"/>
    <x v="36"/>
    <x v="1"/>
    <x v="20"/>
    <x v="17"/>
    <s v="Og Butternut Squash Soup"/>
    <n v="1"/>
    <s v="Soup"/>
    <m/>
    <n v="40.723954999999997"/>
    <n v="-73.991828999999996"/>
    <n v="40.726246600000003"/>
    <n v="-73.983726500000003"/>
    <d v="2014-10-29T20:56:44"/>
    <d v="2014-10-29T21:03:22"/>
    <d v="2014-10-29T21:43:52"/>
    <d v="2014-10-29T21:51:24"/>
  </r>
  <r>
    <n v="1369037"/>
    <n v="128711"/>
    <x v="109"/>
    <x v="1"/>
    <x v="101"/>
    <x v="30"/>
    <s v="Steamed Lobster Dumplings (4)"/>
    <n v="1"/>
    <s v="Dim Sum"/>
    <d v="1899-12-30T00:04:24"/>
    <n v="40.734213854853898"/>
    <n v="-74.006202029303594"/>
    <n v="40.737423999999997"/>
    <n v="-74.002719999999997"/>
    <d v="2014-10-15T19:49:43"/>
    <d v="2014-10-15T20:03:03"/>
    <d v="2014-10-15T20:07:53"/>
    <d v="2014-10-15T20:12:18"/>
  </r>
  <r>
    <n v="1363027"/>
    <n v="79223"/>
    <x v="159"/>
    <x v="3"/>
    <x v="70"/>
    <x v="11"/>
    <s v="Cereal Milk Shake"/>
    <n v="1"/>
    <s v="Shakes"/>
    <m/>
    <n v="40.731795470614898"/>
    <n v="-73.985672593116803"/>
    <n v="40.735647299999997"/>
    <n v="-73.993884199999997"/>
    <d v="2014-10-14T20:19:01"/>
    <d v="2014-10-14T20:38:23"/>
    <d v="2014-10-14T20:58:17"/>
    <d v="2014-10-14T21:11:34"/>
  </r>
  <r>
    <n v="1340056"/>
    <n v="137812"/>
    <x v="319"/>
    <x v="1"/>
    <x v="289"/>
    <x v="11"/>
    <m/>
    <m/>
    <m/>
    <m/>
    <n v="40.763261456854103"/>
    <n v="-73.967646861272897"/>
    <n v="40.782837000000001"/>
    <n v="-73.976837000000003"/>
    <d v="2014-10-11T17:48:19"/>
    <d v="2014-10-11T17:52:10"/>
    <d v="2014-10-11T18:09:29"/>
    <d v="2014-10-11T18:39:10"/>
  </r>
  <r>
    <n v="1463406"/>
    <n v="166131"/>
    <x v="142"/>
    <x v="1"/>
    <x v="70"/>
    <x v="11"/>
    <s v="Cereal Milk Soft Serve (1 Pint)"/>
    <n v="1"/>
    <s v="Soft Serve"/>
    <m/>
    <n v="40.731795470614898"/>
    <n v="-73.985672593116803"/>
    <n v="40.742561199999997"/>
    <n v="-73.992266999999998"/>
    <d v="2014-10-26T20:09:42"/>
    <m/>
    <m/>
    <d v="2014-10-26T22:11:18"/>
  </r>
  <r>
    <n v="1481205"/>
    <n v="91907"/>
    <x v="162"/>
    <x v="1"/>
    <x v="88"/>
    <x v="6"/>
    <s v="Tuna Avocado Salad"/>
    <n v="1"/>
    <s v="Cold Appetizer"/>
    <d v="1899-12-30T00:14:30"/>
    <n v="40.784077256376399"/>
    <n v="-73.9776224098444"/>
    <n v="40.7666878"/>
    <n v="-73.968694299999996"/>
    <d v="2014-10-29T18:56:18"/>
    <d v="2014-10-29T19:00:06"/>
    <d v="2014-10-29T19:35:06"/>
    <d v="2014-10-29T19:44:17"/>
  </r>
  <r>
    <n v="1400629"/>
    <n v="112483"/>
    <x v="53"/>
    <x v="2"/>
    <x v="9"/>
    <x v="2"/>
    <s v="Hamburger"/>
    <n v="1"/>
    <s v="Burgers"/>
    <m/>
    <n v="40.692146411775603"/>
    <n v="-73.988865382600395"/>
    <n v="40.686591999999997"/>
    <n v="-73.987139999999997"/>
    <d v="2014-10-19T17:46:03"/>
    <m/>
    <m/>
    <d v="2014-10-19T18:20:32"/>
  </r>
  <r>
    <n v="1439350"/>
    <n v="114821"/>
    <x v="340"/>
    <x v="2"/>
    <x v="4"/>
    <x v="4"/>
    <s v="Sake"/>
    <n v="2"/>
    <s v="Taiseyo (Atlantic Ocean)"/>
    <d v="1899-12-30T00:02:48"/>
    <n v="40.7261096570601"/>
    <n v="-74.002491863200504"/>
    <n v="40.737555"/>
    <n v="-73.984941000000006"/>
    <d v="2014-10-24T18:21:46"/>
    <d v="2014-10-24T19:09:54"/>
    <d v="2014-10-24T19:20:12"/>
    <d v="2014-10-24T19:31:14"/>
  </r>
  <r>
    <n v="1341216"/>
    <n v="39406"/>
    <x v="86"/>
    <x v="1"/>
    <x v="126"/>
    <x v="30"/>
    <s v="BBQâ€™d Beef Fried Rice"/>
    <n v="1"/>
    <s v="Rice &amp; Noodles"/>
    <d v="1899-12-30T00:06:45"/>
    <n v="40.782116700000003"/>
    <n v="-73.980739099999994"/>
    <n v="40.773246"/>
    <n v="-73.981461999999993"/>
    <d v="2014-10-11T20:05:06"/>
    <d v="2014-10-11T20:45:05"/>
    <d v="2014-10-11T20:54:25"/>
    <d v="2014-10-11T21:02:13"/>
  </r>
  <r>
    <n v="1339902"/>
    <n v="370372"/>
    <x v="189"/>
    <x v="1"/>
    <x v="155"/>
    <x v="7"/>
    <s v="Cinnamon"/>
    <n v="1"/>
    <s v="Cupcakes"/>
    <m/>
    <n v="40.735550173367301"/>
    <n v="-73.992566983021803"/>
    <n v="40.725061599999997"/>
    <n v="-74.001516499999994"/>
    <d v="2014-10-11T17:26:54"/>
    <d v="2014-10-11T17:36:40"/>
    <d v="2014-10-11T17:47:30"/>
    <d v="2014-10-11T17:58:41"/>
  </r>
  <r>
    <n v="1288306"/>
    <n v="58800"/>
    <x v="369"/>
    <x v="1"/>
    <x v="70"/>
    <x v="11"/>
    <s v="5boro Kookie"/>
    <n v="1"/>
    <s v="Karlie's Kookies"/>
    <m/>
    <n v="40.731795470614898"/>
    <n v="-73.985672593116803"/>
    <n v="40.718874999999997"/>
    <n v="-74.003641000000002"/>
    <d v="2014-10-03T19:25:15"/>
    <d v="2014-10-03T19:31:23"/>
    <d v="2014-10-03T19:42:15"/>
    <d v="2014-10-03T19:54:51"/>
  </r>
  <r>
    <n v="1400940"/>
    <n v="386995"/>
    <x v="130"/>
    <x v="1"/>
    <x v="167"/>
    <x v="30"/>
    <s v="Spicy Crispy Cucumber"/>
    <n v="1"/>
    <s v="Cold Appetizers"/>
    <d v="1899-12-30T00:14:31"/>
    <n v="40.732213000000002"/>
    <n v="-73.988072000000003"/>
    <n v="40.741785899999996"/>
    <n v="-73.982001100000005"/>
    <d v="2014-10-19T18:07:49"/>
    <d v="2014-10-19T18:31:12"/>
    <d v="2014-10-19T19:21:01"/>
    <d v="2014-10-19T19:26:57"/>
  </r>
  <r>
    <n v="1289425"/>
    <n v="162330"/>
    <x v="412"/>
    <x v="2"/>
    <x v="130"/>
    <x v="9"/>
    <m/>
    <m/>
    <m/>
    <m/>
    <n v="40.777745129236699"/>
    <n v="-73.954617029430395"/>
    <n v="40.775539000000002"/>
    <n v="-73.945322000000004"/>
    <d v="2014-10-03T21:20:40"/>
    <d v="2014-10-03T21:33:57"/>
    <d v="2014-10-03T21:47:47"/>
    <d v="2014-10-03T21:59:19"/>
  </r>
  <r>
    <n v="1390989"/>
    <n v="91105"/>
    <x v="39"/>
    <x v="1"/>
    <x v="651"/>
    <x v="8"/>
    <m/>
    <m/>
    <m/>
    <d v="1899-12-30T00:05:25"/>
    <n v="40.746841666903499"/>
    <n v="-73.980687175141597"/>
    <n v="40.744939000000002"/>
    <n v="-73.976997999999995"/>
    <d v="2014-10-18T18:35:56"/>
    <d v="2014-10-18T18:36:16"/>
    <d v="2014-10-18T18:57:35"/>
    <d v="2014-10-18T19:02:36"/>
  </r>
  <r>
    <n v="1440900"/>
    <n v="125123"/>
    <x v="55"/>
    <x v="1"/>
    <x v="284"/>
    <x v="29"/>
    <s v="Baguette Au Fromage"/>
    <n v="1"/>
    <s v="Sandwiches"/>
    <d v="1899-12-30T00:07:14"/>
    <n v="40.745258732938403"/>
    <n v="-74.002167855367503"/>
    <n v="40.746764400000004"/>
    <n v="-73.990301400000007"/>
    <d v="2014-10-24T20:36:30"/>
    <d v="2014-10-24T20:52:33"/>
    <d v="2014-10-24T21:13:53"/>
    <d v="2014-10-24T21:24:31"/>
  </r>
  <r>
    <n v="1426294"/>
    <n v="301032"/>
    <x v="127"/>
    <x v="2"/>
    <x v="168"/>
    <x v="39"/>
    <s v="Zucchini Chips"/>
    <n v="1"/>
    <s v="Small Plates"/>
    <d v="1899-12-30T00:07:13"/>
    <n v="40.721648437964603"/>
    <n v="-73.997533321380601"/>
    <n v="40.714311888479799"/>
    <n v="-74.007687083578205"/>
    <d v="2014-10-22T23:33:19"/>
    <d v="2014-10-22T23:37:29"/>
    <d v="2014-10-22T23:58:41"/>
    <d v="2014-10-23T00:06:22"/>
  </r>
  <r>
    <n v="1351824"/>
    <n v="105068"/>
    <x v="508"/>
    <x v="1"/>
    <x v="100"/>
    <x v="4"/>
    <s v="Kung Pao Chicken"/>
    <n v="1"/>
    <s v="From the Sky"/>
    <d v="1899-12-30T00:03:53"/>
    <n v="40.762857763598497"/>
    <n v="-73.9716190014841"/>
    <n v="40.744783300000002"/>
    <n v="-73.986007400000005"/>
    <d v="2014-10-12T22:10:55"/>
    <d v="2014-10-12T22:11:47"/>
    <d v="2014-10-12T22:30:37"/>
    <d v="2014-10-12T22:42:52"/>
  </r>
  <r>
    <n v="1307951"/>
    <n v="353719"/>
    <x v="15"/>
    <x v="2"/>
    <x v="72"/>
    <x v="8"/>
    <s v="Quesadilla De Pollo"/>
    <n v="1"/>
    <s v="Plates"/>
    <d v="1899-12-30T00:06:43"/>
    <n v="40.721353749744097"/>
    <n v="-73.997525293959001"/>
    <n v="40.733659400000001"/>
    <n v="-73.981536300000002"/>
    <d v="2014-10-06T13:49:11"/>
    <d v="2014-10-06T14:01:57"/>
    <d v="2014-10-06T14:19:48"/>
    <d v="2014-10-06T14:39:36"/>
  </r>
  <r>
    <n v="1331365"/>
    <n v="35643"/>
    <x v="45"/>
    <x v="1"/>
    <x v="244"/>
    <x v="30"/>
    <s v="Chive &amp; Pork Dumplings"/>
    <n v="2"/>
    <s v="Hand-Made Dumplings"/>
    <d v="1899-12-30T00:15:58"/>
    <n v="40.7183013640391"/>
    <n v="-73.991929968502404"/>
    <n v="40.691606"/>
    <n v="-73.985511000000002"/>
    <d v="2014-10-10T16:24:53"/>
    <d v="2014-10-10T16:36:06"/>
    <d v="2014-10-10T16:59:56"/>
    <d v="2014-10-10T17:25:17"/>
  </r>
  <r>
    <n v="1443311"/>
    <n v="166504"/>
    <x v="167"/>
    <x v="3"/>
    <x v="4"/>
    <x v="4"/>
    <s v="House Salad"/>
    <n v="2"/>
    <s v="Salads"/>
    <d v="1899-12-30T00:02:08"/>
    <n v="40.7261096570601"/>
    <n v="-74.002491863200504"/>
    <n v="40.736329300000001"/>
    <n v="-73.984342299999994"/>
    <d v="2014-10-25T00:13:45"/>
    <d v="2014-10-25T00:26:51"/>
    <d v="2014-10-25T01:02:37"/>
    <d v="2014-10-25T01:12:13"/>
  </r>
  <r>
    <n v="1364312"/>
    <n v="353331"/>
    <x v="405"/>
    <x v="2"/>
    <x v="76"/>
    <x v="16"/>
    <s v="Ice Cream Sandwich"/>
    <n v="1"/>
    <s v="Desserts"/>
    <d v="1899-12-30T00:02:13"/>
    <n v="40.721545124764702"/>
    <n v="-73.988842426716104"/>
    <n v="40.722769999999997"/>
    <n v="-74.004594800000007"/>
    <d v="2014-10-14T22:39:07"/>
    <d v="2014-10-14T22:53:00"/>
    <d v="2014-10-14T23:02:20"/>
    <d v="2014-10-14T23:12:14"/>
  </r>
  <r>
    <n v="1307885"/>
    <n v="216851"/>
    <x v="118"/>
    <x v="1"/>
    <x v="580"/>
    <x v="26"/>
    <s v="Flu and Cold Fighter"/>
    <n v="1"/>
    <s v="Farmacy"/>
    <d v="1899-12-30T00:04:07"/>
    <n v="40.771484999999998"/>
    <n v="-73.959221470000003"/>
    <n v="40.747423099999999"/>
    <n v="-73.985584799999998"/>
    <d v="2014-10-06T13:28:00"/>
    <d v="2014-10-06T13:39:20"/>
    <d v="2014-10-06T13:52:07"/>
    <d v="2014-10-06T14:14:09"/>
  </r>
  <r>
    <n v="1281202"/>
    <n v="130820"/>
    <x v="305"/>
    <x v="1"/>
    <x v="31"/>
    <x v="6"/>
    <s v="Eel Cucumber Roll"/>
    <n v="1"/>
    <s v="Dinner Sushi Rolls"/>
    <d v="1899-12-30T00:13:40"/>
    <n v="40.719386413349397"/>
    <n v="-74.008692501044905"/>
    <n v="40.7183876"/>
    <n v="-74.004408699999999"/>
    <d v="2014-10-02T19:09:11"/>
    <d v="2014-10-02T20:06:26"/>
    <d v="2014-10-02T20:25:53"/>
    <d v="2014-10-02T20:30:07"/>
  </r>
  <r>
    <n v="1470962"/>
    <n v="71613"/>
    <x v="46"/>
    <x v="2"/>
    <x v="88"/>
    <x v="6"/>
    <s v="Toro"/>
    <n v="3"/>
    <s v="A La Carte Sushi or Sashimi"/>
    <d v="1899-12-30T00:06:44"/>
    <n v="40.784077256376399"/>
    <n v="-73.9776224098444"/>
    <n v="40.804912199999997"/>
    <n v="-73.962491700000001"/>
    <d v="2014-10-27T21:47:58"/>
    <d v="2014-10-27T21:56:54"/>
    <d v="2014-10-27T22:04:16"/>
    <d v="2014-10-27T22:13:46"/>
  </r>
  <r>
    <n v="1390151"/>
    <n v="143971"/>
    <x v="48"/>
    <x v="1"/>
    <x v="64"/>
    <x v="8"/>
    <s v="Reuben"/>
    <n v="1"/>
    <s v="Hot Sandwiches"/>
    <m/>
    <n v="40.722307066359498"/>
    <n v="-73.987351655960097"/>
    <n v="40.714216"/>
    <n v="-73.991595000000004"/>
    <d v="2014-10-18T16:55:43"/>
    <d v="2014-10-18T16:56:11"/>
    <d v="2014-10-18T17:30:01"/>
    <d v="2014-10-18T17:39:08"/>
  </r>
  <r>
    <n v="1320215"/>
    <n v="56722"/>
    <x v="331"/>
    <x v="1"/>
    <x v="9"/>
    <x v="2"/>
    <s v="ShackBurger"/>
    <n v="1"/>
    <s v="Burgers"/>
    <m/>
    <n v="40.779126065705498"/>
    <n v="-73.954904894578206"/>
    <n v="40.776271000000001"/>
    <n v="-73.946292999999997"/>
    <d v="2014-10-08T20:08:02"/>
    <d v="2014-10-08T20:05:45"/>
    <d v="2014-10-08T20:29:40"/>
    <d v="2014-10-08T20:34:26"/>
  </r>
  <r>
    <n v="1423633"/>
    <n v="221540"/>
    <x v="162"/>
    <x v="1"/>
    <x v="130"/>
    <x v="9"/>
    <m/>
    <m/>
    <m/>
    <m/>
    <n v="40.759534000000002"/>
    <n v="-73.991765000000001"/>
    <n v="40.759817900000002"/>
    <n v="-73.987639999999999"/>
    <d v="2014-10-22T19:39:28"/>
    <d v="2014-10-22T19:47:40"/>
    <d v="2014-10-22T20:02:10"/>
    <d v="2014-10-22T20:08:10"/>
  </r>
  <r>
    <n v="1458212"/>
    <n v="186473"/>
    <x v="239"/>
    <x v="1"/>
    <x v="4"/>
    <x v="4"/>
    <s v="Wakame"/>
    <n v="1"/>
    <s v="Salads"/>
    <d v="1899-12-30T00:06:20"/>
    <n v="40.7261096570601"/>
    <n v="-74.002491863200504"/>
    <n v="40.739384700000002"/>
    <n v="-73.992446299999997"/>
    <d v="2014-10-26T14:09:25"/>
    <d v="2014-10-26T14:14:06"/>
    <d v="2014-10-26T14:26:34"/>
    <d v="2014-10-26T14:39:07"/>
  </r>
  <r>
    <n v="1369572"/>
    <n v="363094"/>
    <x v="509"/>
    <x v="2"/>
    <x v="87"/>
    <x v="6"/>
    <s v="Chopped Eel with Avocado Sushi"/>
    <n v="1"/>
    <s v="Sushi"/>
    <m/>
    <n v="40.760654436198898"/>
    <n v="-73.989582752602004"/>
    <n v="40.818164783770499"/>
    <n v="-73.942563763687104"/>
    <d v="2014-10-15T20:41:06"/>
    <m/>
    <m/>
    <d v="2014-10-15T21:52:07"/>
  </r>
  <r>
    <n v="1400782"/>
    <n v="60052"/>
    <x v="19"/>
    <x v="3"/>
    <x v="91"/>
    <x v="8"/>
    <s v="Tempura"/>
    <n v="1"/>
    <s v="Appetizers"/>
    <d v="1899-12-30T00:16:35"/>
    <n v="40.771393000000003"/>
    <n v="-73.952760999999995"/>
    <n v="40.759070999999999"/>
    <n v="-73.975954000000002"/>
    <d v="2014-10-19T17:56:55"/>
    <d v="2014-10-19T18:21:26"/>
    <d v="2014-10-19T19:08:43"/>
    <d v="2014-10-19T19:25:52"/>
  </r>
  <r>
    <n v="1310969"/>
    <n v="113193"/>
    <x v="245"/>
    <x v="2"/>
    <x v="141"/>
    <x v="13"/>
    <m/>
    <m/>
    <m/>
    <m/>
    <n v="40.749386979075403"/>
    <n v="-73.995413436461405"/>
    <n v="40.724375999999999"/>
    <n v="-73.9941788"/>
    <d v="2014-10-06T21:56:21"/>
    <d v="2014-10-06T21:58:17"/>
    <d v="2014-10-06T22:24:15"/>
    <d v="2014-10-06T22:33:41"/>
  </r>
  <r>
    <n v="1412043"/>
    <n v="255697"/>
    <x v="1"/>
    <x v="1"/>
    <x v="277"/>
    <x v="6"/>
    <s v="Rock Shrimp Tempura"/>
    <n v="1"/>
    <s v="Small Plates"/>
    <d v="1899-12-30T00:04:54"/>
    <n v="40.732666419020703"/>
    <n v="-74.003292612268694"/>
    <n v="40.720801700000003"/>
    <n v="-74.004838899999996"/>
    <d v="2014-10-20T22:15:12"/>
    <d v="2014-10-20T22:12:36"/>
    <d v="2014-10-20T22:39:19"/>
    <d v="2014-10-20T22:49:39"/>
  </r>
  <r>
    <n v="1489274"/>
    <n v="42706"/>
    <x v="139"/>
    <x v="1"/>
    <x v="116"/>
    <x v="28"/>
    <s v="Reina Pepiada"/>
    <n v="1"/>
    <s v="Arepas"/>
    <d v="1899-12-30T00:04:43"/>
    <n v="40.72681"/>
    <n v="-73.985328999999993"/>
    <n v="40.750954"/>
    <n v="-73.997686000000002"/>
    <d v="2014-10-30T19:49:23"/>
    <d v="2014-10-30T19:48:54"/>
    <d v="2014-10-30T20:06:45"/>
    <d v="2014-10-30T20:32:18"/>
  </r>
  <r>
    <n v="1302020"/>
    <n v="136876"/>
    <x v="31"/>
    <x v="1"/>
    <x v="203"/>
    <x v="16"/>
    <s v="Large Classic"/>
    <n v="1"/>
    <s v="Pizza"/>
    <d v="1899-12-30T00:02:34"/>
    <n v="40.722748587419602"/>
    <n v="-73.996061916918705"/>
    <n v="40.7370578002039"/>
    <n v="-73.996763284696897"/>
    <d v="2014-10-05T17:02:56"/>
    <d v="2014-10-05T17:22:16"/>
    <d v="2014-10-05T17:35:07"/>
    <d v="2014-10-05T17:49:44"/>
  </r>
  <r>
    <n v="1455989"/>
    <n v="376928"/>
    <x v="510"/>
    <x v="2"/>
    <x v="652"/>
    <x v="8"/>
    <m/>
    <m/>
    <m/>
    <m/>
    <n v="40.802544560664103"/>
    <n v="-73.967790726505598"/>
    <n v="40.778286999999999"/>
    <n v="-73.983592000000002"/>
    <d v="2014-10-26T10:21:53"/>
    <d v="2014-10-26T10:23:53"/>
    <d v="2014-10-26T11:03:49"/>
    <d v="2014-10-26T11:20:22"/>
  </r>
  <r>
    <n v="1295488"/>
    <n v="128600"/>
    <x v="239"/>
    <x v="1"/>
    <x v="5"/>
    <x v="5"/>
    <s v="Tamarind Rice"/>
    <n v="1"/>
    <s v="Basmati Degh Rice"/>
    <d v="1899-12-30T00:02:58"/>
    <n v="40.719268925450301"/>
    <n v="-74.008749884804104"/>
    <n v="40.716340900009399"/>
    <n v="-74.012284753309402"/>
    <d v="2014-10-04T19:45:44"/>
    <d v="2014-10-04T19:49:01"/>
    <d v="2014-10-04T19:58:21"/>
    <d v="2014-10-04T20:03:27"/>
  </r>
  <r>
    <n v="1396773"/>
    <n v="69713"/>
    <x v="43"/>
    <x v="2"/>
    <x v="70"/>
    <x v="11"/>
    <s v="3 Cookies"/>
    <n v="1"/>
    <s v="Cookies"/>
    <m/>
    <n v="40.731795470614898"/>
    <n v="-73.985672593116803"/>
    <n v="40.718476000000003"/>
    <n v="-73.988905000000003"/>
    <d v="2014-10-19T11:53:56"/>
    <d v="2014-10-19T12:02:25"/>
    <d v="2014-10-19T12:09:36"/>
    <d v="2014-10-19T12:20:50"/>
  </r>
  <r>
    <n v="1359122"/>
    <n v="38050"/>
    <x v="223"/>
    <x v="1"/>
    <x v="4"/>
    <x v="4"/>
    <s v="Tamago"/>
    <n v="2"/>
    <s v="Taiseyo (Atlantic Ocean)"/>
    <m/>
    <n v="40.7261096570601"/>
    <n v="-74.002491863200504"/>
    <n v="40.767861000000003"/>
    <n v="-73.965947999999997"/>
    <d v="2014-10-13T23:13:53"/>
    <m/>
    <m/>
    <d v="2014-10-14T01:11:41"/>
  </r>
  <r>
    <n v="1375898"/>
    <n v="184325"/>
    <x v="22"/>
    <x v="1"/>
    <x v="605"/>
    <x v="6"/>
    <s v="Miso Soup"/>
    <n v="1"/>
    <s v="Soup"/>
    <d v="1899-12-30T00:05:36"/>
    <n v="40.745520868747803"/>
    <n v="-73.998908318457893"/>
    <n v="40.740423509888998"/>
    <n v="-73.996968548813797"/>
    <d v="2014-10-16T20:20:27"/>
    <d v="2014-10-16T20:46:23"/>
    <d v="2014-10-16T20:53:12"/>
    <d v="2014-10-16T20:57:25"/>
  </r>
  <r>
    <n v="1439840"/>
    <n v="75251"/>
    <x v="36"/>
    <x v="1"/>
    <x v="77"/>
    <x v="0"/>
    <s v="Drumstick"/>
    <n v="2"/>
    <s v="By the Piece"/>
    <m/>
    <n v="40.724339999999998"/>
    <n v="-73.990960000000001"/>
    <n v="40.734250600000003"/>
    <n v="-73.990212299999996"/>
    <d v="2014-10-24T19:04:41"/>
    <d v="2014-10-24T19:08:15"/>
    <d v="2014-10-24T19:16:35"/>
    <d v="2014-10-24T19:30:19"/>
  </r>
  <r>
    <n v="1331209"/>
    <n v="139626"/>
    <x v="511"/>
    <x v="1"/>
    <x v="653"/>
    <x v="1"/>
    <s v="Prosciutto, Asparagus &amp; Parmesan Pizza"/>
    <n v="1"/>
    <s v="Signature Pies"/>
    <m/>
    <n v="40.745551300000002"/>
    <n v="-73.990843999999996"/>
    <n v="40.741840000000003"/>
    <n v="-74.002786999999998"/>
    <d v="2014-10-10T16:07:37"/>
    <d v="2014-10-10T16:15:50"/>
    <d v="2014-10-10T16:44:42"/>
    <d v="2014-10-10T17:02:54"/>
  </r>
  <r>
    <n v="1379842"/>
    <n v="212527"/>
    <x v="253"/>
    <x v="1"/>
    <x v="259"/>
    <x v="23"/>
    <s v="Pastrami Russ"/>
    <n v="1"/>
    <s v="Sandwiches"/>
    <m/>
    <n v="40.722640443680099"/>
    <n v="-73.988349437713595"/>
    <n v="40.716201237392397"/>
    <n v="-74.004000748070794"/>
    <d v="2014-10-17T13:17:19"/>
    <d v="2014-10-17T13:36:36"/>
    <d v="2014-10-17T14:15:08"/>
    <d v="2014-10-17T14:23:40"/>
  </r>
  <r>
    <n v="1416625"/>
    <n v="148320"/>
    <x v="317"/>
    <x v="1"/>
    <x v="5"/>
    <x v="5"/>
    <s v="Hara Bhara Kabab"/>
    <n v="1"/>
    <s v="Appetizers (Aagaz)"/>
    <d v="1899-12-30T00:08:41"/>
    <n v="40.719268925450301"/>
    <n v="-74.008749884804104"/>
    <n v="40.756366"/>
    <n v="-73.967000999999996"/>
    <d v="2014-10-21T20:23:08"/>
    <d v="2014-10-21T20:25:40"/>
    <d v="2014-10-21T21:10:35"/>
    <d v="2014-10-21T21:43:36"/>
  </r>
  <r>
    <n v="1396562"/>
    <n v="122864"/>
    <x v="512"/>
    <x v="1"/>
    <x v="394"/>
    <x v="0"/>
    <s v="Cheese Omelette"/>
    <n v="1"/>
    <s v="Eggs &amp; Omelettes"/>
    <d v="1899-12-30T00:07:17"/>
    <n v="40.784877344265098"/>
    <n v="-73.955926608873398"/>
    <n v="40.778950000000002"/>
    <n v="-73.961634900000007"/>
    <d v="2014-10-19T11:17:35"/>
    <d v="2014-10-19T11:38:06"/>
    <d v="2014-10-19T11:51:55"/>
    <d v="2014-10-19T12:00:46"/>
  </r>
  <r>
    <n v="1289907"/>
    <n v="266092"/>
    <x v="76"/>
    <x v="1"/>
    <x v="70"/>
    <x v="11"/>
    <m/>
    <m/>
    <m/>
    <m/>
    <n v="40.731795470614898"/>
    <n v="-73.985672593116803"/>
    <n v="40.736491000000001"/>
    <n v="-73.980258000000006"/>
    <d v="2014-10-03T22:09:21"/>
    <d v="2014-10-03T22:13:04"/>
    <d v="2014-10-03T22:38:07"/>
    <d v="2014-10-03T22:45:37"/>
  </r>
  <r>
    <n v="1331801"/>
    <n v="84087"/>
    <x v="435"/>
    <x v="1"/>
    <x v="76"/>
    <x v="16"/>
    <s v="Classic Beef"/>
    <n v="2"/>
    <s v="Naked Balls"/>
    <d v="1899-12-30T00:11:16"/>
    <n v="40.745963108098799"/>
    <n v="-74.001697291846"/>
    <n v="40.746516"/>
    <n v="-73.987213999999994"/>
    <d v="2014-10-10T17:18:33"/>
    <d v="2014-10-10T17:26:19"/>
    <d v="2014-10-10T17:43:06"/>
    <d v="2014-10-10T17:58:05"/>
  </r>
  <r>
    <n v="1317520"/>
    <n v="127847"/>
    <x v="299"/>
    <x v="1"/>
    <x v="3"/>
    <x v="3"/>
    <s v="Mother Earth"/>
    <n v="2"/>
    <s v="Cold Pressed Juices"/>
    <m/>
    <n v="40.776753800320598"/>
    <n v="-73.979481936190197"/>
    <n v="40.777047000000003"/>
    <n v="-73.987020999999999"/>
    <d v="2014-10-08T10:35:32"/>
    <d v="2014-10-08T10:40:36"/>
    <d v="2014-10-08T10:50:56"/>
    <d v="2014-10-08T11:00:41"/>
  </r>
  <r>
    <n v="1272862"/>
    <n v="297592"/>
    <x v="116"/>
    <x v="1"/>
    <x v="111"/>
    <x v="31"/>
    <s v="Spicy Organic Tofu"/>
    <n v="1"/>
    <s v="Seasonal Special Sandwiches"/>
    <m/>
    <n v="40.7431927757236"/>
    <n v="-73.988993167877197"/>
    <n v="40.730769299999999"/>
    <n v="-73.991322299999993"/>
    <d v="2014-10-01T12:42:48"/>
    <d v="2014-10-01T12:53:42"/>
    <d v="2014-10-01T13:06:34"/>
    <d v="2014-10-01T13:16:35"/>
  </r>
  <r>
    <n v="1490119"/>
    <n v="61128"/>
    <x v="430"/>
    <x v="2"/>
    <x v="580"/>
    <x v="26"/>
    <s v="Roasted Beets"/>
    <n v="1"/>
    <s v="Sides"/>
    <d v="1899-12-30T00:37:40"/>
    <n v="40.771484999999998"/>
    <n v="-73.959221470000003"/>
    <n v="40.756366"/>
    <n v="-73.967000999999996"/>
    <d v="2014-10-30T20:57:12"/>
    <d v="2014-10-30T20:59:24"/>
    <d v="2014-10-30T22:05:16"/>
    <d v="2014-10-30T22:22:32"/>
  </r>
  <r>
    <n v="1315121"/>
    <n v="41136"/>
    <x v="1"/>
    <x v="1"/>
    <x v="76"/>
    <x v="16"/>
    <s v="White Beans"/>
    <n v="1"/>
    <s v="Stick To Your Bones"/>
    <d v="1899-12-30T00:04:27"/>
    <n v="40.721545124764702"/>
    <n v="-73.988842426716104"/>
    <n v="40.721635999999997"/>
    <n v="-73.997922000000003"/>
    <d v="2014-10-07T20:06:22"/>
    <d v="2014-10-07T20:24:06"/>
    <d v="2014-10-07T20:32:33"/>
    <d v="2014-10-07T20:42:23"/>
  </r>
  <r>
    <n v="1456251"/>
    <n v="104336"/>
    <x v="298"/>
    <x v="1"/>
    <x v="9"/>
    <x v="2"/>
    <s v="Great White Way"/>
    <n v="1"/>
    <s v="Concretes"/>
    <m/>
    <n v="40.758456774983799"/>
    <n v="-73.989140466129399"/>
    <n v="40.727404999999997"/>
    <n v="-73.991802000000007"/>
    <d v="2014-10-26T11:22:01"/>
    <d v="2014-10-26T11:52:12"/>
    <d v="2014-10-26T12:19:35"/>
    <d v="2014-10-26T12:57:24"/>
  </r>
  <r>
    <n v="1459046"/>
    <n v="201463"/>
    <x v="104"/>
    <x v="1"/>
    <x v="289"/>
    <x v="11"/>
    <m/>
    <m/>
    <m/>
    <m/>
    <n v="40.763261456854103"/>
    <n v="-73.967646861272897"/>
    <n v="40.764773599999998"/>
    <n v="-73.975902199999993"/>
    <d v="2014-10-26T15:09:30"/>
    <d v="2014-10-26T15:16:07"/>
    <d v="2014-10-26T15:40:23"/>
    <d v="2014-10-26T15:50:36"/>
  </r>
  <r>
    <n v="1409908"/>
    <n v="106860"/>
    <x v="11"/>
    <x v="1"/>
    <x v="60"/>
    <x v="4"/>
    <s v="Kaiso Salad"/>
    <n v="1"/>
    <s v="Salad"/>
    <d v="1899-12-30T00:05:59"/>
    <n v="40.716725764782701"/>
    <n v="-74.008250645521898"/>
    <n v="40.724690753968297"/>
    <n v="-74.008282180633401"/>
    <d v="2014-10-20T18:34:38"/>
    <d v="2014-10-20T18:54:09"/>
    <d v="2014-10-20T19:00:58"/>
    <d v="2014-10-20T19:08:43"/>
  </r>
  <r>
    <n v="1461591"/>
    <n v="122802"/>
    <x v="12"/>
    <x v="1"/>
    <x v="63"/>
    <x v="16"/>
    <s v="Chicken Parm"/>
    <n v="1"/>
    <s v="Platters"/>
    <d v="1899-12-30T00:02:19"/>
    <n v="40.723019825000002"/>
    <n v="-73.995853999999994"/>
    <n v="40.760559899999997"/>
    <n v="-73.999052500000005"/>
    <d v="2014-10-26T18:31:48"/>
    <d v="2014-10-26T18:29:54"/>
    <d v="2014-10-26T18:58:06"/>
    <d v="2014-10-26T19:50:07"/>
  </r>
  <r>
    <n v="1413345"/>
    <n v="91907"/>
    <x v="120"/>
    <x v="1"/>
    <x v="135"/>
    <x v="8"/>
    <m/>
    <m/>
    <m/>
    <m/>
    <n v="40.760841480514998"/>
    <n v="-73.971418119381596"/>
    <n v="40.7666878"/>
    <n v="-73.968694299999996"/>
    <d v="2014-10-21T09:55:32"/>
    <d v="2014-10-21T09:53:11"/>
    <d v="2014-10-21T10:16:30"/>
    <d v="2014-10-21T10:29:55"/>
  </r>
  <r>
    <n v="1322572"/>
    <n v="139159"/>
    <x v="47"/>
    <x v="1"/>
    <x v="522"/>
    <x v="52"/>
    <m/>
    <m/>
    <m/>
    <m/>
    <n v="40.739974001722501"/>
    <n v="-73.994759215015804"/>
    <n v="40.717205900000003"/>
    <n v="-73.989847299999994"/>
    <d v="2014-10-09T10:14:06"/>
    <d v="2014-10-09T10:28:16"/>
    <d v="2014-10-09T11:12:06"/>
    <d v="2014-10-09T11:33:26"/>
  </r>
  <r>
    <n v="1474704"/>
    <n v="322162"/>
    <x v="113"/>
    <x v="2"/>
    <x v="76"/>
    <x v="16"/>
    <s v="Classic Beef"/>
    <n v="1"/>
    <s v="Naked Balls"/>
    <d v="1899-12-30T00:07:22"/>
    <n v="40.771491247520302"/>
    <n v="-73.956334145089798"/>
    <n v="40.7638848"/>
    <n v="-73.970783400000002"/>
    <d v="2014-10-28T17:36:59"/>
    <d v="2014-10-28T18:20:53"/>
    <d v="2014-10-28T18:31:13"/>
    <d v="2014-10-28T18:42:13"/>
  </r>
  <r>
    <n v="1347642"/>
    <n v="100889"/>
    <x v="206"/>
    <x v="2"/>
    <x v="20"/>
    <x v="17"/>
    <s v="Cottage Cheese Small Curd"/>
    <n v="2"/>
    <s v="Cottage Cheese"/>
    <m/>
    <n v="40.768061709366101"/>
    <n v="-73.981847763061495"/>
    <n v="40.764703761771699"/>
    <n v="-73.976054767135196"/>
    <d v="2014-10-12T16:39:25"/>
    <d v="2014-10-12T17:15:14"/>
    <d v="2014-10-12T19:11:03"/>
    <d v="2014-10-12T19:15:36"/>
  </r>
  <r>
    <n v="1366537"/>
    <n v="355766"/>
    <x v="34"/>
    <x v="2"/>
    <x v="52"/>
    <x v="0"/>
    <s v="Brownies"/>
    <n v="2"/>
    <s v="Sides"/>
    <m/>
    <n v="40.730340181965403"/>
    <n v="-73.983993530273395"/>
    <n v="40.799004600000004"/>
    <n v="-73.963308600000005"/>
    <d v="2014-10-15T14:28:03"/>
    <m/>
    <m/>
    <d v="2014-10-15T15:46:36"/>
  </r>
  <r>
    <n v="1369732"/>
    <n v="359699"/>
    <x v="96"/>
    <x v="1"/>
    <x v="101"/>
    <x v="30"/>
    <s v="BBQâ€™d Duck &amp; Ginger Fried Rice"/>
    <n v="1"/>
    <s v="Rice &amp; Noodles"/>
    <d v="1899-12-30T00:03:02"/>
    <n v="40.734213854853898"/>
    <n v="-74.006202029303594"/>
    <n v="40.733175600000003"/>
    <n v="-74.006751600000001"/>
    <d v="2014-10-15T20:57:13"/>
    <m/>
    <m/>
    <d v="2014-10-15T21:26:30"/>
  </r>
  <r>
    <n v="1289407"/>
    <n v="212825"/>
    <x v="366"/>
    <x v="6"/>
    <x v="70"/>
    <x v="11"/>
    <s v="B'day Cake Truffles"/>
    <n v="1"/>
    <s v="Cake Truffles"/>
    <m/>
    <n v="40.731795470614898"/>
    <n v="-73.985672593116803"/>
    <n v="40.7452805"/>
    <n v="-73.991422200000002"/>
    <d v="2014-10-03T21:18:47"/>
    <d v="2014-10-03T21:26:24"/>
    <d v="2014-10-03T21:46:42"/>
    <d v="2014-10-03T22:02:48"/>
  </r>
  <r>
    <n v="1343610"/>
    <n v="83287"/>
    <x v="86"/>
    <x v="1"/>
    <x v="45"/>
    <x v="4"/>
    <s v="Pork Shumai"/>
    <n v="1"/>
    <s v="Meat"/>
    <d v="1899-12-30T00:05:38"/>
    <n v="40.721979579708403"/>
    <n v="-73.988148214155601"/>
    <n v="40.742308232118503"/>
    <n v="-73.982040627321993"/>
    <d v="2014-10-12T01:15:43"/>
    <d v="2014-10-12T01:22:48"/>
    <d v="2014-10-12T01:33:38"/>
    <d v="2014-10-12T02:01:29"/>
  </r>
  <r>
    <n v="1471258"/>
    <n v="198936"/>
    <x v="156"/>
    <x v="1"/>
    <x v="157"/>
    <x v="0"/>
    <s v="Chopped Black Kale"/>
    <n v="1"/>
    <s v="Salads"/>
    <d v="1899-12-30T00:17:41"/>
    <n v="40.723605250932799"/>
    <n v="-73.951656036805602"/>
    <n v="40.726359598376497"/>
    <n v="-73.941037701511704"/>
    <d v="2014-10-27T22:19:56"/>
    <d v="2014-10-27T22:28:40"/>
    <d v="2014-10-27T23:08:11"/>
    <d v="2014-10-27T23:12:39"/>
  </r>
  <r>
    <n v="1315360"/>
    <n v="297674"/>
    <x v="486"/>
    <x v="2"/>
    <x v="77"/>
    <x v="0"/>
    <s v="The Bird"/>
    <n v="1"/>
    <s v="Family Dinners"/>
    <m/>
    <n v="40.724339999999998"/>
    <n v="-73.990960000000001"/>
    <n v="40.752578999999997"/>
    <n v="-73.967523999999997"/>
    <d v="2014-10-07T20:35:19"/>
    <d v="2014-10-07T20:59:58"/>
    <d v="2014-10-07T21:20:27"/>
    <d v="2014-10-07T21:42:45"/>
  </r>
  <r>
    <n v="1437074"/>
    <n v="302409"/>
    <x v="125"/>
    <x v="1"/>
    <x v="458"/>
    <x v="0"/>
    <m/>
    <m/>
    <m/>
    <d v="1899-12-30T00:06:42"/>
    <n v="40.707057890935403"/>
    <n v="-74.007160348305206"/>
    <n v="40.711964000000002"/>
    <n v="-74.008526799999999"/>
    <d v="2014-10-24T14:36:36"/>
    <d v="2014-10-24T14:36:58"/>
    <d v="2014-10-24T14:51:18"/>
    <d v="2014-10-24T15:02:30"/>
  </r>
  <r>
    <n v="1409077"/>
    <n v="59085"/>
    <x v="232"/>
    <x v="1"/>
    <x v="223"/>
    <x v="8"/>
    <m/>
    <m/>
    <m/>
    <m/>
    <n v="40.744948084007298"/>
    <n v="-73.9765778532079"/>
    <n v="40.748849"/>
    <n v="-73.980168000000006"/>
    <d v="2014-10-20T15:45:20"/>
    <d v="2014-10-20T16:02:22"/>
    <d v="2014-10-20T16:10:42"/>
    <d v="2014-10-20T16:18:44"/>
  </r>
  <r>
    <n v="1288986"/>
    <n v="97991"/>
    <x v="19"/>
    <x v="3"/>
    <x v="25"/>
    <x v="4"/>
    <s v="Unagi"/>
    <n v="1"/>
    <s v="Taiseyo (Atlantic Ocean)"/>
    <d v="1899-12-30T00:07:08"/>
    <n v="40.767652912117299"/>
    <n v="-73.982925456000402"/>
    <n v="40.748827550824601"/>
    <n v="-73.990138952772497"/>
    <d v="2014-10-03T20:35:53"/>
    <d v="2014-10-03T20:51:11"/>
    <d v="2014-10-03T21:00:03"/>
    <d v="2014-10-03T21:18:22"/>
  </r>
  <r>
    <n v="1350862"/>
    <n v="110858"/>
    <x v="98"/>
    <x v="1"/>
    <x v="497"/>
    <x v="8"/>
    <m/>
    <m/>
    <m/>
    <m/>
    <n v="40.773878974261201"/>
    <n v="-73.951707697515602"/>
    <n v="40.777122800000001"/>
    <n v="-73.957647800000004"/>
    <d v="2014-10-12T21:05:52"/>
    <d v="2014-10-12T21:04:47"/>
    <d v="2014-10-12T21:18:06"/>
    <d v="2014-10-12T21:28:46"/>
  </r>
  <r>
    <n v="1389568"/>
    <n v="355090"/>
    <x v="20"/>
    <x v="1"/>
    <x v="9"/>
    <x v="2"/>
    <s v="Shackburger"/>
    <n v="3"/>
    <s v="Burgers"/>
    <m/>
    <n v="40.758456774983799"/>
    <n v="-73.989140466129399"/>
    <n v="40.761985699999997"/>
    <n v="-73.985675999999998"/>
    <d v="2014-10-18T15:50:58"/>
    <d v="2014-10-18T15:55:55"/>
    <d v="2014-10-18T16:20:14"/>
    <d v="2014-10-18T16:25:50"/>
  </r>
  <r>
    <n v="1400817"/>
    <n v="115519"/>
    <x v="49"/>
    <x v="1"/>
    <x v="76"/>
    <x v="16"/>
    <s v="Chicken"/>
    <n v="1"/>
    <s v="Naked Balls"/>
    <d v="1899-12-30T00:06:17"/>
    <n v="40.771491247520302"/>
    <n v="-73.956334145089798"/>
    <n v="40.762536799999999"/>
    <n v="-73.965316599999994"/>
    <d v="2014-10-19T18:01:45"/>
    <d v="2014-10-19T18:16:00"/>
    <d v="2014-10-19T18:32:57"/>
    <d v="2014-10-19T18:43:17"/>
  </r>
  <r>
    <n v="1396382"/>
    <n v="59126"/>
    <x v="259"/>
    <x v="2"/>
    <x v="654"/>
    <x v="8"/>
    <m/>
    <m/>
    <m/>
    <d v="1899-12-30T00:04:17"/>
    <n v="40.717908999999999"/>
    <n v="-73.992801033333294"/>
    <n v="40.742505999999999"/>
    <n v="-73.992564000000002"/>
    <d v="2014-10-19T10:33:30"/>
    <d v="2014-10-19T10:46:43"/>
    <d v="2014-10-19T10:54:32"/>
    <d v="2014-10-19T11:18:06"/>
  </r>
  <r>
    <n v="1283092"/>
    <n v="303211"/>
    <x v="215"/>
    <x v="2"/>
    <x v="53"/>
    <x v="8"/>
    <s v="Chocoloate Shake"/>
    <n v="1"/>
    <s v="Shakes &amp; Floats"/>
    <m/>
    <n v="40.7270408508681"/>
    <n v="-73.983835960747498"/>
    <n v="40.793833900000003"/>
    <n v="-73.941520999999995"/>
    <d v="2014-10-02T22:17:06"/>
    <d v="2014-10-02T22:18:22"/>
    <d v="2014-10-02T22:36:43"/>
    <d v="2014-10-02T22:57:40"/>
  </r>
  <r>
    <n v="1410204"/>
    <n v="270525"/>
    <x v="44"/>
    <x v="1"/>
    <x v="396"/>
    <x v="23"/>
    <s v="Pan Roasted Filet"/>
    <n v="1"/>
    <s v="Large Plates"/>
    <d v="1899-12-30T00:05:26"/>
    <n v="40.7314378996168"/>
    <n v="-74.002121946782097"/>
    <n v="40.726064100000002"/>
    <n v="-73.989779299999995"/>
    <d v="2014-10-20T19:10:33"/>
    <d v="2014-10-20T19:24:55"/>
    <d v="2014-10-20T19:43:14"/>
    <d v="2014-10-20T19:54:01"/>
  </r>
  <r>
    <n v="1307211"/>
    <n v="330955"/>
    <x v="40"/>
    <x v="1"/>
    <x v="3"/>
    <x v="3"/>
    <s v="OMG! My Favorite Juice!"/>
    <n v="3"/>
    <s v="Cold Pressed Juices"/>
    <m/>
    <n v="40.784684571320497"/>
    <n v="-73.956012725830107"/>
    <n v="40.774649911074597"/>
    <n v="-73.945447760585907"/>
    <d v="2014-10-06T10:17:01"/>
    <d v="2014-10-06T10:33:07"/>
    <d v="2014-10-06T10:43:26"/>
    <d v="2014-10-06T10:53:27"/>
  </r>
  <r>
    <n v="1411034"/>
    <n v="76942"/>
    <x v="256"/>
    <x v="1"/>
    <x v="264"/>
    <x v="0"/>
    <s v="Trio of Mini Bacon Cheeseburgers"/>
    <n v="1"/>
    <s v="Dinner Salads &amp; Sandwiches"/>
    <d v="1899-12-30T00:05:58"/>
    <n v="40.765298953919803"/>
    <n v="-73.975667953491197"/>
    <n v="40.7520764"/>
    <n v="-74.001015600000002"/>
    <d v="2014-10-20T20:43:24"/>
    <d v="2014-10-20T20:56:37"/>
    <d v="2014-10-20T21:08:56"/>
    <d v="2014-10-20T21:23:33"/>
  </r>
  <r>
    <n v="1431818"/>
    <n v="378753"/>
    <x v="272"/>
    <x v="1"/>
    <x v="9"/>
    <x v="2"/>
    <s v="Fries"/>
    <n v="1"/>
    <s v="Fries"/>
    <m/>
    <n v="40.779126065705498"/>
    <n v="-73.954904894578206"/>
    <n v="40.771833862793102"/>
    <n v="-73.946592761361302"/>
    <d v="2014-10-23T19:23:08"/>
    <d v="2014-10-23T19:33:56"/>
    <d v="2014-10-23T19:51:16"/>
    <d v="2014-10-23T20:03:26"/>
  </r>
  <r>
    <n v="1431877"/>
    <n v="387227"/>
    <x v="133"/>
    <x v="1"/>
    <x v="25"/>
    <x v="4"/>
    <s v="Spicy Tuna &amp; Tempura Flakes"/>
    <n v="1"/>
    <s v="Maki (Special Rolls)"/>
    <d v="1899-12-30T00:07:03"/>
    <n v="40.767652912117299"/>
    <n v="-73.982925456000402"/>
    <n v="40.737760199999997"/>
    <n v="-73.997868400000002"/>
    <d v="2014-10-23T19:30:23"/>
    <d v="2014-10-23T19:54:37"/>
    <d v="2014-10-23T20:01:57"/>
    <d v="2014-10-23T20:22:04"/>
  </r>
  <r>
    <n v="1440070"/>
    <n v="124393"/>
    <x v="111"/>
    <x v="1"/>
    <x v="303"/>
    <x v="5"/>
    <s v="Chicken Biryani"/>
    <n v="1"/>
    <s v="Rice, Sides &amp; Extras"/>
    <d v="1899-12-30T00:03:04"/>
    <n v="40.755701549271201"/>
    <n v="-73.968586921691895"/>
    <n v="40.784725194727898"/>
    <n v="-73.9484375226005"/>
    <d v="2014-10-24T19:27:11"/>
    <d v="2014-10-24T19:43:50"/>
    <d v="2014-10-24T20:08:09"/>
    <d v="2014-10-24T20:33:30"/>
  </r>
  <r>
    <n v="1365954"/>
    <n v="159845"/>
    <x v="112"/>
    <x v="3"/>
    <x v="283"/>
    <x v="26"/>
    <s v="Salad Box"/>
    <n v="1"/>
    <s v="Main"/>
    <m/>
    <n v="40.755130610783901"/>
    <n v="-73.987924189091501"/>
    <n v="40.754134636546603"/>
    <n v="-73.982082721148004"/>
    <d v="2014-10-15T12:42:47"/>
    <d v="2014-10-15T12:41:18"/>
    <d v="2014-10-15T13:13:21"/>
    <d v="2014-10-15T13:34:12"/>
  </r>
  <r>
    <n v="1308897"/>
    <n v="62540"/>
    <x v="452"/>
    <x v="2"/>
    <x v="190"/>
    <x v="29"/>
    <s v="Goat Cheese &amp; Caramelized Onion Tart"/>
    <n v="1"/>
    <s v="Savories"/>
    <m/>
    <n v="40.722705492718703"/>
    <n v="-73.998198509216294"/>
    <n v="40.737606999999997"/>
    <n v="-74.008944"/>
    <d v="2014-10-06T17:30:10"/>
    <d v="2014-10-06T17:38:35"/>
    <d v="2014-10-06T17:56:55"/>
    <d v="2014-10-06T18:09:50"/>
  </r>
  <r>
    <n v="1396608"/>
    <n v="334373"/>
    <x v="261"/>
    <x v="1"/>
    <x v="20"/>
    <x v="17"/>
    <s v="Cake Individual Bundt Lemon Petite"/>
    <n v="1"/>
    <s v="Desserts"/>
    <m/>
    <n v="40.723954999999997"/>
    <n v="-73.991828999999996"/>
    <n v="40.735596999999999"/>
    <n v="-74.00909"/>
    <d v="2014-10-19T11:24:02"/>
    <d v="2014-10-19T11:51:45"/>
    <d v="2014-10-19T12:15:39"/>
    <d v="2014-10-19T12:25:21"/>
  </r>
  <r>
    <n v="1345824"/>
    <n v="94909"/>
    <x v="155"/>
    <x v="1"/>
    <x v="63"/>
    <x v="16"/>
    <s v="House Roasted Turkey"/>
    <n v="1"/>
    <s v="Sandwiches"/>
    <d v="1899-12-30T00:09:40"/>
    <n v="40.723019825000002"/>
    <n v="-73.995853999999994"/>
    <n v="40.7252613293102"/>
    <n v="-74.005488722525797"/>
    <d v="2014-10-12T13:39:52"/>
    <d v="2014-10-12T13:51:16"/>
    <d v="2014-10-12T14:09:58"/>
    <d v="2014-10-12T14:25:17"/>
  </r>
  <r>
    <n v="1415907"/>
    <n v="227992"/>
    <x v="110"/>
    <x v="1"/>
    <x v="31"/>
    <x v="6"/>
    <s v="Rock Shrimp Tempura"/>
    <n v="1"/>
    <s v="Dinner Hot Dishes"/>
    <d v="1899-12-30T00:04:54"/>
    <n v="40.719386413349397"/>
    <n v="-74.008692501044905"/>
    <n v="40.766165299999997"/>
    <n v="-73.957713999999996"/>
    <d v="2014-10-21T19:10:02"/>
    <d v="2014-10-21T19:07:29"/>
    <d v="2014-10-21T19:39:49"/>
    <d v="2014-10-21T20:11:45"/>
  </r>
  <r>
    <n v="1309032"/>
    <n v="126798"/>
    <x v="374"/>
    <x v="1"/>
    <x v="288"/>
    <x v="8"/>
    <m/>
    <m/>
    <m/>
    <d v="1899-12-30T00:06:05"/>
    <n v="40.721893391570198"/>
    <n v="-73.994590938091306"/>
    <n v="40.724734263532497"/>
    <n v="-73.981156926671005"/>
    <d v="2014-10-06T18:08:21"/>
    <d v="2014-10-06T18:09:12"/>
    <d v="2014-10-06T18:27:02"/>
    <d v="2014-10-06T18:49:05"/>
  </r>
  <r>
    <n v="1294039"/>
    <n v="350659"/>
    <x v="373"/>
    <x v="1"/>
    <x v="130"/>
    <x v="9"/>
    <m/>
    <m/>
    <m/>
    <m/>
    <n v="40.759534000000002"/>
    <n v="-73.991765000000001"/>
    <n v="40.758090956862198"/>
    <n v="-73.992087064402796"/>
    <d v="2014-10-04T16:11:18"/>
    <m/>
    <m/>
    <d v="2014-10-04T16:40:02"/>
  </r>
  <r>
    <n v="1292651"/>
    <n v="53156"/>
    <x v="271"/>
    <x v="0"/>
    <x v="72"/>
    <x v="8"/>
    <s v="Frijoles Negros"/>
    <n v="1"/>
    <s v="Sides"/>
    <d v="1899-12-30T00:04:07"/>
    <n v="40.721353749744097"/>
    <n v="-73.997525293959001"/>
    <n v="40.732128699999997"/>
    <n v="-73.988613599999994"/>
    <d v="2014-10-04T12:15:53"/>
    <d v="2014-10-04T12:33:25"/>
    <d v="2014-10-04T12:38:15"/>
    <d v="2014-10-04T12:45:59"/>
  </r>
  <r>
    <n v="1345672"/>
    <n v="115519"/>
    <x v="198"/>
    <x v="6"/>
    <x v="132"/>
    <x v="1"/>
    <s v="Fresh Mozzarella Pie"/>
    <n v="1"/>
    <s v="Full Size"/>
    <d v="1899-12-30T01:03:43"/>
    <n v="40.733402283324402"/>
    <n v="-73.987510980727393"/>
    <n v="40.762536799999999"/>
    <n v="-73.965316599999994"/>
    <d v="2014-10-12T13:24:50"/>
    <d v="2014-10-12T14:31:08"/>
    <d v="2014-10-12T14:57:58"/>
    <d v="2014-10-12T15:13:57"/>
  </r>
  <r>
    <n v="1333837"/>
    <n v="81084"/>
    <x v="200"/>
    <x v="1"/>
    <x v="132"/>
    <x v="1"/>
    <s v="Plain Cheese"/>
    <n v="2"/>
    <s v="By the Slice"/>
    <m/>
    <n v="40.733402283324402"/>
    <n v="-73.987510980727393"/>
    <n v="40.733165499999998"/>
    <n v="-73.989710200000005"/>
    <d v="2014-10-10T20:46:01"/>
    <d v="2014-10-10T21:02:25"/>
    <d v="2014-10-10T21:13:15"/>
    <d v="2014-10-10T21:14:12"/>
  </r>
  <r>
    <n v="1459630"/>
    <n v="134261"/>
    <x v="233"/>
    <x v="2"/>
    <x v="222"/>
    <x v="8"/>
    <s v="Halo-Halo"/>
    <n v="2"/>
    <s v="Desserts"/>
    <d v="1899-12-30T00:07:01"/>
    <n v="40.7357834587933"/>
    <n v="-73.979889422585899"/>
    <n v="40.767809553244298"/>
    <n v="-73.968105102361704"/>
    <d v="2014-10-26T15:52:25"/>
    <d v="2014-10-26T16:31:55"/>
    <d v="2014-10-26T16:41:16"/>
    <d v="2014-10-26T17:08:16"/>
  </r>
  <r>
    <n v="1273597"/>
    <n v="116293"/>
    <x v="200"/>
    <x v="1"/>
    <x v="134"/>
    <x v="33"/>
    <s v="Wild Line-Caught Tuna Salad"/>
    <n v="1"/>
    <s v="Prepared Food"/>
    <m/>
    <n v="40.735676762018002"/>
    <n v="-73.993829528068602"/>
    <n v="40.727597699999997"/>
    <n v="-74.005142500000005"/>
    <d v="2014-10-01T15:06:14"/>
    <d v="2014-10-01T15:17:17"/>
    <d v="2014-10-01T15:32:41"/>
    <d v="2014-10-01T15:44:23"/>
  </r>
  <r>
    <n v="1308790"/>
    <n v="315331"/>
    <x v="160"/>
    <x v="1"/>
    <x v="655"/>
    <x v="8"/>
    <m/>
    <m/>
    <m/>
    <m/>
    <n v="40.741157668516003"/>
    <n v="-73.998179505962099"/>
    <n v="40.746981499999997"/>
    <n v="-73.996616700000004"/>
    <d v="2014-10-06T17:04:48"/>
    <d v="2014-10-06T17:28:42"/>
    <d v="2014-10-06T17:36:32"/>
    <d v="2014-10-06T17:46:44"/>
  </r>
  <r>
    <n v="1483339"/>
    <n v="151195"/>
    <x v="115"/>
    <x v="1"/>
    <x v="70"/>
    <x v="11"/>
    <s v="Pumpkin Pie Cake (6&quot;)"/>
    <n v="1"/>
    <s v="6&quot; Cakes"/>
    <m/>
    <n v="40.731795470614898"/>
    <n v="-73.985672593116803"/>
    <n v="40.736621300000003"/>
    <n v="-73.993402599999996"/>
    <d v="2014-10-29T21:57:02"/>
    <d v="2014-10-29T22:07:21"/>
    <d v="2014-10-29T22:15:40"/>
    <d v="2014-10-29T22:22:57"/>
  </r>
  <r>
    <n v="1490893"/>
    <n v="295078"/>
    <x v="88"/>
    <x v="1"/>
    <x v="70"/>
    <x v="11"/>
    <s v="Pumpkin Pie Cake Truffles"/>
    <n v="1"/>
    <s v="Cake Truffles"/>
    <m/>
    <n v="40.731795470614898"/>
    <n v="-73.985672593116803"/>
    <n v="40.748154300000003"/>
    <n v="-73.988689899999997"/>
    <d v="2014-10-30T21:57:55"/>
    <d v="2014-10-30T21:56:50"/>
    <d v="2014-10-30T22:15:13"/>
    <d v="2014-10-30T22:31:36"/>
  </r>
  <r>
    <n v="1285108"/>
    <n v="130820"/>
    <x v="100"/>
    <x v="5"/>
    <x v="134"/>
    <x v="33"/>
    <s v="1/2 Organic Rotisserie Chicken W/ 1 Side"/>
    <n v="1"/>
    <s v="Lunch + Dinner (M-F 11:30a-Close, Sa-Su 12p-Close)"/>
    <m/>
    <n v="40.735676762018002"/>
    <n v="-73.993829528068602"/>
    <n v="40.7183876"/>
    <n v="-74.004408699999999"/>
    <d v="2014-10-03T12:28:17"/>
    <d v="2014-10-03T12:48:27"/>
    <d v="2014-10-03T13:10:46"/>
    <d v="2014-10-03T13:21:31"/>
  </r>
  <r>
    <n v="1400351"/>
    <n v="114548"/>
    <x v="513"/>
    <x v="2"/>
    <x v="77"/>
    <x v="0"/>
    <s v="Fries"/>
    <n v="1"/>
    <s v="Sides"/>
    <m/>
    <n v="40.724339999999998"/>
    <n v="-73.990960000000001"/>
    <n v="40.738932300000002"/>
    <n v="-74.008823399999997"/>
    <d v="2014-10-19T17:24:02"/>
    <d v="2014-10-19T17:34:20"/>
    <d v="2014-10-19T17:57:10"/>
    <d v="2014-10-19T18:20:00"/>
  </r>
  <r>
    <n v="1488520"/>
    <n v="135337"/>
    <x v="22"/>
    <x v="1"/>
    <x v="18"/>
    <x v="15"/>
    <m/>
    <m/>
    <m/>
    <m/>
    <n v="40.771288888569998"/>
    <n v="-73.982018668434904"/>
    <n v="40.775263500000001"/>
    <n v="-73.982624700000002"/>
    <d v="2014-10-30T18:32:11"/>
    <d v="2014-10-30T18:31:04"/>
    <d v="2014-10-30T18:38:24"/>
    <d v="2014-10-30T18:43:23"/>
  </r>
  <r>
    <n v="1296267"/>
    <n v="342469"/>
    <x v="49"/>
    <x v="1"/>
    <x v="70"/>
    <x v="11"/>
    <s v="Confetti Cookie"/>
    <n v="1"/>
    <s v="Cookies"/>
    <m/>
    <n v="40.731795470614898"/>
    <n v="-73.985672593116803"/>
    <n v="40.723815000000002"/>
    <n v="-73.989136999999999"/>
    <d v="2014-10-04T21:11:36"/>
    <d v="2014-10-04T21:10:14"/>
    <d v="2014-10-04T21:28:04"/>
    <d v="2014-10-04T21:33:40"/>
  </r>
  <r>
    <n v="1432303"/>
    <n v="93086"/>
    <x v="59"/>
    <x v="2"/>
    <x v="141"/>
    <x v="13"/>
    <m/>
    <m/>
    <m/>
    <m/>
    <n v="40.790299429837603"/>
    <n v="-73.945703482563403"/>
    <n v="40.800581100000002"/>
    <n v="-73.937741599999995"/>
    <d v="2014-10-23T20:16:22"/>
    <d v="2014-10-23T20:32:28"/>
    <d v="2014-10-23T20:43:49"/>
    <d v="2014-10-23T20:49:09"/>
  </r>
  <r>
    <n v="1320794"/>
    <n v="35450"/>
    <x v="132"/>
    <x v="1"/>
    <x v="463"/>
    <x v="23"/>
    <s v="Steamed Snow Peas"/>
    <n v="1"/>
    <s v="Dinner Side Offerings"/>
    <d v="1899-12-30T00:20:37"/>
    <n v="40.725618955812202"/>
    <n v="-74.00389515789"/>
    <n v="40.724601999999997"/>
    <n v="-73.999852000000004"/>
    <d v="2014-10-08T21:15:51"/>
    <d v="2014-10-08T21:13:29"/>
    <d v="2014-10-08T21:54:20"/>
    <d v="2014-10-08T21:58:30"/>
  </r>
  <r>
    <n v="1384493"/>
    <n v="131093"/>
    <x v="508"/>
    <x v="1"/>
    <x v="656"/>
    <x v="8"/>
    <m/>
    <m/>
    <m/>
    <d v="1899-12-30T00:16:25"/>
    <n v="40.764161315352602"/>
    <n v="-73.983306884765597"/>
    <n v="40.744917999999998"/>
    <n v="-73.977682999999999"/>
    <d v="2014-10-17T21:57:42"/>
    <d v="2014-10-17T21:59:21"/>
    <d v="2014-10-17T22:33:10"/>
    <d v="2014-10-17T22:51:21"/>
  </r>
  <r>
    <n v="1396439"/>
    <n v="340225"/>
    <x v="9"/>
    <x v="2"/>
    <x v="44"/>
    <x v="8"/>
    <s v="Biscuit w/ Butter &amp; Jam"/>
    <n v="1"/>
    <s v="Sides"/>
    <m/>
    <n v="40.721294"/>
    <n v="-73.983993999999996"/>
    <n v="40.745170799999997"/>
    <n v="-73.995213800000002"/>
    <d v="2014-10-19T10:52:07"/>
    <d v="2014-10-19T11:01:01"/>
    <d v="2014-10-19T11:39:20"/>
    <d v="2014-10-19T11:56:08"/>
  </r>
  <r>
    <n v="1365333"/>
    <n v="372789"/>
    <x v="164"/>
    <x v="1"/>
    <x v="118"/>
    <x v="7"/>
    <s v="Plain"/>
    <n v="1"/>
    <s v="Bagels"/>
    <m/>
    <n v="40.72813"/>
    <n v="-73.982020000000006"/>
    <n v="40.744757300000003"/>
    <n v="-73.978369000000001"/>
    <d v="2014-10-15T08:17:34"/>
    <d v="2014-10-15T08:30:05"/>
    <d v="2014-10-15T08:42:56"/>
    <d v="2014-10-15T08:56:56"/>
  </r>
  <r>
    <n v="1281228"/>
    <n v="157886"/>
    <x v="313"/>
    <x v="2"/>
    <x v="13"/>
    <x v="10"/>
    <s v="Brisket Lean (1 Pound)"/>
    <n v="1"/>
    <s v="Meat"/>
    <d v="1899-12-30T00:17:07"/>
    <n v="40.7443408456353"/>
    <n v="-73.990426376292504"/>
    <n v="40.728724399999997"/>
    <n v="-73.993644599999996"/>
    <d v="2014-10-02T19:11:32"/>
    <d v="2014-10-02T19:57:22"/>
    <d v="2014-10-02T20:05:11"/>
    <d v="2014-10-02T20:17:00"/>
  </r>
  <r>
    <n v="1301584"/>
    <n v="271753"/>
    <x v="135"/>
    <x v="2"/>
    <x v="365"/>
    <x v="49"/>
    <m/>
    <m/>
    <m/>
    <m/>
    <n v="40.740155440852"/>
    <n v="-73.994805125365602"/>
    <n v="40.708869"/>
    <n v="-74.005544"/>
    <d v="2014-10-05T16:14:05"/>
    <d v="2014-10-05T16:21:32"/>
    <d v="2014-10-05T17:30:52"/>
    <d v="2014-10-05T17:53:34"/>
  </r>
  <r>
    <n v="1347238"/>
    <n v="113507"/>
    <x v="284"/>
    <x v="1"/>
    <x v="63"/>
    <x v="16"/>
    <s v="House Roasted Turkey"/>
    <n v="1"/>
    <s v="Sandwiches"/>
    <d v="1899-12-30T00:10:08"/>
    <n v="40.723019825000002"/>
    <n v="-73.995853999999994"/>
    <n v="40.737280800000001"/>
    <n v="-73.991234199999994"/>
    <d v="2014-10-12T15:50:00"/>
    <d v="2014-10-12T15:51:22"/>
    <d v="2014-10-12T16:18:42"/>
    <d v="2014-10-12T16:26:34"/>
  </r>
  <r>
    <n v="1389922"/>
    <n v="211035"/>
    <x v="7"/>
    <x v="1"/>
    <x v="4"/>
    <x v="4"/>
    <s v="Edamame"/>
    <n v="1"/>
    <s v="Appetizers"/>
    <d v="1899-12-30T00:11:35"/>
    <n v="40.7261096570601"/>
    <n v="-74.002491863200504"/>
    <n v="40.716590500000002"/>
    <n v="-74.004811399999994"/>
    <d v="2014-10-18T16:27:05"/>
    <d v="2014-10-18T16:48:42"/>
    <d v="2014-10-18T17:22:00"/>
    <d v="2014-10-18T17:32:48"/>
  </r>
  <r>
    <n v="1368735"/>
    <n v="198677"/>
    <x v="53"/>
    <x v="2"/>
    <x v="657"/>
    <x v="8"/>
    <s v="San Pellegrino Blood Orange"/>
    <n v="5"/>
    <s v="Beverages"/>
    <d v="1899-12-30T00:06:16"/>
    <n v="40.6780290071369"/>
    <n v="-73.996067655673997"/>
    <n v="40.767725300000002"/>
    <n v="-73.991564199999999"/>
    <d v="2014-10-15T19:23:09"/>
    <d v="2014-10-15T19:54:39"/>
    <d v="2014-10-15T20:08:59"/>
    <d v="2014-10-15T20:44:59"/>
  </r>
  <r>
    <n v="1321853"/>
    <n v="81828"/>
    <x v="514"/>
    <x v="1"/>
    <x v="168"/>
    <x v="39"/>
    <s v="Coconut Water"/>
    <n v="1"/>
    <s v="Sodas"/>
    <d v="1899-12-30T00:02:54"/>
    <n v="40.721648437964603"/>
    <n v="-73.997533321380601"/>
    <n v="40.725307029702698"/>
    <n v="-73.994452422404095"/>
    <d v="2014-10-08T23:44:02"/>
    <d v="2014-10-08T23:55:47"/>
    <d v="2014-10-09T00:07:39"/>
    <d v="2014-10-09T00:15:29"/>
  </r>
  <r>
    <n v="1391389"/>
    <n v="107574"/>
    <x v="127"/>
    <x v="2"/>
    <x v="4"/>
    <x v="4"/>
    <s v="Spicy Lobster Roll"/>
    <n v="1"/>
    <s v="Maki (Special Rolls)"/>
    <d v="1899-12-30T00:04:45"/>
    <n v="40.7261096570601"/>
    <n v="-74.002491863200504"/>
    <n v="40.731408000000002"/>
    <n v="-74.006991999999997"/>
    <d v="2014-10-18T19:14:19"/>
    <d v="2014-10-18T19:18:24"/>
    <d v="2014-10-18T19:46:38"/>
    <d v="2014-10-18T19:52:57"/>
  </r>
  <r>
    <n v="1475031"/>
    <n v="105992"/>
    <x v="191"/>
    <x v="1"/>
    <x v="126"/>
    <x v="30"/>
    <s v="Mushroom &amp; Vegetable Spring Rolls"/>
    <n v="1"/>
    <s v="Starters &amp; Salads"/>
    <d v="1899-12-30T00:02:49"/>
    <n v="40.782116700000003"/>
    <n v="-73.980739099999994"/>
    <n v="40.772955000000003"/>
    <n v="-73.961577000000005"/>
    <d v="2014-10-28T18:43:45"/>
    <d v="2014-10-28T18:56:34"/>
    <d v="2014-10-28T19:09:24"/>
    <d v="2014-10-28T19:26:09"/>
  </r>
  <r>
    <n v="1325119"/>
    <n v="55525"/>
    <x v="409"/>
    <x v="1"/>
    <x v="658"/>
    <x v="8"/>
    <m/>
    <m/>
    <m/>
    <d v="1899-12-30T00:09:53"/>
    <n v="40.724850978408703"/>
    <n v="-73.994495230291605"/>
    <n v="40.7202117"/>
    <n v="-74.002130800000003"/>
    <d v="2014-10-09T19:00:14"/>
    <d v="2014-10-09T19:11:35"/>
    <d v="2014-10-09T19:33:26"/>
    <d v="2014-10-09T19:45:50"/>
  </r>
  <r>
    <n v="1485739"/>
    <n v="305241"/>
    <x v="48"/>
    <x v="1"/>
    <x v="135"/>
    <x v="34"/>
    <m/>
    <m/>
    <m/>
    <m/>
    <n v="40.740726600000002"/>
    <n v="-73.994831300000001"/>
    <n v="40.741260699999998"/>
    <n v="-74.000207700000004"/>
    <d v="2014-10-30T11:50:59"/>
    <d v="2014-10-30T12:01:41"/>
    <d v="2014-10-30T12:13:30"/>
    <d v="2014-10-30T12:20:55"/>
  </r>
  <r>
    <n v="1401471"/>
    <n v="128224"/>
    <x v="115"/>
    <x v="1"/>
    <x v="4"/>
    <x v="4"/>
    <s v="Maguro"/>
    <n v="2"/>
    <s v="Taiseyo (Atlantic Ocean)"/>
    <d v="1899-12-30T00:08:18"/>
    <n v="40.7261096570601"/>
    <n v="-74.002491863200504"/>
    <n v="40.716719699999999"/>
    <n v="-74.012299799999994"/>
    <d v="2014-10-19T18:39:21"/>
    <m/>
    <m/>
    <d v="2014-10-19T19:22:40"/>
  </r>
  <r>
    <n v="1371865"/>
    <n v="317628"/>
    <x v="96"/>
    <x v="1"/>
    <x v="110"/>
    <x v="18"/>
    <s v="Cafe Latte"/>
    <n v="2"/>
    <s v="Coffee Bar"/>
    <m/>
    <n v="40.746279063314802"/>
    <n v="-73.997949958145199"/>
    <n v="40.779498408894803"/>
    <n v="-73.987405047004103"/>
    <d v="2014-10-16T09:34:38"/>
    <d v="2014-10-16T09:55:11"/>
    <d v="2014-10-16T10:25:53"/>
    <d v="2014-10-16T10:53:45"/>
  </r>
  <r>
    <n v="1409918"/>
    <n v="370405"/>
    <x v="84"/>
    <x v="1"/>
    <x v="78"/>
    <x v="5"/>
    <s v="Somosa"/>
    <n v="1"/>
    <s v="Starters"/>
    <d v="1899-12-30T00:03:51"/>
    <n v="40.727170800000003"/>
    <n v="-73.988509800000003"/>
    <n v="40.741233999999999"/>
    <n v="-74.000564999999995"/>
    <d v="2014-10-20T18:37:56"/>
    <d v="2014-10-20T18:40:37"/>
    <d v="2014-10-20T19:02:27"/>
    <d v="2014-10-20T19:17:36"/>
  </r>
  <r>
    <n v="1397085"/>
    <n v="244371"/>
    <x v="43"/>
    <x v="2"/>
    <x v="2"/>
    <x v="2"/>
    <s v="Garlic Dill Pickle Chips"/>
    <n v="1"/>
    <s v="Bare Sides"/>
    <d v="1899-12-30T00:06:00"/>
    <n v="40.726846040614099"/>
    <n v="-73.9889572061103"/>
    <n v="40.715143400000002"/>
    <n v="-73.989979199999993"/>
    <d v="2014-10-19T12:27:06"/>
    <d v="2014-10-19T12:37:46"/>
    <d v="2014-10-19T12:53:56"/>
    <d v="2014-10-19T13:09:06"/>
  </r>
  <r>
    <n v="1317447"/>
    <n v="112323"/>
    <x v="193"/>
    <x v="1"/>
    <x v="659"/>
    <x v="8"/>
    <m/>
    <m/>
    <m/>
    <m/>
    <n v="40.759171931632402"/>
    <n v="-73.992067701550795"/>
    <n v="40.759222800000003"/>
    <n v="-73.992702699999995"/>
    <d v="2014-10-08T09:43:02"/>
    <m/>
    <m/>
    <d v="2014-10-08T10:41:19"/>
  </r>
  <r>
    <n v="1434399"/>
    <n v="369809"/>
    <x v="167"/>
    <x v="3"/>
    <x v="660"/>
    <x v="8"/>
    <m/>
    <m/>
    <m/>
    <m/>
    <n v="40.725066249999998"/>
    <n v="-73.995621218573604"/>
    <n v="40.723407999999999"/>
    <n v="-73.993255000000005"/>
    <d v="2014-10-24T00:08:00"/>
    <d v="2014-10-24T00:17:46"/>
    <d v="2014-10-24T00:24:06"/>
    <d v="2014-10-24T00:28:22"/>
  </r>
  <r>
    <n v="1340915"/>
    <n v="73933"/>
    <x v="231"/>
    <x v="1"/>
    <x v="139"/>
    <x v="8"/>
    <s v="Momofuku Ramen"/>
    <n v="1"/>
    <s v="Bowls"/>
    <m/>
    <n v="40.729110403548901"/>
    <n v="-73.984245455566395"/>
    <n v="40.723492100000001"/>
    <n v="-73.999294800000001"/>
    <d v="2014-10-11T19:35:29"/>
    <m/>
    <m/>
    <d v="2014-10-11T20:37:55"/>
  </r>
  <r>
    <n v="1369969"/>
    <n v="60738"/>
    <x v="67"/>
    <x v="2"/>
    <x v="146"/>
    <x v="30"/>
    <m/>
    <m/>
    <m/>
    <d v="1899-12-30T00:03:29"/>
    <n v="40.764084531354698"/>
    <n v="-73.970499798529701"/>
    <n v="40.759495000000001"/>
    <n v="-73.962295999999995"/>
    <d v="2014-10-15T21:21:27"/>
    <d v="2014-10-15T21:30:59"/>
    <d v="2014-10-15T21:41:49"/>
    <d v="2014-10-15T21:51:56"/>
  </r>
  <r>
    <n v="1471197"/>
    <n v="139827"/>
    <x v="90"/>
    <x v="1"/>
    <x v="101"/>
    <x v="30"/>
    <s v="Mushroom &amp; Vegetable Spring Rolls (2)"/>
    <n v="1"/>
    <s v="Dim Sum"/>
    <d v="1899-12-30T00:07:20"/>
    <n v="40.734213854853898"/>
    <n v="-74.006202029303594"/>
    <n v="40.743561700000001"/>
    <n v="-73.991892899999996"/>
    <d v="2014-10-27T22:11:37"/>
    <d v="2014-10-27T22:26:44"/>
    <d v="2014-10-27T22:36:09"/>
    <d v="2014-10-27T22:45:37"/>
  </r>
  <r>
    <n v="1304150"/>
    <n v="82041"/>
    <x v="157"/>
    <x v="1"/>
    <x v="19"/>
    <x v="16"/>
    <s v="Agnello"/>
    <n v="1"/>
    <s v="Entrees"/>
    <d v="1899-12-30T00:08:34"/>
    <n v="40.721952559408798"/>
    <n v="-73.997737000598505"/>
    <n v="40.720478999999997"/>
    <n v="-74.001548999999997"/>
    <d v="2014-10-05T20:22:03"/>
    <d v="2014-10-05T20:40:41"/>
    <d v="2014-10-05T20:53:31"/>
    <d v="2014-10-05T21:00:34"/>
  </r>
  <r>
    <n v="1309119"/>
    <n v="95986"/>
    <x v="34"/>
    <x v="2"/>
    <x v="16"/>
    <x v="13"/>
    <m/>
    <m/>
    <m/>
    <m/>
    <n v="40.777939671655503"/>
    <n v="-73.9547097350531"/>
    <n v="40.784336500000002"/>
    <n v="-73.953907299999997"/>
    <d v="2014-10-06T18:24:05"/>
    <d v="2014-10-06T18:30:23"/>
    <d v="2014-10-06T18:38:13"/>
    <d v="2014-10-06T18:51:49"/>
  </r>
  <r>
    <n v="1293614"/>
    <n v="243595"/>
    <x v="271"/>
    <x v="0"/>
    <x v="9"/>
    <x v="2"/>
    <s v="The Concrete Jungle"/>
    <n v="1"/>
    <s v="Concretes"/>
    <m/>
    <n v="40.740884357811296"/>
    <n v="-73.988198676721197"/>
    <n v="40.740656199999997"/>
    <n v="-74.006854099999998"/>
    <d v="2014-10-04T15:01:42"/>
    <d v="2014-10-04T15:06:36"/>
    <d v="2014-10-04T15:38:26"/>
    <d v="2014-10-04T15:48:26"/>
  </r>
  <r>
    <n v="1302231"/>
    <n v="363429"/>
    <x v="118"/>
    <x v="1"/>
    <x v="123"/>
    <x v="7"/>
    <s v="Chocolate Chip Walnut"/>
    <n v="2"/>
    <s v="Cookies"/>
    <m/>
    <n v="40.779930093814997"/>
    <n v="-73.980334997177096"/>
    <n v="40.748901109558901"/>
    <n v="-74.005742142500495"/>
    <d v="2014-10-05T17:26:51"/>
    <d v="2014-10-05T17:45:20"/>
    <d v="2014-10-05T17:58:45"/>
    <d v="2014-10-05T18:21:28"/>
  </r>
  <r>
    <n v="1277240"/>
    <n v="165585"/>
    <x v="1"/>
    <x v="1"/>
    <x v="89"/>
    <x v="4"/>
    <m/>
    <m/>
    <m/>
    <d v="1899-12-30T00:04:00"/>
    <n v="40.761836680634801"/>
    <n v="-73.960403720115593"/>
    <n v="40.777594000000001"/>
    <n v="-73.961680999999999"/>
    <d v="2014-10-02T00:22:33"/>
    <d v="2014-10-02T00:47:37"/>
    <d v="2014-10-02T00:55:37"/>
    <d v="2014-10-02T01:03:54"/>
  </r>
  <r>
    <n v="1312958"/>
    <n v="61614"/>
    <x v="171"/>
    <x v="1"/>
    <x v="55"/>
    <x v="19"/>
    <s v="Orange Juice"/>
    <n v="1"/>
    <s v="Juice"/>
    <d v="1899-12-30T00:03:32"/>
    <n v="40.740783999999998"/>
    <n v="-74.000720999999999"/>
    <n v="40.742973900000003"/>
    <n v="-73.994467999999998"/>
    <d v="2014-10-07T12:21:14"/>
    <d v="2014-10-07T12:28:10"/>
    <d v="2014-10-07T12:39:31"/>
    <d v="2014-10-07T12:44:49"/>
  </r>
  <r>
    <n v="1373164"/>
    <n v="294962"/>
    <x v="148"/>
    <x v="2"/>
    <x v="9"/>
    <x v="2"/>
    <s v="Shack Burger"/>
    <n v="1"/>
    <s v="Burgers"/>
    <m/>
    <n v="40.7152793278103"/>
    <n v="-74.014860391616807"/>
    <n v="40.705702199999998"/>
    <n v="-74.0140581"/>
    <d v="2014-10-16T13:42:28"/>
    <d v="2014-10-16T14:43:01"/>
    <d v="2014-10-16T15:09:12"/>
    <d v="2014-10-16T15:20:27"/>
  </r>
  <r>
    <n v="1428513"/>
    <n v="343554"/>
    <x v="83"/>
    <x v="1"/>
    <x v="77"/>
    <x v="0"/>
    <s v="Blue Ribbon Sandwich Lunchbox"/>
    <n v="1"/>
    <s v="Lunchbox Special (M-F, 12PM-4PM)"/>
    <m/>
    <n v="40.724339999999998"/>
    <n v="-73.990960000000001"/>
    <n v="40.724725200000002"/>
    <n v="-73.997104899999997"/>
    <d v="2014-10-23T12:56:15"/>
    <d v="2014-10-23T13:00:45"/>
    <d v="2014-10-23T13:30:04"/>
    <d v="2014-10-23T13:35:07"/>
  </r>
  <r>
    <n v="1456294"/>
    <n v="108659"/>
    <x v="21"/>
    <x v="1"/>
    <x v="389"/>
    <x v="18"/>
    <s v="Fat and Fluffy French Toast"/>
    <n v="1"/>
    <s v="Sweet Breakfast"/>
    <d v="1899-12-30T00:05:15"/>
    <n v="40.718194293295099"/>
    <n v="-74.010557464404599"/>
    <n v="40.720587999999999"/>
    <n v="-73.979394999999997"/>
    <d v="2014-10-26T11:27:14"/>
    <d v="2014-10-26T11:58:01"/>
    <d v="2014-10-26T12:07:21"/>
    <d v="2014-10-26T12:21:47"/>
  </r>
  <r>
    <n v="1401453"/>
    <n v="62953"/>
    <x v="126"/>
    <x v="1"/>
    <x v="661"/>
    <x v="8"/>
    <m/>
    <m/>
    <m/>
    <m/>
    <n v="40.778067"/>
    <n v="-73.956052999999997"/>
    <n v="40.743634999999998"/>
    <n v="-74.006331000000003"/>
    <d v="2014-10-19T18:37:58"/>
    <d v="2014-10-19T18:40:08"/>
    <d v="2014-10-19T19:28:49"/>
    <d v="2014-10-19T19:55:16"/>
  </r>
  <r>
    <n v="1354300"/>
    <n v="115238"/>
    <x v="116"/>
    <x v="1"/>
    <x v="662"/>
    <x v="8"/>
    <m/>
    <m/>
    <m/>
    <m/>
    <n v="40.732884162301197"/>
    <n v="-74.001094739306794"/>
    <n v="40.735588100000001"/>
    <n v="-74.003542300000007"/>
    <d v="2014-10-13T12:32:52"/>
    <m/>
    <m/>
    <d v="2014-10-13T13:01:42"/>
  </r>
  <r>
    <n v="1362319"/>
    <n v="306119"/>
    <x v="64"/>
    <x v="1"/>
    <x v="256"/>
    <x v="30"/>
    <s v="Liang Pi Cold Skin Noodles"/>
    <n v="1"/>
    <s v="Cold Noodles"/>
    <m/>
    <n v="40.715603834466101"/>
    <n v="-73.998236892873393"/>
    <n v="40.711105410327399"/>
    <n v="-74.005446624732301"/>
    <d v="2014-10-14T18:40:37"/>
    <d v="2014-10-14T18:42:32"/>
    <d v="2014-10-14T18:55:23"/>
    <d v="2014-10-14T19:07:31"/>
  </r>
  <r>
    <n v="1379211"/>
    <n v="111131"/>
    <x v="89"/>
    <x v="2"/>
    <x v="663"/>
    <x v="8"/>
    <m/>
    <m/>
    <m/>
    <m/>
    <n v="40.739813249049703"/>
    <n v="-73.990879750757102"/>
    <n v="40.761546076059602"/>
    <n v="-73.974552816557406"/>
    <d v="2014-10-17T11:56:27"/>
    <d v="2014-10-17T12:15:28"/>
    <d v="2014-10-17T12:25:53"/>
    <d v="2014-10-17T12:48:10"/>
  </r>
  <r>
    <n v="1458780"/>
    <n v="374495"/>
    <x v="207"/>
    <x v="1"/>
    <x v="130"/>
    <x v="9"/>
    <m/>
    <m/>
    <m/>
    <m/>
    <n v="40.7419445342396"/>
    <n v="-74.001089000702095"/>
    <n v="40.747391399999998"/>
    <n v="-74.003424899999999"/>
    <d v="2014-10-26T14:50:54"/>
    <m/>
    <m/>
    <d v="2014-10-26T15:35:34"/>
  </r>
  <r>
    <n v="1295861"/>
    <n v="359228"/>
    <x v="52"/>
    <x v="1"/>
    <x v="32"/>
    <x v="4"/>
    <s v="Salmon Roe"/>
    <n v="1"/>
    <s v="Sushi &amp; Sashimi"/>
    <d v="1899-12-30T00:07:07"/>
    <n v="40.735872288065799"/>
    <n v="-73.987664615827299"/>
    <n v="40.731440900000003"/>
    <n v="-73.986311000000001"/>
    <d v="2014-10-04T20:26:40"/>
    <d v="2014-10-04T20:37:27"/>
    <d v="2014-10-04T20:44:23"/>
    <d v="2014-10-04T20:48:22"/>
  </r>
  <r>
    <n v="1448901"/>
    <n v="118517"/>
    <x v="30"/>
    <x v="1"/>
    <x v="397"/>
    <x v="50"/>
    <s v="Borsch"/>
    <n v="1"/>
    <s v="Soups"/>
    <d v="1899-12-30T00:04:34"/>
    <n v="40.738768706024501"/>
    <n v="-73.988641562611093"/>
    <n v="40.746806747986703"/>
    <n v="-73.985434601354697"/>
    <d v="2014-10-25T17:16:12"/>
    <d v="2014-10-25T17:18:09"/>
    <d v="2014-10-25T17:47:56"/>
    <d v="2014-10-25T17:59:25"/>
  </r>
  <r>
    <n v="1346012"/>
    <n v="268401"/>
    <x v="20"/>
    <x v="1"/>
    <x v="592"/>
    <x v="8"/>
    <s v="Two Eggs with Potato Gratin"/>
    <n v="1"/>
    <s v="All Day Brunch"/>
    <m/>
    <n v="40.718927999999998"/>
    <n v="-73.960852000000003"/>
    <n v="40.718430699999999"/>
    <n v="-73.955586400000001"/>
    <d v="2014-10-12T14:01:14"/>
    <d v="2014-10-12T14:02:11"/>
    <d v="2014-10-12T14:21:01"/>
    <d v="2014-10-12T14:33:59"/>
  </r>
  <r>
    <n v="1306055"/>
    <n v="146238"/>
    <x v="201"/>
    <x v="2"/>
    <x v="193"/>
    <x v="8"/>
    <s v="Roasted Garlic Mayo"/>
    <n v="1"/>
    <s v="Additional Sauces"/>
    <m/>
    <n v="40.728169657139198"/>
    <n v="-73.987912711093401"/>
    <n v="40.7188266"/>
    <n v="-73.987408599999995"/>
    <d v="2014-10-05T22:55:08"/>
    <d v="2014-10-05T22:58:27"/>
    <d v="2014-10-05T23:09:17"/>
    <d v="2014-10-05T23:17:24"/>
  </r>
  <r>
    <n v="1356158"/>
    <n v="104167"/>
    <x v="200"/>
    <x v="1"/>
    <x v="664"/>
    <x v="1"/>
    <s v="Classica"/>
    <n v="1"/>
    <s v="House Pies"/>
    <d v="1899-12-30T00:04:18"/>
    <n v="40.743271083754202"/>
    <n v="-73.991648763221704"/>
    <n v="40.746060399999998"/>
    <n v="-73.994673800000001"/>
    <d v="2014-10-13T17:48:02"/>
    <d v="2014-10-13T18:12:39"/>
    <d v="2014-10-13T18:22:29"/>
    <d v="2014-10-13T18:30:12"/>
  </r>
  <r>
    <n v="1469557"/>
    <n v="110792"/>
    <x v="137"/>
    <x v="1"/>
    <x v="4"/>
    <x v="4"/>
    <s v="Ebi Tempura"/>
    <n v="1"/>
    <s v="Maki (Special Rolls)"/>
    <d v="1899-12-30T00:04:35"/>
    <n v="40.7261096570601"/>
    <n v="-74.002491863200504"/>
    <n v="40.734203000000001"/>
    <n v="-73.996025000000003"/>
    <d v="2014-10-27T18:30:38"/>
    <d v="2014-10-27T18:55:36"/>
    <d v="2014-10-27T19:10:27"/>
    <d v="2014-10-27T19:19:40"/>
  </r>
  <r>
    <n v="1446427"/>
    <n v="121706"/>
    <x v="340"/>
    <x v="2"/>
    <x v="1"/>
    <x v="1"/>
    <s v="Spicy Spring"/>
    <n v="2"/>
    <s v="The Original SOHO Squares"/>
    <d v="1899-12-30T00:07:24"/>
    <n v="40.723079523456803"/>
    <n v="-73.994615077972398"/>
    <n v="40.756804000000002"/>
    <n v="-73.998153200000004"/>
    <d v="2014-10-25T14:13:59"/>
    <d v="2014-10-25T14:34:59"/>
    <d v="2014-10-25T14:58:19"/>
    <d v="2014-10-25T15:16:37"/>
  </r>
  <r>
    <n v="1476555"/>
    <n v="212957"/>
    <x v="63"/>
    <x v="1"/>
    <x v="665"/>
    <x v="8"/>
    <m/>
    <m/>
    <m/>
    <d v="1899-12-30T00:07:35"/>
    <n v="40.687582999999997"/>
    <n v="-73.989895000000004"/>
    <n v="40.692027149212997"/>
    <n v="-73.994654448848706"/>
    <d v="2014-10-28T21:39:34"/>
    <d v="2014-10-28T21:54:47"/>
    <d v="2014-10-28T22:01:38"/>
    <d v="2014-10-28T22:07:13"/>
  </r>
  <r>
    <n v="1362077"/>
    <n v="100889"/>
    <x v="319"/>
    <x v="1"/>
    <x v="70"/>
    <x v="11"/>
    <s v="3 Cookies"/>
    <n v="1"/>
    <s v="Cookies"/>
    <m/>
    <n v="40.7628429402262"/>
    <n v="-73.975745647432205"/>
    <n v="40.764703761771699"/>
    <n v="-73.976054767135196"/>
    <d v="2014-10-14T17:49:09"/>
    <d v="2014-10-14T17:55:44"/>
    <d v="2014-10-14T18:16:33"/>
    <d v="2014-10-14T18:18:46"/>
  </r>
  <r>
    <n v="1407744"/>
    <n v="388255"/>
    <x v="278"/>
    <x v="1"/>
    <x v="90"/>
    <x v="27"/>
    <s v="Jewish Penicillin - Matzoh"/>
    <n v="2"/>
    <s v="Soups"/>
    <d v="1899-12-30T00:04:27"/>
    <n v="40.745299312570602"/>
    <n v="-73.9791375808162"/>
    <n v="40.790523360521298"/>
    <n v="-73.968117032269006"/>
    <d v="2014-10-20T12:21:00"/>
    <d v="2014-10-20T12:37:11"/>
    <d v="2014-10-20T12:48:33"/>
    <d v="2014-10-20T13:19:27"/>
  </r>
  <r>
    <n v="1479567"/>
    <n v="106478"/>
    <x v="194"/>
    <x v="1"/>
    <x v="121"/>
    <x v="21"/>
    <s v="Greek Salad"/>
    <n v="1"/>
    <s v="Salads &amp; Platters"/>
    <d v="1899-12-30T00:04:22"/>
    <n v="40.727293000000003"/>
    <n v="-73.984516999999997"/>
    <n v="40.724400299999999"/>
    <n v="-73.991197600000007"/>
    <d v="2014-10-29T14:45:39"/>
    <d v="2014-10-29T14:47:53"/>
    <d v="2014-10-29T15:12:13"/>
    <d v="2014-10-29T15:24:52"/>
  </r>
  <r>
    <n v="1324219"/>
    <n v="45096"/>
    <x v="66"/>
    <x v="1"/>
    <x v="70"/>
    <x v="11"/>
    <s v="Pork Bun, Side &amp; Drink"/>
    <n v="1"/>
    <s v="Meal Deals"/>
    <m/>
    <n v="40.787149600866101"/>
    <n v="-73.971722312198096"/>
    <n v="40.781385899999997"/>
    <n v="-73.959667899999999"/>
    <d v="2014-10-09T15:49:46"/>
    <d v="2014-10-09T16:11:49"/>
    <d v="2014-10-09T16:24:39"/>
    <d v="2014-10-09T16:33:33"/>
  </r>
  <r>
    <n v="1391389"/>
    <n v="107574"/>
    <x v="127"/>
    <x v="2"/>
    <x v="4"/>
    <x v="4"/>
    <s v="Rock Shrimp Tempura"/>
    <n v="1"/>
    <s v="Appetizers"/>
    <d v="1899-12-30T00:04:45"/>
    <n v="40.7261096570601"/>
    <n v="-74.002491863200504"/>
    <n v="40.731408000000002"/>
    <n v="-74.006991999999997"/>
    <d v="2014-10-18T19:14:19"/>
    <d v="2014-10-18T19:18:24"/>
    <d v="2014-10-18T19:46:38"/>
    <d v="2014-10-18T19:52:57"/>
  </r>
  <r>
    <n v="1332620"/>
    <n v="146588"/>
    <x v="100"/>
    <x v="5"/>
    <x v="9"/>
    <x v="2"/>
    <s v="Hamburger"/>
    <n v="2"/>
    <s v="Burgers"/>
    <m/>
    <n v="40.779126065705498"/>
    <n v="-73.954904894578206"/>
    <n v="40.785560599999997"/>
    <n v="-73.954698899999997"/>
    <d v="2014-10-10T18:51:44"/>
    <d v="2014-10-10T18:51:43"/>
    <d v="2014-10-10T19:25:33"/>
    <d v="2014-10-10T19:36:56"/>
  </r>
  <r>
    <n v="1278209"/>
    <n v="75484"/>
    <x v="34"/>
    <x v="2"/>
    <x v="666"/>
    <x v="8"/>
    <m/>
    <m/>
    <m/>
    <d v="1899-12-30T00:07:18"/>
    <n v="40.747625631751603"/>
    <n v="-73.985249796985798"/>
    <n v="40.738912900000003"/>
    <n v="-73.987759999999994"/>
    <d v="2014-10-02T11:27:48"/>
    <d v="2014-10-02T11:59:36"/>
    <d v="2014-10-02T12:10:28"/>
    <d v="2014-10-02T12:16:13"/>
  </r>
  <r>
    <n v="1285302"/>
    <n v="284835"/>
    <x v="371"/>
    <x v="1"/>
    <x v="9"/>
    <x v="2"/>
    <s v="Cheese Fries"/>
    <n v="1"/>
    <s v="Fries"/>
    <m/>
    <n v="40.758456774983799"/>
    <n v="-73.989140466129399"/>
    <n v="40.756098199999997"/>
    <n v="-73.985788099999994"/>
    <d v="2014-10-03T13:06:51"/>
    <d v="2014-10-03T13:09:26"/>
    <d v="2014-10-03T13:35:46"/>
    <d v="2014-10-03T13:42:18"/>
  </r>
  <r>
    <n v="1467929"/>
    <n v="58898"/>
    <x v="298"/>
    <x v="1"/>
    <x v="20"/>
    <x v="17"/>
    <s v="Organic Oven Rsted Slcd Turkey"/>
    <n v="2"/>
    <s v="Deli Meat"/>
    <m/>
    <n v="40.734852286139699"/>
    <n v="-73.991085290908799"/>
    <n v="40.729953600000002"/>
    <n v="-73.986349799999999"/>
    <d v="2014-10-27T13:04:48"/>
    <d v="2014-10-27T13:15:27"/>
    <d v="2014-10-27T14:30:23"/>
    <d v="2014-10-27T14:43:48"/>
  </r>
  <r>
    <n v="1486178"/>
    <n v="404649"/>
    <x v="133"/>
    <x v="1"/>
    <x v="63"/>
    <x v="16"/>
    <s v="Chicken Parm"/>
    <n v="3"/>
    <s v="Sandwiches"/>
    <d v="1899-12-30T00:06:18"/>
    <n v="40.723019825000002"/>
    <n v="-73.995853999999994"/>
    <n v="40.709523599999997"/>
    <n v="-74.009112599999995"/>
    <d v="2014-10-30T13:13:01"/>
    <d v="2014-10-30T13:23:01"/>
    <d v="2014-10-30T13:33:51"/>
    <d v="2014-10-30T13:46:47"/>
  </r>
  <r>
    <n v="1281976"/>
    <n v="99393"/>
    <x v="142"/>
    <x v="1"/>
    <x v="63"/>
    <x v="16"/>
    <s v="Buffalo Cucumbers"/>
    <n v="1"/>
    <s v="Vegetables"/>
    <m/>
    <n v="40.723019825000002"/>
    <n v="-73.995853999999994"/>
    <n v="40.738309999999998"/>
    <n v="-73.996606"/>
    <d v="2014-10-02T20:29:02"/>
    <d v="2014-10-02T20:43:08"/>
    <d v="2014-10-02T21:00:04"/>
    <d v="2014-10-02T21:12:13"/>
  </r>
  <r>
    <n v="1294321"/>
    <n v="142619"/>
    <x v="49"/>
    <x v="1"/>
    <x v="9"/>
    <x v="2"/>
    <s v="Shack Burger"/>
    <n v="2"/>
    <s v="Burgers"/>
    <m/>
    <n v="40.7152793278103"/>
    <n v="-74.014860391616807"/>
    <n v="40.7051789"/>
    <n v="-74.0080186"/>
    <d v="2014-10-04T16:58:04"/>
    <d v="2014-10-04T17:08:51"/>
    <d v="2014-10-04T17:24:11"/>
    <d v="2014-10-04T17:38:09"/>
  </r>
  <r>
    <n v="1306361"/>
    <n v="138983"/>
    <x v="201"/>
    <x v="2"/>
    <x v="53"/>
    <x v="8"/>
    <s v="Chili Dog"/>
    <n v="2"/>
    <s v="Crif Dogs"/>
    <d v="1899-12-30T00:16:24"/>
    <n v="40.717005999999998"/>
    <n v="-73.956564999999998"/>
    <n v="40.677832000000002"/>
    <n v="-73.974219000000005"/>
    <d v="2014-10-05T23:47:06"/>
    <d v="2014-10-05T23:56:54"/>
    <d v="2014-10-06T00:17:20"/>
    <d v="2014-10-06T00:43:30"/>
  </r>
  <r>
    <n v="1411454"/>
    <n v="107576"/>
    <x v="27"/>
    <x v="1"/>
    <x v="70"/>
    <x v="11"/>
    <s v="Cereal Milk Soft Serve (1 Pint)"/>
    <n v="2"/>
    <s v="Soft Serve"/>
    <m/>
    <n v="40.7628429402262"/>
    <n v="-73.975745647432205"/>
    <n v="40.7647823125549"/>
    <n v="-73.974156114569396"/>
    <d v="2014-10-20T21:15:46"/>
    <d v="2014-10-20T21:15:17"/>
    <d v="2014-10-20T21:25:09"/>
    <d v="2014-10-20T21:34:46"/>
  </r>
  <r>
    <n v="1325614"/>
    <n v="367057"/>
    <x v="28"/>
    <x v="1"/>
    <x v="667"/>
    <x v="8"/>
    <m/>
    <m/>
    <m/>
    <d v="1899-12-30T00:03:15"/>
    <n v="40.804518529155096"/>
    <n v="-73.966292685153206"/>
    <n v="40.823712931052597"/>
    <n v="-73.953309897402207"/>
    <d v="2014-10-09T20:02:16"/>
    <d v="2014-10-09T20:07:31"/>
    <d v="2014-10-09T20:17:52"/>
    <d v="2014-10-09T20:29:40"/>
  </r>
  <r>
    <n v="1359468"/>
    <n v="301032"/>
    <x v="1"/>
    <x v="1"/>
    <x v="77"/>
    <x v="0"/>
    <s v="Cole Slaw"/>
    <n v="1"/>
    <s v="Sides"/>
    <m/>
    <n v="40.724339999999998"/>
    <n v="-73.990960000000001"/>
    <n v="40.714311888479799"/>
    <n v="-74.007687083578205"/>
    <d v="2014-10-14T00:11:40"/>
    <d v="2014-10-14T00:16:11"/>
    <d v="2014-10-14T00:35:09"/>
    <d v="2014-10-14T00:46:03"/>
  </r>
  <r>
    <n v="1482485"/>
    <n v="96666"/>
    <x v="30"/>
    <x v="1"/>
    <x v="40"/>
    <x v="9"/>
    <s v="Rice and Beans"/>
    <n v="1"/>
    <s v="Corn Flour"/>
    <d v="1899-12-30T00:09:25"/>
    <n v="40.764217000000002"/>
    <n v="-73.988320999999999"/>
    <n v="40.762133090244099"/>
    <n v="-73.979049855915704"/>
    <d v="2014-10-29T20:56:54"/>
    <d v="2014-10-29T21:12:15"/>
    <d v="2014-10-29T21:19:33"/>
    <d v="2014-10-29T21:27:59"/>
  </r>
  <r>
    <n v="1446082"/>
    <n v="155024"/>
    <x v="112"/>
    <x v="3"/>
    <x v="668"/>
    <x v="7"/>
    <m/>
    <m/>
    <m/>
    <d v="1899-12-30T00:19:54"/>
    <n v="40.735201859817302"/>
    <n v="-74.006105661392198"/>
    <n v="40.732557"/>
    <n v="-74.004401000000001"/>
    <d v="2014-10-25T13:35:17"/>
    <d v="2014-10-25T13:48:17"/>
    <d v="2014-10-25T14:03:05"/>
    <d v="2014-10-25T14:07:27"/>
  </r>
  <r>
    <n v="1285830"/>
    <n v="48878"/>
    <x v="91"/>
    <x v="2"/>
    <x v="669"/>
    <x v="8"/>
    <m/>
    <m/>
    <m/>
    <m/>
    <n v="40.780417"/>
    <n v="-73.959085000000002"/>
    <n v="40.770871"/>
    <n v="-73.965610999999996"/>
    <d v="2014-10-03T14:41:26"/>
    <d v="2014-10-03T14:52:38"/>
    <d v="2014-10-03T14:59:26"/>
    <d v="2014-10-03T15:17:47"/>
  </r>
  <r>
    <n v="1363960"/>
    <n v="365525"/>
    <x v="117"/>
    <x v="2"/>
    <x v="399"/>
    <x v="43"/>
    <s v="Euro Tart"/>
    <n v="1"/>
    <s v="Tart"/>
    <m/>
    <n v="40.774952999999996"/>
    <n v="-73.953899000000007"/>
    <n v="40.766811699999998"/>
    <n v="-73.962046900000004"/>
    <d v="2014-10-14T22:04:48"/>
    <d v="2014-10-14T22:04:58"/>
    <d v="2014-10-14T22:17:18"/>
    <d v="2014-10-14T22:24:23"/>
  </r>
  <r>
    <n v="1469127"/>
    <n v="55478"/>
    <x v="473"/>
    <x v="1"/>
    <x v="43"/>
    <x v="3"/>
    <m/>
    <m/>
    <m/>
    <m/>
    <n v="40.732163999999997"/>
    <n v="-74.001621"/>
    <n v="40.730837000000001"/>
    <n v="-74.009262000000007"/>
    <d v="2014-10-27T17:00:53"/>
    <d v="2014-10-27T17:02:27"/>
    <d v="2014-10-27T17:17:47"/>
    <d v="2014-10-27T17:23:44"/>
  </r>
  <r>
    <n v="1411868"/>
    <n v="125123"/>
    <x v="23"/>
    <x v="2"/>
    <x v="358"/>
    <x v="7"/>
    <s v="Lemonade"/>
    <n v="1"/>
    <s v="Cold Beverages"/>
    <m/>
    <n v="40.729575034292303"/>
    <n v="-73.984446324270394"/>
    <n v="40.746764400000004"/>
    <n v="-73.990301400000007"/>
    <d v="2014-10-20T21:55:38"/>
    <d v="2014-10-20T21:59:13"/>
    <d v="2014-10-20T22:23:03"/>
    <d v="2014-10-20T22:39:11"/>
  </r>
  <r>
    <n v="1372827"/>
    <n v="300003"/>
    <x v="123"/>
    <x v="1"/>
    <x v="670"/>
    <x v="16"/>
    <s v="Cheese-Filled Tortellini"/>
    <n v="1"/>
    <s v="Primi Piatti Lunch"/>
    <d v="1899-12-30T00:17:37"/>
    <n v="40.742568194152597"/>
    <n v="-73.980486302507799"/>
    <n v="40.751810900000002"/>
    <n v="-74.001823799999997"/>
    <d v="2014-10-16T13:01:07"/>
    <d v="2014-10-16T13:19:19"/>
    <d v="2014-10-16T13:40:09"/>
    <d v="2014-10-16T13:56:16"/>
  </r>
  <r>
    <n v="1348480"/>
    <n v="222073"/>
    <x v="386"/>
    <x v="1"/>
    <x v="68"/>
    <x v="8"/>
    <s v="Soft Shell Crab Tempura"/>
    <n v="1"/>
    <s v="Dinner (Appetizer)"/>
    <d v="1899-12-30T00:09:47"/>
    <n v="40.724743642155602"/>
    <n v="-73.9986615554824"/>
    <n v="40.723676400000002"/>
    <n v="-74.010723499999997"/>
    <d v="2014-10-12T18:16:47"/>
    <d v="2014-10-12T18:29:55"/>
    <d v="2014-10-12T18:44:15"/>
    <d v="2014-10-12T19:02:44"/>
  </r>
  <r>
    <n v="1348963"/>
    <n v="177078"/>
    <x v="76"/>
    <x v="1"/>
    <x v="368"/>
    <x v="44"/>
    <s v="Sweet &amp; Sour"/>
    <n v="1"/>
    <s v="Hot from Asian's Wok"/>
    <d v="1899-12-30T00:05:53"/>
    <n v="40.695162736019903"/>
    <n v="-73.995447869107196"/>
    <n v="40.711345999999999"/>
    <n v="-74.016435599999994"/>
    <d v="2014-10-12T19:01:07"/>
    <d v="2014-10-12T18:59:49"/>
    <d v="2014-10-12T19:50:07"/>
    <d v="2014-10-12T20:34:44"/>
  </r>
  <r>
    <n v="1308518"/>
    <n v="71972"/>
    <x v="515"/>
    <x v="0"/>
    <x v="603"/>
    <x v="7"/>
    <m/>
    <m/>
    <m/>
    <m/>
    <n v="40.777608042405603"/>
    <n v="-73.9520061813475"/>
    <n v="40.747775599999997"/>
    <n v="-73.975147399999997"/>
    <d v="2014-10-06T15:49:46"/>
    <d v="2014-10-06T15:53:54"/>
    <d v="2014-10-06T16:16:44"/>
    <d v="2014-10-06T16:51:07"/>
  </r>
  <r>
    <n v="1391076"/>
    <n v="290313"/>
    <x v="41"/>
    <x v="1"/>
    <x v="271"/>
    <x v="23"/>
    <s v="Parma"/>
    <n v="1"/>
    <s v="Mussels"/>
    <d v="1899-12-30T00:05:41"/>
    <n v="40.776381000000001"/>
    <n v="-73.956388000000004"/>
    <n v="40.781714000000001"/>
    <n v="-73.955449999999999"/>
    <d v="2014-10-18T18:44:19"/>
    <d v="2014-10-18T19:08:03"/>
    <d v="2014-10-18T19:17:51"/>
    <d v="2014-10-18T19:24:46"/>
  </r>
  <r>
    <n v="1315164"/>
    <n v="80795"/>
    <x v="10"/>
    <x v="1"/>
    <x v="5"/>
    <x v="5"/>
    <s v="Paneer Lababdar"/>
    <n v="1"/>
    <s v="Vegetarian Specialties"/>
    <d v="1899-12-30T00:05:55"/>
    <n v="40.719268925450301"/>
    <n v="-74.008749884804104"/>
    <n v="40.722769"/>
    <n v="-73.998026999999993"/>
    <d v="2014-10-07T20:12:02"/>
    <m/>
    <m/>
    <d v="2014-10-07T20:58:24"/>
  </r>
  <r>
    <n v="1416233"/>
    <n v="389884"/>
    <x v="177"/>
    <x v="3"/>
    <x v="637"/>
    <x v="8"/>
    <s v="Roasted Lemon Pepper Chicken Wings"/>
    <n v="1"/>
    <s v="EntrÃ©es"/>
    <d v="1899-12-30T00:01:34"/>
    <n v="40.797649"/>
    <n v="-73.934196"/>
    <n v="40.826658000000002"/>
    <n v="-73.943684000000005"/>
    <d v="2014-10-21T19:40:35"/>
    <d v="2014-10-21T19:59:16"/>
    <d v="2014-10-21T20:06:35"/>
    <d v="2014-10-21T20:43:38"/>
  </r>
  <r>
    <n v="1436514"/>
    <n v="54093"/>
    <x v="2"/>
    <x v="1"/>
    <x v="9"/>
    <x v="2"/>
    <s v="Black &amp; White Cookie"/>
    <n v="1"/>
    <s v="Concretes"/>
    <m/>
    <n v="40.779126065705498"/>
    <n v="-73.954904894578206"/>
    <n v="40.780207599999997"/>
    <n v="-73.955781099999996"/>
    <d v="2014-10-24T13:25:46"/>
    <m/>
    <m/>
    <d v="2014-10-24T14:01:47"/>
  </r>
  <r>
    <n v="1363284"/>
    <n v="245039"/>
    <x v="22"/>
    <x v="1"/>
    <x v="153"/>
    <x v="11"/>
    <s v="Waffle Me Crazy Sundae"/>
    <n v="1"/>
    <s v="Sundaes"/>
    <m/>
    <n v="40.737356168684997"/>
    <n v="-73.990666866302504"/>
    <n v="40.751337599999999"/>
    <n v="-73.972189999999998"/>
    <d v="2014-10-14T20:51:01"/>
    <d v="2014-10-14T21:01:10"/>
    <d v="2014-10-14T21:15:30"/>
    <d v="2014-10-14T21:25:35"/>
  </r>
  <r>
    <n v="1384961"/>
    <n v="316641"/>
    <x v="140"/>
    <x v="2"/>
    <x v="143"/>
    <x v="36"/>
    <s v="Smirnoff 80 Vodka (1L)"/>
    <n v="1"/>
    <s v="Vodka"/>
    <m/>
    <n v="40.779598"/>
    <n v="-73.947388000000004"/>
    <n v="40.776648000000002"/>
    <n v="-73.978509000000003"/>
    <d v="2014-10-17T22:27:55"/>
    <d v="2014-10-17T22:30:46"/>
    <d v="2014-10-17T22:36:06"/>
    <d v="2014-10-17T22:50:40"/>
  </r>
  <r>
    <n v="1323135"/>
    <n v="250494"/>
    <x v="30"/>
    <x v="1"/>
    <x v="671"/>
    <x v="8"/>
    <m/>
    <m/>
    <m/>
    <m/>
    <n v="40.724881517164597"/>
    <n v="-73.997135061174205"/>
    <n v="40.723884614769901"/>
    <n v="-73.999316845760703"/>
    <d v="2014-10-09T12:41:06"/>
    <m/>
    <m/>
    <d v="2014-10-09T14:29:00"/>
  </r>
  <r>
    <n v="1347954"/>
    <n v="153361"/>
    <x v="70"/>
    <x v="1"/>
    <x v="672"/>
    <x v="8"/>
    <m/>
    <m/>
    <m/>
    <m/>
    <n v="40.725645"/>
    <n v="-73.995401999999999"/>
    <n v="40.729757509669298"/>
    <n v="-73.996783496033601"/>
    <d v="2014-10-12T17:16:50"/>
    <d v="2014-10-12T17:20:29"/>
    <d v="2014-10-12T17:32:19"/>
    <d v="2014-10-12T17:52:05"/>
  </r>
  <r>
    <n v="1419937"/>
    <n v="304365"/>
    <x v="68"/>
    <x v="1"/>
    <x v="264"/>
    <x v="0"/>
    <s v="Salmon Eggs Benedict"/>
    <n v="1"/>
    <s v="Eggs &amp; Omelettes"/>
    <d v="1899-12-30T00:05:56"/>
    <n v="40.765298953919803"/>
    <n v="-73.975667953491197"/>
    <n v="40.785699899999997"/>
    <n v="-73.949793499999998"/>
    <d v="2014-10-22T11:35:51"/>
    <d v="2014-10-22T11:45:09"/>
    <d v="2014-10-22T11:54:30"/>
    <d v="2014-10-22T12:26:37"/>
  </r>
  <r>
    <n v="1329739"/>
    <n v="158126"/>
    <x v="501"/>
    <x v="1"/>
    <x v="438"/>
    <x v="8"/>
    <m/>
    <m/>
    <m/>
    <m/>
    <n v="40.737358964379702"/>
    <n v="-73.989978739694095"/>
    <n v="40.749614999999999"/>
    <n v="-74.004716500000001"/>
    <d v="2014-10-10T13:30:54"/>
    <d v="2014-10-10T13:33:16"/>
    <d v="2014-10-10T13:40:05"/>
    <d v="2014-10-10T13:54:08"/>
  </r>
  <r>
    <n v="1390632"/>
    <n v="127103"/>
    <x v="323"/>
    <x v="1"/>
    <x v="4"/>
    <x v="4"/>
    <m/>
    <m/>
    <m/>
    <d v="1899-12-30T00:06:24"/>
    <n v="40.7261096570601"/>
    <n v="-74.002491863200504"/>
    <n v="40.736759800000002"/>
    <n v="-73.982047699999995"/>
    <d v="2014-10-18T17:54:54"/>
    <d v="2014-10-18T17:58:33"/>
    <d v="2014-10-18T18:11:22"/>
    <d v="2014-10-18T18:49:46"/>
  </r>
  <r>
    <n v="1436252"/>
    <n v="186394"/>
    <x v="278"/>
    <x v="1"/>
    <x v="125"/>
    <x v="8"/>
    <m/>
    <m/>
    <m/>
    <d v="1899-12-30T00:04:33"/>
    <n v="40.733041718123602"/>
    <n v="-73.9980130838223"/>
    <n v="40.726649999999999"/>
    <n v="-73.991113999999996"/>
    <d v="2014-10-24T12:50:55"/>
    <d v="2014-10-24T13:03:22"/>
    <d v="2014-10-24T13:12:09"/>
    <d v="2014-10-24T13:19:35"/>
  </r>
  <r>
    <n v="1435686"/>
    <n v="367800"/>
    <x v="501"/>
    <x v="1"/>
    <x v="134"/>
    <x v="33"/>
    <s v="Organic Demi Vert Juice"/>
    <n v="1"/>
    <s v="Juices"/>
    <m/>
    <n v="40.735676762018002"/>
    <n v="-73.993829528068602"/>
    <n v="40.758942599999997"/>
    <n v="-73.9793564"/>
    <d v="2014-10-24T11:45:36"/>
    <m/>
    <m/>
    <d v="2014-10-24T12:46:06"/>
  </r>
  <r>
    <n v="1379585"/>
    <n v="42238"/>
    <x v="322"/>
    <x v="1"/>
    <x v="673"/>
    <x v="8"/>
    <m/>
    <m/>
    <m/>
    <m/>
    <n v="40.749409279737201"/>
    <n v="-73.987028903178398"/>
    <n v="40.763209000000003"/>
    <n v="-73.977669000000006"/>
    <d v="2014-10-17T12:50:43"/>
    <d v="2014-10-17T12:56:56"/>
    <d v="2014-10-17T13:04:16"/>
    <d v="2014-10-17T14:14:35"/>
  </r>
  <r>
    <n v="1302426"/>
    <n v="109000"/>
    <x v="342"/>
    <x v="1"/>
    <x v="477"/>
    <x v="8"/>
    <m/>
    <m/>
    <m/>
    <m/>
    <n v="40.741859668270301"/>
    <n v="-73.990473747253404"/>
    <n v="40.743845499999999"/>
    <n v="-73.987641600000003"/>
    <d v="2014-10-05T17:50:29"/>
    <d v="2014-10-05T17:50:22"/>
    <d v="2014-10-05T17:56:42"/>
    <d v="2014-10-05T18:01:21"/>
  </r>
  <r>
    <n v="1464168"/>
    <n v="101743"/>
    <x v="147"/>
    <x v="2"/>
    <x v="674"/>
    <x v="43"/>
    <m/>
    <m/>
    <m/>
    <m/>
    <n v="40.730120999999997"/>
    <n v="-74.002960000000002"/>
    <n v="40.725494993713298"/>
    <n v="-74.009710123020596"/>
    <d v="2014-10-26T20:52:57"/>
    <d v="2014-10-26T21:23:14"/>
    <d v="2014-10-26T21:35:33"/>
    <d v="2014-10-26T21:42:34"/>
  </r>
  <r>
    <n v="1409837"/>
    <n v="122852"/>
    <x v="278"/>
    <x v="1"/>
    <x v="77"/>
    <x v="0"/>
    <s v="The Royal Wing"/>
    <n v="1"/>
    <s v="Combos"/>
    <m/>
    <n v="40.724339999999998"/>
    <n v="-73.990960000000001"/>
    <n v="40.722679222128498"/>
    <n v="-73.996048190414896"/>
    <d v="2014-10-20T18:26:27"/>
    <d v="2014-10-20T18:27:42"/>
    <d v="2014-10-20T18:45:07"/>
    <d v="2014-10-20T18:48:46"/>
  </r>
  <r>
    <n v="1416124"/>
    <n v="71825"/>
    <x v="328"/>
    <x v="1"/>
    <x v="675"/>
    <x v="26"/>
    <s v="Sweet Tree"/>
    <n v="1"/>
    <s v="Rolls"/>
    <d v="1899-12-30T00:05:12"/>
    <n v="40.7328198446546"/>
    <n v="-73.986085653304997"/>
    <n v="40.720477700000004"/>
    <n v="-74.002211799999998"/>
    <d v="2014-10-21T19:31:45"/>
    <d v="2014-10-21T19:30:36"/>
    <d v="2014-10-21T20:01:57"/>
    <d v="2014-10-21T20:14:44"/>
  </r>
  <r>
    <n v="1293363"/>
    <n v="361121"/>
    <x v="271"/>
    <x v="0"/>
    <x v="167"/>
    <x v="30"/>
    <s v="Spicy Crispy Cucumber"/>
    <n v="1"/>
    <s v="Cold Appetizers"/>
    <d v="1899-12-30T00:14:16"/>
    <n v="40.732213000000002"/>
    <n v="-73.988072000000003"/>
    <n v="40.738813"/>
    <n v="-73.996779000000004"/>
    <d v="2014-10-04T14:24:32"/>
    <d v="2014-10-04T14:48:05"/>
    <d v="2014-10-04T14:53:56"/>
    <d v="2014-10-04T15:02:41"/>
  </r>
  <r>
    <n v="1309948"/>
    <n v="6987"/>
    <x v="374"/>
    <x v="1"/>
    <x v="184"/>
    <x v="25"/>
    <s v="Full Wing"/>
    <n v="2"/>
    <s v="Fried Chicken"/>
    <m/>
    <n v="40.7430754234856"/>
    <n v="-73.989146591960605"/>
    <n v="40.7109442"/>
    <n v="-74.016321099999999"/>
    <d v="2014-10-06T20:19:05"/>
    <d v="2014-10-06T20:39:44"/>
    <d v="2014-10-06T20:57:04"/>
    <d v="2014-10-06T21:35:39"/>
  </r>
  <r>
    <n v="1491341"/>
    <n v="229946"/>
    <x v="167"/>
    <x v="3"/>
    <x v="76"/>
    <x v="16"/>
    <s v="SautÃ©ed Broccoli"/>
    <n v="1"/>
    <s v="Green Market"/>
    <d v="1899-12-30T00:03:42"/>
    <n v="40.721545124764702"/>
    <n v="-73.988842426716104"/>
    <n v="40.724555799999997"/>
    <n v="-73.991582100000002"/>
    <d v="2014-10-30T22:56:00"/>
    <d v="2014-10-30T23:01:39"/>
    <d v="2014-10-30T23:14:59"/>
    <d v="2014-10-30T23:19:30"/>
  </r>
  <r>
    <n v="1363325"/>
    <n v="59762"/>
    <x v="173"/>
    <x v="4"/>
    <x v="20"/>
    <x v="17"/>
    <s v="Coriander Ground"/>
    <n v="1"/>
    <s v="Spices, Herbs &amp; Seasoning"/>
    <m/>
    <n v="40.723954999999997"/>
    <n v="-73.991828999999996"/>
    <n v="40.735684192218102"/>
    <n v="-74.001900337658597"/>
    <d v="2014-10-14T20:57:29"/>
    <d v="2014-10-14T20:56:55"/>
    <d v="2014-10-14T21:49:56"/>
    <d v="2014-10-14T22:04:02"/>
  </r>
  <r>
    <n v="1328548"/>
    <n v="134309"/>
    <x v="462"/>
    <x v="1"/>
    <x v="110"/>
    <x v="18"/>
    <m/>
    <m/>
    <m/>
    <m/>
    <n v="40.746279063314802"/>
    <n v="-73.997949958145199"/>
    <n v="40.744686700000003"/>
    <n v="-73.987281100000004"/>
    <d v="2014-10-10T10:39:38"/>
    <d v="2014-10-10T10:47:27"/>
    <d v="2014-10-10T11:00:01"/>
    <d v="2014-10-10T11:11:17"/>
  </r>
  <r>
    <n v="1424004"/>
    <n v="93133"/>
    <x v="24"/>
    <x v="1"/>
    <x v="31"/>
    <x v="6"/>
    <s v="Rock Shrimp Tempura"/>
    <n v="1"/>
    <s v="Dinner Hot Dishes"/>
    <d v="1899-12-30T00:05:53"/>
    <n v="40.719386413349397"/>
    <n v="-74.008692501044905"/>
    <n v="40.720594699999999"/>
    <n v="-74.009523000000002"/>
    <d v="2014-10-22T20:08:42"/>
    <m/>
    <m/>
    <d v="2014-10-22T20:44:39"/>
  </r>
  <r>
    <n v="1284940"/>
    <n v="63836"/>
    <x v="462"/>
    <x v="1"/>
    <x v="676"/>
    <x v="7"/>
    <s v="Grilled N.Y. State Cheddar Cheese"/>
    <n v="1"/>
    <s v="Sandwiches"/>
    <d v="1899-12-30T00:04:08"/>
    <n v="40.730946854292597"/>
    <n v="-74.002885175583202"/>
    <n v="40.740617"/>
    <n v="-73.992710000000002"/>
    <d v="2014-10-03T11:52:52"/>
    <d v="2014-10-03T12:14:08"/>
    <d v="2014-10-03T12:26:57"/>
    <d v="2014-10-03T12:38:24"/>
  </r>
  <r>
    <n v="1417800"/>
    <n v="201536"/>
    <x v="144"/>
    <x v="1"/>
    <x v="124"/>
    <x v="26"/>
    <s v="Pumpkin Seed &amp; Herb Salad"/>
    <n v="1"/>
    <s v="Salads"/>
    <d v="1899-12-30T00:05:22"/>
    <n v="40.735725000000002"/>
    <n v="-73.987126466589601"/>
    <n v="40.722321000000001"/>
    <n v="-73.991990999999999"/>
    <d v="2014-10-21T22:04:57"/>
    <d v="2014-10-21T22:24:18"/>
    <d v="2014-10-21T22:36:01"/>
    <d v="2014-10-21T22:46:09"/>
  </r>
  <r>
    <n v="1431496"/>
    <n v="96163"/>
    <x v="516"/>
    <x v="1"/>
    <x v="70"/>
    <x v="11"/>
    <s v="Cereal Milk Soft Serve (1 Pint)"/>
    <n v="2"/>
    <s v="Soft Serve"/>
    <m/>
    <n v="40.787149600866101"/>
    <n v="-73.971722312198096"/>
    <n v="40.773978"/>
    <n v="-73.9487989"/>
    <d v="2014-10-23T18:47:09"/>
    <m/>
    <m/>
    <d v="2014-10-23T19:40:28"/>
  </r>
  <r>
    <n v="1389200"/>
    <n v="335827"/>
    <x v="503"/>
    <x v="1"/>
    <x v="82"/>
    <x v="1"/>
    <s v="Crab Slice"/>
    <n v="1"/>
    <s v="Slices"/>
    <m/>
    <n v="40.731844250688702"/>
    <n v="-73.983864784240694"/>
    <n v="40.736491000000001"/>
    <n v="-73.980258000000006"/>
    <d v="2014-10-18T15:17:59"/>
    <d v="2014-10-18T15:36:08"/>
    <d v="2014-10-18T15:50:27"/>
    <d v="2014-10-18T15:57:56"/>
  </r>
  <r>
    <n v="1405851"/>
    <n v="47440"/>
    <x v="76"/>
    <x v="1"/>
    <x v="77"/>
    <x v="0"/>
    <s v="Tender"/>
    <n v="3"/>
    <s v="By the Piece"/>
    <m/>
    <n v="40.724339999999998"/>
    <n v="-73.990960000000001"/>
    <n v="40.715170399999998"/>
    <n v="-74.011600900000005"/>
    <d v="2014-10-19T22:45:59"/>
    <d v="2014-10-19T22:48:20"/>
    <d v="2014-10-19T22:56:42"/>
    <d v="2014-10-19T23:07:16"/>
  </r>
  <r>
    <n v="1475605"/>
    <n v="142180"/>
    <x v="83"/>
    <x v="1"/>
    <x v="23"/>
    <x v="19"/>
    <m/>
    <m/>
    <m/>
    <d v="1899-12-30T00:06:10"/>
    <n v="40.733787294544499"/>
    <n v="-73.993035256862598"/>
    <n v="40.739448899999999"/>
    <n v="-73.987205900000006"/>
    <d v="2014-10-28T20:05:02"/>
    <d v="2014-10-28T20:19:03"/>
    <d v="2014-10-28T20:30:00"/>
    <d v="2014-10-28T20:38:08"/>
  </r>
  <r>
    <n v="1302788"/>
    <n v="231061"/>
    <x v="260"/>
    <x v="1"/>
    <x v="167"/>
    <x v="30"/>
    <s v="Vegetable Spring Rolls"/>
    <n v="1"/>
    <s v="Kids/Baby Adults"/>
    <d v="1899-12-30T00:08:04"/>
    <n v="40.732213000000002"/>
    <n v="-73.988072000000003"/>
    <n v="40.744708000000003"/>
    <n v="-73.990856699999995"/>
    <d v="2014-10-05T18:29:24"/>
    <d v="2014-10-05T18:46:32"/>
    <d v="2014-10-05T19:11:53"/>
    <d v="2014-10-05T19:25:04"/>
  </r>
  <r>
    <n v="1288301"/>
    <n v="268958"/>
    <x v="313"/>
    <x v="2"/>
    <x v="63"/>
    <x v="16"/>
    <s v="Choose 3 Vegetables"/>
    <n v="1"/>
    <s v="Vegetables"/>
    <d v="1899-12-30T00:06:00"/>
    <n v="40.723019825000002"/>
    <n v="-73.995853999999994"/>
    <n v="40.716209399999997"/>
    <n v="-74.015575299999995"/>
    <d v="2014-10-03T19:22:07"/>
    <d v="2014-10-03T19:34:08"/>
    <d v="2014-10-03T19:46:27"/>
    <d v="2014-10-03T20:03:51"/>
  </r>
  <r>
    <n v="1388177"/>
    <n v="368295"/>
    <x v="49"/>
    <x v="1"/>
    <x v="77"/>
    <x v="0"/>
    <s v="The Blue Ribbon"/>
    <n v="4"/>
    <s v="Sandwiches"/>
    <m/>
    <n v="40.724339999999998"/>
    <n v="-73.990960000000001"/>
    <n v="40.727404999999997"/>
    <n v="-73.991802000000007"/>
    <d v="2014-10-18T13:13:17"/>
    <d v="2014-10-18T13:14:08"/>
    <d v="2014-10-18T13:32:29"/>
    <d v="2014-10-18T13:36:48"/>
  </r>
  <r>
    <n v="1450489"/>
    <n v="214028"/>
    <x v="391"/>
    <x v="2"/>
    <x v="9"/>
    <x v="2"/>
    <s v="Fountain Soda"/>
    <n v="2"/>
    <s v="Drinks"/>
    <m/>
    <n v="40.7152793278103"/>
    <n v="-74.014860391616807"/>
    <n v="40.750033000000002"/>
    <n v="-73.997478999999998"/>
    <d v="2014-10-25T19:34:59"/>
    <m/>
    <m/>
    <d v="2014-10-25T20:41:13"/>
  </r>
  <r>
    <n v="1388066"/>
    <n v="148145"/>
    <x v="62"/>
    <x v="1"/>
    <x v="130"/>
    <x v="9"/>
    <m/>
    <m/>
    <m/>
    <m/>
    <n v="40.8044737752315"/>
    <n v="-73.966852238167704"/>
    <n v="40.797475800000001"/>
    <n v="-73.971841999999995"/>
    <d v="2014-10-18T12:52:27"/>
    <d v="2014-10-18T12:53:10"/>
    <d v="2014-10-18T13:06:30"/>
    <d v="2014-10-18T13:17:02"/>
  </r>
  <r>
    <n v="1360159"/>
    <n v="106478"/>
    <x v="49"/>
    <x v="1"/>
    <x v="190"/>
    <x v="29"/>
    <s v="Herb Roasted Chicken Salad"/>
    <n v="1"/>
    <s v="Salads"/>
    <m/>
    <n v="40.722705492718703"/>
    <n v="-73.998198509216294"/>
    <n v="40.724400299999999"/>
    <n v="-73.991197600000007"/>
    <d v="2014-10-14T10:43:27"/>
    <d v="2014-10-14T11:13:17"/>
    <d v="2014-10-14T11:27:08"/>
    <d v="2014-10-14T11:35:53"/>
  </r>
  <r>
    <n v="1353867"/>
    <n v="57994"/>
    <x v="137"/>
    <x v="1"/>
    <x v="677"/>
    <x v="8"/>
    <m/>
    <m/>
    <m/>
    <m/>
    <n v="40.771900348048099"/>
    <n v="-73.959582924162504"/>
    <n v="40.769921500000002"/>
    <n v="-73.981721800000003"/>
    <d v="2014-10-13T11:36:21"/>
    <d v="2014-10-13T12:03:16"/>
    <d v="2014-10-13T12:11:06"/>
    <d v="2014-10-13T12:43:07"/>
  </r>
  <r>
    <n v="1325156"/>
    <n v="59197"/>
    <x v="145"/>
    <x v="1"/>
    <x v="74"/>
    <x v="6"/>
    <m/>
    <m/>
    <m/>
    <d v="1899-12-30T00:09:06"/>
    <n v="40.744370000000004"/>
    <n v="-73.996279999999999"/>
    <n v="40.743634999999998"/>
    <n v="-74.006331000000003"/>
    <d v="2014-10-09T19:07:19"/>
    <d v="2014-10-09T19:28:37"/>
    <d v="2014-10-09T19:47:20"/>
    <d v="2014-10-09T19:56:21"/>
  </r>
  <r>
    <n v="1302869"/>
    <n v="160957"/>
    <x v="84"/>
    <x v="1"/>
    <x v="167"/>
    <x v="30"/>
    <s v="Spicy Crispy Cucumber"/>
    <n v="1"/>
    <s v="Cold Appetizers"/>
    <d v="1899-12-30T00:08:21"/>
    <n v="40.732213000000002"/>
    <n v="-73.988072000000003"/>
    <n v="40.736014699999998"/>
    <n v="-73.997514899999999"/>
    <d v="2014-10-05T18:37:52"/>
    <d v="2014-10-05T18:37:57"/>
    <d v="2014-10-05T19:08:51"/>
    <d v="2014-10-05T19:16:45"/>
  </r>
  <r>
    <n v="1455756"/>
    <n v="369272"/>
    <x v="154"/>
    <x v="0"/>
    <x v="140"/>
    <x v="7"/>
    <s v="Plain Cream Cheese"/>
    <n v="1"/>
    <s v="Bagel Sandwiches"/>
    <m/>
    <n v="40.756256485287402"/>
    <n v="-73.970465361412593"/>
    <n v="40.767651000000001"/>
    <n v="-73.966875000000002"/>
    <d v="2014-10-26T07:18:16"/>
    <d v="2014-10-26T07:49:52"/>
    <d v="2014-10-26T08:06:42"/>
    <d v="2014-10-26T08:18:31"/>
  </r>
  <r>
    <n v="1475817"/>
    <n v="80015"/>
    <x v="451"/>
    <x v="1"/>
    <x v="146"/>
    <x v="30"/>
    <m/>
    <m/>
    <m/>
    <d v="1899-12-30T00:17:05"/>
    <n v="40.764084531354698"/>
    <n v="-73.970499798529701"/>
    <n v="40.777687324530604"/>
    <n v="-73.962167995552306"/>
    <d v="2014-10-28T20:26:22"/>
    <d v="2014-10-28T20:26:58"/>
    <d v="2014-10-28T20:48:51"/>
    <d v="2014-10-28T20:55:54"/>
  </r>
  <r>
    <n v="1327985"/>
    <n v="298824"/>
    <x v="1"/>
    <x v="1"/>
    <x v="424"/>
    <x v="8"/>
    <s v="Benton's Bacon, Egg and Cheddar"/>
    <n v="2"/>
    <s v="Biscuit Sandwiches"/>
    <m/>
    <n v="40.729350690098599"/>
    <n v="-73.981289791783396"/>
    <n v="40.727404999999997"/>
    <n v="-73.991802000000007"/>
    <d v="2014-10-10T01:45:36"/>
    <d v="2014-10-10T01:46:55"/>
    <d v="2014-10-10T02:18:22"/>
    <d v="2014-10-10T02:27:05"/>
  </r>
  <r>
    <n v="1460296"/>
    <n v="155145"/>
    <x v="70"/>
    <x v="1"/>
    <x v="72"/>
    <x v="8"/>
    <s v="Tortilla"/>
    <n v="1"/>
    <s v="Soup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</r>
  <r>
    <n v="1476970"/>
    <n v="368653"/>
    <x v="147"/>
    <x v="2"/>
    <x v="70"/>
    <x v="11"/>
    <s v="B'day Cake Truffles"/>
    <n v="1"/>
    <s v="Cake Truffles"/>
    <m/>
    <n v="40.731795470614898"/>
    <n v="-73.985672593116803"/>
    <n v="40.735732371801902"/>
    <n v="-73.993784730065002"/>
    <d v="2014-10-28T22:25:59"/>
    <d v="2014-10-28T22:23:32"/>
    <d v="2014-10-28T22:56:25"/>
    <d v="2014-10-28T23:16:29"/>
  </r>
  <r>
    <n v="1460015"/>
    <n v="260844"/>
    <x v="362"/>
    <x v="1"/>
    <x v="678"/>
    <x v="21"/>
    <s v="Baba Ghannouj"/>
    <n v="2"/>
    <s v="Appetizers"/>
    <d v="1899-12-30T00:04:31"/>
    <n v="40.744010832931899"/>
    <n v="-73.985789269637195"/>
    <n v="40.778073646695802"/>
    <n v="-73.975294587510504"/>
    <d v="2014-10-26T16:29:58"/>
    <d v="2014-10-26T16:35:30"/>
    <d v="2014-10-26T16:55:56"/>
    <d v="2014-10-26T17:22:24"/>
  </r>
  <r>
    <n v="1475074"/>
    <n v="62359"/>
    <x v="58"/>
    <x v="2"/>
    <x v="472"/>
    <x v="8"/>
    <s v="Pretzel Pork &amp; Chive Dumplings"/>
    <n v="1"/>
    <s v="Appetizers"/>
    <d v="1899-12-30T00:14:58"/>
    <n v="40.665610864239497"/>
    <n v="-73.982644237529598"/>
    <n v="40.724780000000003"/>
    <n v="-73.980463"/>
    <d v="2014-10-28T18:52:52"/>
    <d v="2014-10-28T19:30:02"/>
    <d v="2014-10-28T19:42:52"/>
    <d v="2014-10-28T20:16:24"/>
  </r>
  <r>
    <n v="1300520"/>
    <n v="109773"/>
    <x v="290"/>
    <x v="1"/>
    <x v="679"/>
    <x v="0"/>
    <m/>
    <m/>
    <m/>
    <d v="1899-12-30T00:11:22"/>
    <n v="40.785899000000001"/>
    <n v="-73.972686999999993"/>
    <n v="40.7885884400837"/>
    <n v="-73.976564062828103"/>
    <d v="2014-10-05T14:18:00"/>
    <d v="2014-10-05T14:30:28"/>
    <d v="2014-10-05T14:46:52"/>
    <d v="2014-10-05T14:52:28"/>
  </r>
  <r>
    <n v="1365404"/>
    <n v="198330"/>
    <x v="299"/>
    <x v="1"/>
    <x v="522"/>
    <x v="52"/>
    <m/>
    <m/>
    <m/>
    <m/>
    <n v="40.739974001722501"/>
    <n v="-73.994759215015804"/>
    <n v="40.744203599999999"/>
    <n v="-73.985358599999998"/>
    <d v="2014-10-15T09:46:30"/>
    <d v="2014-10-15T09:57:29"/>
    <d v="2014-10-15T10:13:18"/>
    <d v="2014-10-15T10:26:15"/>
  </r>
  <r>
    <n v="1285442"/>
    <n v="235818"/>
    <x v="236"/>
    <x v="1"/>
    <x v="9"/>
    <x v="2"/>
    <s v="Shake"/>
    <n v="3"/>
    <s v="Shakes"/>
    <m/>
    <n v="40.740884357811296"/>
    <n v="-73.988198676721197"/>
    <n v="40.739971099999998"/>
    <n v="-73.990263799999994"/>
    <d v="2014-10-03T13:31:28"/>
    <m/>
    <m/>
    <d v="2014-10-03T14:45:58"/>
  </r>
  <r>
    <n v="1396430"/>
    <n v="369272"/>
    <x v="221"/>
    <x v="2"/>
    <x v="122"/>
    <x v="32"/>
    <s v="Carrot Cake"/>
    <n v="1"/>
    <s v="Cake Dougnhuts"/>
    <m/>
    <n v="40.744563916288797"/>
    <n v="-73.996630052861306"/>
    <n v="40.767651000000001"/>
    <n v="-73.966875000000002"/>
    <d v="2014-10-19T10:46:19"/>
    <d v="2014-10-19T11:27:09"/>
    <d v="2014-10-19T11:34:59"/>
    <d v="2014-10-19T11:51:09"/>
  </r>
  <r>
    <n v="1295973"/>
    <n v="259589"/>
    <x v="93"/>
    <x v="2"/>
    <x v="680"/>
    <x v="8"/>
    <m/>
    <m/>
    <m/>
    <m/>
    <n v="40.787791767576202"/>
    <n v="-73.9537109743966"/>
    <n v="40.792842100000001"/>
    <n v="-73.965889500000003"/>
    <d v="2014-10-04T20:38:51"/>
    <d v="2014-10-04T20:46:47"/>
    <d v="2014-10-04T21:17:20"/>
    <d v="2014-10-04T22:09:39"/>
  </r>
  <r>
    <n v="1355448"/>
    <n v="230574"/>
    <x v="85"/>
    <x v="1"/>
    <x v="159"/>
    <x v="10"/>
    <s v="BBQ Sliders"/>
    <n v="2"/>
    <s v="Small &amp; Shared Plates"/>
    <d v="1899-12-30T00:04:45"/>
    <n v="40.6776831175114"/>
    <n v="-73.983998673728195"/>
    <n v="40.686520999999999"/>
    <n v="-73.95881"/>
    <d v="2014-10-13T15:24:10"/>
    <d v="2014-10-13T15:49:43"/>
    <d v="2014-10-13T15:59:02"/>
    <d v="2014-10-13T16:13:45"/>
  </r>
  <r>
    <n v="1490002"/>
    <n v="393765"/>
    <x v="435"/>
    <x v="1"/>
    <x v="31"/>
    <x v="6"/>
    <s v="Spicy Miso Chips with Bigeye Tuna"/>
    <n v="2"/>
    <s v="Dinner Cold Dishes"/>
    <d v="1899-12-30T00:07:27"/>
    <n v="40.719386413349397"/>
    <n v="-74.008692501044905"/>
    <n v="40.702768701699"/>
    <n v="-74.012534484085293"/>
    <d v="2014-10-30T20:49:12"/>
    <d v="2014-10-30T21:23:32"/>
    <d v="2014-10-30T21:30:25"/>
    <d v="2014-10-30T21:45:37"/>
  </r>
  <r>
    <n v="1292159"/>
    <n v="63361"/>
    <x v="146"/>
    <x v="2"/>
    <x v="118"/>
    <x v="7"/>
    <s v="Challah French Toast"/>
    <n v="1"/>
    <s v="Breakfast"/>
    <m/>
    <n v="40.72813"/>
    <n v="-73.982020000000006"/>
    <n v="40.747481399999998"/>
    <n v="-74.002156499999998"/>
    <d v="2014-10-04T10:55:17"/>
    <d v="2014-10-04T11:14:42"/>
    <d v="2014-10-04T12:01:57"/>
    <d v="2014-10-04T12:35:34"/>
  </r>
  <r>
    <n v="1431013"/>
    <n v="82047"/>
    <x v="90"/>
    <x v="1"/>
    <x v="103"/>
    <x v="10"/>
    <s v="Banana Cream Pie"/>
    <n v="1"/>
    <s v="Homestyle Desserts"/>
    <d v="1899-12-30T00:04:54"/>
    <n v="40.714563388093701"/>
    <n v="-74.015446451191295"/>
    <n v="40.720478999999997"/>
    <n v="-74.001548999999997"/>
    <d v="2014-10-23T17:35:27"/>
    <d v="2014-10-23T18:00:35"/>
    <d v="2014-10-23T18:11:55"/>
    <d v="2014-10-23T18:24:46"/>
  </r>
  <r>
    <n v="1440431"/>
    <n v="382102"/>
    <x v="175"/>
    <x v="2"/>
    <x v="126"/>
    <x v="30"/>
    <s v="Spicy Crispy Beef"/>
    <n v="1"/>
    <s v="Starters &amp; Salads"/>
    <d v="1899-12-30T00:03:50"/>
    <n v="40.782116700000003"/>
    <n v="-73.980739099999994"/>
    <n v="40.774233302740797"/>
    <n v="-73.965021430343199"/>
    <d v="2014-10-24T19:59:38"/>
    <d v="2014-10-24T19:58:58"/>
    <d v="2014-10-24T20:26:48"/>
    <d v="2014-10-24T20:40:15"/>
  </r>
  <r>
    <n v="1334345"/>
    <n v="59742"/>
    <x v="128"/>
    <x v="1"/>
    <x v="177"/>
    <x v="2"/>
    <s v="Grilled Breast of Chicken Sandwich"/>
    <n v="1"/>
    <s v="Main Menu"/>
    <d v="1899-12-30T00:07:58"/>
    <n v="40.7711352092903"/>
    <n v="-73.959623103066605"/>
    <n v="40.766579"/>
    <n v="-73.968956000000006"/>
    <d v="2014-10-10T21:29:08"/>
    <d v="2014-10-10T21:34:52"/>
    <d v="2014-10-10T21:52:41"/>
    <d v="2014-10-10T22:00:09"/>
  </r>
  <r>
    <n v="1321188"/>
    <n v="338910"/>
    <x v="417"/>
    <x v="2"/>
    <x v="27"/>
    <x v="1"/>
    <s v="Coke"/>
    <n v="1"/>
    <s v="Drinks"/>
    <m/>
    <n v="40.743982000000003"/>
    <n v="-74.006677999999994"/>
    <n v="40.7520764"/>
    <n v="-74.001015600000002"/>
    <d v="2014-10-08T22:01:47"/>
    <d v="2014-10-08T22:12:54"/>
    <d v="2014-10-08T22:43:22"/>
    <d v="2014-10-08T22:51:43"/>
  </r>
  <r>
    <n v="1320340"/>
    <n v="264038"/>
    <x v="117"/>
    <x v="2"/>
    <x v="60"/>
    <x v="4"/>
    <s v="Eel With Avocado"/>
    <n v="1"/>
    <s v="Cut Up Roll"/>
    <d v="1899-12-30T00:08:17"/>
    <n v="40.716725764782701"/>
    <n v="-74.008250645521898"/>
    <n v="40.719856750258003"/>
    <n v="-73.995205415481706"/>
    <d v="2014-10-08T20:21:44"/>
    <m/>
    <m/>
    <d v="2014-10-08T21:10:37"/>
  </r>
  <r>
    <n v="1433405"/>
    <n v="144868"/>
    <x v="3"/>
    <x v="1"/>
    <x v="447"/>
    <x v="43"/>
    <m/>
    <m/>
    <m/>
    <m/>
    <n v="40.729579746864701"/>
    <n v="-73.986914122631205"/>
    <n v="40.740904153228897"/>
    <n v="-73.983559683034102"/>
    <d v="2014-10-23T21:53:18"/>
    <d v="2014-10-23T21:58:58"/>
    <d v="2014-10-23T22:20:48"/>
    <d v="2014-10-23T22:37:59"/>
  </r>
  <r>
    <n v="1436371"/>
    <n v="65806"/>
    <x v="45"/>
    <x v="1"/>
    <x v="70"/>
    <x v="11"/>
    <s v="Confetti Cookie"/>
    <n v="2"/>
    <s v="Cookies"/>
    <m/>
    <n v="40.731795470614898"/>
    <n v="-73.985672593116803"/>
    <n v="40.739077600000002"/>
    <n v="-73.993618400000003"/>
    <d v="2014-10-24T13:03:25"/>
    <d v="2014-10-24T13:38:06"/>
    <d v="2014-10-24T13:54:26"/>
    <d v="2014-10-24T14:16:37"/>
  </r>
  <r>
    <n v="1468817"/>
    <n v="394895"/>
    <x v="517"/>
    <x v="1"/>
    <x v="116"/>
    <x v="28"/>
    <s v="Los Muchachos"/>
    <n v="2"/>
    <s v="Arepas"/>
    <d v="1899-12-30T00:04:20"/>
    <n v="40.72681"/>
    <n v="-73.985328999999993"/>
    <n v="40.732161616588797"/>
    <n v="-74.007761426837604"/>
    <d v="2014-10-27T15:56:43"/>
    <d v="2014-10-27T16:09:36"/>
    <d v="2014-10-27T16:17:22"/>
    <d v="2014-10-27T16:32:23"/>
  </r>
  <r>
    <n v="1325343"/>
    <n v="132906"/>
    <x v="1"/>
    <x v="1"/>
    <x v="87"/>
    <x v="6"/>
    <s v="Yellowtail with Jalapeno Sushi"/>
    <n v="2"/>
    <s v="Sushi"/>
    <d v="1899-12-30T00:03:33"/>
    <n v="40.760654436198898"/>
    <n v="-73.989582752602004"/>
    <n v="40.750740999999998"/>
    <n v="-74.002215699999994"/>
    <d v="2014-10-09T19:30:31"/>
    <d v="2014-10-09T19:32:31"/>
    <d v="2014-10-09T19:53:26"/>
    <d v="2014-10-09T20:06:39"/>
  </r>
  <r>
    <n v="1402495"/>
    <n v="338878"/>
    <x v="513"/>
    <x v="2"/>
    <x v="485"/>
    <x v="22"/>
    <s v="Elliniki Salata"/>
    <n v="2"/>
    <s v="Salates"/>
    <d v="1899-12-30T00:10:05"/>
    <n v="40.726269000000002"/>
    <n v="-73.984061999999994"/>
    <n v="40.720833599999999"/>
    <n v="-73.980087900000001"/>
    <d v="2014-10-19T19:37:07"/>
    <d v="2014-10-19T20:30:20"/>
    <d v="2014-10-19T20:40:10"/>
    <d v="2014-10-19T20:49:23"/>
  </r>
  <r>
    <n v="1391706"/>
    <n v="140460"/>
    <x v="518"/>
    <x v="1"/>
    <x v="681"/>
    <x v="8"/>
    <m/>
    <m/>
    <m/>
    <m/>
    <n v="40.748348065194399"/>
    <n v="-73.992434989195999"/>
    <n v="40.748468692288199"/>
    <n v="-73.990506550874599"/>
    <d v="2014-10-18T19:38:20"/>
    <m/>
    <m/>
    <d v="2014-10-18T20:17:06"/>
  </r>
  <r>
    <n v="1453104"/>
    <n v="109700"/>
    <x v="391"/>
    <x v="2"/>
    <x v="682"/>
    <x v="8"/>
    <m/>
    <m/>
    <m/>
    <d v="1899-12-30T00:06:39"/>
    <n v="40.676105515916902"/>
    <n v="-73.971682135815897"/>
    <n v="40.676369000000001"/>
    <n v="-73.980823000000001"/>
    <d v="2014-10-25T22:18:23"/>
    <d v="2014-10-25T22:46:16"/>
    <d v="2014-10-25T22:50:59"/>
    <d v="2014-10-25T22:58:00"/>
  </r>
  <r>
    <n v="1309690"/>
    <n v="259589"/>
    <x v="407"/>
    <x v="2"/>
    <x v="134"/>
    <x v="33"/>
    <s v="Organic Iced Tea"/>
    <n v="2"/>
    <s v="Organic Tea"/>
    <m/>
    <n v="40.735676762018002"/>
    <n v="-73.993829528068602"/>
    <n v="40.792842100000001"/>
    <n v="-73.965889500000003"/>
    <d v="2014-10-06T19:45:01"/>
    <d v="2014-10-06T19:59:36"/>
    <d v="2014-10-06T20:10:26"/>
    <d v="2014-10-06T20:38:51"/>
  </r>
  <r>
    <n v="1332306"/>
    <n v="62442"/>
    <x v="23"/>
    <x v="2"/>
    <x v="487"/>
    <x v="4"/>
    <s v="Tofu Soba Salad"/>
    <n v="1"/>
    <s v="Lunch Salads"/>
    <d v="1899-12-30T00:15:13"/>
    <n v="40.760294915394098"/>
    <n v="-73.977369880188505"/>
    <n v="40.737564999999996"/>
    <n v="-74.008859999999999"/>
    <d v="2014-10-10T18:16:44"/>
    <m/>
    <m/>
    <d v="2014-10-10T19:31:54"/>
  </r>
  <r>
    <n v="1467824"/>
    <n v="71226"/>
    <x v="118"/>
    <x v="1"/>
    <x v="683"/>
    <x v="8"/>
    <s v="Smoked Turkey"/>
    <n v="1"/>
    <s v="Sandwiches"/>
    <d v="1899-12-30T00:04:52"/>
    <n v="40.748505960918202"/>
    <n v="-74.003331732471494"/>
    <n v="40.752963999999999"/>
    <n v="-74.003829999999994"/>
    <d v="2014-10-27T12:38:50"/>
    <m/>
    <m/>
    <d v="2014-10-27T13:27:02"/>
  </r>
  <r>
    <n v="1488259"/>
    <n v="405147"/>
    <x v="84"/>
    <x v="1"/>
    <x v="188"/>
    <x v="32"/>
    <s v="Peanut Butter &amp; Jam"/>
    <n v="1"/>
    <s v="Filled Square Dougnuts"/>
    <m/>
    <n v="40.716240933766798"/>
    <n v="-73.988682031631498"/>
    <n v="40.693286299999997"/>
    <n v="-73.982712199999995"/>
    <d v="2014-10-30T18:02:17"/>
    <d v="2014-10-30T18:08:37"/>
    <d v="2014-10-30T18:16:58"/>
    <d v="2014-10-30T18:42:04"/>
  </r>
  <r>
    <n v="1321045"/>
    <n v="91817"/>
    <x v="245"/>
    <x v="2"/>
    <x v="122"/>
    <x v="32"/>
    <s v="Wild Blueberry"/>
    <n v="6"/>
    <s v="Cake Dougnhuts"/>
    <m/>
    <n v="40.744563916288797"/>
    <n v="-73.996630052861306"/>
    <n v="40.740125407502703"/>
    <n v="-73.990611042896305"/>
    <d v="2014-10-08T21:45:59"/>
    <d v="2014-10-08T21:54:49"/>
    <d v="2014-10-08T22:04:40"/>
    <d v="2014-10-08T22:11:39"/>
  </r>
  <r>
    <n v="1403734"/>
    <n v="71613"/>
    <x v="301"/>
    <x v="2"/>
    <x v="28"/>
    <x v="21"/>
    <s v="Hommus"/>
    <n v="1"/>
    <s v="Dips"/>
    <d v="1899-12-30T00:09:59"/>
    <n v="40.744187954347503"/>
    <n v="-73.987530940025394"/>
    <n v="40.806465000000003"/>
    <n v="-73.963138000000001"/>
    <d v="2014-10-19T20:45:58"/>
    <d v="2014-10-19T20:57:10"/>
    <d v="2014-10-19T21:17:06"/>
    <d v="2014-10-19T21:38:58"/>
  </r>
  <r>
    <n v="1341877"/>
    <n v="164131"/>
    <x v="292"/>
    <x v="2"/>
    <x v="369"/>
    <x v="16"/>
    <s v="N.Y. Cheesecake"/>
    <n v="1"/>
    <s v="Dessert"/>
    <d v="1899-12-30T00:03:59"/>
    <n v="40.756547149303003"/>
    <n v="-73.985576924200004"/>
    <n v="40.770499600000001"/>
    <n v="-73.981546499999993"/>
    <d v="2014-10-11T21:04:22"/>
    <d v="2014-10-11T21:44:19"/>
    <d v="2014-10-11T22:02:48"/>
    <d v="2014-10-11T22:23:20"/>
  </r>
  <r>
    <n v="1287381"/>
    <n v="281319"/>
    <x v="136"/>
    <x v="1"/>
    <x v="130"/>
    <x v="9"/>
    <m/>
    <m/>
    <m/>
    <m/>
    <n v="40.766791835589999"/>
    <n v="-73.962808689550499"/>
    <n v="40.771711000000003"/>
    <n v="-73.964517000000001"/>
    <d v="2014-10-03T17:55:52"/>
    <d v="2014-10-03T18:00:52"/>
    <d v="2014-10-03T18:09:42"/>
    <d v="2014-10-03T18:17:20"/>
  </r>
  <r>
    <n v="1348051"/>
    <n v="374987"/>
    <x v="101"/>
    <x v="2"/>
    <x v="203"/>
    <x v="16"/>
    <s v="Cavatelli"/>
    <n v="1"/>
    <s v="Pasta"/>
    <d v="1899-12-30T00:04:02"/>
    <n v="40.722748587419602"/>
    <n v="-73.996061916918705"/>
    <n v="40.772903900000003"/>
    <n v="-73.957504999999998"/>
    <d v="2014-10-12T17:31:08"/>
    <d v="2014-10-12T17:48:38"/>
    <d v="2014-10-12T18:01:29"/>
    <d v="2014-10-12T18:23:06"/>
  </r>
  <r>
    <n v="1341322"/>
    <n v="228602"/>
    <x v="321"/>
    <x v="2"/>
    <x v="76"/>
    <x v="16"/>
    <s v="Classic Beef"/>
    <n v="1"/>
    <s v="Naked Balls"/>
    <d v="1899-12-30T00:04:41"/>
    <n v="40.718110071383997"/>
    <n v="-73.957545268768797"/>
    <n v="40.721598999999998"/>
    <n v="-73.942443999999995"/>
    <d v="2014-10-11T20:14:37"/>
    <d v="2014-10-11T20:12:14"/>
    <d v="2014-10-11T20:34:06"/>
    <d v="2014-10-11T20:42:33"/>
  </r>
  <r>
    <n v="1360443"/>
    <n v="59642"/>
    <x v="258"/>
    <x v="1"/>
    <x v="58"/>
    <x v="8"/>
    <m/>
    <m/>
    <m/>
    <m/>
    <n v="40.734661000000003"/>
    <n v="-73.992148999999998"/>
    <n v="40.719620999999997"/>
    <n v="-74.010091000000003"/>
    <d v="2014-10-14T12:06:13"/>
    <d v="2014-10-14T12:10:41"/>
    <d v="2014-10-14T12:40:09"/>
    <d v="2014-10-14T12:57:17"/>
  </r>
  <r>
    <n v="1470199"/>
    <n v="334372"/>
    <x v="137"/>
    <x v="1"/>
    <x v="203"/>
    <x v="16"/>
    <s v="Chicken Parmigiano"/>
    <n v="1"/>
    <s v="Dinner Secondi"/>
    <d v="1899-12-30T00:03:12"/>
    <n v="40.722748587419602"/>
    <n v="-73.996061916918705"/>
    <n v="40.745214802825402"/>
    <n v="-73.995931746171493"/>
    <d v="2014-10-27T20:14:36"/>
    <d v="2014-10-27T20:24:37"/>
    <d v="2014-10-27T20:40:57"/>
    <d v="2014-10-27T21:01:18"/>
  </r>
  <r>
    <n v="1416256"/>
    <n v="61181"/>
    <x v="9"/>
    <x v="2"/>
    <x v="76"/>
    <x v="16"/>
    <s v="Daily Risotto"/>
    <n v="1"/>
    <s v="Stick To Your Bones"/>
    <d v="1899-12-30T00:03:06"/>
    <n v="40.721545124764702"/>
    <n v="-73.988842426716104"/>
    <n v="40.739192000000003"/>
    <n v="-73.987325999999996"/>
    <d v="2014-10-21T19:42:20"/>
    <m/>
    <m/>
    <d v="2014-10-21T20:14:09"/>
  </r>
  <r>
    <n v="1482372"/>
    <n v="199502"/>
    <x v="519"/>
    <x v="1"/>
    <x v="684"/>
    <x v="8"/>
    <s v="Queso Empanada"/>
    <n v="1"/>
    <s v="Empanadas / White Corn Turnovers"/>
    <d v="1899-12-30T00:10:41"/>
    <n v="40.7417583339668"/>
    <n v="-73.999166558440706"/>
    <n v="40.739182599999999"/>
    <n v="-73.981543299999998"/>
    <d v="2014-10-29T20:48:05"/>
    <d v="2014-10-29T20:49:50"/>
    <d v="2014-10-29T21:26:40"/>
    <d v="2014-10-29T21:39:39"/>
  </r>
  <r>
    <n v="1421261"/>
    <n v="76907"/>
    <x v="21"/>
    <x v="1"/>
    <x v="167"/>
    <x v="30"/>
    <s v="Fried Rice"/>
    <n v="1"/>
    <s v="Kids/Baby Adults"/>
    <d v="1899-12-30T00:08:55"/>
    <n v="40.732213000000002"/>
    <n v="-73.988072000000003"/>
    <n v="40.7205504"/>
    <n v="-73.992790999999997"/>
    <d v="2014-10-22T14:39:11"/>
    <d v="2014-10-22T14:49:04"/>
    <d v="2014-10-22T15:00:54"/>
    <d v="2014-10-22T15:07:58"/>
  </r>
  <r>
    <n v="1356202"/>
    <n v="49246"/>
    <x v="168"/>
    <x v="2"/>
    <x v="105"/>
    <x v="6"/>
    <s v="Yellowtail &amp; Scallion"/>
    <n v="1"/>
    <s v="Maki Sushi Cut-Up Roll"/>
    <m/>
    <n v="40.771568712019302"/>
    <n v="-73.952786829189705"/>
    <n v="40.7759231"/>
    <n v="-73.955706199999995"/>
    <d v="2014-10-13T17:57:00"/>
    <d v="2014-10-13T18:03:22"/>
    <d v="2014-10-13T18:30:41"/>
    <d v="2014-10-13T18:38:52"/>
  </r>
  <r>
    <n v="1473137"/>
    <n v="397537"/>
    <x v="504"/>
    <x v="1"/>
    <x v="139"/>
    <x v="8"/>
    <s v="Momofuku Ramen"/>
    <n v="1"/>
    <s v="Bowls"/>
    <m/>
    <n v="40.729110403548901"/>
    <n v="-73.984245455566395"/>
    <n v="40.702731900000003"/>
    <n v="-74.012755499999997"/>
    <d v="2014-10-28T12:17:02"/>
    <d v="2014-10-28T12:27:42"/>
    <d v="2014-10-28T12:46:01"/>
    <d v="2014-10-28T13:11:23"/>
  </r>
  <r>
    <n v="1397850"/>
    <n v="142449"/>
    <x v="312"/>
    <x v="2"/>
    <x v="227"/>
    <x v="8"/>
    <s v="Grilled Chicken Cutlet"/>
    <n v="1"/>
    <s v="Tortas y Burritos"/>
    <d v="1899-12-30T00:07:31"/>
    <n v="40.722912000000001"/>
    <n v="-73.994089000000002"/>
    <n v="40.733715500000002"/>
    <n v="-73.986548999999997"/>
    <d v="2014-10-19T13:36:29"/>
    <m/>
    <m/>
    <d v="2014-10-19T14:43:13"/>
  </r>
  <r>
    <n v="1413321"/>
    <n v="35919"/>
    <x v="36"/>
    <x v="1"/>
    <x v="43"/>
    <x v="3"/>
    <s v="PB Acai"/>
    <n v="1"/>
    <s v="Acai Bowls"/>
    <m/>
    <n v="40.723925150421103"/>
    <n v="-73.996911048889203"/>
    <n v="40.725848999999997"/>
    <n v="-74.004109999999997"/>
    <d v="2014-10-21T09:29:53"/>
    <d v="2014-10-21T09:37:49"/>
    <d v="2014-10-21T09:51:38"/>
    <d v="2014-10-21T09:56:21"/>
  </r>
  <r>
    <n v="1440670"/>
    <n v="78939"/>
    <x v="110"/>
    <x v="1"/>
    <x v="4"/>
    <x v="4"/>
    <s v="Sake"/>
    <n v="4"/>
    <s v="Taiseyo (Atlantic Ocean)"/>
    <d v="1899-12-30T00:07:33"/>
    <n v="40.7261096570601"/>
    <n v="-74.002491863200504"/>
    <n v="40.710261000000003"/>
    <n v="-74.006105199999993"/>
    <d v="2014-10-24T20:19:06"/>
    <d v="2014-10-24T20:45:39"/>
    <d v="2014-10-24T21:04:59"/>
    <d v="2014-10-24T21:17:19"/>
  </r>
  <r>
    <n v="1329911"/>
    <n v="325029"/>
    <x v="468"/>
    <x v="1"/>
    <x v="3"/>
    <x v="3"/>
    <s v="Quinoa Vegetable Soup"/>
    <n v="3"/>
    <s v="Organic Gluten-Free Soups"/>
    <m/>
    <n v="40.7634462798258"/>
    <n v="-73.965230848023893"/>
    <n v="40.770424200000001"/>
    <n v="-73.963774599999994"/>
    <d v="2014-10-10T13:53:03"/>
    <d v="2014-10-10T14:01:39"/>
    <d v="2014-10-10T14:17:05"/>
    <d v="2014-10-10T14:33:49"/>
  </r>
  <r>
    <n v="1400249"/>
    <n v="181782"/>
    <x v="361"/>
    <x v="1"/>
    <x v="63"/>
    <x v="16"/>
    <s v="Choose 3 Vegetables"/>
    <n v="1"/>
    <s v="Vegetables"/>
    <m/>
    <n v="40.723019825000002"/>
    <n v="-73.995853999999994"/>
    <n v="40.7292310709256"/>
    <n v="-73.988604638569996"/>
    <d v="2014-10-19T17:16:52"/>
    <d v="2014-10-19T17:22:03"/>
    <d v="2014-10-19T17:46:23"/>
    <d v="2014-10-19T17:55:17"/>
  </r>
  <r>
    <n v="1289478"/>
    <n v="54987"/>
    <x v="201"/>
    <x v="2"/>
    <x v="31"/>
    <x v="6"/>
    <s v="Yellowtail Scallion Roll"/>
    <n v="1"/>
    <s v="Dinner Sushi Rolls"/>
    <d v="1899-12-30T00:07:46"/>
    <n v="40.719386413349397"/>
    <n v="-74.008692501044905"/>
    <n v="40.744300000000003"/>
    <n v="-73.991373999999993"/>
    <d v="2014-10-03T21:27:41"/>
    <d v="2014-10-03T21:29:46"/>
    <d v="2014-10-03T22:01:37"/>
    <d v="2014-10-03T22:20:53"/>
  </r>
  <r>
    <n v="1470272"/>
    <n v="127848"/>
    <x v="520"/>
    <x v="1"/>
    <x v="130"/>
    <x v="9"/>
    <m/>
    <m/>
    <m/>
    <m/>
    <n v="40.765912089401802"/>
    <n v="-73.957246238998394"/>
    <n v="40.7720202"/>
    <n v="-73.9513398"/>
    <d v="2014-10-27T20:23:11"/>
    <d v="2014-10-27T20:33:29"/>
    <d v="2014-10-27T20:45:50"/>
    <d v="2014-10-27T20:51:28"/>
  </r>
  <r>
    <n v="1295073"/>
    <n v="102085"/>
    <x v="96"/>
    <x v="1"/>
    <x v="30"/>
    <x v="16"/>
    <s v="Quattro Formaggi"/>
    <n v="1"/>
    <s v="Pizzas"/>
    <d v="1899-12-30T00:10:51"/>
    <n v="40.7320637605782"/>
    <n v="-73.996154665947003"/>
    <n v="40.707763399999997"/>
    <n v="-74.013816399999996"/>
    <d v="2014-10-04T18:50:35"/>
    <d v="2014-10-04T19:00:04"/>
    <d v="2014-10-04T19:18:25"/>
    <d v="2014-10-04T19:39:55"/>
  </r>
  <r>
    <n v="1326813"/>
    <n v="120833"/>
    <x v="422"/>
    <x v="1"/>
    <x v="2"/>
    <x v="2"/>
    <s v="Fresh Cut French Fries"/>
    <n v="1"/>
    <s v="Bare Sides"/>
    <d v="1899-12-30T00:14:46"/>
    <n v="40.746131207852798"/>
    <n v="-73.978103399276705"/>
    <n v="40.741964600000003"/>
    <n v="-73.986185899999995"/>
    <d v="2014-10-09T22:04:04"/>
    <m/>
    <m/>
    <d v="2014-10-09T22:48:17"/>
  </r>
  <r>
    <n v="1390238"/>
    <n v="88483"/>
    <x v="221"/>
    <x v="2"/>
    <x v="9"/>
    <x v="2"/>
    <s v="ShackBurger"/>
    <n v="2"/>
    <s v="Burgers"/>
    <m/>
    <n v="40.779126065705498"/>
    <n v="-73.954904894578206"/>
    <n v="40.786836381075098"/>
    <n v="-73.956319370602898"/>
    <d v="2014-10-18T17:10:14"/>
    <d v="2014-10-18T17:16:42"/>
    <d v="2014-10-18T17:35:08"/>
    <d v="2014-10-18T17:42:51"/>
  </r>
  <r>
    <n v="1389791"/>
    <n v="372690"/>
    <x v="436"/>
    <x v="2"/>
    <x v="48"/>
    <x v="17"/>
    <s v="Mediterranean Hummus"/>
    <n v="1"/>
    <s v="Cookies, Snacks &amp; Candy"/>
    <m/>
    <n v="40.778503999999998"/>
    <n v="-73.982091999999994"/>
    <n v="40.784162999999999"/>
    <n v="-73.977919"/>
    <d v="2014-10-18T16:12:02"/>
    <d v="2014-10-18T16:23:37"/>
    <d v="2014-10-18T16:53:14"/>
    <d v="2014-10-18T16:59:41"/>
  </r>
  <r>
    <n v="1314576"/>
    <n v="353606"/>
    <x v="521"/>
    <x v="1"/>
    <x v="80"/>
    <x v="0"/>
    <s v="&quot;The Cadillac&quot;"/>
    <n v="1"/>
    <s v="P.J. Clarke's Hamburgers"/>
    <d v="1899-12-30T00:08:02"/>
    <n v="40.758938763836703"/>
    <n v="-73.968531133448096"/>
    <n v="40.764592440355699"/>
    <n v="-73.961722918073903"/>
    <d v="2014-10-07T18:44:28"/>
    <d v="2014-10-07T19:10:03"/>
    <d v="2014-10-07T19:24:53"/>
    <d v="2014-10-07T19:35:27"/>
  </r>
  <r>
    <n v="1474097"/>
    <n v="298794"/>
    <x v="154"/>
    <x v="0"/>
    <x v="278"/>
    <x v="7"/>
    <m/>
    <m/>
    <m/>
    <m/>
    <n v="40.774454312920703"/>
    <n v="-73.954290715406401"/>
    <n v="40.788867000000003"/>
    <n v="-73.954605999999998"/>
    <d v="2014-10-28T15:28:36"/>
    <d v="2014-10-28T15:31:11"/>
    <d v="2014-10-28T15:56:21"/>
    <d v="2014-10-28T16:21:36"/>
  </r>
  <r>
    <n v="1381756"/>
    <n v="225912"/>
    <x v="268"/>
    <x v="1"/>
    <x v="252"/>
    <x v="21"/>
    <s v="Grilled Chicken"/>
    <n v="1"/>
    <s v="Hot Dishes"/>
    <d v="1899-12-30T00:06:39"/>
    <n v="40.727636837850397"/>
    <n v="-74.002597332000704"/>
    <n v="40.721788799999999"/>
    <n v="-74.011132099999998"/>
    <d v="2014-10-17T17:51:27"/>
    <d v="2014-10-17T17:56:53"/>
    <d v="2014-10-17T18:11:44"/>
    <d v="2014-10-17T18:22:52"/>
  </r>
  <r>
    <n v="1347384"/>
    <n v="365657"/>
    <x v="362"/>
    <x v="1"/>
    <x v="685"/>
    <x v="8"/>
    <m/>
    <m/>
    <m/>
    <d v="1899-12-30T00:04:58"/>
    <n v="40.735889"/>
    <n v="-73.979270999999997"/>
    <n v="40.739448899999999"/>
    <n v="-73.987205900000006"/>
    <d v="2014-10-12T16:08:47"/>
    <d v="2014-10-12T16:22:03"/>
    <d v="2014-10-12T16:29:21"/>
    <d v="2014-10-12T16:39:19"/>
  </r>
  <r>
    <n v="1341485"/>
    <n v="35432"/>
    <x v="464"/>
    <x v="1"/>
    <x v="100"/>
    <x v="4"/>
    <s v="Chicken Gyoza with Napa Cabbage and Soy Dipping Sauce"/>
    <n v="1"/>
    <s v="Dumplings"/>
    <d v="1899-12-30T00:10:46"/>
    <n v="40.762857763598497"/>
    <n v="-73.9716190014841"/>
    <n v="40.751897999999997"/>
    <n v="-73.985834999999994"/>
    <d v="2014-10-11T20:29:32"/>
    <d v="2014-10-11T20:44:46"/>
    <d v="2014-10-11T21:31:03"/>
    <d v="2014-10-11T21:44:52"/>
  </r>
  <r>
    <n v="1374846"/>
    <n v="76908"/>
    <x v="35"/>
    <x v="1"/>
    <x v="139"/>
    <x v="8"/>
    <s v="Shrimp Bun"/>
    <n v="2"/>
    <s v="Buns"/>
    <m/>
    <n v="40.729110403548901"/>
    <n v="-73.984245455566395"/>
    <n v="40.776781999999997"/>
    <n v="-73.976144000000005"/>
    <d v="2014-10-16T18:22:29"/>
    <d v="2014-10-16T18:24:02"/>
    <d v="2014-10-16T19:11:09"/>
    <d v="2014-10-16T19:49:25"/>
  </r>
  <r>
    <n v="1314741"/>
    <n v="279715"/>
    <x v="223"/>
    <x v="1"/>
    <x v="101"/>
    <x v="30"/>
    <s v="BBQâ€™d Pork Belly"/>
    <n v="1"/>
    <s v="Starters &amp; Salads"/>
    <d v="1899-12-30T00:04:25"/>
    <n v="40.734213854853898"/>
    <n v="-74.006202029303594"/>
    <n v="40.738932300000002"/>
    <n v="-74.008823399999997"/>
    <d v="2014-10-07T19:12:49"/>
    <d v="2014-10-07T19:20:29"/>
    <d v="2014-10-07T19:26:49"/>
    <d v="2014-10-07T19:33:47"/>
  </r>
  <r>
    <n v="1315994"/>
    <n v="39275"/>
    <x v="86"/>
    <x v="1"/>
    <x v="100"/>
    <x v="4"/>
    <s v="Crispy Orange Chicken"/>
    <n v="1"/>
    <s v="From the Sky"/>
    <d v="1899-12-30T00:03:59"/>
    <n v="40.762857763598497"/>
    <n v="-73.9716190014841"/>
    <n v="40.771536300000001"/>
    <n v="-73.950676200000004"/>
    <d v="2014-10-07T21:54:15"/>
    <d v="2014-10-07T21:51:36"/>
    <d v="2014-10-07T22:21:02"/>
    <d v="2014-10-07T22:38:15"/>
  </r>
  <r>
    <n v="1479855"/>
    <n v="403095"/>
    <x v="23"/>
    <x v="2"/>
    <x v="686"/>
    <x v="8"/>
    <m/>
    <m/>
    <m/>
    <m/>
    <n v="40.705577852437202"/>
    <n v="-74.013455294443105"/>
    <n v="40.742243000000002"/>
    <n v="-73.984540699999997"/>
    <d v="2014-10-29T15:30:15"/>
    <m/>
    <m/>
    <d v="2014-10-29T17:17:51"/>
  </r>
  <r>
    <n v="1456408"/>
    <n v="176622"/>
    <x v="506"/>
    <x v="1"/>
    <x v="687"/>
    <x v="18"/>
    <s v="Hummus Plate"/>
    <n v="1"/>
    <s v="Brunch Vegetarian Dishes (until 4pm)"/>
    <d v="1899-12-30T00:14:31"/>
    <n v="40.728424725027502"/>
    <n v="-73.987275681122597"/>
    <n v="40.729164553037997"/>
    <n v="-73.979264183247693"/>
    <d v="2014-10-26T11:45:08"/>
    <d v="2014-10-26T12:01:03"/>
    <d v="2014-10-26T12:21:23"/>
    <d v="2014-10-26T12:33:09"/>
  </r>
  <r>
    <n v="1323033"/>
    <n v="213877"/>
    <x v="398"/>
    <x v="1"/>
    <x v="134"/>
    <x v="33"/>
    <s v="1/4 Organic Rotisserie Chicken"/>
    <n v="1"/>
    <s v="Lunch + Dinner (M-F 11:30a-Close, Sa-Su 12p-Close)"/>
    <m/>
    <n v="40.735676762018002"/>
    <n v="-73.993829528068602"/>
    <n v="40.752872000000004"/>
    <n v="-73.987864000000002"/>
    <d v="2014-10-09T12:17:39"/>
    <d v="2014-10-09T12:17:18"/>
    <d v="2014-10-09T12:36:36"/>
    <d v="2014-10-09T12:57:36"/>
  </r>
  <r>
    <n v="1282324"/>
    <n v="177631"/>
    <x v="52"/>
    <x v="1"/>
    <x v="143"/>
    <x v="36"/>
    <s v="Anne Pichon Sauvage"/>
    <n v="5"/>
    <s v="Syrah/Shiraz"/>
    <m/>
    <n v="40.779598"/>
    <n v="-73.947388000000004"/>
    <n v="40.758152699999997"/>
    <n v="-73.965302300000005"/>
    <d v="2014-10-02T21:07:27"/>
    <d v="2014-10-02T21:09:58"/>
    <d v="2014-10-02T21:17:18"/>
    <d v="2014-10-02T21:38:01"/>
  </r>
  <r>
    <n v="1386294"/>
    <n v="358141"/>
    <x v="86"/>
    <x v="1"/>
    <x v="45"/>
    <x v="4"/>
    <s v="Chicken Liver Mousse"/>
    <n v="1"/>
    <s v="Meat"/>
    <d v="1899-12-30T00:02:31"/>
    <n v="40.721979579708403"/>
    <n v="-73.988148214155601"/>
    <n v="40.729466100000003"/>
    <n v="-73.978780099999994"/>
    <d v="2014-10-18T00:34:07"/>
    <d v="2014-10-18T00:47:07"/>
    <d v="2014-10-18T00:55:57"/>
    <d v="2014-10-18T01:03:57"/>
  </r>
  <r>
    <n v="1400759"/>
    <n v="386466"/>
    <x v="113"/>
    <x v="2"/>
    <x v="162"/>
    <x v="4"/>
    <s v="Vegetable Ramen"/>
    <n v="1"/>
    <s v="Featuring Ramen"/>
    <d v="1899-12-30T00:06:59"/>
    <n v="40.739372213413802"/>
    <n v="-73.984980583190904"/>
    <n v="40.668481"/>
    <n v="-73.989536000000001"/>
    <d v="2014-10-19T17:56:01"/>
    <d v="2014-10-19T18:41:44"/>
    <d v="2014-10-19T18:48:03"/>
    <d v="2014-10-19T19:28:02"/>
  </r>
  <r>
    <n v="1388965"/>
    <n v="361183"/>
    <x v="20"/>
    <x v="1"/>
    <x v="688"/>
    <x v="51"/>
    <m/>
    <m/>
    <m/>
    <m/>
    <n v="40.757272617485199"/>
    <n v="-73.9856917055465"/>
    <n v="40.760573899999997"/>
    <n v="-73.965777099999997"/>
    <d v="2014-10-18T14:58:24"/>
    <d v="2014-10-18T15:02:25"/>
    <d v="2014-10-18T15:15:45"/>
    <d v="2014-10-18T15:29:27"/>
  </r>
  <r>
    <n v="1317556"/>
    <n v="102710"/>
    <x v="112"/>
    <x v="3"/>
    <x v="26"/>
    <x v="20"/>
    <s v="Small Spinach Mix"/>
    <n v="1"/>
    <s v="Salads"/>
    <m/>
    <n v="40.737827668490397"/>
    <n v="-73.992362022399902"/>
    <n v="40.750962100000002"/>
    <n v="-73.985236799999996"/>
    <d v="2014-10-08T11:04:34"/>
    <d v="2014-10-08T11:12:50"/>
    <d v="2014-10-08T11:24:44"/>
    <d v="2014-10-08T11:36:38"/>
  </r>
  <r>
    <n v="1323088"/>
    <n v="118773"/>
    <x v="452"/>
    <x v="2"/>
    <x v="130"/>
    <x v="9"/>
    <m/>
    <m/>
    <m/>
    <m/>
    <n v="40.766791835589999"/>
    <n v="-73.962808689550499"/>
    <n v="40.760583400000002"/>
    <n v="-73.960471900000002"/>
    <d v="2014-10-09T12:27:50"/>
    <d v="2014-10-09T12:30:31"/>
    <d v="2014-10-09T12:39:51"/>
    <d v="2014-10-09T12:55:46"/>
  </r>
  <r>
    <n v="1375042"/>
    <n v="80218"/>
    <x v="335"/>
    <x v="2"/>
    <x v="88"/>
    <x v="6"/>
    <s v="Crispy Rice"/>
    <n v="1"/>
    <s v="Signature Roll"/>
    <d v="1899-12-30T00:05:19"/>
    <n v="40.784077256376399"/>
    <n v="-73.9776224098444"/>
    <n v="40.781932599999998"/>
    <n v="-73.957567699999998"/>
    <d v="2014-10-16T18:48:51"/>
    <d v="2014-10-16T18:55:49"/>
    <d v="2014-10-16T19:04:39"/>
    <d v="2014-10-16T19:21:15"/>
  </r>
  <r>
    <n v="1333419"/>
    <n v="270525"/>
    <x v="221"/>
    <x v="2"/>
    <x v="11"/>
    <x v="0"/>
    <s v="Spaghetti &amp; Tomato Sauce"/>
    <n v="1"/>
    <s v="Entrees"/>
    <d v="1899-12-30T00:09:11"/>
    <n v="40.726413182830903"/>
    <n v="-73.993821144104004"/>
    <n v="40.726064100000002"/>
    <n v="-73.989779299999995"/>
    <d v="2014-10-10T20:13:26"/>
    <d v="2014-10-10T20:49:43"/>
    <d v="2014-10-10T21:01:34"/>
    <d v="2014-10-10T21:08:37"/>
  </r>
  <r>
    <n v="1375109"/>
    <n v="105837"/>
    <x v="24"/>
    <x v="1"/>
    <x v="31"/>
    <x v="6"/>
    <s v="Yellowtail Sashimi with Jalapeno"/>
    <n v="4"/>
    <s v="Dinner Cold Dishes"/>
    <d v="1899-12-30T00:18:50"/>
    <n v="40.719386413349397"/>
    <n v="-74.008692501044905"/>
    <n v="40.721695400000002"/>
    <n v="-74.004044100000002"/>
    <d v="2014-10-16T18:57:45"/>
    <d v="2014-10-16T19:35:46"/>
    <d v="2014-10-16T20:04:06"/>
    <d v="2014-10-16T20:09:27"/>
  </r>
  <r>
    <n v="1337827"/>
    <n v="72757"/>
    <x v="21"/>
    <x v="1"/>
    <x v="258"/>
    <x v="22"/>
    <s v="Chopped Salad"/>
    <n v="1"/>
    <s v="Sides (breakfast/lunch)"/>
    <d v="1899-12-30T00:06:22"/>
    <n v="40.721989949797702"/>
    <n v="-73.997747898101807"/>
    <n v="40.733269300000003"/>
    <n v="-74.002151100000006"/>
    <d v="2014-10-11T12:44:15"/>
    <d v="2014-10-11T13:09:32"/>
    <d v="2014-10-11T13:15:52"/>
    <d v="2014-10-11T13:25:13"/>
  </r>
  <r>
    <n v="1466046"/>
    <n v="356195"/>
    <x v="23"/>
    <x v="2"/>
    <x v="77"/>
    <x v="0"/>
    <s v="Fries with the Works"/>
    <n v="1"/>
    <s v="Sides"/>
    <m/>
    <n v="40.724339999999998"/>
    <n v="-73.990960000000001"/>
    <n v="40.721390264426397"/>
    <n v="-73.993440856159197"/>
    <d v="2014-10-26T22:58:05"/>
    <d v="2014-10-26T23:14:05"/>
    <d v="2014-10-26T23:27:43"/>
    <d v="2014-10-26T23:32:13"/>
  </r>
  <r>
    <n v="1430651"/>
    <n v="97664"/>
    <x v="28"/>
    <x v="1"/>
    <x v="689"/>
    <x v="8"/>
    <m/>
    <m/>
    <m/>
    <d v="1899-12-30T00:08:53"/>
    <n v="40.720196560281401"/>
    <n v="-73.995820889040303"/>
    <n v="40.719144"/>
    <n v="-73.985580999999996"/>
    <d v="2014-10-23T16:45:57"/>
    <d v="2014-10-23T17:36:59"/>
    <d v="2014-10-23T17:42:48"/>
    <d v="2014-10-23T17:48:52"/>
  </r>
  <r>
    <n v="1432130"/>
    <n v="393172"/>
    <x v="46"/>
    <x v="2"/>
    <x v="48"/>
    <x v="17"/>
    <s v="Sparkling Mineral Water - Orange"/>
    <n v="1"/>
    <s v="Beverages"/>
    <m/>
    <n v="40.778503999999998"/>
    <n v="-73.982091999999994"/>
    <n v="40.770934799999999"/>
    <n v="-73.949995200000004"/>
    <d v="2014-10-23T19:58:18"/>
    <d v="2014-10-23T20:00:28"/>
    <d v="2014-10-23T20:25:16"/>
    <d v="2014-10-23T20:40:44"/>
  </r>
  <r>
    <n v="1410540"/>
    <n v="100900"/>
    <x v="221"/>
    <x v="2"/>
    <x v="397"/>
    <x v="50"/>
    <s v="Olivier Salad"/>
    <n v="2"/>
    <s v="Salads"/>
    <d v="1899-12-30T00:03:57"/>
    <n v="40.738768706024501"/>
    <n v="-73.988641562611093"/>
    <n v="40.711755886365403"/>
    <n v="-74.005989454019797"/>
    <d v="2014-10-20T19:50:37"/>
    <d v="2014-10-20T20:16:42"/>
    <d v="2014-10-20T20:23:26"/>
    <d v="2014-10-20T20:43:32"/>
  </r>
  <r>
    <n v="1369853"/>
    <n v="377481"/>
    <x v="301"/>
    <x v="2"/>
    <x v="30"/>
    <x v="16"/>
    <s v="Penne Puttanesca"/>
    <n v="1"/>
    <s v="Pasta"/>
    <d v="1899-12-30T00:05:47"/>
    <n v="40.7320637605782"/>
    <n v="-73.996154665947003"/>
    <n v="40.734875299999999"/>
    <n v="-73.989225099999999"/>
    <d v="2014-10-15T21:09:48"/>
    <d v="2014-10-15T21:24:24"/>
    <d v="2014-10-15T21:34:43"/>
    <d v="2014-10-15T21:43:53"/>
  </r>
  <r>
    <n v="1381364"/>
    <n v="330015"/>
    <x v="45"/>
    <x v="1"/>
    <x v="197"/>
    <x v="42"/>
    <s v="Creamed Spinach"/>
    <n v="1"/>
    <s v="Vegetables and Potatoes"/>
    <d v="1899-12-30T00:04:35"/>
    <n v="40.761936861946403"/>
    <n v="-73.985421969273304"/>
    <n v="40.777991671879597"/>
    <n v="-73.974757384500506"/>
    <d v="2014-10-17T16:48:26"/>
    <d v="2014-10-17T16:47:36"/>
    <d v="2014-10-17T17:09:09"/>
    <d v="2014-10-17T17:19:39"/>
  </r>
  <r>
    <n v="1376974"/>
    <n v="101285"/>
    <x v="24"/>
    <x v="1"/>
    <x v="4"/>
    <x v="4"/>
    <s v="Yamaimo Sengiri"/>
    <n v="1"/>
    <s v="Salads"/>
    <d v="1899-12-30T00:07:59"/>
    <n v="40.7261096570601"/>
    <n v="-74.002491863200504"/>
    <n v="40.718412999999998"/>
    <n v="-74.007863"/>
    <d v="2014-10-16T21:51:46"/>
    <d v="2014-10-16T22:13:46"/>
    <d v="2014-10-16T22:19:36"/>
    <d v="2014-10-16T22:25:16"/>
  </r>
  <r>
    <n v="1378845"/>
    <n v="293381"/>
    <x v="349"/>
    <x v="1"/>
    <x v="48"/>
    <x v="17"/>
    <s v="Chicken Gyoza"/>
    <n v="2"/>
    <s v="Frozen Foods"/>
    <m/>
    <n v="40.74174"/>
    <n v="-73.993650000000002"/>
    <n v="40.741349"/>
    <n v="-74.001902099999995"/>
    <d v="2014-10-17T09:46:57"/>
    <d v="2014-10-17T09:55:54"/>
    <d v="2014-10-17T11:25:19"/>
    <d v="2014-10-17T11:41:47"/>
  </r>
  <r>
    <n v="1467788"/>
    <n v="203442"/>
    <x v="123"/>
    <x v="1"/>
    <x v="162"/>
    <x v="4"/>
    <s v="Mix Green Salad"/>
    <n v="1"/>
    <s v="Appetizers"/>
    <d v="1899-12-30T00:05:24"/>
    <n v="40.739372213413802"/>
    <n v="-73.984980583190904"/>
    <n v="40.771576799999998"/>
    <n v="-73.985861499999999"/>
    <d v="2014-10-27T12:33:38"/>
    <d v="2014-10-27T12:51:46"/>
    <d v="2014-10-27T13:01:05"/>
    <d v="2014-10-27T13:23:26"/>
  </r>
  <r>
    <n v="1317614"/>
    <n v="134405"/>
    <x v="86"/>
    <x v="1"/>
    <x v="112"/>
    <x v="8"/>
    <s v="Red Hook Lobster Pound Lobster BLT"/>
    <n v="4"/>
    <s v="Today's Special"/>
    <m/>
    <n v="40.724339999999998"/>
    <n v="-73.990960000000001"/>
    <n v="40.753994300000002"/>
    <n v="-73.985299999999995"/>
    <d v="2014-10-08T11:32:07"/>
    <d v="2014-10-08T11:29:54"/>
    <d v="2014-10-08T11:40:43"/>
    <d v="2014-10-08T12:05:08"/>
  </r>
  <r>
    <n v="1303686"/>
    <n v="117628"/>
    <x v="53"/>
    <x v="2"/>
    <x v="690"/>
    <x v="8"/>
    <m/>
    <m/>
    <m/>
    <d v="1899-12-30T00:10:10"/>
    <n v="40.739552000000003"/>
    <n v="-74.006370000000004"/>
    <n v="40.727269102755599"/>
    <n v="-73.991718560482397"/>
    <d v="2014-10-05T19:41:54"/>
    <d v="2014-10-05T20:02:53"/>
    <d v="2014-10-05T20:13:44"/>
    <d v="2014-10-05T20:32:09"/>
  </r>
  <r>
    <n v="1423488"/>
    <n v="132413"/>
    <x v="19"/>
    <x v="3"/>
    <x v="70"/>
    <x v="11"/>
    <s v="B'day Cake Truffles"/>
    <n v="2"/>
    <s v="Cake Truffles"/>
    <m/>
    <n v="40.787149600866101"/>
    <n v="-73.971722312198096"/>
    <n v="40.781454032148702"/>
    <n v="-73.960269395552601"/>
    <d v="2014-10-22T19:26:28"/>
    <d v="2014-10-22T19:34:46"/>
    <d v="2014-10-22T19:51:05"/>
    <d v="2014-10-22T20:05:17"/>
  </r>
  <r>
    <n v="1372716"/>
    <n v="381192"/>
    <x v="16"/>
    <x v="1"/>
    <x v="58"/>
    <x v="8"/>
    <m/>
    <m/>
    <m/>
    <d v="1899-12-30T00:02:31"/>
    <n v="40.760685919359801"/>
    <n v="-73.983792065433704"/>
    <n v="40.755187999999997"/>
    <n v="-73.984164000000007"/>
    <d v="2014-10-16T12:44:41"/>
    <d v="2014-10-16T12:46:34"/>
    <d v="2014-10-16T12:55:35"/>
    <d v="2014-10-16T13:06:22"/>
  </r>
  <r>
    <n v="1317919"/>
    <n v="36131"/>
    <x v="21"/>
    <x v="1"/>
    <x v="90"/>
    <x v="27"/>
    <s v="Jewish Penicillin - Matzoh"/>
    <n v="2"/>
    <s v="Soups"/>
    <d v="1899-12-30T00:07:10"/>
    <n v="40.745299312570602"/>
    <n v="-73.9791375808162"/>
    <n v="40.728605999999999"/>
    <n v="-73.995142999999999"/>
    <d v="2014-10-08T12:32:22"/>
    <d v="2014-10-08T12:36:44"/>
    <d v="2014-10-08T13:03:05"/>
    <d v="2014-10-08T13:26:18"/>
  </r>
  <r>
    <n v="1423670"/>
    <n v="370096"/>
    <x v="141"/>
    <x v="1"/>
    <x v="0"/>
    <x v="0"/>
    <s v="Turkey Club"/>
    <n v="1"/>
    <s v="Sandwiches"/>
    <m/>
    <n v="40.744607141003797"/>
    <n v="-73.990741968154893"/>
    <n v="40.7547177"/>
    <n v="-73.993898200000004"/>
    <d v="2014-10-22T19:43:29"/>
    <d v="2014-10-22T20:01:05"/>
    <d v="2014-10-22T20:22:27"/>
    <d v="2014-10-22T20:25:38"/>
  </r>
  <r>
    <n v="1356962"/>
    <n v="87475"/>
    <x v="203"/>
    <x v="1"/>
    <x v="691"/>
    <x v="8"/>
    <m/>
    <m/>
    <m/>
    <d v="1899-12-30T00:04:06"/>
    <n v="40.741976766090602"/>
    <n v="-74.003809080060293"/>
    <n v="40.727404999999997"/>
    <n v="-73.991802000000007"/>
    <d v="2014-10-13T19:36:56"/>
    <d v="2014-10-13T19:52:57"/>
    <d v="2014-10-13T20:04:55"/>
    <d v="2014-10-13T20:18:02"/>
  </r>
  <r>
    <n v="1307374"/>
    <n v="115213"/>
    <x v="34"/>
    <x v="2"/>
    <x v="33"/>
    <x v="20"/>
    <s v="Misoba (vegan)"/>
    <n v="1"/>
    <s v="Signatures"/>
    <d v="1899-12-30T00:05:47"/>
    <n v="40.745078589413303"/>
    <n v="-73.988821506500202"/>
    <n v="40.764980000000001"/>
    <n v="-73.970596"/>
    <d v="2014-10-06T11:33:25"/>
    <d v="2014-10-06T11:45:34"/>
    <d v="2014-10-06T11:51:25"/>
    <d v="2014-10-06T12:23:29"/>
  </r>
  <r>
    <n v="1468385"/>
    <n v="400535"/>
    <x v="161"/>
    <x v="1"/>
    <x v="216"/>
    <x v="41"/>
    <m/>
    <m/>
    <m/>
    <m/>
    <n v="40.731870000000001"/>
    <n v="-74.000761999999995"/>
    <n v="40.735185772847402"/>
    <n v="-74.001308993292696"/>
    <d v="2014-10-27T14:39:32"/>
    <d v="2014-10-27T14:46:19"/>
    <d v="2014-10-27T14:52:34"/>
    <d v="2014-10-27T14:57:24"/>
  </r>
  <r>
    <n v="1322873"/>
    <n v="44759"/>
    <x v="128"/>
    <x v="1"/>
    <x v="542"/>
    <x v="19"/>
    <m/>
    <m/>
    <m/>
    <m/>
    <n v="40.7296098462364"/>
    <n v="-73.998357405331006"/>
    <n v="40.728428600000001"/>
    <n v="-73.993832499999996"/>
    <d v="2014-10-09T11:53:51"/>
    <d v="2014-10-09T12:45:35"/>
    <d v="2014-10-09T12:51:56"/>
    <d v="2014-10-09T13:00:55"/>
  </r>
  <r>
    <n v="1415958"/>
    <n v="389251"/>
    <x v="160"/>
    <x v="1"/>
    <x v="48"/>
    <x v="17"/>
    <s v="Seasoned Turkey Meatballs"/>
    <n v="1"/>
    <s v="Frozen Foods"/>
    <m/>
    <n v="40.74174"/>
    <n v="-73.993650000000002"/>
    <n v="40.738622900000003"/>
    <n v="-73.981921"/>
    <d v="2014-10-21T19:16:32"/>
    <d v="2014-10-21T19:19:41"/>
    <d v="2014-10-21T19:55:01"/>
    <d v="2014-10-21T20:01:32"/>
  </r>
  <r>
    <n v="1375510"/>
    <n v="366327"/>
    <x v="56"/>
    <x v="1"/>
    <x v="63"/>
    <x v="16"/>
    <s v="String Beans Oreganata"/>
    <n v="1"/>
    <s v="Vegetables"/>
    <d v="1899-12-30T00:04:21"/>
    <n v="40.723019825000002"/>
    <n v="-73.995853999999994"/>
    <n v="40.721097999999998"/>
    <n v="-73.981718000000001"/>
    <d v="2014-10-16T19:44:51"/>
    <d v="2014-10-16T19:59:43"/>
    <d v="2014-10-16T20:18:25"/>
    <d v="2014-10-16T20:27:43"/>
  </r>
  <r>
    <n v="1363126"/>
    <n v="52914"/>
    <x v="335"/>
    <x v="2"/>
    <x v="163"/>
    <x v="8"/>
    <m/>
    <m/>
    <m/>
    <m/>
    <n v="40.745226000000002"/>
    <n v="-73.998213000000007"/>
    <n v="40.745370999999999"/>
    <n v="-73.977332000000004"/>
    <d v="2014-10-14T20:29:44"/>
    <d v="2014-10-14T20:30:16"/>
    <d v="2014-10-14T20:39:33"/>
    <d v="2014-10-14T20:59:54"/>
  </r>
  <r>
    <n v="1375808"/>
    <n v="99396"/>
    <x v="21"/>
    <x v="1"/>
    <x v="692"/>
    <x v="9"/>
    <m/>
    <m/>
    <m/>
    <m/>
    <n v="40.730543436482399"/>
    <n v="-74.002168178558307"/>
    <n v="40.724823800000003"/>
    <n v="-74.009351899999999"/>
    <d v="2014-10-16T20:12:16"/>
    <d v="2014-10-16T20:34:22"/>
    <d v="2014-10-16T20:43:10"/>
    <d v="2014-10-16T20:53:21"/>
  </r>
  <r>
    <n v="1362485"/>
    <n v="59673"/>
    <x v="86"/>
    <x v="1"/>
    <x v="72"/>
    <x v="8"/>
    <m/>
    <m/>
    <m/>
    <d v="1899-12-30T00:03:55"/>
    <n v="40.721353749744097"/>
    <n v="-73.997525293959001"/>
    <n v="40.727404999999997"/>
    <n v="-73.991802000000007"/>
    <d v="2014-10-14T19:02:33"/>
    <d v="2014-10-14T19:07:40"/>
    <d v="2014-10-14T19:12:30"/>
    <d v="2014-10-14T19:19:43"/>
  </r>
  <r>
    <n v="1368711"/>
    <n v="313340"/>
    <x v="409"/>
    <x v="1"/>
    <x v="87"/>
    <x v="6"/>
    <s v="Salmon Tomato Roll"/>
    <n v="1"/>
    <s v="Special Sushi Rolls"/>
    <m/>
    <n v="40.760654436198898"/>
    <n v="-73.989582752602004"/>
    <n v="40.746684520197597"/>
    <n v="-73.980326431061997"/>
    <d v="2014-10-15T19:19:17"/>
    <d v="2014-10-15T19:46:56"/>
    <d v="2014-10-15T20:19:20"/>
    <d v="2014-10-15T20:51:41"/>
  </r>
  <r>
    <n v="1448714"/>
    <n v="114821"/>
    <x v="30"/>
    <x v="1"/>
    <x v="693"/>
    <x v="0"/>
    <m/>
    <m/>
    <m/>
    <m/>
    <n v="40.737469979288797"/>
    <n v="-74.001669287681594"/>
    <n v="40.737555"/>
    <n v="-73.984941000000006"/>
    <d v="2014-10-25T16:58:27"/>
    <d v="2014-10-25T16:59:37"/>
    <d v="2014-10-25T17:13:59"/>
    <d v="2014-10-25T17:23:33"/>
  </r>
  <r>
    <n v="1280236"/>
    <n v="98758"/>
    <x v="31"/>
    <x v="1"/>
    <x v="694"/>
    <x v="8"/>
    <m/>
    <m/>
    <m/>
    <m/>
    <n v="40.674690974642999"/>
    <n v="-73.981721979742701"/>
    <n v="40.669273105752403"/>
    <n v="-73.980635104727597"/>
    <d v="2014-10-02T17:30:39"/>
    <d v="2014-10-02T17:39:17"/>
    <d v="2014-10-02T17:47:05"/>
    <d v="2014-10-02T17:58:01"/>
  </r>
  <r>
    <n v="1319778"/>
    <n v="54796"/>
    <x v="56"/>
    <x v="1"/>
    <x v="20"/>
    <x v="17"/>
    <s v="365 Spring Water - 320 Oz"/>
    <n v="1"/>
    <s v="Bottled Water"/>
    <m/>
    <n v="40.767890000000001"/>
    <n v="-73.982399999999998"/>
    <n v="40.744313499999997"/>
    <n v="-73.987313900000004"/>
    <d v="2014-10-08T19:08:27"/>
    <d v="2014-10-08T19:27:57"/>
    <d v="2014-10-08T19:48:46"/>
    <d v="2014-10-08T19:56:39"/>
  </r>
  <r>
    <n v="1480054"/>
    <n v="67345"/>
    <x v="35"/>
    <x v="1"/>
    <x v="2"/>
    <x v="2"/>
    <s v="Supreme"/>
    <n v="1"/>
    <s v="Bareburgers"/>
    <d v="1899-12-30T00:06:01"/>
    <n v="40.728478263619799"/>
    <n v="-73.998391837447898"/>
    <n v="40.725340899999999"/>
    <n v="-74.009263500000003"/>
    <d v="2014-10-29T16:00:34"/>
    <d v="2014-10-29T16:00:36"/>
    <d v="2014-10-29T16:20:56"/>
    <d v="2014-10-29T16:31:18"/>
  </r>
  <r>
    <n v="1329829"/>
    <n v="88403"/>
    <x v="221"/>
    <x v="2"/>
    <x v="695"/>
    <x v="0"/>
    <m/>
    <m/>
    <m/>
    <d v="1899-12-30T00:10:06"/>
    <n v="40.768551000000002"/>
    <n v="-73.961456999999996"/>
    <n v="40.769410999999998"/>
    <n v="-73.985624000000001"/>
    <d v="2014-10-10T13:41:03"/>
    <d v="2014-10-10T13:56:03"/>
    <d v="2014-10-10T14:08:54"/>
    <d v="2014-10-10T14:26:20"/>
  </r>
  <r>
    <n v="1344979"/>
    <n v="374519"/>
    <x v="389"/>
    <x v="1"/>
    <x v="140"/>
    <x v="7"/>
    <s v="Whole Wheat Everything"/>
    <n v="1"/>
    <s v="Bagel Type"/>
    <m/>
    <n v="40.735518913424798"/>
    <n v="-73.979530334472699"/>
    <n v="40.724375999999999"/>
    <n v="-73.9941788"/>
    <d v="2014-10-12T11:45:23"/>
    <d v="2014-10-12T12:05:47"/>
    <d v="2014-10-12T12:35:17"/>
    <d v="2014-10-12T12:49:15"/>
  </r>
  <r>
    <n v="1490188"/>
    <n v="166368"/>
    <x v="326"/>
    <x v="6"/>
    <x v="296"/>
    <x v="30"/>
    <s v="Chives and Pork Dumplings in Soup"/>
    <n v="1"/>
    <s v="Dumplings"/>
    <m/>
    <n v="40.716001252285203"/>
    <n v="-73.993209734266102"/>
    <n v="40.775973499999999"/>
    <n v="-73.947844799999999"/>
    <d v="2014-10-30T21:00:31"/>
    <d v="2014-10-30T21:08:01"/>
    <d v="2014-10-30T21:44:21"/>
    <d v="2014-10-30T22:07:10"/>
  </r>
  <r>
    <n v="1374227"/>
    <n v="334681"/>
    <x v="156"/>
    <x v="1"/>
    <x v="70"/>
    <x v="11"/>
    <s v="Franken Pie (10&quot;)"/>
    <n v="1"/>
    <s v="10&quot; Pies"/>
    <m/>
    <n v="40.714047313412998"/>
    <n v="-73.954921066761003"/>
    <n v="40.706028500000002"/>
    <n v="-73.950479200000004"/>
    <d v="2014-10-16T16:16:27"/>
    <d v="2014-10-16T16:20:59"/>
    <d v="2014-10-16T16:39:04"/>
    <d v="2014-10-16T16:47:54"/>
  </r>
  <r>
    <n v="1342064"/>
    <n v="192317"/>
    <x v="85"/>
    <x v="1"/>
    <x v="9"/>
    <x v="2"/>
    <s v="Shackburger"/>
    <n v="6"/>
    <s v="Burgers"/>
    <m/>
    <n v="40.740884357811296"/>
    <n v="-73.988198676721197"/>
    <n v="40.740019099999998"/>
    <n v="-73.990087299999999"/>
    <d v="2014-10-11T21:24:34"/>
    <d v="2014-10-11T21:42:31"/>
    <d v="2014-10-11T22:13:25"/>
    <d v="2014-10-11T22:15:12"/>
  </r>
  <r>
    <n v="1488069"/>
    <n v="242713"/>
    <x v="51"/>
    <x v="4"/>
    <x v="77"/>
    <x v="0"/>
    <s v="The Blue Ribbon"/>
    <n v="1"/>
    <s v="Sandwiches"/>
    <m/>
    <n v="40.724339999999998"/>
    <n v="-73.990960000000001"/>
    <n v="40.7662154"/>
    <n v="-73.979921399999995"/>
    <d v="2014-10-30T17:41:08"/>
    <d v="2014-10-30T17:42:39"/>
    <d v="2014-10-30T17:58:58"/>
    <d v="2014-10-30T18:44:45"/>
  </r>
  <r>
    <n v="1356343"/>
    <n v="302131"/>
    <x v="24"/>
    <x v="1"/>
    <x v="203"/>
    <x v="16"/>
    <s v="Small Classic"/>
    <n v="1"/>
    <s v="Pizza"/>
    <d v="1899-12-30T00:06:49"/>
    <n v="40.722748587419602"/>
    <n v="-73.996061916918705"/>
    <n v="40.717943400000003"/>
    <n v="-74.004628199999999"/>
    <d v="2014-10-13T18:26:09"/>
    <d v="2014-10-13T18:53:10"/>
    <d v="2014-10-13T19:04:30"/>
    <d v="2014-10-13T19:16:26"/>
  </r>
  <r>
    <n v="1382411"/>
    <n v="184818"/>
    <x v="45"/>
    <x v="1"/>
    <x v="16"/>
    <x v="13"/>
    <m/>
    <m/>
    <m/>
    <m/>
    <n v="40.794267011081402"/>
    <n v="-73.972020765060506"/>
    <n v="40.791273564815903"/>
    <n v="-73.968561031868106"/>
    <d v="2014-10-17T19:04:00"/>
    <d v="2014-10-17T19:13:06"/>
    <d v="2014-10-17T19:25:26"/>
    <d v="2014-10-17T19:31:04"/>
  </r>
  <r>
    <n v="1416714"/>
    <n v="94480"/>
    <x v="48"/>
    <x v="1"/>
    <x v="122"/>
    <x v="32"/>
    <s v="Cinnamon Sugar"/>
    <n v="1"/>
    <s v="Cake Dougnhuts"/>
    <m/>
    <n v="40.744563916288797"/>
    <n v="-73.996630052861306"/>
    <n v="40.773538199999997"/>
    <n v="-73.962198099999995"/>
    <d v="2014-10-21T20:33:21"/>
    <d v="2014-10-21T20:48:39"/>
    <d v="2014-10-21T21:01:59"/>
    <d v="2014-10-21T21:18:38"/>
  </r>
  <r>
    <n v="1342231"/>
    <n v="54809"/>
    <x v="247"/>
    <x v="1"/>
    <x v="126"/>
    <x v="30"/>
    <s v="Three Color Vegetable Dumplings (4)"/>
    <n v="1"/>
    <s v="Dim Sum"/>
    <d v="1899-12-30T00:04:30"/>
    <n v="40.782116700000003"/>
    <n v="-73.980739099999994"/>
    <n v="40.773515000000003"/>
    <n v="-73.978841000000003"/>
    <d v="2014-10-11T21:39:50"/>
    <d v="2014-10-11T21:47:49"/>
    <d v="2014-10-11T22:12:09"/>
    <d v="2014-10-11T22:20:36"/>
  </r>
  <r>
    <n v="1333449"/>
    <n v="362685"/>
    <x v="111"/>
    <x v="1"/>
    <x v="88"/>
    <x v="6"/>
    <s v="Dragon"/>
    <n v="1"/>
    <s v="Roll"/>
    <d v="1899-12-30T00:13:39"/>
    <n v="40.784077256376399"/>
    <n v="-73.9776224098444"/>
    <n v="40.809021299999998"/>
    <n v="-73.951759999999993"/>
    <d v="2014-10-10T20:17:00"/>
    <d v="2014-10-10T20:56:00"/>
    <d v="2014-10-10T21:03:21"/>
    <d v="2014-10-10T21:16:08"/>
  </r>
  <r>
    <n v="1429567"/>
    <n v="122103"/>
    <x v="143"/>
    <x v="1"/>
    <x v="291"/>
    <x v="40"/>
    <s v="1 Frozen Yogurt"/>
    <n v="1"/>
    <s v="Free Frozen Yogurt"/>
    <m/>
    <n v="40.732138300000003"/>
    <n v="-73.981430399999994"/>
    <n v="40.760781799999997"/>
    <n v="-73.9781859"/>
    <d v="2014-10-23T14:55:01"/>
    <d v="2014-10-23T14:59:46"/>
    <d v="2014-10-23T15:11:08"/>
    <d v="2014-10-23T15:25:27"/>
  </r>
  <r>
    <n v="1319465"/>
    <n v="72639"/>
    <x v="107"/>
    <x v="1"/>
    <x v="140"/>
    <x v="7"/>
    <s v="Nova"/>
    <n v="1"/>
    <s v="Fish Sandwiches"/>
    <m/>
    <n v="40.756256485287402"/>
    <n v="-73.970465361412593"/>
    <n v="40.780897000000003"/>
    <n v="-73.958620999999994"/>
    <d v="2014-10-08T18:14:47"/>
    <d v="2014-10-08T18:13:46"/>
    <d v="2014-10-08T18:29:06"/>
    <d v="2014-10-08T18:45:18"/>
  </r>
  <r>
    <n v="1360105"/>
    <n v="93974"/>
    <x v="199"/>
    <x v="1"/>
    <x v="222"/>
    <x v="8"/>
    <s v="Pancit Canton, Bihon, Sotanghon"/>
    <n v="1"/>
    <s v="Noodles"/>
    <m/>
    <n v="40.7357834587933"/>
    <n v="-73.979889422585899"/>
    <n v="40.715899899999997"/>
    <n v="-74.014906199999999"/>
    <d v="2014-10-14T10:20:10"/>
    <d v="2014-10-14T10:29:39"/>
    <d v="2014-10-14T11:09:01"/>
    <d v="2014-10-14T11:41:46"/>
  </r>
  <r>
    <n v="1444822"/>
    <n v="307155"/>
    <x v="130"/>
    <x v="1"/>
    <x v="3"/>
    <x v="3"/>
    <s v="Doctor Green Juice"/>
    <n v="1"/>
    <s v="Cold Pressed Juices"/>
    <m/>
    <n v="40.719965246901801"/>
    <n v="-73.988220691680894"/>
    <n v="40.7167271"/>
    <n v="-73.989720700000007"/>
    <d v="2014-10-25T10:46:16"/>
    <d v="2014-10-25T10:45:58"/>
    <d v="2014-10-25T10:59:19"/>
    <d v="2014-10-25T11:02:54"/>
  </r>
  <r>
    <n v="1402496"/>
    <n v="60835"/>
    <x v="110"/>
    <x v="1"/>
    <x v="63"/>
    <x v="16"/>
    <s v="Sunday"/>
    <n v="2"/>
    <s v="Salads"/>
    <d v="1899-12-30T00:10:31"/>
    <n v="40.723019825000002"/>
    <n v="-73.995853999999994"/>
    <n v="40.733519000000001"/>
    <n v="-74.000787000000003"/>
    <d v="2014-10-19T19:37:11"/>
    <d v="2014-10-19T20:07:01"/>
    <d v="2014-10-19T20:14:53"/>
    <d v="2014-10-19T20:26:00"/>
  </r>
  <r>
    <n v="1349437"/>
    <n v="302790"/>
    <x v="44"/>
    <x v="1"/>
    <x v="324"/>
    <x v="44"/>
    <s v="Spring Water"/>
    <n v="1"/>
    <s v="Beverages"/>
    <d v="1899-12-30T00:05:07"/>
    <n v="40.7293963776551"/>
    <n v="-73.989456495676194"/>
    <n v="40.773842000000002"/>
    <n v="-73.987380999999999"/>
    <d v="2014-10-12T19:33:06"/>
    <d v="2014-10-12T19:49:41"/>
    <d v="2014-10-12T19:56:31"/>
    <d v="2014-10-12T20:22:09"/>
  </r>
  <r>
    <n v="1414102"/>
    <n v="94934"/>
    <x v="107"/>
    <x v="1"/>
    <x v="238"/>
    <x v="20"/>
    <s v="Custom Salad"/>
    <n v="1"/>
    <s v="Custom Craft"/>
    <d v="1899-12-30T00:12:49"/>
    <n v="40.760910812143798"/>
    <n v="-73.981375694274902"/>
    <n v="40.786639999999998"/>
    <n v="-73.955477000000002"/>
    <d v="2014-10-21T13:50:06"/>
    <d v="2014-10-21T14:12:41"/>
    <d v="2014-10-21T14:23:01"/>
    <d v="2014-10-21T14:44:19"/>
  </r>
  <r>
    <n v="1475901"/>
    <n v="142926"/>
    <x v="269"/>
    <x v="0"/>
    <x v="9"/>
    <x v="2"/>
    <s v="Great White Way"/>
    <n v="1"/>
    <s v="Concretes"/>
    <m/>
    <n v="40.758456774983799"/>
    <n v="-73.989140466129399"/>
    <n v="40.734307999999999"/>
    <n v="-74.007935399999994"/>
    <d v="2014-10-28T20:35:23"/>
    <d v="2014-10-28T20:41:10"/>
    <d v="2014-10-28T21:05:30"/>
    <d v="2014-10-28T21:20:22"/>
  </r>
  <r>
    <n v="1275454"/>
    <n v="71982"/>
    <x v="80"/>
    <x v="3"/>
    <x v="125"/>
    <x v="2"/>
    <s v="Milkshakes"/>
    <n v="1"/>
    <s v="Menu"/>
    <d v="1899-12-30T00:03:41"/>
    <n v="40.764075830277001"/>
    <n v="-73.978632525152193"/>
    <n v="40.770772999999998"/>
    <n v="-73.991783999999996"/>
    <d v="2014-10-01T20:26:34"/>
    <d v="2014-10-01T21:08:29"/>
    <d v="2014-10-01T21:19:49"/>
    <d v="2014-10-01T21:30:28"/>
  </r>
  <r>
    <n v="1295143"/>
    <n v="60039"/>
    <x v="38"/>
    <x v="1"/>
    <x v="4"/>
    <x v="4"/>
    <s v="Engawa"/>
    <n v="1"/>
    <s v="Taiseyo (Atlantic Ocean)"/>
    <d v="1899-12-30T00:20:33"/>
    <n v="40.7261096570601"/>
    <n v="-74.002491863200504"/>
    <n v="40.745520999999997"/>
    <n v="-73.990466999999995"/>
    <d v="2014-10-04T19:02:14"/>
    <d v="2014-10-04T19:25:36"/>
    <d v="2014-10-04T19:44:27"/>
    <d v="2014-10-04T20:00:38"/>
  </r>
  <r>
    <n v="1356719"/>
    <n v="328551"/>
    <x v="223"/>
    <x v="1"/>
    <x v="248"/>
    <x v="6"/>
    <s v="Shishito"/>
    <n v="1"/>
    <s v="Kitchen"/>
    <d v="1899-12-30T00:09:10"/>
    <n v="40.730390996508298"/>
    <n v="-73.986386131230205"/>
    <n v="40.731654296402702"/>
    <n v="-73.990213045382603"/>
    <d v="2014-10-13T19:12:59"/>
    <d v="2014-10-13T19:30:45"/>
    <d v="2014-10-13T19:49:04"/>
    <d v="2014-10-13T19:54:36"/>
  </r>
  <r>
    <n v="1383351"/>
    <n v="62867"/>
    <x v="205"/>
    <x v="1"/>
    <x v="136"/>
    <x v="8"/>
    <m/>
    <m/>
    <m/>
    <d v="1899-12-30T00:05:19"/>
    <n v="40.720041528861898"/>
    <n v="-74.008531826427401"/>
    <n v="40.739497015661897"/>
    <n v="-74.003567723077694"/>
    <d v="2014-10-17T20:28:07"/>
    <d v="2014-10-17T20:48:41"/>
    <d v="2014-10-17T20:57:29"/>
    <d v="2014-10-17T21:13:38"/>
  </r>
  <r>
    <n v="1340235"/>
    <n v="128600"/>
    <x v="21"/>
    <x v="1"/>
    <x v="77"/>
    <x v="0"/>
    <s v="Ackerson Farms Lemonade"/>
    <n v="1"/>
    <s v="Drinks"/>
    <m/>
    <n v="40.724339999999998"/>
    <n v="-73.990960000000001"/>
    <n v="40.716340900009399"/>
    <n v="-74.012284753309402"/>
    <d v="2014-10-11T18:12:13"/>
    <d v="2014-10-11T18:12:35"/>
    <d v="2014-10-11T18:27:22"/>
    <d v="2014-10-11T18:43:59"/>
  </r>
  <r>
    <n v="1410508"/>
    <n v="112385"/>
    <x v="292"/>
    <x v="2"/>
    <x v="9"/>
    <x v="2"/>
    <s v="Shack Burger"/>
    <n v="2"/>
    <s v="Burgers"/>
    <m/>
    <n v="40.7152793278103"/>
    <n v="-74.014860391616807"/>
    <n v="40.732752882583704"/>
    <n v="-74.001588606449602"/>
    <d v="2014-10-20T19:50:32"/>
    <d v="2014-10-20T20:11:08"/>
    <d v="2014-10-20T20:28:18"/>
    <d v="2014-10-20T20:42:43"/>
  </r>
  <r>
    <n v="1376402"/>
    <n v="132082"/>
    <x v="419"/>
    <x v="2"/>
    <x v="20"/>
    <x v="17"/>
    <s v="Org Macaroni &amp; Cheese Family Size"/>
    <n v="1"/>
    <s v="Pasta Mixes"/>
    <m/>
    <n v="40.723954999999997"/>
    <n v="-73.991828999999996"/>
    <n v="40.748957300000001"/>
    <n v="-73.979586999999995"/>
    <d v="2014-10-16T21:06:09"/>
    <m/>
    <m/>
    <d v="2014-10-16T23:17:13"/>
  </r>
  <r>
    <n v="1355747"/>
    <n v="78523"/>
    <x v="177"/>
    <x v="3"/>
    <x v="130"/>
    <x v="9"/>
    <m/>
    <m/>
    <m/>
    <m/>
    <n v="40.777745129236699"/>
    <n v="-73.954617029430395"/>
    <n v="40.778165999999999"/>
    <n v="-73.9579679"/>
    <d v="2014-10-13T16:30:28"/>
    <d v="2014-10-13T16:57:00"/>
    <d v="2014-10-13T17:05:21"/>
    <d v="2014-10-13T17:09:25"/>
  </r>
  <r>
    <n v="1433240"/>
    <n v="121681"/>
    <x v="22"/>
    <x v="1"/>
    <x v="88"/>
    <x v="6"/>
    <s v="Momoya Spicy Tuna"/>
    <n v="4"/>
    <s v="Signature Roll"/>
    <d v="1899-12-30T00:09:55"/>
    <n v="40.784077256376399"/>
    <n v="-73.9776224098444"/>
    <n v="40.765541599999999"/>
    <n v="-73.978478999999993"/>
    <d v="2014-10-23T21:40:50"/>
    <d v="2014-10-23T21:42:32"/>
    <d v="2014-10-23T22:05:08"/>
    <d v="2014-10-23T22:13:48"/>
  </r>
  <r>
    <n v="1469083"/>
    <n v="72639"/>
    <x v="274"/>
    <x v="1"/>
    <x v="26"/>
    <x v="20"/>
    <s v="Three Lentil Chill"/>
    <n v="1"/>
    <s v="Daily Soups"/>
    <m/>
    <n v="40.774484800000003"/>
    <n v="-73.958975899999999"/>
    <n v="40.780897000000003"/>
    <n v="-73.958620999999994"/>
    <d v="2014-10-27T16:49:33"/>
    <d v="2014-10-27T16:53:02"/>
    <d v="2014-10-27T17:03:22"/>
    <d v="2014-10-27T17:09:47"/>
  </r>
  <r>
    <n v="1475994"/>
    <n v="297674"/>
    <x v="19"/>
    <x v="3"/>
    <x v="246"/>
    <x v="0"/>
    <s v="Whole Rotisserie Chicken"/>
    <n v="1"/>
    <s v="Slow-Roasted Rotisserie Chicken"/>
    <d v="1899-12-30T00:05:33"/>
    <n v="40.738917096523799"/>
    <n v="-74.000342980623302"/>
    <n v="40.752578999999997"/>
    <n v="-73.967523999999997"/>
    <d v="2014-10-28T20:47:06"/>
    <d v="2014-10-28T20:52:03"/>
    <d v="2014-10-28T20:59:52"/>
    <d v="2014-10-28T21:29:07"/>
  </r>
  <r>
    <n v="1485917"/>
    <n v="183292"/>
    <x v="123"/>
    <x v="1"/>
    <x v="12"/>
    <x v="10"/>
    <s v="Burnt End Baked Beans"/>
    <n v="1"/>
    <s v="Sides"/>
    <m/>
    <n v="40.727518945156902"/>
    <n v="-73.988671302795396"/>
    <n v="40.733910000000002"/>
    <n v="-73.991347000000005"/>
    <d v="2014-10-30T12:26:43"/>
    <d v="2014-10-30T12:30:17"/>
    <d v="2014-10-30T12:52:38"/>
    <d v="2014-10-30T13:00:11"/>
  </r>
  <r>
    <n v="1413407"/>
    <n v="90864"/>
    <x v="522"/>
    <x v="5"/>
    <x v="587"/>
    <x v="12"/>
    <m/>
    <m/>
    <m/>
    <m/>
    <n v="40.715134999999997"/>
    <n v="-74.007761000000002"/>
    <n v="40.766861594256397"/>
    <n v="-73.968479346549799"/>
    <d v="2014-10-21T10:42:33"/>
    <d v="2014-10-21T11:05:31"/>
    <d v="2014-10-21T11:12:19"/>
    <d v="2014-10-21T11:50:41"/>
  </r>
  <r>
    <n v="1417686"/>
    <n v="390499"/>
    <x v="88"/>
    <x v="1"/>
    <x v="228"/>
    <x v="43"/>
    <s v="Original"/>
    <n v="1"/>
    <s v="Frozen Yogurt with Toppings"/>
    <m/>
    <n v="40.729075924929496"/>
    <n v="-73.988682031631498"/>
    <n v="40.723676400000002"/>
    <n v="-74.010723499999997"/>
    <d v="2014-10-21T21:53:41"/>
    <d v="2014-10-21T21:51:02"/>
    <d v="2014-10-21T22:08:21"/>
    <d v="2014-10-21T22:25:37"/>
  </r>
  <r>
    <n v="1464850"/>
    <n v="301947"/>
    <x v="301"/>
    <x v="2"/>
    <x v="696"/>
    <x v="5"/>
    <s v="Masala Chai"/>
    <n v="1"/>
    <s v="Beverages"/>
    <d v="1899-12-30T00:05:43"/>
    <n v="40.742858259822199"/>
    <n v="-73.982850847058401"/>
    <n v="40.776363501030502"/>
    <n v="-73.945649906332406"/>
    <d v="2014-10-26T21:37:38"/>
    <d v="2014-10-26T21:40:06"/>
    <d v="2014-10-26T21:54:26"/>
    <d v="2014-10-26T22:13:21"/>
  </r>
  <r>
    <n v="1293014"/>
    <n v="282800"/>
    <x v="6"/>
    <x v="1"/>
    <x v="697"/>
    <x v="8"/>
    <m/>
    <m/>
    <m/>
    <d v="1899-12-30T00:06:54"/>
    <n v="40.738005009857197"/>
    <n v="-74.004348500487893"/>
    <n v="40.731802600000002"/>
    <n v="-73.993955299999996"/>
    <d v="2014-10-04T13:18:47"/>
    <d v="2014-10-04T13:27:08"/>
    <d v="2014-10-04T13:35:58"/>
    <d v="2014-10-04T13:46:07"/>
  </r>
  <r>
    <n v="1326558"/>
    <n v="121545"/>
    <x v="4"/>
    <x v="1"/>
    <x v="18"/>
    <x v="15"/>
    <m/>
    <m/>
    <m/>
    <m/>
    <n v="40.739669913434199"/>
    <n v="-73.995310138486801"/>
    <n v="40.735145000000003"/>
    <n v="-74.002818000000005"/>
    <d v="2014-10-09T21:37:44"/>
    <m/>
    <m/>
    <d v="2014-10-09T22:20:37"/>
  </r>
  <r>
    <n v="1437567"/>
    <n v="61128"/>
    <x v="110"/>
    <x v="1"/>
    <x v="675"/>
    <x v="26"/>
    <s v="Seaweed Side Salad"/>
    <n v="1"/>
    <s v="Side Salads"/>
    <d v="1899-12-30T00:01:44"/>
    <n v="40.7328198446546"/>
    <n v="-73.986085653304997"/>
    <n v="40.756366"/>
    <n v="-73.967000999999996"/>
    <d v="2014-10-24T15:21:16"/>
    <m/>
    <m/>
    <d v="2014-10-24T15:53:44"/>
  </r>
  <r>
    <n v="1330000"/>
    <n v="100999"/>
    <x v="44"/>
    <x v="1"/>
    <x v="190"/>
    <x v="29"/>
    <s v="Herb Roasted Chicken Salad"/>
    <n v="1"/>
    <s v="Salads"/>
    <m/>
    <n v="40.722705492718703"/>
    <n v="-73.998198509216294"/>
    <n v="40.729877399999999"/>
    <n v="-73.991618000000003"/>
    <d v="2014-10-10T14:05:10"/>
    <d v="2014-10-10T14:03:57"/>
    <d v="2014-10-10T14:28:50"/>
    <d v="2014-10-10T14:35:40"/>
  </r>
  <r>
    <n v="1325841"/>
    <n v="60397"/>
    <x v="232"/>
    <x v="1"/>
    <x v="258"/>
    <x v="22"/>
    <s v="Roasted Cauliflower"/>
    <n v="1"/>
    <s v="Shares"/>
    <d v="1899-12-30T00:06:16"/>
    <n v="40.721989949797702"/>
    <n v="-73.997747898101807"/>
    <n v="40.733877"/>
    <n v="-74.001795000000001"/>
    <d v="2014-10-09T20:27:14"/>
    <d v="2014-10-09T20:59:59"/>
    <d v="2014-10-09T21:06:49"/>
    <d v="2014-10-09T21:20:54"/>
  </r>
  <r>
    <n v="1329594"/>
    <n v="81333"/>
    <x v="287"/>
    <x v="1"/>
    <x v="18"/>
    <x v="15"/>
    <m/>
    <m/>
    <m/>
    <m/>
    <n v="40.739669913434199"/>
    <n v="-73.995310138486801"/>
    <n v="40.735666600000002"/>
    <n v="-73.992729600000004"/>
    <d v="2014-10-10T13:10:31"/>
    <d v="2014-10-10T13:40:44"/>
    <d v="2014-10-10T13:50:02"/>
    <d v="2014-10-10T13:57:44"/>
  </r>
  <r>
    <n v="1400104"/>
    <n v="209552"/>
    <x v="54"/>
    <x v="1"/>
    <x v="131"/>
    <x v="27"/>
    <s v="Homemade Chicken Soup by Zabar's - 1qt"/>
    <n v="1"/>
    <s v="Soups"/>
    <m/>
    <n v="40.784821668416299"/>
    <n v="-73.979698620541598"/>
    <n v="40.780534500000002"/>
    <n v="-73.954396200000005"/>
    <d v="2014-10-19T17:04:23"/>
    <d v="2014-10-19T17:05:41"/>
    <d v="2014-10-19T17:34:01"/>
    <d v="2014-10-19T17:48:06"/>
  </r>
  <r>
    <n v="1299679"/>
    <n v="62419"/>
    <x v="313"/>
    <x v="2"/>
    <x v="66"/>
    <x v="11"/>
    <s v="B'day Cake Truffles"/>
    <n v="7"/>
    <s v="Cake Truffles"/>
    <m/>
    <n v="40.7231283099199"/>
    <n v="-74.002060890197697"/>
    <n v="40.719445"/>
    <n v="-74.008454"/>
    <d v="2014-10-05T12:42:58"/>
    <d v="2014-10-05T12:58:07"/>
    <d v="2014-10-05T13:03:56"/>
    <d v="2014-10-05T13:12:32"/>
  </r>
  <r>
    <n v="1416429"/>
    <n v="359031"/>
    <x v="148"/>
    <x v="2"/>
    <x v="87"/>
    <x v="6"/>
    <s v="Spicy Tuna Roll"/>
    <n v="1"/>
    <s v="Rolls"/>
    <d v="1899-12-30T00:06:35"/>
    <n v="40.760654436198898"/>
    <n v="-73.989582752602004"/>
    <n v="40.702425599999998"/>
    <n v="-74.0116759"/>
    <d v="2014-10-21T20:00:02"/>
    <d v="2014-10-21T20:45:41"/>
    <d v="2014-10-21T20:52:32"/>
    <d v="2014-10-21T21:24:14"/>
  </r>
  <r>
    <n v="1441915"/>
    <n v="396044"/>
    <x v="1"/>
    <x v="1"/>
    <x v="228"/>
    <x v="43"/>
    <m/>
    <m/>
    <m/>
    <m/>
    <n v="40.737189999999998"/>
    <n v="-73.996953000000005"/>
    <n v="40.7370740546842"/>
    <n v="-73.998792080372695"/>
    <d v="2014-10-24T21:55:20"/>
    <m/>
    <m/>
    <d v="2014-10-24T22:16:13"/>
  </r>
  <r>
    <n v="1275046"/>
    <n v="355729"/>
    <x v="441"/>
    <x v="1"/>
    <x v="70"/>
    <x v="11"/>
    <s v="Crack Pie Slice"/>
    <n v="4"/>
    <s v="Pie by the Slice"/>
    <m/>
    <n v="40.787149600866101"/>
    <n v="-73.971722312198096"/>
    <n v="40.805864"/>
    <n v="-73.963444899999999"/>
    <d v="2014-10-01T19:39:12"/>
    <d v="2014-10-01T20:00:22"/>
    <d v="2014-10-01T20:09:45"/>
    <d v="2014-10-01T20:20:09"/>
  </r>
  <r>
    <n v="1314804"/>
    <n v="350410"/>
    <x v="19"/>
    <x v="3"/>
    <x v="91"/>
    <x v="8"/>
    <s v="Sushi - Special"/>
    <n v="1"/>
    <s v="Sushi Bar"/>
    <d v="1899-12-30T00:04:18"/>
    <n v="40.771393000000003"/>
    <n v="-73.952760999999995"/>
    <n v="40.759261464765203"/>
    <n v="-73.970088968937304"/>
    <d v="2014-10-07T19:22:04"/>
    <d v="2014-10-07T19:29:18"/>
    <d v="2014-10-07T19:50:59"/>
    <d v="2014-10-07T20:02:41"/>
  </r>
  <r>
    <n v="1364812"/>
    <n v="54921"/>
    <x v="46"/>
    <x v="2"/>
    <x v="89"/>
    <x v="4"/>
    <m/>
    <m/>
    <m/>
    <d v="1899-12-30T00:14:02"/>
    <n v="40.761836680634801"/>
    <n v="-73.960403720115593"/>
    <n v="40.765128099999998"/>
    <n v="-73.972039800000005"/>
    <d v="2014-10-15T00:14:59"/>
    <d v="2014-10-15T00:16:15"/>
    <d v="2014-10-15T00:49:34"/>
    <d v="2014-10-15T00:58:56"/>
  </r>
  <r>
    <n v="1462563"/>
    <n v="68258"/>
    <x v="47"/>
    <x v="1"/>
    <x v="258"/>
    <x v="22"/>
    <s v="Prego Roll"/>
    <n v="1"/>
    <s v="Sandwiches"/>
    <d v="1899-12-30T00:06:28"/>
    <n v="40.721989949797702"/>
    <n v="-73.997747898101807"/>
    <n v="40.744836900000003"/>
    <n v="-73.991976300000005"/>
    <d v="2014-10-26T19:29:38"/>
    <d v="2014-10-26T20:04:48"/>
    <d v="2014-10-26T20:11:38"/>
    <d v="2014-10-26T20:23:17"/>
  </r>
  <r>
    <n v="1354496"/>
    <n v="58898"/>
    <x v="317"/>
    <x v="1"/>
    <x v="3"/>
    <x v="3"/>
    <s v="14 Hours"/>
    <n v="1"/>
    <s v="Cold Pressed Juices"/>
    <m/>
    <n v="40.729663911581198"/>
    <n v="-73.986432043583505"/>
    <n v="40.729953600000002"/>
    <n v="-73.986349799999999"/>
    <d v="2014-10-13T13:08:41"/>
    <m/>
    <m/>
    <d v="2014-10-13T13:29:31"/>
  </r>
  <r>
    <n v="1352640"/>
    <n v="136368"/>
    <x v="405"/>
    <x v="2"/>
    <x v="193"/>
    <x v="8"/>
    <s v="Honey Mustard Mayo"/>
    <n v="1"/>
    <s v="Additional Sauces"/>
    <m/>
    <n v="40.728169657139198"/>
    <n v="-73.987912711093401"/>
    <n v="40.726732136853599"/>
    <n v="-73.9853840093012"/>
    <d v="2014-10-12T23:52:07"/>
    <d v="2014-10-13T00:16:38"/>
    <d v="2014-10-13T00:31:58"/>
    <d v="2014-10-13T00:40:08"/>
  </r>
  <r>
    <n v="1411558"/>
    <n v="133330"/>
    <x v="115"/>
    <x v="1"/>
    <x v="77"/>
    <x v="0"/>
    <s v="Firebird"/>
    <n v="1"/>
    <s v="Sandwiches"/>
    <m/>
    <n v="40.724339999999998"/>
    <n v="-73.990960000000001"/>
    <n v="40.759030699999997"/>
    <n v="-73.994566500000005"/>
    <d v="2014-10-20T21:24:49"/>
    <d v="2014-10-20T21:38:50"/>
    <d v="2014-10-20T21:52:40"/>
    <d v="2014-10-20T22:14:57"/>
  </r>
  <r>
    <n v="1334485"/>
    <n v="141908"/>
    <x v="150"/>
    <x v="1"/>
    <x v="2"/>
    <x v="2"/>
    <s v="Maui Wowie"/>
    <n v="1"/>
    <s v="Bareburgers"/>
    <d v="1899-12-30T00:05:54"/>
    <n v="40.746131207852798"/>
    <n v="-73.978103399276705"/>
    <n v="40.765340000000002"/>
    <n v="-73.967105799999999"/>
    <d v="2014-10-10T21:37:16"/>
    <d v="2014-10-10T21:37:08"/>
    <d v="2014-10-10T22:09:37"/>
    <d v="2014-10-10T22:16:42"/>
  </r>
  <r>
    <n v="1307811"/>
    <n v="96131"/>
    <x v="300"/>
    <x v="1"/>
    <x v="698"/>
    <x v="8"/>
    <m/>
    <m/>
    <m/>
    <m/>
    <n v="40.731718325211297"/>
    <n v="-73.985553967922399"/>
    <n v="40.7267315"/>
    <n v="-73.994629399999994"/>
    <d v="2014-10-06T13:10:19"/>
    <d v="2014-10-06T13:09:45"/>
    <d v="2014-10-06T13:21:05"/>
    <d v="2014-10-06T13:29:04"/>
  </r>
  <r>
    <n v="1340447"/>
    <n v="361699"/>
    <x v="150"/>
    <x v="1"/>
    <x v="653"/>
    <x v="1"/>
    <s v="Max's Great Caesar Salad"/>
    <n v="1"/>
    <s v="Salads"/>
    <d v="1899-12-30T00:06:57"/>
    <n v="40.745551300000002"/>
    <n v="-73.990843999999996"/>
    <n v="40.7638815407444"/>
    <n v="-73.954157261555295"/>
    <d v="2014-10-11T18:42:23"/>
    <d v="2014-10-11T18:55:40"/>
    <d v="2014-10-11T19:16:00"/>
    <d v="2014-10-11T19:41:03"/>
  </r>
  <r>
    <n v="1295571"/>
    <n v="110461"/>
    <x v="96"/>
    <x v="1"/>
    <x v="4"/>
    <x v="4"/>
    <s v="Edamame"/>
    <n v="1"/>
    <s v="Appetizers"/>
    <d v="1899-12-30T00:05:05"/>
    <n v="40.7261096570601"/>
    <n v="-74.002491863200504"/>
    <n v="40.732301300000003"/>
    <n v="-74.007778200000004"/>
    <d v="2014-10-04T19:55:06"/>
    <d v="2014-10-04T20:27:34"/>
    <d v="2014-10-04T20:57:08"/>
    <d v="2014-10-04T21:05:17"/>
  </r>
  <r>
    <n v="1365554"/>
    <n v="376578"/>
    <x v="4"/>
    <x v="1"/>
    <x v="9"/>
    <x v="2"/>
    <s v="Hot Dog"/>
    <n v="1"/>
    <s v="Flat Top Dogs"/>
    <m/>
    <n v="40.7152793278103"/>
    <n v="-74.014860391616807"/>
    <n v="40.721299255098202"/>
    <n v="-74.005176487465206"/>
    <d v="2014-10-15T11:03:39"/>
    <d v="2014-10-15T11:09:31"/>
    <d v="2014-10-15T11:30:50"/>
    <d v="2014-10-15T11:58:00"/>
  </r>
  <r>
    <n v="1391117"/>
    <n v="67647"/>
    <x v="483"/>
    <x v="1"/>
    <x v="177"/>
    <x v="2"/>
    <s v="Bacon Cheeseburger"/>
    <n v="2"/>
    <s v="Main Menu"/>
    <m/>
    <n v="40.7711352092903"/>
    <n v="-73.959623103066605"/>
    <n v="40.756771000000001"/>
    <n v="-73.967384999999993"/>
    <d v="2014-10-18T18:50:10"/>
    <d v="2014-10-18T19:09:08"/>
    <d v="2014-10-18T19:32:27"/>
    <d v="2014-10-18T19:44:25"/>
  </r>
  <r>
    <n v="1383357"/>
    <n v="373633"/>
    <x v="115"/>
    <x v="1"/>
    <x v="218"/>
    <x v="6"/>
    <s v="Sea Scallop, Flying Fish Roe"/>
    <n v="2"/>
    <s v="Yama Special Dinner Rolls"/>
    <d v="1899-12-30T00:04:41"/>
    <n v="40.7538247353244"/>
    <n v="-73.968524117504799"/>
    <n v="40.765870999999997"/>
    <n v="-73.955046699999997"/>
    <d v="2014-10-17T20:27:38"/>
    <d v="2014-10-17T20:44:25"/>
    <d v="2014-10-17T20:53:44"/>
    <d v="2014-10-17T21:04:06"/>
  </r>
  <r>
    <n v="1273159"/>
    <n v="314908"/>
    <x v="384"/>
    <x v="1"/>
    <x v="77"/>
    <x v="0"/>
    <s v="Fries"/>
    <n v="1"/>
    <s v="Sides"/>
    <m/>
    <n v="40.724339999999998"/>
    <n v="-73.990960000000001"/>
    <n v="40.734250600000003"/>
    <n v="-73.990212299999996"/>
    <d v="2014-10-01T13:51:43"/>
    <d v="2014-10-01T14:34:47"/>
    <d v="2014-10-01T14:52:38"/>
    <d v="2014-10-01T15:12:14"/>
  </r>
  <r>
    <n v="1328575"/>
    <n v="350378"/>
    <x v="462"/>
    <x v="1"/>
    <x v="33"/>
    <x v="20"/>
    <s v="Salad"/>
    <n v="1"/>
    <s v="Make Your Own"/>
    <d v="1899-12-30T00:03:39"/>
    <n v="40.745078589413303"/>
    <n v="-73.988821506500202"/>
    <n v="40.756098199999997"/>
    <n v="-73.985788099999994"/>
    <d v="2014-10-10T10:55:04"/>
    <d v="2014-10-10T11:02:11"/>
    <d v="2014-10-10T11:22:51"/>
    <d v="2014-10-10T11:39:34"/>
  </r>
  <r>
    <n v="1362093"/>
    <n v="100536"/>
    <x v="242"/>
    <x v="1"/>
    <x v="9"/>
    <x v="2"/>
    <s v="Hamburger"/>
    <n v="1"/>
    <s v="Burgers"/>
    <m/>
    <n v="40.779126065705498"/>
    <n v="-73.954904894578206"/>
    <n v="40.765967600000003"/>
    <n v="-73.961998199999996"/>
    <d v="2014-10-14T17:53:38"/>
    <d v="2014-10-14T17:54:39"/>
    <d v="2014-10-14T18:05:50"/>
    <d v="2014-10-14T18:16:49"/>
  </r>
  <r>
    <n v="1454320"/>
    <n v="70368"/>
    <x v="59"/>
    <x v="2"/>
    <x v="89"/>
    <x v="4"/>
    <m/>
    <m/>
    <m/>
    <d v="1899-12-30T00:05:20"/>
    <n v="40.761836680634801"/>
    <n v="-73.960403720115593"/>
    <n v="40.768331099999997"/>
    <n v="-73.965630899999994"/>
    <d v="2014-10-26T00:07:49"/>
    <d v="2014-10-26T00:11:09"/>
    <d v="2014-10-26T00:25:36"/>
    <d v="2014-10-26T00:31:45"/>
  </r>
  <r>
    <n v="1345868"/>
    <n v="217363"/>
    <x v="21"/>
    <x v="1"/>
    <x v="258"/>
    <x v="22"/>
    <s v="Freda's Matzo Ball Soup"/>
    <n v="1"/>
    <s v="Other"/>
    <d v="1899-12-30T00:02:59"/>
    <n v="40.721989949797702"/>
    <n v="-73.997747898101807"/>
    <n v="40.729725080155298"/>
    <n v="-73.993327895976805"/>
    <d v="2014-10-12T13:44:46"/>
    <d v="2014-10-12T13:55:50"/>
    <d v="2014-10-12T14:09:10"/>
    <d v="2014-10-12T14:17:49"/>
  </r>
  <r>
    <n v="1411032"/>
    <n v="317515"/>
    <x v="278"/>
    <x v="1"/>
    <x v="98"/>
    <x v="9"/>
    <s v="Black or Red Beans"/>
    <n v="1"/>
    <s v="Side Orders"/>
    <d v="1899-12-30T00:04:59"/>
    <n v="40.7228416988277"/>
    <n v="-73.994116468965402"/>
    <n v="40.710893516833998"/>
    <n v="-74.005800881222896"/>
    <d v="2014-10-20T20:43:16"/>
    <d v="2014-10-20T20:49:48"/>
    <d v="2014-10-20T21:02:09"/>
    <d v="2014-10-20T21:12:29"/>
  </r>
  <r>
    <n v="1309197"/>
    <n v="155555"/>
    <x v="30"/>
    <x v="1"/>
    <x v="87"/>
    <x v="6"/>
    <s v="Edamame"/>
    <n v="1"/>
    <s v="Appetizers"/>
    <d v="1899-12-30T00:05:58"/>
    <n v="40.760654436198898"/>
    <n v="-73.989582752602004"/>
    <n v="40.7444652"/>
    <n v="-73.975611000000001"/>
    <d v="2014-10-06T18:37:33"/>
    <d v="2014-10-06T18:51:23"/>
    <d v="2014-10-06T19:03:43"/>
    <d v="2014-10-06T19:22:12"/>
  </r>
  <r>
    <n v="1410095"/>
    <n v="100536"/>
    <x v="493"/>
    <x v="2"/>
    <x v="319"/>
    <x v="16"/>
    <m/>
    <m/>
    <m/>
    <m/>
    <n v="40.762842132319498"/>
    <n v="-73.971733791162904"/>
    <n v="40.765967600000003"/>
    <n v="-73.961998199999996"/>
    <d v="2014-10-20T19:00:17"/>
    <d v="2014-10-20T19:40:01"/>
    <d v="2014-10-20T19:48:19"/>
    <d v="2014-10-20T19:56:46"/>
  </r>
  <r>
    <n v="1440059"/>
    <n v="42755"/>
    <x v="109"/>
    <x v="1"/>
    <x v="4"/>
    <x v="4"/>
    <s v="Spicy Lobster Roll"/>
    <n v="1"/>
    <s v="Maki (Special Rolls)"/>
    <d v="1899-12-30T00:04:05"/>
    <n v="40.7261096570601"/>
    <n v="-74.002491863200504"/>
    <n v="40.738932300000002"/>
    <n v="-74.008823399999997"/>
    <d v="2014-10-24T19:27:21"/>
    <d v="2014-10-24T19:34:40"/>
    <d v="2014-10-24T19:56:30"/>
    <d v="2014-10-24T20:07:39"/>
  </r>
  <r>
    <n v="1349826"/>
    <n v="121300"/>
    <x v="291"/>
    <x v="1"/>
    <x v="139"/>
    <x v="8"/>
    <s v="Ginger Scallion Noodles"/>
    <n v="2"/>
    <s v="Bowls"/>
    <m/>
    <n v="40.729110403548901"/>
    <n v="-73.984245455566395"/>
    <n v="40.743619600000002"/>
    <n v="-73.975287399999999"/>
    <d v="2014-10-12T20:01:21"/>
    <d v="2014-10-12T20:29:29"/>
    <d v="2014-10-12T20:50:19"/>
    <d v="2014-10-12T21:03:22"/>
  </r>
  <r>
    <n v="1340041"/>
    <n v="139450"/>
    <x v="51"/>
    <x v="4"/>
    <x v="143"/>
    <x v="36"/>
    <s v="Jeanne Marie Merlot"/>
    <n v="3"/>
    <s v="Merlot"/>
    <m/>
    <n v="40.779598"/>
    <n v="-73.947388000000004"/>
    <n v="40.743746408143501"/>
    <n v="-73.987871455025399"/>
    <d v="2014-10-11T17:46:40"/>
    <d v="2014-10-11T17:49:40"/>
    <d v="2014-10-11T17:58:29"/>
    <d v="2014-10-11T18:17:47"/>
  </r>
  <r>
    <n v="1397686"/>
    <n v="121905"/>
    <x v="21"/>
    <x v="1"/>
    <x v="338"/>
    <x v="8"/>
    <s v="Kalamari"/>
    <n v="1"/>
    <s v="Mezes"/>
    <d v="1899-12-30T00:04:17"/>
    <n v="40.721414589742103"/>
    <n v="-74.001249681569405"/>
    <n v="40.743617299999997"/>
    <n v="-74.006400400000004"/>
    <d v="2014-10-19T13:20:32"/>
    <d v="2014-10-19T13:21:41"/>
    <d v="2014-10-19T13:38:01"/>
    <d v="2014-10-19T13:56:35"/>
  </r>
  <r>
    <n v="1324192"/>
    <n v="208514"/>
    <x v="253"/>
    <x v="1"/>
    <x v="39"/>
    <x v="1"/>
    <s v="Kids Original BBQ Chicken Pizza"/>
    <n v="1"/>
    <s v="Pizzas"/>
    <d v="1899-12-30T00:06:02"/>
    <n v="40.7446662425236"/>
    <n v="-73.983344413366893"/>
    <n v="40.741316300000001"/>
    <n v="-73.978384399999996"/>
    <d v="2014-10-09T15:43:07"/>
    <d v="2014-10-09T15:50:36"/>
    <d v="2014-10-09T16:02:56"/>
    <d v="2014-10-09T16:10:32"/>
  </r>
  <r>
    <n v="1297508"/>
    <n v="41475"/>
    <x v="23"/>
    <x v="2"/>
    <x v="399"/>
    <x v="43"/>
    <m/>
    <m/>
    <m/>
    <m/>
    <n v="40.774952999999996"/>
    <n v="-73.953899000000007"/>
    <n v="40.767718000000002"/>
    <n v="-73.961516000000003"/>
    <d v="2014-10-04T23:21:03"/>
    <d v="2014-10-04T23:46:38"/>
    <d v="2014-10-05T00:00:14"/>
    <d v="2014-10-05T00:07:06"/>
  </r>
  <r>
    <n v="1424894"/>
    <n v="59762"/>
    <x v="269"/>
    <x v="0"/>
    <x v="304"/>
    <x v="8"/>
    <m/>
    <m/>
    <m/>
    <m/>
    <n v="40.736616246302198"/>
    <n v="-73.9974851229737"/>
    <n v="40.735684192218102"/>
    <n v="-74.001900337658597"/>
    <d v="2014-10-22T21:22:20"/>
    <d v="2014-10-22T21:44:10"/>
    <d v="2014-10-22T21:57:00"/>
    <d v="2014-10-22T22:03:24"/>
  </r>
  <r>
    <n v="1362091"/>
    <n v="128591"/>
    <x v="113"/>
    <x v="2"/>
    <x v="143"/>
    <x v="36"/>
    <s v="Grey Goose Vodka (1L)"/>
    <n v="1"/>
    <s v="Vodka"/>
    <m/>
    <n v="40.779598"/>
    <n v="-73.947388000000004"/>
    <n v="40.746060399999998"/>
    <n v="-73.994673800000001"/>
    <d v="2014-10-14T17:51:58"/>
    <m/>
    <m/>
    <d v="2014-10-14T19:05:46"/>
  </r>
  <r>
    <n v="1295784"/>
    <n v="85422"/>
    <x v="335"/>
    <x v="2"/>
    <x v="134"/>
    <x v="33"/>
    <s v="Chocolate Hazlenuts"/>
    <n v="2"/>
    <s v="Hu Chocolate"/>
    <m/>
    <n v="40.735676762018002"/>
    <n v="-73.993829528068602"/>
    <n v="40.738932300000002"/>
    <n v="-74.008823399999997"/>
    <d v="2014-10-04T20:20:08"/>
    <d v="2014-10-04T20:36:13"/>
    <d v="2014-10-04T20:42:48"/>
    <d v="2014-10-04T21:23:32"/>
  </r>
  <r>
    <n v="1363103"/>
    <n v="314480"/>
    <x v="312"/>
    <x v="2"/>
    <x v="9"/>
    <x v="2"/>
    <s v="Cheese Fries"/>
    <n v="1"/>
    <s v="Fries"/>
    <m/>
    <n v="40.758456774983799"/>
    <n v="-73.989140466129399"/>
    <n v="40.746968600000002"/>
    <n v="-73.990440599999999"/>
    <d v="2014-10-14T20:27:52"/>
    <d v="2014-10-14T20:33:42"/>
    <d v="2014-10-14T21:01:33"/>
    <d v="2014-10-14T21:17:11"/>
  </r>
  <r>
    <n v="1292144"/>
    <n v="6987"/>
    <x v="335"/>
    <x v="2"/>
    <x v="148"/>
    <x v="8"/>
    <m/>
    <m/>
    <m/>
    <d v="1899-12-30T00:05:03"/>
    <n v="40.722552206715797"/>
    <n v="-73.987665933968202"/>
    <n v="40.7109442"/>
    <n v="-74.016321099999999"/>
    <d v="2014-10-04T10:53:34"/>
    <d v="2014-10-04T11:19:08"/>
    <d v="2014-10-04T11:26:59"/>
    <d v="2014-10-04T12:11:26"/>
  </r>
  <r>
    <n v="1362937"/>
    <n v="367051"/>
    <x v="381"/>
    <x v="1"/>
    <x v="101"/>
    <x v="30"/>
    <s v="Five Flavored Chicken Dumplings (4)"/>
    <n v="1"/>
    <s v="Dim Sum"/>
    <d v="1899-12-30T00:04:42"/>
    <n v="40.734213854853898"/>
    <n v="-74.006202029303594"/>
    <n v="40.724106900000002"/>
    <n v="-73.995710000000003"/>
    <d v="2014-10-14T20:03:35"/>
    <d v="2014-10-14T20:24:17"/>
    <d v="2014-10-14T20:38:08"/>
    <d v="2014-10-14T20:53:30"/>
  </r>
  <r>
    <n v="1480549"/>
    <n v="148138"/>
    <x v="21"/>
    <x v="1"/>
    <x v="12"/>
    <x v="10"/>
    <m/>
    <m/>
    <m/>
    <m/>
    <n v="40.736673300973102"/>
    <n v="-74.001331329345703"/>
    <n v="40.735588100000001"/>
    <n v="-74.003542300000007"/>
    <d v="2014-10-29T17:29:52"/>
    <d v="2014-10-29T17:31:54"/>
    <d v="2014-10-29T17:43:23"/>
    <d v="2014-10-29T17:45:32"/>
  </r>
  <r>
    <n v="1319635"/>
    <n v="95644"/>
    <x v="216"/>
    <x v="1"/>
    <x v="261"/>
    <x v="8"/>
    <m/>
    <m/>
    <m/>
    <m/>
    <n v="40.731372708477302"/>
    <n v="-74.006588459014907"/>
    <n v="40.730668999999999"/>
    <n v="-74.006186"/>
    <d v="2014-10-08T18:45:27"/>
    <m/>
    <m/>
    <d v="2014-10-08T18:59:59"/>
  </r>
  <r>
    <n v="1353266"/>
    <n v="215219"/>
    <x v="4"/>
    <x v="1"/>
    <x v="40"/>
    <x v="9"/>
    <s v="Spicy Chicken"/>
    <n v="1"/>
    <s v="Specialty Arepas"/>
    <d v="1899-12-30T00:07:33"/>
    <n v="40.764217000000002"/>
    <n v="-73.988320999999999"/>
    <n v="40.748626999999999"/>
    <n v="-73.970499000000004"/>
    <d v="2014-10-13T03:26:48"/>
    <d v="2014-10-13T03:56:25"/>
    <d v="2014-10-13T04:10:45"/>
    <d v="2014-10-13T04:33:33"/>
  </r>
  <r>
    <n v="1478305"/>
    <n v="401089"/>
    <x v="456"/>
    <x v="0"/>
    <x v="699"/>
    <x v="19"/>
    <s v="New Orleans Style Iced Coffee"/>
    <n v="8"/>
    <s v="Coffee &amp; Drinks"/>
    <m/>
    <n v="40.758701794734897"/>
    <n v="-73.978529218148395"/>
    <n v="40.752825376860599"/>
    <n v="-73.980221399324705"/>
    <d v="2014-10-29T08:25:07"/>
    <d v="2014-10-29T08:35:04"/>
    <d v="2014-10-29T09:05:53"/>
    <d v="2014-10-29T09:12:48"/>
  </r>
  <r>
    <n v="1310045"/>
    <n v="72339"/>
    <x v="211"/>
    <x v="1"/>
    <x v="85"/>
    <x v="4"/>
    <s v="Hourenso Garlic"/>
    <n v="1"/>
    <s v="Grilled &amp; Sauteed"/>
    <d v="1899-12-30T00:04:38"/>
    <n v="40.754464909220403"/>
    <n v="-73.973145698613706"/>
    <n v="40.757719000000002"/>
    <n v="-73.966089999999994"/>
    <d v="2014-10-06T20:30:27"/>
    <d v="2014-10-06T20:29:32"/>
    <d v="2014-10-06T20:44:51"/>
    <d v="2014-10-06T20:58:18"/>
  </r>
  <r>
    <n v="1414427"/>
    <n v="296316"/>
    <x v="74"/>
    <x v="1"/>
    <x v="44"/>
    <x v="8"/>
    <s v="Black Angus Cheeseburger"/>
    <n v="1"/>
    <s v="Lunch"/>
    <d v="1899-12-30T00:03:09"/>
    <n v="40.721294"/>
    <n v="-73.983993999999996"/>
    <n v="40.728567400000003"/>
    <n v="-73.989086"/>
    <d v="2014-10-21T14:53:52"/>
    <d v="2014-10-21T14:57:20"/>
    <d v="2014-10-21T15:13:40"/>
    <d v="2014-10-21T15:20:25"/>
  </r>
  <r>
    <n v="1410256"/>
    <n v="106595"/>
    <x v="168"/>
    <x v="2"/>
    <x v="63"/>
    <x v="16"/>
    <s v="String Beans Oreganata"/>
    <n v="1"/>
    <s v="Vegetables"/>
    <d v="1899-12-30T00:02:01"/>
    <n v="40.723019825000002"/>
    <n v="-73.995853999999994"/>
    <n v="40.7434935"/>
    <n v="-73.991867200000002"/>
    <d v="2014-10-20T19:17:15"/>
    <d v="2014-10-20T19:40:58"/>
    <d v="2014-10-20T19:50:23"/>
    <d v="2014-10-20T20:07:57"/>
  </r>
  <r>
    <n v="1354211"/>
    <n v="347263"/>
    <x v="44"/>
    <x v="1"/>
    <x v="421"/>
    <x v="9"/>
    <s v="Quesadilla Del Meracado"/>
    <n v="1"/>
    <s v="Lunch Especialidades De La Casa / House Specialties"/>
    <d v="1899-12-30T00:03:27"/>
    <n v="40.740566935961603"/>
    <n v="-74.005427336781395"/>
    <n v="40.7356342"/>
    <n v="-74.005076700000004"/>
    <d v="2014-10-13T12:21:20"/>
    <d v="2014-10-13T12:37:11"/>
    <d v="2014-10-13T12:46:30"/>
    <d v="2014-10-13T12:50:41"/>
  </r>
  <r>
    <n v="1469156"/>
    <n v="127149"/>
    <x v="19"/>
    <x v="3"/>
    <x v="314"/>
    <x v="4"/>
    <m/>
    <m/>
    <m/>
    <d v="1899-12-30T00:07:05"/>
    <n v="40.763165884696399"/>
    <n v="-73.977019781707995"/>
    <n v="40.7666544"/>
    <n v="-73.952847199999994"/>
    <d v="2014-10-27T17:06:01"/>
    <d v="2014-10-27T17:13:16"/>
    <d v="2014-10-27T18:11:49"/>
    <d v="2014-10-27T18:27:37"/>
  </r>
  <r>
    <n v="1388667"/>
    <n v="259341"/>
    <x v="177"/>
    <x v="3"/>
    <x v="38"/>
    <x v="16"/>
    <m/>
    <m/>
    <m/>
    <d v="1899-12-30T00:04:14"/>
    <n v="40.775236"/>
    <n v="-73.962881999999993"/>
    <n v="40.777042723345602"/>
    <n v="-73.958787154088199"/>
    <d v="2014-10-18T14:27:25"/>
    <d v="2014-10-18T14:35:16"/>
    <d v="2014-10-18T14:48:31"/>
    <d v="2014-10-18T14:55:48"/>
  </r>
  <r>
    <n v="1363325"/>
    <n v="59762"/>
    <x v="173"/>
    <x v="4"/>
    <x v="20"/>
    <x v="17"/>
    <s v="Sage Whole"/>
    <n v="1"/>
    <s v="Spices, Herbs &amp; Seasoning"/>
    <m/>
    <n v="40.723954999999997"/>
    <n v="-73.991828999999996"/>
    <n v="40.735684192218102"/>
    <n v="-74.001900337658597"/>
    <d v="2014-10-14T20:57:29"/>
    <d v="2014-10-14T20:56:55"/>
    <d v="2014-10-14T21:49:56"/>
    <d v="2014-10-14T22:04:02"/>
  </r>
  <r>
    <n v="1282217"/>
    <n v="54608"/>
    <x v="93"/>
    <x v="2"/>
    <x v="60"/>
    <x v="4"/>
    <s v="Tuna"/>
    <n v="2"/>
    <s v="Nigiri Sushi"/>
    <d v="1899-12-30T00:10:48"/>
    <n v="40.716725764782701"/>
    <n v="-74.008250645521898"/>
    <n v="40.744760900000003"/>
    <n v="-74.003630000000001"/>
    <d v="2014-10-02T20:56:51"/>
    <d v="2014-10-02T21:23:23"/>
    <d v="2014-10-02T21:28:08"/>
    <d v="2014-10-02T21:39:03"/>
  </r>
  <r>
    <n v="1359930"/>
    <n v="377939"/>
    <x v="0"/>
    <x v="0"/>
    <x v="700"/>
    <x v="8"/>
    <m/>
    <m/>
    <m/>
    <m/>
    <n v="40.760862737692598"/>
    <n v="-73.994214028772504"/>
    <n v="40.7810190778942"/>
    <n v="-73.981296147758499"/>
    <d v="2014-10-14T07:50:14"/>
    <m/>
    <m/>
    <d v="2014-10-14T08:30:21"/>
  </r>
  <r>
    <n v="1413588"/>
    <n v="389783"/>
    <x v="92"/>
    <x v="1"/>
    <x v="70"/>
    <x v="11"/>
    <s v="Chocolate Chip Cake Truffles"/>
    <n v="1"/>
    <s v="Cake Truffles"/>
    <m/>
    <n v="40.731795470614898"/>
    <n v="-73.985672593116803"/>
    <n v="40.745808199999999"/>
    <n v="-73.989381399999999"/>
    <d v="2014-10-21T11:40:41"/>
    <d v="2014-10-21T11:40:28"/>
    <d v="2014-10-21T11:48:05"/>
    <d v="2014-10-21T12:03:38"/>
  </r>
  <r>
    <n v="1320596"/>
    <n v="368663"/>
    <x v="22"/>
    <x v="1"/>
    <x v="9"/>
    <x v="2"/>
    <s v="Chicken Dog"/>
    <n v="1"/>
    <s v="Flat-Top Dogs"/>
    <m/>
    <n v="40.780825773220101"/>
    <n v="-73.976483345031696"/>
    <n v="40.801487999999999"/>
    <n v="-73.96969"/>
    <d v="2014-10-08T20:53:52"/>
    <d v="2014-10-08T20:59:18"/>
    <d v="2014-10-08T21:14:43"/>
    <d v="2014-10-08T21:23:52"/>
  </r>
  <r>
    <n v="1318697"/>
    <n v="101603"/>
    <x v="318"/>
    <x v="3"/>
    <x v="130"/>
    <x v="9"/>
    <m/>
    <m/>
    <m/>
    <m/>
    <n v="40.777745129236699"/>
    <n v="-73.954617029430395"/>
    <n v="40.783564200000001"/>
    <n v="-73.949885699999996"/>
    <d v="2014-10-08T15:16:38"/>
    <d v="2014-10-08T15:15:45"/>
    <d v="2014-10-08T15:27:35"/>
    <d v="2014-10-08T15:37:58"/>
  </r>
  <r>
    <n v="1401993"/>
    <n v="60022"/>
    <x v="239"/>
    <x v="1"/>
    <x v="4"/>
    <x v="4"/>
    <m/>
    <m/>
    <m/>
    <d v="1899-12-30T00:07:03"/>
    <n v="40.7261096570601"/>
    <n v="-74.002491863200504"/>
    <n v="40.720079900000002"/>
    <n v="-74.006174099999996"/>
    <d v="2014-10-19T19:09:39"/>
    <m/>
    <m/>
    <d v="2014-10-19T19:42:50"/>
  </r>
  <r>
    <n v="1426307"/>
    <n v="47235"/>
    <x v="148"/>
    <x v="2"/>
    <x v="9"/>
    <x v="2"/>
    <s v="Shackburger"/>
    <n v="1"/>
    <s v="Burgers"/>
    <m/>
    <n v="40.758456774983799"/>
    <n v="-73.989140466129399"/>
    <n v="40.752479000000001"/>
    <n v="-73.989536000000001"/>
    <d v="2014-10-22T23:35:43"/>
    <d v="2014-10-22T23:37:04"/>
    <d v="2014-10-22T23:51:54"/>
    <d v="2014-10-22T23:58:28"/>
  </r>
  <r>
    <n v="1470052"/>
    <n v="118622"/>
    <x v="367"/>
    <x v="1"/>
    <x v="396"/>
    <x v="23"/>
    <s v="Lobster Roll"/>
    <n v="1"/>
    <s v="Large Plates"/>
    <d v="1899-12-30T00:47:48"/>
    <n v="40.7314378996168"/>
    <n v="-74.002121946782097"/>
    <n v="40.739070159006502"/>
    <n v="-73.992660442961906"/>
    <d v="2014-10-27T19:51:45"/>
    <d v="2014-10-27T20:44:57"/>
    <d v="2014-10-27T21:00:18"/>
    <d v="2014-10-27T21:12:09"/>
  </r>
  <r>
    <n v="1341387"/>
    <n v="280884"/>
    <x v="430"/>
    <x v="2"/>
    <x v="203"/>
    <x v="16"/>
    <s v="Black &amp; White Tagliatelle"/>
    <n v="1"/>
    <s v="Pasta"/>
    <d v="1899-12-30T00:07:11"/>
    <n v="40.722748587419602"/>
    <n v="-73.996061916918705"/>
    <n v="40.777691337317897"/>
    <n v="-73.955227509209806"/>
    <d v="2014-10-11T20:21:33"/>
    <d v="2014-10-11T21:00:50"/>
    <d v="2014-10-11T21:14:22"/>
    <d v="2014-10-11T21:50:30"/>
  </r>
  <r>
    <n v="1367698"/>
    <n v="80531"/>
    <x v="314"/>
    <x v="1"/>
    <x v="101"/>
    <x v="30"/>
    <s v="Seared Pork &amp; Shrimp Dumplings (4)"/>
    <n v="1"/>
    <s v="Dim Sum"/>
    <d v="1899-12-30T00:05:33"/>
    <n v="40.734213854853898"/>
    <n v="-74.006202029303594"/>
    <n v="40.734447778315399"/>
    <n v="-73.9977419440294"/>
    <d v="2014-10-15T17:39:40"/>
    <d v="2014-10-15T17:48:47"/>
    <d v="2014-10-15T18:14:37"/>
    <d v="2014-10-15T18:19:39"/>
  </r>
  <r>
    <n v="1284618"/>
    <n v="354831"/>
    <x v="278"/>
    <x v="1"/>
    <x v="701"/>
    <x v="8"/>
    <m/>
    <m/>
    <m/>
    <m/>
    <n v="40.742870410590598"/>
    <n v="-73.982437627778594"/>
    <n v="40.747206400000003"/>
    <n v="-73.9560113"/>
    <d v="2014-10-03T10:35:35"/>
    <d v="2014-10-03T10:40:38"/>
    <d v="2014-10-03T10:54:30"/>
    <d v="2014-10-03T11:26:24"/>
  </r>
  <r>
    <n v="1332465"/>
    <n v="105754"/>
    <x v="94"/>
    <x v="1"/>
    <x v="88"/>
    <x v="6"/>
    <s v="Crispy Rice"/>
    <n v="1"/>
    <s v="Signature Roll"/>
    <d v="1899-12-30T00:06:06"/>
    <n v="40.784077256376399"/>
    <n v="-73.9776224098444"/>
    <n v="40.757513799999998"/>
    <n v="-73.962637900000004"/>
    <d v="2014-10-10T18:32:14"/>
    <m/>
    <m/>
    <d v="2014-10-10T19:23:57"/>
  </r>
  <r>
    <n v="1337547"/>
    <n v="92211"/>
    <x v="317"/>
    <x v="1"/>
    <x v="44"/>
    <x v="8"/>
    <s v="Cheese Grits"/>
    <n v="1"/>
    <s v="Sides"/>
    <d v="1899-12-30T00:05:13"/>
    <n v="40.721294"/>
    <n v="-73.983993999999996"/>
    <n v="40.729824100000002"/>
    <n v="-74.004678400000003"/>
    <d v="2014-10-11T11:55:21"/>
    <d v="2014-10-11T12:27:12"/>
    <d v="2014-10-11T12:40:33"/>
    <d v="2014-10-11T12:52:10"/>
  </r>
  <r>
    <n v="1281995"/>
    <n v="268958"/>
    <x v="435"/>
    <x v="1"/>
    <x v="19"/>
    <x v="16"/>
    <s v="Mortadella"/>
    <n v="1"/>
    <s v="Meats"/>
    <d v="1899-12-30T00:07:22"/>
    <n v="40.721952559408798"/>
    <n v="-73.997737000598505"/>
    <n v="40.716209399999997"/>
    <n v="-74.015575299999995"/>
    <d v="2014-10-02T20:31:33"/>
    <d v="2014-10-02T21:06:18"/>
    <d v="2014-10-02T21:14:07"/>
    <d v="2014-10-02T21:26:29"/>
  </r>
  <r>
    <n v="1358777"/>
    <n v="115610"/>
    <x v="292"/>
    <x v="2"/>
    <x v="252"/>
    <x v="21"/>
    <s v="Israeli Guacamole"/>
    <n v="1"/>
    <s v="Small Plates"/>
    <d v="1899-12-30T00:06:20"/>
    <n v="40.727636837850397"/>
    <n v="-74.002597332000704"/>
    <n v="40.723572169224497"/>
    <n v="-74.010858123991"/>
    <d v="2014-10-13T22:33:42"/>
    <m/>
    <m/>
    <d v="2014-10-13T23:12:17"/>
  </r>
  <r>
    <n v="1430803"/>
    <n v="93176"/>
    <x v="448"/>
    <x v="3"/>
    <x v="0"/>
    <x v="0"/>
    <s v="Tomato Soup"/>
    <n v="1"/>
    <s v="Sides &amp; Snacks"/>
    <m/>
    <n v="40.744607141003797"/>
    <n v="-73.990741968154893"/>
    <n v="40.724589000000002"/>
    <n v="-73.982436000000007"/>
    <d v="2014-10-23T17:06:06"/>
    <d v="2014-10-23T17:12:52"/>
    <d v="2014-10-23T17:25:42"/>
    <d v="2014-10-23T17:42:30"/>
  </r>
  <r>
    <n v="1441436"/>
    <n v="142830"/>
    <x v="204"/>
    <x v="1"/>
    <x v="484"/>
    <x v="8"/>
    <m/>
    <m/>
    <m/>
    <m/>
    <n v="40.740898658716802"/>
    <n v="-74.004939565806296"/>
    <n v="40.7384506"/>
    <n v="-73.997761299999993"/>
    <d v="2014-10-24T21:20:59"/>
    <d v="2014-10-24T21:30:45"/>
    <d v="2014-10-24T22:04:08"/>
    <d v="2014-10-24T22:11:59"/>
  </r>
  <r>
    <n v="1469679"/>
    <n v="104336"/>
    <x v="223"/>
    <x v="1"/>
    <x v="20"/>
    <x v="17"/>
    <s v="San Danielle Round Prosciutto"/>
    <n v="2"/>
    <s v="Deli Meat"/>
    <m/>
    <n v="40.723954999999997"/>
    <n v="-73.991828999999996"/>
    <n v="40.727404999999997"/>
    <n v="-73.991802000000007"/>
    <d v="2014-10-27T18:50:29"/>
    <m/>
    <m/>
    <d v="2014-10-27T19:56:50"/>
  </r>
  <r>
    <n v="1391275"/>
    <n v="333311"/>
    <x v="523"/>
    <x v="1"/>
    <x v="45"/>
    <x v="4"/>
    <s v="Uni"/>
    <n v="2"/>
    <s v="Taiseyo (Atlantic Ocean)"/>
    <m/>
    <n v="40.721979579708403"/>
    <n v="-73.988148214155601"/>
    <n v="40.736058499999999"/>
    <n v="-74.004330400000001"/>
    <d v="2014-10-18T19:02:49"/>
    <d v="2014-10-18T19:00:44"/>
    <d v="2014-10-18T19:40:37"/>
    <d v="2014-10-18T19:55:25"/>
  </r>
  <r>
    <n v="1451131"/>
    <n v="71894"/>
    <x v="39"/>
    <x v="1"/>
    <x v="115"/>
    <x v="23"/>
    <s v="Lobster Roll"/>
    <n v="2"/>
    <s v="Lobster"/>
    <d v="1899-12-30T00:02:58"/>
    <n v="40.722079393083497"/>
    <n v="-73.997511863708496"/>
    <n v="40.719721999999997"/>
    <n v="-73.991857999999993"/>
    <d v="2014-10-25T20:14:50"/>
    <d v="2014-10-25T20:30:50"/>
    <d v="2014-10-25T20:40:11"/>
    <d v="2014-10-25T20:47:24"/>
  </r>
  <r>
    <n v="1440609"/>
    <n v="59501"/>
    <x v="97"/>
    <x v="1"/>
    <x v="702"/>
    <x v="8"/>
    <m/>
    <m/>
    <m/>
    <m/>
    <n v="40.768104490804703"/>
    <n v="-73.963876279736695"/>
    <n v="40.774949999999997"/>
    <n v="-73.956676999999999"/>
    <d v="2014-10-24T20:12:10"/>
    <d v="2014-10-24T20:17:52"/>
    <d v="2014-10-24T20:29:44"/>
    <d v="2014-10-24T20:45:06"/>
  </r>
  <r>
    <n v="1309800"/>
    <n v="359768"/>
    <x v="256"/>
    <x v="1"/>
    <x v="139"/>
    <x v="8"/>
    <s v="Spicy Miso Ramen"/>
    <n v="1"/>
    <s v="Bowls"/>
    <m/>
    <n v="40.729110403548901"/>
    <n v="-73.984245455566395"/>
    <n v="40.7365268"/>
    <n v="-73.981501899999998"/>
    <d v="2014-10-06T20:02:07"/>
    <d v="2014-10-06T20:07:52"/>
    <d v="2014-10-06T20:49:44"/>
    <d v="2014-10-06T20:55:31"/>
  </r>
  <r>
    <n v="1348689"/>
    <n v="110461"/>
    <x v="252"/>
    <x v="1"/>
    <x v="609"/>
    <x v="8"/>
    <m/>
    <m/>
    <m/>
    <d v="1899-12-30T00:04:54"/>
    <n v="40.731484382783499"/>
    <n v="-74.003149148746004"/>
    <n v="40.732301300000003"/>
    <n v="-74.007778200000004"/>
    <d v="2014-10-12T18:37:31"/>
    <d v="2014-10-12T18:47:55"/>
    <d v="2014-10-12T18:59:46"/>
    <d v="2014-10-12T19:07:38"/>
  </r>
  <r>
    <n v="1485552"/>
    <n v="208020"/>
    <x v="66"/>
    <x v="1"/>
    <x v="165"/>
    <x v="8"/>
    <s v="Guava Darjeeling Tea"/>
    <n v="1"/>
    <s v="Cold Drinks"/>
    <d v="1899-12-30T00:17:05"/>
    <n v="40.744561342812297"/>
    <n v="-73.983114847799698"/>
    <n v="40.747018901686999"/>
    <n v="-73.990921968255506"/>
    <d v="2014-10-30T11:09:36"/>
    <d v="2014-10-30T11:21:27"/>
    <d v="2014-10-30T11:42:47"/>
    <d v="2014-10-30T11:49:28"/>
  </r>
  <r>
    <n v="1300040"/>
    <n v="107909"/>
    <x v="6"/>
    <x v="1"/>
    <x v="326"/>
    <x v="0"/>
    <s v="Build Your Own Omelet"/>
    <n v="1"/>
    <s v="Breakfast"/>
    <d v="1899-12-30T00:11:55"/>
    <n v="40.740527708190001"/>
    <n v="-73.998082509869207"/>
    <n v="40.734219899999999"/>
    <n v="-73.990255399999995"/>
    <d v="2014-10-05T13:22:46"/>
    <d v="2014-10-05T13:33:11"/>
    <d v="2014-10-05T14:01:51"/>
    <d v="2014-10-05T14:11:01"/>
  </r>
  <r>
    <n v="1361699"/>
    <n v="70315"/>
    <x v="192"/>
    <x v="1"/>
    <x v="64"/>
    <x v="8"/>
    <s v="Cole Slaw"/>
    <n v="1"/>
    <s v="Salads"/>
    <m/>
    <n v="40.722307066359498"/>
    <n v="-73.987351655960097"/>
    <n v="40.7222188"/>
    <n v="-74.008316699999995"/>
    <d v="2014-10-14T16:36:43"/>
    <d v="2014-10-14T16:37:07"/>
    <d v="2014-10-14T17:01:26"/>
    <d v="2014-10-14T17:17:45"/>
  </r>
  <r>
    <n v="1302968"/>
    <n v="355713"/>
    <x v="1"/>
    <x v="1"/>
    <x v="126"/>
    <x v="30"/>
    <s v="Nueske's Bacon &amp; Egg Fried Rice"/>
    <n v="1"/>
    <s v="Rice &amp; Noodles"/>
    <d v="1899-12-30T00:04:11"/>
    <n v="40.782116700000003"/>
    <n v="-73.980739099999994"/>
    <n v="40.771892999999999"/>
    <n v="-73.959619700000005"/>
    <d v="2014-10-05T18:47:44"/>
    <d v="2014-10-05T19:06:28"/>
    <d v="2014-10-05T19:17:18"/>
    <d v="2014-10-05T19:33:55"/>
  </r>
  <r>
    <n v="1432227"/>
    <n v="50616"/>
    <x v="205"/>
    <x v="1"/>
    <x v="63"/>
    <x v="16"/>
    <s v="String Beans Oreganata"/>
    <n v="1"/>
    <s v="Vegetables"/>
    <m/>
    <n v="40.723019825000002"/>
    <n v="-73.995853999999994"/>
    <n v="40.726224000000002"/>
    <n v="-73.993117999999996"/>
    <d v="2014-10-23T20:07:51"/>
    <d v="2014-10-23T20:37:45"/>
    <d v="2014-10-23T21:12:39"/>
    <d v="2014-10-23T21:18:11"/>
  </r>
  <r>
    <n v="1462805"/>
    <n v="122609"/>
    <x v="302"/>
    <x v="1"/>
    <x v="45"/>
    <x v="4"/>
    <s v="Shishito Peppers"/>
    <n v="1"/>
    <s v="Vegetables"/>
    <d v="1899-12-30T00:26:31"/>
    <n v="40.721979579708403"/>
    <n v="-73.988148214155601"/>
    <n v="40.7093232"/>
    <n v="-74.015866500000001"/>
    <d v="2014-10-26T19:39:45"/>
    <d v="2014-10-26T20:06:35"/>
    <d v="2014-10-26T20:29:43"/>
    <d v="2014-10-26T21:10:31"/>
  </r>
  <r>
    <n v="1469487"/>
    <n v="399729"/>
    <x v="85"/>
    <x v="1"/>
    <x v="9"/>
    <x v="2"/>
    <s v="Fountain Soda"/>
    <n v="2"/>
    <s v="Drinks"/>
    <m/>
    <n v="40.7152793278103"/>
    <n v="-74.014860391616807"/>
    <n v="40.720072899999998"/>
    <n v="-74.000809099999998"/>
    <d v="2014-10-27T18:19:46"/>
    <d v="2014-10-27T18:29:15"/>
    <d v="2014-10-27T18:54:36"/>
    <d v="2014-10-27T19:09:19"/>
  </r>
  <r>
    <n v="1411598"/>
    <n v="389192"/>
    <x v="314"/>
    <x v="1"/>
    <x v="33"/>
    <x v="20"/>
    <m/>
    <m/>
    <m/>
    <m/>
    <n v="40.745078589413303"/>
    <n v="-73.988821506500202"/>
    <n v="40.733659400000001"/>
    <n v="-73.981536300000002"/>
    <d v="2014-10-20T21:27:55"/>
    <d v="2014-10-20T21:26:24"/>
    <d v="2014-10-20T21:39:44"/>
    <d v="2014-10-20T21:49:17"/>
  </r>
  <r>
    <n v="1403091"/>
    <n v="100792"/>
    <x v="113"/>
    <x v="2"/>
    <x v="703"/>
    <x v="31"/>
    <m/>
    <m/>
    <m/>
    <d v="1899-12-30T00:30:02"/>
    <n v="40.717729057677303"/>
    <n v="-73.990602493286104"/>
    <n v="40.731585000000003"/>
    <n v="-74.000185999999999"/>
    <d v="2014-10-19T20:08:53"/>
    <d v="2014-10-19T20:15:41"/>
    <d v="2014-10-19T20:59:44"/>
    <d v="2014-10-19T21:10:19"/>
  </r>
  <r>
    <n v="1354609"/>
    <n v="376499"/>
    <x v="24"/>
    <x v="1"/>
    <x v="704"/>
    <x v="0"/>
    <s v="Warm Lentil Salad"/>
    <n v="1"/>
    <s v="Lunch Appetizers"/>
    <d v="1899-12-30T00:17:36"/>
    <n v="40.722077360282903"/>
    <n v="-74.003570973873096"/>
    <n v="40.7253635"/>
    <n v="-73.997359799999998"/>
    <d v="2014-10-13T13:28:00"/>
    <d v="2014-10-13T13:56:56"/>
    <d v="2014-10-13T14:05:16"/>
    <d v="2014-10-13T14:13:11"/>
  </r>
  <r>
    <n v="1422160"/>
    <n v="66373"/>
    <x v="49"/>
    <x v="1"/>
    <x v="3"/>
    <x v="3"/>
    <s v="The Guru"/>
    <n v="1"/>
    <s v="Raw Superfood Smoothies"/>
    <m/>
    <n v="40.723339717513198"/>
    <n v="-73.994572162628202"/>
    <n v="40.722069005555497"/>
    <n v="-73.9967439811969"/>
    <d v="2014-10-22T16:51:42"/>
    <d v="2014-10-22T16:56:34"/>
    <d v="2014-10-22T17:03:55"/>
    <d v="2014-10-22T17:09:02"/>
  </r>
  <r>
    <n v="1287056"/>
    <n v="81658"/>
    <x v="125"/>
    <x v="1"/>
    <x v="76"/>
    <x v="16"/>
    <s v="Special Hero"/>
    <n v="1"/>
    <s v="Heroes"/>
    <d v="1899-12-30T00:06:34"/>
    <n v="40.745963108098799"/>
    <n v="-74.001697291846"/>
    <n v="40.7727849990236"/>
    <n v="-73.980842906858598"/>
    <d v="2014-10-03T17:21:09"/>
    <m/>
    <m/>
    <d v="2014-10-03T18:03:30"/>
  </r>
  <r>
    <n v="1364130"/>
    <n v="354016"/>
    <x v="212"/>
    <x v="2"/>
    <x v="4"/>
    <x v="4"/>
    <s v="Uni"/>
    <n v="2"/>
    <s v="Taiheiyo (Pacific Ocean)"/>
    <d v="1899-12-30T00:03:36"/>
    <n v="40.7261096570601"/>
    <n v="-74.002491863200504"/>
    <n v="40.723329499999998"/>
    <n v="-73.991501799999995"/>
    <d v="2014-10-14T22:20:41"/>
    <d v="2014-10-14T22:18:07"/>
    <d v="2014-10-14T22:37:57"/>
    <d v="2014-10-14T22:59:20"/>
  </r>
  <r>
    <n v="1293159"/>
    <n v="68559"/>
    <x v="215"/>
    <x v="2"/>
    <x v="143"/>
    <x v="36"/>
    <s v="Tito's Handmade Vodka 80 (750ml)"/>
    <n v="1"/>
    <s v="Vodka"/>
    <m/>
    <n v="40.779598"/>
    <n v="-73.947388000000004"/>
    <n v="40.739168999999997"/>
    <n v="-73.988508999999993"/>
    <d v="2014-10-04T13:51:32"/>
    <d v="2014-10-04T14:38:04"/>
    <d v="2014-10-04T14:43:00"/>
    <d v="2014-10-04T16:06:29"/>
  </r>
  <r>
    <n v="1488027"/>
    <n v="396432"/>
    <x v="21"/>
    <x v="1"/>
    <x v="3"/>
    <x v="3"/>
    <s v="The Guru"/>
    <n v="1"/>
    <s v="Raw Superfood Smoothies"/>
    <m/>
    <n v="40.725948024962001"/>
    <n v="-74.001106216515794"/>
    <n v="40.718659000000002"/>
    <n v="-74.002853999999999"/>
    <d v="2014-10-30T17:36:14"/>
    <d v="2014-10-30T17:36:59"/>
    <d v="2014-10-30T17:55:49"/>
    <d v="2014-10-30T18:05:27"/>
  </r>
  <r>
    <n v="1461339"/>
    <n v="138663"/>
    <x v="30"/>
    <x v="1"/>
    <x v="519"/>
    <x v="30"/>
    <m/>
    <m/>
    <m/>
    <d v="1899-12-30T00:04:06"/>
    <n v="40.762981662881003"/>
    <n v="-73.975883392085095"/>
    <n v="40.744771"/>
    <n v="-73.98236"/>
    <d v="2014-10-26T18:15:25"/>
    <d v="2014-10-26T18:31:06"/>
    <d v="2014-10-26T18:44:46"/>
    <d v="2014-10-26T18:57:39"/>
  </r>
  <r>
    <n v="1456007"/>
    <n v="76908"/>
    <x v="396"/>
    <x v="2"/>
    <x v="122"/>
    <x v="32"/>
    <s v="Cinnamon Sugar"/>
    <n v="1"/>
    <s v="Cake Dougnhuts"/>
    <m/>
    <n v="40.744563916288797"/>
    <n v="-73.996630052861306"/>
    <n v="40.776781999999997"/>
    <n v="-73.976144000000005"/>
    <d v="2014-10-26T10:31:02"/>
    <d v="2014-10-26T10:36:14"/>
    <d v="2014-10-26T10:50:00"/>
    <d v="2014-10-26T11:25:24"/>
  </r>
  <r>
    <n v="1379765"/>
    <n v="134324"/>
    <x v="77"/>
    <x v="2"/>
    <x v="16"/>
    <x v="13"/>
    <s v="Quarter Pounder with Cheese"/>
    <n v="2"/>
    <s v="Burgers &amp; Sandwiches"/>
    <m/>
    <n v="40.785465987545997"/>
    <n v="-73.978787485553795"/>
    <n v="40.788891"/>
    <n v="-73.976415200000005"/>
    <d v="2014-10-17T13:09:07"/>
    <d v="2014-10-17T13:11:15"/>
    <d v="2014-10-17T13:24:37"/>
    <d v="2014-10-17T13:31:34"/>
  </r>
  <r>
    <n v="1396235"/>
    <n v="76908"/>
    <x v="349"/>
    <x v="1"/>
    <x v="122"/>
    <x v="32"/>
    <s v="Vanilla Bean"/>
    <n v="1"/>
    <s v="Yeast Doughnuts"/>
    <m/>
    <n v="40.744563916288797"/>
    <n v="-73.996630052861306"/>
    <n v="40.776781999999997"/>
    <n v="-73.976144000000005"/>
    <d v="2014-10-19T08:50:00"/>
    <d v="2014-10-19T08:53:31"/>
    <d v="2014-10-19T09:03:29"/>
    <d v="2014-10-19T09:39:10"/>
  </r>
  <r>
    <n v="1413622"/>
    <n v="302769"/>
    <x v="123"/>
    <x v="1"/>
    <x v="77"/>
    <x v="0"/>
    <s v="Blue Ribbon Sandwich Lunchbox"/>
    <n v="1"/>
    <s v="Lunchbox Special (M-F, 12PM-4PM)"/>
    <m/>
    <n v="40.724339999999998"/>
    <n v="-73.990960000000001"/>
    <n v="40.710882499999997"/>
    <n v="-74.009850599999993"/>
    <d v="2014-10-21T11:47:28"/>
    <d v="2014-10-21T12:02:08"/>
    <d v="2014-10-21T12:16:28"/>
    <d v="2014-10-21T12:32:18"/>
  </r>
  <r>
    <n v="1298899"/>
    <n v="91817"/>
    <x v="313"/>
    <x v="2"/>
    <x v="571"/>
    <x v="8"/>
    <s v="Onion Rings"/>
    <n v="1"/>
    <s v="Sides"/>
    <d v="1899-12-30T00:06:55"/>
    <n v="40.740884206864202"/>
    <n v="-73.989830017089801"/>
    <n v="40.740125407502703"/>
    <n v="-73.990611042896305"/>
    <d v="2014-10-05T09:27:29"/>
    <m/>
    <m/>
    <d v="2014-10-05T09:57:54"/>
  </r>
  <r>
    <n v="1446720"/>
    <n v="68549"/>
    <x v="30"/>
    <x v="1"/>
    <x v="90"/>
    <x v="27"/>
    <s v="Mushroom Barley (Daily)"/>
    <n v="1"/>
    <s v="Soups"/>
    <d v="1899-12-30T00:09:38"/>
    <n v="40.745299312570602"/>
    <n v="-73.9791375808162"/>
    <n v="40.743664746915101"/>
    <n v="-74.006333763410595"/>
    <d v="2014-10-25T14:32:08"/>
    <d v="2014-10-25T14:46:21"/>
    <d v="2014-10-25T15:23:57"/>
    <d v="2014-10-25T15:44:52"/>
  </r>
  <r>
    <n v="1474660"/>
    <n v="402094"/>
    <x v="16"/>
    <x v="1"/>
    <x v="637"/>
    <x v="8"/>
    <s v="Jerk Shrimp"/>
    <n v="1"/>
    <s v="EntrÃ©es"/>
    <d v="1899-12-30T00:05:53"/>
    <n v="40.797649"/>
    <n v="-73.934196"/>
    <n v="40.7992049586408"/>
    <n v="-73.953919764676996"/>
    <d v="2014-10-28T17:26:24"/>
    <d v="2014-10-28T17:34:27"/>
    <d v="2014-10-28T17:50:17"/>
    <d v="2014-10-28T18:01:07"/>
  </r>
  <r>
    <n v="1461146"/>
    <n v="361701"/>
    <x v="333"/>
    <x v="1"/>
    <x v="151"/>
    <x v="0"/>
    <s v="1 Market Vegetable"/>
    <n v="1"/>
    <s v="Market Vegetables"/>
    <d v="1899-12-30T00:06:21"/>
    <n v="40.727031111101397"/>
    <n v="-74.007511138916001"/>
    <n v="40.736902000000001"/>
    <n v="-73.982112299999997"/>
    <d v="2014-10-26T18:01:06"/>
    <d v="2014-10-26T18:10:59"/>
    <d v="2014-10-26T18:29:48"/>
    <d v="2014-10-26T18:51:10"/>
  </r>
  <r>
    <n v="1431417"/>
    <n v="122802"/>
    <x v="62"/>
    <x v="1"/>
    <x v="146"/>
    <x v="30"/>
    <m/>
    <m/>
    <m/>
    <d v="1899-12-30T00:09:35"/>
    <n v="40.764084531354698"/>
    <n v="-73.970499798529701"/>
    <n v="40.760559899999997"/>
    <n v="-73.999052500000005"/>
    <d v="2014-10-23T18:35:13"/>
    <d v="2014-10-23T18:58:46"/>
    <d v="2014-10-23T19:11:36"/>
    <d v="2014-10-23T19:30:11"/>
  </r>
  <r>
    <n v="1295475"/>
    <n v="104548"/>
    <x v="38"/>
    <x v="1"/>
    <x v="317"/>
    <x v="16"/>
    <s v="Piselli"/>
    <n v="1"/>
    <s v="Antipasti (dinner)"/>
    <d v="1899-12-30T00:15:27"/>
    <n v="40.737977000000001"/>
    <n v="-73.990690000000001"/>
    <n v="40.730441300000003"/>
    <n v="-73.989793000000006"/>
    <d v="2014-10-04T19:44:47"/>
    <d v="2014-10-04T20:08:18"/>
    <d v="2014-10-04T20:16:15"/>
    <d v="2014-10-04T20:55:27"/>
  </r>
  <r>
    <n v="1473959"/>
    <n v="75486"/>
    <x v="13"/>
    <x v="1"/>
    <x v="70"/>
    <x v="11"/>
    <s v="Cereal Milk and Crack Pie Twist Soft Serve (1 Pint)"/>
    <n v="1"/>
    <s v="Soft Serve"/>
    <m/>
    <n v="40.731795470614898"/>
    <n v="-73.985672593116803"/>
    <n v="40.732486000000002"/>
    <n v="-73.996584999999996"/>
    <d v="2014-10-28T15:04:18"/>
    <d v="2014-10-28T15:22:42"/>
    <d v="2014-10-28T15:37:35"/>
    <d v="2014-10-28T15:47:20"/>
  </r>
  <r>
    <n v="1290337"/>
    <n v="155774"/>
    <x v="329"/>
    <x v="1"/>
    <x v="18"/>
    <x v="15"/>
    <m/>
    <m/>
    <m/>
    <m/>
    <n v="40.798650761385503"/>
    <n v="-73.968846809961406"/>
    <n v="40.797048531190299"/>
    <n v="-73.970308270989094"/>
    <d v="2014-10-03T22:58:24"/>
    <d v="2014-10-03T23:00:38"/>
    <d v="2014-10-03T23:05:27"/>
    <d v="2014-10-03T23:10:32"/>
  </r>
  <r>
    <n v="1438654"/>
    <n v="392940"/>
    <x v="19"/>
    <x v="3"/>
    <x v="155"/>
    <x v="7"/>
    <m/>
    <m/>
    <m/>
    <m/>
    <n v="40.763666999999998"/>
    <n v="-73.967428999999996"/>
    <n v="40.774925000000003"/>
    <n v="-73.956279300000006"/>
    <d v="2014-10-24T17:08:08"/>
    <d v="2014-10-24T17:15:26"/>
    <d v="2014-10-24T17:24:46"/>
    <d v="2014-10-24T17:42:11"/>
  </r>
  <r>
    <n v="1295691"/>
    <n v="97346"/>
    <x v="239"/>
    <x v="1"/>
    <x v="19"/>
    <x v="16"/>
    <s v="Garganelli"/>
    <n v="1"/>
    <s v="Pasta"/>
    <d v="1899-12-30T00:15:03"/>
    <n v="40.721952559408798"/>
    <n v="-73.997737000598505"/>
    <n v="40.745520900000002"/>
    <n v="-73.990466999999995"/>
    <d v="2014-10-04T20:10:25"/>
    <d v="2014-10-04T20:13:02"/>
    <d v="2014-10-04T20:39:49"/>
    <d v="2014-10-04T20:55:20"/>
  </r>
  <r>
    <n v="1329624"/>
    <n v="131490"/>
    <x v="168"/>
    <x v="2"/>
    <x v="9"/>
    <x v="2"/>
    <s v="Fresh Brewed Iced Tea"/>
    <n v="1"/>
    <s v="Drinks"/>
    <m/>
    <n v="40.779126065705498"/>
    <n v="-73.954904894578206"/>
    <n v="40.7662493375746"/>
    <n v="-73.953827855562807"/>
    <d v="2014-10-10T13:14:12"/>
    <d v="2014-10-10T13:18:32"/>
    <d v="2014-10-10T13:50:53"/>
    <d v="2014-10-10T14:06:38"/>
  </r>
  <r>
    <n v="1410782"/>
    <n v="105619"/>
    <x v="138"/>
    <x v="1"/>
    <x v="90"/>
    <x v="27"/>
    <s v="Chicken Fingers"/>
    <n v="1"/>
    <s v="Appetizers"/>
    <d v="1899-12-30T00:05:00"/>
    <n v="40.745299312570602"/>
    <n v="-73.9791375808162"/>
    <n v="40.776527999999999"/>
    <n v="-73.989100500000006"/>
    <d v="2014-10-20T20:18:26"/>
    <d v="2014-10-20T20:25:33"/>
    <d v="2014-10-20T20:48:24"/>
    <d v="2014-10-20T21:18:07"/>
  </r>
  <r>
    <n v="1356261"/>
    <n v="357761"/>
    <x v="95"/>
    <x v="1"/>
    <x v="312"/>
    <x v="8"/>
    <m/>
    <m/>
    <m/>
    <m/>
    <n v="40.753824999999999"/>
    <n v="-73.973799"/>
    <n v="40.762062399999998"/>
    <n v="-73.9866514"/>
    <d v="2014-10-13T18:12:18"/>
    <d v="2014-10-13T18:24:31"/>
    <d v="2014-10-13T18:48:50"/>
    <d v="2014-10-13T18:59:30"/>
  </r>
  <r>
    <n v="1452042"/>
    <n v="63096"/>
    <x v="435"/>
    <x v="1"/>
    <x v="203"/>
    <x v="16"/>
    <s v="NY Strip Steak"/>
    <n v="1"/>
    <s v="Secondi"/>
    <d v="1899-12-30T00:08:45"/>
    <n v="40.722748587419602"/>
    <n v="-73.996061916918705"/>
    <n v="40.7324163155821"/>
    <n v="-73.999299440898199"/>
    <d v="2014-10-25T21:09:41"/>
    <d v="2014-10-25T21:25:46"/>
    <d v="2014-10-25T21:36:03"/>
    <d v="2014-10-25T21:45:54"/>
  </r>
  <r>
    <n v="1409670"/>
    <n v="129798"/>
    <x v="98"/>
    <x v="1"/>
    <x v="100"/>
    <x v="4"/>
    <s v="Roasted Thai Buddha Chicken"/>
    <n v="1"/>
    <s v="From the Sky"/>
    <d v="1899-12-30T00:07:35"/>
    <n v="40.762857763598497"/>
    <n v="-73.9716190014841"/>
    <n v="40.783716900000002"/>
    <n v="-73.983505199999996"/>
    <d v="2014-10-20T17:57:25"/>
    <d v="2014-10-20T17:55:13"/>
    <d v="2014-10-20T18:39:21"/>
    <d v="2014-10-20T18:52:23"/>
  </r>
  <r>
    <n v="1396312"/>
    <n v="81333"/>
    <x v="96"/>
    <x v="1"/>
    <x v="110"/>
    <x v="18"/>
    <s v="Tuna Salad Sandwich"/>
    <n v="1"/>
    <s v="Sandwiches and Pasta Salads"/>
    <m/>
    <n v="40.746279063314802"/>
    <n v="-73.997949958145199"/>
    <n v="40.735666600000002"/>
    <n v="-73.992729600000004"/>
    <d v="2014-10-19T09:54:41"/>
    <d v="2014-10-19T10:02:07"/>
    <d v="2014-10-19T10:29:28"/>
    <d v="2014-10-19T10:36:55"/>
  </r>
  <r>
    <n v="1407478"/>
    <n v="59388"/>
    <x v="193"/>
    <x v="1"/>
    <x v="33"/>
    <x v="20"/>
    <s v="Kale Caesar"/>
    <n v="1"/>
    <s v="Signatures"/>
    <d v="1899-12-30T00:15:36"/>
    <n v="40.745078589413303"/>
    <n v="-73.988821506500202"/>
    <n v="40.705748"/>
    <n v="-74.006052999999994"/>
    <d v="2014-10-20T11:10:21"/>
    <d v="2014-10-20T11:16:18"/>
    <d v="2014-10-20T11:29:37"/>
    <d v="2014-10-20T12:08:05"/>
  </r>
  <r>
    <n v="1341861"/>
    <n v="39334"/>
    <x v="1"/>
    <x v="1"/>
    <x v="508"/>
    <x v="42"/>
    <s v="Porterhouse Steak for Two"/>
    <n v="1"/>
    <s v="Steaks and Chops (dinner)"/>
    <d v="1899-12-30T00:05:30"/>
    <n v="40.741171775466"/>
    <n v="-74.004887919394903"/>
    <n v="40.734397000000001"/>
    <n v="-74.000786000000005"/>
    <d v="2014-10-11T21:03:27"/>
    <d v="2014-10-11T21:17:34"/>
    <d v="2014-10-11T21:35:24"/>
    <d v="2014-10-11T21:43:06"/>
  </r>
  <r>
    <n v="1336412"/>
    <n v="198476"/>
    <x v="86"/>
    <x v="1"/>
    <x v="16"/>
    <x v="13"/>
    <s v="World Famous Fries"/>
    <n v="1"/>
    <s v="Snacks &amp; Sides"/>
    <m/>
    <n v="40.729690741229"/>
    <n v="-73.989783615721905"/>
    <n v="40.721281859761298"/>
    <n v="-73.993432177819699"/>
    <d v="2014-10-11T02:20:57"/>
    <d v="2014-10-11T02:21:56"/>
    <d v="2014-10-11T02:37:14"/>
    <d v="2014-10-11T02:44:00"/>
  </r>
  <r>
    <n v="1421101"/>
    <n v="116385"/>
    <x v="30"/>
    <x v="1"/>
    <x v="705"/>
    <x v="8"/>
    <m/>
    <m/>
    <m/>
    <d v="1899-12-30T00:08:09"/>
    <n v="40.777808722564302"/>
    <n v="-73.978580871657201"/>
    <n v="40.777558900000002"/>
    <n v="-73.979905000000002"/>
    <d v="2014-10-22T14:20:20"/>
    <m/>
    <m/>
    <d v="2014-10-22T14:46:44"/>
  </r>
  <r>
    <n v="1285617"/>
    <n v="133021"/>
    <x v="64"/>
    <x v="1"/>
    <x v="279"/>
    <x v="8"/>
    <m/>
    <m/>
    <m/>
    <m/>
    <n v="40.691701199999997"/>
    <n v="-73.952884069999996"/>
    <n v="40.711175500000003"/>
    <n v="-73.960472499999995"/>
    <d v="2014-10-03T14:08:04"/>
    <d v="2014-10-03T14:18:06"/>
    <d v="2014-10-03T14:27:56"/>
    <d v="2014-10-03T14:38:15"/>
  </r>
  <r>
    <n v="1285292"/>
    <n v="62730"/>
    <x v="152"/>
    <x v="1"/>
    <x v="134"/>
    <x v="33"/>
    <s v="Organic Thai Chicken Salad"/>
    <n v="1"/>
    <s v="Prepared Food"/>
    <m/>
    <n v="40.735676762018002"/>
    <n v="-73.993829528068602"/>
    <n v="40.720115999999997"/>
    <n v="-73.999296999999999"/>
    <d v="2014-10-03T13:05:43"/>
    <d v="2014-10-03T13:05:18"/>
    <d v="2014-10-03T13:41:38"/>
    <d v="2014-10-03T13:54:59"/>
  </r>
  <r>
    <n v="1487547"/>
    <n v="63047"/>
    <x v="154"/>
    <x v="0"/>
    <x v="122"/>
    <x v="32"/>
    <s v="PB &amp; Banana Cream"/>
    <n v="1"/>
    <s v="Filled Square Dougnuts"/>
    <m/>
    <n v="40.744563916288797"/>
    <n v="-73.996630052861306"/>
    <n v="40.771099800000002"/>
    <n v="-73.9642044"/>
    <d v="2014-10-30T16:26:13"/>
    <d v="2014-10-30T16:27:40"/>
    <d v="2014-10-30T16:36:37"/>
    <d v="2014-10-30T17:18:54"/>
  </r>
  <r>
    <n v="1393943"/>
    <n v="57193"/>
    <x v="221"/>
    <x v="2"/>
    <x v="416"/>
    <x v="8"/>
    <m/>
    <m/>
    <m/>
    <d v="1899-12-30T00:10:11"/>
    <n v="40.725921256378498"/>
    <n v="-73.997823706728695"/>
    <n v="40.715936999999997"/>
    <n v="-73.985809000000003"/>
    <d v="2014-10-18T22:26:49"/>
    <d v="2014-10-18T22:39:51"/>
    <d v="2014-10-18T22:49:11"/>
    <d v="2014-10-18T23:14:26"/>
  </r>
  <r>
    <n v="1480083"/>
    <n v="58476"/>
    <x v="91"/>
    <x v="2"/>
    <x v="706"/>
    <x v="8"/>
    <m/>
    <m/>
    <m/>
    <d v="1899-12-30T00:01:50"/>
    <n v="40.774165000000004"/>
    <n v="-73.948454260826097"/>
    <n v="40.775536000000002"/>
    <n v="-73.950322"/>
    <d v="2014-10-29T16:06:01"/>
    <d v="2014-10-29T16:09:58"/>
    <d v="2014-10-29T16:17:48"/>
    <d v="2014-10-29T16:20:06"/>
  </r>
  <r>
    <n v="1488560"/>
    <n v="46859"/>
    <x v="242"/>
    <x v="1"/>
    <x v="76"/>
    <x v="16"/>
    <s v="Classic Beef Hero"/>
    <n v="2"/>
    <s v="Heroes"/>
    <d v="1899-12-30T00:09:25"/>
    <n v="40.721545124764702"/>
    <n v="-73.988842426716104"/>
    <n v="40.748147000000003"/>
    <n v="-73.973096999999996"/>
    <d v="2014-10-30T18:37:39"/>
    <d v="2014-10-30T18:39:00"/>
    <d v="2014-10-30T19:04:52"/>
    <d v="2014-10-30T19:20:43"/>
  </r>
  <r>
    <n v="1409783"/>
    <n v="338599"/>
    <x v="231"/>
    <x v="1"/>
    <x v="77"/>
    <x v="0"/>
    <s v="Thigh"/>
    <n v="3"/>
    <s v="By the Piece"/>
    <m/>
    <n v="40.724339999999998"/>
    <n v="-73.990960000000001"/>
    <n v="40.732428200000001"/>
    <n v="-74.008059399999993"/>
    <d v="2014-10-20T18:17:14"/>
    <d v="2014-10-20T18:24:25"/>
    <d v="2014-10-20T18:42:44"/>
    <d v="2014-10-20T18:59:46"/>
  </r>
  <r>
    <n v="1389907"/>
    <n v="189791"/>
    <x v="182"/>
    <x v="1"/>
    <x v="707"/>
    <x v="8"/>
    <m/>
    <m/>
    <m/>
    <m/>
    <n v="40.769443044018303"/>
    <n v="-73.954832553863497"/>
    <n v="40.765950066822597"/>
    <n v="-73.969286096511993"/>
    <d v="2014-10-18T16:26:07"/>
    <d v="2014-10-18T16:47:21"/>
    <d v="2014-10-18T17:08:41"/>
    <d v="2014-10-18T17:18:22"/>
  </r>
  <r>
    <n v="1406290"/>
    <n v="104130"/>
    <x v="110"/>
    <x v="1"/>
    <x v="4"/>
    <x v="4"/>
    <s v="Yasai Shoga"/>
    <n v="1"/>
    <s v="Osuimono (Soups)"/>
    <d v="1899-12-30T00:04:57"/>
    <n v="40.7261096570601"/>
    <n v="-74.002491863200504"/>
    <n v="40.718009000000002"/>
    <n v="-74.004217999999995"/>
    <d v="2014-10-19T23:28:05"/>
    <d v="2014-10-19T23:35:16"/>
    <d v="2014-10-19T23:48:11"/>
    <d v="2014-10-19T23:59:06"/>
  </r>
  <r>
    <n v="1382945"/>
    <n v="33573"/>
    <x v="335"/>
    <x v="2"/>
    <x v="9"/>
    <x v="2"/>
    <s v="Cheese Fries"/>
    <n v="2"/>
    <s v="Fries"/>
    <m/>
    <n v="40.7152793278103"/>
    <n v="-74.014860391616807"/>
    <n v="40.732674000000003"/>
    <n v="-73.993093000000002"/>
    <d v="2014-10-17T19:51:47"/>
    <d v="2014-10-17T19:58:50"/>
    <d v="2014-10-17T20:24:42"/>
    <d v="2014-10-17T20:43:56"/>
  </r>
  <r>
    <n v="1275844"/>
    <n v="58675"/>
    <x v="56"/>
    <x v="1"/>
    <x v="600"/>
    <x v="44"/>
    <s v="A la Panang"/>
    <n v="1"/>
    <s v="Main"/>
    <d v="1899-12-30T00:05:49"/>
    <n v="40.733176999999998"/>
    <n v="-74.005532000000002"/>
    <n v="40.743634999999998"/>
    <n v="-74.006331000000003"/>
    <d v="2014-10-01T21:15:08"/>
    <d v="2014-10-01T21:43:08"/>
    <d v="2014-10-01T21:54:03"/>
    <d v="2014-10-01T22:03:37"/>
  </r>
  <r>
    <n v="1350000"/>
    <n v="59017"/>
    <x v="98"/>
    <x v="1"/>
    <x v="100"/>
    <x v="4"/>
    <s v="Pad Thai Noodles"/>
    <n v="1"/>
    <s v="Sophisticated Noodles and Rice"/>
    <d v="1899-12-30T00:03:45"/>
    <n v="40.762857763598497"/>
    <n v="-73.9716190014841"/>
    <n v="40.771839"/>
    <n v="-73.952220999999994"/>
    <d v="2014-10-12T20:13:02"/>
    <d v="2014-10-12T20:11:08"/>
    <d v="2014-10-12T20:51:38"/>
    <d v="2014-10-12T21:02:12"/>
  </r>
  <r>
    <n v="1427869"/>
    <n v="93974"/>
    <x v="44"/>
    <x v="1"/>
    <x v="222"/>
    <x v="8"/>
    <s v="Crispy Pata"/>
    <n v="1"/>
    <s v="Pork"/>
    <d v="1899-12-30T00:04:41"/>
    <n v="40.7357834587933"/>
    <n v="-73.979889422585899"/>
    <n v="40.715899899999997"/>
    <n v="-74.014906199999999"/>
    <d v="2014-10-23T11:29:31"/>
    <d v="2014-10-23T11:44:39"/>
    <d v="2014-10-23T11:54:58"/>
    <d v="2014-10-23T12:16:40"/>
  </r>
  <r>
    <n v="1458148"/>
    <n v="57943"/>
    <x v="91"/>
    <x v="2"/>
    <x v="9"/>
    <x v="2"/>
    <s v="Hot Dog"/>
    <n v="1"/>
    <s v="Flat-Top Dogs"/>
    <m/>
    <n v="40.779126065705498"/>
    <n v="-73.954904894578206"/>
    <n v="40.774650000000001"/>
    <n v="-73.945621000000003"/>
    <d v="2014-10-26T14:04:39"/>
    <d v="2014-10-26T14:06:21"/>
    <d v="2014-10-26T14:22:44"/>
    <d v="2014-10-26T14:29:56"/>
  </r>
  <r>
    <n v="1409833"/>
    <n v="151987"/>
    <x v="216"/>
    <x v="1"/>
    <x v="33"/>
    <x v="20"/>
    <s v="Salad"/>
    <n v="1"/>
    <s v="Make Your Own"/>
    <m/>
    <n v="40.745078589413303"/>
    <n v="-73.988821506500202"/>
    <n v="40.734934600000003"/>
    <n v="-74.001416000000006"/>
    <d v="2014-10-20T18:25:42"/>
    <d v="2014-10-20T18:31:03"/>
    <d v="2014-10-20T18:43:24"/>
    <d v="2014-10-20T19:06:24"/>
  </r>
  <r>
    <n v="1387589"/>
    <n v="298824"/>
    <x v="50"/>
    <x v="1"/>
    <x v="346"/>
    <x v="27"/>
    <s v="Breakfast Sandwich"/>
    <n v="1"/>
    <s v="Breakfast Menu"/>
    <d v="1899-12-30T00:08:54"/>
    <n v="40.725884686994803"/>
    <n v="-73.992447853088393"/>
    <n v="40.727404999999997"/>
    <n v="-73.991802000000007"/>
    <d v="2014-10-18T11:26:53"/>
    <d v="2014-10-18T11:36:38"/>
    <d v="2014-10-18T11:48:58"/>
    <d v="2014-10-18T11:50:08"/>
  </r>
  <r>
    <n v="1272595"/>
    <n v="288777"/>
    <x v="524"/>
    <x v="1"/>
    <x v="370"/>
    <x v="14"/>
    <s v="Dolsot-Bibimbap"/>
    <n v="1"/>
    <s v="Dolsot-Bibimbap"/>
    <d v="1899-12-30T00:03:36"/>
    <n v="40.746852061033401"/>
    <n v="-73.984406150546405"/>
    <n v="40.742887799999998"/>
    <n v="-74.003671100000005"/>
    <d v="2014-10-01T11:52:52"/>
    <d v="2014-10-01T12:14:35"/>
    <d v="2014-10-01T12:24:27"/>
    <d v="2014-10-01T12:38:45"/>
  </r>
  <r>
    <n v="1274594"/>
    <n v="183520"/>
    <x v="300"/>
    <x v="1"/>
    <x v="4"/>
    <x v="4"/>
    <s v="Sashimi Deluxe"/>
    <n v="1"/>
    <s v="Platters"/>
    <d v="1899-12-30T00:03:12"/>
    <n v="40.7261096570601"/>
    <n v="-74.002491863200504"/>
    <n v="40.732428200000001"/>
    <n v="-74.008059399999993"/>
    <d v="2014-10-01T18:38:41"/>
    <m/>
    <m/>
    <d v="2014-10-01T19:13:05"/>
  </r>
  <r>
    <n v="1461854"/>
    <n v="105349"/>
    <x v="108"/>
    <x v="1"/>
    <x v="100"/>
    <x v="4"/>
    <s v="XO Chinese Long Beans"/>
    <n v="1"/>
    <s v="From the Sides"/>
    <d v="1899-12-30T00:05:34"/>
    <n v="40.762857763598497"/>
    <n v="-73.9716190014841"/>
    <n v="40.770417999999999"/>
    <n v="-73.964913899999999"/>
    <d v="2014-10-26T18:49:01"/>
    <d v="2014-10-26T19:05:28"/>
    <d v="2014-10-26T19:34:47"/>
    <d v="2014-10-26T19:42:02"/>
  </r>
  <r>
    <n v="1315385"/>
    <n v="183704"/>
    <x v="337"/>
    <x v="1"/>
    <x v="54"/>
    <x v="23"/>
    <s v="Brussels Sprouts"/>
    <n v="1"/>
    <s v="Dinner Sides"/>
    <d v="1899-12-30T00:07:29"/>
    <n v="40.724634574370299"/>
    <n v="-73.998402357101398"/>
    <n v="40.737519182444302"/>
    <n v="-73.980835236882101"/>
    <d v="2014-10-07T20:39:02"/>
    <d v="2014-10-07T20:44:43"/>
    <d v="2014-10-07T21:12:08"/>
    <d v="2014-10-07T21:26:54"/>
  </r>
  <r>
    <n v="1446071"/>
    <n v="362842"/>
    <x v="525"/>
    <x v="1"/>
    <x v="98"/>
    <x v="9"/>
    <s v="Black or Red Beans"/>
    <n v="1"/>
    <s v="Side Orders"/>
    <d v="1899-12-30T00:04:35"/>
    <n v="40.7228416988277"/>
    <n v="-73.994116468965402"/>
    <n v="40.744261999999999"/>
    <n v="-73.980947999999998"/>
    <d v="2014-10-25T13:34:17"/>
    <d v="2014-10-25T13:38:57"/>
    <d v="2014-10-25T13:49:37"/>
    <d v="2014-10-25T14:08:27"/>
  </r>
  <r>
    <n v="1415437"/>
    <n v="129289"/>
    <x v="526"/>
    <x v="1"/>
    <x v="90"/>
    <x v="27"/>
    <s v="Jewish Penicillin - Matzoh"/>
    <n v="2"/>
    <s v="Soups"/>
    <d v="1899-12-30T00:07:53"/>
    <n v="40.745299312570602"/>
    <n v="-73.9791375808162"/>
    <n v="40.73357"/>
    <n v="-74.006589899999994"/>
    <d v="2014-10-21T18:11:56"/>
    <d v="2014-10-21T18:30:55"/>
    <d v="2014-10-21T18:38:12"/>
    <d v="2014-10-21T18:55:56"/>
  </r>
  <r>
    <n v="1475284"/>
    <n v="368437"/>
    <x v="79"/>
    <x v="1"/>
    <x v="708"/>
    <x v="8"/>
    <m/>
    <m/>
    <m/>
    <m/>
    <n v="40.721689094227102"/>
    <n v="-73.997230231761904"/>
    <n v="40.762169578598701"/>
    <n v="-73.996776641789097"/>
    <d v="2014-10-28T19:25:29"/>
    <d v="2014-10-28T19:44:15"/>
    <d v="2014-10-28T20:04:33"/>
    <d v="2014-10-28T20:32:55"/>
  </r>
  <r>
    <n v="1303690"/>
    <n v="64125"/>
    <x v="101"/>
    <x v="2"/>
    <x v="126"/>
    <x v="30"/>
    <s v="Crispy Duck &amp; Crab Dumplings (4)"/>
    <n v="1"/>
    <s v="Lunch Dim Sum"/>
    <d v="1899-12-30T00:02:55"/>
    <n v="40.782116700000003"/>
    <n v="-73.980739099999994"/>
    <n v="40.777439999999999"/>
    <n v="-73.963125000000005"/>
    <d v="2014-10-05T19:41:44"/>
    <d v="2014-10-05T20:05:22"/>
    <d v="2014-10-05T20:11:12"/>
    <d v="2014-10-05T20:20:55"/>
  </r>
  <r>
    <n v="1318596"/>
    <n v="173536"/>
    <x v="15"/>
    <x v="2"/>
    <x v="709"/>
    <x v="8"/>
    <m/>
    <m/>
    <m/>
    <m/>
    <n v="40.751460000000002"/>
    <n v="-74.004401999999999"/>
    <n v="40.7202117"/>
    <n v="-74.002130800000003"/>
    <d v="2014-10-08T14:58:04"/>
    <m/>
    <m/>
    <d v="2014-10-08T16:00:18"/>
  </r>
  <r>
    <n v="1334058"/>
    <n v="115791"/>
    <x v="505"/>
    <x v="1"/>
    <x v="70"/>
    <x v="11"/>
    <s v="Crack Pie Soft Serve (1 Pint)"/>
    <n v="1"/>
    <s v="Soft Serve"/>
    <m/>
    <n v="40.731795470614898"/>
    <n v="-73.985672593116803"/>
    <n v="40.732140999999999"/>
    <n v="-74.00479"/>
    <d v="2014-10-10T21:05:28"/>
    <d v="2014-10-10T21:05:37"/>
    <d v="2014-10-10T21:36:25"/>
    <d v="2014-10-10T21:45:30"/>
  </r>
  <r>
    <n v="1384389"/>
    <n v="105385"/>
    <x v="151"/>
    <x v="3"/>
    <x v="72"/>
    <x v="8"/>
    <s v="Carnitas"/>
    <n v="3"/>
    <s v="Tacos"/>
    <m/>
    <n v="40.721353749744097"/>
    <n v="-73.997525293959001"/>
    <n v="40.711816399999996"/>
    <n v="-73.992565099999993"/>
    <d v="2014-10-17T21:49:54"/>
    <d v="2014-10-17T21:47:31"/>
    <d v="2014-10-17T22:08:54"/>
    <d v="2014-10-17T22:21:43"/>
  </r>
  <r>
    <n v="1396772"/>
    <n v="59673"/>
    <x v="312"/>
    <x v="2"/>
    <x v="123"/>
    <x v="7"/>
    <s v="Lemon Cake"/>
    <n v="2"/>
    <s v="Pastries"/>
    <m/>
    <n v="40.779930093814997"/>
    <n v="-73.980334997177096"/>
    <n v="40.727404999999997"/>
    <n v="-73.991802000000007"/>
    <d v="2014-10-19T11:52:38"/>
    <d v="2014-10-19T12:36:27"/>
    <d v="2014-10-19T12:46:17"/>
    <d v="2014-10-19T13:22:16"/>
  </r>
  <r>
    <n v="1392530"/>
    <n v="125749"/>
    <x v="85"/>
    <x v="1"/>
    <x v="710"/>
    <x v="8"/>
    <m/>
    <m/>
    <m/>
    <m/>
    <n v="40.751132285172901"/>
    <n v="-73.991407729795895"/>
    <n v="40.774258699999997"/>
    <n v="-73.957261500000001"/>
    <d v="2014-10-18T20:40:20"/>
    <d v="2014-10-18T20:54:16"/>
    <d v="2014-10-18T21:08:36"/>
    <d v="2014-10-18T21:36:24"/>
  </r>
  <r>
    <n v="1487269"/>
    <n v="54081"/>
    <x v="139"/>
    <x v="1"/>
    <x v="327"/>
    <x v="8"/>
    <m/>
    <m/>
    <m/>
    <m/>
    <n v="40.734184073141698"/>
    <n v="-73.999132126463095"/>
    <n v="40.726298499999999"/>
    <n v="-73.9995598"/>
    <d v="2014-10-30T15:48:35"/>
    <d v="2014-10-30T15:55:10"/>
    <d v="2014-10-30T16:19:01"/>
    <d v="2014-10-30T16:26:38"/>
  </r>
  <r>
    <n v="1341422"/>
    <n v="45164"/>
    <x v="292"/>
    <x v="2"/>
    <x v="9"/>
    <x v="2"/>
    <s v="Fries"/>
    <n v="4"/>
    <s v="Fries"/>
    <m/>
    <n v="40.780825773220101"/>
    <n v="-73.976483345031696"/>
    <n v="40.769589565828497"/>
    <n v="-73.981563330753602"/>
    <d v="2014-10-11T20:23:05"/>
    <d v="2014-10-11T20:35:01"/>
    <d v="2014-10-11T21:09:38"/>
    <d v="2014-10-11T21:31:05"/>
  </r>
  <r>
    <n v="1409203"/>
    <n v="174775"/>
    <x v="64"/>
    <x v="1"/>
    <x v="381"/>
    <x v="0"/>
    <m/>
    <m/>
    <m/>
    <m/>
    <n v="40.742196874990299"/>
    <n v="-74.0053412596409"/>
    <n v="40.737068999999998"/>
    <n v="-74.003545000000003"/>
    <d v="2014-10-20T16:07:29"/>
    <d v="2014-10-20T16:20:09"/>
    <d v="2014-10-20T16:28:28"/>
    <d v="2014-10-20T16:33:03"/>
  </r>
  <r>
    <n v="1460296"/>
    <n v="155145"/>
    <x v="70"/>
    <x v="1"/>
    <x v="72"/>
    <x v="8"/>
    <s v="Chips &amp; La Esquina's Own Salsa Roja"/>
    <n v="1"/>
    <s v="Plate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</r>
  <r>
    <n v="1342029"/>
    <n v="152353"/>
    <x v="232"/>
    <x v="1"/>
    <x v="7"/>
    <x v="7"/>
    <s v="Sugar"/>
    <n v="2"/>
    <s v="Cookies and Brownies"/>
    <m/>
    <n v="40.729790899999998"/>
    <n v="-74.000589300000001"/>
    <n v="40.736900400000003"/>
    <n v="-73.994162000000003"/>
    <d v="2014-10-11T21:20:14"/>
    <d v="2014-10-11T21:24:52"/>
    <d v="2014-10-11T21:35:38"/>
    <d v="2014-10-11T21:46:17"/>
  </r>
  <r>
    <n v="1479077"/>
    <n v="232035"/>
    <x v="75"/>
    <x v="1"/>
    <x v="43"/>
    <x v="3"/>
    <s v="Protein KnockOut"/>
    <n v="1"/>
    <s v="Protein Smoothies"/>
    <m/>
    <n v="40.740174134526598"/>
    <n v="-73.986179525504099"/>
    <n v="40.748700700000001"/>
    <n v="-73.974242500000003"/>
    <d v="2014-10-29T13:08:04"/>
    <d v="2014-10-29T13:23:13"/>
    <d v="2014-10-29T13:37:32"/>
    <d v="2014-10-29T13:51:14"/>
  </r>
  <r>
    <n v="1477255"/>
    <n v="97806"/>
    <x v="307"/>
    <x v="1"/>
    <x v="9"/>
    <x v="2"/>
    <s v="Hot Dog"/>
    <n v="1"/>
    <s v="Flat Top Dogs"/>
    <m/>
    <n v="40.758456774983799"/>
    <n v="-73.989140466129399"/>
    <n v="40.764786999999998"/>
    <n v="-73.982596000000001"/>
    <d v="2014-10-28T23:04:03"/>
    <d v="2014-10-28T23:05:51"/>
    <d v="2014-10-28T23:28:41"/>
    <d v="2014-10-28T23:43:29"/>
  </r>
  <r>
    <n v="1391174"/>
    <n v="385134"/>
    <x v="25"/>
    <x v="1"/>
    <x v="126"/>
    <x v="30"/>
    <s v="Sauteed Snow Pea Leaves, Garlic"/>
    <n v="1"/>
    <s v="Mains"/>
    <d v="1899-12-30T00:07:21"/>
    <n v="40.782116700000003"/>
    <n v="-73.980739099999994"/>
    <n v="40.777473999999998"/>
    <n v="-73.978222000000002"/>
    <d v="2014-10-18T18:53:01"/>
    <d v="2014-10-18T19:02:52"/>
    <d v="2014-10-18T19:35:13"/>
    <d v="2014-10-18T19:40:54"/>
  </r>
  <r>
    <n v="1450418"/>
    <n v="98358"/>
    <x v="167"/>
    <x v="3"/>
    <x v="77"/>
    <x v="0"/>
    <s v="Griddled Corn &amp; Bacon"/>
    <n v="1"/>
    <s v="Sides"/>
    <m/>
    <n v="40.724339999999998"/>
    <n v="-73.990960000000001"/>
    <n v="40.740332000000002"/>
    <n v="-73.997569999999996"/>
    <d v="2014-10-25T19:30:08"/>
    <d v="2014-10-25T19:33:43"/>
    <d v="2014-10-25T19:47:03"/>
    <d v="2014-10-25T20:00:40"/>
  </r>
  <r>
    <n v="1444943"/>
    <n v="298824"/>
    <x v="308"/>
    <x v="1"/>
    <x v="9"/>
    <x v="2"/>
    <s v="Bag O' Bones"/>
    <n v="1"/>
    <s v="Woof (Dog Treats)"/>
    <m/>
    <n v="40.7152793278103"/>
    <n v="-74.014860391616807"/>
    <n v="40.727404999999997"/>
    <n v="-73.991802000000007"/>
    <d v="2014-10-25T11:10:39"/>
    <d v="2014-10-25T11:21:48"/>
    <d v="2014-10-25T11:36:36"/>
    <d v="2014-10-25T12:03:30"/>
  </r>
  <r>
    <n v="1285031"/>
    <n v="342646"/>
    <x v="243"/>
    <x v="1"/>
    <x v="124"/>
    <x v="26"/>
    <s v="Banana Nut"/>
    <n v="1"/>
    <s v="Shakes"/>
    <d v="1899-12-30T00:02:33"/>
    <n v="40.735725000000002"/>
    <n v="-73.987126466589601"/>
    <n v="40.740766000000001"/>
    <n v="-74.008443"/>
    <d v="2014-10-03T12:10:59"/>
    <d v="2014-10-03T12:16:52"/>
    <d v="2014-10-03T12:24:42"/>
    <d v="2014-10-03T12:42:09"/>
  </r>
  <r>
    <n v="1397032"/>
    <n v="299086"/>
    <x v="102"/>
    <x v="2"/>
    <x v="48"/>
    <x v="17"/>
    <s v="Caramel Popcorn"/>
    <n v="1"/>
    <s v="Cookies, Snacks &amp; Candy"/>
    <m/>
    <n v="40.778503999999998"/>
    <n v="-73.982091999999994"/>
    <n v="40.784081"/>
    <n v="-73.949398000000002"/>
    <d v="2014-10-19T12:22:22"/>
    <d v="2014-10-19T13:00:39"/>
    <d v="2014-10-19T14:18:28"/>
    <d v="2014-10-19T14:41:56"/>
  </r>
  <r>
    <n v="1382785"/>
    <n v="198194"/>
    <x v="282"/>
    <x v="1"/>
    <x v="1"/>
    <x v="1"/>
    <s v="Spicy Spring"/>
    <n v="1"/>
    <s v="The Original SOHO Squares"/>
    <d v="1899-12-30T00:04:01"/>
    <n v="40.723079523456803"/>
    <n v="-73.994615077972398"/>
    <n v="40.752959267772603"/>
    <n v="-74.003871894256406"/>
    <d v="2014-10-17T19:39:36"/>
    <d v="2014-10-17T19:43:16"/>
    <d v="2014-10-17T20:04:36"/>
    <d v="2014-10-17T20:29:11"/>
  </r>
  <r>
    <n v="1299157"/>
    <n v="62917"/>
    <x v="463"/>
    <x v="1"/>
    <x v="57"/>
    <x v="8"/>
    <s v="Fresh Squeezed OJ"/>
    <n v="1"/>
    <s v="Drinks"/>
    <d v="1899-12-30T00:02:53"/>
    <n v="40.711255247272"/>
    <n v="-73.961442624671804"/>
    <n v="40.708993900000003"/>
    <n v="-73.961753000000002"/>
    <d v="2014-10-05T11:12:27"/>
    <d v="2014-10-05T11:10:13"/>
    <d v="2014-10-05T11:36:03"/>
    <d v="2014-10-05T11:39:54"/>
  </r>
  <r>
    <n v="1356131"/>
    <n v="123479"/>
    <x v="95"/>
    <x v="1"/>
    <x v="70"/>
    <x v="11"/>
    <s v="Chocolate Chip Cake Truffles"/>
    <n v="1"/>
    <s v="Cake Truffles"/>
    <m/>
    <n v="40.731795470614898"/>
    <n v="-73.985672593116803"/>
    <n v="40.753585999999999"/>
    <n v="-73.967901999999995"/>
    <d v="2014-10-13T17:41:34"/>
    <d v="2014-10-13T17:48:30"/>
    <d v="2014-10-13T18:06:20"/>
    <d v="2014-10-13T18:19:13"/>
  </r>
  <r>
    <n v="1449011"/>
    <n v="397140"/>
    <x v="154"/>
    <x v="0"/>
    <x v="711"/>
    <x v="8"/>
    <m/>
    <m/>
    <m/>
    <d v="1899-12-30T00:23:49"/>
    <n v="40.741152999999997"/>
    <n v="-74.007518000000005"/>
    <n v="40.738419999999998"/>
    <n v="-73.994677899999999"/>
    <d v="2014-10-25T17:24:36"/>
    <m/>
    <m/>
    <d v="2014-10-25T18:26:26"/>
  </r>
  <r>
    <n v="1275188"/>
    <n v="65306"/>
    <x v="1"/>
    <x v="1"/>
    <x v="60"/>
    <x v="4"/>
    <s v="Sea Urchin"/>
    <n v="1"/>
    <s v="Sashimi"/>
    <d v="1899-12-30T00:15:33"/>
    <n v="40.716725764782701"/>
    <n v="-74.008250645521898"/>
    <n v="40.724454999999999"/>
    <n v="-73.990891099999999"/>
    <d v="2014-10-01T19:57:58"/>
    <d v="2014-10-01T20:24:34"/>
    <d v="2014-10-01T20:36:54"/>
    <d v="2014-10-01T20:49:45"/>
  </r>
  <r>
    <n v="1469469"/>
    <n v="60052"/>
    <x v="388"/>
    <x v="2"/>
    <x v="134"/>
    <x v="33"/>
    <s v="Asian Slaw"/>
    <n v="1"/>
    <s v="Prepared Food"/>
    <m/>
    <n v="40.735676762018002"/>
    <n v="-73.993829528068602"/>
    <n v="40.759070999999999"/>
    <n v="-73.975954000000002"/>
    <d v="2014-10-27T18:14:07"/>
    <d v="2014-10-27T18:17:28"/>
    <d v="2014-10-27T18:33:18"/>
    <d v="2014-10-27T19:02:33"/>
  </r>
  <r>
    <n v="1272990"/>
    <n v="143021"/>
    <x v="61"/>
    <x v="1"/>
    <x v="48"/>
    <x v="17"/>
    <m/>
    <m/>
    <m/>
    <m/>
    <n v="40.778503999999998"/>
    <n v="-73.982091999999994"/>
    <n v="40.757692818576203"/>
    <n v="-73.966240787532598"/>
    <d v="2014-10-01T13:13:17"/>
    <d v="2014-10-01T13:56:12"/>
    <d v="2014-10-01T14:42:05"/>
    <d v="2014-10-01T15:03:19"/>
  </r>
  <r>
    <n v="1328597"/>
    <n v="163794"/>
    <x v="91"/>
    <x v="2"/>
    <x v="152"/>
    <x v="8"/>
    <m/>
    <m/>
    <m/>
    <m/>
    <n v="40.790224600980601"/>
    <n v="-73.975088596343994"/>
    <n v="40.790529900000003"/>
    <n v="-73.978311000000005"/>
    <d v="2014-10-10T11:02:52"/>
    <d v="2014-10-10T11:01:24"/>
    <d v="2014-10-10T11:15:12"/>
    <d v="2014-10-10T11:19:16"/>
  </r>
  <r>
    <n v="1479187"/>
    <n v="259341"/>
    <x v="2"/>
    <x v="1"/>
    <x v="18"/>
    <x v="15"/>
    <m/>
    <m/>
    <m/>
    <m/>
    <n v="40.778013000000001"/>
    <n v="-73.956546216666695"/>
    <n v="40.777042723345602"/>
    <n v="-73.958787154088199"/>
    <d v="2014-10-29T13:32:24"/>
    <d v="2014-10-29T13:44:58"/>
    <d v="2014-10-29T13:54:04"/>
    <d v="2014-10-29T14:03:08"/>
  </r>
  <r>
    <n v="1362370"/>
    <n v="133222"/>
    <x v="22"/>
    <x v="1"/>
    <x v="80"/>
    <x v="0"/>
    <s v="Crisp Parmesan Tater Tots"/>
    <n v="1"/>
    <s v="Appetizers"/>
    <d v="1899-12-30T00:08:05"/>
    <n v="40.758938763836703"/>
    <n v="-73.968531133448096"/>
    <n v="40.746246599999999"/>
    <n v="-73.972528299999993"/>
    <d v="2014-10-14T18:48:07"/>
    <d v="2014-10-14T18:53:09"/>
    <d v="2014-10-14T19:17:32"/>
    <d v="2014-10-14T19:29:08"/>
  </r>
  <r>
    <n v="1349640"/>
    <n v="328330"/>
    <x v="135"/>
    <x v="2"/>
    <x v="31"/>
    <x v="6"/>
    <s v="Yellowtail Scallion Roll"/>
    <n v="1"/>
    <s v="Dinner Sushi Rolls"/>
    <d v="1899-12-30T00:12:23"/>
    <n v="40.719386413349397"/>
    <n v="-74.008692501044905"/>
    <n v="40.783936856195801"/>
    <n v="-73.970636005404003"/>
    <d v="2014-10-12T19:47:58"/>
    <d v="2014-10-12T20:11:17"/>
    <d v="2014-10-12T20:41:12"/>
    <d v="2014-10-12T21:16:48"/>
  </r>
  <r>
    <n v="1479411"/>
    <n v="92688"/>
    <x v="420"/>
    <x v="1"/>
    <x v="712"/>
    <x v="56"/>
    <m/>
    <m/>
    <m/>
    <m/>
    <n v="40.742010000000001"/>
    <n v="-73.993350000000007"/>
    <n v="40.749037999999999"/>
    <n v="-73.994378999999995"/>
    <d v="2014-10-29T14:20:52"/>
    <d v="2014-10-29T14:25:30"/>
    <d v="2014-10-29T15:07:52"/>
    <d v="2014-10-29T15:32:34"/>
  </r>
  <r>
    <n v="1329428"/>
    <n v="107909"/>
    <x v="275"/>
    <x v="1"/>
    <x v="326"/>
    <x v="0"/>
    <s v="Cappuccino"/>
    <n v="1"/>
    <s v="Cafe"/>
    <d v="1899-12-30T00:02:57"/>
    <n v="40.740527708190001"/>
    <n v="-73.998082509869207"/>
    <n v="40.734219899999999"/>
    <n v="-73.990255399999995"/>
    <d v="2014-10-10T12:46:02"/>
    <d v="2014-10-10T12:50:58"/>
    <d v="2014-10-10T13:04:19"/>
    <d v="2014-10-10T13:13:28"/>
  </r>
  <r>
    <n v="1340455"/>
    <n v="366788"/>
    <x v="56"/>
    <x v="1"/>
    <x v="167"/>
    <x v="30"/>
    <m/>
    <m/>
    <m/>
    <d v="1899-12-30T00:07:11"/>
    <n v="40.732213000000002"/>
    <n v="-73.988072000000003"/>
    <n v="40.7279026"/>
    <n v="-73.995495899999995"/>
    <d v="2014-10-11T18:43:27"/>
    <d v="2014-10-11T19:28:32"/>
    <d v="2014-10-11T19:39:59"/>
    <d v="2014-10-11T19:49:18"/>
  </r>
  <r>
    <n v="1374647"/>
    <n v="251817"/>
    <x v="156"/>
    <x v="1"/>
    <x v="130"/>
    <x v="9"/>
    <m/>
    <m/>
    <m/>
    <m/>
    <n v="40.706790904086503"/>
    <n v="-74.006701273933501"/>
    <n v="40.7065445"/>
    <n v="-74.010869200000002"/>
    <d v="2014-10-16T17:46:12"/>
    <d v="2014-10-16T17:52:04"/>
    <d v="2014-10-16T18:03:55"/>
    <d v="2014-10-16T18:13:56"/>
  </r>
  <r>
    <n v="1400782"/>
    <n v="60052"/>
    <x v="19"/>
    <x v="3"/>
    <x v="91"/>
    <x v="8"/>
    <s v="Miso"/>
    <n v="2"/>
    <s v="Soup"/>
    <d v="1899-12-30T00:16:35"/>
    <n v="40.771393000000003"/>
    <n v="-73.952760999999995"/>
    <n v="40.759070999999999"/>
    <n v="-73.975954000000002"/>
    <d v="2014-10-19T17:56:55"/>
    <d v="2014-10-19T18:21:26"/>
    <d v="2014-10-19T19:08:43"/>
    <d v="2014-10-19T19:25:52"/>
  </r>
  <r>
    <n v="1300576"/>
    <n v="251607"/>
    <x v="162"/>
    <x v="1"/>
    <x v="9"/>
    <x v="2"/>
    <s v="ShackBurger"/>
    <n v="2"/>
    <s v="Burgers"/>
    <m/>
    <n v="40.780825773220101"/>
    <n v="-73.976483345031696"/>
    <n v="40.781717999999998"/>
    <n v="-73.982409000000004"/>
    <d v="2014-10-05T14:24:23"/>
    <d v="2014-10-05T14:25:31"/>
    <d v="2014-10-05T15:00:21"/>
    <d v="2014-10-05T15:04:18"/>
  </r>
  <r>
    <n v="1313356"/>
    <n v="281146"/>
    <x v="47"/>
    <x v="1"/>
    <x v="130"/>
    <x v="9"/>
    <m/>
    <m/>
    <m/>
    <m/>
    <n v="40.759534000000002"/>
    <n v="-73.991765000000001"/>
    <n v="40.763697100000002"/>
    <n v="-73.997548699999996"/>
    <d v="2014-10-07T14:08:07"/>
    <d v="2014-10-07T14:21:57"/>
    <d v="2014-10-07T14:43:09"/>
    <d v="2014-10-07T14:51:10"/>
  </r>
  <r>
    <n v="1388085"/>
    <n v="212326"/>
    <x v="40"/>
    <x v="1"/>
    <x v="713"/>
    <x v="8"/>
    <m/>
    <m/>
    <m/>
    <m/>
    <n v="40.752843714623502"/>
    <n v="-73.978098771701795"/>
    <n v="40.746444099999998"/>
    <n v="-73.980202199999994"/>
    <d v="2014-10-18T12:57:14"/>
    <d v="2014-10-18T13:22:03"/>
    <d v="2014-10-18T13:33:53"/>
    <d v="2014-10-18T13:40:36"/>
  </r>
  <r>
    <n v="1337404"/>
    <n v="60688"/>
    <x v="308"/>
    <x v="1"/>
    <x v="9"/>
    <x v="2"/>
    <s v="Shackburger"/>
    <n v="1"/>
    <s v="Burgers"/>
    <m/>
    <n v="40.740884357811296"/>
    <n v="-73.988198676721197"/>
    <n v="40.748240000000003"/>
    <n v="-73.988933000000003"/>
    <d v="2014-10-11T11:26:16"/>
    <d v="2014-10-11T12:06:32"/>
    <d v="2014-10-11T12:32:52"/>
    <d v="2014-10-11T12:43:50"/>
  </r>
  <r>
    <n v="1293011"/>
    <n v="239795"/>
    <x v="271"/>
    <x v="0"/>
    <x v="714"/>
    <x v="1"/>
    <s v="Margherita Slice"/>
    <n v="1"/>
    <s v="Pizza Slices"/>
    <m/>
    <n v="40.729882925322798"/>
    <n v="-74.000543832468907"/>
    <n v="40.733977400000001"/>
    <n v="-74.004639299999994"/>
    <d v="2014-10-04T13:17:28"/>
    <d v="2014-10-04T13:25:25"/>
    <d v="2014-10-04T13:32:45"/>
    <d v="2014-10-04T13:42:31"/>
  </r>
  <r>
    <n v="1321028"/>
    <n v="334619"/>
    <x v="47"/>
    <x v="1"/>
    <x v="45"/>
    <x v="4"/>
    <s v="Shishito Peppers"/>
    <n v="1"/>
    <s v="Vegetables"/>
    <d v="1899-12-30T00:03:11"/>
    <n v="40.721979579708403"/>
    <n v="-73.988148214155601"/>
    <n v="40.739461800000001"/>
    <n v="-73.992554299999995"/>
    <d v="2014-10-08T21:43:34"/>
    <d v="2014-10-08T21:46:23"/>
    <d v="2014-10-08T22:02:40"/>
    <d v="2014-10-08T22:13:45"/>
  </r>
  <r>
    <n v="1390879"/>
    <n v="127012"/>
    <x v="112"/>
    <x v="3"/>
    <x v="70"/>
    <x v="11"/>
    <s v="Birthday Cake (6&quot;)"/>
    <n v="1"/>
    <s v="6&quot; Cakes"/>
    <m/>
    <n v="40.731795470614898"/>
    <n v="-73.985672593116803"/>
    <n v="40.744400022826198"/>
    <n v="-73.996468681131404"/>
    <d v="2014-10-18T18:24:57"/>
    <d v="2014-10-18T18:32:33"/>
    <d v="2014-10-18T18:45:26"/>
    <d v="2014-10-18T19:00:39"/>
  </r>
  <r>
    <n v="1462400"/>
    <n v="68551"/>
    <x v="157"/>
    <x v="1"/>
    <x v="25"/>
    <x v="4"/>
    <s v="Blue Ribbon"/>
    <n v="1"/>
    <s v="Maki (Special Rolls)"/>
    <d v="1899-12-30T00:03:33"/>
    <n v="40.767652912117299"/>
    <n v="-73.982925456000402"/>
    <n v="40.741967000000002"/>
    <n v="-73.975778000000005"/>
    <d v="2014-10-26T19:19:19"/>
    <m/>
    <m/>
    <d v="2014-10-26T20:15:02"/>
  </r>
  <r>
    <n v="1348424"/>
    <n v="142356"/>
    <x v="344"/>
    <x v="1"/>
    <x v="12"/>
    <x v="10"/>
    <s v="Slaw"/>
    <n v="1"/>
    <s v="Sides"/>
    <m/>
    <n v="40.727518945156902"/>
    <n v="-73.988671302795396"/>
    <n v="40.734791800000004"/>
    <n v="-73.9784504"/>
    <d v="2014-10-12T18:09:56"/>
    <d v="2014-10-12T18:18:24"/>
    <d v="2014-10-12T18:44:44"/>
    <d v="2014-10-12T18:53:53"/>
  </r>
  <r>
    <n v="1300873"/>
    <n v="363127"/>
    <x v="218"/>
    <x v="2"/>
    <x v="296"/>
    <x v="30"/>
    <s v="Noodle with Peanut Sauce (Frozen)"/>
    <n v="1"/>
    <s v="Frozen Dumplings"/>
    <m/>
    <n v="40.716001252285203"/>
    <n v="-73.993209734266102"/>
    <n v="40.763896887883298"/>
    <n v="-73.987686218109104"/>
    <d v="2014-10-05T14:59:34"/>
    <d v="2014-10-05T16:05:12"/>
    <d v="2014-10-05T16:51:35"/>
    <d v="2014-10-05T18:12:04"/>
  </r>
  <r>
    <n v="1307751"/>
    <n v="42430"/>
    <x v="267"/>
    <x v="1"/>
    <x v="226"/>
    <x v="0"/>
    <m/>
    <m/>
    <m/>
    <d v="1899-12-30T00:04:30"/>
    <n v="40.742040000000003"/>
    <n v="-73.999989999999997"/>
    <n v="40.739490000000004"/>
    <n v="-73.987176000000005"/>
    <d v="2014-10-06T12:57:48"/>
    <d v="2014-10-06T13:07:43"/>
    <d v="2014-10-06T13:16:03"/>
    <d v="2014-10-06T13:24:21"/>
  </r>
  <r>
    <n v="1474519"/>
    <n v="395531"/>
    <x v="527"/>
    <x v="1"/>
    <x v="70"/>
    <x v="11"/>
    <s v="Cornflake Marshmallow Chocolate Chip Cookie"/>
    <n v="1"/>
    <s v="Cookies"/>
    <m/>
    <n v="40.787149600866101"/>
    <n v="-73.971722312198096"/>
    <n v="40.784824714102598"/>
    <n v="-73.953244267100402"/>
    <d v="2014-10-28T17:03:25"/>
    <d v="2014-10-28T17:03:01"/>
    <d v="2014-10-28T17:09:51"/>
    <d v="2014-10-28T17:24:46"/>
  </r>
  <r>
    <n v="1414802"/>
    <n v="259589"/>
    <x v="23"/>
    <x v="2"/>
    <x v="618"/>
    <x v="13"/>
    <m/>
    <m/>
    <m/>
    <m/>
    <n v="40.801400284556102"/>
    <n v="-73.967894039273105"/>
    <n v="40.792842100000001"/>
    <n v="-73.965889500000003"/>
    <d v="2014-10-21T16:02:03"/>
    <d v="2014-10-21T16:09:51"/>
    <d v="2014-10-21T16:19:04"/>
    <d v="2014-10-21T16:26:29"/>
  </r>
  <r>
    <n v="1461428"/>
    <n v="369272"/>
    <x v="157"/>
    <x v="1"/>
    <x v="271"/>
    <x v="23"/>
    <s v="The Original Deep Fried Whoopee Pie"/>
    <n v="1"/>
    <s v="Dessert"/>
    <d v="1899-12-30T00:05:51"/>
    <n v="40.776381000000001"/>
    <n v="-73.956388000000004"/>
    <n v="40.767651000000001"/>
    <n v="-73.966875000000002"/>
    <d v="2014-10-26T18:20:18"/>
    <d v="2014-10-26T18:20:23"/>
    <d v="2014-10-26T18:54:13"/>
    <d v="2014-10-26T19:04:53"/>
  </r>
  <r>
    <n v="1323045"/>
    <n v="369430"/>
    <x v="58"/>
    <x v="2"/>
    <x v="76"/>
    <x v="16"/>
    <s v="Side of Ice Cream"/>
    <n v="1"/>
    <s v="Desserts"/>
    <d v="1899-12-30T00:05:09"/>
    <n v="40.718110071383997"/>
    <n v="-73.957545268768797"/>
    <n v="40.716629699999999"/>
    <n v="-73.964419100000001"/>
    <d v="2014-10-09T12:20:10"/>
    <d v="2014-10-09T12:27:12"/>
    <d v="2014-10-09T12:39:32"/>
    <d v="2014-10-09T12:45:31"/>
  </r>
  <r>
    <n v="1312461"/>
    <n v="68879"/>
    <x v="38"/>
    <x v="1"/>
    <x v="20"/>
    <x v="17"/>
    <m/>
    <m/>
    <m/>
    <m/>
    <n v="40.723954999999997"/>
    <n v="-73.991828999999996"/>
    <n v="40.721328"/>
    <n v="-74.001499999999993"/>
    <d v="2014-10-07T10:07:58"/>
    <d v="2014-10-07T10:08:49"/>
    <d v="2014-10-07T10:28:38"/>
    <d v="2014-10-07T10:42:32"/>
  </r>
  <r>
    <n v="1301828"/>
    <n v="130507"/>
    <x v="296"/>
    <x v="1"/>
    <x v="258"/>
    <x v="22"/>
    <s v="Couscous"/>
    <n v="1"/>
    <s v="Sides"/>
    <d v="1899-12-30T00:02:47"/>
    <n v="40.721989949797702"/>
    <n v="-73.997747898101807"/>
    <n v="40.741840000000003"/>
    <n v="-74.002786999999998"/>
    <d v="2014-10-05T16:39:56"/>
    <d v="2014-10-05T16:48:01"/>
    <d v="2014-10-05T17:11:49"/>
    <d v="2014-10-05T17:25:16"/>
  </r>
  <r>
    <n v="1285056"/>
    <n v="115005"/>
    <x v="528"/>
    <x v="2"/>
    <x v="112"/>
    <x v="8"/>
    <s v="The Melt Shop Fried Chicken Sandwich"/>
    <n v="1"/>
    <s v="Today's Special"/>
    <m/>
    <n v="40.724339999999998"/>
    <n v="-73.990960000000001"/>
    <n v="40.8061967247274"/>
    <n v="-73.942714582377107"/>
    <d v="2014-10-03T12:14:32"/>
    <m/>
    <m/>
    <d v="2014-10-03T12:55:41"/>
  </r>
  <r>
    <n v="1475887"/>
    <n v="123977"/>
    <x v="144"/>
    <x v="1"/>
    <x v="4"/>
    <x v="4"/>
    <s v="Sushi Deluxe"/>
    <n v="2"/>
    <s v="Platters"/>
    <d v="1899-12-30T00:09:33"/>
    <n v="40.7261096570601"/>
    <n v="-74.002491863200504"/>
    <n v="40.713569"/>
    <n v="-73.977740900000001"/>
    <d v="2014-10-28T20:33:00"/>
    <d v="2014-10-28T20:51:47"/>
    <d v="2014-10-28T21:31:31"/>
    <d v="2014-10-28T21:45:07"/>
  </r>
  <r>
    <n v="1295795"/>
    <n v="65263"/>
    <x v="412"/>
    <x v="2"/>
    <x v="143"/>
    <x v="36"/>
    <s v="Smirnoff 80 Vodka (1L)"/>
    <n v="2"/>
    <s v="Vodka"/>
    <m/>
    <n v="40.779598"/>
    <n v="-73.947388000000004"/>
    <n v="40.804912199999997"/>
    <n v="-73.962491700000001"/>
    <d v="2014-10-04T20:21:40"/>
    <d v="2014-10-04T20:22:50"/>
    <d v="2014-10-04T20:41:41"/>
    <d v="2014-10-04T21:09:38"/>
  </r>
  <r>
    <n v="1363220"/>
    <n v="91397"/>
    <x v="381"/>
    <x v="1"/>
    <x v="130"/>
    <x v="9"/>
    <s v="Burrito"/>
    <n v="1"/>
    <s v="Entree"/>
    <m/>
    <n v="40.725928672086098"/>
    <n v="-73.996394764442996"/>
    <n v="40.729355093600198"/>
    <n v="-73.986058273374894"/>
    <d v="2014-10-14T20:40:41"/>
    <d v="2014-10-14T20:47:07"/>
    <d v="2014-10-14T21:12:27"/>
    <d v="2014-10-14T21:20:25"/>
  </r>
  <r>
    <n v="1423048"/>
    <n v="327651"/>
    <x v="529"/>
    <x v="2"/>
    <x v="159"/>
    <x v="10"/>
    <s v="Sausage, Cheese &amp; Crackers"/>
    <n v="1"/>
    <s v="Small &amp; Shared Plates"/>
    <d v="1899-12-30T00:25:19"/>
    <n v="40.818082099999998"/>
    <n v="-73.960937299999998"/>
    <n v="40.775263720444599"/>
    <n v="-73.989759629425194"/>
    <d v="2014-10-22T18:47:38"/>
    <d v="2014-10-22T18:52:17"/>
    <d v="2014-10-22T19:23:26"/>
    <d v="2014-10-22T19:40:24"/>
  </r>
  <r>
    <n v="1444697"/>
    <n v="91817"/>
    <x v="80"/>
    <x v="3"/>
    <x v="571"/>
    <x v="8"/>
    <s v="Bacon, Lettuce &amp; Tomato"/>
    <n v="2"/>
    <s v="Breakfast Sandwiches"/>
    <d v="1899-12-30T00:03:19"/>
    <n v="40.740884206864202"/>
    <n v="-73.989830017089801"/>
    <n v="40.740125407502703"/>
    <n v="-73.990611042896305"/>
    <d v="2014-10-25T10:16:46"/>
    <m/>
    <m/>
    <d v="2014-10-25T11:07:01"/>
  </r>
  <r>
    <n v="1462644"/>
    <n v="93161"/>
    <x v="97"/>
    <x v="1"/>
    <x v="146"/>
    <x v="30"/>
    <m/>
    <m/>
    <m/>
    <d v="1899-12-30T00:04:36"/>
    <n v="40.764084531354698"/>
    <n v="-73.970499798529701"/>
    <n v="40.743598929144703"/>
    <n v="-73.987780187096007"/>
    <d v="2014-10-26T19:30:45"/>
    <d v="2014-10-26T19:28:34"/>
    <d v="2014-10-26T19:48:26"/>
    <d v="2014-10-26T20:05:04"/>
  </r>
  <r>
    <n v="1429730"/>
    <n v="62705"/>
    <x v="291"/>
    <x v="1"/>
    <x v="189"/>
    <x v="41"/>
    <m/>
    <m/>
    <m/>
    <m/>
    <n v="40.725194000000002"/>
    <n v="-73.999101999999993"/>
    <n v="40.725437399999997"/>
    <n v="-73.987351799999999"/>
    <d v="2014-10-23T15:07:02"/>
    <d v="2014-10-23T15:28:13"/>
    <d v="2014-10-23T15:43:03"/>
    <d v="2014-10-23T15:53:15"/>
  </r>
  <r>
    <n v="1311057"/>
    <n v="111356"/>
    <x v="1"/>
    <x v="1"/>
    <x v="4"/>
    <x v="4"/>
    <s v="California"/>
    <n v="1"/>
    <s v="Maki (Special Rolls)"/>
    <d v="1899-12-30T00:05:59"/>
    <n v="40.7261096570601"/>
    <n v="-74.002491863200504"/>
    <n v="40.729514700000003"/>
    <n v="-73.9971879"/>
    <d v="2014-10-06T22:03:09"/>
    <d v="2014-10-06T22:10:21"/>
    <d v="2014-10-06T22:21:09"/>
    <d v="2014-10-06T22:27:08"/>
  </r>
  <r>
    <n v="1480953"/>
    <n v="131645"/>
    <x v="520"/>
    <x v="1"/>
    <x v="218"/>
    <x v="6"/>
    <s v="Sea Scallop, Flying Fish Roe"/>
    <n v="1"/>
    <s v="Yama Special Dinner Rolls"/>
    <m/>
    <n v="40.7538247353244"/>
    <n v="-73.968524117504799"/>
    <n v="40.768279"/>
    <n v="-73.952297000000002"/>
    <d v="2014-10-29T18:23:32"/>
    <d v="2014-10-29T18:28:18"/>
    <d v="2014-10-29T18:58:19"/>
    <d v="2014-10-29T19:10:00"/>
  </r>
  <r>
    <n v="1311591"/>
    <n v="76973"/>
    <x v="530"/>
    <x v="2"/>
    <x v="216"/>
    <x v="41"/>
    <m/>
    <m/>
    <m/>
    <m/>
    <n v="40.741816163063"/>
    <n v="-73.993494740000003"/>
    <n v="40.743497291911197"/>
    <n v="-73.987851962326104"/>
    <d v="2014-10-06T23:14:41"/>
    <d v="2014-10-06T23:20:43"/>
    <d v="2014-10-07T00:08:22"/>
    <d v="2014-10-07T00:19:58"/>
  </r>
  <r>
    <n v="1308816"/>
    <n v="35432"/>
    <x v="521"/>
    <x v="1"/>
    <x v="134"/>
    <x v="33"/>
    <s v="Organic Thai Chicken Salad"/>
    <n v="1"/>
    <s v="Prepared Food"/>
    <m/>
    <n v="40.735676762018002"/>
    <n v="-73.993829528068602"/>
    <n v="40.751897999999997"/>
    <n v="-73.985834999999994"/>
    <d v="2014-10-06T17:11:32"/>
    <d v="2014-10-06T17:21:31"/>
    <d v="2014-10-06T17:37:49"/>
    <d v="2014-10-06T17:56:14"/>
  </r>
  <r>
    <n v="1410685"/>
    <n v="92996"/>
    <x v="11"/>
    <x v="1"/>
    <x v="5"/>
    <x v="5"/>
    <s v="Nan"/>
    <n v="1"/>
    <s v="Roti Breads"/>
    <d v="1899-12-30T00:03:10"/>
    <n v="40.719268925450301"/>
    <n v="-74.008749884804104"/>
    <n v="40.715806499999999"/>
    <n v="-74.011820099999994"/>
    <d v="2014-10-20T20:08:07"/>
    <d v="2014-10-20T20:22:55"/>
    <d v="2014-10-20T20:34:15"/>
    <d v="2014-10-20T20:39:14"/>
  </r>
  <r>
    <n v="1458212"/>
    <n v="186473"/>
    <x v="239"/>
    <x v="1"/>
    <x v="4"/>
    <x v="4"/>
    <s v="Kaiso Moriawase"/>
    <n v="1"/>
    <s v="Salads"/>
    <d v="1899-12-30T00:06:20"/>
    <n v="40.7261096570601"/>
    <n v="-74.002491863200504"/>
    <n v="40.739384700000002"/>
    <n v="-73.992446299999997"/>
    <d v="2014-10-26T14:09:25"/>
    <d v="2014-10-26T14:14:06"/>
    <d v="2014-10-26T14:26:34"/>
    <d v="2014-10-26T14:39:07"/>
  </r>
  <r>
    <n v="1302266"/>
    <n v="111129"/>
    <x v="31"/>
    <x v="1"/>
    <x v="55"/>
    <x v="19"/>
    <s v="Seared Tuna &amp; Avocado Taco"/>
    <n v="1"/>
    <s v="Burgers &amp; Entrees"/>
    <d v="1899-12-30T00:04:02"/>
    <n v="40.740783999999998"/>
    <n v="-74.000720999999999"/>
    <n v="40.748756732751701"/>
    <n v="-73.991760755741694"/>
    <d v="2014-10-05T17:30:48"/>
    <d v="2014-10-05T17:53:46"/>
    <d v="2014-10-05T18:01:36"/>
    <d v="2014-10-05T18:13:14"/>
  </r>
  <r>
    <n v="1387450"/>
    <n v="68976"/>
    <x v="52"/>
    <x v="1"/>
    <x v="394"/>
    <x v="0"/>
    <s v="Lemon &amp; Ricotta Pancakes"/>
    <n v="1"/>
    <s v="Sweet Breakfast"/>
    <d v="1899-12-30T00:01:50"/>
    <n v="40.784877344265098"/>
    <n v="-73.955926608873398"/>
    <n v="40.774259999999998"/>
    <n v="-73.945870999999997"/>
    <d v="2014-10-18T10:44:27"/>
    <d v="2014-10-18T10:52:25"/>
    <d v="2014-10-18T11:01:15"/>
    <d v="2014-10-18T11:11:49"/>
  </r>
  <r>
    <n v="1391039"/>
    <n v="69928"/>
    <x v="340"/>
    <x v="2"/>
    <x v="715"/>
    <x v="8"/>
    <m/>
    <m/>
    <m/>
    <d v="1899-12-30T00:07:24"/>
    <n v="40.7826211576985"/>
    <n v="-73.957471847534194"/>
    <n v="40.769443000000003"/>
    <n v="-73.950874999999996"/>
    <d v="2014-10-18T18:40:18"/>
    <d v="2014-10-18T18:45:56"/>
    <d v="2014-10-18T18:59:46"/>
    <d v="2014-10-18T19:15:03"/>
  </r>
  <r>
    <n v="1436088"/>
    <n v="279895"/>
    <x v="499"/>
    <x v="1"/>
    <x v="9"/>
    <x v="2"/>
    <s v="Fries"/>
    <n v="3"/>
    <s v="Fries"/>
    <m/>
    <n v="40.758456774983799"/>
    <n v="-73.989140466129399"/>
    <n v="40.754932275238701"/>
    <n v="-73.992281697451304"/>
    <d v="2014-10-24T12:31:37"/>
    <d v="2014-10-24T12:49:40"/>
    <d v="2014-10-24T13:38:25"/>
    <d v="2014-10-24T13:47:27"/>
  </r>
  <r>
    <n v="1480963"/>
    <n v="129798"/>
    <x v="204"/>
    <x v="1"/>
    <x v="100"/>
    <x v="4"/>
    <s v="Crispy Tuna Sashimi Roll with Edamame"/>
    <n v="1"/>
    <s v="Small Plates"/>
    <d v="1899-12-30T00:05:15"/>
    <n v="40.762857763598497"/>
    <n v="-73.9716190014841"/>
    <n v="40.783716900000002"/>
    <n v="-73.983505199999996"/>
    <d v="2014-10-29T18:26:15"/>
    <d v="2014-10-29T18:23:39"/>
    <d v="2014-10-29T19:07:38"/>
    <d v="2014-10-29T19:28:05"/>
  </r>
  <r>
    <n v="1379631"/>
    <n v="241613"/>
    <x v="52"/>
    <x v="1"/>
    <x v="123"/>
    <x v="7"/>
    <s v="Dark Chocolate Chocolate Chip"/>
    <n v="2"/>
    <s v="Cookies"/>
    <m/>
    <n v="40.779930093814997"/>
    <n v="-73.980334997177096"/>
    <n v="40.758965500000002"/>
    <n v="-73.973733600000003"/>
    <d v="2014-10-17T12:56:08"/>
    <d v="2014-10-17T12:55:33"/>
    <d v="2014-10-17T13:03:23"/>
    <d v="2014-10-17T13:24:56"/>
  </r>
  <r>
    <n v="1289642"/>
    <n v="157685"/>
    <x v="482"/>
    <x v="3"/>
    <x v="510"/>
    <x v="13"/>
    <m/>
    <m/>
    <m/>
    <m/>
    <n v="40.751720013396699"/>
    <n v="-73.992865403510294"/>
    <n v="40.752031799999997"/>
    <n v="-73.994620800000007"/>
    <d v="2014-10-03T21:38:49"/>
    <d v="2014-10-03T21:38:49"/>
    <d v="2014-10-03T22:10:20"/>
    <d v="2014-10-03T22:14:34"/>
  </r>
  <r>
    <n v="1368056"/>
    <n v="103058"/>
    <x v="177"/>
    <x v="3"/>
    <x v="130"/>
    <x v="9"/>
    <m/>
    <m/>
    <m/>
    <m/>
    <n v="40.777745129236699"/>
    <n v="-73.954617029430395"/>
    <n v="40.772258999999998"/>
    <n v="-73.953333000000001"/>
    <d v="2014-10-15T18:12:23"/>
    <m/>
    <m/>
    <d v="2014-10-15T18:28:12"/>
  </r>
  <r>
    <n v="1362942"/>
    <n v="59742"/>
    <x v="364"/>
    <x v="1"/>
    <x v="177"/>
    <x v="2"/>
    <s v="Grilled Breast of Chicken Sandwich"/>
    <n v="1"/>
    <s v="Main Menu"/>
    <m/>
    <n v="40.7711352092903"/>
    <n v="-73.959623103066605"/>
    <n v="40.766579"/>
    <n v="-73.968956000000006"/>
    <d v="2014-10-14T20:05:23"/>
    <d v="2014-10-14T20:03:13"/>
    <d v="2014-10-14T20:29:32"/>
    <d v="2014-10-14T20:38:26"/>
  </r>
  <r>
    <n v="1367519"/>
    <n v="5798"/>
    <x v="269"/>
    <x v="0"/>
    <x v="143"/>
    <x v="36"/>
    <s v="Absolut Vodka (750ml)"/>
    <n v="1"/>
    <s v="Vodka"/>
    <m/>
    <n v="40.779598"/>
    <n v="-73.947388000000004"/>
    <n v="40.788896000000001"/>
    <n v="-73.976412999999994"/>
    <d v="2014-10-15T17:22:39"/>
    <d v="2014-10-15T17:29:30"/>
    <d v="2014-10-15T17:38:20"/>
    <d v="2014-10-15T18:03:29"/>
  </r>
  <r>
    <n v="1424189"/>
    <n v="232035"/>
    <x v="220"/>
    <x v="1"/>
    <x v="28"/>
    <x v="21"/>
    <s v="Batata Harra"/>
    <n v="1"/>
    <s v="Vegetables"/>
    <d v="1899-12-30T00:11:23"/>
    <n v="40.744187954347503"/>
    <n v="-73.987530940025394"/>
    <n v="40.748700700000001"/>
    <n v="-73.974242500000003"/>
    <d v="2014-10-22T20:24:47"/>
    <d v="2014-10-22T20:35:40"/>
    <d v="2014-10-22T20:58:00"/>
    <d v="2014-10-22T21:08:38"/>
  </r>
  <r>
    <n v="1348613"/>
    <n v="91958"/>
    <x v="98"/>
    <x v="1"/>
    <x v="100"/>
    <x v="4"/>
    <s v="Pork Spring Roll with Thai Chili Sauce"/>
    <n v="1"/>
    <s v="Spring Rolls"/>
    <d v="1899-12-30T00:04:11"/>
    <n v="40.762857763598497"/>
    <n v="-73.9716190014841"/>
    <n v="40.772361400000001"/>
    <n v="-73.982054199999993"/>
    <d v="2014-10-12T18:29:18"/>
    <d v="2014-10-12T18:37:37"/>
    <d v="2014-10-12T19:01:43"/>
    <d v="2014-10-12T19:11:08"/>
  </r>
  <r>
    <n v="1382081"/>
    <n v="64153"/>
    <x v="53"/>
    <x v="2"/>
    <x v="77"/>
    <x v="0"/>
    <s v="Fries"/>
    <n v="1"/>
    <s v="Sides"/>
    <m/>
    <n v="40.724339999999998"/>
    <n v="-73.990960000000001"/>
    <n v="40.759183"/>
    <n v="-73.976487000000006"/>
    <d v="2014-10-17T18:33:08"/>
    <d v="2014-10-17T18:42:30"/>
    <d v="2014-10-17T18:53:02"/>
    <d v="2014-10-17T19:23:27"/>
  </r>
  <r>
    <n v="1276219"/>
    <n v="209418"/>
    <x v="301"/>
    <x v="2"/>
    <x v="465"/>
    <x v="4"/>
    <s v="Tako Wasa"/>
    <n v="2"/>
    <s v="Tidbits"/>
    <d v="1899-12-30T00:06:52"/>
    <n v="40.7472170904161"/>
    <n v="-74.0045608251327"/>
    <n v="40.782804373455001"/>
    <n v="-73.983860861040398"/>
    <d v="2014-10-01T21:50:35"/>
    <d v="2014-10-01T22:10:24"/>
    <d v="2014-10-01T22:20:37"/>
    <d v="2014-10-01T22:35:07"/>
  </r>
  <r>
    <n v="1416083"/>
    <n v="72726"/>
    <x v="3"/>
    <x v="1"/>
    <x v="9"/>
    <x v="2"/>
    <s v="Fries"/>
    <n v="1"/>
    <s v="Fries"/>
    <m/>
    <n v="40.7152793278103"/>
    <n v="-74.014860391616807"/>
    <n v="40.724692833000503"/>
    <n v="-74.00844759556"/>
    <d v="2014-10-21T19:29:42"/>
    <d v="2014-10-21T19:46:20"/>
    <d v="2014-10-21T20:06:10"/>
    <d v="2014-10-21T20:22:27"/>
  </r>
  <r>
    <n v="1409420"/>
    <n v="354719"/>
    <x v="274"/>
    <x v="1"/>
    <x v="76"/>
    <x v="16"/>
    <s v="Chicken Hero"/>
    <n v="1"/>
    <s v="Heroes"/>
    <d v="1899-12-30T00:03:03"/>
    <n v="40.721545124764702"/>
    <n v="-73.988842426716104"/>
    <n v="40.706088700000002"/>
    <n v="-74.011137199999993"/>
    <d v="2014-10-20T16:53:54"/>
    <d v="2014-10-20T17:04:37"/>
    <d v="2014-10-20T17:09:27"/>
    <d v="2014-10-20T17:32:40"/>
  </r>
  <r>
    <n v="1369419"/>
    <n v="46879"/>
    <x v="335"/>
    <x v="2"/>
    <x v="206"/>
    <x v="2"/>
    <m/>
    <m/>
    <m/>
    <d v="1899-12-30T00:06:34"/>
    <n v="40.775114340602897"/>
    <n v="-73.954049348831205"/>
    <n v="40.808351000000002"/>
    <n v="-73.965449000000007"/>
    <d v="2014-10-15T20:25:48"/>
    <d v="2014-10-15T20:40:56"/>
    <d v="2014-10-15T20:53:14"/>
    <d v="2014-10-15T21:06:45"/>
  </r>
  <r>
    <n v="1439637"/>
    <n v="146588"/>
    <x v="59"/>
    <x v="2"/>
    <x v="9"/>
    <x v="2"/>
    <s v="Hot Dog"/>
    <n v="2"/>
    <s v="Flat-Top Dogs"/>
    <m/>
    <n v="40.779126065705498"/>
    <n v="-73.954904894578206"/>
    <n v="40.785560599999997"/>
    <n v="-73.954698899999997"/>
    <d v="2014-10-24T18:46:37"/>
    <d v="2014-10-24T18:49:33"/>
    <d v="2014-10-24T19:05:53"/>
    <d v="2014-10-24T19:14:33"/>
  </r>
  <r>
    <n v="1479923"/>
    <n v="142461"/>
    <x v="194"/>
    <x v="1"/>
    <x v="9"/>
    <x v="2"/>
    <s v="Cheese Fries"/>
    <n v="1"/>
    <s v="Fries"/>
    <m/>
    <n v="40.7152793278103"/>
    <n v="-74.014860391616807"/>
    <n v="40.719922599999997"/>
    <n v="-74.007101599999999"/>
    <d v="2014-10-29T15:39:51"/>
    <d v="2014-10-29T15:53:23"/>
    <d v="2014-10-29T16:07:43"/>
    <d v="2014-10-29T16:15:36"/>
  </r>
  <r>
    <n v="1475047"/>
    <n v="115213"/>
    <x v="24"/>
    <x v="1"/>
    <x v="5"/>
    <x v="5"/>
    <s v="Murg Malai Kabab"/>
    <n v="1"/>
    <s v="Appetizers (Aagaz)"/>
    <d v="1899-12-30T00:03:05"/>
    <n v="40.719268925450301"/>
    <n v="-74.008749884804104"/>
    <n v="40.716590500000002"/>
    <n v="-74.004811399999994"/>
    <d v="2014-10-28T18:47:05"/>
    <d v="2014-10-28T18:44:54"/>
    <d v="2014-10-28T19:13:14"/>
    <d v="2014-10-28T19:20:31"/>
  </r>
  <r>
    <n v="1303427"/>
    <n v="137380"/>
    <x v="201"/>
    <x v="2"/>
    <x v="716"/>
    <x v="44"/>
    <s v="Pad Thai Spring Rolls"/>
    <n v="1"/>
    <s v="Appetizers"/>
    <d v="1899-12-30T00:11:16"/>
    <n v="40.718127069258003"/>
    <n v="-73.959944533998694"/>
    <n v="40.694695785679599"/>
    <n v="-73.943432495066801"/>
    <d v="2014-10-05T19:21:14"/>
    <d v="2014-10-05T19:33:46"/>
    <d v="2014-10-05T19:44:36"/>
    <d v="2014-10-05T20:00:58"/>
  </r>
  <r>
    <n v="1419738"/>
    <n v="369272"/>
    <x v="419"/>
    <x v="2"/>
    <x v="155"/>
    <x v="7"/>
    <s v="Peanut Butter &amp; Jelly"/>
    <n v="1"/>
    <s v="Cupcakes"/>
    <m/>
    <n v="40.7400387954075"/>
    <n v="-73.985989093780503"/>
    <n v="40.767651000000001"/>
    <n v="-73.966875000000002"/>
    <d v="2014-10-22T10:31:19"/>
    <d v="2014-10-22T10:50:27"/>
    <d v="2014-10-22T11:18:22"/>
    <d v="2014-10-22T11:39:08"/>
  </r>
  <r>
    <n v="1334374"/>
    <n v="73175"/>
    <x v="7"/>
    <x v="1"/>
    <x v="184"/>
    <x v="25"/>
    <s v="Maker's Mark Bourbon Pecan Pie"/>
    <n v="1"/>
    <s v="Homemade Pies"/>
    <m/>
    <n v="40.7430754234856"/>
    <n v="-73.989146591960605"/>
    <n v="40.7444883"/>
    <n v="-73.994946499999998"/>
    <d v="2014-10-10T21:29:44"/>
    <d v="2014-10-10T21:27:23"/>
    <d v="2014-10-10T21:46:13"/>
    <d v="2014-10-10T22:04:37"/>
  </r>
  <r>
    <n v="1367306"/>
    <n v="118800"/>
    <x v="34"/>
    <x v="2"/>
    <x v="3"/>
    <x v="3"/>
    <s v="Almond Butter Cup"/>
    <n v="1"/>
    <s v="Raw Superfood Smoothies"/>
    <m/>
    <n v="40.7411144339194"/>
    <n v="-73.9906501942001"/>
    <n v="40.761461300000001"/>
    <n v="-73.999175600000001"/>
    <d v="2014-10-15T16:43:30"/>
    <d v="2014-10-15T16:49:17"/>
    <d v="2014-10-15T17:02:51"/>
    <d v="2014-10-15T17:20:24"/>
  </r>
  <r>
    <n v="1450285"/>
    <n v="127903"/>
    <x v="151"/>
    <x v="3"/>
    <x v="132"/>
    <x v="1"/>
    <s v="Plain Cheese"/>
    <n v="3"/>
    <s v="By the Slice"/>
    <m/>
    <n v="40.733402283324402"/>
    <n v="-73.987510980727393"/>
    <n v="40.732246000000004"/>
    <n v="-73.986238"/>
    <d v="2014-10-25T19:19:38"/>
    <m/>
    <m/>
    <d v="2014-10-25T19:34:00"/>
  </r>
  <r>
    <n v="1446136"/>
    <n v="100889"/>
    <x v="322"/>
    <x v="1"/>
    <x v="126"/>
    <x v="30"/>
    <s v="Steamed Koshihikari Short Grain Rice"/>
    <n v="1"/>
    <s v="Main Courses"/>
    <d v="1899-12-30T00:07:13"/>
    <n v="40.782116700000003"/>
    <n v="-73.980739099999994"/>
    <n v="40.764703761771699"/>
    <n v="-73.976054767135196"/>
    <d v="2014-10-25T13:41:33"/>
    <d v="2014-10-25T13:40:21"/>
    <d v="2014-10-25T14:15:11"/>
    <d v="2014-10-25T14:28:09"/>
  </r>
  <r>
    <n v="1294429"/>
    <n v="328864"/>
    <x v="53"/>
    <x v="2"/>
    <x v="57"/>
    <x v="8"/>
    <s v="Mac 'n' Cheese"/>
    <n v="1"/>
    <s v="Dinner Sides"/>
    <d v="1899-12-30T00:02:00"/>
    <n v="40.711255247272"/>
    <n v="-73.961442624671804"/>
    <n v="40.701183"/>
    <n v="-73.928499000000002"/>
    <d v="2014-10-04T17:13:04"/>
    <d v="2014-10-04T17:13:07"/>
    <d v="2014-10-04T17:30:58"/>
    <d v="2014-10-04T17:46:19"/>
  </r>
  <r>
    <n v="1422414"/>
    <n v="170444"/>
    <x v="43"/>
    <x v="2"/>
    <x v="717"/>
    <x v="8"/>
    <m/>
    <m/>
    <m/>
    <d v="1899-12-30T00:05:17"/>
    <n v="40.746154930081403"/>
    <n v="-73.977863460570305"/>
    <n v="40.775725999999999"/>
    <n v="-73.945845000000006"/>
    <d v="2014-10-22T17:34:08"/>
    <d v="2014-10-22T17:42:46"/>
    <d v="2014-10-22T18:04:19"/>
    <d v="2014-10-22T18:25:50"/>
  </r>
  <r>
    <n v="1462819"/>
    <n v="39275"/>
    <x v="104"/>
    <x v="1"/>
    <x v="100"/>
    <x v="4"/>
    <s v="King Crab California Roll"/>
    <n v="1"/>
    <s v="Special Rolls"/>
    <d v="1899-12-30T00:05:14"/>
    <n v="40.762857763598497"/>
    <n v="-73.9716190014841"/>
    <n v="40.771536300000001"/>
    <n v="-73.950676200000004"/>
    <d v="2014-10-26T19:40:56"/>
    <d v="2014-10-26T19:56:30"/>
    <d v="2014-10-26T20:12:40"/>
    <d v="2014-10-26T20:26:48"/>
  </r>
  <r>
    <n v="1287404"/>
    <n v="2533"/>
    <x v="429"/>
    <x v="1"/>
    <x v="122"/>
    <x v="32"/>
    <s v="Carrot Cake"/>
    <n v="1"/>
    <s v="Cake Dougnhuts"/>
    <m/>
    <n v="40.744563916288797"/>
    <n v="-73.996630052861306"/>
    <n v="40.742118284500002"/>
    <n v="-74.002429547103105"/>
    <d v="2014-10-03T17:57:32"/>
    <m/>
    <m/>
    <d v="2014-10-03T18:38:40"/>
  </r>
  <r>
    <n v="1275965"/>
    <n v="303409"/>
    <x v="30"/>
    <x v="1"/>
    <x v="100"/>
    <x v="4"/>
    <s v="Dragon Tail Spare Ribs"/>
    <n v="1"/>
    <s v="BBQ"/>
    <d v="1899-12-30T00:07:06"/>
    <n v="40.762857763598497"/>
    <n v="-73.9716190014841"/>
    <n v="40.786679126360198"/>
    <n v="-73.953998135471707"/>
    <d v="2014-10-01T21:25:10"/>
    <d v="2014-10-01T21:45:47"/>
    <d v="2014-10-01T21:56:03"/>
    <d v="2014-10-01T22:07:55"/>
  </r>
  <r>
    <n v="1478957"/>
    <n v="91141"/>
    <x v="44"/>
    <x v="1"/>
    <x v="718"/>
    <x v="8"/>
    <m/>
    <m/>
    <m/>
    <d v="1899-12-30T00:07:18"/>
    <n v="40.759755183957701"/>
    <n v="-73.972187209725107"/>
    <n v="40.765340799999997"/>
    <n v="-73.961945400000005"/>
    <d v="2014-10-29T12:37:05"/>
    <d v="2014-10-29T12:53:56"/>
    <d v="2014-10-29T13:07:47"/>
    <d v="2014-10-29T13:14:42"/>
  </r>
  <r>
    <n v="1332705"/>
    <n v="342855"/>
    <x v="505"/>
    <x v="1"/>
    <x v="70"/>
    <x v="11"/>
    <s v="Crack Pie Slice"/>
    <n v="1"/>
    <s v="Pie by the Slice"/>
    <m/>
    <n v="40.731795470614898"/>
    <n v="-73.985672593116803"/>
    <n v="40.720244000000001"/>
    <n v="-73.978842999999998"/>
    <d v="2014-10-10T19:01:08"/>
    <d v="2014-10-10T19:17:06"/>
    <d v="2014-10-10T19:27:26"/>
    <d v="2014-10-10T19:35:44"/>
  </r>
  <r>
    <n v="1421362"/>
    <n v="235720"/>
    <x v="54"/>
    <x v="1"/>
    <x v="291"/>
    <x v="40"/>
    <s v="1 Frozen Yogurt"/>
    <n v="1"/>
    <s v="Free Frozen Yogurt"/>
    <m/>
    <n v="40.732138300000003"/>
    <n v="-73.981430399999994"/>
    <n v="40.7056884"/>
    <n v="-74.007178499999995"/>
    <d v="2014-10-22T14:54:37"/>
    <m/>
    <m/>
    <d v="2014-10-22T15:32:26"/>
  </r>
  <r>
    <n v="1459476"/>
    <n v="208020"/>
    <x v="75"/>
    <x v="1"/>
    <x v="195"/>
    <x v="1"/>
    <s v="Black Iced Tea"/>
    <n v="1"/>
    <s v="Drinks"/>
    <d v="1899-12-30T00:17:31"/>
    <n v="40.747169914496503"/>
    <n v="-74.000635650385306"/>
    <n v="40.747018901686999"/>
    <n v="-73.990921968255506"/>
    <d v="2014-10-26T15:42:34"/>
    <d v="2014-10-26T15:56:53"/>
    <d v="2014-10-26T16:12:12"/>
    <d v="2014-10-26T16:23:20"/>
  </r>
  <r>
    <n v="1328879"/>
    <n v="305256"/>
    <x v="275"/>
    <x v="1"/>
    <x v="23"/>
    <x v="19"/>
    <s v="Three Eggs Any Style"/>
    <n v="1"/>
    <s v="Breakfast"/>
    <d v="1899-12-30T00:04:47"/>
    <n v="40.733787294544499"/>
    <n v="-73.993035256862598"/>
    <n v="40.746333700000001"/>
    <n v="-73.982463699999997"/>
    <d v="2014-10-10T11:38:14"/>
    <d v="2014-10-10T11:38:59"/>
    <d v="2014-10-10T12:02:18"/>
    <d v="2014-10-10T12:14:58"/>
  </r>
  <r>
    <n v="1340462"/>
    <n v="183520"/>
    <x v="155"/>
    <x v="1"/>
    <x v="5"/>
    <x v="5"/>
    <s v="Nan"/>
    <n v="2"/>
    <s v="Roti Breads"/>
    <d v="1899-12-30T00:09:23"/>
    <n v="40.719268925450301"/>
    <n v="-74.008749884804104"/>
    <n v="40.732428200000001"/>
    <n v="-74.008059399999993"/>
    <d v="2014-10-11T18:42:56"/>
    <d v="2014-10-11T18:55:13"/>
    <d v="2014-10-11T19:36:36"/>
    <d v="2014-10-11T19:47:32"/>
  </r>
  <r>
    <n v="1419943"/>
    <n v="58727"/>
    <x v="468"/>
    <x v="1"/>
    <x v="113"/>
    <x v="8"/>
    <m/>
    <m/>
    <m/>
    <d v="1899-12-30T00:06:20"/>
    <n v="40.772558538276897"/>
    <n v="-73.965167711577905"/>
    <n v="40.789867999999998"/>
    <n v="-73.966891000000004"/>
    <d v="2014-10-22T11:35:46"/>
    <d v="2014-10-22T11:49:54"/>
    <d v="2014-10-22T12:11:13"/>
    <d v="2014-10-22T12:29:41"/>
  </r>
  <r>
    <n v="1318723"/>
    <n v="275689"/>
    <x v="107"/>
    <x v="1"/>
    <x v="403"/>
    <x v="0"/>
    <s v="Fried Chicken Wrap"/>
    <n v="1"/>
    <s v="Sandwich Wraps"/>
    <d v="1899-12-30T00:08:04"/>
    <n v="40.715917930433797"/>
    <n v="-74.010104136523097"/>
    <n v="40.7202117"/>
    <n v="-74.002130800000003"/>
    <d v="2014-10-08T15:20:22"/>
    <d v="2014-10-08T15:24:57"/>
    <d v="2014-10-08T15:51:47"/>
    <d v="2014-10-08T16:00:17"/>
  </r>
  <r>
    <n v="1325428"/>
    <n v="73895"/>
    <x v="316"/>
    <x v="1"/>
    <x v="126"/>
    <x v="30"/>
    <s v="Five Flavor Chicken Dumplings (4)"/>
    <n v="1"/>
    <s v="Dim Sum"/>
    <d v="1899-12-30T00:02:09"/>
    <n v="40.782116700000003"/>
    <n v="-73.980739099999994"/>
    <n v="40.775516000000003"/>
    <n v="-73.980891"/>
    <d v="2014-10-09T19:39:55"/>
    <d v="2014-10-09T20:02:50"/>
    <d v="2014-10-09T20:09:23"/>
    <d v="2014-10-09T20:16:20"/>
  </r>
  <r>
    <n v="1314492"/>
    <n v="198936"/>
    <x v="33"/>
    <x v="2"/>
    <x v="157"/>
    <x v="0"/>
    <s v="Seared Octopus"/>
    <n v="1"/>
    <s v="Starters"/>
    <d v="1899-12-30T00:30:52"/>
    <n v="40.723605250932799"/>
    <n v="-73.951656036805602"/>
    <n v="40.726359598376497"/>
    <n v="-73.941037701511704"/>
    <d v="2014-10-07T18:27:50"/>
    <d v="2014-10-07T18:43:21"/>
    <d v="2014-10-07T19:18:52"/>
    <d v="2014-10-07T19:30:08"/>
  </r>
  <r>
    <n v="1300075"/>
    <n v="5056"/>
    <x v="116"/>
    <x v="1"/>
    <x v="140"/>
    <x v="7"/>
    <s v="Izzi Soda"/>
    <n v="1"/>
    <s v="Cold Drinks"/>
    <m/>
    <n v="40.756256485287402"/>
    <n v="-73.970465361412593"/>
    <n v="40.758831800000003"/>
    <n v="-73.983849599999999"/>
    <d v="2014-10-05T13:26:13"/>
    <d v="2014-10-05T13:41:56"/>
    <d v="2014-10-05T14:11:08"/>
    <d v="2014-10-05T14:20:32"/>
  </r>
  <r>
    <n v="1439903"/>
    <n v="146555"/>
    <x v="316"/>
    <x v="1"/>
    <x v="88"/>
    <x v="6"/>
    <s v="Spicy Shrimp Tempura"/>
    <n v="1"/>
    <s v="Hot Appetizer"/>
    <d v="1899-12-30T00:09:58"/>
    <n v="40.784077256376399"/>
    <n v="-73.9776224098444"/>
    <n v="40.755887000000001"/>
    <n v="-73.962194999999994"/>
    <d v="2014-10-24T19:09:25"/>
    <d v="2014-10-24T19:16:41"/>
    <d v="2014-10-24T19:43:53"/>
    <d v="2014-10-24T20:21:18"/>
  </r>
  <r>
    <n v="1346096"/>
    <n v="77306"/>
    <x v="463"/>
    <x v="1"/>
    <x v="256"/>
    <x v="30"/>
    <s v="Spicy Cucumber Salad (Cold)"/>
    <n v="1"/>
    <s v="Cold Dishes"/>
    <m/>
    <n v="40.715603834466101"/>
    <n v="-73.998236892873393"/>
    <n v="40.705635999999998"/>
    <n v="-74.008736999999996"/>
    <d v="2014-10-12T14:10:09"/>
    <d v="2014-10-12T14:27:58"/>
    <d v="2014-10-12T14:37:48"/>
    <d v="2014-10-12T14:46:36"/>
  </r>
  <r>
    <n v="1355567"/>
    <n v="376836"/>
    <x v="177"/>
    <x v="3"/>
    <x v="9"/>
    <x v="2"/>
    <s v="Shack Burger"/>
    <n v="2"/>
    <s v="Burgers"/>
    <m/>
    <n v="40.7152793278103"/>
    <n v="-74.014860391616807"/>
    <n v="40.720462188961598"/>
    <n v="-73.9891350735668"/>
    <d v="2014-10-13T15:52:10"/>
    <d v="2014-10-13T15:51:31"/>
    <d v="2014-10-13T16:05:50"/>
    <d v="2014-10-13T16:18:19"/>
  </r>
  <r>
    <n v="1288107"/>
    <n v="164005"/>
    <x v="16"/>
    <x v="1"/>
    <x v="228"/>
    <x v="43"/>
    <s v="Original"/>
    <n v="2"/>
    <s v="Frozen Yogurt with Toppings"/>
    <m/>
    <n v="40.757513866434898"/>
    <n v="-73.966612815856905"/>
    <n v="40.757687355412202"/>
    <n v="-73.961813868770193"/>
    <d v="2014-10-03T19:03:18"/>
    <d v="2014-10-03T19:04:51"/>
    <d v="2014-10-03T19:21:38"/>
    <d v="2014-10-03T19:57:39"/>
  </r>
  <r>
    <n v="1350554"/>
    <n v="145389"/>
    <x v="156"/>
    <x v="1"/>
    <x v="101"/>
    <x v="30"/>
    <s v="Spicy Crispy Beef"/>
    <n v="1"/>
    <s v="Starters &amp; Salads"/>
    <d v="1899-12-30T00:07:51"/>
    <n v="40.734213854853898"/>
    <n v="-74.006202029303594"/>
    <n v="40.729171000000001"/>
    <n v="-73.999358999999998"/>
    <d v="2014-10-12T20:47:22"/>
    <d v="2014-10-12T20:54:52"/>
    <d v="2014-10-12T21:16:43"/>
    <d v="2014-10-12T21:24:19"/>
  </r>
  <r>
    <n v="1470398"/>
    <n v="400445"/>
    <x v="0"/>
    <x v="0"/>
    <x v="87"/>
    <x v="6"/>
    <s v="Miso Soup"/>
    <n v="1"/>
    <s v="Soups"/>
    <d v="1899-12-30T00:03:08"/>
    <n v="40.760654436198898"/>
    <n v="-73.989582752602004"/>
    <n v="40.744750000000003"/>
    <n v="-73.994546999999997"/>
    <d v="2014-10-27T20:40:19"/>
    <d v="2014-10-27T21:08:42"/>
    <d v="2014-10-27T21:20:33"/>
    <d v="2014-10-27T21:29:40"/>
  </r>
  <r>
    <n v="1362862"/>
    <n v="378316"/>
    <x v="77"/>
    <x v="2"/>
    <x v="167"/>
    <x v="30"/>
    <s v="Wonton in Chicken Broth"/>
    <n v="1"/>
    <s v="Soups"/>
    <d v="1899-12-30T00:02:45"/>
    <n v="40.732213000000002"/>
    <n v="-73.988072000000003"/>
    <n v="40.744783300000002"/>
    <n v="-73.986007400000005"/>
    <d v="2014-10-14T19:54:09"/>
    <d v="2014-10-14T20:12:21"/>
    <d v="2014-10-14T20:25:14"/>
    <d v="2014-10-14T20:38:54"/>
  </r>
  <r>
    <n v="1445727"/>
    <n v="14869"/>
    <x v="118"/>
    <x v="1"/>
    <x v="9"/>
    <x v="2"/>
    <s v="Shackburger"/>
    <n v="1"/>
    <s v="Burgers"/>
    <m/>
    <n v="40.758456774983799"/>
    <n v="-73.989140466129399"/>
    <n v="40.752244525970198"/>
    <n v="-74.004405436780004"/>
    <d v="2014-10-25T12:56:46"/>
    <d v="2014-10-25T13:12:06"/>
    <d v="2014-10-25T13:44:26"/>
    <d v="2014-10-25T13:57:37"/>
  </r>
  <r>
    <n v="1274947"/>
    <n v="270444"/>
    <x v="47"/>
    <x v="1"/>
    <x v="80"/>
    <x v="0"/>
    <s v="Mini Cheeseburgers &amp; Fries"/>
    <n v="1"/>
    <s v="P.J. Clarke's Hamburgers"/>
    <d v="1899-12-30T00:04:23"/>
    <n v="40.758938763836703"/>
    <n v="-73.968531133448096"/>
    <n v="40.736773525707697"/>
    <n v="-73.9790601933001"/>
    <d v="2014-10-01T19:26:43"/>
    <d v="2014-10-01T19:45:01"/>
    <d v="2014-10-01T19:53:40"/>
    <d v="2014-10-01T20:05:37"/>
  </r>
  <r>
    <n v="1299528"/>
    <n v="141418"/>
    <x v="91"/>
    <x v="2"/>
    <x v="390"/>
    <x v="2"/>
    <s v="DuMont Burger"/>
    <n v="1"/>
    <s v="Entrees"/>
    <d v="1899-12-30T00:11:17"/>
    <n v="40.713600041819603"/>
    <n v="-73.9619189500809"/>
    <n v="40.7047501719005"/>
    <n v="-73.924123523825699"/>
    <d v="2014-10-05T12:27:00"/>
    <d v="2014-10-05T13:00:35"/>
    <d v="2014-10-05T13:03:56"/>
    <d v="2014-10-05T13:21:27"/>
  </r>
  <r>
    <n v="1372070"/>
    <n v="351466"/>
    <x v="363"/>
    <x v="1"/>
    <x v="553"/>
    <x v="16"/>
    <m/>
    <m/>
    <m/>
    <d v="1899-12-30T00:02:46"/>
    <n v="40.731176789756098"/>
    <n v="-74.002833528617501"/>
    <n v="40.739636900000001"/>
    <n v="-73.999628200000004"/>
    <d v="2014-10-16T11:11:52"/>
    <d v="2014-10-16T11:20:22"/>
    <d v="2014-10-16T11:30:18"/>
    <d v="2014-10-16T11:39:30"/>
  </r>
  <r>
    <n v="1389254"/>
    <n v="221394"/>
    <x v="531"/>
    <x v="1"/>
    <x v="12"/>
    <x v="10"/>
    <s v="Spare Ribs"/>
    <n v="1"/>
    <s v="Meats"/>
    <m/>
    <n v="40.727518945156902"/>
    <n v="-73.988671302795396"/>
    <n v="40.728011500000001"/>
    <n v="-73.993871400000003"/>
    <d v="2014-10-18T15:24:10"/>
    <d v="2014-10-18T15:28:30"/>
    <d v="2014-10-18T15:39:20"/>
    <d v="2014-10-18T15:45:07"/>
  </r>
  <r>
    <n v="1487890"/>
    <n v="151333"/>
    <x v="8"/>
    <x v="1"/>
    <x v="118"/>
    <x v="7"/>
    <s v="Gluten-Free"/>
    <n v="1"/>
    <s v="Bagels"/>
    <m/>
    <n v="40.72813"/>
    <n v="-73.982020000000006"/>
    <n v="40.730966491305097"/>
    <n v="-74.009252611293505"/>
    <d v="2014-10-30T17:19:01"/>
    <d v="2014-10-30T17:16:32"/>
    <d v="2014-10-30T17:26:26"/>
    <d v="2014-10-30T17:38:25"/>
  </r>
  <r>
    <n v="1320918"/>
    <n v="185355"/>
    <x v="1"/>
    <x v="1"/>
    <x v="277"/>
    <x v="6"/>
    <s v="Neo Tokyo"/>
    <n v="1"/>
    <s v="Samba Rolls"/>
    <d v="1899-12-30T00:06:27"/>
    <n v="40.732666419020703"/>
    <n v="-74.003292612268694"/>
    <n v="40.7160005"/>
    <n v="-74.012608799999995"/>
    <d v="2014-10-08T21:29:00"/>
    <d v="2014-10-08T21:46:24"/>
    <d v="2014-10-08T22:00:01"/>
    <d v="2014-10-08T22:18:56"/>
  </r>
  <r>
    <n v="1472950"/>
    <n v="132137"/>
    <x v="21"/>
    <x v="1"/>
    <x v="346"/>
    <x v="27"/>
    <s v="Smoked Meat"/>
    <n v="1"/>
    <s v="Sandwiches"/>
    <d v="1899-12-30T00:03:40"/>
    <n v="40.725884686994803"/>
    <n v="-73.992447853088393"/>
    <n v="40.7183876"/>
    <n v="-74.004408699999999"/>
    <d v="2014-10-28T11:16:35"/>
    <d v="2014-10-28T11:33:38"/>
    <d v="2014-10-28T11:39:28"/>
    <d v="2014-10-28T11:47:10"/>
  </r>
  <r>
    <n v="1361316"/>
    <n v="138024"/>
    <x v="34"/>
    <x v="2"/>
    <x v="92"/>
    <x v="11"/>
    <s v="Orange et Fruit de la Passion"/>
    <n v="5"/>
    <s v="Macaroons (Individual)"/>
    <m/>
    <n v="40.770674225957698"/>
    <n v="-73.966114756096204"/>
    <n v="40.769673400000002"/>
    <n v="-73.980986999999999"/>
    <d v="2014-10-14T15:20:20"/>
    <d v="2014-10-14T15:43:23"/>
    <d v="2014-10-14T15:59:13"/>
    <d v="2014-10-14T16:17:15"/>
  </r>
  <r>
    <n v="1470747"/>
    <n v="27365"/>
    <x v="292"/>
    <x v="2"/>
    <x v="497"/>
    <x v="8"/>
    <m/>
    <m/>
    <m/>
    <m/>
    <n v="40.773878974261201"/>
    <n v="-73.951707697515602"/>
    <n v="40.773842000000002"/>
    <n v="-73.955494999999999"/>
    <d v="2014-10-27T21:26:27"/>
    <d v="2014-10-27T21:35:37"/>
    <d v="2014-10-27T21:43:57"/>
    <d v="2014-10-27T21:53:02"/>
  </r>
  <r>
    <n v="1430673"/>
    <n v="94376"/>
    <x v="118"/>
    <x v="1"/>
    <x v="43"/>
    <x v="3"/>
    <s v="Lemon Lonzenge"/>
    <n v="1"/>
    <s v="Juice Farmacy"/>
    <m/>
    <n v="40.737467185971902"/>
    <n v="-74.001847617530501"/>
    <n v="40.752060899999996"/>
    <n v="-74.001544300000006"/>
    <d v="2014-10-23T16:49:04"/>
    <d v="2014-10-23T17:03:22"/>
    <d v="2014-10-23T17:25:12"/>
    <d v="2014-10-23T17:40:20"/>
  </r>
  <r>
    <n v="1482329"/>
    <n v="385691"/>
    <x v="304"/>
    <x v="2"/>
    <x v="277"/>
    <x v="6"/>
    <s v="Akami (Tuna)"/>
    <n v="1"/>
    <s v="Nigiri &amp; Sashimi"/>
    <d v="1899-12-30T00:07:55"/>
    <n v="40.732666419020703"/>
    <n v="-74.003292612268694"/>
    <n v="40.763333000000003"/>
    <n v="-73.9627409"/>
    <d v="2014-10-29T20:45:47"/>
    <d v="2014-10-29T20:45:44"/>
    <d v="2014-10-29T21:16:04"/>
    <d v="2014-10-29T21:41:44"/>
  </r>
  <r>
    <n v="1345882"/>
    <n v="374665"/>
    <x v="219"/>
    <x v="1"/>
    <x v="137"/>
    <x v="35"/>
    <s v="Red Bull Energy Drink - Sugar Free (8.4 oz.)"/>
    <n v="5"/>
    <s v="Drinks"/>
    <m/>
    <n v="40.716206444897999"/>
    <n v="-73.959602304229705"/>
    <n v="40.715490799999998"/>
    <n v="-73.9406611"/>
    <d v="2014-10-12T13:46:10"/>
    <d v="2014-10-12T13:49:27"/>
    <d v="2014-10-12T14:17:44"/>
    <d v="2014-10-12T14:27:29"/>
  </r>
  <r>
    <n v="1329677"/>
    <n v="133617"/>
    <x v="2"/>
    <x v="1"/>
    <x v="9"/>
    <x v="2"/>
    <s v="Fries"/>
    <n v="5"/>
    <s v="Fries"/>
    <m/>
    <n v="40.740884357811296"/>
    <n v="-73.988198676721197"/>
    <n v="40.732979899999997"/>
    <n v="-74.004259399999995"/>
    <d v="2014-10-10T13:20:16"/>
    <d v="2014-10-10T13:17:40"/>
    <d v="2014-10-10T14:30:30"/>
    <d v="2014-10-10T14:45:20"/>
  </r>
  <r>
    <n v="1273853"/>
    <n v="78742"/>
    <x v="40"/>
    <x v="1"/>
    <x v="7"/>
    <x v="7"/>
    <s v="M&amp;M's"/>
    <n v="1"/>
    <s v="Cookies and Brownies"/>
    <m/>
    <n v="40.729790899999998"/>
    <n v="-74.000589300000001"/>
    <n v="40.720259200000001"/>
    <n v="-74.000842300000002"/>
    <d v="2014-10-01T15:46:48"/>
    <d v="2014-10-01T16:15:09"/>
    <d v="2014-10-01T16:22:40"/>
    <d v="2014-10-01T16:30:13"/>
  </r>
  <r>
    <n v="1393575"/>
    <n v="150844"/>
    <x v="23"/>
    <x v="2"/>
    <x v="143"/>
    <x v="36"/>
    <s v="Bisson Prosecco Frizzante"/>
    <n v="2"/>
    <s v="Sparkling"/>
    <m/>
    <n v="40.779598"/>
    <n v="-73.947388000000004"/>
    <n v="40.725203999999998"/>
    <n v="-73.992931999999996"/>
    <d v="2014-10-18T21:53:57"/>
    <d v="2014-10-18T21:59:33"/>
    <d v="2014-10-18T22:05:06"/>
    <d v="2014-10-18T22:30:38"/>
  </r>
  <r>
    <n v="1326110"/>
    <n v="300549"/>
    <x v="381"/>
    <x v="1"/>
    <x v="9"/>
    <x v="2"/>
    <s v="Hot Dog"/>
    <n v="1"/>
    <s v="Flat Top Dogs"/>
    <m/>
    <n v="40.7152793278103"/>
    <n v="-74.014860391616807"/>
    <n v="40.715895600000003"/>
    <n v="-74.008121700000004"/>
    <d v="2014-10-09T20:54:18"/>
    <d v="2014-10-09T20:55:05"/>
    <d v="2014-10-09T21:14:24"/>
    <d v="2014-10-09T21:19:43"/>
  </r>
  <r>
    <n v="1351649"/>
    <n v="208186"/>
    <x v="344"/>
    <x v="1"/>
    <x v="72"/>
    <x v="8"/>
    <s v="Picadillo"/>
    <n v="1"/>
    <s v="Tacos"/>
    <d v="1899-12-30T00:07:29"/>
    <n v="40.721353749744097"/>
    <n v="-73.997525293959001"/>
    <n v="40.719060008451997"/>
    <n v="-73.948751818457595"/>
    <d v="2014-10-12T22:02:01"/>
    <d v="2014-10-12T22:13:42"/>
    <d v="2014-10-12T22:27:03"/>
    <d v="2014-10-12T23:09:39"/>
  </r>
  <r>
    <n v="1354706"/>
    <n v="270525"/>
    <x v="123"/>
    <x v="1"/>
    <x v="11"/>
    <x v="0"/>
    <s v="Half Grapefruit"/>
    <n v="1"/>
    <s v="Sides &amp; Pastries"/>
    <d v="1899-12-30T00:10:11"/>
    <n v="40.726413182830903"/>
    <n v="-73.993821144104004"/>
    <n v="40.718129900000001"/>
    <n v="-74.002628999999999"/>
    <d v="2014-10-13T13:40:04"/>
    <d v="2014-10-13T13:55:27"/>
    <d v="2014-10-13T14:07:48"/>
    <d v="2014-10-13T14:16:37"/>
  </r>
  <r>
    <n v="1455814"/>
    <n v="369272"/>
    <x v="102"/>
    <x v="2"/>
    <x v="122"/>
    <x v="32"/>
    <s v="Salted Peanut"/>
    <n v="1"/>
    <s v="Cake Doughnut of the Day"/>
    <m/>
    <n v="40.744563916288797"/>
    <n v="-73.996630052861306"/>
    <n v="40.767651000000001"/>
    <n v="-73.966875000000002"/>
    <d v="2014-10-26T08:16:57"/>
    <d v="2014-10-26T08:21:06"/>
    <d v="2014-10-26T08:28:55"/>
    <d v="2014-10-26T08:42:37"/>
  </r>
  <r>
    <n v="1454328"/>
    <n v="125262"/>
    <x v="158"/>
    <x v="2"/>
    <x v="137"/>
    <x v="35"/>
    <s v="Ben &amp; Jerrys - Chunky Monkey ( 1 Pint)"/>
    <n v="1"/>
    <s v="Candy &amp; Snacks"/>
    <m/>
    <n v="40.714638307702003"/>
    <n v="-74.008336134918196"/>
    <n v="40.730068099999997"/>
    <n v="-73.993543599999995"/>
    <d v="2014-10-26T00:10:33"/>
    <d v="2014-10-26T00:12:25"/>
    <d v="2014-10-26T00:26:51"/>
    <d v="2014-10-26T00:43:13"/>
  </r>
  <r>
    <n v="1416833"/>
    <n v="318451"/>
    <x v="90"/>
    <x v="1"/>
    <x v="4"/>
    <x v="4"/>
    <s v="Kani"/>
    <n v="1"/>
    <s v="Taiseyo (Atlantic Ocean)"/>
    <d v="1899-12-30T00:10:40"/>
    <n v="40.7261096570601"/>
    <n v="-74.002491863200504"/>
    <n v="40.723329499999998"/>
    <n v="-73.991501799999995"/>
    <d v="2014-10-21T20:42:17"/>
    <d v="2014-10-21T21:07:42"/>
    <d v="2014-10-21T21:25:02"/>
    <d v="2014-10-21T21:33:20"/>
  </r>
  <r>
    <n v="1440005"/>
    <n v="120758"/>
    <x v="110"/>
    <x v="1"/>
    <x v="20"/>
    <x v="17"/>
    <s v="Bar Jarslberg Norway"/>
    <n v="1"/>
    <s v="Cheese"/>
    <m/>
    <n v="40.715640471675201"/>
    <n v="-74.012353550378407"/>
    <n v="40.718266"/>
    <n v="-74.014720999999994"/>
    <d v="2014-10-24T19:21:25"/>
    <d v="2014-10-24T19:28:39"/>
    <d v="2014-10-24T19:54:29"/>
    <d v="2014-10-24T19:58:47"/>
  </r>
  <r>
    <n v="1309774"/>
    <n v="131664"/>
    <x v="530"/>
    <x v="2"/>
    <x v="65"/>
    <x v="5"/>
    <s v="Achari Paneer Roll"/>
    <n v="1"/>
    <s v="Rolls"/>
    <d v="1899-12-30T00:03:04"/>
    <n v="40.752767603754798"/>
    <n v="-73.984937667846694"/>
    <n v="40.7664987"/>
    <n v="-73.991614400000003"/>
    <d v="2014-10-06T19:56:53"/>
    <d v="2014-10-06T20:02:04"/>
    <d v="2014-10-06T20:16:25"/>
    <d v="2014-10-06T20:33:26"/>
  </r>
  <r>
    <n v="1324542"/>
    <n v="127149"/>
    <x v="66"/>
    <x v="1"/>
    <x v="394"/>
    <x v="0"/>
    <s v="Free-Range Chicken Pot Pie"/>
    <n v="1"/>
    <s v="EntrÃ©es"/>
    <d v="1899-12-30T00:11:10"/>
    <n v="40.784877344265098"/>
    <n v="-73.955926608873398"/>
    <n v="40.7666544"/>
    <n v="-73.952847199999994"/>
    <d v="2014-10-09T17:04:00"/>
    <d v="2014-10-09T17:16:19"/>
    <d v="2014-10-09T17:40:39"/>
    <d v="2014-10-09T18:00:14"/>
  </r>
  <r>
    <n v="1292858"/>
    <n v="155242"/>
    <x v="412"/>
    <x v="2"/>
    <x v="719"/>
    <x v="8"/>
    <m/>
    <m/>
    <m/>
    <d v="1899-12-30T00:05:20"/>
    <n v="40.765595384438498"/>
    <n v="-73.957602667806697"/>
    <n v="40.768186971583198"/>
    <n v="-73.957734117353297"/>
    <d v="2014-10-04T12:53:50"/>
    <d v="2014-10-04T12:58:16"/>
    <d v="2014-10-04T13:18:06"/>
    <d v="2014-10-04T13:22:20"/>
  </r>
  <r>
    <n v="1351034"/>
    <n v="54308"/>
    <x v="1"/>
    <x v="1"/>
    <x v="153"/>
    <x v="11"/>
    <s v="Soft Serve Fruit"/>
    <n v="1"/>
    <s v="Soft Serve Fruit"/>
    <m/>
    <n v="40.737356168684997"/>
    <n v="-73.990666866302504"/>
    <n v="40.723948499999999"/>
    <n v="-74.003447499999993"/>
    <d v="2014-10-12T21:18:00"/>
    <d v="2014-10-12T21:33:55"/>
    <d v="2014-10-12T21:45:54"/>
    <d v="2014-10-12T21:57:29"/>
  </r>
  <r>
    <n v="1334661"/>
    <n v="235601"/>
    <x v="10"/>
    <x v="1"/>
    <x v="12"/>
    <x v="10"/>
    <s v="Slaw"/>
    <n v="1"/>
    <s v="Sides"/>
    <m/>
    <n v="40.727518945156902"/>
    <n v="-73.988671302795396"/>
    <n v="40.759817900000002"/>
    <n v="-73.987639999999999"/>
    <d v="2014-10-10T21:50:42"/>
    <d v="2014-10-10T22:10:30"/>
    <d v="2014-10-10T22:28:38"/>
    <d v="2014-10-10T22:38:56"/>
  </r>
  <r>
    <n v="1354993"/>
    <n v="169478"/>
    <x v="204"/>
    <x v="1"/>
    <x v="126"/>
    <x v="30"/>
    <s v="BBQâ€™d â€˜Black Footâ€™ Berkshire Pork Belly with Grilled JalapeÃ±o Peppers"/>
    <n v="1"/>
    <s v="Lunch Starters &amp; Salads"/>
    <d v="1899-12-30T00:06:59"/>
    <n v="40.782116700000003"/>
    <n v="-73.980739099999994"/>
    <n v="40.756669969125099"/>
    <n v="-73.973922118615903"/>
    <d v="2014-10-13T14:14:43"/>
    <d v="2014-10-13T14:14:17"/>
    <d v="2014-10-13T14:52:00"/>
    <d v="2014-10-13T15:17:13"/>
  </r>
  <r>
    <n v="1315060"/>
    <n v="147596"/>
    <x v="486"/>
    <x v="2"/>
    <x v="4"/>
    <x v="4"/>
    <s v="Honoo"/>
    <n v="1"/>
    <s v="Platters"/>
    <d v="1899-12-30T00:03:41"/>
    <n v="40.7261096570601"/>
    <n v="-74.002491863200504"/>
    <n v="40.727028227415303"/>
    <n v="-73.986932692716806"/>
    <d v="2014-10-07T19:59:10"/>
    <m/>
    <m/>
    <d v="2014-10-07T20:53:39"/>
  </r>
  <r>
    <n v="1348169"/>
    <n v="62730"/>
    <x v="347"/>
    <x v="2"/>
    <x v="720"/>
    <x v="8"/>
    <m/>
    <m/>
    <m/>
    <d v="1899-12-30T00:30:14"/>
    <n v="40.681899999999999"/>
    <n v="-74.000471000000005"/>
    <n v="40.720115999999997"/>
    <n v="-73.999296999999999"/>
    <d v="2014-10-12T17:43:40"/>
    <m/>
    <m/>
    <d v="2014-10-12T21:02:34"/>
  </r>
  <r>
    <n v="1314144"/>
    <n v="81418"/>
    <x v="532"/>
    <x v="1"/>
    <x v="409"/>
    <x v="0"/>
    <m/>
    <m/>
    <m/>
    <d v="1899-12-30T00:06:41"/>
    <n v="40.755368221296202"/>
    <n v="-73.968330248124801"/>
    <n v="40.778645500000003"/>
    <n v="-73.945135699999994"/>
    <d v="2014-10-07T17:12:42"/>
    <d v="2014-10-07T17:36:15"/>
    <d v="2014-10-07T17:50:39"/>
    <d v="2014-10-07T18:05:57"/>
  </r>
  <r>
    <n v="1349640"/>
    <n v="328330"/>
    <x v="135"/>
    <x v="2"/>
    <x v="31"/>
    <x v="6"/>
    <s v="Salmon Roll"/>
    <n v="1"/>
    <s v="Dinner Sushi Rolls"/>
    <d v="1899-12-30T00:12:23"/>
    <n v="40.719386413349397"/>
    <n v="-74.008692501044905"/>
    <n v="40.783936856195801"/>
    <n v="-73.970636005404003"/>
    <d v="2014-10-12T19:47:58"/>
    <d v="2014-10-12T20:11:17"/>
    <d v="2014-10-12T20:41:12"/>
    <d v="2014-10-12T21:16:48"/>
  </r>
  <r>
    <n v="1279068"/>
    <n v="80328"/>
    <x v="133"/>
    <x v="1"/>
    <x v="0"/>
    <x v="0"/>
    <m/>
    <m/>
    <m/>
    <d v="1899-12-30T00:03:54"/>
    <n v="40.758424069869903"/>
    <n v="-73.970689773559599"/>
    <n v="40.774706000000002"/>
    <n v="-73.963147000000006"/>
    <d v="2014-10-02T14:08:29"/>
    <d v="2014-10-02T14:07:57"/>
    <d v="2014-10-02T14:24:17"/>
    <d v="2014-10-02T14:37:49"/>
  </r>
  <r>
    <n v="1398035"/>
    <n v="40745"/>
    <x v="50"/>
    <x v="1"/>
    <x v="63"/>
    <x v="16"/>
    <s v="Potato and Egg"/>
    <n v="1"/>
    <s v="Platters"/>
    <d v="1899-12-30T00:05:25"/>
    <n v="40.723019825000002"/>
    <n v="-73.995853999999994"/>
    <n v="40.746136"/>
    <n v="-73.975717000000003"/>
    <d v="2014-10-19T13:51:22"/>
    <d v="2014-10-19T13:48:56"/>
    <d v="2014-10-19T14:17:01"/>
    <d v="2014-10-19T14:28:28"/>
  </r>
  <r>
    <n v="1443616"/>
    <n v="252300"/>
    <x v="102"/>
    <x v="2"/>
    <x v="193"/>
    <x v="8"/>
    <s v="Pommes Frites"/>
    <n v="1"/>
    <s v="Pommes Frites"/>
    <m/>
    <n v="40.728169657139198"/>
    <n v="-73.987912711093401"/>
    <n v="40.739676000000003"/>
    <n v="-73.981767000000005"/>
    <d v="2014-10-25T01:26:44"/>
    <d v="2014-10-25T01:24:26"/>
    <d v="2014-10-25T01:50:17"/>
    <d v="2014-10-25T02:05:23"/>
  </r>
  <r>
    <n v="1461125"/>
    <n v="194778"/>
    <x v="247"/>
    <x v="1"/>
    <x v="9"/>
    <x v="2"/>
    <s v="Fair Shake"/>
    <n v="1"/>
    <s v="Shakes"/>
    <m/>
    <n v="40.779126065705498"/>
    <n v="-73.954904894578206"/>
    <n v="40.7697192798109"/>
    <n v="-73.955322909864904"/>
    <d v="2014-10-26T18:00:42"/>
    <d v="2014-10-26T17:58:32"/>
    <d v="2014-10-26T18:17:53"/>
    <d v="2014-10-26T18:25:56"/>
  </r>
  <r>
    <n v="1439134"/>
    <n v="46879"/>
    <x v="310"/>
    <x v="2"/>
    <x v="77"/>
    <x v="0"/>
    <s v="The Blue Ribbon"/>
    <n v="1"/>
    <s v="Sandwiches"/>
    <m/>
    <n v="40.724339999999998"/>
    <n v="-73.990960000000001"/>
    <n v="40.808351000000002"/>
    <n v="-73.965449000000007"/>
    <d v="2014-10-24T17:59:21"/>
    <d v="2014-10-24T18:28:04"/>
    <d v="2014-10-24T18:41:24"/>
    <d v="2014-10-24T19:20:47"/>
  </r>
  <r>
    <n v="1370779"/>
    <n v="313629"/>
    <x v="132"/>
    <x v="1"/>
    <x v="193"/>
    <x v="8"/>
    <s v="Poutine"/>
    <n v="1"/>
    <s v="Pommes Frites"/>
    <m/>
    <n v="40.728169657139198"/>
    <n v="-73.987912711093401"/>
    <n v="40.724317900000003"/>
    <n v="-73.994949000000005"/>
    <d v="2014-10-15T22:56:28"/>
    <d v="2014-10-15T23:15:11"/>
    <d v="2014-10-15T23:25:31"/>
    <d v="2014-10-15T23:30:25"/>
  </r>
  <r>
    <n v="1360750"/>
    <n v="378035"/>
    <x v="16"/>
    <x v="1"/>
    <x v="47"/>
    <x v="2"/>
    <s v="Regular Fries"/>
    <n v="1"/>
    <s v="Fries"/>
    <m/>
    <n v="40.804404273745703"/>
    <n v="-73.966430436568302"/>
    <n v="40.818637000000003"/>
    <n v="-73.939240999999996"/>
    <d v="2014-10-14T13:30:26"/>
    <d v="2014-10-14T13:41:09"/>
    <d v="2014-10-14T13:53:28"/>
    <d v="2014-10-14T14:10:19"/>
  </r>
  <r>
    <n v="1480025"/>
    <n v="399520"/>
    <x v="400"/>
    <x v="1"/>
    <x v="437"/>
    <x v="47"/>
    <s v="The &quot;Hog&quot;"/>
    <n v="1"/>
    <s v="Sandwiches"/>
    <d v="1899-12-30T00:07:23"/>
    <n v="40.7273712945494"/>
    <n v="-73.984853800139007"/>
    <n v="40.727856000000003"/>
    <n v="-73.980992000000001"/>
    <d v="2014-10-29T15:54:31"/>
    <d v="2014-10-29T16:03:29"/>
    <d v="2014-10-29T16:15:49"/>
    <d v="2014-10-29T16:30:32"/>
  </r>
  <r>
    <n v="1323444"/>
    <n v="293232"/>
    <x v="286"/>
    <x v="1"/>
    <x v="614"/>
    <x v="8"/>
    <s v="Dry Soda Rhubarb"/>
    <n v="1"/>
    <s v="Bottled Drinks"/>
    <m/>
    <n v="40.745768981005199"/>
    <n v="-73.988867041521601"/>
    <n v="40.752277800000002"/>
    <n v="-73.982620199999999"/>
    <d v="2014-10-09T13:48:43"/>
    <d v="2014-10-09T13:49:47"/>
    <d v="2014-10-09T14:18:04"/>
    <d v="2014-10-09T14:23:07"/>
  </r>
  <r>
    <n v="1475806"/>
    <n v="64197"/>
    <x v="37"/>
    <x v="2"/>
    <x v="721"/>
    <x v="1"/>
    <s v="Margherita Pizza"/>
    <n v="1"/>
    <s v="Pizza"/>
    <d v="1899-12-30T00:08:35"/>
    <n v="40.7108694581161"/>
    <n v="-73.967670194873605"/>
    <n v="40.720578545509099"/>
    <n v="-73.962310048945398"/>
    <d v="2014-10-28T20:26:31"/>
    <d v="2014-10-28T20:43:14"/>
    <d v="2014-10-28T20:58:04"/>
    <d v="2014-10-28T21:04:32"/>
  </r>
  <r>
    <n v="1310119"/>
    <n v="118776"/>
    <x v="530"/>
    <x v="2"/>
    <x v="722"/>
    <x v="8"/>
    <m/>
    <m/>
    <m/>
    <m/>
    <n v="40.765519450872702"/>
    <n v="-73.978121728869894"/>
    <n v="40.766679785687202"/>
    <n v="-73.979603577262793"/>
    <d v="2014-10-06T20:38:32"/>
    <d v="2014-10-06T20:41:05"/>
    <d v="2014-10-06T21:20:54"/>
    <d v="2014-10-06T21:21:45"/>
  </r>
  <r>
    <n v="1304038"/>
    <n v="360913"/>
    <x v="25"/>
    <x v="1"/>
    <x v="33"/>
    <x v="20"/>
    <s v="Sparkling Water"/>
    <n v="2"/>
    <s v="Drinks"/>
    <d v="1899-12-30T00:05:45"/>
    <n v="40.745078589413303"/>
    <n v="-73.988821506500202"/>
    <n v="40.744317299999999"/>
    <n v="-73.984115700000004"/>
    <d v="2014-10-05T20:13:05"/>
    <d v="2014-10-05T20:19:35"/>
    <d v="2014-10-05T20:33:42"/>
    <d v="2014-10-05T20:38:07"/>
  </r>
  <r>
    <n v="1461222"/>
    <n v="344268"/>
    <x v="47"/>
    <x v="1"/>
    <x v="723"/>
    <x v="4"/>
    <s v="Sauce"/>
    <n v="1"/>
    <s v="Extras"/>
    <d v="1899-12-30T00:04:40"/>
    <n v="40.736968222476399"/>
    <n v="-73.986575519617105"/>
    <n v="40.7327539998929"/>
    <n v="-74.002248074197695"/>
    <d v="2014-10-26T18:08:46"/>
    <d v="2014-10-26T18:21:52"/>
    <d v="2014-10-26T18:28:29"/>
    <d v="2014-10-26T18:39:19"/>
  </r>
  <r>
    <n v="1421113"/>
    <n v="120659"/>
    <x v="177"/>
    <x v="3"/>
    <x v="130"/>
    <x v="9"/>
    <m/>
    <m/>
    <m/>
    <m/>
    <n v="40.777745129236699"/>
    <n v="-73.954617029430395"/>
    <n v="40.785560599999997"/>
    <n v="-73.954698899999997"/>
    <d v="2014-10-22T14:23:39"/>
    <d v="2014-10-22T14:56:56"/>
    <d v="2014-10-22T15:07:10"/>
    <d v="2014-10-22T15:20:12"/>
  </r>
  <r>
    <n v="1320078"/>
    <n v="268365"/>
    <x v="125"/>
    <x v="1"/>
    <x v="194"/>
    <x v="16"/>
    <s v="Spaghetti con Polpettine e Caprino"/>
    <n v="1"/>
    <s v="Primi Piatti"/>
    <d v="1899-12-30T00:06:24"/>
    <n v="40.740820357310398"/>
    <n v="-73.991488074304797"/>
    <n v="40.734460300000002"/>
    <n v="-73.985816099999994"/>
    <d v="2014-10-08T19:50:29"/>
    <d v="2014-10-08T20:12:07"/>
    <d v="2014-10-08T20:19:57"/>
    <d v="2014-10-08T20:28:10"/>
  </r>
  <r>
    <n v="1374576"/>
    <n v="85091"/>
    <x v="16"/>
    <x v="1"/>
    <x v="76"/>
    <x v="16"/>
    <s v="Spicy Pork Hero"/>
    <n v="1"/>
    <s v="Heroes"/>
    <d v="1899-12-30T00:12:04"/>
    <n v="40.771491247520302"/>
    <n v="-73.956334145089798"/>
    <n v="40.779800000000002"/>
    <n v="-73.957060999999996"/>
    <d v="2014-10-16T17:33:37"/>
    <d v="2014-10-16T17:45:12"/>
    <d v="2014-10-16T17:56:15"/>
    <d v="2014-10-16T18:06:41"/>
  </r>
  <r>
    <n v="1459904"/>
    <n v="398853"/>
    <x v="47"/>
    <x v="1"/>
    <x v="70"/>
    <x v="11"/>
    <s v="B'day Cake Truffles"/>
    <n v="2"/>
    <s v="Cake Truffles"/>
    <m/>
    <n v="40.731795470614898"/>
    <n v="-73.985672593116803"/>
    <n v="40.749732799999997"/>
    <n v="-73.996150999999998"/>
    <d v="2014-10-26T16:18:04"/>
    <d v="2014-10-26T16:23:35"/>
    <d v="2014-10-26T16:41:25"/>
    <d v="2014-10-26T17:06:12"/>
  </r>
  <r>
    <n v="1379434"/>
    <n v="165110"/>
    <x v="49"/>
    <x v="1"/>
    <x v="377"/>
    <x v="44"/>
    <s v="Sticky Rice"/>
    <n v="1"/>
    <s v="Sauteed"/>
    <d v="1899-12-30T00:12:19"/>
    <n v="40.761846969642903"/>
    <n v="-73.990150907740201"/>
    <n v="40.769097000000002"/>
    <n v="-73.982952999999995"/>
    <d v="2014-10-17T12:27:17"/>
    <d v="2014-10-17T12:41:41"/>
    <d v="2014-10-17T12:54:45"/>
    <d v="2014-10-17T13:11:36"/>
  </r>
  <r>
    <n v="1379855"/>
    <n v="381020"/>
    <x v="133"/>
    <x v="1"/>
    <x v="76"/>
    <x v="16"/>
    <s v="Daily Greens"/>
    <n v="1"/>
    <s v="Green Market"/>
    <d v="1899-12-30T00:08:34"/>
    <n v="40.745963108098799"/>
    <n v="-74.001697291846"/>
    <n v="40.743304899999998"/>
    <n v="-73.983997299999999"/>
    <d v="2014-10-17T13:18:27"/>
    <d v="2014-10-17T13:25:50"/>
    <d v="2014-10-17T13:37:39"/>
    <d v="2014-10-17T13:54:07"/>
  </r>
  <r>
    <n v="1289120"/>
    <n v="290313"/>
    <x v="52"/>
    <x v="1"/>
    <x v="126"/>
    <x v="30"/>
    <s v="Pan-Fried Pork Buns (4)"/>
    <n v="1"/>
    <s v="Dim Sum"/>
    <d v="1899-12-30T00:04:44"/>
    <n v="40.782116700000003"/>
    <n v="-73.980739099999994"/>
    <n v="40.781714000000001"/>
    <n v="-73.955449999999999"/>
    <d v="2014-10-03T20:49:19"/>
    <d v="2014-10-03T20:51:39"/>
    <d v="2014-10-03T21:21:59"/>
    <d v="2014-10-03T21:39:39"/>
  </r>
  <r>
    <n v="1392045"/>
    <n v="195927"/>
    <x v="40"/>
    <x v="1"/>
    <x v="316"/>
    <x v="45"/>
    <s v="Datiles con Beicon"/>
    <n v="1"/>
    <s v="Tapas"/>
    <d v="1899-12-30T00:04:27"/>
    <n v="40.7401198487984"/>
    <n v="-73.993846744534494"/>
    <n v="40.736356399999998"/>
    <n v="-73.980800700000003"/>
    <d v="2014-10-18T20:05:20"/>
    <d v="2014-10-18T20:19:43"/>
    <d v="2014-10-18T20:33:59"/>
    <d v="2014-10-18T20:46:18"/>
  </r>
  <r>
    <n v="1399605"/>
    <n v="374435"/>
    <x v="262"/>
    <x v="1"/>
    <x v="124"/>
    <x v="26"/>
    <s v="Thai Green"/>
    <n v="1"/>
    <s v="Juices"/>
    <d v="1899-12-30T00:12:41"/>
    <n v="40.735725000000002"/>
    <n v="-73.987126466589601"/>
    <n v="40.742854999999999"/>
    <n v="-73.977551000000005"/>
    <d v="2014-10-19T16:16:40"/>
    <d v="2014-10-19T16:31:26"/>
    <d v="2014-10-19T16:49:15"/>
    <d v="2014-10-19T16:56:28"/>
  </r>
  <r>
    <n v="1359122"/>
    <n v="38050"/>
    <x v="223"/>
    <x v="1"/>
    <x v="4"/>
    <x v="4"/>
    <s v="Hirame"/>
    <n v="2"/>
    <s v="Taiseyo (Atlantic Ocean)"/>
    <m/>
    <n v="40.7261096570601"/>
    <n v="-74.002491863200504"/>
    <n v="40.767861000000003"/>
    <n v="-73.965947999999997"/>
    <d v="2014-10-13T23:13:53"/>
    <m/>
    <m/>
    <d v="2014-10-14T01:11:41"/>
  </r>
  <r>
    <n v="1439763"/>
    <n v="302068"/>
    <x v="102"/>
    <x v="2"/>
    <x v="52"/>
    <x v="0"/>
    <s v="Napoletana"/>
    <n v="1"/>
    <s v="Sarita's Recommendation"/>
    <m/>
    <n v="40.730340181965403"/>
    <n v="-73.983993530273395"/>
    <n v="40.709546728512997"/>
    <n v="-74.0170621918884"/>
    <d v="2014-10-24T18:55:39"/>
    <d v="2014-10-24T18:59:37"/>
    <d v="2014-10-24T19:31:20"/>
    <d v="2014-10-24T19:52:51"/>
  </r>
  <r>
    <n v="1278795"/>
    <n v="233231"/>
    <x v="21"/>
    <x v="1"/>
    <x v="139"/>
    <x v="8"/>
    <s v="Shrimp Bun"/>
    <n v="2"/>
    <s v="Buns"/>
    <m/>
    <n v="40.729110403548901"/>
    <n v="-73.984245455566395"/>
    <n v="40.724788400000001"/>
    <n v="-73.980720599999998"/>
    <d v="2014-10-02T13:07:53"/>
    <d v="2014-10-02T13:11:17"/>
    <d v="2014-10-02T13:32:07"/>
    <d v="2014-10-02T13:36:39"/>
  </r>
  <r>
    <n v="1436805"/>
    <n v="50616"/>
    <x v="145"/>
    <x v="1"/>
    <x v="724"/>
    <x v="8"/>
    <m/>
    <m/>
    <m/>
    <d v="1899-12-30T00:09:04"/>
    <n v="40.763997931731303"/>
    <n v="-73.972686542855399"/>
    <n v="40.726224000000002"/>
    <n v="-73.993117999999996"/>
    <d v="2014-10-24T14:09:43"/>
    <d v="2014-10-24T14:30:52"/>
    <d v="2014-10-24T15:04:10"/>
    <d v="2014-10-24T15:12:12"/>
  </r>
  <r>
    <n v="1284942"/>
    <n v="125123"/>
    <x v="78"/>
    <x v="1"/>
    <x v="134"/>
    <x v="33"/>
    <s v="1/4 Organic Rotisserie Chicken"/>
    <n v="1"/>
    <s v="Lunch + Dinner (M-F 11:30a-Close, Sa-Su 12p-Close)"/>
    <m/>
    <n v="40.735676762018002"/>
    <n v="-73.993829528068602"/>
    <n v="40.746764400000004"/>
    <n v="-73.990301400000007"/>
    <d v="2014-10-03T11:53:36"/>
    <d v="2014-10-03T12:11:41"/>
    <d v="2014-10-03T12:35:59"/>
    <d v="2014-10-03T12:53:18"/>
  </r>
  <r>
    <n v="1409491"/>
    <n v="103970"/>
    <x v="174"/>
    <x v="2"/>
    <x v="20"/>
    <x v="17"/>
    <s v="Org Long Grain White Rice"/>
    <n v="1"/>
    <s v="Rice &amp; Beans"/>
    <m/>
    <n v="40.768061709366101"/>
    <n v="-73.981847763061495"/>
    <n v="40.779297200000002"/>
    <n v="-73.988006999999996"/>
    <d v="2014-10-20T17:07:55"/>
    <m/>
    <m/>
    <d v="2014-10-20T18:25:17"/>
  </r>
  <r>
    <n v="1491147"/>
    <n v="320359"/>
    <x v="106"/>
    <x v="3"/>
    <x v="725"/>
    <x v="8"/>
    <m/>
    <m/>
    <m/>
    <d v="1899-12-30T00:02:52"/>
    <n v="40.722340607446"/>
    <n v="-73.987829089164705"/>
    <n v="40.724375999999999"/>
    <n v="-73.9941788"/>
    <d v="2014-10-30T22:31:58"/>
    <d v="2014-10-30T22:34:19"/>
    <d v="2014-10-30T22:44:39"/>
    <d v="2014-10-30T22:50:45"/>
  </r>
  <r>
    <n v="1478795"/>
    <n v="300003"/>
    <x v="31"/>
    <x v="1"/>
    <x v="22"/>
    <x v="18"/>
    <s v="Adobo Chicken Salad"/>
    <n v="1"/>
    <s v="Salads"/>
    <d v="1899-12-30T00:07:47"/>
    <n v="40.742680635750801"/>
    <n v="-74.006235828206997"/>
    <n v="40.751810900000002"/>
    <n v="-74.001823799999997"/>
    <d v="2014-10-29T12:04:10"/>
    <d v="2014-10-29T12:15:15"/>
    <d v="2014-10-29T12:40:05"/>
    <d v="2014-10-29T12:49:23"/>
  </r>
  <r>
    <n v="1347266"/>
    <n v="160179"/>
    <x v="64"/>
    <x v="1"/>
    <x v="279"/>
    <x v="8"/>
    <m/>
    <m/>
    <m/>
    <m/>
    <n v="40.691701199999997"/>
    <n v="-73.952884069999996"/>
    <n v="40.692109000000002"/>
    <n v="-73.929930999999996"/>
    <d v="2014-10-12T15:54:07"/>
    <d v="2014-10-12T16:03:54"/>
    <d v="2014-10-12T16:32:43"/>
    <d v="2014-10-12T16:41:44"/>
  </r>
  <r>
    <n v="1479047"/>
    <n v="201359"/>
    <x v="44"/>
    <x v="1"/>
    <x v="90"/>
    <x v="27"/>
    <m/>
    <m/>
    <m/>
    <m/>
    <n v="40.769556799709903"/>
    <n v="-73.9545321464539"/>
    <n v="40.760330099999997"/>
    <n v="-73.986910199999997"/>
    <d v="2014-10-29T12:58:05"/>
    <d v="2014-10-29T13:17:26"/>
    <d v="2014-10-29T13:29:46"/>
    <d v="2014-10-29T13:48:09"/>
  </r>
  <r>
    <n v="1480958"/>
    <n v="123977"/>
    <x v="36"/>
    <x v="1"/>
    <x v="96"/>
    <x v="16"/>
    <s v="Regular Crust (9&quot; Personal Pie)"/>
    <n v="1"/>
    <s v="Custom Pies"/>
    <d v="1899-12-30T00:14:29"/>
    <n v="40.744489278379298"/>
    <n v="-73.981322050094604"/>
    <n v="40.713650199999996"/>
    <n v="-73.979181400000002"/>
    <d v="2014-10-29T18:26:17"/>
    <d v="2014-10-29T18:46:21"/>
    <d v="2014-10-29T19:01:50"/>
    <d v="2014-10-29T19:25:24"/>
  </r>
  <r>
    <n v="1351766"/>
    <n v="375872"/>
    <x v="232"/>
    <x v="1"/>
    <x v="209"/>
    <x v="16"/>
    <m/>
    <m/>
    <m/>
    <d v="1899-12-30T00:11:01"/>
    <n v="40.739612142248099"/>
    <n v="-74.006236460009603"/>
    <n v="40.741921294816997"/>
    <n v="-73.996635139717"/>
    <d v="2014-10-12T22:07:20"/>
    <d v="2014-10-12T22:20:33"/>
    <d v="2014-10-12T22:32:52"/>
    <d v="2014-10-12T22:42:02"/>
  </r>
  <r>
    <n v="1439599"/>
    <n v="367031"/>
    <x v="64"/>
    <x v="1"/>
    <x v="692"/>
    <x v="9"/>
    <m/>
    <m/>
    <m/>
    <m/>
    <n v="40.730543436482399"/>
    <n v="-74.002168178558307"/>
    <n v="40.723676400000002"/>
    <n v="-74.010723499999997"/>
    <d v="2014-10-24T18:44:20"/>
    <d v="2014-10-24T18:51:20"/>
    <d v="2014-10-24T19:02:11"/>
    <d v="2014-10-24T19:13:39"/>
  </r>
  <r>
    <n v="1462959"/>
    <n v="148499"/>
    <x v="14"/>
    <x v="1"/>
    <x v="726"/>
    <x v="16"/>
    <s v="Arugula &amp; Bocconcini Salad"/>
    <n v="1"/>
    <s v="Salads"/>
    <d v="1899-12-30T00:03:13"/>
    <n v="40.734757000000002"/>
    <n v="-73.983042999999995"/>
    <n v="40.736611000000003"/>
    <n v="-73.984408999999999"/>
    <d v="2014-10-26T19:46:32"/>
    <d v="2014-10-26T19:52:16"/>
    <d v="2014-10-26T20:06:06"/>
    <d v="2014-10-26T20:09:28"/>
  </r>
  <r>
    <n v="1479663"/>
    <n v="94483"/>
    <x v="196"/>
    <x v="1"/>
    <x v="670"/>
    <x v="16"/>
    <s v="Carciofini alla Romana"/>
    <n v="1"/>
    <s v="Antipasti Lunch"/>
    <d v="1899-12-30T00:03:56"/>
    <n v="40.742568194152597"/>
    <n v="-73.980486302507799"/>
    <n v="40.746585600000003"/>
    <n v="-73.985582600000001"/>
    <d v="2014-10-29T14:56:57"/>
    <d v="2014-10-29T15:03:19"/>
    <d v="2014-10-29T15:14:09"/>
    <d v="2014-10-29T15:21:13"/>
  </r>
  <r>
    <n v="1282257"/>
    <n v="345565"/>
    <x v="19"/>
    <x v="3"/>
    <x v="25"/>
    <x v="4"/>
    <s v="Spicy Crab Roll"/>
    <n v="1"/>
    <s v="Maki (Special Rolls)"/>
    <d v="1899-12-30T00:10:15"/>
    <n v="40.767652912117299"/>
    <n v="-73.982925456000402"/>
    <n v="40.770278332889603"/>
    <n v="-73.959037924835997"/>
    <d v="2014-10-02T21:00:43"/>
    <d v="2014-10-02T21:17:24"/>
    <d v="2014-10-02T21:34:43"/>
    <d v="2014-10-02T21:56:05"/>
  </r>
  <r>
    <n v="1391002"/>
    <n v="129381"/>
    <x v="21"/>
    <x v="1"/>
    <x v="54"/>
    <x v="23"/>
    <s v="Fluke Ceviche"/>
    <n v="1"/>
    <s v="Dinner Appetizers"/>
    <d v="1899-12-30T00:22:21"/>
    <n v="40.724634574370299"/>
    <n v="-73.998402357101398"/>
    <n v="40.725783"/>
    <n v="-73.998352999999994"/>
    <d v="2014-10-18T18:38:12"/>
    <m/>
    <m/>
    <d v="2014-10-18T19:34:42"/>
  </r>
  <r>
    <n v="1349612"/>
    <n v="363783"/>
    <x v="206"/>
    <x v="2"/>
    <x v="90"/>
    <x v="27"/>
    <s v="Potato Knish"/>
    <n v="2"/>
    <s v="Franks and Knishes"/>
    <d v="1899-12-30T00:05:54"/>
    <n v="40.745299312570602"/>
    <n v="-73.9791375808162"/>
    <n v="40.760559899999997"/>
    <n v="-73.999052500000005"/>
    <d v="2014-10-12T19:47:19"/>
    <d v="2014-10-12T20:05:43"/>
    <d v="2014-10-12T20:12:03"/>
    <d v="2014-10-12T20:36:10"/>
  </r>
  <r>
    <n v="1351573"/>
    <n v="375836"/>
    <x v="150"/>
    <x v="1"/>
    <x v="70"/>
    <x v="11"/>
    <s v="Cereal Milk Soft Serve (1 Pint)"/>
    <n v="1"/>
    <s v="Soft Serve"/>
    <m/>
    <n v="40.731795470614898"/>
    <n v="-73.985672593116803"/>
    <n v="40.747038000000003"/>
    <n v="-73.986654999999999"/>
    <d v="2014-10-12T21:56:43"/>
    <d v="2014-10-12T22:20:03"/>
    <d v="2014-10-12T23:03:23"/>
    <d v="2014-10-12T23:21:21"/>
  </r>
  <r>
    <n v="1491110"/>
    <n v="216932"/>
    <x v="136"/>
    <x v="1"/>
    <x v="18"/>
    <x v="15"/>
    <m/>
    <m/>
    <m/>
    <m/>
    <n v="40.7432546144924"/>
    <n v="-73.984079021338204"/>
    <n v="40.739108700000003"/>
    <n v="-73.990193099999999"/>
    <d v="2014-10-30T22:24:54"/>
    <d v="2014-10-30T22:29:13"/>
    <d v="2014-10-30T22:42:01"/>
    <d v="2014-10-30T22:49:49"/>
  </r>
  <r>
    <n v="1475679"/>
    <n v="303858"/>
    <x v="71"/>
    <x v="2"/>
    <x v="48"/>
    <x v="17"/>
    <s v="Chicken Pot Pie"/>
    <n v="1"/>
    <s v="Frozen Foods"/>
    <m/>
    <n v="40.74174"/>
    <n v="-73.993650000000002"/>
    <n v="40.742368999999997"/>
    <n v="-73.974888000000007"/>
    <d v="2014-10-28T20:12:58"/>
    <d v="2014-10-28T20:25:18"/>
    <d v="2014-10-28T21:09:38"/>
    <d v="2014-10-28T21:19:23"/>
  </r>
  <r>
    <n v="1353716"/>
    <n v="374440"/>
    <x v="133"/>
    <x v="1"/>
    <x v="70"/>
    <x v="11"/>
    <s v="Compost Cookie"/>
    <n v="1"/>
    <s v="Cookies"/>
    <m/>
    <n v="40.6792927728454"/>
    <n v="-73.995706113753599"/>
    <n v="40.687366912045199"/>
    <n v="-73.972210670976594"/>
    <d v="2014-10-13T11:01:59"/>
    <d v="2014-10-13T11:05:37"/>
    <d v="2014-10-13T11:11:57"/>
    <d v="2014-10-13T11:23:05"/>
  </r>
  <r>
    <n v="1340078"/>
    <n v="373152"/>
    <x v="189"/>
    <x v="1"/>
    <x v="4"/>
    <x v="4"/>
    <s v="Spicy Tuna &amp; Tempura Flakes"/>
    <n v="1"/>
    <s v="Maki (Special Rolls)"/>
    <d v="1899-12-30T00:18:12"/>
    <n v="40.7261096570601"/>
    <n v="-74.002491863200504"/>
    <n v="40.735818100000003"/>
    <n v="-74.002238599999998"/>
    <d v="2014-10-11T17:50:59"/>
    <d v="2014-10-11T17:53:40"/>
    <d v="2014-10-11T18:24:00"/>
    <d v="2014-10-11T18:31:45"/>
  </r>
  <r>
    <n v="1488791"/>
    <n v="93505"/>
    <x v="160"/>
    <x v="1"/>
    <x v="203"/>
    <x v="16"/>
    <s v="Eggplant Parmigiano"/>
    <n v="1"/>
    <s v="Lunch &amp; Dinner Appetizers"/>
    <d v="1899-12-30T00:11:02"/>
    <n v="40.722748587419602"/>
    <n v="-73.996061916918705"/>
    <n v="40.724527000000002"/>
    <n v="-74.002615000000006"/>
    <d v="2014-10-30T18:57:18"/>
    <m/>
    <m/>
    <d v="2014-10-30T19:48:35"/>
  </r>
  <r>
    <n v="1460015"/>
    <n v="260844"/>
    <x v="362"/>
    <x v="1"/>
    <x v="678"/>
    <x v="21"/>
    <s v="Fattoush Salad with Cheese"/>
    <n v="1"/>
    <s v="Salads"/>
    <d v="1899-12-30T00:04:31"/>
    <n v="40.744010832931899"/>
    <n v="-73.985789269637195"/>
    <n v="40.778073646695802"/>
    <n v="-73.975294587510504"/>
    <d v="2014-10-26T16:29:58"/>
    <d v="2014-10-26T16:35:30"/>
    <d v="2014-10-26T16:55:56"/>
    <d v="2014-10-26T17:22:24"/>
  </r>
  <r>
    <n v="1283268"/>
    <n v="57943"/>
    <x v="30"/>
    <x v="1"/>
    <x v="228"/>
    <x v="43"/>
    <s v="Original"/>
    <n v="1"/>
    <s v="Frozen Yogurt with Toppings"/>
    <m/>
    <n v="40.757513866434898"/>
    <n v="-73.966612815856905"/>
    <n v="40.774650000000001"/>
    <n v="-73.945621000000003"/>
    <d v="2014-10-02T22:36:00"/>
    <d v="2014-10-02T22:38:40"/>
    <d v="2014-10-02T22:49:26"/>
    <d v="2014-10-02T23:02:13"/>
  </r>
  <r>
    <n v="1435687"/>
    <n v="394819"/>
    <x v="145"/>
    <x v="1"/>
    <x v="70"/>
    <x v="11"/>
    <s v="Crack Pie (10&quot;)"/>
    <n v="1"/>
    <s v="10&quot; Pies"/>
    <m/>
    <n v="40.7628429402262"/>
    <n v="-73.975745647432205"/>
    <n v="40.756410500000001"/>
    <n v="-73.975309100000004"/>
    <d v="2014-10-24T11:46:07"/>
    <d v="2014-10-24T11:51:12"/>
    <d v="2014-10-24T12:09:04"/>
    <d v="2014-10-24T12:19:16"/>
  </r>
  <r>
    <n v="1474801"/>
    <n v="112380"/>
    <x v="100"/>
    <x v="5"/>
    <x v="20"/>
    <x v="17"/>
    <s v="Dried Cranberries"/>
    <n v="1"/>
    <s v="Nuts &amp; Dried Fruits"/>
    <m/>
    <n v="40.767890000000001"/>
    <n v="-73.982399999999998"/>
    <n v="40.752172000000002"/>
    <n v="-74.004105899999999"/>
    <d v="2014-10-28T17:59:44"/>
    <d v="2014-10-28T20:21:50"/>
    <d v="2014-10-28T21:17:09"/>
    <d v="2014-10-28T21:25:06"/>
  </r>
  <r>
    <n v="1444822"/>
    <n v="307155"/>
    <x v="130"/>
    <x v="1"/>
    <x v="3"/>
    <x v="3"/>
    <s v="Coconut Water"/>
    <n v="1"/>
    <s v="Cold Pressed Juices"/>
    <m/>
    <n v="40.719965246901801"/>
    <n v="-73.988220691680894"/>
    <n v="40.7167271"/>
    <n v="-73.989720700000007"/>
    <d v="2014-10-25T10:46:16"/>
    <d v="2014-10-25T10:45:58"/>
    <d v="2014-10-25T10:59:19"/>
    <d v="2014-10-25T11:02:54"/>
  </r>
  <r>
    <n v="1365600"/>
    <n v="140521"/>
    <x v="44"/>
    <x v="1"/>
    <x v="33"/>
    <x v="20"/>
    <s v="Apples, Pears + Organic Cheddar"/>
    <n v="1"/>
    <s v="Signatures"/>
    <d v="1899-12-30T00:09:09"/>
    <n v="40.721323186970601"/>
    <n v="-74.009732007980304"/>
    <n v="40.724681400000001"/>
    <n v="-73.9954465"/>
    <d v="2014-10-15T11:18:24"/>
    <d v="2014-10-15T11:51:08"/>
    <d v="2014-10-15T12:04:28"/>
    <d v="2014-10-15T12:15:00"/>
  </r>
  <r>
    <n v="1488929"/>
    <n v="104563"/>
    <x v="79"/>
    <x v="1"/>
    <x v="54"/>
    <x v="23"/>
    <s v="Steamed Red Snapper"/>
    <n v="1"/>
    <s v="Seafood Entrees"/>
    <d v="1899-12-30T00:12:17"/>
    <n v="40.724634574370299"/>
    <n v="-73.998402357101398"/>
    <n v="40.722060800000001"/>
    <n v="-74.002145100000007"/>
    <d v="2014-10-30T19:12:28"/>
    <d v="2014-10-30T19:17:09"/>
    <d v="2014-10-30T19:34:59"/>
    <d v="2014-10-30T19:42:11"/>
  </r>
  <r>
    <n v="1355729"/>
    <n v="97193"/>
    <x v="197"/>
    <x v="1"/>
    <x v="456"/>
    <x v="8"/>
    <m/>
    <m/>
    <m/>
    <m/>
    <n v="40.778424842630201"/>
    <n v="-73.956012708145707"/>
    <n v="40.784225900000003"/>
    <n v="-73.953638999999995"/>
    <d v="2014-10-13T16:23:08"/>
    <d v="2014-10-13T16:35:12"/>
    <d v="2014-10-13T16:45:02"/>
    <d v="2014-10-13T16:50:05"/>
  </r>
  <r>
    <n v="1281474"/>
    <n v="101053"/>
    <x v="358"/>
    <x v="1"/>
    <x v="727"/>
    <x v="1"/>
    <m/>
    <m/>
    <m/>
    <d v="1899-12-30T00:09:20"/>
    <n v="40.727316299999998"/>
    <n v="-74.002494499999997"/>
    <n v="40.715539999999997"/>
    <n v="-73.991821999999999"/>
    <d v="2014-10-02T19:39:05"/>
    <d v="2014-10-02T20:07:01"/>
    <d v="2014-10-02T20:31:18"/>
    <d v="2014-10-02T20:47:32"/>
  </r>
  <r>
    <n v="1324999"/>
    <n v="85800"/>
    <x v="379"/>
    <x v="1"/>
    <x v="339"/>
    <x v="43"/>
    <m/>
    <m/>
    <m/>
    <m/>
    <n v="40.740034730903297"/>
    <n v="-73.984127640724196"/>
    <n v="40.738987799999997"/>
    <n v="-73.987859299999997"/>
    <d v="2014-10-09T18:42:15"/>
    <d v="2014-10-09T18:44:10"/>
    <d v="2014-10-09T19:02:31"/>
    <d v="2014-10-09T19:08:18"/>
  </r>
  <r>
    <n v="1326272"/>
    <n v="50633"/>
    <x v="89"/>
    <x v="2"/>
    <x v="9"/>
    <x v="2"/>
    <s v="Fries"/>
    <n v="1"/>
    <s v="Fries"/>
    <m/>
    <n v="40.779126065705498"/>
    <n v="-73.954904894578206"/>
    <n v="40.766729699999999"/>
    <n v="-73.956111300000003"/>
    <d v="2014-10-09T21:10:37"/>
    <d v="2014-10-09T21:09:18"/>
    <d v="2014-10-09T21:27:38"/>
    <d v="2014-10-09T21:37:03"/>
  </r>
  <r>
    <n v="1333156"/>
    <n v="371884"/>
    <x v="339"/>
    <x v="1"/>
    <x v="197"/>
    <x v="42"/>
    <s v="Lobster Bisque"/>
    <n v="1"/>
    <s v="Dinner Appetizers"/>
    <d v="1899-12-30T00:03:15"/>
    <n v="40.761936861946403"/>
    <n v="-73.985421969273304"/>
    <n v="40.775759999999998"/>
    <n v="-73.977607000000006"/>
    <d v="2014-10-10T19:49:24"/>
    <d v="2014-10-10T20:01:36"/>
    <d v="2014-10-10T20:20:21"/>
    <d v="2014-10-10T20:24:31"/>
  </r>
  <r>
    <n v="1476005"/>
    <n v="385347"/>
    <x v="64"/>
    <x v="1"/>
    <x v="13"/>
    <x v="10"/>
    <s v="Longhorn Cheddar Mac &amp; Cheese"/>
    <n v="1"/>
    <s v="Hot Favorites"/>
    <d v="1899-12-30T00:06:51"/>
    <n v="40.7443408456353"/>
    <n v="-73.990426376292504"/>
    <n v="40.7168468926481"/>
    <n v="-73.989815181190096"/>
    <d v="2014-10-28T20:48:29"/>
    <d v="2014-10-28T20:57:06"/>
    <d v="2014-10-28T21:30:22"/>
    <d v="2014-10-28T21:44:41"/>
  </r>
  <r>
    <n v="1395115"/>
    <n v="361119"/>
    <x v="405"/>
    <x v="2"/>
    <x v="76"/>
    <x v="16"/>
    <s v="Chicken Hero"/>
    <n v="1"/>
    <s v="Heroes"/>
    <d v="1899-12-30T00:06:30"/>
    <n v="40.721545124764702"/>
    <n v="-73.988842426716104"/>
    <n v="40.743389299999997"/>
    <n v="-73.994778400000001"/>
    <d v="2014-10-19T00:21:28"/>
    <d v="2014-10-19T00:52:24"/>
    <d v="2014-10-19T01:00:15"/>
    <d v="2014-10-19T01:16:18"/>
  </r>
  <r>
    <n v="1303100"/>
    <n v="62359"/>
    <x v="4"/>
    <x v="1"/>
    <x v="485"/>
    <x v="22"/>
    <s v="Elliniki Salata"/>
    <n v="1"/>
    <s v="Salates"/>
    <d v="1899-12-30T00:04:55"/>
    <n v="40.726269000000002"/>
    <n v="-73.984061999999994"/>
    <n v="40.724780000000003"/>
    <n v="-73.980463"/>
    <d v="2014-10-05T18:57:59"/>
    <d v="2014-10-05T19:37:42"/>
    <d v="2014-10-05T19:48:32"/>
    <d v="2014-10-05T19:51:16"/>
  </r>
  <r>
    <n v="1283820"/>
    <n v="301032"/>
    <x v="241"/>
    <x v="2"/>
    <x v="728"/>
    <x v="16"/>
    <s v="Rigatoni Al Ragu"/>
    <n v="1"/>
    <s v="Pasta"/>
    <m/>
    <n v="40.7269604278383"/>
    <n v="-73.989060507506295"/>
    <n v="40.714311888479799"/>
    <n v="-74.007687083578205"/>
    <d v="2014-10-03T00:13:37"/>
    <d v="2014-10-03T00:11:01"/>
    <d v="2014-10-03T00:40:21"/>
    <d v="2014-10-03T00:59:25"/>
  </r>
  <r>
    <n v="1470704"/>
    <n v="176817"/>
    <x v="91"/>
    <x v="2"/>
    <x v="18"/>
    <x v="15"/>
    <m/>
    <m/>
    <m/>
    <m/>
    <n v="40.759667"/>
    <n v="-73.991911000000002"/>
    <n v="40.758970599999998"/>
    <n v="-73.9949333"/>
    <d v="2014-10-27T21:19:47"/>
    <d v="2014-10-27T21:28:21"/>
    <d v="2014-10-27T21:37:41"/>
    <d v="2014-10-27T21:41:41"/>
  </r>
  <r>
    <n v="1476031"/>
    <n v="64754"/>
    <x v="324"/>
    <x v="2"/>
    <x v="9"/>
    <x v="2"/>
    <s v="'Shroom Burger"/>
    <n v="3"/>
    <s v="Burgers"/>
    <m/>
    <n v="40.758456774983799"/>
    <n v="-73.989140466129399"/>
    <n v="40.756100000000004"/>
    <n v="-73.996485000000007"/>
    <d v="2014-10-28T20:50:52"/>
    <d v="2014-10-28T21:04:00"/>
    <d v="2014-10-28T21:31:52"/>
    <d v="2014-10-28T21:38:47"/>
  </r>
  <r>
    <n v="1375009"/>
    <n v="45917"/>
    <x v="462"/>
    <x v="1"/>
    <x v="729"/>
    <x v="8"/>
    <m/>
    <m/>
    <m/>
    <m/>
    <n v="40.751801418323303"/>
    <n v="-73.970890085426802"/>
    <n v="40.745901000000003"/>
    <n v="-73.986536000000001"/>
    <d v="2014-10-16T18:44:44"/>
    <d v="2014-10-16T18:49:26"/>
    <d v="2014-10-16T18:59:47"/>
    <d v="2014-10-16T19:15:17"/>
  </r>
  <r>
    <n v="1340566"/>
    <n v="102210"/>
    <x v="265"/>
    <x v="3"/>
    <x v="130"/>
    <x v="9"/>
    <m/>
    <m/>
    <m/>
    <m/>
    <n v="40.759534000000002"/>
    <n v="-73.991765000000001"/>
    <n v="40.759817900000002"/>
    <n v="-73.987639999999999"/>
    <d v="2014-10-11T18:56:05"/>
    <d v="2014-10-11T19:05:12"/>
    <d v="2014-10-11T19:12:32"/>
    <d v="2014-10-11T19:19:36"/>
  </r>
  <r>
    <n v="1348624"/>
    <n v="364200"/>
    <x v="69"/>
    <x v="1"/>
    <x v="332"/>
    <x v="1"/>
    <s v="Kobe Beef Burger"/>
    <n v="1"/>
    <s v="Burgers"/>
    <d v="1899-12-30T00:04:41"/>
    <n v="40.742461639768699"/>
    <n v="-73.984951364655302"/>
    <n v="40.7520764"/>
    <n v="-74.001015600000002"/>
    <d v="2014-10-12T18:32:48"/>
    <d v="2014-10-12T19:23:14"/>
    <d v="2014-10-12T19:50:05"/>
    <d v="2014-10-12T20:15:59"/>
  </r>
  <r>
    <n v="1422178"/>
    <n v="125123"/>
    <x v="343"/>
    <x v="3"/>
    <x v="730"/>
    <x v="35"/>
    <m/>
    <m/>
    <m/>
    <m/>
    <n v="40.745275909999997"/>
    <n v="-73.991187269999998"/>
    <n v="40.746764400000004"/>
    <n v="-73.990301400000007"/>
    <d v="2014-10-22T16:57:40"/>
    <m/>
    <m/>
    <d v="2014-10-22T17:59:08"/>
  </r>
  <r>
    <n v="1382960"/>
    <n v="144997"/>
    <x v="109"/>
    <x v="1"/>
    <x v="101"/>
    <x v="30"/>
    <s v="Three Chili Chicken"/>
    <n v="2"/>
    <s v="Mains"/>
    <d v="1899-12-30T00:03:12"/>
    <n v="40.734213854853898"/>
    <n v="-74.006202029303594"/>
    <n v="40.731933099999999"/>
    <n v="-73.999883100000005"/>
    <d v="2014-10-17T19:53:50"/>
    <d v="2014-10-17T20:08:54"/>
    <d v="2014-10-17T20:19:16"/>
    <d v="2014-10-17T20:24:13"/>
  </r>
  <r>
    <n v="1362345"/>
    <n v="187187"/>
    <x v="125"/>
    <x v="1"/>
    <x v="88"/>
    <x v="6"/>
    <s v="Mixed Greens"/>
    <n v="1"/>
    <s v="Salad"/>
    <d v="1899-12-30T00:07:30"/>
    <n v="40.784077256376399"/>
    <n v="-73.9776224098444"/>
    <n v="40.766203699999998"/>
    <n v="-73.960757000000001"/>
    <d v="2014-10-14T18:44:26"/>
    <d v="2014-10-14T18:55:51"/>
    <d v="2014-10-14T19:06:05"/>
    <d v="2014-10-14T19:19:04"/>
  </r>
  <r>
    <n v="1348757"/>
    <n v="71388"/>
    <x v="133"/>
    <x v="1"/>
    <x v="14"/>
    <x v="11"/>
    <s v="Coconut Cake"/>
    <n v="1"/>
    <s v="Specialty Cakes"/>
    <m/>
    <n v="40.775764315021398"/>
    <n v="-73.980206251144395"/>
    <n v="40.789018300000002"/>
    <n v="-73.9755988"/>
    <d v="2014-10-12T18:43:37"/>
    <d v="2014-10-12T18:54:10"/>
    <d v="2014-10-12T19:02:30"/>
    <d v="2014-10-12T19:14:09"/>
  </r>
  <r>
    <n v="1411139"/>
    <n v="241080"/>
    <x v="191"/>
    <x v="1"/>
    <x v="122"/>
    <x v="32"/>
    <s v="Chocolate Hazelnut"/>
    <n v="1"/>
    <s v="Doughseed Doughnuts"/>
    <m/>
    <n v="40.744563916288797"/>
    <n v="-73.996630052861306"/>
    <n v="40.741514299999999"/>
    <n v="-73.980376899999996"/>
    <d v="2014-10-20T20:47:54"/>
    <d v="2014-10-20T20:49:21"/>
    <d v="2014-10-20T20:59:06"/>
    <d v="2014-10-20T21:10:03"/>
  </r>
  <r>
    <n v="1312450"/>
    <n v="82122"/>
    <x v="431"/>
    <x v="1"/>
    <x v="731"/>
    <x v="3"/>
    <m/>
    <m/>
    <m/>
    <m/>
    <n v="40.741596402385298"/>
    <n v="-73.995746285111693"/>
    <n v="40.752968699999997"/>
    <n v="-73.987022800000005"/>
    <d v="2014-10-07T09:34:55"/>
    <d v="2014-10-07T09:33:00"/>
    <d v="2014-10-07T09:46:49"/>
    <d v="2014-10-07T10:05:28"/>
  </r>
  <r>
    <n v="1420591"/>
    <n v="335897"/>
    <x v="54"/>
    <x v="1"/>
    <x v="87"/>
    <x v="6"/>
    <s v="Salmon with Tomato Sushi"/>
    <n v="1"/>
    <s v="Sushi"/>
    <d v="1899-12-30T00:07:33"/>
    <n v="40.760654436198898"/>
    <n v="-73.989582752602004"/>
    <n v="40.755088200000003"/>
    <n v="-73.993038200000001"/>
    <d v="2014-10-22T13:14:27"/>
    <d v="2014-10-22T13:30:49"/>
    <d v="2014-10-22T13:38:07"/>
    <d v="2014-10-22T13:48:16"/>
  </r>
  <r>
    <n v="1407711"/>
    <n v="144352"/>
    <x v="118"/>
    <x v="1"/>
    <x v="9"/>
    <x v="2"/>
    <s v="Fifty/Fifty"/>
    <n v="1"/>
    <s v="Drinks"/>
    <m/>
    <n v="40.779126065705498"/>
    <n v="-73.954904894578206"/>
    <n v="40.772632999999999"/>
    <n v="-73.9559979"/>
    <d v="2014-10-20T12:10:03"/>
    <d v="2014-10-20T12:10:39"/>
    <d v="2014-10-20T12:28:07"/>
    <d v="2014-10-20T12:33:30"/>
  </r>
  <r>
    <n v="1272303"/>
    <n v="107621"/>
    <x v="533"/>
    <x v="1"/>
    <x v="730"/>
    <x v="35"/>
    <m/>
    <m/>
    <m/>
    <m/>
    <n v="40.743171420000003"/>
    <n v="-73.984003619999996"/>
    <n v="40.744964000000003"/>
    <n v="-73.985617000000005"/>
    <d v="2014-10-01T09:20:22"/>
    <d v="2014-10-01T09:26:01"/>
    <d v="2014-10-01T09:37:56"/>
    <d v="2014-10-01T09:39:42"/>
  </r>
  <r>
    <n v="1491029"/>
    <n v="405547"/>
    <x v="30"/>
    <x v="1"/>
    <x v="732"/>
    <x v="8"/>
    <m/>
    <m/>
    <m/>
    <d v="1899-12-30T00:02:43"/>
    <n v="40.747592882944097"/>
    <n v="-73.9824778019143"/>
    <n v="40.770150000000001"/>
    <n v="-73.954948000000002"/>
    <d v="2014-10-30T22:14:43"/>
    <d v="2014-10-30T22:12:39"/>
    <d v="2014-10-30T22:29:19"/>
    <d v="2014-10-30T22:50:20"/>
  </r>
  <r>
    <n v="1408050"/>
    <n v="213877"/>
    <x v="416"/>
    <x v="1"/>
    <x v="134"/>
    <x v="33"/>
    <s v="1/4 Organic Rotisserie Chicken W/ 2 Sides"/>
    <n v="2"/>
    <s v="Lunch + Dinner (M-F 11:30a-Close, Sa-Su 12p-Close)"/>
    <m/>
    <n v="40.735676762018002"/>
    <n v="-73.993829528068602"/>
    <n v="40.752872000000004"/>
    <n v="-73.987864000000002"/>
    <d v="2014-10-20T13:18:40"/>
    <d v="2014-10-20T13:19:02"/>
    <d v="2014-10-20T13:39:52"/>
    <d v="2014-10-20T13:55:32"/>
  </r>
  <r>
    <n v="1415015"/>
    <n v="390163"/>
    <x v="274"/>
    <x v="1"/>
    <x v="733"/>
    <x v="8"/>
    <m/>
    <m/>
    <m/>
    <d v="1899-12-30T00:02:58"/>
    <n v="40.750035295355403"/>
    <n v="-73.995011721803195"/>
    <n v="40.757104575536097"/>
    <n v="-73.997661032826599"/>
    <d v="2014-10-21T16:47:40"/>
    <d v="2014-10-21T16:52:46"/>
    <d v="2014-10-21T17:01:36"/>
    <d v="2014-10-21T17:10:13"/>
  </r>
  <r>
    <n v="1375464"/>
    <n v="35309"/>
    <x v="109"/>
    <x v="1"/>
    <x v="4"/>
    <x v="4"/>
    <s v="Yari-Ika"/>
    <n v="3"/>
    <s v="Taiseyo (Atlantic Ocean)"/>
    <d v="1899-12-30T00:22:02"/>
    <n v="40.7261096570601"/>
    <n v="-74.002491863200504"/>
    <n v="40.743841000000003"/>
    <n v="-73.987875000000003"/>
    <d v="2014-10-16T19:37:35"/>
    <m/>
    <m/>
    <d v="2014-10-16T20:42:17"/>
  </r>
  <r>
    <n v="1369065"/>
    <n v="41746"/>
    <x v="534"/>
    <x v="1"/>
    <x v="275"/>
    <x v="0"/>
    <s v="Strawberry Shake"/>
    <n v="1"/>
    <s v="Handcrafted Milkshakes"/>
    <m/>
    <n v="40.756968100000002"/>
    <n v="-73.972251900000003"/>
    <n v="40.753796000000001"/>
    <n v="-73.974338000000003"/>
    <d v="2014-10-15T19:52:20"/>
    <d v="2014-10-15T19:54:30"/>
    <d v="2014-10-15T20:16:49"/>
    <d v="2014-10-15T20:29:24"/>
  </r>
  <r>
    <n v="1301681"/>
    <n v="277898"/>
    <x v="535"/>
    <x v="1"/>
    <x v="734"/>
    <x v="5"/>
    <s v="Roti"/>
    <n v="4"/>
    <s v="Tandoori Breads"/>
    <d v="1899-12-30T00:11:02"/>
    <n v="40.742516104562696"/>
    <n v="-73.9826270200588"/>
    <n v="40.724721799999998"/>
    <n v="-74.008089499999997"/>
    <d v="2014-10-05T16:22:29"/>
    <d v="2014-10-05T16:25:36"/>
    <d v="2014-10-05T16:44:56"/>
    <d v="2014-10-05T17:02:11"/>
  </r>
  <r>
    <n v="1471906"/>
    <n v="100889"/>
    <x v="68"/>
    <x v="1"/>
    <x v="219"/>
    <x v="1"/>
    <s v="Jumbo Pizza Slice"/>
    <n v="1"/>
    <s v="Pizza by the Slice"/>
    <d v="1899-12-30T00:03:57"/>
    <n v="40.776766840799702"/>
    <n v="-73.979120363031299"/>
    <n v="40.764703761771699"/>
    <n v="-73.976054767135196"/>
    <d v="2014-10-27T23:54:29"/>
    <m/>
    <m/>
    <d v="2014-10-28T00:30:05"/>
  </r>
  <r>
    <n v="1433176"/>
    <n v="70193"/>
    <x v="209"/>
    <x v="1"/>
    <x v="735"/>
    <x v="42"/>
    <s v="Double Cut Lamb Rib Chops"/>
    <n v="1"/>
    <s v="Main Courses"/>
    <d v="1899-12-30T00:16:10"/>
    <n v="40.760910812143798"/>
    <n v="-73.981204032897907"/>
    <n v="40.771895600000001"/>
    <n v="-73.952059300000002"/>
    <d v="2014-10-23T21:35:24"/>
    <d v="2014-10-23T21:53:57"/>
    <d v="2014-10-23T22:08:38"/>
    <d v="2014-10-23T22:26:24"/>
  </r>
  <r>
    <n v="1369055"/>
    <n v="97035"/>
    <x v="96"/>
    <x v="1"/>
    <x v="72"/>
    <x v="8"/>
    <s v="Elotes Callejeros"/>
    <n v="1"/>
    <s v="Sides"/>
    <d v="1899-12-30T00:04:54"/>
    <n v="40.721353749744097"/>
    <n v="-73.997525293959001"/>
    <n v="40.746764400000004"/>
    <n v="-73.990301400000007"/>
    <d v="2014-10-15T19:52:55"/>
    <d v="2014-10-15T20:04:40"/>
    <d v="2014-10-15T20:11:00"/>
    <d v="2014-10-15T20:31:48"/>
  </r>
  <r>
    <n v="1313722"/>
    <n v="114085"/>
    <x v="236"/>
    <x v="1"/>
    <x v="33"/>
    <x v="20"/>
    <s v="Organic Lentil + Chickpea Soup"/>
    <n v="1"/>
    <s v="Soup"/>
    <d v="1899-12-30T00:08:21"/>
    <n v="40.745078589413303"/>
    <n v="-73.988821506500202"/>
    <n v="40.744203599999999"/>
    <n v="-73.985358599999998"/>
    <d v="2014-10-07T15:20:19"/>
    <d v="2014-10-07T15:20:41"/>
    <d v="2014-10-07T15:46:30"/>
    <d v="2014-10-07T15:51:26"/>
  </r>
  <r>
    <n v="1365334"/>
    <n v="359005"/>
    <x v="96"/>
    <x v="1"/>
    <x v="736"/>
    <x v="8"/>
    <m/>
    <m/>
    <m/>
    <m/>
    <n v="40.740282665199601"/>
    <n v="-74.004206657409696"/>
    <n v="40.740118424145301"/>
    <n v="-74.006643829085306"/>
    <d v="2014-10-15T08:17:44"/>
    <m/>
    <m/>
    <d v="2014-10-15T08:58:08"/>
  </r>
  <r>
    <n v="1362466"/>
    <n v="61588"/>
    <x v="170"/>
    <x v="1"/>
    <x v="4"/>
    <x v="4"/>
    <s v="Maguro"/>
    <n v="1"/>
    <s v="Taiseyo (Atlantic Ocean)"/>
    <d v="1899-12-30T00:05:59"/>
    <n v="40.7261096570601"/>
    <n v="-74.002491863200504"/>
    <n v="40.765213000000003"/>
    <n v="-73.975667999999999"/>
    <d v="2014-10-14T19:01:59"/>
    <d v="2014-10-14T19:23:57"/>
    <d v="2014-10-14T19:34:17"/>
    <d v="2014-10-14T19:56:44"/>
  </r>
  <r>
    <n v="1366797"/>
    <n v="365225"/>
    <x v="37"/>
    <x v="2"/>
    <x v="51"/>
    <x v="23"/>
    <s v="Lobster Roll"/>
    <n v="2"/>
    <s v="Rolls"/>
    <d v="1899-12-30T00:05:37"/>
    <n v="40.7748328109124"/>
    <n v="-73.954474395363405"/>
    <n v="40.779800000000002"/>
    <n v="-73.957060999999996"/>
    <d v="2014-10-15T15:12:29"/>
    <d v="2014-10-15T15:12:24"/>
    <d v="2014-10-15T15:23:14"/>
    <d v="2014-10-15T15:37:16"/>
  </r>
  <r>
    <n v="1283828"/>
    <n v="171192"/>
    <x v="187"/>
    <x v="1"/>
    <x v="193"/>
    <x v="8"/>
    <s v="Pommes Frites"/>
    <n v="1"/>
    <s v="Pommes Frites"/>
    <m/>
    <n v="40.728169657139198"/>
    <n v="-73.987912711093401"/>
    <n v="40.728811792094596"/>
    <n v="-73.980204574832598"/>
    <d v="2014-10-03T00:14:51"/>
    <d v="2014-10-03T00:14:49"/>
    <d v="2014-10-03T00:27:08"/>
    <d v="2014-10-03T00:32:33"/>
  </r>
  <r>
    <n v="1342115"/>
    <n v="365525"/>
    <x v="259"/>
    <x v="2"/>
    <x v="107"/>
    <x v="16"/>
    <s v="Burrata"/>
    <n v="1"/>
    <s v="Antipasti"/>
    <d v="1899-12-30T00:08:43"/>
    <n v="40.776083193932998"/>
    <n v="-73.962171576462296"/>
    <n v="40.766811699999998"/>
    <n v="-73.962046900000004"/>
    <d v="2014-10-11T21:29:55"/>
    <d v="2014-10-11T21:42:59"/>
    <d v="2014-10-11T21:51:49"/>
    <d v="2014-10-11T21:58:46"/>
  </r>
  <r>
    <n v="1295984"/>
    <n v="50260"/>
    <x v="82"/>
    <x v="1"/>
    <x v="2"/>
    <x v="2"/>
    <s v="Barest Burger"/>
    <n v="1"/>
    <s v="Bareburgers"/>
    <d v="1899-12-30T00:04:29"/>
    <n v="40.768488798984301"/>
    <n v="-73.955182186711994"/>
    <n v="40.783963"/>
    <n v="-73.948446000000004"/>
    <d v="2014-10-04T20:39:57"/>
    <d v="2014-10-04T20:38:38"/>
    <d v="2014-10-04T21:02:43"/>
    <d v="2014-10-04T21:11:13"/>
  </r>
  <r>
    <n v="1489183"/>
    <n v="97403"/>
    <x v="36"/>
    <x v="1"/>
    <x v="737"/>
    <x v="9"/>
    <m/>
    <m/>
    <m/>
    <m/>
    <n v="40.714598266563797"/>
    <n v="-74.0158367156982"/>
    <n v="40.722165099999998"/>
    <n v="-74.011060900000004"/>
    <d v="2014-10-30T19:38:56"/>
    <m/>
    <m/>
    <d v="2014-10-30T20:45:21"/>
  </r>
  <r>
    <n v="1296421"/>
    <n v="14087"/>
    <x v="53"/>
    <x v="2"/>
    <x v="738"/>
    <x v="25"/>
    <s v="Iced Tea"/>
    <n v="1"/>
    <s v="Refreshments &amp; Desserts"/>
    <d v="1899-12-30T00:05:43"/>
    <n v="40.723765516279698"/>
    <n v="-73.979154798599595"/>
    <n v="40.709152000000003"/>
    <n v="-74.002086000000006"/>
    <d v="2014-10-04T21:27:05"/>
    <d v="2014-10-04T21:36:52"/>
    <d v="2014-10-04T21:53:11"/>
    <d v="2014-10-04T22:04:24"/>
  </r>
  <r>
    <n v="1388173"/>
    <n v="345899"/>
    <x v="339"/>
    <x v="1"/>
    <x v="100"/>
    <x v="4"/>
    <s v="Sugar Dusted Doughnuts"/>
    <n v="1"/>
    <s v="Desserts"/>
    <d v="1899-12-30T00:08:05"/>
    <n v="40.762857763598497"/>
    <n v="-73.9716190014841"/>
    <n v="40.767006228104002"/>
    <n v="-73.953679927220307"/>
    <d v="2014-10-18T13:13:22"/>
    <d v="2014-10-18T13:24:36"/>
    <d v="2014-10-18T13:36:58"/>
    <d v="2014-10-18T13:57:41"/>
  </r>
  <r>
    <n v="1306171"/>
    <n v="97938"/>
    <x v="201"/>
    <x v="2"/>
    <x v="53"/>
    <x v="8"/>
    <s v="Beans"/>
    <n v="1"/>
    <s v="Sides"/>
    <d v="1899-12-30T00:11:02"/>
    <n v="40.717005999999998"/>
    <n v="-73.956564999999998"/>
    <n v="40.720581699999997"/>
    <n v="-73.962362400000004"/>
    <d v="2014-10-05T23:17:27"/>
    <d v="2014-10-05T23:34:34"/>
    <d v="2014-10-05T23:41:24"/>
    <d v="2014-10-05T23:48:27"/>
  </r>
  <r>
    <n v="1468965"/>
    <n v="161377"/>
    <x v="242"/>
    <x v="1"/>
    <x v="399"/>
    <x v="43"/>
    <m/>
    <m/>
    <m/>
    <m/>
    <n v="40.774952999999996"/>
    <n v="-73.953899000000007"/>
    <n v="40.7762795117617"/>
    <n v="-73.948346949891103"/>
    <d v="2014-10-27T16:25:28"/>
    <d v="2014-10-27T16:25:56"/>
    <d v="2014-10-27T16:36:44"/>
    <d v="2014-10-27T16:42:06"/>
  </r>
  <r>
    <n v="1282516"/>
    <n v="115610"/>
    <x v="93"/>
    <x v="2"/>
    <x v="38"/>
    <x v="16"/>
    <m/>
    <m/>
    <m/>
    <d v="1899-12-30T00:07:55"/>
    <n v="40.735486679187098"/>
    <n v="-74.003321304960394"/>
    <n v="40.723572169224497"/>
    <n v="-74.010858123991"/>
    <d v="2014-10-02T21:29:01"/>
    <d v="2014-10-02T21:43:16"/>
    <d v="2014-10-02T22:01:40"/>
    <d v="2014-10-02T22:12:41"/>
  </r>
  <r>
    <n v="1485365"/>
    <n v="167986"/>
    <x v="483"/>
    <x v="1"/>
    <x v="739"/>
    <x v="8"/>
    <m/>
    <m/>
    <m/>
    <m/>
    <n v="40.777639537364202"/>
    <n v="-73.953073831279994"/>
    <n v="40.7778882"/>
    <n v="-73.959455300000002"/>
    <d v="2014-10-30T10:23:21"/>
    <d v="2014-10-30T10:32:03"/>
    <d v="2014-10-30T10:41:53"/>
    <d v="2014-10-30T11:08:58"/>
  </r>
  <r>
    <n v="1484974"/>
    <n v="389740"/>
    <x v="150"/>
    <x v="1"/>
    <x v="297"/>
    <x v="29"/>
    <s v="Mashed Potatoes"/>
    <n v="1"/>
    <s v="Sides"/>
    <m/>
    <n v="40.7382631261951"/>
    <n v="-73.987838104088993"/>
    <n v="40.728746142595703"/>
    <n v="-73.979612253082195"/>
    <d v="2014-10-30T04:05:53"/>
    <d v="2014-10-30T04:13:31"/>
    <d v="2014-10-30T04:36:51"/>
    <d v="2014-10-30T04:44:07"/>
  </r>
  <r>
    <n v="1391316"/>
    <n v="104281"/>
    <x v="100"/>
    <x v="5"/>
    <x v="272"/>
    <x v="20"/>
    <m/>
    <m/>
    <m/>
    <m/>
    <n v="40.776901754952398"/>
    <n v="-73.955090045928998"/>
    <n v="40.782057999999999"/>
    <n v="-73.956264099999999"/>
    <d v="2014-10-18T19:06:30"/>
    <d v="2014-10-18T19:09:19"/>
    <d v="2014-10-18T19:22:09"/>
    <d v="2014-10-18T19:27:35"/>
  </r>
  <r>
    <n v="1431815"/>
    <n v="381020"/>
    <x v="204"/>
    <x v="1"/>
    <x v="126"/>
    <x v="30"/>
    <s v="Jumbo Shrimp with Cashews, Spring Vegetables, XO Sauce"/>
    <n v="1"/>
    <s v="Mains"/>
    <d v="1899-12-30T00:06:16"/>
    <n v="40.782116700000003"/>
    <n v="-73.980739099999994"/>
    <n v="40.770569860888799"/>
    <n v="-73.963032545269598"/>
    <d v="2014-10-23T19:23:44"/>
    <d v="2014-10-23T19:24:38"/>
    <d v="2014-10-23T20:10:59"/>
    <d v="2014-10-23T20:24:43"/>
  </r>
  <r>
    <n v="1415630"/>
    <n v="65009"/>
    <x v="21"/>
    <x v="1"/>
    <x v="45"/>
    <x v="4"/>
    <s v="Chilled Bean Sprouts"/>
    <n v="1"/>
    <s v="Vegetables"/>
    <d v="1899-12-30T00:07:49"/>
    <n v="40.721979579708403"/>
    <n v="-73.988148214155601"/>
    <n v="40.739192000000003"/>
    <n v="-73.987325999999996"/>
    <d v="2014-10-21T18:34:45"/>
    <d v="2014-10-21T18:45:41"/>
    <d v="2014-10-21T19:18:01"/>
    <d v="2014-10-21T19:34:30"/>
  </r>
  <r>
    <n v="1329842"/>
    <n v="371132"/>
    <x v="536"/>
    <x v="1"/>
    <x v="26"/>
    <x v="20"/>
    <s v="Dirty Chips Mesquite BBQ"/>
    <n v="1"/>
    <s v="Desserts and Chips"/>
    <m/>
    <n v="40.737827668490397"/>
    <n v="-73.992362022399902"/>
    <n v="40.7161361"/>
    <n v="-74.003637800000007"/>
    <d v="2014-10-10T13:44:20"/>
    <d v="2014-10-10T13:47:20"/>
    <d v="2014-10-10T14:26:10"/>
    <d v="2014-10-10T14:46:04"/>
  </r>
  <r>
    <n v="1312996"/>
    <n v="335670"/>
    <x v="133"/>
    <x v="1"/>
    <x v="111"/>
    <x v="31"/>
    <s v="Pulled Duroc Pork"/>
    <n v="1"/>
    <s v="Classic Sandwiches"/>
    <m/>
    <n v="40.7506435922568"/>
    <n v="-73.976141663043407"/>
    <n v="40.724105399999999"/>
    <n v="-74.005556100000007"/>
    <d v="2014-10-07T12:29:38"/>
    <d v="2014-10-07T12:30:07"/>
    <d v="2014-10-07T12:43:26"/>
    <d v="2014-10-07T13:12:06"/>
  </r>
  <r>
    <n v="1481703"/>
    <n v="403796"/>
    <x v="41"/>
    <x v="1"/>
    <x v="497"/>
    <x v="8"/>
    <m/>
    <m/>
    <m/>
    <m/>
    <n v="40.773878974261201"/>
    <n v="-73.951707697515602"/>
    <n v="40.781432000000002"/>
    <n v="-73.954133400000003"/>
    <d v="2014-10-29T19:51:13"/>
    <d v="2014-10-29T19:50:11"/>
    <d v="2014-10-29T20:05:31"/>
    <d v="2014-10-29T20:12:06"/>
  </r>
  <r>
    <n v="1455916"/>
    <n v="150865"/>
    <x v="108"/>
    <x v="1"/>
    <x v="3"/>
    <x v="3"/>
    <s v="Spicy Citrus"/>
    <n v="2"/>
    <s v="Cold Pressed Juices"/>
    <m/>
    <n v="40.738867554505397"/>
    <n v="-74.002747450310295"/>
    <n v="40.732428200000001"/>
    <n v="-74.008059399999993"/>
    <d v="2014-10-26T09:41:44"/>
    <d v="2014-10-26T09:48:59"/>
    <d v="2014-10-26T09:55:49"/>
    <d v="2014-10-26T10:05:41"/>
  </r>
  <r>
    <n v="1353631"/>
    <n v="32951"/>
    <x v="108"/>
    <x v="1"/>
    <x v="740"/>
    <x v="27"/>
    <m/>
    <m/>
    <m/>
    <d v="1899-12-30T00:05:33"/>
    <n v="40.772359999999999"/>
    <n v="-73.955759999999998"/>
    <n v="40.731642000000001"/>
    <n v="-74.001270000000005"/>
    <d v="2014-10-13T10:35:17"/>
    <d v="2014-10-13T10:37:09"/>
    <d v="2014-10-13T10:52:30"/>
    <d v="2014-10-13T11:28:40"/>
  </r>
  <r>
    <n v="1319971"/>
    <n v="94027"/>
    <x v="159"/>
    <x v="3"/>
    <x v="48"/>
    <x v="17"/>
    <s v="Fresh Marinated Mozzarella"/>
    <n v="1"/>
    <s v="Dairy, Eggs &amp; Cheese"/>
    <m/>
    <n v="40.74174"/>
    <n v="-73.993650000000002"/>
    <n v="40.736970900000003"/>
    <n v="-73.985844"/>
    <d v="2014-10-08T19:33:53"/>
    <d v="2014-10-08T19:45:18"/>
    <d v="2014-10-08T20:38:07"/>
    <d v="2014-10-08T20:49:29"/>
  </r>
  <r>
    <n v="1372057"/>
    <n v="148656"/>
    <x v="34"/>
    <x v="2"/>
    <x v="741"/>
    <x v="8"/>
    <m/>
    <m/>
    <m/>
    <m/>
    <n v="40.738154754744798"/>
    <n v="-73.982655715842597"/>
    <n v="40.732893099999998"/>
    <n v="-73.989766099999997"/>
    <d v="2014-10-16T11:08:51"/>
    <d v="2014-10-16T11:22:10"/>
    <d v="2014-10-16T11:33:00"/>
    <d v="2014-10-16T11:45:56"/>
  </r>
  <r>
    <n v="1309382"/>
    <n v="64621"/>
    <x v="101"/>
    <x v="2"/>
    <x v="70"/>
    <x v="11"/>
    <s v="Blueberry &amp; Cream Cookie Soft Serve (1 Pint)"/>
    <n v="1"/>
    <s v="Soft Serve"/>
    <m/>
    <n v="40.7628429402262"/>
    <n v="-73.975745647432205"/>
    <n v="40.770318000000003"/>
    <n v="-73.965181999999999"/>
    <d v="2014-10-06T19:07:05"/>
    <d v="2014-10-06T19:13:12"/>
    <d v="2014-10-06T19:53:32"/>
    <d v="2014-10-06T20:00:54"/>
  </r>
  <r>
    <n v="1431162"/>
    <n v="369272"/>
    <x v="9"/>
    <x v="2"/>
    <x v="25"/>
    <x v="4"/>
    <s v="Hijiki"/>
    <n v="1"/>
    <s v="Appetizers"/>
    <d v="1899-12-30T00:05:34"/>
    <n v="40.767652912117299"/>
    <n v="-73.982925456000402"/>
    <n v="40.767651000000001"/>
    <n v="-73.966875000000002"/>
    <d v="2014-10-23T17:53:03"/>
    <d v="2014-10-23T18:06:09"/>
    <d v="2014-10-23T18:21:59"/>
    <d v="2014-10-23T18:33:22"/>
  </r>
  <r>
    <n v="1391521"/>
    <n v="116320"/>
    <x v="221"/>
    <x v="2"/>
    <x v="742"/>
    <x v="9"/>
    <m/>
    <m/>
    <m/>
    <m/>
    <n v="40.713588000000001"/>
    <n v="-73.963763999999998"/>
    <n v="40.738932300000002"/>
    <n v="-74.008823399999997"/>
    <d v="2014-10-18T19:25:55"/>
    <d v="2014-10-18T20:15:20"/>
    <d v="2014-10-18T20:21:28"/>
    <d v="2014-10-18T21:16:39"/>
  </r>
  <r>
    <n v="1323470"/>
    <n v="140793"/>
    <x v="452"/>
    <x v="2"/>
    <x v="123"/>
    <x v="7"/>
    <s v="Chocolate Chip Walnut"/>
    <n v="1"/>
    <s v="Cookies"/>
    <m/>
    <n v="40.779930093814997"/>
    <n v="-73.980334997177096"/>
    <n v="40.715627499999997"/>
    <n v="-74.006126699999996"/>
    <d v="2014-10-09T13:55:42"/>
    <d v="2014-10-09T14:17:46"/>
    <d v="2014-10-09T14:24:37"/>
    <d v="2014-10-09T15:10:51"/>
  </r>
  <r>
    <n v="1349111"/>
    <n v="360844"/>
    <x v="21"/>
    <x v="1"/>
    <x v="5"/>
    <x v="5"/>
    <s v="Chicken Tikka Masala"/>
    <n v="1"/>
    <s v="Chicken (Murg)"/>
    <d v="1899-12-30T00:06:10"/>
    <n v="40.719268925450301"/>
    <n v="-74.008749884804104"/>
    <n v="40.775165999999999"/>
    <n v="-73.990162400000003"/>
    <d v="2014-10-12T19:11:36"/>
    <d v="2014-10-12T19:09:34"/>
    <d v="2014-10-12T19:40:24"/>
    <d v="2014-10-12T20:08:45"/>
  </r>
  <r>
    <n v="1382371"/>
    <n v="105110"/>
    <x v="100"/>
    <x v="5"/>
    <x v="743"/>
    <x v="43"/>
    <s v="Birthday Cake"/>
    <n v="1"/>
    <s v="Low Fat"/>
    <m/>
    <n v="40.780820311410103"/>
    <n v="-73.980170645087696"/>
    <n v="40.774532000000001"/>
    <n v="-73.981787499999996"/>
    <d v="2014-10-17T19:00:12"/>
    <d v="2014-10-17T19:08:03"/>
    <d v="2014-10-17T19:18:53"/>
    <d v="2014-10-17T19:27:21"/>
  </r>
  <r>
    <n v="1417693"/>
    <n v="390712"/>
    <x v="103"/>
    <x v="1"/>
    <x v="744"/>
    <x v="8"/>
    <m/>
    <m/>
    <m/>
    <m/>
    <n v="40.731240937379901"/>
    <n v="-73.988647301588401"/>
    <n v="40.734668998085702"/>
    <n v="-73.989369934493695"/>
    <d v="2014-10-21T21:53:46"/>
    <d v="2014-10-21T22:05:29"/>
    <d v="2014-10-21T22:13:49"/>
    <d v="2014-10-21T22:19:48"/>
  </r>
  <r>
    <n v="1453835"/>
    <n v="72281"/>
    <x v="1"/>
    <x v="1"/>
    <x v="14"/>
    <x v="11"/>
    <s v="Red Velvet Cheesecake"/>
    <n v="1"/>
    <s v="Mini Cheesecakes"/>
    <m/>
    <n v="40.7358928721479"/>
    <n v="-74.005204439163194"/>
    <n v="40.726709"/>
    <n v="-73.993025000000003"/>
    <d v="2014-10-25T23:06:34"/>
    <d v="2014-10-25T23:26:10"/>
    <d v="2014-10-25T23:35:00"/>
    <d v="2014-10-25T23:46:20"/>
  </r>
  <r>
    <n v="1475023"/>
    <n v="164529"/>
    <x v="36"/>
    <x v="1"/>
    <x v="4"/>
    <x v="4"/>
    <s v="Edamame"/>
    <n v="1"/>
    <s v="Appetizers"/>
    <d v="1899-12-30T00:02:01"/>
    <n v="40.7261096570601"/>
    <n v="-74.002491863200504"/>
    <n v="40.720429500000002"/>
    <n v="-73.984640999999996"/>
    <d v="2014-10-28T18:43:12"/>
    <d v="2014-10-28T18:59:48"/>
    <d v="2014-10-28T19:11:20"/>
    <d v="2014-10-28T19:22:11"/>
  </r>
  <r>
    <n v="1410396"/>
    <n v="97346"/>
    <x v="28"/>
    <x v="1"/>
    <x v="12"/>
    <x v="10"/>
    <s v="Smoked Sausage"/>
    <n v="1"/>
    <s v="Meats"/>
    <m/>
    <n v="40.727518945156902"/>
    <n v="-73.988671302795396"/>
    <n v="40.745520900000002"/>
    <n v="-73.990466999999995"/>
    <d v="2014-10-20T19:35:47"/>
    <d v="2014-10-20T19:46:14"/>
    <d v="2014-10-20T20:09:46"/>
    <d v="2014-10-20T20:23:59"/>
  </r>
  <r>
    <n v="1288615"/>
    <n v="61212"/>
    <x v="192"/>
    <x v="1"/>
    <x v="5"/>
    <x v="5"/>
    <s v="Lemon Rice"/>
    <n v="1"/>
    <s v="Basmati Degh Rice"/>
    <d v="1899-12-30T00:09:46"/>
    <n v="40.719268925450301"/>
    <n v="-74.008749884804104"/>
    <n v="40.710991999999997"/>
    <n v="-74.005615000000006"/>
    <d v="2014-10-03T19:55:30"/>
    <d v="2014-10-03T20:37:32"/>
    <d v="2014-10-03T20:48:51"/>
    <d v="2014-10-03T21:01:51"/>
  </r>
  <r>
    <n v="1274878"/>
    <n v="355776"/>
    <x v="53"/>
    <x v="2"/>
    <x v="391"/>
    <x v="0"/>
    <s v="Fried Chicken"/>
    <n v="1"/>
    <s v="Meat"/>
    <d v="1899-12-30T00:09:31"/>
    <n v="40.674250953208301"/>
    <n v="-73.982294148654105"/>
    <n v="40.66807"/>
    <n v="-73.974755999999999"/>
    <d v="2014-10-01T19:18:50"/>
    <d v="2014-10-01T19:26:19"/>
    <d v="2014-10-01T19:56:09"/>
    <d v="2014-10-01T20:05:52"/>
  </r>
  <r>
    <n v="1460296"/>
    <n v="155145"/>
    <x v="70"/>
    <x v="1"/>
    <x v="72"/>
    <x v="8"/>
    <s v="Canned Soda"/>
    <n v="1"/>
    <s v="Cold Drink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</r>
  <r>
    <n v="1374803"/>
    <n v="60052"/>
    <x v="48"/>
    <x v="1"/>
    <x v="126"/>
    <x v="30"/>
    <s v="â€˜Pac Manâ€™ Shrimp Dumplings (4)"/>
    <n v="2"/>
    <s v="Dim Sum"/>
    <d v="1899-12-30T00:15:18"/>
    <n v="40.782116700000003"/>
    <n v="-73.980739099999994"/>
    <n v="40.759070999999999"/>
    <n v="-73.975954000000002"/>
    <d v="2014-10-16T18:14:43"/>
    <d v="2014-10-16T18:15:13"/>
    <d v="2014-10-16T19:02:03"/>
    <d v="2014-10-16T19:21:21"/>
  </r>
  <r>
    <n v="1365535"/>
    <n v="3253"/>
    <x v="91"/>
    <x v="2"/>
    <x v="123"/>
    <x v="7"/>
    <s v="Chocolate Chip Walnut"/>
    <n v="8"/>
    <s v="Cookies"/>
    <m/>
    <n v="40.779930093814997"/>
    <n v="-73.980334997177096"/>
    <n v="40.763972545983499"/>
    <n v="-73.978291914138396"/>
    <d v="2014-10-15T10:58:02"/>
    <d v="2014-10-15T11:08:50"/>
    <d v="2014-10-15T11:17:56"/>
    <d v="2014-10-15T11:33:56"/>
  </r>
  <r>
    <n v="1406916"/>
    <n v="305423"/>
    <x v="46"/>
    <x v="2"/>
    <x v="40"/>
    <x v="9"/>
    <s v="Ground Beef Arepa"/>
    <n v="2"/>
    <s v="Arepas"/>
    <d v="1899-12-30T00:06:50"/>
    <n v="40.764217000000002"/>
    <n v="-73.988320999999999"/>
    <n v="40.774314699999998"/>
    <n v="-73.984766399999998"/>
    <d v="2014-10-20T02:12:05"/>
    <d v="2014-10-20T02:13:55"/>
    <d v="2014-10-20T02:33:34"/>
    <d v="2014-10-20T02:45:22"/>
  </r>
  <r>
    <n v="1302591"/>
    <n v="100778"/>
    <x v="521"/>
    <x v="1"/>
    <x v="280"/>
    <x v="44"/>
    <s v="Golden Fritters"/>
    <n v="1"/>
    <s v="Appetizers"/>
    <d v="1899-12-30T00:04:16"/>
    <n v="40.744612792674602"/>
    <n v="-73.998663397553202"/>
    <n v="40.757001000000002"/>
    <n v="-73.994542899999999"/>
    <d v="2014-10-05T18:09:38"/>
    <d v="2014-10-05T18:19:08"/>
    <d v="2014-10-05T18:26:24"/>
    <d v="2014-10-05T18:41:45"/>
  </r>
  <r>
    <n v="1368007"/>
    <n v="255435"/>
    <x v="109"/>
    <x v="1"/>
    <x v="54"/>
    <x v="23"/>
    <s v="Buffalo Chicken Lollipops"/>
    <n v="1"/>
    <s v="Snacks"/>
    <d v="1899-12-30T00:07:57"/>
    <n v="40.724634574370299"/>
    <n v="-73.998402357101398"/>
    <n v="40.743568199999999"/>
    <n v="-73.972405300000005"/>
    <d v="2014-10-15T18:08:23"/>
    <d v="2014-10-15T18:25:24"/>
    <d v="2014-10-15T18:39:44"/>
    <d v="2014-10-15T18:59:14"/>
  </r>
  <r>
    <n v="1339569"/>
    <n v="27609"/>
    <x v="6"/>
    <x v="1"/>
    <x v="9"/>
    <x v="2"/>
    <s v="Shackburger"/>
    <n v="2"/>
    <s v="Burgers"/>
    <m/>
    <n v="40.740884357811296"/>
    <n v="-73.988198676721197"/>
    <n v="40.736847447575201"/>
    <n v="-73.978891154716706"/>
    <d v="2014-10-11T16:43:33"/>
    <d v="2014-10-11T16:44:33"/>
    <d v="2014-10-11T17:23:27"/>
    <d v="2014-10-11T17:34:06"/>
  </r>
  <r>
    <n v="1334872"/>
    <n v="22405"/>
    <x v="220"/>
    <x v="1"/>
    <x v="76"/>
    <x v="16"/>
    <s v="Steamed Spinach"/>
    <n v="1"/>
    <s v="Green Market"/>
    <d v="1899-12-30T00:04:26"/>
    <n v="40.721545124764702"/>
    <n v="-73.988842426716104"/>
    <n v="40.724555799999997"/>
    <n v="-73.991582100000002"/>
    <d v="2014-10-10T22:08:19"/>
    <d v="2014-10-10T22:09:41"/>
    <d v="2014-10-10T22:18:30"/>
    <d v="2014-10-10T22:23:03"/>
  </r>
  <r>
    <n v="1487166"/>
    <n v="311593"/>
    <x v="182"/>
    <x v="1"/>
    <x v="86"/>
    <x v="3"/>
    <m/>
    <m/>
    <m/>
    <m/>
    <n v="40.737323651333803"/>
    <n v="-73.991074562072797"/>
    <n v="40.755512199999998"/>
    <n v="-73.974800000000002"/>
    <d v="2014-10-30T15:33:24"/>
    <d v="2014-10-30T15:37:05"/>
    <d v="2014-10-30T16:04:26"/>
    <d v="2014-10-30T16:27:10"/>
  </r>
  <r>
    <n v="1318520"/>
    <n v="366421"/>
    <x v="133"/>
    <x v="1"/>
    <x v="59"/>
    <x v="24"/>
    <s v="Chicken Noodle Soup"/>
    <n v="2"/>
    <s v="Homemade Soups"/>
    <d v="1899-12-30T00:07:10"/>
    <n v="40.729136234409197"/>
    <n v="-73.986971512913399"/>
    <n v="40.753854699999998"/>
    <n v="-73.989236399999996"/>
    <d v="2014-10-08T14:43:17"/>
    <d v="2014-10-08T14:51:02"/>
    <d v="2014-10-08T14:56:22"/>
    <d v="2014-10-08T15:16:04"/>
  </r>
  <r>
    <n v="1369554"/>
    <n v="4305"/>
    <x v="33"/>
    <x v="2"/>
    <x v="4"/>
    <x v="4"/>
    <s v="Spicy Tuna &amp; Tempura Flakes"/>
    <n v="2"/>
    <s v="Maki (Special Rolls)"/>
    <d v="1899-12-30T00:03:06"/>
    <n v="40.7261096570601"/>
    <n v="-74.002491863200504"/>
    <n v="40.736266899999997"/>
    <n v="-73.994693299999994"/>
    <d v="2014-10-15T20:39:01"/>
    <d v="2014-10-15T20:36:44"/>
    <d v="2014-10-15T21:02:35"/>
    <d v="2014-10-15T21:18:31"/>
  </r>
  <r>
    <n v="1325867"/>
    <n v="129518"/>
    <x v="286"/>
    <x v="1"/>
    <x v="77"/>
    <x v="0"/>
    <s v="The Cheesy Supreme"/>
    <n v="1"/>
    <s v="Sandwiches"/>
    <m/>
    <n v="40.724339999999998"/>
    <n v="-73.990960000000001"/>
    <n v="40.73357"/>
    <n v="-74.006589899999994"/>
    <d v="2014-10-09T20:31:52"/>
    <d v="2014-10-09T20:47:17"/>
    <d v="2014-10-09T21:06:07"/>
    <d v="2014-10-09T21:18:15"/>
  </r>
  <r>
    <n v="1289033"/>
    <n v="220922"/>
    <x v="93"/>
    <x v="2"/>
    <x v="230"/>
    <x v="30"/>
    <s v="Three Pepper Chicken"/>
    <n v="1"/>
    <s v="Entrees"/>
    <d v="1899-12-30T00:06:17"/>
    <n v="40.749901999999999"/>
    <n v="-73.982186999999996"/>
    <n v="40.7572908"/>
    <n v="-73.966064799999998"/>
    <d v="2014-10-03T20:40:23"/>
    <d v="2014-10-03T20:54:47"/>
    <d v="2014-10-03T21:06:06"/>
    <d v="2014-10-03T21:20:57"/>
  </r>
  <r>
    <n v="1341790"/>
    <n v="373689"/>
    <x v="138"/>
    <x v="1"/>
    <x v="2"/>
    <x v="2"/>
    <s v="Country Bacon"/>
    <n v="1"/>
    <s v="Bareburgers"/>
    <d v="1899-12-30T00:21:39"/>
    <n v="40.768488798984301"/>
    <n v="-73.955182186711994"/>
    <n v="40.765697947766498"/>
    <n v="-73.954975022554606"/>
    <d v="2014-10-11T20:59:28"/>
    <d v="2014-10-11T21:19:47"/>
    <d v="2014-10-11T21:40:36"/>
    <d v="2014-10-11T21:46:49"/>
  </r>
  <r>
    <n v="1489630"/>
    <n v="158331"/>
    <x v="59"/>
    <x v="2"/>
    <x v="745"/>
    <x v="8"/>
    <m/>
    <m/>
    <m/>
    <d v="1899-12-30T00:10:07"/>
    <n v="40.777965999422797"/>
    <n v="-73.954612155216594"/>
    <n v="40.782888399999997"/>
    <n v="-73.954955799999993"/>
    <d v="2014-10-30T20:17:20"/>
    <d v="2014-10-30T20:20:37"/>
    <d v="2014-10-30T20:30:26"/>
    <d v="2014-10-30T20:37:07"/>
  </r>
  <r>
    <n v="1488140"/>
    <n v="42385"/>
    <x v="513"/>
    <x v="2"/>
    <x v="507"/>
    <x v="44"/>
    <s v="Pad See Yue"/>
    <n v="1"/>
    <s v="Noodles"/>
    <d v="1899-12-30T00:04:08"/>
    <n v="40.673478063364001"/>
    <n v="-73.9826270200588"/>
    <n v="40.685308900000003"/>
    <n v="-74.001715000000004"/>
    <d v="2014-10-30T17:48:49"/>
    <d v="2014-10-30T17:59:31"/>
    <d v="2014-10-30T18:07:51"/>
    <d v="2014-10-30T18:24:59"/>
  </r>
  <r>
    <n v="1381438"/>
    <n v="68942"/>
    <x v="49"/>
    <x v="1"/>
    <x v="746"/>
    <x v="57"/>
    <m/>
    <m/>
    <m/>
    <m/>
    <n v="40.736887509419503"/>
    <n v="-73.990208297054494"/>
    <n v="40.7162344849257"/>
    <n v="-74.0080973614633"/>
    <d v="2014-10-17T16:58:08"/>
    <d v="2014-10-17T17:03:52"/>
    <d v="2014-10-17T17:37:09"/>
    <d v="2014-10-17T17:38:03"/>
  </r>
  <r>
    <n v="1424004"/>
    <n v="93133"/>
    <x v="24"/>
    <x v="1"/>
    <x v="31"/>
    <x v="6"/>
    <s v="Washu Beef Gyoza Nobu Style"/>
    <n v="1"/>
    <s v="Dinner Hot Dishes"/>
    <d v="1899-12-30T00:05:53"/>
    <n v="40.719386413349397"/>
    <n v="-74.008692501044905"/>
    <n v="40.720594699999999"/>
    <n v="-74.009523000000002"/>
    <d v="2014-10-22T20:08:42"/>
    <m/>
    <m/>
    <d v="2014-10-22T20:44:39"/>
  </r>
  <r>
    <n v="1490744"/>
    <n v="52256"/>
    <x v="161"/>
    <x v="1"/>
    <x v="167"/>
    <x v="30"/>
    <s v="Bok Choy with Black Mushrooms"/>
    <n v="1"/>
    <s v="Vegetables"/>
    <d v="1899-12-30T00:09:51"/>
    <n v="40.732213000000002"/>
    <n v="-73.988072000000003"/>
    <n v="40.732287999999997"/>
    <n v="-73.987752"/>
    <d v="2014-10-30T21:44:05"/>
    <d v="2014-10-30T21:51:58"/>
    <d v="2014-10-30T22:06:52"/>
    <d v="2014-10-30T22:08:07"/>
  </r>
  <r>
    <n v="1483371"/>
    <n v="102210"/>
    <x v="41"/>
    <x v="1"/>
    <x v="228"/>
    <x v="43"/>
    <m/>
    <m/>
    <m/>
    <m/>
    <n v="40.758913939639001"/>
    <n v="-73.992354645083694"/>
    <n v="40.759817900000002"/>
    <n v="-73.987639999999999"/>
    <d v="2014-10-29T21:59:17"/>
    <d v="2014-10-29T21:59:06"/>
    <d v="2014-10-29T22:06:26"/>
    <d v="2014-10-29T22:18:10"/>
  </r>
  <r>
    <n v="1469471"/>
    <n v="58142"/>
    <x v="158"/>
    <x v="2"/>
    <x v="747"/>
    <x v="8"/>
    <m/>
    <m/>
    <m/>
    <d v="1899-12-30T00:02:56"/>
    <n v="40.795592154071699"/>
    <n v="-73.971222976567006"/>
    <n v="40.804912199999997"/>
    <n v="-73.962491700000001"/>
    <d v="2014-10-27T18:15:56"/>
    <d v="2014-10-27T18:35:32"/>
    <d v="2014-10-27T18:42:55"/>
    <d v="2014-10-27T18:49:36"/>
  </r>
  <r>
    <n v="1402318"/>
    <n v="105702"/>
    <x v="285"/>
    <x v="1"/>
    <x v="601"/>
    <x v="30"/>
    <m/>
    <m/>
    <m/>
    <d v="1899-12-30T00:10:05"/>
    <n v="40.759216000000002"/>
    <n v="-73.969631800000002"/>
    <n v="40.726895425967903"/>
    <n v="-73.9959644616292"/>
    <d v="2014-10-19T19:28:09"/>
    <m/>
    <m/>
    <d v="2014-10-19T20:27:54"/>
  </r>
  <r>
    <n v="1409958"/>
    <n v="75548"/>
    <x v="161"/>
    <x v="1"/>
    <x v="748"/>
    <x v="5"/>
    <s v="Paneer Saagwala"/>
    <n v="1"/>
    <s v="Paneer Entrees"/>
    <m/>
    <n v="40.7220306058516"/>
    <n v="-73.986310958862305"/>
    <n v="40.707332399999999"/>
    <n v="-74.007081400000004"/>
    <d v="2014-10-20T18:41:45"/>
    <d v="2014-10-20T18:43:04"/>
    <d v="2014-10-20T18:57:54"/>
    <d v="2014-10-20T19:17:59"/>
  </r>
  <r>
    <n v="1440466"/>
    <n v="377965"/>
    <x v="240"/>
    <x v="1"/>
    <x v="144"/>
    <x v="37"/>
    <s v="Hummus &amp; Falafel Side"/>
    <n v="1"/>
    <s v="Salads &amp; Sides"/>
    <d v="1899-12-30T00:03:12"/>
    <n v="40.735951410513501"/>
    <n v="-74.001760416287993"/>
    <n v="40.720032499712801"/>
    <n v="-74.007342230557796"/>
    <d v="2014-10-24T20:01:45"/>
    <d v="2014-10-24T20:32:26"/>
    <d v="2014-10-24T20:39:59"/>
    <d v="2014-10-24T20:54:39"/>
  </r>
  <r>
    <n v="1375464"/>
    <n v="35309"/>
    <x v="109"/>
    <x v="1"/>
    <x v="4"/>
    <x v="4"/>
    <s v="Artic Char"/>
    <n v="3"/>
    <s v="Taiseyo (Atlantic Ocean)"/>
    <d v="1899-12-30T00:22:02"/>
    <n v="40.7261096570601"/>
    <n v="-74.002491863200504"/>
    <n v="40.743841000000003"/>
    <n v="-73.987875000000003"/>
    <d v="2014-10-16T19:37:35"/>
    <m/>
    <m/>
    <d v="2014-10-16T20:42:17"/>
  </r>
  <r>
    <n v="1381722"/>
    <n v="116882"/>
    <x v="225"/>
    <x v="1"/>
    <x v="48"/>
    <x v="17"/>
    <s v="Chimichurri Rice &amp; Vegetables"/>
    <n v="1"/>
    <s v="Frozen Foods"/>
    <m/>
    <n v="40.74174"/>
    <n v="-73.993650000000002"/>
    <n v="40.753022100000003"/>
    <n v="-73.995836999999995"/>
    <d v="2014-10-17T17:44:34"/>
    <d v="2014-10-17T17:43:15"/>
    <d v="2014-10-17T18:19:58"/>
    <d v="2014-10-17T18:30:16"/>
  </r>
  <r>
    <n v="1345056"/>
    <n v="374531"/>
    <x v="108"/>
    <x v="1"/>
    <x v="90"/>
    <x v="27"/>
    <s v="French Fries"/>
    <n v="1"/>
    <s v="Vegetables and Sides"/>
    <d v="1899-12-30T00:04:45"/>
    <n v="40.745299312570602"/>
    <n v="-73.9791375808162"/>
    <n v="40.752028799999998"/>
    <n v="-73.985804200000004"/>
    <d v="2014-10-12T11:59:03"/>
    <d v="2014-10-12T12:10:28"/>
    <d v="2014-10-12T12:16:48"/>
    <d v="2014-10-12T12:28:32"/>
  </r>
  <r>
    <n v="1287590"/>
    <n v="95644"/>
    <x v="5"/>
    <x v="1"/>
    <x v="261"/>
    <x v="8"/>
    <m/>
    <m/>
    <m/>
    <m/>
    <n v="40.731372708477302"/>
    <n v="-74.006588459014907"/>
    <n v="40.730668999999999"/>
    <n v="-74.006186"/>
    <d v="2014-10-03T18:12:38"/>
    <m/>
    <m/>
    <d v="2014-10-03T18:54:38"/>
  </r>
  <r>
    <n v="1317534"/>
    <n v="198194"/>
    <x v="283"/>
    <x v="1"/>
    <x v="33"/>
    <x v="20"/>
    <s v="Earth Bowl"/>
    <n v="1"/>
    <s v="Signatures"/>
    <d v="1899-12-30T00:06:37"/>
    <n v="40.745078589413303"/>
    <n v="-73.988821506500202"/>
    <n v="40.763500784604503"/>
    <n v="-73.974735951537397"/>
    <d v="2014-10-08T10:49:31"/>
    <d v="2014-10-08T11:26:10"/>
    <d v="2014-10-08T11:38:00"/>
    <d v="2014-10-08T12:01:05"/>
  </r>
  <r>
    <n v="1307495"/>
    <n v="95716"/>
    <x v="282"/>
    <x v="1"/>
    <x v="112"/>
    <x v="8"/>
    <s v="$10 Dirty Bird Rotisserie Chicken Wrap"/>
    <n v="2"/>
    <s v="Today's Special"/>
    <m/>
    <n v="40.724339999999998"/>
    <n v="-73.990960000000001"/>
    <n v="40.774032499999997"/>
    <n v="-73.948988499999999"/>
    <d v="2014-10-06T11:55:33"/>
    <m/>
    <m/>
    <d v="2014-10-06T12:47:57"/>
  </r>
  <r>
    <n v="1369840"/>
    <n v="18902"/>
    <x v="86"/>
    <x v="1"/>
    <x v="203"/>
    <x v="16"/>
    <s v="Large Mushroom"/>
    <n v="1"/>
    <s v="Pizza"/>
    <d v="1899-12-30T00:03:53"/>
    <n v="40.722748587419602"/>
    <n v="-73.996061916918705"/>
    <n v="40.721155000000003"/>
    <n v="-73.998731000000006"/>
    <d v="2014-10-15T21:06:32"/>
    <d v="2014-10-15T21:23:37"/>
    <d v="2014-10-15T21:39:26"/>
    <d v="2014-10-15T21:42:51"/>
  </r>
  <r>
    <n v="1272603"/>
    <n v="82691"/>
    <x v="30"/>
    <x v="1"/>
    <x v="227"/>
    <x v="8"/>
    <s v="Cuban Sandwich"/>
    <n v="1"/>
    <s v="Tortas y Burritos"/>
    <d v="1899-12-30T00:04:19"/>
    <n v="40.722912000000001"/>
    <n v="-73.994089000000002"/>
    <n v="40.7482896"/>
    <n v="-74.001672499999998"/>
    <d v="2014-10-01T11:54:41"/>
    <d v="2014-10-01T12:23:54"/>
    <d v="2014-10-01T12:33:44"/>
    <d v="2014-10-01T12:50:36"/>
  </r>
  <r>
    <n v="1487890"/>
    <n v="151333"/>
    <x v="8"/>
    <x v="1"/>
    <x v="118"/>
    <x v="7"/>
    <s v="Gluten-Free"/>
    <n v="1"/>
    <s v="Bagels"/>
    <m/>
    <n v="40.72813"/>
    <n v="-73.982020000000006"/>
    <n v="40.730966491305097"/>
    <n v="-74.009252611293505"/>
    <d v="2014-10-30T17:19:01"/>
    <d v="2014-10-30T17:16:32"/>
    <d v="2014-10-30T17:26:26"/>
    <d v="2014-10-30T17:38:25"/>
  </r>
  <r>
    <n v="1450555"/>
    <n v="299221"/>
    <x v="36"/>
    <x v="1"/>
    <x v="126"/>
    <x v="30"/>
    <s v="Shrimp-Stuffed JalapeÃ±o Poppers"/>
    <n v="1"/>
    <s v="Starters &amp; Salads"/>
    <d v="1899-12-30T00:03:45"/>
    <n v="40.782116700000003"/>
    <n v="-73.980739099999994"/>
    <n v="40.796978799999998"/>
    <n v="-73.970909199999994"/>
    <d v="2014-10-25T19:38:10"/>
    <d v="2014-10-25T19:54:02"/>
    <d v="2014-10-25T20:09:33"/>
    <d v="2014-10-25T20:22:10"/>
  </r>
  <r>
    <n v="1373235"/>
    <n v="281537"/>
    <x v="24"/>
    <x v="1"/>
    <x v="192"/>
    <x v="11"/>
    <s v="Sex, Drugs &amp; Rocky Road"/>
    <n v="1"/>
    <s v="Year Round Flavors"/>
    <m/>
    <n v="40.721735571599297"/>
    <n v="-73.995935664258297"/>
    <n v="40.723844100000001"/>
    <n v="-74.003326200000004"/>
    <d v="2014-10-16T13:53:45"/>
    <d v="2014-10-16T13:51:20"/>
    <d v="2014-10-16T13:55:40"/>
    <d v="2014-10-16T14:02:14"/>
  </r>
  <r>
    <n v="1379403"/>
    <n v="59765"/>
    <x v="461"/>
    <x v="1"/>
    <x v="130"/>
    <x v="9"/>
    <m/>
    <m/>
    <m/>
    <m/>
    <n v="40.734180430384001"/>
    <n v="-73.989077724400303"/>
    <n v="40.7040072"/>
    <n v="-73.986759000000006"/>
    <d v="2014-10-17T12:22:35"/>
    <m/>
    <m/>
    <d v="2014-10-17T12:33:29"/>
  </r>
  <r>
    <n v="1356465"/>
    <n v="97273"/>
    <x v="206"/>
    <x v="2"/>
    <x v="749"/>
    <x v="16"/>
    <s v="Pepperoni E Acciughe"/>
    <n v="1"/>
    <s v="Antipasti"/>
    <d v="1899-12-30T00:08:06"/>
    <n v="40.752727534106803"/>
    <n v="-73.970832690344494"/>
    <n v="40.705449000000002"/>
    <n v="-74.017287800000005"/>
    <d v="2014-10-13T18:45:09"/>
    <d v="2014-10-13T19:06:41"/>
    <d v="2014-10-13T19:16:01"/>
    <d v="2014-10-13T19:52:24"/>
  </r>
  <r>
    <n v="1482784"/>
    <n v="241719"/>
    <x v="90"/>
    <x v="1"/>
    <x v="45"/>
    <x v="4"/>
    <s v="Oxtail &amp; Bone Marrow"/>
    <n v="1"/>
    <s v="Fried Rice"/>
    <d v="1899-12-30T00:04:28"/>
    <n v="40.721979579708403"/>
    <n v="-73.988148214155601"/>
    <n v="40.706929799999997"/>
    <n v="-74.008617099999995"/>
    <d v="2014-10-29T21:14:42"/>
    <d v="2014-10-29T21:15:11"/>
    <d v="2014-10-29T21:36:01"/>
    <d v="2014-10-29T21:51:56"/>
  </r>
  <r>
    <n v="1353783"/>
    <n v="151789"/>
    <x v="112"/>
    <x v="3"/>
    <x v="33"/>
    <x v="20"/>
    <s v="Roasted Turkey + Fall Vegetables"/>
    <n v="1"/>
    <s v="Signatures"/>
    <d v="1899-12-30T00:11:09"/>
    <n v="40.745078589413303"/>
    <n v="-73.988821506500202"/>
    <n v="40.750621299999999"/>
    <n v="-73.986291499999993"/>
    <d v="2014-10-13T11:20:09"/>
    <d v="2014-10-13T11:58:18"/>
    <d v="2014-10-13T12:09:41"/>
    <d v="2014-10-13T12:16:14"/>
  </r>
  <r>
    <n v="1284600"/>
    <n v="358598"/>
    <x v="258"/>
    <x v="1"/>
    <x v="108"/>
    <x v="7"/>
    <s v="Loaves"/>
    <n v="2"/>
    <s v="Menu"/>
    <m/>
    <n v="40.718024999999997"/>
    <n v="-73.989769999999993"/>
    <n v="40.7564504899876"/>
    <n v="-73.988212720433594"/>
    <d v="2014-10-03T10:25:54"/>
    <d v="2014-10-03T10:27:36"/>
    <d v="2014-10-03T10:39:56"/>
    <d v="2014-10-03T11:09:50"/>
  </r>
  <r>
    <n v="1314999"/>
    <n v="72629"/>
    <x v="83"/>
    <x v="1"/>
    <x v="320"/>
    <x v="42"/>
    <s v="Grilled Bacon"/>
    <n v="1"/>
    <s v="Appetizers"/>
    <m/>
    <n v="40.739305727276097"/>
    <n v="-73.9862598722017"/>
    <n v="40.745532400000002"/>
    <n v="-73.990857800000001"/>
    <d v="2014-10-07T19:50:50"/>
    <m/>
    <m/>
    <d v="2014-10-07T20:29:13"/>
  </r>
  <r>
    <n v="1305193"/>
    <n v="77891"/>
    <x v="201"/>
    <x v="2"/>
    <x v="38"/>
    <x v="16"/>
    <m/>
    <m/>
    <m/>
    <d v="1899-12-30T00:07:32"/>
    <n v="40.723576000000001"/>
    <n v="-73.996315999999993"/>
    <n v="40.730142999999998"/>
    <n v="-73.989163000000005"/>
    <d v="2014-10-05T21:38:19"/>
    <d v="2014-10-05T21:48:57"/>
    <d v="2014-10-05T22:05:17"/>
    <d v="2014-10-05T22:09:54"/>
  </r>
  <r>
    <n v="1285227"/>
    <n v="134340"/>
    <x v="103"/>
    <x v="1"/>
    <x v="455"/>
    <x v="6"/>
    <s v="Salmon"/>
    <n v="2"/>
    <s v="Sushi and Sashimi"/>
    <d v="1899-12-30T00:04:36"/>
    <n v="40.741851539484301"/>
    <n v="-73.9924156665802"/>
    <n v="40.742120025794598"/>
    <n v="-73.992872685594406"/>
    <d v="2014-10-03T12:53:14"/>
    <m/>
    <m/>
    <d v="2014-10-03T13:18:03"/>
  </r>
  <r>
    <n v="1410093"/>
    <n v="127056"/>
    <x v="11"/>
    <x v="1"/>
    <x v="4"/>
    <x v="4"/>
    <s v="Yasei Kinoko Miso"/>
    <n v="1"/>
    <s v="Osuimono (Soups)"/>
    <d v="1899-12-30T00:03:06"/>
    <n v="40.7261096570601"/>
    <n v="-74.002491863200504"/>
    <n v="40.716135600000001"/>
    <n v="-74.003640099999998"/>
    <d v="2014-10-20T18:58:36"/>
    <d v="2014-10-20T19:11:07"/>
    <d v="2014-10-20T19:22:25"/>
    <d v="2014-10-20T19:29:48"/>
  </r>
  <r>
    <n v="1462698"/>
    <n v="102045"/>
    <x v="179"/>
    <x v="1"/>
    <x v="750"/>
    <x v="8"/>
    <m/>
    <m/>
    <m/>
    <d v="1899-12-30T00:06:25"/>
    <n v="40.774363999999998"/>
    <n v="-73.981734000000003"/>
    <n v="40.7436352"/>
    <n v="-74.006330899999995"/>
    <d v="2014-10-26T19:35:21"/>
    <d v="2014-10-26T19:55:42"/>
    <d v="2014-10-26T20:13:52"/>
    <d v="2014-10-26T20:29:49"/>
  </r>
  <r>
    <n v="1463947"/>
    <n v="262058"/>
    <x v="273"/>
    <x v="5"/>
    <x v="370"/>
    <x v="14"/>
    <s v="Marinated Beef Platter for Two"/>
    <n v="1"/>
    <s v="Barbecue Combination"/>
    <d v="1899-12-30T00:07:47"/>
    <n v="40.746852061033401"/>
    <n v="-73.984406150546405"/>
    <n v="40.779445500000001"/>
    <n v="-73.959487899999999"/>
    <d v="2014-10-26T20:36:45"/>
    <d v="2014-10-26T20:49:39"/>
    <d v="2014-10-26T21:00:58"/>
    <d v="2014-10-26T21:15:03"/>
  </r>
  <r>
    <n v="1436056"/>
    <n v="52574"/>
    <x v="196"/>
    <x v="1"/>
    <x v="4"/>
    <x v="4"/>
    <s v="Spicy Tuna &amp; Tempura Flakes"/>
    <n v="2"/>
    <s v="Maki (Special Rolls)"/>
    <d v="1899-12-30T00:10:42"/>
    <n v="40.7261096570601"/>
    <n v="-74.002491863200504"/>
    <n v="40.725911000000004"/>
    <n v="-74.004299000000003"/>
    <d v="2014-10-24T12:28:03"/>
    <d v="2014-10-24T12:46:25"/>
    <d v="2014-10-24T13:05:46"/>
    <d v="2014-10-24T13:06:50"/>
  </r>
  <r>
    <n v="1300833"/>
    <n v="70001"/>
    <x v="24"/>
    <x v="1"/>
    <x v="346"/>
    <x v="27"/>
    <s v="The Ruth Wilensky"/>
    <n v="1"/>
    <s v="Sandwiches"/>
    <d v="1899-12-30T00:12:13"/>
    <n v="40.725884686994803"/>
    <n v="-73.992447853088393"/>
    <n v="40.720226500000003"/>
    <n v="-74.002110900000005"/>
    <d v="2014-10-05T14:53:12"/>
    <d v="2014-10-05T15:02:02"/>
    <d v="2014-10-05T15:13:22"/>
    <d v="2014-10-05T15:30:04"/>
  </r>
  <r>
    <n v="1456306"/>
    <n v="79478"/>
    <x v="468"/>
    <x v="1"/>
    <x v="740"/>
    <x v="27"/>
    <m/>
    <m/>
    <m/>
    <d v="1899-12-30T00:07:42"/>
    <n v="40.772359999999999"/>
    <n v="-73.955759999999998"/>
    <n v="40.781936544514103"/>
    <n v="-73.957502540529404"/>
    <d v="2014-10-26T11:27:31"/>
    <d v="2014-10-26T11:45:51"/>
    <d v="2014-10-26T11:53:18"/>
    <d v="2014-10-26T12:05:25"/>
  </r>
  <r>
    <n v="1369242"/>
    <n v="375631"/>
    <x v="180"/>
    <x v="1"/>
    <x v="139"/>
    <x v="8"/>
    <s v="Momofuku Ramen"/>
    <n v="1"/>
    <s v="Bowls"/>
    <m/>
    <n v="40.729110403548901"/>
    <n v="-73.984245455566395"/>
    <n v="40.687354900000003"/>
    <n v="-73.970954000000006"/>
    <d v="2014-10-15T20:08:12"/>
    <d v="2014-10-15T20:07:53"/>
    <d v="2014-10-15T20:43:13"/>
    <d v="2014-10-15T21:07:42"/>
  </r>
  <r>
    <n v="1485467"/>
    <n v="58407"/>
    <x v="483"/>
    <x v="1"/>
    <x v="751"/>
    <x v="8"/>
    <m/>
    <m/>
    <m/>
    <d v="1899-12-30T00:03:26"/>
    <n v="40.8009715757767"/>
    <n v="-73.961477063401105"/>
    <n v="40.778804999999998"/>
    <n v="-73.955586800000006"/>
    <d v="2014-10-30T10:48:00"/>
    <d v="2014-10-30T11:21:03"/>
    <d v="2014-10-30T11:26:23"/>
    <d v="2014-10-30T11:42:16"/>
  </r>
  <r>
    <n v="1369623"/>
    <n v="106478"/>
    <x v="64"/>
    <x v="1"/>
    <x v="4"/>
    <x v="4"/>
    <s v="Nasu Dengaku"/>
    <n v="1"/>
    <s v="Appetizers"/>
    <d v="1899-12-30T00:04:13"/>
    <n v="40.7261096570601"/>
    <n v="-74.002491863200504"/>
    <n v="40.724400299999999"/>
    <n v="-73.991197600000007"/>
    <d v="2014-10-15T20:47:40"/>
    <d v="2014-10-15T21:05:04"/>
    <d v="2014-10-15T21:26:24"/>
    <d v="2014-10-15T21:33:45"/>
  </r>
  <r>
    <n v="1384007"/>
    <n v="59673"/>
    <x v="49"/>
    <x v="1"/>
    <x v="20"/>
    <x v="17"/>
    <m/>
    <m/>
    <m/>
    <m/>
    <n v="40.723954999999997"/>
    <n v="-73.991828999999996"/>
    <n v="40.727404999999997"/>
    <n v="-73.991802000000007"/>
    <d v="2014-10-17T21:22:57"/>
    <d v="2014-10-17T21:20:26"/>
    <d v="2014-10-17T21:32:15"/>
    <d v="2014-10-17T21:37:02"/>
  </r>
  <r>
    <n v="1290499"/>
    <n v="253195"/>
    <x v="10"/>
    <x v="1"/>
    <x v="334"/>
    <x v="26"/>
    <s v="Apple Lemon Ginger"/>
    <n v="1"/>
    <s v="Beverages"/>
    <m/>
    <n v="40.731383000000001"/>
    <n v="-74.000286000000003"/>
    <n v="40.684756"/>
    <n v="-74.003614999999996"/>
    <d v="2014-10-03T23:26:34"/>
    <d v="2014-10-03T23:34:54"/>
    <d v="2014-10-04T00:14:57"/>
    <d v="2014-10-04T00:20:57"/>
  </r>
  <r>
    <n v="1301599"/>
    <n v="174775"/>
    <x v="40"/>
    <x v="1"/>
    <x v="381"/>
    <x v="0"/>
    <m/>
    <m/>
    <m/>
    <m/>
    <n v="40.742196874990299"/>
    <n v="-74.0053412596409"/>
    <n v="40.736828899999999"/>
    <n v="-74.006569999999996"/>
    <d v="2014-10-05T16:13:37"/>
    <d v="2014-10-05T16:25:48"/>
    <d v="2014-10-05T16:38:39"/>
    <d v="2014-10-05T16:45:36"/>
  </r>
  <r>
    <n v="1364640"/>
    <n v="47440"/>
    <x v="259"/>
    <x v="2"/>
    <x v="77"/>
    <x v="0"/>
    <s v="Tender"/>
    <n v="3"/>
    <s v="By the Piece"/>
    <m/>
    <n v="40.724339999999998"/>
    <n v="-73.990960000000001"/>
    <n v="40.715170399999998"/>
    <n v="-74.011600900000005"/>
    <d v="2014-10-14T23:34:00"/>
    <d v="2014-10-14T23:31:36"/>
    <d v="2014-10-14T23:44:27"/>
    <d v="2014-10-14T23:55:12"/>
  </r>
  <r>
    <n v="1454148"/>
    <n v="99815"/>
    <x v="1"/>
    <x v="1"/>
    <x v="358"/>
    <x v="7"/>
    <s v="San Pellegrino MIneral Water"/>
    <n v="2"/>
    <s v="Cold Beverages"/>
    <m/>
    <n v="40.729575034292303"/>
    <n v="-73.984446324270394"/>
    <n v="40.737541499999999"/>
    <n v="-73.985965300000004"/>
    <d v="2014-10-25T23:39:47"/>
    <d v="2014-10-25T23:55:10"/>
    <d v="2014-10-26T00:17:29"/>
    <d v="2014-10-26T00:27:18"/>
  </r>
  <r>
    <n v="1364563"/>
    <n v="87603"/>
    <x v="241"/>
    <x v="2"/>
    <x v="70"/>
    <x v="11"/>
    <s v="Compost Cookie"/>
    <n v="2"/>
    <s v="Cookies"/>
    <m/>
    <n v="40.731795470614898"/>
    <n v="-73.985672593116803"/>
    <n v="40.733165499999998"/>
    <n v="-73.989710200000005"/>
    <d v="2014-10-14T23:17:01"/>
    <d v="2014-10-14T23:20:05"/>
    <d v="2014-10-14T23:28:55"/>
    <d v="2014-10-14T23:34:30"/>
  </r>
  <r>
    <n v="1442723"/>
    <n v="129702"/>
    <x v="22"/>
    <x v="1"/>
    <x v="70"/>
    <x v="11"/>
    <s v="Fruity Cereal Milk Shake"/>
    <n v="1"/>
    <s v="Shakes"/>
    <m/>
    <n v="40.731795470614898"/>
    <n v="-73.985672593116803"/>
    <n v="40.713953799999999"/>
    <n v="-74.009601900000007"/>
    <d v="2014-10-24T23:03:43"/>
    <d v="2014-10-24T23:12:21"/>
    <d v="2014-10-24T23:23:04"/>
    <d v="2014-10-24T23:34:54"/>
  </r>
  <r>
    <n v="1354847"/>
    <n v="109613"/>
    <x v="118"/>
    <x v="1"/>
    <x v="226"/>
    <x v="0"/>
    <m/>
    <m/>
    <m/>
    <d v="1899-12-30T00:07:51"/>
    <n v="40.742040000000003"/>
    <n v="-73.999989999999997"/>
    <n v="40.753240817707997"/>
    <n v="-73.989193206837996"/>
    <d v="2014-10-13T13:56:01"/>
    <d v="2014-10-13T14:14:01"/>
    <d v="2014-10-13T14:25:22"/>
    <d v="2014-10-13T14:39:50"/>
  </r>
  <r>
    <n v="1281318"/>
    <n v="110418"/>
    <x v="142"/>
    <x v="1"/>
    <x v="692"/>
    <x v="9"/>
    <m/>
    <m/>
    <m/>
    <m/>
    <n v="40.730543436482399"/>
    <n v="-74.002168178558307"/>
    <n v="40.714085900000001"/>
    <n v="-74.0099448"/>
    <d v="2014-10-02T19:20:04"/>
    <d v="2014-10-02T19:43:49"/>
    <d v="2014-10-02T19:52:50"/>
    <d v="2014-10-02T20:08:14"/>
  </r>
  <r>
    <n v="1443870"/>
    <n v="394895"/>
    <x v="4"/>
    <x v="1"/>
    <x v="18"/>
    <x v="15"/>
    <m/>
    <m/>
    <m/>
    <m/>
    <n v="40.728169385001401"/>
    <n v="-73.999314308166504"/>
    <n v="40.732161616588797"/>
    <n v="-74.007761426837604"/>
    <d v="2014-10-25T02:51:40"/>
    <d v="2014-10-25T03:12:14"/>
    <d v="2014-10-25T03:16:34"/>
    <d v="2014-10-25T03:35:53"/>
  </r>
  <r>
    <n v="1481426"/>
    <n v="276192"/>
    <x v="21"/>
    <x v="1"/>
    <x v="252"/>
    <x v="21"/>
    <s v="Labaneh"/>
    <n v="1"/>
    <s v="Small Plates"/>
    <d v="1899-12-30T00:05:52"/>
    <n v="40.727636837850397"/>
    <n v="-74.002597332000704"/>
    <n v="40.723728999999999"/>
    <n v="-74.004076100000006"/>
    <d v="2014-10-29T19:21:47"/>
    <d v="2014-10-29T19:27:36"/>
    <d v="2014-10-29T19:36:53"/>
    <d v="2014-10-29T19:41:38"/>
  </r>
  <r>
    <n v="1490188"/>
    <n v="166368"/>
    <x v="326"/>
    <x v="6"/>
    <x v="296"/>
    <x v="30"/>
    <s v="Vegetable and Pork Dumplings in Soup"/>
    <n v="1"/>
    <s v="Dumplings"/>
    <m/>
    <n v="40.716001252285203"/>
    <n v="-73.993209734266102"/>
    <n v="40.775973499999999"/>
    <n v="-73.947844799999999"/>
    <d v="2014-10-30T21:00:31"/>
    <d v="2014-10-30T21:08:01"/>
    <d v="2014-10-30T21:44:21"/>
    <d v="2014-10-30T22:07:10"/>
  </r>
  <r>
    <n v="1278047"/>
    <n v="63890"/>
    <x v="478"/>
    <x v="1"/>
    <x v="593"/>
    <x v="7"/>
    <s v="Croissant"/>
    <n v="2"/>
    <s v="Viennoiserie"/>
    <m/>
    <n v="40.725096000788497"/>
    <n v="-74.003074765205398"/>
    <n v="40.740428999999999"/>
    <n v="-73.979466000000002"/>
    <d v="2014-10-02T10:22:18"/>
    <d v="2014-10-02T10:19:44"/>
    <d v="2014-10-02T10:45:06"/>
    <d v="2014-10-02T11:00:44"/>
  </r>
  <r>
    <n v="1466031"/>
    <n v="374378"/>
    <x v="86"/>
    <x v="1"/>
    <x v="219"/>
    <x v="1"/>
    <s v="Stuffed Spinach Pizza Slice"/>
    <n v="2"/>
    <s v="Pizza by the Slice"/>
    <d v="1899-12-30T00:07:19"/>
    <n v="40.776766840799702"/>
    <n v="-73.979120363031299"/>
    <n v="40.774573699999998"/>
    <n v="-73.990978600000005"/>
    <d v="2014-10-26T22:57:06"/>
    <d v="2014-10-26T23:02:55"/>
    <d v="2014-10-26T23:26:15"/>
    <d v="2014-10-26T23:33:41"/>
  </r>
  <r>
    <n v="1302319"/>
    <n v="262390"/>
    <x v="225"/>
    <x v="1"/>
    <x v="106"/>
    <x v="19"/>
    <m/>
    <m/>
    <m/>
    <m/>
    <n v="40.7658216875896"/>
    <n v="-73.957281232974495"/>
    <n v="40.768141999999997"/>
    <n v="-73.957442999999998"/>
    <d v="2014-10-05T17:40:22"/>
    <d v="2014-10-05T17:51:43"/>
    <d v="2014-10-05T18:08:08"/>
    <d v="2014-10-05T18:13:18"/>
  </r>
  <r>
    <n v="1366405"/>
    <n v="64141"/>
    <x v="259"/>
    <x v="2"/>
    <x v="153"/>
    <x v="11"/>
    <s v="Soft Serve Fruit"/>
    <n v="1"/>
    <s v="Soft Serve Fruit"/>
    <m/>
    <n v="40.737356168684997"/>
    <n v="-73.990666866302504"/>
    <n v="40.773311999999997"/>
    <n v="-73.96172"/>
    <d v="2014-10-15T14:06:42"/>
    <d v="2014-10-15T14:07:46"/>
    <d v="2014-10-15T14:29:36"/>
    <d v="2014-10-15T14:56:51"/>
  </r>
  <r>
    <n v="1295890"/>
    <n v="86717"/>
    <x v="1"/>
    <x v="1"/>
    <x v="509"/>
    <x v="22"/>
    <m/>
    <m/>
    <m/>
    <d v="1899-12-30T00:06:28"/>
    <n v="40.736350000000002"/>
    <n v="-74.005880000000005"/>
    <n v="40.747898200000002"/>
    <n v="-74.002634299999997"/>
    <d v="2014-10-04T20:30:44"/>
    <d v="2014-10-04T20:39:34"/>
    <d v="2014-10-04T20:50:23"/>
    <d v="2014-10-04T21:01:09"/>
  </r>
  <r>
    <n v="1367242"/>
    <n v="379975"/>
    <x v="145"/>
    <x v="1"/>
    <x v="70"/>
    <x v="11"/>
    <s v="3 Cookies"/>
    <n v="1"/>
    <s v="Cookies"/>
    <m/>
    <n v="40.787149600866101"/>
    <n v="-73.971722312198096"/>
    <n v="40.789688699999999"/>
    <n v="-73.973254800000007"/>
    <d v="2014-10-15T16:27:42"/>
    <d v="2014-10-15T16:30:13"/>
    <d v="2014-10-15T16:40:10"/>
    <d v="2014-10-15T16:48:00"/>
  </r>
  <r>
    <n v="1381318"/>
    <n v="156503"/>
    <x v="34"/>
    <x v="2"/>
    <x v="395"/>
    <x v="9"/>
    <m/>
    <m/>
    <m/>
    <d v="1899-12-30T00:02:54"/>
    <n v="40.728416000000003"/>
    <n v="-73.987807000000004"/>
    <n v="40.730812"/>
    <n v="-73.987988000000001"/>
    <d v="2014-10-17T16:42:50"/>
    <d v="2014-10-17T16:41:09"/>
    <d v="2014-10-17T16:55:52"/>
    <d v="2014-10-17T17:00:32"/>
  </r>
  <r>
    <n v="1293566"/>
    <n v="328248"/>
    <x v="80"/>
    <x v="3"/>
    <x v="20"/>
    <x v="17"/>
    <s v="Organic Wild Blueberries"/>
    <n v="1"/>
    <s v="Frozen Fruits &amp; Dessert"/>
    <m/>
    <n v="40.715640471675201"/>
    <n v="-74.012353550378407"/>
    <n v="40.729905199999997"/>
    <n v="-74.0071844"/>
    <d v="2014-10-04T14:55:39"/>
    <m/>
    <m/>
    <d v="2014-10-04T16:28:35"/>
  </r>
  <r>
    <n v="1348335"/>
    <n v="117033"/>
    <x v="85"/>
    <x v="1"/>
    <x v="80"/>
    <x v="0"/>
    <s v="Shoestring Fries"/>
    <n v="1"/>
    <s v="Sides"/>
    <d v="1899-12-30T00:08:23"/>
    <n v="40.758938763836703"/>
    <n v="-73.968531133448096"/>
    <n v="40.768847004548398"/>
    <n v="-73.969471547821499"/>
    <d v="2014-10-12T18:03:44"/>
    <d v="2014-10-12T18:33:53"/>
    <d v="2014-10-12T18:53:12"/>
    <d v="2014-10-12T19:03:10"/>
  </r>
  <r>
    <n v="1460585"/>
    <n v="216438"/>
    <x v="200"/>
    <x v="1"/>
    <x v="4"/>
    <x v="4"/>
    <s v="Avocado"/>
    <n v="1"/>
    <s v="Yasai (Vegetable Rolls)"/>
    <d v="1899-12-30T00:04:30"/>
    <n v="40.7261096570601"/>
    <n v="-74.002491863200504"/>
    <n v="40.725544800000002"/>
    <n v="-74.008970599999998"/>
    <d v="2014-10-26T17:19:17"/>
    <m/>
    <m/>
    <d v="2014-10-26T18:11:51"/>
  </r>
  <r>
    <n v="1412979"/>
    <n v="66373"/>
    <x v="36"/>
    <x v="1"/>
    <x v="45"/>
    <x v="4"/>
    <s v="Spicy Tuna &amp; Tempura Flakes"/>
    <n v="1"/>
    <s v="Maki"/>
    <d v="1899-12-30T00:05:45"/>
    <n v="40.721979579708403"/>
    <n v="-73.988148214155601"/>
    <n v="40.722069005555497"/>
    <n v="-73.9967439811969"/>
    <d v="2014-10-21T01:43:07"/>
    <d v="2014-10-21T01:46:06"/>
    <d v="2014-10-21T01:59:41"/>
    <d v="2014-10-21T02:05:10"/>
  </r>
  <r>
    <n v="1309301"/>
    <n v="365037"/>
    <x v="159"/>
    <x v="3"/>
    <x v="48"/>
    <x v="17"/>
    <s v="Organic Mini Carrots"/>
    <n v="1"/>
    <s v="Fruits &amp; Vegetables"/>
    <m/>
    <n v="40.733633781778998"/>
    <n v="-73.987769236059194"/>
    <n v="40.727310000000003"/>
    <n v="-73.985810000000001"/>
    <d v="2014-10-06T18:55:36"/>
    <d v="2014-10-06T19:11:14"/>
    <d v="2014-10-06T19:57:28"/>
    <d v="2014-10-06T20:04:31"/>
  </r>
  <r>
    <n v="1319730"/>
    <n v="74412"/>
    <x v="103"/>
    <x v="1"/>
    <x v="352"/>
    <x v="16"/>
    <s v="Carpaccio"/>
    <n v="1"/>
    <s v="Antipasti"/>
    <d v="1899-12-30T00:05:25"/>
    <n v="40.739506419570098"/>
    <n v="-73.995884015418696"/>
    <n v="40.776894390208703"/>
    <n v="-73.980067347386907"/>
    <d v="2014-10-08T18:59:29"/>
    <d v="2014-10-08T19:13:43"/>
    <d v="2014-10-08T19:20:02"/>
    <d v="2014-10-08T19:38:53"/>
  </r>
  <r>
    <n v="1411293"/>
    <n v="68096"/>
    <x v="405"/>
    <x v="2"/>
    <x v="38"/>
    <x v="16"/>
    <m/>
    <m/>
    <m/>
    <d v="1899-12-30T00:14:41"/>
    <n v="40.723576000000001"/>
    <n v="-73.996315999999993"/>
    <n v="40.734105999999997"/>
    <n v="-73.991544000000005"/>
    <d v="2014-10-20T21:00:53"/>
    <d v="2014-10-20T21:25:17"/>
    <d v="2014-10-20T21:39:37"/>
    <d v="2014-10-20T21:46:16"/>
  </r>
  <r>
    <n v="1415661"/>
    <n v="115213"/>
    <x v="14"/>
    <x v="1"/>
    <x v="127"/>
    <x v="5"/>
    <s v="Murg Tikka Mirza Hasnu"/>
    <n v="1"/>
    <s v="Appetizer"/>
    <d v="1899-12-30T00:06:00"/>
    <n v="40.743011007422702"/>
    <n v="-73.991046179089196"/>
    <n v="40.716590500000002"/>
    <n v="-74.004811399999994"/>
    <d v="2014-10-21T18:40:26"/>
    <d v="2014-10-21T18:38:58"/>
    <d v="2014-10-21T19:01:15"/>
    <d v="2014-10-21T19:23:56"/>
  </r>
  <r>
    <n v="1324760"/>
    <n v="58025"/>
    <x v="21"/>
    <x v="1"/>
    <x v="5"/>
    <x v="5"/>
    <s v="Steamed Basmati Rice"/>
    <n v="1"/>
    <s v="Basmati Degh Rice"/>
    <d v="1899-12-30T00:02:53"/>
    <n v="40.719268925450301"/>
    <n v="-74.008749884804104"/>
    <n v="40.716949999999997"/>
    <n v="-74.014948000000004"/>
    <d v="2014-10-09T17:58:38"/>
    <d v="2014-10-09T18:25:49"/>
    <d v="2014-10-09T18:33:39"/>
    <d v="2014-10-09T18:41:14"/>
  </r>
  <r>
    <n v="1334460"/>
    <n v="101743"/>
    <x v="514"/>
    <x v="1"/>
    <x v="674"/>
    <x v="43"/>
    <m/>
    <m/>
    <m/>
    <m/>
    <n v="40.730120999999997"/>
    <n v="-74.002960000000002"/>
    <n v="40.725494993713298"/>
    <n v="-74.009710123020596"/>
    <d v="2014-10-10T21:36:31"/>
    <d v="2014-10-10T21:36:15"/>
    <d v="2014-10-10T21:51:07"/>
    <d v="2014-10-10T22:03:31"/>
  </r>
  <r>
    <n v="1464351"/>
    <n v="63417"/>
    <x v="127"/>
    <x v="2"/>
    <x v="12"/>
    <x v="10"/>
    <m/>
    <m/>
    <m/>
    <m/>
    <n v="40.736673300973102"/>
    <n v="-74.001331329345703"/>
    <n v="40.7311537"/>
    <n v="-74.000026800000001"/>
    <d v="2014-10-26T21:02:32"/>
    <m/>
    <m/>
    <d v="2014-10-26T21:33:46"/>
  </r>
  <r>
    <n v="1475247"/>
    <n v="368762"/>
    <x v="36"/>
    <x v="1"/>
    <x v="20"/>
    <x v="17"/>
    <s v="Air Therapy Silver Spruce"/>
    <n v="1"/>
    <s v="Air Fresheners"/>
    <m/>
    <n v="40.723954999999997"/>
    <n v="-73.991828999999996"/>
    <n v="40.7110190962362"/>
    <n v="-74.005593004716999"/>
    <d v="2014-10-28T19:17:57"/>
    <d v="2014-10-28T19:16:01"/>
    <d v="2014-10-28T20:00:50"/>
    <d v="2014-10-28T20:18:12"/>
  </r>
  <r>
    <n v="1440864"/>
    <n v="5139"/>
    <x v="123"/>
    <x v="1"/>
    <x v="87"/>
    <x v="6"/>
    <s v="Kaiso Salad"/>
    <n v="1"/>
    <s v="Salads"/>
    <d v="1899-12-30T00:07:21"/>
    <n v="40.760654436198898"/>
    <n v="-73.989582752602004"/>
    <n v="40.780342900000001"/>
    <n v="-73.947265999999999"/>
    <d v="2014-10-24T20:34:09"/>
    <d v="2014-10-24T20:39:52"/>
    <d v="2014-10-24T21:09:10"/>
    <d v="2014-10-24T21:31:24"/>
  </r>
  <r>
    <n v="1375605"/>
    <n v="143984"/>
    <x v="453"/>
    <x v="1"/>
    <x v="11"/>
    <x v="0"/>
    <s v="Chermoula-Marinated Flank Steak"/>
    <n v="2"/>
    <s v="Entrees"/>
    <d v="1899-12-30T00:17:14"/>
    <n v="40.726413182830903"/>
    <n v="-73.993821144104004"/>
    <n v="40.726958275810603"/>
    <n v="-73.987005818704105"/>
    <d v="2014-10-16T19:52:36"/>
    <d v="2014-10-16T20:16:28"/>
    <d v="2014-10-16T20:35:18"/>
    <d v="2014-10-16T20:40:52"/>
  </r>
  <r>
    <n v="1301190"/>
    <n v="363202"/>
    <x v="211"/>
    <x v="1"/>
    <x v="52"/>
    <x v="0"/>
    <s v="Cheeseburger"/>
    <n v="1"/>
    <s v="Sarita's Recommendation"/>
    <m/>
    <n v="40.730340181965403"/>
    <n v="-73.983993530273395"/>
    <n v="40.741739799999998"/>
    <n v="-73.996832800000007"/>
    <d v="2014-10-05T15:29:20"/>
    <d v="2014-10-05T15:37:11"/>
    <d v="2014-10-05T16:18:03"/>
    <d v="2014-10-05T16:25:55"/>
  </r>
  <r>
    <n v="1275397"/>
    <n v="77371"/>
    <x v="342"/>
    <x v="1"/>
    <x v="14"/>
    <x v="11"/>
    <s v="Hummingbird Cake"/>
    <n v="1"/>
    <s v="Specialty Cakes"/>
    <m/>
    <n v="40.775764315021398"/>
    <n v="-73.980206251144395"/>
    <n v="40.777954000000001"/>
    <n v="-73.959343000000004"/>
    <d v="2014-10-01T20:20:28"/>
    <d v="2014-10-01T20:24:32"/>
    <d v="2014-10-01T20:41:00"/>
    <d v="2014-10-01T20:50:41"/>
  </r>
  <r>
    <n v="1396853"/>
    <n v="309126"/>
    <x v="55"/>
    <x v="1"/>
    <x v="122"/>
    <x v="32"/>
    <s v="Vanilla Bean"/>
    <n v="1"/>
    <s v="Yeast Doughnuts"/>
    <m/>
    <n v="40.744563916288797"/>
    <n v="-73.996630052861306"/>
    <n v="40.7606982"/>
    <n v="-73.966848499999998"/>
    <d v="2014-10-19T12:04:25"/>
    <d v="2014-10-19T12:15:39"/>
    <d v="2014-10-19T12:28:37"/>
    <d v="2014-10-19T12:45:04"/>
  </r>
  <r>
    <n v="1404934"/>
    <n v="232142"/>
    <x v="225"/>
    <x v="1"/>
    <x v="122"/>
    <x v="32"/>
    <s v="Creme Brulee"/>
    <n v="2"/>
    <s v="Doughseed Doughnuts"/>
    <m/>
    <n v="40.744563916288797"/>
    <n v="-73.996630052861306"/>
    <n v="40.7738952604223"/>
    <n v="-73.955494500710898"/>
    <d v="2014-10-19T21:37:24"/>
    <d v="2014-10-19T21:41:55"/>
    <d v="2014-10-19T22:12:45"/>
    <d v="2014-10-19T22:36:11"/>
  </r>
  <r>
    <n v="1381850"/>
    <n v="60052"/>
    <x v="52"/>
    <x v="1"/>
    <x v="203"/>
    <x v="16"/>
    <s v="Meatballs"/>
    <n v="1"/>
    <s v="Sides"/>
    <d v="1899-12-30T00:06:40"/>
    <n v="40.722748587419602"/>
    <n v="-73.996061916918705"/>
    <n v="40.759070999999999"/>
    <n v="-73.975954000000002"/>
    <d v="2014-10-17T18:03:45"/>
    <d v="2014-10-17T18:29:33"/>
    <d v="2014-10-17T18:47:53"/>
    <d v="2014-10-17T19:26:52"/>
  </r>
  <r>
    <n v="1427826"/>
    <n v="155694"/>
    <x v="49"/>
    <x v="1"/>
    <x v="217"/>
    <x v="8"/>
    <m/>
    <m/>
    <m/>
    <m/>
    <n v="40.733779568853997"/>
    <n v="-73.999556787087499"/>
    <n v="40.730834999999999"/>
    <n v="-73.995220799999998"/>
    <d v="2014-10-23T11:19:04"/>
    <d v="2014-10-23T11:22:43"/>
    <d v="2014-10-23T11:40:01"/>
    <d v="2014-10-23T11:45:38"/>
  </r>
  <r>
    <n v="1375220"/>
    <n v="122905"/>
    <x v="19"/>
    <x v="3"/>
    <x v="105"/>
    <x v="6"/>
    <m/>
    <m/>
    <m/>
    <d v="1899-12-30T00:08:55"/>
    <n v="40.771568712019302"/>
    <n v="-73.952786829189705"/>
    <n v="40.780746999999998"/>
    <n v="-73.960063000000005"/>
    <d v="2014-10-16T19:11:05"/>
    <d v="2014-10-16T19:21:48"/>
    <d v="2014-10-16T19:57:38"/>
    <d v="2014-10-16T20:08:52"/>
  </r>
  <r>
    <n v="1403483"/>
    <n v="105619"/>
    <x v="322"/>
    <x v="1"/>
    <x v="90"/>
    <x v="27"/>
    <s v="Chicken Fingers"/>
    <n v="2"/>
    <s v="Appetizers"/>
    <d v="1899-12-30T00:07:39"/>
    <n v="40.745299312570602"/>
    <n v="-73.9791375808162"/>
    <n v="40.776527999999999"/>
    <n v="-73.989100500000006"/>
    <d v="2014-10-19T20:32:35"/>
    <m/>
    <m/>
    <d v="2014-10-19T21:23:38"/>
  </r>
  <r>
    <n v="1446743"/>
    <n v="89574"/>
    <x v="525"/>
    <x v="1"/>
    <x v="34"/>
    <x v="22"/>
    <s v="Selection of Three"/>
    <n v="1"/>
    <s v="Lunch Mezze"/>
    <d v="1899-12-30T00:08:22"/>
    <n v="40.7382300397759"/>
    <n v="-73.987832365087499"/>
    <n v="40.772665500000002"/>
    <n v="-73.953168000000005"/>
    <d v="2014-10-25T14:34:13"/>
    <d v="2014-10-25T14:34:48"/>
    <d v="2014-10-25T14:50:23"/>
    <d v="2014-10-25T15:13:44"/>
  </r>
  <r>
    <n v="1320003"/>
    <n v="209179"/>
    <x v="121"/>
    <x v="1"/>
    <x v="126"/>
    <x v="30"/>
    <s v="Pan-fried Lamb Dumpling Shooters, Tofu, Miso Seaweed Broth (4)"/>
    <n v="1"/>
    <s v="Dinner Specials"/>
    <d v="1899-12-30T00:03:41"/>
    <n v="40.782116700000003"/>
    <n v="-73.980739099999994"/>
    <n v="40.788164999999999"/>
    <n v="-73.977452"/>
    <d v="2014-10-08T19:39:10"/>
    <d v="2014-10-08T19:53:27"/>
    <d v="2014-10-08T20:16:16"/>
    <d v="2014-10-08T20:23:07"/>
  </r>
  <r>
    <n v="1440701"/>
    <n v="41096"/>
    <x v="173"/>
    <x v="4"/>
    <x v="58"/>
    <x v="8"/>
    <m/>
    <m/>
    <m/>
    <d v="1899-12-30T00:03:54"/>
    <n v="40.734661000000003"/>
    <n v="-73.992148999999998"/>
    <n v="40.734793910565998"/>
    <n v="-74.004633590459605"/>
    <d v="2014-10-24T20:20:52"/>
    <d v="2014-10-24T20:37:27"/>
    <d v="2014-10-24T20:45:38"/>
    <d v="2014-10-24T20:55:59"/>
  </r>
  <r>
    <n v="1490735"/>
    <n v="160543"/>
    <x v="59"/>
    <x v="2"/>
    <x v="130"/>
    <x v="9"/>
    <m/>
    <m/>
    <m/>
    <m/>
    <n v="40.777745129236699"/>
    <n v="-73.954617029430395"/>
    <n v="40.783676399999997"/>
    <n v="-73.954368299999999"/>
    <d v="2014-10-30T21:43:21"/>
    <d v="2014-10-30T21:45:11"/>
    <d v="2014-10-30T21:54:03"/>
    <d v="2014-10-30T21:58:42"/>
  </r>
  <r>
    <n v="1396439"/>
    <n v="340225"/>
    <x v="9"/>
    <x v="2"/>
    <x v="44"/>
    <x v="8"/>
    <s v="Cheese Grits"/>
    <n v="1"/>
    <s v="Sides"/>
    <m/>
    <n v="40.721294"/>
    <n v="-73.983993999999996"/>
    <n v="40.745170799999997"/>
    <n v="-73.995213800000002"/>
    <d v="2014-10-19T10:52:07"/>
    <d v="2014-10-19T11:01:01"/>
    <d v="2014-10-19T11:39:20"/>
    <d v="2014-10-19T11:56:08"/>
  </r>
  <r>
    <n v="1399378"/>
    <n v="125320"/>
    <x v="49"/>
    <x v="1"/>
    <x v="9"/>
    <x v="2"/>
    <s v="ShackBurger"/>
    <n v="1"/>
    <s v="Burgers"/>
    <m/>
    <n v="40.779126065705498"/>
    <n v="-73.954904894578206"/>
    <n v="40.781834000000003"/>
    <n v="-73.958523799999995"/>
    <d v="2014-10-19T15:54:33"/>
    <d v="2014-10-19T15:57:00"/>
    <d v="2014-10-19T16:12:50"/>
    <d v="2014-10-19T16:20:37"/>
  </r>
  <r>
    <n v="1299575"/>
    <n v="317660"/>
    <x v="2"/>
    <x v="1"/>
    <x v="9"/>
    <x v="2"/>
    <s v="ShackBurger"/>
    <n v="1"/>
    <s v="Burgers"/>
    <m/>
    <n v="40.779126065705498"/>
    <n v="-73.954904894578206"/>
    <n v="40.775923423308598"/>
    <n v="-73.944357982794997"/>
    <d v="2014-10-05T12:31:55"/>
    <d v="2014-10-05T12:29:21"/>
    <d v="2014-10-05T12:52:40"/>
    <d v="2014-10-05T13:01:35"/>
  </r>
  <r>
    <n v="1469110"/>
    <n v="62572"/>
    <x v="155"/>
    <x v="1"/>
    <x v="54"/>
    <x v="23"/>
    <s v="&quot;Lure Style&quot; Burger"/>
    <n v="1"/>
    <s v="Meats"/>
    <d v="1899-12-30T00:04:36"/>
    <n v="40.724634574370299"/>
    <n v="-73.998402357101398"/>
    <n v="40.726621999999999"/>
    <n v="-74.003890999999996"/>
    <d v="2014-10-27T16:55:27"/>
    <d v="2014-10-27T16:58:07"/>
    <d v="2014-10-27T17:21:15"/>
    <d v="2014-10-27T17:29:22"/>
  </r>
  <r>
    <n v="1286228"/>
    <n v="130532"/>
    <x v="221"/>
    <x v="2"/>
    <x v="48"/>
    <x v="17"/>
    <s v="Sparkling French Lemonade"/>
    <n v="1"/>
    <s v="Beverages"/>
    <m/>
    <n v="40.733633781778998"/>
    <n v="-73.987769236059194"/>
    <n v="40.729158599999998"/>
    <n v="-73.988440400000002"/>
    <d v="2014-10-03T15:51:28"/>
    <d v="2014-10-03T15:58:08"/>
    <d v="2014-10-03T17:02:27"/>
    <d v="2014-10-03T17:09:48"/>
  </r>
  <r>
    <n v="1473741"/>
    <n v="316703"/>
    <x v="34"/>
    <x v="2"/>
    <x v="76"/>
    <x v="16"/>
    <s v="Classic Beef Hero"/>
    <n v="1"/>
    <s v="Heroes"/>
    <m/>
    <n v="40.721545124764702"/>
    <n v="-73.988842426716104"/>
    <n v="40.802282315811901"/>
    <n v="-73.961716097802906"/>
    <d v="2014-10-28T14:32:05"/>
    <d v="2014-10-28T14:40:25"/>
    <d v="2014-10-28T15:01:15"/>
    <d v="2014-10-28T15:57:53"/>
  </r>
  <r>
    <n v="1273404"/>
    <n v="217056"/>
    <x v="160"/>
    <x v="1"/>
    <x v="130"/>
    <x v="9"/>
    <m/>
    <m/>
    <m/>
    <m/>
    <n v="40.7419445342396"/>
    <n v="-74.001089000702095"/>
    <n v="40.741436200000003"/>
    <n v="-73.998800900000006"/>
    <d v="2014-10-01T14:38:12"/>
    <d v="2014-10-01T14:40:44"/>
    <d v="2014-10-01T14:51:04"/>
    <d v="2014-10-01T14:56:21"/>
  </r>
  <r>
    <n v="1339963"/>
    <n v="276192"/>
    <x v="136"/>
    <x v="1"/>
    <x v="68"/>
    <x v="8"/>
    <s v="The Mercer Burger"/>
    <n v="1"/>
    <s v="Lunch/Dinner (Entree)"/>
    <d v="1899-12-30T00:03:21"/>
    <n v="40.724743642155602"/>
    <n v="-73.9986615554824"/>
    <n v="40.723728999999999"/>
    <n v="-74.004076100000006"/>
    <d v="2014-10-11T17:35:34"/>
    <d v="2014-10-11T18:00:07"/>
    <d v="2014-10-11T18:26:27"/>
    <d v="2014-10-11T18:32:27"/>
  </r>
  <r>
    <n v="1307442"/>
    <n v="364820"/>
    <x v="216"/>
    <x v="1"/>
    <x v="70"/>
    <x v="11"/>
    <s v="Chocolate Chip Cake (6&quot;)"/>
    <n v="1"/>
    <s v="6&quot; Cakes"/>
    <m/>
    <n v="40.7628429402262"/>
    <n v="-73.975745647432205"/>
    <n v="40.7547177"/>
    <n v="-73.993898200000004"/>
    <d v="2014-10-06T11:44:57"/>
    <d v="2014-10-06T12:08:13"/>
    <d v="2014-10-06T12:10:04"/>
    <d v="2014-10-06T12:24:39"/>
  </r>
  <r>
    <n v="1324605"/>
    <n v="369272"/>
    <x v="216"/>
    <x v="1"/>
    <x v="70"/>
    <x v="11"/>
    <s v="Crack Pie Slice"/>
    <n v="1"/>
    <s v="Pie by the Slice"/>
    <m/>
    <n v="40.731795470614898"/>
    <n v="-73.985672593116803"/>
    <n v="40.767651000000001"/>
    <n v="-73.966875000000002"/>
    <d v="2014-10-09T17:18:39"/>
    <d v="2014-10-09T17:19:21"/>
    <d v="2014-10-09T17:26:41"/>
    <d v="2014-10-09T17:47:36"/>
  </r>
  <r>
    <n v="1284748"/>
    <n v="128216"/>
    <x v="96"/>
    <x v="1"/>
    <x v="9"/>
    <x v="2"/>
    <s v="Shack Burger"/>
    <n v="1"/>
    <s v="Burgers"/>
    <m/>
    <n v="40.7152793278103"/>
    <n v="-74.014860391616807"/>
    <n v="40.720664800000002"/>
    <n v="-74.009648799999994"/>
    <d v="2014-10-03T11:19:50"/>
    <d v="2014-10-03T11:50:02"/>
    <d v="2014-10-03T12:19:22"/>
    <d v="2014-10-03T12:25:53"/>
  </r>
  <r>
    <n v="1452907"/>
    <n v="46696"/>
    <x v="117"/>
    <x v="2"/>
    <x v="25"/>
    <x v="4"/>
    <s v="Enoki &amp; Hamachi"/>
    <n v="1"/>
    <s v="Maki (Special Rolls)"/>
    <d v="1899-12-30T00:04:35"/>
    <n v="40.767652912117299"/>
    <n v="-73.982925456000402"/>
    <n v="40.761364"/>
    <n v="-73.969900999999993"/>
    <d v="2014-10-25T22:07:18"/>
    <d v="2014-10-25T22:04:40"/>
    <d v="2014-10-25T22:35:30"/>
    <d v="2014-10-25T22:42:55"/>
  </r>
  <r>
    <n v="1279135"/>
    <n v="160957"/>
    <x v="145"/>
    <x v="1"/>
    <x v="26"/>
    <x v="20"/>
    <s v="Chicken Vegetable"/>
    <n v="1"/>
    <s v="Daily Soups"/>
    <m/>
    <n v="40.737827668490397"/>
    <n v="-73.992362022399902"/>
    <n v="40.739592500000001"/>
    <n v="-73.992170999999999"/>
    <d v="2014-10-02T14:22:07"/>
    <d v="2014-10-02T14:24:52"/>
    <d v="2014-10-02T14:43:07"/>
    <d v="2014-10-02T14:44:14"/>
  </r>
  <r>
    <n v="1320098"/>
    <n v="104908"/>
    <x v="100"/>
    <x v="5"/>
    <x v="153"/>
    <x v="11"/>
    <s v="Bring It On Soft Serve"/>
    <n v="1"/>
    <s v="Soft Serve Fruit"/>
    <m/>
    <n v="40.737356168684997"/>
    <n v="-73.990666866302504"/>
    <n v="40.745374475946903"/>
    <n v="-73.998822890710301"/>
    <d v="2014-10-08T19:51:51"/>
    <d v="2014-10-08T19:51:19"/>
    <d v="2014-10-08T20:00:10"/>
    <d v="2014-10-08T20:07:37"/>
  </r>
  <r>
    <n v="1305748"/>
    <n v="21942"/>
    <x v="288"/>
    <x v="1"/>
    <x v="139"/>
    <x v="8"/>
    <s v="Pork Bun"/>
    <n v="1"/>
    <s v="Buns"/>
    <m/>
    <n v="40.729110403548901"/>
    <n v="-73.984245455566395"/>
    <n v="40.705160999999997"/>
    <n v="-74.008123999999995"/>
    <d v="2014-10-05T22:21:23"/>
    <d v="2014-10-05T22:26:47"/>
    <d v="2014-10-05T23:00:20"/>
    <d v="2014-10-05T23:09:42"/>
  </r>
  <r>
    <n v="1468487"/>
    <n v="174775"/>
    <x v="144"/>
    <x v="1"/>
    <x v="381"/>
    <x v="0"/>
    <m/>
    <m/>
    <m/>
    <m/>
    <n v="40.742196874990299"/>
    <n v="-74.0053412596409"/>
    <n v="40.733165999999997"/>
    <n v="-73.995277999999999"/>
    <d v="2014-10-27T14:57:54"/>
    <d v="2014-10-27T14:56:22"/>
    <d v="2014-10-27T15:09:44"/>
    <d v="2014-10-27T15:19:00"/>
  </r>
  <r>
    <n v="1309592"/>
    <n v="59490"/>
    <x v="95"/>
    <x v="1"/>
    <x v="752"/>
    <x v="8"/>
    <s v="Hotate Punch"/>
    <n v="1"/>
    <s v="Cold Prep"/>
    <d v="1899-12-30T00:10:54"/>
    <n v="40.712851999999998"/>
    <n v="-73.957599000000002"/>
    <n v="40.710955553685899"/>
    <n v="-73.935102839092096"/>
    <d v="2014-10-06T19:32:37"/>
    <d v="2014-10-06T19:57:44"/>
    <d v="2014-10-06T20:08:34"/>
    <d v="2014-10-06T20:21:06"/>
  </r>
  <r>
    <n v="1333082"/>
    <n v="81166"/>
    <x v="256"/>
    <x v="1"/>
    <x v="421"/>
    <x v="9"/>
    <s v="Dos Enchiladas"/>
    <n v="1"/>
    <s v="Dinner Especialidades Del La Casa / House Specialties"/>
    <d v="1899-12-30T00:13:12"/>
    <n v="40.755579642755897"/>
    <n v="-73.970861434936495"/>
    <n v="40.767777199999998"/>
    <n v="-73.961561500000002"/>
    <d v="2014-10-10T19:43:07"/>
    <d v="2014-10-10T19:56:19"/>
    <d v="2014-10-10T20:22:10"/>
    <d v="2014-10-10T20:31:50"/>
  </r>
  <r>
    <n v="1323209"/>
    <n v="120490"/>
    <x v="47"/>
    <x v="1"/>
    <x v="63"/>
    <x v="16"/>
    <s v="Potatoes"/>
    <n v="1"/>
    <s v="Sides"/>
    <d v="1899-12-30T00:10:08"/>
    <n v="40.723019825000002"/>
    <n v="-73.995853999999994"/>
    <n v="40.753279800000001"/>
    <n v="-73.986829700000001"/>
    <d v="2014-10-09T12:53:47"/>
    <d v="2014-10-09T13:09:35"/>
    <d v="2014-10-09T13:28:02"/>
    <d v="2014-10-09T13:57:43"/>
  </r>
  <r>
    <n v="1415127"/>
    <n v="44706"/>
    <x v="409"/>
    <x v="1"/>
    <x v="4"/>
    <x v="4"/>
    <s v="Spicy Tuna &amp; Tempura Flakes"/>
    <n v="3"/>
    <s v="Maki (Special Rolls)"/>
    <d v="1899-12-30T00:04:15"/>
    <n v="40.7261096570601"/>
    <n v="-74.002491863200504"/>
    <n v="40.725315999999999"/>
    <n v="-73.986523000000005"/>
    <d v="2014-10-21T17:18:25"/>
    <d v="2014-10-21T17:29:45"/>
    <d v="2014-10-21T17:51:33"/>
    <d v="2014-10-21T18:00:33"/>
  </r>
  <r>
    <n v="1439406"/>
    <n v="111641"/>
    <x v="301"/>
    <x v="2"/>
    <x v="630"/>
    <x v="8"/>
    <m/>
    <m/>
    <m/>
    <d v="1899-12-30T00:14:33"/>
    <n v="40.751385011177298"/>
    <n v="-73.973645029257696"/>
    <n v="40.7876604"/>
    <n v="-73.954824700000003"/>
    <d v="2014-10-24T18:26:53"/>
    <d v="2014-10-24T18:40:36"/>
    <d v="2014-10-24T19:03:55"/>
    <d v="2014-10-24T19:26:28"/>
  </r>
  <r>
    <n v="1467395"/>
    <n v="118773"/>
    <x v="348"/>
    <x v="1"/>
    <x v="185"/>
    <x v="27"/>
    <s v="Egg Whites &amp; Turkey Breakfast Croissant"/>
    <n v="1"/>
    <s v="Breakfast Sandwiches and Wraps"/>
    <d v="1899-12-30T00:04:06"/>
    <n v="40.743790226795603"/>
    <n v="-73.9838916063309"/>
    <n v="40.760583400000002"/>
    <n v="-73.960471900000002"/>
    <d v="2014-10-27T11:04:06"/>
    <d v="2014-10-27T11:14:03"/>
    <d v="2014-10-27T11:29:54"/>
    <d v="2014-10-27T12:00:44"/>
  </r>
  <r>
    <n v="1476374"/>
    <n v="57943"/>
    <x v="292"/>
    <x v="2"/>
    <x v="100"/>
    <x v="4"/>
    <s v="Filet Mignon Pepper Steak"/>
    <n v="1"/>
    <s v="From the Land"/>
    <d v="1899-12-30T00:04:50"/>
    <n v="40.762857763598497"/>
    <n v="-73.9716190014841"/>
    <n v="40.774650000000001"/>
    <n v="-73.945621000000003"/>
    <d v="2014-10-28T21:25:00"/>
    <d v="2014-10-28T21:30:33"/>
    <d v="2014-10-28T21:45:15"/>
    <d v="2014-10-28T21:56:42"/>
  </r>
  <r>
    <n v="1275393"/>
    <n v="138426"/>
    <x v="76"/>
    <x v="1"/>
    <x v="369"/>
    <x v="16"/>
    <s v="Italian Cheesecake"/>
    <n v="1"/>
    <s v="Dessert"/>
    <d v="1899-12-30T00:07:29"/>
    <n v="40.756547149303003"/>
    <n v="-73.985576924200004"/>
    <n v="40.766791322446799"/>
    <n v="-73.970700856740805"/>
    <d v="2014-10-01T20:19:20"/>
    <d v="2014-10-01T20:38:22"/>
    <d v="2014-10-01T20:48:18"/>
    <d v="2014-10-01T21:02:43"/>
  </r>
  <r>
    <n v="1440932"/>
    <n v="82368"/>
    <x v="493"/>
    <x v="2"/>
    <x v="484"/>
    <x v="8"/>
    <m/>
    <m/>
    <m/>
    <m/>
    <n v="40.740898658716802"/>
    <n v="-74.004939565806296"/>
    <n v="40.7208118"/>
    <n v="-73.996821999999995"/>
    <d v="2014-10-24T20:37:32"/>
    <d v="2014-10-24T21:10:06"/>
    <d v="2014-10-24T21:27:55"/>
    <d v="2014-10-24T21:41:58"/>
  </r>
  <r>
    <n v="1460575"/>
    <n v="27609"/>
    <x v="115"/>
    <x v="1"/>
    <x v="25"/>
    <x v="4"/>
    <s v="Dragon"/>
    <n v="1"/>
    <s v="Maki (Special Rolls)"/>
    <d v="1899-12-30T00:22:57"/>
    <n v="40.767652912117299"/>
    <n v="-73.982925456000402"/>
    <n v="40.736847447575201"/>
    <n v="-73.978891154716706"/>
    <d v="2014-10-26T17:17:57"/>
    <d v="2014-10-26T18:01:28"/>
    <d v="2014-10-26T18:13:18"/>
    <d v="2014-10-26T18:32:30"/>
  </r>
  <r>
    <n v="1299511"/>
    <n v="125854"/>
    <x v="2"/>
    <x v="1"/>
    <x v="9"/>
    <x v="2"/>
    <s v="Original Shake"/>
    <n v="1"/>
    <s v="Shakes"/>
    <m/>
    <n v="40.779126065705498"/>
    <n v="-73.954904894578206"/>
    <n v="40.775736999999999"/>
    <n v="-73.958043000000004"/>
    <d v="2014-10-05T12:22:59"/>
    <d v="2014-10-05T12:20:21"/>
    <d v="2014-10-05T12:42:45"/>
    <d v="2014-10-05T12:48:26"/>
  </r>
  <r>
    <n v="1278254"/>
    <n v="318689"/>
    <x v="72"/>
    <x v="1"/>
    <x v="402"/>
    <x v="18"/>
    <s v="Toasted Ricotta Gnocchi"/>
    <n v="1"/>
    <s v="Main Courses"/>
    <d v="1899-12-30T00:05:53"/>
    <n v="40.7271774616936"/>
    <n v="-74.000483751296997"/>
    <n v="40.743217700000002"/>
    <n v="-74.007342899999998"/>
    <d v="2014-10-02T11:36:35"/>
    <d v="2014-10-02T11:58:36"/>
    <d v="2014-10-02T12:09:51"/>
    <d v="2014-10-02T12:24:22"/>
  </r>
  <r>
    <n v="1401219"/>
    <n v="122609"/>
    <x v="269"/>
    <x v="0"/>
    <x v="227"/>
    <x v="8"/>
    <s v="Grilled Corn Mexican Style"/>
    <n v="1"/>
    <s v="Side Orders"/>
    <d v="1899-12-30T00:07:43"/>
    <n v="40.722912000000001"/>
    <n v="-73.994089000000002"/>
    <n v="40.7093232"/>
    <n v="-74.015866500000001"/>
    <d v="2014-10-19T18:28:42"/>
    <d v="2014-10-19T18:40:31"/>
    <d v="2014-10-19T19:03:51"/>
    <d v="2014-10-19T19:21:49"/>
  </r>
  <r>
    <n v="1408911"/>
    <n v="103526"/>
    <x v="34"/>
    <x v="2"/>
    <x v="753"/>
    <x v="0"/>
    <s v="Sandwich"/>
    <n v="1"/>
    <s v="Create Your Own"/>
    <d v="1899-12-30T00:07:22"/>
    <n v="40.759265671678001"/>
    <n v="-73.979103145244906"/>
    <n v="40.765633999999999"/>
    <n v="-73.971029000000001"/>
    <d v="2014-10-20T15:15:13"/>
    <d v="2014-10-20T15:20:09"/>
    <d v="2014-10-20T15:49:58"/>
    <d v="2014-10-20T16:10:47"/>
  </r>
  <r>
    <n v="1303501"/>
    <n v="121670"/>
    <x v="258"/>
    <x v="1"/>
    <x v="139"/>
    <x v="8"/>
    <s v="Momofuku Ramen"/>
    <n v="2"/>
    <s v="Bowls"/>
    <m/>
    <n v="40.729110403548901"/>
    <n v="-73.984245455566395"/>
    <n v="40.724723400000002"/>
    <n v="-73.993554799999998"/>
    <d v="2014-10-05T19:25:56"/>
    <d v="2014-10-05T19:31:21"/>
    <d v="2014-10-05T20:07:12"/>
    <d v="2014-10-05T20:17:25"/>
  </r>
  <r>
    <n v="1483276"/>
    <n v="232035"/>
    <x v="269"/>
    <x v="0"/>
    <x v="754"/>
    <x v="21"/>
    <s v="Hummus"/>
    <n v="1"/>
    <s v="Mezze (Small Plates)"/>
    <d v="1899-12-30T00:05:18"/>
    <n v="40.730474346712903"/>
    <n v="-73.983350152502496"/>
    <n v="40.748700700000001"/>
    <n v="-73.974242500000003"/>
    <d v="2014-10-29T21:52:23"/>
    <d v="2014-10-29T21:51:14"/>
    <d v="2014-10-29T22:30:34"/>
    <d v="2014-10-29T22:41:16"/>
  </r>
  <r>
    <n v="1442954"/>
    <n v="77793"/>
    <x v="167"/>
    <x v="3"/>
    <x v="4"/>
    <x v="4"/>
    <s v="Maguro"/>
    <n v="2"/>
    <s v="Taiseyo (Atlantic Ocean)"/>
    <d v="1899-12-30T00:05:40"/>
    <n v="40.7261096570601"/>
    <n v="-74.002491863200504"/>
    <n v="40.728563999999999"/>
    <n v="-73.995123699999994"/>
    <d v="2014-10-24T23:27:17"/>
    <m/>
    <m/>
    <d v="2014-10-25T00:18:04"/>
  </r>
  <r>
    <n v="1396853"/>
    <n v="309126"/>
    <x v="55"/>
    <x v="1"/>
    <x v="122"/>
    <x v="32"/>
    <s v="Coffee Cake"/>
    <n v="1"/>
    <s v="Cake Dougnhuts"/>
    <m/>
    <n v="40.744563916288797"/>
    <n v="-73.996630052861306"/>
    <n v="40.7606982"/>
    <n v="-73.966848499999998"/>
    <d v="2014-10-19T12:04:25"/>
    <d v="2014-10-19T12:15:39"/>
    <d v="2014-10-19T12:28:37"/>
    <d v="2014-10-19T12:45:04"/>
  </r>
  <r>
    <n v="1442839"/>
    <n v="301032"/>
    <x v="1"/>
    <x v="1"/>
    <x v="138"/>
    <x v="9"/>
    <s v="Fish Taco"/>
    <n v="2"/>
    <s v="Tacos"/>
    <d v="1899-12-30T00:28:00"/>
    <n v="40.721388327539302"/>
    <n v="-73.988658779542604"/>
    <n v="40.714311888479799"/>
    <n v="-74.007687083578205"/>
    <d v="2014-10-24T23:15:29"/>
    <d v="2014-10-24T23:43:31"/>
    <d v="2014-10-24T23:59:49"/>
    <d v="2014-10-25T00:12:38"/>
  </r>
  <r>
    <n v="1294352"/>
    <n v="124875"/>
    <x v="373"/>
    <x v="1"/>
    <x v="9"/>
    <x v="2"/>
    <s v="Shackburger"/>
    <n v="4"/>
    <s v="Burgers"/>
    <m/>
    <n v="40.758456774983799"/>
    <n v="-73.989140466129399"/>
    <n v="40.764419599999997"/>
    <n v="-73.979598100000004"/>
    <d v="2014-10-04T17:04:32"/>
    <d v="2014-10-04T17:11:49"/>
    <d v="2014-10-04T17:43:08"/>
    <d v="2014-10-04T17:54:42"/>
  </r>
  <r>
    <n v="1278317"/>
    <n v="148501"/>
    <x v="375"/>
    <x v="2"/>
    <x v="112"/>
    <x v="8"/>
    <s v="Mighty Quinn's Pulled Pork Sandwich"/>
    <n v="1"/>
    <s v="Today's Special"/>
    <m/>
    <n v="40.724339999999998"/>
    <n v="-73.990960000000001"/>
    <n v="40.753439100000001"/>
    <n v="-73.988995700000004"/>
    <d v="2014-10-02T11:45:20"/>
    <m/>
    <m/>
    <d v="2014-10-02T11:56:24"/>
  </r>
  <r>
    <n v="1369132"/>
    <n v="128536"/>
    <x v="266"/>
    <x v="3"/>
    <x v="755"/>
    <x v="8"/>
    <m/>
    <m/>
    <m/>
    <m/>
    <n v="40.777670000000001"/>
    <n v="-73.956864999999993"/>
    <n v="40.778004059456997"/>
    <n v="-73.959672344594594"/>
    <d v="2014-10-15T19:59:00"/>
    <d v="2014-10-15T20:15:11"/>
    <d v="2014-10-15T20:23:39"/>
    <d v="2014-10-15T20:27:55"/>
  </r>
  <r>
    <n v="1298299"/>
    <n v="98696"/>
    <x v="1"/>
    <x v="1"/>
    <x v="132"/>
    <x v="1"/>
    <s v="Fresh Mozzarella"/>
    <n v="1"/>
    <s v="By the Slice"/>
    <m/>
    <n v="40.733402283324402"/>
    <n v="-73.987510980727393"/>
    <n v="40.770417999999999"/>
    <n v="-73.964913899999999"/>
    <d v="2014-10-05T02:18:04"/>
    <d v="2014-10-05T02:38:17"/>
    <d v="2014-10-05T03:11:43"/>
    <d v="2014-10-05T03:23:47"/>
  </r>
  <r>
    <n v="1438902"/>
    <n v="300670"/>
    <x v="377"/>
    <x v="1"/>
    <x v="9"/>
    <x v="2"/>
    <s v="Hamburger"/>
    <n v="2"/>
    <s v="Burgers"/>
    <m/>
    <n v="40.7152793278103"/>
    <n v="-74.014860391616807"/>
    <n v="40.713953799999999"/>
    <n v="-74.009601900000007"/>
    <d v="2014-10-24T17:32:08"/>
    <d v="2014-10-24T17:48:11"/>
    <d v="2014-10-24T18:06:48"/>
    <d v="2014-10-24T18:13:20"/>
  </r>
  <r>
    <n v="1325051"/>
    <n v="370053"/>
    <x v="439"/>
    <x v="1"/>
    <x v="9"/>
    <x v="2"/>
    <s v="Shake"/>
    <n v="1"/>
    <s v="Shakes"/>
    <m/>
    <n v="40.740884357811296"/>
    <n v="-73.988198676721197"/>
    <n v="40.7483638"/>
    <n v="-74.005302700000001"/>
    <d v="2014-10-09T18:49:33"/>
    <d v="2014-10-09T18:51:05"/>
    <d v="2014-10-09T19:35:53"/>
    <d v="2014-10-09T19:44:46"/>
  </r>
  <r>
    <n v="1456171"/>
    <n v="114481"/>
    <x v="210"/>
    <x v="1"/>
    <x v="140"/>
    <x v="7"/>
    <s v="Plain Cream Cheese"/>
    <n v="1"/>
    <s v="Bagel Sandwiches"/>
    <m/>
    <n v="40.756256485287402"/>
    <n v="-73.970465361412593"/>
    <n v="40.743568199999999"/>
    <n v="-73.972405300000005"/>
    <d v="2014-10-26T11:08:37"/>
    <d v="2014-10-26T11:15:38"/>
    <d v="2014-10-26T12:26:57"/>
    <d v="2014-10-26T12:35:17"/>
  </r>
  <r>
    <n v="1368346"/>
    <n v="41168"/>
    <x v="132"/>
    <x v="1"/>
    <x v="63"/>
    <x v="16"/>
    <s v="Potatoes"/>
    <n v="1"/>
    <s v="Sides"/>
    <d v="1899-12-30T00:10:29"/>
    <n v="40.723019825000002"/>
    <n v="-73.995853999999994"/>
    <n v="40.729469999999999"/>
    <n v="-73.984803999999997"/>
    <d v="2014-10-15T18:43:46"/>
    <d v="2014-10-15T19:04:22"/>
    <d v="2014-10-15T19:09:41"/>
    <d v="2014-10-15T19:16:03"/>
  </r>
  <r>
    <n v="1475192"/>
    <n v="36131"/>
    <x v="269"/>
    <x v="0"/>
    <x v="90"/>
    <x v="27"/>
    <s v="French Fries"/>
    <n v="1"/>
    <s v="Vegetables and Sides"/>
    <d v="1899-12-30T00:06:20"/>
    <n v="40.745299312570602"/>
    <n v="-73.9791375808162"/>
    <n v="40.728605999999999"/>
    <n v="-73.995142999999999"/>
    <d v="2014-10-28T19:08:39"/>
    <d v="2014-10-28T19:22:10"/>
    <d v="2014-10-28T19:33:01"/>
    <d v="2014-10-28T19:47:47"/>
  </r>
  <r>
    <n v="1414761"/>
    <n v="145934"/>
    <x v="88"/>
    <x v="1"/>
    <x v="20"/>
    <x v="17"/>
    <s v="Racer 5 Ipa 6pack"/>
    <n v="2"/>
    <s v="Beer &amp; Coolers"/>
    <m/>
    <n v="40.759658999999999"/>
    <n v="-73.966097000000005"/>
    <n v="40.753663000000003"/>
    <n v="-73.968190000000007"/>
    <d v="2014-10-21T15:54:24"/>
    <d v="2014-10-21T15:55:21"/>
    <d v="2014-10-21T16:36:21"/>
    <d v="2014-10-21T16:42:01"/>
  </r>
  <r>
    <n v="1487139"/>
    <n v="175845"/>
    <x v="154"/>
    <x v="0"/>
    <x v="48"/>
    <x v="17"/>
    <s v="Chocolate Chip Dunkers"/>
    <n v="1"/>
    <s v="Cookies, Snacks &amp; Candy"/>
    <m/>
    <n v="40.74174"/>
    <n v="-73.993650000000002"/>
    <n v="40.745409448885603"/>
    <n v="-74.007162656247502"/>
    <d v="2014-10-30T15:29:54"/>
    <d v="2014-10-30T15:27:15"/>
    <d v="2014-10-30T15:57:30"/>
    <d v="2014-10-30T16:20:48"/>
  </r>
  <r>
    <n v="1304558"/>
    <n v="40925"/>
    <x v="46"/>
    <x v="2"/>
    <x v="9"/>
    <x v="2"/>
    <s v="Chocolate Peanut Butter Crunchcrete"/>
    <n v="1"/>
    <s v="Concretes"/>
    <m/>
    <n v="40.779126065705498"/>
    <n v="-73.954904894578206"/>
    <n v="40.805815000000003"/>
    <n v="-73.9400859"/>
    <d v="2014-10-05T20:55:11"/>
    <d v="2014-10-05T20:55:19"/>
    <d v="2014-10-05T21:13:10"/>
    <d v="2014-10-05T21:27:45"/>
  </r>
  <r>
    <n v="1409320"/>
    <n v="154022"/>
    <x v="195"/>
    <x v="1"/>
    <x v="25"/>
    <x v="4"/>
    <s v="Negi Hama"/>
    <n v="1"/>
    <s v="Maki (Special Rolls)"/>
    <d v="1899-12-30T00:04:37"/>
    <n v="40.767652912117299"/>
    <n v="-73.982925456000402"/>
    <n v="40.754504912473401"/>
    <n v="-73.965705636733503"/>
    <d v="2014-10-20T16:29:37"/>
    <d v="2014-10-20T16:30:42"/>
    <d v="2014-10-20T16:56:07"/>
    <d v="2014-10-20T17:09:06"/>
  </r>
  <r>
    <n v="1433091"/>
    <n v="129823"/>
    <x v="519"/>
    <x v="1"/>
    <x v="203"/>
    <x v="16"/>
    <s v="Large Classic"/>
    <n v="1"/>
    <s v="Pizza"/>
    <d v="1899-12-30T00:06:43"/>
    <n v="40.722748587419602"/>
    <n v="-73.996061916918705"/>
    <n v="40.719382299999999"/>
    <n v="-73.989385299999995"/>
    <d v="2014-10-23T21:30:13"/>
    <d v="2014-10-23T21:36:39"/>
    <d v="2014-10-23T22:17:23"/>
    <d v="2014-10-23T22:26:42"/>
  </r>
  <r>
    <n v="1404934"/>
    <n v="232142"/>
    <x v="225"/>
    <x v="1"/>
    <x v="122"/>
    <x v="32"/>
    <s v="Mint Tea"/>
    <n v="1"/>
    <s v="Tea"/>
    <m/>
    <n v="40.744563916288797"/>
    <n v="-73.996630052861306"/>
    <n v="40.7738952604223"/>
    <n v="-73.955494500710898"/>
    <d v="2014-10-19T21:37:24"/>
    <d v="2014-10-19T21:41:55"/>
    <d v="2014-10-19T22:12:45"/>
    <d v="2014-10-19T22:36:11"/>
  </r>
  <r>
    <n v="1401441"/>
    <n v="102691"/>
    <x v="19"/>
    <x v="3"/>
    <x v="146"/>
    <x v="30"/>
    <m/>
    <m/>
    <m/>
    <d v="1899-12-30T00:19:10"/>
    <n v="40.764084531354698"/>
    <n v="-73.970499798529701"/>
    <n v="40.785108598688801"/>
    <n v="-73.956902138034806"/>
    <d v="2014-10-19T18:39:30"/>
    <d v="2014-10-19T19:33:53"/>
    <d v="2014-10-19T19:45:15"/>
    <d v="2014-10-19T19:54:09"/>
  </r>
  <r>
    <n v="1391889"/>
    <n v="360844"/>
    <x v="115"/>
    <x v="1"/>
    <x v="126"/>
    <x v="30"/>
    <s v="Shrimp &amp; Mango Fried Wontons (4)"/>
    <n v="1"/>
    <s v="Dim Sum"/>
    <d v="1899-12-30T00:08:16"/>
    <n v="40.782116700000003"/>
    <n v="-73.980739099999994"/>
    <n v="40.775165999999999"/>
    <n v="-73.990162400000003"/>
    <d v="2014-10-18T19:52:36"/>
    <d v="2014-10-18T20:08:11"/>
    <d v="2014-10-18T20:37:29"/>
    <d v="2014-10-18T20:45:24"/>
  </r>
  <r>
    <n v="1480599"/>
    <n v="344312"/>
    <x v="144"/>
    <x v="1"/>
    <x v="522"/>
    <x v="52"/>
    <m/>
    <m/>
    <m/>
    <m/>
    <n v="40.715722378666598"/>
    <n v="-74.011751031406007"/>
    <n v="40.720791499999997"/>
    <n v="-74.001822099999998"/>
    <d v="2014-10-29T17:38:00"/>
    <d v="2014-10-29T18:01:25"/>
    <d v="2014-10-29T18:16:46"/>
    <d v="2014-10-29T18:25:06"/>
  </r>
  <r>
    <n v="1445455"/>
    <n v="246753"/>
    <x v="15"/>
    <x v="2"/>
    <x v="139"/>
    <x v="8"/>
    <s v="Spicy Miso Ramen"/>
    <n v="1"/>
    <s v="Bowls"/>
    <m/>
    <n v="40.729110403548901"/>
    <n v="-73.984245455566395"/>
    <n v="40.724704891832502"/>
    <n v="-74.000314360472899"/>
    <d v="2014-10-25T12:29:24"/>
    <d v="2014-10-25T12:31:35"/>
    <d v="2014-10-25T12:54:50"/>
    <d v="2014-10-25T13:10:23"/>
  </r>
  <r>
    <n v="1423891"/>
    <n v="390499"/>
    <x v="81"/>
    <x v="4"/>
    <x v="100"/>
    <x v="4"/>
    <s v="Green Tea Lemongrass Cooler"/>
    <n v="1"/>
    <s v="Beverages"/>
    <d v="1899-12-30T00:03:32"/>
    <n v="40.762857763598497"/>
    <n v="-73.9716190014841"/>
    <n v="40.723676400000002"/>
    <n v="-74.010723499999997"/>
    <d v="2014-10-22T19:59:02"/>
    <d v="2014-10-22T20:33:01"/>
    <d v="2014-10-22T20:43:52"/>
    <d v="2014-10-22T21:16:13"/>
  </r>
  <r>
    <n v="1303845"/>
    <n v="62730"/>
    <x v="11"/>
    <x v="1"/>
    <x v="151"/>
    <x v="0"/>
    <s v="Chicken Tenders"/>
    <n v="2"/>
    <s v="Appetizers"/>
    <d v="1899-12-30T00:18:00"/>
    <n v="40.727031111101397"/>
    <n v="-74.007511138916001"/>
    <n v="40.720115999999997"/>
    <n v="-73.999296999999999"/>
    <d v="2014-10-05T19:56:15"/>
    <d v="2014-10-05T20:09:38"/>
    <d v="2014-10-05T20:44:29"/>
    <d v="2014-10-05T21:00:28"/>
  </r>
  <r>
    <n v="1402468"/>
    <n v="362961"/>
    <x v="156"/>
    <x v="1"/>
    <x v="28"/>
    <x v="21"/>
    <s v="Phoenician Fries"/>
    <n v="1"/>
    <s v="Vegetables"/>
    <d v="1899-12-30T00:09:17"/>
    <n v="40.744187954347503"/>
    <n v="-73.987530940025394"/>
    <n v="40.737820110393898"/>
    <n v="-73.982663341780096"/>
    <d v="2014-10-19T19:37:19"/>
    <d v="2014-10-19T20:06:53"/>
    <d v="2014-10-19T20:15:11"/>
    <d v="2014-10-19T20:21:17"/>
  </r>
  <r>
    <n v="1391875"/>
    <n v="114410"/>
    <x v="32"/>
    <x v="1"/>
    <x v="76"/>
    <x v="16"/>
    <s v="Daily Risotto"/>
    <n v="1"/>
    <s v="Stick To Your Bones"/>
    <d v="1899-12-30T00:06:10"/>
    <n v="40.721545124764702"/>
    <n v="-73.988842426716104"/>
    <n v="40.771626400000002"/>
    <n v="-73.981047200000006"/>
    <d v="2014-10-18T19:52:01"/>
    <d v="2014-10-18T20:29:27"/>
    <d v="2014-10-18T20:36:30"/>
    <d v="2014-10-18T21:07:41"/>
  </r>
  <r>
    <n v="1317303"/>
    <n v="63361"/>
    <x v="379"/>
    <x v="1"/>
    <x v="326"/>
    <x v="0"/>
    <s v="Latte"/>
    <n v="1"/>
    <s v="Cafe"/>
    <m/>
    <n v="40.740527999999998"/>
    <n v="-73.997884600000006"/>
    <n v="40.747481399999998"/>
    <n v="-74.002156499999998"/>
    <d v="2014-10-08T06:10:01"/>
    <d v="2014-10-08T06:19:01"/>
    <d v="2014-10-08T06:53:20"/>
    <d v="2014-10-08T07:01:59"/>
  </r>
  <r>
    <n v="1303598"/>
    <n v="363712"/>
    <x v="125"/>
    <x v="1"/>
    <x v="146"/>
    <x v="30"/>
    <m/>
    <m/>
    <m/>
    <d v="1899-12-30T00:02:38"/>
    <n v="40.764084531354698"/>
    <n v="-73.970499798529701"/>
    <n v="40.7335712"/>
    <n v="-74.008257999999998"/>
    <d v="2014-10-05T19:33:29"/>
    <d v="2014-10-05T19:37:03"/>
    <d v="2014-10-05T19:51:29"/>
    <d v="2014-10-05T20:10:44"/>
  </r>
  <r>
    <n v="1299727"/>
    <n v="69348"/>
    <x v="290"/>
    <x v="1"/>
    <x v="409"/>
    <x v="0"/>
    <m/>
    <m/>
    <m/>
    <d v="1899-12-30T00:06:14"/>
    <n v="40.7715149921573"/>
    <n v="-73.981912136077895"/>
    <n v="40.775494000000002"/>
    <n v="-73.983678999999995"/>
    <d v="2014-10-05T12:51:19"/>
    <d v="2014-10-05T13:11:48"/>
    <d v="2014-10-05T13:21:39"/>
    <d v="2014-10-05T13:27:54"/>
  </r>
  <r>
    <n v="1387976"/>
    <n v="80737"/>
    <x v="383"/>
    <x v="1"/>
    <x v="126"/>
    <x v="30"/>
    <s v="Wide Rice Noodles with BBQâ€™d Duck Breast"/>
    <n v="1"/>
    <s v="Main Courses"/>
    <d v="1899-12-30T00:04:38"/>
    <n v="40.782116700000003"/>
    <n v="-73.980739099999994"/>
    <n v="40.775387000000002"/>
    <n v="-73.982740000000007"/>
    <d v="2014-10-18T12:40:12"/>
    <d v="2014-10-18T12:52:28"/>
    <d v="2014-10-18T13:02:24"/>
    <d v="2014-10-18T13:08:56"/>
  </r>
  <r>
    <n v="1306394"/>
    <n v="327651"/>
    <x v="19"/>
    <x v="3"/>
    <x v="70"/>
    <x v="11"/>
    <s v="Cereal Milk and Crack Pie Twist Soft Serve (1 Pint)"/>
    <n v="1"/>
    <s v="Soft Serve"/>
    <m/>
    <n v="40.731795470614898"/>
    <n v="-73.985672593116803"/>
    <n v="40.775263720444599"/>
    <n v="-73.989759629425194"/>
    <d v="2014-10-05T23:53:10"/>
    <d v="2014-10-05T23:53:01"/>
    <d v="2014-10-06T00:01:57"/>
    <d v="2014-10-06T00:27:35"/>
  </r>
  <r>
    <n v="1418133"/>
    <n v="70193"/>
    <x v="340"/>
    <x v="2"/>
    <x v="80"/>
    <x v="0"/>
    <s v="Simply On A Bun"/>
    <n v="1"/>
    <s v="P.J. Clarke's Hamburgers"/>
    <d v="1899-12-30T00:05:36"/>
    <n v="40.771961874462001"/>
    <n v="-73.982620239257798"/>
    <n v="40.771895600000001"/>
    <n v="-73.952059300000002"/>
    <d v="2014-10-21T22:35:02"/>
    <d v="2014-10-21T22:34:29"/>
    <d v="2014-10-21T23:04:49"/>
    <d v="2014-10-21T23:23:08"/>
  </r>
  <r>
    <n v="1423117"/>
    <n v="163738"/>
    <x v="221"/>
    <x v="2"/>
    <x v="130"/>
    <x v="9"/>
    <m/>
    <m/>
    <m/>
    <m/>
    <n v="40.7148369945876"/>
    <n v="-74.011596097649004"/>
    <n v="40.715647500000003"/>
    <n v="-74.009895099999994"/>
    <d v="2014-10-22T18:53:15"/>
    <d v="2014-10-22T19:19:25"/>
    <d v="2014-10-22T19:35:45"/>
    <d v="2014-10-22T19:36:37"/>
  </r>
  <r>
    <n v="1300792"/>
    <n v="344631"/>
    <x v="23"/>
    <x v="2"/>
    <x v="756"/>
    <x v="8"/>
    <m/>
    <m/>
    <m/>
    <m/>
    <n v="40.715354549072899"/>
    <n v="-73.9895725250244"/>
    <n v="40.725485683879"/>
    <n v="-73.992818816621806"/>
    <d v="2014-10-05T14:50:56"/>
    <d v="2014-10-05T15:10:03"/>
    <d v="2014-10-05T15:55:58"/>
    <d v="2014-10-05T16:06:05"/>
  </r>
  <r>
    <n v="1486160"/>
    <n v="152675"/>
    <x v="182"/>
    <x v="1"/>
    <x v="14"/>
    <x v="11"/>
    <s v="Coconut Cupcake"/>
    <n v="2"/>
    <s v="Specialty Cupcakes"/>
    <m/>
    <n v="40.7358928721479"/>
    <n v="-74.005204439163194"/>
    <n v="40.737861904766298"/>
    <n v="-73.990798950195298"/>
    <d v="2014-10-30T13:09:47"/>
    <d v="2014-10-30T13:07:48"/>
    <d v="2014-10-30T13:34:38"/>
    <d v="2014-10-30T13:47:32"/>
  </r>
  <r>
    <n v="1439481"/>
    <n v="75474"/>
    <x v="40"/>
    <x v="1"/>
    <x v="757"/>
    <x v="50"/>
    <s v="Tripe"/>
    <n v="3"/>
    <s v="Homemade Soups"/>
    <d v="1899-12-30T00:08:46"/>
    <n v="40.731204279297401"/>
    <n v="-73.985743357130104"/>
    <n v="40.747775599999997"/>
    <n v="-73.975147399999997"/>
    <d v="2014-10-24T18:34:45"/>
    <d v="2014-10-24T18:58:10"/>
    <d v="2014-10-24T19:14:00"/>
    <d v="2014-10-24T19:29:23"/>
  </r>
  <r>
    <n v="1410044"/>
    <n v="358158"/>
    <x v="103"/>
    <x v="1"/>
    <x v="115"/>
    <x v="23"/>
    <s v="Fries with Sea Salt"/>
    <n v="1"/>
    <s v="Sides"/>
    <d v="1899-12-30T00:04:10"/>
    <n v="40.722079393083497"/>
    <n v="-73.997511863708496"/>
    <n v="40.723728999999999"/>
    <n v="-74.004076100000006"/>
    <d v="2014-10-20T18:53:29"/>
    <d v="2014-10-20T19:07:09"/>
    <d v="2014-10-20T19:12:29"/>
    <d v="2014-10-20T19:16:52"/>
  </r>
  <r>
    <n v="1440166"/>
    <n v="102992"/>
    <x v="162"/>
    <x v="1"/>
    <x v="245"/>
    <x v="30"/>
    <m/>
    <m/>
    <m/>
    <m/>
    <n v="40.730754820521298"/>
    <n v="-73.9862895011902"/>
    <n v="40.724249100000002"/>
    <n v="-73.979365799999997"/>
    <d v="2014-10-24T19:35:21"/>
    <d v="2014-10-24T19:39:24"/>
    <d v="2014-10-24T19:45:07"/>
    <d v="2014-10-24T20:09:36"/>
  </r>
  <r>
    <n v="1367966"/>
    <n v="81196"/>
    <x v="80"/>
    <x v="3"/>
    <x v="298"/>
    <x v="8"/>
    <m/>
    <m/>
    <m/>
    <m/>
    <n v="40.743981808087099"/>
    <n v="-73.999442014038607"/>
    <n v="40.746060399999998"/>
    <n v="-73.994673800000001"/>
    <d v="2014-10-15T18:03:51"/>
    <d v="2014-10-15T18:24:30"/>
    <d v="2014-10-15T18:33:49"/>
    <d v="2014-10-15T18:39:34"/>
  </r>
  <r>
    <n v="1416670"/>
    <n v="390545"/>
    <x v="142"/>
    <x v="1"/>
    <x v="675"/>
    <x v="26"/>
    <s v="Mighty Mushroom"/>
    <n v="1"/>
    <s v="Rolls"/>
    <m/>
    <n v="40.7328198446546"/>
    <n v="-73.986085653304997"/>
    <n v="40.758983200000003"/>
    <n v="-73.973674500000001"/>
    <d v="2014-10-21T20:28:21"/>
    <d v="2014-10-21T20:26:50"/>
    <d v="2014-10-21T21:07:24"/>
    <d v="2014-10-21T21:30:46"/>
  </r>
  <r>
    <n v="1469328"/>
    <n v="125123"/>
    <x v="537"/>
    <x v="1"/>
    <x v="106"/>
    <x v="19"/>
    <m/>
    <m/>
    <m/>
    <m/>
    <n v="40.743911575648703"/>
    <n v="-73.989049029576194"/>
    <n v="40.746764400000004"/>
    <n v="-73.990301400000007"/>
    <d v="2014-10-27T17:43:38"/>
    <d v="2014-10-27T18:00:42"/>
    <d v="2014-10-27T18:12:33"/>
    <d v="2014-10-27T18:17:53"/>
  </r>
  <r>
    <n v="1416256"/>
    <n v="61181"/>
    <x v="9"/>
    <x v="2"/>
    <x v="76"/>
    <x v="16"/>
    <s v="Ice Cream Sandwich"/>
    <n v="2"/>
    <s v="Desserts"/>
    <d v="1899-12-30T00:03:06"/>
    <n v="40.721545124764702"/>
    <n v="-73.988842426716104"/>
    <n v="40.739192000000003"/>
    <n v="-73.987325999999996"/>
    <d v="2014-10-21T19:42:20"/>
    <m/>
    <m/>
    <d v="2014-10-21T20:14:09"/>
  </r>
  <r>
    <n v="1290777"/>
    <n v="91817"/>
    <x v="86"/>
    <x v="1"/>
    <x v="77"/>
    <x v="0"/>
    <s v="The Wing Supreme"/>
    <n v="1"/>
    <s v="Combos"/>
    <m/>
    <n v="40.724339999999998"/>
    <n v="-73.990960000000001"/>
    <n v="40.740125407502703"/>
    <n v="-73.990611042896305"/>
    <d v="2014-10-04T00:07:52"/>
    <d v="2014-10-04T00:22:33"/>
    <d v="2014-10-04T00:34:53"/>
    <d v="2014-10-04T00:46:20"/>
  </r>
  <r>
    <n v="1435592"/>
    <n v="53029"/>
    <x v="236"/>
    <x v="1"/>
    <x v="122"/>
    <x v="32"/>
    <s v="Peanut Butter &amp; Jam"/>
    <n v="1"/>
    <s v="Filled Square Dougnuts"/>
    <m/>
    <n v="40.744563916288797"/>
    <n v="-73.996630052861306"/>
    <n v="40.745019683911202"/>
    <n v="-73.976720995858599"/>
    <d v="2014-10-24T11:31:33"/>
    <d v="2014-10-24T11:34:16"/>
    <d v="2014-10-24T11:47:05"/>
    <d v="2014-10-24T11:58:12"/>
  </r>
  <r>
    <n v="1450917"/>
    <n v="138057"/>
    <x v="81"/>
    <x v="4"/>
    <x v="122"/>
    <x v="32"/>
    <s v="Vanilla Bean &amp; Jam"/>
    <n v="1"/>
    <s v="Filled Square Dougnuts"/>
    <m/>
    <n v="40.744563916288797"/>
    <n v="-73.996630052861306"/>
    <n v="40.690517"/>
    <n v="-73.966780999999997"/>
    <d v="2014-10-25T20:00:45"/>
    <d v="2014-10-25T20:31:54"/>
    <d v="2014-10-25T20:47:44"/>
    <d v="2014-10-25T21:27:42"/>
  </r>
  <r>
    <n v="1288784"/>
    <n v="338155"/>
    <x v="318"/>
    <x v="3"/>
    <x v="132"/>
    <x v="1"/>
    <s v="Plain Cheese Pie"/>
    <n v="1"/>
    <s v="Full Size"/>
    <m/>
    <n v="40.733402283324402"/>
    <n v="-73.987510980727393"/>
    <n v="40.751621887380402"/>
    <n v="-73.970486687443298"/>
    <d v="2014-10-03T20:13:46"/>
    <d v="2014-10-03T20:19:40"/>
    <d v="2014-10-03T20:32:30"/>
    <d v="2014-10-03T20:44:39"/>
  </r>
  <r>
    <n v="1396388"/>
    <n v="260680"/>
    <x v="130"/>
    <x v="1"/>
    <x v="758"/>
    <x v="18"/>
    <s v="The Egg Begley Jr. Sandwich"/>
    <n v="1"/>
    <s v="Brunch Mains"/>
    <d v="1899-12-30T00:04:20"/>
    <n v="40.728862999999997"/>
    <n v="-73.980762999999996"/>
    <n v="40.716432300000001"/>
    <n v="-73.990926599999995"/>
    <d v="2014-10-19T10:33:34"/>
    <d v="2014-10-19T10:36:43"/>
    <d v="2014-10-19T10:58:33"/>
    <d v="2014-10-19T11:08:17"/>
  </r>
  <r>
    <n v="1312957"/>
    <n v="95579"/>
    <x v="306"/>
    <x v="1"/>
    <x v="112"/>
    <x v="8"/>
    <s v="$10 Fresh &amp; Co Santa Fe Salad"/>
    <n v="3"/>
    <s v="Today's Special"/>
    <m/>
    <n v="40.724339999999998"/>
    <n v="-73.990960000000001"/>
    <n v="40.747027000000003"/>
    <n v="-74.005054999999999"/>
    <d v="2014-10-07T12:20:46"/>
    <m/>
    <m/>
    <d v="2014-10-07T12:28:38"/>
  </r>
  <r>
    <n v="1344351"/>
    <n v="156828"/>
    <x v="234"/>
    <x v="2"/>
    <x v="191"/>
    <x v="18"/>
    <m/>
    <m/>
    <m/>
    <m/>
    <n v="40.7209843306225"/>
    <n v="-73.994954333926202"/>
    <n v="40.723856400000003"/>
    <n v="-74.003607400000007"/>
    <d v="2014-10-12T07:18:30"/>
    <d v="2014-10-12T07:28:09"/>
    <d v="2014-10-12T07:39:29"/>
    <d v="2014-10-12T07:49:05"/>
  </r>
  <r>
    <n v="1289129"/>
    <n v="348096"/>
    <x v="160"/>
    <x v="1"/>
    <x v="63"/>
    <x v="16"/>
    <s v="Chicken Parm"/>
    <n v="1"/>
    <s v="Platters"/>
    <d v="1899-12-30T00:04:49"/>
    <n v="40.723019825000002"/>
    <n v="-73.995853999999994"/>
    <n v="40.720866181753998"/>
    <n v="-74.001728740503694"/>
    <d v="2014-10-03T20:50:19"/>
    <d v="2014-10-03T21:04:52"/>
    <d v="2014-10-03T21:16:12"/>
    <d v="2014-10-03T21:23:16"/>
  </r>
  <r>
    <n v="1444826"/>
    <n v="359025"/>
    <x v="108"/>
    <x v="1"/>
    <x v="122"/>
    <x v="32"/>
    <s v="Vanilla Bean"/>
    <n v="2"/>
    <s v="Yeast Doughnuts"/>
    <m/>
    <n v="40.744563916288797"/>
    <n v="-73.996630052861306"/>
    <n v="40.706598108759003"/>
    <n v="-74.010987589543106"/>
    <d v="2014-10-25T10:47:55"/>
    <d v="2014-10-25T10:52:37"/>
    <d v="2014-10-25T11:14:57"/>
    <d v="2014-10-25T11:25:33"/>
  </r>
  <r>
    <n v="1389769"/>
    <n v="178158"/>
    <x v="531"/>
    <x v="1"/>
    <x v="130"/>
    <x v="9"/>
    <s v="Burrito"/>
    <n v="1"/>
    <s v="Entree"/>
    <m/>
    <n v="40.722542870002997"/>
    <n v="-73.997769355773897"/>
    <n v="40.721223000000002"/>
    <n v="-73.993275999999994"/>
    <d v="2014-10-18T16:10:10"/>
    <d v="2014-10-18T16:10:19"/>
    <d v="2014-10-18T16:19:41"/>
    <d v="2014-10-18T16:28:46"/>
  </r>
  <r>
    <n v="1373184"/>
    <n v="92440"/>
    <x v="168"/>
    <x v="2"/>
    <x v="76"/>
    <x v="16"/>
    <s v="SautÃ©ed Broccoli"/>
    <n v="2"/>
    <s v="Green Market"/>
    <d v="1899-12-30T00:07:31"/>
    <n v="40.771491247520302"/>
    <n v="-73.956334145089798"/>
    <n v="40.798418099999999"/>
    <n v="-73.942155799999995"/>
    <d v="2014-10-16T13:44:30"/>
    <d v="2014-10-16T13:58:04"/>
    <d v="2014-10-16T14:04:51"/>
    <d v="2014-10-16T14:30:45"/>
  </r>
  <r>
    <n v="1450580"/>
    <n v="241310"/>
    <x v="39"/>
    <x v="1"/>
    <x v="4"/>
    <x v="4"/>
    <s v="Dragon"/>
    <n v="1"/>
    <s v="Maki (Special Rolls)"/>
    <d v="1899-12-30T00:03:50"/>
    <n v="40.7261096570601"/>
    <n v="-74.002491863200504"/>
    <n v="40.730547299999998"/>
    <n v="-73.990061299999994"/>
    <d v="2014-10-25T19:39:28"/>
    <m/>
    <m/>
    <d v="2014-10-25T20:25:59"/>
  </r>
  <r>
    <n v="1367218"/>
    <n v="234560"/>
    <x v="43"/>
    <x v="2"/>
    <x v="759"/>
    <x v="0"/>
    <s v="Grilled Kale"/>
    <n v="1"/>
    <s v="Salads"/>
    <d v="1899-12-30T00:08:06"/>
    <n v="40.684592131643598"/>
    <n v="-73.991814851760907"/>
    <n v="40.684221999999998"/>
    <n v="-74.003335000000007"/>
    <d v="2014-10-15T16:20:43"/>
    <d v="2014-10-15T16:46:05"/>
    <d v="2014-10-15T16:52:24"/>
    <d v="2014-10-15T17:00:19"/>
  </r>
  <r>
    <n v="1337251"/>
    <n v="140984"/>
    <x v="21"/>
    <x v="1"/>
    <x v="216"/>
    <x v="41"/>
    <m/>
    <m/>
    <m/>
    <m/>
    <n v="40.741816163063"/>
    <n v="-73.993494740000003"/>
    <n v="40.745278399999997"/>
    <n v="-73.977054100000004"/>
    <d v="2014-10-11T10:43:01"/>
    <m/>
    <m/>
    <d v="2014-10-11T11:35:20"/>
  </r>
  <r>
    <n v="1392178"/>
    <n v="69348"/>
    <x v="508"/>
    <x v="1"/>
    <x v="126"/>
    <x v="30"/>
    <s v="Thin Rice Noodles with Vegetables"/>
    <n v="1"/>
    <s v="Rice &amp; Noodles"/>
    <d v="1899-12-30T00:06:14"/>
    <n v="40.782116700000003"/>
    <n v="-73.980739099999994"/>
    <n v="40.775494000000002"/>
    <n v="-73.983678999999995"/>
    <d v="2014-10-18T20:14:05"/>
    <d v="2014-10-18T20:23:58"/>
    <d v="2014-10-18T20:51:48"/>
    <d v="2014-10-18T20:58:42"/>
  </r>
  <r>
    <n v="1457804"/>
    <n v="113926"/>
    <x v="92"/>
    <x v="1"/>
    <x v="55"/>
    <x v="19"/>
    <s v="Cheese Fries"/>
    <n v="1"/>
    <s v="Soup, Fries &amp; Stuff"/>
    <d v="1899-12-30T00:07:57"/>
    <n v="40.740783999999998"/>
    <n v="-74.000720999999999"/>
    <n v="40.7389899"/>
    <n v="-74.001095000000007"/>
    <d v="2014-10-26T13:39:37"/>
    <m/>
    <m/>
    <d v="2014-10-26T14:08:17"/>
  </r>
  <r>
    <n v="1288935"/>
    <n v="145389"/>
    <x v="7"/>
    <x v="1"/>
    <x v="760"/>
    <x v="16"/>
    <m/>
    <m/>
    <m/>
    <m/>
    <n v="40.726233952623303"/>
    <n v="-73.991769279821099"/>
    <n v="40.729171000000001"/>
    <n v="-73.999358999999998"/>
    <d v="2014-10-03T20:32:03"/>
    <d v="2014-10-03T20:31:11"/>
    <d v="2014-10-03T21:17:31"/>
    <d v="2014-10-03T21:23:58"/>
  </r>
  <r>
    <n v="1399401"/>
    <n v="121706"/>
    <x v="475"/>
    <x v="3"/>
    <x v="761"/>
    <x v="1"/>
    <s v="Authentic Mozzarella Sticks"/>
    <n v="3"/>
    <s v="Appetizers"/>
    <d v="1899-12-30T00:11:47"/>
    <n v="40.745057000000003"/>
    <n v="-73.975820999999996"/>
    <n v="40.756804000000002"/>
    <n v="-73.998153200000004"/>
    <d v="2014-10-19T15:55:27"/>
    <d v="2014-10-19T16:15:22"/>
    <d v="2014-10-19T16:29:12"/>
    <d v="2014-10-19T16:57:17"/>
  </r>
  <r>
    <n v="1314491"/>
    <n v="61091"/>
    <x v="538"/>
    <x v="2"/>
    <x v="88"/>
    <x v="6"/>
    <s v="Crispy Rice"/>
    <n v="1"/>
    <s v="Signature Roll"/>
    <d v="1899-12-30T00:10:12"/>
    <n v="40.784077256376399"/>
    <n v="-73.9776224098444"/>
    <n v="40.784700000000001"/>
    <n v="-73.982866999999999"/>
    <d v="2014-10-07T18:29:41"/>
    <d v="2014-10-07T19:06:11"/>
    <d v="2014-10-07T19:16:31"/>
    <d v="2014-10-07T19:23:30"/>
  </r>
  <r>
    <n v="1347879"/>
    <n v="40500"/>
    <x v="329"/>
    <x v="1"/>
    <x v="177"/>
    <x v="2"/>
    <s v="Hamburger"/>
    <n v="1"/>
    <s v="Main Menu"/>
    <d v="1899-12-30T00:05:32"/>
    <n v="40.7711352092903"/>
    <n v="-73.959623103066605"/>
    <n v="40.766203699999998"/>
    <n v="-73.960757000000001"/>
    <d v="2014-10-12T17:08:43"/>
    <d v="2014-10-12T17:19:14"/>
    <d v="2014-10-12T17:34:34"/>
    <d v="2014-10-12T17:42:57"/>
  </r>
  <r>
    <n v="1488426"/>
    <n v="177250"/>
    <x v="191"/>
    <x v="1"/>
    <x v="101"/>
    <x v="30"/>
    <s v="BBQâ€™d Pork Belly"/>
    <n v="1"/>
    <s v="Starters &amp; Salads"/>
    <d v="1899-12-30T00:07:48"/>
    <n v="40.734213854853898"/>
    <n v="-74.006202029303594"/>
    <n v="40.737667799999997"/>
    <n v="-74.005276100000003"/>
    <d v="2014-10-30T18:21:15"/>
    <d v="2014-10-30T18:21:11"/>
    <d v="2014-10-30T18:48:00"/>
    <d v="2014-10-30T18:53:41"/>
  </r>
  <r>
    <n v="1274626"/>
    <n v="97370"/>
    <x v="125"/>
    <x v="1"/>
    <x v="272"/>
    <x v="20"/>
    <m/>
    <m/>
    <m/>
    <m/>
    <n v="40.776901754952398"/>
    <n v="-73.955090045928998"/>
    <n v="40.770761700000001"/>
    <n v="-73.964485699999997"/>
    <d v="2014-10-01T18:45:10"/>
    <d v="2014-10-01T19:14:22"/>
    <d v="2014-10-01T19:29:11"/>
    <d v="2014-10-01T19:38:47"/>
  </r>
  <r>
    <n v="1333100"/>
    <n v="56234"/>
    <x v="16"/>
    <x v="1"/>
    <x v="130"/>
    <x v="9"/>
    <m/>
    <m/>
    <m/>
    <m/>
    <n v="40.777745129236699"/>
    <n v="-73.954617029430395"/>
    <n v="40.777745000000003"/>
    <n v="-73.960058000000004"/>
    <d v="2014-10-10T19:43:57"/>
    <d v="2014-10-10T19:50:57"/>
    <d v="2014-10-10T20:09:27"/>
    <d v="2014-10-10T20:14:28"/>
  </r>
  <r>
    <n v="1317595"/>
    <n v="45324"/>
    <x v="133"/>
    <x v="1"/>
    <x v="259"/>
    <x v="23"/>
    <s v="Daughters' Delight"/>
    <n v="1"/>
    <s v="Sandwiches"/>
    <m/>
    <n v="40.722640443680099"/>
    <n v="-73.988349437713595"/>
    <n v="40.716804000000003"/>
    <n v="-74.012401999999994"/>
    <d v="2014-10-08T11:24:30"/>
    <d v="2014-10-08T11:28:32"/>
    <d v="2014-10-08T11:40:52"/>
    <d v="2014-10-08T11:59:57"/>
  </r>
  <r>
    <n v="1325602"/>
    <n v="259341"/>
    <x v="216"/>
    <x v="1"/>
    <x v="89"/>
    <x v="4"/>
    <m/>
    <m/>
    <m/>
    <d v="1899-12-30T00:02:48"/>
    <n v="40.761836680634801"/>
    <n v="-73.960403720115593"/>
    <n v="40.771734100000003"/>
    <n v="-73.959593799999993"/>
    <d v="2014-10-09T20:00:40"/>
    <d v="2014-10-09T20:09:03"/>
    <d v="2014-10-09T20:21:16"/>
    <d v="2014-10-09T20:38:58"/>
  </r>
  <r>
    <n v="1309301"/>
    <n v="365037"/>
    <x v="159"/>
    <x v="3"/>
    <x v="48"/>
    <x v="17"/>
    <s v="Sliced Smoked Turkey"/>
    <n v="1"/>
    <s v="Meat &amp; Seafood"/>
    <m/>
    <n v="40.733633781778998"/>
    <n v="-73.987769236059194"/>
    <n v="40.727310000000003"/>
    <n v="-73.985810000000001"/>
    <d v="2014-10-06T18:55:36"/>
    <d v="2014-10-06T19:11:14"/>
    <d v="2014-10-06T19:57:28"/>
    <d v="2014-10-06T20:04:31"/>
  </r>
  <r>
    <n v="1375449"/>
    <n v="52327"/>
    <x v="27"/>
    <x v="1"/>
    <x v="762"/>
    <x v="30"/>
    <m/>
    <m/>
    <m/>
    <d v="1899-12-30T00:17:12"/>
    <n v="40.758726099999997"/>
    <n v="-73.964470800000001"/>
    <n v="40.724423299999998"/>
    <n v="-73.985305199999999"/>
    <d v="2014-10-16T19:37:18"/>
    <d v="2014-10-16T19:49:29"/>
    <d v="2014-10-16T20:15:41"/>
    <d v="2014-10-16T20:33:26"/>
  </r>
  <r>
    <n v="1309391"/>
    <n v="275689"/>
    <x v="33"/>
    <x v="2"/>
    <x v="31"/>
    <x v="6"/>
    <s v="Crispy Rice"/>
    <n v="2"/>
    <s v="Dinner Hot Dishes"/>
    <d v="1899-12-30T00:07:18"/>
    <n v="40.719386413349397"/>
    <n v="-74.008692501044905"/>
    <n v="40.7202117"/>
    <n v="-74.002130800000003"/>
    <d v="2014-10-06T19:06:02"/>
    <m/>
    <m/>
    <d v="2014-10-06T20:05:05"/>
  </r>
  <r>
    <n v="1285302"/>
    <n v="284835"/>
    <x v="371"/>
    <x v="1"/>
    <x v="9"/>
    <x v="2"/>
    <s v="Shackburger"/>
    <n v="2"/>
    <s v="Burgers"/>
    <m/>
    <n v="40.758456774983799"/>
    <n v="-73.989140466129399"/>
    <n v="40.756098199999997"/>
    <n v="-73.985788099999994"/>
    <d v="2014-10-03T13:06:51"/>
    <d v="2014-10-03T13:09:26"/>
    <d v="2014-10-03T13:35:46"/>
    <d v="2014-10-03T13:42:18"/>
  </r>
  <r>
    <n v="1479923"/>
    <n v="142461"/>
    <x v="194"/>
    <x v="1"/>
    <x v="9"/>
    <x v="2"/>
    <s v="Chicken Dog"/>
    <n v="1"/>
    <s v="Flat Top Dogs"/>
    <m/>
    <n v="40.7152793278103"/>
    <n v="-74.014860391616807"/>
    <n v="40.719922599999997"/>
    <n v="-74.007101599999999"/>
    <d v="2014-10-29T15:39:51"/>
    <d v="2014-10-29T15:53:23"/>
    <d v="2014-10-29T16:07:43"/>
    <d v="2014-10-29T16:15:36"/>
  </r>
  <r>
    <n v="1394520"/>
    <n v="120353"/>
    <x v="23"/>
    <x v="2"/>
    <x v="63"/>
    <x v="16"/>
    <s v="Chicken Parm"/>
    <n v="1"/>
    <s v="Sandwiches"/>
    <d v="1899-12-30T00:04:49"/>
    <n v="40.723019825000002"/>
    <n v="-73.995853999999994"/>
    <n v="40.7062843"/>
    <n v="-74.016942999999998"/>
    <d v="2014-10-18T23:13:02"/>
    <d v="2014-10-18T23:19:06"/>
    <d v="2014-10-18T23:31:26"/>
    <d v="2014-10-19T00:04:22"/>
  </r>
  <r>
    <n v="1315182"/>
    <n v="201808"/>
    <x v="215"/>
    <x v="2"/>
    <x v="70"/>
    <x v="11"/>
    <s v="Crack Pie Slice"/>
    <n v="1"/>
    <s v="Pie by the Slice"/>
    <m/>
    <n v="40.714047313412998"/>
    <n v="-73.954921066761003"/>
    <n v="40.716295000000002"/>
    <n v="-73.955720999999997"/>
    <d v="2014-10-07T20:12:15"/>
    <d v="2014-10-07T20:22:52"/>
    <d v="2014-10-07T20:35:42"/>
    <d v="2014-10-07T20:40:40"/>
  </r>
  <r>
    <n v="1273181"/>
    <n v="115971"/>
    <x v="91"/>
    <x v="2"/>
    <x v="272"/>
    <x v="20"/>
    <m/>
    <m/>
    <m/>
    <m/>
    <n v="40.761894106134797"/>
    <n v="-73.986997604370103"/>
    <n v="40.770850600000003"/>
    <n v="-73.991732099999993"/>
    <d v="2014-10-01T13:56:59"/>
    <d v="2014-10-01T14:36:01"/>
    <d v="2014-10-01T14:52:04"/>
    <d v="2014-10-01T14:59:16"/>
  </r>
  <r>
    <n v="1419644"/>
    <n v="318689"/>
    <x v="96"/>
    <x v="1"/>
    <x v="16"/>
    <x v="13"/>
    <s v="Hash Browns"/>
    <n v="3"/>
    <s v="Breakfast"/>
    <m/>
    <n v="40.737726686483299"/>
    <n v="-73.996515278059206"/>
    <n v="40.743217700000002"/>
    <n v="-74.007342899999998"/>
    <d v="2014-10-22T09:50:14"/>
    <d v="2014-10-22T10:03:04"/>
    <d v="2014-10-22T10:16:24"/>
    <d v="2014-10-22T10:25:21"/>
  </r>
  <r>
    <n v="1315176"/>
    <n v="334758"/>
    <x v="38"/>
    <x v="1"/>
    <x v="16"/>
    <x v="13"/>
    <s v="Chicken McNuggets"/>
    <n v="1"/>
    <s v="Snacks &amp; Sides"/>
    <m/>
    <n v="40.763324263975399"/>
    <n v="-73.989060507506295"/>
    <n v="40.763319899999999"/>
    <n v="-73.993808700000002"/>
    <d v="2014-10-07T20:12:41"/>
    <d v="2014-10-07T20:24:27"/>
    <d v="2014-10-07T20:35:17"/>
    <d v="2014-10-07T20:40:36"/>
  </r>
  <r>
    <n v="1387373"/>
    <n v="116195"/>
    <x v="124"/>
    <x v="1"/>
    <x v="43"/>
    <x v="3"/>
    <s v="PB Acai"/>
    <n v="1"/>
    <s v="Acai Bowls"/>
    <m/>
    <n v="40.737467185971902"/>
    <n v="-74.001847617530501"/>
    <n v="40.742564999999999"/>
    <n v="-74.001040000000003"/>
    <d v="2014-10-18T10:20:07"/>
    <d v="2014-10-18T10:23:38"/>
    <d v="2014-10-18T10:48:28"/>
    <d v="2014-10-18T10:54:18"/>
  </r>
  <r>
    <n v="1274687"/>
    <n v="336435"/>
    <x v="407"/>
    <x v="2"/>
    <x v="197"/>
    <x v="42"/>
    <s v="Classic Caesar Salad"/>
    <n v="1"/>
    <s v="Dinner Salads"/>
    <d v="1899-12-30T00:04:56"/>
    <n v="40.761936861946403"/>
    <n v="-73.985421969273304"/>
    <n v="40.778097299999999"/>
    <n v="-73.974946200000005"/>
    <d v="2014-10-01T18:54:49"/>
    <d v="2014-10-01T19:08:08"/>
    <d v="2014-10-01T19:27:51"/>
    <d v="2014-10-01T20:30:10"/>
  </r>
  <r>
    <n v="1391260"/>
    <n v="196320"/>
    <x v="40"/>
    <x v="1"/>
    <x v="63"/>
    <x v="16"/>
    <s v="Meatball Parm"/>
    <n v="1"/>
    <s v="Sandwiches"/>
    <d v="1899-12-30T00:13:33"/>
    <n v="40.723019825000002"/>
    <n v="-73.995853999999994"/>
    <n v="40.747796468210801"/>
    <n v="-73.980233890038505"/>
    <d v="2014-10-18T19:01:47"/>
    <m/>
    <m/>
    <d v="2014-10-18T19:43:47"/>
  </r>
  <r>
    <n v="1392348"/>
    <n v="65263"/>
    <x v="459"/>
    <x v="2"/>
    <x v="143"/>
    <x v="36"/>
    <s v="Olga Raffault Rose"/>
    <n v="1"/>
    <s v="Rose"/>
    <m/>
    <n v="40.779598"/>
    <n v="-73.947388000000004"/>
    <n v="40.804912199999997"/>
    <n v="-73.962491700000001"/>
    <d v="2014-10-18T20:29:06"/>
    <d v="2014-10-18T20:39:50"/>
    <d v="2014-10-18T20:47:35"/>
    <d v="2014-10-18T21:10:02"/>
  </r>
  <r>
    <n v="1472739"/>
    <n v="110852"/>
    <x v="340"/>
    <x v="2"/>
    <x v="558"/>
    <x v="11"/>
    <s v="Cookies-N-Cream"/>
    <n v="2"/>
    <s v="Center-Filled"/>
    <m/>
    <n v="40.730245106692003"/>
    <n v="-74.002225241083593"/>
    <n v="40.763248099999998"/>
    <n v="-73.973554300000004"/>
    <d v="2014-10-28T09:25:12"/>
    <d v="2014-10-28T09:47:32"/>
    <d v="2014-10-28T09:59:52"/>
    <d v="2014-10-28T10:42:12"/>
  </r>
  <r>
    <n v="1282258"/>
    <n v="102801"/>
    <x v="125"/>
    <x v="1"/>
    <x v="68"/>
    <x v="8"/>
    <s v="The Mercer Burger"/>
    <n v="2"/>
    <s v="Lunch/Dinner (Entree)"/>
    <d v="1899-12-30T00:09:39"/>
    <n v="40.724743642155602"/>
    <n v="-73.9986615554824"/>
    <n v="40.714517480188597"/>
    <n v="-74.0070190819375"/>
    <d v="2014-10-02T20:59:48"/>
    <d v="2014-10-02T21:14:27"/>
    <d v="2014-10-02T21:39:17"/>
    <d v="2014-10-02T21:45:15"/>
  </r>
  <r>
    <n v="1411258"/>
    <n v="325327"/>
    <x v="44"/>
    <x v="1"/>
    <x v="83"/>
    <x v="19"/>
    <s v="French Fries"/>
    <n v="1"/>
    <s v="Soup, Fries &amp; Stuff"/>
    <d v="1899-12-30T00:03:01"/>
    <n v="40.723095999999998"/>
    <n v="-73.995773999999997"/>
    <n v="40.723993"/>
    <n v="-73.9994339"/>
    <d v="2014-10-20T20:58:05"/>
    <d v="2014-10-20T21:13:23"/>
    <d v="2014-10-20T21:25:33"/>
    <d v="2014-10-20T21:26:31"/>
  </r>
  <r>
    <n v="1477022"/>
    <n v="63513"/>
    <x v="519"/>
    <x v="1"/>
    <x v="41"/>
    <x v="22"/>
    <s v="Shawarma"/>
    <n v="1"/>
    <s v="Meat"/>
    <m/>
    <n v="40.730178000000002"/>
    <n v="-74.000322400000002"/>
    <n v="40.760559899999997"/>
    <n v="-73.999052500000005"/>
    <d v="2014-10-28T22:35:39"/>
    <d v="2014-10-28T22:38:49"/>
    <d v="2014-10-28T22:57:38"/>
    <d v="2014-10-28T23:24:45"/>
  </r>
  <r>
    <n v="1458994"/>
    <n v="398723"/>
    <x v="340"/>
    <x v="2"/>
    <x v="15"/>
    <x v="12"/>
    <s v="Pan-seared French Horn Mushrooms"/>
    <n v="1"/>
    <s v="Panini"/>
    <d v="1899-12-30T00:03:11"/>
    <n v="40.785160043282801"/>
    <n v="-73.976916473837804"/>
    <n v="40.806469794467603"/>
    <n v="-73.960142255493594"/>
    <d v="2014-10-26T15:06:39"/>
    <d v="2014-10-26T15:33:43"/>
    <d v="2014-10-26T15:41:04"/>
    <d v="2014-10-26T15:49:07"/>
  </r>
  <r>
    <n v="1340960"/>
    <n v="373537"/>
    <x v="138"/>
    <x v="1"/>
    <x v="763"/>
    <x v="8"/>
    <m/>
    <m/>
    <m/>
    <d v="1899-12-30T00:02:02"/>
    <n v="40.774903999999999"/>
    <n v="-73.954007000000004"/>
    <n v="40.763791458434198"/>
    <n v="-73.958556402583596"/>
    <d v="2014-10-11T19:40:22"/>
    <d v="2014-10-11T19:58:15"/>
    <d v="2014-10-11T20:14:36"/>
    <d v="2014-10-11T20:28:15"/>
  </r>
  <r>
    <n v="1489703"/>
    <n v="157711"/>
    <x v="97"/>
    <x v="1"/>
    <x v="76"/>
    <x v="16"/>
    <s v="Ice Cream Sandwich"/>
    <n v="1"/>
    <s v="Desserts"/>
    <d v="1899-12-30T00:07:55"/>
    <n v="40.771491247520302"/>
    <n v="-73.956334145089798"/>
    <n v="40.773844464242799"/>
    <n v="-73.948781321401299"/>
    <d v="2014-10-30T20:23:29"/>
    <m/>
    <m/>
    <d v="2014-10-30T21:07:43"/>
  </r>
  <r>
    <n v="1468470"/>
    <n v="143926"/>
    <x v="30"/>
    <x v="1"/>
    <x v="764"/>
    <x v="30"/>
    <s v="Roast Pork"/>
    <n v="1"/>
    <s v="Appetizers"/>
    <d v="1899-12-30T00:04:17"/>
    <n v="40.716178999999997"/>
    <n v="-73.998187999999999"/>
    <n v="40.743799000000003"/>
    <n v="-73.984605000000002"/>
    <d v="2014-10-27T14:54:15"/>
    <d v="2014-10-27T15:08:48"/>
    <d v="2014-10-27T15:24:31"/>
    <d v="2014-10-27T15:46:10"/>
  </r>
  <r>
    <n v="1435427"/>
    <n v="200631"/>
    <x v="80"/>
    <x v="3"/>
    <x v="62"/>
    <x v="25"/>
    <s v="Hot Coffee"/>
    <n v="1"/>
    <s v="Beverages"/>
    <d v="1899-12-30T00:02:42"/>
    <n v="40.802549609553203"/>
    <n v="-73.950232680024698"/>
    <n v="40.798558"/>
    <n v="-73.934880000000007"/>
    <d v="2014-10-24T10:37:08"/>
    <d v="2014-10-24T10:52:15"/>
    <d v="2014-10-24T11:04:05"/>
    <d v="2014-10-24T11:14:27"/>
  </r>
  <r>
    <n v="1341487"/>
    <n v="106478"/>
    <x v="131"/>
    <x v="5"/>
    <x v="31"/>
    <x v="6"/>
    <s v="Yellowtail Scallion Roll"/>
    <n v="1"/>
    <s v="Dinner Sushi Rolls"/>
    <d v="1899-12-30T00:19:06"/>
    <n v="40.719386413349397"/>
    <n v="-74.008692501044905"/>
    <n v="40.724400299999999"/>
    <n v="-73.991197600000007"/>
    <d v="2014-10-11T20:28:49"/>
    <m/>
    <m/>
    <d v="2014-10-11T22:00:42"/>
  </r>
  <r>
    <n v="1416714"/>
    <n v="94480"/>
    <x v="48"/>
    <x v="1"/>
    <x v="122"/>
    <x v="32"/>
    <s v="Peanut Butter &amp; Jam"/>
    <n v="2"/>
    <s v="Filled Square Dougnuts"/>
    <m/>
    <n v="40.744563916288797"/>
    <n v="-73.996630052861306"/>
    <n v="40.773538199999997"/>
    <n v="-73.962198099999995"/>
    <d v="2014-10-21T20:33:21"/>
    <d v="2014-10-21T20:48:39"/>
    <d v="2014-10-21T21:01:59"/>
    <d v="2014-10-21T21:18:38"/>
  </r>
  <r>
    <n v="1321798"/>
    <n v="80466"/>
    <x v="46"/>
    <x v="2"/>
    <x v="177"/>
    <x v="2"/>
    <s v="Cottage Fried Potatoes"/>
    <n v="1"/>
    <s v="Main Menu"/>
    <d v="1899-12-30T00:01:52"/>
    <n v="40.7711352092903"/>
    <n v="-73.959623103066605"/>
    <n v="40.767122950607103"/>
    <n v="-73.969561745999997"/>
    <d v="2014-10-08T23:32:02"/>
    <d v="2014-10-08T23:32:14"/>
    <d v="2014-10-08T23:43:37"/>
    <d v="2014-10-08T23:48:57"/>
  </r>
  <r>
    <n v="1293460"/>
    <n v="361147"/>
    <x v="58"/>
    <x v="2"/>
    <x v="77"/>
    <x v="0"/>
    <s v="Boylan's Root Beer"/>
    <n v="1"/>
    <s v="Drinks"/>
    <m/>
    <n v="40.724339999999998"/>
    <n v="-73.990960000000001"/>
    <n v="40.709076000000003"/>
    <n v="-74.009805999999998"/>
    <d v="2014-10-04T14:38:55"/>
    <d v="2014-10-04T14:43:25"/>
    <d v="2014-10-04T15:06:45"/>
    <d v="2014-10-04T15:23:19"/>
  </r>
  <r>
    <n v="1489727"/>
    <n v="141550"/>
    <x v="30"/>
    <x v="1"/>
    <x v="679"/>
    <x v="0"/>
    <m/>
    <m/>
    <m/>
    <d v="1899-12-30T00:07:37"/>
    <n v="40.785899000000001"/>
    <n v="-73.972686999999993"/>
    <n v="40.776066100000001"/>
    <n v="-73.944389599999994"/>
    <d v="2014-10-30T20:25:38"/>
    <d v="2014-10-30T20:34:50"/>
    <d v="2014-10-30T20:54:40"/>
    <d v="2014-10-30T21:12:04"/>
  </r>
  <r>
    <n v="1414854"/>
    <n v="309163"/>
    <x v="118"/>
    <x v="1"/>
    <x v="765"/>
    <x v="11"/>
    <m/>
    <m/>
    <m/>
    <m/>
    <n v="40.725730202803803"/>
    <n v="-74.000988006591797"/>
    <n v="40.733425199999999"/>
    <n v="-74.004685899999998"/>
    <d v="2014-10-21T16:12:15"/>
    <d v="2014-10-21T16:14:22"/>
    <d v="2014-10-21T16:27:14"/>
    <d v="2014-10-21T16:41:07"/>
  </r>
  <r>
    <n v="1460128"/>
    <n v="42052"/>
    <x v="338"/>
    <x v="1"/>
    <x v="337"/>
    <x v="16"/>
    <s v="Fusilli with Seasonal Vegetables"/>
    <n v="1"/>
    <s v="Paste"/>
    <d v="1899-12-30T00:05:18"/>
    <n v="40.727282000000002"/>
    <n v="-74.001756"/>
    <n v="40.747450000000001"/>
    <n v="-74.002486000000005"/>
    <d v="2014-10-26T16:41:37"/>
    <d v="2014-10-26T16:44:30"/>
    <d v="2014-10-26T16:56:21"/>
    <d v="2014-10-26T17:13:34"/>
  </r>
  <r>
    <n v="1468122"/>
    <n v="301419"/>
    <x v="200"/>
    <x v="1"/>
    <x v="33"/>
    <x v="20"/>
    <s v="Roasted Turkey + Fall Vegetables"/>
    <n v="1"/>
    <s v="Signatures"/>
    <d v="1899-12-30T00:03:10"/>
    <n v="40.721323186970601"/>
    <n v="-74.009732007980304"/>
    <n v="40.723613"/>
    <n v="-73.993207999999996"/>
    <d v="2014-10-27T13:52:31"/>
    <d v="2014-10-27T13:57:39"/>
    <d v="2014-10-27T14:20:29"/>
    <d v="2014-10-27T14:34:46"/>
  </r>
  <r>
    <n v="1483384"/>
    <n v="101017"/>
    <x v="434"/>
    <x v="1"/>
    <x v="20"/>
    <x v="17"/>
    <s v="Dried Apples Zip Lock"/>
    <n v="1"/>
    <s v="Nuts &amp; Dried Fruits"/>
    <m/>
    <n v="40.723954999999997"/>
    <n v="-73.991828999999996"/>
    <n v="40.724291000000001"/>
    <n v="-73.994611300000003"/>
    <d v="2014-10-29T22:02:15"/>
    <d v="2014-10-29T22:04:37"/>
    <d v="2014-10-29T22:16:26"/>
    <d v="2014-10-29T22:19:09"/>
  </r>
  <r>
    <n v="1463688"/>
    <n v="79507"/>
    <x v="320"/>
    <x v="1"/>
    <x v="76"/>
    <x v="16"/>
    <s v="Classic Beef"/>
    <n v="1"/>
    <s v="Naked Balls"/>
    <d v="1899-12-30T00:07:26"/>
    <n v="40.745963108098799"/>
    <n v="-74.001697291846"/>
    <n v="40.7444883"/>
    <n v="-73.994946499999998"/>
    <d v="2014-10-26T20:23:05"/>
    <d v="2014-10-26T20:40:23"/>
    <d v="2014-10-26T20:45:42"/>
    <d v="2014-10-26T20:50:37"/>
  </r>
  <r>
    <n v="1433771"/>
    <n v="336146"/>
    <x v="426"/>
    <x v="2"/>
    <x v="70"/>
    <x v="11"/>
    <s v="Cornflake Marshmallow Chocolate Chip Cookie"/>
    <n v="1"/>
    <s v="Cookies"/>
    <m/>
    <n v="40.731795470614898"/>
    <n v="-73.985672593116803"/>
    <n v="40.749732799999997"/>
    <n v="-73.996150999999998"/>
    <d v="2014-10-23T22:22:55"/>
    <d v="2014-10-23T22:24:32"/>
    <d v="2014-10-23T22:47:30"/>
    <d v="2014-10-23T23:05:42"/>
  </r>
  <r>
    <n v="1382151"/>
    <n v="38612"/>
    <x v="405"/>
    <x v="2"/>
    <x v="64"/>
    <x v="8"/>
    <s v="Steak Fries"/>
    <n v="1"/>
    <s v="Starters &amp; Sides"/>
    <m/>
    <n v="40.722307066359498"/>
    <n v="-73.987351655960097"/>
    <n v="40.748051199999999"/>
    <n v="-73.9811239"/>
    <d v="2014-10-17T18:41:22"/>
    <d v="2014-10-17T18:55:09"/>
    <d v="2014-10-17T19:06:29"/>
    <d v="2014-10-17T19:29:08"/>
  </r>
  <r>
    <n v="1415076"/>
    <n v="47184"/>
    <x v="36"/>
    <x v="1"/>
    <x v="766"/>
    <x v="8"/>
    <m/>
    <m/>
    <m/>
    <d v="1899-12-30T00:11:30"/>
    <n v="40.724293819500303"/>
    <n v="-73.982925456000402"/>
    <n v="40.725648999999997"/>
    <n v="-73.993138999999999"/>
    <d v="2014-10-21T17:04:16"/>
    <d v="2014-10-21T17:27:05"/>
    <d v="2014-10-21T17:36:25"/>
    <d v="2014-10-21T17:43:46"/>
  </r>
  <r>
    <n v="1331156"/>
    <n v="371376"/>
    <x v="131"/>
    <x v="5"/>
    <x v="134"/>
    <x v="33"/>
    <s v="Roasted Sweet Potatoes"/>
    <n v="1"/>
    <s v="Lunch &amp; Dinner Sides"/>
    <m/>
    <n v="40.735676762018002"/>
    <n v="-73.993829528068602"/>
    <n v="40.798550300000002"/>
    <n v="-73.940759499999999"/>
    <d v="2014-10-10T16:00:08"/>
    <d v="2014-10-10T16:25:40"/>
    <d v="2014-10-10T16:40:31"/>
    <d v="2014-10-10T17:07:30"/>
  </r>
  <r>
    <n v="1348143"/>
    <n v="155448"/>
    <x v="148"/>
    <x v="2"/>
    <x v="126"/>
    <x v="30"/>
    <s v="BBQâ€™d Beef Fried Rice"/>
    <n v="1"/>
    <s v="Rice &amp; Noodles"/>
    <d v="1899-12-30T00:03:28"/>
    <n v="40.782116700000003"/>
    <n v="-73.980739099999994"/>
    <n v="40.721650599999997"/>
    <n v="-74.010107700000006"/>
    <d v="2014-10-12T17:40:59"/>
    <d v="2014-10-12T17:48:51"/>
    <d v="2014-10-12T18:11:58"/>
    <d v="2014-10-12T18:55:52"/>
  </r>
  <r>
    <n v="1423338"/>
    <n v="391769"/>
    <x v="529"/>
    <x v="2"/>
    <x v="216"/>
    <x v="41"/>
    <m/>
    <m/>
    <m/>
    <m/>
    <n v="40.749191383758799"/>
    <n v="-73.988205399830704"/>
    <n v="40.716042685614703"/>
    <n v="-74.015291445857798"/>
    <d v="2014-10-22T19:15:18"/>
    <d v="2014-10-22T20:14:04"/>
    <d v="2014-10-22T20:22:58"/>
    <d v="2014-10-22T21:23:28"/>
  </r>
  <r>
    <n v="1285000"/>
    <n v="68248"/>
    <x v="30"/>
    <x v="1"/>
    <x v="177"/>
    <x v="2"/>
    <s v="Cottage Fried Potatoes"/>
    <n v="4"/>
    <s v="Main Menu"/>
    <d v="1899-12-30T00:03:24"/>
    <n v="40.7711352092903"/>
    <n v="-73.959623103066605"/>
    <n v="40.753005399999999"/>
    <n v="-73.979781599999995"/>
    <d v="2014-10-03T12:04:49"/>
    <d v="2014-10-03T12:21:01"/>
    <d v="2014-10-03T12:31:31"/>
    <d v="2014-10-03T12:57:03"/>
  </r>
  <r>
    <n v="1393740"/>
    <n v="314891"/>
    <x v="201"/>
    <x v="2"/>
    <x v="767"/>
    <x v="9"/>
    <s v="Carne Asada Taquitos"/>
    <n v="1"/>
    <s v="Appetizers"/>
    <d v="1899-12-30T00:10:11"/>
    <n v="40.7227605497716"/>
    <n v="-73.982839368757098"/>
    <n v="40.732362299999998"/>
    <n v="-73.987124800000004"/>
    <d v="2014-10-18T22:10:22"/>
    <d v="2014-10-18T22:24:08"/>
    <d v="2014-10-18T22:38:12"/>
    <d v="2014-10-18T22:50:55"/>
  </r>
  <r>
    <n v="1340715"/>
    <n v="43856"/>
    <x v="94"/>
    <x v="1"/>
    <x v="146"/>
    <x v="30"/>
    <m/>
    <m/>
    <m/>
    <d v="1899-12-30T00:10:28"/>
    <n v="40.764084531354698"/>
    <n v="-73.970499798529701"/>
    <n v="40.734220000000001"/>
    <n v="-73.990255000000005"/>
    <d v="2014-10-11T19:13:29"/>
    <d v="2014-10-11T19:15:02"/>
    <d v="2014-10-11T19:34:33"/>
    <d v="2014-10-11T19:55:26"/>
  </r>
  <r>
    <n v="1317698"/>
    <n v="366327"/>
    <x v="263"/>
    <x v="1"/>
    <x v="758"/>
    <x v="18"/>
    <s v="Ricotta"/>
    <n v="1"/>
    <s v="Lunch Snacks"/>
    <d v="1899-12-30T00:04:56"/>
    <n v="40.728862999999997"/>
    <n v="-73.980762999999996"/>
    <n v="40.721097999999998"/>
    <n v="-73.981718000000001"/>
    <d v="2014-10-08T11:49:48"/>
    <d v="2014-10-08T12:10:54"/>
    <d v="2014-10-08T12:19:14"/>
    <d v="2014-10-08T12:24:49"/>
  </r>
  <r>
    <n v="1348569"/>
    <n v="147824"/>
    <x v="299"/>
    <x v="1"/>
    <x v="768"/>
    <x v="23"/>
    <m/>
    <m/>
    <m/>
    <d v="1899-12-30T00:04:33"/>
    <n v="40.735419999999998"/>
    <n v="-74.003146299999997"/>
    <n v="40.744763851078602"/>
    <n v="-73.976509904699896"/>
    <d v="2014-10-12T18:25:25"/>
    <d v="2014-10-12T18:44:54"/>
    <d v="2014-10-12T18:55:44"/>
    <d v="2014-10-12T19:15:40"/>
  </r>
  <r>
    <n v="1486536"/>
    <n v="145674"/>
    <x v="145"/>
    <x v="1"/>
    <x v="178"/>
    <x v="40"/>
    <s v="Free Latte"/>
    <n v="1"/>
    <s v="Free Lattes On-Demand"/>
    <m/>
    <n v="40.715381999999998"/>
    <n v="-74.008942000000005"/>
    <n v="40.745545"/>
    <n v="-73.991565499999993"/>
    <d v="2014-10-30T14:22:32"/>
    <d v="2014-10-30T14:27:48"/>
    <d v="2014-10-30T14:29:16"/>
    <d v="2014-10-30T14:33:10"/>
  </r>
  <r>
    <n v="1478605"/>
    <n v="165485"/>
    <x v="21"/>
    <x v="1"/>
    <x v="63"/>
    <x v="16"/>
    <s v="Eggplant Parm"/>
    <n v="2"/>
    <s v="Sandwiches"/>
    <d v="1899-12-30T00:02:47"/>
    <n v="40.723019825000002"/>
    <n v="-73.995853999999994"/>
    <n v="40.745805744164699"/>
    <n v="-74.007621747356396"/>
    <d v="2014-10-29T11:09:19"/>
    <d v="2014-10-29T11:20:33"/>
    <d v="2014-10-29T11:36:53"/>
    <d v="2014-10-29T11:54:44"/>
  </r>
  <r>
    <n v="1441191"/>
    <n v="276192"/>
    <x v="232"/>
    <x v="1"/>
    <x v="60"/>
    <x v="4"/>
    <s v="Yellowtail"/>
    <n v="1"/>
    <s v="Nigiri Sushi"/>
    <d v="1899-12-30T00:05:45"/>
    <n v="40.716725764782701"/>
    <n v="-74.008250645521898"/>
    <n v="40.723728999999999"/>
    <n v="-74.004076100000006"/>
    <d v="2014-10-24T21:02:02"/>
    <d v="2014-10-24T21:30:45"/>
    <d v="2014-10-24T21:38:05"/>
    <d v="2014-10-24T21:46:02"/>
  </r>
  <r>
    <n v="1281453"/>
    <n v="353676"/>
    <x v="83"/>
    <x v="1"/>
    <x v="360"/>
    <x v="5"/>
    <s v="Samosa"/>
    <n v="1"/>
    <s v="Extras"/>
    <m/>
    <n v="40.742005986247399"/>
    <n v="-73.990280628204303"/>
    <n v="40.747090900000003"/>
    <n v="-74.002194799999998"/>
    <d v="2014-10-02T19:35:41"/>
    <d v="2014-10-02T19:40:15"/>
    <d v="2014-10-02T19:54:36"/>
    <d v="2014-10-02T20:02:46"/>
  </r>
  <r>
    <n v="1361306"/>
    <n v="189791"/>
    <x v="18"/>
    <x v="1"/>
    <x v="108"/>
    <x v="7"/>
    <s v="Cupcakes"/>
    <n v="3"/>
    <s v="Menu"/>
    <m/>
    <n v="40.718024999999997"/>
    <n v="-73.989769999999993"/>
    <n v="40.756419000000001"/>
    <n v="-73.975076000000001"/>
    <d v="2014-10-14T15:18:05"/>
    <d v="2014-10-14T15:20:23"/>
    <d v="2014-10-14T15:31:43"/>
    <d v="2014-10-14T15:54:40"/>
  </r>
  <r>
    <n v="1480873"/>
    <n v="91114"/>
    <x v="121"/>
    <x v="1"/>
    <x v="9"/>
    <x v="2"/>
    <s v="Fries"/>
    <n v="2"/>
    <s v="Fries"/>
    <m/>
    <n v="40.780825773220101"/>
    <n v="-73.976483345031696"/>
    <n v="40.775967799999997"/>
    <n v="-73.981654599999999"/>
    <d v="2014-10-29T18:10:36"/>
    <d v="2014-10-29T18:12:33"/>
    <d v="2014-10-29T18:26:54"/>
    <d v="2014-10-29T18:36:10"/>
  </r>
  <r>
    <n v="1372821"/>
    <n v="47440"/>
    <x v="287"/>
    <x v="1"/>
    <x v="2"/>
    <x v="2"/>
    <s v="Barest Burger"/>
    <n v="1"/>
    <s v="Bareburgers"/>
    <d v="1899-12-30T00:05:34"/>
    <n v="40.728478263619799"/>
    <n v="-73.998391837447898"/>
    <n v="40.715170399999998"/>
    <n v="-74.011600900000005"/>
    <d v="2014-10-16T12:59:31"/>
    <d v="2014-10-16T13:22:55"/>
    <d v="2014-10-16T13:29:46"/>
    <d v="2014-10-16T13:48:36"/>
  </r>
  <r>
    <n v="1488577"/>
    <n v="48131"/>
    <x v="191"/>
    <x v="1"/>
    <x v="101"/>
    <x v="30"/>
    <s v="RedFarm Chicken Salad"/>
    <n v="1"/>
    <s v="Starters &amp; Salads"/>
    <d v="1899-12-30T00:02:39"/>
    <n v="40.734213854853898"/>
    <n v="-74.006202029303594"/>
    <n v="40.745835"/>
    <n v="-73.980364600000001"/>
    <d v="2014-10-30T18:37:09"/>
    <d v="2014-10-30T18:34:40"/>
    <d v="2014-10-30T19:06:01"/>
    <d v="2014-10-30T19:27:10"/>
  </r>
  <r>
    <n v="1431512"/>
    <n v="125262"/>
    <x v="388"/>
    <x v="2"/>
    <x v="4"/>
    <x v="4"/>
    <s v="Edamame"/>
    <n v="1"/>
    <s v="Appetizers"/>
    <d v="1899-12-30T00:06:05"/>
    <n v="40.7261096570601"/>
    <n v="-74.002491863200504"/>
    <n v="40.730068099999997"/>
    <n v="-73.993543599999995"/>
    <d v="2014-10-23T18:48:41"/>
    <d v="2014-10-23T19:25:40"/>
    <d v="2014-10-23T19:30:30"/>
    <d v="2014-10-23T19:41:34"/>
  </r>
  <r>
    <n v="1462143"/>
    <n v="164626"/>
    <x v="539"/>
    <x v="1"/>
    <x v="76"/>
    <x v="16"/>
    <s v="Vegetable"/>
    <n v="1"/>
    <s v="Naked Balls"/>
    <d v="1899-12-30T00:11:31"/>
    <n v="40.771491247520302"/>
    <n v="-73.956334145089798"/>
    <n v="40.764189072367898"/>
    <n v="-73.962541194253006"/>
    <d v="2014-10-26T19:05:25"/>
    <d v="2014-10-26T19:36:51"/>
    <d v="2014-10-26T19:45:41"/>
    <d v="2014-10-26T19:52:44"/>
  </r>
  <r>
    <n v="1313764"/>
    <n v="130018"/>
    <x v="125"/>
    <x v="1"/>
    <x v="66"/>
    <x v="11"/>
    <s v="Latte"/>
    <n v="1"/>
    <s v="Coffee (Stumptown Hair Bender)"/>
    <m/>
    <n v="40.7231283099199"/>
    <n v="-74.002060890197697"/>
    <n v="40.741815000000003"/>
    <n v="-73.992895000000004"/>
    <d v="2014-10-07T15:31:37"/>
    <d v="2014-10-07T15:44:23"/>
    <d v="2014-10-07T16:02:43"/>
    <d v="2014-10-07T16:15:06"/>
  </r>
  <r>
    <n v="1401481"/>
    <n v="7922"/>
    <x v="53"/>
    <x v="2"/>
    <x v="769"/>
    <x v="1"/>
    <s v="Margherita Pizza"/>
    <n v="1"/>
    <s v="Classics"/>
    <d v="1899-12-30T00:05:08"/>
    <n v="40.702637483675403"/>
    <n v="-73.993611452699895"/>
    <n v="40.7051789"/>
    <n v="-74.0080186"/>
    <d v="2014-10-19T18:41:20"/>
    <d v="2014-10-19T18:59:54"/>
    <d v="2014-10-19T19:07:43"/>
    <d v="2014-10-19T19:16:28"/>
  </r>
  <r>
    <n v="1401704"/>
    <n v="111352"/>
    <x v="91"/>
    <x v="2"/>
    <x v="130"/>
    <x v="9"/>
    <m/>
    <m/>
    <m/>
    <m/>
    <n v="40.786503542372898"/>
    <n v="-73.978058596650996"/>
    <n v="40.7894893"/>
    <n v="-73.974971600000003"/>
    <d v="2014-10-19T18:52:50"/>
    <d v="2014-10-19T19:07:29"/>
    <d v="2014-10-19T19:17:34"/>
    <d v="2014-10-19T19:23:13"/>
  </r>
  <r>
    <n v="1387813"/>
    <n v="38877"/>
    <x v="146"/>
    <x v="2"/>
    <x v="64"/>
    <x v="8"/>
    <s v="Round Knishes"/>
    <n v="1"/>
    <s v="Starters &amp; Sides"/>
    <m/>
    <n v="40.722307066359498"/>
    <n v="-73.987351655960097"/>
    <n v="40.7452469793962"/>
    <n v="-73.977049200494903"/>
    <d v="2014-10-18T12:14:31"/>
    <d v="2014-10-18T12:50:29"/>
    <d v="2014-10-18T13:21:22"/>
    <d v="2014-10-18T13:38:44"/>
  </r>
  <r>
    <n v="1442582"/>
    <n v="67316"/>
    <x v="19"/>
    <x v="3"/>
    <x v="143"/>
    <x v="36"/>
    <s v="Grey Goose Vodka (1L)"/>
    <n v="2"/>
    <s v="Vodka"/>
    <m/>
    <n v="40.779598"/>
    <n v="-73.947388000000004"/>
    <n v="40.734220000000001"/>
    <n v="-73.990255000000005"/>
    <d v="2014-10-24T22:48:07"/>
    <d v="2014-10-24T22:53:52"/>
    <d v="2014-10-24T22:58:42"/>
    <d v="2014-10-24T23:15:35"/>
  </r>
  <r>
    <n v="1488988"/>
    <n v="66012"/>
    <x v="451"/>
    <x v="1"/>
    <x v="60"/>
    <x v="4"/>
    <s v="Spicy Tuna"/>
    <n v="2"/>
    <s v="Cut Up Roll"/>
    <d v="1899-12-30T00:11:21"/>
    <n v="40.716725764782701"/>
    <n v="-74.008250645521898"/>
    <n v="40.738025999999998"/>
    <n v="-74.008550999999997"/>
    <d v="2014-10-30T19:19:53"/>
    <m/>
    <m/>
    <d v="2014-10-30T20:40:46"/>
  </r>
  <r>
    <n v="1382875"/>
    <n v="213212"/>
    <x v="225"/>
    <x v="1"/>
    <x v="77"/>
    <x v="0"/>
    <s v="Griddled Corn &amp; Bacon"/>
    <n v="1"/>
    <s v="Sides"/>
    <m/>
    <n v="40.724339999999998"/>
    <n v="-73.990960000000001"/>
    <n v="40.7256973"/>
    <n v="-74.001661499999997"/>
    <d v="2014-10-17T19:46:11"/>
    <d v="2014-10-17T19:43:47"/>
    <d v="2014-10-17T19:56:55"/>
    <d v="2014-10-17T20:02:22"/>
  </r>
  <r>
    <n v="1273957"/>
    <n v="41130"/>
    <x v="540"/>
    <x v="1"/>
    <x v="64"/>
    <x v="8"/>
    <s v="Reuben"/>
    <n v="1"/>
    <s v="Hot Sandwiches"/>
    <m/>
    <n v="40.722307066359498"/>
    <n v="-73.987351655960097"/>
    <n v="40.720226500000003"/>
    <n v="-74.002110900000005"/>
    <d v="2014-10-01T16:05:55"/>
    <d v="2014-10-01T16:12:22"/>
    <d v="2014-10-01T16:31:11"/>
    <d v="2014-10-01T16:41:32"/>
  </r>
  <r>
    <n v="1307875"/>
    <n v="49086"/>
    <x v="492"/>
    <x v="1"/>
    <x v="140"/>
    <x v="7"/>
    <s v="Poppy"/>
    <n v="2"/>
    <s v="Bagel Type"/>
    <m/>
    <n v="40.735518913424798"/>
    <n v="-73.979530334472699"/>
    <n v="40.746710999999998"/>
    <n v="-73.985309999999998"/>
    <d v="2014-10-06T13:23:59"/>
    <d v="2014-10-06T13:41:56"/>
    <d v="2014-10-06T13:53:15"/>
    <d v="2014-10-06T13:59:28"/>
  </r>
  <r>
    <n v="1407616"/>
    <n v="154597"/>
    <x v="91"/>
    <x v="2"/>
    <x v="94"/>
    <x v="28"/>
    <s v="Tostones"/>
    <n v="1"/>
    <s v="Platitos"/>
    <d v="1899-12-30T00:03:32"/>
    <n v="40.7455111364591"/>
    <n v="-73.977605191923899"/>
    <n v="40.7070972"/>
    <n v="-74.0168879"/>
    <d v="2014-10-20T11:49:16"/>
    <d v="2014-10-20T11:54:09"/>
    <d v="2014-10-20T12:04:31"/>
    <d v="2014-10-20T12:22:22"/>
  </r>
  <r>
    <n v="1481680"/>
    <n v="242765"/>
    <x v="36"/>
    <x v="1"/>
    <x v="770"/>
    <x v="16"/>
    <m/>
    <m/>
    <m/>
    <d v="1899-12-30T00:17:34"/>
    <n v="40.7245952315888"/>
    <n v="-73.991648763221704"/>
    <n v="40.716563999999998"/>
    <n v="-73.990750000000006"/>
    <d v="2014-10-29T19:49:25"/>
    <m/>
    <m/>
    <d v="2014-10-29T20:37:56"/>
  </r>
  <r>
    <n v="1281609"/>
    <n v="59491"/>
    <x v="191"/>
    <x v="1"/>
    <x v="12"/>
    <x v="10"/>
    <s v="Edamame &amp; Sweet Pea Salad"/>
    <n v="1"/>
    <s v="Sides"/>
    <m/>
    <n v="40.727518945156902"/>
    <n v="-73.988671302795396"/>
    <n v="40.717567291453499"/>
    <n v="-74.002367130767297"/>
    <d v="2014-10-02T19:51:57"/>
    <d v="2014-10-02T20:27:06"/>
    <d v="2014-10-02T20:40:26"/>
    <d v="2014-10-02T20:51:06"/>
  </r>
  <r>
    <n v="1460888"/>
    <n v="378923"/>
    <x v="320"/>
    <x v="1"/>
    <x v="244"/>
    <x v="30"/>
    <s v="Pork Dumpling Noodle Soup"/>
    <n v="1"/>
    <s v="Homemade Noodles"/>
    <d v="1899-12-30T00:05:50"/>
    <n v="40.713816000000001"/>
    <n v="-73.961731999999998"/>
    <n v="40.703670299999999"/>
    <n v="-73.989343399999996"/>
    <d v="2014-10-26T17:40:14"/>
    <d v="2014-10-26T17:44:20"/>
    <d v="2014-10-26T18:02:40"/>
    <d v="2014-10-26T18:22:18"/>
  </r>
  <r>
    <n v="1281585"/>
    <n v="47440"/>
    <x v="499"/>
    <x v="1"/>
    <x v="77"/>
    <x v="0"/>
    <s v="Tender"/>
    <n v="3"/>
    <s v="By the Piece"/>
    <m/>
    <n v="40.724339999999998"/>
    <n v="-73.990960000000001"/>
    <n v="40.715170399999998"/>
    <n v="-74.011600900000005"/>
    <d v="2014-10-02T19:48:53"/>
    <d v="2014-10-02T19:47:48"/>
    <d v="2014-10-02T19:56:08"/>
    <d v="2014-10-02T20:07:31"/>
  </r>
  <r>
    <n v="1340134"/>
    <n v="181597"/>
    <x v="417"/>
    <x v="2"/>
    <x v="159"/>
    <x v="10"/>
    <s v="Jumbo BBQ Chicken Wings"/>
    <n v="1"/>
    <s v="Small &amp; Shared Plates"/>
    <d v="1899-12-30T00:20:51"/>
    <n v="40.818082099999998"/>
    <n v="-73.960937299999998"/>
    <n v="40.812619874006103"/>
    <n v="-73.938848634983501"/>
    <d v="2014-10-11T17:58:22"/>
    <d v="2014-10-11T18:17:59"/>
    <d v="2014-10-11T18:34:19"/>
    <d v="2014-10-11T18:53:24"/>
  </r>
  <r>
    <n v="1318983"/>
    <n v="39702"/>
    <x v="390"/>
    <x v="1"/>
    <x v="728"/>
    <x v="16"/>
    <s v="Spaghetti Garlic"/>
    <n v="1"/>
    <s v="Pasta"/>
    <d v="1899-12-30T00:14:56"/>
    <n v="40.7269604278383"/>
    <n v="-73.989060507506295"/>
    <n v="40.744487499999998"/>
    <n v="-73.955606200000005"/>
    <d v="2014-10-08T16:20:12"/>
    <d v="2014-10-08T16:36:56"/>
    <d v="2014-10-08T17:12:18"/>
    <d v="2014-10-08T17:52:41"/>
  </r>
  <r>
    <n v="1275188"/>
    <n v="65306"/>
    <x v="1"/>
    <x v="1"/>
    <x v="60"/>
    <x v="4"/>
    <s v="Spicy Scallop"/>
    <n v="1"/>
    <s v="Hand Roll"/>
    <d v="1899-12-30T00:15:33"/>
    <n v="40.716725764782701"/>
    <n v="-74.008250645521898"/>
    <n v="40.724454999999999"/>
    <n v="-73.990891099999999"/>
    <d v="2014-10-01T19:57:58"/>
    <d v="2014-10-01T20:24:34"/>
    <d v="2014-10-01T20:36:54"/>
    <d v="2014-10-01T20:49:45"/>
  </r>
  <r>
    <n v="1340276"/>
    <n v="261400"/>
    <x v="252"/>
    <x v="1"/>
    <x v="76"/>
    <x v="16"/>
    <s v="Chicken"/>
    <n v="1"/>
    <s v="Naked Balls"/>
    <d v="1899-12-30T00:04:07"/>
    <n v="40.745963108098799"/>
    <n v="-74.001697291846"/>
    <n v="40.7561003"/>
    <n v="-73.996485199999995"/>
    <d v="2014-10-11T18:18:13"/>
    <d v="2014-10-11T18:18:41"/>
    <d v="2014-10-11T18:31:01"/>
    <d v="2014-10-11T18:43:41"/>
  </r>
  <r>
    <n v="1440284"/>
    <n v="92096"/>
    <x v="219"/>
    <x v="1"/>
    <x v="262"/>
    <x v="16"/>
    <s v="Cavolo Nero"/>
    <n v="1"/>
    <s v="i Cicchetti"/>
    <d v="1899-12-30T00:04:29"/>
    <n v="40.715654999999998"/>
    <n v="-73.964648999999994"/>
    <n v="40.718609200000003"/>
    <n v="-73.961956499999999"/>
    <d v="2014-10-24T19:48:08"/>
    <m/>
    <m/>
    <d v="2014-10-24T20:36:22"/>
  </r>
  <r>
    <n v="1422423"/>
    <n v="342565"/>
    <x v="216"/>
    <x v="1"/>
    <x v="134"/>
    <x v="33"/>
    <s v="Organic Green Guardian Juice"/>
    <n v="1"/>
    <s v="Juices"/>
    <m/>
    <n v="40.735676762018002"/>
    <n v="-73.993829528068602"/>
    <n v="40.7770303"/>
    <n v="-73.963160200000004"/>
    <d v="2014-10-22T17:34:56"/>
    <d v="2014-10-22T17:37:18"/>
    <d v="2014-10-22T17:53:07"/>
    <d v="2014-10-22T18:24:47"/>
  </r>
  <r>
    <n v="1460854"/>
    <n v="143866"/>
    <x v="82"/>
    <x v="1"/>
    <x v="209"/>
    <x v="16"/>
    <m/>
    <m/>
    <m/>
    <d v="1899-12-30T00:05:11"/>
    <n v="40.739612142248099"/>
    <n v="-74.006236460009603"/>
    <n v="40.717459689191102"/>
    <n v="-74.005546483321595"/>
    <d v="2014-10-26T17:38:56"/>
    <d v="2014-10-26T17:57:34"/>
    <d v="2014-10-26T18:03:24"/>
    <d v="2014-10-26T18:16:56"/>
  </r>
  <r>
    <n v="1451377"/>
    <n v="59491"/>
    <x v="4"/>
    <x v="1"/>
    <x v="12"/>
    <x v="10"/>
    <s v="Housemade Iced Tea"/>
    <n v="1"/>
    <s v="Beverages"/>
    <m/>
    <n v="40.727518945156902"/>
    <n v="-73.988671302795396"/>
    <n v="40.717567291453499"/>
    <n v="-74.002367130767297"/>
    <d v="2014-10-25T20:30:45"/>
    <m/>
    <m/>
    <d v="2014-10-25T21:40:19"/>
  </r>
  <r>
    <n v="1302258"/>
    <n v="62540"/>
    <x v="46"/>
    <x v="2"/>
    <x v="73"/>
    <x v="26"/>
    <s v="Mezze Plate"/>
    <n v="2"/>
    <s v="Appetizers"/>
    <d v="1899-12-30T00:05:05"/>
    <n v="40.790399757583998"/>
    <n v="-73.974712559392302"/>
    <n v="40.737606999999997"/>
    <n v="-74.008944"/>
    <d v="2014-10-05T17:30:02"/>
    <d v="2014-10-05T17:27:44"/>
    <d v="2014-10-05T17:50:04"/>
    <d v="2014-10-05T18:21:56"/>
  </r>
  <r>
    <n v="1310460"/>
    <n v="347226"/>
    <x v="22"/>
    <x v="1"/>
    <x v="228"/>
    <x v="43"/>
    <s v="Chocolate"/>
    <n v="1"/>
    <s v="Frozen Yogurt with Toppings"/>
    <m/>
    <n v="40.729075924929496"/>
    <n v="-73.988682031631498"/>
    <n v="40.721990941441597"/>
    <n v="-74.007454833537594"/>
    <d v="2014-10-06T21:09:54"/>
    <d v="2014-10-06T21:16:35"/>
    <d v="2014-10-06T21:23:26"/>
    <d v="2014-10-06T21:33:58"/>
  </r>
  <r>
    <n v="1439550"/>
    <n v="164823"/>
    <x v="307"/>
    <x v="1"/>
    <x v="130"/>
    <x v="9"/>
    <m/>
    <m/>
    <m/>
    <m/>
    <n v="40.777745129236699"/>
    <n v="-73.954617029430395"/>
    <n v="40.770802699999997"/>
    <n v="-73.948018399999995"/>
    <d v="2014-10-24T18:39:51"/>
    <d v="2014-10-24T18:37:19"/>
    <d v="2014-10-24T18:52:38"/>
    <d v="2014-10-24T19:08:51"/>
  </r>
  <r>
    <n v="1314681"/>
    <n v="366975"/>
    <x v="115"/>
    <x v="1"/>
    <x v="25"/>
    <x v="4"/>
    <s v="Sake"/>
    <n v="4"/>
    <s v="Taiseyo (Atlantic Ocean)"/>
    <d v="1899-12-30T00:06:43"/>
    <n v="40.767652912117299"/>
    <n v="-73.982925456000402"/>
    <n v="40.771437063920899"/>
    <n v="-73.989316825200902"/>
    <d v="2014-10-07T19:02:51"/>
    <d v="2014-10-07T19:24:17"/>
    <d v="2014-10-07T19:37:43"/>
    <d v="2014-10-07T19:46:58"/>
  </r>
  <r>
    <n v="1468041"/>
    <n v="98247"/>
    <x v="263"/>
    <x v="1"/>
    <x v="90"/>
    <x v="27"/>
    <s v="Jewish Penicillin - Matzoh"/>
    <n v="1"/>
    <s v="Soups"/>
    <d v="1899-12-30T00:04:59"/>
    <n v="40.745299312570602"/>
    <n v="-73.9791375808162"/>
    <n v="40.738354600000001"/>
    <n v="-73.987605000000002"/>
    <d v="2014-10-27T13:30:40"/>
    <d v="2014-10-27T13:40:04"/>
    <d v="2014-10-27T13:56:13"/>
    <d v="2014-10-27T14:05:00"/>
  </r>
  <r>
    <n v="1406144"/>
    <n v="123269"/>
    <x v="201"/>
    <x v="2"/>
    <x v="76"/>
    <x v="16"/>
    <s v="Market Salad"/>
    <n v="1"/>
    <s v="Green Market"/>
    <d v="1899-12-30T00:05:09"/>
    <n v="40.718110071383997"/>
    <n v="-73.957545268768797"/>
    <n v="40.7106086"/>
    <n v="-73.963779400000007"/>
    <d v="2014-10-19T23:13:04"/>
    <d v="2014-10-19T23:30:51"/>
    <d v="2014-10-19T23:37:12"/>
    <d v="2014-10-19T23:43:36"/>
  </r>
  <r>
    <n v="1342895"/>
    <n v="58675"/>
    <x v="259"/>
    <x v="2"/>
    <x v="383"/>
    <x v="2"/>
    <s v="Tater tots, If You Have to Ask"/>
    <n v="1"/>
    <s v="Starters, Snacks and Sidekicks"/>
    <d v="1899-12-30T00:02:22"/>
    <n v="40.738025160904698"/>
    <n v="-73.987987318068903"/>
    <n v="40.743634999999998"/>
    <n v="-74.006331000000003"/>
    <d v="2014-10-11T23:03:40"/>
    <d v="2014-10-11T23:20:46"/>
    <d v="2014-10-11T23:29:06"/>
    <d v="2014-10-11T23:46:41"/>
  </r>
  <r>
    <n v="1489327"/>
    <n v="200074"/>
    <x v="45"/>
    <x v="1"/>
    <x v="19"/>
    <x v="16"/>
    <s v="Tagliatelle"/>
    <n v="1"/>
    <s v="Pasta"/>
    <d v="1899-12-30T00:07:14"/>
    <n v="40.721952559408798"/>
    <n v="-73.997737000598505"/>
    <n v="40.7255003"/>
    <n v="-74.009073299999997"/>
    <d v="2014-10-30T19:52:18"/>
    <d v="2014-10-30T19:54:26"/>
    <d v="2014-10-30T20:17:46"/>
    <d v="2014-10-30T20:31:31"/>
  </r>
  <r>
    <n v="1340051"/>
    <n v="177078"/>
    <x v="35"/>
    <x v="1"/>
    <x v="771"/>
    <x v="8"/>
    <m/>
    <m/>
    <m/>
    <d v="1899-12-30T00:19:36"/>
    <n v="40.721308475693199"/>
    <n v="-73.988079141998796"/>
    <n v="40.711345999999999"/>
    <n v="-74.016435599999994"/>
    <d v="2014-10-11T17:48:33"/>
    <d v="2014-10-11T18:04:30"/>
    <d v="2014-10-11T18:23:51"/>
    <d v="2014-10-11T18:48:27"/>
  </r>
  <r>
    <n v="1461548"/>
    <n v="102956"/>
    <x v="85"/>
    <x v="1"/>
    <x v="772"/>
    <x v="8"/>
    <m/>
    <m/>
    <m/>
    <d v="1899-12-30T00:05:56"/>
    <n v="40.7255834975334"/>
    <n v="-74.003131933115995"/>
    <n v="40.744650999999998"/>
    <n v="-73.999611999999999"/>
    <d v="2014-10-26T18:31:02"/>
    <d v="2014-10-26T18:49:22"/>
    <d v="2014-10-26T19:05:10"/>
    <d v="2014-10-26T19:15:54"/>
  </r>
  <r>
    <n v="1402040"/>
    <n v="68164"/>
    <x v="53"/>
    <x v="2"/>
    <x v="101"/>
    <x v="30"/>
    <s v="â€˜Pac Manâ€™ Shrimp Dumplings (4)"/>
    <n v="1"/>
    <s v="Dim Sum"/>
    <d v="1899-12-30T00:07:06"/>
    <n v="40.734213854853898"/>
    <n v="-74.006202029303594"/>
    <n v="40.7261199"/>
    <n v="-73.984013700000006"/>
    <d v="2014-10-19T19:12:23"/>
    <d v="2014-10-19T19:30:23"/>
    <d v="2014-10-19T19:40:42"/>
    <d v="2014-10-19T19:55:22"/>
  </r>
  <r>
    <n v="1470723"/>
    <n v="121706"/>
    <x v="44"/>
    <x v="1"/>
    <x v="77"/>
    <x v="0"/>
    <s v="The Cheesy Supreme"/>
    <n v="2"/>
    <s v="Sandwiches"/>
    <m/>
    <n v="40.724339999999998"/>
    <n v="-73.990960000000001"/>
    <n v="40.756804000000002"/>
    <n v="-73.998153200000004"/>
    <d v="2014-10-27T21:22:59"/>
    <d v="2014-10-27T21:38:15"/>
    <d v="2014-10-27T21:53:35"/>
    <d v="2014-10-27T22:16:54"/>
  </r>
  <r>
    <n v="1287345"/>
    <n v="250332"/>
    <x v="401"/>
    <x v="1"/>
    <x v="773"/>
    <x v="8"/>
    <m/>
    <m/>
    <m/>
    <m/>
    <n v="40.693249480833998"/>
    <n v="-73.991379035320193"/>
    <n v="40.693502100000003"/>
    <n v="-73.982615600000003"/>
    <d v="2014-10-03T17:51:28"/>
    <d v="2014-10-03T18:01:16"/>
    <d v="2014-10-03T18:32:44"/>
    <d v="2014-10-03T18:40:13"/>
  </r>
  <r>
    <n v="1357370"/>
    <n v="82238"/>
    <x v="88"/>
    <x v="1"/>
    <x v="134"/>
    <x v="33"/>
    <s v="Organic Primal Kale Salad"/>
    <n v="1"/>
    <s v="Prepared Food"/>
    <m/>
    <n v="40.735676762018002"/>
    <n v="-73.993829528068602"/>
    <n v="40.7483638"/>
    <n v="-74.005302700000001"/>
    <d v="2014-10-13T20:23:28"/>
    <d v="2014-10-13T20:29:22"/>
    <d v="2014-10-13T20:41:01"/>
    <d v="2014-10-13T20:52:54"/>
  </r>
  <r>
    <n v="1313245"/>
    <n v="100937"/>
    <x v="133"/>
    <x v="1"/>
    <x v="134"/>
    <x v="33"/>
    <s v="Stuffed Portobello"/>
    <n v="1"/>
    <s v="Prepared Food"/>
    <m/>
    <n v="40.735676762018002"/>
    <n v="-73.993829528068602"/>
    <n v="40.764499499999999"/>
    <n v="-73.985032399999994"/>
    <d v="2014-10-07T13:39:20"/>
    <d v="2014-10-07T13:42:06"/>
    <d v="2014-10-07T13:53:28"/>
    <d v="2014-10-07T14:32:47"/>
  </r>
  <r>
    <n v="1295304"/>
    <n v="361693"/>
    <x v="296"/>
    <x v="1"/>
    <x v="70"/>
    <x v="11"/>
    <s v="Tin of 6 Karlie's Kookies"/>
    <n v="1"/>
    <s v="Karlie's Kookies"/>
    <m/>
    <n v="40.7628429402262"/>
    <n v="-73.975745647432205"/>
    <n v="40.769400082775199"/>
    <n v="-73.985954626999302"/>
    <d v="2014-10-04T19:23:40"/>
    <d v="2014-10-04T19:34:00"/>
    <d v="2014-10-04T20:01:43"/>
    <d v="2014-10-04T20:09:35"/>
  </r>
  <r>
    <n v="1450696"/>
    <n v="71249"/>
    <x v="160"/>
    <x v="1"/>
    <x v="88"/>
    <x v="6"/>
    <s v="Teriyaki"/>
    <n v="1"/>
    <s v="Kitchen Entree"/>
    <d v="1899-12-30T00:05:32"/>
    <n v="40.784077256376399"/>
    <n v="-73.9776224098444"/>
    <n v="40.776670000000003"/>
    <n v="-73.948149000000001"/>
    <d v="2014-10-25T19:46:08"/>
    <d v="2014-10-25T20:08:11"/>
    <d v="2014-10-25T20:16:02"/>
    <d v="2014-10-25T20:33:50"/>
  </r>
  <r>
    <n v="1410736"/>
    <n v="60797"/>
    <x v="479"/>
    <x v="1"/>
    <x v="304"/>
    <x v="8"/>
    <m/>
    <m/>
    <m/>
    <m/>
    <n v="40.742579877271503"/>
    <n v="-73.977467448504001"/>
    <n v="40.741967000000002"/>
    <n v="-73.975778000000005"/>
    <d v="2014-10-20T20:13:30"/>
    <m/>
    <m/>
    <d v="2014-10-20T20:39:52"/>
  </r>
  <r>
    <n v="1283097"/>
    <n v="87475"/>
    <x v="223"/>
    <x v="1"/>
    <x v="691"/>
    <x v="8"/>
    <m/>
    <m/>
    <m/>
    <d v="1899-12-30T00:04:49"/>
    <n v="40.741976766090602"/>
    <n v="-74.003809080060293"/>
    <n v="40.727404999999997"/>
    <n v="-73.991802000000007"/>
    <d v="2014-10-02T22:18:04"/>
    <d v="2014-10-02T22:49:18"/>
    <d v="2014-10-02T23:04:39"/>
    <d v="2014-10-02T23:22:38"/>
  </r>
  <r>
    <n v="1479220"/>
    <n v="59085"/>
    <x v="348"/>
    <x v="1"/>
    <x v="774"/>
    <x v="8"/>
    <m/>
    <m/>
    <m/>
    <m/>
    <n v="40.750469000000002"/>
    <n v="-73.979423999999995"/>
    <n v="40.748849"/>
    <n v="-73.980168000000006"/>
    <d v="2014-10-29T13:44:02"/>
    <m/>
    <m/>
    <d v="2014-10-29T14:19:07"/>
  </r>
  <r>
    <n v="1483671"/>
    <n v="186473"/>
    <x v="167"/>
    <x v="3"/>
    <x v="45"/>
    <x v="4"/>
    <s v="Hamachi"/>
    <n v="2"/>
    <s v="Taiheyo (Pacific Ocean)"/>
    <d v="1899-12-30T00:06:28"/>
    <n v="40.721979579708403"/>
    <n v="-73.988148214155601"/>
    <n v="40.737752700000001"/>
    <n v="-73.992100899999997"/>
    <d v="2014-10-29T22:24:36"/>
    <d v="2014-10-29T23:11:29"/>
    <d v="2014-10-29T23:20:49"/>
    <d v="2014-10-29T23:32:23"/>
  </r>
  <r>
    <n v="1275039"/>
    <n v="95644"/>
    <x v="314"/>
    <x v="1"/>
    <x v="261"/>
    <x v="8"/>
    <m/>
    <m/>
    <m/>
    <m/>
    <n v="40.731372708477302"/>
    <n v="-74.006588459014907"/>
    <n v="40.730668999999999"/>
    <n v="-74.006186"/>
    <d v="2014-10-01T19:39:13"/>
    <m/>
    <m/>
    <d v="2014-10-01T20:04:50"/>
  </r>
  <r>
    <n v="1441230"/>
    <n v="111581"/>
    <x v="333"/>
    <x v="1"/>
    <x v="116"/>
    <x v="28"/>
    <s v="Los Muchachos"/>
    <n v="1"/>
    <s v="Arepas"/>
    <d v="1899-12-30T00:03:59"/>
    <n v="40.72681"/>
    <n v="-73.985328999999993"/>
    <n v="40.734876100000001"/>
    <n v="-73.986657600000001"/>
    <d v="2014-10-24T21:07:12"/>
    <d v="2014-10-24T21:14:31"/>
    <d v="2014-10-24T21:35:22"/>
    <d v="2014-10-24T21:43:09"/>
  </r>
  <r>
    <n v="1452869"/>
    <n v="59038"/>
    <x v="162"/>
    <x v="1"/>
    <x v="70"/>
    <x v="11"/>
    <s v="Cereal Milk Soft Serve (1 Pint)"/>
    <n v="1"/>
    <s v="Soft Serve"/>
    <m/>
    <n v="40.731795470614898"/>
    <n v="-73.985672593116803"/>
    <n v="40.716000000000001"/>
    <n v="-74.012608999999998"/>
    <d v="2014-10-25T22:05:12"/>
    <d v="2014-10-25T22:14:24"/>
    <d v="2014-10-25T22:40:07"/>
    <d v="2014-10-25T22:54:18"/>
  </r>
  <r>
    <n v="1280295"/>
    <n v="62912"/>
    <x v="66"/>
    <x v="1"/>
    <x v="32"/>
    <x v="4"/>
    <s v="House Salad"/>
    <n v="1"/>
    <s v="Appetizers"/>
    <d v="1899-12-30T00:03:24"/>
    <n v="40.735872288065799"/>
    <n v="-73.987664615827299"/>
    <n v="40.736094922404099"/>
    <n v="-73.992801979734907"/>
    <d v="2014-10-02T17:37:21"/>
    <d v="2014-10-02T17:46:17"/>
    <d v="2014-10-02T17:59:37"/>
    <d v="2014-10-02T18:05:31"/>
  </r>
  <r>
    <n v="1286826"/>
    <n v="81333"/>
    <x v="390"/>
    <x v="1"/>
    <x v="54"/>
    <x v="23"/>
    <s v="Salmon Tartare"/>
    <n v="1"/>
    <s v="Dinner Appetizers"/>
    <d v="1899-12-30T00:10:49"/>
    <n v="40.724634574370299"/>
    <n v="-73.998402357101398"/>
    <n v="40.735666600000002"/>
    <n v="-73.992729600000004"/>
    <d v="2014-10-03T17:09:46"/>
    <d v="2014-10-03T17:20:16"/>
    <d v="2014-10-03T17:40:36"/>
    <d v="2014-10-03T17:51:38"/>
  </r>
  <r>
    <n v="1357218"/>
    <n v="78488"/>
    <x v="144"/>
    <x v="1"/>
    <x v="48"/>
    <x v="17"/>
    <s v="Multigrain Bread"/>
    <n v="1"/>
    <s v="Bread &amp; Bakery"/>
    <m/>
    <n v="40.778503999999998"/>
    <n v="-73.982091999999994"/>
    <n v="40.790554999999998"/>
    <n v="-73.978365999999994"/>
    <d v="2014-10-13T20:04:42"/>
    <d v="2014-10-13T20:03:24"/>
    <d v="2014-10-13T21:03:46"/>
    <d v="2014-10-13T21:11:34"/>
  </r>
  <r>
    <n v="1387533"/>
    <n v="112353"/>
    <x v="83"/>
    <x v="1"/>
    <x v="70"/>
    <x v="11"/>
    <s v="Apple Pie Cake Truffles"/>
    <n v="1"/>
    <s v="Cake Truffles"/>
    <m/>
    <n v="40.731795470614898"/>
    <n v="-73.985672593116803"/>
    <n v="40.743074"/>
    <n v="-73.993966999999998"/>
    <d v="2014-10-18T11:12:04"/>
    <d v="2014-10-18T11:20:37"/>
    <d v="2014-10-18T11:30:27"/>
    <d v="2014-10-18T11:41:26"/>
  </r>
  <r>
    <n v="1413450"/>
    <n v="75484"/>
    <x v="499"/>
    <x v="1"/>
    <x v="47"/>
    <x v="2"/>
    <s v="Large Cajun Fries"/>
    <n v="1"/>
    <s v="Fries"/>
    <m/>
    <n v="40.736896999999999"/>
    <n v="-73.995727000000002"/>
    <n v="40.738912900000003"/>
    <n v="-73.987759999999994"/>
    <d v="2014-10-21T11:06:48"/>
    <d v="2014-10-21T11:06:55"/>
    <d v="2014-10-21T11:24:15"/>
    <d v="2014-10-21T11:30:39"/>
  </r>
  <r>
    <n v="1313175"/>
    <n v="83504"/>
    <x v="253"/>
    <x v="1"/>
    <x v="190"/>
    <x v="29"/>
    <s v="Cinnamon Roll"/>
    <n v="1"/>
    <s v="Petit Dejeuner"/>
    <m/>
    <n v="40.722705492718703"/>
    <n v="-73.998198509216294"/>
    <n v="40.718147600000002"/>
    <n v="-73.992253300000002"/>
    <d v="2014-10-07T13:19:09"/>
    <d v="2014-10-07T13:25:52"/>
    <d v="2014-10-07T13:35:38"/>
    <d v="2014-10-07T13:43:26"/>
  </r>
  <r>
    <n v="1274513"/>
    <n v="40086"/>
    <x v="80"/>
    <x v="3"/>
    <x v="633"/>
    <x v="42"/>
    <s v="Hamburger Rossini"/>
    <n v="1"/>
    <s v="Dejeuner La Grillade"/>
    <d v="1899-12-30T00:08:01"/>
    <n v="40.7436439127436"/>
    <n v="-73.983888253569603"/>
    <n v="40.774597999999997"/>
    <n v="-73.980270000000004"/>
    <d v="2014-10-01T18:26:46"/>
    <d v="2014-10-01T18:40:00"/>
    <d v="2014-10-01T18:51:19"/>
    <d v="2014-10-01T19:27:04"/>
  </r>
  <r>
    <n v="1347303"/>
    <n v="374918"/>
    <x v="329"/>
    <x v="1"/>
    <x v="775"/>
    <x v="13"/>
    <m/>
    <m/>
    <m/>
    <m/>
    <n v="40.785371007704398"/>
    <n v="-73.973082304000897"/>
    <n v="40.787124762178102"/>
    <n v="-73.974670701909503"/>
    <d v="2014-10-12T15:57:16"/>
    <d v="2014-10-12T16:00:30"/>
    <d v="2014-10-12T16:09:50"/>
    <d v="2014-10-12T16:14:15"/>
  </r>
  <r>
    <n v="1400408"/>
    <n v="97079"/>
    <x v="40"/>
    <x v="1"/>
    <x v="314"/>
    <x v="4"/>
    <s v="Hibachi Shrimp"/>
    <n v="1"/>
    <s v="Lunch Entrees"/>
    <d v="1899-12-30T00:13:44"/>
    <n v="40.763165884696399"/>
    <n v="-73.977019781707995"/>
    <n v="40.764602734309499"/>
    <n v="-73.980104808524004"/>
    <d v="2014-10-19T17:28:20"/>
    <d v="2014-10-19T17:52:39"/>
    <d v="2014-10-19T18:35:46"/>
    <d v="2014-10-19T18:41:00"/>
  </r>
  <r>
    <n v="1368568"/>
    <n v="46924"/>
    <x v="86"/>
    <x v="1"/>
    <x v="714"/>
    <x v="1"/>
    <s v="Whole Artichoke Pie"/>
    <n v="1"/>
    <s v="Whole Pies"/>
    <m/>
    <n v="40.729882925322798"/>
    <n v="-74.000543832468907"/>
    <n v="40.732301"/>
    <n v="-74.007778000000002"/>
    <d v="2014-10-15T19:05:52"/>
    <m/>
    <m/>
    <d v="2014-10-15T20:20:31"/>
  </r>
  <r>
    <n v="1287589"/>
    <n v="304587"/>
    <x v="153"/>
    <x v="1"/>
    <x v="151"/>
    <x v="0"/>
    <s v="Hamburger"/>
    <n v="1"/>
    <s v="Burgers"/>
    <d v="1899-12-30T00:06:53"/>
    <n v="40.727031111101397"/>
    <n v="-74.007511138916001"/>
    <n v="40.7309449399785"/>
    <n v="-74.005158794840796"/>
    <d v="2014-10-03T18:12:37"/>
    <d v="2014-10-03T18:27:06"/>
    <d v="2014-10-03T18:42:10"/>
    <d v="2014-10-03T18:45:54"/>
  </r>
  <r>
    <n v="1309273"/>
    <n v="75115"/>
    <x v="274"/>
    <x v="1"/>
    <x v="101"/>
    <x v="30"/>
    <s v="Bentons Bacon &amp; Egg Fried Rice"/>
    <n v="1"/>
    <s v="Rice &amp; Noodles"/>
    <d v="1899-12-30T00:02:17"/>
    <n v="40.734213854853898"/>
    <n v="-74.006202029303594"/>
    <n v="40.732028999999997"/>
    <n v="-73.993404999999996"/>
    <d v="2014-10-06T18:49:39"/>
    <d v="2014-10-06T19:09:03"/>
    <d v="2014-10-06T19:16:23"/>
    <d v="2014-10-06T19:24:26"/>
  </r>
  <r>
    <n v="1279442"/>
    <n v="95035"/>
    <x v="123"/>
    <x v="1"/>
    <x v="70"/>
    <x v="11"/>
    <s v="6 Cookies"/>
    <n v="1"/>
    <s v="Cookies"/>
    <m/>
    <n v="40.714047313412998"/>
    <n v="-73.954921066761003"/>
    <n v="40.711958000000003"/>
    <n v="-73.953205999999994"/>
    <d v="2014-10-02T15:14:25"/>
    <d v="2014-10-02T15:35:01"/>
    <d v="2014-10-02T15:41:57"/>
    <d v="2014-10-02T15:45:12"/>
  </r>
  <r>
    <n v="1337569"/>
    <n v="316703"/>
    <x v="16"/>
    <x v="1"/>
    <x v="51"/>
    <x v="23"/>
    <s v="Crab Roll"/>
    <n v="2"/>
    <s v="Rolls"/>
    <d v="1899-12-30T00:02:59"/>
    <n v="40.784249960001098"/>
    <n v="-73.977760076522799"/>
    <n v="40.802282315811901"/>
    <n v="-73.961716097802906"/>
    <d v="2014-10-11T11:59:32"/>
    <d v="2014-10-11T12:15:19"/>
    <d v="2014-10-11T12:25:39"/>
    <d v="2014-10-11T12:39:15"/>
  </r>
  <r>
    <n v="1302208"/>
    <n v="355766"/>
    <x v="101"/>
    <x v="2"/>
    <x v="52"/>
    <x v="0"/>
    <s v="Cajun"/>
    <n v="1"/>
    <s v="Sarita's Recommendation"/>
    <d v="1899-12-30T00:06:06"/>
    <n v="40.730340181965403"/>
    <n v="-73.983993530273395"/>
    <n v="40.799004600000004"/>
    <n v="-73.963308600000005"/>
    <d v="2014-10-05T17:24:02"/>
    <m/>
    <m/>
    <d v="2014-10-05T18:22:20"/>
  </r>
  <r>
    <n v="1452666"/>
    <n v="88201"/>
    <x v="345"/>
    <x v="2"/>
    <x v="177"/>
    <x v="2"/>
    <s v="Cheeseburger"/>
    <n v="1"/>
    <s v="Main Menu"/>
    <m/>
    <n v="40.7711352092903"/>
    <n v="-73.959623103066605"/>
    <n v="40.781169499999997"/>
    <n v="-73.956220400000007"/>
    <d v="2014-10-25T21:55:06"/>
    <d v="2014-10-25T22:13:08"/>
    <d v="2014-10-25T22:23:28"/>
    <d v="2014-10-25T22:34:52"/>
  </r>
  <r>
    <n v="1474783"/>
    <n v="106940"/>
    <x v="19"/>
    <x v="3"/>
    <x v="620"/>
    <x v="42"/>
    <s v="Prime New York Sirloin Steak"/>
    <n v="1"/>
    <s v="Steak &amp; Chops"/>
    <d v="1899-12-30T00:04:45"/>
    <n v="40.7449810486373"/>
    <n v="-73.987255096435504"/>
    <n v="40.743617299999997"/>
    <n v="-74.006400400000004"/>
    <d v="2014-10-28T17:54:14"/>
    <d v="2014-10-28T18:24:59"/>
    <d v="2014-10-28T18:37:49"/>
    <d v="2014-10-28T18:51:12"/>
  </r>
  <r>
    <n v="1430541"/>
    <n v="275689"/>
    <x v="513"/>
    <x v="2"/>
    <x v="4"/>
    <x v="4"/>
    <s v="Nasu Dengaku"/>
    <n v="2"/>
    <s v="Appetizers"/>
    <d v="1899-12-30T00:04:54"/>
    <n v="40.7261096570601"/>
    <n v="-74.002491863200504"/>
    <n v="40.7202117"/>
    <n v="-74.002130800000003"/>
    <d v="2014-10-23T16:30:10"/>
    <d v="2014-10-23T16:28:00"/>
    <d v="2014-10-23T17:09:21"/>
    <d v="2014-10-23T17:24:13"/>
  </r>
  <r>
    <n v="1483583"/>
    <n v="257546"/>
    <x v="58"/>
    <x v="2"/>
    <x v="152"/>
    <x v="13"/>
    <m/>
    <m/>
    <m/>
    <m/>
    <n v="40.743973118908002"/>
    <n v="-73.985753059387207"/>
    <n v="40.760559899999997"/>
    <n v="-73.999052500000005"/>
    <d v="2014-10-29T22:18:29"/>
    <d v="2014-10-29T22:26:19"/>
    <d v="2014-10-29T22:34:42"/>
    <d v="2014-10-29T23:22:19"/>
  </r>
  <r>
    <n v="1289093"/>
    <n v="334373"/>
    <x v="296"/>
    <x v="1"/>
    <x v="12"/>
    <x v="10"/>
    <s v="Brontosaurus Rib"/>
    <n v="1"/>
    <s v="Meats"/>
    <m/>
    <n v="40.727518945156902"/>
    <n v="-73.988671302795396"/>
    <n v="40.735596999999999"/>
    <n v="-74.00909"/>
    <d v="2014-10-03T20:47:32"/>
    <d v="2014-10-03T20:56:53"/>
    <d v="2014-10-03T21:32:11"/>
    <d v="2014-10-03T21:37:20"/>
  </r>
  <r>
    <n v="1322686"/>
    <n v="275689"/>
    <x v="432"/>
    <x v="1"/>
    <x v="238"/>
    <x v="20"/>
    <s v="Saratoga Spring Water"/>
    <n v="1"/>
    <s v="Drinks"/>
    <d v="1899-12-30T00:07:45"/>
    <n v="40.737282906043497"/>
    <n v="-73.990908445307397"/>
    <n v="40.751220500000002"/>
    <n v="-74.004390599999994"/>
    <d v="2014-10-09T11:17:13"/>
    <d v="2014-10-09T11:31:37"/>
    <d v="2014-10-09T11:51:30"/>
    <d v="2014-10-09T12:09:43"/>
  </r>
  <r>
    <n v="1299106"/>
    <n v="87151"/>
    <x v="220"/>
    <x v="1"/>
    <x v="223"/>
    <x v="8"/>
    <m/>
    <m/>
    <m/>
    <m/>
    <n v="40.724369049072301"/>
    <n v="-73.994728088378906"/>
    <n v="40.723360999999997"/>
    <n v="-73.999910999999997"/>
    <d v="2014-10-05T10:57:09"/>
    <d v="2014-10-05T10:57:23"/>
    <d v="2014-10-05T11:05:43"/>
    <d v="2014-10-05T11:29:41"/>
  </r>
  <r>
    <n v="1399248"/>
    <n v="42238"/>
    <x v="389"/>
    <x v="1"/>
    <x v="92"/>
    <x v="11"/>
    <s v="Vanille"/>
    <n v="2"/>
    <s v="Macaroons (Individual)"/>
    <m/>
    <n v="40.770674225957698"/>
    <n v="-73.966114756096204"/>
    <n v="40.770515000000003"/>
    <n v="-73.960919000000004"/>
    <d v="2014-10-19T15:40:39"/>
    <d v="2014-10-19T15:46:02"/>
    <d v="2014-10-19T16:01:52"/>
    <d v="2014-10-19T16:07:35"/>
  </r>
  <r>
    <n v="1460517"/>
    <n v="100999"/>
    <x v="47"/>
    <x v="1"/>
    <x v="18"/>
    <x v="15"/>
    <m/>
    <m/>
    <m/>
    <m/>
    <n v="40.739669913434199"/>
    <n v="-73.995310138486801"/>
    <n v="40.729877399999999"/>
    <n v="-73.991618000000003"/>
    <d v="2014-10-26T17:12:39"/>
    <m/>
    <m/>
    <d v="2014-10-26T17:39:17"/>
  </r>
  <r>
    <n v="1389967"/>
    <n v="304449"/>
    <x v="9"/>
    <x v="2"/>
    <x v="151"/>
    <x v="0"/>
    <s v="Smokey Mac and Cheese"/>
    <n v="1"/>
    <s v="Appetizers"/>
    <d v="1899-12-30T00:05:53"/>
    <n v="40.727031111101397"/>
    <n v="-74.007511138916001"/>
    <n v="40.730553899999997"/>
    <n v="-73.993052599999999"/>
    <d v="2014-10-18T16:32:33"/>
    <d v="2014-10-18T16:38:20"/>
    <d v="2014-10-18T16:56:40"/>
    <d v="2014-10-18T17:06:33"/>
  </r>
  <r>
    <n v="1333251"/>
    <n v="288808"/>
    <x v="142"/>
    <x v="1"/>
    <x v="76"/>
    <x v="16"/>
    <s v="Vegetable Hero"/>
    <n v="1"/>
    <s v="Heroes"/>
    <d v="1899-12-30T00:07:40"/>
    <n v="40.721545124764702"/>
    <n v="-73.988842426716104"/>
    <n v="40.7266914"/>
    <n v="-73.996533400000004"/>
    <d v="2014-10-10T19:58:35"/>
    <m/>
    <m/>
    <d v="2014-10-10T20:45:14"/>
  </r>
  <r>
    <n v="1450934"/>
    <n v="356929"/>
    <x v="41"/>
    <x v="1"/>
    <x v="130"/>
    <x v="9"/>
    <m/>
    <m/>
    <m/>
    <m/>
    <n v="40.778851606668098"/>
    <n v="-73.981225490570097"/>
    <n v="40.782468000000001"/>
    <n v="-73.977475999999996"/>
    <d v="2014-10-25T20:03:45"/>
    <m/>
    <m/>
    <d v="2014-10-25T20:26:34"/>
  </r>
  <r>
    <n v="1349073"/>
    <n v="80532"/>
    <x v="136"/>
    <x v="1"/>
    <x v="52"/>
    <x v="0"/>
    <m/>
    <m/>
    <m/>
    <d v="1899-12-30T00:03:26"/>
    <n v="40.7454904455914"/>
    <n v="-73.979418804417804"/>
    <n v="40.768348400000001"/>
    <n v="-73.960603399999997"/>
    <d v="2014-10-12T19:09:00"/>
    <d v="2014-10-12T19:24:10"/>
    <d v="2014-10-12T19:44:31"/>
    <d v="2014-10-12T20:10:20"/>
  </r>
  <r>
    <n v="1312860"/>
    <n v="321492"/>
    <x v="99"/>
    <x v="1"/>
    <x v="238"/>
    <x v="20"/>
    <s v="Modern Asia Salad"/>
    <n v="1"/>
    <s v="Classic Salads"/>
    <d v="1899-12-30T00:12:45"/>
    <n v="40.722092000000004"/>
    <n v="-73.996611999999999"/>
    <n v="40.726342888523199"/>
    <n v="-73.992913012527197"/>
    <d v="2014-10-07T11:59:07"/>
    <m/>
    <m/>
    <d v="2014-10-07T12:43:55"/>
  </r>
  <r>
    <n v="1410461"/>
    <n v="64851"/>
    <x v="80"/>
    <x v="3"/>
    <x v="33"/>
    <x v="20"/>
    <m/>
    <m/>
    <m/>
    <d v="1899-12-30T00:04:13"/>
    <n v="40.721323186970601"/>
    <n v="-74.009732007980304"/>
    <n v="40.738804000000002"/>
    <n v="-74.009342000000004"/>
    <d v="2014-10-20T19:42:27"/>
    <d v="2014-10-20T19:41:49"/>
    <d v="2014-10-20T20:07:38"/>
    <d v="2014-10-20T20:20:18"/>
  </r>
  <r>
    <n v="1423832"/>
    <n v="347181"/>
    <x v="24"/>
    <x v="1"/>
    <x v="101"/>
    <x v="30"/>
    <s v="Shrimp &amp; Snow Pea Leaf Dumplings (4)"/>
    <n v="1"/>
    <s v="Dim Sum"/>
    <d v="1899-12-30T00:03:22"/>
    <n v="40.734213854853898"/>
    <n v="-74.006202029303594"/>
    <n v="40.733425199999999"/>
    <n v="-74.004685899999998"/>
    <d v="2014-10-22T19:53:03"/>
    <m/>
    <m/>
    <d v="2014-10-22T20:16:48"/>
  </r>
  <r>
    <n v="1296712"/>
    <n v="355713"/>
    <x v="91"/>
    <x v="2"/>
    <x v="9"/>
    <x v="2"/>
    <s v="Shake"/>
    <n v="1"/>
    <s v="Shakes"/>
    <m/>
    <n v="40.740884357811296"/>
    <n v="-73.988198676721197"/>
    <n v="40.771892999999999"/>
    <n v="-73.959619700000005"/>
    <d v="2014-10-04T22:00:26"/>
    <d v="2014-10-04T22:14:13"/>
    <d v="2014-10-04T22:27:35"/>
    <d v="2014-10-04T22:43:34"/>
  </r>
  <r>
    <n v="1487410"/>
    <n v="300280"/>
    <x v="223"/>
    <x v="1"/>
    <x v="178"/>
    <x v="40"/>
    <s v="Free Latte"/>
    <n v="2"/>
    <s v="Free Lattes On-Demand"/>
    <m/>
    <n v="40.715381999999998"/>
    <n v="-74.008942000000005"/>
    <n v="40.734829008617197"/>
    <n v="-73.989672940293303"/>
    <d v="2014-10-30T16:06:17"/>
    <m/>
    <m/>
    <d v="2014-10-30T16:59:53"/>
  </r>
  <r>
    <n v="1383118"/>
    <n v="85471"/>
    <x v="175"/>
    <x v="2"/>
    <x v="289"/>
    <x v="11"/>
    <m/>
    <m/>
    <m/>
    <m/>
    <n v="40.763261456854103"/>
    <n v="-73.967646861272897"/>
    <n v="40.768324605844498"/>
    <n v="-73.965571678006299"/>
    <d v="2014-10-17T20:08:35"/>
    <d v="2014-10-17T20:15:42"/>
    <d v="2014-10-17T20:26:02"/>
    <d v="2014-10-17T20:31:37"/>
  </r>
  <r>
    <n v="1357449"/>
    <n v="128517"/>
    <x v="168"/>
    <x v="2"/>
    <x v="126"/>
    <x v="30"/>
    <s v="Katzâ€™s Pastrami Egg Roll"/>
    <n v="1"/>
    <s v="Starters &amp; Salads"/>
    <d v="1899-12-30T00:09:25"/>
    <n v="40.782116700000003"/>
    <n v="-73.980739099999994"/>
    <n v="40.732714000000001"/>
    <n v="-73.995040000000003"/>
    <d v="2014-10-13T20:30:44"/>
    <d v="2014-10-13T20:40:22"/>
    <d v="2014-10-13T21:06:02"/>
    <d v="2014-10-13T21:31:54"/>
  </r>
  <r>
    <n v="1361724"/>
    <n v="72639"/>
    <x v="242"/>
    <x v="1"/>
    <x v="80"/>
    <x v="0"/>
    <s v="Onion Strings"/>
    <n v="1"/>
    <s v="Sides"/>
    <d v="1899-12-30T00:03:02"/>
    <n v="40.758938763836703"/>
    <n v="-73.968531133448096"/>
    <n v="40.780897000000003"/>
    <n v="-73.958620999999994"/>
    <d v="2014-10-14T16:43:29"/>
    <d v="2014-10-14T16:52:09"/>
    <d v="2014-10-14T17:04:03"/>
    <d v="2014-10-14T17:17:29"/>
  </r>
  <r>
    <n v="1473377"/>
    <n v="232359"/>
    <x v="306"/>
    <x v="1"/>
    <x v="33"/>
    <x v="20"/>
    <s v="Salad"/>
    <n v="1"/>
    <s v="Make Your Own"/>
    <d v="1899-12-30T00:08:33"/>
    <n v="40.745078589413303"/>
    <n v="-73.988821506500202"/>
    <n v="40.740772200000002"/>
    <n v="-74.0010762"/>
    <d v="2014-10-28T13:10:17"/>
    <m/>
    <m/>
    <d v="2014-10-28T13:53:42"/>
  </r>
  <r>
    <n v="1319634"/>
    <n v="328125"/>
    <x v="171"/>
    <x v="1"/>
    <x v="558"/>
    <x v="11"/>
    <m/>
    <m/>
    <m/>
    <m/>
    <n v="40.730245106692003"/>
    <n v="-74.002225241083593"/>
    <n v="40.718019200000001"/>
    <n v="-74.006973599999995"/>
    <d v="2014-10-08T18:44:08"/>
    <d v="2014-10-08T18:46:04"/>
    <d v="2014-10-08T18:55:53"/>
    <d v="2014-10-08T19:06:20"/>
  </r>
  <r>
    <n v="1435687"/>
    <n v="394819"/>
    <x v="145"/>
    <x v="1"/>
    <x v="70"/>
    <x v="11"/>
    <s v="3 Packs of Cake Truffles"/>
    <n v="2"/>
    <s v="Cake Truffles"/>
    <m/>
    <n v="40.7628429402262"/>
    <n v="-73.975745647432205"/>
    <n v="40.756410500000001"/>
    <n v="-73.975309100000004"/>
    <d v="2014-10-24T11:46:07"/>
    <d v="2014-10-24T11:51:12"/>
    <d v="2014-10-24T12:09:04"/>
    <d v="2014-10-24T12:19:16"/>
  </r>
  <r>
    <n v="1435115"/>
    <n v="105778"/>
    <x v="541"/>
    <x v="2"/>
    <x v="118"/>
    <x v="7"/>
    <s v="Pumpkin"/>
    <n v="1"/>
    <s v="Bagels"/>
    <m/>
    <n v="40.72813"/>
    <n v="-73.982020000000006"/>
    <n v="40.777952584485497"/>
    <n v="-73.955625650643896"/>
    <d v="2014-10-24T07:48:50"/>
    <m/>
    <m/>
    <d v="2014-10-24T10:28:42"/>
  </r>
  <r>
    <n v="1401353"/>
    <n v="351329"/>
    <x v="155"/>
    <x v="1"/>
    <x v="63"/>
    <x v="16"/>
    <s v="Eggplant Parm"/>
    <n v="1"/>
    <s v="Sandwiches"/>
    <d v="1899-12-30T00:02:04"/>
    <n v="40.723019825000002"/>
    <n v="-73.995853999999994"/>
    <n v="40.723061399999999"/>
    <n v="-74.008280099999993"/>
    <d v="2014-10-19T18:32:38"/>
    <d v="2014-10-19T18:29:59"/>
    <d v="2014-10-19T18:51:23"/>
    <d v="2014-10-19T19:00:53"/>
  </r>
  <r>
    <n v="1367442"/>
    <n v="369272"/>
    <x v="19"/>
    <x v="3"/>
    <x v="4"/>
    <x v="4"/>
    <s v="Miso"/>
    <n v="1"/>
    <s v="Osuimono (Soups)"/>
    <d v="1899-12-30T00:11:24"/>
    <n v="40.7261096570601"/>
    <n v="-74.002491863200504"/>
    <n v="40.767651000000001"/>
    <n v="-73.966875000000002"/>
    <d v="2014-10-15T17:10:57"/>
    <d v="2014-10-15T17:17:38"/>
    <d v="2014-10-15T17:59:26"/>
    <d v="2014-10-15T18:38:44"/>
  </r>
  <r>
    <n v="1411242"/>
    <n v="389119"/>
    <x v="221"/>
    <x v="2"/>
    <x v="77"/>
    <x v="0"/>
    <s v="Tender"/>
    <n v="1"/>
    <s v="By the Piece"/>
    <m/>
    <n v="40.724339999999998"/>
    <n v="-73.990960000000001"/>
    <n v="40.729187065773402"/>
    <n v="-73.988141985678993"/>
    <d v="2014-10-20T20:56:59"/>
    <d v="2014-10-20T20:56:04"/>
    <d v="2014-10-20T21:09:25"/>
    <d v="2014-10-20T21:17:05"/>
  </r>
  <r>
    <n v="1460604"/>
    <n v="363268"/>
    <x v="125"/>
    <x v="1"/>
    <x v="68"/>
    <x v="8"/>
    <s v="Vegetables"/>
    <n v="3"/>
    <s v="Lunch/Dinner (Side Dishes)"/>
    <d v="1899-12-30T00:06:15"/>
    <n v="40.724743642155602"/>
    <n v="-73.9986615554824"/>
    <n v="40.725336960575298"/>
    <n v="-74.002022982488896"/>
    <d v="2014-10-26T17:22:08"/>
    <d v="2014-10-26T17:34:18"/>
    <d v="2014-10-26T17:55:38"/>
    <d v="2014-10-26T17:59:38"/>
  </r>
  <r>
    <n v="1336570"/>
    <n v="139667"/>
    <x v="46"/>
    <x v="2"/>
    <x v="297"/>
    <x v="29"/>
    <m/>
    <m/>
    <m/>
    <m/>
    <n v="40.7382631261951"/>
    <n v="-73.987838104088993"/>
    <n v="40.779588279373101"/>
    <n v="-73.961452946557003"/>
    <d v="2014-10-11T03:17:08"/>
    <d v="2014-10-11T03:22:39"/>
    <d v="2014-10-11T03:43:58"/>
    <d v="2014-10-11T03:59:07"/>
  </r>
  <r>
    <n v="1390857"/>
    <n v="70709"/>
    <x v="90"/>
    <x v="1"/>
    <x v="101"/>
    <x v="30"/>
    <s v="Spicy Crispy Beef"/>
    <n v="1"/>
    <s v="Starters &amp; Salads"/>
    <d v="1899-12-30T00:05:51"/>
    <n v="40.734213854853898"/>
    <n v="-74.006202029303594"/>
    <n v="40.723582999999998"/>
    <n v="-74.0017"/>
    <d v="2014-10-18T18:21:58"/>
    <d v="2014-10-18T19:02:01"/>
    <d v="2014-10-18T19:12:18"/>
    <d v="2014-10-18T19:22:09"/>
  </r>
  <r>
    <n v="1468864"/>
    <n v="98399"/>
    <x v="19"/>
    <x v="3"/>
    <x v="107"/>
    <x v="16"/>
    <s v="Tagliolini Di &quot;Cortinaâ€"/>
    <n v="1"/>
    <s v="Pasta"/>
    <d v="1899-12-30T00:08:45"/>
    <n v="40.776083193932998"/>
    <n v="-73.962171576462296"/>
    <n v="40.768773899999999"/>
    <n v="-73.952592300000006"/>
    <d v="2014-10-27T16:05:38"/>
    <d v="2014-10-27T16:09:48"/>
    <d v="2014-10-27T16:34:05"/>
    <d v="2014-10-27T16:47:03"/>
  </r>
  <r>
    <n v="1451679"/>
    <n v="87006"/>
    <x v="111"/>
    <x v="1"/>
    <x v="31"/>
    <x v="6"/>
    <s v="Spicy Bigeye Tuna Roll"/>
    <n v="1"/>
    <s v="Dinner Sushi Rolls"/>
    <d v="1899-12-30T00:21:41"/>
    <n v="40.719386413349397"/>
    <n v="-74.008692501044905"/>
    <n v="40.730661112264798"/>
    <n v="-74.009627200950007"/>
    <d v="2014-10-25T20:46:46"/>
    <d v="2014-10-25T21:54:26"/>
    <d v="2014-10-25T22:37:16"/>
    <d v="2014-10-25T22:48:42"/>
  </r>
  <r>
    <n v="1361850"/>
    <n v="253951"/>
    <x v="33"/>
    <x v="2"/>
    <x v="4"/>
    <x v="4"/>
    <s v="California"/>
    <n v="1"/>
    <s v="Maki (Special Rolls)"/>
    <d v="1899-12-30T00:05:45"/>
    <n v="40.7261096570601"/>
    <n v="-74.002491863200504"/>
    <n v="40.719918494070903"/>
    <n v="-73.995077662055294"/>
    <d v="2014-10-14T17:08:54"/>
    <d v="2014-10-14T17:46:23"/>
    <d v="2014-10-14T17:54:58"/>
    <d v="2014-10-14T18:01:44"/>
  </r>
  <r>
    <n v="1409700"/>
    <n v="170628"/>
    <x v="335"/>
    <x v="2"/>
    <x v="9"/>
    <x v="2"/>
    <s v="Fountain Soda"/>
    <n v="1"/>
    <s v="Drinks"/>
    <m/>
    <n v="40.7152793278103"/>
    <n v="-74.014860391616807"/>
    <n v="40.708979863120099"/>
    <n v="-74.013674499275197"/>
    <d v="2014-10-20T18:04:49"/>
    <d v="2014-10-20T18:21:20"/>
    <d v="2014-10-20T18:36:11"/>
    <d v="2014-10-20T18:44:30"/>
  </r>
  <r>
    <n v="1440159"/>
    <n v="100065"/>
    <x v="333"/>
    <x v="1"/>
    <x v="167"/>
    <x v="30"/>
    <s v="Cold Sesame Noodle"/>
    <n v="1"/>
    <s v="Noodles"/>
    <d v="1899-12-30T00:03:33"/>
    <n v="40.732213000000002"/>
    <n v="-73.988072000000003"/>
    <n v="40.716163700000003"/>
    <n v="-73.988266999999993"/>
    <d v="2014-10-24T19:34:56"/>
    <d v="2014-10-24T19:55:31"/>
    <d v="2014-10-24T20:43:21"/>
    <d v="2014-10-24T21:00:42"/>
  </r>
  <r>
    <n v="1346328"/>
    <n v="374750"/>
    <x v="135"/>
    <x v="2"/>
    <x v="184"/>
    <x v="25"/>
    <s v="Breast"/>
    <n v="1"/>
    <s v="Fried Chicken"/>
    <m/>
    <n v="40.7430754234856"/>
    <n v="-73.989146591960605"/>
    <n v="40.756456999999997"/>
    <n v="-73.971699999999998"/>
    <d v="2014-10-12T14:34:11"/>
    <d v="2014-10-12T15:01:39"/>
    <d v="2014-10-12T15:24:36"/>
    <d v="2014-10-12T15:41:15"/>
  </r>
  <r>
    <n v="1307542"/>
    <n v="124898"/>
    <x v="267"/>
    <x v="1"/>
    <x v="33"/>
    <x v="20"/>
    <s v="Organic Lentil + Chickpea Soup"/>
    <n v="1"/>
    <s v="Soup"/>
    <d v="1899-12-30T00:02:50"/>
    <n v="40.745078589413303"/>
    <n v="-73.988821506500202"/>
    <n v="40.7390584880809"/>
    <n v="-73.987577867753302"/>
    <d v="2014-10-06T12:09:37"/>
    <d v="2014-10-06T12:36:43"/>
    <d v="2014-10-06T12:56:03"/>
    <d v="2014-10-06T13:02:44"/>
  </r>
  <r>
    <n v="1280151"/>
    <n v="65994"/>
    <x v="205"/>
    <x v="1"/>
    <x v="54"/>
    <x v="23"/>
    <s v="Organic Farro Salad"/>
    <n v="1"/>
    <s v="Dinner Soups &amp; Salads"/>
    <d v="1899-12-30T00:08:02"/>
    <n v="40.724634574370299"/>
    <n v="-73.998402357101398"/>
    <n v="40.714285799999999"/>
    <n v="-74.0087434"/>
    <d v="2014-10-02T17:17:42"/>
    <d v="2014-10-02T17:19:21"/>
    <d v="2014-10-02T17:51:43"/>
    <d v="2014-10-02T18:03:47"/>
  </r>
  <r>
    <n v="1481974"/>
    <n v="403833"/>
    <x v="30"/>
    <x v="1"/>
    <x v="377"/>
    <x v="44"/>
    <s v="Pad See Euw"/>
    <n v="1"/>
    <s v="Noodle Dishes"/>
    <d v="1899-12-30T00:21:59"/>
    <n v="40.761846969642903"/>
    <n v="-73.990150907740201"/>
    <n v="40.7741776146067"/>
    <n v="-73.978989569095006"/>
    <d v="2014-10-29T20:17:01"/>
    <d v="2014-10-29T20:46:16"/>
    <d v="2014-10-29T20:55:36"/>
    <d v="2014-10-29T21:05:20"/>
  </r>
  <r>
    <n v="1314463"/>
    <n v="316216"/>
    <x v="77"/>
    <x v="2"/>
    <x v="89"/>
    <x v="4"/>
    <m/>
    <m/>
    <m/>
    <d v="1899-12-30T00:09:33"/>
    <n v="40.761836680634801"/>
    <n v="-73.960403720115593"/>
    <n v="40.757953800000003"/>
    <n v="-73.962750600000007"/>
    <d v="2014-10-07T18:24:34"/>
    <d v="2014-10-07T18:43:07"/>
    <d v="2014-10-07T18:52:58"/>
    <d v="2014-10-07T19:00:56"/>
  </r>
  <r>
    <n v="1476086"/>
    <n v="170221"/>
    <x v="353"/>
    <x v="1"/>
    <x v="9"/>
    <x v="2"/>
    <s v="Cheese Fries"/>
    <n v="1"/>
    <s v="Fries"/>
    <m/>
    <n v="40.7152793278103"/>
    <n v="-74.014860391616807"/>
    <n v="40.721255399999997"/>
    <n v="-73.993475500000002"/>
    <d v="2014-10-28T20:59:32"/>
    <d v="2014-10-28T21:28:23"/>
    <d v="2014-10-28T21:39:43"/>
    <d v="2014-10-28T21:55:57"/>
  </r>
  <r>
    <n v="1473194"/>
    <n v="333914"/>
    <x v="265"/>
    <x v="3"/>
    <x v="0"/>
    <x v="0"/>
    <s v="Three Cheese Melt"/>
    <n v="1"/>
    <s v="Sandwiches"/>
    <d v="1899-12-30T00:05:40"/>
    <n v="40.744607141003797"/>
    <n v="-73.990741968154893"/>
    <n v="40.745371200000001"/>
    <n v="-73.979013899999998"/>
    <d v="2014-10-28T12:28:12"/>
    <d v="2014-10-28T12:33:28"/>
    <d v="2014-10-28T12:45:19"/>
    <d v="2014-10-28T12:54:12"/>
  </r>
  <r>
    <n v="1309157"/>
    <n v="67384"/>
    <x v="21"/>
    <x v="1"/>
    <x v="209"/>
    <x v="16"/>
    <m/>
    <m/>
    <m/>
    <d v="1899-12-30T00:04:49"/>
    <n v="40.739612142248099"/>
    <n v="-74.006236460009603"/>
    <n v="40.744681"/>
    <n v="-73.991005999999999"/>
    <d v="2014-10-06T18:31:07"/>
    <d v="2014-10-06T18:47:27"/>
    <d v="2014-10-06T18:53:17"/>
    <d v="2014-10-06T19:04:04"/>
  </r>
  <r>
    <n v="1418505"/>
    <n v="90055"/>
    <x v="190"/>
    <x v="2"/>
    <x v="132"/>
    <x v="1"/>
    <s v="Sicilian Square"/>
    <n v="1"/>
    <s v="By the Slice"/>
    <m/>
    <n v="40.733402283324402"/>
    <n v="-73.987510980727393"/>
    <n v="40.745282876343197"/>
    <n v="-73.977130847120605"/>
    <d v="2014-10-21T23:18:03"/>
    <d v="2014-10-21T23:19:10"/>
    <d v="2014-10-21T23:32:17"/>
    <d v="2014-10-21T23:39:29"/>
  </r>
  <r>
    <n v="1442711"/>
    <n v="86421"/>
    <x v="91"/>
    <x v="2"/>
    <x v="64"/>
    <x v="8"/>
    <s v="Sweet Potato Knishes"/>
    <n v="1"/>
    <s v="Starters &amp; Sides"/>
    <m/>
    <n v="40.722307066359498"/>
    <n v="-73.987351655960097"/>
    <n v="40.752907999999998"/>
    <n v="-74.003664000000001"/>
    <d v="2014-10-24T23:01:38"/>
    <d v="2014-10-24T23:09:08"/>
    <d v="2014-10-24T23:25:27"/>
    <d v="2014-10-24T23:47:54"/>
  </r>
  <r>
    <n v="1280224"/>
    <n v="163396"/>
    <x v="145"/>
    <x v="1"/>
    <x v="776"/>
    <x v="0"/>
    <m/>
    <m/>
    <m/>
    <m/>
    <n v="40.781653210225798"/>
    <n v="-73.979160954317393"/>
    <n v="40.806391300000001"/>
    <n v="-73.965688400000005"/>
    <d v="2014-10-02T17:29:09"/>
    <d v="2014-10-02T17:31:27"/>
    <d v="2014-10-02T17:48:15"/>
    <d v="2014-10-02T18:04:54"/>
  </r>
  <r>
    <n v="1419228"/>
    <n v="284256"/>
    <x v="90"/>
    <x v="1"/>
    <x v="40"/>
    <x v="9"/>
    <s v="Veal and Rice Balls"/>
    <n v="1"/>
    <s v="Tapas"/>
    <m/>
    <n v="40.764217000000002"/>
    <n v="-73.988320999999999"/>
    <n v="40.738549900000002"/>
    <n v="-73.994985"/>
    <d v="2014-10-22T01:58:44"/>
    <d v="2014-10-22T02:09:32"/>
    <d v="2014-10-22T02:46:22"/>
    <d v="2014-10-22T03:01:11"/>
  </r>
  <r>
    <n v="1374803"/>
    <n v="60052"/>
    <x v="48"/>
    <x v="1"/>
    <x v="126"/>
    <x v="30"/>
    <s v="Shrimp &amp; Snow Pea Leaf Dumplings (4)"/>
    <n v="2"/>
    <s v="Dim Sum"/>
    <d v="1899-12-30T00:15:18"/>
    <n v="40.782116700000003"/>
    <n v="-73.980739099999994"/>
    <n v="40.759070999999999"/>
    <n v="-73.975954000000002"/>
    <d v="2014-10-16T18:14:43"/>
    <d v="2014-10-16T18:15:13"/>
    <d v="2014-10-16T19:02:03"/>
    <d v="2014-10-16T19:21:21"/>
  </r>
  <r>
    <n v="1461123"/>
    <n v="92360"/>
    <x v="200"/>
    <x v="1"/>
    <x v="492"/>
    <x v="8"/>
    <s v="Iceberg Lettuce Wedge"/>
    <n v="1"/>
    <s v="Dinner Salads"/>
    <d v="1899-12-30T00:03:30"/>
    <n v="40.716351777790997"/>
    <n v="-74.013065094146796"/>
    <n v="40.708385300000003"/>
    <n v="-74.0163139"/>
    <d v="2014-10-26T18:00:14"/>
    <d v="2014-10-26T18:18:09"/>
    <d v="2014-10-26T18:28:29"/>
    <d v="2014-10-26T18:40:53"/>
  </r>
  <r>
    <n v="1362421"/>
    <n v="64125"/>
    <x v="155"/>
    <x v="1"/>
    <x v="146"/>
    <x v="30"/>
    <m/>
    <m/>
    <m/>
    <d v="1899-12-30T00:06:54"/>
    <n v="40.764084531354698"/>
    <n v="-73.970499798529701"/>
    <n v="40.777439999999999"/>
    <n v="-73.963125000000005"/>
    <d v="2014-10-14T18:53:48"/>
    <d v="2014-10-14T19:18:44"/>
    <d v="2014-10-14T19:27:39"/>
    <d v="2014-10-14T19:37:31"/>
  </r>
  <r>
    <n v="1442533"/>
    <n v="63417"/>
    <x v="167"/>
    <x v="3"/>
    <x v="126"/>
    <x v="30"/>
    <s v="Pan-Fried Pork Buns (4)"/>
    <n v="1"/>
    <s v="Dim Sum"/>
    <d v="1899-12-30T00:04:21"/>
    <n v="40.782116700000003"/>
    <n v="-73.980739099999994"/>
    <n v="40.7311537"/>
    <n v="-74.000026800000001"/>
    <d v="2014-10-24T22:43:10"/>
    <d v="2014-10-24T23:12:21"/>
    <d v="2014-10-24T23:19:11"/>
    <d v="2014-10-24T23:41:01"/>
  </r>
  <r>
    <n v="1354831"/>
    <n v="64963"/>
    <x v="113"/>
    <x v="2"/>
    <x v="76"/>
    <x v="16"/>
    <s v="Classic Beef"/>
    <n v="1"/>
    <s v="Naked Balls"/>
    <d v="1899-12-30T00:19:21"/>
    <n v="40.745963108098799"/>
    <n v="-74.001697291846"/>
    <n v="40.77037"/>
    <n v="-73.966005999999993"/>
    <d v="2014-10-13T13:54:08"/>
    <d v="2014-10-13T14:18:55"/>
    <d v="2014-10-13T14:36:14"/>
    <d v="2014-10-13T15:09:36"/>
  </r>
  <r>
    <n v="1373741"/>
    <n v="378482"/>
    <x v="20"/>
    <x v="1"/>
    <x v="777"/>
    <x v="16"/>
    <s v="Tortellini Bolognese"/>
    <n v="1"/>
    <s v="Regular Pasta"/>
    <d v="1899-12-30T00:18:07"/>
    <n v="40.738163442021403"/>
    <n v="-73.983952760793002"/>
    <n v="40.732915900000002"/>
    <n v="-73.9877015"/>
    <d v="2014-10-16T14:58:14"/>
    <d v="2014-10-16T15:02:31"/>
    <d v="2014-10-16T15:22:51"/>
    <d v="2014-10-16T15:31:29"/>
  </r>
  <r>
    <n v="1332194"/>
    <n v="371525"/>
    <x v="51"/>
    <x v="4"/>
    <x v="48"/>
    <x v="17"/>
    <s v="Tomato Pesto Flatbread"/>
    <n v="1"/>
    <s v="Frozen Foods"/>
    <m/>
    <n v="40.74174"/>
    <n v="-73.993650000000002"/>
    <n v="40.738579748387899"/>
    <n v="-74.009123467204205"/>
    <d v="2014-10-10T18:00:49"/>
    <d v="2014-10-10T19:02:39"/>
    <d v="2014-10-10T20:28:19"/>
    <d v="2014-10-10T20:43:53"/>
  </r>
  <r>
    <n v="1336706"/>
    <n v="102801"/>
    <x v="4"/>
    <x v="1"/>
    <x v="82"/>
    <x v="1"/>
    <s v="Whole Margherita Pie"/>
    <n v="1"/>
    <s v="Whole Pies"/>
    <d v="1899-12-30T00:19:28"/>
    <n v="40.731844250688702"/>
    <n v="-73.983864784240694"/>
    <n v="40.714517480188597"/>
    <n v="-74.0070190819375"/>
    <d v="2014-10-11T04:37:57"/>
    <d v="2014-10-11T05:31:11"/>
    <d v="2014-10-11T05:42:30"/>
    <d v="2014-10-11T06:03:41"/>
  </r>
  <r>
    <n v="1314060"/>
    <n v="133202"/>
    <x v="284"/>
    <x v="1"/>
    <x v="4"/>
    <x v="4"/>
    <s v="Maguro"/>
    <n v="4"/>
    <s v="Taiseyo (Atlantic Ocean)"/>
    <d v="1899-12-30T00:05:16"/>
    <n v="40.7261096570601"/>
    <n v="-74.002491863200504"/>
    <n v="40.745159299999997"/>
    <n v="-73.995090000000005"/>
    <d v="2014-10-07T16:48:48"/>
    <d v="2014-10-07T16:52:46"/>
    <d v="2014-10-07T17:08:36"/>
    <d v="2014-10-07T17:21:46"/>
  </r>
  <r>
    <n v="1275049"/>
    <n v="210703"/>
    <x v="316"/>
    <x v="1"/>
    <x v="12"/>
    <x v="10"/>
    <s v="Burnt End Baked Beans"/>
    <n v="1"/>
    <s v="Sides"/>
    <m/>
    <n v="40.727518945156902"/>
    <n v="-73.988671302795396"/>
    <n v="40.726374999999997"/>
    <n v="-73.979983000000004"/>
    <d v="2014-10-01T19:38:39"/>
    <d v="2014-10-01T19:42:56"/>
    <d v="2014-10-01T19:56:36"/>
    <d v="2014-10-01T20:03:13"/>
  </r>
  <r>
    <n v="1280260"/>
    <n v="312962"/>
    <x v="16"/>
    <x v="1"/>
    <x v="3"/>
    <x v="3"/>
    <s v="Tamari Almonds Mini"/>
    <n v="1"/>
    <s v="Packaged Organic Snacks"/>
    <m/>
    <n v="40.7634462798258"/>
    <n v="-73.965230848023893"/>
    <n v="40.767114900000003"/>
    <n v="-73.967540999999997"/>
    <d v="2014-10-02T17:33:09"/>
    <d v="2014-10-02T17:34:34"/>
    <d v="2014-10-02T17:49:28"/>
    <d v="2014-10-02T17:54:30"/>
  </r>
  <r>
    <n v="1356574"/>
    <n v="177650"/>
    <x v="215"/>
    <x v="2"/>
    <x v="30"/>
    <x v="16"/>
    <s v="Kid's Pizza"/>
    <n v="1"/>
    <s v="Pizzas"/>
    <d v="1899-12-30T00:03:03"/>
    <n v="40.7320637605782"/>
    <n v="-73.996154665947003"/>
    <n v="40.7455766"/>
    <n v="-74.007015699999997"/>
    <d v="2014-10-13T18:57:21"/>
    <d v="2014-10-13T19:05:54"/>
    <d v="2014-10-13T19:17:14"/>
    <d v="2014-10-13T19:40:09"/>
  </r>
  <r>
    <n v="1290563"/>
    <n v="69231"/>
    <x v="407"/>
    <x v="2"/>
    <x v="139"/>
    <x v="8"/>
    <s v="Shiitake Bun"/>
    <n v="2"/>
    <s v="Buns"/>
    <m/>
    <n v="40.729110403548901"/>
    <n v="-73.984245455566395"/>
    <n v="40.711054699999998"/>
    <n v="-74.0054923"/>
    <d v="2014-10-03T23:37:41"/>
    <d v="2014-10-03T23:50:17"/>
    <d v="2014-10-04T00:27:37"/>
    <d v="2014-10-04T00:49:53"/>
  </r>
  <r>
    <n v="1322956"/>
    <n v="95468"/>
    <x v="255"/>
    <x v="1"/>
    <x v="675"/>
    <x v="26"/>
    <s v="Spicy Shroom"/>
    <n v="1"/>
    <s v="Rice Paper Wraps"/>
    <d v="1899-12-30T00:05:15"/>
    <n v="40.7328198446546"/>
    <n v="-73.986085653304997"/>
    <n v="40.745336999999999"/>
    <n v="-73.980127999999993"/>
    <d v="2014-10-09T12:04:43"/>
    <d v="2014-10-09T12:04:27"/>
    <d v="2014-10-09T12:17:45"/>
    <d v="2014-10-09T12:28:50"/>
  </r>
  <r>
    <n v="1346885"/>
    <n v="164005"/>
    <x v="291"/>
    <x v="1"/>
    <x v="228"/>
    <x v="43"/>
    <s v="Original"/>
    <n v="2"/>
    <s v="Frozen Yogurt with Toppings"/>
    <m/>
    <n v="40.757513866434898"/>
    <n v="-73.966612815856905"/>
    <n v="40.757687355412202"/>
    <n v="-73.961813868770193"/>
    <d v="2014-10-12T15:17:29"/>
    <d v="2014-10-12T15:20:08"/>
    <d v="2014-10-12T15:34:28"/>
    <d v="2014-10-12T15:38:32"/>
  </r>
  <r>
    <n v="1304209"/>
    <n v="98735"/>
    <x v="162"/>
    <x v="1"/>
    <x v="76"/>
    <x v="16"/>
    <s v="Spicy Pork Hero"/>
    <n v="1"/>
    <s v="Heroes"/>
    <d v="1899-12-30T00:06:17"/>
    <n v="40.721545124764702"/>
    <n v="-73.988842426716104"/>
    <n v="40.724454999999999"/>
    <n v="-73.990891099999999"/>
    <d v="2014-10-05T20:27:06"/>
    <d v="2014-10-05T20:39:50"/>
    <d v="2014-10-05T20:41:10"/>
    <d v="2014-10-05T20:45:08"/>
  </r>
  <r>
    <n v="1342323"/>
    <n v="129518"/>
    <x v="53"/>
    <x v="2"/>
    <x v="30"/>
    <x v="16"/>
    <s v="Bucatini Alla Amatriciana"/>
    <n v="1"/>
    <s v="Pasta"/>
    <d v="1899-12-30T00:05:39"/>
    <n v="40.7320637605782"/>
    <n v="-73.996154665947003"/>
    <n v="40.73357"/>
    <n v="-74.006589899999994"/>
    <d v="2014-10-11T21:49:30"/>
    <d v="2014-10-11T22:03:08"/>
    <d v="2014-10-11T22:15:27"/>
    <d v="2014-10-11T22:27:44"/>
  </r>
  <r>
    <n v="1469065"/>
    <n v="150002"/>
    <x v="186"/>
    <x v="1"/>
    <x v="65"/>
    <x v="5"/>
    <s v="Chicken Tikka Roll"/>
    <n v="4"/>
    <s v="Rolls"/>
    <d v="1899-12-30T00:08:26"/>
    <n v="40.729509999999998"/>
    <n v="-74.000865000000005"/>
    <n v="40.718770900000003"/>
    <n v="-74.001828000000003"/>
    <d v="2014-10-27T16:45:08"/>
    <d v="2014-10-27T16:52:08"/>
    <d v="2014-10-27T17:06:28"/>
    <d v="2014-10-27T17:16:30"/>
  </r>
  <r>
    <n v="1382664"/>
    <n v="46879"/>
    <x v="405"/>
    <x v="2"/>
    <x v="77"/>
    <x v="0"/>
    <s v="Fries"/>
    <n v="1"/>
    <s v="Sides"/>
    <m/>
    <n v="40.724339999999998"/>
    <n v="-73.990960000000001"/>
    <n v="40.808351000000002"/>
    <n v="-73.965449000000007"/>
    <d v="2014-10-17T19:28:03"/>
    <d v="2014-10-17T19:50:09"/>
    <d v="2014-10-17T20:08:30"/>
    <d v="2014-10-17T20:43:03"/>
  </r>
  <r>
    <n v="1274129"/>
    <n v="314516"/>
    <x v="178"/>
    <x v="2"/>
    <x v="778"/>
    <x v="8"/>
    <m/>
    <m/>
    <m/>
    <d v="1899-12-30T00:03:23"/>
    <n v="40.7293738183767"/>
    <n v="-73.985760574321603"/>
    <n v="40.697129094079699"/>
    <n v="-73.994666123831607"/>
    <d v="2014-10-01T16:47:09"/>
    <d v="2014-10-01T16:59:04"/>
    <d v="2014-10-01T17:05:54"/>
    <d v="2014-10-01T17:47:50"/>
  </r>
  <r>
    <n v="1426394"/>
    <n v="59946"/>
    <x v="221"/>
    <x v="2"/>
    <x v="779"/>
    <x v="8"/>
    <m/>
    <m/>
    <m/>
    <d v="1899-12-30T00:04:30"/>
    <n v="40.729323685946902"/>
    <n v="-73.989353194493205"/>
    <n v="40.732159000000003"/>
    <n v="-73.987251000000001"/>
    <d v="2014-10-22T23:52:00"/>
    <d v="2014-10-23T00:07:14"/>
    <d v="2014-10-23T00:17:03"/>
    <d v="2014-10-23T00:24:03"/>
  </r>
  <r>
    <n v="1487623"/>
    <n v="160957"/>
    <x v="30"/>
    <x v="1"/>
    <x v="137"/>
    <x v="35"/>
    <s v="Kit Kat Jumbo Bag (20 oz.)"/>
    <n v="1"/>
    <s v="Halloween"/>
    <m/>
    <n v="40.714638307702003"/>
    <n v="-74.008336134918196"/>
    <n v="40.739592500000001"/>
    <n v="-73.992170999999999"/>
    <d v="2014-10-30T16:39:13"/>
    <d v="2014-10-30T16:44:32"/>
    <d v="2014-10-30T16:50:51"/>
    <d v="2014-10-30T17:43:50"/>
  </r>
  <r>
    <n v="1420214"/>
    <n v="148509"/>
    <x v="265"/>
    <x v="3"/>
    <x v="76"/>
    <x v="16"/>
    <s v="White Beans"/>
    <n v="1"/>
    <s v="Stick To Your Bones"/>
    <d v="1899-12-30T00:04:00"/>
    <n v="40.721545124764702"/>
    <n v="-73.988842426716104"/>
    <n v="40.753439100000001"/>
    <n v="-73.988995700000004"/>
    <d v="2014-10-22T12:25:28"/>
    <d v="2014-10-22T12:49:47"/>
    <d v="2014-10-22T13:01:49"/>
    <d v="2014-10-22T13:28:47"/>
  </r>
  <r>
    <n v="1288088"/>
    <n v="41040"/>
    <x v="228"/>
    <x v="1"/>
    <x v="76"/>
    <x v="16"/>
    <s v="Spicy Pork Ball Kitchen Sink Salad"/>
    <n v="1"/>
    <s v="The Kitchen Sink Salad"/>
    <d v="1899-12-30T00:09:42"/>
    <n v="40.745963108098799"/>
    <n v="-74.001697291846"/>
    <n v="40.743333999999997"/>
    <n v="-73.983879999999999"/>
    <d v="2014-10-03T19:01:19"/>
    <d v="2014-10-03T19:10:50"/>
    <d v="2014-10-03T19:22:39"/>
    <d v="2014-10-03T19:34:33"/>
  </r>
  <r>
    <n v="1332913"/>
    <n v="198781"/>
    <x v="137"/>
    <x v="1"/>
    <x v="339"/>
    <x v="43"/>
    <m/>
    <m/>
    <m/>
    <m/>
    <n v="40.740034730903297"/>
    <n v="-73.984127640724196"/>
    <n v="40.748629999999999"/>
    <n v="-73.990279000000001"/>
    <d v="2014-10-10T19:21:50"/>
    <d v="2014-10-10T19:35:25"/>
    <d v="2014-10-10T19:51:15"/>
    <d v="2014-10-10T20:04:53"/>
  </r>
  <r>
    <n v="1295698"/>
    <n v="42274"/>
    <x v="108"/>
    <x v="1"/>
    <x v="519"/>
    <x v="30"/>
    <s v="Fried Rice"/>
    <n v="1"/>
    <s v="Fried Rice &amp; Noodles"/>
    <d v="1899-12-30T00:04:02"/>
    <n v="40.714642484930799"/>
    <n v="-73.997641950845704"/>
    <n v="40.672575000000002"/>
    <n v="-73.961551999999998"/>
    <d v="2014-10-04T20:12:18"/>
    <d v="2014-10-04T20:30:01"/>
    <d v="2014-10-04T20:39:51"/>
    <d v="2014-10-04T21:07:38"/>
  </r>
  <r>
    <n v="1305553"/>
    <n v="161772"/>
    <x v="115"/>
    <x v="1"/>
    <x v="294"/>
    <x v="11"/>
    <s v="The S'mores Concoction"/>
    <n v="1"/>
    <s v="Sweet Icons"/>
    <m/>
    <n v="40.734410621402901"/>
    <n v="-73.990816622731302"/>
    <n v="40.743758999999997"/>
    <n v="-73.986362"/>
    <d v="2014-10-05T22:03:34"/>
    <d v="2014-10-05T22:07:33"/>
    <d v="2014-10-05T22:29:53"/>
    <d v="2014-10-05T22:39:18"/>
  </r>
  <r>
    <n v="1313435"/>
    <n v="64830"/>
    <x v="145"/>
    <x v="1"/>
    <x v="326"/>
    <x v="0"/>
    <s v="Grilled Hanger Steak &amp; Eggs"/>
    <n v="1"/>
    <s v="Breakfast"/>
    <d v="1899-12-30T00:10:30"/>
    <n v="40.740527708190001"/>
    <n v="-73.998082509869207"/>
    <n v="40.730641010223401"/>
    <n v="-73.977142749423095"/>
    <d v="2014-10-07T14:24:49"/>
    <d v="2014-10-07T14:25:22"/>
    <d v="2014-10-07T14:49:46"/>
    <d v="2014-10-07T15:04:49"/>
  </r>
  <r>
    <n v="1275782"/>
    <n v="268512"/>
    <x v="542"/>
    <x v="1"/>
    <x v="272"/>
    <x v="20"/>
    <m/>
    <m/>
    <m/>
    <m/>
    <n v="40.776901754952398"/>
    <n v="-73.955090045928998"/>
    <n v="40.792039302365801"/>
    <n v="-73.967097739054196"/>
    <d v="2014-10-01T21:07:19"/>
    <d v="2014-10-01T21:10:10"/>
    <d v="2014-10-01T21:19:00"/>
    <d v="2014-10-01T21:33:43"/>
  </r>
  <r>
    <n v="1428512"/>
    <n v="49793"/>
    <x v="21"/>
    <x v="1"/>
    <x v="32"/>
    <x v="4"/>
    <s v="Salmon"/>
    <n v="2"/>
    <s v="Rolls"/>
    <d v="1899-12-30T00:08:11"/>
    <n v="40.735872288065799"/>
    <n v="-73.987664615827299"/>
    <n v="40.739448899999999"/>
    <n v="-73.987205900000006"/>
    <d v="2014-10-23T12:55:51"/>
    <d v="2014-10-23T12:58:13"/>
    <d v="2014-10-23T13:14:03"/>
    <d v="2014-10-23T13:18:06"/>
  </r>
  <r>
    <n v="1438604"/>
    <n v="393172"/>
    <x v="543"/>
    <x v="1"/>
    <x v="20"/>
    <x v="17"/>
    <s v="Vanilla Almond Bar"/>
    <n v="2"/>
    <s v="Protein Bars &amp; Snacks"/>
    <m/>
    <n v="40.759658999999999"/>
    <n v="-73.966097000000005"/>
    <n v="40.770934799999999"/>
    <n v="-73.949995200000004"/>
    <d v="2014-10-24T17:04:56"/>
    <d v="2014-10-24T17:05:57"/>
    <d v="2014-10-24T17:22:17"/>
    <d v="2014-10-24T17:36:00"/>
  </r>
  <r>
    <n v="1481615"/>
    <n v="65224"/>
    <x v="5"/>
    <x v="1"/>
    <x v="83"/>
    <x v="19"/>
    <s v="Grilled Cheese"/>
    <n v="1"/>
    <s v="Michigan Sandwiches"/>
    <d v="1899-12-30T00:11:05"/>
    <n v="40.723095999999998"/>
    <n v="-73.995773999999997"/>
    <n v="40.710833000000001"/>
    <n v="-74.005555999999999"/>
    <d v="2014-10-29T19:42:44"/>
    <d v="2014-10-29T19:57:53"/>
    <d v="2014-10-29T20:07:14"/>
    <d v="2014-10-29T20:19:22"/>
  </r>
  <r>
    <n v="1468015"/>
    <n v="294478"/>
    <x v="66"/>
    <x v="1"/>
    <x v="87"/>
    <x v="6"/>
    <s v="Vegetable Special Roll"/>
    <n v="1"/>
    <s v="Rolls"/>
    <d v="1899-12-30T00:14:03"/>
    <n v="40.760654436198898"/>
    <n v="-73.989582752602004"/>
    <n v="40.774240900000002"/>
    <n v="-73.9894599"/>
    <d v="2014-10-27T13:23:20"/>
    <d v="2014-10-27T13:45:47"/>
    <d v="2014-10-27T13:55:38"/>
    <d v="2014-10-27T14:06:28"/>
  </r>
  <r>
    <n v="1456853"/>
    <n v="314808"/>
    <x v="544"/>
    <x v="3"/>
    <x v="68"/>
    <x v="8"/>
    <s v="Egg White Omelette"/>
    <n v="1"/>
    <s v="Breakfast (Eggs)"/>
    <d v="1899-12-30T00:37:00"/>
    <n v="40.724743642155602"/>
    <n v="-73.9986615554824"/>
    <n v="40.702747972206502"/>
    <n v="-74.012544218033298"/>
    <d v="2014-10-26T12:28:33"/>
    <d v="2014-10-26T12:47:53"/>
    <d v="2014-10-26T13:52:13"/>
    <d v="2014-10-26T13:56:22"/>
  </r>
  <r>
    <n v="1452386"/>
    <n v="58675"/>
    <x v="19"/>
    <x v="3"/>
    <x v="39"/>
    <x v="1"/>
    <s v="Kids Pepperoni Pizza"/>
    <n v="1"/>
    <s v="Pizzas"/>
    <d v="1899-12-30T00:04:18"/>
    <n v="40.7446662425236"/>
    <n v="-73.983344413366893"/>
    <n v="40.743634999999998"/>
    <n v="-74.006331000000003"/>
    <d v="2014-10-25T21:33:33"/>
    <d v="2014-10-25T21:42:39"/>
    <d v="2014-10-25T22:00:54"/>
    <d v="2014-10-25T22:19:11"/>
  </r>
  <r>
    <n v="1489094"/>
    <n v="177524"/>
    <x v="11"/>
    <x v="1"/>
    <x v="144"/>
    <x v="37"/>
    <s v="Homemade Ginger-Mint-Lemonade"/>
    <n v="1"/>
    <s v="Cold Drinks &amp; Soda"/>
    <m/>
    <n v="40.735951410513501"/>
    <n v="-74.001760416287993"/>
    <n v="40.729641000000001"/>
    <n v="-73.9993889"/>
    <d v="2014-10-30T19:29:33"/>
    <d v="2014-10-30T19:43:03"/>
    <d v="2014-10-30T20:05:20"/>
    <d v="2014-10-30T20:12:16"/>
  </r>
  <r>
    <n v="1285538"/>
    <n v="70564"/>
    <x v="196"/>
    <x v="1"/>
    <x v="203"/>
    <x v="16"/>
    <s v="Large Fresca"/>
    <n v="1"/>
    <s v="Pizza"/>
    <d v="1899-12-30T00:02:59"/>
    <n v="40.722748587419602"/>
    <n v="-73.996061916918705"/>
    <n v="40.724514999999997"/>
    <n v="-74.001425999999995"/>
    <d v="2014-10-03T13:53:50"/>
    <d v="2014-10-03T13:58:18"/>
    <d v="2014-10-03T14:21:36"/>
    <d v="2014-10-03T14:28:15"/>
  </r>
  <r>
    <n v="1452042"/>
    <n v="63096"/>
    <x v="435"/>
    <x v="1"/>
    <x v="203"/>
    <x v="16"/>
    <s v="Mixed Green"/>
    <n v="1"/>
    <s v="Insalata"/>
    <d v="1899-12-30T00:08:45"/>
    <n v="40.722748587419602"/>
    <n v="-73.996061916918705"/>
    <n v="40.7324163155821"/>
    <n v="-73.999299440898199"/>
    <d v="2014-10-25T21:09:41"/>
    <d v="2014-10-25T21:25:46"/>
    <d v="2014-10-25T21:36:03"/>
    <d v="2014-10-25T21:45:54"/>
  </r>
  <r>
    <n v="1378803"/>
    <n v="279336"/>
    <x v="462"/>
    <x v="1"/>
    <x v="122"/>
    <x v="32"/>
    <s v="Cashew &amp; Orange Blossom"/>
    <n v="1"/>
    <s v="Doughseed Doughnuts"/>
    <m/>
    <n v="40.744563916288797"/>
    <n v="-73.996630052861306"/>
    <n v="40.7430963064715"/>
    <n v="-73.989807050744105"/>
    <d v="2014-10-17T09:16:26"/>
    <d v="2014-10-17T09:48:06"/>
    <d v="2014-10-17T10:10:58"/>
    <d v="2014-10-17T10:20:36"/>
  </r>
  <r>
    <n v="1425958"/>
    <n v="58898"/>
    <x v="58"/>
    <x v="2"/>
    <x v="70"/>
    <x v="11"/>
    <s v="B'day Cake Truffles"/>
    <n v="2"/>
    <s v="Cake Truffles"/>
    <m/>
    <n v="40.731795470614898"/>
    <n v="-73.985672593116803"/>
    <n v="40.729953600000002"/>
    <n v="-73.986349799999999"/>
    <d v="2014-10-22T22:50:13"/>
    <d v="2014-10-22T22:52:02"/>
    <d v="2014-10-22T23:03:05"/>
    <d v="2014-10-22T23:05:14"/>
  </r>
  <r>
    <n v="1360573"/>
    <n v="81152"/>
    <x v="545"/>
    <x v="1"/>
    <x v="184"/>
    <x v="25"/>
    <s v="Drum"/>
    <n v="2"/>
    <s v="Fried Chicken"/>
    <m/>
    <n v="40.7430754234856"/>
    <n v="-73.989146591960605"/>
    <n v="40.7672065"/>
    <n v="-73.984197399999999"/>
    <d v="2014-10-14T12:39:47"/>
    <d v="2014-10-14T12:46:06"/>
    <d v="2014-10-14T13:00:27"/>
    <d v="2014-10-14T13:25:04"/>
  </r>
  <r>
    <n v="1424677"/>
    <n v="44759"/>
    <x v="274"/>
    <x v="1"/>
    <x v="20"/>
    <x v="17"/>
    <m/>
    <m/>
    <m/>
    <m/>
    <n v="40.723954999999997"/>
    <n v="-73.991828999999996"/>
    <n v="40.724454999999999"/>
    <n v="-73.990891000000005"/>
    <d v="2014-10-22T21:05:35"/>
    <m/>
    <m/>
    <d v="2014-10-22T22:23:15"/>
  </r>
  <r>
    <n v="1375030"/>
    <n v="78560"/>
    <x v="22"/>
    <x v="1"/>
    <x v="76"/>
    <x v="16"/>
    <s v="Daily Risotto"/>
    <n v="1"/>
    <s v="Stick To Your Bones"/>
    <d v="1899-12-30T00:07:18"/>
    <n v="40.745963108098799"/>
    <n v="-74.001697291846"/>
    <n v="40.7452805"/>
    <n v="-73.991422200000002"/>
    <d v="2014-10-16T18:47:47"/>
    <d v="2014-10-16T18:45:14"/>
    <d v="2014-10-16T19:15:03"/>
    <d v="2014-10-16T19:23:57"/>
  </r>
  <r>
    <n v="1462175"/>
    <n v="141550"/>
    <x v="247"/>
    <x v="1"/>
    <x v="107"/>
    <x v="16"/>
    <s v="Spaghettini Alle Zucchine"/>
    <n v="1"/>
    <s v="Pasta"/>
    <d v="1899-12-30T00:18:46"/>
    <n v="40.776083193932998"/>
    <n v="-73.962171576462296"/>
    <n v="40.776066100000001"/>
    <n v="-73.944389599999994"/>
    <d v="2014-10-26T19:07:23"/>
    <d v="2014-10-26T19:28:33"/>
    <d v="2014-10-26T19:36:29"/>
    <d v="2014-10-26T19:46:39"/>
  </r>
  <r>
    <n v="1390506"/>
    <n v="385023"/>
    <x v="323"/>
    <x v="1"/>
    <x v="203"/>
    <x v="16"/>
    <s v="Eggplant Parmigiano"/>
    <n v="1"/>
    <s v="Appetizers"/>
    <d v="1899-12-30T00:06:35"/>
    <n v="40.722748587419602"/>
    <n v="-73.996061916918705"/>
    <n v="40.717482500000003"/>
    <n v="-74.005520099999998"/>
    <d v="2014-10-18T17:41:50"/>
    <m/>
    <m/>
    <d v="2014-10-18T18:30:41"/>
  </r>
  <r>
    <n v="1383663"/>
    <n v="367349"/>
    <x v="201"/>
    <x v="2"/>
    <x v="70"/>
    <x v="11"/>
    <s v="Corn Cookie"/>
    <n v="1"/>
    <s v="Cookies"/>
    <m/>
    <n v="40.714047313412998"/>
    <n v="-73.954921066761003"/>
    <n v="40.7180483"/>
    <n v="-73.9547946"/>
    <d v="2014-10-17T20:52:48"/>
    <d v="2014-10-17T20:52:19"/>
    <d v="2014-10-17T21:00:11"/>
    <d v="2014-10-17T21:05:33"/>
  </r>
  <r>
    <n v="1364025"/>
    <n v="276192"/>
    <x v="281"/>
    <x v="5"/>
    <x v="780"/>
    <x v="16"/>
    <s v="Bolognese"/>
    <n v="1"/>
    <s v="Pasta (dinner)"/>
    <d v="1899-12-30T00:03:01"/>
    <n v="40.721628292251097"/>
    <n v="-74.001226727168103"/>
    <n v="40.723728999999999"/>
    <n v="-74.004076100000006"/>
    <d v="2014-10-14T22:11:04"/>
    <d v="2014-10-14T22:34:30"/>
    <d v="2014-10-14T22:40:49"/>
    <d v="2014-10-14T22:44:41"/>
  </r>
  <r>
    <n v="1359468"/>
    <n v="301032"/>
    <x v="1"/>
    <x v="1"/>
    <x v="77"/>
    <x v="0"/>
    <s v="Kerry's Classic"/>
    <n v="1"/>
    <s v="Sandwiches"/>
    <m/>
    <n v="40.724339999999998"/>
    <n v="-73.990960000000001"/>
    <n v="40.714311888479799"/>
    <n v="-74.007687083578205"/>
    <d v="2014-10-14T00:11:40"/>
    <d v="2014-10-14T00:16:11"/>
    <d v="2014-10-14T00:35:09"/>
    <d v="2014-10-14T00:46:03"/>
  </r>
  <r>
    <n v="1313065"/>
    <n v="366448"/>
    <x v="145"/>
    <x v="1"/>
    <x v="70"/>
    <x v="11"/>
    <s v="Compost Cookie"/>
    <n v="1"/>
    <s v="Cookies"/>
    <m/>
    <n v="40.787149600866101"/>
    <n v="-73.971722312198096"/>
    <n v="40.806491700000002"/>
    <n v="-73.966624199999998"/>
    <d v="2014-10-07T12:52:54"/>
    <d v="2014-10-07T13:12:35"/>
    <d v="2014-10-07T13:20:25"/>
    <d v="2014-10-07T13:40:20"/>
  </r>
  <r>
    <n v="1312475"/>
    <n v="118996"/>
    <x v="89"/>
    <x v="2"/>
    <x v="298"/>
    <x v="8"/>
    <m/>
    <m/>
    <m/>
    <m/>
    <n v="40.771302279473602"/>
    <n v="-73.961580379552004"/>
    <n v="40.732632153107801"/>
    <n v="-73.995003463947597"/>
    <d v="2014-10-07T10:17:41"/>
    <d v="2014-10-07T10:15:10"/>
    <d v="2014-10-07T10:24:36"/>
    <d v="2014-10-07T10:54:04"/>
  </r>
  <r>
    <n v="1321372"/>
    <n v="242689"/>
    <x v="1"/>
    <x v="1"/>
    <x v="181"/>
    <x v="0"/>
    <s v="Steak Tartare"/>
    <n v="1"/>
    <s v="Appetizers (dinner)"/>
    <m/>
    <n v="40.717013461260301"/>
    <n v="-74.008122682571397"/>
    <n v="40.710893942078897"/>
    <n v="-74.005383599235998"/>
    <d v="2014-10-08T22:24:02"/>
    <d v="2014-10-08T22:25:35"/>
    <d v="2014-10-08T22:44:15"/>
    <d v="2014-10-08T22:53:27"/>
  </r>
  <r>
    <n v="1389156"/>
    <n v="96262"/>
    <x v="89"/>
    <x v="2"/>
    <x v="331"/>
    <x v="7"/>
    <s v="Pellegrino Water"/>
    <n v="1"/>
    <s v="Beverages"/>
    <d v="1899-12-30T00:04:22"/>
    <n v="40.726315614684701"/>
    <n v="-73.984336853027301"/>
    <n v="40.721580000000003"/>
    <n v="-73.992707899999999"/>
    <d v="2014-10-18T15:13:43"/>
    <d v="2014-10-18T15:33:42"/>
    <d v="2014-10-18T15:50:14"/>
    <d v="2014-10-18T15:57:56"/>
  </r>
  <r>
    <n v="1479415"/>
    <n v="44759"/>
    <x v="21"/>
    <x v="1"/>
    <x v="675"/>
    <x v="26"/>
    <s v="La Fiesta"/>
    <n v="1"/>
    <s v="Rolls"/>
    <d v="1899-12-30T00:04:49"/>
    <n v="40.7328198446546"/>
    <n v="-73.986085653304997"/>
    <n v="40.724454999999999"/>
    <n v="-73.990891000000005"/>
    <d v="2014-10-29T14:20:20"/>
    <d v="2014-10-29T14:17:57"/>
    <d v="2014-10-29T14:44:17"/>
    <d v="2014-10-29T14:51:00"/>
  </r>
  <r>
    <n v="1317827"/>
    <n v="130219"/>
    <x v="331"/>
    <x v="1"/>
    <x v="781"/>
    <x v="8"/>
    <m/>
    <m/>
    <m/>
    <m/>
    <n v="40.721152582742299"/>
    <n v="-73.984061803995999"/>
    <n v="40.736860999999998"/>
    <n v="-73.990964000000005"/>
    <d v="2014-10-08T12:14:30"/>
    <d v="2014-10-08T12:19:34"/>
    <d v="2014-10-08T12:28:18"/>
    <d v="2014-10-08T12:41:22"/>
  </r>
  <r>
    <n v="1439868"/>
    <n v="321415"/>
    <x v="9"/>
    <x v="2"/>
    <x v="484"/>
    <x v="8"/>
    <m/>
    <m/>
    <m/>
    <m/>
    <n v="40.740898658716802"/>
    <n v="-74.004939565806296"/>
    <n v="40.7606331"/>
    <n v="-73.999424500000003"/>
    <d v="2014-10-24T19:07:15"/>
    <d v="2014-10-24T19:44:40"/>
    <d v="2014-10-24T20:00:47"/>
    <d v="2014-10-24T20:15:54"/>
  </r>
  <r>
    <n v="1450017"/>
    <n v="139639"/>
    <x v="156"/>
    <x v="1"/>
    <x v="134"/>
    <x v="33"/>
    <s v="Almond Butter &amp; Puffed Quinoa Chocolate Bar"/>
    <n v="1"/>
    <s v="Hu Chocolate"/>
    <m/>
    <n v="40.735676762018002"/>
    <n v="-73.993829528068602"/>
    <n v="40.744783300000002"/>
    <n v="-73.986007400000005"/>
    <d v="2014-10-25T18:58:08"/>
    <d v="2014-10-25T19:01:31"/>
    <d v="2014-10-25T19:10:18"/>
    <d v="2014-10-25T19:18:13"/>
  </r>
  <r>
    <n v="1381052"/>
    <n v="371117"/>
    <x v="380"/>
    <x v="1"/>
    <x v="9"/>
    <x v="2"/>
    <s v="Fries"/>
    <n v="1"/>
    <s v="Fries"/>
    <m/>
    <n v="40.7152793278103"/>
    <n v="-74.014860391616807"/>
    <n v="40.7297734653134"/>
    <n v="-74.000524097262996"/>
    <d v="2014-10-17T16:01:01"/>
    <d v="2014-10-17T16:09:29"/>
    <d v="2014-10-17T16:33:29"/>
    <d v="2014-10-17T16:48:01"/>
  </r>
  <r>
    <n v="1294639"/>
    <n v="39334"/>
    <x v="288"/>
    <x v="1"/>
    <x v="76"/>
    <x v="0"/>
    <s v="Float"/>
    <n v="2"/>
    <s v="Desserts"/>
    <d v="1899-12-30T00:05:54"/>
    <n v="40.736130877644598"/>
    <n v="-74.000648304229699"/>
    <n v="40.734397000000001"/>
    <n v="-74.000786000000005"/>
    <d v="2014-10-04T17:45:38"/>
    <d v="2014-10-04T17:44:05"/>
    <d v="2014-10-04T18:14:49"/>
    <d v="2014-10-04T18:20:50"/>
  </r>
  <r>
    <n v="1409558"/>
    <n v="51430"/>
    <x v="3"/>
    <x v="1"/>
    <x v="59"/>
    <x v="24"/>
    <s v="Potato Pancakes Plate"/>
    <n v="1"/>
    <s v="Potato Pancakes"/>
    <d v="1899-12-30T00:03:26"/>
    <n v="40.729136234409197"/>
    <n v="-73.986971512913399"/>
    <n v="40.731538"/>
    <n v="-74.003529"/>
    <d v="2014-10-20T17:29:52"/>
    <d v="2014-10-20T17:31:32"/>
    <d v="2014-10-20T17:44:51"/>
    <d v="2014-10-20T17:58:02"/>
  </r>
  <r>
    <n v="1356683"/>
    <n v="118650"/>
    <x v="46"/>
    <x v="2"/>
    <x v="48"/>
    <x v="17"/>
    <s v="Kosher Dill Pickles"/>
    <n v="2"/>
    <s v="Canned Goods &amp; Soups"/>
    <m/>
    <n v="40.778503999999998"/>
    <n v="-73.982091999999994"/>
    <n v="40.769260828541597"/>
    <n v="-73.952196586680998"/>
    <d v="2014-10-13T19:10:00"/>
    <d v="2014-10-13T19:13:58"/>
    <d v="2014-10-13T20:28:33"/>
    <d v="2014-10-13T20:47:14"/>
  </r>
  <r>
    <n v="1406144"/>
    <n v="123269"/>
    <x v="201"/>
    <x v="2"/>
    <x v="76"/>
    <x v="16"/>
    <s v="Freshly-Milled Polenta"/>
    <n v="1"/>
    <s v="Stick To Your Bones"/>
    <d v="1899-12-30T00:05:09"/>
    <n v="40.718110071383997"/>
    <n v="-73.957545268768797"/>
    <n v="40.7106086"/>
    <n v="-73.963779400000007"/>
    <d v="2014-10-19T23:13:04"/>
    <d v="2014-10-19T23:30:51"/>
    <d v="2014-10-19T23:37:12"/>
    <d v="2014-10-19T23:43:36"/>
  </r>
  <r>
    <n v="1322618"/>
    <n v="369242"/>
    <x v="546"/>
    <x v="2"/>
    <x v="20"/>
    <x v="17"/>
    <s v="Zinc 50mg Target Mins Tb"/>
    <n v="1"/>
    <s v="Vitamin Supplements"/>
    <m/>
    <n v="40.723954999999997"/>
    <n v="-73.991828999999996"/>
    <n v="40.724625409877099"/>
    <n v="-73.995631750007206"/>
    <d v="2014-10-09T10:51:41"/>
    <d v="2014-10-09T11:05:07"/>
    <d v="2014-10-09T11:30:59"/>
    <d v="2014-10-09T11:35:40"/>
  </r>
  <r>
    <n v="1387300"/>
    <n v="369852"/>
    <x v="393"/>
    <x v="1"/>
    <x v="48"/>
    <x v="17"/>
    <s v="Triple Ginger Snaps"/>
    <n v="1"/>
    <s v="Cookies, Snacks &amp; Candy"/>
    <m/>
    <n v="40.74174"/>
    <n v="-73.993650000000002"/>
    <n v="40.747577999999997"/>
    <n v="-73.973192999999995"/>
    <d v="2014-10-18T09:46:24"/>
    <d v="2014-10-18T09:50:41"/>
    <d v="2014-10-18T10:26:52"/>
    <d v="2014-10-18T10:47:22"/>
  </r>
  <r>
    <n v="1309207"/>
    <n v="120353"/>
    <x v="19"/>
    <x v="3"/>
    <x v="4"/>
    <x v="4"/>
    <s v="Kanpachi Usuzukuri"/>
    <n v="2"/>
    <s v="Appetizers"/>
    <d v="1899-12-30T00:04:25"/>
    <n v="40.7261096570601"/>
    <n v="-74.002491863200504"/>
    <n v="40.7062843"/>
    <n v="-74.016942999999998"/>
    <d v="2014-10-06T18:39:58"/>
    <d v="2014-10-06T19:09:36"/>
    <d v="2014-10-06T19:18:32"/>
    <d v="2014-10-06T19:34:35"/>
  </r>
  <r>
    <n v="1475429"/>
    <n v="348540"/>
    <x v="133"/>
    <x v="1"/>
    <x v="16"/>
    <x v="13"/>
    <m/>
    <m/>
    <m/>
    <m/>
    <n v="40.701591223565998"/>
    <n v="-73.943562355094599"/>
    <n v="40.696748900000003"/>
    <n v="-73.925819000000004"/>
    <d v="2014-10-28T19:45:17"/>
    <d v="2014-10-28T19:49:34"/>
    <d v="2014-10-28T20:00:54"/>
    <d v="2014-10-28T20:12:58"/>
  </r>
  <r>
    <n v="1462203"/>
    <n v="130237"/>
    <x v="200"/>
    <x v="1"/>
    <x v="5"/>
    <x v="5"/>
    <s v="Bataki Kosha"/>
    <n v="1"/>
    <s v="Appetizers (Aagaz)"/>
    <d v="1899-12-30T00:16:04"/>
    <n v="40.719268925450301"/>
    <n v="-74.008749884804104"/>
    <n v="40.732039499999999"/>
    <n v="-73.995560699999999"/>
    <d v="2014-10-26T19:10:20"/>
    <d v="2014-10-26T19:56:09"/>
    <d v="2014-10-26T20:09:00"/>
    <d v="2014-10-26T20:26:55"/>
  </r>
  <r>
    <n v="1471258"/>
    <n v="198936"/>
    <x v="156"/>
    <x v="1"/>
    <x v="157"/>
    <x v="0"/>
    <s v="Seared Octopus"/>
    <n v="1"/>
    <s v="Starters"/>
    <d v="1899-12-30T00:17:41"/>
    <n v="40.723605250932799"/>
    <n v="-73.951656036805602"/>
    <n v="40.726359598376497"/>
    <n v="-73.941037701511704"/>
    <d v="2014-10-27T22:19:56"/>
    <d v="2014-10-27T22:28:40"/>
    <d v="2014-10-27T23:08:11"/>
    <d v="2014-10-27T23:12:39"/>
  </r>
  <r>
    <n v="1295790"/>
    <n v="48268"/>
    <x v="430"/>
    <x v="2"/>
    <x v="573"/>
    <x v="16"/>
    <s v="Biscotti"/>
    <n v="1"/>
    <s v="Dolci"/>
    <m/>
    <n v="40.742173013694199"/>
    <n v="-73.983654326447294"/>
    <n v="40.706335000000003"/>
    <n v="-74.016874999999999"/>
    <d v="2014-10-04T20:20:02"/>
    <d v="2014-10-04T20:23:14"/>
    <d v="2014-10-04T20:46:52"/>
    <d v="2014-10-04T21:06:00"/>
  </r>
  <r>
    <n v="1388758"/>
    <n v="312853"/>
    <x v="340"/>
    <x v="2"/>
    <x v="83"/>
    <x v="19"/>
    <s v="Seared Tuna Steak Salad"/>
    <n v="1"/>
    <s v="Salads"/>
    <d v="1899-12-30T00:06:59"/>
    <n v="40.723095999999998"/>
    <n v="-73.995773999999997"/>
    <n v="40.733196197540103"/>
    <n v="-74.003323153999006"/>
    <d v="2014-10-18T14:37:35"/>
    <d v="2014-10-18T15:00:45"/>
    <d v="2014-10-18T15:15:16"/>
    <d v="2014-10-18T15:26:29"/>
  </r>
  <r>
    <n v="1348963"/>
    <n v="177078"/>
    <x v="76"/>
    <x v="1"/>
    <x v="368"/>
    <x v="44"/>
    <s v="Crispy Spring Rolls"/>
    <n v="1"/>
    <s v="Appetizers"/>
    <d v="1899-12-30T00:05:53"/>
    <n v="40.695162736019903"/>
    <n v="-73.995447869107196"/>
    <n v="40.711345999999999"/>
    <n v="-74.016435599999994"/>
    <d v="2014-10-12T19:01:07"/>
    <d v="2014-10-12T18:59:49"/>
    <d v="2014-10-12T19:50:07"/>
    <d v="2014-10-12T20:34:44"/>
  </r>
  <r>
    <n v="1460008"/>
    <n v="77511"/>
    <x v="80"/>
    <x v="3"/>
    <x v="72"/>
    <x v="8"/>
    <s v="Pollo Rostizado"/>
    <n v="1"/>
    <s v="Tacos"/>
    <d v="1899-12-30T00:01:45"/>
    <n v="40.721353749744097"/>
    <n v="-73.997525293959001"/>
    <n v="40.732039499999999"/>
    <n v="-73.995560699999999"/>
    <d v="2014-10-26T16:28:50"/>
    <d v="2014-10-26T17:10:22"/>
    <d v="2014-10-26T17:18:44"/>
    <d v="2014-10-26T17:28:39"/>
  </r>
  <r>
    <n v="1432102"/>
    <n v="285937"/>
    <x v="139"/>
    <x v="1"/>
    <x v="100"/>
    <x v="4"/>
    <s v="TAO Angry Dragon Roll with Eel and Kabayaki Sauce"/>
    <n v="1"/>
    <s v="Special Rolls"/>
    <d v="1899-12-30T00:11:30"/>
    <n v="40.762857763598497"/>
    <n v="-73.9716190014841"/>
    <n v="40.737246852406102"/>
    <n v="-74.003920918399501"/>
    <d v="2014-10-23T19:55:36"/>
    <d v="2014-10-23T20:17:05"/>
    <d v="2014-10-23T20:37:23"/>
    <d v="2014-10-23T21:01:17"/>
  </r>
  <r>
    <n v="1460296"/>
    <n v="155145"/>
    <x v="70"/>
    <x v="1"/>
    <x v="72"/>
    <x v="8"/>
    <s v="Elotes Callejeros"/>
    <n v="1"/>
    <s v="Side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</r>
  <r>
    <n v="1467157"/>
    <n v="55678"/>
    <x v="96"/>
    <x v="1"/>
    <x v="20"/>
    <x v="17"/>
    <s v="Butter Salted European Style"/>
    <n v="1"/>
    <s v="Butter &amp; Margarine"/>
    <m/>
    <n v="40.759658999999999"/>
    <n v="-73.966097000000005"/>
    <n v="40.760086000000001"/>
    <n v="-73.965650999999994"/>
    <d v="2014-10-27T08:31:37"/>
    <m/>
    <m/>
    <d v="2014-10-27T10:21:55"/>
  </r>
  <r>
    <n v="1360025"/>
    <n v="377956"/>
    <x v="120"/>
    <x v="1"/>
    <x v="188"/>
    <x v="32"/>
    <s v="Coffee Cake"/>
    <n v="3"/>
    <s v="Cake Dougnhuts"/>
    <m/>
    <n v="40.716240933766798"/>
    <n v="-73.988682031631498"/>
    <n v="40.725991700000002"/>
    <n v="-73.995707100000004"/>
    <d v="2014-10-14T09:10:12"/>
    <d v="2014-10-14T09:22:40"/>
    <d v="2014-10-14T09:33:00"/>
    <d v="2014-10-14T09:43:54"/>
  </r>
  <r>
    <n v="1327253"/>
    <n v="309981"/>
    <x v="7"/>
    <x v="1"/>
    <x v="77"/>
    <x v="0"/>
    <s v="Tender Supreme"/>
    <n v="1"/>
    <s v="Combos"/>
    <m/>
    <n v="40.724339999999998"/>
    <n v="-73.990960000000001"/>
    <n v="40.728124000000001"/>
    <n v="-73.987545999999995"/>
    <d v="2014-10-09T22:50:17"/>
    <d v="2014-10-09T23:03:48"/>
    <d v="2014-10-09T23:18:09"/>
    <d v="2014-10-09T23:24:45"/>
  </r>
  <r>
    <n v="1472399"/>
    <n v="49104"/>
    <x v="106"/>
    <x v="3"/>
    <x v="40"/>
    <x v="9"/>
    <s v="Pernil"/>
    <n v="1"/>
    <s v="Wheat Flour"/>
    <m/>
    <n v="40.764217000000002"/>
    <n v="-73.988320999999999"/>
    <n v="40.747896730937697"/>
    <n v="-74.003608273411203"/>
    <d v="2014-10-28T03:10:57"/>
    <d v="2014-10-28T03:34:09"/>
    <d v="2014-10-28T03:45:58"/>
    <d v="2014-10-28T03:53:52"/>
  </r>
  <r>
    <n v="1365571"/>
    <n v="374474"/>
    <x v="52"/>
    <x v="1"/>
    <x v="130"/>
    <x v="9"/>
    <m/>
    <m/>
    <m/>
    <m/>
    <n v="40.8044737752315"/>
    <n v="-73.966852238167704"/>
    <n v="40.806623399999999"/>
    <n v="-73.964173400000007"/>
    <d v="2014-10-15T11:10:52"/>
    <d v="2014-10-15T11:18:26"/>
    <d v="2014-10-15T11:29:47"/>
    <d v="2014-10-15T11:35:28"/>
  </r>
  <r>
    <n v="1476964"/>
    <n v="125123"/>
    <x v="37"/>
    <x v="2"/>
    <x v="16"/>
    <x v="13"/>
    <m/>
    <m/>
    <m/>
    <m/>
    <n v="40.7544542760469"/>
    <n v="-73.999275592995602"/>
    <n v="40.761051489142801"/>
    <n v="-73.999023724325099"/>
    <d v="2014-10-28T22:24:33"/>
    <m/>
    <m/>
    <d v="2014-10-28T22:59:56"/>
  </r>
  <r>
    <n v="1479092"/>
    <n v="41486"/>
    <x v="399"/>
    <x v="1"/>
    <x v="782"/>
    <x v="8"/>
    <m/>
    <m/>
    <m/>
    <d v="1899-12-30T00:05:13"/>
    <n v="40.777993326975498"/>
    <n v="-73.980233776613204"/>
    <n v="40.757992199999997"/>
    <n v="-73.992217800000006"/>
    <d v="2014-10-29T13:10:38"/>
    <d v="2014-10-29T13:44:10"/>
    <d v="2014-10-29T13:52:30"/>
    <d v="2014-10-29T14:08:30"/>
  </r>
  <r>
    <n v="1293591"/>
    <n v="175290"/>
    <x v="49"/>
    <x v="1"/>
    <x v="30"/>
    <x v="16"/>
    <s v="Summer Corn &amp; Fregola"/>
    <n v="1"/>
    <s v="Vegetables"/>
    <m/>
    <n v="40.7320637605782"/>
    <n v="-73.996154665947003"/>
    <n v="40.7045575"/>
    <n v="-74.007581400000007"/>
    <d v="2014-10-04T14:58:59"/>
    <d v="2014-10-04T15:08:02"/>
    <d v="2014-10-04T15:36:09"/>
    <d v="2014-10-04T15:57:01"/>
  </r>
  <r>
    <n v="1374743"/>
    <n v="62580"/>
    <x v="97"/>
    <x v="1"/>
    <x v="354"/>
    <x v="8"/>
    <m/>
    <m/>
    <m/>
    <m/>
    <n v="40.764904999999999"/>
    <n v="-73.987924000000007"/>
    <n v="40.775942999999998"/>
    <n v="-73.976399000000001"/>
    <d v="2014-10-16T18:02:40"/>
    <d v="2014-10-16T18:10:46"/>
    <d v="2014-10-16T18:22:39"/>
    <d v="2014-10-16T18:32:18"/>
  </r>
  <r>
    <n v="1348054"/>
    <n v="375098"/>
    <x v="547"/>
    <x v="1"/>
    <x v="252"/>
    <x v="21"/>
    <s v="Greek Salad"/>
    <n v="1"/>
    <s v="Salads"/>
    <d v="1899-12-30T00:02:04"/>
    <n v="40.727636837850397"/>
    <n v="-74.002597332000704"/>
    <n v="40.709040899999998"/>
    <n v="-74.013316700000004"/>
    <d v="2014-10-12T17:30:16"/>
    <d v="2014-10-12T17:46:29"/>
    <d v="2014-10-12T17:52:19"/>
    <d v="2014-10-12T18:29:46"/>
  </r>
  <r>
    <n v="1399009"/>
    <n v="27465"/>
    <x v="5"/>
    <x v="1"/>
    <x v="238"/>
    <x v="20"/>
    <m/>
    <m/>
    <m/>
    <d v="1899-12-30T00:08:26"/>
    <n v="40.722092000000004"/>
    <n v="-73.996611999999999"/>
    <n v="40.707930500000003"/>
    <n v="-74.006463400000001"/>
    <d v="2014-10-19T15:20:39"/>
    <d v="2014-10-19T15:43:59"/>
    <d v="2014-10-19T15:56:18"/>
    <d v="2014-10-19T16:08:54"/>
  </r>
  <r>
    <n v="1365397"/>
    <n v="198309"/>
    <x v="384"/>
    <x v="1"/>
    <x v="3"/>
    <x v="3"/>
    <s v="Cold Brewed Almond Latte"/>
    <n v="1"/>
    <s v="Other Beverages"/>
    <m/>
    <n v="40.7411144339194"/>
    <n v="-73.9906501942001"/>
    <n v="40.749953300000001"/>
    <n v="-74.004846099999995"/>
    <d v="2014-10-15T09:41:22"/>
    <d v="2014-10-15T09:56:46"/>
    <d v="2014-10-15T10:19:19"/>
    <d v="2014-10-15T10:30:23"/>
  </r>
  <r>
    <n v="1379360"/>
    <n v="240982"/>
    <x v="127"/>
    <x v="2"/>
    <x v="203"/>
    <x v="16"/>
    <s v="Mixed Green"/>
    <n v="1"/>
    <s v="Insalata"/>
    <d v="1899-12-30T00:05:31"/>
    <n v="40.722748587419602"/>
    <n v="-73.996061916918705"/>
    <n v="40.7233637"/>
    <n v="-74.005376299999995"/>
    <d v="2014-10-17T12:15:53"/>
    <d v="2014-10-17T13:22:15"/>
    <d v="2014-10-17T13:30:07"/>
    <d v="2014-10-17T13:44:56"/>
  </r>
  <r>
    <n v="1371913"/>
    <n v="86449"/>
    <x v="120"/>
    <x v="1"/>
    <x v="604"/>
    <x v="7"/>
    <s v="Scone"/>
    <n v="1"/>
    <s v="Pastries"/>
    <d v="1899-12-30T00:05:21"/>
    <n v="40.742602071433602"/>
    <n v="-74.006689797060105"/>
    <n v="40.744378099999999"/>
    <n v="-73.990925000000004"/>
    <d v="2014-10-16T10:02:50"/>
    <d v="2014-10-16T10:13:27"/>
    <d v="2014-10-16T10:23:18"/>
    <d v="2014-10-16T10:34:01"/>
  </r>
  <r>
    <n v="1412088"/>
    <n v="197305"/>
    <x v="36"/>
    <x v="1"/>
    <x v="18"/>
    <x v="15"/>
    <m/>
    <m/>
    <m/>
    <m/>
    <n v="40.715768163491603"/>
    <n v="-73.959933054331799"/>
    <n v="40.705836440140601"/>
    <n v="-73.937339584890907"/>
    <d v="2014-10-20T22:20:07"/>
    <d v="2014-10-20T22:34:05"/>
    <d v="2014-10-20T22:55:31"/>
    <d v="2014-10-20T23:08:22"/>
  </r>
  <r>
    <n v="1357536"/>
    <n v="167738"/>
    <x v="1"/>
    <x v="1"/>
    <x v="258"/>
    <x v="22"/>
    <s v="Whole Fish"/>
    <n v="1"/>
    <s v="Entrees"/>
    <d v="1899-12-30T00:04:09"/>
    <n v="40.721989949797702"/>
    <n v="-73.997747898101807"/>
    <n v="40.724390200000002"/>
    <n v="-73.999054900000004"/>
    <d v="2014-10-13T20:39:16"/>
    <d v="2014-10-13T21:00:22"/>
    <d v="2014-10-13T21:09:20"/>
    <d v="2014-10-13T21:17:45"/>
  </r>
  <r>
    <n v="1453080"/>
    <n v="129289"/>
    <x v="223"/>
    <x v="1"/>
    <x v="14"/>
    <x v="11"/>
    <s v="Vanilla &amp; Chocolate Swirl Cheesecake"/>
    <n v="1"/>
    <s v="Mini Cheesecakes"/>
    <m/>
    <n v="40.7358928721479"/>
    <n v="-74.005204439163194"/>
    <n v="40.73357"/>
    <n v="-74.006589899999994"/>
    <d v="2014-10-25T22:17:04"/>
    <d v="2014-10-25T22:28:14"/>
    <d v="2014-10-25T22:44:43"/>
    <d v="2014-10-25T22:58:21"/>
  </r>
  <r>
    <n v="1400063"/>
    <n v="149561"/>
    <x v="310"/>
    <x v="2"/>
    <x v="369"/>
    <x v="16"/>
    <s v="Marsala"/>
    <n v="1"/>
    <s v="Chicken"/>
    <d v="1899-12-30T00:06:23"/>
    <n v="40.764489839461099"/>
    <n v="-73.9643928535112"/>
    <n v="40.781191"/>
    <n v="-73.953021000000007"/>
    <d v="2014-10-19T16:58:59"/>
    <m/>
    <m/>
    <d v="2014-10-19T18:03:58"/>
  </r>
  <r>
    <n v="1450917"/>
    <n v="138057"/>
    <x v="81"/>
    <x v="4"/>
    <x v="122"/>
    <x v="32"/>
    <s v="Tres Leches"/>
    <n v="1"/>
    <s v="Cake Dougnhuts"/>
    <m/>
    <n v="40.744563916288797"/>
    <n v="-73.996630052861306"/>
    <n v="40.690517"/>
    <n v="-73.966780999999997"/>
    <d v="2014-10-25T20:00:45"/>
    <d v="2014-10-25T20:31:54"/>
    <d v="2014-10-25T20:47:44"/>
    <d v="2014-10-25T21:27:42"/>
  </r>
  <r>
    <n v="1346555"/>
    <n v="200885"/>
    <x v="463"/>
    <x v="1"/>
    <x v="14"/>
    <x v="11"/>
    <s v="Magnolia's Famous Banana Pudding"/>
    <n v="3"/>
    <s v="Pudding"/>
    <m/>
    <n v="40.7358928721479"/>
    <n v="-74.005204439163194"/>
    <n v="40.728602000000002"/>
    <n v="-73.989166900000001"/>
    <d v="2014-10-12T14:53:18"/>
    <d v="2014-10-12T15:08:58"/>
    <d v="2014-10-12T15:33:22"/>
    <d v="2014-10-12T16:21:40"/>
  </r>
  <r>
    <n v="1381401"/>
    <n v="338606"/>
    <x v="405"/>
    <x v="2"/>
    <x v="143"/>
    <x v="36"/>
    <s v="Casanova Rosso di Montepulciano"/>
    <n v="1"/>
    <s v="Sangiovese"/>
    <m/>
    <n v="40.779598"/>
    <n v="-73.947388000000004"/>
    <n v="40.716378623135398"/>
    <n v="-74.010742583799896"/>
    <d v="2014-10-17T16:52:51"/>
    <d v="2014-10-17T16:58:11"/>
    <d v="2014-10-17T17:07:02"/>
    <d v="2014-10-17T17:45:10"/>
  </r>
  <r>
    <n v="1347978"/>
    <n v="75126"/>
    <x v="125"/>
    <x v="1"/>
    <x v="209"/>
    <x v="16"/>
    <m/>
    <m/>
    <m/>
    <d v="1899-12-30T00:12:17"/>
    <n v="40.739612142248099"/>
    <n v="-74.006236460009603"/>
    <n v="40.716562000000003"/>
    <n v="-74.012352000000007"/>
    <d v="2014-10-12T17:19:30"/>
    <d v="2014-10-12T17:42:35"/>
    <d v="2014-10-12T18:24:55"/>
    <d v="2014-10-12T18:43:18"/>
  </r>
  <r>
    <n v="1272363"/>
    <n v="315298"/>
    <x v="41"/>
    <x v="1"/>
    <x v="783"/>
    <x v="8"/>
    <m/>
    <m/>
    <m/>
    <m/>
    <n v="40.733308099230001"/>
    <n v="-73.993295816858506"/>
    <n v="40.710968000000001"/>
    <n v="-74.008471299999997"/>
    <d v="2014-10-01T10:02:52"/>
    <d v="2014-10-01T10:35:29"/>
    <d v="2014-10-01T10:44:19"/>
    <d v="2014-10-01T11:08:35"/>
  </r>
  <r>
    <n v="1439941"/>
    <n v="117276"/>
    <x v="59"/>
    <x v="2"/>
    <x v="126"/>
    <x v="30"/>
    <s v="Jumbo Shrimp with Cashews, Spring Vegetables, XO Sauce"/>
    <n v="1"/>
    <s v="Mains"/>
    <d v="1899-12-30T00:08:27"/>
    <n v="40.782116700000003"/>
    <n v="-73.980739099999994"/>
    <n v="40.768034306134403"/>
    <n v="-73.957577899844395"/>
    <d v="2014-10-24T19:13:42"/>
    <d v="2014-10-24T19:27:32"/>
    <d v="2014-10-24T19:42:16"/>
    <d v="2014-10-24T19:54:23"/>
  </r>
  <r>
    <n v="1329271"/>
    <n v="59703"/>
    <x v="152"/>
    <x v="1"/>
    <x v="383"/>
    <x v="2"/>
    <s v="Hash Browns"/>
    <n v="1"/>
    <s v="Sides"/>
    <d v="1899-12-30T00:03:18"/>
    <n v="40.738025160904698"/>
    <n v="-73.987987318068903"/>
    <n v="40.730137999999997"/>
    <n v="-73.993847000000002"/>
    <d v="2014-10-10T12:23:06"/>
    <d v="2014-10-10T12:21:53"/>
    <d v="2014-10-10T12:47:15"/>
    <d v="2014-10-10T12:55:09"/>
  </r>
  <r>
    <n v="1341269"/>
    <n v="115519"/>
    <x v="136"/>
    <x v="1"/>
    <x v="77"/>
    <x v="0"/>
    <s v="Thigh"/>
    <n v="6"/>
    <s v="By the Piece"/>
    <m/>
    <n v="40.724339999999998"/>
    <n v="-73.990960000000001"/>
    <n v="40.762536799999999"/>
    <n v="-73.965316599999994"/>
    <d v="2014-10-11T20:11:05"/>
    <d v="2014-10-11T20:20:35"/>
    <d v="2014-10-11T20:41:55"/>
    <d v="2014-10-11T21:02:53"/>
  </r>
  <r>
    <n v="1409912"/>
    <n v="142830"/>
    <x v="132"/>
    <x v="1"/>
    <x v="163"/>
    <x v="8"/>
    <s v="Six Freshly Baked Cornbread"/>
    <n v="1"/>
    <s v="A La Carte"/>
    <m/>
    <n v="40.745226000000002"/>
    <n v="-73.998213000000007"/>
    <n v="40.7384506"/>
    <n v="-73.997761299999993"/>
    <d v="2014-10-20T18:35:07"/>
    <d v="2014-10-20T18:36:53"/>
    <d v="2014-10-20T18:46:14"/>
    <d v="2014-10-20T18:51:16"/>
  </r>
  <r>
    <n v="1436199"/>
    <n v="349136"/>
    <x v="89"/>
    <x v="2"/>
    <x v="62"/>
    <x v="25"/>
    <s v="The Rev. Al Sharpton"/>
    <n v="1"/>
    <s v="Waffles"/>
    <d v="1899-12-30T00:04:13"/>
    <n v="40.802549609553203"/>
    <n v="-73.950232680024698"/>
    <n v="40.779311999999997"/>
    <n v="-73.946635000000001"/>
    <d v="2014-10-24T12:42:56"/>
    <d v="2014-10-24T13:03:19"/>
    <d v="2014-10-24T13:10:32"/>
    <d v="2014-10-24T13:25:39"/>
  </r>
  <r>
    <n v="1449515"/>
    <n v="165130"/>
    <x v="39"/>
    <x v="1"/>
    <x v="76"/>
    <x v="16"/>
    <s v="Freshly-Milled Polenta"/>
    <n v="1"/>
    <s v="Stick To Your Bones"/>
    <d v="1899-12-30T00:08:02"/>
    <n v="40.721545124764702"/>
    <n v="-73.988842426716104"/>
    <n v="40.719111499999997"/>
    <n v="-74.0108824"/>
    <d v="2014-10-25T18:13:28"/>
    <m/>
    <m/>
    <d v="2014-10-25T19:28:52"/>
  </r>
  <r>
    <n v="1405511"/>
    <n v="106035"/>
    <x v="285"/>
    <x v="1"/>
    <x v="193"/>
    <x v="8"/>
    <s v="Cheddar Cheese"/>
    <n v="1"/>
    <s v="Additional Sauces"/>
    <m/>
    <n v="40.728169657139198"/>
    <n v="-73.987912711093401"/>
    <n v="40.758845600000001"/>
    <n v="-73.994349400000004"/>
    <d v="2014-10-19T22:17:44"/>
    <d v="2014-10-19T22:37:12"/>
    <d v="2014-10-19T22:50:30"/>
    <d v="2014-10-19T23:17:54"/>
  </r>
  <r>
    <n v="1460334"/>
    <n v="63397"/>
    <x v="340"/>
    <x v="2"/>
    <x v="28"/>
    <x v="21"/>
    <s v="Hommus"/>
    <n v="1"/>
    <s v="Dips"/>
    <d v="1899-12-30T00:03:50"/>
    <n v="40.744187954347503"/>
    <n v="-73.987530940025394"/>
    <n v="40.781986000000003"/>
    <n v="-73.981566000000001"/>
    <d v="2014-10-26T16:57:30"/>
    <d v="2014-10-26T17:23:44"/>
    <d v="2014-10-26T17:34:11"/>
    <d v="2014-10-26T18:02:18"/>
  </r>
  <r>
    <n v="1318964"/>
    <n v="36131"/>
    <x v="243"/>
    <x v="1"/>
    <x v="20"/>
    <x v="17"/>
    <s v="Paper Towels, 3 Pack"/>
    <n v="1"/>
    <s v="Paper Products"/>
    <m/>
    <n v="40.723954999999997"/>
    <n v="-73.991828999999996"/>
    <n v="40.728605999999999"/>
    <n v="-73.995142999999999"/>
    <d v="2014-10-08T16:16:06"/>
    <d v="2014-10-08T16:30:47"/>
    <d v="2014-10-08T17:28:37"/>
    <d v="2014-10-08T17:38:18"/>
  </r>
  <r>
    <n v="1440460"/>
    <n v="106595"/>
    <x v="340"/>
    <x v="2"/>
    <x v="63"/>
    <x v="16"/>
    <s v="Meatball Parm"/>
    <n v="1"/>
    <s v="Platters"/>
    <d v="1899-12-30T00:02:50"/>
    <n v="40.723019825000002"/>
    <n v="-73.995853999999994"/>
    <n v="40.7434935"/>
    <n v="-73.991867200000002"/>
    <d v="2014-10-24T20:02:04"/>
    <d v="2014-10-24T20:09:53"/>
    <d v="2014-10-24T20:23:12"/>
    <d v="2014-10-24T20:52:10"/>
  </r>
  <r>
    <n v="1415103"/>
    <n v="65224"/>
    <x v="118"/>
    <x v="1"/>
    <x v="134"/>
    <x v="33"/>
    <s v="Walnut Brownie"/>
    <n v="1"/>
    <s v="Sweet Treats"/>
    <m/>
    <n v="40.735676762018002"/>
    <n v="-73.993829528068602"/>
    <n v="40.710833000000001"/>
    <n v="-74.005555999999999"/>
    <d v="2014-10-21T17:13:26"/>
    <d v="2014-10-21T17:14:24"/>
    <d v="2014-10-21T17:41:43"/>
    <d v="2014-10-21T18:11:28"/>
  </r>
  <r>
    <n v="1467469"/>
    <n v="384411"/>
    <x v="40"/>
    <x v="1"/>
    <x v="9"/>
    <x v="2"/>
    <s v="Cheese Fries"/>
    <n v="1"/>
    <s v="Fries"/>
    <m/>
    <n v="40.758456774983799"/>
    <n v="-73.989140466129399"/>
    <n v="40.739178699999997"/>
    <n v="-73.983183699999998"/>
    <d v="2014-10-27T11:31:19"/>
    <d v="2014-10-27T11:46:02"/>
    <d v="2014-10-27T11:59:51"/>
    <d v="2014-10-27T12:11:32"/>
  </r>
  <r>
    <n v="1363060"/>
    <n v="318451"/>
    <x v="44"/>
    <x v="1"/>
    <x v="4"/>
    <x v="4"/>
    <s v="Hirame"/>
    <n v="1"/>
    <s v="Taiseyo (Atlantic Ocean)"/>
    <d v="1899-12-30T00:04:18"/>
    <n v="40.7261096570601"/>
    <n v="-74.002491863200504"/>
    <n v="40.723329499999998"/>
    <n v="-73.991501799999995"/>
    <d v="2014-10-14T20:21:36"/>
    <d v="2014-10-14T20:36:00"/>
    <d v="2014-10-14T20:47:20"/>
    <d v="2014-10-14T21:01:38"/>
  </r>
  <r>
    <n v="1431134"/>
    <n v="101241"/>
    <x v="61"/>
    <x v="1"/>
    <x v="40"/>
    <x v="9"/>
    <s v="Cheese"/>
    <n v="2"/>
    <s v="Wheat Flour"/>
    <d v="1899-12-30T00:03:23"/>
    <n v="40.764217000000002"/>
    <n v="-73.988320999999999"/>
    <n v="40.766013999999998"/>
    <n v="-73.966110999999998"/>
    <d v="2014-10-23T17:49:56"/>
    <d v="2014-10-23T17:51:53"/>
    <d v="2014-10-23T18:07:44"/>
    <d v="2014-10-23T18:18:26"/>
  </r>
  <r>
    <n v="1336381"/>
    <n v="141915"/>
    <x v="206"/>
    <x v="2"/>
    <x v="233"/>
    <x v="37"/>
    <m/>
    <m/>
    <m/>
    <m/>
    <n v="40.761686148248302"/>
    <n v="-73.979009837126199"/>
    <n v="40.735833399999997"/>
    <n v="-73.992583699999997"/>
    <d v="2014-10-11T02:10:36"/>
    <d v="2014-10-11T02:37:58"/>
    <d v="2014-10-11T02:44:48"/>
    <d v="2014-10-11T02:54:34"/>
  </r>
  <r>
    <n v="1400789"/>
    <n v="350083"/>
    <x v="40"/>
    <x v="1"/>
    <x v="105"/>
    <x v="6"/>
    <s v="Tempura Udon"/>
    <n v="1"/>
    <s v="Noodle Soup"/>
    <d v="1899-12-30T00:17:47"/>
    <n v="40.771568712019302"/>
    <n v="-73.952786829189705"/>
    <n v="40.7951002"/>
    <n v="-73.965558900000005"/>
    <d v="2014-10-19T17:58:57"/>
    <d v="2014-10-19T18:58:57"/>
    <d v="2014-10-19T19:16:17"/>
    <d v="2014-10-19T19:30:41"/>
  </r>
  <r>
    <n v="1389244"/>
    <n v="384102"/>
    <x v="180"/>
    <x v="1"/>
    <x v="294"/>
    <x v="11"/>
    <s v="The Bowl Scribble of Two Cheeseburgers"/>
    <n v="1"/>
    <s v="Yummy Food"/>
    <m/>
    <n v="40.734410621402901"/>
    <n v="-73.990816622731302"/>
    <n v="40.7599169"/>
    <n v="-73.966057300000003"/>
    <d v="2014-10-18T15:22:28"/>
    <d v="2014-10-18T16:40:47"/>
    <d v="2014-10-18T17:19:36"/>
    <d v="2014-10-18T17:42:11"/>
  </r>
  <r>
    <n v="1382909"/>
    <n v="69516"/>
    <x v="111"/>
    <x v="1"/>
    <x v="784"/>
    <x v="30"/>
    <s v="Shredded White Meat Chicken"/>
    <n v="1"/>
    <s v="Poultry"/>
    <d v="1899-12-30T00:03:40"/>
    <n v="40.775518456691501"/>
    <n v="-73.953452673386295"/>
    <n v="40.787979999999997"/>
    <n v="-73.955207000000001"/>
    <d v="2014-10-17T19:50:21"/>
    <d v="2014-10-17T20:11:12"/>
    <d v="2014-10-17T20:18:02"/>
    <d v="2014-10-17T20:29:50"/>
  </r>
  <r>
    <n v="1402955"/>
    <n v="198802"/>
    <x v="440"/>
    <x v="1"/>
    <x v="98"/>
    <x v="9"/>
    <s v="Grilled Corn Mexican Style"/>
    <n v="1"/>
    <s v="Side Orders"/>
    <m/>
    <n v="40.7228416988277"/>
    <n v="-73.994116468965402"/>
    <n v="40.744250000000001"/>
    <n v="-73.999654000000007"/>
    <d v="2014-10-19T20:02:20"/>
    <d v="2014-10-19T20:36:28"/>
    <d v="2014-10-19T20:50:49"/>
    <d v="2014-10-19T21:03:51"/>
  </r>
  <r>
    <n v="1281901"/>
    <n v="325683"/>
    <x v="16"/>
    <x v="1"/>
    <x v="130"/>
    <x v="9"/>
    <m/>
    <m/>
    <m/>
    <m/>
    <n v="40.786503542372898"/>
    <n v="-73.978058596650996"/>
    <n v="40.791953924690702"/>
    <n v="-73.967322633075497"/>
    <d v="2014-10-02T20:21:17"/>
    <d v="2014-10-02T20:32:29"/>
    <d v="2014-10-02T20:48:43"/>
    <d v="2014-10-02T21:00:09"/>
  </r>
  <r>
    <n v="1314369"/>
    <n v="210544"/>
    <x v="64"/>
    <x v="1"/>
    <x v="610"/>
    <x v="45"/>
    <s v="Tortilla Despana"/>
    <n v="1"/>
    <s v="Tapas"/>
    <d v="1899-12-30T00:08:47"/>
    <n v="40.721078336449096"/>
    <n v="-73.997886832447406"/>
    <n v="40.707777900000004"/>
    <n v="-74.013831999999994"/>
    <d v="2014-10-07T18:08:07"/>
    <d v="2014-10-07T18:08:48"/>
    <d v="2014-10-07T18:26:38"/>
    <d v="2014-10-07T18:42:14"/>
  </r>
  <r>
    <n v="1303738"/>
    <n v="164443"/>
    <x v="136"/>
    <x v="1"/>
    <x v="410"/>
    <x v="4"/>
    <m/>
    <m/>
    <m/>
    <m/>
    <n v="40.725563522090397"/>
    <n v="-74.005488753318801"/>
    <n v="40.7202117"/>
    <n v="-74.002130800000003"/>
    <d v="2014-10-05T19:46:23"/>
    <d v="2014-10-05T19:48:29"/>
    <d v="2014-10-05T20:03:49"/>
    <d v="2014-10-05T20:15:47"/>
  </r>
  <r>
    <n v="1368272"/>
    <n v="97806"/>
    <x v="372"/>
    <x v="1"/>
    <x v="9"/>
    <x v="2"/>
    <s v="Fries"/>
    <n v="1"/>
    <s v="Fries"/>
    <m/>
    <n v="40.758456774983799"/>
    <n v="-73.989140466129399"/>
    <n v="40.764786999999998"/>
    <n v="-73.982596000000001"/>
    <d v="2014-10-15T18:35:19"/>
    <d v="2014-10-15T18:47:27"/>
    <d v="2014-10-15T19:16:15"/>
    <d v="2014-10-15T19:30:32"/>
  </r>
  <r>
    <n v="1304233"/>
    <n v="245264"/>
    <x v="222"/>
    <x v="1"/>
    <x v="101"/>
    <x v="30"/>
    <s v="Dungeness &amp; Rock Crabmeat Long Life Noodles"/>
    <n v="1"/>
    <s v="Rice &amp; Noodles"/>
    <d v="1899-12-30T00:06:27"/>
    <n v="40.734213854853898"/>
    <n v="-74.006202029303594"/>
    <n v="40.752235366826497"/>
    <n v="-74.001571319288502"/>
    <d v="2014-10-05T20:27:54"/>
    <d v="2014-10-05T20:30:08"/>
    <d v="2014-10-05T20:50:27"/>
    <d v="2014-10-05T21:05:13"/>
  </r>
  <r>
    <n v="1309181"/>
    <n v="41907"/>
    <x v="85"/>
    <x v="1"/>
    <x v="63"/>
    <x v="16"/>
    <s v="Zesty Corn"/>
    <n v="1"/>
    <s v="Vegetables"/>
    <m/>
    <n v="40.723019825000002"/>
    <n v="-73.995853999999994"/>
    <n v="40.763269000000001"/>
    <n v="-73.963113000000007"/>
    <d v="2014-10-06T18:35:02"/>
    <d v="2014-10-06T18:35:43"/>
    <d v="2014-10-06T19:00:03"/>
    <d v="2014-10-06T19:20:00"/>
  </r>
  <r>
    <n v="1343000"/>
    <n v="338599"/>
    <x v="53"/>
    <x v="2"/>
    <x v="52"/>
    <x v="0"/>
    <s v="4 Cheese"/>
    <n v="1"/>
    <s v="Sarita's Recommendation"/>
    <m/>
    <n v="40.730340181965403"/>
    <n v="-73.983993530273395"/>
    <n v="40.732428200000001"/>
    <n v="-74.008059399999993"/>
    <d v="2014-10-11T23:21:40"/>
    <d v="2014-10-11T23:22:37"/>
    <d v="2014-10-11T23:43:36"/>
    <d v="2014-10-12T00:00:42"/>
  </r>
  <r>
    <n v="1330397"/>
    <n v="358158"/>
    <x v="35"/>
    <x v="1"/>
    <x v="72"/>
    <x v="8"/>
    <s v="Pollo Rostizado"/>
    <n v="1"/>
    <s v="Tortas"/>
    <d v="1899-12-30T00:07:27"/>
    <n v="40.721353749744097"/>
    <n v="-73.997525293959001"/>
    <n v="40.723728999999999"/>
    <n v="-74.004076100000006"/>
    <d v="2014-10-10T14:46:41"/>
    <d v="2014-10-10T14:48:13"/>
    <d v="2014-10-10T15:06:03"/>
    <d v="2014-10-10T15:11:32"/>
  </r>
  <r>
    <n v="1413882"/>
    <n v="92440"/>
    <x v="522"/>
    <x v="5"/>
    <x v="9"/>
    <x v="2"/>
    <s v="Fries"/>
    <n v="2"/>
    <s v="Fries"/>
    <m/>
    <n v="40.779126065705498"/>
    <n v="-73.954904894578206"/>
    <n v="40.798418099999999"/>
    <n v="-73.942155799999995"/>
    <d v="2014-10-21T12:50:09"/>
    <d v="2014-10-21T12:58:29"/>
    <d v="2014-10-21T13:11:19"/>
    <d v="2014-10-21T13:24:04"/>
  </r>
  <r>
    <n v="1292245"/>
    <n v="69248"/>
    <x v="187"/>
    <x v="1"/>
    <x v="313"/>
    <x v="7"/>
    <m/>
    <m/>
    <m/>
    <m/>
    <n v="40.736440000000002"/>
    <n v="-73.997342230000001"/>
    <n v="40.738236000000001"/>
    <n v="-73.996870999999999"/>
    <d v="2014-10-04T11:09:19"/>
    <d v="2014-10-04T11:35:08"/>
    <d v="2014-10-04T11:47:28"/>
    <d v="2014-10-04T11:51:51"/>
  </r>
  <r>
    <n v="1432329"/>
    <n v="329519"/>
    <x v="339"/>
    <x v="1"/>
    <x v="94"/>
    <x v="28"/>
    <s v="Arroz Chaufa"/>
    <n v="1"/>
    <s v="De Fondo"/>
    <d v="1899-12-30T00:10:09"/>
    <n v="40.760406969917"/>
    <n v="-73.994894027710004"/>
    <n v="40.741258999999999"/>
    <n v="-74.000659999999996"/>
    <d v="2014-10-23T20:18:35"/>
    <d v="2014-10-23T20:41:55"/>
    <d v="2014-10-23T20:47:15"/>
    <d v="2014-10-23T21:02:52"/>
  </r>
  <r>
    <n v="1382455"/>
    <n v="61614"/>
    <x v="80"/>
    <x v="3"/>
    <x v="33"/>
    <x v="20"/>
    <s v="Harvest Bowl"/>
    <n v="1"/>
    <s v="Signatures"/>
    <d v="1899-12-30T00:03:01"/>
    <n v="40.745078589413303"/>
    <n v="-73.988821506500202"/>
    <n v="40.742973900000003"/>
    <n v="-73.994467999999998"/>
    <d v="2014-10-17T19:07:52"/>
    <d v="2014-10-17T19:31:27"/>
    <d v="2014-10-17T19:49:15"/>
    <d v="2014-10-17T19:56:41"/>
  </r>
  <r>
    <n v="1400292"/>
    <n v="75486"/>
    <x v="269"/>
    <x v="0"/>
    <x v="203"/>
    <x v="16"/>
    <s v="Large Vodka"/>
    <n v="2"/>
    <s v="Pizza"/>
    <d v="1899-12-30T00:10:52"/>
    <n v="40.722748587419602"/>
    <n v="-73.996061916918705"/>
    <n v="40.723838000000001"/>
    <n v="-74.0109219"/>
    <d v="2014-10-19T17:20:33"/>
    <d v="2014-10-19T17:41:01"/>
    <d v="2014-10-19T17:55:21"/>
    <d v="2014-10-19T18:18:17"/>
  </r>
  <r>
    <n v="1319690"/>
    <n v="334373"/>
    <x v="266"/>
    <x v="3"/>
    <x v="72"/>
    <x v="8"/>
    <s v="La Casa"/>
    <n v="1"/>
    <s v="Salads"/>
    <d v="1899-12-30T00:06:48"/>
    <n v="40.721353749744097"/>
    <n v="-73.997525293959001"/>
    <n v="40.735596999999999"/>
    <n v="-74.00909"/>
    <d v="2014-10-08T18:53:04"/>
    <d v="2014-10-08T18:54:33"/>
    <d v="2014-10-08T19:15:54"/>
    <d v="2014-10-08T19:31:26"/>
  </r>
  <r>
    <n v="1437049"/>
    <n v="70832"/>
    <x v="40"/>
    <x v="1"/>
    <x v="291"/>
    <x v="40"/>
    <s v="1 Frozen Yogurt"/>
    <n v="1"/>
    <s v="Free Frozen Yogurt"/>
    <m/>
    <n v="40.732138300000003"/>
    <n v="-73.981430399999994"/>
    <n v="40.764438499999997"/>
    <n v="-73.958159600000002"/>
    <d v="2014-10-24T14:33:42"/>
    <m/>
    <m/>
    <d v="2014-10-24T15:15:54"/>
  </r>
  <r>
    <n v="1489397"/>
    <n v="155555"/>
    <x v="158"/>
    <x v="2"/>
    <x v="87"/>
    <x v="6"/>
    <s v="White Rice"/>
    <n v="2"/>
    <s v="Side Orders"/>
    <d v="1899-12-30T00:11:30"/>
    <n v="40.760654436198898"/>
    <n v="-73.989582752602004"/>
    <n v="40.7444652"/>
    <n v="-73.975611000000001"/>
    <d v="2014-10-30T19:58:43"/>
    <d v="2014-10-30T20:50:54"/>
    <d v="2014-10-30T20:57:46"/>
    <d v="2014-10-30T21:14:34"/>
  </r>
  <r>
    <n v="1320215"/>
    <n v="56722"/>
    <x v="331"/>
    <x v="1"/>
    <x v="9"/>
    <x v="2"/>
    <s v="Fries"/>
    <n v="2"/>
    <s v="Fries"/>
    <m/>
    <n v="40.779126065705498"/>
    <n v="-73.954904894578206"/>
    <n v="40.776271000000001"/>
    <n v="-73.946292999999997"/>
    <d v="2014-10-08T20:08:02"/>
    <d v="2014-10-08T20:05:45"/>
    <d v="2014-10-08T20:29:40"/>
    <d v="2014-10-08T20:34:26"/>
  </r>
  <r>
    <n v="1483458"/>
    <n v="124306"/>
    <x v="241"/>
    <x v="2"/>
    <x v="143"/>
    <x v="36"/>
    <s v="Lang &amp; Reed Cab Franc"/>
    <n v="1"/>
    <s v="Other Reds"/>
    <m/>
    <n v="40.779598"/>
    <n v="-73.947388000000004"/>
    <n v="40.739065074405502"/>
    <n v="-73.993677985046503"/>
    <d v="2014-10-29T22:07:47"/>
    <d v="2014-10-29T22:07:22"/>
    <d v="2014-10-29T22:16:38"/>
    <d v="2014-10-29T22:33:57"/>
  </r>
  <r>
    <n v="1392178"/>
    <n v="69348"/>
    <x v="508"/>
    <x v="1"/>
    <x v="126"/>
    <x v="30"/>
    <s v="Pork &amp; Crab Soup Dumplings (4)"/>
    <n v="1"/>
    <s v="Dim Sum"/>
    <d v="1899-12-30T00:06:14"/>
    <n v="40.782116700000003"/>
    <n v="-73.980739099999994"/>
    <n v="40.775494000000002"/>
    <n v="-73.983678999999995"/>
    <d v="2014-10-18T20:14:05"/>
    <d v="2014-10-18T20:23:58"/>
    <d v="2014-10-18T20:51:48"/>
    <d v="2014-10-18T20:58:42"/>
  </r>
  <r>
    <n v="1338453"/>
    <n v="53757"/>
    <x v="6"/>
    <x v="1"/>
    <x v="653"/>
    <x v="1"/>
    <s v="Our Classic Margherita Pizza"/>
    <n v="1"/>
    <s v="Signature Pies"/>
    <d v="1899-12-30T00:05:30"/>
    <n v="40.745551300000002"/>
    <n v="-73.990843999999996"/>
    <n v="40.746090299999999"/>
    <n v="-73.978978100000006"/>
    <d v="2014-10-11T14:18:21"/>
    <d v="2014-10-11T14:22:36"/>
    <d v="2014-10-11T14:32:53"/>
    <d v="2014-10-11T14:43:29"/>
  </r>
  <r>
    <n v="1303261"/>
    <n v="41176"/>
    <x v="23"/>
    <x v="2"/>
    <x v="100"/>
    <x v="4"/>
    <s v="Salmon Salmon Sashimi with Avocado, Crispy Onions, Sweet and Spicy Sesame Sauce"/>
    <n v="1"/>
    <s v="Special Dishes"/>
    <d v="1899-12-30T00:05:18"/>
    <n v="40.762857763598497"/>
    <n v="-73.9716190014841"/>
    <n v="40.718401"/>
    <n v="-74.002808999999999"/>
    <d v="2014-10-05T19:08:57"/>
    <d v="2014-10-05T19:50:50"/>
    <d v="2014-10-05T20:00:13"/>
    <d v="2014-10-05T20:24:02"/>
  </r>
  <r>
    <n v="1431342"/>
    <n v="48335"/>
    <x v="483"/>
    <x v="1"/>
    <x v="785"/>
    <x v="11"/>
    <m/>
    <m/>
    <m/>
    <d v="1899-12-30T00:09:00"/>
    <n v="40.782795724040298"/>
    <n v="-73.978810442639698"/>
    <n v="40.773583000000002"/>
    <n v="-73.979962"/>
    <d v="2014-10-23T18:23:32"/>
    <d v="2014-10-23T18:32:21"/>
    <d v="2014-10-23T18:43:12"/>
    <d v="2014-10-23T18:50:54"/>
  </r>
  <r>
    <n v="1362631"/>
    <n v="149274"/>
    <x v="337"/>
    <x v="1"/>
    <x v="139"/>
    <x v="8"/>
    <s v="Shiitake Bun"/>
    <n v="1"/>
    <s v="Buns"/>
    <m/>
    <n v="40.729110403548901"/>
    <n v="-73.984245455566395"/>
    <n v="40.737266099999999"/>
    <n v="-73.996132200000005"/>
    <d v="2014-10-14T19:25:39"/>
    <d v="2014-10-14T19:46:50"/>
    <d v="2014-10-14T20:35:44"/>
    <d v="2014-10-14T20:52:18"/>
  </r>
  <r>
    <n v="1462898"/>
    <n v="43856"/>
    <x v="155"/>
    <x v="1"/>
    <x v="167"/>
    <x v="30"/>
    <s v="Kung Pao Style"/>
    <n v="1"/>
    <s v="Entrees"/>
    <d v="1899-12-30T00:04:33"/>
    <n v="40.732213000000002"/>
    <n v="-73.988072000000003"/>
    <n v="40.734220000000001"/>
    <n v="-73.990255000000005"/>
    <d v="2014-10-26T19:45:09"/>
    <d v="2014-10-26T20:11:44"/>
    <d v="2014-10-26T20:36:04"/>
    <d v="2014-10-26T20:40:57"/>
  </r>
  <r>
    <n v="1417156"/>
    <n v="172624"/>
    <x v="218"/>
    <x v="2"/>
    <x v="786"/>
    <x v="23"/>
    <m/>
    <m/>
    <m/>
    <m/>
    <n v="40.726803599999997"/>
    <n v="-74.001822399999995"/>
    <n v="40.722408799999997"/>
    <n v="-73.998372900000007"/>
    <d v="2014-10-21T21:14:53"/>
    <d v="2014-10-21T21:33:56"/>
    <d v="2014-10-21T21:45:23"/>
    <d v="2014-10-21T21:52:11"/>
  </r>
  <r>
    <n v="1329145"/>
    <n v="142685"/>
    <x v="501"/>
    <x v="1"/>
    <x v="112"/>
    <x v="8"/>
    <s v="Blue Ribbon Fried Chicken Sandwich + Fries"/>
    <n v="1"/>
    <s v="Today's Special"/>
    <m/>
    <n v="40.724339999999998"/>
    <n v="-73.990960000000001"/>
    <n v="40.727938399999999"/>
    <n v="-73.979373499999994"/>
    <d v="2014-10-10T12:05:20"/>
    <d v="2014-10-10T12:25:05"/>
    <d v="2014-10-10T12:28:55"/>
    <d v="2014-10-10T12:39:27"/>
  </r>
  <r>
    <n v="1276739"/>
    <n v="51295"/>
    <x v="86"/>
    <x v="1"/>
    <x v="193"/>
    <x v="8"/>
    <s v="Organic Black Truffle Mayo"/>
    <n v="1"/>
    <s v="Additional Sauces"/>
    <m/>
    <n v="40.728169657139198"/>
    <n v="-73.987912711093401"/>
    <n v="40.764730258785903"/>
    <n v="-73.964628477349393"/>
    <d v="2014-10-01T22:52:32"/>
    <d v="2014-10-01T22:57:14"/>
    <d v="2014-10-01T23:11:36"/>
    <d v="2014-10-01T23:40:45"/>
  </r>
  <r>
    <n v="1464966"/>
    <n v="259341"/>
    <x v="320"/>
    <x v="1"/>
    <x v="519"/>
    <x v="30"/>
    <s v="Spring Roll"/>
    <n v="4"/>
    <s v="Appetizers"/>
    <d v="1899-12-30T00:06:08"/>
    <n v="40.714642484930799"/>
    <n v="-73.997641950845704"/>
    <n v="40.727404999999997"/>
    <n v="-73.991802000000007"/>
    <d v="2014-10-26T21:44:21"/>
    <d v="2014-10-26T21:48:49"/>
    <d v="2014-10-26T22:13:15"/>
    <d v="2014-10-26T22:16:33"/>
  </r>
  <r>
    <n v="1384366"/>
    <n v="201438"/>
    <x v="1"/>
    <x v="1"/>
    <x v="52"/>
    <x v="0"/>
    <s v="Parisienne"/>
    <n v="1"/>
    <s v="Sarita's Recommendation"/>
    <d v="1899-12-30T00:04:27"/>
    <n v="40.730340181965403"/>
    <n v="-73.983993530273395"/>
    <n v="40.771732"/>
    <n v="-73.959874999999997"/>
    <d v="2014-10-17T21:48:29"/>
    <d v="2014-10-17T22:12:45"/>
    <d v="2014-10-17T22:23:06"/>
    <d v="2014-10-17T22:40:35"/>
  </r>
  <r>
    <n v="1439953"/>
    <n v="385150"/>
    <x v="125"/>
    <x v="1"/>
    <x v="4"/>
    <x v="4"/>
    <s v="Spicy Tuna &amp; Tempura Flakes"/>
    <n v="1"/>
    <s v="Maki (Special Rolls)"/>
    <d v="1899-12-30T00:06:36"/>
    <n v="40.7261096570601"/>
    <n v="-74.002491863200504"/>
    <n v="40.7810682"/>
    <n v="-73.951912699999994"/>
    <d v="2014-10-24T19:14:18"/>
    <d v="2014-10-24T19:41:08"/>
    <d v="2014-10-24T20:00:43"/>
    <d v="2014-10-24T20:25:15"/>
  </r>
  <r>
    <n v="1488720"/>
    <n v="154464"/>
    <x v="5"/>
    <x v="1"/>
    <x v="151"/>
    <x v="0"/>
    <s v="Smokey Mac and Cheese"/>
    <n v="1"/>
    <s v="Appetizers"/>
    <d v="1899-12-30T00:11:15"/>
    <n v="40.727031111101397"/>
    <n v="-74.007511138916001"/>
    <n v="40.7065524"/>
    <n v="-74.010117399999999"/>
    <d v="2014-10-30T18:52:07"/>
    <d v="2014-10-30T19:25:07"/>
    <d v="2014-10-30T19:31:57"/>
    <d v="2014-10-30T19:48:42"/>
  </r>
  <r>
    <n v="1461732"/>
    <n v="73787"/>
    <x v="51"/>
    <x v="4"/>
    <x v="664"/>
    <x v="1"/>
    <s v="16&quot; Nine-grain Organic Crust"/>
    <n v="1"/>
    <s v="Custom Pies"/>
    <d v="1899-12-30T00:06:09"/>
    <n v="40.743271083754202"/>
    <n v="-73.991648763221704"/>
    <n v="40.7051959"/>
    <n v="-74.010080700000003"/>
    <d v="2014-10-26T18:41:54"/>
    <d v="2014-10-26T19:09:13"/>
    <d v="2014-10-26T19:17:05"/>
    <d v="2014-10-26T19:48:55"/>
  </r>
  <r>
    <n v="1390048"/>
    <n v="39421"/>
    <x v="20"/>
    <x v="1"/>
    <x v="583"/>
    <x v="4"/>
    <s v="Original Go Go Curry"/>
    <n v="1"/>
    <s v="Curry"/>
    <d v="1899-12-30T00:05:21"/>
    <n v="40.754675906639299"/>
    <n v="-73.9914823354124"/>
    <n v="40.747993999999998"/>
    <n v="-73.981142000000006"/>
    <d v="2014-10-18T16:39:01"/>
    <d v="2014-10-18T16:39:24"/>
    <d v="2014-10-18T16:51:44"/>
    <d v="2014-10-18T17:05:03"/>
  </r>
  <r>
    <n v="1473242"/>
    <n v="186394"/>
    <x v="92"/>
    <x v="1"/>
    <x v="125"/>
    <x v="8"/>
    <m/>
    <m/>
    <m/>
    <d v="1899-12-30T00:07:12"/>
    <n v="40.733041718123602"/>
    <n v="-73.9980130838223"/>
    <n v="40.726649999999999"/>
    <n v="-73.991113999999996"/>
    <d v="2014-10-28T12:38:56"/>
    <d v="2014-10-28T12:51:01"/>
    <d v="2014-10-28T12:58:51"/>
    <d v="2014-10-28T13:06:25"/>
  </r>
  <r>
    <n v="1288665"/>
    <n v="88543"/>
    <x v="142"/>
    <x v="1"/>
    <x v="192"/>
    <x v="11"/>
    <s v="Cinnamon Sling"/>
    <n v="1"/>
    <s v="Year Round Flavors"/>
    <m/>
    <n v="40.721735571599297"/>
    <n v="-73.995935664258297"/>
    <n v="40.738124399999997"/>
    <n v="-74.006408800000003"/>
    <d v="2014-10-03T20:00:49"/>
    <d v="2014-10-03T20:04:23"/>
    <d v="2014-10-03T20:13:48"/>
    <d v="2014-10-03T20:29:19"/>
  </r>
  <r>
    <n v="1280500"/>
    <n v="334373"/>
    <x v="374"/>
    <x v="1"/>
    <x v="47"/>
    <x v="2"/>
    <s v="Large Fries"/>
    <n v="2"/>
    <s v="Fries"/>
    <m/>
    <n v="40.732368287916202"/>
    <n v="-74.003748892271602"/>
    <n v="40.735596999999999"/>
    <n v="-74.00909"/>
    <d v="2014-10-02T17:56:41"/>
    <d v="2014-10-02T18:16:04"/>
    <d v="2014-10-02T18:42:23"/>
    <d v="2014-10-02T18:54:43"/>
  </r>
  <r>
    <n v="1323033"/>
    <n v="213877"/>
    <x v="398"/>
    <x v="1"/>
    <x v="134"/>
    <x v="33"/>
    <s v="1/4 Organic Rotisserie Chicken W/ 2 Sides"/>
    <n v="1"/>
    <s v="Lunch + Dinner (M-F 11:30a-Close, Sa-Su 12p-Close)"/>
    <m/>
    <n v="40.735676762018002"/>
    <n v="-73.993829528068602"/>
    <n v="40.752872000000004"/>
    <n v="-73.987864000000002"/>
    <d v="2014-10-09T12:17:39"/>
    <d v="2014-10-09T12:17:18"/>
    <d v="2014-10-09T12:36:36"/>
    <d v="2014-10-09T12:57:36"/>
  </r>
  <r>
    <n v="1350025"/>
    <n v="353676"/>
    <x v="142"/>
    <x v="1"/>
    <x v="360"/>
    <x v="5"/>
    <s v="Chicken Tikka Feast"/>
    <n v="1"/>
    <s v="Main Dishes"/>
    <m/>
    <n v="40.742005986247399"/>
    <n v="-73.990280628204303"/>
    <n v="40.747090900000003"/>
    <n v="-74.002194799999998"/>
    <d v="2014-10-12T20:14:09"/>
    <d v="2014-10-12T20:37:45"/>
    <d v="2014-10-12T20:47:34"/>
    <d v="2014-10-12T20:54:23"/>
  </r>
  <r>
    <n v="1316906"/>
    <n v="310696"/>
    <x v="140"/>
    <x v="2"/>
    <x v="77"/>
    <x v="0"/>
    <s v="Tailgater"/>
    <n v="1"/>
    <s v="Family Dinners"/>
    <m/>
    <n v="40.724339999999998"/>
    <n v="-73.990960000000001"/>
    <n v="40.716011700000003"/>
    <n v="-74.003490600000006"/>
    <d v="2014-10-08T00:43:36"/>
    <d v="2014-10-08T00:46:41"/>
    <d v="2014-10-08T01:16:01"/>
    <d v="2014-10-08T01:28:57"/>
  </r>
  <r>
    <n v="1346272"/>
    <n v="374435"/>
    <x v="155"/>
    <x v="1"/>
    <x v="124"/>
    <x v="26"/>
    <s v="Moon Pie"/>
    <n v="1"/>
    <s v="Sweets"/>
    <d v="1899-12-30T00:06:03"/>
    <n v="40.735725000000002"/>
    <n v="-73.987126466589601"/>
    <n v="40.742854999999999"/>
    <n v="-73.977551000000005"/>
    <d v="2014-10-12T14:30:22"/>
    <d v="2014-10-12T14:58:43"/>
    <d v="2014-10-12T15:10:05"/>
    <d v="2014-10-12T15:17:15"/>
  </r>
  <r>
    <n v="1425384"/>
    <n v="64153"/>
    <x v="218"/>
    <x v="2"/>
    <x v="77"/>
    <x v="0"/>
    <s v="The Blue Ribbon"/>
    <n v="1"/>
    <s v="Sandwiches"/>
    <m/>
    <n v="40.724339999999998"/>
    <n v="-73.990960000000001"/>
    <n v="40.759183"/>
    <n v="-73.976487000000006"/>
    <d v="2014-10-22T21:56:22"/>
    <d v="2014-10-22T22:27:38"/>
    <d v="2014-10-22T22:42:18"/>
    <d v="2014-10-22T22:59:11"/>
  </r>
  <r>
    <n v="1447378"/>
    <n v="325272"/>
    <x v="62"/>
    <x v="1"/>
    <x v="293"/>
    <x v="14"/>
    <s v="Gam Ja Jeon"/>
    <n v="1"/>
    <s v="Jeon"/>
    <m/>
    <n v="40.750239999999998"/>
    <n v="-73.986504999999994"/>
    <n v="40.767012200000003"/>
    <n v="-73.981408200000004"/>
    <d v="2014-10-25T15:10:27"/>
    <d v="2014-10-25T15:11:34"/>
    <d v="2014-10-25T16:00:56"/>
    <d v="2014-10-25T16:19:03"/>
  </r>
  <r>
    <n v="1457389"/>
    <n v="115213"/>
    <x v="239"/>
    <x v="1"/>
    <x v="127"/>
    <x v="5"/>
    <s v="Sookhi Subzi - Tawa"/>
    <n v="1"/>
    <s v="Vegetable"/>
    <d v="1899-12-30T00:25:20"/>
    <n v="40.743011007422702"/>
    <n v="-73.991046179089196"/>
    <n v="40.716590500000002"/>
    <n v="-74.004811399999994"/>
    <d v="2014-10-26T13:09:01"/>
    <d v="2014-10-26T13:47:06"/>
    <d v="2014-10-26T13:53:27"/>
    <d v="2014-10-26T14:06:53"/>
  </r>
  <r>
    <n v="1445300"/>
    <n v="72356"/>
    <x v="473"/>
    <x v="1"/>
    <x v="122"/>
    <x v="32"/>
    <s v="Coffee Cake"/>
    <n v="2"/>
    <s v="Cake Dougnhuts"/>
    <m/>
    <n v="40.744563916288797"/>
    <n v="-73.996630052861306"/>
    <n v="40.774791899999997"/>
    <n v="-73.962790900000002"/>
    <d v="2014-10-25T12:09:20"/>
    <d v="2014-10-25T12:40:11"/>
    <d v="2014-10-25T12:54:50"/>
    <d v="2014-10-25T13:23:12"/>
  </r>
  <r>
    <n v="1404952"/>
    <n v="64309"/>
    <x v="201"/>
    <x v="2"/>
    <x v="45"/>
    <x v="4"/>
    <s v="Sake"/>
    <n v="2"/>
    <s v="Taiseyo (Atlantic Ocean)"/>
    <d v="1899-12-30T00:35:57"/>
    <n v="40.721979579708403"/>
    <n v="-73.988148214155601"/>
    <n v="40.741793000000001"/>
    <n v="-73.9923"/>
    <d v="2014-10-19T21:36:44"/>
    <d v="2014-10-19T22:11:21"/>
    <d v="2014-10-19T22:28:11"/>
    <d v="2014-10-19T22:40:16"/>
  </r>
  <r>
    <n v="1321822"/>
    <n v="290605"/>
    <x v="335"/>
    <x v="2"/>
    <x v="18"/>
    <x v="15"/>
    <m/>
    <m/>
    <m/>
    <m/>
    <n v="40.7222908678878"/>
    <n v="-73.997117845003601"/>
    <n v="40.720095537530398"/>
    <n v="-73.995858731060494"/>
    <d v="2014-10-08T23:37:55"/>
    <d v="2014-10-08T23:46:09"/>
    <d v="2014-10-09T00:02:33"/>
    <d v="2014-10-09T00:09:02"/>
  </r>
  <r>
    <n v="1482126"/>
    <n v="73274"/>
    <x v="242"/>
    <x v="1"/>
    <x v="51"/>
    <x v="23"/>
    <m/>
    <m/>
    <m/>
    <m/>
    <n v="40.764388844623902"/>
    <n v="-73.973371982574506"/>
    <n v="40.762448900000003"/>
    <n v="-73.965458999999996"/>
    <d v="2014-10-29T20:30:52"/>
    <d v="2014-10-29T20:31:24"/>
    <d v="2014-10-29T20:40:14"/>
    <d v="2014-10-29T20:46:27"/>
  </r>
  <r>
    <n v="1357841"/>
    <n v="104563"/>
    <x v="205"/>
    <x v="1"/>
    <x v="4"/>
    <x v="4"/>
    <s v="Saikyoyaki Entree"/>
    <n v="1"/>
    <s v="Yakimono (Broiled Dishes)"/>
    <d v="1899-12-30T00:04:24"/>
    <n v="40.7261096570601"/>
    <n v="-74.002491863200504"/>
    <n v="40.722060800000001"/>
    <n v="-74.002145100000007"/>
    <d v="2014-10-13T21:17:16"/>
    <m/>
    <m/>
    <d v="2014-10-13T22:16:51"/>
  </r>
  <r>
    <n v="1274372"/>
    <n v="82041"/>
    <x v="85"/>
    <x v="1"/>
    <x v="63"/>
    <x v="16"/>
    <s v="Chicken Parm"/>
    <n v="1"/>
    <s v="Sandwiches"/>
    <d v="1899-12-30T00:02:31"/>
    <n v="40.723019825000002"/>
    <n v="-73.995853999999994"/>
    <n v="40.720478999999997"/>
    <n v="-74.001548999999997"/>
    <d v="2014-10-01T17:57:35"/>
    <d v="2014-10-01T17:57:34"/>
    <d v="2014-10-01T18:09:54"/>
    <d v="2014-10-01T18:20:06"/>
  </r>
  <r>
    <n v="1485688"/>
    <n v="356678"/>
    <x v="476"/>
    <x v="1"/>
    <x v="12"/>
    <x v="10"/>
    <s v="Slaw"/>
    <n v="1"/>
    <s v="Sides"/>
    <m/>
    <n v="40.727518945156902"/>
    <n v="-73.988671302795396"/>
    <n v="40.736902000000001"/>
    <n v="-73.989191000000005"/>
    <d v="2014-10-30T11:37:34"/>
    <d v="2014-10-30T11:36:36"/>
    <d v="2014-10-30T11:59:57"/>
    <d v="2014-10-30T12:12:04"/>
  </r>
  <r>
    <n v="1275571"/>
    <n v="102801"/>
    <x v="47"/>
    <x v="1"/>
    <x v="28"/>
    <x v="21"/>
    <s v="Melted Halloumi"/>
    <n v="1"/>
    <s v="Cheese"/>
    <d v="1899-12-30T00:04:20"/>
    <n v="40.744187954347503"/>
    <n v="-73.987530940025394"/>
    <n v="40.714517480188597"/>
    <n v="-74.0070190819375"/>
    <d v="2014-10-01T20:41:26"/>
    <d v="2014-10-01T21:03:28"/>
    <d v="2014-10-01T21:11:59"/>
    <d v="2014-10-01T21:26:58"/>
  </r>
  <r>
    <n v="1464027"/>
    <n v="67844"/>
    <x v="320"/>
    <x v="1"/>
    <x v="153"/>
    <x v="11"/>
    <m/>
    <m/>
    <m/>
    <m/>
    <n v="40.737356168684997"/>
    <n v="-73.990666866302504"/>
    <n v="40.7268586"/>
    <n v="-73.995960699999998"/>
    <d v="2014-10-26T20:43:35"/>
    <d v="2014-10-26T20:57:23"/>
    <d v="2014-10-26T21:13:16"/>
    <d v="2014-10-26T21:14:52"/>
  </r>
  <r>
    <n v="1294784"/>
    <n v="201536"/>
    <x v="280"/>
    <x v="1"/>
    <x v="217"/>
    <x v="8"/>
    <m/>
    <m/>
    <m/>
    <m/>
    <n v="40.733779568853997"/>
    <n v="-73.999556787087499"/>
    <n v="40.722321000000001"/>
    <n v="-73.991990999999999"/>
    <d v="2014-10-04T18:09:25"/>
    <d v="2014-10-04T18:08:11"/>
    <d v="2014-10-04T18:39:32"/>
    <d v="2014-10-04T18:46:29"/>
  </r>
  <r>
    <n v="1410382"/>
    <n v="134760"/>
    <x v="130"/>
    <x v="1"/>
    <x v="787"/>
    <x v="8"/>
    <m/>
    <m/>
    <m/>
    <d v="1899-12-30T00:03:05"/>
    <n v="40.734690758314201"/>
    <n v="-74.000010139958306"/>
    <n v="40.738061561623297"/>
    <n v="-73.997736427530597"/>
    <d v="2014-10-20T19:33:05"/>
    <d v="2014-10-20T19:42:16"/>
    <d v="2014-10-20T19:58:24"/>
    <d v="2014-10-20T20:09:39"/>
  </r>
  <r>
    <n v="1412136"/>
    <n v="59673"/>
    <x v="191"/>
    <x v="1"/>
    <x v="203"/>
    <x v="16"/>
    <s v="Small Vodka"/>
    <n v="1"/>
    <s v="Pizza"/>
    <d v="1899-12-30T00:08:28"/>
    <n v="40.722748587419602"/>
    <n v="-73.996061916918705"/>
    <n v="40.727404999999997"/>
    <n v="-73.991802000000007"/>
    <d v="2014-10-20T22:25:06"/>
    <d v="2014-10-20T22:39:42"/>
    <d v="2014-10-20T22:50:01"/>
    <d v="2014-10-20T22:59:45"/>
  </r>
  <r>
    <n v="1434241"/>
    <n v="115213"/>
    <x v="167"/>
    <x v="3"/>
    <x v="63"/>
    <x v="16"/>
    <s v="Eggplant Parm"/>
    <n v="1"/>
    <s v="Platters"/>
    <m/>
    <n v="40.723019825000002"/>
    <n v="-73.995853999999994"/>
    <n v="40.716590500000002"/>
    <n v="-74.004811399999994"/>
    <d v="2014-10-23T23:37:26"/>
    <d v="2014-10-23T23:35:16"/>
    <d v="2014-10-24T00:04:06"/>
    <d v="2014-10-24T00:09:58"/>
  </r>
  <r>
    <n v="1415696"/>
    <n v="64248"/>
    <x v="164"/>
    <x v="1"/>
    <x v="139"/>
    <x v="8"/>
    <s v="Momofuku Ramen"/>
    <n v="1"/>
    <s v="Bowls"/>
    <m/>
    <n v="40.729110403548901"/>
    <n v="-73.984245455566395"/>
    <n v="40.7444883"/>
    <n v="-73.994946499999998"/>
    <d v="2014-10-21T18:45:45"/>
    <d v="2014-10-21T18:50:20"/>
    <d v="2014-10-21T19:26:10"/>
    <d v="2014-10-21T19:41:49"/>
  </r>
  <r>
    <n v="1306708"/>
    <n v="64387"/>
    <x v="355"/>
    <x v="2"/>
    <x v="40"/>
    <x v="9"/>
    <s v="Ground Beef"/>
    <n v="1"/>
    <s v="Corn Flour"/>
    <d v="1899-12-30T00:05:36"/>
    <n v="40.764217000000002"/>
    <n v="-73.988320999999999"/>
    <n v="40.724882000000001"/>
    <n v="-74.010099999999994"/>
    <d v="2014-10-06T01:10:23"/>
    <d v="2014-10-06T01:33:10"/>
    <d v="2014-10-06T01:43:10"/>
    <d v="2014-10-06T01:56:34"/>
  </r>
  <r>
    <n v="1318132"/>
    <n v="125542"/>
    <x v="369"/>
    <x v="1"/>
    <x v="500"/>
    <x v="8"/>
    <m/>
    <m/>
    <m/>
    <d v="1899-12-30T00:04:18"/>
    <n v="40.733322519559998"/>
    <n v="-73.993215473106801"/>
    <n v="40.723856400000003"/>
    <n v="-74.003607400000007"/>
    <d v="2014-10-08T13:25:57"/>
    <d v="2014-10-08T13:29:50"/>
    <d v="2014-10-08T13:36:41"/>
    <d v="2014-10-08T13:44:41"/>
  </r>
  <r>
    <n v="1473244"/>
    <n v="206039"/>
    <x v="356"/>
    <x v="1"/>
    <x v="33"/>
    <x v="20"/>
    <s v="Guacamole Greens"/>
    <n v="2"/>
    <s v="Signatures"/>
    <d v="1899-12-30T00:08:43"/>
    <n v="40.721323186970601"/>
    <n v="-74.009732007980304"/>
    <n v="40.725757399999999"/>
    <n v="-74.007991700000005"/>
    <d v="2014-10-28T12:41:14"/>
    <d v="2014-10-28T12:53:24"/>
    <d v="2014-10-28T13:08:46"/>
    <d v="2014-10-28T13:18:38"/>
  </r>
  <r>
    <n v="1462085"/>
    <n v="69713"/>
    <x v="548"/>
    <x v="1"/>
    <x v="76"/>
    <x v="16"/>
    <s v="Vegetable Ball Kitchen Sink Salad"/>
    <n v="1"/>
    <s v="The Kitchen Sink Salad"/>
    <d v="1899-12-30T00:03:51"/>
    <n v="40.721545124764702"/>
    <n v="-73.988842426716104"/>
    <n v="40.724454999999999"/>
    <n v="-73.990891099999999"/>
    <d v="2014-10-26T19:02:04"/>
    <d v="2014-10-26T19:12:43"/>
    <d v="2014-10-26T19:24:03"/>
    <d v="2014-10-26T19:30:29"/>
  </r>
  <r>
    <n v="1309400"/>
    <n v="327527"/>
    <x v="37"/>
    <x v="2"/>
    <x v="90"/>
    <x v="27"/>
    <s v="Jewish Penicillin - Matzoh"/>
    <n v="1"/>
    <s v="Soups"/>
    <d v="1899-12-30T00:12:07"/>
    <n v="40.745299312570602"/>
    <n v="-73.9791375808162"/>
    <n v="40.7339249279188"/>
    <n v="-73.995033949128199"/>
    <d v="2014-10-06T19:06:26"/>
    <d v="2014-10-06T19:10:43"/>
    <d v="2014-10-06T19:36:03"/>
    <d v="2014-10-06T19:47:58"/>
  </r>
  <r>
    <n v="1441230"/>
    <n v="111581"/>
    <x v="333"/>
    <x v="1"/>
    <x v="116"/>
    <x v="28"/>
    <s v="Arroz con Caraotas"/>
    <n v="1"/>
    <s v="Sidekicks"/>
    <d v="1899-12-30T00:03:59"/>
    <n v="40.72681"/>
    <n v="-73.985328999999993"/>
    <n v="40.734876100000001"/>
    <n v="-73.986657600000001"/>
    <d v="2014-10-24T21:07:12"/>
    <d v="2014-10-24T21:14:31"/>
    <d v="2014-10-24T21:35:22"/>
    <d v="2014-10-24T21:43:09"/>
  </r>
  <r>
    <n v="1441152"/>
    <n v="118776"/>
    <x v="273"/>
    <x v="5"/>
    <x v="332"/>
    <x v="1"/>
    <s v="Margherita"/>
    <n v="1"/>
    <s v="Create Your Own Pizza"/>
    <m/>
    <n v="40.726022909388"/>
    <n v="-73.992276191711397"/>
    <n v="40.7291904"/>
    <n v="-73.990144700000002"/>
    <d v="2014-10-24T20:59:12"/>
    <d v="2014-10-24T21:10:35"/>
    <d v="2014-10-24T21:39:45"/>
    <d v="2014-10-24T21:44:36"/>
  </r>
  <r>
    <n v="1341323"/>
    <n v="65589"/>
    <x v="64"/>
    <x v="1"/>
    <x v="45"/>
    <x v="4"/>
    <s v="Eringi Mushroom &amp; Tamari"/>
    <n v="1"/>
    <s v="Kushi Yaki (Skewers)"/>
    <m/>
    <n v="40.721979579708403"/>
    <n v="-73.988148214155601"/>
    <n v="40.716590500000002"/>
    <n v="-74.004811399999994"/>
    <d v="2014-10-11T20:14:41"/>
    <d v="2014-10-11T20:16:32"/>
    <d v="2014-10-11T20:57:21"/>
    <d v="2014-10-11T21:08:15"/>
  </r>
  <r>
    <n v="1481205"/>
    <n v="91907"/>
    <x v="162"/>
    <x v="1"/>
    <x v="88"/>
    <x v="6"/>
    <s v="Miso"/>
    <n v="1"/>
    <s v="Soup"/>
    <d v="1899-12-30T00:14:30"/>
    <n v="40.784077256376399"/>
    <n v="-73.9776224098444"/>
    <n v="40.7666878"/>
    <n v="-73.968694299999996"/>
    <d v="2014-10-29T18:56:18"/>
    <d v="2014-10-29T19:00:06"/>
    <d v="2014-10-29T19:35:06"/>
    <d v="2014-10-29T19:44:17"/>
  </r>
  <r>
    <n v="1325463"/>
    <n v="127130"/>
    <x v="464"/>
    <x v="1"/>
    <x v="88"/>
    <x v="6"/>
    <s v="Gyoza"/>
    <n v="2"/>
    <s v="Hot Appetizer"/>
    <d v="1899-12-30T00:03:50"/>
    <n v="40.784077256376399"/>
    <n v="-73.9776224098444"/>
    <n v="40.766866299999997"/>
    <n v="-73.960955999999996"/>
    <d v="2014-10-09T19:44:06"/>
    <d v="2014-10-09T19:48:02"/>
    <d v="2014-10-09T20:05:52"/>
    <d v="2014-10-09T20:24:32"/>
  </r>
  <r>
    <n v="1365395"/>
    <n v="334373"/>
    <x v="120"/>
    <x v="1"/>
    <x v="20"/>
    <x v="17"/>
    <s v="So Del Df Alm Bars Mocha Alm"/>
    <n v="1"/>
    <s v="Ice Cream &amp; Novelties"/>
    <m/>
    <n v="40.734852286139699"/>
    <n v="-73.991085290908799"/>
    <n v="40.735596999999999"/>
    <n v="-74.00909"/>
    <d v="2014-10-15T09:40:24"/>
    <d v="2014-10-15T09:42:41"/>
    <d v="2014-10-15T10:04:30"/>
    <d v="2014-10-15T10:15:08"/>
  </r>
  <r>
    <n v="1398214"/>
    <n v="351337"/>
    <x v="198"/>
    <x v="6"/>
    <x v="125"/>
    <x v="2"/>
    <s v="Cheeseburger"/>
    <n v="1"/>
    <s v="Menu"/>
    <d v="1899-12-30T00:06:11"/>
    <n v="40.764075830277001"/>
    <n v="-73.978632525152193"/>
    <n v="40.758604213445203"/>
    <n v="-73.991350991254293"/>
    <d v="2014-10-19T14:11:49"/>
    <d v="2014-10-19T14:18:08"/>
    <d v="2014-10-19T14:36:28"/>
    <d v="2014-10-19T14:48:35"/>
  </r>
  <r>
    <n v="1444388"/>
    <n v="80378"/>
    <x v="4"/>
    <x v="1"/>
    <x v="188"/>
    <x v="32"/>
    <s v="Vanilla Bean"/>
    <n v="3"/>
    <s v="Yeast Doughnuts"/>
    <m/>
    <n v="40.716240933766798"/>
    <n v="-73.988682031631498"/>
    <n v="40.713863400000001"/>
    <n v="-74.008396700000006"/>
    <d v="2014-10-25T07:47:01"/>
    <d v="2014-10-25T08:04:25"/>
    <d v="2014-10-25T08:16:12"/>
    <d v="2014-10-25T08:35:13"/>
  </r>
  <r>
    <n v="1348288"/>
    <n v="82169"/>
    <x v="265"/>
    <x v="3"/>
    <x v="48"/>
    <x v="17"/>
    <m/>
    <m/>
    <m/>
    <m/>
    <n v="40.733633781778998"/>
    <n v="-73.987769236059194"/>
    <n v="40.731501700000003"/>
    <n v="-73.981836700000002"/>
    <d v="2014-10-12T18:00:12"/>
    <d v="2014-10-12T18:06:08"/>
    <d v="2014-10-12T18:39:28"/>
    <d v="2014-10-12T18:49:47"/>
  </r>
  <r>
    <n v="1322745"/>
    <n v="49620"/>
    <x v="134"/>
    <x v="1"/>
    <x v="112"/>
    <x v="8"/>
    <s v="Tres Carnes Brisket Tacos"/>
    <n v="1"/>
    <s v="Today's Special"/>
    <m/>
    <n v="40.724339999999998"/>
    <n v="-73.990960000000001"/>
    <n v="40.7618729"/>
    <n v="-73.984287100000003"/>
    <d v="2014-10-09T11:32:29"/>
    <d v="2014-10-09T11:30:33"/>
    <d v="2014-10-09T11:34:52"/>
    <d v="2014-10-09T11:50:12"/>
  </r>
  <r>
    <n v="1281445"/>
    <n v="308709"/>
    <x v="4"/>
    <x v="1"/>
    <x v="788"/>
    <x v="8"/>
    <m/>
    <m/>
    <m/>
    <d v="1899-12-30T00:08:57"/>
    <n v="40.7297440441533"/>
    <n v="-74.000727468257594"/>
    <n v="40.707332399999999"/>
    <n v="-74.007081400000004"/>
    <d v="2014-10-02T19:36:18"/>
    <d v="2014-10-02T20:20:04"/>
    <d v="2014-10-02T20:43:54"/>
    <d v="2014-10-02T21:03:14"/>
  </r>
  <r>
    <n v="1475937"/>
    <n v="318451"/>
    <x v="127"/>
    <x v="2"/>
    <x v="4"/>
    <x v="4"/>
    <s v="Sake"/>
    <n v="2"/>
    <s v="Taiseyo (Atlantic Ocean)"/>
    <d v="1899-12-30T00:07:27"/>
    <n v="40.7261096570601"/>
    <n v="-74.002491863200504"/>
    <n v="40.723329499999998"/>
    <n v="-73.991501799999995"/>
    <d v="2014-10-28T20:39:33"/>
    <d v="2014-10-28T20:40:02"/>
    <d v="2014-10-28T21:24:28"/>
    <d v="2014-10-28T21:33:21"/>
  </r>
  <r>
    <n v="1486962"/>
    <n v="42238"/>
    <x v="21"/>
    <x v="1"/>
    <x v="134"/>
    <x v="33"/>
    <s v="Root Vegetable Mash Bowl"/>
    <n v="1"/>
    <s v="Bowls (M-F 11:30AM-Close)"/>
    <m/>
    <n v="40.735676762018002"/>
    <n v="-73.993829528068602"/>
    <n v="40.763209000000003"/>
    <n v="-73.977669000000006"/>
    <d v="2014-10-30T15:11:42"/>
    <d v="2014-10-30T15:18:05"/>
    <d v="2014-10-30T15:39:04"/>
    <d v="2014-10-30T15:54:50"/>
  </r>
  <r>
    <n v="1393775"/>
    <n v="338365"/>
    <x v="82"/>
    <x v="1"/>
    <x v="789"/>
    <x v="11"/>
    <m/>
    <m/>
    <m/>
    <m/>
    <n v="40.7651195592086"/>
    <n v="-73.987666487102501"/>
    <n v="40.766976212542602"/>
    <n v="-73.984263085282805"/>
    <d v="2014-10-18T22:11:12"/>
    <d v="2014-10-18T22:10:35"/>
    <d v="2014-10-18T22:19:50"/>
    <d v="2014-10-18T22:28:07"/>
  </r>
  <r>
    <n v="1281266"/>
    <n v="140477"/>
    <x v="179"/>
    <x v="1"/>
    <x v="88"/>
    <x v="6"/>
    <s v="Spicy Tuna"/>
    <n v="1"/>
    <s v="Roll"/>
    <d v="1899-12-30T00:06:01"/>
    <n v="40.784077256376399"/>
    <n v="-73.9776224098444"/>
    <n v="40.773260625974899"/>
    <n v="-73.958890935120905"/>
    <d v="2014-10-02T19:14:59"/>
    <d v="2014-10-02T19:44:16"/>
    <d v="2014-10-02T19:52:22"/>
    <d v="2014-10-02T20:01:38"/>
  </r>
  <r>
    <n v="1295456"/>
    <n v="82041"/>
    <x v="96"/>
    <x v="1"/>
    <x v="9"/>
    <x v="2"/>
    <s v="Shake"/>
    <n v="1"/>
    <s v="Shakes"/>
    <m/>
    <n v="40.7152793278103"/>
    <n v="-74.014860391616807"/>
    <n v="40.720478999999997"/>
    <n v="-74.001548999999997"/>
    <d v="2014-10-04T19:41:25"/>
    <d v="2014-10-04T19:45:05"/>
    <d v="2014-10-04T20:12:25"/>
    <d v="2014-10-04T20:22:12"/>
  </r>
  <r>
    <n v="1490384"/>
    <n v="186473"/>
    <x v="115"/>
    <x v="1"/>
    <x v="45"/>
    <x v="4"/>
    <s v="Maguro Avocado"/>
    <n v="1"/>
    <s v="Hakozushi (Box Sushi)"/>
    <d v="1899-12-30T00:10:45"/>
    <n v="40.721979579708403"/>
    <n v="-73.988148214155601"/>
    <n v="40.739384700000002"/>
    <n v="-73.992446299999997"/>
    <d v="2014-10-30T21:15:21"/>
    <m/>
    <m/>
    <d v="2014-10-30T22:18:40"/>
  </r>
  <r>
    <n v="1362071"/>
    <n v="90113"/>
    <x v="223"/>
    <x v="1"/>
    <x v="4"/>
    <x v="4"/>
    <s v="Artic Char"/>
    <n v="1"/>
    <s v="Taiseyo (Atlantic Ocean)"/>
    <d v="1899-12-30T00:12:15"/>
    <n v="40.7261096570601"/>
    <n v="-74.002491863200504"/>
    <n v="40.736963000000003"/>
    <n v="-73.993843499999997"/>
    <d v="2014-10-14T17:48:11"/>
    <d v="2014-10-14T17:50:55"/>
    <d v="2014-10-14T18:11:44"/>
    <d v="2014-10-14T18:26:15"/>
  </r>
  <r>
    <n v="1299740"/>
    <n v="362866"/>
    <x v="218"/>
    <x v="2"/>
    <x v="790"/>
    <x v="8"/>
    <m/>
    <m/>
    <m/>
    <d v="1899-12-30T00:05:45"/>
    <n v="40.721266267883301"/>
    <n v="-73.993569016456604"/>
    <n v="40.7516058"/>
    <n v="-74.003114999999994"/>
    <d v="2014-10-05T12:49:59"/>
    <d v="2014-10-05T13:18:28"/>
    <d v="2014-10-05T13:26:48"/>
    <d v="2014-10-05T13:46:54"/>
  </r>
  <r>
    <n v="1310414"/>
    <n v="208020"/>
    <x v="83"/>
    <x v="1"/>
    <x v="791"/>
    <x v="6"/>
    <s v="Spicy Sauce"/>
    <n v="1"/>
    <s v="Sides"/>
    <d v="1899-12-30T00:05:21"/>
    <n v="40.737161064339702"/>
    <n v="-73.988735675811796"/>
    <n v="40.747018901686999"/>
    <n v="-73.990921968255506"/>
    <d v="2014-10-06T21:04:51"/>
    <d v="2014-10-06T21:07:44"/>
    <d v="2014-10-06T21:40:34"/>
    <d v="2014-10-06T21:47:58"/>
  </r>
  <r>
    <n v="1458467"/>
    <n v="309983"/>
    <x v="309"/>
    <x v="1"/>
    <x v="12"/>
    <x v="10"/>
    <s v="Burnt End Baked Beans"/>
    <n v="1"/>
    <s v="Sides"/>
    <m/>
    <n v="40.727518945156902"/>
    <n v="-73.988671302795396"/>
    <n v="40.718053552028998"/>
    <n v="-73.984687942529305"/>
    <d v="2014-10-26T14:29:37"/>
    <d v="2014-10-26T14:37:01"/>
    <d v="2014-10-26T15:00:09"/>
    <d v="2014-10-26T15:11:56"/>
  </r>
  <r>
    <n v="1464215"/>
    <n v="167136"/>
    <x v="21"/>
    <x v="1"/>
    <x v="28"/>
    <x v="21"/>
    <s v="Riz"/>
    <n v="1"/>
    <s v="Vegetables"/>
    <d v="1899-12-30T00:05:13"/>
    <n v="40.744187954347503"/>
    <n v="-73.987530940025394"/>
    <n v="40.722228999999999"/>
    <n v="-74.008849999999995"/>
    <d v="2014-10-26T20:54:55"/>
    <d v="2014-10-26T20:59:42"/>
    <d v="2014-10-26T21:19:02"/>
    <d v="2014-10-26T21:35:23"/>
  </r>
  <r>
    <n v="1288389"/>
    <n v="176817"/>
    <x v="93"/>
    <x v="2"/>
    <x v="792"/>
    <x v="8"/>
    <m/>
    <m/>
    <m/>
    <d v="1899-12-30T00:14:11"/>
    <n v="40.747560459376402"/>
    <n v="-73.986110656879305"/>
    <n v="40.758970599999998"/>
    <n v="-73.9949333"/>
    <d v="2014-10-03T19:33:59"/>
    <d v="2014-10-03T19:54:47"/>
    <d v="2014-10-03T20:12:06"/>
    <d v="2014-10-03T20:27:40"/>
  </r>
  <r>
    <n v="1299913"/>
    <n v="351561"/>
    <x v="46"/>
    <x v="2"/>
    <x v="157"/>
    <x v="0"/>
    <s v="Thick Cut Bacon"/>
    <n v="1"/>
    <s v="Sides"/>
    <d v="1899-12-30T00:11:33"/>
    <n v="40.723605250932799"/>
    <n v="-73.951656036805602"/>
    <n v="40.774329999999999"/>
    <n v="-73.947928000000005"/>
    <d v="2014-10-05T13:07:04"/>
    <d v="2014-10-05T13:45:08"/>
    <d v="2014-10-05T13:59:28"/>
    <d v="2014-10-05T14:37:25"/>
  </r>
  <r>
    <n v="1490047"/>
    <n v="102691"/>
    <x v="27"/>
    <x v="1"/>
    <x v="450"/>
    <x v="14"/>
    <m/>
    <m/>
    <m/>
    <m/>
    <n v="40.747189905732498"/>
    <n v="-73.985221982002301"/>
    <n v="40.785108598688801"/>
    <n v="-73.956902138034806"/>
    <d v="2014-10-30T20:51:53"/>
    <d v="2014-10-30T21:08:31"/>
    <d v="2014-10-30T21:26:10"/>
    <d v="2014-10-30T21:42:53"/>
  </r>
  <r>
    <n v="1334206"/>
    <n v="58637"/>
    <x v="100"/>
    <x v="5"/>
    <x v="76"/>
    <x v="16"/>
    <m/>
    <m/>
    <m/>
    <d v="1899-12-30T00:06:29"/>
    <n v="40.784573665092999"/>
    <n v="-73.977056261377598"/>
    <n v="40.7792350411858"/>
    <n v="-73.988089678209406"/>
    <d v="2014-10-10T21:17:41"/>
    <d v="2014-10-10T21:29:43"/>
    <d v="2014-10-10T21:35:33"/>
    <d v="2014-10-10T21:48:40"/>
  </r>
  <r>
    <n v="1461442"/>
    <n v="64153"/>
    <x v="108"/>
    <x v="1"/>
    <x v="77"/>
    <x v="0"/>
    <s v="Fries"/>
    <n v="1"/>
    <s v="Sides"/>
    <m/>
    <n v="40.724339999999998"/>
    <n v="-73.990960000000001"/>
    <n v="40.759183"/>
    <n v="-73.976487000000006"/>
    <d v="2014-10-26T18:21:25"/>
    <d v="2014-10-26T18:22:28"/>
    <d v="2014-10-26T18:31:18"/>
    <d v="2014-10-26T18:48:16"/>
  </r>
  <r>
    <n v="1413281"/>
    <n v="325954"/>
    <x v="34"/>
    <x v="2"/>
    <x v="793"/>
    <x v="8"/>
    <m/>
    <m/>
    <m/>
    <m/>
    <n v="40.729508000000003"/>
    <n v="-74.002235999999996"/>
    <n v="40.727209000000002"/>
    <n v="-74.002080000000007"/>
    <d v="2014-10-21T08:39:42"/>
    <d v="2014-10-21T08:43:59"/>
    <d v="2014-10-21T08:54:24"/>
    <d v="2014-10-21T08:59:46"/>
  </r>
  <r>
    <n v="1401992"/>
    <n v="348096"/>
    <x v="295"/>
    <x v="1"/>
    <x v="76"/>
    <x v="16"/>
    <s v="Daily Roast Veggies"/>
    <n v="1"/>
    <s v="Green Market"/>
    <d v="1899-12-30T00:13:44"/>
    <n v="40.721545124764702"/>
    <n v="-73.988842426716104"/>
    <n v="40.720866181753998"/>
    <n v="-74.001728740503694"/>
    <d v="2014-10-19T19:10:27"/>
    <d v="2014-10-19T19:22:21"/>
    <d v="2014-10-19T19:38:41"/>
    <d v="2014-10-19T20:09:15"/>
  </r>
  <r>
    <n v="1276478"/>
    <n v="129597"/>
    <x v="1"/>
    <x v="1"/>
    <x v="30"/>
    <x v="16"/>
    <s v="Baby Spinach, Ricotta Salata &amp; Truffle Honey"/>
    <n v="1"/>
    <s v="Salads"/>
    <d v="1899-12-30T00:04:48"/>
    <n v="40.7320637605782"/>
    <n v="-73.996154665947003"/>
    <n v="40.718977899999999"/>
    <n v="-73.992327099999997"/>
    <d v="2014-10-01T22:21:50"/>
    <d v="2014-10-01T22:33:07"/>
    <d v="2014-10-01T22:46:29"/>
    <d v="2014-10-01T22:55:45"/>
  </r>
  <r>
    <n v="1473459"/>
    <n v="51815"/>
    <x v="24"/>
    <x v="1"/>
    <x v="54"/>
    <x v="23"/>
    <s v="Tempura Shrimp"/>
    <n v="1"/>
    <s v="Lunch Starters"/>
    <d v="1899-12-30T00:06:35"/>
    <n v="40.724634574370299"/>
    <n v="-73.998402357101398"/>
    <n v="40.732428200000001"/>
    <n v="-74.008059399999993"/>
    <d v="2014-10-28T13:32:37"/>
    <d v="2014-10-28T14:04:07"/>
    <d v="2014-10-28T14:08:22"/>
    <d v="2014-10-28T14:15:37"/>
  </r>
  <r>
    <n v="1319754"/>
    <n v="110564"/>
    <x v="216"/>
    <x v="1"/>
    <x v="134"/>
    <x v="33"/>
    <m/>
    <m/>
    <m/>
    <m/>
    <n v="40.735676762018002"/>
    <n v="-73.993829528068602"/>
    <n v="40.774684999999998"/>
    <n v="-73.964904000000004"/>
    <d v="2014-10-08T19:03:54"/>
    <d v="2014-10-08T19:07:51"/>
    <d v="2014-10-08T19:23:01"/>
    <d v="2014-10-08T19:52:17"/>
  </r>
  <r>
    <n v="1361067"/>
    <n v="54540"/>
    <x v="295"/>
    <x v="1"/>
    <x v="63"/>
    <x v="16"/>
    <s v="Roasted Beets"/>
    <n v="1"/>
    <s v="Vegetables"/>
    <d v="1899-12-30T00:05:48"/>
    <n v="40.723019825000002"/>
    <n v="-73.995853999999994"/>
    <n v="40.728136999999997"/>
    <n v="-73.983509999999995"/>
    <d v="2014-10-14T14:40:30"/>
    <d v="2014-10-14T15:02:30"/>
    <d v="2014-10-14T15:12:48"/>
    <d v="2014-10-14T15:21:11"/>
  </r>
  <r>
    <n v="1393858"/>
    <n v="97991"/>
    <x v="82"/>
    <x v="1"/>
    <x v="25"/>
    <x v="4"/>
    <s v="Sake"/>
    <n v="1"/>
    <s v="Taiseyo (Atlantic Ocean)"/>
    <d v="1899-12-30T00:06:32"/>
    <n v="40.767652912117299"/>
    <n v="-73.982925456000402"/>
    <n v="40.748827550824601"/>
    <n v="-73.990138952772497"/>
    <d v="2014-10-18T22:17:56"/>
    <d v="2014-10-18T22:21:01"/>
    <d v="2014-10-18T22:33:21"/>
    <d v="2014-10-18T23:01:36"/>
  </r>
  <r>
    <n v="1296624"/>
    <n v="48851"/>
    <x v="146"/>
    <x v="2"/>
    <x v="77"/>
    <x v="0"/>
    <s v="Ackerson Farms Lemonade"/>
    <n v="1"/>
    <s v="Drinks"/>
    <m/>
    <n v="40.724339999999998"/>
    <n v="-73.990960000000001"/>
    <n v="40.738202999999999"/>
    <n v="-73.992885000000001"/>
    <d v="2014-10-04T21:49:43"/>
    <d v="2014-10-04T22:00:45"/>
    <d v="2014-10-04T22:17:31"/>
    <d v="2014-10-04T22:32:58"/>
  </r>
  <r>
    <n v="1356923"/>
    <n v="131093"/>
    <x v="273"/>
    <x v="5"/>
    <x v="605"/>
    <x v="6"/>
    <s v="Chicken Tempura Maki"/>
    <n v="1"/>
    <s v="Maki Sushi Rolls"/>
    <d v="1899-12-30T00:03:20"/>
    <n v="40.745520868747803"/>
    <n v="-73.998908318457893"/>
    <n v="40.744917999999998"/>
    <n v="-73.977682999999999"/>
    <d v="2014-10-13T19:32:55"/>
    <d v="2014-10-13T19:54:15"/>
    <d v="2014-10-13T20:08:35"/>
    <d v="2014-10-13T20:27:31"/>
  </r>
  <r>
    <n v="1289739"/>
    <n v="93990"/>
    <x v="83"/>
    <x v="1"/>
    <x v="70"/>
    <x v="11"/>
    <s v="Cereal Milk and Crack Pie Twist Soft Serve (1 Pint)"/>
    <n v="1"/>
    <s v="Soft Serve"/>
    <m/>
    <n v="40.731795470614898"/>
    <n v="-73.985672593116803"/>
    <n v="40.722974999999998"/>
    <n v="-74.000297000000003"/>
    <d v="2014-10-03T21:48:33"/>
    <d v="2014-10-03T21:49:36"/>
    <d v="2014-10-03T22:14:24"/>
    <d v="2014-10-03T22:23:52"/>
  </r>
  <r>
    <n v="1457468"/>
    <n v="42755"/>
    <x v="43"/>
    <x v="2"/>
    <x v="64"/>
    <x v="8"/>
    <s v="Cole Slaw"/>
    <n v="1"/>
    <s v="Salads"/>
    <m/>
    <n v="40.722307066359498"/>
    <n v="-73.987351655960097"/>
    <n v="40.738932300000002"/>
    <n v="-74.008823399999997"/>
    <d v="2014-10-26T13:15:52"/>
    <d v="2014-10-26T13:28:20"/>
    <d v="2014-10-26T14:08:39"/>
    <d v="2014-10-26T14:25:49"/>
  </r>
  <r>
    <n v="1420032"/>
    <n v="119324"/>
    <x v="68"/>
    <x v="1"/>
    <x v="794"/>
    <x v="8"/>
    <m/>
    <m/>
    <m/>
    <m/>
    <n v="40.772351878381002"/>
    <n v="-73.955111503601103"/>
    <n v="40.785560599999997"/>
    <n v="-73.954698899999997"/>
    <d v="2014-10-22T11:54:34"/>
    <d v="2014-10-22T12:04:13"/>
    <d v="2014-10-22T12:14:30"/>
    <d v="2014-10-22T12:39:22"/>
  </r>
  <r>
    <n v="1462146"/>
    <n v="342664"/>
    <x v="273"/>
    <x v="5"/>
    <x v="609"/>
    <x v="8"/>
    <m/>
    <m/>
    <m/>
    <m/>
    <n v="40.731484382783499"/>
    <n v="-74.003149148746004"/>
    <n v="40.726739000000002"/>
    <n v="-73.993778000000006"/>
    <d v="2014-10-26T19:04:55"/>
    <d v="2014-10-26T19:13:09"/>
    <d v="2014-10-26T19:35:59"/>
    <d v="2014-10-26T19:41:57"/>
  </r>
  <r>
    <n v="1456431"/>
    <n v="371642"/>
    <x v="30"/>
    <x v="1"/>
    <x v="123"/>
    <x v="7"/>
    <s v="Oatmeal Raisin"/>
    <n v="4"/>
    <s v="Cookies"/>
    <m/>
    <n v="40.779930093814997"/>
    <n v="-73.980334997177096"/>
    <n v="40.733367800000003"/>
    <n v="-73.995815100000002"/>
    <d v="2014-10-26T11:48:19"/>
    <d v="2014-10-26T11:50:29"/>
    <d v="2014-10-26T12:09:21"/>
    <d v="2014-10-26T12:36:40"/>
  </r>
  <r>
    <n v="1309465"/>
    <n v="42781"/>
    <x v="2"/>
    <x v="1"/>
    <x v="4"/>
    <x v="4"/>
    <s v="San Daikon"/>
    <n v="1"/>
    <s v="Salads"/>
    <d v="1899-12-30T00:03:35"/>
    <n v="40.7261096570601"/>
    <n v="-74.002491863200504"/>
    <n v="40.740234999999998"/>
    <n v="-73.979647"/>
    <d v="2014-10-06T19:15:04"/>
    <d v="2014-10-06T20:25:39"/>
    <d v="2014-10-06T20:39:01"/>
    <d v="2014-10-06T20:53:34"/>
  </r>
  <r>
    <n v="1400301"/>
    <n v="77736"/>
    <x v="262"/>
    <x v="1"/>
    <x v="238"/>
    <x v="20"/>
    <m/>
    <m/>
    <m/>
    <d v="1899-12-30T00:17:39"/>
    <n v="40.740640339277398"/>
    <n v="-73.987812995910602"/>
    <n v="40.730172199999998"/>
    <n v="-73.981893299999996"/>
    <d v="2014-10-19T17:19:49"/>
    <d v="2014-10-19T17:25:26"/>
    <d v="2014-10-19T17:42:46"/>
    <d v="2014-10-19T17:51:42"/>
  </r>
  <r>
    <n v="1481585"/>
    <n v="147596"/>
    <x v="400"/>
    <x v="1"/>
    <x v="139"/>
    <x v="8"/>
    <s v="Pork Bun"/>
    <n v="1"/>
    <s v="Buns"/>
    <m/>
    <n v="40.729110403548901"/>
    <n v="-73.984245455566395"/>
    <n v="40.727028227415303"/>
    <n v="-73.986932692716806"/>
    <d v="2014-10-29T19:39:55"/>
    <d v="2014-10-29T19:42:48"/>
    <d v="2014-10-29T20:17:19"/>
    <d v="2014-10-29T20:19:14"/>
  </r>
  <r>
    <n v="1457547"/>
    <n v="75587"/>
    <x v="102"/>
    <x v="2"/>
    <x v="159"/>
    <x v="10"/>
    <s v="Jumbo BBQ Chicken WIngs"/>
    <n v="1"/>
    <s v="Small &amp; Shared Plates"/>
    <d v="1899-12-30T00:11:21"/>
    <n v="40.6776831175114"/>
    <n v="-73.983998673728195"/>
    <n v="40.719319900000002"/>
    <n v="-74.002844300000007"/>
    <d v="2014-10-26T13:20:03"/>
    <d v="2014-10-26T14:05:11"/>
    <d v="2014-10-26T14:13:02"/>
    <d v="2014-10-26T14:52:04"/>
  </r>
  <r>
    <n v="1485930"/>
    <n v="206039"/>
    <x v="66"/>
    <x v="1"/>
    <x v="33"/>
    <x v="20"/>
    <s v="House Tea"/>
    <n v="1"/>
    <s v="Drinks"/>
    <d v="1899-12-30T00:06:00"/>
    <n v="40.721323186970601"/>
    <n v="-74.009732007980304"/>
    <n v="40.724877800000002"/>
    <n v="-74.006192400000003"/>
    <d v="2014-10-30T12:28:52"/>
    <d v="2014-10-30T12:47:29"/>
    <d v="2014-10-30T13:10:19"/>
    <d v="2014-10-30T13:16:07"/>
  </r>
  <r>
    <n v="1356891"/>
    <n v="163649"/>
    <x v="206"/>
    <x v="2"/>
    <x v="795"/>
    <x v="22"/>
    <m/>
    <m/>
    <m/>
    <d v="1899-12-30T00:04:49"/>
    <n v="40.709871033368898"/>
    <n v="-74.007068533519003"/>
    <n v="40.725391899999998"/>
    <n v="-73.997804000000002"/>
    <d v="2014-10-13T19:31:34"/>
    <d v="2014-10-13T20:03:11"/>
    <d v="2014-10-13T20:11:31"/>
    <d v="2014-10-13T20:22:14"/>
  </r>
  <r>
    <n v="1303145"/>
    <n v="54796"/>
    <x v="11"/>
    <x v="1"/>
    <x v="83"/>
    <x v="19"/>
    <m/>
    <m/>
    <m/>
    <d v="1899-12-30T00:05:07"/>
    <n v="40.723095999999998"/>
    <n v="-73.995773999999997"/>
    <n v="40.744313499999997"/>
    <n v="-73.987313900000004"/>
    <d v="2014-10-05T19:01:17"/>
    <d v="2014-10-05T19:12:49"/>
    <d v="2014-10-05T19:23:52"/>
    <d v="2014-10-05T19:38:46"/>
  </r>
  <r>
    <n v="1400181"/>
    <n v="113238"/>
    <x v="211"/>
    <x v="1"/>
    <x v="316"/>
    <x v="45"/>
    <s v="Bombas de la Barceloneta"/>
    <n v="1"/>
    <s v="Tapas"/>
    <d v="1899-12-30T00:16:26"/>
    <n v="40.7401198487984"/>
    <n v="-73.993846744534494"/>
    <n v="40.765677805314702"/>
    <n v="-73.988161275552997"/>
    <d v="2014-10-19T17:10:04"/>
    <d v="2014-10-19T17:18:03"/>
    <d v="2014-10-19T18:31:53"/>
    <d v="2014-10-19T18:46:07"/>
  </r>
  <r>
    <n v="1481043"/>
    <n v="374826"/>
    <x v="435"/>
    <x v="1"/>
    <x v="421"/>
    <x v="9"/>
    <s v="Mexico City Street Corn"/>
    <n v="1"/>
    <s v="Dinner Mas / Sides"/>
    <d v="1899-12-30T00:07:52"/>
    <n v="40.740566935961603"/>
    <n v="-74.005427336781395"/>
    <n v="40.723061399999999"/>
    <n v="-74.008280099999993"/>
    <d v="2014-10-29T18:35:49"/>
    <d v="2014-10-29T18:57:44"/>
    <d v="2014-10-29T19:10:35"/>
    <d v="2014-10-29T19:20:29"/>
  </r>
  <r>
    <n v="1372123"/>
    <n v="379538"/>
    <x v="308"/>
    <x v="1"/>
    <x v="63"/>
    <x v="16"/>
    <s v="Sunday"/>
    <n v="1"/>
    <s v="Salads"/>
    <d v="1899-12-30T00:05:15"/>
    <n v="40.723019825000002"/>
    <n v="-73.995853999999994"/>
    <n v="40.707193199999999"/>
    <n v="-74.012560100000002"/>
    <d v="2014-10-16T11:23:06"/>
    <d v="2014-10-16T11:29:44"/>
    <d v="2014-10-16T11:57:34"/>
    <d v="2014-10-16T12:24:45"/>
  </r>
  <r>
    <n v="1432451"/>
    <n v="229843"/>
    <x v="36"/>
    <x v="1"/>
    <x v="144"/>
    <x v="37"/>
    <s v="Homemade Pomegranate-Honey Iced Tea"/>
    <n v="1"/>
    <s v="Cold Drinks &amp; Soda"/>
    <d v="1899-12-30T00:08:19"/>
    <n v="40.735951410513501"/>
    <n v="-74.001760416287993"/>
    <n v="40.745170799999997"/>
    <n v="-73.995213800000002"/>
    <d v="2014-10-23T20:30:54"/>
    <d v="2014-10-23T20:41:04"/>
    <d v="2014-10-23T20:50:53"/>
    <d v="2014-10-23T21:00:46"/>
  </r>
  <r>
    <n v="1285106"/>
    <n v="354651"/>
    <x v="34"/>
    <x v="2"/>
    <x v="740"/>
    <x v="27"/>
    <m/>
    <m/>
    <m/>
    <m/>
    <n v="40.772359999999999"/>
    <n v="-73.955759999999998"/>
    <n v="40.791455300000003"/>
    <n v="-73.952752399999994"/>
    <d v="2014-10-03T12:25:33"/>
    <d v="2014-10-03T12:46:13"/>
    <d v="2014-10-03T13:20:02"/>
    <d v="2014-10-03T13:35:55"/>
  </r>
  <r>
    <n v="1285292"/>
    <n v="62730"/>
    <x v="152"/>
    <x v="1"/>
    <x v="134"/>
    <x v="33"/>
    <s v="1/4 Organic Rotisserie Chicken W/ 1 Side"/>
    <n v="1"/>
    <s v="Lunch + Dinner (M-F 11:30a-Close, Sa-Su 12p-Close)"/>
    <m/>
    <n v="40.735676762018002"/>
    <n v="-73.993829528068602"/>
    <n v="40.720115999999997"/>
    <n v="-73.999296999999999"/>
    <d v="2014-10-03T13:05:43"/>
    <d v="2014-10-03T13:05:18"/>
    <d v="2014-10-03T13:41:38"/>
    <d v="2014-10-03T13:54:59"/>
  </r>
  <r>
    <n v="1307581"/>
    <n v="299365"/>
    <x v="276"/>
    <x v="1"/>
    <x v="72"/>
    <x v="8"/>
    <s v="Tortilla"/>
    <n v="2"/>
    <s v="Soups"/>
    <d v="1899-12-30T00:05:39"/>
    <n v="40.721353749744097"/>
    <n v="-73.997525293959001"/>
    <n v="40.754013990515503"/>
    <n v="-73.993064327167602"/>
    <d v="2014-10-06T12:18:56"/>
    <d v="2014-10-06T12:18:23"/>
    <d v="2014-10-06T12:57:14"/>
    <d v="2014-10-06T13:22:34"/>
  </r>
  <r>
    <n v="1279214"/>
    <n v="174775"/>
    <x v="328"/>
    <x v="1"/>
    <x v="381"/>
    <x v="0"/>
    <m/>
    <m/>
    <m/>
    <m/>
    <n v="40.742196874990299"/>
    <n v="-74.0053412596409"/>
    <n v="40.733165999999997"/>
    <n v="-73.995277999999999"/>
    <d v="2014-10-02T14:35:55"/>
    <d v="2014-10-02T14:38:02"/>
    <d v="2014-10-02T14:53:24"/>
    <d v="2014-10-02T15:05:23"/>
  </r>
  <r>
    <n v="1310229"/>
    <n v="68154"/>
    <x v="159"/>
    <x v="3"/>
    <x v="60"/>
    <x v="4"/>
    <m/>
    <m/>
    <m/>
    <d v="1899-12-30T00:03:18"/>
    <n v="40.716725764782701"/>
    <n v="-74.008250645521898"/>
    <n v="40.733959200000001"/>
    <n v="-74.001977800000006"/>
    <d v="2014-10-06T20:49:03"/>
    <d v="2014-10-06T21:20:37"/>
    <d v="2014-10-06T21:28:48"/>
    <d v="2014-10-06T21:45:11"/>
  </r>
  <r>
    <n v="1320904"/>
    <n v="107763"/>
    <x v="232"/>
    <x v="1"/>
    <x v="320"/>
    <x v="42"/>
    <s v="Hen of the Woods Mushrooms"/>
    <n v="1"/>
    <s v="Sides"/>
    <d v="1899-12-30T00:05:40"/>
    <n v="40.739305727276097"/>
    <n v="-73.9862598722017"/>
    <n v="40.738596600000001"/>
    <n v="-73.983658000000005"/>
    <d v="2014-10-08T21:27:46"/>
    <m/>
    <m/>
    <d v="2014-10-08T21:53:59"/>
  </r>
  <r>
    <n v="1413966"/>
    <n v="49987"/>
    <x v="197"/>
    <x v="1"/>
    <x v="63"/>
    <x v="16"/>
    <s v="Chicken Parm"/>
    <n v="1"/>
    <s v="Sandwiches"/>
    <d v="1899-12-30T00:03:40"/>
    <n v="40.723019825000002"/>
    <n v="-73.995853999999994"/>
    <n v="40.739792000000001"/>
    <n v="-73.991594699999993"/>
    <d v="2014-10-21T13:13:22"/>
    <d v="2014-10-21T13:20:13"/>
    <d v="2014-10-21T13:29:03"/>
    <d v="2014-10-21T13:41:38"/>
  </r>
  <r>
    <n v="1459377"/>
    <n v="329315"/>
    <x v="92"/>
    <x v="1"/>
    <x v="48"/>
    <x v="17"/>
    <s v="Black Beans"/>
    <n v="1"/>
    <s v="Essentials"/>
    <m/>
    <n v="40.74174"/>
    <n v="-73.993650000000002"/>
    <n v="40.727350081923497"/>
    <n v="-73.991881000398905"/>
    <d v="2014-10-26T15:34:16"/>
    <d v="2014-10-26T15:37:54"/>
    <d v="2014-10-26T16:31:34"/>
    <d v="2014-10-26T16:44:22"/>
  </r>
  <r>
    <n v="1337340"/>
    <n v="128267"/>
    <x v="23"/>
    <x v="2"/>
    <x v="20"/>
    <x v="17"/>
    <s v="Mini Quiche Trio"/>
    <n v="1"/>
    <s v="Frozen Appetizers"/>
    <m/>
    <n v="40.768061709366101"/>
    <n v="-73.981847763061495"/>
    <n v="40.765090361275497"/>
    <n v="-73.960502157056695"/>
    <d v="2014-10-11T11:11:31"/>
    <d v="2014-10-11T11:21:09"/>
    <d v="2014-10-11T11:55:14"/>
    <d v="2014-10-11T12:07:08"/>
  </r>
  <r>
    <n v="1372960"/>
    <n v="193278"/>
    <x v="160"/>
    <x v="1"/>
    <x v="522"/>
    <x v="52"/>
    <m/>
    <m/>
    <m/>
    <m/>
    <n v="40.715722378666598"/>
    <n v="-74.011751031406007"/>
    <n v="40.706294166624197"/>
    <n v="-74.0167146663468"/>
    <d v="2014-10-16T13:11:18"/>
    <d v="2014-10-16T13:50:38"/>
    <d v="2014-10-16T14:15:59"/>
    <d v="2014-10-16T14:40:44"/>
  </r>
  <r>
    <n v="1479861"/>
    <n v="403122"/>
    <x v="133"/>
    <x v="1"/>
    <x v="3"/>
    <x v="3"/>
    <s v="Ginger Fireball"/>
    <n v="12"/>
    <s v="Cold Pressed Juices"/>
    <m/>
    <n v="40.7411144339194"/>
    <n v="-73.9906501942001"/>
    <n v="40.754894262355002"/>
    <n v="-74.000331247581997"/>
    <d v="2014-10-29T15:29:45"/>
    <d v="2014-10-29T15:38:31"/>
    <d v="2014-10-29T15:49:21"/>
    <d v="2014-10-29T16:11:28"/>
  </r>
  <r>
    <n v="1325567"/>
    <n v="96877"/>
    <x v="195"/>
    <x v="1"/>
    <x v="0"/>
    <x v="0"/>
    <s v="Classic"/>
    <n v="1"/>
    <s v="Sandwiches"/>
    <m/>
    <n v="40.744607141003797"/>
    <n v="-73.990741968154893"/>
    <n v="40.7455517"/>
    <n v="-73.978619600000002"/>
    <d v="2014-10-09T19:57:41"/>
    <d v="2014-10-09T19:57:10"/>
    <d v="2014-10-09T20:16:59"/>
    <d v="2014-10-09T20:28:07"/>
  </r>
  <r>
    <n v="1431216"/>
    <n v="114919"/>
    <x v="139"/>
    <x v="1"/>
    <x v="32"/>
    <x v="4"/>
    <s v="House Salad"/>
    <n v="1"/>
    <s v="Appetizers"/>
    <d v="1899-12-30T00:05:10"/>
    <n v="40.735872288065799"/>
    <n v="-73.987664615827299"/>
    <n v="40.736016900000003"/>
    <n v="-73.995591200000007"/>
    <d v="2014-10-23T18:00:32"/>
    <d v="2014-10-23T18:07:19"/>
    <d v="2014-10-23T18:18:00"/>
    <d v="2014-10-23T18:26:28"/>
  </r>
  <r>
    <n v="1430474"/>
    <n v="130211"/>
    <x v="139"/>
    <x v="1"/>
    <x v="291"/>
    <x v="40"/>
    <s v="1 Frozen Yogurt"/>
    <n v="1"/>
    <s v="Free Frozen Yogurt"/>
    <m/>
    <n v="40.732138300000003"/>
    <n v="-73.981430399999994"/>
    <n v="40.7485377"/>
    <n v="-73.981301099999996"/>
    <d v="2014-10-23T16:20:44"/>
    <m/>
    <m/>
    <d v="2014-10-23T16:53:06"/>
  </r>
  <r>
    <n v="1469623"/>
    <n v="400766"/>
    <x v="34"/>
    <x v="2"/>
    <x v="76"/>
    <x v="16"/>
    <s v="Chicken"/>
    <n v="1"/>
    <s v="Naked Balls"/>
    <d v="1899-12-30T00:06:10"/>
    <n v="40.771491247520302"/>
    <n v="-73.956334145089798"/>
    <n v="40.808929200000001"/>
    <n v="-73.961364599999996"/>
    <d v="2014-10-27T18:40:27"/>
    <d v="2014-10-27T18:49:22"/>
    <d v="2014-10-27T19:17:28"/>
    <d v="2014-10-27T19:45:26"/>
  </r>
  <r>
    <n v="1475810"/>
    <n v="283884"/>
    <x v="85"/>
    <x v="1"/>
    <x v="151"/>
    <x v="0"/>
    <s v="Veggie Chili"/>
    <n v="1"/>
    <s v="Appetizers"/>
    <d v="1899-12-30T00:08:00"/>
    <n v="40.727031111101397"/>
    <n v="-74.007511138916001"/>
    <n v="40.7161361"/>
    <n v="-74.003637800000007"/>
    <d v="2014-10-28T20:26:27"/>
    <m/>
    <m/>
    <d v="2014-10-28T21:18:33"/>
  </r>
  <r>
    <n v="1386077"/>
    <n v="54630"/>
    <x v="437"/>
    <x v="1"/>
    <x v="454"/>
    <x v="9"/>
    <s v="Crispy Eggplant"/>
    <n v="1"/>
    <s v="Tortas"/>
    <m/>
    <n v="40.7338442029235"/>
    <n v="-73.993091583251996"/>
    <n v="40.727322999999998"/>
    <n v="-73.991729000000007"/>
    <d v="2014-10-17T23:57:39"/>
    <d v="2014-10-18T00:14:22"/>
    <d v="2014-10-18T00:45:13"/>
    <d v="2014-10-18T00:53:25"/>
  </r>
  <r>
    <n v="1439809"/>
    <n v="364714"/>
    <x v="64"/>
    <x v="1"/>
    <x v="31"/>
    <x v="6"/>
    <s v="Washu Beef Gyoza Nobu Style"/>
    <n v="1"/>
    <s v="Dinner Hot Dishes"/>
    <m/>
    <n v="40.719386413349397"/>
    <n v="-74.008692501044905"/>
    <n v="40.713829400000002"/>
    <n v="-74.007848600000003"/>
    <d v="2014-10-24T19:00:06"/>
    <d v="2014-10-24T19:16:50"/>
    <d v="2014-10-24T20:39:37"/>
    <d v="2014-10-24T20:47:00"/>
  </r>
  <r>
    <n v="1440313"/>
    <n v="367740"/>
    <x v="89"/>
    <x v="2"/>
    <x v="200"/>
    <x v="8"/>
    <s v="Appetizer Tempura"/>
    <n v="1"/>
    <s v="Tempura"/>
    <d v="1899-12-30T00:03:02"/>
    <n v="40.779411000000003"/>
    <n v="-73.983542999999997"/>
    <n v="40.792840400000003"/>
    <n v="-73.974778099999995"/>
    <d v="2014-10-24T19:49:34"/>
    <d v="2014-10-24T19:52:07"/>
    <d v="2014-10-24T20:12:54"/>
    <d v="2014-10-24T20:21:34"/>
  </r>
  <r>
    <n v="1293765"/>
    <n v="139450"/>
    <x v="335"/>
    <x v="2"/>
    <x v="12"/>
    <x v="10"/>
    <s v="Pulled Pork"/>
    <n v="2"/>
    <s v="Meats"/>
    <m/>
    <n v="40.727518945156902"/>
    <n v="-73.988671302795396"/>
    <n v="40.743746408143501"/>
    <n v="-73.987871455025399"/>
    <d v="2014-10-04T15:29:02"/>
    <d v="2014-10-04T15:55:03"/>
    <d v="2014-10-04T16:03:08"/>
    <d v="2014-10-04T16:27:21"/>
  </r>
  <r>
    <n v="1440234"/>
    <n v="281536"/>
    <x v="91"/>
    <x v="2"/>
    <x v="31"/>
    <x v="6"/>
    <s v="Bigeye Tuna Roll"/>
    <n v="1"/>
    <s v="Dinner Sushi Rolls"/>
    <d v="1899-12-30T00:16:11"/>
    <n v="40.719386413349397"/>
    <n v="-74.008692501044905"/>
    <n v="40.706363600000003"/>
    <n v="-74.015617000000006"/>
    <d v="2014-10-24T19:41:43"/>
    <d v="2014-10-24T20:13:36"/>
    <d v="2014-10-24T20:36:07"/>
    <d v="2014-10-24T20:45:04"/>
  </r>
  <r>
    <n v="1414651"/>
    <n v="385918"/>
    <x v="83"/>
    <x v="1"/>
    <x v="70"/>
    <x v="11"/>
    <s v="Chocolate Chip Cake (6&quot;)"/>
    <n v="1"/>
    <s v="6&quot; Cakes"/>
    <m/>
    <n v="40.731795470614898"/>
    <n v="-73.985672593116803"/>
    <n v="40.730860900000003"/>
    <n v="-73.980396999999996"/>
    <d v="2014-10-21T15:31:37"/>
    <d v="2014-10-21T15:31:20"/>
    <d v="2014-10-21T15:41:10"/>
    <d v="2014-10-21T15:50:33"/>
  </r>
  <r>
    <n v="1281959"/>
    <n v="357841"/>
    <x v="94"/>
    <x v="1"/>
    <x v="33"/>
    <x v="20"/>
    <m/>
    <m/>
    <m/>
    <m/>
    <n v="40.745078589413303"/>
    <n v="-73.988821506500202"/>
    <n v="40.740534379747103"/>
    <n v="-73.979250864048794"/>
    <d v="2014-10-02T20:28:42"/>
    <d v="2014-10-02T20:31:25"/>
    <d v="2014-10-02T20:46:15"/>
    <d v="2014-10-02T20:55:22"/>
  </r>
  <r>
    <n v="1440326"/>
    <n v="154471"/>
    <x v="7"/>
    <x v="1"/>
    <x v="32"/>
    <x v="4"/>
    <s v="Spicy Tuna"/>
    <n v="1"/>
    <s v="Rolls"/>
    <d v="1899-12-30T00:14:25"/>
    <n v="40.735872288065799"/>
    <n v="-73.987664615827299"/>
    <n v="40.731753843569997"/>
    <n v="-73.996210784370007"/>
    <d v="2014-10-24T19:50:57"/>
    <d v="2014-10-24T20:17:14"/>
    <d v="2014-10-24T20:39:13"/>
    <d v="2014-10-24T20:48:24"/>
  </r>
  <r>
    <n v="1488246"/>
    <n v="64963"/>
    <x v="335"/>
    <x v="2"/>
    <x v="451"/>
    <x v="42"/>
    <s v="Hash Brown Potatoes"/>
    <n v="1"/>
    <s v="Vegetables and Potatoes"/>
    <d v="1899-12-30T00:10:25"/>
    <n v="40.751574677181303"/>
    <n v="-73.970913043454999"/>
    <n v="40.77037"/>
    <n v="-73.966005999999993"/>
    <d v="2014-10-30T18:00:50"/>
    <d v="2014-10-30T18:25:25"/>
    <d v="2014-10-30T18:35:59"/>
    <d v="2014-10-30T18:55:45"/>
  </r>
  <r>
    <n v="1470518"/>
    <n v="328248"/>
    <x v="24"/>
    <x v="1"/>
    <x v="33"/>
    <x v="20"/>
    <s v="Guacamole Greens"/>
    <n v="2"/>
    <s v="Signatures"/>
    <m/>
    <n v="40.721323186970601"/>
    <n v="-74.009732007980304"/>
    <n v="40.729905199999997"/>
    <n v="-74.0071844"/>
    <d v="2014-10-27T20:56:20"/>
    <m/>
    <m/>
    <d v="2014-10-27T21:34:58"/>
  </r>
  <r>
    <n v="1332977"/>
    <n v="112353"/>
    <x v="388"/>
    <x v="2"/>
    <x v="70"/>
    <x v="11"/>
    <s v="6 Cookies"/>
    <n v="1"/>
    <s v="Cookies"/>
    <m/>
    <n v="40.731795470614898"/>
    <n v="-73.985672593116803"/>
    <n v="40.743074"/>
    <n v="-73.993966999999998"/>
    <d v="2014-10-10T19:29:33"/>
    <d v="2014-10-10T19:47:36"/>
    <d v="2014-10-10T20:07:56"/>
    <d v="2014-10-10T20:20:45"/>
  </r>
  <r>
    <n v="1462243"/>
    <n v="147580"/>
    <x v="286"/>
    <x v="1"/>
    <x v="3"/>
    <x v="3"/>
    <s v="Love at First Sight"/>
    <n v="1"/>
    <s v="Cold Pressed Juices"/>
    <m/>
    <n v="40.784684571320497"/>
    <n v="-73.956012725830107"/>
    <n v="40.823552900000003"/>
    <n v="-73.946214999999995"/>
    <d v="2014-10-26T19:11:52"/>
    <d v="2014-10-26T19:38:09"/>
    <d v="2014-10-26T19:46:30"/>
    <d v="2014-10-26T20:09:48"/>
  </r>
  <r>
    <n v="1358028"/>
    <n v="377433"/>
    <x v="215"/>
    <x v="2"/>
    <x v="18"/>
    <x v="15"/>
    <m/>
    <m/>
    <m/>
    <m/>
    <n v="40.739669913434199"/>
    <n v="-73.995310138486801"/>
    <n v="40.7236404086946"/>
    <n v="-74.010837296467599"/>
    <d v="2014-10-13T21:35:28"/>
    <d v="2014-10-13T21:42:24"/>
    <d v="2014-10-13T21:52:47"/>
    <d v="2014-10-13T22:03:40"/>
  </r>
  <r>
    <n v="1351205"/>
    <n v="148649"/>
    <x v="64"/>
    <x v="1"/>
    <x v="4"/>
    <x v="4"/>
    <s v="Sushi Deluxe"/>
    <n v="1"/>
    <s v="Platters"/>
    <d v="1899-12-30T00:10:11"/>
    <n v="40.7261096570601"/>
    <n v="-74.002491863200504"/>
    <n v="40.720931499999999"/>
    <n v="-74.002070200000006"/>
    <d v="2014-10-12T21:30:00"/>
    <d v="2014-10-12T21:44:28"/>
    <d v="2014-10-12T22:10:48"/>
    <d v="2014-10-12T22:15:52"/>
  </r>
  <r>
    <n v="1275791"/>
    <n v="304112"/>
    <x v="187"/>
    <x v="1"/>
    <x v="9"/>
    <x v="2"/>
    <s v="Shackburger"/>
    <n v="1"/>
    <s v="Burgers"/>
    <m/>
    <n v="40.740884357811296"/>
    <n v="-73.988198676721197"/>
    <n v="40.740234999999998"/>
    <n v="-73.979647"/>
    <d v="2014-10-01T21:09:10"/>
    <d v="2014-10-01T21:10:37"/>
    <d v="2014-10-01T21:46:53"/>
    <d v="2014-10-01T21:55:10"/>
  </r>
  <r>
    <n v="1385083"/>
    <n v="125123"/>
    <x v="355"/>
    <x v="2"/>
    <x v="447"/>
    <x v="43"/>
    <s v="Euro Tart"/>
    <n v="1"/>
    <s v="Tart"/>
    <m/>
    <n v="40.729579746864701"/>
    <n v="-73.986914122631205"/>
    <n v="40.746764400000004"/>
    <n v="-73.990301400000007"/>
    <d v="2014-10-17T22:34:32"/>
    <d v="2014-10-17T22:56:07"/>
    <d v="2014-10-17T23:12:27"/>
    <d v="2014-10-17T23:25:53"/>
  </r>
  <r>
    <n v="1320472"/>
    <n v="106006"/>
    <x v="24"/>
    <x v="1"/>
    <x v="45"/>
    <x v="4"/>
    <s v="Binnaga"/>
    <n v="1"/>
    <s v="Taiheyo (Pacific Ocean)"/>
    <d v="1899-12-30T00:10:34"/>
    <n v="40.721979579708403"/>
    <n v="-73.988148214155601"/>
    <n v="40.725962099999997"/>
    <n v="-73.9915661"/>
    <d v="2014-10-08T20:38:14"/>
    <d v="2014-10-08T21:01:02"/>
    <d v="2014-10-08T21:07:52"/>
    <d v="2014-10-08T21:16:55"/>
  </r>
  <r>
    <n v="1397072"/>
    <n v="67538"/>
    <x v="340"/>
    <x v="2"/>
    <x v="9"/>
    <x v="2"/>
    <s v="Shack Burger"/>
    <n v="1"/>
    <s v="Burgers"/>
    <m/>
    <n v="40.7152793278103"/>
    <n v="-74.014860391616807"/>
    <n v="40.731172000000001"/>
    <n v="-74.009934000000001"/>
    <d v="2014-10-19T12:25:57"/>
    <d v="2014-10-19T12:52:27"/>
    <d v="2014-10-19T13:18:18"/>
    <d v="2014-10-19T13:29:14"/>
  </r>
  <r>
    <n v="1307918"/>
    <n v="128353"/>
    <x v="64"/>
    <x v="1"/>
    <x v="76"/>
    <x v="16"/>
    <s v="Steamed Spinach"/>
    <n v="1"/>
    <s v="Green Market"/>
    <d v="1899-12-30T00:03:51"/>
    <n v="40.718110071383997"/>
    <n v="-73.957545268768797"/>
    <n v="40.713596000000003"/>
    <n v="-73.955399"/>
    <d v="2014-10-06T13:38:49"/>
    <d v="2014-10-06T13:59:55"/>
    <d v="2014-10-06T14:09:47"/>
    <d v="2014-10-06T14:15:06"/>
  </r>
  <r>
    <n v="1352447"/>
    <n v="109000"/>
    <x v="232"/>
    <x v="1"/>
    <x v="18"/>
    <x v="15"/>
    <m/>
    <m/>
    <m/>
    <m/>
    <n v="40.748474358213997"/>
    <n v="-73.984756235573101"/>
    <n v="40.750156057282702"/>
    <n v="-73.983521874086307"/>
    <d v="2014-10-12T23:22:11"/>
    <m/>
    <m/>
    <d v="2014-10-12T23:37:29"/>
  </r>
  <r>
    <n v="1481882"/>
    <n v="365362"/>
    <x v="549"/>
    <x v="1"/>
    <x v="223"/>
    <x v="8"/>
    <m/>
    <m/>
    <m/>
    <m/>
    <n v="40.744948084007298"/>
    <n v="-73.9765778532079"/>
    <n v="40.744987100000003"/>
    <n v="-73.977298399999995"/>
    <d v="2014-10-29T20:09:14"/>
    <m/>
    <m/>
    <d v="2014-10-29T20:45:55"/>
  </r>
  <r>
    <n v="1282272"/>
    <n v="97991"/>
    <x v="27"/>
    <x v="1"/>
    <x v="25"/>
    <x v="4"/>
    <s v="Maguro"/>
    <n v="2"/>
    <s v="Taiseyo (Atlantic Ocean)"/>
    <d v="1899-12-30T00:10:22"/>
    <n v="40.767652912117299"/>
    <n v="-73.982925456000402"/>
    <n v="40.748827550824601"/>
    <n v="-73.990138952772497"/>
    <d v="2014-10-02T21:02:41"/>
    <d v="2014-10-02T21:11:48"/>
    <d v="2014-10-02T21:28:01"/>
    <d v="2014-10-02T21:45:09"/>
  </r>
  <r>
    <n v="1436488"/>
    <n v="394966"/>
    <x v="275"/>
    <x v="1"/>
    <x v="188"/>
    <x v="32"/>
    <s v="Vanilla Bean"/>
    <n v="1"/>
    <s v="Yeast Doughnuts"/>
    <m/>
    <n v="40.716240933766798"/>
    <n v="-73.988682031631498"/>
    <n v="40.704717799999997"/>
    <n v="-74.005988299999999"/>
    <d v="2014-10-24T13:22:40"/>
    <d v="2014-10-24T13:30:47"/>
    <d v="2014-10-24T13:45:37"/>
    <d v="2014-10-24T14:10:58"/>
  </r>
  <r>
    <n v="1383642"/>
    <n v="340036"/>
    <x v="155"/>
    <x v="1"/>
    <x v="12"/>
    <x v="10"/>
    <s v="Housemade Iced Tea"/>
    <n v="2"/>
    <s v="Beverages"/>
    <m/>
    <n v="40.727518945156902"/>
    <n v="-73.988671302795396"/>
    <n v="40.7444883"/>
    <n v="-73.994946499999998"/>
    <d v="2014-10-17T20:52:41"/>
    <m/>
    <m/>
    <d v="2014-10-17T21:54:26"/>
  </r>
  <r>
    <n v="1308847"/>
    <n v="334758"/>
    <x v="221"/>
    <x v="2"/>
    <x v="92"/>
    <x v="11"/>
    <s v="Petale De Rose"/>
    <n v="2"/>
    <s v="Macaroons (Individual)"/>
    <m/>
    <n v="40.770674225957698"/>
    <n v="-73.966114756096204"/>
    <n v="40.763319899999999"/>
    <n v="-73.993808700000002"/>
    <d v="2014-10-06T17:16:04"/>
    <d v="2014-10-06T17:21:16"/>
    <d v="2014-10-06T17:34:07"/>
    <d v="2014-10-06T17:52:42"/>
  </r>
  <r>
    <n v="1410263"/>
    <n v="94152"/>
    <x v="256"/>
    <x v="1"/>
    <x v="40"/>
    <x v="9"/>
    <s v="Beans"/>
    <n v="1"/>
    <s v="Sides"/>
    <d v="1899-12-30T00:03:24"/>
    <n v="40.764217000000002"/>
    <n v="-73.988320999999999"/>
    <n v="40.7619501"/>
    <n v="-73.958340800000002"/>
    <d v="2014-10-20T19:18:52"/>
    <d v="2014-10-20T19:24:54"/>
    <d v="2014-10-20T19:51:27"/>
    <d v="2014-10-20T20:05:26"/>
  </r>
  <r>
    <n v="1310220"/>
    <n v="243910"/>
    <x v="142"/>
    <x v="1"/>
    <x v="31"/>
    <x v="6"/>
    <s v="Sashimi Salad"/>
    <n v="1"/>
    <s v="Dinner Cold Dishes"/>
    <d v="1899-12-30T00:11:08"/>
    <n v="40.719386413349397"/>
    <n v="-74.008692501044905"/>
    <n v="40.745007462849301"/>
    <n v="-74.000512486947102"/>
    <d v="2014-10-06T20:48:26"/>
    <m/>
    <m/>
    <d v="2014-10-06T21:43:32"/>
  </r>
  <r>
    <n v="1368732"/>
    <n v="241719"/>
    <x v="109"/>
    <x v="1"/>
    <x v="60"/>
    <x v="4"/>
    <s v="Fresh Salmon"/>
    <n v="2"/>
    <s v="Nigiri Sushi"/>
    <d v="1899-12-30T00:08:04"/>
    <n v="40.716725764782701"/>
    <n v="-74.008250645521898"/>
    <n v="40.706929799999997"/>
    <n v="-74.008617099999995"/>
    <d v="2014-10-15T19:21:29"/>
    <d v="2014-10-15T19:32:54"/>
    <d v="2014-10-15T19:45:52"/>
    <d v="2014-10-15T19:53:47"/>
  </r>
  <r>
    <n v="1440633"/>
    <n v="99312"/>
    <x v="90"/>
    <x v="1"/>
    <x v="485"/>
    <x v="22"/>
    <s v="Horiatiki"/>
    <n v="1"/>
    <s v="Salates"/>
    <d v="1899-12-30T00:07:08"/>
    <n v="40.726269000000002"/>
    <n v="-73.984061999999994"/>
    <n v="40.7436352"/>
    <n v="-74.006330899999995"/>
    <d v="2014-10-24T20:14:22"/>
    <d v="2014-10-24T20:51:47"/>
    <d v="2014-10-24T21:04:06"/>
    <d v="2014-10-24T21:21:53"/>
  </r>
  <r>
    <n v="1460940"/>
    <n v="364935"/>
    <x v="127"/>
    <x v="2"/>
    <x v="9"/>
    <x v="2"/>
    <s v="Shack Burger"/>
    <n v="1"/>
    <s v="Burgers"/>
    <m/>
    <n v="40.7152793278103"/>
    <n v="-74.014860391616807"/>
    <n v="40.739570999999998"/>
    <n v="-73.981522999999996"/>
    <d v="2014-10-26T17:44:38"/>
    <d v="2014-10-26T17:51:59"/>
    <d v="2014-10-26T18:12:18"/>
    <d v="2014-10-26T18:37:08"/>
  </r>
  <r>
    <n v="1324590"/>
    <n v="365225"/>
    <x v="409"/>
    <x v="1"/>
    <x v="337"/>
    <x v="16"/>
    <s v="Spaghetti Bolognese"/>
    <n v="1"/>
    <s v="Paste"/>
    <d v="1899-12-30T00:02:52"/>
    <n v="40.727282000000002"/>
    <n v="-74.001756"/>
    <n v="40.779800000000002"/>
    <n v="-73.957060999999996"/>
    <d v="2014-10-09T17:14:21"/>
    <d v="2014-10-09T17:30:06"/>
    <d v="2014-10-09T17:38:00"/>
    <d v="2014-10-09T18:19:50"/>
  </r>
  <r>
    <n v="1275016"/>
    <n v="47184"/>
    <x v="139"/>
    <x v="1"/>
    <x v="796"/>
    <x v="8"/>
    <m/>
    <m/>
    <m/>
    <m/>
    <n v="40.730062947211302"/>
    <n v="-74.003636924284606"/>
    <n v="40.726403789158098"/>
    <n v="-73.995911381496498"/>
    <d v="2014-10-01T19:34:58"/>
    <d v="2014-10-01T20:01:35"/>
    <d v="2014-10-01T20:21:16"/>
    <d v="2014-10-01T20:36:51"/>
  </r>
  <r>
    <n v="1309181"/>
    <n v="41907"/>
    <x v="85"/>
    <x v="1"/>
    <x v="63"/>
    <x v="16"/>
    <s v="Giardinia Pickles"/>
    <n v="1"/>
    <s v="Vegetables"/>
    <m/>
    <n v="40.723019825000002"/>
    <n v="-73.995853999999994"/>
    <n v="40.763269000000001"/>
    <n v="-73.963113000000007"/>
    <d v="2014-10-06T18:35:02"/>
    <d v="2014-10-06T18:35:43"/>
    <d v="2014-10-06T19:00:03"/>
    <d v="2014-10-06T19:20:00"/>
  </r>
  <r>
    <n v="1302570"/>
    <n v="163409"/>
    <x v="366"/>
    <x v="6"/>
    <x v="139"/>
    <x v="8"/>
    <s v="Chilled Spicy Noodles"/>
    <n v="1"/>
    <s v="Bowls"/>
    <m/>
    <n v="40.729110403548901"/>
    <n v="-73.984245455566395"/>
    <n v="40.763439585076398"/>
    <n v="-73.970253748722897"/>
    <d v="2014-10-05T18:08:00"/>
    <d v="2014-10-05T18:15:47"/>
    <d v="2014-10-05T18:53:43"/>
    <d v="2014-10-05T19:01:15"/>
  </r>
  <r>
    <n v="1404825"/>
    <n v="59703"/>
    <x v="219"/>
    <x v="1"/>
    <x v="64"/>
    <x v="8"/>
    <s v="Potato Latkes"/>
    <n v="2"/>
    <s v="All Day Specials"/>
    <m/>
    <n v="40.722307066359498"/>
    <n v="-73.987351655960097"/>
    <n v="40.730137999999997"/>
    <n v="-73.993847000000002"/>
    <d v="2014-10-19T21:28:24"/>
    <d v="2014-10-19T21:46:32"/>
    <d v="2014-10-19T22:01:22"/>
    <d v="2014-10-19T22:14:39"/>
  </r>
  <r>
    <n v="1345602"/>
    <n v="67796"/>
    <x v="108"/>
    <x v="1"/>
    <x v="797"/>
    <x v="53"/>
    <m/>
    <m/>
    <m/>
    <m/>
    <n v="40.736675761797798"/>
    <n v="-73.989353194493205"/>
    <n v="40.731850999999999"/>
    <n v="-73.986515999999995"/>
    <d v="2014-10-12T13:13:49"/>
    <d v="2014-10-12T13:15:58"/>
    <d v="2014-10-12T13:24:20"/>
    <d v="2014-10-12T13:30:33"/>
  </r>
  <r>
    <n v="1293360"/>
    <n v="44594"/>
    <x v="83"/>
    <x v="1"/>
    <x v="9"/>
    <x v="2"/>
    <s v="Floats"/>
    <n v="1"/>
    <s v="Shakes"/>
    <m/>
    <n v="40.740884357811296"/>
    <n v="-73.988198676721197"/>
    <n v="40.725532999999999"/>
    <n v="-74.000103999999993"/>
    <d v="2014-10-04T14:25:13"/>
    <d v="2014-10-04T14:26:21"/>
    <d v="2014-10-04T14:54:43"/>
    <d v="2014-10-04T15:08:21"/>
  </r>
  <r>
    <n v="1468138"/>
    <n v="54540"/>
    <x v="253"/>
    <x v="1"/>
    <x v="798"/>
    <x v="8"/>
    <m/>
    <m/>
    <m/>
    <d v="1899-12-30T00:02:13"/>
    <n v="40.729061993120403"/>
    <n v="-73.988773559046606"/>
    <n v="40.728136999999997"/>
    <n v="-73.983509999999995"/>
    <d v="2014-10-27T13:55:04"/>
    <d v="2014-10-27T14:03:52"/>
    <d v="2014-10-27T14:13:12"/>
    <d v="2014-10-27T14:17:37"/>
  </r>
  <r>
    <n v="1312873"/>
    <n v="104563"/>
    <x v="318"/>
    <x v="3"/>
    <x v="191"/>
    <x v="18"/>
    <m/>
    <m/>
    <m/>
    <m/>
    <n v="40.7209843306225"/>
    <n v="-73.994954333926202"/>
    <n v="40.7331237"/>
    <n v="-73.995941799999997"/>
    <d v="2014-10-07T11:59:53"/>
    <d v="2014-10-07T12:00:43"/>
    <d v="2014-10-07T12:08:33"/>
    <d v="2014-10-07T12:19:38"/>
  </r>
  <r>
    <n v="1360025"/>
    <n v="377956"/>
    <x v="120"/>
    <x v="1"/>
    <x v="188"/>
    <x v="32"/>
    <s v="Blackout"/>
    <n v="3"/>
    <s v="Cake Dougnhuts"/>
    <m/>
    <n v="40.716240933766798"/>
    <n v="-73.988682031631498"/>
    <n v="40.725991700000002"/>
    <n v="-73.995707100000004"/>
    <d v="2014-10-14T09:10:12"/>
    <d v="2014-10-14T09:22:40"/>
    <d v="2014-10-14T09:33:00"/>
    <d v="2014-10-14T09:43:54"/>
  </r>
  <r>
    <n v="1462060"/>
    <n v="296571"/>
    <x v="23"/>
    <x v="2"/>
    <x v="4"/>
    <x v="4"/>
    <s v="Sake"/>
    <n v="2"/>
    <s v="Taiseyo (Atlantic Ocean)"/>
    <d v="1899-12-30T00:16:26"/>
    <n v="40.7261096570601"/>
    <n v="-74.002491863200504"/>
    <n v="40.722694149991703"/>
    <n v="-73.994540094564499"/>
    <d v="2014-10-26T19:00:03"/>
    <d v="2014-10-26T19:30:04"/>
    <d v="2014-10-26T19:55:04"/>
    <d v="2014-10-26T20:06:25"/>
  </r>
  <r>
    <n v="1478603"/>
    <n v="403019"/>
    <x v="306"/>
    <x v="1"/>
    <x v="52"/>
    <x v="0"/>
    <s v="Mixed Green Salad"/>
    <n v="1"/>
    <s v="Sides"/>
    <d v="1899-12-30T00:03:13"/>
    <n v="40.7454904455914"/>
    <n v="-73.979418804417804"/>
    <n v="40.756410500000001"/>
    <n v="-73.975309100000004"/>
    <d v="2014-10-29T11:07:31"/>
    <d v="2014-10-29T11:11:50"/>
    <d v="2014-10-29T11:24:59"/>
    <d v="2014-10-29T11:41:33"/>
  </r>
  <r>
    <n v="1410745"/>
    <n v="131093"/>
    <x v="83"/>
    <x v="1"/>
    <x v="2"/>
    <x v="2"/>
    <s v="Original"/>
    <n v="1"/>
    <s v="Bareburgers"/>
    <m/>
    <n v="40.746131207852798"/>
    <n v="-73.978103399276705"/>
    <n v="40.744917999999998"/>
    <n v="-73.977682999999999"/>
    <d v="2014-10-20T20:15:19"/>
    <m/>
    <m/>
    <d v="2014-10-20T20:46:10"/>
  </r>
  <r>
    <n v="1367392"/>
    <n v="152786"/>
    <x v="343"/>
    <x v="3"/>
    <x v="64"/>
    <x v="8"/>
    <s v="Steak Fries"/>
    <n v="1"/>
    <s v="Starters &amp; Sides"/>
    <m/>
    <n v="40.722307066359498"/>
    <n v="-73.987351655960097"/>
    <n v="40.7375568"/>
    <n v="-73.980738000000002"/>
    <d v="2014-10-15T17:02:56"/>
    <d v="2014-10-15T17:08:50"/>
    <d v="2014-10-15T17:46:40"/>
    <d v="2014-10-15T17:58:35"/>
  </r>
  <r>
    <n v="1279071"/>
    <n v="64170"/>
    <x v="123"/>
    <x v="1"/>
    <x v="385"/>
    <x v="44"/>
    <m/>
    <m/>
    <m/>
    <d v="1899-12-30T00:04:16"/>
    <n v="40.732393897468697"/>
    <n v="-73.987838104088993"/>
    <n v="40.725446099999999"/>
    <n v="-73.994459899999995"/>
    <d v="2014-10-02T14:09:33"/>
    <d v="2014-10-02T14:26:03"/>
    <d v="2014-10-02T14:44:21"/>
    <d v="2014-10-02T14:50:38"/>
  </r>
  <r>
    <n v="1456171"/>
    <n v="114481"/>
    <x v="210"/>
    <x v="1"/>
    <x v="140"/>
    <x v="7"/>
    <s v="Baked Salmon Salad"/>
    <n v="1"/>
    <s v="Salads"/>
    <m/>
    <n v="40.756256485287402"/>
    <n v="-73.970465361412593"/>
    <n v="40.743568199999999"/>
    <n v="-73.972405300000005"/>
    <d v="2014-10-26T11:08:37"/>
    <d v="2014-10-26T11:15:38"/>
    <d v="2014-10-26T12:26:57"/>
    <d v="2014-10-26T12:35:17"/>
  </r>
  <r>
    <n v="1313915"/>
    <n v="72017"/>
    <x v="83"/>
    <x v="1"/>
    <x v="18"/>
    <x v="15"/>
    <m/>
    <m/>
    <m/>
    <m/>
    <n v="40.745260824255702"/>
    <n v="-73.991149479360601"/>
    <n v="40.745241"/>
    <n v="-73.990409"/>
    <d v="2014-10-07T16:09:36"/>
    <m/>
    <m/>
    <d v="2014-10-07T16:32:15"/>
  </r>
  <r>
    <n v="1302258"/>
    <n v="62540"/>
    <x v="46"/>
    <x v="2"/>
    <x v="73"/>
    <x v="26"/>
    <s v="Ginger Cleanser"/>
    <n v="1"/>
    <s v="Farmacy"/>
    <d v="1899-12-30T00:05:05"/>
    <n v="40.790399757583998"/>
    <n v="-73.974712559392302"/>
    <n v="40.737606999999997"/>
    <n v="-74.008944"/>
    <d v="2014-10-05T17:30:02"/>
    <d v="2014-10-05T17:27:44"/>
    <d v="2014-10-05T17:50:04"/>
    <d v="2014-10-05T18:21:56"/>
  </r>
  <r>
    <n v="1347839"/>
    <n v="309513"/>
    <x v="435"/>
    <x v="1"/>
    <x v="30"/>
    <x v="16"/>
    <s v="Three Cheese"/>
    <n v="1"/>
    <s v="Cheese"/>
    <m/>
    <n v="40.7320637605782"/>
    <n v="-73.996154665947003"/>
    <n v="40.728724999999997"/>
    <n v="-73.983733999999998"/>
    <d v="2014-10-12T17:04:29"/>
    <d v="2014-10-12T17:05:22"/>
    <d v="2014-10-12T17:47:11"/>
    <d v="2014-10-12T17:54:39"/>
  </r>
  <r>
    <n v="1472737"/>
    <n v="92256"/>
    <x v="330"/>
    <x v="1"/>
    <x v="3"/>
    <x v="3"/>
    <s v="Aloe Water Juice"/>
    <n v="1"/>
    <s v="Cold Pressed Organic Juice Formulas"/>
    <m/>
    <n v="40.7634462798258"/>
    <n v="-73.965230848023893"/>
    <n v="40.769844900000002"/>
    <n v="-73.9673339"/>
    <d v="2014-10-28T09:23:39"/>
    <d v="2014-10-28T09:27:04"/>
    <d v="2014-10-28T09:37:53"/>
    <d v="2014-10-28T09:43:43"/>
  </r>
  <r>
    <n v="1275954"/>
    <n v="9666"/>
    <x v="550"/>
    <x v="1"/>
    <x v="20"/>
    <x v="17"/>
    <s v="Org Extra Virgin Olive Oil"/>
    <n v="1"/>
    <s v="Olive Oil"/>
    <m/>
    <n v="40.768061709366101"/>
    <n v="-73.981847763061495"/>
    <n v="40.7672065"/>
    <n v="-73.984197399999999"/>
    <d v="2014-10-01T21:25:55"/>
    <d v="2014-10-01T21:47:15"/>
    <d v="2014-10-01T22:50:05"/>
    <d v="2014-10-01T22:56:25"/>
  </r>
  <r>
    <n v="1437340"/>
    <n v="146586"/>
    <x v="125"/>
    <x v="1"/>
    <x v="403"/>
    <x v="0"/>
    <s v="3-Piece Fried Chicken"/>
    <n v="1"/>
    <s v="Buttermilk Dipped Fried Chicken"/>
    <d v="1899-12-30T00:05:35"/>
    <n v="40.715917930433797"/>
    <n v="-74.010104136523097"/>
    <n v="40.712263700000001"/>
    <n v="-74.009140500000001"/>
    <d v="2014-10-24T14:57:45"/>
    <d v="2014-10-24T15:08:58"/>
    <d v="2014-10-24T15:18:48"/>
    <d v="2014-10-24T15:32:34"/>
  </r>
  <r>
    <n v="1443168"/>
    <n v="296805"/>
    <x v="19"/>
    <x v="3"/>
    <x v="77"/>
    <x v="0"/>
    <s v="The Blue Ribbon"/>
    <n v="1"/>
    <s v="Sandwiches"/>
    <m/>
    <n v="40.724339999999998"/>
    <n v="-73.990960000000001"/>
    <n v="40.752670435580598"/>
    <n v="-73.967625609317594"/>
    <d v="2014-10-24T23:52:48"/>
    <d v="2014-10-25T00:05:25"/>
    <d v="2014-10-25T00:23:44"/>
    <d v="2014-10-25T00:46:35"/>
  </r>
  <r>
    <n v="1475804"/>
    <n v="282791"/>
    <x v="80"/>
    <x v="3"/>
    <x v="144"/>
    <x v="37"/>
    <s v="Falafel Sandwich"/>
    <n v="1"/>
    <s v="Sandwiches"/>
    <d v="1899-12-30T00:15:41"/>
    <n v="40.735951410513501"/>
    <n v="-74.001760416287993"/>
    <n v="40.748664363707199"/>
    <n v="-73.986917680309503"/>
    <d v="2014-10-28T20:25:41"/>
    <d v="2014-10-28T20:58:19"/>
    <d v="2014-10-28T21:08:09"/>
    <d v="2014-10-28T21:24:55"/>
  </r>
  <r>
    <n v="1401304"/>
    <n v="68116"/>
    <x v="51"/>
    <x v="4"/>
    <x v="45"/>
    <x v="4"/>
    <s v="Honoo"/>
    <n v="1"/>
    <s v="Platters"/>
    <d v="1899-12-30T00:08:14"/>
    <n v="40.721979579708403"/>
    <n v="-73.988148214155601"/>
    <n v="40.7299994102531"/>
    <n v="-73.993687697864004"/>
    <d v="2014-10-19T18:30:30"/>
    <d v="2014-10-19T18:47:48"/>
    <d v="2014-10-19T19:01:10"/>
    <d v="2014-10-19T19:22:13"/>
  </r>
  <r>
    <n v="1332050"/>
    <n v="67748"/>
    <x v="435"/>
    <x v="1"/>
    <x v="203"/>
    <x v="16"/>
    <s v="Arugula"/>
    <n v="1"/>
    <s v="Insalata"/>
    <d v="1899-12-30T00:02:54"/>
    <n v="40.722748587419602"/>
    <n v="-73.996061916918705"/>
    <n v="40.721857999999997"/>
    <n v="-74.008347000000001"/>
    <d v="2014-10-10T17:42:55"/>
    <d v="2014-10-10T18:07:13"/>
    <d v="2014-10-10T18:18:03"/>
    <d v="2014-10-10T18:29:19"/>
  </r>
  <r>
    <n v="1433247"/>
    <n v="77786"/>
    <x v="44"/>
    <x v="1"/>
    <x v="60"/>
    <x v="4"/>
    <s v="Edamame"/>
    <n v="1"/>
    <s v="Appetizers"/>
    <d v="1899-12-30T00:07:15"/>
    <n v="40.716725764782701"/>
    <n v="-74.008250645521898"/>
    <n v="40.734214999999999"/>
    <n v="-74.000017999999997"/>
    <d v="2014-10-23T21:40:10"/>
    <d v="2014-10-23T21:38:51"/>
    <d v="2014-10-23T22:04:46"/>
    <d v="2014-10-23T22:13:56"/>
  </r>
  <r>
    <n v="1336282"/>
    <n v="178846"/>
    <x v="1"/>
    <x v="1"/>
    <x v="77"/>
    <x v="0"/>
    <s v="The Wing Supreme"/>
    <n v="1"/>
    <s v="Combos"/>
    <m/>
    <n v="40.724339999999998"/>
    <n v="-73.990960000000001"/>
    <n v="40.738596100000002"/>
    <n v="-73.987937200000005"/>
    <d v="2014-10-11T01:19:37"/>
    <d v="2014-10-11T01:19:05"/>
    <d v="2014-10-11T01:25:48"/>
    <d v="2014-10-11T01:37:59"/>
  </r>
  <r>
    <n v="1307717"/>
    <n v="304365"/>
    <x v="40"/>
    <x v="1"/>
    <x v="799"/>
    <x v="8"/>
    <m/>
    <m/>
    <m/>
    <m/>
    <n v="40.7584868"/>
    <n v="-73.977896000000001"/>
    <n v="40.785699899999997"/>
    <n v="-73.949793499999998"/>
    <d v="2014-10-06T12:49:33"/>
    <d v="2014-10-06T12:54:07"/>
    <d v="2014-10-06T13:03:28"/>
    <d v="2014-10-06T13:20:24"/>
  </r>
  <r>
    <n v="1462060"/>
    <n v="296571"/>
    <x v="23"/>
    <x v="2"/>
    <x v="4"/>
    <x v="4"/>
    <s v="Hamachi"/>
    <n v="2"/>
    <s v="Taiheiyo (Pacific Ocean)"/>
    <d v="1899-12-30T00:16:26"/>
    <n v="40.7261096570601"/>
    <n v="-74.002491863200504"/>
    <n v="40.722694149991703"/>
    <n v="-73.994540094564499"/>
    <d v="2014-10-26T19:00:03"/>
    <d v="2014-10-26T19:30:04"/>
    <d v="2014-10-26T19:55:04"/>
    <d v="2014-10-26T20:06:25"/>
  </r>
  <r>
    <n v="1467152"/>
    <n v="226602"/>
    <x v="34"/>
    <x v="2"/>
    <x v="140"/>
    <x v="7"/>
    <s v="Baked Salmon"/>
    <n v="1"/>
    <s v="Fish Sandwiches"/>
    <m/>
    <n v="40.756256485287402"/>
    <n v="-73.970465361412593"/>
    <n v="40.787441484062903"/>
    <n v="-73.967976868118001"/>
    <d v="2014-10-27T08:23:11"/>
    <d v="2014-10-27T08:36:16"/>
    <d v="2014-10-27T08:52:37"/>
    <d v="2014-10-27T09:11:39"/>
  </r>
  <r>
    <n v="1389828"/>
    <n v="186976"/>
    <x v="4"/>
    <x v="1"/>
    <x v="125"/>
    <x v="2"/>
    <s v="Cheeseburger"/>
    <n v="1"/>
    <s v="Menu"/>
    <d v="1899-12-30T00:05:15"/>
    <n v="40.764075830277001"/>
    <n v="-73.978632525152193"/>
    <n v="40.739077600000002"/>
    <n v="-73.993618400000003"/>
    <d v="2014-10-18T16:16:51"/>
    <d v="2014-10-18T16:36:33"/>
    <d v="2014-10-18T17:04:37"/>
    <d v="2014-10-18T17:28:58"/>
  </r>
  <r>
    <n v="1383296"/>
    <n v="250484"/>
    <x v="428"/>
    <x v="2"/>
    <x v="76"/>
    <x v="16"/>
    <s v="Ice Cream Sandwich"/>
    <n v="1"/>
    <s v="Desserts"/>
    <d v="1899-12-30T00:06:26"/>
    <n v="40.745963108098799"/>
    <n v="-74.001697291846"/>
    <n v="40.807619199999998"/>
    <n v="-73.949190000000002"/>
    <d v="2014-10-17T20:24:35"/>
    <d v="2014-10-17T20:51:56"/>
    <d v="2014-10-17T20:59:53"/>
    <d v="2014-10-17T21:29:13"/>
  </r>
  <r>
    <n v="1482108"/>
    <n v="97346"/>
    <x v="55"/>
    <x v="1"/>
    <x v="352"/>
    <x v="16"/>
    <s v="Cavatelli"/>
    <n v="1"/>
    <s v="Primi"/>
    <d v="1899-12-30T00:12:03"/>
    <n v="40.739506419570098"/>
    <n v="-73.995884015418696"/>
    <n v="40.745520900000002"/>
    <n v="-73.990466999999995"/>
    <d v="2014-10-29T20:29:11"/>
    <d v="2014-10-29T20:34:04"/>
    <d v="2014-10-29T20:53:27"/>
    <d v="2014-10-29T21:00:01"/>
  </r>
  <r>
    <n v="1367593"/>
    <n v="63841"/>
    <x v="35"/>
    <x v="1"/>
    <x v="122"/>
    <x v="32"/>
    <s v="Matcha Green Tea"/>
    <n v="1"/>
    <s v="Cake Doughnut of the Day"/>
    <m/>
    <n v="40.744563916288797"/>
    <n v="-73.996630052861306"/>
    <n v="40.773311999999997"/>
    <n v="-73.96172"/>
    <d v="2014-10-15T17:29:08"/>
    <d v="2014-10-15T17:30:01"/>
    <d v="2014-10-15T17:51:53"/>
    <d v="2014-10-15T18:21:49"/>
  </r>
  <r>
    <n v="1299270"/>
    <n v="255435"/>
    <x v="135"/>
    <x v="2"/>
    <x v="151"/>
    <x v="0"/>
    <s v="Grilled Salmon Salad"/>
    <n v="1"/>
    <s v="Salads"/>
    <d v="1899-12-30T00:11:37"/>
    <n v="40.727031111101397"/>
    <n v="-74.007511138916001"/>
    <n v="40.743568199999999"/>
    <n v="-73.972405300000005"/>
    <d v="2014-10-05T11:39:08"/>
    <d v="2014-10-05T11:47:43"/>
    <d v="2014-10-05T12:10:03"/>
    <d v="2014-10-05T12:28:15"/>
  </r>
  <r>
    <n v="1473098"/>
    <n v="371695"/>
    <x v="501"/>
    <x v="1"/>
    <x v="26"/>
    <x v="20"/>
    <s v="Tomato Basil Rice"/>
    <n v="1"/>
    <s v="Daily Soups"/>
    <m/>
    <n v="40.742062078569397"/>
    <n v="-74.005180582208197"/>
    <n v="40.752035399999997"/>
    <n v="-74.005286499999997"/>
    <d v="2014-10-28T12:04:17"/>
    <d v="2014-10-28T12:22:03"/>
    <d v="2014-10-28T12:41:21"/>
    <d v="2014-10-28T12:52:21"/>
  </r>
  <r>
    <n v="1410069"/>
    <n v="45164"/>
    <x v="307"/>
    <x v="1"/>
    <x v="9"/>
    <x v="2"/>
    <s v="Fries"/>
    <n v="1"/>
    <s v="Fries"/>
    <m/>
    <n v="40.780825773220101"/>
    <n v="-73.976483345031696"/>
    <n v="40.794088120334102"/>
    <n v="-73.975917583029798"/>
    <d v="2014-10-20T18:59:05"/>
    <d v="2014-10-20T19:08:55"/>
    <d v="2014-10-20T19:23:15"/>
    <d v="2014-10-20T19:48:52"/>
  </r>
  <r>
    <n v="1452869"/>
    <n v="59038"/>
    <x v="162"/>
    <x v="1"/>
    <x v="70"/>
    <x v="11"/>
    <s v="Crack Pie Soft Serve (1 Pint)"/>
    <n v="1"/>
    <s v="Soft Serve"/>
    <m/>
    <n v="40.731795470614898"/>
    <n v="-73.985672593116803"/>
    <n v="40.716000000000001"/>
    <n v="-74.012608999999998"/>
    <d v="2014-10-25T22:05:12"/>
    <d v="2014-10-25T22:14:24"/>
    <d v="2014-10-25T22:40:07"/>
    <d v="2014-10-25T22:54:18"/>
  </r>
  <r>
    <n v="1425571"/>
    <n v="296668"/>
    <x v="167"/>
    <x v="3"/>
    <x v="268"/>
    <x v="46"/>
    <s v="Mixed Green Salad"/>
    <n v="1"/>
    <s v="Salads"/>
    <m/>
    <n v="40.729568034877602"/>
    <n v="-73.998368882704"/>
    <n v="40.734250600000003"/>
    <n v="-73.990212299999996"/>
    <d v="2014-10-22T22:07:13"/>
    <d v="2014-10-22T22:21:34"/>
    <d v="2014-10-22T22:39:24"/>
    <d v="2014-10-22T22:52:27"/>
  </r>
  <r>
    <n v="1379208"/>
    <n v="68524"/>
    <x v="236"/>
    <x v="1"/>
    <x v="189"/>
    <x v="41"/>
    <m/>
    <m/>
    <m/>
    <m/>
    <n v="40.725194000000002"/>
    <n v="-73.999101999999993"/>
    <n v="40.7299413"/>
    <n v="-74.001282200000006"/>
    <d v="2014-10-17T11:55:25"/>
    <d v="2014-10-17T12:02:23"/>
    <d v="2014-10-17T12:08:15"/>
    <d v="2014-10-17T12:11:50"/>
  </r>
  <r>
    <n v="1395992"/>
    <n v="292343"/>
    <x v="316"/>
    <x v="1"/>
    <x v="62"/>
    <x v="25"/>
    <s v="The Reggie Harris"/>
    <n v="1"/>
    <s v="Entrees"/>
    <m/>
    <n v="40.802549609553203"/>
    <n v="-73.950232680024698"/>
    <n v="40.815923300000001"/>
    <n v="-73.954010800000006"/>
    <d v="2014-10-19T04:19:44"/>
    <d v="2014-10-19T04:33:52"/>
    <d v="2014-10-19T04:57:11"/>
    <d v="2014-10-19T05:17:39"/>
  </r>
  <r>
    <n v="1319741"/>
    <n v="47280"/>
    <x v="64"/>
    <x v="1"/>
    <x v="60"/>
    <x v="4"/>
    <s v="Kampachi"/>
    <n v="3"/>
    <s v="Nigiri Sushi"/>
    <d v="1899-12-30T00:05:35"/>
    <n v="40.716725764782701"/>
    <n v="-74.008250645521898"/>
    <n v="40.724888"/>
    <n v="-74.010098999999997"/>
    <d v="2014-10-08T19:01:19"/>
    <d v="2014-10-08T19:17:19"/>
    <d v="2014-10-08T19:24:10"/>
    <d v="2014-10-08T19:30:46"/>
  </r>
  <r>
    <n v="1299098"/>
    <n v="97834"/>
    <x v="38"/>
    <x v="1"/>
    <x v="158"/>
    <x v="18"/>
    <s v="Pumpernickel Everything"/>
    <n v="1"/>
    <s v="Bagels"/>
    <d v="1899-12-30T00:03:20"/>
    <n v="40.719251545380899"/>
    <n v="-73.997761570524901"/>
    <n v="40.741182299999998"/>
    <n v="-73.992316500000001"/>
    <d v="2014-10-05T10:53:21"/>
    <d v="2014-10-05T11:20:54"/>
    <d v="2014-10-05T11:31:12"/>
    <d v="2014-10-05T11:43:57"/>
  </r>
  <r>
    <n v="1410322"/>
    <n v="114085"/>
    <x v="227"/>
    <x v="1"/>
    <x v="14"/>
    <x v="11"/>
    <s v="Brown Sugar"/>
    <n v="1"/>
    <s v="From the Cookie Jar"/>
    <m/>
    <n v="40.759284189984498"/>
    <n v="-73.980543736106895"/>
    <n v="40.764468999999998"/>
    <n v="-73.974487999999994"/>
    <d v="2014-10-20T19:27:11"/>
    <d v="2014-10-20T19:32:54"/>
    <d v="2014-10-20T19:43:45"/>
    <d v="2014-10-20T19:52:39"/>
  </r>
  <r>
    <n v="1400418"/>
    <n v="96456"/>
    <x v="257"/>
    <x v="1"/>
    <x v="800"/>
    <x v="2"/>
    <s v="The Italian"/>
    <n v="1"/>
    <s v="Burgers"/>
    <d v="1899-12-30T00:16:02"/>
    <n v="40.687068740000001"/>
    <n v="-73.975857000000005"/>
    <n v="40.688125900000003"/>
    <n v="-73.961946999999995"/>
    <d v="2014-10-19T17:28:14"/>
    <d v="2014-10-19T18:02:04"/>
    <d v="2014-10-19T18:09:54"/>
    <d v="2014-10-19T18:18:43"/>
  </r>
  <r>
    <n v="1379918"/>
    <n v="201542"/>
    <x v="52"/>
    <x v="1"/>
    <x v="100"/>
    <x v="4"/>
    <s v="TAO Lo Mein with Roast Pork"/>
    <n v="1"/>
    <s v="Sophisticated Noodles and Rice"/>
    <d v="1899-12-30T00:04:10"/>
    <n v="40.762857763598497"/>
    <n v="-73.9716190014841"/>
    <n v="40.772421799399901"/>
    <n v="-73.965656371442606"/>
    <d v="2014-10-17T13:29:52"/>
    <d v="2014-10-17T13:28:34"/>
    <d v="2014-10-17T13:54:28"/>
    <d v="2014-10-17T14:01:19"/>
  </r>
  <r>
    <n v="1387511"/>
    <n v="137565"/>
    <x v="526"/>
    <x v="1"/>
    <x v="83"/>
    <x v="19"/>
    <s v="Pancakes"/>
    <n v="1"/>
    <s v="Kid's Menu"/>
    <d v="1899-12-30T00:02:39"/>
    <n v="40.723095999999998"/>
    <n v="-73.995773999999997"/>
    <n v="40.731144800000003"/>
    <n v="-73.989577400000002"/>
    <d v="2014-10-18T11:03:57"/>
    <d v="2014-10-18T11:21:47"/>
    <d v="2014-10-18T11:30:10"/>
    <d v="2014-10-18T11:38:22"/>
  </r>
  <r>
    <n v="1379460"/>
    <n v="264707"/>
    <x v="160"/>
    <x v="1"/>
    <x v="76"/>
    <x v="16"/>
    <s v="Steamed Spinach"/>
    <n v="1"/>
    <s v="Green Market"/>
    <d v="1899-12-30T00:03:27"/>
    <n v="40.721545124764702"/>
    <n v="-73.988842426716104"/>
    <n v="40.741260699999998"/>
    <n v="-74.000207700000004"/>
    <d v="2014-10-17T12:31:59"/>
    <d v="2014-10-17T12:51:57"/>
    <d v="2014-10-17T12:57:17"/>
    <d v="2014-10-17T13:13:35"/>
  </r>
  <r>
    <n v="1293066"/>
    <n v="153987"/>
    <x v="271"/>
    <x v="0"/>
    <x v="801"/>
    <x v="8"/>
    <m/>
    <m/>
    <m/>
    <m/>
    <n v="40.748565257170803"/>
    <n v="-74.004618210131497"/>
    <n v="40.738312700000002"/>
    <n v="-74.007954100000006"/>
    <d v="2014-10-04T13:32:24"/>
    <d v="2014-10-04T13:51:55"/>
    <d v="2014-10-04T13:56:46"/>
    <d v="2014-10-04T13:57:56"/>
  </r>
  <r>
    <n v="1418537"/>
    <n v="349206"/>
    <x v="46"/>
    <x v="2"/>
    <x v="80"/>
    <x v="0"/>
    <s v="Mashed Potatoes"/>
    <n v="1"/>
    <s v="Sides"/>
    <d v="1899-12-30T00:04:36"/>
    <n v="40.771961874462001"/>
    <n v="-73.982620239257798"/>
    <n v="40.782797000000002"/>
    <n v="-73.984307999999999"/>
    <d v="2014-10-21T23:22:23"/>
    <d v="2014-10-21T23:26:22"/>
    <d v="2014-10-21T23:38:11"/>
    <d v="2014-10-21T23:44:55"/>
  </r>
  <r>
    <n v="1396285"/>
    <n v="116195"/>
    <x v="112"/>
    <x v="3"/>
    <x v="43"/>
    <x v="3"/>
    <s v="PB Acai"/>
    <n v="1"/>
    <s v="Acai Bowls"/>
    <m/>
    <n v="40.737467185971902"/>
    <n v="-74.001847617530501"/>
    <n v="40.742564999999999"/>
    <n v="-74.001040000000003"/>
    <d v="2014-10-19T09:38:24"/>
    <d v="2014-10-19T10:00:27"/>
    <d v="2014-10-19T10:13:46"/>
    <d v="2014-10-19T10:18:52"/>
  </r>
  <r>
    <n v="1400884"/>
    <n v="287666"/>
    <x v="102"/>
    <x v="2"/>
    <x v="230"/>
    <x v="30"/>
    <s v="Scallion Pancakes"/>
    <n v="1"/>
    <s v="Dim Sum"/>
    <d v="1899-12-30T00:06:02"/>
    <n v="40.749901999999999"/>
    <n v="-73.982186999999996"/>
    <n v="40.808163999999998"/>
    <n v="-73.964696399999994"/>
    <d v="2014-10-19T18:04:43"/>
    <d v="2014-10-19T18:16:49"/>
    <d v="2014-10-19T18:22:10"/>
    <d v="2014-10-19T18:47:57"/>
  </r>
  <r>
    <n v="1280134"/>
    <n v="109405"/>
    <x v="383"/>
    <x v="1"/>
    <x v="347"/>
    <x v="8"/>
    <m/>
    <m/>
    <m/>
    <m/>
    <n v="40.780333816617798"/>
    <n v="-73.981513620340607"/>
    <n v="40.782587667965103"/>
    <n v="-73.976973434979001"/>
    <d v="2014-10-02T17:15:59"/>
    <d v="2014-10-02T17:13:42"/>
    <d v="2014-10-02T17:20:31"/>
    <d v="2014-10-02T17:25:44"/>
  </r>
  <r>
    <n v="1476180"/>
    <n v="180821"/>
    <x v="155"/>
    <x v="1"/>
    <x v="134"/>
    <x v="33"/>
    <s v="Organic Quinoa Bowl"/>
    <n v="1"/>
    <s v="Bowls (M-F 11:30AM-Close)"/>
    <m/>
    <n v="40.735676762018002"/>
    <n v="-73.993829528068602"/>
    <n v="40.7212824"/>
    <n v="-74.001175500000002"/>
    <d v="2014-10-28T21:08:16"/>
    <d v="2014-10-28T21:19:36"/>
    <d v="2014-10-28T21:31:57"/>
    <d v="2014-10-28T21:40:05"/>
  </r>
  <r>
    <n v="1473351"/>
    <n v="401720"/>
    <x v="45"/>
    <x v="1"/>
    <x v="628"/>
    <x v="2"/>
    <m/>
    <m/>
    <m/>
    <m/>
    <n v="40.791494400368499"/>
    <n v="-73.972544750477496"/>
    <n v="40.799525000000003"/>
    <n v="-73.965036999999995"/>
    <d v="2014-10-28T13:03:49"/>
    <d v="2014-10-28T13:11:09"/>
    <d v="2014-10-28T13:16:59"/>
    <d v="2014-10-28T13:23:59"/>
  </r>
  <r>
    <n v="1435354"/>
    <n v="394680"/>
    <x v="34"/>
    <x v="2"/>
    <x v="802"/>
    <x v="8"/>
    <m/>
    <m/>
    <m/>
    <m/>
    <n v="40.748593302489901"/>
    <n v="-73.994569834706994"/>
    <n v="40.781540999999997"/>
    <n v="-73.955040999999994"/>
    <d v="2014-10-24T10:01:21"/>
    <d v="2014-10-24T10:24:21"/>
    <d v="2014-10-24T10:34:12"/>
    <d v="2014-10-24T11:18:56"/>
  </r>
  <r>
    <n v="1365731"/>
    <n v="321492"/>
    <x v="118"/>
    <x v="1"/>
    <x v="111"/>
    <x v="31"/>
    <s v="Ginger Barbecue Brisket"/>
    <n v="1"/>
    <s v="Seasonal Special Sandwiches"/>
    <m/>
    <n v="40.7506435922568"/>
    <n v="-73.976141663043407"/>
    <n v="40.746166600000002"/>
    <n v="-73.988394999999997"/>
    <d v="2014-10-15T11:48:06"/>
    <d v="2014-10-15T11:54:02"/>
    <d v="2014-10-15T12:11:29"/>
    <d v="2014-10-15T12:23:58"/>
  </r>
  <r>
    <n v="1307597"/>
    <n v="354719"/>
    <x v="72"/>
    <x v="1"/>
    <x v="258"/>
    <x v="22"/>
    <s v="Tuna Salad"/>
    <n v="1"/>
    <s v="Salads (breakfast/lunch)"/>
    <d v="1899-12-30T00:02:48"/>
    <n v="40.721989949797702"/>
    <n v="-73.997747898101807"/>
    <n v="40.723637062320101"/>
    <n v="-74.002353030507294"/>
    <d v="2014-10-06T12:22:29"/>
    <d v="2014-10-06T12:38:02"/>
    <d v="2014-10-06T12:47:52"/>
    <d v="2014-10-06T12:54:49"/>
  </r>
  <r>
    <n v="1308092"/>
    <n v="58898"/>
    <x v="200"/>
    <x v="1"/>
    <x v="803"/>
    <x v="8"/>
    <m/>
    <m/>
    <m/>
    <m/>
    <n v="40.730009986172398"/>
    <n v="-73.987092032450207"/>
    <n v="40.729953600000002"/>
    <n v="-73.986349799999999"/>
    <d v="2014-10-06T14:28:47"/>
    <m/>
    <m/>
    <d v="2014-10-06T14:47:10"/>
  </r>
  <r>
    <n v="1305548"/>
    <n v="60737"/>
    <x v="150"/>
    <x v="1"/>
    <x v="20"/>
    <x v="17"/>
    <s v="Quinoa Salad"/>
    <n v="1"/>
    <s v="Deli Sides &amp; Meals"/>
    <m/>
    <n v="40.715640471675201"/>
    <n v="-74.012353550378407"/>
    <n v="40.722262000000001"/>
    <n v="-74.011026999999999"/>
    <d v="2014-10-05T22:04:14"/>
    <d v="2014-10-05T22:01:45"/>
    <d v="2014-10-05T22:30:04"/>
    <d v="2014-10-05T22:36:12"/>
  </r>
  <r>
    <n v="1293547"/>
    <n v="220168"/>
    <x v="113"/>
    <x v="2"/>
    <x v="159"/>
    <x v="10"/>
    <s v="Texas Brisket Plate"/>
    <n v="1"/>
    <s v="True Blue Bar-B-Que Pit Plates"/>
    <d v="1899-12-30T00:22:04"/>
    <n v="40.818082099999998"/>
    <n v="-73.960937299999998"/>
    <n v="40.795180999999999"/>
    <n v="-73.9722589"/>
    <d v="2014-10-04T14:52:05"/>
    <d v="2014-10-04T15:12:53"/>
    <d v="2014-10-04T15:35:59"/>
    <d v="2014-10-04T15:48:04"/>
  </r>
  <r>
    <n v="1449054"/>
    <n v="126675"/>
    <x v="54"/>
    <x v="1"/>
    <x v="804"/>
    <x v="8"/>
    <m/>
    <m/>
    <m/>
    <m/>
    <n v="40.732796548670201"/>
    <n v="-73.987568370831198"/>
    <n v="40.762413500000001"/>
    <n v="-73.957020499999999"/>
    <d v="2014-10-25T17:29:03"/>
    <d v="2014-10-25T17:37:20"/>
    <d v="2014-10-25T17:47:51"/>
    <d v="2014-10-25T18:41:52"/>
  </r>
  <r>
    <n v="1400751"/>
    <n v="228573"/>
    <x v="9"/>
    <x v="2"/>
    <x v="144"/>
    <x v="37"/>
    <s v="Falafel Sandwich"/>
    <n v="1"/>
    <s v="Sandwiches"/>
    <m/>
    <n v="40.735951410513501"/>
    <n v="-74.001760416287993"/>
    <n v="40.771008000000002"/>
    <n v="-73.948004999999995"/>
    <d v="2014-10-19T17:54:48"/>
    <d v="2014-10-19T18:00:31"/>
    <d v="2014-10-19T18:16:53"/>
    <d v="2014-10-19T18:46:02"/>
  </r>
  <r>
    <n v="1325545"/>
    <n v="353974"/>
    <x v="218"/>
    <x v="2"/>
    <x v="4"/>
    <x v="4"/>
    <s v="Miso"/>
    <n v="1"/>
    <s v="Osuimono (Soups)"/>
    <d v="1899-12-30T00:03:13"/>
    <n v="40.7261096570601"/>
    <n v="-74.002491863200504"/>
    <n v="40.716915"/>
    <n v="-73.997307000000006"/>
    <d v="2014-10-09T19:53:16"/>
    <d v="2014-10-09T20:13:32"/>
    <d v="2014-10-09T20:22:12"/>
    <d v="2014-10-09T20:32:54"/>
  </r>
  <r>
    <n v="1399702"/>
    <n v="76150"/>
    <x v="211"/>
    <x v="1"/>
    <x v="124"/>
    <x v="26"/>
    <s v="Caesar Salad"/>
    <n v="1"/>
    <s v="Salads"/>
    <d v="1899-12-30T00:08:20"/>
    <n v="40.735725000000002"/>
    <n v="-73.987126466589601"/>
    <n v="40.755251012780498"/>
    <n v="-73.964529661530605"/>
    <d v="2014-10-19T16:24:41"/>
    <d v="2014-10-19T16:28:32"/>
    <d v="2014-10-19T16:48:22"/>
    <d v="2014-10-19T17:02:40"/>
  </r>
  <r>
    <n v="1313123"/>
    <n v="180559"/>
    <x v="308"/>
    <x v="1"/>
    <x v="33"/>
    <x v="20"/>
    <s v="Kale Caesar"/>
    <n v="1"/>
    <s v="Signatures"/>
    <d v="1899-12-30T00:14:24"/>
    <n v="40.745078589413303"/>
    <n v="-73.988821506500202"/>
    <n v="40.749503699999998"/>
    <n v="-74.005783199999996"/>
    <d v="2014-10-07T13:06:10"/>
    <d v="2014-10-07T13:19:09"/>
    <d v="2014-10-07T13:43:59"/>
    <d v="2014-10-07T14:01:36"/>
  </r>
  <r>
    <n v="1482915"/>
    <n v="403718"/>
    <x v="201"/>
    <x v="2"/>
    <x v="77"/>
    <x v="0"/>
    <s v="House Salad"/>
    <n v="1"/>
    <s v="Salad"/>
    <m/>
    <n v="40.724339999999998"/>
    <n v="-73.990960000000001"/>
    <n v="40.7221318"/>
    <n v="-73.992770199999995"/>
    <d v="2014-10-29T21:24:35"/>
    <d v="2014-10-29T21:23:21"/>
    <d v="2014-10-29T21:44:11"/>
    <d v="2014-10-29T21:50:03"/>
  </r>
  <r>
    <n v="1323343"/>
    <n v="359218"/>
    <x v="34"/>
    <x v="2"/>
    <x v="76"/>
    <x v="16"/>
    <s v="Vegetable"/>
    <n v="1"/>
    <s v="Naked Balls"/>
    <d v="1899-12-30T00:17:49"/>
    <n v="40.721545124764702"/>
    <n v="-73.988842426716104"/>
    <n v="40.724517800000001"/>
    <n v="-73.997855200000004"/>
    <d v="2014-10-09T13:26:46"/>
    <d v="2014-10-09T14:00:00"/>
    <d v="2014-10-09T14:16:19"/>
    <d v="2014-10-09T14:23:31"/>
  </r>
  <r>
    <n v="1450104"/>
    <n v="97420"/>
    <x v="82"/>
    <x v="1"/>
    <x v="218"/>
    <x v="6"/>
    <s v="Tuna, Yellowtail, Avocado"/>
    <n v="1"/>
    <s v="Yama Special Dinner Rolls"/>
    <d v="1899-12-30T00:05:46"/>
    <n v="40.7538247353244"/>
    <n v="-73.968524117504799"/>
    <n v="40.767790599999998"/>
    <n v="-73.9560982"/>
    <d v="2014-10-25T19:05:09"/>
    <d v="2014-10-25T19:16:01"/>
    <d v="2014-10-25T19:22:34"/>
    <d v="2014-10-25T19:35:25"/>
  </r>
  <r>
    <n v="1309085"/>
    <n v="53289"/>
    <x v="76"/>
    <x v="1"/>
    <x v="6"/>
    <x v="6"/>
    <s v="Spicy Tuna Sandwich Roll"/>
    <n v="1"/>
    <s v="Loop's Signature Roll"/>
    <d v="1899-12-30T00:03:50"/>
    <n v="40.734858178748503"/>
    <n v="-73.986093439719298"/>
    <n v="40.786954526246099"/>
    <n v="-73.953132908963099"/>
    <d v="2014-10-06T18:18:40"/>
    <d v="2014-10-06T18:20:46"/>
    <d v="2014-10-06T18:43:35"/>
    <d v="2014-10-06T19:04:17"/>
  </r>
  <r>
    <n v="1440505"/>
    <n v="127934"/>
    <x v="28"/>
    <x v="1"/>
    <x v="77"/>
    <x v="0"/>
    <s v="The Wing Supreme"/>
    <n v="2"/>
    <s v="Combos"/>
    <m/>
    <n v="40.724339999999998"/>
    <n v="-73.990960000000001"/>
    <n v="40.714198199999998"/>
    <n v="-73.987687399999999"/>
    <d v="2014-10-24T20:05:29"/>
    <d v="2014-10-24T20:14:40"/>
    <d v="2014-10-24T20:29:30"/>
    <d v="2014-10-24T20:39:25"/>
  </r>
  <r>
    <n v="1338892"/>
    <n v="355523"/>
    <x v="58"/>
    <x v="2"/>
    <x v="805"/>
    <x v="23"/>
    <s v="New England Lobster Roll"/>
    <n v="1"/>
    <s v="Sandwiches"/>
    <d v="1899-12-30T00:07:40"/>
    <n v="40.735405099483103"/>
    <n v="-73.955240249633803"/>
    <n v="40.716297745879501"/>
    <n v="-73.947155575814904"/>
    <d v="2014-10-11T15:25:02"/>
    <d v="2014-10-11T15:38:25"/>
    <d v="2014-10-11T15:43:13"/>
    <d v="2014-10-11T15:51:41"/>
  </r>
  <r>
    <n v="1457973"/>
    <n v="327168"/>
    <x v="0"/>
    <x v="0"/>
    <x v="0"/>
    <x v="0"/>
    <s v="Turkey Truffle"/>
    <n v="1"/>
    <s v="Sandwiches"/>
    <d v="1899-12-30T00:19:59"/>
    <n v="40.744607141003797"/>
    <n v="-73.990741968154893"/>
    <n v="40.752072585936901"/>
    <n v="-73.985369554593703"/>
    <d v="2014-10-26T13:52:00"/>
    <m/>
    <m/>
    <d v="2014-10-26T14:52:06"/>
  </r>
  <r>
    <n v="1480465"/>
    <n v="101202"/>
    <x v="194"/>
    <x v="1"/>
    <x v="125"/>
    <x v="2"/>
    <s v="Hamburger"/>
    <n v="1"/>
    <s v="Menu"/>
    <d v="1899-12-30T00:13:23"/>
    <n v="40.764075830277001"/>
    <n v="-73.978632525152193"/>
    <n v="40.776126754021099"/>
    <n v="-73.976094612054993"/>
    <d v="2014-10-29T17:19:01"/>
    <d v="2014-10-29T17:34:22"/>
    <d v="2014-10-29T17:47:43"/>
    <d v="2014-10-29T17:58:55"/>
  </r>
  <r>
    <n v="1479727"/>
    <n v="259341"/>
    <x v="349"/>
    <x v="1"/>
    <x v="100"/>
    <x v="4"/>
    <s v="Chef â€™s Roll with Tuna, Salmon, Tobiko, Avocado"/>
    <n v="1"/>
    <s v="Special Rolls"/>
    <d v="1899-12-30T00:05:02"/>
    <n v="40.762857763598497"/>
    <n v="-73.9716190014841"/>
    <n v="40.777042723345602"/>
    <n v="-73.958787154088199"/>
    <d v="2014-10-29T15:06:47"/>
    <d v="2014-10-29T15:30:48"/>
    <d v="2014-10-29T15:44:08"/>
    <d v="2014-10-29T15:56:48"/>
  </r>
  <r>
    <n v="1402242"/>
    <n v="54189"/>
    <x v="76"/>
    <x v="1"/>
    <x v="31"/>
    <x v="6"/>
    <s v="Nobu Sashimi Tacos"/>
    <n v="1"/>
    <s v="Dinner Cold Dishes"/>
    <d v="1899-12-30T00:07:31"/>
    <n v="40.719386413349397"/>
    <n v="-74.008692501044905"/>
    <n v="40.760903999999996"/>
    <n v="-73.999007000000006"/>
    <d v="2014-10-19T19:23:09"/>
    <m/>
    <m/>
    <d v="2014-10-19T20:54:04"/>
  </r>
  <r>
    <n v="1463769"/>
    <n v="139639"/>
    <x v="94"/>
    <x v="1"/>
    <x v="87"/>
    <x v="6"/>
    <s v="Spicy Shrimp Tempura Roll"/>
    <n v="1"/>
    <s v="Rolls"/>
    <d v="1899-12-30T00:05:47"/>
    <n v="40.760654436198898"/>
    <n v="-73.989582752602004"/>
    <n v="40.744783300000002"/>
    <n v="-73.986007400000005"/>
    <d v="2014-10-26T20:26:27"/>
    <d v="2014-10-26T20:46:14"/>
    <d v="2014-10-26T20:53:25"/>
    <d v="2014-10-26T21:07:09"/>
  </r>
  <r>
    <n v="1366258"/>
    <n v="77544"/>
    <x v="242"/>
    <x v="1"/>
    <x v="9"/>
    <x v="2"/>
    <s v="SmokeShack"/>
    <n v="1"/>
    <s v="Burgers"/>
    <m/>
    <n v="40.779126065705498"/>
    <n v="-73.954904894578206"/>
    <n v="40.759048700000001"/>
    <n v="-73.965392100000003"/>
    <d v="2014-10-15T13:43:07"/>
    <d v="2014-10-15T13:42:25"/>
    <d v="2014-10-15T13:53:46"/>
    <d v="2014-10-15T14:09:37"/>
  </r>
  <r>
    <n v="1302360"/>
    <n v="262390"/>
    <x v="111"/>
    <x v="1"/>
    <x v="806"/>
    <x v="8"/>
    <m/>
    <m/>
    <m/>
    <m/>
    <n v="40.768016093744798"/>
    <n v="-73.955823289695999"/>
    <n v="40.768141999999997"/>
    <n v="-73.957442999999998"/>
    <d v="2014-10-05T17:43:54"/>
    <m/>
    <m/>
    <d v="2014-10-05T18:14:49"/>
  </r>
  <r>
    <n v="1453942"/>
    <n v="125262"/>
    <x v="111"/>
    <x v="1"/>
    <x v="34"/>
    <x v="22"/>
    <s v="Mezze Selection of Three"/>
    <n v="1"/>
    <s v="Dinner Mezze"/>
    <d v="1899-12-30T00:04:09"/>
    <n v="40.7382300397759"/>
    <n v="-73.987832365087499"/>
    <n v="40.730068099999997"/>
    <n v="-73.993543599999995"/>
    <d v="2014-10-25T23:17:11"/>
    <d v="2014-10-25T23:32:19"/>
    <d v="2014-10-25T23:40:10"/>
    <d v="2014-10-25T23:47:03"/>
  </r>
  <r>
    <n v="1314718"/>
    <n v="338878"/>
    <x v="195"/>
    <x v="1"/>
    <x v="334"/>
    <x v="26"/>
    <s v="Barbecue Buffalo Wings"/>
    <n v="1"/>
    <s v="Appetizers"/>
    <d v="1899-12-30T00:03:56"/>
    <n v="40.731383000000001"/>
    <n v="-74.000286000000003"/>
    <n v="40.720833599999999"/>
    <n v="-73.980087900000001"/>
    <d v="2014-10-07T19:10:43"/>
    <d v="2014-10-07T19:11:03"/>
    <d v="2014-10-07T19:24:27"/>
    <d v="2014-10-07T19:37:25"/>
  </r>
  <r>
    <n v="1375213"/>
    <n v="82041"/>
    <x v="44"/>
    <x v="1"/>
    <x v="54"/>
    <x v="23"/>
    <s v="Lobster Croutons"/>
    <n v="1"/>
    <s v="Dinner Appetizers"/>
    <d v="1899-12-30T00:07:06"/>
    <n v="40.724634574370299"/>
    <n v="-73.998402357101398"/>
    <n v="40.720478999999997"/>
    <n v="-74.001548999999997"/>
    <d v="2014-10-16T19:10:03"/>
    <d v="2014-10-16T19:34:33"/>
    <d v="2014-10-16T19:44:23"/>
    <d v="2014-10-16T19:48:17"/>
  </r>
  <r>
    <n v="1420028"/>
    <n v="84457"/>
    <x v="161"/>
    <x v="1"/>
    <x v="134"/>
    <x v="33"/>
    <s v="Paleo Veg Loaf"/>
    <n v="1"/>
    <s v="Prepared Food"/>
    <m/>
    <n v="40.735676762018002"/>
    <n v="-73.993829528068602"/>
    <n v="40.760516466332803"/>
    <n v="-73.970327821389702"/>
    <d v="2014-10-22T11:53:42"/>
    <d v="2014-10-22T12:12:09"/>
    <d v="2014-10-22T12:26:59"/>
    <d v="2014-10-22T12:48:50"/>
  </r>
  <r>
    <n v="1476087"/>
    <n v="180821"/>
    <x v="9"/>
    <x v="2"/>
    <x v="687"/>
    <x v="18"/>
    <s v="Basmati Rice"/>
    <n v="2"/>
    <s v="Dinner Sides"/>
    <d v="1899-12-30T00:07:21"/>
    <n v="40.728424725027502"/>
    <n v="-73.987275681122597"/>
    <n v="40.7212824"/>
    <n v="-74.001175500000002"/>
    <d v="2014-10-28T21:00:35"/>
    <d v="2014-10-28T21:04:03"/>
    <d v="2014-10-28T21:22:57"/>
    <d v="2014-10-28T21:33:12"/>
  </r>
  <r>
    <n v="1317552"/>
    <n v="226466"/>
    <x v="369"/>
    <x v="1"/>
    <x v="124"/>
    <x v="26"/>
    <s v="Pumpkin Seed &amp; Herb Salad"/>
    <n v="1"/>
    <s v="Salads"/>
    <d v="1899-12-30T00:03:16"/>
    <n v="40.735725000000002"/>
    <n v="-73.987126466589601"/>
    <n v="40.7526001502792"/>
    <n v="-73.979671791039493"/>
    <d v="2014-10-08T11:01:40"/>
    <d v="2014-10-08T11:13:36"/>
    <d v="2014-10-08T11:21:57"/>
    <d v="2014-10-08T11:32:28"/>
  </r>
  <r>
    <n v="1414615"/>
    <n v="54214"/>
    <x v="236"/>
    <x v="1"/>
    <x v="807"/>
    <x v="8"/>
    <m/>
    <m/>
    <m/>
    <m/>
    <n v="40.763661351783398"/>
    <n v="-73.976067051468803"/>
    <n v="40.723948499999999"/>
    <n v="-74.003447499999993"/>
    <d v="2014-10-21T15:25:27"/>
    <d v="2014-10-21T15:28:40"/>
    <d v="2014-10-21T15:42:00"/>
    <d v="2014-10-21T16:08:32"/>
  </r>
  <r>
    <n v="1307211"/>
    <n v="330955"/>
    <x v="40"/>
    <x v="1"/>
    <x v="3"/>
    <x v="3"/>
    <s v="Watermelon"/>
    <n v="2"/>
    <s v="Cold Pressed Juices"/>
    <m/>
    <n v="40.784684571320497"/>
    <n v="-73.956012725830107"/>
    <n v="40.774649911074597"/>
    <n v="-73.945447760585907"/>
    <d v="2014-10-06T10:17:01"/>
    <d v="2014-10-06T10:33:07"/>
    <d v="2014-10-06T10:43:26"/>
    <d v="2014-10-06T10:53:27"/>
  </r>
  <r>
    <n v="1277227"/>
    <n v="170612"/>
    <x v="187"/>
    <x v="1"/>
    <x v="152"/>
    <x v="13"/>
    <m/>
    <m/>
    <m/>
    <m/>
    <n v="40.743973118908002"/>
    <n v="-73.985753059387207"/>
    <n v="40.746242899999999"/>
    <n v="-73.986784700000001"/>
    <d v="2014-10-02T00:18:21"/>
    <d v="2014-10-02T00:22:38"/>
    <d v="2014-10-02T00:33:03"/>
    <d v="2014-10-02T00:57:24"/>
  </r>
  <r>
    <n v="1360992"/>
    <n v="77549"/>
    <x v="253"/>
    <x v="1"/>
    <x v="731"/>
    <x v="3"/>
    <m/>
    <m/>
    <m/>
    <m/>
    <n v="40.741596402385298"/>
    <n v="-73.995746285111693"/>
    <n v="40.755501700000003"/>
    <n v="-73.977802400000002"/>
    <d v="2014-10-14T14:27:23"/>
    <d v="2014-10-14T14:26:55"/>
    <d v="2014-10-14T14:45:14"/>
    <d v="2014-10-14T15:04:14"/>
  </r>
  <r>
    <n v="1332616"/>
    <n v="51433"/>
    <x v="125"/>
    <x v="1"/>
    <x v="770"/>
    <x v="16"/>
    <m/>
    <m/>
    <m/>
    <d v="1899-12-30T00:10:03"/>
    <n v="40.7245952315888"/>
    <n v="-73.991648763221704"/>
    <n v="40.732965999999998"/>
    <n v="-73.990324000000001"/>
    <d v="2014-10-10T18:50:29"/>
    <d v="2014-10-10T18:59:33"/>
    <d v="2014-10-10T19:19:52"/>
    <d v="2014-10-10T19:25:05"/>
  </r>
  <r>
    <n v="1470134"/>
    <n v="107515"/>
    <x v="233"/>
    <x v="2"/>
    <x v="33"/>
    <x v="20"/>
    <s v="Bottled Water"/>
    <n v="2"/>
    <s v="Drinks"/>
    <m/>
    <n v="40.745078589413303"/>
    <n v="-73.988821506500202"/>
    <n v="40.744757300000003"/>
    <n v="-73.978369000000001"/>
    <d v="2014-10-27T20:04:55"/>
    <m/>
    <m/>
    <d v="2014-10-27T21:16:57"/>
  </r>
  <r>
    <n v="1476086"/>
    <n v="170221"/>
    <x v="353"/>
    <x v="1"/>
    <x v="9"/>
    <x v="2"/>
    <s v="Smoke Shack"/>
    <n v="1"/>
    <s v="Burgers"/>
    <m/>
    <n v="40.7152793278103"/>
    <n v="-74.014860391616807"/>
    <n v="40.721255399999997"/>
    <n v="-73.993475500000002"/>
    <d v="2014-10-28T20:59:32"/>
    <d v="2014-10-28T21:28:23"/>
    <d v="2014-10-28T21:39:43"/>
    <d v="2014-10-28T21:55:57"/>
  </r>
  <r>
    <n v="1428878"/>
    <n v="7567"/>
    <x v="83"/>
    <x v="1"/>
    <x v="360"/>
    <x v="5"/>
    <s v="Chicken Tikka Feast"/>
    <n v="2"/>
    <s v="Main Dishes"/>
    <m/>
    <n v="40.742005986247399"/>
    <n v="-73.990280628204303"/>
    <n v="40.738585140227997"/>
    <n v="-73.988689635249401"/>
    <d v="2014-10-23T13:46:58"/>
    <d v="2014-10-23T13:47:43"/>
    <d v="2014-10-23T14:06:04"/>
    <d v="2014-10-23T14:10:08"/>
  </r>
  <r>
    <n v="1332089"/>
    <n v="314248"/>
    <x v="16"/>
    <x v="1"/>
    <x v="143"/>
    <x v="36"/>
    <s v="$20 Old Fashioned Bitters &amp; Bourbon"/>
    <n v="1"/>
    <s v="Old Fashioned On-Demand"/>
    <m/>
    <n v="40.779598"/>
    <n v="-73.947388000000004"/>
    <n v="40.779107199999999"/>
    <n v="-73.948329900000004"/>
    <d v="2014-10-10T17:47:38"/>
    <m/>
    <m/>
    <d v="2014-10-10T18:06:50"/>
  </r>
  <r>
    <n v="1480215"/>
    <n v="120353"/>
    <x v="380"/>
    <x v="1"/>
    <x v="4"/>
    <x v="4"/>
    <s v="Teriyaki Rib Eye Steak"/>
    <n v="1"/>
    <s v="Yakimono (Broiled Dishes)"/>
    <d v="1899-12-30T00:08:22"/>
    <n v="40.7261096570601"/>
    <n v="-74.002491863200504"/>
    <n v="40.7062843"/>
    <n v="-74.016942999999998"/>
    <d v="2014-10-29T16:27:36"/>
    <d v="2014-10-29T16:56:09"/>
    <d v="2014-10-29T17:08:59"/>
    <d v="2014-10-29T17:35:04"/>
  </r>
  <r>
    <n v="1489222"/>
    <n v="75548"/>
    <x v="86"/>
    <x v="1"/>
    <x v="63"/>
    <x v="16"/>
    <s v="Soda"/>
    <n v="4"/>
    <s v="Beverages"/>
    <d v="1899-12-30T00:07:53"/>
    <n v="40.723019825000002"/>
    <n v="-73.995853999999994"/>
    <n v="40.707332399999999"/>
    <n v="-74.007081400000004"/>
    <d v="2014-10-30T19:44:54"/>
    <m/>
    <m/>
    <d v="2014-10-30T20:38:14"/>
  </r>
  <r>
    <n v="1473443"/>
    <n v="133436"/>
    <x v="332"/>
    <x v="1"/>
    <x v="808"/>
    <x v="40"/>
    <s v="Batman"/>
    <n v="1"/>
    <s v="Men's Costumes"/>
    <m/>
    <n v="40.683287990905498"/>
    <n v="-73.974097999999998"/>
    <n v="40.705175199999999"/>
    <n v="-73.928355600000003"/>
    <d v="2014-10-28T13:27:42"/>
    <d v="2014-10-28T13:35:13"/>
    <d v="2014-10-28T13:55:06"/>
    <d v="2014-10-28T15:54:17"/>
  </r>
  <r>
    <n v="1369722"/>
    <n v="273912"/>
    <x v="178"/>
    <x v="2"/>
    <x v="77"/>
    <x v="0"/>
    <s v="Strawberry"/>
    <n v="1"/>
    <s v="Milkshakes"/>
    <m/>
    <n v="40.724339999999998"/>
    <n v="-73.990960000000001"/>
    <n v="40.7644716"/>
    <n v="-73.983968399999995"/>
    <d v="2014-10-15T20:55:48"/>
    <d v="2014-10-15T21:10:52"/>
    <d v="2014-10-15T21:35:42"/>
    <d v="2014-10-15T22:04:46"/>
  </r>
  <r>
    <n v="1421087"/>
    <n v="200631"/>
    <x v="144"/>
    <x v="1"/>
    <x v="62"/>
    <x v="25"/>
    <s v="Catfish"/>
    <n v="1"/>
    <s v="Appetizers"/>
    <m/>
    <n v="40.802549609553203"/>
    <n v="-73.950232680024698"/>
    <n v="40.798558"/>
    <n v="-73.934880000000007"/>
    <d v="2014-10-22T14:18:45"/>
    <d v="2014-10-22T14:24:22"/>
    <d v="2014-10-22T14:50:43"/>
    <d v="2014-10-22T14:59:12"/>
  </r>
  <r>
    <n v="1379480"/>
    <n v="335550"/>
    <x v="284"/>
    <x v="1"/>
    <x v="227"/>
    <x v="8"/>
    <s v="Grilled Corn Mexican Style"/>
    <n v="1"/>
    <s v="Side Orders"/>
    <d v="1899-12-30T00:02:25"/>
    <n v="40.722912000000001"/>
    <n v="-73.994089000000002"/>
    <n v="40.739592500000001"/>
    <n v="-73.992170999999999"/>
    <d v="2014-10-17T12:33:34"/>
    <d v="2014-10-17T12:43:45"/>
    <d v="2014-10-17T12:51:05"/>
    <d v="2014-10-17T13:05:17"/>
  </r>
  <r>
    <n v="1330286"/>
    <n v="53947"/>
    <x v="439"/>
    <x v="1"/>
    <x v="809"/>
    <x v="16"/>
    <s v="Elegante"/>
    <n v="1"/>
    <s v="Panini"/>
    <m/>
    <n v="40.721993883026101"/>
    <n v="-73.985301448688304"/>
    <n v="40.735297000000003"/>
    <n v="-74.005668"/>
    <d v="2014-10-10T14:36:33"/>
    <d v="2014-10-10T14:52:05"/>
    <d v="2014-10-10T15:20:52"/>
    <d v="2014-10-10T15:26:12"/>
  </r>
  <r>
    <n v="1295691"/>
    <n v="97346"/>
    <x v="239"/>
    <x v="1"/>
    <x v="19"/>
    <x v="16"/>
    <s v="Beet"/>
    <n v="1"/>
    <s v="Crostini"/>
    <d v="1899-12-30T00:15:03"/>
    <n v="40.721952559408798"/>
    <n v="-73.997737000598505"/>
    <n v="40.745520900000002"/>
    <n v="-73.990466999999995"/>
    <d v="2014-10-04T20:10:25"/>
    <d v="2014-10-04T20:13:02"/>
    <d v="2014-10-04T20:39:49"/>
    <d v="2014-10-04T20:55:20"/>
  </r>
  <r>
    <n v="1410050"/>
    <n v="58180"/>
    <x v="551"/>
    <x v="1"/>
    <x v="139"/>
    <x v="8"/>
    <s v="Spicy Miso Ramen"/>
    <n v="1"/>
    <s v="Bowls"/>
    <m/>
    <n v="40.729110403548901"/>
    <n v="-73.984245455566395"/>
    <n v="40.7516058"/>
    <n v="-74.003114999999994"/>
    <d v="2014-10-20T18:53:32"/>
    <d v="2014-10-20T18:55:57"/>
    <d v="2014-10-20T19:40:19"/>
    <d v="2014-10-20T20:00:03"/>
  </r>
  <r>
    <n v="1293720"/>
    <n v="349402"/>
    <x v="407"/>
    <x v="2"/>
    <x v="18"/>
    <x v="15"/>
    <m/>
    <m/>
    <m/>
    <m/>
    <n v="40.739669913434199"/>
    <n v="-73.995310138486801"/>
    <n v="40.743380899999998"/>
    <n v="-73.974262499999995"/>
    <d v="2014-10-04T15:18:43"/>
    <d v="2014-10-04T15:22:52"/>
    <d v="2014-10-04T15:23:41"/>
    <d v="2014-10-04T15:48:43"/>
  </r>
  <r>
    <n v="1432770"/>
    <n v="69039"/>
    <x v="461"/>
    <x v="1"/>
    <x v="810"/>
    <x v="8"/>
    <m/>
    <m/>
    <m/>
    <m/>
    <n v="40.752223884249503"/>
    <n v="-73.986994993065807"/>
    <n v="40.729616"/>
    <n v="-73.992807999999997"/>
    <d v="2014-10-23T20:58:06"/>
    <d v="2014-10-23T20:58:36"/>
    <d v="2014-10-23T21:12:56"/>
    <d v="2014-10-23T21:24:02"/>
  </r>
  <r>
    <n v="1446720"/>
    <n v="68549"/>
    <x v="30"/>
    <x v="1"/>
    <x v="90"/>
    <x v="27"/>
    <s v="Baked Beans"/>
    <n v="1"/>
    <s v="Vegetables and Sides"/>
    <d v="1899-12-30T00:09:38"/>
    <n v="40.745299312570602"/>
    <n v="-73.9791375808162"/>
    <n v="40.743664746915101"/>
    <n v="-74.006333763410595"/>
    <d v="2014-10-25T14:32:08"/>
    <d v="2014-10-25T14:46:21"/>
    <d v="2014-10-25T15:23:57"/>
    <d v="2014-10-25T15:44:52"/>
  </r>
  <r>
    <n v="1410146"/>
    <n v="158346"/>
    <x v="112"/>
    <x v="3"/>
    <x v="811"/>
    <x v="8"/>
    <s v="Pad Sew Yew"/>
    <n v="1"/>
    <s v="Noodles"/>
    <d v="1899-12-30T00:06:08"/>
    <n v="40.725664999999999"/>
    <n v="-73.999280999999996"/>
    <n v="40.728814055305797"/>
    <n v="-73.984960550511204"/>
    <d v="2014-10-20T19:05:25"/>
    <d v="2014-10-20T19:24:24"/>
    <d v="2014-10-20T19:34:44"/>
    <d v="2014-10-20T19:47:02"/>
  </r>
  <r>
    <n v="1312871"/>
    <n v="322275"/>
    <x v="278"/>
    <x v="1"/>
    <x v="33"/>
    <x v="20"/>
    <s v="Organic Lentil + Chickpea Soup"/>
    <n v="1"/>
    <s v="Soup"/>
    <d v="1899-12-30T00:09:56"/>
    <n v="40.745078589413303"/>
    <n v="-73.988821506500202"/>
    <n v="40.753872824868701"/>
    <n v="-73.993038360206796"/>
    <d v="2014-10-07T12:00:11"/>
    <d v="2014-10-07T12:11:15"/>
    <d v="2014-10-07T12:21:07"/>
    <d v="2014-10-07T12:33:58"/>
  </r>
  <r>
    <n v="1388712"/>
    <n v="111226"/>
    <x v="472"/>
    <x v="2"/>
    <x v="126"/>
    <x v="30"/>
    <s v="Spicy Crispy Beef"/>
    <n v="1"/>
    <s v="Lunch Starters &amp; Salads"/>
    <d v="1899-12-30T00:03:31"/>
    <n v="40.782116700000003"/>
    <n v="-73.980739099999994"/>
    <n v="40.769434001657402"/>
    <n v="-73.985525322120296"/>
    <d v="2014-10-18T14:33:10"/>
    <d v="2014-10-18T14:46:32"/>
    <d v="2014-10-18T14:58:06"/>
    <d v="2014-10-18T15:13:10"/>
  </r>
  <r>
    <n v="1432805"/>
    <n v="303273"/>
    <x v="47"/>
    <x v="1"/>
    <x v="14"/>
    <x v="11"/>
    <s v="Magnolia's Famous Banana Pudding"/>
    <n v="2"/>
    <s v="Pudding"/>
    <m/>
    <n v="40.7358928721479"/>
    <n v="-74.005204439163194"/>
    <n v="40.718736"/>
    <n v="-73.985539000000003"/>
    <d v="2014-10-23T21:02:40"/>
    <d v="2014-10-23T21:15:50"/>
    <d v="2014-10-23T21:24:49"/>
    <d v="2014-10-23T21:47:00"/>
  </r>
  <r>
    <n v="1461218"/>
    <n v="106352"/>
    <x v="338"/>
    <x v="1"/>
    <x v="188"/>
    <x v="32"/>
    <s v="Salted Peanut"/>
    <n v="1"/>
    <s v="Cake Doughnut of the Day"/>
    <m/>
    <n v="40.716240933766798"/>
    <n v="-73.988682031631498"/>
    <n v="40.722190500000004"/>
    <n v="-74.003316799999993"/>
    <d v="2014-10-26T18:08:28"/>
    <d v="2014-10-26T18:42:00"/>
    <d v="2014-10-26T18:57:50"/>
    <d v="2014-10-26T19:10:16"/>
  </r>
  <r>
    <n v="1275130"/>
    <n v="64151"/>
    <x v="392"/>
    <x v="1"/>
    <x v="258"/>
    <x v="22"/>
    <s v="Grilled Haloumi"/>
    <n v="1"/>
    <s v="Shares"/>
    <d v="1899-12-30T00:05:36"/>
    <n v="40.721989949797702"/>
    <n v="-73.997747898101807"/>
    <n v="40.714843399999999"/>
    <n v="-74.0062724"/>
    <d v="2014-10-01T19:51:48"/>
    <d v="2014-10-01T20:22:51"/>
    <d v="2014-10-01T20:32:10"/>
    <d v="2014-10-01T20:40:01"/>
  </r>
  <r>
    <n v="1362930"/>
    <n v="109107"/>
    <x v="25"/>
    <x v="1"/>
    <x v="125"/>
    <x v="2"/>
    <s v="Milkshakes"/>
    <n v="1"/>
    <s v="Menu"/>
    <d v="1899-12-30T00:02:57"/>
    <n v="40.764075830277001"/>
    <n v="-73.978632525152193"/>
    <n v="40.747797200000001"/>
    <n v="-73.980960899999999"/>
    <d v="2014-10-14T20:03:31"/>
    <d v="2014-10-14T20:06:26"/>
    <d v="2014-10-14T20:24:26"/>
    <d v="2014-10-14T20:35:00"/>
  </r>
  <r>
    <n v="1419311"/>
    <n v="388109"/>
    <x v="328"/>
    <x v="1"/>
    <x v="132"/>
    <x v="1"/>
    <s v="Black Cherry"/>
    <n v="1"/>
    <s v="Drinks"/>
    <m/>
    <n v="40.733402283324402"/>
    <n v="-73.987510980727393"/>
    <n v="40.728741843917703"/>
    <n v="-73.986204252609696"/>
    <d v="2014-10-22T02:32:16"/>
    <m/>
    <m/>
    <d v="2014-10-22T03:36:56"/>
  </r>
  <r>
    <n v="1428278"/>
    <n v="301695"/>
    <x v="77"/>
    <x v="2"/>
    <x v="33"/>
    <x v="20"/>
    <s v="Harvest Bowl"/>
    <n v="1"/>
    <s v="Signatures"/>
    <d v="1899-12-30T00:06:17"/>
    <n v="40.745078589413303"/>
    <n v="-73.988821506500202"/>
    <n v="40.750667400507297"/>
    <n v="-73.986098678274203"/>
    <d v="2014-10-23T12:32:27"/>
    <d v="2014-10-23T12:59:14"/>
    <d v="2014-10-23T13:09:08"/>
    <d v="2014-10-23T13:22:31"/>
  </r>
  <r>
    <n v="1410016"/>
    <n v="319808"/>
    <x v="314"/>
    <x v="1"/>
    <x v="51"/>
    <x v="23"/>
    <s v="Lobster Roll"/>
    <n v="2"/>
    <s v="Rolls"/>
    <d v="1899-12-30T00:02:48"/>
    <n v="40.726822997452103"/>
    <n v="-73.985470975575794"/>
    <n v="40.767572100000002"/>
    <n v="-73.958136699999997"/>
    <d v="2014-10-20T18:48:04"/>
    <d v="2014-10-20T18:48:54"/>
    <d v="2014-10-20T18:54:44"/>
    <d v="2014-10-20T19:10:36"/>
  </r>
  <r>
    <n v="1345457"/>
    <n v="367093"/>
    <x v="463"/>
    <x v="1"/>
    <x v="63"/>
    <x v="16"/>
    <s v="Charred Broccoli"/>
    <n v="1"/>
    <s v="Vegetables"/>
    <d v="1899-12-30T00:02:33"/>
    <n v="40.723019825000002"/>
    <n v="-73.995853999999994"/>
    <n v="40.717182000000001"/>
    <n v="-74.002593000000005"/>
    <d v="2014-10-12T12:58:33"/>
    <d v="2014-10-12T12:56:08"/>
    <d v="2014-10-12T13:19:26"/>
    <d v="2014-10-12T13:29:44"/>
  </r>
  <r>
    <n v="1303890"/>
    <n v="221430"/>
    <x v="155"/>
    <x v="1"/>
    <x v="167"/>
    <x v="30"/>
    <s v="Wonton in Chicken Broth"/>
    <n v="1"/>
    <s v="Soups"/>
    <d v="1899-12-30T00:07:46"/>
    <n v="40.732213000000002"/>
    <n v="-73.988072000000003"/>
    <n v="40.724762800000001"/>
    <n v="-73.9934145"/>
    <d v="2014-10-05T20:01:25"/>
    <d v="2014-10-05T20:28:38"/>
    <d v="2014-10-05T20:39:14"/>
    <d v="2014-10-05T20:45:47"/>
  </r>
  <r>
    <n v="1357102"/>
    <n v="70946"/>
    <x v="98"/>
    <x v="1"/>
    <x v="84"/>
    <x v="8"/>
    <m/>
    <m/>
    <m/>
    <m/>
    <n v="40.762156455678202"/>
    <n v="-73.966091797496304"/>
    <n v="40.757604714200802"/>
    <n v="-73.966127718960706"/>
    <d v="2014-10-13T19:50:18"/>
    <d v="2014-10-13T20:06:38"/>
    <d v="2014-10-13T20:18:17"/>
    <d v="2014-10-13T20:34:00"/>
  </r>
  <r>
    <n v="1353568"/>
    <n v="40745"/>
    <x v="45"/>
    <x v="1"/>
    <x v="687"/>
    <x v="18"/>
    <s v="Chicken and Pistachio Sausage"/>
    <n v="1"/>
    <s v="Breakfast (Sides)"/>
    <d v="1899-12-30T00:33:04"/>
    <n v="40.728424725027502"/>
    <n v="-73.987275681122597"/>
    <n v="40.746136"/>
    <n v="-73.975717000000003"/>
    <d v="2014-10-13T10:01:49"/>
    <d v="2014-10-13T10:30:08"/>
    <d v="2014-10-13T10:56:58"/>
    <d v="2014-10-13T11:09:07"/>
  </r>
  <r>
    <n v="1441811"/>
    <n v="212326"/>
    <x v="111"/>
    <x v="1"/>
    <x v="126"/>
    <x v="30"/>
    <s v="Spicy Crispy Beef"/>
    <n v="1"/>
    <s v="Starters &amp; Salads"/>
    <d v="1899-12-30T00:06:19"/>
    <n v="40.782116700000003"/>
    <n v="-73.980739099999994"/>
    <n v="40.746444099999998"/>
    <n v="-73.980202199999994"/>
    <d v="2014-10-24T21:47:21"/>
    <d v="2014-10-24T22:09:42"/>
    <d v="2014-10-24T22:27:18"/>
    <d v="2014-10-24T22:45:49"/>
  </r>
  <r>
    <n v="1285287"/>
    <n v="41149"/>
    <x v="289"/>
    <x v="1"/>
    <x v="635"/>
    <x v="8"/>
    <m/>
    <m/>
    <m/>
    <m/>
    <n v="40.751239625179899"/>
    <n v="-73.991804122924805"/>
    <n v="40.7428563"/>
    <n v="-73.991165600000002"/>
    <d v="2014-10-03T13:04:55"/>
    <d v="2014-10-03T13:12:32"/>
    <d v="2014-10-03T13:32:49"/>
    <d v="2014-10-03T13:44:57"/>
  </r>
  <r>
    <n v="1274514"/>
    <n v="156218"/>
    <x v="280"/>
    <x v="1"/>
    <x v="101"/>
    <x v="30"/>
    <s v="Mushroom &amp; Vegetable Spring Rolls (2)"/>
    <n v="1"/>
    <s v="Dim Sum"/>
    <d v="1899-12-30T00:09:09"/>
    <n v="40.734213854853898"/>
    <n v="-74.006202029303594"/>
    <n v="40.732066699999997"/>
    <n v="-73.998013999999998"/>
    <d v="2014-10-01T18:26:37"/>
    <m/>
    <m/>
    <d v="2014-10-01T19:21:41"/>
  </r>
  <r>
    <n v="1450161"/>
    <n v="397376"/>
    <x v="90"/>
    <x v="1"/>
    <x v="812"/>
    <x v="8"/>
    <m/>
    <m/>
    <m/>
    <m/>
    <n v="40.717883999999998"/>
    <n v="-74.003168000000002"/>
    <n v="40.708824"/>
    <n v="-74.001329999999996"/>
    <d v="2014-10-25T19:09:29"/>
    <d v="2014-10-25T19:10:21"/>
    <d v="2014-10-25T19:25:11"/>
    <d v="2014-10-25T19:36:03"/>
  </r>
  <r>
    <n v="1396918"/>
    <n v="237616"/>
    <x v="349"/>
    <x v="1"/>
    <x v="9"/>
    <x v="2"/>
    <s v="Shackburger"/>
    <n v="1"/>
    <s v="Burgers"/>
    <m/>
    <n v="40.758456774983799"/>
    <n v="-73.989140466129399"/>
    <n v="40.760330099999997"/>
    <n v="-73.986910199999997"/>
    <d v="2014-10-19T12:09:44"/>
    <d v="2014-10-19T12:16:57"/>
    <d v="2014-10-19T12:39:23"/>
    <d v="2014-10-19T12:47:37"/>
  </r>
  <r>
    <n v="1294178"/>
    <n v="92017"/>
    <x v="64"/>
    <x v="1"/>
    <x v="313"/>
    <x v="7"/>
    <m/>
    <m/>
    <m/>
    <m/>
    <n v="40.736440000000002"/>
    <n v="-73.997342230000001"/>
    <n v="40.748918199999999"/>
    <n v="-73.981750099999999"/>
    <d v="2014-10-04T16:31:53"/>
    <d v="2014-10-04T16:36:15"/>
    <d v="2014-10-04T17:17:17"/>
    <d v="2014-10-04T17:26:31"/>
  </r>
  <r>
    <n v="1328837"/>
    <n v="222073"/>
    <x v="476"/>
    <x v="1"/>
    <x v="11"/>
    <x v="0"/>
    <s v="Egg Sandwich"/>
    <n v="1"/>
    <s v="Breakfast (M-F: 8am to 4:30pm)"/>
    <d v="1899-12-30T00:03:49"/>
    <n v="40.726413182830903"/>
    <n v="-73.993821144104004"/>
    <n v="40.723676400000002"/>
    <n v="-74.010723499999997"/>
    <d v="2014-10-10T11:33:25"/>
    <d v="2014-10-10T11:42:33"/>
    <d v="2014-10-10T11:55:52"/>
    <d v="2014-10-10T12:11:48"/>
  </r>
  <r>
    <n v="1319213"/>
    <n v="172194"/>
    <x v="216"/>
    <x v="1"/>
    <x v="675"/>
    <x v="26"/>
    <s v="Spicy Shroom"/>
    <n v="1"/>
    <s v="Rice Paper Wraps"/>
    <d v="1899-12-30T00:02:19"/>
    <n v="40.7328198446546"/>
    <n v="-73.986085653304997"/>
    <n v="40.7398007758974"/>
    <n v="-73.986265701751606"/>
    <d v="2014-10-08T17:17:15"/>
    <d v="2014-10-08T17:16:01"/>
    <d v="2014-10-08T17:23:23"/>
    <d v="2014-10-08T17:30:45"/>
  </r>
  <r>
    <n v="1345385"/>
    <n v="42188"/>
    <x v="457"/>
    <x v="1"/>
    <x v="140"/>
    <x v="7"/>
    <s v="Plain Cream Cheese"/>
    <n v="1"/>
    <s v="Sandwiches - Cream Cheese/Tofu"/>
    <m/>
    <n v="40.735518913424798"/>
    <n v="-73.979530334472699"/>
    <n v="40.739448899999999"/>
    <n v="-73.987205900000006"/>
    <d v="2014-10-12T12:51:49"/>
    <d v="2014-10-12T13:07:10"/>
    <d v="2014-10-12T13:27:46"/>
    <d v="2014-10-12T13:37:16"/>
  </r>
  <r>
    <n v="1419509"/>
    <n v="297130"/>
    <x v="96"/>
    <x v="1"/>
    <x v="122"/>
    <x v="32"/>
    <s v="iced Tea"/>
    <n v="1"/>
    <s v="Iced Drinks"/>
    <m/>
    <n v="40.744563916288797"/>
    <n v="-73.996630052861306"/>
    <n v="40.735796999999998"/>
    <n v="-74.000366"/>
    <d v="2014-10-22T07:30:29"/>
    <d v="2014-10-22T07:30:26"/>
    <d v="2014-10-22T07:39:52"/>
    <d v="2014-10-22T07:46:56"/>
  </r>
  <r>
    <n v="1369474"/>
    <n v="140737"/>
    <x v="76"/>
    <x v="1"/>
    <x v="89"/>
    <x v="4"/>
    <m/>
    <m/>
    <m/>
    <m/>
    <n v="40.761836680634801"/>
    <n v="-73.960403720115593"/>
    <n v="40.764667699999997"/>
    <n v="-73.964293600000005"/>
    <d v="2014-10-15T20:33:42"/>
    <d v="2014-10-15T21:07:07"/>
    <d v="2014-10-15T21:32:57"/>
    <d v="2014-10-15T21:39:19"/>
  </r>
  <r>
    <n v="1417361"/>
    <n v="130521"/>
    <x v="256"/>
    <x v="1"/>
    <x v="375"/>
    <x v="2"/>
    <s v="Lucky Southwestern Chicken Sandwich"/>
    <n v="1"/>
    <s v="Lucky Chicken Sandwiches"/>
    <m/>
    <n v="40.7645853095432"/>
    <n v="-73.9875913268679"/>
    <n v="40.761593682729398"/>
    <n v="-73.964545754784695"/>
    <d v="2014-10-21T21:30:52"/>
    <d v="2014-10-21T21:33:15"/>
    <d v="2014-10-21T21:52:06"/>
    <d v="2014-10-21T22:04:20"/>
  </r>
  <r>
    <n v="1401344"/>
    <n v="377260"/>
    <x v="213"/>
    <x v="2"/>
    <x v="77"/>
    <x v="0"/>
    <s v="The Cheesy Supreme"/>
    <n v="1"/>
    <s v="Sandwiches"/>
    <m/>
    <n v="40.724339999999998"/>
    <n v="-73.990960000000001"/>
    <n v="40.723676400000002"/>
    <n v="-74.010723499999997"/>
    <d v="2014-10-19T18:33:11"/>
    <d v="2014-10-19T18:51:14"/>
    <d v="2014-10-19T19:04:04"/>
    <d v="2014-10-19T19:18:45"/>
  </r>
  <r>
    <n v="1427125"/>
    <n v="298785"/>
    <x v="96"/>
    <x v="1"/>
    <x v="188"/>
    <x v="32"/>
    <s v="Wild Blueberry"/>
    <n v="1"/>
    <s v="Cake Dougnhuts"/>
    <m/>
    <n v="40.716240933766798"/>
    <n v="-73.988682031631498"/>
    <n v="40.725458699999997"/>
    <n v="-74.005488099999994"/>
    <d v="2014-10-23T07:25:03"/>
    <m/>
    <m/>
    <d v="2014-10-23T08:14:49"/>
  </r>
  <r>
    <n v="1396624"/>
    <n v="86698"/>
    <x v="177"/>
    <x v="3"/>
    <x v="16"/>
    <x v="13"/>
    <s v="Chicken McNuggets"/>
    <n v="1"/>
    <s v="Snacks &amp; Sides"/>
    <m/>
    <n v="40.800050864095702"/>
    <n v="-73.968060487504104"/>
    <n v="40.800167500000001"/>
    <n v="-73.956714000000005"/>
    <d v="2014-10-19T11:25:52"/>
    <m/>
    <m/>
    <d v="2014-10-19T12:01:08"/>
  </r>
  <r>
    <n v="1281994"/>
    <n v="215519"/>
    <x v="372"/>
    <x v="1"/>
    <x v="743"/>
    <x v="43"/>
    <m/>
    <m/>
    <m/>
    <m/>
    <n v="40.780820311410103"/>
    <n v="-73.980170645087696"/>
    <n v="40.784438199999997"/>
    <n v="-73.980679899999998"/>
    <d v="2014-10-02T20:33:44"/>
    <d v="2014-10-02T20:45:54"/>
    <d v="2014-10-02T20:57:14"/>
    <d v="2014-10-02T21:03:07"/>
  </r>
  <r>
    <n v="1445505"/>
    <n v="112483"/>
    <x v="294"/>
    <x v="1"/>
    <x v="813"/>
    <x v="8"/>
    <m/>
    <m/>
    <m/>
    <m/>
    <n v="40.692287651915997"/>
    <n v="-73.988280006692406"/>
    <n v="40.686591999999997"/>
    <n v="-73.987139999999997"/>
    <d v="2014-10-25T12:35:07"/>
    <d v="2014-10-25T12:47:57"/>
    <d v="2014-10-25T12:58:18"/>
    <d v="2014-10-25T13:04:42"/>
  </r>
  <r>
    <n v="1375082"/>
    <n v="295538"/>
    <x v="384"/>
    <x v="1"/>
    <x v="814"/>
    <x v="16"/>
    <m/>
    <m/>
    <m/>
    <m/>
    <n v="40.725659899999997"/>
    <n v="-73.991801199999998"/>
    <n v="40.745455399999997"/>
    <n v="-73.976923499999998"/>
    <d v="2014-10-16T18:54:56"/>
    <d v="2014-10-16T19:02:16"/>
    <d v="2014-10-16T19:22:37"/>
    <d v="2014-10-16T19:52:16"/>
  </r>
  <r>
    <n v="1463217"/>
    <n v="321041"/>
    <x v="129"/>
    <x v="2"/>
    <x v="76"/>
    <x v="16"/>
    <s v="Steamed Spinach"/>
    <n v="1"/>
    <s v="Green Market"/>
    <d v="1899-12-30T00:04:18"/>
    <n v="40.771491247520302"/>
    <n v="-73.956334145089798"/>
    <n v="40.767510000000001"/>
    <n v="-73.961753999999999"/>
    <d v="2014-10-26T20:00:40"/>
    <d v="2014-10-26T20:24:46"/>
    <d v="2014-10-26T20:31:11"/>
    <d v="2014-10-26T20:38:10"/>
  </r>
  <r>
    <n v="1415367"/>
    <n v="129206"/>
    <x v="316"/>
    <x v="1"/>
    <x v="126"/>
    <x v="30"/>
    <s v="Pork &amp; Crab Soup Dumplings (4)"/>
    <n v="1"/>
    <s v="Dim Sum"/>
    <d v="1899-12-30T00:08:26"/>
    <n v="40.782116700000003"/>
    <n v="-73.980739099999994"/>
    <n v="40.775056900000003"/>
    <n v="-73.977870899999999"/>
    <d v="2014-10-21T18:02:25"/>
    <d v="2014-10-21T18:37:01"/>
    <d v="2014-10-21T18:49:48"/>
    <d v="2014-10-21T18:59:13"/>
  </r>
  <r>
    <n v="1390892"/>
    <n v="70315"/>
    <x v="518"/>
    <x v="1"/>
    <x v="47"/>
    <x v="2"/>
    <s v="Hot Dog"/>
    <n v="1"/>
    <s v="Dogs"/>
    <m/>
    <n v="40.732368287916202"/>
    <n v="-74.003748892271602"/>
    <n v="40.7222188"/>
    <n v="-74.008316699999995"/>
    <d v="2014-10-18T18:25:34"/>
    <d v="2014-10-18T18:37:37"/>
    <d v="2014-10-18T19:04:28"/>
    <d v="2014-10-18T19:19:30"/>
  </r>
  <r>
    <n v="1463246"/>
    <n v="98864"/>
    <x v="179"/>
    <x v="1"/>
    <x v="815"/>
    <x v="1"/>
    <s v="Caesar Salad"/>
    <n v="1"/>
    <s v="Salads"/>
    <d v="1899-12-30T00:06:40"/>
    <n v="40.7412950743146"/>
    <n v="-73.993944304478802"/>
    <n v="40.744680899999999"/>
    <n v="-73.991006400000003"/>
    <d v="2014-10-26T20:01:05"/>
    <d v="2014-10-26T20:38:02"/>
    <d v="2014-10-26T20:55:20"/>
    <d v="2014-10-26T21:00:06"/>
  </r>
  <r>
    <n v="1423446"/>
    <n v="145581"/>
    <x v="286"/>
    <x v="1"/>
    <x v="33"/>
    <x v="20"/>
    <s v="Kale Caesar"/>
    <n v="1"/>
    <s v="Signatures"/>
    <d v="1899-12-30T00:08:16"/>
    <n v="40.721323186970601"/>
    <n v="-74.009732007980304"/>
    <n v="40.738320999999999"/>
    <n v="-74.004715000000004"/>
    <d v="2014-10-22T19:22:48"/>
    <d v="2014-10-22T19:50:34"/>
    <d v="2014-10-22T20:02:24"/>
    <d v="2014-10-22T20:16:46"/>
  </r>
  <r>
    <n v="1381626"/>
    <n v="180776"/>
    <x v="384"/>
    <x v="1"/>
    <x v="18"/>
    <x v="15"/>
    <m/>
    <m/>
    <m/>
    <m/>
    <n v="40.801876"/>
    <n v="-73.964799999999997"/>
    <n v="40.802472892597599"/>
    <n v="-73.961848094619"/>
    <d v="2014-10-17T17:26:44"/>
    <m/>
    <m/>
    <d v="2014-10-17T18:01:09"/>
  </r>
  <r>
    <n v="1311555"/>
    <n v="86240"/>
    <x v="292"/>
    <x v="2"/>
    <x v="277"/>
    <x v="6"/>
    <s v="Peruvian Corn"/>
    <n v="1"/>
    <s v="Sides"/>
    <d v="1899-12-30T00:08:18"/>
    <n v="40.732666419020703"/>
    <n v="-74.003292612268694"/>
    <n v="40.804653500000001"/>
    <n v="-73.967157900000004"/>
    <d v="2014-10-06T23:03:20"/>
    <d v="2014-10-06T23:28:46"/>
    <d v="2014-10-06T23:35:53"/>
    <d v="2014-10-07T00:01:31"/>
  </r>
  <r>
    <n v="1445865"/>
    <n v="107491"/>
    <x v="80"/>
    <x v="3"/>
    <x v="344"/>
    <x v="8"/>
    <m/>
    <m/>
    <m/>
    <m/>
    <n v="40.735437254805902"/>
    <n v="-73.979717245341007"/>
    <n v="40.735812000000003"/>
    <n v="-73.985990999999999"/>
    <d v="2014-10-25T13:09:31"/>
    <d v="2014-10-25T13:41:51"/>
    <d v="2014-10-25T13:58:11"/>
    <d v="2014-10-25T14:07:36"/>
  </r>
  <r>
    <n v="1458607"/>
    <n v="148168"/>
    <x v="112"/>
    <x v="3"/>
    <x v="80"/>
    <x v="0"/>
    <s v="Simply On A Bun"/>
    <n v="1"/>
    <s v="P.J. Clarke's Hamburgers"/>
    <d v="1899-12-30T00:05:01"/>
    <n v="40.758938763836703"/>
    <n v="-73.968531133448096"/>
    <n v="40.744452000000003"/>
    <n v="-73.989982699999999"/>
    <d v="2014-10-26T14:38:57"/>
    <d v="2014-10-26T14:48:36"/>
    <d v="2014-10-26T15:02:16"/>
    <d v="2014-10-26T15:16:21"/>
  </r>
  <r>
    <n v="1397440"/>
    <n v="91274"/>
    <x v="210"/>
    <x v="1"/>
    <x v="385"/>
    <x v="44"/>
    <m/>
    <m/>
    <m/>
    <d v="1899-12-30T00:05:17"/>
    <n v="40.732393897468697"/>
    <n v="-73.987838104088993"/>
    <n v="40.722226599999999"/>
    <n v="-73.998583600000003"/>
    <d v="2014-10-19T13:01:48"/>
    <d v="2014-10-19T13:29:09"/>
    <d v="2014-10-19T13:38:42"/>
    <d v="2014-10-19T13:46:39"/>
  </r>
  <r>
    <n v="1422876"/>
    <n v="82041"/>
    <x v="109"/>
    <x v="1"/>
    <x v="19"/>
    <x v="16"/>
    <s v="Three Meats"/>
    <n v="1"/>
    <s v="Meats"/>
    <d v="1899-12-30T00:10:21"/>
    <n v="40.721952559408798"/>
    <n v="-73.997737000598505"/>
    <n v="40.720478999999997"/>
    <n v="-74.001548999999997"/>
    <d v="2014-10-22T18:31:42"/>
    <d v="2014-10-22T18:43:25"/>
    <d v="2014-10-22T19:00:40"/>
    <d v="2014-10-22T19:05:51"/>
  </r>
  <r>
    <n v="1304384"/>
    <n v="68408"/>
    <x v="97"/>
    <x v="1"/>
    <x v="156"/>
    <x v="26"/>
    <s v="Live Blueberry Pie"/>
    <n v="1"/>
    <s v="Dessert"/>
    <d v="1899-12-30T00:27:06"/>
    <n v="40.774850249290502"/>
    <n v="-73.958765999999997"/>
    <n v="40.756475999999999"/>
    <n v="-73.966897000000003"/>
    <d v="2014-10-05T20:41:11"/>
    <d v="2014-10-05T21:15:38"/>
    <d v="2014-10-05T21:22:30"/>
    <d v="2014-10-05T21:34:25"/>
  </r>
  <r>
    <n v="1460764"/>
    <n v="121686"/>
    <x v="243"/>
    <x v="1"/>
    <x v="100"/>
    <x v="4"/>
    <s v="Dragon Tail Spare Ribs"/>
    <n v="1"/>
    <s v="BBQ"/>
    <d v="1899-12-30T00:03:03"/>
    <n v="40.762857763598497"/>
    <n v="-73.9716190014841"/>
    <n v="40.782547000000001"/>
    <n v="-73.954299000000006"/>
    <d v="2014-10-26T17:31:50"/>
    <d v="2014-10-26T17:59:04"/>
    <d v="2014-10-26T18:59:40"/>
    <d v="2014-10-26T19:11:45"/>
  </r>
  <r>
    <n v="1384033"/>
    <n v="250332"/>
    <x v="58"/>
    <x v="2"/>
    <x v="20"/>
    <x v="17"/>
    <m/>
    <m/>
    <m/>
    <m/>
    <n v="40.675316600000002"/>
    <n v="-73.988532599999999"/>
    <n v="40.693502100000003"/>
    <n v="-73.982615600000003"/>
    <d v="2014-10-17T21:23:54"/>
    <d v="2014-10-17T21:37:24"/>
    <d v="2014-10-17T22:10:14"/>
    <d v="2014-10-17T22:28:17"/>
  </r>
  <r>
    <n v="1324674"/>
    <n v="277898"/>
    <x v="21"/>
    <x v="1"/>
    <x v="27"/>
    <x v="1"/>
    <s v="Artichoke Pizza"/>
    <n v="1"/>
    <s v="18&quot; Pizzas"/>
    <d v="1899-12-30T00:06:23"/>
    <n v="40.743982000000003"/>
    <n v="-74.006677999999994"/>
    <n v="40.724721799999998"/>
    <n v="-74.008089499999997"/>
    <d v="2014-10-09T17:40:55"/>
    <d v="2014-10-09T17:51:19"/>
    <d v="2014-10-09T18:08:39"/>
    <d v="2014-10-09T18:21:49"/>
  </r>
  <r>
    <n v="1294499"/>
    <n v="109390"/>
    <x v="96"/>
    <x v="1"/>
    <x v="108"/>
    <x v="7"/>
    <s v="Cupcakes"/>
    <n v="1"/>
    <s v="Menu"/>
    <m/>
    <n v="40.718024999999997"/>
    <n v="-73.989769999999993"/>
    <n v="40.725446099999999"/>
    <n v="-73.994459899999995"/>
    <d v="2014-10-04T17:25:30"/>
    <d v="2014-10-04T17:30:04"/>
    <d v="2014-10-04T17:38:23"/>
    <d v="2014-10-04T17:45:24"/>
  </r>
  <r>
    <n v="1467369"/>
    <n v="342126"/>
    <x v="154"/>
    <x v="0"/>
    <x v="816"/>
    <x v="22"/>
    <s v="Pork STIX"/>
    <n v="3"/>
    <s v="STIX"/>
    <d v="1899-12-30T00:10:57"/>
    <n v="40.740013341355699"/>
    <n v="-73.985703183677401"/>
    <n v="40.7183876"/>
    <n v="-74.004408699999999"/>
    <d v="2014-10-27T10:55:12"/>
    <d v="2014-10-27T11:10:14"/>
    <d v="2014-10-27T11:25:38"/>
    <d v="2014-10-27T11:39:35"/>
  </r>
  <r>
    <n v="1373863"/>
    <n v="41638"/>
    <x v="120"/>
    <x v="1"/>
    <x v="77"/>
    <x v="0"/>
    <s v="Drumstick"/>
    <n v="3"/>
    <s v="By the Piece"/>
    <m/>
    <n v="40.724339999999998"/>
    <n v="-73.990960000000001"/>
    <n v="40.775196000000001"/>
    <n v="-73.983440000000002"/>
    <d v="2014-10-16T15:17:06"/>
    <d v="2014-10-16T15:21:58"/>
    <d v="2014-10-16T15:37:05"/>
    <d v="2014-10-16T16:06:43"/>
  </r>
  <r>
    <n v="1348442"/>
    <n v="232359"/>
    <x v="205"/>
    <x v="1"/>
    <x v="76"/>
    <x v="0"/>
    <s v="Ice Cream Sandwich"/>
    <n v="1"/>
    <s v="Desserts"/>
    <d v="1899-12-30T00:05:05"/>
    <n v="40.736130877644598"/>
    <n v="-74.000648304229699"/>
    <n v="40.740772200000002"/>
    <n v="-74.0010762"/>
    <d v="2014-10-12T18:12:21"/>
    <d v="2014-10-12T18:18:59"/>
    <d v="2014-10-12T18:40:49"/>
    <d v="2014-10-12T18:47:42"/>
  </r>
  <r>
    <n v="1309062"/>
    <n v="116313"/>
    <x v="33"/>
    <x v="2"/>
    <x v="31"/>
    <x v="6"/>
    <s v="Bigeye Tuna"/>
    <n v="1"/>
    <s v="Dinner Sushi &amp; Sashimi"/>
    <d v="1899-12-30T00:11:34"/>
    <n v="40.719386413349397"/>
    <n v="-74.008692501044905"/>
    <n v="40.715787800000001"/>
    <n v="-74.014823399999997"/>
    <d v="2014-10-06T18:13:06"/>
    <d v="2014-10-06T18:52:59"/>
    <d v="2014-10-06T19:09:43"/>
    <d v="2014-10-06T19:24:28"/>
  </r>
  <r>
    <n v="1472989"/>
    <n v="88403"/>
    <x v="432"/>
    <x v="1"/>
    <x v="435"/>
    <x v="16"/>
    <m/>
    <m/>
    <m/>
    <m/>
    <n v="40.741924698522098"/>
    <n v="-73.989830017089801"/>
    <n v="40.769410999999998"/>
    <n v="-73.985624000000001"/>
    <d v="2014-10-28T11:26:57"/>
    <d v="2014-10-28T11:38:26"/>
    <d v="2014-10-28T12:03:15"/>
    <d v="2014-10-28T12:26:41"/>
  </r>
  <r>
    <n v="1356884"/>
    <n v="308283"/>
    <x v="64"/>
    <x v="1"/>
    <x v="72"/>
    <x v="8"/>
    <s v="Pollo Rostizado"/>
    <n v="1"/>
    <s v="Tortas"/>
    <d v="1899-12-30T00:05:02"/>
    <n v="40.721353749744097"/>
    <n v="-73.997525293959001"/>
    <n v="40.7255222101142"/>
    <n v="-74.009152743337395"/>
    <d v="2014-10-13T19:29:43"/>
    <d v="2014-10-13T19:51:25"/>
    <d v="2014-10-13T19:58:15"/>
    <d v="2014-10-13T20:05:32"/>
  </r>
  <r>
    <n v="1485490"/>
    <n v="312853"/>
    <x v="112"/>
    <x v="3"/>
    <x v="129"/>
    <x v="0"/>
    <s v="Charred Brussels Sprouts &amp; Pearl Onions"/>
    <n v="1"/>
    <s v="Sides"/>
    <d v="1899-12-30T00:02:47"/>
    <n v="40.723702712540103"/>
    <n v="-73.9963431157271"/>
    <n v="40.733196197540103"/>
    <n v="-74.003323153999006"/>
    <d v="2014-10-30T10:53:30"/>
    <d v="2014-10-30T11:00:57"/>
    <d v="2014-10-30T11:23:05"/>
    <d v="2014-10-30T11:33:57"/>
  </r>
  <r>
    <n v="1435421"/>
    <n v="96800"/>
    <x v="68"/>
    <x v="1"/>
    <x v="394"/>
    <x v="0"/>
    <s v="Goldie Lox"/>
    <n v="1"/>
    <s v="Eggs &amp; Omelettes"/>
    <d v="1899-12-30T00:03:53"/>
    <n v="40.784877344265098"/>
    <n v="-73.955926608873398"/>
    <n v="40.775107499999997"/>
    <n v="-73.959203799999997"/>
    <d v="2014-10-24T10:36:38"/>
    <d v="2014-10-24T10:54:37"/>
    <d v="2014-10-24T11:04:11"/>
    <d v="2014-10-24T11:12:48"/>
  </r>
  <r>
    <n v="1295456"/>
    <n v="82041"/>
    <x v="96"/>
    <x v="1"/>
    <x v="9"/>
    <x v="2"/>
    <s v="Cheese Fries"/>
    <n v="1"/>
    <s v="Fries"/>
    <m/>
    <n v="40.7152793278103"/>
    <n v="-74.014860391616807"/>
    <n v="40.720478999999997"/>
    <n v="-74.001548999999997"/>
    <d v="2014-10-04T19:41:25"/>
    <d v="2014-10-04T19:45:05"/>
    <d v="2014-10-04T20:12:25"/>
    <d v="2014-10-04T20:22:12"/>
  </r>
  <r>
    <n v="1297163"/>
    <n v="121663"/>
    <x v="23"/>
    <x v="2"/>
    <x v="117"/>
    <x v="0"/>
    <s v="Fried Chicken"/>
    <n v="1"/>
    <s v="Main Course"/>
    <d v="1899-12-30T00:02:54"/>
    <n v="40.719966017586998"/>
    <n v="-74.008543303190294"/>
    <n v="40.738638018092502"/>
    <n v="-74.001867343738098"/>
    <d v="2014-10-04T22:44:19"/>
    <d v="2014-10-04T22:55:37"/>
    <d v="2014-10-04T23:09:57"/>
    <d v="2014-10-04T23:23:40"/>
  </r>
  <r>
    <n v="1315537"/>
    <n v="64295"/>
    <x v="19"/>
    <x v="3"/>
    <x v="89"/>
    <x v="4"/>
    <m/>
    <m/>
    <m/>
    <d v="1899-12-30T00:05:51"/>
    <n v="40.761836680634801"/>
    <n v="-73.960403720115593"/>
    <n v="40.778044000000001"/>
    <n v="-73.959266999999997"/>
    <d v="2014-10-07T21:00:05"/>
    <d v="2014-10-07T21:25:46"/>
    <d v="2014-10-07T21:39:56"/>
    <d v="2014-10-07T21:52:05"/>
  </r>
  <r>
    <n v="1480462"/>
    <n v="263075"/>
    <x v="45"/>
    <x v="1"/>
    <x v="18"/>
    <x v="15"/>
    <m/>
    <m/>
    <m/>
    <m/>
    <n v="40.789831180607003"/>
    <n v="-73.975424242858693"/>
    <n v="40.791713733498803"/>
    <n v="-73.977843813124196"/>
    <d v="2014-10-29T17:17:24"/>
    <d v="2014-10-29T17:26:51"/>
    <d v="2014-10-29T17:38:11"/>
    <d v="2014-10-29T17:40:12"/>
  </r>
  <r>
    <n v="1431963"/>
    <n v="54608"/>
    <x v="25"/>
    <x v="1"/>
    <x v="5"/>
    <x v="5"/>
    <s v="Nan"/>
    <n v="1"/>
    <s v="Roti Breads"/>
    <d v="1899-12-30T00:06:04"/>
    <n v="40.719268925450301"/>
    <n v="-74.008749884804104"/>
    <n v="40.744760900000003"/>
    <n v="-74.003630000000001"/>
    <d v="2014-10-23T19:41:01"/>
    <d v="2014-10-23T20:01:57"/>
    <d v="2014-10-23T20:11:49"/>
    <d v="2014-10-23T20:24:55"/>
  </r>
  <r>
    <n v="1315204"/>
    <n v="54608"/>
    <x v="7"/>
    <x v="1"/>
    <x v="5"/>
    <x v="5"/>
    <s v="Steamed Basmati Rice"/>
    <n v="1"/>
    <s v="Basmati Degh Rice"/>
    <d v="1899-12-30T00:03:54"/>
    <n v="40.719268925450301"/>
    <n v="-74.008749884804104"/>
    <n v="40.744760900000003"/>
    <n v="-74.003630000000001"/>
    <d v="2014-10-07T20:16:19"/>
    <d v="2014-10-07T20:38:53"/>
    <d v="2014-10-07T20:54:42"/>
    <d v="2014-10-07T21:08:16"/>
  </r>
  <r>
    <n v="1460131"/>
    <n v="370098"/>
    <x v="51"/>
    <x v="4"/>
    <x v="63"/>
    <x v="16"/>
    <s v="Coffee Cake"/>
    <n v="3"/>
    <s v="Sides"/>
    <d v="1899-12-30T00:09:10"/>
    <n v="40.723019825000002"/>
    <n v="-73.995853999999994"/>
    <n v="40.775835054317902"/>
    <n v="-73.947514593920701"/>
    <d v="2014-10-26T16:43:30"/>
    <d v="2014-10-26T17:15:10"/>
    <d v="2014-10-26T17:24:31"/>
    <d v="2014-10-26T18:04:21"/>
  </r>
  <r>
    <n v="1314254"/>
    <n v="91245"/>
    <x v="552"/>
    <x v="1"/>
    <x v="32"/>
    <x v="4"/>
    <m/>
    <m/>
    <m/>
    <d v="1899-12-30T00:07:15"/>
    <n v="40.735872288065799"/>
    <n v="-73.987664615827299"/>
    <n v="40.738803500000003"/>
    <n v="-74.009342099999998"/>
    <d v="2014-10-07T17:42:06"/>
    <d v="2014-10-07T17:55:07"/>
    <d v="2014-10-07T18:07:56"/>
    <d v="2014-10-07T18:22:05"/>
  </r>
  <r>
    <n v="1469116"/>
    <n v="312853"/>
    <x v="171"/>
    <x v="1"/>
    <x v="47"/>
    <x v="2"/>
    <s v="Regular Fries"/>
    <n v="1"/>
    <s v="Fries"/>
    <m/>
    <n v="40.732368287916202"/>
    <n v="-74.003748892271602"/>
    <n v="40.733196197540103"/>
    <n v="-74.003323153999006"/>
    <d v="2014-10-27T16:57:07"/>
    <m/>
    <m/>
    <d v="2014-10-27T17:20:38"/>
  </r>
  <r>
    <n v="1281526"/>
    <n v="57943"/>
    <x v="495"/>
    <x v="2"/>
    <x v="171"/>
    <x v="2"/>
    <s v="Turkey Brgr"/>
    <n v="2"/>
    <s v="Your Creation"/>
    <d v="1899-12-30T00:10:22"/>
    <n v="40.762623890247497"/>
    <n v="-73.965919607909498"/>
    <n v="40.774650000000001"/>
    <n v="-73.945621000000003"/>
    <d v="2014-10-02T19:42:43"/>
    <d v="2014-10-02T20:11:56"/>
    <d v="2014-10-02T20:20:46"/>
    <d v="2014-10-02T20:31:00"/>
  </r>
  <r>
    <n v="1462161"/>
    <n v="147006"/>
    <x v="251"/>
    <x v="2"/>
    <x v="472"/>
    <x v="8"/>
    <s v="King Crab Fried Rice"/>
    <n v="1"/>
    <s v="Appetizers"/>
    <d v="1899-12-30T00:05:20"/>
    <n v="40.665610864239497"/>
    <n v="-73.982644237529598"/>
    <n v="40.672598206803499"/>
    <n v="-73.977688595600895"/>
    <d v="2014-10-26T19:06:20"/>
    <d v="2014-10-26T19:15:42"/>
    <d v="2014-10-26T19:40:02"/>
    <d v="2014-10-26T19:48:39"/>
  </r>
  <r>
    <n v="1474799"/>
    <n v="40557"/>
    <x v="296"/>
    <x v="1"/>
    <x v="817"/>
    <x v="8"/>
    <m/>
    <m/>
    <m/>
    <d v="1899-12-30T00:03:27"/>
    <n v="40.723713744687302"/>
    <n v="-74.004549980163603"/>
    <n v="40.723346999999997"/>
    <n v="-74.006399000000002"/>
    <d v="2014-10-28T17:59:22"/>
    <m/>
    <m/>
    <d v="2014-10-28T18:16:45"/>
  </r>
  <r>
    <n v="1299568"/>
    <n v="159545"/>
    <x v="51"/>
    <x v="4"/>
    <x v="126"/>
    <x v="30"/>
    <s v="Shrimp &amp; Mango Fried Wontons (4)"/>
    <n v="1"/>
    <s v="Lunch Dim Sum"/>
    <d v="1899-12-30T00:09:53"/>
    <n v="40.782116700000003"/>
    <n v="-73.980739099999994"/>
    <n v="40.771971299999997"/>
    <n v="-73.988951099999994"/>
    <d v="2014-10-05T12:30:20"/>
    <d v="2014-10-05T12:44:13"/>
    <d v="2014-10-05T12:53:33"/>
    <d v="2014-10-05T13:02:37"/>
  </r>
  <r>
    <n v="1308816"/>
    <n v="35432"/>
    <x v="521"/>
    <x v="1"/>
    <x v="134"/>
    <x v="33"/>
    <s v="Wild Fish Cakes"/>
    <n v="1"/>
    <s v="Prepared Food"/>
    <m/>
    <n v="40.735676762018002"/>
    <n v="-73.993829528068602"/>
    <n v="40.751897999999997"/>
    <n v="-73.985834999999994"/>
    <d v="2014-10-06T17:11:32"/>
    <d v="2014-10-06T17:21:31"/>
    <d v="2014-10-06T17:37:49"/>
    <d v="2014-10-06T17:56:14"/>
  </r>
  <r>
    <n v="1295306"/>
    <n v="145701"/>
    <x v="477"/>
    <x v="2"/>
    <x v="138"/>
    <x v="9"/>
    <s v="Flaxseed Chips &amp; Avocado Salsa"/>
    <n v="1"/>
    <s v="Sides"/>
    <d v="1899-12-30T00:03:53"/>
    <n v="40.721388327539302"/>
    <n v="-73.988658779542604"/>
    <n v="40.703423999999998"/>
    <n v="-73.980162000000007"/>
    <d v="2014-10-04T19:24:55"/>
    <d v="2014-10-04T19:35:05"/>
    <d v="2014-10-04T19:54:55"/>
    <d v="2014-10-04T20:11:03"/>
  </r>
  <r>
    <n v="1362413"/>
    <n v="127201"/>
    <x v="273"/>
    <x v="5"/>
    <x v="74"/>
    <x v="6"/>
    <m/>
    <m/>
    <m/>
    <d v="1899-12-30T00:06:46"/>
    <n v="40.744370000000004"/>
    <n v="-73.996279999999999"/>
    <n v="40.7461518"/>
    <n v="-74.002618600000005"/>
    <d v="2014-10-14T18:53:36"/>
    <d v="2014-10-14T18:53:50"/>
    <d v="2014-10-14T19:11:41"/>
    <d v="2014-10-14T19:16:03"/>
  </r>
  <r>
    <n v="1429814"/>
    <n v="118776"/>
    <x v="170"/>
    <x v="1"/>
    <x v="25"/>
    <x v="4"/>
    <s v="Fried Chicken &quot;Blue Ribbon Style&quot;"/>
    <n v="1"/>
    <s v="Tempura &amp; Fryer"/>
    <d v="1899-12-30T00:10:26"/>
    <n v="40.767652912117299"/>
    <n v="-73.982925456000402"/>
    <n v="40.766679785687202"/>
    <n v="-73.979603577262793"/>
    <d v="2014-10-23T15:11:14"/>
    <d v="2014-10-23T15:33:57"/>
    <d v="2014-10-23T15:48:47"/>
    <d v="2014-10-23T16:05:55"/>
  </r>
  <r>
    <n v="1483276"/>
    <n v="232035"/>
    <x v="269"/>
    <x v="0"/>
    <x v="754"/>
    <x v="21"/>
    <s v="Beirut Beats Zaatar"/>
    <n v="1"/>
    <s v="Manakeesh (Lebanese Pizza)"/>
    <d v="1899-12-30T00:05:18"/>
    <n v="40.730474346712903"/>
    <n v="-73.983350152502496"/>
    <n v="40.748700700000001"/>
    <n v="-73.974242500000003"/>
    <d v="2014-10-29T21:52:23"/>
    <d v="2014-10-29T21:51:14"/>
    <d v="2014-10-29T22:30:34"/>
    <d v="2014-10-29T22:41:16"/>
  </r>
  <r>
    <n v="1289517"/>
    <n v="73668"/>
    <x v="136"/>
    <x v="1"/>
    <x v="12"/>
    <x v="10"/>
    <s v="Slaw"/>
    <n v="1"/>
    <s v="Sides"/>
    <m/>
    <n v="40.727518945156902"/>
    <n v="-73.988671302795396"/>
    <n v="40.7403993"/>
    <n v="-73.984299500000006"/>
    <d v="2014-10-03T21:28:46"/>
    <d v="2014-10-03T21:29:18"/>
    <d v="2014-10-03T21:53:08"/>
    <d v="2014-10-03T22:02:47"/>
  </r>
  <r>
    <n v="1466486"/>
    <n v="63661"/>
    <x v="60"/>
    <x v="1"/>
    <x v="132"/>
    <x v="1"/>
    <s v="Snapple Iced Tea"/>
    <n v="1"/>
    <s v="Drinks"/>
    <m/>
    <n v="40.733402283324402"/>
    <n v="-73.987510980727393"/>
    <n v="40.7455085"/>
    <n v="-73.990542899999994"/>
    <d v="2014-10-27T00:13:04"/>
    <d v="2014-10-27T00:13:43"/>
    <d v="2014-10-27T00:22:03"/>
    <d v="2014-10-27T00:33:38"/>
  </r>
  <r>
    <n v="1380591"/>
    <n v="203320"/>
    <x v="269"/>
    <x v="0"/>
    <x v="144"/>
    <x v="37"/>
    <s v="Strawberry-Raspberry-Thai Basil"/>
    <n v="2"/>
    <s v="Smoothies"/>
    <m/>
    <n v="40.735951410513501"/>
    <n v="-74.001760416287993"/>
    <n v="40.783488300000002"/>
    <n v="-73.958619299999995"/>
    <d v="2014-10-17T15:02:10"/>
    <d v="2014-10-17T15:14:30"/>
    <d v="2014-10-17T15:29:50"/>
    <d v="2014-10-17T16:24:06"/>
  </r>
  <r>
    <n v="1486627"/>
    <n v="283639"/>
    <x v="112"/>
    <x v="3"/>
    <x v="139"/>
    <x v="8"/>
    <s v="Shiitake Bun"/>
    <n v="1"/>
    <s v="Buns"/>
    <m/>
    <n v="40.729110403548901"/>
    <n v="-73.984245455566395"/>
    <n v="40.727966589517898"/>
    <n v="-73.990256200490705"/>
    <d v="2014-10-30T14:32:36"/>
    <d v="2014-10-30T14:48:12"/>
    <d v="2014-10-30T15:05:03"/>
    <d v="2014-10-30T15:11:13"/>
  </r>
  <r>
    <n v="1325958"/>
    <n v="103005"/>
    <x v="228"/>
    <x v="1"/>
    <x v="32"/>
    <x v="4"/>
    <s v="Nameko Soup"/>
    <n v="1"/>
    <s v="Soups"/>
    <d v="1899-12-30T00:08:08"/>
    <n v="40.735872288065799"/>
    <n v="-73.987664615827299"/>
    <n v="40.740572800000002"/>
    <n v="-73.982178599999997"/>
    <d v="2014-10-09T20:37:59"/>
    <d v="2014-10-09T20:51:32"/>
    <d v="2014-10-09T21:03:51"/>
    <d v="2014-10-09T21:10:40"/>
  </r>
  <r>
    <n v="1432215"/>
    <n v="65263"/>
    <x v="204"/>
    <x v="1"/>
    <x v="429"/>
    <x v="8"/>
    <m/>
    <m/>
    <m/>
    <d v="1899-12-30T00:04:58"/>
    <n v="40.784260272885497"/>
    <n v="-73.977668324291699"/>
    <n v="40.804912199999997"/>
    <n v="-73.962491700000001"/>
    <d v="2014-10-23T20:07:01"/>
    <d v="2014-10-23T20:37:33"/>
    <d v="2014-10-23T20:46:31"/>
    <d v="2014-10-23T21:00:48"/>
  </r>
  <r>
    <n v="1454436"/>
    <n v="91817"/>
    <x v="115"/>
    <x v="1"/>
    <x v="375"/>
    <x v="2"/>
    <s v="Lucky Double Cheddar"/>
    <n v="1"/>
    <s v="Lucky's Famous Burgers"/>
    <d v="1899-12-30T00:05:10"/>
    <n v="40.745131249607702"/>
    <n v="-73.998156551192807"/>
    <n v="40.740125407502703"/>
    <n v="-73.990611042896305"/>
    <d v="2014-10-26T00:34:51"/>
    <d v="2014-10-26T00:37:52"/>
    <d v="2014-10-26T00:51:11"/>
    <d v="2014-10-26T00:59:07"/>
  </r>
  <r>
    <n v="1320393"/>
    <n v="368544"/>
    <x v="46"/>
    <x v="2"/>
    <x v="70"/>
    <x v="11"/>
    <s v="Cereal Milk and Candy Bar Pie Twist Soft Serve (1 Pint)"/>
    <n v="1"/>
    <s v="Soft Serve"/>
    <m/>
    <n v="40.787149600866101"/>
    <n v="-73.971722312198096"/>
    <n v="40.798968000000002"/>
    <n v="-73.959753000000006"/>
    <d v="2014-10-08T20:28:36"/>
    <d v="2014-10-08T20:29:19"/>
    <d v="2014-10-08T20:39:28"/>
    <d v="2014-10-08T20:46:44"/>
  </r>
  <r>
    <n v="1374721"/>
    <n v="64112"/>
    <x v="281"/>
    <x v="5"/>
    <x v="399"/>
    <x v="43"/>
    <s v="Birthday Cake"/>
    <n v="1"/>
    <s v="Low Fat"/>
    <m/>
    <n v="40.774952999999996"/>
    <n v="-73.953899000000007"/>
    <n v="40.771746999999998"/>
    <n v="-73.959524999999999"/>
    <d v="2014-10-16T17:58:13"/>
    <d v="2014-10-16T17:58:25"/>
    <d v="2014-10-16T18:10:15"/>
    <d v="2014-10-16T18:14:53"/>
  </r>
  <r>
    <n v="1355260"/>
    <n v="110461"/>
    <x v="40"/>
    <x v="1"/>
    <x v="4"/>
    <x v="4"/>
    <s v="Kaibashira"/>
    <n v="1"/>
    <s v="Taiheiyo (Pacific Ocean)"/>
    <d v="1899-12-30T00:06:30"/>
    <n v="40.7261096570601"/>
    <n v="-74.002491863200504"/>
    <n v="40.732301300000003"/>
    <n v="-74.007778200000004"/>
    <d v="2014-10-13T14:56:57"/>
    <d v="2014-10-13T15:39:26"/>
    <d v="2014-10-13T15:46:15"/>
    <d v="2014-10-13T15:54:42"/>
  </r>
  <r>
    <n v="1324878"/>
    <n v="42930"/>
    <x v="52"/>
    <x v="1"/>
    <x v="369"/>
    <x v="16"/>
    <s v="&quot;Ala Vodka&quot; Sauce with Mushrooms"/>
    <n v="1"/>
    <s v="Pasta"/>
    <d v="1899-12-30T00:05:35"/>
    <n v="40.764489839461099"/>
    <n v="-73.9643928535112"/>
    <n v="40.794558000000002"/>
    <n v="-73.943725999999998"/>
    <d v="2014-10-09T18:20:32"/>
    <d v="2014-10-09T18:28:25"/>
    <d v="2014-10-09T18:43:15"/>
    <d v="2014-10-09T19:02:48"/>
  </r>
  <r>
    <n v="1320750"/>
    <n v="270525"/>
    <x v="159"/>
    <x v="3"/>
    <x v="11"/>
    <x v="0"/>
    <s v="Spaghetti &amp; Tomato Sauce"/>
    <n v="1"/>
    <s v="Entrees"/>
    <m/>
    <n v="40.726413182830903"/>
    <n v="-73.993821144104004"/>
    <n v="40.726064100000002"/>
    <n v="-73.989779299999995"/>
    <d v="2014-10-08T21:10:35"/>
    <d v="2014-10-08T21:13:46"/>
    <d v="2014-10-08T21:30:39"/>
    <d v="2014-10-08T21:36:46"/>
  </r>
  <r>
    <n v="1486282"/>
    <n v="81333"/>
    <x v="553"/>
    <x v="1"/>
    <x v="9"/>
    <x v="2"/>
    <s v="Fountain Soda"/>
    <n v="4"/>
    <s v="Drinks"/>
    <m/>
    <n v="40.758456774983799"/>
    <n v="-73.989140466129399"/>
    <n v="40.735666600000002"/>
    <n v="-73.992729600000004"/>
    <d v="2014-10-30T13:38:37"/>
    <d v="2014-10-30T13:42:02"/>
    <d v="2014-10-30T14:19:23"/>
    <d v="2014-10-30T14:47:51"/>
  </r>
  <r>
    <n v="1306055"/>
    <n v="146238"/>
    <x v="201"/>
    <x v="2"/>
    <x v="193"/>
    <x v="8"/>
    <s v="Sundried Tomato Mayo"/>
    <n v="2"/>
    <s v="Additional Sauces"/>
    <m/>
    <n v="40.728169657139198"/>
    <n v="-73.987912711093401"/>
    <n v="40.7188266"/>
    <n v="-73.987408599999995"/>
    <d v="2014-10-05T22:55:08"/>
    <d v="2014-10-05T22:58:27"/>
    <d v="2014-10-05T23:09:17"/>
    <d v="2014-10-05T23:17:24"/>
  </r>
  <r>
    <n v="1485407"/>
    <n v="59314"/>
    <x v="154"/>
    <x v="0"/>
    <x v="818"/>
    <x v="8"/>
    <m/>
    <m/>
    <m/>
    <m/>
    <n v="40.762475136655802"/>
    <n v="-73.9972114562988"/>
    <n v="40.718997999999999"/>
    <n v="-74.010943999999995"/>
    <d v="2014-10-30T10:31:45"/>
    <d v="2014-10-30T11:15:03"/>
    <d v="2014-10-30T11:35:51"/>
    <d v="2014-10-30T12:07:36"/>
  </r>
  <r>
    <n v="1321844"/>
    <n v="296668"/>
    <x v="1"/>
    <x v="1"/>
    <x v="510"/>
    <x v="13"/>
    <m/>
    <m/>
    <m/>
    <m/>
    <n v="40.7478304677173"/>
    <n v="-73.985094841795203"/>
    <n v="40.734250600000003"/>
    <n v="-73.990212299999996"/>
    <d v="2014-10-08T23:41:56"/>
    <d v="2014-10-08T23:46:06"/>
    <d v="2014-10-09T00:02:43"/>
    <d v="2014-10-09T00:15:03"/>
  </r>
  <r>
    <n v="1430286"/>
    <n v="96921"/>
    <x v="49"/>
    <x v="1"/>
    <x v="2"/>
    <x v="2"/>
    <s v="Caesar"/>
    <n v="2"/>
    <s v="Bare Salads"/>
    <d v="1899-12-30T00:02:42"/>
    <n v="40.768488798984301"/>
    <n v="-73.955182186711994"/>
    <n v="40.769992000000002"/>
    <n v="-73.959652000000006"/>
    <d v="2014-10-23T15:56:12"/>
    <d v="2014-10-23T16:11:34"/>
    <d v="2014-10-23T16:19:30"/>
    <d v="2014-10-23T16:23:59"/>
  </r>
  <r>
    <n v="1383649"/>
    <n v="187892"/>
    <x v="100"/>
    <x v="5"/>
    <x v="87"/>
    <x v="6"/>
    <s v="Spicy Scallop Roll"/>
    <n v="1"/>
    <s v="Rolls"/>
    <d v="1899-12-30T00:05:33"/>
    <n v="40.760654436198898"/>
    <n v="-73.989582752602004"/>
    <n v="40.784749400000003"/>
    <n v="-73.953420300000005"/>
    <d v="2014-10-17T20:52:38"/>
    <d v="2014-10-17T21:09:33"/>
    <d v="2014-10-17T21:16:53"/>
    <d v="2014-10-17T21:33:21"/>
  </r>
  <r>
    <n v="1481718"/>
    <n v="77540"/>
    <x v="554"/>
    <x v="1"/>
    <x v="31"/>
    <x v="6"/>
    <s v="Sashimi Salad"/>
    <n v="1"/>
    <s v="Dinner Cold Dishes"/>
    <d v="1899-12-30T00:11:26"/>
    <n v="40.719386413349397"/>
    <n v="-74.008692501044905"/>
    <n v="40.7375647"/>
    <n v="-74.008859599999994"/>
    <d v="2014-10-29T19:53:41"/>
    <m/>
    <m/>
    <d v="2014-10-29T20:57:08"/>
  </r>
  <r>
    <n v="1328763"/>
    <n v="134294"/>
    <x v="278"/>
    <x v="1"/>
    <x v="9"/>
    <x v="2"/>
    <s v="Fries"/>
    <n v="8"/>
    <s v="Fries"/>
    <m/>
    <n v="40.7152793278103"/>
    <n v="-74.014860391616807"/>
    <n v="40.720608200000001"/>
    <n v="-74.010071400000001"/>
    <d v="2014-10-10T11:25:10"/>
    <m/>
    <m/>
    <d v="2014-10-10T12:33:51"/>
  </r>
  <r>
    <n v="1390666"/>
    <n v="212469"/>
    <x v="215"/>
    <x v="2"/>
    <x v="163"/>
    <x v="8"/>
    <s v="Natural Rotisserie Chicken, Half Chicken"/>
    <n v="1"/>
    <s v="Individual Meals"/>
    <m/>
    <n v="40.745226000000002"/>
    <n v="-73.998213000000007"/>
    <n v="40.741788"/>
    <n v="-73.979825000000005"/>
    <d v="2014-10-18T17:59:20"/>
    <d v="2014-10-18T18:06:03"/>
    <d v="2014-10-18T18:20:24"/>
    <d v="2014-10-18T18:31:39"/>
  </r>
  <r>
    <n v="1315307"/>
    <n v="62359"/>
    <x v="1"/>
    <x v="1"/>
    <x v="45"/>
    <x v="4"/>
    <s v="Spicy Tuna &amp; Tempura Flakes"/>
    <n v="1"/>
    <s v="Maki"/>
    <d v="1899-12-30T00:02:57"/>
    <n v="40.721979579708403"/>
    <n v="-73.988148214155601"/>
    <n v="40.724780000000003"/>
    <n v="-73.980463"/>
    <d v="2014-10-07T20:29:57"/>
    <m/>
    <m/>
    <d v="2014-10-07T21:08:55"/>
  </r>
  <r>
    <n v="1422280"/>
    <n v="369272"/>
    <x v="191"/>
    <x v="1"/>
    <x v="25"/>
    <x v="4"/>
    <s v="House Salad"/>
    <n v="1"/>
    <s v="Salads"/>
    <d v="1899-12-30T00:17:30"/>
    <n v="40.767652912117299"/>
    <n v="-73.982925456000402"/>
    <n v="40.767651000000001"/>
    <n v="-73.966875000000002"/>
    <d v="2014-10-22T17:12:43"/>
    <d v="2014-10-22T17:38:06"/>
    <d v="2014-10-22T18:00:54"/>
    <d v="2014-10-22T18:13:31"/>
  </r>
  <r>
    <n v="1299139"/>
    <n v="41318"/>
    <x v="24"/>
    <x v="1"/>
    <x v="258"/>
    <x v="22"/>
    <s v="Mediterranean Breakfast"/>
    <n v="1"/>
    <s v="Breakfast"/>
    <d v="1899-12-30T00:02:09"/>
    <n v="40.721989949797702"/>
    <n v="-73.997747898101807"/>
    <n v="40.720866000000001"/>
    <n v="-73.999256000000003"/>
    <d v="2014-10-05T11:07:08"/>
    <m/>
    <m/>
    <d v="2014-10-05T11:45:58"/>
  </r>
  <r>
    <n v="1337439"/>
    <n v="133701"/>
    <x v="21"/>
    <x v="1"/>
    <x v="64"/>
    <x v="8"/>
    <s v="Chicken Noodle Soup"/>
    <n v="1"/>
    <s v="Soups"/>
    <m/>
    <n v="40.722307066359498"/>
    <n v="-73.987351655960097"/>
    <n v="40.724528447500703"/>
    <n v="-74.001339962877907"/>
    <d v="2014-10-11T11:32:11"/>
    <d v="2014-10-11T12:38:02"/>
    <d v="2014-10-11T12:57:23"/>
    <d v="2014-10-11T13:06:52"/>
  </r>
  <r>
    <n v="1410261"/>
    <n v="338981"/>
    <x v="11"/>
    <x v="1"/>
    <x v="102"/>
    <x v="16"/>
    <m/>
    <m/>
    <m/>
    <m/>
    <n v="40.720072628003599"/>
    <n v="-74.010368099724104"/>
    <n v="40.7218356757271"/>
    <n v="-74.0087239165548"/>
    <d v="2014-10-20T19:17:31"/>
    <d v="2014-10-20T19:35:07"/>
    <d v="2014-10-20T19:50:45"/>
    <d v="2014-10-20T19:55:01"/>
  </r>
  <r>
    <n v="1488935"/>
    <n v="268958"/>
    <x v="136"/>
    <x v="1"/>
    <x v="34"/>
    <x v="22"/>
    <s v="Chopped Salad"/>
    <n v="1"/>
    <s v="Salads"/>
    <m/>
    <n v="40.7382300397759"/>
    <n v="-73.987832365087499"/>
    <n v="40.716209399999997"/>
    <n v="-74.015575299999995"/>
    <d v="2014-10-30T19:13:15"/>
    <d v="2014-10-30T19:18:11"/>
    <d v="2014-10-30T19:50:31"/>
    <d v="2014-10-30T20:10:02"/>
  </r>
  <r>
    <n v="1432680"/>
    <n v="367591"/>
    <x v="201"/>
    <x v="2"/>
    <x v="819"/>
    <x v="6"/>
    <s v="Miso Soup"/>
    <n v="1"/>
    <s v="Soup &amp; Salad"/>
    <d v="1899-12-30T00:07:31"/>
    <n v="40.679694212049696"/>
    <n v="-73.974251747131305"/>
    <n v="40.688013126327803"/>
    <n v="-73.979255985060504"/>
    <d v="2014-10-23T20:51:17"/>
    <d v="2014-10-23T21:05:22"/>
    <d v="2014-10-23T21:13:39"/>
    <d v="2014-10-23T21:21:50"/>
  </r>
  <r>
    <n v="1449969"/>
    <n v="102010"/>
    <x v="104"/>
    <x v="1"/>
    <x v="100"/>
    <x v="4"/>
    <s v="Spicy Tuna Tartare on Crispy Rice"/>
    <n v="1"/>
    <s v="Small Plates"/>
    <d v="1899-12-30T00:06:38"/>
    <n v="40.762857763598497"/>
    <n v="-73.9716190014841"/>
    <n v="40.782331499999998"/>
    <n v="-73.980418999999998"/>
    <d v="2014-10-25T18:54:04"/>
    <d v="2014-10-25T18:54:39"/>
    <d v="2014-10-25T19:19:28"/>
    <d v="2014-10-25T19:35:03"/>
  </r>
  <r>
    <n v="1449435"/>
    <n v="183520"/>
    <x v="96"/>
    <x v="1"/>
    <x v="4"/>
    <x v="4"/>
    <s v="Ikura"/>
    <n v="1"/>
    <s v="Taiseyo (Atlantic Ocean)"/>
    <d v="1899-12-30T00:08:23"/>
    <n v="40.7261096570601"/>
    <n v="-74.002491863200504"/>
    <n v="40.732428200000001"/>
    <n v="-74.008059399999993"/>
    <d v="2014-10-25T18:06:34"/>
    <d v="2014-10-25T18:57:04"/>
    <d v="2014-10-25T19:05:23"/>
    <d v="2014-10-25T19:11:57"/>
  </r>
  <r>
    <n v="1473053"/>
    <n v="139085"/>
    <x v="357"/>
    <x v="1"/>
    <x v="26"/>
    <x v="20"/>
    <s v="Roasted Turkey &amp; Smoked Gouda (Seasonal Special)"/>
    <n v="1"/>
    <s v="Sandwiches"/>
    <m/>
    <n v="40.786017123633201"/>
    <n v="-73.978471825344499"/>
    <n v="40.805660000000003"/>
    <n v="-73.963708999999994"/>
    <d v="2014-10-28T11:49:45"/>
    <d v="2014-10-28T11:50:25"/>
    <d v="2014-10-28T12:07:11"/>
    <d v="2014-10-28T12:18:09"/>
  </r>
  <r>
    <n v="1308018"/>
    <n v="146211"/>
    <x v="200"/>
    <x v="1"/>
    <x v="32"/>
    <x v="4"/>
    <s v="Salmon"/>
    <n v="6"/>
    <s v="Sushi &amp; Sashimi"/>
    <d v="1899-12-30T00:02:23"/>
    <n v="40.735872288065799"/>
    <n v="-73.987664615827299"/>
    <n v="40.742412600000002"/>
    <n v="-73.984369700000002"/>
    <d v="2014-10-06T14:05:25"/>
    <d v="2014-10-06T14:06:01"/>
    <d v="2014-10-06T14:15:51"/>
    <d v="2014-10-06T14:26:23"/>
  </r>
  <r>
    <n v="1489715"/>
    <n v="252342"/>
    <x v="161"/>
    <x v="1"/>
    <x v="151"/>
    <x v="0"/>
    <s v="World Famous Bassetts Ice Cream"/>
    <n v="1"/>
    <s v="Desserts"/>
    <d v="1899-12-30T00:06:10"/>
    <n v="40.727031111101397"/>
    <n v="-74.007511138916001"/>
    <n v="40.732428200000001"/>
    <n v="-74.008059399999993"/>
    <d v="2014-10-30T20:23:33"/>
    <d v="2014-10-30T20:24:59"/>
    <d v="2014-10-30T20:42:48"/>
    <d v="2014-10-30T20:51:32"/>
  </r>
  <r>
    <n v="1304049"/>
    <n v="362695"/>
    <x v="291"/>
    <x v="1"/>
    <x v="70"/>
    <x v="11"/>
    <s v="Cereal Milk Shake"/>
    <n v="1"/>
    <s v="Shakes"/>
    <m/>
    <n v="40.787149600866101"/>
    <n v="-73.971722312198096"/>
    <n v="40.780493"/>
    <n v="-73.958699899999999"/>
    <d v="2014-10-05T20:14:00"/>
    <d v="2014-10-05T20:26:00"/>
    <d v="2014-10-05T20:35:21"/>
    <d v="2014-10-05T20:47:50"/>
  </r>
  <r>
    <n v="1365667"/>
    <n v="53503"/>
    <x v="318"/>
    <x v="3"/>
    <x v="126"/>
    <x v="30"/>
    <s v="Wide Rice Noodles, BBQâ€™d Roast Duck"/>
    <n v="1"/>
    <s v="Rice &amp; Noodles"/>
    <d v="1899-12-30T00:07:10"/>
    <n v="40.782116700000003"/>
    <n v="-73.980739099999994"/>
    <n v="40.783285999999997"/>
    <n v="-73.955278000000007"/>
    <d v="2014-10-15T11:33:09"/>
    <d v="2014-10-15T11:53:00"/>
    <d v="2014-10-15T11:57:47"/>
    <d v="2014-10-15T12:13:53"/>
  </r>
  <r>
    <n v="1423368"/>
    <n v="132906"/>
    <x v="90"/>
    <x v="1"/>
    <x v="87"/>
    <x v="6"/>
    <s v="Teriyaki Sauce"/>
    <n v="1"/>
    <s v="Side Orders"/>
    <d v="1899-12-30T00:08:41"/>
    <n v="40.760654436198898"/>
    <n v="-73.989582752602004"/>
    <n v="40.750740999999998"/>
    <n v="-74.002215699999994"/>
    <d v="2014-10-22T19:16:51"/>
    <d v="2014-10-22T19:51:59"/>
    <d v="2014-10-22T20:08:19"/>
    <d v="2014-10-22T20:18:04"/>
  </r>
  <r>
    <n v="1473396"/>
    <n v="69039"/>
    <x v="13"/>
    <x v="1"/>
    <x v="33"/>
    <x v="20"/>
    <s v="Salad"/>
    <n v="1"/>
    <s v="Make Your Own"/>
    <d v="1899-12-30T00:05:11"/>
    <n v="40.745078589413303"/>
    <n v="-73.988821506500202"/>
    <n v="40.753439100000001"/>
    <n v="-73.988995700000004"/>
    <d v="2014-10-28T13:15:17"/>
    <d v="2014-10-28T13:13:05"/>
    <d v="2014-10-28T13:31:52"/>
    <d v="2014-10-28T13:42:16"/>
  </r>
  <r>
    <n v="1467256"/>
    <n v="117730"/>
    <x v="349"/>
    <x v="1"/>
    <x v="66"/>
    <x v="11"/>
    <s v="Choice of Any Bomb, Side &amp; Drink"/>
    <n v="1"/>
    <s v="Meal Deals"/>
    <m/>
    <n v="40.7231283099199"/>
    <n v="-74.002060890197697"/>
    <n v="40.702761199999998"/>
    <n v="-74.010965499999998"/>
    <d v="2014-10-27T09:46:02"/>
    <d v="2014-10-27T10:15:32"/>
    <d v="2014-10-27T10:23:23"/>
    <d v="2014-10-27T10:50:53"/>
  </r>
  <r>
    <n v="1278442"/>
    <n v="197320"/>
    <x v="34"/>
    <x v="2"/>
    <x v="726"/>
    <x v="16"/>
    <s v="Fountain Sodas"/>
    <n v="1"/>
    <s v="Beverages"/>
    <m/>
    <n v="40.734757000000002"/>
    <n v="-73.983042999999995"/>
    <n v="40.736014838368298"/>
    <n v="-73.972854567760507"/>
    <d v="2014-10-02T12:09:10"/>
    <d v="2014-10-02T12:25:06"/>
    <d v="2014-10-02T12:40:57"/>
    <d v="2014-10-02T12:48:00"/>
  </r>
  <r>
    <n v="1287606"/>
    <n v="97255"/>
    <x v="192"/>
    <x v="1"/>
    <x v="63"/>
    <x v="16"/>
    <s v="Holiday"/>
    <n v="1"/>
    <s v="Salads"/>
    <m/>
    <n v="40.723019825000002"/>
    <n v="-73.995853999999994"/>
    <n v="40.744915301286603"/>
    <n v="-73.976985672707599"/>
    <d v="2014-10-03T18:14:53"/>
    <d v="2014-10-03T18:16:00"/>
    <d v="2014-10-03T18:37:19"/>
    <d v="2014-10-03T18:56:11"/>
  </r>
  <r>
    <n v="1387588"/>
    <n v="62667"/>
    <x v="96"/>
    <x v="1"/>
    <x v="190"/>
    <x v="29"/>
    <s v="Mozzarella Panini"/>
    <n v="1"/>
    <s v="Sandwiches"/>
    <m/>
    <n v="40.722705492718703"/>
    <n v="-73.998198509216294"/>
    <n v="40.727516199999997"/>
    <n v="-73.984561799999994"/>
    <d v="2014-10-18T11:26:32"/>
    <d v="2014-10-18T11:24:41"/>
    <d v="2014-10-18T11:39:02"/>
    <d v="2014-10-18T11:47:21"/>
  </r>
  <r>
    <n v="1368651"/>
    <n v="71906"/>
    <x v="407"/>
    <x v="2"/>
    <x v="89"/>
    <x v="4"/>
    <m/>
    <m/>
    <m/>
    <d v="1899-12-30T00:19:59"/>
    <n v="40.761836680634801"/>
    <n v="-73.960403720115593"/>
    <n v="40.737564999999996"/>
    <n v="-74.008859999999999"/>
    <d v="2014-10-15T19:12:52"/>
    <d v="2014-10-15T19:52:40"/>
    <d v="2014-10-15T20:03:31"/>
    <d v="2014-10-15T20:30:37"/>
  </r>
  <r>
    <n v="1351824"/>
    <n v="105068"/>
    <x v="508"/>
    <x v="1"/>
    <x v="100"/>
    <x v="4"/>
    <s v="Crunchy Spicy Yellowtail Roll with Crushed Onion"/>
    <n v="1"/>
    <s v="Special Rolls"/>
    <d v="1899-12-30T00:03:53"/>
    <n v="40.762857763598497"/>
    <n v="-73.9716190014841"/>
    <n v="40.744783300000002"/>
    <n v="-73.986007400000005"/>
    <d v="2014-10-12T22:10:55"/>
    <d v="2014-10-12T22:11:47"/>
    <d v="2014-10-12T22:30:37"/>
    <d v="2014-10-12T22:42:52"/>
  </r>
  <r>
    <n v="1273676"/>
    <n v="42461"/>
    <x v="133"/>
    <x v="1"/>
    <x v="820"/>
    <x v="8"/>
    <m/>
    <m/>
    <m/>
    <m/>
    <n v="40.743458372745401"/>
    <n v="-73.986064744449095"/>
    <n v="40.735576000000002"/>
    <n v="-74.007375999999994"/>
    <d v="2014-10-01T15:18:18"/>
    <d v="2014-10-01T15:21:45"/>
    <d v="2014-10-01T15:37:35"/>
    <d v="2014-10-01T15:55:27"/>
  </r>
  <r>
    <n v="1324784"/>
    <n v="165695"/>
    <x v="435"/>
    <x v="1"/>
    <x v="11"/>
    <x v="0"/>
    <s v="Balsamic Chicken"/>
    <n v="1"/>
    <s v="Entrees"/>
    <d v="1899-12-30T00:04:00"/>
    <n v="40.726413182830903"/>
    <n v="-73.993821144104004"/>
    <n v="40.724037000000003"/>
    <n v="-74.00264"/>
    <d v="2014-10-09T18:03:16"/>
    <d v="2014-10-09T18:11:55"/>
    <d v="2014-10-09T18:30:46"/>
    <d v="2014-10-09T18:38:42"/>
  </r>
  <r>
    <n v="1309196"/>
    <n v="130956"/>
    <x v="116"/>
    <x v="1"/>
    <x v="4"/>
    <x v="4"/>
    <s v="Honoo"/>
    <n v="1"/>
    <s v="Platters"/>
    <d v="1899-12-30T00:03:26"/>
    <n v="40.7261096570601"/>
    <n v="-74.002491863200504"/>
    <n v="40.7212824"/>
    <n v="-74.001175500000002"/>
    <d v="2014-10-06T18:37:58"/>
    <d v="2014-10-06T18:35:19"/>
    <d v="2014-10-06T18:58:54"/>
    <d v="2014-10-06T19:07:08"/>
  </r>
  <r>
    <n v="1322472"/>
    <n v="163794"/>
    <x v="131"/>
    <x v="5"/>
    <x v="542"/>
    <x v="19"/>
    <m/>
    <m/>
    <m/>
    <m/>
    <n v="40.7461447328688"/>
    <n v="-73.994116468965402"/>
    <n v="40.747996100000002"/>
    <n v="-73.995932100000005"/>
    <d v="2014-10-09T08:32:37"/>
    <m/>
    <m/>
    <d v="2014-10-09T09:25:39"/>
  </r>
  <r>
    <n v="1325454"/>
    <n v="75722"/>
    <x v="18"/>
    <x v="1"/>
    <x v="19"/>
    <x v="16"/>
    <s v="Cappelletti"/>
    <n v="1"/>
    <s v="Pasta"/>
    <d v="1899-12-30T00:14:30"/>
    <n v="40.721952559408798"/>
    <n v="-73.997737000598505"/>
    <n v="40.759817900000002"/>
    <n v="-73.987639999999999"/>
    <d v="2014-10-09T19:44:01"/>
    <d v="2014-10-09T19:48:58"/>
    <d v="2014-10-09T20:10:19"/>
    <d v="2014-10-09T20:29:00"/>
  </r>
  <r>
    <n v="1274483"/>
    <n v="143721"/>
    <x v="256"/>
    <x v="1"/>
    <x v="549"/>
    <x v="21"/>
    <s v="Health Salad"/>
    <n v="1"/>
    <s v="Soup &amp; Salad"/>
    <d v="1899-12-30T00:04:18"/>
    <n v="40.732351000000001"/>
    <n v="-74.003505000000004"/>
    <n v="40.745170799999997"/>
    <n v="-73.995213800000002"/>
    <d v="2014-10-01T18:22:11"/>
    <d v="2014-10-01T18:24:23"/>
    <d v="2014-10-01T18:35:42"/>
    <d v="2014-10-01T18:46:42"/>
  </r>
  <r>
    <n v="1475120"/>
    <n v="129206"/>
    <x v="62"/>
    <x v="1"/>
    <x v="9"/>
    <x v="2"/>
    <s v="Original Shake"/>
    <n v="1"/>
    <s v="Shakes"/>
    <m/>
    <n v="40.780825773220101"/>
    <n v="-73.976483345031696"/>
    <n v="40.775056900000003"/>
    <n v="-73.977870899999999"/>
    <d v="2014-10-28T18:58:17"/>
    <d v="2014-10-28T19:00:32"/>
    <d v="2014-10-28T19:24:23"/>
    <d v="2014-10-28T19:30:30"/>
  </r>
  <r>
    <n v="1362716"/>
    <n v="145701"/>
    <x v="59"/>
    <x v="2"/>
    <x v="611"/>
    <x v="8"/>
    <s v="Sliced Chicken with Black Bean Sauce"/>
    <n v="1"/>
    <s v="Dinner House Specials"/>
    <d v="1899-12-30T00:04:49"/>
    <n v="40.713030565991701"/>
    <n v="-73.957551008673306"/>
    <n v="40.703423999999998"/>
    <n v="-73.980162000000007"/>
    <d v="2014-10-14T19:36:00"/>
    <d v="2014-10-14T19:58:46"/>
    <d v="2014-10-14T20:09:36"/>
    <d v="2014-10-14T20:19:10"/>
  </r>
  <r>
    <n v="1325024"/>
    <n v="64151"/>
    <x v="218"/>
    <x v="2"/>
    <x v="121"/>
    <x v="21"/>
    <s v="Romaine Hearts"/>
    <n v="1"/>
    <s v="Salads &amp; Platters"/>
    <d v="1899-12-30T00:09:21"/>
    <n v="40.727293000000003"/>
    <n v="-73.984516999999997"/>
    <n v="40.714843399999999"/>
    <n v="-74.0062724"/>
    <d v="2014-10-09T18:45:07"/>
    <d v="2014-10-09T18:42:45"/>
    <d v="2014-10-09T19:23:05"/>
    <d v="2014-10-09T19:43:03"/>
  </r>
  <r>
    <n v="1325428"/>
    <n v="73895"/>
    <x v="316"/>
    <x v="1"/>
    <x v="126"/>
    <x v="30"/>
    <s v="Katzâ€™s Pastrami Egg Roll"/>
    <n v="1"/>
    <s v="Starters &amp; Salads"/>
    <d v="1899-12-30T00:02:09"/>
    <n v="40.782116700000003"/>
    <n v="-73.980739099999994"/>
    <n v="40.775516000000003"/>
    <n v="-73.980891"/>
    <d v="2014-10-09T19:39:55"/>
    <d v="2014-10-09T20:02:50"/>
    <d v="2014-10-09T20:09:23"/>
    <d v="2014-10-09T20:16:20"/>
  </r>
  <r>
    <n v="1474704"/>
    <n v="322162"/>
    <x v="113"/>
    <x v="2"/>
    <x v="76"/>
    <x v="16"/>
    <s v="Spicy Pork"/>
    <n v="1"/>
    <s v="Naked Balls"/>
    <d v="1899-12-30T00:07:22"/>
    <n v="40.771491247520302"/>
    <n v="-73.956334145089798"/>
    <n v="40.7638848"/>
    <n v="-73.970783400000002"/>
    <d v="2014-10-28T17:36:59"/>
    <d v="2014-10-28T18:20:53"/>
    <d v="2014-10-28T18:31:13"/>
    <d v="2014-10-28T18:42:13"/>
  </r>
  <r>
    <n v="1349702"/>
    <n v="42781"/>
    <x v="435"/>
    <x v="1"/>
    <x v="90"/>
    <x v="27"/>
    <s v="Health Salad"/>
    <n v="1"/>
    <s v="Salads"/>
    <d v="1899-12-30T00:06:54"/>
    <n v="40.745299312570602"/>
    <n v="-73.9791375808162"/>
    <n v="40.738912900000003"/>
    <n v="-73.987759999999994"/>
    <d v="2014-10-12T19:52:27"/>
    <d v="2014-10-12T20:21:08"/>
    <d v="2014-10-12T20:40:57"/>
    <d v="2014-10-12T20:49:51"/>
  </r>
  <r>
    <n v="1446121"/>
    <n v="58637"/>
    <x v="82"/>
    <x v="1"/>
    <x v="821"/>
    <x v="8"/>
    <m/>
    <m/>
    <m/>
    <m/>
    <n v="40.740911246645503"/>
    <n v="-73.991935707381401"/>
    <n v="40.7792350411858"/>
    <n v="-73.988089678209406"/>
    <d v="2014-10-25T13:41:13"/>
    <d v="2014-10-25T13:59:46"/>
    <d v="2014-10-25T14:21:38"/>
    <d v="2014-10-25T14:46:55"/>
  </r>
  <r>
    <n v="1417069"/>
    <n v="80678"/>
    <x v="555"/>
    <x v="1"/>
    <x v="822"/>
    <x v="8"/>
    <m/>
    <m/>
    <m/>
    <m/>
    <n v="40.7403671896462"/>
    <n v="-74.005806075739798"/>
    <n v="40.720047600000001"/>
    <n v="-74.008798999999996"/>
    <d v="2014-10-21T21:05:05"/>
    <d v="2014-10-21T21:08:12"/>
    <d v="2014-10-21T21:28:02"/>
    <d v="2014-10-21T22:19:40"/>
  </r>
  <r>
    <n v="1447401"/>
    <n v="87188"/>
    <x v="104"/>
    <x v="1"/>
    <x v="88"/>
    <x v="6"/>
    <s v="Crispy Rice"/>
    <n v="1"/>
    <s v="Signature Roll"/>
    <d v="1899-12-30T00:03:41"/>
    <n v="40.784077256376399"/>
    <n v="-73.9776224098444"/>
    <n v="40.769924199999998"/>
    <n v="-73.961120199999996"/>
    <d v="2014-10-25T15:13:21"/>
    <d v="2014-10-25T15:21:13"/>
    <d v="2014-10-25T15:27:03"/>
    <d v="2014-10-25T15:42:17"/>
  </r>
  <r>
    <n v="1451679"/>
    <n v="87006"/>
    <x v="111"/>
    <x v="1"/>
    <x v="31"/>
    <x v="6"/>
    <s v="Yellowtail Sashimi with Jalapeno"/>
    <n v="1"/>
    <s v="Dinner Cold Dishes"/>
    <d v="1899-12-30T00:21:41"/>
    <n v="40.719386413349397"/>
    <n v="-74.008692501044905"/>
    <n v="40.730661112264798"/>
    <n v="-74.009627200950007"/>
    <d v="2014-10-25T20:46:46"/>
    <d v="2014-10-25T21:54:26"/>
    <d v="2014-10-25T22:37:16"/>
    <d v="2014-10-25T22:48:42"/>
  </r>
  <r>
    <n v="1348349"/>
    <n v="125565"/>
    <x v="213"/>
    <x v="2"/>
    <x v="159"/>
    <x v="10"/>
    <s v="Original Pork BBQ Sandwich"/>
    <n v="1"/>
    <s v="Sandwich + 1 Side"/>
    <d v="1899-12-30T00:32:25"/>
    <n v="40.818082099999998"/>
    <n v="-73.960937299999998"/>
    <n v="40.7552588"/>
    <n v="-73.967723199999995"/>
    <d v="2014-10-12T18:03:24"/>
    <d v="2014-10-12T18:53:17"/>
    <d v="2014-10-12T19:03:19"/>
    <d v="2014-10-12T19:30:14"/>
  </r>
  <r>
    <n v="1382827"/>
    <n v="371026"/>
    <x v="178"/>
    <x v="2"/>
    <x v="0"/>
    <x v="0"/>
    <s v="Fried Chicken"/>
    <n v="1"/>
    <s v="Sandwiches"/>
    <d v="1899-12-30T00:06:53"/>
    <n v="40.744607141003797"/>
    <n v="-73.990741968154893"/>
    <n v="40.690983099999997"/>
    <n v="-73.989925799999995"/>
    <d v="2014-10-17T19:43:44"/>
    <d v="2014-10-17T20:14:40"/>
    <d v="2014-10-17T20:23:02"/>
    <d v="2014-10-17T20:46:18"/>
  </r>
  <r>
    <n v="1467402"/>
    <n v="84457"/>
    <x v="44"/>
    <x v="1"/>
    <x v="134"/>
    <x v="33"/>
    <s v="Wild Fish Cakes"/>
    <n v="1"/>
    <s v="Prepared Food"/>
    <m/>
    <n v="40.735676762018002"/>
    <n v="-73.993829528068602"/>
    <n v="40.760516466332803"/>
    <n v="-73.970327821389702"/>
    <d v="2014-10-27T11:05:59"/>
    <d v="2014-10-27T11:34:33"/>
    <d v="2014-10-27T11:37:51"/>
    <d v="2014-10-27T11:58:49"/>
  </r>
  <r>
    <n v="1371998"/>
    <n v="315560"/>
    <x v="168"/>
    <x v="2"/>
    <x v="278"/>
    <x v="7"/>
    <m/>
    <m/>
    <m/>
    <d v="1899-12-30T00:09:52"/>
    <n v="40.774454312920703"/>
    <n v="-73.954290715406401"/>
    <n v="40.788867000000003"/>
    <n v="-73.954605999999998"/>
    <d v="2014-10-16T10:52:08"/>
    <d v="2014-10-16T11:08:14"/>
    <d v="2014-10-16T11:25:03"/>
    <d v="2014-10-16T11:50:42"/>
  </r>
  <r>
    <n v="1288301"/>
    <n v="268958"/>
    <x v="313"/>
    <x v="2"/>
    <x v="63"/>
    <x v="16"/>
    <s v="Meatball Parm"/>
    <n v="1"/>
    <s v="Platters"/>
    <d v="1899-12-30T00:06:00"/>
    <n v="40.723019825000002"/>
    <n v="-73.995853999999994"/>
    <n v="40.716209399999997"/>
    <n v="-74.015575299999995"/>
    <d v="2014-10-03T19:22:07"/>
    <d v="2014-10-03T19:34:08"/>
    <d v="2014-10-03T19:46:27"/>
    <d v="2014-10-03T20:03:51"/>
  </r>
  <r>
    <n v="1319809"/>
    <n v="172194"/>
    <x v="556"/>
    <x v="1"/>
    <x v="43"/>
    <x v="3"/>
    <m/>
    <m/>
    <m/>
    <m/>
    <n v="40.740174134526598"/>
    <n v="-73.986179525504099"/>
    <n v="40.7398007758974"/>
    <n v="-73.986265701751606"/>
    <d v="2014-10-08T19:11:36"/>
    <m/>
    <m/>
    <d v="2014-10-08T19:32:20"/>
  </r>
  <r>
    <n v="1357276"/>
    <n v="250494"/>
    <x v="64"/>
    <x v="1"/>
    <x v="9"/>
    <x v="2"/>
    <s v="Shack Burger"/>
    <n v="1"/>
    <s v="Burgers"/>
    <m/>
    <n v="40.7152793278103"/>
    <n v="-74.014860391616807"/>
    <n v="40.723884614769901"/>
    <n v="-73.999316845760703"/>
    <d v="2014-10-13T20:10:32"/>
    <d v="2014-10-13T20:13:23"/>
    <d v="2014-10-13T20:25:46"/>
    <d v="2014-10-13T20:35:38"/>
  </r>
  <r>
    <n v="1439662"/>
    <n v="102010"/>
    <x v="46"/>
    <x v="2"/>
    <x v="121"/>
    <x v="21"/>
    <s v="Casablanca"/>
    <n v="1"/>
    <s v="Tagines"/>
    <d v="1899-12-30T00:11:48"/>
    <n v="40.727293000000003"/>
    <n v="-73.984516999999997"/>
    <n v="40.782331499999998"/>
    <n v="-73.980418999999998"/>
    <d v="2014-10-24T18:49:03"/>
    <d v="2014-10-24T19:02:06"/>
    <d v="2014-10-24T19:11:34"/>
    <d v="2014-10-24T19:47:21"/>
  </r>
  <r>
    <n v="1368201"/>
    <n v="366954"/>
    <x v="88"/>
    <x v="1"/>
    <x v="4"/>
    <x v="4"/>
    <s v="Hamachi"/>
    <n v="2"/>
    <s v="Taiheiyo (Pacific Ocean)"/>
    <d v="1899-12-30T00:08:46"/>
    <n v="40.7261096570601"/>
    <n v="-74.002491863200504"/>
    <n v="40.726699000000004"/>
    <n v="-74.001859899999999"/>
    <d v="2014-10-15T18:26:55"/>
    <m/>
    <m/>
    <d v="2014-10-15T18:50:17"/>
  </r>
  <r>
    <n v="1475506"/>
    <n v="232542"/>
    <x v="320"/>
    <x v="1"/>
    <x v="76"/>
    <x v="16"/>
    <s v="Simple Salad"/>
    <n v="1"/>
    <s v="Green Market"/>
    <d v="1899-12-30T00:06:02"/>
    <n v="40.721545124764702"/>
    <n v="-73.988842426716104"/>
    <n v="40.734167300000003"/>
    <n v="-74.009798599999996"/>
    <d v="2014-10-28T19:53:13"/>
    <d v="2014-10-28T20:14:31"/>
    <d v="2014-10-28T20:20:58"/>
    <d v="2014-10-28T20:34:58"/>
  </r>
  <r>
    <n v="1486291"/>
    <n v="74048"/>
    <x v="270"/>
    <x v="1"/>
    <x v="28"/>
    <x v="21"/>
    <s v="Foul Madamas"/>
    <n v="1"/>
    <s v="Sides"/>
    <d v="1899-12-30T00:27:00"/>
    <n v="40.744187954347503"/>
    <n v="-73.987530940025394"/>
    <n v="40.745047147074402"/>
    <n v="-74.005725763005103"/>
    <d v="2014-10-30T13:39:22"/>
    <m/>
    <m/>
    <d v="2014-10-30T14:40:46"/>
  </r>
  <r>
    <n v="1437622"/>
    <n v="262058"/>
    <x v="177"/>
    <x v="3"/>
    <x v="421"/>
    <x v="9"/>
    <s v="Traditional"/>
    <n v="1"/>
    <s v="Lunch Guacamole"/>
    <d v="1899-12-30T00:05:20"/>
    <n v="40.755579642755897"/>
    <n v="-73.970861434936495"/>
    <n v="40.779445500000001"/>
    <n v="-73.959487899999999"/>
    <d v="2014-10-24T15:28:03"/>
    <d v="2014-10-24T15:52:20"/>
    <d v="2014-10-24T16:12:09"/>
    <d v="2014-10-24T16:17:59"/>
  </r>
  <r>
    <n v="1482669"/>
    <n v="110060"/>
    <x v="195"/>
    <x v="1"/>
    <x v="144"/>
    <x v="37"/>
    <s v="Diet Coke"/>
    <n v="1"/>
    <s v="Cold Drinks &amp; Soda"/>
    <m/>
    <n v="40.735951410513501"/>
    <n v="-74.001760416287993"/>
    <n v="40.751983899999999"/>
    <n v="-73.994798900000006"/>
    <d v="2014-10-29T21:07:24"/>
    <d v="2014-10-29T21:11:12"/>
    <d v="2014-10-29T21:24:32"/>
    <d v="2014-10-29T21:36:41"/>
  </r>
  <r>
    <n v="1360220"/>
    <n v="59388"/>
    <x v="236"/>
    <x v="1"/>
    <x v="33"/>
    <x v="20"/>
    <s v="Organic Lentil Chickpea (Small)"/>
    <n v="1"/>
    <s v="Soup"/>
    <d v="1899-12-30T00:17:13"/>
    <n v="40.745078589413303"/>
    <n v="-73.988821506500202"/>
    <n v="40.705748"/>
    <n v="-74.006052999999994"/>
    <d v="2014-10-14T11:13:01"/>
    <d v="2014-10-14T11:42:33"/>
    <d v="2014-10-14T11:59:48"/>
    <d v="2014-10-14T12:20:17"/>
  </r>
  <r>
    <n v="1417518"/>
    <n v="201438"/>
    <x v="47"/>
    <x v="1"/>
    <x v="122"/>
    <x v="32"/>
    <s v="Creme Brulee"/>
    <n v="1"/>
    <s v="Doughseed Doughnuts"/>
    <m/>
    <n v="40.744563916288797"/>
    <n v="-73.996630052861306"/>
    <n v="40.771732"/>
    <n v="-73.959874999999997"/>
    <d v="2014-10-21T21:40:58"/>
    <d v="2014-10-21T21:40:53"/>
    <d v="2014-10-21T21:53:13"/>
    <d v="2014-10-21T22:11:02"/>
  </r>
  <r>
    <n v="1373851"/>
    <n v="186394"/>
    <x v="49"/>
    <x v="1"/>
    <x v="125"/>
    <x v="8"/>
    <m/>
    <m/>
    <m/>
    <d v="1899-12-30T00:08:07"/>
    <n v="40.733041718123602"/>
    <n v="-73.9980130838223"/>
    <n v="40.726649999999999"/>
    <n v="-73.991113999999996"/>
    <d v="2014-10-16T15:15:00"/>
    <d v="2014-10-16T15:27:00"/>
    <d v="2014-10-16T15:32:49"/>
    <d v="2014-10-16T15:40:17"/>
  </r>
  <r>
    <n v="1271751"/>
    <n v="104131"/>
    <x v="6"/>
    <x v="1"/>
    <x v="18"/>
    <x v="15"/>
    <m/>
    <m/>
    <m/>
    <m/>
    <n v="40.7632166233075"/>
    <n v="-73.967612798831894"/>
    <n v="40.765340000000002"/>
    <n v="-73.967105799999999"/>
    <d v="2014-10-01T00:26:32"/>
    <d v="2014-10-01T00:39:31"/>
    <d v="2014-10-01T00:59:58"/>
    <d v="2014-10-01T01:04:14"/>
  </r>
  <r>
    <n v="1396918"/>
    <n v="237616"/>
    <x v="349"/>
    <x v="1"/>
    <x v="9"/>
    <x v="2"/>
    <s v="Shackburger"/>
    <n v="1"/>
    <s v="Burgers"/>
    <m/>
    <n v="40.758456774983799"/>
    <n v="-73.989140466129399"/>
    <n v="40.760330099999997"/>
    <n v="-73.986910199999997"/>
    <d v="2014-10-19T12:09:44"/>
    <d v="2014-10-19T12:16:57"/>
    <d v="2014-10-19T12:39:23"/>
    <d v="2014-10-19T12:47:37"/>
  </r>
  <r>
    <n v="1304780"/>
    <n v="93308"/>
    <x v="4"/>
    <x v="1"/>
    <x v="9"/>
    <x v="2"/>
    <s v="Fries"/>
    <n v="2"/>
    <s v="Fries"/>
    <m/>
    <n v="40.7152793278103"/>
    <n v="-74.014860391616807"/>
    <n v="40.728082100000002"/>
    <n v="-74.001686800000002"/>
    <d v="2014-10-05T21:14:36"/>
    <d v="2014-10-05T21:42:10"/>
    <d v="2014-10-05T21:57:41"/>
    <d v="2014-10-05T22:10:52"/>
  </r>
  <r>
    <n v="1325191"/>
    <n v="370033"/>
    <x v="86"/>
    <x v="1"/>
    <x v="70"/>
    <x v="11"/>
    <s v="Compost Cookie"/>
    <n v="3"/>
    <s v="Cookies"/>
    <m/>
    <n v="40.731795470614898"/>
    <n v="-73.985672593116803"/>
    <n v="40.757972000000002"/>
    <n v="-73.975240999999997"/>
    <d v="2014-10-09T19:11:12"/>
    <d v="2014-10-09T19:31:52"/>
    <d v="2014-10-09T19:46:42"/>
    <d v="2014-10-09T20:36:54"/>
  </r>
  <r>
    <n v="1416779"/>
    <n v="378482"/>
    <x v="88"/>
    <x v="1"/>
    <x v="47"/>
    <x v="2"/>
    <s v="Little Fries"/>
    <n v="1"/>
    <s v="Fries"/>
    <m/>
    <n v="40.736896999999999"/>
    <n v="-73.995727000000002"/>
    <n v="40.732915900000002"/>
    <n v="-73.9877015"/>
    <d v="2014-10-21T20:37:30"/>
    <d v="2014-10-21T20:36:43"/>
    <d v="2014-10-21T20:51:55"/>
    <d v="2014-10-21T20:59:05"/>
  </r>
  <r>
    <n v="1320775"/>
    <n v="56642"/>
    <x v="5"/>
    <x v="1"/>
    <x v="2"/>
    <x v="2"/>
    <s v="Barest Burger"/>
    <n v="1"/>
    <s v="Bareburgers"/>
    <d v="1899-12-30T00:11:24"/>
    <n v="40.768488798984301"/>
    <n v="-73.955182186711994"/>
    <n v="40.775812999999999"/>
    <n v="-73.958764000000002"/>
    <d v="2014-10-08T21:12:13"/>
    <d v="2014-10-08T21:27:51"/>
    <d v="2014-10-08T21:35:56"/>
    <d v="2014-10-08T21:45:04"/>
  </r>
  <r>
    <n v="1376974"/>
    <n v="101285"/>
    <x v="24"/>
    <x v="1"/>
    <x v="4"/>
    <x v="4"/>
    <s v="Bonsai Tree"/>
    <n v="1"/>
    <s v="Appetizers"/>
    <d v="1899-12-30T00:07:59"/>
    <n v="40.7261096570601"/>
    <n v="-74.002491863200504"/>
    <n v="40.718412999999998"/>
    <n v="-74.007863"/>
    <d v="2014-10-16T21:51:46"/>
    <d v="2014-10-16T22:13:46"/>
    <d v="2014-10-16T22:19:36"/>
    <d v="2014-10-16T22:25:16"/>
  </r>
  <r>
    <n v="1441191"/>
    <n v="276192"/>
    <x v="232"/>
    <x v="1"/>
    <x v="60"/>
    <x v="4"/>
    <s v="Fresh Salmon"/>
    <n v="3"/>
    <s v="Nigiri Sushi"/>
    <d v="1899-12-30T00:05:45"/>
    <n v="40.716725764782701"/>
    <n v="-74.008250645521898"/>
    <n v="40.723728999999999"/>
    <n v="-74.004076100000006"/>
    <d v="2014-10-24T21:02:02"/>
    <d v="2014-10-24T21:30:45"/>
    <d v="2014-10-24T21:38:05"/>
    <d v="2014-10-24T21:46:02"/>
  </r>
  <r>
    <n v="1316015"/>
    <n v="353597"/>
    <x v="10"/>
    <x v="1"/>
    <x v="70"/>
    <x v="11"/>
    <s v="Cornflake Marshmallow Chocolate Chip Cookie"/>
    <n v="2"/>
    <s v="Cookies"/>
    <m/>
    <n v="40.731795470614898"/>
    <n v="-73.985672593116803"/>
    <n v="40.711345999999999"/>
    <n v="-74.016435599999994"/>
    <d v="2014-10-07T21:57:27"/>
    <d v="2014-10-07T21:59:14"/>
    <d v="2014-10-07T22:39:11"/>
    <d v="2014-10-07T22:50:10"/>
  </r>
  <r>
    <n v="1328662"/>
    <n v="299365"/>
    <x v="275"/>
    <x v="1"/>
    <x v="327"/>
    <x v="8"/>
    <m/>
    <m/>
    <m/>
    <m/>
    <n v="40.734184073141698"/>
    <n v="-73.999132126463095"/>
    <n v="40.754013990515503"/>
    <n v="-73.993064327167602"/>
    <d v="2014-10-10T11:11:56"/>
    <d v="2014-10-10T11:19:58"/>
    <d v="2014-10-10T11:38:18"/>
    <d v="2014-10-10T12:28:22"/>
  </r>
  <r>
    <n v="1423899"/>
    <n v="55060"/>
    <x v="286"/>
    <x v="1"/>
    <x v="21"/>
    <x v="2"/>
    <m/>
    <m/>
    <m/>
    <d v="1899-12-30T00:05:00"/>
    <n v="40.734445802809702"/>
    <n v="-73.998713493347196"/>
    <n v="40.740748400000001"/>
    <n v="-73.993993900000007"/>
    <d v="2014-10-22T20:00:02"/>
    <d v="2014-10-22T20:23:33"/>
    <d v="2014-10-22T20:34:52"/>
    <d v="2014-10-22T20:44:24"/>
  </r>
  <r>
    <n v="1299344"/>
    <n v="63287"/>
    <x v="339"/>
    <x v="1"/>
    <x v="823"/>
    <x v="8"/>
    <m/>
    <m/>
    <m/>
    <m/>
    <n v="40.7444982094352"/>
    <n v="-73.990673149868101"/>
    <n v="40.770457999999998"/>
    <n v="-73.962638999999996"/>
    <d v="2014-10-05T11:57:06"/>
    <d v="2014-10-05T12:16:33"/>
    <d v="2014-10-05T12:42:48"/>
    <d v="2014-10-05T13:02:53"/>
  </r>
  <r>
    <n v="1318566"/>
    <n v="47440"/>
    <x v="123"/>
    <x v="1"/>
    <x v="77"/>
    <x v="0"/>
    <s v="Tender"/>
    <n v="3"/>
    <s v="By the Piece"/>
    <m/>
    <n v="40.724339999999998"/>
    <n v="-73.990960000000001"/>
    <n v="40.715170399999998"/>
    <n v="-74.011600900000005"/>
    <d v="2014-10-08T14:53:16"/>
    <d v="2014-10-08T14:50:48"/>
    <d v="2014-10-08T15:09:37"/>
    <d v="2014-10-08T15:21:30"/>
  </r>
  <r>
    <n v="1422642"/>
    <n v="124359"/>
    <x v="5"/>
    <x v="1"/>
    <x v="675"/>
    <x v="26"/>
    <s v="Nutty Buddy"/>
    <n v="1"/>
    <s v="Rice Paper Wraps"/>
    <d v="1899-12-30T00:04:11"/>
    <n v="40.7328198446546"/>
    <n v="-73.986085653304997"/>
    <n v="40.737725099999999"/>
    <n v="-73.996560299999999"/>
    <d v="2014-10-22T18:00:48"/>
    <d v="2014-10-22T18:14:14"/>
    <d v="2014-10-22T18:21:35"/>
    <d v="2014-10-22T18:27:27"/>
  </r>
  <r>
    <n v="1461443"/>
    <n v="62980"/>
    <x v="282"/>
    <x v="1"/>
    <x v="151"/>
    <x v="0"/>
    <s v="4 Market Vegetables"/>
    <n v="1"/>
    <s v="Market Vegetables"/>
    <d v="1899-12-30T00:08:31"/>
    <n v="40.727031111101397"/>
    <n v="-74.007511138916001"/>
    <n v="40.714843399999999"/>
    <n v="-74.0062724"/>
    <d v="2014-10-26T18:21:40"/>
    <d v="2014-10-26T18:43:32"/>
    <d v="2014-10-26T18:54:52"/>
    <d v="2014-10-26T19:07:43"/>
  </r>
  <r>
    <n v="1419859"/>
    <n v="101954"/>
    <x v="146"/>
    <x v="2"/>
    <x v="824"/>
    <x v="19"/>
    <s v="Coffee"/>
    <n v="1"/>
    <s v="Menu"/>
    <m/>
    <n v="40.745901560214499"/>
    <n v="-73.988142270925096"/>
    <n v="40.760495400000003"/>
    <n v="-73.973188199999996"/>
    <d v="2014-10-22T11:13:29"/>
    <d v="2014-10-22T11:54:31"/>
    <d v="2014-10-22T12:11:21"/>
    <d v="2014-10-22T12:52:17"/>
  </r>
  <r>
    <n v="1435686"/>
    <n v="367800"/>
    <x v="501"/>
    <x v="1"/>
    <x v="134"/>
    <x v="33"/>
    <s v="Almond Butter &amp; Puffed Quinoa Chocolate Bar"/>
    <n v="2"/>
    <s v="Hu Chocolate"/>
    <m/>
    <n v="40.735676762018002"/>
    <n v="-73.993829528068602"/>
    <n v="40.758942599999997"/>
    <n v="-73.9793564"/>
    <d v="2014-10-24T11:45:36"/>
    <m/>
    <m/>
    <d v="2014-10-24T12:46:06"/>
  </r>
  <r>
    <n v="1411708"/>
    <n v="378820"/>
    <x v="0"/>
    <x v="0"/>
    <x v="105"/>
    <x v="6"/>
    <s v="Fatty Tuna &amp; Scallion"/>
    <n v="1"/>
    <s v="Maki Sushi Cut-Up Roll"/>
    <d v="1899-12-30T00:08:44"/>
    <n v="40.771568712019302"/>
    <n v="-73.952786829189705"/>
    <n v="40.771230000000003"/>
    <n v="-73.964640000000003"/>
    <d v="2014-10-20T21:38:04"/>
    <d v="2014-10-20T22:01:48"/>
    <d v="2014-10-20T22:10:08"/>
    <d v="2014-10-20T22:19:32"/>
  </r>
  <r>
    <n v="1274263"/>
    <n v="322162"/>
    <x v="32"/>
    <x v="1"/>
    <x v="12"/>
    <x v="10"/>
    <s v="Spare Ribs"/>
    <n v="2"/>
    <s v="Meats"/>
    <m/>
    <n v="40.727518945156902"/>
    <n v="-73.988671302795396"/>
    <n v="40.7638848"/>
    <n v="-73.970783400000002"/>
    <d v="2014-10-01T17:29:27"/>
    <d v="2014-10-01T17:36:52"/>
    <d v="2014-10-01T18:01:25"/>
    <d v="2014-10-01T18:22:04"/>
  </r>
  <r>
    <n v="1440095"/>
    <n v="96262"/>
    <x v="44"/>
    <x v="1"/>
    <x v="98"/>
    <x v="9"/>
    <s v="Grilled Steak &amp; Corn Salad"/>
    <n v="1"/>
    <s v="Soups &amp; Salads"/>
    <d v="1899-12-30T00:02:54"/>
    <n v="40.7228416988277"/>
    <n v="-73.994116468965402"/>
    <n v="40.721580000000003"/>
    <n v="-73.992707899999999"/>
    <d v="2014-10-24T19:29:37"/>
    <m/>
    <m/>
    <d v="2014-10-24T19:49:32"/>
  </r>
  <r>
    <n v="1439443"/>
    <n v="149268"/>
    <x v="216"/>
    <x v="1"/>
    <x v="167"/>
    <x v="30"/>
    <s v="Kung Pao Style"/>
    <n v="1"/>
    <s v="Entrees"/>
    <d v="1899-12-30T00:08:44"/>
    <n v="40.732213000000002"/>
    <n v="-73.988072000000003"/>
    <n v="40.7752032"/>
    <n v="-73.950294799999995"/>
    <d v="2014-10-24T18:29:12"/>
    <d v="2014-10-24T18:36:27"/>
    <d v="2014-10-24T19:03:20"/>
    <d v="2014-10-24T19:32:18"/>
  </r>
  <r>
    <n v="1487450"/>
    <n v="246753"/>
    <x v="48"/>
    <x v="1"/>
    <x v="192"/>
    <x v="11"/>
    <s v="Understanding Vanilla"/>
    <n v="1"/>
    <s v="Year Round Flavors"/>
    <m/>
    <n v="40.721735571599297"/>
    <n v="-73.995935664258297"/>
    <n v="40.7201819"/>
    <n v="-74.000717699999996"/>
    <d v="2014-10-30T16:13:17"/>
    <d v="2014-10-30T16:19:59"/>
    <d v="2014-10-30T16:35:20"/>
    <d v="2014-10-30T16:41:00"/>
  </r>
  <r>
    <n v="1399122"/>
    <n v="328331"/>
    <x v="118"/>
    <x v="1"/>
    <x v="52"/>
    <x v="0"/>
    <s v="All American"/>
    <n v="1"/>
    <s v="Sarita's Recommendation"/>
    <m/>
    <n v="40.730340181965403"/>
    <n v="-73.983993530273395"/>
    <n v="40.740027508686701"/>
    <n v="-74.000567445388697"/>
    <d v="2014-10-19T15:29:34"/>
    <d v="2014-10-19T15:57:31"/>
    <d v="2014-10-19T16:46:20"/>
    <d v="2014-10-19T16:57:30"/>
  </r>
  <r>
    <n v="1452449"/>
    <n v="49104"/>
    <x v="4"/>
    <x v="1"/>
    <x v="9"/>
    <x v="2"/>
    <s v="Smoke Shack"/>
    <n v="1"/>
    <s v="Burgers"/>
    <m/>
    <n v="40.7152793278103"/>
    <n v="-74.014860391616807"/>
    <n v="40.747896730937697"/>
    <n v="-74.003608273411203"/>
    <d v="2014-10-25T21:38:15"/>
    <d v="2014-10-25T21:47:42"/>
    <d v="2014-10-25T22:16:01"/>
    <d v="2014-10-25T22:34:56"/>
  </r>
  <r>
    <n v="1401336"/>
    <n v="113972"/>
    <x v="35"/>
    <x v="1"/>
    <x v="63"/>
    <x v="16"/>
    <s v="Prosciutto"/>
    <n v="1"/>
    <s v="Mozz (mozzarella)"/>
    <d v="1899-12-30T00:06:34"/>
    <n v="40.723019825000002"/>
    <n v="-73.995853999999994"/>
    <n v="40.748197300000001"/>
    <n v="-74.003345899999999"/>
    <d v="2014-10-19T18:31:28"/>
    <d v="2014-10-19T18:43:27"/>
    <d v="2014-10-19T18:57:17"/>
    <d v="2014-10-19T19:18:31"/>
  </r>
  <r>
    <n v="1293804"/>
    <n v="355592"/>
    <x v="96"/>
    <x v="1"/>
    <x v="70"/>
    <x v="11"/>
    <s v="Cereal Milk Soft Serve (1 Pint)"/>
    <n v="1"/>
    <s v="Soft Serve"/>
    <m/>
    <n v="40.731795470614898"/>
    <n v="-73.985672593116803"/>
    <n v="40.729699699999998"/>
    <n v="-73.991564600000004"/>
    <d v="2014-10-04T15:35:01"/>
    <d v="2014-10-04T15:38:35"/>
    <d v="2014-10-04T15:58:25"/>
    <d v="2014-10-04T16:03:31"/>
  </r>
  <r>
    <n v="1359059"/>
    <n v="78879"/>
    <x v="6"/>
    <x v="1"/>
    <x v="77"/>
    <x v="0"/>
    <s v="The Blue Ribbon"/>
    <n v="1"/>
    <s v="Sandwiches"/>
    <m/>
    <n v="40.724339999999998"/>
    <n v="-73.990960000000001"/>
    <n v="40.7221559062979"/>
    <n v="-73.988033859128095"/>
    <d v="2014-10-13T23:06:15"/>
    <d v="2014-10-13T23:07:27"/>
    <d v="2014-10-13T23:24:52"/>
    <d v="2014-10-13T23:30:18"/>
  </r>
  <r>
    <n v="1319927"/>
    <n v="116161"/>
    <x v="160"/>
    <x v="1"/>
    <x v="432"/>
    <x v="8"/>
    <m/>
    <m/>
    <m/>
    <m/>
    <n v="40.739022358755101"/>
    <n v="-73.999304286289203"/>
    <n v="40.737251499999999"/>
    <n v="-74.000283800000005"/>
    <d v="2014-10-08T19:27:43"/>
    <d v="2014-10-08T19:35:05"/>
    <d v="2014-10-08T20:09:55"/>
    <d v="2014-10-08T20:13:39"/>
  </r>
  <r>
    <n v="1392532"/>
    <n v="59217"/>
    <x v="244"/>
    <x v="2"/>
    <x v="209"/>
    <x v="16"/>
    <m/>
    <m/>
    <m/>
    <d v="1899-12-30T00:07:57"/>
    <n v="40.739612142248099"/>
    <n v="-74.006236460009603"/>
    <n v="40.716000000000001"/>
    <n v="-74.012608999999998"/>
    <d v="2014-10-18T20:41:11"/>
    <d v="2014-10-18T20:58:51"/>
    <d v="2014-10-18T21:12:41"/>
    <d v="2014-10-18T21:29:09"/>
  </r>
  <r>
    <n v="1275420"/>
    <n v="91274"/>
    <x v="33"/>
    <x v="2"/>
    <x v="385"/>
    <x v="44"/>
    <m/>
    <m/>
    <m/>
    <d v="1899-12-30T00:08:23"/>
    <n v="40.732393897468697"/>
    <n v="-73.987838104088993"/>
    <n v="40.721270735413498"/>
    <n v="-73.981933090904704"/>
    <d v="2014-10-01T20:21:36"/>
    <d v="2014-10-01T20:48:45"/>
    <d v="2014-10-01T21:00:29"/>
    <d v="2014-10-01T21:09:33"/>
  </r>
  <r>
    <n v="1461700"/>
    <n v="320187"/>
    <x v="21"/>
    <x v="1"/>
    <x v="100"/>
    <x v="4"/>
    <s v="Edamame"/>
    <n v="1"/>
    <s v="Small Plates"/>
    <d v="1899-12-30T00:05:07"/>
    <n v="40.762857763598497"/>
    <n v="-73.9716190014841"/>
    <n v="40.783532290573802"/>
    <n v="-73.976077635674997"/>
    <d v="2014-10-26T18:38:30"/>
    <d v="2014-10-26T18:46:13"/>
    <d v="2014-10-26T19:44:33"/>
    <d v="2014-10-26T19:56:17"/>
  </r>
  <r>
    <n v="1309144"/>
    <n v="87188"/>
    <x v="101"/>
    <x v="2"/>
    <x v="88"/>
    <x v="6"/>
    <s v="Crispy Rice"/>
    <n v="3"/>
    <s v="Signature Roll"/>
    <d v="1899-12-30T00:05:36"/>
    <n v="40.784077256376399"/>
    <n v="-73.9776224098444"/>
    <n v="40.769924199999998"/>
    <n v="-73.961120199999996"/>
    <d v="2014-10-06T18:26:49"/>
    <d v="2014-10-06T18:41:42"/>
    <d v="2014-10-06T18:46:02"/>
    <d v="2014-10-06T19:00:56"/>
  </r>
  <r>
    <n v="1388047"/>
    <n v="64618"/>
    <x v="320"/>
    <x v="1"/>
    <x v="689"/>
    <x v="8"/>
    <m/>
    <m/>
    <m/>
    <d v="1899-12-30T00:05:38"/>
    <n v="40.720196560281401"/>
    <n v="-73.995820889040303"/>
    <n v="40.738540999999998"/>
    <n v="-73.988504000000006"/>
    <d v="2014-10-18T12:50:29"/>
    <d v="2014-10-18T13:01:59"/>
    <d v="2014-10-18T13:22:28"/>
    <d v="2014-10-18T13:26:03"/>
  </r>
  <r>
    <n v="1478888"/>
    <n v="403090"/>
    <x v="48"/>
    <x v="1"/>
    <x v="72"/>
    <x v="8"/>
    <s v="La Casa"/>
    <n v="4"/>
    <s v="Salads"/>
    <d v="1899-12-30T00:09:59"/>
    <n v="40.721353749744097"/>
    <n v="-73.997525293959001"/>
    <n v="40.720929985306199"/>
    <n v="-74.009819195363306"/>
    <d v="2014-10-29T12:24:18"/>
    <d v="2014-10-29T12:33:21"/>
    <d v="2014-10-29T12:57:11"/>
    <d v="2014-10-29T13:08:41"/>
  </r>
  <r>
    <n v="1287923"/>
    <n v="111356"/>
    <x v="83"/>
    <x v="1"/>
    <x v="33"/>
    <x v="20"/>
    <s v="District Cobb"/>
    <n v="1"/>
    <s v="Signatures"/>
    <m/>
    <n v="40.745078589413303"/>
    <n v="-73.988821506500202"/>
    <n v="40.744313499999997"/>
    <n v="-73.987313900000004"/>
    <d v="2014-10-03T18:45:30"/>
    <m/>
    <m/>
    <d v="2014-10-03T19:38:37"/>
  </r>
  <r>
    <n v="1324387"/>
    <n v="366734"/>
    <x v="557"/>
    <x v="1"/>
    <x v="39"/>
    <x v="1"/>
    <s v="The Original BBQ Chicken Chopped"/>
    <n v="1"/>
    <s v="Salads"/>
    <d v="1899-12-30T00:05:23"/>
    <n v="40.7446662425236"/>
    <n v="-73.983344413366893"/>
    <n v="40.781459900000002"/>
    <n v="-73.980686399999996"/>
    <d v="2014-10-09T16:28:34"/>
    <d v="2014-10-09T16:40:00"/>
    <d v="2014-10-09T16:57:49"/>
    <d v="2014-10-09T17:33:22"/>
  </r>
  <r>
    <n v="1432626"/>
    <n v="172730"/>
    <x v="1"/>
    <x v="1"/>
    <x v="124"/>
    <x v="26"/>
    <s v="Swan Greens"/>
    <n v="1"/>
    <s v="Pressed Juices"/>
    <d v="1899-12-30T00:27:26"/>
    <n v="40.735725000000002"/>
    <n v="-73.987126466589601"/>
    <n v="40.7168165"/>
    <n v="-74.005652499999997"/>
    <d v="2014-10-23T20:45:38"/>
    <d v="2014-10-23T20:58:27"/>
    <d v="2014-10-23T21:20:08"/>
    <d v="2014-10-23T21:35:36"/>
  </r>
  <r>
    <n v="1490744"/>
    <n v="52256"/>
    <x v="161"/>
    <x v="1"/>
    <x v="167"/>
    <x v="30"/>
    <s v="Dan Dan Noodle"/>
    <n v="1"/>
    <s v="Noodles"/>
    <d v="1899-12-30T00:09:51"/>
    <n v="40.732213000000002"/>
    <n v="-73.988072000000003"/>
    <n v="40.732287999999997"/>
    <n v="-73.987752"/>
    <d v="2014-10-30T21:44:05"/>
    <d v="2014-10-30T21:51:58"/>
    <d v="2014-10-30T22:06:52"/>
    <d v="2014-10-30T22:08:07"/>
  </r>
  <r>
    <n v="1348554"/>
    <n v="78646"/>
    <x v="155"/>
    <x v="1"/>
    <x v="3"/>
    <x v="3"/>
    <s v="Raw Oatmeal"/>
    <n v="1"/>
    <s v="Raw Foods"/>
    <m/>
    <n v="40.723339717513198"/>
    <n v="-73.994572162628202"/>
    <n v="40.721928800000001"/>
    <n v="-73.996806399999997"/>
    <d v="2014-10-12T18:23:33"/>
    <d v="2014-10-12T18:30:30"/>
    <d v="2014-10-12T18:41:54"/>
    <d v="2014-10-12T18:44:32"/>
  </r>
  <r>
    <n v="1363094"/>
    <n v="116448"/>
    <x v="366"/>
    <x v="6"/>
    <x v="187"/>
    <x v="8"/>
    <m/>
    <m/>
    <m/>
    <m/>
    <n v="40.761755958270598"/>
    <n v="-73.986182212829604"/>
    <n v="40.7664987"/>
    <n v="-73.991614400000003"/>
    <d v="2014-10-14T20:26:08"/>
    <d v="2014-10-14T20:45:16"/>
    <d v="2014-10-14T21:03:06"/>
    <d v="2014-10-14T21:10:48"/>
  </r>
  <r>
    <n v="1464579"/>
    <n v="363496"/>
    <x v="421"/>
    <x v="2"/>
    <x v="121"/>
    <x v="21"/>
    <s v="Crispy Skin Salmon"/>
    <n v="1"/>
    <s v="Entrees"/>
    <d v="1899-12-30T00:05:29"/>
    <n v="40.727293000000003"/>
    <n v="-73.984516999999997"/>
    <n v="40.727486615982997"/>
    <n v="-73.991699570156598"/>
    <d v="2014-10-26T21:19:06"/>
    <d v="2014-10-26T21:25:26"/>
    <d v="2014-10-26T21:40:05"/>
    <d v="2014-10-26T21:54:14"/>
  </r>
  <r>
    <n v="1391875"/>
    <n v="114410"/>
    <x v="32"/>
    <x v="1"/>
    <x v="76"/>
    <x v="16"/>
    <s v="Chicken"/>
    <n v="1"/>
    <s v="Naked Balls"/>
    <d v="1899-12-30T00:06:10"/>
    <n v="40.721545124764702"/>
    <n v="-73.988842426716104"/>
    <n v="40.771626400000002"/>
    <n v="-73.981047200000006"/>
    <d v="2014-10-18T19:52:01"/>
    <d v="2014-10-18T20:29:27"/>
    <d v="2014-10-18T20:36:30"/>
    <d v="2014-10-18T21:07:41"/>
  </r>
  <r>
    <n v="1435427"/>
    <n v="200631"/>
    <x v="80"/>
    <x v="3"/>
    <x v="62"/>
    <x v="25"/>
    <s v="C. Virginia Fields Carrot Cake"/>
    <n v="1"/>
    <s v="Desserts"/>
    <d v="1899-12-30T00:02:42"/>
    <n v="40.802549609553203"/>
    <n v="-73.950232680024698"/>
    <n v="40.798558"/>
    <n v="-73.934880000000007"/>
    <d v="2014-10-24T10:37:08"/>
    <d v="2014-10-24T10:52:15"/>
    <d v="2014-10-24T11:04:05"/>
    <d v="2014-10-24T11:14:27"/>
  </r>
  <r>
    <n v="1370809"/>
    <n v="156503"/>
    <x v="167"/>
    <x v="3"/>
    <x v="132"/>
    <x v="1"/>
    <s v="Plain Cheese"/>
    <n v="2"/>
    <s v="By the Slice"/>
    <m/>
    <n v="40.733402283324402"/>
    <n v="-73.987510980727393"/>
    <n v="40.730812"/>
    <n v="-73.987988000000001"/>
    <d v="2014-10-15T23:02:47"/>
    <d v="2014-10-15T23:09:13"/>
    <d v="2014-10-15T23:21:03"/>
    <d v="2014-10-15T23:24:39"/>
  </r>
  <r>
    <n v="1428293"/>
    <n v="103210"/>
    <x v="15"/>
    <x v="2"/>
    <x v="122"/>
    <x v="32"/>
    <s v="Chocolate Hazelnut"/>
    <n v="1"/>
    <s v="Doughseed Doughnuts"/>
    <m/>
    <n v="40.744563916288797"/>
    <n v="-73.996630052861306"/>
    <n v="40.770718000000002"/>
    <n v="-73.951567999999995"/>
    <d v="2014-10-23T12:33:53"/>
    <d v="2014-10-23T13:20:20"/>
    <d v="2014-10-23T13:35:10"/>
    <d v="2014-10-23T14:08:36"/>
  </r>
  <r>
    <n v="1334725"/>
    <n v="91817"/>
    <x v="430"/>
    <x v="2"/>
    <x v="230"/>
    <x v="30"/>
    <s v="Pork Pot Stickers"/>
    <n v="1"/>
    <s v="Dim Sum"/>
    <d v="1899-12-30T00:03:47"/>
    <n v="40.749901999999999"/>
    <n v="-73.982186999999996"/>
    <n v="40.740125407502703"/>
    <n v="-73.990611042896305"/>
    <d v="2014-10-10T21:54:59"/>
    <d v="2014-10-10T22:05:02"/>
    <d v="2014-10-10T22:14:18"/>
    <d v="2014-10-10T22:22:28"/>
  </r>
  <r>
    <n v="1356681"/>
    <n v="111909"/>
    <x v="53"/>
    <x v="2"/>
    <x v="94"/>
    <x v="28"/>
    <s v="Fried Yucca"/>
    <n v="1"/>
    <s v="Platitos"/>
    <d v="1899-12-30T00:15:16"/>
    <n v="40.7455111364591"/>
    <n v="-73.977605191923899"/>
    <n v="40.707768999999999"/>
    <n v="-74.009874800000006"/>
    <d v="2014-10-13T19:10:36"/>
    <d v="2014-10-13T19:32:40"/>
    <d v="2014-10-13T19:40:29"/>
    <d v="2014-10-13T20:00:41"/>
  </r>
  <r>
    <n v="1460076"/>
    <n v="347315"/>
    <x v="127"/>
    <x v="2"/>
    <x v="155"/>
    <x v="7"/>
    <s v="Cookies &amp; Cream"/>
    <n v="2"/>
    <s v="Cupcakes"/>
    <m/>
    <n v="40.735550173367301"/>
    <n v="-73.992566983021803"/>
    <n v="40.725468999999997"/>
    <n v="-74.005334000000005"/>
    <d v="2014-10-26T16:37:08"/>
    <d v="2014-10-26T16:44:00"/>
    <d v="2014-10-26T16:57:49"/>
    <d v="2014-10-26T17:17:00"/>
  </r>
  <r>
    <n v="1400351"/>
    <n v="114548"/>
    <x v="513"/>
    <x v="2"/>
    <x v="77"/>
    <x v="0"/>
    <s v="The Blue Ribbon"/>
    <n v="1"/>
    <s v="Sandwiches"/>
    <m/>
    <n v="40.724339999999998"/>
    <n v="-73.990960000000001"/>
    <n v="40.738932300000002"/>
    <n v="-74.008823399999997"/>
    <d v="2014-10-19T17:24:02"/>
    <d v="2014-10-19T17:34:20"/>
    <d v="2014-10-19T17:57:10"/>
    <d v="2014-10-19T18:20:00"/>
  </r>
  <r>
    <n v="1439831"/>
    <n v="395616"/>
    <x v="56"/>
    <x v="1"/>
    <x v="63"/>
    <x v="16"/>
    <s v="Chicken Parm"/>
    <n v="1"/>
    <s v="Sandwiches"/>
    <d v="1899-12-30T00:08:24"/>
    <n v="40.723019825000002"/>
    <n v="-73.995853999999994"/>
    <n v="40.739868767327799"/>
    <n v="-73.985207564028201"/>
    <d v="2014-10-24T19:03:10"/>
    <d v="2014-10-24T19:35:10"/>
    <d v="2014-10-24T19:45:05"/>
    <d v="2014-10-24T19:57:59"/>
  </r>
  <r>
    <n v="1423863"/>
    <n v="74762"/>
    <x v="90"/>
    <x v="1"/>
    <x v="326"/>
    <x v="0"/>
    <s v="Cafeteria Burger"/>
    <n v="1"/>
    <s v="Sandwiches"/>
    <d v="1899-12-30T00:04:29"/>
    <n v="40.740527708190001"/>
    <n v="-73.998082509869207"/>
    <n v="40.751355699999998"/>
    <n v="-73.969336900000002"/>
    <d v="2014-10-22T19:58:09"/>
    <d v="2014-10-22T20:28:59"/>
    <d v="2014-10-22T20:43:49"/>
    <d v="2014-10-22T21:03:09"/>
  </r>
  <r>
    <n v="1408995"/>
    <n v="59765"/>
    <x v="461"/>
    <x v="1"/>
    <x v="130"/>
    <x v="9"/>
    <m/>
    <m/>
    <m/>
    <m/>
    <n v="40.734180430384001"/>
    <n v="-73.989077724400303"/>
    <n v="40.7040072"/>
    <n v="-73.986759000000006"/>
    <d v="2014-10-20T15:30:11"/>
    <m/>
    <m/>
    <d v="2014-10-20T15:41:57"/>
  </r>
  <r>
    <n v="1399975"/>
    <n v="339082"/>
    <x v="213"/>
    <x v="2"/>
    <x v="63"/>
    <x v="16"/>
    <s v="Potatoes"/>
    <n v="1"/>
    <s v="Sides"/>
    <d v="1899-12-30T00:09:11"/>
    <n v="40.723019825000002"/>
    <n v="-73.995853999999994"/>
    <n v="40.745455399999997"/>
    <n v="-73.976923499999998"/>
    <d v="2014-10-19T16:49:56"/>
    <d v="2014-10-19T17:48:21"/>
    <d v="2014-10-19T17:58:02"/>
    <d v="2014-10-19T18:18:50"/>
  </r>
  <r>
    <n v="1375941"/>
    <n v="54809"/>
    <x v="354"/>
    <x v="1"/>
    <x v="555"/>
    <x v="8"/>
    <m/>
    <m/>
    <m/>
    <m/>
    <n v="40.775170000000003"/>
    <n v="-73.963346999999999"/>
    <n v="40.773515000000003"/>
    <n v="-73.978841000000003"/>
    <d v="2014-10-16T20:23:05"/>
    <d v="2014-10-16T20:55:59"/>
    <d v="2014-10-16T21:41:20"/>
    <d v="2014-10-16T21:52:26"/>
  </r>
  <r>
    <n v="1378896"/>
    <n v="61343"/>
    <x v="44"/>
    <x v="1"/>
    <x v="123"/>
    <x v="7"/>
    <s v="Dark Chocolate Chocolate Chip"/>
    <n v="1"/>
    <s v="Cookies"/>
    <m/>
    <n v="40.779930093814997"/>
    <n v="-73.980334997177096"/>
    <n v="40.742506200000001"/>
    <n v="-73.992564400000006"/>
    <d v="2014-10-17T10:15:42"/>
    <d v="2014-10-17T10:41:30"/>
    <d v="2014-10-17T10:46:20"/>
    <d v="2014-10-17T11:08:27"/>
  </r>
  <r>
    <n v="1472911"/>
    <n v="294992"/>
    <x v="61"/>
    <x v="1"/>
    <x v="33"/>
    <x v="20"/>
    <s v="Apples, Pears + Organic Cheddar"/>
    <n v="1"/>
    <s v="Signatures"/>
    <d v="1899-12-30T00:04:29"/>
    <n v="40.745078589413303"/>
    <n v="-73.988821506500202"/>
    <n v="40.735546399999997"/>
    <n v="-73.979012800000007"/>
    <d v="2014-10-28T11:02:35"/>
    <d v="2014-10-28T11:34:59"/>
    <d v="2014-10-28T11:44:23"/>
    <d v="2014-10-28T11:54:42"/>
  </r>
  <r>
    <n v="1464098"/>
    <n v="102691"/>
    <x v="91"/>
    <x v="2"/>
    <x v="12"/>
    <x v="10"/>
    <s v="Half Chicken"/>
    <n v="1"/>
    <s v="Meats"/>
    <m/>
    <n v="40.727518945156902"/>
    <n v="-73.988671302795396"/>
    <n v="40.785108598688801"/>
    <n v="-73.956902138034806"/>
    <d v="2014-10-26T20:46:25"/>
    <d v="2014-10-26T21:04:41"/>
    <d v="2014-10-26T21:17:31"/>
    <d v="2014-10-26T21:41:49"/>
  </r>
  <r>
    <n v="1410264"/>
    <n v="74989"/>
    <x v="4"/>
    <x v="1"/>
    <x v="134"/>
    <x v="33"/>
    <s v="Butternut Squash Bisque (Dairy Free)"/>
    <n v="1"/>
    <s v="Soups (M-F 11:30AM-Close)"/>
    <m/>
    <n v="40.735676762018002"/>
    <n v="-73.993829528068602"/>
    <n v="40.725133900000003"/>
    <n v="-73.994578399999995"/>
    <d v="2014-10-20T19:20:32"/>
    <d v="2014-10-20T19:41:49"/>
    <d v="2014-10-20T20:01:39"/>
    <d v="2014-10-20T20:13:23"/>
  </r>
  <r>
    <n v="1382327"/>
    <n v="114085"/>
    <x v="97"/>
    <x v="1"/>
    <x v="25"/>
    <x v="4"/>
    <s v="Hijiki"/>
    <n v="1"/>
    <s v="Appetizers"/>
    <d v="1899-12-30T00:07:21"/>
    <n v="40.767652912117299"/>
    <n v="-73.982925456000402"/>
    <n v="40.764468999999998"/>
    <n v="-73.974487999999994"/>
    <d v="2014-10-17T18:54:45"/>
    <d v="2014-10-17T19:24:18"/>
    <d v="2014-10-17T19:35:38"/>
    <d v="2014-10-17T19:43:21"/>
  </r>
  <r>
    <n v="1469251"/>
    <n v="106478"/>
    <x v="171"/>
    <x v="1"/>
    <x v="54"/>
    <x v="23"/>
    <s v="Spicy Big Eye Tuna"/>
    <n v="1"/>
    <s v="Rolls: Cut or Hand"/>
    <d v="1899-12-30T00:05:14"/>
    <n v="40.724634574370299"/>
    <n v="-73.998402357101398"/>
    <n v="40.726223599999997"/>
    <n v="-73.993117799999993"/>
    <d v="2014-10-27T17:28:25"/>
    <d v="2014-10-27T17:27:58"/>
    <d v="2014-10-27T17:47:48"/>
    <d v="2014-10-27T17:53:28"/>
  </r>
  <r>
    <n v="1356137"/>
    <n v="82041"/>
    <x v="252"/>
    <x v="1"/>
    <x v="60"/>
    <x v="4"/>
    <s v="Sea Urchin"/>
    <n v="3"/>
    <s v="Nigiri Sushi"/>
    <d v="1899-12-30T00:05:40"/>
    <n v="40.716725764782701"/>
    <n v="-74.008250645521898"/>
    <n v="40.720478999999997"/>
    <n v="-74.001548999999997"/>
    <d v="2014-10-13T17:42:19"/>
    <d v="2014-10-13T17:45:15"/>
    <d v="2014-10-13T18:06:05"/>
    <d v="2014-10-13T18:15:09"/>
  </r>
  <r>
    <n v="1383274"/>
    <n v="276431"/>
    <x v="40"/>
    <x v="1"/>
    <x v="76"/>
    <x v="16"/>
    <s v="Chicken Hero"/>
    <n v="1"/>
    <s v="Heroes"/>
    <d v="1899-12-30T00:03:19"/>
    <n v="40.745963108098799"/>
    <n v="-74.001697291846"/>
    <n v="40.756464200000003"/>
    <n v="-73.997280000000003"/>
    <d v="2014-10-17T20:20:53"/>
    <d v="2014-10-17T20:45:06"/>
    <d v="2014-10-17T20:53:30"/>
    <d v="2014-10-17T21:04:52"/>
  </r>
  <r>
    <n v="1485327"/>
    <n v="266450"/>
    <x v="476"/>
    <x v="1"/>
    <x v="64"/>
    <x v="8"/>
    <s v="Chicken Noodle Soup"/>
    <n v="1"/>
    <s v="Soups"/>
    <m/>
    <n v="40.722307066359498"/>
    <n v="-73.987351655960097"/>
    <n v="40.7243773"/>
    <n v="-73.997486800000004"/>
    <d v="2014-10-30T10:10:07"/>
    <d v="2014-10-30T10:21:07"/>
    <d v="2014-10-30T10:49:27"/>
    <d v="2014-10-30T11:04:15"/>
  </r>
  <r>
    <n v="1272867"/>
    <n v="141449"/>
    <x v="107"/>
    <x v="1"/>
    <x v="51"/>
    <x v="23"/>
    <s v="Lobster Roll"/>
    <n v="1"/>
    <s v="Rolls"/>
    <d v="1899-12-30T00:05:53"/>
    <n v="40.7748328109124"/>
    <n v="-73.954474395363405"/>
    <n v="40.774133900000002"/>
    <n v="-73.964082000000005"/>
    <d v="2014-10-01T12:43:54"/>
    <d v="2014-10-01T12:58:01"/>
    <d v="2014-10-01T13:05:22"/>
    <d v="2014-10-01T13:13:52"/>
  </r>
  <r>
    <n v="1381697"/>
    <n v="61388"/>
    <x v="232"/>
    <x v="1"/>
    <x v="47"/>
    <x v="2"/>
    <s v="Cheeseburger"/>
    <n v="1"/>
    <s v="Burgers"/>
    <m/>
    <n v="40.762524533333298"/>
    <n v="-73.976960000000005"/>
    <n v="40.761690000000002"/>
    <n v="-73.961679000000004"/>
    <d v="2014-10-17T17:40:49"/>
    <d v="2014-10-17T17:43:14"/>
    <d v="2014-10-17T17:53:04"/>
    <d v="2014-10-17T18:07:12"/>
  </r>
  <r>
    <n v="1486800"/>
    <n v="404787"/>
    <x v="230"/>
    <x v="2"/>
    <x v="99"/>
    <x v="1"/>
    <s v="Buffalo Mild"/>
    <n v="1"/>
    <s v="Wings"/>
    <d v="1899-12-30T00:22:26"/>
    <n v="40.74962"/>
    <n v="-73.991614999999996"/>
    <n v="40.675876342590399"/>
    <n v="-74.007085260342294"/>
    <d v="2014-10-30T14:49:45"/>
    <d v="2014-10-30T15:49:27"/>
    <d v="2014-10-30T16:27:16"/>
    <d v="2014-10-30T17:09:51"/>
  </r>
  <r>
    <n v="1413425"/>
    <n v="256839"/>
    <x v="281"/>
    <x v="5"/>
    <x v="44"/>
    <x v="8"/>
    <s v="Buttermilk Biscuit Sandwich"/>
    <n v="1"/>
    <s v="Brunch"/>
    <d v="1899-12-30T00:03:28"/>
    <n v="40.721294"/>
    <n v="-73.983993999999996"/>
    <n v="40.734710100000001"/>
    <n v="-73.9768136"/>
    <d v="2014-10-21T10:54:29"/>
    <d v="2014-10-21T10:58:17"/>
    <d v="2014-10-21T11:19:06"/>
    <d v="2014-10-21T11:39:10"/>
  </r>
  <r>
    <n v="1287281"/>
    <n v="209418"/>
    <x v="64"/>
    <x v="1"/>
    <x v="465"/>
    <x v="4"/>
    <s v="Tontoro"/>
    <n v="2"/>
    <s v="Meat"/>
    <d v="1899-12-30T00:05:00"/>
    <n v="40.7472170904161"/>
    <n v="-74.0045608251327"/>
    <n v="40.782804373455001"/>
    <n v="-73.983860861040398"/>
    <d v="2014-10-03T17:44:33"/>
    <d v="2014-10-03T17:45:50"/>
    <d v="2014-10-03T18:06:08"/>
    <d v="2014-10-03T18:24:36"/>
  </r>
  <r>
    <n v="1377135"/>
    <n v="50242"/>
    <x v="59"/>
    <x v="2"/>
    <x v="358"/>
    <x v="7"/>
    <s v="Chocolate Volcano"/>
    <n v="2"/>
    <s v="Cake Slices To Go"/>
    <m/>
    <n v="40.729575034292303"/>
    <n v="-73.984446324270394"/>
    <n v="40.749419000000003"/>
    <n v="-73.973786000000004"/>
    <d v="2014-10-16T22:05:54"/>
    <d v="2014-10-16T22:13:00"/>
    <d v="2014-10-16T22:21:55"/>
    <d v="2014-10-16T22:34:32"/>
  </r>
  <r>
    <n v="1341364"/>
    <n v="100738"/>
    <x v="88"/>
    <x v="1"/>
    <x v="397"/>
    <x v="50"/>
    <s v="Homemade Blinis with Red Caviar"/>
    <n v="1"/>
    <s v="Hot Appetizers"/>
    <d v="1899-12-30T00:16:22"/>
    <n v="40.738768706024501"/>
    <n v="-73.988641562611093"/>
    <n v="40.747098000000001"/>
    <n v="-73.986641000000006"/>
    <d v="2014-10-11T20:18:12"/>
    <d v="2014-10-11T20:25:48"/>
    <d v="2014-10-11T21:04:09"/>
    <d v="2014-10-11T21:20:23"/>
  </r>
  <r>
    <n v="1329305"/>
    <n v="64141"/>
    <x v="144"/>
    <x v="1"/>
    <x v="165"/>
    <x v="8"/>
    <s v="Butternut Squash"/>
    <n v="2"/>
    <s v="Sides"/>
    <d v="1899-12-30T00:03:31"/>
    <n v="40.744561342812297"/>
    <n v="-73.983114847799698"/>
    <n v="40.773311999999997"/>
    <n v="-73.96172"/>
    <d v="2014-10-10T12:26:59"/>
    <d v="2014-10-10T12:30:19"/>
    <d v="2014-10-10T12:38:09"/>
    <d v="2014-10-10T12:57:22"/>
  </r>
  <r>
    <n v="1470058"/>
    <n v="345783"/>
    <x v="453"/>
    <x v="1"/>
    <x v="294"/>
    <x v="11"/>
    <s v="Chocolate Chunks Pizza"/>
    <n v="1"/>
    <s v="Sweet Icons"/>
    <m/>
    <n v="40.734410621402901"/>
    <n v="-73.990816622731302"/>
    <n v="40.737609399999997"/>
    <n v="-73.973789499999995"/>
    <d v="2014-10-27T19:52:37"/>
    <d v="2014-10-27T19:50:16"/>
    <d v="2014-10-27T20:12:35"/>
    <d v="2014-10-27T20:29:12"/>
  </r>
  <r>
    <n v="1436670"/>
    <n v="271149"/>
    <x v="263"/>
    <x v="1"/>
    <x v="635"/>
    <x v="8"/>
    <m/>
    <m/>
    <m/>
    <m/>
    <n v="40.751239625179899"/>
    <n v="-73.991804122924805"/>
    <n v="40.769235600000002"/>
    <n v="-73.955840199999997"/>
    <d v="2014-10-24T13:52:39"/>
    <d v="2014-10-24T13:59:15"/>
    <d v="2014-10-24T14:44:39"/>
    <d v="2014-10-24T15:06:21"/>
  </r>
  <r>
    <n v="1435688"/>
    <n v="50323"/>
    <x v="196"/>
    <x v="1"/>
    <x v="203"/>
    <x v="16"/>
    <s v="Large Vodka"/>
    <n v="1"/>
    <s v="Pizza"/>
    <d v="1899-12-30T00:03:00"/>
    <n v="40.722748587419602"/>
    <n v="-73.996061916918705"/>
    <n v="40.721989999999998"/>
    <n v="-73.996866999999995"/>
    <d v="2014-10-24T11:45:27"/>
    <m/>
    <m/>
    <d v="2014-10-24T12:23:44"/>
  </r>
  <r>
    <n v="1302120"/>
    <n v="107909"/>
    <x v="401"/>
    <x v="1"/>
    <x v="9"/>
    <x v="2"/>
    <s v="Fries"/>
    <n v="1"/>
    <s v="Fries"/>
    <m/>
    <n v="40.740884357811296"/>
    <n v="-73.988198676721197"/>
    <n v="40.734219899999999"/>
    <n v="-73.990255399999995"/>
    <d v="2014-10-05T17:16:04"/>
    <d v="2014-10-05T17:16:43"/>
    <d v="2014-10-05T17:50:43"/>
    <d v="2014-10-05T17:57:46"/>
  </r>
  <r>
    <n v="1418310"/>
    <n v="354016"/>
    <x v="167"/>
    <x v="3"/>
    <x v="825"/>
    <x v="0"/>
    <s v="Half Pound Beefburger"/>
    <n v="1"/>
    <s v="Char-Broiled Burgers and The Carving Board"/>
    <d v="1899-12-30T00:03:06"/>
    <n v="40.735248770856799"/>
    <n v="-73.985904050856803"/>
    <n v="40.723329499999998"/>
    <n v="-73.991501799999995"/>
    <d v="2014-10-21T22:54:06"/>
    <d v="2014-10-21T22:58:28"/>
    <d v="2014-10-21T23:10:48"/>
    <d v="2014-10-21T23:21:22"/>
  </r>
  <r>
    <n v="1490865"/>
    <n v="62730"/>
    <x v="187"/>
    <x v="1"/>
    <x v="151"/>
    <x v="0"/>
    <s v="Veggie Burger"/>
    <n v="1"/>
    <s v="Burgers"/>
    <d v="1899-12-30T00:11:12"/>
    <n v="40.727031111101397"/>
    <n v="-74.007511138916001"/>
    <n v="40.720115999999997"/>
    <n v="-73.999296999999999"/>
    <d v="2014-10-30T21:55:07"/>
    <d v="2014-10-30T22:02:23"/>
    <d v="2014-10-30T22:18:43"/>
    <d v="2014-10-30T22:25:27"/>
  </r>
  <r>
    <n v="1382224"/>
    <n v="317794"/>
    <x v="355"/>
    <x v="2"/>
    <x v="76"/>
    <x v="16"/>
    <s v="Classic Beef"/>
    <n v="1"/>
    <s v="Naked Balls"/>
    <d v="1899-12-30T00:04:37"/>
    <n v="40.721545124764702"/>
    <n v="-73.988842426716104"/>
    <n v="40.732813216823999"/>
    <n v="-73.986949962426607"/>
    <d v="2014-10-17T18:48:16"/>
    <d v="2014-10-17T19:19:33"/>
    <d v="2014-10-17T19:31:23"/>
    <d v="2014-10-17T19:46:03"/>
  </r>
  <r>
    <n v="1307045"/>
    <n v="72757"/>
    <x v="96"/>
    <x v="1"/>
    <x v="68"/>
    <x v="8"/>
    <s v="Fresh Fruit Plate"/>
    <n v="1"/>
    <s v="Breakfast (Fruit and Yogurt)"/>
    <m/>
    <n v="40.724743642155602"/>
    <n v="-73.9986615554824"/>
    <n v="40.733269300000003"/>
    <n v="-74.002151100000006"/>
    <d v="2014-10-06T07:55:36"/>
    <d v="2014-10-06T07:55:35"/>
    <d v="2014-10-06T08:14:25"/>
    <d v="2014-10-06T08:24:54"/>
  </r>
  <r>
    <n v="1448376"/>
    <n v="359568"/>
    <x v="59"/>
    <x v="2"/>
    <x v="92"/>
    <x v="11"/>
    <s v="Cafe"/>
    <n v="2"/>
    <s v="Macaroons (Individual)"/>
    <m/>
    <n v="40.770674225957698"/>
    <n v="-73.966114756096204"/>
    <n v="40.773109099999999"/>
    <n v="-73.959228899999999"/>
    <d v="2014-10-25T16:23:47"/>
    <d v="2014-10-25T16:26:59"/>
    <d v="2014-10-25T16:43:49"/>
    <d v="2014-10-25T16:49:59"/>
  </r>
  <r>
    <n v="1403752"/>
    <n v="150865"/>
    <x v="239"/>
    <x v="1"/>
    <x v="244"/>
    <x v="30"/>
    <s v="Pancake w/ Szechaun Style Meat Sauce"/>
    <n v="1"/>
    <s v="Sesame Pancake Sandwiches"/>
    <m/>
    <n v="40.7183013640391"/>
    <n v="-73.991929968502404"/>
    <n v="40.732428200000001"/>
    <n v="-74.008059399999993"/>
    <d v="2014-10-19T20:45:54"/>
    <d v="2014-10-19T20:53:00"/>
    <d v="2014-10-19T21:17:34"/>
    <d v="2014-10-19T21:28:42"/>
  </r>
  <r>
    <n v="1392326"/>
    <n v="385374"/>
    <x v="350"/>
    <x v="1"/>
    <x v="164"/>
    <x v="8"/>
    <s v="Atun"/>
    <n v="1"/>
    <s v="Ceviches"/>
    <d v="1899-12-30T00:05:31"/>
    <n v="40.735986190578402"/>
    <n v="-74.000865194983604"/>
    <n v="40.736612600000001"/>
    <n v="-73.996893299999996"/>
    <d v="2014-10-18T20:26:26"/>
    <d v="2014-10-18T20:53:42"/>
    <d v="2014-10-18T21:03:31"/>
    <d v="2014-10-18T21:15:38"/>
  </r>
  <r>
    <n v="1390196"/>
    <n v="110692"/>
    <x v="377"/>
    <x v="1"/>
    <x v="826"/>
    <x v="8"/>
    <m/>
    <m/>
    <m/>
    <m/>
    <n v="40.754856380696303"/>
    <n v="-73.9774157946961"/>
    <n v="40.780472000000003"/>
    <n v="-73.983620000000002"/>
    <d v="2014-10-18T17:01:32"/>
    <d v="2014-10-18T17:01:42"/>
    <d v="2014-10-18T17:09:32"/>
    <d v="2014-10-18T17:27:28"/>
  </r>
  <r>
    <n v="1318193"/>
    <n v="114085"/>
    <x v="47"/>
    <x v="1"/>
    <x v="257"/>
    <x v="6"/>
    <s v="California"/>
    <n v="1"/>
    <s v="Rolls / Handrolls"/>
    <d v="1899-12-30T00:14:29"/>
    <n v="40.756953066484797"/>
    <n v="-73.977232136600094"/>
    <n v="40.744203599999999"/>
    <n v="-73.985358599999998"/>
    <d v="2014-10-08T13:43:16"/>
    <m/>
    <m/>
    <d v="2014-10-08T14:31:42"/>
  </r>
  <r>
    <n v="1413257"/>
    <n v="133252"/>
    <x v="330"/>
    <x v="1"/>
    <x v="3"/>
    <x v="3"/>
    <s v="Doctor Earth Juice"/>
    <n v="2"/>
    <s v="Cold Pressed Organic Juice Formulas"/>
    <m/>
    <n v="40.7634462798258"/>
    <n v="-73.965230848023893"/>
    <n v="40.755777999999999"/>
    <n v="-73.969960999999998"/>
    <d v="2014-10-21T07:45:38"/>
    <d v="2014-10-21T07:57:23"/>
    <d v="2014-10-21T08:07:44"/>
    <d v="2014-10-21T08:19:12"/>
  </r>
  <r>
    <n v="1295352"/>
    <n v="105277"/>
    <x v="233"/>
    <x v="2"/>
    <x v="43"/>
    <x v="3"/>
    <s v="Joyful Almond"/>
    <n v="1"/>
    <s v="Protein Smoothies"/>
    <m/>
    <n v="40.777259232051399"/>
    <n v="-73.955218791961698"/>
    <n v="40.778804999999998"/>
    <n v="-73.955586800000006"/>
    <d v="2014-10-04T19:29:41"/>
    <m/>
    <m/>
    <d v="2014-10-04T19:58:02"/>
  </r>
  <r>
    <n v="1292583"/>
    <n v="337525"/>
    <x v="30"/>
    <x v="1"/>
    <x v="100"/>
    <x v="4"/>
    <s v="Pad Thai Noodles"/>
    <n v="1"/>
    <s v="Sophisticated Noodles and Rice"/>
    <d v="1899-12-30T00:10:29"/>
    <n v="40.762857763598497"/>
    <n v="-73.9716190014841"/>
    <n v="40.764033400000002"/>
    <n v="-73.977021899999997"/>
    <d v="2014-10-04T11:59:23"/>
    <d v="2014-10-04T12:12:40"/>
    <d v="2014-10-04T12:28:00"/>
    <d v="2014-10-04T12:40:00"/>
  </r>
  <r>
    <n v="1375309"/>
    <n v="155124"/>
    <x v="460"/>
    <x v="1"/>
    <x v="76"/>
    <x v="16"/>
    <s v="Spaghetti"/>
    <n v="1"/>
    <s v="Stick To Your Bones"/>
    <d v="1899-12-30T00:03:55"/>
    <n v="40.745963108098799"/>
    <n v="-74.001697291846"/>
    <n v="40.744378099999999"/>
    <n v="-73.990925000000004"/>
    <d v="2014-10-16T19:20:50"/>
    <d v="2014-10-16T19:31:19"/>
    <d v="2014-10-16T19:42:09"/>
    <d v="2014-10-16T19:52:08"/>
  </r>
  <r>
    <n v="1288050"/>
    <n v="42461"/>
    <x v="35"/>
    <x v="1"/>
    <x v="0"/>
    <x v="0"/>
    <s v="Shakes"/>
    <n v="1"/>
    <s v="Shakes"/>
    <d v="1899-12-30T00:07:53"/>
    <n v="40.744607141003797"/>
    <n v="-73.990741968154893"/>
    <n v="40.735576000000002"/>
    <n v="-74.007375999999994"/>
    <d v="2014-10-03T18:58:38"/>
    <d v="2014-10-03T19:10:09"/>
    <d v="2014-10-03T19:25:23"/>
    <d v="2014-10-03T19:39:53"/>
  </r>
  <r>
    <n v="1278745"/>
    <n v="207281"/>
    <x v="171"/>
    <x v="1"/>
    <x v="9"/>
    <x v="2"/>
    <s v="Fries"/>
    <n v="1"/>
    <s v="Fries"/>
    <m/>
    <n v="40.740884357811296"/>
    <n v="-73.988198676721197"/>
    <n v="40.728309500000002"/>
    <n v="-73.994313099999999"/>
    <d v="2014-10-02T13:01:37"/>
    <d v="2014-10-02T13:04:34"/>
    <d v="2014-10-02T13:41:24"/>
    <d v="2014-10-02T13:47:48"/>
  </r>
  <r>
    <n v="1337391"/>
    <n v="372415"/>
    <x v="217"/>
    <x v="1"/>
    <x v="47"/>
    <x v="2"/>
    <s v="Bacon Cheeseburger"/>
    <n v="1"/>
    <s v="Burgers"/>
    <m/>
    <n v="40.804404273745703"/>
    <n v="-73.966430436568302"/>
    <n v="40.808163999999998"/>
    <n v="-73.964696399999994"/>
    <d v="2014-10-11T11:24:30"/>
    <d v="2014-10-11T12:17:37"/>
    <d v="2014-10-11T12:30:26"/>
    <d v="2014-10-11T12:36:13"/>
  </r>
  <r>
    <n v="1296517"/>
    <n v="261371"/>
    <x v="558"/>
    <x v="1"/>
    <x v="9"/>
    <x v="2"/>
    <s v="DogMeister"/>
    <n v="1"/>
    <s v="Flat Top Dogs"/>
    <m/>
    <n v="40.7152793278103"/>
    <n v="-74.014860391616807"/>
    <n v="40.7076019"/>
    <n v="-74.012849500000002"/>
    <d v="2014-10-04T21:36:54"/>
    <d v="2014-10-04T21:45:56"/>
    <d v="2014-10-04T22:13:21"/>
    <d v="2014-10-04T22:26:00"/>
  </r>
  <r>
    <n v="1399015"/>
    <n v="363013"/>
    <x v="64"/>
    <x v="1"/>
    <x v="70"/>
    <x v="11"/>
    <s v="3 Cookies"/>
    <n v="1"/>
    <s v="Cookies"/>
    <m/>
    <n v="40.714047313412998"/>
    <n v="-73.954921066761003"/>
    <n v="40.707344900000002"/>
    <n v="-73.953201000000007"/>
    <d v="2014-10-19T15:21:37"/>
    <d v="2014-10-19T15:28:52"/>
    <d v="2014-10-19T15:43:12"/>
    <d v="2014-10-19T15:47:33"/>
  </r>
  <r>
    <n v="1275581"/>
    <n v="318451"/>
    <x v="159"/>
    <x v="3"/>
    <x v="28"/>
    <x v="21"/>
    <s v="Tabbouleh"/>
    <n v="1"/>
    <s v="Salad"/>
    <d v="1899-12-30T00:13:06"/>
    <n v="40.744187954347503"/>
    <n v="-73.987530940025394"/>
    <n v="40.723329499999998"/>
    <n v="-73.991501799999995"/>
    <d v="2014-10-01T20:43:49"/>
    <d v="2014-10-01T21:09:21"/>
    <d v="2014-10-01T21:39:16"/>
    <d v="2014-10-01T21:57:33"/>
  </r>
  <r>
    <n v="1411148"/>
    <n v="163764"/>
    <x v="134"/>
    <x v="1"/>
    <x v="18"/>
    <x v="15"/>
    <m/>
    <m/>
    <m/>
    <m/>
    <n v="40.770845000000001"/>
    <n v="-73.959789999999998"/>
    <n v="40.770708900000002"/>
    <n v="-73.961696000000003"/>
    <d v="2014-10-20T20:49:14"/>
    <d v="2014-10-20T20:51:44"/>
    <d v="2014-10-20T21:14:00"/>
    <d v="2014-10-20T21:16:34"/>
  </r>
  <r>
    <n v="1290039"/>
    <n v="177078"/>
    <x v="150"/>
    <x v="1"/>
    <x v="70"/>
    <x v="11"/>
    <s v="B'day Cake Truffles"/>
    <n v="1"/>
    <s v="Cake Truffles"/>
    <m/>
    <n v="40.731795470614898"/>
    <n v="-73.985672593116803"/>
    <n v="40.711345999999999"/>
    <n v="-74.016435599999994"/>
    <d v="2014-10-03T22:23:49"/>
    <d v="2014-10-03T22:23:26"/>
    <d v="2014-10-03T23:13:30"/>
    <d v="2014-10-03T23:31:00"/>
  </r>
  <r>
    <n v="1389613"/>
    <n v="41096"/>
    <x v="440"/>
    <x v="1"/>
    <x v="139"/>
    <x v="8"/>
    <s v="Ginger Scallion Noodles"/>
    <n v="1"/>
    <s v="Bowls"/>
    <m/>
    <n v="40.729110403548901"/>
    <n v="-73.984245455566395"/>
    <n v="40.734793910565998"/>
    <n v="-74.004633590459605"/>
    <d v="2014-10-18T15:55:07"/>
    <d v="2014-10-18T15:57:30"/>
    <d v="2014-10-18T16:33:57"/>
    <d v="2014-10-18T16:46:52"/>
  </r>
  <r>
    <n v="1286581"/>
    <n v="52087"/>
    <x v="184"/>
    <x v="1"/>
    <x v="33"/>
    <x v="20"/>
    <s v="Guacamole Greens"/>
    <n v="1"/>
    <s v="Signatures"/>
    <d v="1899-12-30T00:03:25"/>
    <n v="40.721323186970601"/>
    <n v="-74.009732007980304"/>
    <n v="40.723534000000001"/>
    <n v="-74.009071000000006"/>
    <d v="2014-10-03T16:48:22"/>
    <d v="2014-10-03T16:48:50"/>
    <d v="2014-10-03T16:56:41"/>
    <d v="2014-10-03T17:00:03"/>
  </r>
  <r>
    <n v="1376461"/>
    <n v="120353"/>
    <x v="114"/>
    <x v="1"/>
    <x v="54"/>
    <x v="23"/>
    <s v="Spicy Big Eye Tuna"/>
    <n v="1"/>
    <s v="Rolls: Cut or Hand"/>
    <d v="1899-12-30T00:08:35"/>
    <n v="40.724634574370299"/>
    <n v="-73.998402357101398"/>
    <n v="40.7062843"/>
    <n v="-74.016942999999998"/>
    <d v="2014-10-16T21:09:25"/>
    <d v="2014-10-16T21:16:03"/>
    <d v="2014-10-16T21:44:23"/>
    <d v="2014-10-16T22:08:59"/>
  </r>
  <r>
    <n v="1388051"/>
    <n v="195723"/>
    <x v="39"/>
    <x v="1"/>
    <x v="116"/>
    <x v="28"/>
    <s v="Tequenos"/>
    <n v="1"/>
    <s v="Sidekicks"/>
    <d v="1899-12-30T00:05:50"/>
    <n v="40.72681"/>
    <n v="-73.985328999999993"/>
    <n v="40.7168165"/>
    <n v="-74.005652499999997"/>
    <d v="2014-10-18T12:51:34"/>
    <d v="2014-10-18T13:15:39"/>
    <d v="2014-10-18T13:24:58"/>
    <d v="2014-10-18T13:37:16"/>
  </r>
  <r>
    <n v="1395298"/>
    <n v="157297"/>
    <x v="1"/>
    <x v="1"/>
    <x v="18"/>
    <x v="15"/>
    <m/>
    <m/>
    <m/>
    <m/>
    <n v="40.745868438197903"/>
    <n v="-73.978305386116403"/>
    <n v="40.743380899999998"/>
    <n v="-73.974262499999995"/>
    <d v="2014-10-19T00:59:56"/>
    <d v="2014-10-19T01:24:32"/>
    <d v="2014-10-19T01:35:52"/>
    <d v="2014-10-19T01:43:09"/>
  </r>
  <r>
    <n v="1345239"/>
    <n v="108659"/>
    <x v="506"/>
    <x v="1"/>
    <x v="758"/>
    <x v="18"/>
    <s v="Kale Salad"/>
    <n v="1"/>
    <s v="Brunch Mains"/>
    <d v="1899-12-30T00:04:56"/>
    <n v="40.728862999999997"/>
    <n v="-73.980762999999996"/>
    <n v="40.720587999999999"/>
    <n v="-73.979394999999997"/>
    <d v="2014-10-12T12:30:51"/>
    <d v="2014-10-12T12:39:07"/>
    <d v="2014-10-12T12:50:37"/>
    <d v="2014-10-12T13:01:33"/>
  </r>
  <r>
    <n v="1317540"/>
    <n v="61588"/>
    <x v="179"/>
    <x v="1"/>
    <x v="14"/>
    <x v="11"/>
    <m/>
    <m/>
    <m/>
    <m/>
    <n v="40.759284189984498"/>
    <n v="-73.980543736106895"/>
    <n v="40.765213000000003"/>
    <n v="-73.975667999999999"/>
    <d v="2014-10-08T10:49:45"/>
    <d v="2014-10-08T11:05:54"/>
    <d v="2014-10-08T11:16:46"/>
    <d v="2014-10-08T11:31:05"/>
  </r>
  <r>
    <n v="1302914"/>
    <n v="72639"/>
    <x v="101"/>
    <x v="2"/>
    <x v="15"/>
    <x v="12"/>
    <s v="Soup of the Day"/>
    <n v="1"/>
    <s v="Extras"/>
    <d v="1899-12-30T00:10:40"/>
    <n v="40.785160043282801"/>
    <n v="-73.976916473837804"/>
    <n v="40.780897000000003"/>
    <n v="-73.958620999999994"/>
    <d v="2014-10-05T18:43:36"/>
    <d v="2014-10-05T19:03:52"/>
    <d v="2014-10-05T19:11:12"/>
    <d v="2014-10-05T19:21:29"/>
  </r>
  <r>
    <n v="1456743"/>
    <n v="49583"/>
    <x v="119"/>
    <x v="1"/>
    <x v="134"/>
    <x v="33"/>
    <s v="1/4 Organic Rotisserie Chicken W/ 2 Sides"/>
    <n v="1"/>
    <s v="Lunch + Dinner (M-F 11:30a-Close, Sa-Su 12p-Close)"/>
    <m/>
    <n v="40.735676762018002"/>
    <n v="-73.993829528068602"/>
    <n v="40.721935000000002"/>
    <n v="-73.988003000000006"/>
    <d v="2014-10-26T12:19:09"/>
    <d v="2014-10-26T12:23:14"/>
    <d v="2014-10-26T12:35:33"/>
    <d v="2014-10-26T12:47:32"/>
  </r>
  <r>
    <n v="1460076"/>
    <n v="347315"/>
    <x v="127"/>
    <x v="2"/>
    <x v="155"/>
    <x v="7"/>
    <s v="Red Velvet"/>
    <n v="1"/>
    <s v="Cupcakes"/>
    <m/>
    <n v="40.735550173367301"/>
    <n v="-73.992566983021803"/>
    <n v="40.725468999999997"/>
    <n v="-74.005334000000005"/>
    <d v="2014-10-26T16:37:08"/>
    <d v="2014-10-26T16:44:00"/>
    <d v="2014-10-26T16:57:49"/>
    <d v="2014-10-26T17:17:00"/>
  </r>
  <r>
    <n v="1403006"/>
    <n v="69039"/>
    <x v="269"/>
    <x v="0"/>
    <x v="827"/>
    <x v="8"/>
    <m/>
    <m/>
    <m/>
    <d v="1899-12-30T00:25:49"/>
    <n v="40.706026464389303"/>
    <n v="-74.011770486831693"/>
    <n v="40.791241999999997"/>
    <n v="-73.953131999999997"/>
    <d v="2014-10-19T20:05:26"/>
    <d v="2014-10-19T20:34:32"/>
    <d v="2014-10-19T21:04:51"/>
    <d v="2014-10-19T21:30:05"/>
  </r>
  <r>
    <n v="1328666"/>
    <n v="58675"/>
    <x v="287"/>
    <x v="1"/>
    <x v="110"/>
    <x v="18"/>
    <s v="Big Hand Rolled Ketlleboiled Bagels"/>
    <n v="2"/>
    <s v="Hand Rolled Waterboiled Bagels"/>
    <m/>
    <n v="40.746279063314802"/>
    <n v="-73.997949958145199"/>
    <n v="40.743634999999998"/>
    <n v="-74.006331000000003"/>
    <d v="2014-10-10T11:13:04"/>
    <d v="2014-10-10T11:24:50"/>
    <d v="2014-10-10T11:35:40"/>
    <d v="2014-10-10T11:45:16"/>
  </r>
  <r>
    <n v="1312384"/>
    <n v="41378"/>
    <x v="431"/>
    <x v="1"/>
    <x v="106"/>
    <x v="19"/>
    <m/>
    <m/>
    <m/>
    <m/>
    <n v="40.730014973446998"/>
    <n v="-73.991503715515094"/>
    <n v="40.727404999999997"/>
    <n v="-73.991802000000007"/>
    <d v="2014-10-07T08:31:11"/>
    <d v="2014-10-07T08:53:00"/>
    <d v="2014-10-07T09:10:20"/>
    <d v="2014-10-07T09:17:28"/>
  </r>
  <r>
    <n v="1348802"/>
    <n v="303548"/>
    <x v="521"/>
    <x v="1"/>
    <x v="9"/>
    <x v="2"/>
    <s v="Fries"/>
    <n v="1"/>
    <s v="Fries"/>
    <m/>
    <n v="40.740884357811296"/>
    <n v="-73.988198676721197"/>
    <n v="40.739191699999999"/>
    <n v="-73.987326400000001"/>
    <d v="2014-10-12T18:48:04"/>
    <d v="2014-10-12T19:04:50"/>
    <d v="2014-10-12T19:54:38"/>
    <d v="2014-10-12T19:57:55"/>
  </r>
  <r>
    <n v="1305709"/>
    <n v="97806"/>
    <x v="4"/>
    <x v="1"/>
    <x v="9"/>
    <x v="2"/>
    <s v="Hamburger"/>
    <n v="1"/>
    <s v="Burgers"/>
    <m/>
    <n v="40.758456774983799"/>
    <n v="-73.989140466129399"/>
    <n v="40.764786999999998"/>
    <n v="-73.982596000000001"/>
    <d v="2014-10-05T22:18:50"/>
    <d v="2014-10-05T22:36:49"/>
    <d v="2014-10-05T23:05:40"/>
    <d v="2014-10-05T23:14:05"/>
  </r>
  <r>
    <n v="1474704"/>
    <n v="322162"/>
    <x v="113"/>
    <x v="2"/>
    <x v="76"/>
    <x v="16"/>
    <s v="Classic Beef"/>
    <n v="1"/>
    <s v="Naked Balls"/>
    <d v="1899-12-30T00:07:22"/>
    <n v="40.771491247520302"/>
    <n v="-73.956334145089798"/>
    <n v="40.7638848"/>
    <n v="-73.970783400000002"/>
    <d v="2014-10-28T17:36:59"/>
    <d v="2014-10-28T18:20:53"/>
    <d v="2014-10-28T18:31:13"/>
    <d v="2014-10-28T18:42:13"/>
  </r>
  <r>
    <n v="1312806"/>
    <n v="62941"/>
    <x v="120"/>
    <x v="1"/>
    <x v="828"/>
    <x v="16"/>
    <s v="Penne alla Vodka"/>
    <n v="1"/>
    <s v="Hot Specials"/>
    <m/>
    <n v="40.751548474744602"/>
    <n v="-73.976569175720201"/>
    <n v="40.74577"/>
    <n v="-73.979774000000006"/>
    <d v="2014-10-07T11:48:55"/>
    <d v="2014-10-07T11:48:48"/>
    <d v="2014-10-07T12:07:23"/>
    <d v="2014-10-07T12:11:49"/>
  </r>
  <r>
    <n v="1375390"/>
    <n v="317733"/>
    <x v="384"/>
    <x v="1"/>
    <x v="829"/>
    <x v="8"/>
    <m/>
    <m/>
    <m/>
    <m/>
    <n v="40.723960272654402"/>
    <n v="-74.003200795626597"/>
    <n v="40.764073199999999"/>
    <n v="-73.982840800000005"/>
    <d v="2014-10-16T19:31:45"/>
    <d v="2014-10-16T20:17:17"/>
    <d v="2014-10-16T20:19:37"/>
    <d v="2014-10-16T20:38:25"/>
  </r>
  <r>
    <n v="1339288"/>
    <n v="371453"/>
    <x v="173"/>
    <x v="4"/>
    <x v="30"/>
    <x v="16"/>
    <s v="Arugula with Tomato"/>
    <n v="1"/>
    <s v="Salads"/>
    <d v="1899-12-30T00:25:53"/>
    <n v="40.7320637605782"/>
    <n v="-73.996154665947003"/>
    <n v="40.7113287601886"/>
    <n v="-74.005679148375705"/>
    <d v="2014-10-11T16:13:32"/>
    <d v="2014-10-11T16:47:04"/>
    <d v="2014-10-11T16:58:43"/>
    <d v="2014-10-11T17:16:37"/>
  </r>
  <r>
    <n v="1449841"/>
    <n v="65994"/>
    <x v="25"/>
    <x v="1"/>
    <x v="72"/>
    <x v="8"/>
    <s v="Quesadilla De Pollo"/>
    <n v="1"/>
    <s v="Plates"/>
    <d v="1899-12-30T00:06:41"/>
    <n v="40.721353749744097"/>
    <n v="-73.997525293959001"/>
    <n v="40.714285799999999"/>
    <n v="-74.0087434"/>
    <d v="2014-10-25T18:40:31"/>
    <d v="2014-10-25T18:50:59"/>
    <d v="2014-10-25T19:13:18"/>
    <d v="2014-10-25T19:22:40"/>
  </r>
  <r>
    <n v="1401634"/>
    <n v="304708"/>
    <x v="239"/>
    <x v="1"/>
    <x v="63"/>
    <x v="16"/>
    <s v="Baked Ziti"/>
    <n v="1"/>
    <s v="Sides"/>
    <d v="1899-12-30T00:05:51"/>
    <n v="40.723019825000002"/>
    <n v="-73.995853999999994"/>
    <n v="40.724269719890103"/>
    <n v="-74.009282761480904"/>
    <d v="2014-10-19T18:49:05"/>
    <d v="2014-10-19T19:04:18"/>
    <d v="2014-10-19T19:13:09"/>
    <d v="2014-10-19T19:22:38"/>
  </r>
  <r>
    <n v="1363561"/>
    <n v="345719"/>
    <x v="159"/>
    <x v="3"/>
    <x v="70"/>
    <x v="11"/>
    <s v="B'day Cake Truffles"/>
    <n v="2"/>
    <s v="Cake Truffles"/>
    <m/>
    <n v="40.731795470614898"/>
    <n v="-73.985672593116803"/>
    <n v="40.730251000000003"/>
    <n v="-73.993573999999995"/>
    <d v="2014-10-14T21:26:38"/>
    <d v="2014-10-14T21:26:27"/>
    <d v="2014-10-14T21:40:40"/>
    <d v="2014-10-14T21:53:06"/>
  </r>
  <r>
    <n v="1333482"/>
    <n v="52832"/>
    <x v="117"/>
    <x v="2"/>
    <x v="306"/>
    <x v="16"/>
    <s v="House-Made Agnolotti"/>
    <n v="1"/>
    <s v="Pasta"/>
    <d v="1899-12-30T00:19:09"/>
    <n v="40.736541197779196"/>
    <n v="-73.985047638416304"/>
    <n v="40.778027999999999"/>
    <n v="-73.953851"/>
    <d v="2014-10-10T20:20:32"/>
    <d v="2014-10-10T20:39:57"/>
    <d v="2014-10-10T20:54:19"/>
    <d v="2014-10-10T21:15:04"/>
  </r>
  <r>
    <n v="1312984"/>
    <n v="300208"/>
    <x v="107"/>
    <x v="1"/>
    <x v="111"/>
    <x v="31"/>
    <s v="Roasted Chicken &quot;Chimi&quot;"/>
    <n v="1"/>
    <s v="Seasonal Special Sandwiches"/>
    <m/>
    <n v="40.7506435922568"/>
    <n v="-73.976141663043407"/>
    <n v="40.755056699999997"/>
    <n v="-73.983686599999999"/>
    <d v="2014-10-07T12:26:47"/>
    <d v="2014-10-07T12:27:57"/>
    <d v="2014-10-07T12:40:17"/>
    <d v="2014-10-07T12:46:43"/>
  </r>
  <r>
    <n v="1366351"/>
    <n v="300208"/>
    <x v="28"/>
    <x v="1"/>
    <x v="256"/>
    <x v="30"/>
    <s v="Chang-an Spicy Tofu"/>
    <n v="1"/>
    <s v="Other Specialties"/>
    <m/>
    <n v="40.755988248771601"/>
    <n v="-73.980773263348894"/>
    <n v="40.755056699999997"/>
    <n v="-73.983686599999999"/>
    <d v="2014-10-15T14:00:01"/>
    <d v="2014-10-15T14:01:54"/>
    <d v="2014-10-15T14:18:41"/>
    <d v="2014-10-15T14:26:11"/>
  </r>
  <r>
    <n v="1383468"/>
    <n v="383688"/>
    <x v="55"/>
    <x v="1"/>
    <x v="230"/>
    <x v="30"/>
    <s v="Kung Pao Chicken"/>
    <n v="1"/>
    <s v="Entrees"/>
    <d v="1899-12-30T00:03:44"/>
    <n v="40.749901999999999"/>
    <n v="-73.982186999999996"/>
    <n v="40.739338280839497"/>
    <n v="-74.003672373914497"/>
    <d v="2014-10-17T20:37:20"/>
    <d v="2014-10-17T20:56:02"/>
    <d v="2014-10-17T21:02:49"/>
    <d v="2014-10-17T21:16:46"/>
  </r>
  <r>
    <n v="1326026"/>
    <n v="174528"/>
    <x v="58"/>
    <x v="2"/>
    <x v="391"/>
    <x v="0"/>
    <s v="Greek"/>
    <n v="1"/>
    <s v="Salads"/>
    <d v="1899-12-30T00:04:25"/>
    <n v="40.674250953208301"/>
    <n v="-73.982294148654105"/>
    <n v="40.674762000000001"/>
    <n v="-73.978746000000001"/>
    <d v="2014-10-09T20:45:00"/>
    <d v="2014-10-09T20:54:56"/>
    <d v="2014-10-09T21:08:46"/>
    <d v="2014-10-09T21:13:19"/>
  </r>
  <r>
    <n v="1313092"/>
    <n v="124359"/>
    <x v="236"/>
    <x v="1"/>
    <x v="830"/>
    <x v="11"/>
    <m/>
    <m/>
    <m/>
    <m/>
    <n v="40.737726000000002"/>
    <n v="-73.996566999999999"/>
    <n v="40.764667699999997"/>
    <n v="-73.964293600000005"/>
    <d v="2014-10-07T13:01:06"/>
    <d v="2014-10-07T13:03:38"/>
    <d v="2014-10-07T13:11:00"/>
    <d v="2014-10-07T13:38:52"/>
  </r>
  <r>
    <n v="1377403"/>
    <n v="41406"/>
    <x v="140"/>
    <x v="2"/>
    <x v="126"/>
    <x v="30"/>
    <s v="Thin Rice Noodles with Vegetables"/>
    <n v="1"/>
    <s v="Rice &amp; Noodles"/>
    <d v="1899-12-30T00:06:27"/>
    <n v="40.782116700000003"/>
    <n v="-73.980739099999994"/>
    <n v="40.775573999999999"/>
    <n v="-73.984596999999994"/>
    <d v="2014-10-16T22:28:33"/>
    <d v="2014-10-16T22:29:52"/>
    <d v="2014-10-16T22:53:12"/>
    <d v="2014-10-16T23:02:42"/>
  </r>
  <r>
    <n v="1302722"/>
    <n v="362741"/>
    <x v="81"/>
    <x v="4"/>
    <x v="159"/>
    <x v="10"/>
    <s v="Jumbo BBQ Chicken Wings"/>
    <n v="1"/>
    <s v="Small &amp; Shared Plates"/>
    <d v="1899-12-30T00:07:35"/>
    <n v="40.818082099999998"/>
    <n v="-73.960937299999998"/>
    <n v="40.762886100000003"/>
    <n v="-73.963956999999994"/>
    <d v="2014-10-05T18:23:20"/>
    <d v="2014-10-05T18:47:14"/>
    <d v="2014-10-05T19:03:03"/>
    <d v="2014-10-05T19:50:02"/>
  </r>
  <r>
    <n v="1422411"/>
    <n v="339930"/>
    <x v="32"/>
    <x v="1"/>
    <x v="134"/>
    <x v="33"/>
    <s v="Stuffed Portobello"/>
    <n v="1"/>
    <s v="Prepared Food"/>
    <m/>
    <n v="40.735676762018002"/>
    <n v="-73.993829528068602"/>
    <n v="40.769095"/>
    <n v="-73.981598000000005"/>
    <d v="2014-10-22T17:33:19"/>
    <d v="2014-10-22T17:36:00"/>
    <d v="2014-10-22T18:02:18"/>
    <d v="2014-10-22T18:29:26"/>
  </r>
  <r>
    <n v="1341322"/>
    <n v="228602"/>
    <x v="321"/>
    <x v="2"/>
    <x v="76"/>
    <x v="16"/>
    <s v="Daily Roast Veggies"/>
    <n v="1"/>
    <s v="Green Market"/>
    <d v="1899-12-30T00:04:41"/>
    <n v="40.718110071383997"/>
    <n v="-73.957545268768797"/>
    <n v="40.721598999999998"/>
    <n v="-73.942443999999995"/>
    <d v="2014-10-11T20:14:37"/>
    <d v="2014-10-11T20:12:14"/>
    <d v="2014-10-11T20:34:06"/>
    <d v="2014-10-11T20:42:33"/>
  </r>
  <r>
    <n v="1363091"/>
    <n v="106481"/>
    <x v="61"/>
    <x v="1"/>
    <x v="94"/>
    <x v="28"/>
    <s v="Tacu Tacu"/>
    <n v="1"/>
    <s v="De Fondo"/>
    <d v="1899-12-30T00:02:44"/>
    <n v="40.760406969917"/>
    <n v="-73.994894027710004"/>
    <n v="40.746764400000004"/>
    <n v="-73.990301400000007"/>
    <d v="2014-10-14T20:25:06"/>
    <d v="2014-10-14T20:31:18"/>
    <d v="2014-10-14T20:52:08"/>
    <d v="2014-10-14T21:08:30"/>
  </r>
  <r>
    <n v="1415692"/>
    <n v="158346"/>
    <x v="25"/>
    <x v="1"/>
    <x v="831"/>
    <x v="8"/>
    <m/>
    <m/>
    <m/>
    <d v="1899-12-30T00:07:11"/>
    <n v="40.734864999999999"/>
    <n v="-73.992666"/>
    <n v="40.728814055305797"/>
    <n v="-73.984960550511204"/>
    <d v="2014-10-21T18:44:50"/>
    <d v="2014-10-21T19:01:17"/>
    <d v="2014-10-21T19:10:03"/>
    <d v="2014-10-21T19:17:36"/>
  </r>
  <r>
    <n v="1410237"/>
    <n v="5693"/>
    <x v="133"/>
    <x v="1"/>
    <x v="76"/>
    <x v="16"/>
    <s v="Spicy Pork"/>
    <n v="1"/>
    <s v="Naked Balls"/>
    <d v="1899-12-30T00:03:47"/>
    <n v="40.745963108098799"/>
    <n v="-74.001697291846"/>
    <n v="40.745751900000002"/>
    <n v="-74.008595400000004"/>
    <d v="2014-10-20T19:14:36"/>
    <d v="2014-10-20T19:35:53"/>
    <d v="2014-10-20T19:41:44"/>
    <d v="2014-10-20T19:49:15"/>
  </r>
  <r>
    <n v="1473226"/>
    <n v="41968"/>
    <x v="242"/>
    <x v="1"/>
    <x v="9"/>
    <x v="2"/>
    <s v="Shake"/>
    <n v="1"/>
    <s v="Shakes"/>
    <m/>
    <n v="40.7152793278103"/>
    <n v="-74.014860391616807"/>
    <n v="40.7051789"/>
    <n v="-74.0080186"/>
    <d v="2014-10-28T12:36:32"/>
    <d v="2014-10-28T12:38:47"/>
    <d v="2014-10-28T12:52:07"/>
    <d v="2014-10-28T13:05:51"/>
  </r>
  <r>
    <n v="1348663"/>
    <n v="262058"/>
    <x v="285"/>
    <x v="1"/>
    <x v="159"/>
    <x v="10"/>
    <s v="Fried Green Tomatoes Original"/>
    <n v="1"/>
    <s v="Small &amp; Shared Plates"/>
    <d v="1899-12-30T00:04:35"/>
    <n v="40.818082099999998"/>
    <n v="-73.960937299999998"/>
    <n v="40.779445500000001"/>
    <n v="-73.959487899999999"/>
    <d v="2014-10-12T18:35:54"/>
    <d v="2014-10-12T18:42:58"/>
    <d v="2014-10-12T19:07:13"/>
    <d v="2014-10-12T19:32:15"/>
  </r>
  <r>
    <n v="1414935"/>
    <n v="58871"/>
    <x v="496"/>
    <x v="1"/>
    <x v="9"/>
    <x v="2"/>
    <s v="Natural History Crunch-stellation"/>
    <n v="1"/>
    <s v="Concretes"/>
    <m/>
    <n v="40.780825773220101"/>
    <n v="-73.976483345031696"/>
    <n v="40.7748749"/>
    <n v="-73.984064200000006"/>
    <d v="2014-10-21T16:30:29"/>
    <d v="2014-10-21T16:30:23"/>
    <d v="2014-10-21T16:54:13"/>
    <d v="2014-10-21T17:03:21"/>
  </r>
  <r>
    <n v="1272701"/>
    <n v="81085"/>
    <x v="42"/>
    <x v="1"/>
    <x v="12"/>
    <x v="10"/>
    <s v="Housemade Iced Tea"/>
    <n v="1"/>
    <s v="Beverages"/>
    <m/>
    <n v="40.727518945156902"/>
    <n v="-73.988671302795396"/>
    <n v="40.723962"/>
    <n v="-73.993392999999998"/>
    <d v="2014-10-01T12:12:24"/>
    <d v="2014-10-01T12:17:23"/>
    <d v="2014-10-01T12:27:42"/>
    <d v="2014-10-01T12:34:27"/>
  </r>
  <r>
    <n v="1274637"/>
    <n v="276883"/>
    <x v="375"/>
    <x v="2"/>
    <x v="45"/>
    <x v="4"/>
    <s v="Ebi Tempura"/>
    <n v="1"/>
    <s v="Maki"/>
    <d v="1899-12-30T00:05:07"/>
    <n v="40.721979579708403"/>
    <n v="-73.988148214155601"/>
    <n v="40.729296742976402"/>
    <n v="-73.979248367318803"/>
    <d v="2014-10-01T18:47:17"/>
    <d v="2014-10-01T18:59:02"/>
    <d v="2014-10-01T19:30:52"/>
    <d v="2014-10-01T19:38:44"/>
  </r>
  <r>
    <n v="1285171"/>
    <n v="184020"/>
    <x v="289"/>
    <x v="1"/>
    <x v="20"/>
    <x v="17"/>
    <m/>
    <m/>
    <m/>
    <m/>
    <n v="40.767890000000001"/>
    <n v="-73.982399999999998"/>
    <n v="40.749184999999997"/>
    <n v="-74.005022999999994"/>
    <d v="2014-10-03T12:38:26"/>
    <d v="2014-10-03T12:43:59"/>
    <d v="2014-10-03T12:59:20"/>
    <d v="2014-10-03T13:06:17"/>
  </r>
  <r>
    <n v="1410684"/>
    <n v="72720"/>
    <x v="278"/>
    <x v="1"/>
    <x v="418"/>
    <x v="46"/>
    <s v="Pollo a la Plancha"/>
    <n v="1"/>
    <s v="Main Courses"/>
    <d v="1899-12-30T00:02:32"/>
    <n v="40.738938822766698"/>
    <n v="-73.999974334746099"/>
    <n v="40.721786000000002"/>
    <n v="-73.998120999999998"/>
    <d v="2014-10-20T20:08:41"/>
    <d v="2014-10-20T20:28:50"/>
    <d v="2014-10-20T20:35:08"/>
    <d v="2014-10-20T20:46:32"/>
  </r>
  <r>
    <n v="1402622"/>
    <n v="283087"/>
    <x v="437"/>
    <x v="1"/>
    <x v="139"/>
    <x v="8"/>
    <s v="Pork Bun"/>
    <n v="1"/>
    <s v="Buns"/>
    <m/>
    <n v="40.729110403548901"/>
    <n v="-73.984245455566395"/>
    <n v="40.719242000000001"/>
    <n v="-73.995779999999996"/>
    <d v="2014-10-19T19:43:09"/>
    <d v="2014-10-19T20:44:43"/>
    <d v="2014-10-19T21:27:33"/>
    <d v="2014-10-19T21:38:30"/>
  </r>
  <r>
    <n v="1475185"/>
    <n v="138966"/>
    <x v="158"/>
    <x v="2"/>
    <x v="54"/>
    <x v="23"/>
    <s v="Miso Salmon Roll"/>
    <n v="1"/>
    <s v="Specialty Rolls"/>
    <d v="1899-12-30T00:12:32"/>
    <n v="40.724634574370299"/>
    <n v="-73.998402357101398"/>
    <n v="40.707763399999997"/>
    <n v="-74.013816399999996"/>
    <d v="2014-10-28T19:07:28"/>
    <d v="2014-10-28T19:13:36"/>
    <d v="2014-10-28T19:38:56"/>
    <d v="2014-10-28T19:49:14"/>
  </r>
  <r>
    <n v="1356981"/>
    <n v="232035"/>
    <x v="211"/>
    <x v="1"/>
    <x v="754"/>
    <x v="21"/>
    <s v="Beirut Beats Zaatar"/>
    <n v="1"/>
    <s v="Manakeesh (Lebanese Pizza)"/>
    <d v="1899-12-30T00:03:25"/>
    <n v="40.730474346712903"/>
    <n v="-73.983350152502496"/>
    <n v="40.748700700000001"/>
    <n v="-73.974242500000003"/>
    <d v="2014-10-13T19:39:30"/>
    <d v="2014-10-13T19:40:56"/>
    <d v="2014-10-13T20:11:16"/>
    <d v="2014-10-13T20:23:54"/>
  </r>
  <r>
    <n v="1360232"/>
    <n v="57943"/>
    <x v="423"/>
    <x v="1"/>
    <x v="9"/>
    <x v="2"/>
    <s v="ShackBurger"/>
    <n v="2"/>
    <s v="Burgers"/>
    <m/>
    <n v="40.779126065705498"/>
    <n v="-73.954904894578206"/>
    <n v="40.774650000000001"/>
    <n v="-73.945621000000003"/>
    <d v="2014-10-14T11:14:40"/>
    <d v="2014-10-14T11:22:05"/>
    <d v="2014-10-14T11:33:25"/>
    <d v="2014-10-14T11:45:53"/>
  </r>
  <r>
    <n v="1289729"/>
    <n v="52832"/>
    <x v="125"/>
    <x v="1"/>
    <x v="85"/>
    <x v="4"/>
    <s v="Moro Ume Mayo-Q"/>
    <n v="1"/>
    <s v="Appetizers"/>
    <d v="1899-12-30T00:07:49"/>
    <n v="40.754464909220403"/>
    <n v="-73.973145698613706"/>
    <n v="40.778027999999999"/>
    <n v="-73.953851"/>
    <d v="2014-10-03T21:46:31"/>
    <d v="2014-10-03T21:54:02"/>
    <d v="2014-10-03T22:46:36"/>
    <d v="2014-10-03T22:57:49"/>
  </r>
  <r>
    <n v="1434091"/>
    <n v="87603"/>
    <x v="167"/>
    <x v="3"/>
    <x v="63"/>
    <x v="16"/>
    <s v="House Roasted Turkey"/>
    <n v="1"/>
    <s v="Platters"/>
    <d v="1899-12-30T00:07:35"/>
    <n v="40.723019825000002"/>
    <n v="-73.995853999999994"/>
    <n v="40.720477700000004"/>
    <n v="-74.002211799999998"/>
    <d v="2014-10-23T23:11:54"/>
    <d v="2014-10-23T23:09:16"/>
    <d v="2014-10-23T23:38:36"/>
    <d v="2014-10-23T23:43:05"/>
  </r>
  <r>
    <n v="1360350"/>
    <n v="351799"/>
    <x v="44"/>
    <x v="1"/>
    <x v="254"/>
    <x v="8"/>
    <s v="Spicy Beef"/>
    <n v="1"/>
    <s v="Broth Noodles"/>
    <d v="1899-12-30T00:01:40"/>
    <n v="40.7368277597594"/>
    <n v="-73.9906454086304"/>
    <n v="40.710184599999998"/>
    <n v="-74.017678599999996"/>
    <d v="2014-10-14T11:44:06"/>
    <d v="2014-10-14T12:01:22"/>
    <d v="2014-10-14T12:08:42"/>
    <d v="2014-10-14T12:25:04"/>
  </r>
  <r>
    <n v="1272849"/>
    <n v="70832"/>
    <x v="54"/>
    <x v="1"/>
    <x v="69"/>
    <x v="8"/>
    <m/>
    <m/>
    <m/>
    <d v="1899-12-30T00:13:31"/>
    <n v="40.761299999999999"/>
    <n v="-73.973070000000007"/>
    <n v="40.764438499999997"/>
    <n v="-73.958159600000002"/>
    <d v="2014-10-01T12:40:20"/>
    <d v="2014-10-01T13:01:34"/>
    <d v="2014-10-01T13:19:08"/>
    <d v="2014-10-01T13:33:00"/>
  </r>
  <r>
    <n v="1275648"/>
    <n v="52327"/>
    <x v="5"/>
    <x v="1"/>
    <x v="105"/>
    <x v="6"/>
    <s v="Tofu"/>
    <n v="1"/>
    <s v="Salad"/>
    <d v="1899-12-30T00:07:48"/>
    <n v="40.771568712019302"/>
    <n v="-73.952786829189705"/>
    <n v="40.724423299999998"/>
    <n v="-73.985305199999999"/>
    <d v="2014-10-01T20:49:34"/>
    <d v="2014-10-01T21:02:41"/>
    <d v="2014-10-01T21:18:01"/>
    <d v="2014-10-01T21:44:07"/>
  </r>
  <r>
    <n v="1332960"/>
    <n v="241080"/>
    <x v="377"/>
    <x v="1"/>
    <x v="100"/>
    <x v="4"/>
    <s v="Crispy Orange Chicken"/>
    <n v="1"/>
    <s v="From the Sky"/>
    <d v="1899-12-30T00:04:45"/>
    <n v="40.762857763598497"/>
    <n v="-73.9716190014841"/>
    <n v="40.741514299999999"/>
    <n v="-73.980376899999996"/>
    <d v="2014-10-10T19:28:01"/>
    <d v="2014-10-10T19:28:19"/>
    <d v="2014-10-10T19:47:55"/>
    <d v="2014-10-10T20:04:44"/>
  </r>
  <r>
    <n v="1367851"/>
    <n v="93660"/>
    <x v="40"/>
    <x v="1"/>
    <x v="20"/>
    <x v="17"/>
    <s v="Grk Frz Yog Straw Shortcake"/>
    <n v="1"/>
    <s v="Ice Cream &amp; Novelties"/>
    <m/>
    <n v="40.734852286139699"/>
    <n v="-73.991085290908799"/>
    <n v="40.735979"/>
    <n v="-74.003297000000003"/>
    <d v="2014-10-15T17:55:48"/>
    <d v="2014-10-15T18:04:11"/>
    <d v="2014-10-15T18:36:21"/>
    <d v="2014-10-15T18:41:14"/>
  </r>
  <r>
    <n v="1440067"/>
    <n v="129048"/>
    <x v="175"/>
    <x v="2"/>
    <x v="70"/>
    <x v="11"/>
    <s v="Confetti Cookie"/>
    <n v="2"/>
    <s v="Cookies"/>
    <m/>
    <n v="40.787149600866101"/>
    <n v="-73.971722312198096"/>
    <n v="40.7841211959636"/>
    <n v="-73.981029775370203"/>
    <d v="2014-10-24T19:27:58"/>
    <d v="2014-10-24T19:32:39"/>
    <d v="2014-10-24T19:43:18"/>
    <d v="2014-10-24T19:56:12"/>
  </r>
  <r>
    <n v="1355623"/>
    <n v="140793"/>
    <x v="21"/>
    <x v="1"/>
    <x v="334"/>
    <x v="26"/>
    <s v="Dragonfly Dumplings"/>
    <n v="1"/>
    <s v="Appetizers"/>
    <d v="1899-12-30T00:07:56"/>
    <n v="40.731383000000001"/>
    <n v="-74.000286000000003"/>
    <n v="40.718019200000001"/>
    <n v="-74.006973599999995"/>
    <d v="2014-10-13T16:01:37"/>
    <d v="2014-10-13T16:06:43"/>
    <d v="2014-10-13T16:22:33"/>
    <d v="2014-10-13T16:34:24"/>
  </r>
  <r>
    <n v="1460034"/>
    <n v="372722"/>
    <x v="527"/>
    <x v="1"/>
    <x v="9"/>
    <x v="2"/>
    <s v="Hamburger"/>
    <n v="1"/>
    <s v="Burgers"/>
    <m/>
    <n v="40.780825773220101"/>
    <n v="-73.976483345031696"/>
    <n v="40.7761347"/>
    <n v="-73.982765200000003"/>
    <d v="2014-10-26T16:33:23"/>
    <d v="2014-10-26T16:40:06"/>
    <d v="2014-10-26T17:03:57"/>
    <d v="2014-10-26T17:18:17"/>
  </r>
  <r>
    <n v="1333543"/>
    <n v="138024"/>
    <x v="94"/>
    <x v="1"/>
    <x v="293"/>
    <x v="14"/>
    <s v="Dduk Kalbi Meal"/>
    <n v="1"/>
    <s v="Jung Sik"/>
    <d v="1899-12-30T00:25:33"/>
    <n v="40.750239999999998"/>
    <n v="-73.986504999999994"/>
    <n v="40.756374899999997"/>
    <n v="-73.994512"/>
    <d v="2014-10-10T20:23:03"/>
    <d v="2014-10-10T20:40:41"/>
    <d v="2014-10-10T21:18:31"/>
    <d v="2014-10-10T21:29:12"/>
  </r>
  <r>
    <n v="1387522"/>
    <n v="66373"/>
    <x v="96"/>
    <x v="1"/>
    <x v="3"/>
    <x v="3"/>
    <s v="Mother Earth"/>
    <n v="1"/>
    <s v="Cold Pressed Juices"/>
    <m/>
    <n v="40.723339717513198"/>
    <n v="-73.994572162628202"/>
    <n v="40.722069005555497"/>
    <n v="-73.9967439811969"/>
    <d v="2014-10-18T11:09:01"/>
    <d v="2014-10-18T11:13:11"/>
    <d v="2014-10-18T11:19:31"/>
    <d v="2014-10-18T11:22:02"/>
  </r>
  <r>
    <n v="1472619"/>
    <n v="91817"/>
    <x v="96"/>
    <x v="1"/>
    <x v="106"/>
    <x v="19"/>
    <m/>
    <m/>
    <m/>
    <m/>
    <n v="40.760930000000002"/>
    <n v="-73.979669999999999"/>
    <n v="40.740125407502703"/>
    <n v="-73.990611042896305"/>
    <d v="2014-10-28T06:20:44"/>
    <m/>
    <m/>
    <d v="2014-10-28T06:35:30"/>
  </r>
  <r>
    <n v="1491144"/>
    <n v="54851"/>
    <x v="1"/>
    <x v="1"/>
    <x v="101"/>
    <x v="30"/>
    <s v="â€˜Pac Manâ€™ Shrimp Dumplings (4)"/>
    <n v="1"/>
    <s v="Dim Sum"/>
    <d v="1899-12-30T00:04:55"/>
    <n v="40.734213854853898"/>
    <n v="-74.006202029303594"/>
    <n v="40.744760900000003"/>
    <n v="-74.003630000000001"/>
    <d v="2014-10-30T22:32:24"/>
    <d v="2014-10-30T22:34:34"/>
    <d v="2014-10-30T22:57:59"/>
    <d v="2014-10-30T23:05:58"/>
  </r>
  <r>
    <n v="1320288"/>
    <n v="115610"/>
    <x v="171"/>
    <x v="1"/>
    <x v="38"/>
    <x v="16"/>
    <m/>
    <m/>
    <m/>
    <d v="1899-12-30T00:05:21"/>
    <n v="40.735486679187098"/>
    <n v="-74.003321304960394"/>
    <n v="40.723572169224497"/>
    <n v="-74.010858123991"/>
    <d v="2014-10-08T20:18:00"/>
    <d v="2014-10-08T20:21:33"/>
    <d v="2014-10-08T20:35:53"/>
    <d v="2014-10-08T20:49:55"/>
  </r>
  <r>
    <n v="1488426"/>
    <n v="177250"/>
    <x v="191"/>
    <x v="1"/>
    <x v="101"/>
    <x v="30"/>
    <s v="Steamed Lobster Dumplings (4)"/>
    <n v="1"/>
    <s v="Dim Sum"/>
    <d v="1899-12-30T00:07:48"/>
    <n v="40.734213854853898"/>
    <n v="-74.006202029303594"/>
    <n v="40.737667799999997"/>
    <n v="-74.005276100000003"/>
    <d v="2014-10-30T18:21:15"/>
    <d v="2014-10-30T18:21:11"/>
    <d v="2014-10-30T18:48:00"/>
    <d v="2014-10-30T18:53:41"/>
  </r>
  <r>
    <n v="1301872"/>
    <n v="88078"/>
    <x v="136"/>
    <x v="1"/>
    <x v="101"/>
    <x v="30"/>
    <s v="Steamed Lobster Dumplings (4)"/>
    <n v="1"/>
    <s v="Dim Sum"/>
    <d v="1899-12-30T00:19:43"/>
    <n v="40.734213854853898"/>
    <n v="-74.006202029303594"/>
    <n v="40.747632199999998"/>
    <n v="-74.0062985"/>
    <d v="2014-10-05T16:45:21"/>
    <d v="2014-10-05T16:51:00"/>
    <d v="2014-10-05T17:24:52"/>
    <d v="2014-10-05T17:34:04"/>
  </r>
  <r>
    <n v="1382971"/>
    <n v="241719"/>
    <x v="1"/>
    <x v="1"/>
    <x v="70"/>
    <x v="11"/>
    <s v="Crack Pie Soft Serve (1 Pint)"/>
    <n v="1"/>
    <s v="Soft Serve"/>
    <m/>
    <n v="40.731795470614898"/>
    <n v="-73.985672593116803"/>
    <n v="40.706929799999997"/>
    <n v="-74.008617099999995"/>
    <d v="2014-10-17T19:54:47"/>
    <d v="2014-10-17T20:07:19"/>
    <d v="2014-10-17T20:21:41"/>
    <d v="2014-10-17T20:40:52"/>
  </r>
  <r>
    <n v="1371146"/>
    <n v="78879"/>
    <x v="1"/>
    <x v="1"/>
    <x v="77"/>
    <x v="0"/>
    <s v="Kerry's Classic"/>
    <n v="1"/>
    <s v="Sandwiches"/>
    <m/>
    <n v="40.724339999999998"/>
    <n v="-73.990960000000001"/>
    <n v="40.7221559062979"/>
    <n v="-73.988033859128095"/>
    <d v="2014-10-16T00:11:51"/>
    <d v="2014-10-16T00:20:57"/>
    <d v="2014-10-16T00:31:36"/>
    <d v="2014-10-16T00:35:18"/>
  </r>
  <r>
    <n v="1274920"/>
    <n v="353898"/>
    <x v="4"/>
    <x v="1"/>
    <x v="20"/>
    <x v="17"/>
    <s v="Pinot Noir California"/>
    <n v="1"/>
    <s v="Wine"/>
    <m/>
    <n v="40.715640471675201"/>
    <n v="-74.012353550378407"/>
    <n v="40.708030000000001"/>
    <n v="-74.014869000000004"/>
    <d v="2014-10-01T19:24:59"/>
    <d v="2014-10-01T20:11:52"/>
    <d v="2014-10-01T21:05:16"/>
    <d v="2014-10-01T21:14:20"/>
  </r>
  <r>
    <n v="1444597"/>
    <n v="91817"/>
    <x v="474"/>
    <x v="1"/>
    <x v="106"/>
    <x v="19"/>
    <m/>
    <m/>
    <m/>
    <m/>
    <n v="40.760930000000002"/>
    <n v="-73.979669999999999"/>
    <n v="40.740125407502703"/>
    <n v="-73.990611042896305"/>
    <d v="2014-10-25T09:50:50"/>
    <d v="2014-10-25T09:56:32"/>
    <d v="2014-10-25T10:13:23"/>
    <d v="2014-10-25T10:15:40"/>
  </r>
  <r>
    <n v="1355978"/>
    <n v="80460"/>
    <x v="21"/>
    <x v="1"/>
    <x v="203"/>
    <x v="16"/>
    <s v="Small Vodka"/>
    <n v="1"/>
    <s v="Pizza"/>
    <d v="1899-12-30T00:06:13"/>
    <n v="40.722748587419602"/>
    <n v="-73.996061916918705"/>
    <n v="40.723329499999998"/>
    <n v="-73.991501799999995"/>
    <d v="2014-10-13T17:13:10"/>
    <d v="2014-10-13T17:15:12"/>
    <d v="2014-10-13T17:40:33"/>
    <d v="2014-10-13T17:45:55"/>
  </r>
  <r>
    <n v="1472258"/>
    <n v="399121"/>
    <x v="106"/>
    <x v="3"/>
    <x v="132"/>
    <x v="1"/>
    <s v="Fresh Mozzarella Pie"/>
    <n v="1"/>
    <s v="Full Size"/>
    <m/>
    <n v="40.733402283324402"/>
    <n v="-73.987510980727393"/>
    <n v="40.745789418372503"/>
    <n v="-73.991506575259294"/>
    <d v="2014-10-28T01:51:48"/>
    <d v="2014-10-28T01:57:09"/>
    <d v="2014-10-28T02:28:59"/>
    <d v="2014-10-28T02:39:36"/>
  </r>
  <r>
    <n v="1380942"/>
    <n v="106352"/>
    <x v="228"/>
    <x v="1"/>
    <x v="20"/>
    <x v="17"/>
    <m/>
    <m/>
    <m/>
    <m/>
    <n v="40.715640471675201"/>
    <n v="-74.012353550378407"/>
    <n v="40.722190500000004"/>
    <n v="-74.003316799999993"/>
    <d v="2014-10-17T15:48:16"/>
    <d v="2014-10-17T15:59:17"/>
    <d v="2014-10-17T16:27:39"/>
    <d v="2014-10-17T17:02:33"/>
  </r>
  <r>
    <n v="1343403"/>
    <n v="208186"/>
    <x v="1"/>
    <x v="1"/>
    <x v="45"/>
    <x v="4"/>
    <s v="Negi Hama"/>
    <n v="1"/>
    <s v="Maki"/>
    <d v="1899-12-30T00:06:51"/>
    <n v="40.721979579708403"/>
    <n v="-73.988148214155601"/>
    <n v="40.719060008451997"/>
    <n v="-73.948751818457595"/>
    <d v="2014-10-12T00:29:21"/>
    <d v="2014-10-12T00:52:50"/>
    <d v="2014-10-12T01:01:34"/>
    <d v="2014-10-12T01:21:40"/>
  </r>
  <r>
    <n v="1435951"/>
    <n v="103306"/>
    <x v="145"/>
    <x v="1"/>
    <x v="614"/>
    <x v="8"/>
    <s v="Tuna Toastie!"/>
    <n v="1"/>
    <s v="Sandwiches"/>
    <d v="1899-12-30T00:04:22"/>
    <n v="40.745768981005199"/>
    <n v="-73.988867041521601"/>
    <n v="40.753641100000003"/>
    <n v="-73.986652199999995"/>
    <d v="2014-10-24T12:18:21"/>
    <d v="2014-10-24T12:33:57"/>
    <d v="2014-10-24T12:44:25"/>
    <d v="2014-10-24T13:02:02"/>
  </r>
  <r>
    <n v="1291099"/>
    <n v="316402"/>
    <x v="150"/>
    <x v="1"/>
    <x v="76"/>
    <x v="0"/>
    <s v="Classic Beef Smash"/>
    <n v="1"/>
    <s v="Smash"/>
    <d v="1899-12-30T00:05:30"/>
    <n v="40.736130877644598"/>
    <n v="-74.000648304229699"/>
    <n v="40.730973200000001"/>
    <n v="-74.005853099999996"/>
    <d v="2014-10-04T01:00:15"/>
    <d v="2014-10-04T01:05:49"/>
    <d v="2014-10-04T01:19:09"/>
    <d v="2014-10-04T01:26:44"/>
  </r>
  <r>
    <n v="1356385"/>
    <n v="331143"/>
    <x v="155"/>
    <x v="1"/>
    <x v="832"/>
    <x v="16"/>
    <m/>
    <m/>
    <m/>
    <d v="1899-12-30T00:03:39"/>
    <n v="40.738802276264302"/>
    <n v="-73.994185334716704"/>
    <n v="40.732486000000002"/>
    <n v="-73.996584999999996"/>
    <d v="2014-10-13T18:31:27"/>
    <m/>
    <m/>
    <d v="2014-10-13T19:05:45"/>
  </r>
  <r>
    <n v="1373274"/>
    <n v="121706"/>
    <x v="18"/>
    <x v="1"/>
    <x v="16"/>
    <x v="13"/>
    <s v="McCafe Chocolate Shake"/>
    <n v="3"/>
    <s v="Beverages"/>
    <m/>
    <n v="40.756798697850201"/>
    <n v="-73.987898826599107"/>
    <n v="40.756804000000002"/>
    <n v="-73.998153200000004"/>
    <d v="2014-10-16T14:00:44"/>
    <d v="2014-10-16T14:02:20"/>
    <d v="2014-10-16T14:13:40"/>
    <d v="2014-10-16T14:22:27"/>
  </r>
  <r>
    <n v="1473168"/>
    <n v="59765"/>
    <x v="559"/>
    <x v="1"/>
    <x v="539"/>
    <x v="19"/>
    <m/>
    <m/>
    <m/>
    <m/>
    <n v="40.704119884493203"/>
    <n v="-73.986661605185802"/>
    <n v="40.7040072"/>
    <n v="-73.986759000000006"/>
    <d v="2014-10-28T12:21:34"/>
    <m/>
    <m/>
    <d v="2014-10-28T12:29:39"/>
  </r>
  <r>
    <n v="1319359"/>
    <n v="83095"/>
    <x v="32"/>
    <x v="1"/>
    <x v="134"/>
    <x v="33"/>
    <s v="Almond Banana"/>
    <n v="1"/>
    <s v="Smoothies"/>
    <m/>
    <n v="40.735676762018002"/>
    <n v="-73.993829528068602"/>
    <n v="40.728605999999999"/>
    <n v="-73.995142999999999"/>
    <d v="2014-10-08T17:49:54"/>
    <d v="2014-10-08T17:50:38"/>
    <d v="2014-10-08T18:01:28"/>
    <d v="2014-10-08T18:09:25"/>
  </r>
  <r>
    <n v="1470404"/>
    <n v="125123"/>
    <x v="1"/>
    <x v="1"/>
    <x v="277"/>
    <x v="6"/>
    <s v="Steamed Japanese Rice"/>
    <n v="1"/>
    <s v="Sides"/>
    <d v="1899-12-30T00:02:37"/>
    <n v="40.732666419020703"/>
    <n v="-74.003292612268694"/>
    <n v="40.746764400000004"/>
    <n v="-73.990301400000007"/>
    <d v="2014-10-27T20:42:38"/>
    <d v="2014-10-27T21:16:00"/>
    <d v="2014-10-27T21:34:53"/>
    <d v="2014-10-27T21:48:26"/>
  </r>
  <r>
    <n v="1340292"/>
    <n v="91005"/>
    <x v="337"/>
    <x v="1"/>
    <x v="167"/>
    <x v="30"/>
    <s v="Dry Pepper Chicken Wings"/>
    <n v="1"/>
    <s v="Hot Appetizers"/>
    <d v="1899-12-30T00:04:05"/>
    <n v="40.732213000000002"/>
    <n v="-73.988072000000003"/>
    <n v="40.716980700000001"/>
    <n v="-74.004542599999994"/>
    <d v="2014-10-11T18:20:54"/>
    <d v="2014-10-11T18:44:07"/>
    <d v="2014-10-11T18:54:58"/>
    <d v="2014-10-11T19:06:58"/>
  </r>
  <r>
    <n v="1469200"/>
    <n v="377006"/>
    <x v="75"/>
    <x v="1"/>
    <x v="833"/>
    <x v="1"/>
    <s v="Marinara"/>
    <n v="1"/>
    <s v="Pizza Rosse (Red Pizzas)"/>
    <d v="1899-12-30T00:03:50"/>
    <n v="40.688539109493099"/>
    <n v="-73.988911294360804"/>
    <n v="40.678161000000003"/>
    <n v="-73.995036999999996"/>
    <d v="2014-10-27T17:18:25"/>
    <d v="2014-10-27T17:35:43"/>
    <d v="2014-10-27T17:44:33"/>
    <d v="2014-10-27T17:53:07"/>
  </r>
  <r>
    <n v="1281242"/>
    <n v="46811"/>
    <x v="30"/>
    <x v="1"/>
    <x v="834"/>
    <x v="7"/>
    <m/>
    <m/>
    <m/>
    <m/>
    <n v="40.755835149474201"/>
    <n v="-73.967807945304102"/>
    <n v="40.765340000000002"/>
    <n v="-73.967105799999999"/>
    <d v="2014-10-02T19:12:30"/>
    <d v="2014-10-02T19:21:12"/>
    <d v="2014-10-02T19:35:32"/>
    <d v="2014-10-02T19:43:32"/>
  </r>
  <r>
    <n v="1380031"/>
    <n v="118517"/>
    <x v="39"/>
    <x v="1"/>
    <x v="730"/>
    <x v="8"/>
    <m/>
    <m/>
    <m/>
    <m/>
    <n v="40.749063217427903"/>
    <n v="-73.987522458749496"/>
    <n v="40.746806747986703"/>
    <n v="-73.985434601354697"/>
    <d v="2014-10-17T13:50:36"/>
    <d v="2014-10-17T13:50:07"/>
    <d v="2014-10-17T14:12:57"/>
    <d v="2014-10-17T14:21:43"/>
  </r>
  <r>
    <n v="1312490"/>
    <n v="97664"/>
    <x v="283"/>
    <x v="1"/>
    <x v="835"/>
    <x v="8"/>
    <m/>
    <m/>
    <m/>
    <m/>
    <n v="40.714004939635103"/>
    <n v="-73.991235562877606"/>
    <n v="40.719144"/>
    <n v="-73.985580999999996"/>
    <d v="2014-10-07T10:27:17"/>
    <d v="2014-10-07T10:57:49"/>
    <d v="2014-10-07T11:10:39"/>
    <d v="2014-10-07T11:19:33"/>
  </r>
  <r>
    <n v="1382945"/>
    <n v="33573"/>
    <x v="335"/>
    <x v="2"/>
    <x v="9"/>
    <x v="2"/>
    <s v="Shake"/>
    <n v="1"/>
    <s v="Shakes"/>
    <m/>
    <n v="40.7152793278103"/>
    <n v="-74.014860391616807"/>
    <n v="40.732674000000003"/>
    <n v="-73.993093000000002"/>
    <d v="2014-10-17T19:51:47"/>
    <d v="2014-10-17T19:58:50"/>
    <d v="2014-10-17T20:24:42"/>
    <d v="2014-10-17T20:43:56"/>
  </r>
  <r>
    <n v="1368330"/>
    <n v="104555"/>
    <x v="16"/>
    <x v="1"/>
    <x v="105"/>
    <x v="6"/>
    <s v="Spicy Shrimp Tempura"/>
    <n v="1"/>
    <s v="Maki Sushi Cut-Up Roll"/>
    <d v="1899-12-30T00:07:15"/>
    <n v="40.771568712019302"/>
    <n v="-73.952786829189705"/>
    <n v="40.786541888327299"/>
    <n v="-73.9520096050055"/>
    <d v="2014-10-15T18:41:02"/>
    <d v="2014-10-15T19:05:21"/>
    <d v="2014-10-15T19:12:41"/>
    <d v="2014-10-15T19:27:04"/>
  </r>
  <r>
    <n v="1293239"/>
    <n v="101202"/>
    <x v="345"/>
    <x v="2"/>
    <x v="125"/>
    <x v="2"/>
    <s v="Hamburger"/>
    <n v="1"/>
    <s v="Menu"/>
    <d v="1899-12-30T00:06:09"/>
    <n v="40.764075830277001"/>
    <n v="-73.978632525152193"/>
    <n v="40.776126754021099"/>
    <n v="-73.976094612054993"/>
    <d v="2014-10-04T14:05:32"/>
    <d v="2014-10-04T14:22:42"/>
    <d v="2014-10-04T14:39:02"/>
    <d v="2014-10-04T14:51:28"/>
  </r>
  <r>
    <n v="1299421"/>
    <n v="349676"/>
    <x v="55"/>
    <x v="1"/>
    <x v="374"/>
    <x v="0"/>
    <s v="Salmon Eggs Benedict"/>
    <n v="1"/>
    <s v="Extraordinary Eggs &amp; Omelettes"/>
    <d v="1899-12-30T00:09:35"/>
    <n v="40.742578826490004"/>
    <n v="-73.984337281285704"/>
    <n v="40.774512392460601"/>
    <n v="-73.945671400049093"/>
    <d v="2014-10-05T12:09:45"/>
    <d v="2014-10-05T12:24:38"/>
    <d v="2014-10-05T12:50:59"/>
    <d v="2014-10-05T13:16:01"/>
  </r>
  <r>
    <n v="1285013"/>
    <n v="240982"/>
    <x v="40"/>
    <x v="1"/>
    <x v="203"/>
    <x v="16"/>
    <s v="Large Sausage &amp; Broccoli Rabe"/>
    <n v="1"/>
    <s v="Pizza"/>
    <d v="1899-12-30T00:06:48"/>
    <n v="40.722748587419602"/>
    <n v="-73.996061916918705"/>
    <n v="40.7233637"/>
    <n v="-74.005376299999995"/>
    <d v="2014-10-03T12:08:32"/>
    <d v="2014-10-03T12:06:22"/>
    <d v="2014-10-03T13:07:44"/>
    <d v="2014-10-03T13:19:48"/>
  </r>
  <r>
    <n v="1440153"/>
    <n v="80683"/>
    <x v="195"/>
    <x v="1"/>
    <x v="4"/>
    <x v="4"/>
    <s v="Dragon"/>
    <n v="1"/>
    <s v="Maki (Special Rolls)"/>
    <d v="1899-12-30T00:45:53"/>
    <n v="40.7261096570601"/>
    <n v="-74.002491863200504"/>
    <n v="40.722375"/>
    <n v="-73.998852999999997"/>
    <d v="2014-10-24T19:34:34"/>
    <d v="2014-10-24T20:23:20"/>
    <d v="2014-10-24T21:00:40"/>
    <d v="2014-10-24T21:06:49"/>
  </r>
  <r>
    <n v="1315199"/>
    <n v="154301"/>
    <x v="346"/>
    <x v="2"/>
    <x v="126"/>
    <x v="30"/>
    <s v="Shrimp &amp; Mango Fried Wontons (4)"/>
    <n v="1"/>
    <s v="Lunch Dim Sum"/>
    <m/>
    <n v="40.782116700000003"/>
    <n v="-73.980739099999994"/>
    <n v="40.776648000000002"/>
    <n v="-73.978509000000003"/>
    <d v="2014-10-07T20:14:48"/>
    <d v="2014-10-07T20:15:16"/>
    <d v="2014-10-07T20:58:39"/>
    <d v="2014-10-07T21:06:36"/>
  </r>
  <r>
    <n v="1303146"/>
    <n v="363691"/>
    <x v="244"/>
    <x v="2"/>
    <x v="126"/>
    <x v="30"/>
    <s v="RedFarm Chicken Salad"/>
    <n v="1"/>
    <s v="Starters &amp; Salads"/>
    <d v="1899-12-30T00:04:35"/>
    <n v="40.782116700000003"/>
    <n v="-73.980739099999994"/>
    <n v="40.731959400000001"/>
    <n v="-73.996227500000003"/>
    <d v="2014-10-05T19:00:38"/>
    <d v="2014-10-05T19:20:06"/>
    <d v="2014-10-05T19:29:10"/>
    <d v="2014-10-05T19:56:19"/>
  </r>
  <r>
    <n v="1348946"/>
    <n v="125834"/>
    <x v="70"/>
    <x v="1"/>
    <x v="76"/>
    <x v="16"/>
    <s v="Vegetable Smash"/>
    <n v="1"/>
    <s v="Smash"/>
    <d v="1899-12-30T00:12:06"/>
    <n v="40.745963108098799"/>
    <n v="-74.001697291846"/>
    <n v="40.746572054960502"/>
    <n v="-73.972344109857403"/>
    <d v="2014-10-12T18:59:08"/>
    <d v="2014-10-12T19:09:30"/>
    <d v="2014-10-12T19:23:50"/>
    <d v="2014-10-12T19:40:48"/>
  </r>
  <r>
    <n v="1347792"/>
    <n v="55478"/>
    <x v="425"/>
    <x v="1"/>
    <x v="43"/>
    <x v="3"/>
    <s v="Coco Acai Bowl"/>
    <n v="1"/>
    <s v="Acai Bowls"/>
    <m/>
    <n v="40.732163999999997"/>
    <n v="-74.001621"/>
    <n v="40.732551999999998"/>
    <n v="-73.996537000000004"/>
    <d v="2014-10-12T16:59:55"/>
    <d v="2014-10-12T17:03:12"/>
    <d v="2014-10-12T17:14:32"/>
    <d v="2014-10-12T17:22:06"/>
  </r>
  <r>
    <n v="1309029"/>
    <n v="365225"/>
    <x v="301"/>
    <x v="2"/>
    <x v="51"/>
    <x v="23"/>
    <s v="Blueberry Crumble Bar"/>
    <n v="1"/>
    <s v="Extras"/>
    <d v="1899-12-30T00:04:53"/>
    <n v="40.7748328109124"/>
    <n v="-73.954474395363405"/>
    <n v="40.779800000000002"/>
    <n v="-73.957060999999996"/>
    <d v="2014-10-06T18:06:30"/>
    <d v="2014-10-06T18:08:09"/>
    <d v="2014-10-06T18:16:49"/>
    <d v="2014-10-06T18:24:53"/>
  </r>
  <r>
    <n v="1449910"/>
    <n v="396921"/>
    <x v="54"/>
    <x v="1"/>
    <x v="233"/>
    <x v="37"/>
    <m/>
    <m/>
    <m/>
    <m/>
    <n v="40.761686148248302"/>
    <n v="-73.979009837126199"/>
    <n v="40.756804000000002"/>
    <n v="-73.998153200000004"/>
    <d v="2014-10-25T18:48:50"/>
    <d v="2014-10-25T18:51:31"/>
    <d v="2014-10-25T19:10:49"/>
    <d v="2014-10-25T19:27:02"/>
  </r>
  <r>
    <n v="1362561"/>
    <n v="41409"/>
    <x v="109"/>
    <x v="1"/>
    <x v="338"/>
    <x v="8"/>
    <s v="Shepherd Salad"/>
    <n v="1"/>
    <s v="Salads"/>
    <d v="1899-12-30T00:03:53"/>
    <n v="40.721414589742103"/>
    <n v="-74.001249681569405"/>
    <n v="40.721755600000002"/>
    <n v="-74.004034899999994"/>
    <d v="2014-10-14T19:15:52"/>
    <d v="2014-10-14T19:28:41"/>
    <d v="2014-10-14T19:44:31"/>
    <d v="2014-10-14T19:48:55"/>
  </r>
  <r>
    <n v="1283820"/>
    <n v="301032"/>
    <x v="241"/>
    <x v="2"/>
    <x v="728"/>
    <x v="16"/>
    <s v="Chicken Alla Parmigiana"/>
    <n v="1"/>
    <s v="Entrees"/>
    <m/>
    <n v="40.7269604278383"/>
    <n v="-73.989060507506295"/>
    <n v="40.714311888479799"/>
    <n v="-74.007687083578205"/>
    <d v="2014-10-03T00:13:37"/>
    <d v="2014-10-03T00:11:01"/>
    <d v="2014-10-03T00:40:21"/>
    <d v="2014-10-03T00:59:25"/>
  </r>
  <r>
    <n v="1324575"/>
    <n v="52832"/>
    <x v="284"/>
    <x v="1"/>
    <x v="167"/>
    <x v="30"/>
    <s v="Dumplings in Chili Oil"/>
    <n v="1"/>
    <s v="Hot Appetizers"/>
    <d v="1899-12-30T00:03:12"/>
    <n v="40.732213000000002"/>
    <n v="-73.988072000000003"/>
    <n v="40.776966999999999"/>
    <n v="-73.956244999999996"/>
    <d v="2014-10-09T17:11:43"/>
    <d v="2014-10-09T17:20:29"/>
    <d v="2014-10-09T17:29:18"/>
    <d v="2014-10-09T17:49:20"/>
  </r>
  <r>
    <n v="1430904"/>
    <n v="391543"/>
    <x v="400"/>
    <x v="1"/>
    <x v="698"/>
    <x v="8"/>
    <m/>
    <m/>
    <m/>
    <m/>
    <n v="40.731718325211297"/>
    <n v="-73.985553967922399"/>
    <n v="40.740125618906603"/>
    <n v="-74.004686605254193"/>
    <d v="2014-10-23T17:21:58"/>
    <d v="2014-10-23T17:26:15"/>
    <d v="2014-10-23T17:51:14"/>
    <d v="2014-10-23T17:56:11"/>
  </r>
  <r>
    <n v="1454286"/>
    <n v="92191"/>
    <x v="53"/>
    <x v="2"/>
    <x v="77"/>
    <x v="0"/>
    <s v="Fries"/>
    <n v="1"/>
    <s v="Sides"/>
    <m/>
    <n v="40.724339999999998"/>
    <n v="-73.990960000000001"/>
    <n v="40.725398214624903"/>
    <n v="-73.994523907528304"/>
    <d v="2014-10-25T23:59:17"/>
    <d v="2014-10-26T00:04:19"/>
    <d v="2014-10-26T00:14:40"/>
    <d v="2014-10-26T00:19:15"/>
  </r>
  <r>
    <n v="1299168"/>
    <n v="270525"/>
    <x v="116"/>
    <x v="1"/>
    <x v="11"/>
    <x v="0"/>
    <s v="Latte"/>
    <n v="2"/>
    <s v="Coffee &amp; Drinks"/>
    <d v="1899-12-30T00:02:13"/>
    <n v="40.726413182830903"/>
    <n v="-73.993821144104004"/>
    <n v="40.726064100000002"/>
    <n v="-73.989779299999995"/>
    <d v="2014-10-05T11:15:03"/>
    <d v="2014-10-05T11:15:29"/>
    <d v="2014-10-05T11:33:16"/>
    <d v="2014-10-05T11:39:50"/>
  </r>
  <r>
    <n v="1356812"/>
    <n v="97079"/>
    <x v="97"/>
    <x v="1"/>
    <x v="314"/>
    <x v="4"/>
    <s v="Hibachi Chicken Rice"/>
    <n v="1"/>
    <s v="Side Orders"/>
    <d v="1899-12-30T00:03:59"/>
    <n v="40.763165884696399"/>
    <n v="-73.977019781707995"/>
    <n v="40.764602734309499"/>
    <n v="-73.980104808524004"/>
    <d v="2014-10-13T19:21:25"/>
    <d v="2014-10-13T19:37:29"/>
    <d v="2014-10-13T20:00:20"/>
    <d v="2014-10-13T20:05:53"/>
  </r>
  <r>
    <n v="1280525"/>
    <n v="357455"/>
    <x v="35"/>
    <x v="1"/>
    <x v="137"/>
    <x v="35"/>
    <s v="NyQuil Cold &amp; Flu LiquiCaps (24 ct.)"/>
    <n v="1"/>
    <s v="Cold &amp; Cough"/>
    <m/>
    <n v="40.714638307702003"/>
    <n v="-74.008336134918196"/>
    <n v="40.742936"/>
    <n v="-73.9992199"/>
    <d v="2014-10-02T17:57:58"/>
    <m/>
    <m/>
    <d v="2014-10-02T18:22:34"/>
  </r>
  <r>
    <n v="1382922"/>
    <n v="68660"/>
    <x v="159"/>
    <x v="3"/>
    <x v="167"/>
    <x v="30"/>
    <s v="Wonton in Chicken Broth"/>
    <n v="1"/>
    <s v="Soups"/>
    <d v="1899-12-30T00:02:23"/>
    <n v="40.732213000000002"/>
    <n v="-73.988072000000003"/>
    <n v="40.7230469"/>
    <n v="-73.9821922"/>
    <d v="2014-10-17T19:50:29"/>
    <d v="2014-10-17T20:22:07"/>
    <d v="2014-10-17T20:28:22"/>
    <d v="2014-10-17T20:38:43"/>
  </r>
  <r>
    <n v="1463946"/>
    <n v="105323"/>
    <x v="227"/>
    <x v="1"/>
    <x v="70"/>
    <x v="11"/>
    <s v="B'day Cake Truffles"/>
    <n v="1"/>
    <s v="Cake Truffles"/>
    <m/>
    <n v="40.731795470614898"/>
    <n v="-73.985672593116803"/>
    <n v="40.736491000000001"/>
    <n v="-73.980258000000006"/>
    <d v="2014-10-26T20:37:05"/>
    <m/>
    <m/>
    <d v="2014-10-26T21:28:32"/>
  </r>
  <r>
    <n v="1404138"/>
    <n v="135970"/>
    <x v="205"/>
    <x v="1"/>
    <x v="88"/>
    <x v="6"/>
    <s v="Miso"/>
    <n v="1"/>
    <s v="Soup"/>
    <d v="1899-12-30T00:06:26"/>
    <n v="40.784077256376399"/>
    <n v="-73.9776224098444"/>
    <n v="40.7606331"/>
    <n v="-73.999424500000003"/>
    <d v="2014-10-19T21:00:08"/>
    <d v="2014-10-19T21:00:00"/>
    <d v="2014-10-19T21:19:19"/>
    <d v="2014-10-19T21:36:10"/>
  </r>
  <r>
    <n v="1367199"/>
    <n v="47594"/>
    <x v="37"/>
    <x v="2"/>
    <x v="39"/>
    <x v="1"/>
    <s v="Sesame Ginger Chicken Dumplings"/>
    <n v="1"/>
    <s v="Appetizers"/>
    <d v="1899-12-30T00:10:30"/>
    <n v="40.7446662425236"/>
    <n v="-73.983344413366893"/>
    <n v="40.780774000000001"/>
    <n v="-73.954292100000004"/>
    <d v="2014-10-15T16:17:12"/>
    <d v="2014-10-15T16:58:54"/>
    <d v="2014-10-15T17:05:44"/>
    <d v="2014-10-15T17:31:45"/>
  </r>
  <r>
    <n v="1320163"/>
    <n v="204102"/>
    <x v="117"/>
    <x v="2"/>
    <x v="203"/>
    <x v="16"/>
    <s v="Pasta e Fagioli Soup"/>
    <n v="1"/>
    <s v="Appetizers"/>
    <d v="1899-12-30T00:04:42"/>
    <n v="40.722748587419602"/>
    <n v="-73.996061916918705"/>
    <n v="40.721788799999999"/>
    <n v="-74.011132099999998"/>
    <d v="2014-10-08T20:03:36"/>
    <d v="2014-10-08T20:05:19"/>
    <d v="2014-10-08T20:22:09"/>
    <d v="2014-10-08T20:38:35"/>
  </r>
  <r>
    <n v="1340268"/>
    <n v="301708"/>
    <x v="31"/>
    <x v="1"/>
    <x v="90"/>
    <x v="27"/>
    <s v="French Fries"/>
    <n v="1"/>
    <s v="Vegetables and Sides"/>
    <d v="1899-12-30T00:06:18"/>
    <n v="40.745299312570602"/>
    <n v="-73.9791375808162"/>
    <n v="40.759627999999999"/>
    <n v="-73.966792999999996"/>
    <d v="2014-10-11T18:16:59"/>
    <d v="2014-10-11T18:36:02"/>
    <d v="2014-10-11T18:42:52"/>
    <d v="2014-10-11T18:53:48"/>
  </r>
  <r>
    <n v="1399330"/>
    <n v="329710"/>
    <x v="336"/>
    <x v="1"/>
    <x v="9"/>
    <x v="2"/>
    <s v="Hamburger"/>
    <n v="1"/>
    <s v="Burgers"/>
    <m/>
    <n v="40.779126065705498"/>
    <n v="-73.954904894578206"/>
    <n v="40.766930153506799"/>
    <n v="-73.967513481009206"/>
    <d v="2014-10-19T15:48:43"/>
    <d v="2014-10-19T16:01:29"/>
    <d v="2014-10-19T16:21:54"/>
    <d v="2014-10-19T16:33:50"/>
  </r>
  <r>
    <n v="1317520"/>
    <n v="127847"/>
    <x v="299"/>
    <x v="1"/>
    <x v="3"/>
    <x v="3"/>
    <s v="For the Love of Kale"/>
    <n v="1"/>
    <s v="Raw Foods"/>
    <m/>
    <n v="40.776753800320598"/>
    <n v="-73.979481936190197"/>
    <n v="40.777047000000003"/>
    <n v="-73.987020999999999"/>
    <d v="2014-10-08T10:35:32"/>
    <d v="2014-10-08T10:40:36"/>
    <d v="2014-10-08T10:50:56"/>
    <d v="2014-10-08T11:00:41"/>
  </r>
  <r>
    <n v="1314675"/>
    <n v="109096"/>
    <x v="426"/>
    <x v="2"/>
    <x v="448"/>
    <x v="16"/>
    <m/>
    <m/>
    <m/>
    <d v="1899-12-30T00:12:36"/>
    <n v="40.729307639431497"/>
    <n v="-74.002468585968003"/>
    <n v="40.7300951"/>
    <n v="-73.986547999999999"/>
    <d v="2014-10-07T19:03:34"/>
    <d v="2014-10-07T19:35:30"/>
    <d v="2014-10-07T19:44:23"/>
    <d v="2014-10-07T19:54:50"/>
  </r>
  <r>
    <n v="1348442"/>
    <n v="232359"/>
    <x v="205"/>
    <x v="1"/>
    <x v="76"/>
    <x v="0"/>
    <s v="Simple Salad"/>
    <n v="1"/>
    <s v="Green Market"/>
    <d v="1899-12-30T00:05:05"/>
    <n v="40.736130877644598"/>
    <n v="-74.000648304229699"/>
    <n v="40.740772200000002"/>
    <n v="-74.0010762"/>
    <d v="2014-10-12T18:12:21"/>
    <d v="2014-10-12T18:18:59"/>
    <d v="2014-10-12T18:40:49"/>
    <d v="2014-10-12T18:47:42"/>
  </r>
  <r>
    <n v="1293446"/>
    <n v="136416"/>
    <x v="372"/>
    <x v="1"/>
    <x v="321"/>
    <x v="8"/>
    <m/>
    <m/>
    <m/>
    <m/>
    <n v="40.780265999999997"/>
    <n v="-73.959322999999998"/>
    <n v="40.800640399999999"/>
    <n v="-73.966163499999993"/>
    <d v="2014-10-04T14:36:03"/>
    <d v="2014-10-04T14:59:33"/>
    <d v="2014-10-04T15:13:23"/>
    <d v="2014-10-04T15:30:27"/>
  </r>
  <r>
    <n v="1490084"/>
    <n v="252664"/>
    <x v="187"/>
    <x v="1"/>
    <x v="385"/>
    <x v="44"/>
    <m/>
    <m/>
    <m/>
    <d v="1899-12-30T00:08:27"/>
    <n v="40.732393897468697"/>
    <n v="-73.987838104088993"/>
    <n v="40.73903"/>
    <n v="-73.982208499999999"/>
    <d v="2014-10-30T20:53:54"/>
    <d v="2014-10-30T21:04:28"/>
    <d v="2014-10-30T21:20:48"/>
    <d v="2014-10-30T21:33:25"/>
  </r>
  <r>
    <n v="1317449"/>
    <n v="366560"/>
    <x v="259"/>
    <x v="2"/>
    <x v="188"/>
    <x v="32"/>
    <s v="Triple Chocolate"/>
    <n v="2"/>
    <s v="Cake Dougnhuts"/>
    <m/>
    <n v="40.716240933766798"/>
    <n v="-73.988682031631498"/>
    <n v="40.756661000000001"/>
    <n v="-73.985823499999995"/>
    <d v="2014-10-08T09:45:32"/>
    <d v="2014-10-08T09:49:40"/>
    <d v="2014-10-08T09:59:00"/>
    <d v="2014-10-08T10:37:33"/>
  </r>
  <r>
    <n v="1445921"/>
    <n v="52917"/>
    <x v="488"/>
    <x v="1"/>
    <x v="431"/>
    <x v="19"/>
    <m/>
    <m/>
    <m/>
    <d v="1899-12-30T00:06:18"/>
    <n v="40.747855000000001"/>
    <n v="-73.989175299999999"/>
    <n v="40.742561000000002"/>
    <n v="-73.992266999999998"/>
    <d v="2014-10-25T13:17:37"/>
    <d v="2014-10-25T13:33:41"/>
    <d v="2014-10-25T13:43:32"/>
    <d v="2014-10-25T13:52:43"/>
  </r>
  <r>
    <n v="1376484"/>
    <n v="73077"/>
    <x v="140"/>
    <x v="2"/>
    <x v="122"/>
    <x v="32"/>
    <s v="Wild Blueberry"/>
    <n v="1"/>
    <s v="Cake Dougnhuts"/>
    <m/>
    <n v="40.744563916288797"/>
    <n v="-73.996630052861306"/>
    <n v="40.786143972914999"/>
    <n v="-73.977227149988906"/>
    <d v="2014-10-16T21:11:57"/>
    <d v="2014-10-16T21:14:52"/>
    <d v="2014-10-16T21:39:12"/>
    <d v="2014-10-16T21:57:15"/>
  </r>
  <r>
    <n v="1382391"/>
    <n v="121103"/>
    <x v="159"/>
    <x v="3"/>
    <x v="188"/>
    <x v="32"/>
    <s v="Carrot Cake"/>
    <n v="1"/>
    <s v="Cake Dougnhuts"/>
    <m/>
    <n v="40.716240933766798"/>
    <n v="-73.988682031631498"/>
    <n v="40.720495999999997"/>
    <n v="-73.982692"/>
    <d v="2014-10-17T19:01:03"/>
    <d v="2014-10-17T19:12:03"/>
    <d v="2014-10-17T19:21:51"/>
    <d v="2014-10-17T19:30:42"/>
  </r>
  <r>
    <n v="1314337"/>
    <n v="148327"/>
    <x v="58"/>
    <x v="2"/>
    <x v="9"/>
    <x v="2"/>
    <s v="Fries"/>
    <n v="1"/>
    <s v="Fries"/>
    <m/>
    <n v="40.692146411775603"/>
    <n v="-73.988865382600395"/>
    <n v="40.701971913365"/>
    <n v="-73.987036356088893"/>
    <d v="2014-10-07T17:58:36"/>
    <d v="2014-10-07T18:02:36"/>
    <d v="2014-10-07T18:20:55"/>
    <d v="2014-10-07T18:33:41"/>
  </r>
  <r>
    <n v="1400408"/>
    <n v="97079"/>
    <x v="40"/>
    <x v="1"/>
    <x v="314"/>
    <x v="4"/>
    <s v="Spicy Hibachi Chicken"/>
    <n v="1"/>
    <s v="Lunch Entrees"/>
    <d v="1899-12-30T00:13:44"/>
    <n v="40.763165884696399"/>
    <n v="-73.977019781707995"/>
    <n v="40.764602734309499"/>
    <n v="-73.980104808524004"/>
    <d v="2014-10-19T17:28:20"/>
    <d v="2014-10-19T17:52:39"/>
    <d v="2014-10-19T18:35:46"/>
    <d v="2014-10-19T18:41:00"/>
  </r>
  <r>
    <n v="1352509"/>
    <n v="83287"/>
    <x v="1"/>
    <x v="1"/>
    <x v="16"/>
    <x v="13"/>
    <m/>
    <m/>
    <m/>
    <m/>
    <n v="40.742997688496999"/>
    <n v="-73.983907699585004"/>
    <n v="40.742308232118503"/>
    <n v="-73.982040627321993"/>
    <d v="2014-10-12T23:29:35"/>
    <m/>
    <m/>
    <d v="2014-10-13T00:07:13"/>
  </r>
  <r>
    <n v="1461036"/>
    <n v="302923"/>
    <x v="520"/>
    <x v="1"/>
    <x v="9"/>
    <x v="2"/>
    <s v="Fifty / Fifty"/>
    <n v="1"/>
    <s v="Drinks"/>
    <m/>
    <n v="40.758456774983799"/>
    <n v="-73.989140466129399"/>
    <n v="40.748514034556102"/>
    <n v="-73.989369590418207"/>
    <d v="2014-10-26T17:52:22"/>
    <d v="2014-10-26T17:55:59"/>
    <d v="2014-10-26T18:23:29"/>
    <d v="2014-10-26T18:33:39"/>
  </r>
  <r>
    <n v="1316887"/>
    <n v="112380"/>
    <x v="195"/>
    <x v="1"/>
    <x v="714"/>
    <x v="1"/>
    <s v="Artichoke Slice"/>
    <n v="1"/>
    <s v="Pizza Slices"/>
    <d v="1899-12-30T00:02:10"/>
    <n v="40.729882925322798"/>
    <n v="-74.000543832468907"/>
    <n v="40.745770421493297"/>
    <n v="-73.991668612534696"/>
    <d v="2014-10-08T00:37:31"/>
    <d v="2014-10-08T00:35:14"/>
    <d v="2014-10-08T01:07:03"/>
    <d v="2014-10-08T01:18:38"/>
  </r>
  <r>
    <n v="1428913"/>
    <n v="250494"/>
    <x v="223"/>
    <x v="1"/>
    <x v="53"/>
    <x v="8"/>
    <s v="Chihuahua"/>
    <n v="2"/>
    <s v="Crif Dogs"/>
    <d v="1899-12-30T00:04:23"/>
    <n v="40.7270408508681"/>
    <n v="-73.983835960747498"/>
    <n v="40.723884614769901"/>
    <n v="-73.999316845760703"/>
    <d v="2014-10-23T13:52:02"/>
    <d v="2014-10-23T14:02:07"/>
    <d v="2014-10-23T14:11:36"/>
    <d v="2014-10-23T14:24:05"/>
  </r>
  <r>
    <n v="1281302"/>
    <n v="93970"/>
    <x v="145"/>
    <x v="1"/>
    <x v="836"/>
    <x v="8"/>
    <m/>
    <m/>
    <m/>
    <m/>
    <n v="40.8058349251694"/>
    <n v="-73.965733051300006"/>
    <n v="40.767904199999997"/>
    <n v="-73.966041200000006"/>
    <d v="2014-10-02T19:18:34"/>
    <d v="2014-10-02T19:37:48"/>
    <d v="2014-10-02T19:57:04"/>
    <d v="2014-10-02T20:22:43"/>
  </r>
  <r>
    <n v="1362559"/>
    <n v="115238"/>
    <x v="37"/>
    <x v="2"/>
    <x v="31"/>
    <x v="6"/>
    <s v="California Roll"/>
    <n v="1"/>
    <s v="Dinner Sushi Rolls"/>
    <d v="1899-12-30T00:05:50"/>
    <n v="40.719386413349397"/>
    <n v="-74.008692501044905"/>
    <n v="40.735588100000001"/>
    <n v="-74.003542300000007"/>
    <d v="2014-10-14T19:14:26"/>
    <d v="2014-10-14T19:31:46"/>
    <d v="2014-10-14T19:52:36"/>
    <d v="2014-10-14T19:59:02"/>
  </r>
  <r>
    <n v="1309453"/>
    <n v="111411"/>
    <x v="274"/>
    <x v="1"/>
    <x v="4"/>
    <x v="4"/>
    <s v="Wakame"/>
    <n v="1"/>
    <s v="Salads"/>
    <d v="1899-12-30T00:06:19"/>
    <n v="40.7261096570601"/>
    <n v="-74.002491863200504"/>
    <n v="40.746090299999999"/>
    <n v="-73.978978100000006"/>
    <d v="2014-10-06T19:13:20"/>
    <d v="2014-10-06T19:30:33"/>
    <d v="2014-10-06T20:09:26"/>
    <d v="2014-10-06T20:27:59"/>
  </r>
  <r>
    <n v="1419260"/>
    <n v="369809"/>
    <x v="316"/>
    <x v="1"/>
    <x v="16"/>
    <x v="13"/>
    <s v="World Famous Fries"/>
    <n v="1"/>
    <s v="Snacks &amp; Sides"/>
    <m/>
    <n v="40.794316000000002"/>
    <n v="-73.972329000000002"/>
    <n v="40.7765968"/>
    <n v="-73.9763193"/>
    <d v="2014-10-22T02:05:02"/>
    <m/>
    <m/>
    <d v="2014-10-22T02:55:25"/>
  </r>
  <r>
    <n v="1322016"/>
    <n v="333127"/>
    <x v="23"/>
    <x v="2"/>
    <x v="40"/>
    <x v="9"/>
    <s v="Broccoli and Cheese"/>
    <n v="1"/>
    <s v="Corn Flour"/>
    <d v="1899-12-30T00:03:37"/>
    <n v="40.764217000000002"/>
    <n v="-73.988320999999999"/>
    <n v="40.747945363783103"/>
    <n v="-73.978854328424902"/>
    <d v="2014-10-09T00:19:59"/>
    <d v="2014-10-09T00:27:07"/>
    <d v="2014-10-09T00:35:08"/>
    <d v="2014-10-09T00:51:47"/>
  </r>
  <r>
    <n v="1305290"/>
    <n v="99288"/>
    <x v="288"/>
    <x v="1"/>
    <x v="76"/>
    <x v="0"/>
    <s v="Steamed Spinach"/>
    <n v="1"/>
    <s v="Green Market"/>
    <m/>
    <n v="40.736130877644598"/>
    <n v="-74.000648304229699"/>
    <n v="40.737467390250004"/>
    <n v="-73.999628011067799"/>
    <d v="2014-10-05T21:44:04"/>
    <d v="2014-10-05T21:46:09"/>
    <d v="2014-10-05T22:13:21"/>
    <d v="2014-10-05T22:16:26"/>
  </r>
  <r>
    <n v="1445286"/>
    <n v="246977"/>
    <x v="308"/>
    <x v="1"/>
    <x v="51"/>
    <x v="23"/>
    <s v="Crab Roll"/>
    <n v="1"/>
    <s v="Rolls"/>
    <d v="1899-12-30T00:05:52"/>
    <n v="40.726822997452103"/>
    <n v="-73.985470975575794"/>
    <n v="40.732428200000001"/>
    <n v="-74.008059399999993"/>
    <d v="2014-10-25T12:07:22"/>
    <d v="2014-10-25T12:12:47"/>
    <d v="2014-10-25T12:26:39"/>
    <d v="2014-10-25T12:51:57"/>
  </r>
  <r>
    <n v="1467369"/>
    <n v="342126"/>
    <x v="154"/>
    <x v="0"/>
    <x v="816"/>
    <x v="22"/>
    <s v="Chef's Special STIX"/>
    <n v="1"/>
    <s v="STIX"/>
    <d v="1899-12-30T00:10:57"/>
    <n v="40.740013341355699"/>
    <n v="-73.985703183677401"/>
    <n v="40.7183876"/>
    <n v="-74.004408699999999"/>
    <d v="2014-10-27T10:55:12"/>
    <d v="2014-10-27T11:10:14"/>
    <d v="2014-10-27T11:25:38"/>
    <d v="2014-10-27T11:39:35"/>
  </r>
  <r>
    <n v="1275043"/>
    <n v="105138"/>
    <x v="274"/>
    <x v="1"/>
    <x v="167"/>
    <x v="30"/>
    <s v="Mixed Vegetable Tofu Soup"/>
    <n v="1"/>
    <s v="Soups"/>
    <d v="1899-12-30T00:04:52"/>
    <n v="40.732213000000002"/>
    <n v="-73.988072000000003"/>
    <n v="40.727404999999997"/>
    <n v="-73.991802000000007"/>
    <d v="2014-10-01T19:38:03"/>
    <d v="2014-10-01T19:58:59"/>
    <d v="2014-10-01T20:20:49"/>
    <d v="2014-10-01T20:27:26"/>
  </r>
  <r>
    <n v="1391784"/>
    <n v="94152"/>
    <x v="232"/>
    <x v="1"/>
    <x v="126"/>
    <x v="30"/>
    <s v="Pan-Fried Pork Buns (4)"/>
    <n v="1"/>
    <s v="Dim Sum"/>
    <d v="1899-12-30T00:04:36"/>
    <n v="40.782116700000003"/>
    <n v="-73.980739099999994"/>
    <n v="40.7619501"/>
    <n v="-73.958340800000002"/>
    <d v="2014-10-18T19:45:46"/>
    <d v="2014-10-18T20:13:45"/>
    <d v="2014-10-18T20:25:10"/>
    <d v="2014-10-18T20:44:31"/>
  </r>
  <r>
    <n v="1333504"/>
    <n v="250195"/>
    <x v="89"/>
    <x v="2"/>
    <x v="9"/>
    <x v="2"/>
    <s v="ShackBurger"/>
    <n v="1"/>
    <s v="Burgers"/>
    <m/>
    <n v="40.779126065705498"/>
    <n v="-73.954904894578206"/>
    <n v="40.762996100000002"/>
    <n v="-73.961871500000001"/>
    <d v="2014-10-10T20:19:55"/>
    <d v="2014-10-10T20:23:05"/>
    <d v="2014-10-10T20:41:43"/>
    <d v="2014-10-10T20:51:26"/>
  </r>
  <r>
    <n v="1474514"/>
    <n v="390232"/>
    <x v="111"/>
    <x v="1"/>
    <x v="443"/>
    <x v="0"/>
    <s v="Maple Glazed Carrots"/>
    <n v="1"/>
    <s v="Market Sides (dinner)"/>
    <d v="1899-12-30T00:30:54"/>
    <n v="40.736794036082998"/>
    <n v="-73.986799745541106"/>
    <n v="40.764374599999996"/>
    <n v="-73.970443900000006"/>
    <d v="2014-10-28T17:00:49"/>
    <d v="2014-10-28T17:00:10"/>
    <d v="2014-10-28T18:28:51"/>
    <d v="2014-10-28T18:47:38"/>
  </r>
  <r>
    <n v="1295233"/>
    <n v="351561"/>
    <x v="176"/>
    <x v="1"/>
    <x v="12"/>
    <x v="10"/>
    <s v="Pulled Pork"/>
    <n v="1"/>
    <s v="Meats"/>
    <m/>
    <n v="40.727518945156902"/>
    <n v="-73.988671302795396"/>
    <n v="40.774329999999999"/>
    <n v="-73.947928000000005"/>
    <d v="2014-10-04T19:14:48"/>
    <d v="2014-10-04T19:14:18"/>
    <d v="2014-10-04T19:42:08"/>
    <d v="2014-10-04T20:02:29"/>
  </r>
  <r>
    <n v="1437791"/>
    <n v="242103"/>
    <x v="41"/>
    <x v="1"/>
    <x v="291"/>
    <x v="40"/>
    <s v="1 Frozen Yogurt"/>
    <n v="2"/>
    <s v="Free Frozen Yogurt"/>
    <m/>
    <n v="40.732138300000003"/>
    <n v="-73.981430399999994"/>
    <n v="40.795878501172098"/>
    <n v="-73.974097300592902"/>
    <d v="2014-10-24T15:43:05"/>
    <m/>
    <m/>
    <d v="2014-10-24T16:40:24"/>
  </r>
  <r>
    <n v="1281246"/>
    <n v="54365"/>
    <x v="61"/>
    <x v="1"/>
    <x v="9"/>
    <x v="2"/>
    <s v="Fries"/>
    <n v="2"/>
    <s v="Fries"/>
    <m/>
    <n v="40.779126065705498"/>
    <n v="-73.954904894578206"/>
    <n v="40.770032332608501"/>
    <n v="-73.966980072900895"/>
    <d v="2014-10-02T19:12:26"/>
    <d v="2014-10-02T19:09:55"/>
    <d v="2014-10-02T19:29:18"/>
    <d v="2014-10-02T19:37:42"/>
  </r>
  <r>
    <n v="1410753"/>
    <n v="83287"/>
    <x v="55"/>
    <x v="1"/>
    <x v="47"/>
    <x v="2"/>
    <s v="Large Fries"/>
    <n v="1"/>
    <s v="Fries"/>
    <m/>
    <n v="40.732368287916202"/>
    <n v="-74.003748892271602"/>
    <n v="40.722679300000003"/>
    <n v="-73.994938200000007"/>
    <d v="2014-10-20T20:14:45"/>
    <d v="2014-10-20T20:18:42"/>
    <d v="2014-10-20T20:37:16"/>
    <d v="2014-10-20T20:45:42"/>
  </r>
  <r>
    <n v="1437438"/>
    <n v="66947"/>
    <x v="177"/>
    <x v="3"/>
    <x v="3"/>
    <x v="3"/>
    <s v="Vegan Creamy Cauliflower"/>
    <n v="1"/>
    <s v="Organic Gluten-Free Soups"/>
    <m/>
    <n v="40.7634462798258"/>
    <n v="-73.965230848023893"/>
    <n v="40.747787000000002"/>
    <n v="-73.977155999999994"/>
    <d v="2014-10-24T15:08:39"/>
    <d v="2014-10-24T15:16:49"/>
    <d v="2014-10-24T15:34:11"/>
    <d v="2014-10-24T15:42:08"/>
  </r>
  <r>
    <n v="1467707"/>
    <n v="397612"/>
    <x v="200"/>
    <x v="1"/>
    <x v="139"/>
    <x v="8"/>
    <s v="Momofuku Ramen"/>
    <n v="1"/>
    <s v="Bowls"/>
    <m/>
    <n v="40.729110403548901"/>
    <n v="-73.984245455566395"/>
    <n v="40.718037699999996"/>
    <n v="-73.990123999999994"/>
    <d v="2014-10-27T12:18:52"/>
    <d v="2014-10-27T12:21:39"/>
    <d v="2014-10-27T12:39:29"/>
    <d v="2014-10-27T12:53:11"/>
  </r>
  <r>
    <n v="1332905"/>
    <n v="81426"/>
    <x v="405"/>
    <x v="2"/>
    <x v="455"/>
    <x v="6"/>
    <s v="Chicken Teriyaki"/>
    <n v="1"/>
    <s v="Yakitori Skewers"/>
    <d v="1899-12-30T00:02:10"/>
    <n v="40.741851539484301"/>
    <n v="-73.9924156665802"/>
    <n v="40.747259"/>
    <n v="-74.003860000000003"/>
    <d v="2014-10-10T19:18:51"/>
    <d v="2014-10-10T19:36:47"/>
    <d v="2014-10-10T19:51:06"/>
    <d v="2014-10-10T20:01:03"/>
  </r>
  <r>
    <n v="1419735"/>
    <n v="256697"/>
    <x v="357"/>
    <x v="1"/>
    <x v="365"/>
    <x v="8"/>
    <m/>
    <m/>
    <m/>
    <m/>
    <n v="40.761552000000002"/>
    <n v="-73.968317999999996"/>
    <n v="40.764819000000003"/>
    <n v="-73.9749439"/>
    <d v="2014-10-22T10:32:34"/>
    <d v="2014-10-22T10:50:37"/>
    <d v="2014-10-22T11:11:56"/>
    <d v="2014-10-22T11:30:46"/>
  </r>
  <r>
    <n v="1392227"/>
    <n v="311906"/>
    <x v="340"/>
    <x v="2"/>
    <x v="837"/>
    <x v="10"/>
    <s v="Southern Style Ribs"/>
    <n v="1"/>
    <s v="BBQ Platters"/>
    <d v="1899-12-30T00:09:30"/>
    <n v="40.744488920478901"/>
    <n v="-73.980933961232907"/>
    <n v="40.848323999999998"/>
    <n v="-73.940635"/>
    <d v="2014-10-18T20:18:17"/>
    <d v="2014-10-18T20:30:44"/>
    <d v="2014-10-18T21:06:04"/>
    <d v="2014-10-18T21:35:20"/>
  </r>
  <r>
    <n v="1274612"/>
    <n v="39976"/>
    <x v="19"/>
    <x v="3"/>
    <x v="838"/>
    <x v="8"/>
    <m/>
    <m/>
    <m/>
    <m/>
    <n v="40.785113677637597"/>
    <n v="-73.979045752612393"/>
    <n v="40.767165300000002"/>
    <n v="-73.968313300000005"/>
    <d v="2014-10-01T18:41:39"/>
    <m/>
    <m/>
    <d v="2014-10-01T19:53:42"/>
  </r>
  <r>
    <n v="1432311"/>
    <n v="67937"/>
    <x v="526"/>
    <x v="1"/>
    <x v="9"/>
    <x v="2"/>
    <s v="Fries"/>
    <n v="1"/>
    <s v="Fries"/>
    <m/>
    <n v="40.7152793278103"/>
    <n v="-74.014860391616807"/>
    <n v="40.744681"/>
    <n v="-73.991005999999999"/>
    <d v="2014-10-23T20:16:05"/>
    <d v="2014-10-23T20:33:39"/>
    <d v="2014-10-23T20:49:29"/>
    <d v="2014-10-23T21:14:20"/>
  </r>
  <r>
    <n v="1341269"/>
    <n v="115519"/>
    <x v="136"/>
    <x v="1"/>
    <x v="77"/>
    <x v="0"/>
    <s v="Drumstick"/>
    <n v="5"/>
    <s v="By the Piece"/>
    <m/>
    <n v="40.724339999999998"/>
    <n v="-73.990960000000001"/>
    <n v="40.762536799999999"/>
    <n v="-73.965316599999994"/>
    <d v="2014-10-11T20:11:05"/>
    <d v="2014-10-11T20:20:35"/>
    <d v="2014-10-11T20:41:55"/>
    <d v="2014-10-11T21:02:53"/>
  </r>
  <r>
    <n v="1334044"/>
    <n v="95644"/>
    <x v="514"/>
    <x v="1"/>
    <x v="261"/>
    <x v="8"/>
    <m/>
    <m/>
    <m/>
    <m/>
    <n v="40.731372708477302"/>
    <n v="-74.006588459014907"/>
    <n v="40.730668999999999"/>
    <n v="-74.006186"/>
    <d v="2014-10-10T21:06:15"/>
    <m/>
    <m/>
    <d v="2014-10-10T21:30:52"/>
  </r>
  <r>
    <n v="1393858"/>
    <n v="97991"/>
    <x v="82"/>
    <x v="1"/>
    <x v="25"/>
    <x v="4"/>
    <s v="Miso"/>
    <n v="1"/>
    <s v="Osuimono (Soups)"/>
    <d v="1899-12-30T00:06:32"/>
    <n v="40.767652912117299"/>
    <n v="-73.982925456000402"/>
    <n v="40.748827550824601"/>
    <n v="-73.990138952772497"/>
    <d v="2014-10-18T22:17:56"/>
    <d v="2014-10-18T22:21:01"/>
    <d v="2014-10-18T22:33:21"/>
    <d v="2014-10-18T23:01:36"/>
  </r>
  <r>
    <n v="1391351"/>
    <n v="41205"/>
    <x v="268"/>
    <x v="1"/>
    <x v="9"/>
    <x v="2"/>
    <s v="ShackBurger"/>
    <n v="1"/>
    <s v="Burgers"/>
    <m/>
    <n v="40.779126065705498"/>
    <n v="-73.954904894578206"/>
    <n v="40.786233000000003"/>
    <n v="-73.942272299999999"/>
    <d v="2014-10-18T19:09:48"/>
    <d v="2014-10-18T19:09:23"/>
    <d v="2014-10-18T19:33:43"/>
    <d v="2014-10-18T19:49:34"/>
  </r>
  <r>
    <n v="1325497"/>
    <n v="345727"/>
    <x v="58"/>
    <x v="2"/>
    <x v="188"/>
    <x v="32"/>
    <s v="Vanilla Bean &amp; Jam"/>
    <n v="1"/>
    <s v="Filled Square Dougnuts"/>
    <m/>
    <n v="40.716240933766798"/>
    <n v="-73.988682031631498"/>
    <n v="40.689892941742897"/>
    <n v="-73.9948235843828"/>
    <d v="2014-10-09T19:47:54"/>
    <d v="2014-10-09T19:56:35"/>
    <d v="2014-10-09T20:05:54"/>
    <d v="2014-10-09T20:22:10"/>
  </r>
  <r>
    <n v="1386619"/>
    <n v="62667"/>
    <x v="232"/>
    <x v="1"/>
    <x v="375"/>
    <x v="2"/>
    <s v="Chicken Fingers"/>
    <n v="1"/>
    <s v="Lucky's Fries &amp; Sides"/>
    <d v="1899-12-30T00:07:26"/>
    <n v="40.745131249607702"/>
    <n v="-73.998156551192807"/>
    <n v="40.764021399999997"/>
    <n v="-73.962121400000001"/>
    <d v="2014-10-18T01:53:21"/>
    <d v="2014-10-18T01:59:38"/>
    <d v="2014-10-18T02:09:58"/>
    <d v="2014-10-18T03:10:28"/>
  </r>
  <r>
    <n v="1293293"/>
    <n v="128929"/>
    <x v="146"/>
    <x v="2"/>
    <x v="63"/>
    <x v="16"/>
    <s v="Chicken Parm"/>
    <n v="1"/>
    <s v="Sandwiches"/>
    <d v="1899-12-30T00:15:14"/>
    <n v="40.723019825000002"/>
    <n v="-73.995853999999994"/>
    <n v="40.737031025399098"/>
    <n v="-74.0084934575967"/>
    <d v="2014-10-04T14:15:19"/>
    <d v="2014-10-04T14:50:07"/>
    <d v="2014-10-04T14:58:46"/>
    <d v="2014-10-04T15:19:32"/>
  </r>
  <r>
    <n v="1470245"/>
    <n v="70001"/>
    <x v="90"/>
    <x v="1"/>
    <x v="167"/>
    <x v="30"/>
    <s v="Vegetable Spring Rolls"/>
    <n v="1"/>
    <s v="Kids/Baby Adults"/>
    <d v="1899-12-30T00:04:26"/>
    <n v="40.732213000000002"/>
    <n v="-73.988072000000003"/>
    <n v="40.716803900000002"/>
    <n v="-74.012402399999999"/>
    <d v="2014-10-27T20:20:34"/>
    <d v="2014-10-27T20:32:14"/>
    <d v="2014-10-27T20:54:34"/>
    <d v="2014-10-27T21:09:54"/>
  </r>
  <r>
    <n v="1454869"/>
    <n v="298824"/>
    <x v="1"/>
    <x v="1"/>
    <x v="64"/>
    <x v="8"/>
    <s v="Round Knishes"/>
    <n v="1"/>
    <s v="Starters &amp; Sides"/>
    <m/>
    <n v="40.722307066359498"/>
    <n v="-73.987351655960097"/>
    <n v="40.727404999999997"/>
    <n v="-73.991802000000007"/>
    <d v="2014-10-26T01:53:26"/>
    <m/>
    <m/>
    <d v="2014-10-26T03:12:54"/>
  </r>
  <r>
    <n v="1323723"/>
    <n v="65693"/>
    <x v="197"/>
    <x v="1"/>
    <x v="839"/>
    <x v="8"/>
    <m/>
    <m/>
    <m/>
    <m/>
    <n v="40.797642108953198"/>
    <n v="-73.969736440988498"/>
    <n v="40.7866844389128"/>
    <n v="-73.976206395139002"/>
    <d v="2014-10-09T14:33:30"/>
    <d v="2014-10-09T14:46:08"/>
    <d v="2014-10-09T14:52:58"/>
    <d v="2014-10-09T15:01:37"/>
  </r>
  <r>
    <n v="1319588"/>
    <n v="368475"/>
    <x v="160"/>
    <x v="1"/>
    <x v="74"/>
    <x v="6"/>
    <m/>
    <m/>
    <m/>
    <m/>
    <n v="40.744370000000004"/>
    <n v="-73.996279999999999"/>
    <n v="40.746799627656898"/>
    <n v="-73.996874671498304"/>
    <d v="2014-10-08T18:37:31"/>
    <d v="2014-10-08T18:48:35"/>
    <d v="2014-10-08T18:55:55"/>
    <d v="2014-10-08T19:00:48"/>
  </r>
  <r>
    <n v="1449471"/>
    <n v="164016"/>
    <x v="40"/>
    <x v="1"/>
    <x v="77"/>
    <x v="0"/>
    <s v="Griddled Corn &amp; Bacon"/>
    <n v="1"/>
    <s v="Sides"/>
    <m/>
    <n v="40.724339999999998"/>
    <n v="-73.990960000000001"/>
    <n v="40.732486000000002"/>
    <n v="-73.996584999999996"/>
    <d v="2014-10-25T18:08:56"/>
    <d v="2014-10-25T18:12:33"/>
    <d v="2014-10-25T18:29:52"/>
    <d v="2014-10-25T18:38:53"/>
  </r>
  <r>
    <n v="1473113"/>
    <n v="41136"/>
    <x v="283"/>
    <x v="1"/>
    <x v="26"/>
    <x v="20"/>
    <m/>
    <m/>
    <m/>
    <m/>
    <n v="40.709937104482997"/>
    <n v="-74.007131656189202"/>
    <n v="40.721635999999997"/>
    <n v="-73.997922000000003"/>
    <d v="2014-10-28T12:09:07"/>
    <d v="2014-10-28T12:11:29"/>
    <d v="2014-10-28T12:38:48"/>
    <d v="2014-10-28T12:41:50"/>
  </r>
  <r>
    <n v="1382971"/>
    <n v="241719"/>
    <x v="1"/>
    <x v="1"/>
    <x v="70"/>
    <x v="11"/>
    <s v="6 Cookies"/>
    <n v="1"/>
    <s v="Cookies"/>
    <m/>
    <n v="40.731795470614898"/>
    <n v="-73.985672593116803"/>
    <n v="40.706929799999997"/>
    <n v="-74.008617099999995"/>
    <d v="2014-10-17T19:54:47"/>
    <d v="2014-10-17T20:07:19"/>
    <d v="2014-10-17T20:21:41"/>
    <d v="2014-10-17T20:40:52"/>
  </r>
  <r>
    <n v="1432872"/>
    <n v="154013"/>
    <x v="483"/>
    <x v="1"/>
    <x v="18"/>
    <x v="15"/>
    <m/>
    <m/>
    <m/>
    <m/>
    <n v="40.754181291070097"/>
    <n v="-73.986937078746095"/>
    <n v="40.774619489469501"/>
    <n v="-73.990837027533104"/>
    <d v="2014-10-23T21:09:13"/>
    <d v="2014-10-23T21:15:53"/>
    <d v="2014-10-23T21:43:41"/>
    <d v="2014-10-23T22:16:41"/>
  </r>
  <r>
    <n v="1356913"/>
    <n v="78646"/>
    <x v="21"/>
    <x v="1"/>
    <x v="38"/>
    <x v="16"/>
    <m/>
    <m/>
    <m/>
    <d v="1899-12-30T00:03:11"/>
    <n v="40.723576000000001"/>
    <n v="-73.996315999999993"/>
    <n v="40.720954683553103"/>
    <n v="-74.004886879618397"/>
    <d v="2014-10-13T19:31:56"/>
    <m/>
    <m/>
    <d v="2014-10-13T20:07:34"/>
  </r>
  <r>
    <n v="1394012"/>
    <n v="346830"/>
    <x v="89"/>
    <x v="2"/>
    <x v="143"/>
    <x v="36"/>
    <s v="Domaine Eden Cabernet"/>
    <n v="1"/>
    <s v="Cabernet Sauvignon"/>
    <m/>
    <n v="40.779598"/>
    <n v="-73.947388000000004"/>
    <n v="40.765337000000002"/>
    <n v="-73.961949500000003"/>
    <d v="2014-10-18T22:34:08"/>
    <d v="2014-10-18T22:40:07"/>
    <d v="2014-10-18T22:51:03"/>
    <d v="2014-10-18T23:07:13"/>
  </r>
  <r>
    <n v="1415216"/>
    <n v="106940"/>
    <x v="113"/>
    <x v="2"/>
    <x v="87"/>
    <x v="6"/>
    <s v="Fresh Vegetable Salad"/>
    <n v="1"/>
    <s v="Salads"/>
    <d v="1899-12-30T00:07:13"/>
    <n v="40.760654436198898"/>
    <n v="-73.989582752602004"/>
    <n v="40.743617299999997"/>
    <n v="-74.006400400000004"/>
    <d v="2014-10-21T17:33:55"/>
    <d v="2014-10-21T17:48:19"/>
    <d v="2014-10-21T18:08:10"/>
    <d v="2014-10-21T18:21:52"/>
  </r>
  <r>
    <n v="1475289"/>
    <n v="360844"/>
    <x v="89"/>
    <x v="2"/>
    <x v="126"/>
    <x v="30"/>
    <s v="Soft &amp; Crunchy Vegetable Fried Rice"/>
    <n v="1"/>
    <s v="Rice &amp; Noodles"/>
    <d v="1899-12-30T00:03:46"/>
    <n v="40.782116700000003"/>
    <n v="-73.980739099999994"/>
    <n v="40.775165999999999"/>
    <n v="-73.990162400000003"/>
    <d v="2014-10-28T19:24:31"/>
    <d v="2014-10-28T19:40:53"/>
    <d v="2014-10-28T19:56:10"/>
    <d v="2014-10-28T20:09:28"/>
  </r>
  <r>
    <n v="1396649"/>
    <n v="72356"/>
    <x v="2"/>
    <x v="1"/>
    <x v="130"/>
    <x v="9"/>
    <m/>
    <m/>
    <m/>
    <m/>
    <n v="40.777745129236699"/>
    <n v="-73.954617029430395"/>
    <n v="40.774791899999997"/>
    <n v="-73.962790900000002"/>
    <d v="2014-10-19T11:32:42"/>
    <d v="2014-10-19T11:32:14"/>
    <d v="2014-10-19T11:46:30"/>
    <d v="2014-10-19T11:53:58"/>
  </r>
  <r>
    <n v="1275452"/>
    <n v="76942"/>
    <x v="301"/>
    <x v="2"/>
    <x v="39"/>
    <x v="1"/>
    <s v="Chicken Tequila Fettuccine"/>
    <n v="1"/>
    <s v="Pastas"/>
    <d v="1899-12-30T00:06:47"/>
    <n v="40.7446662425236"/>
    <n v="-73.983344413366893"/>
    <n v="40.7520764"/>
    <n v="-74.001015600000002"/>
    <d v="2014-10-01T20:27:43"/>
    <d v="2014-10-01T20:52:52"/>
    <d v="2014-10-01T21:07:44"/>
    <d v="2014-10-01T21:22:04"/>
  </r>
  <r>
    <n v="1362144"/>
    <n v="60052"/>
    <x v="115"/>
    <x v="1"/>
    <x v="91"/>
    <x v="8"/>
    <s v="Fresh Vegetables"/>
    <n v="2"/>
    <s v="Salad"/>
    <d v="1899-12-30T00:10:22"/>
    <n v="40.771393000000003"/>
    <n v="-73.952760999999995"/>
    <n v="40.759070999999999"/>
    <n v="-73.975954000000002"/>
    <d v="2014-10-14T18:06:13"/>
    <d v="2014-10-14T18:20:26"/>
    <d v="2014-10-14T18:34:46"/>
    <d v="2014-10-14T18:53:59"/>
  </r>
  <r>
    <n v="1342171"/>
    <n v="349150"/>
    <x v="362"/>
    <x v="1"/>
    <x v="840"/>
    <x v="42"/>
    <m/>
    <m/>
    <m/>
    <d v="1899-12-30T00:05:30"/>
    <n v="40.7364185110618"/>
    <n v="-73.986879688453698"/>
    <n v="40.744737000000001"/>
    <n v="-73.988033999999999"/>
    <d v="2014-10-11T21:35:06"/>
    <d v="2014-10-11T21:54:39"/>
    <d v="2014-10-11T22:01:51"/>
    <d v="2014-10-11T22:12:32"/>
  </r>
  <r>
    <n v="1488066"/>
    <n v="180821"/>
    <x v="435"/>
    <x v="1"/>
    <x v="26"/>
    <x v="20"/>
    <s v="Chicken Vegetable"/>
    <n v="1"/>
    <s v="Daily Soups"/>
    <m/>
    <n v="40.737827668490397"/>
    <n v="-73.992362022399902"/>
    <n v="40.723676400000002"/>
    <n v="-74.010723499999997"/>
    <d v="2014-10-30T17:41:19"/>
    <d v="2014-10-30T17:45:22"/>
    <d v="2014-10-30T17:58:47"/>
    <d v="2014-10-30T18:18:37"/>
  </r>
  <r>
    <n v="1339503"/>
    <n v="105110"/>
    <x v="16"/>
    <x v="1"/>
    <x v="399"/>
    <x v="43"/>
    <s v="Birthday Cake"/>
    <n v="1"/>
    <s v="Low Fat"/>
    <m/>
    <n v="40.774952999999996"/>
    <n v="-73.953899000000007"/>
    <n v="40.782744200000003"/>
    <n v="-73.957215199999993"/>
    <d v="2014-10-11T16:36:33"/>
    <d v="2014-10-11T16:46:17"/>
    <d v="2014-10-11T17:03:06"/>
    <d v="2014-10-11T17:17:45"/>
  </r>
  <r>
    <n v="1325353"/>
    <n v="370017"/>
    <x v="30"/>
    <x v="1"/>
    <x v="126"/>
    <x v="30"/>
    <s v="Katzâ€™s Pastrami Egg Roll"/>
    <n v="1"/>
    <s v="Starters &amp; Salads"/>
    <d v="1899-12-30T00:03:34"/>
    <n v="40.782116700000003"/>
    <n v="-73.980739099999994"/>
    <n v="40.779631999999999"/>
    <n v="-73.952842000000004"/>
    <d v="2014-10-09T19:31:40"/>
    <d v="2014-10-09T19:47:12"/>
    <d v="2014-10-09T19:55:48"/>
    <d v="2014-10-09T20:19:09"/>
  </r>
  <r>
    <n v="1307199"/>
    <n v="44005"/>
    <x v="112"/>
    <x v="3"/>
    <x v="551"/>
    <x v="12"/>
    <m/>
    <m/>
    <m/>
    <m/>
    <n v="40.734779000000003"/>
    <n v="-73.999320999999995"/>
    <n v="40.758462000000002"/>
    <n v="-73.972211000000001"/>
    <d v="2014-10-06T10:06:39"/>
    <m/>
    <m/>
    <d v="2014-10-06T10:14:58"/>
  </r>
  <r>
    <n v="1372641"/>
    <n v="41993"/>
    <x v="423"/>
    <x v="1"/>
    <x v="16"/>
    <x v="13"/>
    <s v="World Famous Fries"/>
    <n v="1"/>
    <s v="Snacks &amp; Sides"/>
    <m/>
    <n v="40.794267011081402"/>
    <n v="-73.972020765060506"/>
    <n v="40.800052000000001"/>
    <n v="-73.961877000000001"/>
    <d v="2014-10-16T12:37:00"/>
    <d v="2014-10-16T13:04:24"/>
    <d v="2014-10-16T13:14:44"/>
    <d v="2014-10-16T13:23:00"/>
  </r>
  <r>
    <n v="1481517"/>
    <n v="104555"/>
    <x v="80"/>
    <x v="3"/>
    <x v="105"/>
    <x v="6"/>
    <s v="Spicy Tuna"/>
    <n v="1"/>
    <s v="Maki Sushi Cut-Up Roll"/>
    <d v="1899-12-30T00:15:42"/>
    <n v="40.771568712019302"/>
    <n v="-73.952786829189705"/>
    <n v="40.786541888327299"/>
    <n v="-73.9520096050055"/>
    <d v="2014-10-29T19:31:54"/>
    <d v="2014-10-29T20:06:41"/>
    <d v="2014-10-29T20:16:31"/>
    <d v="2014-10-29T20:37:05"/>
  </r>
  <r>
    <n v="1400907"/>
    <n v="345429"/>
    <x v="267"/>
    <x v="1"/>
    <x v="125"/>
    <x v="2"/>
    <s v="French Fries"/>
    <n v="1"/>
    <s v="Menu"/>
    <d v="1899-12-30T00:04:31"/>
    <n v="40.764075830277001"/>
    <n v="-73.978632525152193"/>
    <n v="40.7656183"/>
    <n v="-73.976699999999994"/>
    <d v="2014-10-19T18:06:14"/>
    <d v="2014-10-19T18:15:12"/>
    <d v="2014-10-19T18:42:01"/>
    <d v="2014-10-19T18:54:07"/>
  </r>
  <r>
    <n v="1488852"/>
    <n v="41907"/>
    <x v="200"/>
    <x v="1"/>
    <x v="257"/>
    <x v="6"/>
    <s v="King Crab"/>
    <n v="1"/>
    <s v="Rolls / Handrolls"/>
    <d v="1899-12-30T00:09:17"/>
    <n v="40.756953066484797"/>
    <n v="-73.977232136600094"/>
    <n v="40.763269000000001"/>
    <n v="-73.963113000000007"/>
    <d v="2014-10-30T19:04:41"/>
    <d v="2014-10-30T19:09:38"/>
    <d v="2014-10-30T19:31:58"/>
    <d v="2014-10-30T19:46:26"/>
  </r>
  <r>
    <n v="1474253"/>
    <n v="64153"/>
    <x v="236"/>
    <x v="1"/>
    <x v="77"/>
    <x v="0"/>
    <s v="The Blue Ribbon"/>
    <n v="1"/>
    <s v="Sandwiches"/>
    <m/>
    <n v="40.724339999999998"/>
    <n v="-73.990960000000001"/>
    <n v="40.759183"/>
    <n v="-73.976487000000006"/>
    <d v="2014-10-28T16:01:21"/>
    <d v="2014-10-28T16:09:45"/>
    <d v="2014-10-28T16:21:06"/>
    <d v="2014-10-28T16:42:48"/>
  </r>
  <r>
    <n v="1294175"/>
    <n v="112385"/>
    <x v="381"/>
    <x v="1"/>
    <x v="209"/>
    <x v="16"/>
    <m/>
    <m/>
    <m/>
    <d v="1899-12-30T00:13:36"/>
    <n v="40.739612142248099"/>
    <n v="-74.006236460009603"/>
    <n v="40.732752882583704"/>
    <n v="-74.001588606449602"/>
    <d v="2014-10-04T16:32:39"/>
    <d v="2014-10-04T16:47:36"/>
    <d v="2014-10-04T16:58:26"/>
    <d v="2014-10-04T17:05:33"/>
  </r>
  <r>
    <n v="1488974"/>
    <n v="56736"/>
    <x v="168"/>
    <x v="2"/>
    <x v="9"/>
    <x v="2"/>
    <s v="ShackBurger"/>
    <n v="2"/>
    <s v="Burgers"/>
    <m/>
    <n v="40.779126065705498"/>
    <n v="-73.954904894578206"/>
    <n v="40.797572000000002"/>
    <n v="-73.950136999999998"/>
    <d v="2014-10-30T19:18:39"/>
    <d v="2014-10-30T19:24:47"/>
    <d v="2014-10-30T19:48:37"/>
    <d v="2014-10-30T20:01:27"/>
  </r>
  <r>
    <n v="1445172"/>
    <n v="106481"/>
    <x v="198"/>
    <x v="6"/>
    <x v="624"/>
    <x v="9"/>
    <s v="Burrito"/>
    <n v="2"/>
    <s v="Burrito, Taco, or Bowl"/>
    <m/>
    <n v="40.742023500000002"/>
    <n v="-73.993415100000007"/>
    <n v="40.746764400000004"/>
    <n v="-73.990301400000007"/>
    <d v="2014-10-25T11:52:00"/>
    <d v="2014-10-25T11:57:50"/>
    <d v="2014-10-25T12:21:52"/>
    <d v="2014-10-25T12:29:00"/>
  </r>
  <r>
    <n v="1299817"/>
    <n v="140460"/>
    <x v="418"/>
    <x v="2"/>
    <x v="70"/>
    <x v="11"/>
    <s v="Crack Pie Slice"/>
    <n v="1"/>
    <s v="Pie by the Slice"/>
    <m/>
    <n v="40.731795470614898"/>
    <n v="-73.985672593116803"/>
    <n v="40.748468692288199"/>
    <n v="-73.990506550874599"/>
    <d v="2014-10-05T12:58:51"/>
    <d v="2014-10-05T12:56:30"/>
    <d v="2014-10-05T13:10:50"/>
    <d v="2014-10-05T13:34:46"/>
  </r>
  <r>
    <n v="1410700"/>
    <n v="65361"/>
    <x v="288"/>
    <x v="1"/>
    <x v="841"/>
    <x v="16"/>
    <s v="Caesar Salad"/>
    <n v="1"/>
    <s v="Salads"/>
    <d v="1899-12-30T00:02:24"/>
    <n v="40.741455000000002"/>
    <n v="-73.981076000000002"/>
    <n v="40.730251000000003"/>
    <n v="-73.993573999999995"/>
    <d v="2014-10-20T20:09:48"/>
    <d v="2014-10-20T20:08:24"/>
    <d v="2014-10-20T20:24:25"/>
    <d v="2014-10-20T20:36:48"/>
  </r>
  <r>
    <n v="1473036"/>
    <n v="151221"/>
    <x v="377"/>
    <x v="1"/>
    <x v="134"/>
    <x v="33"/>
    <s v="Organic Chicken &amp; Quinoa Soup"/>
    <n v="1"/>
    <s v="Soups (M-F 11:30AM-Close)"/>
    <m/>
    <n v="40.735676762018002"/>
    <n v="-73.993829528068602"/>
    <n v="40.720390999999999"/>
    <n v="-73.998313899999999"/>
    <d v="2014-10-28T11:44:14"/>
    <d v="2014-10-28T11:44:59"/>
    <d v="2014-10-28T11:58:49"/>
    <d v="2014-10-28T12:14:33"/>
  </r>
  <r>
    <n v="1471691"/>
    <n v="283884"/>
    <x v="127"/>
    <x v="2"/>
    <x v="14"/>
    <x v="11"/>
    <s v="The Classic Icebox Cake"/>
    <n v="1"/>
    <s v="Icebox Cakes"/>
    <m/>
    <n v="40.7358928721479"/>
    <n v="-74.005204439163194"/>
    <n v="40.7161361"/>
    <n v="-74.003637800000007"/>
    <d v="2014-10-27T23:16:27"/>
    <d v="2014-10-27T23:18:28"/>
    <d v="2014-10-27T23:28:46"/>
    <d v="2014-10-27T23:39:43"/>
  </r>
  <r>
    <n v="1321840"/>
    <n v="63361"/>
    <x v="19"/>
    <x v="3"/>
    <x v="70"/>
    <x v="11"/>
    <s v="B'day Cake Truffles"/>
    <n v="1"/>
    <s v="Cake Truffles"/>
    <m/>
    <n v="40.731795470614898"/>
    <n v="-73.985672593116803"/>
    <n v="40.747481399999998"/>
    <n v="-74.002156499999998"/>
    <d v="2014-10-08T23:41:35"/>
    <d v="2014-10-08T23:44:25"/>
    <d v="2014-10-08T23:53:30"/>
    <d v="2014-10-09T00:08:42"/>
  </r>
  <r>
    <n v="1398145"/>
    <n v="42930"/>
    <x v="206"/>
    <x v="2"/>
    <x v="63"/>
    <x v="16"/>
    <s v="Giardinia Pickles"/>
    <n v="1"/>
    <s v="Vegetables"/>
    <d v="1899-12-30T00:03:57"/>
    <n v="40.723019825000002"/>
    <n v="-73.995853999999994"/>
    <n v="40.794558000000002"/>
    <n v="-73.943725999999998"/>
    <d v="2014-10-19T14:04:50"/>
    <m/>
    <m/>
    <d v="2014-10-19T15:17:57"/>
  </r>
  <r>
    <n v="1375728"/>
    <n v="150840"/>
    <x v="142"/>
    <x v="1"/>
    <x v="139"/>
    <x v="8"/>
    <s v="Momofuku Ramen"/>
    <n v="1"/>
    <s v="Bowls"/>
    <m/>
    <n v="40.729110403548901"/>
    <n v="-73.984245455566395"/>
    <n v="40.728534799999998"/>
    <n v="-74.007382500000006"/>
    <d v="2014-10-16T20:04:33"/>
    <d v="2014-10-16T20:35:36"/>
    <d v="2014-10-16T21:27:40"/>
    <d v="2014-10-16T21:31:00"/>
  </r>
  <r>
    <n v="1424627"/>
    <n v="52832"/>
    <x v="59"/>
    <x v="2"/>
    <x v="100"/>
    <x v="4"/>
    <s v="Molten Chocolate Cake"/>
    <n v="1"/>
    <s v="Desserts"/>
    <d v="1899-12-30T00:07:09"/>
    <n v="40.762857763598497"/>
    <n v="-73.9716190014841"/>
    <n v="40.778027999999999"/>
    <n v="-73.953851"/>
    <d v="2014-10-22T21:00:45"/>
    <d v="2014-10-22T21:09:42"/>
    <d v="2014-10-22T21:38:32"/>
    <d v="2014-10-22T21:51:56"/>
  </r>
  <r>
    <n v="1449579"/>
    <n v="396790"/>
    <x v="260"/>
    <x v="1"/>
    <x v="139"/>
    <x v="8"/>
    <s v="Momofuku Ramen"/>
    <n v="1"/>
    <s v="Bowls"/>
    <m/>
    <n v="40.729110403548901"/>
    <n v="-73.984245455566395"/>
    <n v="40.7365268"/>
    <n v="-73.981501899999998"/>
    <d v="2014-10-25T18:19:09"/>
    <m/>
    <m/>
    <d v="2014-10-25T18:56:12"/>
  </r>
  <r>
    <n v="1467697"/>
    <n v="58309"/>
    <x v="28"/>
    <x v="1"/>
    <x v="842"/>
    <x v="8"/>
    <m/>
    <m/>
    <m/>
    <d v="1899-12-30T00:05:38"/>
    <n v="40.798615902897502"/>
    <n v="-73.969455203237004"/>
    <n v="40.785757326559001"/>
    <n v="-73.971491586485797"/>
    <d v="2014-10-27T12:16:15"/>
    <d v="2014-10-27T12:34:14"/>
    <d v="2014-10-27T12:35:34"/>
    <d v="2014-10-27T12:52:03"/>
  </r>
  <r>
    <n v="1340513"/>
    <n v="108659"/>
    <x v="64"/>
    <x v="1"/>
    <x v="19"/>
    <x v="16"/>
    <s v="Torcia"/>
    <n v="1"/>
    <s v="Pasta"/>
    <d v="1899-12-30T00:06:02"/>
    <n v="40.721952559408798"/>
    <n v="-73.997737000598505"/>
    <n v="40.720587999999999"/>
    <n v="-73.979394999999997"/>
    <d v="2014-10-11T18:48:54"/>
    <d v="2014-10-11T18:54:11"/>
    <d v="2014-10-11T19:12:21"/>
    <d v="2014-10-11T19:22:17"/>
  </r>
  <r>
    <n v="1344697"/>
    <n v="180407"/>
    <x v="47"/>
    <x v="1"/>
    <x v="843"/>
    <x v="8"/>
    <m/>
    <m/>
    <m/>
    <m/>
    <n v="40.7429001446691"/>
    <n v="-74.006384611129803"/>
    <n v="40.710833000000001"/>
    <n v="-74.005555999999999"/>
    <d v="2014-10-12T10:49:37"/>
    <d v="2014-10-12T11:12:39"/>
    <d v="2014-10-12T11:45:02"/>
    <d v="2014-10-12T12:07:07"/>
  </r>
  <r>
    <n v="1384500"/>
    <n v="62161"/>
    <x v="205"/>
    <x v="1"/>
    <x v="5"/>
    <x v="5"/>
    <s v="Chicken Tikka Masala"/>
    <n v="1"/>
    <s v="Chicken (Murg)"/>
    <d v="1899-12-30T00:06:32"/>
    <n v="40.719268925450301"/>
    <n v="-74.008749884804104"/>
    <n v="40.769557330127299"/>
    <n v="-73.980836012306298"/>
    <d v="2014-10-17T21:58:00"/>
    <d v="2014-10-17T22:06:37"/>
    <d v="2014-10-17T22:24:23"/>
    <d v="2014-10-17T22:51:16"/>
  </r>
  <r>
    <n v="1295017"/>
    <n v="112544"/>
    <x v="256"/>
    <x v="1"/>
    <x v="420"/>
    <x v="49"/>
    <m/>
    <m/>
    <m/>
    <m/>
    <n v="40.728014040346402"/>
    <n v="-73.993037568965505"/>
    <n v="40.765817400000003"/>
    <n v="-73.963473199999996"/>
    <d v="2014-10-04T18:41:16"/>
    <d v="2014-10-04T19:36:47"/>
    <d v="2014-10-04T20:03:06"/>
    <d v="2014-10-04T20:30:18"/>
  </r>
  <r>
    <n v="1332223"/>
    <n v="371590"/>
    <x v="136"/>
    <x v="1"/>
    <x v="76"/>
    <x v="16"/>
    <s v="Simple Salad"/>
    <n v="1"/>
    <s v="Green Market"/>
    <d v="1899-12-30T00:06:33"/>
    <n v="40.718110071383997"/>
    <n v="-73.957545268768797"/>
    <n v="40.689053000000001"/>
    <n v="-73.991638800000004"/>
    <d v="2014-10-10T18:04:24"/>
    <d v="2014-10-10T18:22:45"/>
    <d v="2014-10-10T18:52:07"/>
    <d v="2014-10-10T18:57:04"/>
  </r>
  <r>
    <n v="1313755"/>
    <n v="328864"/>
    <x v="64"/>
    <x v="1"/>
    <x v="473"/>
    <x v="50"/>
    <s v="Potato and Cheese Pierogi"/>
    <n v="1"/>
    <s v="Pierogies"/>
    <m/>
    <n v="40.724195878275502"/>
    <n v="-73.951122208660195"/>
    <n v="40.701183"/>
    <n v="-73.928499000000002"/>
    <d v="2014-10-07T15:28:35"/>
    <d v="2014-10-07T15:34:08"/>
    <d v="2014-10-07T16:01:56"/>
    <d v="2014-10-07T16:18:45"/>
  </r>
  <r>
    <n v="1461826"/>
    <n v="63141"/>
    <x v="327"/>
    <x v="1"/>
    <x v="9"/>
    <x v="2"/>
    <s v="Chicken Dog"/>
    <n v="1"/>
    <s v="Flat Top Dogs"/>
    <m/>
    <n v="40.7152793278103"/>
    <n v="-74.014860391616807"/>
    <n v="40.724555799999997"/>
    <n v="-73.991582100000002"/>
    <d v="2014-10-26T18:46:39"/>
    <d v="2014-10-26T19:08:20"/>
    <d v="2014-10-26T19:36:29"/>
    <d v="2014-10-26T19:59:12"/>
  </r>
  <r>
    <n v="1431430"/>
    <n v="68524"/>
    <x v="162"/>
    <x v="1"/>
    <x v="522"/>
    <x v="52"/>
    <m/>
    <m/>
    <m/>
    <m/>
    <n v="40.739974001722501"/>
    <n v="-73.994759215015804"/>
    <n v="40.736166382978297"/>
    <n v="-74.002429523255998"/>
    <d v="2014-10-23T18:36:53"/>
    <m/>
    <m/>
    <d v="2014-10-23T19:44:33"/>
  </r>
  <r>
    <n v="1397566"/>
    <n v="337814"/>
    <x v="43"/>
    <x v="2"/>
    <x v="9"/>
    <x v="2"/>
    <s v="Fries"/>
    <n v="2"/>
    <s v="Fries"/>
    <m/>
    <n v="40.7152793278103"/>
    <n v="-74.014860391616807"/>
    <n v="40.763543800000001"/>
    <n v="-73.984849699999998"/>
    <d v="2014-10-19T13:11:43"/>
    <d v="2014-10-19T13:20:06"/>
    <d v="2014-10-19T13:28:56"/>
    <d v="2014-10-19T14:14:07"/>
  </r>
  <r>
    <n v="1324794"/>
    <n v="140854"/>
    <x v="419"/>
    <x v="2"/>
    <x v="844"/>
    <x v="4"/>
    <s v="Salmon Negi"/>
    <n v="1"/>
    <s v="Sushi"/>
    <d v="1899-12-30T00:06:13"/>
    <n v="40.714132232437301"/>
    <n v="-73.960214305974802"/>
    <n v="40.729248900000002"/>
    <n v="-73.954119899999995"/>
    <d v="2014-10-09T18:06:58"/>
    <d v="2014-10-09T18:17:48"/>
    <d v="2014-10-09T18:31:36"/>
    <d v="2014-10-09T18:45:53"/>
  </r>
  <r>
    <n v="1332394"/>
    <n v="320493"/>
    <x v="128"/>
    <x v="1"/>
    <x v="119"/>
    <x v="30"/>
    <s v="Chives &amp; Pork Dumplings"/>
    <n v="1"/>
    <s v="Pan Fried"/>
    <m/>
    <n v="40.732935902065101"/>
    <n v="-73.986443521670196"/>
    <n v="40.745049600000002"/>
    <n v="-73.971801299999996"/>
    <d v="2014-10-10T18:29:00"/>
    <d v="2014-10-10T18:40:07"/>
    <d v="2014-10-10T19:15:25"/>
    <d v="2014-10-10T19:33:26"/>
  </r>
  <r>
    <n v="1349295"/>
    <n v="154030"/>
    <x v="386"/>
    <x v="1"/>
    <x v="101"/>
    <x v="30"/>
    <s v="Corn on the Cob with Thai Basil"/>
    <n v="1"/>
    <s v="Mains"/>
    <d v="1899-12-30T00:02:29"/>
    <n v="40.734213854853898"/>
    <n v="-74.006202029303594"/>
    <n v="40.734250600000003"/>
    <n v="-73.990212299999996"/>
    <d v="2014-10-12T19:23:12"/>
    <d v="2014-10-12T19:39:03"/>
    <d v="2014-10-12T19:52:53"/>
    <d v="2014-10-12T20:08:30"/>
  </r>
  <r>
    <n v="1392580"/>
    <n v="133272"/>
    <x v="98"/>
    <x v="1"/>
    <x v="146"/>
    <x v="30"/>
    <m/>
    <m/>
    <m/>
    <d v="1899-12-30T00:05:03"/>
    <n v="40.764084531354698"/>
    <n v="-73.970499798529701"/>
    <n v="40.766937499999997"/>
    <n v="-73.967195399999994"/>
    <d v="2014-10-18T20:45:06"/>
    <d v="2014-10-18T20:42:52"/>
    <d v="2014-10-18T21:04:12"/>
    <d v="2014-10-18T21:07:53"/>
  </r>
  <r>
    <n v="1414013"/>
    <n v="389934"/>
    <x v="338"/>
    <x v="1"/>
    <x v="20"/>
    <x v="17"/>
    <s v="Plain Silk Soy Milk"/>
    <n v="1"/>
    <s v="Non Dairy Milk"/>
    <m/>
    <n v="40.723954999999997"/>
    <n v="-73.991828999999996"/>
    <n v="40.746699999999997"/>
    <n v="-73.986918000000003"/>
    <d v="2014-10-21T13:28:38"/>
    <d v="2014-10-21T13:50:03"/>
    <d v="2014-10-21T14:44:23"/>
    <d v="2014-10-21T15:06:56"/>
  </r>
  <r>
    <n v="1448345"/>
    <n v="99918"/>
    <x v="406"/>
    <x v="2"/>
    <x v="94"/>
    <x v="28"/>
    <s v="Saffron Rice"/>
    <n v="1"/>
    <s v="Platitos"/>
    <d v="1899-12-30T00:07:30"/>
    <n v="40.7455111364591"/>
    <n v="-73.977605191923899"/>
    <n v="40.737508900000002"/>
    <n v="-73.973808899999995"/>
    <d v="2014-10-25T16:20:29"/>
    <d v="2014-10-25T16:29:33"/>
    <d v="2014-10-25T16:39:29"/>
    <d v="2014-10-25T16:50:08"/>
  </r>
  <r>
    <n v="1310439"/>
    <n v="59762"/>
    <x v="37"/>
    <x v="2"/>
    <x v="845"/>
    <x v="8"/>
    <m/>
    <m/>
    <m/>
    <m/>
    <n v="40.732726999999997"/>
    <n v="-74.000078999999999"/>
    <n v="40.735684192218102"/>
    <n v="-74.001900337658597"/>
    <d v="2014-10-06T21:07:34"/>
    <d v="2014-10-06T21:16:44"/>
    <d v="2014-10-06T21:23:03"/>
    <d v="2014-10-06T21:30:29"/>
  </r>
  <r>
    <n v="1449678"/>
    <n v="83112"/>
    <x v="397"/>
    <x v="1"/>
    <x v="346"/>
    <x v="27"/>
    <s v="Roast Beef"/>
    <n v="1"/>
    <s v="Sandwiches"/>
    <d v="1899-12-30T00:58:02"/>
    <n v="40.725884686994803"/>
    <n v="-73.992447853088393"/>
    <n v="40.782367999999998"/>
    <n v="-73.983024999999998"/>
    <d v="2014-10-25T18:26:57"/>
    <d v="2014-10-25T19:26:18"/>
    <d v="2014-10-25T19:33:08"/>
    <d v="2014-10-25T20:07:12"/>
  </r>
  <r>
    <n v="1469458"/>
    <n v="57878"/>
    <x v="28"/>
    <x v="1"/>
    <x v="421"/>
    <x v="9"/>
    <s v="Pollo"/>
    <n v="1"/>
    <s v="Dinner Tacos"/>
    <m/>
    <n v="40.755579642755897"/>
    <n v="-73.970861434936495"/>
    <n v="40.764592999999998"/>
    <n v="-73.964821000000001"/>
    <d v="2014-10-27T18:12:25"/>
    <d v="2014-10-27T18:15:31"/>
    <d v="2014-10-27T18:32:21"/>
    <d v="2014-10-27T18:40:55"/>
  </r>
  <r>
    <n v="1332194"/>
    <n v="371525"/>
    <x v="51"/>
    <x v="4"/>
    <x v="48"/>
    <x v="17"/>
    <s v="Premium Angus Beef"/>
    <n v="1"/>
    <s v="Meat &amp; Seafood"/>
    <m/>
    <n v="40.74174"/>
    <n v="-73.993650000000002"/>
    <n v="40.738579748387899"/>
    <n v="-74.009123467204205"/>
    <d v="2014-10-10T18:00:49"/>
    <d v="2014-10-10T19:02:39"/>
    <d v="2014-10-10T20:28:19"/>
    <d v="2014-10-10T20:43:53"/>
  </r>
  <r>
    <n v="1402320"/>
    <n v="122092"/>
    <x v="211"/>
    <x v="1"/>
    <x v="167"/>
    <x v="30"/>
    <s v="Garlic Sauce Style"/>
    <n v="1"/>
    <s v="Entrees"/>
    <d v="1899-12-30T01:13:00"/>
    <n v="40.732213000000002"/>
    <n v="-73.988072000000003"/>
    <n v="40.720934900000003"/>
    <n v="-73.992689499999997"/>
    <d v="2014-10-19T19:28:31"/>
    <m/>
    <m/>
    <d v="2014-10-19T21:22:11"/>
  </r>
  <r>
    <n v="1302629"/>
    <n v="103049"/>
    <x v="40"/>
    <x v="1"/>
    <x v="100"/>
    <x v="4"/>
    <s v="Pad Thai Noodles"/>
    <n v="1"/>
    <s v="Sophisticated Noodles and Rice"/>
    <d v="1899-12-30T00:06:57"/>
    <n v="40.762857763598497"/>
    <n v="-73.9716190014841"/>
    <n v="40.766579499999999"/>
    <n v="-73.968956399999996"/>
    <d v="2014-10-05T18:13:38"/>
    <d v="2014-10-05T18:41:40"/>
    <d v="2014-10-05T18:58:59"/>
    <d v="2014-10-05T19:02:39"/>
  </r>
  <r>
    <n v="1273835"/>
    <n v="58153"/>
    <x v="296"/>
    <x v="1"/>
    <x v="20"/>
    <x v="17"/>
    <s v="Ricotta Fresh Whole Milk"/>
    <n v="1"/>
    <s v="Cheese"/>
    <m/>
    <n v="40.723954999999997"/>
    <n v="-73.991828999999996"/>
    <n v="40.723950000000002"/>
    <n v="-73.996448000000001"/>
    <d v="2014-10-01T15:43:03"/>
    <d v="2014-10-01T15:50:29"/>
    <d v="2014-10-01T16:09:19"/>
    <d v="2014-10-01T16:13:43"/>
  </r>
  <r>
    <n v="1285021"/>
    <n v="92726"/>
    <x v="468"/>
    <x v="1"/>
    <x v="394"/>
    <x v="0"/>
    <s v="Cheese Omelette"/>
    <n v="1"/>
    <s v="Eggs &amp; Omelettes"/>
    <d v="1899-12-30T00:02:42"/>
    <n v="40.784877344265098"/>
    <n v="-73.955926608873398"/>
    <n v="40.777341"/>
    <n v="-73.943522000000002"/>
    <d v="2014-10-03T12:08:57"/>
    <d v="2014-10-03T12:10:25"/>
    <d v="2014-10-03T12:38:44"/>
    <d v="2014-10-03T12:51:53"/>
  </r>
  <r>
    <n v="1411043"/>
    <n v="97193"/>
    <x v="149"/>
    <x v="1"/>
    <x v="16"/>
    <x v="13"/>
    <s v="Chicken McNuggets"/>
    <n v="1"/>
    <s v="Snacks &amp; Sides"/>
    <m/>
    <n v="40.777939671655503"/>
    <n v="-73.9547097350531"/>
    <n v="40.784225900000003"/>
    <n v="-73.953638999999995"/>
    <d v="2014-10-20T20:44:17"/>
    <d v="2014-10-20T20:52:39"/>
    <d v="2014-10-20T21:04:15"/>
    <d v="2014-10-20T21:09:58"/>
  </r>
  <r>
    <n v="1294321"/>
    <n v="142619"/>
    <x v="49"/>
    <x v="1"/>
    <x v="9"/>
    <x v="2"/>
    <s v="Fifty/Fifty"/>
    <n v="1"/>
    <s v="Drinks"/>
    <m/>
    <n v="40.7152793278103"/>
    <n v="-74.014860391616807"/>
    <n v="40.7051789"/>
    <n v="-74.0080186"/>
    <d v="2014-10-04T16:58:04"/>
    <d v="2014-10-04T17:08:51"/>
    <d v="2014-10-04T17:24:11"/>
    <d v="2014-10-04T17:38:09"/>
  </r>
  <r>
    <n v="1274793"/>
    <n v="100151"/>
    <x v="220"/>
    <x v="1"/>
    <x v="20"/>
    <x v="17"/>
    <m/>
    <m/>
    <m/>
    <m/>
    <n v="40.759658999999999"/>
    <n v="-73.966097000000005"/>
    <n v="40.761936300000002"/>
    <n v="-73.968101700000005"/>
    <d v="2014-10-01T19:07:30"/>
    <m/>
    <m/>
    <d v="2014-10-01T19:41:56"/>
  </r>
  <r>
    <n v="1389291"/>
    <n v="185394"/>
    <x v="215"/>
    <x v="2"/>
    <x v="100"/>
    <x v="4"/>
    <s v="Bamboo Steamed Vegetable Dumplings with Crunchy Cucumbers"/>
    <n v="1"/>
    <s v="Dumplings"/>
    <d v="1899-12-30T00:02:12"/>
    <n v="40.762857763598497"/>
    <n v="-73.9716190014841"/>
    <n v="40.717773999999999"/>
    <n v="-73.998453999999995"/>
    <d v="2014-10-18T15:27:08"/>
    <m/>
    <m/>
    <d v="2014-10-18T16:36:25"/>
  </r>
  <r>
    <n v="1362791"/>
    <n v="119596"/>
    <x v="351"/>
    <x v="1"/>
    <x v="14"/>
    <x v="11"/>
    <s v="Chocolate Chunk Blondie"/>
    <n v="1"/>
    <s v="Brownies &amp; Bars"/>
    <m/>
    <n v="40.7358928721479"/>
    <n v="-74.005204439163194"/>
    <n v="40.736665944606699"/>
    <n v="-74.003160260686599"/>
    <d v="2014-10-14T19:45:22"/>
    <d v="2014-10-14T19:45:27"/>
    <d v="2014-10-14T20:16:47"/>
    <d v="2014-10-14T20:19:02"/>
  </r>
  <r>
    <n v="1426075"/>
    <n v="113534"/>
    <x v="173"/>
    <x v="4"/>
    <x v="277"/>
    <x v="6"/>
    <s v="Eggplant Skewers"/>
    <n v="1"/>
    <s v="Anticuchos"/>
    <d v="1899-12-30T00:19:27"/>
    <n v="40.732666419020703"/>
    <n v="-74.003292612268694"/>
    <n v="40.731275799999999"/>
    <n v="-74.001989399999999"/>
    <d v="2014-10-22T23:05:07"/>
    <m/>
    <m/>
    <d v="2014-10-22T23:40:22"/>
  </r>
  <r>
    <n v="1384500"/>
    <n v="62161"/>
    <x v="205"/>
    <x v="1"/>
    <x v="5"/>
    <x v="5"/>
    <s v="Steamed Basmati Rice"/>
    <n v="1"/>
    <s v="Basmati Degh Rice"/>
    <d v="1899-12-30T00:06:32"/>
    <n v="40.719268925450301"/>
    <n v="-74.008749884804104"/>
    <n v="40.769557330127299"/>
    <n v="-73.980836012306298"/>
    <d v="2014-10-17T21:58:00"/>
    <d v="2014-10-17T22:06:37"/>
    <d v="2014-10-17T22:24:23"/>
    <d v="2014-10-17T22:51:16"/>
  </r>
  <r>
    <n v="1449787"/>
    <n v="99744"/>
    <x v="154"/>
    <x v="0"/>
    <x v="139"/>
    <x v="8"/>
    <s v="Momofuku Ramen"/>
    <n v="1"/>
    <s v="Bowls"/>
    <m/>
    <n v="40.729110403548901"/>
    <n v="-73.984245455566395"/>
    <n v="40.700326289669"/>
    <n v="-73.991933268366296"/>
    <d v="2014-10-25T18:35:22"/>
    <m/>
    <m/>
    <d v="2014-10-25T22:06:47"/>
  </r>
  <r>
    <n v="1287281"/>
    <n v="209418"/>
    <x v="64"/>
    <x v="1"/>
    <x v="465"/>
    <x v="4"/>
    <s v="Tako Wasa"/>
    <n v="2"/>
    <s v="Tidbits"/>
    <d v="1899-12-30T00:05:00"/>
    <n v="40.7472170904161"/>
    <n v="-74.0045608251327"/>
    <n v="40.782804373455001"/>
    <n v="-73.983860861040398"/>
    <d v="2014-10-03T17:44:33"/>
    <d v="2014-10-03T17:45:50"/>
    <d v="2014-10-03T18:06:08"/>
    <d v="2014-10-03T18:24:36"/>
  </r>
  <r>
    <n v="1295490"/>
    <n v="90332"/>
    <x v="101"/>
    <x v="2"/>
    <x v="77"/>
    <x v="0"/>
    <s v="Wing"/>
    <n v="6"/>
    <s v="By the Piece"/>
    <m/>
    <n v="40.724339999999998"/>
    <n v="-73.990960000000001"/>
    <n v="40.725729474421897"/>
    <n v="-74.000714884227193"/>
    <d v="2014-10-04T19:48:12"/>
    <d v="2014-10-04T19:58:50"/>
    <d v="2014-10-04T20:07:10"/>
    <d v="2014-10-04T20:13:50"/>
  </r>
  <r>
    <n v="1461673"/>
    <n v="378316"/>
    <x v="406"/>
    <x v="2"/>
    <x v="331"/>
    <x v="7"/>
    <s v="Chocolate Cupcake"/>
    <n v="1"/>
    <s v="Cupcakes"/>
    <m/>
    <n v="40.726315614684701"/>
    <n v="-73.984336853027301"/>
    <n v="40.744783300000002"/>
    <n v="-73.986007400000005"/>
    <d v="2014-10-26T18:36:44"/>
    <d v="2014-10-26T18:52:34"/>
    <d v="2014-10-26T19:01:41"/>
    <d v="2014-10-26T19:12:46"/>
  </r>
  <r>
    <n v="1399778"/>
    <n v="54081"/>
    <x v="333"/>
    <x v="1"/>
    <x v="134"/>
    <x v="33"/>
    <s v="Grain Free Hu Bread"/>
    <n v="1"/>
    <s v="Lunch &amp; Dinner Sides"/>
    <m/>
    <n v="40.735676762018002"/>
    <n v="-73.993829528068602"/>
    <n v="40.726298499999999"/>
    <n v="-73.9995598"/>
    <d v="2014-10-19T16:30:03"/>
    <d v="2014-10-19T16:40:01"/>
    <d v="2014-10-19T16:56:22"/>
    <d v="2014-10-19T17:05:43"/>
  </r>
  <r>
    <n v="1345105"/>
    <n v="41692"/>
    <x v="22"/>
    <x v="1"/>
    <x v="9"/>
    <x v="2"/>
    <s v="Cheese Fries"/>
    <n v="1"/>
    <s v="Fries"/>
    <m/>
    <n v="40.740884357811296"/>
    <n v="-73.988198676721197"/>
    <n v="40.731791000000001"/>
    <n v="-73.974407799999994"/>
    <d v="2014-10-12T12:07:03"/>
    <d v="2014-10-12T12:13:20"/>
    <d v="2014-10-12T12:52:08"/>
    <d v="2014-10-12T13:01:17"/>
  </r>
  <r>
    <n v="1476631"/>
    <n v="399729"/>
    <x v="125"/>
    <x v="1"/>
    <x v="4"/>
    <x v="4"/>
    <s v="Ebi Shumai"/>
    <n v="3"/>
    <s v="Appetizers"/>
    <d v="1899-12-30T00:07:41"/>
    <n v="40.7261096570601"/>
    <n v="-74.002491863200504"/>
    <n v="40.720072899999998"/>
    <n v="-74.000809099999998"/>
    <d v="2014-10-28T21:45:50"/>
    <d v="2014-10-28T21:48:03"/>
    <d v="2014-10-28T22:15:06"/>
    <d v="2014-10-28T22:20:47"/>
  </r>
  <r>
    <n v="1416677"/>
    <n v="47280"/>
    <x v="440"/>
    <x v="1"/>
    <x v="203"/>
    <x v="16"/>
    <s v="Rubirosa Antipasto"/>
    <n v="1"/>
    <s v="Appetizers"/>
    <d v="1899-12-30T00:05:13"/>
    <n v="40.722748587419602"/>
    <n v="-73.996061916918705"/>
    <n v="40.724888"/>
    <n v="-74.010098999999997"/>
    <d v="2014-10-21T20:27:17"/>
    <d v="2014-10-21T20:43:07"/>
    <d v="2014-10-21T21:00:56"/>
    <d v="2014-10-21T21:12:14"/>
  </r>
  <r>
    <n v="1423877"/>
    <n v="370656"/>
    <x v="35"/>
    <x v="1"/>
    <x v="119"/>
    <x v="30"/>
    <s v="Assorted Dumplings"/>
    <n v="1"/>
    <s v="Bolied"/>
    <m/>
    <n v="40.732935902065101"/>
    <n v="-73.986443521670196"/>
    <n v="40.713953799999999"/>
    <n v="-74.009601900000007"/>
    <d v="2014-10-22T19:57:59"/>
    <d v="2014-10-22T19:57:49"/>
    <d v="2014-10-22T20:33:44"/>
    <d v="2014-10-22T20:58:07"/>
  </r>
  <r>
    <n v="1402040"/>
    <n v="68164"/>
    <x v="53"/>
    <x v="2"/>
    <x v="101"/>
    <x v="30"/>
    <s v="Three Chili Chicken"/>
    <n v="1"/>
    <s v="Mains"/>
    <d v="1899-12-30T00:07:06"/>
    <n v="40.734213854853898"/>
    <n v="-74.006202029303594"/>
    <n v="40.7261199"/>
    <n v="-73.984013700000006"/>
    <d v="2014-10-19T19:12:23"/>
    <d v="2014-10-19T19:30:23"/>
    <d v="2014-10-19T19:40:42"/>
    <d v="2014-10-19T19:55:22"/>
  </r>
  <r>
    <n v="1341620"/>
    <n v="317609"/>
    <x v="19"/>
    <x v="3"/>
    <x v="143"/>
    <x v="36"/>
    <m/>
    <m/>
    <m/>
    <m/>
    <n v="40.779598"/>
    <n v="-73.947388000000004"/>
    <n v="40.774506000000002"/>
    <n v="-73.965108999999998"/>
    <d v="2014-10-11T20:40:49"/>
    <d v="2014-10-11T20:50:00"/>
    <d v="2014-10-11T21:01:06"/>
    <d v="2014-10-11T21:12:29"/>
  </r>
  <r>
    <n v="1316440"/>
    <n v="133524"/>
    <x v="218"/>
    <x v="2"/>
    <x v="193"/>
    <x v="8"/>
    <s v="Organic Black Truffle Mayo"/>
    <n v="1"/>
    <s v="Additional Sauces"/>
    <m/>
    <n v="40.728169657139198"/>
    <n v="-73.987912711093401"/>
    <n v="40.729235199999998"/>
    <n v="-73.991171600000001"/>
    <d v="2014-10-07T22:56:06"/>
    <m/>
    <m/>
    <d v="2014-10-07T23:23:22"/>
  </r>
  <r>
    <n v="1360886"/>
    <n v="234089"/>
    <x v="284"/>
    <x v="1"/>
    <x v="4"/>
    <x v="4"/>
    <s v="San Daikon"/>
    <n v="1"/>
    <s v="Salads"/>
    <d v="1899-12-30T00:03:57"/>
    <n v="40.7261096570601"/>
    <n v="-74.002491863200504"/>
    <n v="40.7200779"/>
    <n v="-74.007796400000004"/>
    <d v="2014-10-14T14:05:01"/>
    <d v="2014-10-14T14:22:02"/>
    <d v="2014-10-14T14:29:53"/>
    <d v="2014-10-14T14:35:26"/>
  </r>
  <r>
    <n v="1412550"/>
    <n v="351337"/>
    <x v="405"/>
    <x v="2"/>
    <x v="76"/>
    <x v="16"/>
    <s v="Ice Cream Sandwich"/>
    <n v="1"/>
    <s v="Desserts"/>
    <m/>
    <n v="40.745963108098799"/>
    <n v="-74.001697291846"/>
    <n v="40.758604213445203"/>
    <n v="-73.991350991254293"/>
    <d v="2014-10-20T23:27:19"/>
    <d v="2014-10-20T23:30:29"/>
    <d v="2014-10-20T23:49:01"/>
    <d v="2014-10-20T23:57:38"/>
  </r>
  <r>
    <n v="1486291"/>
    <n v="74048"/>
    <x v="270"/>
    <x v="1"/>
    <x v="28"/>
    <x v="21"/>
    <s v="Manouche Bi Jibneh"/>
    <n v="2"/>
    <s v="Brunch Safar"/>
    <d v="1899-12-30T00:27:00"/>
    <n v="40.744187954347503"/>
    <n v="-73.987530940025394"/>
    <n v="40.745047147074402"/>
    <n v="-74.005725763005103"/>
    <d v="2014-10-30T13:39:22"/>
    <m/>
    <m/>
    <d v="2014-10-30T14:40:46"/>
  </r>
  <r>
    <n v="1353134"/>
    <n v="87490"/>
    <x v="76"/>
    <x v="1"/>
    <x v="419"/>
    <x v="8"/>
    <m/>
    <m/>
    <m/>
    <d v="1899-12-30T00:02:10"/>
    <n v="40.729384000000003"/>
    <n v="-74.001541000000003"/>
    <n v="40.722076800000004"/>
    <n v="-73.987149099999996"/>
    <d v="2014-10-13T01:50:49"/>
    <d v="2014-10-13T02:03:00"/>
    <d v="2014-10-13T02:13:21"/>
    <d v="2014-10-13T02:25:55"/>
  </r>
  <r>
    <n v="1303007"/>
    <n v="142574"/>
    <x v="97"/>
    <x v="1"/>
    <x v="105"/>
    <x v="6"/>
    <s v="Sushi Deluxe"/>
    <n v="1"/>
    <s v="Sushi Bar"/>
    <d v="1899-12-30T00:06:20"/>
    <n v="40.771568712019302"/>
    <n v="-73.952786829189705"/>
    <n v="40.785996400000002"/>
    <n v="-73.9526793"/>
    <d v="2014-10-05T18:50:16"/>
    <m/>
    <m/>
    <d v="2014-10-05T19:53:22"/>
  </r>
  <r>
    <n v="1300661"/>
    <n v="60679"/>
    <x v="560"/>
    <x v="6"/>
    <x v="96"/>
    <x v="16"/>
    <s v="Classica"/>
    <n v="1"/>
    <s v="House Pies"/>
    <d v="1899-12-30T00:07:32"/>
    <n v="40.744489278379298"/>
    <n v="-73.981322050094604"/>
    <n v="40.764069999999997"/>
    <n v="-73.964226600000003"/>
    <d v="2014-10-05T14:37:14"/>
    <d v="2014-10-05T14:57:27"/>
    <d v="2014-10-05T15:07:36"/>
    <d v="2014-10-05T15:23:46"/>
  </r>
  <r>
    <n v="1308956"/>
    <n v="137565"/>
    <x v="253"/>
    <x v="1"/>
    <x v="9"/>
    <x v="2"/>
    <s v="Hot dog"/>
    <n v="1"/>
    <s v="Flat Top Dogs"/>
    <m/>
    <n v="40.740884357811296"/>
    <n v="-73.988198676721197"/>
    <n v="40.731144800000003"/>
    <n v="-73.989577400000002"/>
    <d v="2014-10-06T17:46:58"/>
    <d v="2014-10-06T17:44:27"/>
    <d v="2014-10-06T18:03:17"/>
    <d v="2014-10-06T18:27:23"/>
  </r>
  <r>
    <n v="1375797"/>
    <n v="367591"/>
    <x v="561"/>
    <x v="1"/>
    <x v="819"/>
    <x v="6"/>
    <s v="Uni"/>
    <n v="2"/>
    <s v="A La Carte Sushi &amp; Sashimi"/>
    <d v="1899-12-30T00:07:04"/>
    <n v="40.679694212049696"/>
    <n v="-73.974251747131305"/>
    <n v="40.688013126327803"/>
    <n v="-73.979255985060504"/>
    <d v="2014-10-16T20:10:32"/>
    <d v="2014-10-16T20:35:05"/>
    <d v="2014-10-16T20:43:55"/>
    <d v="2014-10-16T20:54:05"/>
  </r>
  <r>
    <n v="1383634"/>
    <n v="86233"/>
    <x v="132"/>
    <x v="1"/>
    <x v="100"/>
    <x v="4"/>
    <s v="Miso Glazed Chilean Sea Bass with Wok Vegetables"/>
    <n v="1"/>
    <s v="Noble Treasures form the Sea"/>
    <d v="1899-12-30T00:09:22"/>
    <n v="40.762857763598497"/>
    <n v="-73.9716190014841"/>
    <n v="40.7375647"/>
    <n v="-74.008859599999994"/>
    <d v="2014-10-17T20:49:32"/>
    <d v="2014-10-17T21:00:25"/>
    <d v="2014-10-17T21:38:14"/>
    <d v="2014-10-17T22:00:24"/>
  </r>
  <r>
    <n v="1375923"/>
    <n v="382011"/>
    <x v="218"/>
    <x v="2"/>
    <x v="52"/>
    <x v="0"/>
    <s v="Soda"/>
    <n v="1"/>
    <s v="Cold Beverages"/>
    <d v="1899-12-30T00:13:12"/>
    <n v="40.730340181965403"/>
    <n v="-73.983993530273395"/>
    <n v="40.778345000000002"/>
    <n v="-73.962239999999994"/>
    <d v="2014-10-16T20:22:58"/>
    <d v="2014-10-16T20:57:52"/>
    <d v="2014-10-16T21:07:08"/>
    <d v="2014-10-16T21:31:54"/>
  </r>
  <r>
    <n v="1450529"/>
    <n v="88463"/>
    <x v="54"/>
    <x v="1"/>
    <x v="144"/>
    <x v="37"/>
    <s v="Coke"/>
    <n v="1"/>
    <s v="Cold Drinks &amp; Soda"/>
    <d v="1899-12-30T00:03:17"/>
    <n v="40.735951410513501"/>
    <n v="-74.001760416287993"/>
    <n v="40.752922490243499"/>
    <n v="-74.003859735191199"/>
    <d v="2014-10-25T19:36:41"/>
    <d v="2014-10-25T19:57:48"/>
    <d v="2014-10-25T20:06:37"/>
    <d v="2014-10-25T20:22:26"/>
  </r>
  <r>
    <n v="1327860"/>
    <n v="64153"/>
    <x v="403"/>
    <x v="1"/>
    <x v="77"/>
    <x v="0"/>
    <s v="Fries"/>
    <n v="2"/>
    <s v="Sides"/>
    <m/>
    <n v="40.724339999999998"/>
    <n v="-73.990960000000001"/>
    <n v="40.759183"/>
    <n v="-73.976487000000006"/>
    <d v="2014-10-10T00:51:57"/>
    <d v="2014-10-10T00:54:52"/>
    <d v="2014-10-10T01:14:11"/>
    <d v="2014-10-10T01:38:34"/>
  </r>
  <r>
    <n v="1485490"/>
    <n v="312853"/>
    <x v="112"/>
    <x v="3"/>
    <x v="129"/>
    <x v="0"/>
    <s v="Truffle Spinach &amp; Artichoke Dip"/>
    <n v="1"/>
    <s v="Appetizers"/>
    <d v="1899-12-30T00:02:47"/>
    <n v="40.723702712540103"/>
    <n v="-73.9963431157271"/>
    <n v="40.733196197540103"/>
    <n v="-74.003323153999006"/>
    <d v="2014-10-30T10:53:30"/>
    <d v="2014-10-30T11:00:57"/>
    <d v="2014-10-30T11:23:05"/>
    <d v="2014-10-30T11:33:57"/>
  </r>
  <r>
    <n v="1410152"/>
    <n v="92365"/>
    <x v="24"/>
    <x v="1"/>
    <x v="33"/>
    <x v="20"/>
    <s v="Organic Lentil Chickpea (Big)"/>
    <n v="1"/>
    <s v="Soup"/>
    <d v="1899-12-30T00:07:23"/>
    <n v="40.721323186970601"/>
    <n v="-74.009732007980304"/>
    <n v="40.721988000000003"/>
    <n v="-74.001215000000002"/>
    <d v="2014-10-20T19:04:29"/>
    <d v="2014-10-20T19:20:21"/>
    <d v="2014-10-20T19:26:41"/>
    <d v="2014-10-20T19:48:09"/>
  </r>
  <r>
    <n v="1470429"/>
    <n v="146211"/>
    <x v="218"/>
    <x v="2"/>
    <x v="63"/>
    <x v="16"/>
    <s v="Eggplant Parm"/>
    <n v="1"/>
    <s v="Platters"/>
    <d v="1899-12-30T00:05:04"/>
    <n v="40.723019825000002"/>
    <n v="-73.995853999999994"/>
    <n v="40.716501000000001"/>
    <n v="-73.995469999999997"/>
    <d v="2014-10-27T20:46:36"/>
    <d v="2014-10-27T21:06:43"/>
    <d v="2014-10-27T21:14:18"/>
    <d v="2014-10-27T21:22:38"/>
  </r>
  <r>
    <n v="1396608"/>
    <n v="334373"/>
    <x v="261"/>
    <x v="1"/>
    <x v="20"/>
    <x v="17"/>
    <s v="Bread Crumbs Italian"/>
    <n v="1"/>
    <s v="Bread Crumbs &amp; Mixes"/>
    <m/>
    <n v="40.723954999999997"/>
    <n v="-73.991828999999996"/>
    <n v="40.735596999999999"/>
    <n v="-74.00909"/>
    <d v="2014-10-19T11:24:02"/>
    <d v="2014-10-19T11:51:45"/>
    <d v="2014-10-19T12:15:39"/>
    <d v="2014-10-19T12:25:21"/>
  </r>
  <r>
    <n v="1488993"/>
    <n v="118624"/>
    <x v="430"/>
    <x v="2"/>
    <x v="63"/>
    <x v="16"/>
    <s v="Charred Broccoli"/>
    <n v="1"/>
    <s v="Vegetables"/>
    <d v="1899-12-30T00:10:41"/>
    <n v="40.723019825000002"/>
    <n v="-73.995853999999994"/>
    <n v="40.7806681"/>
    <n v="-73.955618400000006"/>
    <d v="2014-10-30T19:21:21"/>
    <d v="2014-10-30T19:39:52"/>
    <d v="2014-10-30T19:49:43"/>
    <d v="2014-10-30T20:21:57"/>
  </r>
  <r>
    <n v="1341284"/>
    <n v="119008"/>
    <x v="259"/>
    <x v="2"/>
    <x v="532"/>
    <x v="6"/>
    <m/>
    <m/>
    <m/>
    <d v="1899-12-30T00:07:33"/>
    <n v="40.780960510223302"/>
    <n v="-73.975963743086993"/>
    <n v="40.803517900000003"/>
    <n v="-73.964404000000002"/>
    <d v="2014-10-11T20:11:11"/>
    <d v="2014-10-11T20:21:31"/>
    <d v="2014-10-11T20:26:51"/>
    <d v="2014-10-11T20:35:44"/>
  </r>
  <r>
    <n v="1394099"/>
    <n v="338686"/>
    <x v="57"/>
    <x v="1"/>
    <x v="846"/>
    <x v="8"/>
    <s v="Montepulciano D Abruzzo"/>
    <n v="2"/>
    <s v="Wine"/>
    <m/>
    <n v="40.7940777197241"/>
    <n v="-73.966602625698798"/>
    <n v="40.775536000000002"/>
    <n v="-73.951648000000006"/>
    <d v="2014-10-18T22:41:00"/>
    <d v="2014-10-18T22:41:47"/>
    <d v="2014-10-18T22:51:44"/>
    <d v="2014-10-18T23:10:01"/>
  </r>
  <r>
    <n v="1377931"/>
    <n v="113966"/>
    <x v="67"/>
    <x v="2"/>
    <x v="77"/>
    <x v="0"/>
    <s v="Brooklyn IPA"/>
    <n v="2"/>
    <s v="Beer"/>
    <m/>
    <n v="40.724339999999998"/>
    <n v="-73.990960000000001"/>
    <n v="40.7251051"/>
    <n v="-73.993771800000005"/>
    <d v="2014-10-16T23:41:10"/>
    <d v="2014-10-16T23:42:41"/>
    <d v="2014-10-16T23:55:01"/>
    <d v="2014-10-16T23:59:43"/>
  </r>
  <r>
    <n v="1479373"/>
    <n v="200030"/>
    <x v="562"/>
    <x v="1"/>
    <x v="847"/>
    <x v="0"/>
    <m/>
    <m/>
    <m/>
    <m/>
    <n v="40.736186832736202"/>
    <n v="-74.000991444395495"/>
    <n v="40.725848900000003"/>
    <n v="-74.004109600000007"/>
    <d v="2014-10-29T14:14:10"/>
    <d v="2014-10-29T14:23:52"/>
    <d v="2014-10-29T14:43:12"/>
    <d v="2014-10-29T14:54:34"/>
  </r>
  <r>
    <n v="1476238"/>
    <n v="165487"/>
    <x v="158"/>
    <x v="2"/>
    <x v="151"/>
    <x v="0"/>
    <s v="4 Market Vegetables"/>
    <n v="1"/>
    <s v="Market Vegetables"/>
    <d v="1899-12-30T00:09:41"/>
    <n v="40.727031111101397"/>
    <n v="-74.007511138916001"/>
    <n v="40.732779600000001"/>
    <n v="-73.993483499999996"/>
    <d v="2014-10-28T21:13:28"/>
    <d v="2014-10-28T21:42:26"/>
    <d v="2014-10-28T21:50:40"/>
    <d v="2014-10-28T22:00:57"/>
  </r>
  <r>
    <n v="1441275"/>
    <n v="97346"/>
    <x v="90"/>
    <x v="1"/>
    <x v="101"/>
    <x v="30"/>
    <s v="Four Mushroom Dumplings (4)"/>
    <n v="1"/>
    <s v="Dim Sum"/>
    <d v="1899-12-30T00:05:05"/>
    <n v="40.734213854853898"/>
    <n v="-74.006202029303594"/>
    <n v="40.745520900000002"/>
    <n v="-73.990466999999995"/>
    <d v="2014-10-24T21:08:59"/>
    <d v="2014-10-24T21:29:23"/>
    <d v="2014-10-24T21:42:37"/>
    <d v="2014-10-24T21:57:17"/>
  </r>
  <r>
    <n v="1274130"/>
    <n v="270212"/>
    <x v="352"/>
    <x v="0"/>
    <x v="848"/>
    <x v="8"/>
    <m/>
    <m/>
    <m/>
    <m/>
    <n v="40.781947000000002"/>
    <n v="-73.980837800000003"/>
    <n v="40.7483550526306"/>
    <n v="-73.942809655395607"/>
    <d v="2014-10-01T16:49:01"/>
    <d v="2014-10-01T16:49:16"/>
    <d v="2014-10-01T17:06:21"/>
    <d v="2014-10-01T18:00:12"/>
  </r>
  <r>
    <n v="1411648"/>
    <n v="141732"/>
    <x v="479"/>
    <x v="1"/>
    <x v="77"/>
    <x v="0"/>
    <s v="Thigh"/>
    <n v="1"/>
    <s v="By the Piece"/>
    <m/>
    <n v="40.724339999999998"/>
    <n v="-73.990960000000001"/>
    <n v="40.736970100000001"/>
    <n v="-74.008622599999995"/>
    <d v="2014-10-20T21:32:51"/>
    <d v="2014-10-20T21:40:21"/>
    <d v="2014-10-20T21:54:07"/>
    <d v="2014-10-20T22:05:35"/>
  </r>
  <r>
    <n v="1467321"/>
    <n v="94367"/>
    <x v="96"/>
    <x v="1"/>
    <x v="123"/>
    <x v="7"/>
    <s v="Dark Chocolate Peanut Butter Chip"/>
    <n v="2"/>
    <s v="Cookies"/>
    <m/>
    <n v="40.779930093814997"/>
    <n v="-73.980334997177096"/>
    <n v="40.746710999999998"/>
    <n v="-73.985309999999998"/>
    <d v="2014-10-27T10:29:33"/>
    <d v="2014-10-27T10:41:47"/>
    <d v="2014-10-27T10:47:08"/>
    <d v="2014-10-27T11:06:51"/>
  </r>
  <r>
    <n v="1314834"/>
    <n v="77371"/>
    <x v="32"/>
    <x v="1"/>
    <x v="25"/>
    <x v="4"/>
    <s v="Wild Mushroom Roast"/>
    <n v="2"/>
    <s v="Vegetables"/>
    <d v="1899-12-30T00:12:24"/>
    <n v="40.767652912117299"/>
    <n v="-73.982925456000402"/>
    <n v="40.777954000000001"/>
    <n v="-73.959343000000004"/>
    <d v="2014-10-07T19:28:52"/>
    <d v="2014-10-07T19:44:38"/>
    <d v="2014-10-07T20:06:00"/>
    <d v="2014-10-07T20:19:10"/>
  </r>
  <r>
    <n v="1439771"/>
    <n v="87531"/>
    <x v="23"/>
    <x v="2"/>
    <x v="472"/>
    <x v="8"/>
    <s v="Korean Fried Chicken"/>
    <n v="1"/>
    <s v="EntrÃ©es"/>
    <d v="1899-12-30T00:23:28"/>
    <n v="40.665610864239497"/>
    <n v="-73.982644237529598"/>
    <n v="40.768946"/>
    <n v="-73.984120000000004"/>
    <d v="2014-10-24T18:56:57"/>
    <d v="2014-10-24T19:55:11"/>
    <d v="2014-10-24T20:08:05"/>
    <d v="2014-10-24T20:52:12"/>
  </r>
  <r>
    <n v="1319803"/>
    <n v="264707"/>
    <x v="115"/>
    <x v="1"/>
    <x v="100"/>
    <x v="4"/>
    <s v="Bamboo Steamed Vegetable Dumplings with Crunchy Cucumbers"/>
    <n v="1"/>
    <s v="Dumplings"/>
    <d v="1899-12-30T00:03:01"/>
    <n v="40.762857763598497"/>
    <n v="-73.9716190014841"/>
    <n v="40.741260699999998"/>
    <n v="-74.000207700000004"/>
    <d v="2014-10-08T19:09:23"/>
    <d v="2014-10-08T19:27:38"/>
    <d v="2014-10-08T19:37:58"/>
    <d v="2014-10-08T19:56:26"/>
  </r>
  <r>
    <n v="1286402"/>
    <n v="351509"/>
    <x v="202"/>
    <x v="1"/>
    <x v="685"/>
    <x v="9"/>
    <m/>
    <m/>
    <m/>
    <d v="1899-12-30T00:10:10"/>
    <n v="40.752718839023601"/>
    <n v="-73.985881805419893"/>
    <n v="40.738433399999998"/>
    <n v="-74.000192600000005"/>
    <d v="2014-10-03T16:20:54"/>
    <d v="2014-10-03T16:25:09"/>
    <d v="2014-10-03T16:40:00"/>
    <d v="2014-10-03T16:52:53"/>
  </r>
  <r>
    <n v="1384131"/>
    <n v="78517"/>
    <x v="428"/>
    <x v="2"/>
    <x v="143"/>
    <x v="36"/>
    <s v="Anne Pichon Sauvage"/>
    <n v="1"/>
    <s v="Syrah/Shiraz"/>
    <m/>
    <n v="40.779598"/>
    <n v="-73.947388000000004"/>
    <n v="40.724916203600102"/>
    <n v="-73.989090293820695"/>
    <d v="2014-10-17T21:30:10"/>
    <d v="2014-10-17T21:43:58"/>
    <d v="2014-10-17T21:54:47"/>
    <d v="2014-10-17T22:26:38"/>
  </r>
  <r>
    <n v="1360213"/>
    <n v="102620"/>
    <x v="123"/>
    <x v="1"/>
    <x v="190"/>
    <x v="29"/>
    <s v="Multigrain"/>
    <n v="1"/>
    <s v="Breads"/>
    <m/>
    <n v="40.722705492718703"/>
    <n v="-73.998198509216294"/>
    <n v="40.723033000000001"/>
    <n v="-73.993399999999994"/>
    <d v="2014-10-14T11:09:06"/>
    <m/>
    <m/>
    <d v="2014-10-14T11:43:38"/>
  </r>
  <r>
    <n v="1293363"/>
    <n v="361121"/>
    <x v="271"/>
    <x v="0"/>
    <x v="167"/>
    <x v="30"/>
    <s v="Taiwanese Sausage"/>
    <n v="1"/>
    <s v="Hot Appetizers"/>
    <d v="1899-12-30T00:14:16"/>
    <n v="40.732213000000002"/>
    <n v="-73.988072000000003"/>
    <n v="40.738813"/>
    <n v="-73.996779000000004"/>
    <d v="2014-10-04T14:24:32"/>
    <d v="2014-10-04T14:48:05"/>
    <d v="2014-10-04T14:53:56"/>
    <d v="2014-10-04T15:02:41"/>
  </r>
  <r>
    <n v="1301365"/>
    <n v="325272"/>
    <x v="221"/>
    <x v="2"/>
    <x v="51"/>
    <x v="23"/>
    <s v="Lobster Roll"/>
    <n v="1"/>
    <s v="Rolls"/>
    <d v="1899-12-30T00:04:27"/>
    <n v="40.7748328109124"/>
    <n v="-73.954474395363405"/>
    <n v="40.767012200000003"/>
    <n v="-73.981408200000004"/>
    <d v="2014-10-05T15:47:28"/>
    <d v="2014-10-05T16:12:40"/>
    <d v="2014-10-05T16:16:01"/>
    <d v="2014-10-05T17:04:19"/>
  </r>
  <r>
    <n v="1274209"/>
    <n v="353595"/>
    <x v="375"/>
    <x v="2"/>
    <x v="256"/>
    <x v="30"/>
    <s v="Mount Qi Pork Hand-Ripped Noodles (Spicy, Sour)"/>
    <n v="1"/>
    <s v="Hand-Pulled Noodles"/>
    <m/>
    <n v="40.715603834466101"/>
    <n v="-73.998236892873393"/>
    <n v="40.705383823749301"/>
    <n v="-74.010296816018197"/>
    <d v="2014-10-01T17:13:15"/>
    <d v="2014-10-01T17:18:32"/>
    <d v="2014-10-01T17:30:23"/>
    <d v="2014-10-01T17:40:03"/>
  </r>
  <r>
    <n v="1390307"/>
    <n v="641"/>
    <x v="4"/>
    <x v="1"/>
    <x v="48"/>
    <x v="17"/>
    <s v="Organic Persian Cucumbers"/>
    <n v="1"/>
    <s v="Fruits &amp; Vegetables"/>
    <m/>
    <n v="40.74174"/>
    <n v="-73.993650000000002"/>
    <n v="40.733468000000002"/>
    <n v="-74.000696000000005"/>
    <d v="2014-10-18T17:18:16"/>
    <d v="2014-10-18T17:34:48"/>
    <d v="2014-10-18T18:42:24"/>
    <d v="2014-10-18T19:01:18"/>
  </r>
  <r>
    <n v="1461147"/>
    <n v="114234"/>
    <x v="25"/>
    <x v="1"/>
    <x v="76"/>
    <x v="16"/>
    <s v="Chicken"/>
    <n v="1"/>
    <s v="Naked Balls"/>
    <d v="1899-12-30T00:03:27"/>
    <n v="40.721545124764702"/>
    <n v="-73.988842426716104"/>
    <n v="40.737170900000002"/>
    <n v="-73.979949000000005"/>
    <d v="2014-10-26T18:01:26"/>
    <d v="2014-10-26T18:06:45"/>
    <d v="2014-10-26T18:22:05"/>
    <d v="2014-10-26T18:30:27"/>
  </r>
  <r>
    <n v="1460359"/>
    <n v="121905"/>
    <x v="563"/>
    <x v="1"/>
    <x v="130"/>
    <x v="9"/>
    <s v="Chips"/>
    <n v="1"/>
    <s v="Chips, Salsa, Guacamole &amp; More"/>
    <m/>
    <n v="40.725928672086098"/>
    <n v="-73.996394764442996"/>
    <n v="40.743617299999997"/>
    <n v="-74.006400400000004"/>
    <d v="2014-10-26T17:01:11"/>
    <m/>
    <m/>
    <d v="2014-10-26T17:23:03"/>
  </r>
  <r>
    <n v="1302442"/>
    <n v="81110"/>
    <x v="425"/>
    <x v="1"/>
    <x v="167"/>
    <x v="30"/>
    <s v="Dry Pepper Chicken Wings"/>
    <n v="1"/>
    <s v="Hot Appetizers"/>
    <d v="1899-12-30T00:07:11"/>
    <n v="40.732213000000002"/>
    <n v="-73.988072000000003"/>
    <n v="40.742733100000002"/>
    <n v="-73.980743099999998"/>
    <d v="2014-10-05T17:53:16"/>
    <d v="2014-10-05T17:57:29"/>
    <d v="2014-10-05T18:23:49"/>
    <d v="2014-10-05T18:34:28"/>
  </r>
  <r>
    <n v="1390549"/>
    <n v="234560"/>
    <x v="195"/>
    <x v="1"/>
    <x v="833"/>
    <x v="1"/>
    <s v="Rughetta"/>
    <n v="1"/>
    <s v="Antipasti (Appetizers)"/>
    <d v="1899-12-30T00:04:54"/>
    <n v="40.688539109493099"/>
    <n v="-73.988911294360804"/>
    <n v="40.684221999999998"/>
    <n v="-74.003335000000007"/>
    <d v="2014-10-18T17:46:46"/>
    <d v="2014-10-18T18:31:46"/>
    <d v="2014-10-18T18:43:36"/>
    <d v="2014-10-18T18:53:20"/>
  </r>
  <r>
    <n v="1345411"/>
    <n v="71511"/>
    <x v="233"/>
    <x v="2"/>
    <x v="5"/>
    <x v="5"/>
    <s v="Chicken Tikka Masala"/>
    <n v="2"/>
    <s v="Chicken (Murg)"/>
    <d v="1899-12-30T00:05:48"/>
    <n v="40.719268925450301"/>
    <n v="-74.008749884804104"/>
    <n v="40.707309000000002"/>
    <n v="-74.004568000000006"/>
    <d v="2014-10-12T12:56:27"/>
    <d v="2014-10-12T13:28:10"/>
    <d v="2014-10-12T13:36:56"/>
    <d v="2014-10-12T13:56:27"/>
  </r>
  <r>
    <n v="1344374"/>
    <n v="81591"/>
    <x v="234"/>
    <x v="2"/>
    <x v="23"/>
    <x v="19"/>
    <s v="Herb Goat Cheese"/>
    <n v="1"/>
    <s v="Michigan Sandwiches"/>
    <d v="1899-12-30T00:03:34"/>
    <n v="40.733787294544499"/>
    <n v="-73.993035256862598"/>
    <n v="40.744273883366802"/>
    <n v="-73.980458753806701"/>
    <d v="2014-10-12T08:03:23"/>
    <d v="2014-10-12T08:31:09"/>
    <d v="2014-10-12T08:38:29"/>
    <d v="2014-10-12T08:52:37"/>
  </r>
  <r>
    <n v="1343449"/>
    <n v="17495"/>
    <x v="140"/>
    <x v="2"/>
    <x v="76"/>
    <x v="16"/>
    <s v="Ice Cream Sandwich"/>
    <n v="1"/>
    <s v="Desserts"/>
    <d v="1899-12-30T00:02:26"/>
    <n v="40.721545124764702"/>
    <n v="-73.988842426716104"/>
    <n v="40.709409739879199"/>
    <n v="-74.006713570140604"/>
    <d v="2014-10-12T00:38:33"/>
    <d v="2014-10-12T00:49:06"/>
    <d v="2014-10-12T01:00:26"/>
    <d v="2014-10-12T01:19:38"/>
  </r>
  <r>
    <n v="1415600"/>
    <n v="276628"/>
    <x v="213"/>
    <x v="2"/>
    <x v="88"/>
    <x v="6"/>
    <s v="Crispy Rice"/>
    <n v="1"/>
    <s v="Signature Roll"/>
    <d v="1899-12-30T00:16:43"/>
    <n v="40.784077256376399"/>
    <n v="-73.9776224098444"/>
    <n v="40.784168999999999"/>
    <n v="-73.947952599999994"/>
    <d v="2014-10-21T18:30:45"/>
    <d v="2014-10-21T18:36:29"/>
    <d v="2014-10-21T19:05:50"/>
    <d v="2014-10-21T19:31:24"/>
  </r>
  <r>
    <n v="1394217"/>
    <n v="338878"/>
    <x v="405"/>
    <x v="2"/>
    <x v="122"/>
    <x v="32"/>
    <s v="Blackout"/>
    <n v="1"/>
    <s v="Cake Dougnhuts"/>
    <m/>
    <n v="40.744563916288797"/>
    <n v="-73.996630052861306"/>
    <n v="40.720833599999999"/>
    <n v="-73.980087900000001"/>
    <d v="2014-10-18T22:49:38"/>
    <m/>
    <m/>
    <d v="2014-10-18T23:34:26"/>
  </r>
  <r>
    <n v="1472919"/>
    <n v="160957"/>
    <x v="236"/>
    <x v="1"/>
    <x v="122"/>
    <x v="32"/>
    <s v="Tres Leches"/>
    <n v="1"/>
    <s v="Cake Dougnhuts"/>
    <m/>
    <n v="40.744563916288797"/>
    <n v="-73.996630052861306"/>
    <n v="40.739592500000001"/>
    <n v="-73.992170999999999"/>
    <d v="2014-10-28T11:03:54"/>
    <d v="2014-10-28T11:09:24"/>
    <d v="2014-10-28T11:18:43"/>
    <d v="2014-10-28T11:25:34"/>
  </r>
  <r>
    <n v="1363287"/>
    <n v="234560"/>
    <x v="304"/>
    <x v="2"/>
    <x v="346"/>
    <x v="27"/>
    <s v="Pickle"/>
    <n v="1"/>
    <s v="Dinner Sides"/>
    <d v="1899-12-30T00:12:18"/>
    <n v="40.6874972386385"/>
    <n v="-73.987183856808301"/>
    <n v="40.684221999999998"/>
    <n v="-74.003335000000007"/>
    <d v="2014-10-14T20:52:25"/>
    <d v="2014-10-14T20:58:48"/>
    <d v="2014-10-14T21:12:37"/>
    <d v="2014-10-14T21:21:36"/>
  </r>
  <r>
    <n v="1420300"/>
    <n v="105812"/>
    <x v="299"/>
    <x v="1"/>
    <x v="135"/>
    <x v="34"/>
    <m/>
    <m/>
    <m/>
    <m/>
    <n v="40.740726600000002"/>
    <n v="-73.994831300000001"/>
    <n v="40.741899400000001"/>
    <n v="-73.997811200000001"/>
    <d v="2014-10-22T12:37:54"/>
    <d v="2014-10-22T13:10:44"/>
    <d v="2014-10-22T13:16:53"/>
    <d v="2014-10-22T13:21:12"/>
  </r>
  <r>
    <n v="1329111"/>
    <n v="59314"/>
    <x v="369"/>
    <x v="1"/>
    <x v="9"/>
    <x v="2"/>
    <s v="Fries"/>
    <n v="1"/>
    <s v="Fries"/>
    <m/>
    <n v="40.7152793278103"/>
    <n v="-74.014860391616807"/>
    <n v="40.718997999999999"/>
    <n v="-74.010943999999995"/>
    <d v="2014-10-10T12:01:34"/>
    <d v="2014-10-10T12:00:10"/>
    <d v="2014-10-10T12:26:01"/>
    <d v="2014-10-10T12:33:22"/>
  </r>
  <r>
    <n v="1356257"/>
    <n v="59217"/>
    <x v="260"/>
    <x v="1"/>
    <x v="849"/>
    <x v="18"/>
    <s v="Warm Artichoke Spinach Dip"/>
    <n v="2"/>
    <s v="Lunch/Dinner (Appetizers &amp; Sides)"/>
    <d v="1899-12-30T00:03:54"/>
    <n v="40.743684799999997"/>
    <n v="-73.981458099999998"/>
    <n v="40.716000000000001"/>
    <n v="-74.012608999999998"/>
    <d v="2014-10-13T18:11:34"/>
    <d v="2014-10-13T18:11:10"/>
    <d v="2014-10-13T18:52:55"/>
    <d v="2014-10-13T19:20:57"/>
  </r>
  <r>
    <n v="1473321"/>
    <n v="400390"/>
    <x v="423"/>
    <x v="1"/>
    <x v="9"/>
    <x v="2"/>
    <s v="Fries"/>
    <n v="1"/>
    <s v="Fries"/>
    <m/>
    <n v="40.758456774983799"/>
    <n v="-73.989140466129399"/>
    <n v="40.746968600000002"/>
    <n v="-73.990440599999999"/>
    <d v="2014-10-28T12:56:51"/>
    <d v="2014-10-28T12:57:01"/>
    <d v="2014-10-28T13:14:04"/>
    <d v="2014-10-28T13:25:47"/>
  </r>
  <r>
    <n v="1302051"/>
    <n v="44367"/>
    <x v="535"/>
    <x v="1"/>
    <x v="203"/>
    <x v="16"/>
    <s v="Calamari Fritti"/>
    <n v="1"/>
    <s v="Appetizers"/>
    <d v="1899-12-30T00:05:41"/>
    <n v="40.722748587419602"/>
    <n v="-73.996061916918705"/>
    <n v="40.745944770656997"/>
    <n v="-73.980539691401503"/>
    <d v="2014-10-05T17:08:11"/>
    <d v="2014-10-05T17:09:06"/>
    <d v="2014-10-05T17:41:39"/>
    <d v="2014-10-05T17:56:14"/>
  </r>
  <r>
    <n v="1367389"/>
    <n v="64153"/>
    <x v="266"/>
    <x v="3"/>
    <x v="77"/>
    <x v="0"/>
    <s v="Griddled Corn &amp; Bacon"/>
    <n v="1"/>
    <s v="Sides"/>
    <m/>
    <n v="40.724339999999998"/>
    <n v="-73.990960000000001"/>
    <n v="40.759183"/>
    <n v="-73.976487000000006"/>
    <d v="2014-10-15T17:01:36"/>
    <d v="2014-10-15T16:59:11"/>
    <d v="2014-10-15T17:14:02"/>
    <d v="2014-10-15T17:42:16"/>
  </r>
  <r>
    <n v="1454287"/>
    <n v="95049"/>
    <x v="111"/>
    <x v="1"/>
    <x v="294"/>
    <x v="11"/>
    <s v="Chocolate Chunks Pizza"/>
    <n v="1"/>
    <s v="Sweet Icons"/>
    <m/>
    <n v="40.734410621402901"/>
    <n v="-73.990816622731302"/>
    <n v="40.747074217827297"/>
    <n v="-74.001848576659299"/>
    <d v="2014-10-25T23:59:08"/>
    <d v="2014-10-26T00:00:59"/>
    <d v="2014-10-26T00:25:20"/>
    <d v="2014-10-26T00:42:14"/>
  </r>
  <r>
    <n v="1299163"/>
    <n v="165695"/>
    <x v="153"/>
    <x v="1"/>
    <x v="346"/>
    <x v="27"/>
    <s v="Bagel"/>
    <n v="1"/>
    <s v="Breakfast Sides"/>
    <d v="1899-12-30T00:04:31"/>
    <n v="40.725884686994803"/>
    <n v="-73.992447853088393"/>
    <n v="40.724037000000003"/>
    <n v="-74.00264"/>
    <d v="2014-10-05T11:13:51"/>
    <m/>
    <m/>
    <d v="2014-10-05T11:41:05"/>
  </r>
  <r>
    <n v="1302535"/>
    <n v="155518"/>
    <x v="142"/>
    <x v="1"/>
    <x v="70"/>
    <x v="11"/>
    <s v="Crack Pie Soft Serve (1 Pint)"/>
    <n v="1"/>
    <s v="Soft Serve"/>
    <m/>
    <n v="40.731795470614898"/>
    <n v="-73.985672593116803"/>
    <n v="40.743055856359099"/>
    <n v="-73.997936644311395"/>
    <d v="2014-10-05T18:02:08"/>
    <d v="2014-10-05T18:07:17"/>
    <d v="2014-10-05T18:19:31"/>
    <d v="2014-10-05T18:34:17"/>
  </r>
  <r>
    <n v="1315028"/>
    <n v="317515"/>
    <x v="211"/>
    <x v="1"/>
    <x v="227"/>
    <x v="8"/>
    <s v="Spicy Spinach"/>
    <n v="1"/>
    <s v="Side Orders"/>
    <d v="1899-12-30T00:06:46"/>
    <n v="40.722912000000001"/>
    <n v="-73.994089000000002"/>
    <n v="40.710893516833998"/>
    <n v="-74.005800881222896"/>
    <d v="2014-10-07T19:55:08"/>
    <d v="2014-10-07T19:59:42"/>
    <d v="2014-10-07T20:11:36"/>
    <d v="2014-10-07T20:25:41"/>
  </r>
  <r>
    <n v="1480981"/>
    <n v="87188"/>
    <x v="131"/>
    <x v="5"/>
    <x v="88"/>
    <x v="6"/>
    <s v="Uni"/>
    <n v="1"/>
    <s v="A La Carte Sushi or Sashimi"/>
    <d v="1899-12-30T00:17:08"/>
    <n v="40.784077256376399"/>
    <n v="-73.9776224098444"/>
    <n v="40.769924199999998"/>
    <n v="-73.961120199999996"/>
    <d v="2014-10-29T18:28:49"/>
    <d v="2014-10-29T18:54:04"/>
    <d v="2014-10-29T19:10:50"/>
    <d v="2014-10-29T19:20:49"/>
  </r>
  <r>
    <n v="1463232"/>
    <n v="368437"/>
    <x v="131"/>
    <x v="5"/>
    <x v="70"/>
    <x v="11"/>
    <s v="Fruity Cereal Milk Jug"/>
    <n v="2"/>
    <s v="Milk Jugs"/>
    <m/>
    <n v="40.731795470614898"/>
    <n v="-73.985672593116803"/>
    <n v="40.762169578598701"/>
    <n v="-73.996776641789097"/>
    <d v="2014-10-26T20:01:26"/>
    <d v="2014-10-26T20:16:30"/>
    <d v="2014-10-26T20:30:20"/>
    <d v="2014-10-26T21:02:17"/>
  </r>
  <r>
    <n v="1374803"/>
    <n v="60052"/>
    <x v="48"/>
    <x v="1"/>
    <x v="126"/>
    <x v="30"/>
    <s v="Spicy Crispy Beef"/>
    <n v="1"/>
    <s v="Starters &amp; Salads"/>
    <d v="1899-12-30T00:15:18"/>
    <n v="40.782116700000003"/>
    <n v="-73.980739099999994"/>
    <n v="40.759070999999999"/>
    <n v="-73.975954000000002"/>
    <d v="2014-10-16T18:14:43"/>
    <d v="2014-10-16T18:15:13"/>
    <d v="2014-10-16T19:02:03"/>
    <d v="2014-10-16T19:21:21"/>
  </r>
  <r>
    <n v="1456066"/>
    <n v="257546"/>
    <x v="298"/>
    <x v="1"/>
    <x v="342"/>
    <x v="0"/>
    <m/>
    <m/>
    <m/>
    <d v="1899-12-30T00:03:52"/>
    <n v="40.760305214599903"/>
    <n v="-73.991206868376295"/>
    <n v="40.760559899999997"/>
    <n v="-73.999052500000005"/>
    <d v="2014-10-26T10:48:52"/>
    <d v="2014-10-26T11:12:42"/>
    <d v="2014-10-26T11:29:02"/>
    <d v="2014-10-26T11:43:44"/>
  </r>
  <r>
    <n v="1285450"/>
    <n v="140479"/>
    <x v="258"/>
    <x v="1"/>
    <x v="124"/>
    <x v="26"/>
    <s v="Side of Guacamole"/>
    <n v="1"/>
    <s v="Savory"/>
    <m/>
    <n v="40.735725000000002"/>
    <n v="-73.987126466589601"/>
    <n v="40.728122800000001"/>
    <n v="-73.999708999999996"/>
    <d v="2014-10-03T13:32:37"/>
    <d v="2014-10-03T13:34:50"/>
    <d v="2014-10-03T14:04:41"/>
    <d v="2014-10-03T14:17:00"/>
  </r>
  <r>
    <n v="1334725"/>
    <n v="91817"/>
    <x v="430"/>
    <x v="2"/>
    <x v="230"/>
    <x v="30"/>
    <s v="Chungking Spicy Chicken"/>
    <n v="1"/>
    <s v="Entrees"/>
    <d v="1899-12-30T00:03:47"/>
    <n v="40.749901999999999"/>
    <n v="-73.982186999999996"/>
    <n v="40.740125407502703"/>
    <n v="-73.990611042896305"/>
    <d v="2014-10-10T21:54:59"/>
    <d v="2014-10-10T22:05:02"/>
    <d v="2014-10-10T22:14:18"/>
    <d v="2014-10-10T22:22:28"/>
  </r>
  <r>
    <n v="1413766"/>
    <n v="98219"/>
    <x v="112"/>
    <x v="3"/>
    <x v="139"/>
    <x v="8"/>
    <s v="Shrimp Bun"/>
    <n v="1"/>
    <s v="Buns"/>
    <m/>
    <n v="40.729110403548901"/>
    <n v="-73.984245455566395"/>
    <n v="40.759817900000002"/>
    <n v="-73.987639999999999"/>
    <d v="2014-10-21T12:22:08"/>
    <d v="2014-10-21T12:27:42"/>
    <d v="2014-10-21T12:45:54"/>
    <d v="2014-10-21T13:13:35"/>
  </r>
  <r>
    <n v="1407768"/>
    <n v="388277"/>
    <x v="275"/>
    <x v="1"/>
    <x v="33"/>
    <x v="20"/>
    <s v="Kale Caesar"/>
    <n v="1"/>
    <s v="Signatures"/>
    <d v="1899-12-30T00:07:24"/>
    <n v="40.721323186970601"/>
    <n v="-74.009732007980304"/>
    <n v="40.728616000000002"/>
    <n v="-74.007958299999999"/>
    <d v="2014-10-20T12:24:34"/>
    <d v="2014-10-20T12:49:45"/>
    <d v="2014-10-20T14:03:35"/>
    <d v="2014-10-20T14:12:38"/>
  </r>
  <r>
    <n v="1335349"/>
    <n v="372276"/>
    <x v="1"/>
    <x v="1"/>
    <x v="600"/>
    <x v="44"/>
    <s v="Pumpkin Curry"/>
    <n v="1"/>
    <s v="Main"/>
    <d v="1899-12-30T00:05:29"/>
    <n v="40.733176999999998"/>
    <n v="-74.005532000000002"/>
    <n v="40.720753999999999"/>
    <n v="-74.004362999999998"/>
    <d v="2014-10-10T22:55:31"/>
    <m/>
    <m/>
    <d v="2014-10-10T23:29:19"/>
  </r>
  <r>
    <n v="1314879"/>
    <n v="159626"/>
    <x v="95"/>
    <x v="1"/>
    <x v="4"/>
    <x v="4"/>
    <s v="Kanpachi Usuzukuri"/>
    <n v="1"/>
    <s v="Appetizers"/>
    <d v="1899-12-30T00:05:00"/>
    <n v="40.7261096570601"/>
    <n v="-74.002491863200504"/>
    <n v="40.744168000000002"/>
    <n v="-74.002463000000006"/>
    <d v="2014-10-07T19:35:19"/>
    <d v="2014-10-07T20:10:10"/>
    <d v="2014-10-07T20:29:30"/>
    <d v="2014-10-07T20:41:13"/>
  </r>
  <r>
    <n v="1273969"/>
    <n v="214650"/>
    <x v="178"/>
    <x v="2"/>
    <x v="143"/>
    <x v="36"/>
    <s v="Jameson Blended Irish Whiskey (750ml)"/>
    <n v="1"/>
    <s v="Whiskey"/>
    <m/>
    <n v="40.779598"/>
    <n v="-73.947388000000004"/>
    <n v="40.723017400000003"/>
    <n v="-73.999825299999998"/>
    <d v="2014-10-01T16:07:11"/>
    <d v="2014-10-01T16:13:04"/>
    <d v="2014-10-01T16:22:24"/>
    <d v="2014-10-01T16:49:48"/>
  </r>
  <r>
    <n v="1445144"/>
    <n v="91274"/>
    <x v="564"/>
    <x v="1"/>
    <x v="44"/>
    <x v="8"/>
    <s v="Country Breakfast"/>
    <n v="1"/>
    <s v="Brunch"/>
    <m/>
    <n v="40.721294"/>
    <n v="-73.983993999999996"/>
    <n v="40.721270735413498"/>
    <n v="-73.981933090904704"/>
    <d v="2014-10-25T11:44:15"/>
    <d v="2014-10-25T11:49:18"/>
    <d v="2014-10-25T12:21:09"/>
    <d v="2014-10-25T12:22:00"/>
  </r>
  <r>
    <n v="1400249"/>
    <n v="181782"/>
    <x v="361"/>
    <x v="1"/>
    <x v="63"/>
    <x v="16"/>
    <s v="Ricotta Toast"/>
    <n v="1"/>
    <s v="Bread"/>
    <m/>
    <n v="40.723019825000002"/>
    <n v="-73.995853999999994"/>
    <n v="40.7292310709256"/>
    <n v="-73.988604638569996"/>
    <d v="2014-10-19T17:16:52"/>
    <d v="2014-10-19T17:22:03"/>
    <d v="2014-10-19T17:46:23"/>
    <d v="2014-10-19T17:55:17"/>
  </r>
  <r>
    <n v="1382785"/>
    <n v="198194"/>
    <x v="282"/>
    <x v="1"/>
    <x v="1"/>
    <x v="1"/>
    <s v="Mercer Margherita"/>
    <n v="1"/>
    <s v="The Original SOHO Squares"/>
    <d v="1899-12-30T00:04:01"/>
    <n v="40.723079523456803"/>
    <n v="-73.994615077972398"/>
    <n v="40.752959267772603"/>
    <n v="-74.003871894256406"/>
    <d v="2014-10-17T19:39:36"/>
    <d v="2014-10-17T19:43:16"/>
    <d v="2014-10-17T20:04:36"/>
    <d v="2014-10-17T20:29:11"/>
  </r>
  <r>
    <n v="1324833"/>
    <n v="342565"/>
    <x v="121"/>
    <x v="1"/>
    <x v="134"/>
    <x v="33"/>
    <s v="Butternut Squash Bisque (Dairy Free)"/>
    <n v="1"/>
    <s v="Soups (M-F 11:30AM-Close)"/>
    <m/>
    <n v="40.735676762018002"/>
    <n v="-73.993829528068602"/>
    <n v="40.7770303"/>
    <n v="-73.963160200000004"/>
    <d v="2014-10-09T18:15:14"/>
    <d v="2014-10-09T18:17:44"/>
    <d v="2014-10-09T18:37:36"/>
    <d v="2014-10-09T19:13:05"/>
  </r>
  <r>
    <n v="1292684"/>
    <n v="347263"/>
    <x v="239"/>
    <x v="1"/>
    <x v="488"/>
    <x v="26"/>
    <s v="Blossom Burrito"/>
    <n v="1"/>
    <s v="Entrees"/>
    <d v="1899-12-30T00:27:06"/>
    <n v="40.745405959999999"/>
    <n v="-74.002021999999997"/>
    <n v="40.7356342"/>
    <n v="-74.005076700000004"/>
    <d v="2014-10-04T12:23:25"/>
    <d v="2014-10-04T12:52:34"/>
    <d v="2014-10-04T13:23:46"/>
    <d v="2014-10-04T13:29:43"/>
  </r>
  <r>
    <n v="1416358"/>
    <n v="44759"/>
    <x v="7"/>
    <x v="1"/>
    <x v="508"/>
    <x v="42"/>
    <s v="Filet Mignon 10oz"/>
    <n v="1"/>
    <s v="Steaks and Chops (dinner)"/>
    <d v="1899-12-30T00:03:35"/>
    <n v="40.741171775466"/>
    <n v="-74.004887919394903"/>
    <n v="40.724454999999999"/>
    <n v="-73.990891000000005"/>
    <d v="2014-10-21T19:53:59"/>
    <d v="2014-10-21T20:05:16"/>
    <d v="2014-10-21T20:28:06"/>
    <d v="2014-10-21T20:42:05"/>
  </r>
  <r>
    <n v="1301986"/>
    <n v="351717"/>
    <x v="438"/>
    <x v="1"/>
    <x v="143"/>
    <x v="36"/>
    <s v="Verdad Tempranillo"/>
    <n v="1"/>
    <s v="Tempranillo"/>
    <m/>
    <n v="40.779598"/>
    <n v="-73.947388000000004"/>
    <n v="40.746744399999997"/>
    <n v="-73.982093899999995"/>
    <d v="2014-10-05T16:59:22"/>
    <d v="2014-10-05T16:57:45"/>
    <d v="2014-10-05T17:04:16"/>
    <d v="2014-10-05T17:32:21"/>
  </r>
  <r>
    <n v="1449282"/>
    <n v="52832"/>
    <x v="30"/>
    <x v="1"/>
    <x v="127"/>
    <x v="5"/>
    <s v="Lahsooni Gobi"/>
    <n v="1"/>
    <s v="Appetizer"/>
    <m/>
    <n v="40.743011007422702"/>
    <n v="-73.991046179089196"/>
    <n v="40.778027999999999"/>
    <n v="-73.953851"/>
    <d v="2014-10-25T17:52:02"/>
    <d v="2014-10-25T18:03:38"/>
    <d v="2014-10-25T18:32:52"/>
    <d v="2014-10-25T19:01:52"/>
  </r>
  <r>
    <n v="1302807"/>
    <n v="58153"/>
    <x v="252"/>
    <x v="1"/>
    <x v="12"/>
    <x v="10"/>
    <s v="Brisket"/>
    <n v="1"/>
    <s v="Meats"/>
    <m/>
    <n v="40.727518945156902"/>
    <n v="-73.988671302795396"/>
    <n v="40.724723400000002"/>
    <n v="-73.993554799999998"/>
    <d v="2014-10-05T18:31:27"/>
    <d v="2014-10-05T18:39:18"/>
    <d v="2014-10-05T19:00:08"/>
    <d v="2014-10-05T19:08:00"/>
  </r>
  <r>
    <n v="1436488"/>
    <n v="394966"/>
    <x v="275"/>
    <x v="1"/>
    <x v="188"/>
    <x v="32"/>
    <s v="Blackout"/>
    <n v="2"/>
    <s v="Cake Dougnhuts"/>
    <m/>
    <n v="40.716240933766798"/>
    <n v="-73.988682031631498"/>
    <n v="40.704717799999997"/>
    <n v="-74.005988299999999"/>
    <d v="2014-10-24T13:22:40"/>
    <d v="2014-10-24T13:30:47"/>
    <d v="2014-10-24T13:45:37"/>
    <d v="2014-10-24T14:10:58"/>
  </r>
  <r>
    <n v="1435104"/>
    <n v="369272"/>
    <x v="96"/>
    <x v="1"/>
    <x v="122"/>
    <x v="32"/>
    <s v="Oatmeal"/>
    <n v="2"/>
    <s v="Cake Doughnut of the Day"/>
    <m/>
    <n v="40.744563916288797"/>
    <n v="-73.996630052861306"/>
    <n v="40.767651000000001"/>
    <n v="-73.966875000000002"/>
    <d v="2014-10-24T07:02:59"/>
    <d v="2014-10-24T07:06:49"/>
    <d v="2014-10-24T07:38:39"/>
    <d v="2014-10-24T08:05:31"/>
  </r>
  <r>
    <n v="1469563"/>
    <n v="260680"/>
    <x v="35"/>
    <x v="1"/>
    <x v="129"/>
    <x v="0"/>
    <s v="Nicoise"/>
    <n v="1"/>
    <s v="Entree Salads"/>
    <d v="1899-12-30T00:05:00"/>
    <n v="40.723702712540103"/>
    <n v="-73.9963431157271"/>
    <n v="40.716432300000001"/>
    <n v="-73.990926599999995"/>
    <d v="2014-10-27T18:31:00"/>
    <d v="2014-10-27T18:31:31"/>
    <d v="2014-10-27T18:54:20"/>
    <d v="2014-10-27T19:02:46"/>
  </r>
  <r>
    <n v="1424644"/>
    <n v="93212"/>
    <x v="241"/>
    <x v="2"/>
    <x v="33"/>
    <x v="20"/>
    <s v="Guacamole Greens"/>
    <n v="1"/>
    <s v="Signatures"/>
    <d v="1899-12-30T00:07:58"/>
    <n v="40.745078589413303"/>
    <n v="-73.988821506500202"/>
    <n v="40.746131576303803"/>
    <n v="-73.994677582799696"/>
    <d v="2014-10-22T21:02:23"/>
    <d v="2014-10-22T21:17:56"/>
    <d v="2014-10-22T21:26:48"/>
    <d v="2014-10-22T21:35:17"/>
  </r>
  <r>
    <n v="1368330"/>
    <n v="104555"/>
    <x v="16"/>
    <x v="1"/>
    <x v="105"/>
    <x v="6"/>
    <s v="Tuna"/>
    <n v="1"/>
    <s v="Nigiri Sushi of Gari"/>
    <d v="1899-12-30T00:07:15"/>
    <n v="40.771568712019302"/>
    <n v="-73.952786829189705"/>
    <n v="40.786541888327299"/>
    <n v="-73.9520096050055"/>
    <d v="2014-10-15T18:41:02"/>
    <d v="2014-10-15T19:05:21"/>
    <d v="2014-10-15T19:12:41"/>
    <d v="2014-10-15T19:27:04"/>
  </r>
  <r>
    <n v="1423234"/>
    <n v="111016"/>
    <x v="173"/>
    <x v="4"/>
    <x v="1"/>
    <x v="1"/>
    <s v="Spicy Spring"/>
    <n v="1"/>
    <s v="The Original SOHO Squares"/>
    <d v="1899-12-30T00:05:38"/>
    <n v="40.723079523456803"/>
    <n v="-73.994615077972398"/>
    <n v="40.744987100000003"/>
    <n v="-73.977298399999995"/>
    <d v="2014-10-22T19:07:20"/>
    <d v="2014-10-22T19:20:55"/>
    <d v="2014-10-22T19:36:43"/>
    <d v="2014-10-22T19:55:31"/>
  </r>
  <r>
    <n v="1469938"/>
    <n v="127610"/>
    <x v="126"/>
    <x v="1"/>
    <x v="850"/>
    <x v="8"/>
    <m/>
    <m/>
    <m/>
    <m/>
    <n v="40.787575599999997"/>
    <n v="-73.976446999999993"/>
    <n v="40.787487499999997"/>
    <n v="-73.971844500000003"/>
    <d v="2014-10-27T19:35:46"/>
    <d v="2014-10-27T19:43:12"/>
    <d v="2014-10-27T20:12:32"/>
    <d v="2014-10-27T20:17:19"/>
  </r>
  <r>
    <n v="1400610"/>
    <n v="59105"/>
    <x v="301"/>
    <x v="2"/>
    <x v="87"/>
    <x v="6"/>
    <s v="Chopped Eel with Avocado Sushi"/>
    <n v="2"/>
    <s v="Sushi"/>
    <d v="1899-12-30T00:09:35"/>
    <n v="40.760654436198898"/>
    <n v="-73.989582752602004"/>
    <n v="40.743701000000001"/>
    <n v="-73.987386000000001"/>
    <d v="2014-10-19T17:44:04"/>
    <d v="2014-10-19T18:11:23"/>
    <d v="2014-10-19T18:24:45"/>
    <d v="2014-10-19T18:41:45"/>
  </r>
  <r>
    <n v="1284596"/>
    <n v="104336"/>
    <x v="236"/>
    <x v="1"/>
    <x v="189"/>
    <x v="41"/>
    <m/>
    <m/>
    <m/>
    <m/>
    <n v="40.725194000000002"/>
    <n v="-73.999101999999993"/>
    <n v="40.727404999999997"/>
    <n v="-73.991802000000007"/>
    <d v="2014-10-03T10:23:55"/>
    <d v="2014-10-03T10:27:00"/>
    <d v="2014-10-03T10:45:52"/>
    <d v="2014-10-03T10:54:14"/>
  </r>
  <r>
    <n v="1294741"/>
    <n v="113926"/>
    <x v="300"/>
    <x v="1"/>
    <x v="167"/>
    <x v="30"/>
    <s v="Spicy Beef Noodle Soup"/>
    <n v="1"/>
    <s v="Noodles"/>
    <d v="1899-12-30T00:01:57"/>
    <n v="40.732213000000002"/>
    <n v="-73.988072000000003"/>
    <n v="40.7389899"/>
    <n v="-74.001095000000007"/>
    <d v="2014-10-04T18:00:57"/>
    <d v="2014-10-04T18:10:51"/>
    <d v="2014-10-04T18:20:42"/>
    <d v="2014-10-04T18:29:10"/>
  </r>
  <r>
    <n v="1478949"/>
    <n v="401868"/>
    <x v="21"/>
    <x v="1"/>
    <x v="33"/>
    <x v="20"/>
    <s v="Kale Caesar"/>
    <n v="1"/>
    <s v="Signatures"/>
    <d v="1899-12-30T00:03:46"/>
    <n v="40.745078589413303"/>
    <n v="-73.988821506500202"/>
    <n v="40.760858200000001"/>
    <n v="-73.972083900000001"/>
    <d v="2014-10-29T12:35:52"/>
    <d v="2014-10-29T12:33:34"/>
    <d v="2014-10-29T13:08:53"/>
    <d v="2014-10-29T13:27:41"/>
  </r>
  <r>
    <n v="1341196"/>
    <n v="99621"/>
    <x v="362"/>
    <x v="1"/>
    <x v="124"/>
    <x v="26"/>
    <s v="Chips &amp; Guacamole"/>
    <n v="1"/>
    <s v="Savory"/>
    <d v="1899-12-30T00:14:18"/>
    <n v="40.735725000000002"/>
    <n v="-73.987126466589601"/>
    <n v="40.723838000000001"/>
    <n v="-74.0109219"/>
    <d v="2014-10-11T20:04:18"/>
    <m/>
    <m/>
    <d v="2014-10-11T21:11:25"/>
  </r>
  <r>
    <n v="1467440"/>
    <n v="350291"/>
    <x v="522"/>
    <x v="5"/>
    <x v="258"/>
    <x v="22"/>
    <s v="Chicken Kebab"/>
    <n v="2"/>
    <s v="Entrees (breakfast/lunch)"/>
    <d v="1899-12-30T00:04:07"/>
    <n v="40.721989949797702"/>
    <n v="-73.997747898101807"/>
    <n v="40.746588500000001"/>
    <n v="-73.984220199999996"/>
    <d v="2014-10-27T11:19:44"/>
    <d v="2014-10-27T11:26:19"/>
    <d v="2014-10-27T11:38:39"/>
    <d v="2014-10-27T12:03:51"/>
  </r>
  <r>
    <n v="1463154"/>
    <n v="76942"/>
    <x v="413"/>
    <x v="1"/>
    <x v="403"/>
    <x v="0"/>
    <s v="10-Piece Chicken Fingers"/>
    <n v="1"/>
    <s v="Chicken Fingers"/>
    <m/>
    <n v="40.715917930433797"/>
    <n v="-74.010104136523097"/>
    <n v="40.7520764"/>
    <n v="-74.001015600000002"/>
    <d v="2014-10-26T19:56:55"/>
    <d v="2014-10-26T19:58:58"/>
    <d v="2014-10-26T20:22:47"/>
    <d v="2014-10-26T20:37:55"/>
  </r>
  <r>
    <n v="1299270"/>
    <n v="255435"/>
    <x v="135"/>
    <x v="2"/>
    <x v="151"/>
    <x v="0"/>
    <s v="Greek Salad"/>
    <n v="1"/>
    <s v="Salads"/>
    <d v="1899-12-30T00:11:37"/>
    <n v="40.727031111101397"/>
    <n v="-74.007511138916001"/>
    <n v="40.743568199999999"/>
    <n v="-73.972405300000005"/>
    <d v="2014-10-05T11:39:08"/>
    <d v="2014-10-05T11:47:43"/>
    <d v="2014-10-05T12:10:03"/>
    <d v="2014-10-05T12:28:15"/>
  </r>
  <r>
    <n v="1390212"/>
    <n v="369272"/>
    <x v="440"/>
    <x v="1"/>
    <x v="4"/>
    <x v="4"/>
    <s v="Avocado"/>
    <n v="1"/>
    <s v="Yasai (Vegetable Rolls)"/>
    <d v="1899-12-30T00:13:19"/>
    <n v="40.7261096570601"/>
    <n v="-74.002491863200504"/>
    <n v="40.767651000000001"/>
    <n v="-73.966875000000002"/>
    <d v="2014-10-18T17:05:00"/>
    <d v="2014-10-18T17:29:08"/>
    <d v="2014-10-18T17:41:58"/>
    <d v="2014-10-18T18:05:24"/>
  </r>
  <r>
    <n v="1348424"/>
    <n v="142356"/>
    <x v="344"/>
    <x v="1"/>
    <x v="12"/>
    <x v="10"/>
    <s v="Brontosaurus Rib"/>
    <n v="1"/>
    <s v="Meats"/>
    <m/>
    <n v="40.727518945156902"/>
    <n v="-73.988671302795396"/>
    <n v="40.734791800000004"/>
    <n v="-73.9784504"/>
    <d v="2014-10-12T18:09:56"/>
    <d v="2014-10-12T18:18:24"/>
    <d v="2014-10-12T18:44:44"/>
    <d v="2014-10-12T18:53:53"/>
  </r>
  <r>
    <n v="1315147"/>
    <n v="354948"/>
    <x v="47"/>
    <x v="1"/>
    <x v="102"/>
    <x v="16"/>
    <m/>
    <m/>
    <m/>
    <d v="1899-12-30T00:06:31"/>
    <n v="40.720072628003599"/>
    <n v="-74.010368099724104"/>
    <n v="40.722882599999998"/>
    <n v="-74.010988699999999"/>
    <d v="2014-10-07T20:09:12"/>
    <d v="2014-10-07T20:26:31"/>
    <d v="2014-10-07T20:45:30"/>
    <d v="2014-10-07T20:53:44"/>
  </r>
  <r>
    <n v="1298927"/>
    <n v="91817"/>
    <x v="308"/>
    <x v="1"/>
    <x v="3"/>
    <x v="3"/>
    <s v="Ginger Fireball"/>
    <n v="1"/>
    <s v="Cold Pressed Juices"/>
    <m/>
    <n v="40.7411144339194"/>
    <n v="-73.9906501942001"/>
    <n v="40.740125407502703"/>
    <n v="-73.990611042896305"/>
    <d v="2014-10-05T09:43:30"/>
    <m/>
    <m/>
    <d v="2014-10-05T10:17:09"/>
  </r>
  <r>
    <n v="1323526"/>
    <n v="245264"/>
    <x v="398"/>
    <x v="1"/>
    <x v="20"/>
    <x v="17"/>
    <m/>
    <m/>
    <m/>
    <m/>
    <n v="40.767890000000001"/>
    <n v="-73.982399999999998"/>
    <n v="40.752235366826497"/>
    <n v="-74.001571319288502"/>
    <d v="2014-10-09T14:06:32"/>
    <d v="2014-10-09T14:19:16"/>
    <d v="2014-10-09T14:30:07"/>
    <d v="2014-10-09T14:41:07"/>
  </r>
  <r>
    <n v="1322738"/>
    <n v="57878"/>
    <x v="317"/>
    <x v="1"/>
    <x v="189"/>
    <x v="41"/>
    <m/>
    <m/>
    <m/>
    <m/>
    <n v="40.7750722222222"/>
    <n v="-73.982595290736299"/>
    <n v="40.789630000000002"/>
    <n v="-73.967022"/>
    <d v="2014-10-09T11:31:53"/>
    <d v="2014-10-09T12:06:44"/>
    <d v="2014-10-09T12:16:33"/>
    <d v="2014-10-09T12:27:42"/>
  </r>
  <r>
    <n v="1310594"/>
    <n v="165564"/>
    <x v="37"/>
    <x v="2"/>
    <x v="445"/>
    <x v="8"/>
    <m/>
    <m/>
    <m/>
    <d v="1899-12-30T00:03:27"/>
    <n v="40.735758735021598"/>
    <n v="-74.005869626998901"/>
    <n v="40.732486000000002"/>
    <n v="-73.996584999999996"/>
    <d v="2014-10-06T21:21:38"/>
    <d v="2014-10-06T21:25:43"/>
    <d v="2014-10-06T21:40:03"/>
    <d v="2014-10-06T21:46:48"/>
  </r>
  <r>
    <n v="1461736"/>
    <n v="99621"/>
    <x v="362"/>
    <x v="1"/>
    <x v="258"/>
    <x v="22"/>
    <s v="Chopped Salad"/>
    <n v="2"/>
    <s v="Sides"/>
    <d v="1899-12-30T00:05:08"/>
    <n v="40.721989949797702"/>
    <n v="-73.997747898101807"/>
    <n v="40.723838000000001"/>
    <n v="-74.0109219"/>
    <d v="2014-10-26T18:40:40"/>
    <d v="2014-10-26T18:56:24"/>
    <d v="2014-10-26T19:06:44"/>
    <d v="2014-10-26T19:23:26"/>
  </r>
  <r>
    <n v="1302899"/>
    <n v="41907"/>
    <x v="181"/>
    <x v="2"/>
    <x v="146"/>
    <x v="30"/>
    <m/>
    <m/>
    <m/>
    <d v="1899-12-30T00:04:34"/>
    <n v="40.764084531354698"/>
    <n v="-73.970499798529701"/>
    <n v="40.763269000000001"/>
    <n v="-73.963113000000007"/>
    <d v="2014-10-05T18:40:51"/>
    <d v="2014-10-05T19:07:00"/>
    <d v="2014-10-05T19:09:50"/>
    <d v="2014-10-05T19:26:08"/>
  </r>
  <r>
    <n v="1426075"/>
    <n v="113534"/>
    <x v="173"/>
    <x v="4"/>
    <x v="277"/>
    <x v="6"/>
    <s v="Quinoa Chaufa"/>
    <n v="1"/>
    <s v="Sides"/>
    <d v="1899-12-30T00:19:27"/>
    <n v="40.732666419020703"/>
    <n v="-74.003292612268694"/>
    <n v="40.731275799999999"/>
    <n v="-74.001989399999999"/>
    <d v="2014-10-22T23:05:07"/>
    <m/>
    <m/>
    <d v="2014-10-22T23:40:22"/>
  </r>
  <r>
    <n v="1379936"/>
    <n v="354948"/>
    <x v="40"/>
    <x v="1"/>
    <x v="851"/>
    <x v="8"/>
    <m/>
    <m/>
    <m/>
    <m/>
    <n v="40.745153739931197"/>
    <n v="-73.998541043215994"/>
    <n v="40.716719699999999"/>
    <n v="-74.012299799999994"/>
    <d v="2014-10-17T13:33:11"/>
    <d v="2014-10-17T13:35:52"/>
    <d v="2014-10-17T13:45:12"/>
    <d v="2014-10-17T14:17:31"/>
  </r>
  <r>
    <n v="1356145"/>
    <n v="156298"/>
    <x v="383"/>
    <x v="1"/>
    <x v="73"/>
    <x v="26"/>
    <s v="Market Plate"/>
    <n v="1"/>
    <s v="Market Plate"/>
    <d v="1899-12-30T00:13:00"/>
    <n v="40.790399757583998"/>
    <n v="-73.974712559392302"/>
    <n v="40.777329557633998"/>
    <n v="-73.951808149573907"/>
    <d v="2014-10-13T17:45:25"/>
    <d v="2014-10-13T17:53:11"/>
    <d v="2014-10-13T18:07:02"/>
    <d v="2014-10-13T18:22:55"/>
  </r>
  <r>
    <n v="1436966"/>
    <n v="369449"/>
    <x v="476"/>
    <x v="1"/>
    <x v="291"/>
    <x v="40"/>
    <s v="1 Frozen Yogurt"/>
    <n v="1"/>
    <s v="Free Frozen Yogurt"/>
    <m/>
    <n v="40.732138300000003"/>
    <n v="-73.981430399999994"/>
    <n v="40.758922900000002"/>
    <n v="-73.967623000000003"/>
    <d v="2014-10-24T14:27:14"/>
    <d v="2014-10-24T14:35:02"/>
    <d v="2014-10-24T14:52:21"/>
    <d v="2014-10-24T15:19:19"/>
  </r>
  <r>
    <n v="1410426"/>
    <n v="41409"/>
    <x v="11"/>
    <x v="1"/>
    <x v="338"/>
    <x v="8"/>
    <s v="Mediterranean Pasta"/>
    <n v="1"/>
    <s v="Dinner Main Courses"/>
    <d v="1899-12-30T00:02:26"/>
    <n v="40.721414589742103"/>
    <n v="-74.001249681569405"/>
    <n v="40.721755600000002"/>
    <n v="-74.004034899999994"/>
    <d v="2014-10-20T19:38:08"/>
    <d v="2014-10-20T20:01:22"/>
    <d v="2014-10-20T20:13:45"/>
    <d v="2014-10-20T20:17:54"/>
  </r>
  <r>
    <n v="1435427"/>
    <n v="200631"/>
    <x v="80"/>
    <x v="3"/>
    <x v="62"/>
    <x v="25"/>
    <s v="The Bishop Charles Reed"/>
    <n v="1"/>
    <s v="Waffles"/>
    <d v="1899-12-30T00:02:42"/>
    <n v="40.802549609553203"/>
    <n v="-73.950232680024698"/>
    <n v="40.798558"/>
    <n v="-73.934880000000007"/>
    <d v="2014-10-24T10:37:08"/>
    <d v="2014-10-24T10:52:15"/>
    <d v="2014-10-24T11:04:05"/>
    <d v="2014-10-24T11:14:27"/>
  </r>
  <r>
    <n v="1309518"/>
    <n v="77511"/>
    <x v="156"/>
    <x v="1"/>
    <x v="12"/>
    <x v="10"/>
    <s v="Sweet Potato Casserole"/>
    <n v="1"/>
    <s v="Sides"/>
    <m/>
    <n v="40.727518945156902"/>
    <n v="-73.988671302795396"/>
    <n v="40.732039499999999"/>
    <n v="-73.995560699999999"/>
    <d v="2014-10-06T19:22:32"/>
    <m/>
    <m/>
    <d v="2014-10-06T20:23:14"/>
  </r>
  <r>
    <n v="1388051"/>
    <n v="195723"/>
    <x v="39"/>
    <x v="1"/>
    <x v="116"/>
    <x v="28"/>
    <s v="La del Gato"/>
    <n v="1"/>
    <s v="Arepas"/>
    <d v="1899-12-30T00:05:50"/>
    <n v="40.72681"/>
    <n v="-73.985328999999993"/>
    <n v="40.7168165"/>
    <n v="-74.005652499999997"/>
    <d v="2014-10-18T12:51:34"/>
    <d v="2014-10-18T13:15:39"/>
    <d v="2014-10-18T13:24:58"/>
    <d v="2014-10-18T13:37:16"/>
  </r>
  <r>
    <n v="1274328"/>
    <n v="255435"/>
    <x v="40"/>
    <x v="1"/>
    <x v="54"/>
    <x v="23"/>
    <s v="King Salmon"/>
    <n v="3"/>
    <s v="Sushi &amp; Sashimi"/>
    <d v="1899-12-30T00:11:23"/>
    <n v="40.724634574370299"/>
    <n v="-73.998402357101398"/>
    <n v="40.743568199999999"/>
    <n v="-73.972405300000005"/>
    <d v="2014-10-01T17:47:17"/>
    <d v="2014-10-01T17:44:49"/>
    <d v="2014-10-01T18:21:09"/>
    <d v="2014-10-01T18:41:16"/>
  </r>
  <r>
    <n v="1396305"/>
    <n v="250332"/>
    <x v="9"/>
    <x v="2"/>
    <x v="587"/>
    <x v="12"/>
    <s v="Chia Seed Almond Mylk Porridge"/>
    <n v="1"/>
    <s v="Breakfast"/>
    <d v="1899-12-30T00:06:26"/>
    <n v="40.681097999999999"/>
    <n v="-73.975960000000001"/>
    <n v="40.693502100000003"/>
    <n v="-73.982615600000003"/>
    <d v="2014-10-19T09:49:19"/>
    <d v="2014-10-19T10:16:01"/>
    <d v="2014-10-19T10:22:43"/>
    <d v="2014-10-19T10:30:11"/>
  </r>
  <r>
    <n v="1480973"/>
    <n v="402208"/>
    <x v="195"/>
    <x v="1"/>
    <x v="283"/>
    <x v="26"/>
    <s v="Ginger Ale"/>
    <n v="1"/>
    <s v="Drinks"/>
    <m/>
    <n v="40.755130610783901"/>
    <n v="-73.987924189091501"/>
    <n v="40.750534000000002"/>
    <n v="-73.996754899999999"/>
    <d v="2014-10-29T18:28:48"/>
    <d v="2014-10-29T18:34:15"/>
    <d v="2014-10-29T19:03:35"/>
    <d v="2014-10-29T19:13:41"/>
  </r>
  <r>
    <n v="1489358"/>
    <n v="141824"/>
    <x v="51"/>
    <x v="4"/>
    <x v="87"/>
    <x v="6"/>
    <s v="Spicy Tuna Roll"/>
    <n v="1"/>
    <s v="Rolls"/>
    <d v="1899-12-30T00:10:53"/>
    <n v="40.760654436198898"/>
    <n v="-73.989582752602004"/>
    <n v="40.746130319728799"/>
    <n v="-73.994828225630997"/>
    <d v="2014-10-30T19:55:42"/>
    <m/>
    <m/>
    <d v="2014-10-30T20:45:11"/>
  </r>
  <r>
    <n v="1283165"/>
    <n v="71057"/>
    <x v="495"/>
    <x v="2"/>
    <x v="70"/>
    <x v="11"/>
    <s v="Cereal Milk Soft Serve (1 Pint)"/>
    <n v="1"/>
    <s v="Soft Serve"/>
    <m/>
    <n v="40.731795470614898"/>
    <n v="-73.985672593116803"/>
    <n v="40.756366"/>
    <n v="-73.967000999999996"/>
    <d v="2014-10-02T22:25:23"/>
    <d v="2014-10-02T22:26:23"/>
    <d v="2014-10-02T22:41:43"/>
    <d v="2014-10-02T23:00:58"/>
  </r>
  <r>
    <n v="1281422"/>
    <n v="94167"/>
    <x v="216"/>
    <x v="1"/>
    <x v="421"/>
    <x v="9"/>
    <s v="Chicken Taquitos"/>
    <n v="1"/>
    <s v="Dinner Bocaditos / Starters"/>
    <d v="1899-12-30T00:18:30"/>
    <n v="40.740566935961603"/>
    <n v="-74.005427336781395"/>
    <n v="40.746981499999997"/>
    <n v="-73.996616700000004"/>
    <d v="2014-10-02T19:32:19"/>
    <d v="2014-10-02T19:58:42"/>
    <d v="2014-10-02T20:16:16"/>
    <d v="2014-10-02T20:22:58"/>
  </r>
  <r>
    <n v="1457016"/>
    <n v="374519"/>
    <x v="565"/>
    <x v="1"/>
    <x v="140"/>
    <x v="7"/>
    <s v="Whole Wheat Everything"/>
    <n v="1"/>
    <s v="Bagel Type"/>
    <m/>
    <n v="40.735518913424798"/>
    <n v="-73.979530334472699"/>
    <n v="40.729514700000003"/>
    <n v="-73.9971879"/>
    <d v="2014-10-26T12:43:38"/>
    <d v="2014-10-26T12:45:12"/>
    <d v="2014-10-26T13:02:32"/>
    <d v="2014-10-26T13:17:07"/>
  </r>
  <r>
    <n v="1294239"/>
    <n v="67345"/>
    <x v="288"/>
    <x v="1"/>
    <x v="63"/>
    <x v="16"/>
    <s v="Choose 3 Vegetables"/>
    <n v="1"/>
    <s v="Vegetables"/>
    <m/>
    <n v="40.723019825000002"/>
    <n v="-73.995853999999994"/>
    <n v="40.725340899999999"/>
    <n v="-74.009263500000003"/>
    <d v="2014-10-04T16:42:28"/>
    <d v="2014-10-04T16:41:19"/>
    <d v="2014-10-04T17:08:51"/>
    <d v="2014-10-04T17:20:58"/>
  </r>
  <r>
    <n v="1481592"/>
    <n v="239985"/>
    <x v="18"/>
    <x v="1"/>
    <x v="342"/>
    <x v="2"/>
    <s v="Veggie"/>
    <n v="1"/>
    <s v="Burgers"/>
    <d v="1899-12-30T00:04:52"/>
    <n v="40.7332304028387"/>
    <n v="-73.987593054771395"/>
    <n v="40.774240900000002"/>
    <n v="-73.9894599"/>
    <d v="2014-10-29T19:38:01"/>
    <d v="2014-10-29T19:37:01"/>
    <d v="2014-10-29T19:58:21"/>
    <d v="2014-10-29T20:20:55"/>
  </r>
  <r>
    <n v="1461095"/>
    <n v="382076"/>
    <x v="442"/>
    <x v="1"/>
    <x v="9"/>
    <x v="2"/>
    <s v="Shack Burger"/>
    <n v="1"/>
    <s v="Burgers"/>
    <m/>
    <n v="40.7152793278103"/>
    <n v="-74.014860391616807"/>
    <n v="40.7301286929169"/>
    <n v="-74.002528150007706"/>
    <d v="2014-10-26T17:58:09"/>
    <d v="2014-10-26T18:35:11"/>
    <d v="2014-10-26T18:59:58"/>
    <d v="2014-10-26T19:15:12"/>
  </r>
  <r>
    <n v="1385537"/>
    <n v="147468"/>
    <x v="4"/>
    <x v="1"/>
    <x v="5"/>
    <x v="5"/>
    <s v="Kaddu Nariyal"/>
    <n v="1"/>
    <s v="Soups (Shorba)"/>
    <d v="1899-12-30T00:07:40"/>
    <n v="40.719268925450301"/>
    <n v="-74.008749884804104"/>
    <n v="40.708030000000001"/>
    <n v="-74.014869000000004"/>
    <d v="2014-10-17T23:05:15"/>
    <d v="2014-10-17T23:46:23"/>
    <d v="2014-10-17T23:58:06"/>
    <d v="2014-10-18T00:12:07"/>
  </r>
  <r>
    <n v="1401687"/>
    <n v="41877"/>
    <x v="85"/>
    <x v="1"/>
    <x v="121"/>
    <x v="21"/>
    <s v="Chicken"/>
    <n v="1"/>
    <s v="Cous Cous"/>
    <d v="1899-12-30T00:05:59"/>
    <n v="40.727293000000003"/>
    <n v="-73.984516999999997"/>
    <n v="40.742716030957702"/>
    <n v="-73.9925935412071"/>
    <d v="2014-10-19T18:52:51"/>
    <d v="2014-10-19T19:14:45"/>
    <d v="2014-10-19T19:25:36"/>
    <d v="2014-10-19T19:39:45"/>
  </r>
  <r>
    <n v="1379084"/>
    <n v="222734"/>
    <x v="124"/>
    <x v="1"/>
    <x v="9"/>
    <x v="2"/>
    <s v="Fries"/>
    <n v="5"/>
    <s v="Fries"/>
    <m/>
    <n v="40.7152793278103"/>
    <n v="-74.014860391616807"/>
    <n v="40.706205400000002"/>
    <n v="-74.008535699999996"/>
    <d v="2014-10-17T11:30:44"/>
    <d v="2014-10-17T11:52:13"/>
    <d v="2014-10-17T12:47:56"/>
    <d v="2014-10-17T13:03:17"/>
  </r>
  <r>
    <n v="1361095"/>
    <n v="68446"/>
    <x v="130"/>
    <x v="1"/>
    <x v="184"/>
    <x v="25"/>
    <s v="Fresh-cut Fries"/>
    <n v="1"/>
    <s v="Sides"/>
    <m/>
    <n v="40.7430754234856"/>
    <n v="-73.989146591960605"/>
    <n v="40.7402012382978"/>
    <n v="-73.9883351110213"/>
    <d v="2014-10-14T14:44:40"/>
    <d v="2014-10-14T14:48:38"/>
    <d v="2014-10-14T15:07:51"/>
    <d v="2014-10-14T15:16:49"/>
  </r>
  <r>
    <n v="1304378"/>
    <n v="116602"/>
    <x v="4"/>
    <x v="1"/>
    <x v="16"/>
    <x v="13"/>
    <m/>
    <m/>
    <m/>
    <m/>
    <n v="40.7095776323861"/>
    <n v="-74.010523034476606"/>
    <n v="40.7062843"/>
    <n v="-74.016942999999998"/>
    <d v="2014-10-05T20:41:50"/>
    <d v="2014-10-05T21:10:58"/>
    <d v="2014-10-05T21:24:32"/>
    <d v="2014-10-05T21:35:46"/>
  </r>
  <r>
    <n v="1345032"/>
    <n v="59749"/>
    <x v="206"/>
    <x v="2"/>
    <x v="394"/>
    <x v="0"/>
    <m/>
    <m/>
    <m/>
    <d v="1899-12-30T00:04:00"/>
    <n v="40.784877344265098"/>
    <n v="-73.955926608873398"/>
    <n v="40.784796999999998"/>
    <n v="-73.953658000000004"/>
    <d v="2014-10-12T11:53:58"/>
    <d v="2014-10-12T11:58:19"/>
    <d v="2014-10-12T12:10:39"/>
    <d v="2014-10-12T12:13:19"/>
  </r>
  <r>
    <n v="1467157"/>
    <n v="55678"/>
    <x v="96"/>
    <x v="1"/>
    <x v="20"/>
    <x v="17"/>
    <s v="Celery Sticks Bay Cities 10oz"/>
    <n v="1"/>
    <s v="Packaged Salad &amp; Fruit"/>
    <m/>
    <n v="40.759658999999999"/>
    <n v="-73.966097000000005"/>
    <n v="40.760086000000001"/>
    <n v="-73.965650999999994"/>
    <d v="2014-10-27T08:31:37"/>
    <m/>
    <m/>
    <d v="2014-10-27T10:21:55"/>
  </r>
  <r>
    <n v="1325129"/>
    <n v="41991"/>
    <x v="61"/>
    <x v="1"/>
    <x v="25"/>
    <x v="4"/>
    <s v="Edamame"/>
    <n v="1"/>
    <s v="Appetizers"/>
    <d v="1899-12-30T00:12:21"/>
    <n v="40.767652912117299"/>
    <n v="-73.982925456000402"/>
    <n v="40.763269000000001"/>
    <n v="-73.963113000000007"/>
    <d v="2014-10-09T19:01:44"/>
    <d v="2014-10-09T19:23:34"/>
    <d v="2014-10-09T19:38:54"/>
    <d v="2014-10-09T19:49:00"/>
  </r>
  <r>
    <n v="1480580"/>
    <n v="106940"/>
    <x v="133"/>
    <x v="1"/>
    <x v="63"/>
    <x v="16"/>
    <s v="Baked Ziti"/>
    <n v="2"/>
    <s v="Sides"/>
    <d v="1899-12-30T00:07:40"/>
    <n v="40.723019825000002"/>
    <n v="-73.995853999999994"/>
    <n v="40.743617299999997"/>
    <n v="-74.006400400000004"/>
    <d v="2014-10-29T17:35:37"/>
    <d v="2014-10-29T17:38:30"/>
    <d v="2014-10-29T17:55:50"/>
    <d v="2014-10-29T18:13:08"/>
  </r>
  <r>
    <n v="1345706"/>
    <n v="48851"/>
    <x v="457"/>
    <x v="1"/>
    <x v="0"/>
    <x v="0"/>
    <s v="Tomato Soup"/>
    <n v="1"/>
    <s v="Sides &amp; Snacks"/>
    <d v="1899-12-30T00:21:40"/>
    <n v="40.744607141003797"/>
    <n v="-73.990741968154893"/>
    <n v="40.738202999999999"/>
    <n v="-73.992885000000001"/>
    <d v="2014-10-12T13:27:40"/>
    <d v="2014-10-12T13:44:57"/>
    <d v="2014-10-12T13:56:41"/>
    <d v="2014-10-12T14:04:39"/>
  </r>
  <r>
    <n v="1283821"/>
    <n v="201535"/>
    <x v="1"/>
    <x v="1"/>
    <x v="77"/>
    <x v="0"/>
    <s v="Cole Slaw"/>
    <n v="1"/>
    <s v="Sides"/>
    <m/>
    <n v="40.724339999999998"/>
    <n v="-73.990960000000001"/>
    <n v="40.718749899999999"/>
    <n v="-73.976998699999996"/>
    <d v="2014-10-03T00:12:39"/>
    <m/>
    <m/>
    <d v="2014-10-03T01:14:28"/>
  </r>
  <r>
    <n v="1272507"/>
    <n v="91981"/>
    <x v="524"/>
    <x v="1"/>
    <x v="58"/>
    <x v="8"/>
    <m/>
    <m/>
    <m/>
    <m/>
    <n v="40.757004999999999"/>
    <n v="-73.976151000000002"/>
    <n v="40.755046462967996"/>
    <n v="-73.971461715955002"/>
    <d v="2014-10-01T11:28:18"/>
    <d v="2014-10-01T11:35:38"/>
    <d v="2014-10-01T11:51:01"/>
    <d v="2014-10-01T12:01:23"/>
  </r>
  <r>
    <n v="1354863"/>
    <n v="206039"/>
    <x v="24"/>
    <x v="1"/>
    <x v="33"/>
    <x v="20"/>
    <s v="Organic Butternut Squash (Small)"/>
    <n v="2"/>
    <s v="Soup"/>
    <m/>
    <n v="40.721323186970601"/>
    <n v="-74.009732007980304"/>
    <n v="40.724877800000002"/>
    <n v="-74.006192400000003"/>
    <d v="2014-10-13T14:00:18"/>
    <d v="2014-10-13T14:21:56"/>
    <d v="2014-10-13T14:34:45"/>
    <d v="2014-10-13T14:40:16"/>
  </r>
  <r>
    <n v="1410229"/>
    <n v="287696"/>
    <x v="453"/>
    <x v="1"/>
    <x v="12"/>
    <x v="10"/>
    <s v="Pomme Frites"/>
    <n v="1"/>
    <s v="Sides"/>
    <m/>
    <n v="40.727518945156902"/>
    <n v="-73.988671302795396"/>
    <n v="40.730197099999998"/>
    <n v="-73.9923663"/>
    <d v="2014-10-20T19:14:29"/>
    <d v="2014-10-20T19:21:45"/>
    <d v="2014-10-20T19:39:05"/>
    <d v="2014-10-20T19:46:34"/>
  </r>
  <r>
    <n v="1362058"/>
    <n v="114652"/>
    <x v="566"/>
    <x v="2"/>
    <x v="852"/>
    <x v="8"/>
    <m/>
    <m/>
    <m/>
    <m/>
    <n v="40.715085999999999"/>
    <n v="-73.964935999999994"/>
    <n v="40.679408000000002"/>
    <n v="-73.969318999999999"/>
    <d v="2014-10-14T17:46:08"/>
    <d v="2014-10-14T17:45:54"/>
    <d v="2014-10-14T18:09:13"/>
    <d v="2014-10-14T18:29:09"/>
  </r>
  <r>
    <n v="1475450"/>
    <n v="70564"/>
    <x v="14"/>
    <x v="1"/>
    <x v="258"/>
    <x v="22"/>
    <s v="Tuna Salad"/>
    <n v="3"/>
    <s v="Salads"/>
    <d v="1899-12-30T00:14:28"/>
    <n v="40.721989949797702"/>
    <n v="-73.997747898101807"/>
    <n v="40.724514999999997"/>
    <n v="-74.001425999999995"/>
    <d v="2014-10-28T19:47:21"/>
    <d v="2014-10-28T19:56:17"/>
    <d v="2014-10-28T20:20:37"/>
    <d v="2014-10-28T20:31:31"/>
  </r>
  <r>
    <n v="1282907"/>
    <n v="52832"/>
    <x v="1"/>
    <x v="1"/>
    <x v="421"/>
    <x v="9"/>
    <s v="Dos Enchiladas"/>
    <n v="1"/>
    <s v="Dinner Especialidades Del La Casa / House Specialties"/>
    <d v="1899-12-30T00:07:33"/>
    <n v="40.755579642755897"/>
    <n v="-73.970861434936495"/>
    <n v="40.778027999999999"/>
    <n v="-73.953851"/>
    <d v="2014-10-02T22:02:45"/>
    <d v="2014-10-02T22:25:22"/>
    <d v="2014-10-02T22:38:42"/>
    <d v="2014-10-02T22:54:33"/>
  </r>
  <r>
    <n v="1364428"/>
    <n v="283884"/>
    <x v="304"/>
    <x v="2"/>
    <x v="14"/>
    <x v="11"/>
    <s v="Whoopie Cookies"/>
    <n v="2"/>
    <s v="From the Cookie Jar"/>
    <m/>
    <n v="40.7358928721479"/>
    <n v="-74.005204439163194"/>
    <n v="40.7161361"/>
    <n v="-74.003637800000007"/>
    <d v="2014-10-14T22:53:04"/>
    <d v="2014-10-14T22:57:17"/>
    <d v="2014-10-14T23:07:37"/>
    <d v="2014-10-14T23:16:24"/>
  </r>
  <r>
    <n v="1284838"/>
    <n v="297413"/>
    <x v="54"/>
    <x v="1"/>
    <x v="76"/>
    <x v="16"/>
    <s v="Spicy Pork"/>
    <n v="1"/>
    <s v="Naked Balls"/>
    <d v="1899-12-30T00:02:07"/>
    <n v="40.771491247520302"/>
    <n v="-73.956334145089798"/>
    <n v="40.757432061118102"/>
    <n v="-73.974066953925302"/>
    <d v="2014-10-03T11:36:42"/>
    <d v="2014-10-03T11:51:49"/>
    <d v="2014-10-03T11:58:27"/>
    <d v="2014-10-03T12:15:41"/>
  </r>
  <r>
    <n v="1288198"/>
    <n v="165620"/>
    <x v="32"/>
    <x v="1"/>
    <x v="853"/>
    <x v="8"/>
    <m/>
    <m/>
    <m/>
    <d v="1899-12-30T00:04:56"/>
    <n v="40.7712113296366"/>
    <n v="-73.959577184318306"/>
    <n v="40.773109099999999"/>
    <n v="-73.959228899999999"/>
    <d v="2014-10-03T19:12:21"/>
    <d v="2014-10-03T19:23:33"/>
    <d v="2014-10-03T19:29:58"/>
    <d v="2014-10-03T19:33:36"/>
  </r>
  <r>
    <n v="1325065"/>
    <n v="112380"/>
    <x v="33"/>
    <x v="2"/>
    <x v="115"/>
    <x v="23"/>
    <s v="PEI Mussels"/>
    <n v="1"/>
    <s v="Appetizers"/>
    <d v="1899-12-30T00:05:00"/>
    <n v="40.722079393083497"/>
    <n v="-73.997511863708496"/>
    <n v="40.745770421493297"/>
    <n v="-73.991668612534696"/>
    <d v="2014-10-09T18:52:11"/>
    <d v="2014-10-09T19:10:00"/>
    <d v="2014-10-09T19:22:59"/>
    <d v="2014-10-09T19:38:10"/>
  </r>
  <r>
    <n v="1415343"/>
    <n v="93065"/>
    <x v="35"/>
    <x v="1"/>
    <x v="167"/>
    <x v="30"/>
    <s v="Kung Pao Style"/>
    <n v="1"/>
    <s v="Entrees"/>
    <d v="1899-12-30T00:05:28"/>
    <n v="40.732213000000002"/>
    <n v="-73.988072000000003"/>
    <n v="40.721788799999999"/>
    <n v="-74.011132099999998"/>
    <d v="2014-10-21T17:59:23"/>
    <d v="2014-10-21T17:57:01"/>
    <d v="2014-10-21T18:26:52"/>
    <d v="2014-10-21T18:52:56"/>
  </r>
  <r>
    <n v="1323077"/>
    <n v="79849"/>
    <x v="24"/>
    <x v="1"/>
    <x v="33"/>
    <x v="20"/>
    <s v="House Tea"/>
    <n v="1"/>
    <s v="Drinks"/>
    <d v="1899-12-30T00:21:57"/>
    <n v="40.721323186970601"/>
    <n v="-74.009732007980304"/>
    <n v="40.725848900000003"/>
    <n v="-74.004109600000007"/>
    <d v="2014-10-09T12:25:44"/>
    <d v="2014-10-09T13:22:16"/>
    <d v="2014-10-09T13:59:58"/>
    <d v="2014-10-09T14:05:40"/>
  </r>
  <r>
    <n v="1314690"/>
    <n v="197311"/>
    <x v="79"/>
    <x v="1"/>
    <x v="33"/>
    <x v="20"/>
    <s v="Spicy Sabzi (vegan)"/>
    <n v="1"/>
    <s v="Signatures"/>
    <m/>
    <n v="40.745078589413303"/>
    <n v="-73.988821506500202"/>
    <n v="40.739209700000004"/>
    <n v="-73.982480300000006"/>
    <d v="2014-10-07T19:04:16"/>
    <d v="2014-10-07T19:21:00"/>
    <d v="2014-10-07T19:43:20"/>
    <d v="2014-10-07T19:57:49"/>
  </r>
  <r>
    <n v="1317864"/>
    <n v="347263"/>
    <x v="284"/>
    <x v="1"/>
    <x v="227"/>
    <x v="8"/>
    <s v="Vegetarian Plate"/>
    <n v="1"/>
    <s v="Entrees"/>
    <d v="1899-12-30T00:03:27"/>
    <n v="40.722912000000001"/>
    <n v="-73.994089000000002"/>
    <n v="40.7356342"/>
    <n v="-74.005076700000004"/>
    <d v="2014-10-08T12:20:50"/>
    <d v="2014-10-08T12:18:28"/>
    <d v="2014-10-08T12:40:48"/>
    <d v="2014-10-08T12:52:52"/>
  </r>
  <r>
    <n v="1305154"/>
    <n v="68450"/>
    <x v="76"/>
    <x v="1"/>
    <x v="70"/>
    <x v="11"/>
    <s v="Perfect 10 Kookie"/>
    <n v="1"/>
    <s v="Karlie's Kookies"/>
    <m/>
    <n v="40.731795470614898"/>
    <n v="-73.985672593116803"/>
    <n v="40.738804000000002"/>
    <n v="-74.009342000000004"/>
    <d v="2014-10-05T21:35:16"/>
    <d v="2014-10-05T21:42:50"/>
    <d v="2014-10-05T21:59:09"/>
    <d v="2014-10-05T22:12:18"/>
  </r>
  <r>
    <n v="1488897"/>
    <n v="61181"/>
    <x v="9"/>
    <x v="2"/>
    <x v="76"/>
    <x v="16"/>
    <s v="Ice Cream Sandwich"/>
    <n v="1"/>
    <s v="Desserts"/>
    <d v="1899-12-30T00:05:41"/>
    <n v="40.721545124764702"/>
    <n v="-73.988842426716104"/>
    <n v="40.739192000000003"/>
    <n v="-73.987325999999996"/>
    <d v="2014-10-30T19:08:18"/>
    <d v="2014-10-30T19:08:49"/>
    <d v="2014-10-30T19:29:08"/>
    <d v="2014-10-30T19:40:46"/>
  </r>
  <r>
    <n v="1488523"/>
    <n v="61250"/>
    <x v="136"/>
    <x v="1"/>
    <x v="541"/>
    <x v="0"/>
    <m/>
    <m/>
    <m/>
    <m/>
    <n v="40.719611687499999"/>
    <n v="-73.986750000000001"/>
    <n v="40.738301300000003"/>
    <n v="-73.996666399999995"/>
    <d v="2014-10-30T18:32:43"/>
    <d v="2014-10-30T18:30:12"/>
    <d v="2014-10-30T18:49:31"/>
    <d v="2014-10-30T19:05:48"/>
  </r>
  <r>
    <n v="1416821"/>
    <n v="97860"/>
    <x v="218"/>
    <x v="2"/>
    <x v="167"/>
    <x v="30"/>
    <s v="Kung Pao Style"/>
    <n v="1"/>
    <s v="Entrees"/>
    <d v="1899-12-30T00:09:37"/>
    <n v="40.732213000000002"/>
    <n v="-73.988072000000003"/>
    <n v="40.741433000000001"/>
    <n v="-73.998793399999997"/>
    <d v="2014-10-21T20:41:03"/>
    <d v="2014-10-21T21:00:30"/>
    <d v="2014-10-21T21:12:45"/>
    <d v="2014-10-21T21:23:18"/>
  </r>
  <r>
    <n v="1284647"/>
    <n v="298977"/>
    <x v="263"/>
    <x v="1"/>
    <x v="90"/>
    <x v="27"/>
    <s v="House Tossed Salad"/>
    <n v="1"/>
    <s v="Salads and Platters"/>
    <d v="1899-12-30T00:05:22"/>
    <n v="40.745299312570602"/>
    <n v="-73.9791375808162"/>
    <n v="40.760361000000003"/>
    <n v="-73.968613899999994"/>
    <d v="2014-10-03T10:48:21"/>
    <d v="2014-10-03T11:15:00"/>
    <d v="2014-10-03T11:26:45"/>
    <d v="2014-10-03T11:46:16"/>
  </r>
  <r>
    <n v="1415893"/>
    <n v="306119"/>
    <x v="317"/>
    <x v="1"/>
    <x v="256"/>
    <x v="30"/>
    <s v="Tiger Vegetables Salad (Cold &amp; Spicy)"/>
    <n v="1"/>
    <s v="Cold Dishes"/>
    <m/>
    <n v="40.715603834466101"/>
    <n v="-73.998236892873393"/>
    <n v="40.711105410327399"/>
    <n v="-74.005446624732301"/>
    <d v="2014-10-21T19:09:55"/>
    <d v="2014-10-21T19:19:19"/>
    <d v="2014-10-21T19:40:59"/>
    <d v="2014-10-21T19:50:48"/>
  </r>
  <r>
    <n v="1361666"/>
    <n v="103408"/>
    <x v="281"/>
    <x v="5"/>
    <x v="119"/>
    <x v="30"/>
    <s v="Wonton with Spicy Sauce"/>
    <n v="2"/>
    <s v="Bolied"/>
    <d v="1899-12-30T00:04:52"/>
    <n v="40.732935902065101"/>
    <n v="-73.986443521670196"/>
    <n v="40.751382499999998"/>
    <n v="-73.986231799999999"/>
    <d v="2014-10-14T16:31:01"/>
    <m/>
    <m/>
    <d v="2014-10-14T17:20:53"/>
  </r>
  <r>
    <n v="1293547"/>
    <n v="220168"/>
    <x v="113"/>
    <x v="2"/>
    <x v="159"/>
    <x v="10"/>
    <s v="Jumbo BBQ Chicken Wings"/>
    <n v="1"/>
    <s v="Small &amp; Shared Plates"/>
    <d v="1899-12-30T00:22:04"/>
    <n v="40.818082099999998"/>
    <n v="-73.960937299999998"/>
    <n v="40.795180999999999"/>
    <n v="-73.9722589"/>
    <d v="2014-10-04T14:52:05"/>
    <d v="2014-10-04T15:12:53"/>
    <d v="2014-10-04T15:35:59"/>
    <d v="2014-10-04T15:48:04"/>
  </r>
  <r>
    <n v="1389904"/>
    <n v="314735"/>
    <x v="49"/>
    <x v="1"/>
    <x v="33"/>
    <x v="20"/>
    <s v="Organic Butternut Squash (Small)"/>
    <n v="1"/>
    <s v="Soup"/>
    <d v="1899-12-30T00:10:28"/>
    <n v="40.745078589413303"/>
    <n v="-73.988821506500202"/>
    <n v="40.740091837980501"/>
    <n v="-73.987516863340502"/>
    <d v="2014-10-18T16:26:08"/>
    <d v="2014-10-18T16:32:08"/>
    <d v="2014-10-18T16:51:58"/>
    <d v="2014-10-18T16:57:04"/>
  </r>
  <r>
    <n v="1388461"/>
    <n v="250494"/>
    <x v="50"/>
    <x v="1"/>
    <x v="76"/>
    <x v="16"/>
    <s v="Rigatoni"/>
    <n v="1"/>
    <s v="Stick To Your Bones"/>
    <d v="1899-12-30T00:12:23"/>
    <n v="40.721545124764702"/>
    <n v="-73.988842426716104"/>
    <n v="40.723884614769901"/>
    <n v="-73.999316845760703"/>
    <d v="2014-10-18T14:00:29"/>
    <d v="2014-10-18T14:08:31"/>
    <d v="2014-10-18T14:25:53"/>
    <d v="2014-10-18T14:33:58"/>
  </r>
  <r>
    <n v="1450110"/>
    <n v="327651"/>
    <x v="527"/>
    <x v="1"/>
    <x v="130"/>
    <x v="9"/>
    <m/>
    <m/>
    <m/>
    <m/>
    <n v="40.778851606668098"/>
    <n v="-73.981225490570097"/>
    <n v="40.775263720444599"/>
    <n v="-73.989759629425194"/>
    <d v="2014-10-25T19:06:22"/>
    <d v="2014-10-25T19:07:06"/>
    <d v="2014-10-25T19:24:25"/>
    <d v="2014-10-25T19:31:21"/>
  </r>
  <r>
    <n v="1411041"/>
    <n v="303548"/>
    <x v="371"/>
    <x v="1"/>
    <x v="9"/>
    <x v="2"/>
    <s v="Cheese Fries"/>
    <n v="1"/>
    <s v="Fries"/>
    <m/>
    <n v="40.779126065705498"/>
    <n v="-73.954904894578206"/>
    <n v="40.766779499999998"/>
    <n v="-73.9550512"/>
    <d v="2014-10-20T20:43:05"/>
    <d v="2014-10-20T20:43:52"/>
    <d v="2014-10-20T20:57:25"/>
    <d v="2014-10-20T21:07:58"/>
  </r>
  <r>
    <n v="1443889"/>
    <n v="63513"/>
    <x v="102"/>
    <x v="2"/>
    <x v="132"/>
    <x v="1"/>
    <s v="Sicilian Square"/>
    <n v="1"/>
    <s v="By the Slice"/>
    <m/>
    <n v="40.733402283324402"/>
    <n v="-73.987510980727393"/>
    <n v="40.760559899999997"/>
    <n v="-73.999052500000005"/>
    <d v="2014-10-25T03:00:17"/>
    <d v="2014-10-25T03:06:12"/>
    <d v="2014-10-25T03:26:32"/>
    <d v="2014-10-25T03:53:08"/>
  </r>
  <r>
    <n v="1457468"/>
    <n v="42755"/>
    <x v="43"/>
    <x v="2"/>
    <x v="64"/>
    <x v="8"/>
    <s v="Turkey"/>
    <n v="1"/>
    <s v="Hot Sandwiches"/>
    <m/>
    <n v="40.722307066359498"/>
    <n v="-73.987351655960097"/>
    <n v="40.738932300000002"/>
    <n v="-74.008823399999997"/>
    <d v="2014-10-26T13:15:52"/>
    <d v="2014-10-26T13:28:20"/>
    <d v="2014-10-26T14:08:39"/>
    <d v="2014-10-26T14:25:49"/>
  </r>
  <r>
    <n v="1430161"/>
    <n v="262948"/>
    <x v="35"/>
    <x v="1"/>
    <x v="139"/>
    <x v="8"/>
    <s v="Spicy Miso Ramen"/>
    <n v="1"/>
    <s v="Bowls"/>
    <m/>
    <n v="40.729110403548901"/>
    <n v="-73.984245455566395"/>
    <n v="40.757922000000001"/>
    <n v="-74.002426999999997"/>
    <d v="2014-10-23T15:40:34"/>
    <d v="2014-10-23T15:49:32"/>
    <d v="2014-10-23T16:09:29"/>
    <d v="2014-10-23T16:31:59"/>
  </r>
  <r>
    <n v="1430084"/>
    <n v="129750"/>
    <x v="25"/>
    <x v="1"/>
    <x v="272"/>
    <x v="20"/>
    <m/>
    <m/>
    <m/>
    <d v="1899-12-30T00:11:59"/>
    <n v="40.759846237787301"/>
    <n v="-73.969777822494507"/>
    <n v="40.757203099999998"/>
    <n v="-73.966484699999995"/>
    <d v="2014-10-23T15:35:42"/>
    <d v="2014-10-23T16:02:44"/>
    <d v="2014-10-23T16:12:16"/>
    <d v="2014-10-23T16:20:47"/>
  </r>
  <r>
    <n v="1397008"/>
    <n v="135904"/>
    <x v="49"/>
    <x v="1"/>
    <x v="13"/>
    <x v="10"/>
    <s v="Campfire Baked Beans with Burnt Ends"/>
    <n v="1"/>
    <s v="Hot Favorites"/>
    <m/>
    <n v="40.7443408456353"/>
    <n v="-73.990426376292504"/>
    <n v="40.763154999999998"/>
    <n v="-73.962184100000002"/>
    <d v="2014-10-19T12:18:43"/>
    <d v="2014-10-19T12:24:26"/>
    <d v="2014-10-19T12:42:17"/>
    <d v="2014-10-19T13:04:53"/>
  </r>
  <r>
    <n v="1400884"/>
    <n v="287666"/>
    <x v="102"/>
    <x v="2"/>
    <x v="230"/>
    <x v="30"/>
    <s v="Savory Tofu &amp; Celery Shoots"/>
    <n v="1"/>
    <s v="Cold Dishes"/>
    <d v="1899-12-30T00:06:02"/>
    <n v="40.749901999999999"/>
    <n v="-73.982186999999996"/>
    <n v="40.808163999999998"/>
    <n v="-73.964696399999994"/>
    <d v="2014-10-19T18:04:43"/>
    <d v="2014-10-19T18:16:49"/>
    <d v="2014-10-19T18:22:10"/>
    <d v="2014-10-19T18:47:57"/>
  </r>
  <r>
    <n v="1379961"/>
    <n v="32307"/>
    <x v="236"/>
    <x v="1"/>
    <x v="854"/>
    <x v="8"/>
    <m/>
    <m/>
    <m/>
    <m/>
    <n v="40.739602663574303"/>
    <n v="-73.992354645083694"/>
    <n v="40.756140000000002"/>
    <n v="-73.989953"/>
    <d v="2014-10-17T13:38:32"/>
    <d v="2014-10-17T13:41:25"/>
    <d v="2014-10-17T14:06:18"/>
    <d v="2014-10-17T14:24:49"/>
  </r>
  <r>
    <n v="1469110"/>
    <n v="62572"/>
    <x v="155"/>
    <x v="1"/>
    <x v="54"/>
    <x v="23"/>
    <s v="Lure House Roll"/>
    <n v="1"/>
    <s v="Specialty Rolls"/>
    <d v="1899-12-30T00:04:36"/>
    <n v="40.724634574370299"/>
    <n v="-73.998402357101398"/>
    <n v="40.726621999999999"/>
    <n v="-74.003890999999996"/>
    <d v="2014-10-27T16:55:27"/>
    <d v="2014-10-27T16:58:07"/>
    <d v="2014-10-27T17:21:15"/>
    <d v="2014-10-27T17:29:22"/>
  </r>
  <r>
    <n v="1274627"/>
    <n v="77378"/>
    <x v="52"/>
    <x v="1"/>
    <x v="143"/>
    <x v="36"/>
    <s v="Don Julio Reposado (750ml)"/>
    <n v="2"/>
    <s v="Tequila"/>
    <m/>
    <n v="40.779598"/>
    <n v="-73.947388000000004"/>
    <n v="40.764912000000002"/>
    <n v="-73.963396200000005"/>
    <d v="2014-10-01T18:44:02"/>
    <d v="2014-10-01T18:50:42"/>
    <d v="2014-10-01T18:55:32"/>
    <d v="2014-10-01T19:10:08"/>
  </r>
  <r>
    <n v="1272382"/>
    <n v="118665"/>
    <x v="44"/>
    <x v="1"/>
    <x v="48"/>
    <x v="17"/>
    <s v="Just Mango Slices"/>
    <n v="16"/>
    <s v="Fruits &amp; Vegetables"/>
    <m/>
    <n v="40.778503999999998"/>
    <n v="-73.982091999999994"/>
    <n v="40.778094799999998"/>
    <n v="-73.962745299999995"/>
    <d v="2014-10-01T10:14:12"/>
    <d v="2014-10-01T10:29:05"/>
    <d v="2014-10-01T10:46:55"/>
    <d v="2014-10-01T10:59:30"/>
  </r>
  <r>
    <n v="1293684"/>
    <n v="263501"/>
    <x v="53"/>
    <x v="2"/>
    <x v="9"/>
    <x v="2"/>
    <s v="ShackBurger"/>
    <n v="1"/>
    <s v="Burgers"/>
    <m/>
    <n v="40.692146411775603"/>
    <n v="-73.988865382600395"/>
    <n v="40.681632999999998"/>
    <n v="-73.994560000000007"/>
    <d v="2014-10-04T15:14:00"/>
    <d v="2014-10-04T15:48:38"/>
    <d v="2014-10-04T16:12:28"/>
    <d v="2014-10-04T16:21:20"/>
  </r>
  <r>
    <n v="1423832"/>
    <n v="347181"/>
    <x v="24"/>
    <x v="1"/>
    <x v="101"/>
    <x v="30"/>
    <s v="Thin Rice Noodles, Vegetable, Singapore Style"/>
    <n v="1"/>
    <s v="Dinner Specials"/>
    <d v="1899-12-30T00:03:22"/>
    <n v="40.734213854853898"/>
    <n v="-74.006202029303594"/>
    <n v="40.733425199999999"/>
    <n v="-74.004685899999998"/>
    <d v="2014-10-22T19:53:03"/>
    <m/>
    <m/>
    <d v="2014-10-22T20:16:48"/>
  </r>
  <r>
    <n v="1309588"/>
    <n v="355759"/>
    <x v="61"/>
    <x v="1"/>
    <x v="855"/>
    <x v="8"/>
    <m/>
    <m/>
    <m/>
    <d v="1899-12-30T00:13:50"/>
    <n v="40.730103491368901"/>
    <n v="-74.006902119106698"/>
    <n v="40.744990610698203"/>
    <n v="-74.005595646117797"/>
    <d v="2014-10-06T19:30:47"/>
    <d v="2014-10-06T19:56:30"/>
    <d v="2014-10-06T20:09:24"/>
    <d v="2014-10-06T20:20:54"/>
  </r>
  <r>
    <n v="1357061"/>
    <n v="142773"/>
    <x v="33"/>
    <x v="2"/>
    <x v="169"/>
    <x v="4"/>
    <s v="Steamed Rice"/>
    <n v="1"/>
    <s v="Sides"/>
    <d v="1899-12-30T00:05:30"/>
    <n v="40.690147911960501"/>
    <n v="-73.996311122684503"/>
    <n v="40.691211899999999"/>
    <n v="-73.992182400000004"/>
    <d v="2014-10-13T19:49:09"/>
    <m/>
    <m/>
    <d v="2014-10-13T20:35:53"/>
  </r>
  <r>
    <n v="1388335"/>
    <n v="318874"/>
    <x v="157"/>
    <x v="1"/>
    <x v="65"/>
    <x v="5"/>
    <s v="Achari Paneer Roll"/>
    <n v="1"/>
    <s v="Rolls"/>
    <d v="1899-12-30T00:05:29"/>
    <n v="40.752767603754798"/>
    <n v="-73.984937667846694"/>
    <n v="40.756464200000003"/>
    <n v="-73.997280000000003"/>
    <d v="2014-10-18T13:37:19"/>
    <d v="2014-10-18T13:44:35"/>
    <d v="2014-10-18T13:55:24"/>
    <d v="2014-10-18T14:05:24"/>
  </r>
  <r>
    <n v="1315198"/>
    <n v="103329"/>
    <x v="86"/>
    <x v="1"/>
    <x v="856"/>
    <x v="8"/>
    <m/>
    <m/>
    <m/>
    <d v="1899-12-30T00:04:33"/>
    <n v="40.811332251386801"/>
    <n v="-73.957780604715794"/>
    <n v="40.800722800000003"/>
    <n v="-73.952939999999998"/>
    <d v="2014-10-07T20:15:13"/>
    <d v="2014-10-07T20:45:37"/>
    <d v="2014-10-07T20:51:26"/>
    <d v="2014-10-07T21:01:20"/>
  </r>
  <r>
    <n v="1343080"/>
    <n v="138408"/>
    <x v="150"/>
    <x v="1"/>
    <x v="137"/>
    <x v="35"/>
    <s v="Gummy Bears (5 oz.)"/>
    <n v="1"/>
    <s v="Candy &amp; Snacks"/>
    <m/>
    <n v="40.716206444897999"/>
    <n v="-73.959602304229705"/>
    <n v="40.709719999999997"/>
    <n v="-73.938612000000006"/>
    <d v="2014-10-11T23:32:47"/>
    <d v="2014-10-11T23:31:09"/>
    <d v="2014-10-12T00:10:52"/>
    <d v="2014-10-12T00:24:33"/>
  </r>
  <r>
    <n v="1401567"/>
    <n v="154137"/>
    <x v="30"/>
    <x v="1"/>
    <x v="397"/>
    <x v="50"/>
    <s v="Beef Stroganoff"/>
    <n v="1"/>
    <s v="Dinner Entrees"/>
    <d v="1899-12-30T00:13:47"/>
    <n v="40.738768706024501"/>
    <n v="-73.988641562611093"/>
    <n v="40.759070183577698"/>
    <n v="-73.994744055612699"/>
    <d v="2014-10-19T18:46:10"/>
    <d v="2014-10-19T19:11:24"/>
    <d v="2014-10-19T19:19:14"/>
    <d v="2014-10-19T19:33:07"/>
  </r>
  <r>
    <n v="1333468"/>
    <n v="40351"/>
    <x v="342"/>
    <x v="1"/>
    <x v="43"/>
    <x v="3"/>
    <s v="The Defender"/>
    <n v="2"/>
    <s v="Juice Farmacy"/>
    <m/>
    <n v="40.723925150421103"/>
    <n v="-73.996911048889203"/>
    <n v="40.718820000000001"/>
    <n v="-73.986863"/>
    <d v="2014-10-10T20:18:20"/>
    <d v="2014-10-10T20:27:23"/>
    <d v="2014-10-10T20:44:14"/>
    <d v="2014-10-10T20:51:58"/>
  </r>
  <r>
    <n v="1415630"/>
    <n v="65009"/>
    <x v="21"/>
    <x v="1"/>
    <x v="45"/>
    <x v="4"/>
    <s v="Rock Shrimp &amp; Crispy Garlic Teriyaki"/>
    <n v="1"/>
    <s v="Kushi Yaki (Skewers)"/>
    <d v="1899-12-30T00:07:49"/>
    <n v="40.721979579708403"/>
    <n v="-73.988148214155601"/>
    <n v="40.739192000000003"/>
    <n v="-73.987325999999996"/>
    <d v="2014-10-21T18:34:45"/>
    <d v="2014-10-21T18:45:41"/>
    <d v="2014-10-21T19:18:01"/>
    <d v="2014-10-21T19:34:30"/>
  </r>
  <r>
    <n v="1412950"/>
    <n v="374826"/>
    <x v="1"/>
    <x v="1"/>
    <x v="93"/>
    <x v="0"/>
    <s v="Linzer Tart"/>
    <n v="1"/>
    <s v="Desserts"/>
    <m/>
    <n v="40.733012217980502"/>
    <n v="-74.000056049049903"/>
    <n v="40.723061399999999"/>
    <n v="-74.008280099999993"/>
    <d v="2014-10-21T01:32:28"/>
    <d v="2014-10-21T01:35:44"/>
    <d v="2014-10-21T01:47:19"/>
    <d v="2014-10-21T02:17:23"/>
  </r>
  <r>
    <n v="1450313"/>
    <n v="91503"/>
    <x v="205"/>
    <x v="1"/>
    <x v="857"/>
    <x v="10"/>
    <s v="Chicken"/>
    <n v="1"/>
    <s v="Entrees"/>
    <d v="1899-12-30T00:08:00"/>
    <n v="40.679746949094103"/>
    <n v="-73.974264886185907"/>
    <n v="40.686933099999997"/>
    <n v="-73.962576999999996"/>
    <d v="2014-10-25T19:21:49"/>
    <d v="2014-10-25T19:43:13"/>
    <d v="2014-10-25T19:57:05"/>
    <d v="2014-10-25T20:20:51"/>
  </r>
  <r>
    <n v="1400610"/>
    <n v="59105"/>
    <x v="301"/>
    <x v="2"/>
    <x v="87"/>
    <x v="6"/>
    <s v="Spicy Shrimp Tempura Roll"/>
    <n v="1"/>
    <s v="Rolls"/>
    <d v="1899-12-30T00:09:35"/>
    <n v="40.760654436198898"/>
    <n v="-73.989582752602004"/>
    <n v="40.743701000000001"/>
    <n v="-73.987386000000001"/>
    <d v="2014-10-19T17:44:04"/>
    <d v="2014-10-19T18:11:23"/>
    <d v="2014-10-19T18:24:45"/>
    <d v="2014-10-19T18:41:45"/>
  </r>
  <r>
    <n v="1410557"/>
    <n v="78087"/>
    <x v="278"/>
    <x v="1"/>
    <x v="72"/>
    <x v="8"/>
    <s v="Pollo Rostizado"/>
    <n v="2"/>
    <s v="Tacos"/>
    <d v="1899-12-30T00:03:03"/>
    <n v="40.721353749744097"/>
    <n v="-73.997525293959001"/>
    <n v="40.733192899999999"/>
    <n v="-73.995967199999996"/>
    <d v="2014-10-20T19:53:04"/>
    <d v="2014-10-20T20:04:45"/>
    <d v="2014-10-20T20:11:08"/>
    <d v="2014-10-20T20:24:41"/>
  </r>
  <r>
    <n v="1462752"/>
    <n v="348096"/>
    <x v="125"/>
    <x v="1"/>
    <x v="33"/>
    <x v="20"/>
    <s v="Organic Lentil Chickpea (Small)"/>
    <n v="1"/>
    <s v="Soup"/>
    <d v="1899-12-30T00:07:13"/>
    <n v="40.721323186970601"/>
    <n v="-74.009732007980304"/>
    <n v="40.720866181753998"/>
    <n v="-74.001728740503694"/>
    <d v="2014-10-26T19:37:33"/>
    <d v="2014-10-26T19:50:50"/>
    <d v="2014-10-26T20:30:40"/>
    <d v="2014-10-26T20:38:06"/>
  </r>
  <r>
    <n v="1319539"/>
    <n v="131093"/>
    <x v="401"/>
    <x v="1"/>
    <x v="26"/>
    <x v="20"/>
    <s v="Chocolate Chip Cookie"/>
    <n v="1"/>
    <s v="Desserts and Chips"/>
    <m/>
    <n v="40.737827668490397"/>
    <n v="-73.992362022399902"/>
    <n v="40.744917999999998"/>
    <n v="-73.977682999999999"/>
    <d v="2014-10-08T18:30:30"/>
    <d v="2014-10-08T18:33:53"/>
    <d v="2014-10-08T18:51:35"/>
    <d v="2014-10-08T19:02:07"/>
  </r>
  <r>
    <n v="1408192"/>
    <n v="91947"/>
    <x v="91"/>
    <x v="2"/>
    <x v="580"/>
    <x v="26"/>
    <s v="Kale Salad"/>
    <n v="1"/>
    <s v="Salads"/>
    <d v="1899-12-30T00:09:53"/>
    <n v="40.771484999999998"/>
    <n v="-73.959221470000003"/>
    <n v="40.7666878"/>
    <n v="-73.968694299999996"/>
    <d v="2014-10-20T13:40:34"/>
    <d v="2014-10-20T14:04:40"/>
    <d v="2014-10-20T14:12:30"/>
    <d v="2014-10-20T14:26:35"/>
  </r>
  <r>
    <n v="1288249"/>
    <n v="334758"/>
    <x v="134"/>
    <x v="1"/>
    <x v="47"/>
    <x v="2"/>
    <s v="Bacon Cheeseburger"/>
    <n v="1"/>
    <s v="Burgers"/>
    <m/>
    <n v="40.756804000000002"/>
    <n v="-73.988803000000004"/>
    <n v="40.763319899999999"/>
    <n v="-73.993808700000002"/>
    <d v="2014-10-03T19:17:58"/>
    <d v="2014-10-03T19:33:05"/>
    <d v="2014-10-03T19:47:09"/>
    <d v="2014-10-03T19:52:52"/>
  </r>
  <r>
    <n v="1305748"/>
    <n v="21942"/>
    <x v="288"/>
    <x v="1"/>
    <x v="139"/>
    <x v="8"/>
    <s v="Momofuku Ramen"/>
    <n v="1"/>
    <s v="Bowls"/>
    <m/>
    <n v="40.729110403548901"/>
    <n v="-73.984245455566395"/>
    <n v="40.705160999999997"/>
    <n v="-74.008123999999995"/>
    <d v="2014-10-05T22:21:23"/>
    <d v="2014-10-05T22:26:47"/>
    <d v="2014-10-05T23:00:20"/>
    <d v="2014-10-05T23:09:42"/>
  </r>
  <r>
    <n v="1346743"/>
    <n v="99684"/>
    <x v="89"/>
    <x v="2"/>
    <x v="9"/>
    <x v="2"/>
    <s v="Fountain Soda"/>
    <n v="1"/>
    <s v="Drinks"/>
    <m/>
    <n v="40.779126065705498"/>
    <n v="-73.954904894578206"/>
    <n v="40.802237946408198"/>
    <n v="-73.961629014768903"/>
    <d v="2014-10-12T15:09:37"/>
    <d v="2014-10-12T15:16:42"/>
    <d v="2014-10-12T15:39:31"/>
    <d v="2014-10-12T15:56:33"/>
  </r>
  <r>
    <n v="1402469"/>
    <n v="159626"/>
    <x v="127"/>
    <x v="2"/>
    <x v="4"/>
    <x v="4"/>
    <s v="California"/>
    <n v="1"/>
    <s v="Maki (Special Rolls)"/>
    <d v="1899-12-30T00:16:31"/>
    <n v="40.7261096570601"/>
    <n v="-74.002491863200504"/>
    <n v="40.744168000000002"/>
    <n v="-74.002463000000006"/>
    <d v="2014-10-19T19:36:18"/>
    <m/>
    <m/>
    <d v="2014-10-19T20:25:39"/>
  </r>
  <r>
    <n v="1388287"/>
    <n v="352827"/>
    <x v="39"/>
    <x v="1"/>
    <x v="9"/>
    <x v="2"/>
    <s v="Cheese Fries"/>
    <n v="1"/>
    <s v="Fries"/>
    <m/>
    <n v="40.7152793278103"/>
    <n v="-74.014860391616807"/>
    <n v="40.731750900000002"/>
    <n v="-73.9928642"/>
    <d v="2014-10-18T13:29:35"/>
    <d v="2014-10-18T13:41:37"/>
    <d v="2014-10-18T14:02:49"/>
    <d v="2014-10-18T14:17:07"/>
  </r>
  <r>
    <n v="1349082"/>
    <n v="375343"/>
    <x v="125"/>
    <x v="1"/>
    <x v="59"/>
    <x v="24"/>
    <s v="Matzoh Ball Soup"/>
    <n v="1"/>
    <s v="Homemade Soups"/>
    <d v="1899-12-30T00:06:18"/>
    <n v="40.729136234409197"/>
    <n v="-73.986971512913399"/>
    <n v="40.732857029352303"/>
    <n v="-73.996275117197001"/>
    <d v="2014-10-12T19:09:20"/>
    <d v="2014-10-12T19:10:08"/>
    <d v="2014-10-12T19:18:58"/>
    <d v="2014-10-12T19:25:05"/>
  </r>
  <r>
    <n v="1431459"/>
    <n v="48282"/>
    <x v="413"/>
    <x v="1"/>
    <x v="76"/>
    <x v="0"/>
    <s v="SautÃ©ed Broccoli"/>
    <n v="1"/>
    <s v="Green Market"/>
    <d v="1899-12-30T00:08:22"/>
    <n v="40.736130877644598"/>
    <n v="-74.000648304229699"/>
    <n v="40.731504999999999"/>
    <n v="-73.989931299999995"/>
    <d v="2014-10-23T18:41:31"/>
    <d v="2014-10-23T18:58:39"/>
    <d v="2014-10-23T19:12:29"/>
    <d v="2014-10-23T19:24:04"/>
  </r>
  <r>
    <n v="1324793"/>
    <n v="350410"/>
    <x v="515"/>
    <x v="0"/>
    <x v="16"/>
    <x v="13"/>
    <s v="Quarter Pounder with Cheese"/>
    <n v="1"/>
    <s v="Burgers &amp; Sandwiches"/>
    <m/>
    <n v="40.756005000000002"/>
    <n v="-73.964670999999996"/>
    <n v="40.759261464765203"/>
    <n v="-73.970088968937304"/>
    <d v="2014-10-09T18:06:50"/>
    <m/>
    <m/>
    <d v="2014-10-09T18:23:59"/>
  </r>
  <r>
    <n v="1344900"/>
    <n v="42755"/>
    <x v="66"/>
    <x v="1"/>
    <x v="77"/>
    <x v="0"/>
    <s v="The Bird"/>
    <n v="1"/>
    <s v="Party Platter"/>
    <m/>
    <n v="40.724339999999998"/>
    <n v="-73.990960000000001"/>
    <n v="40.738932300000002"/>
    <n v="-74.008823399999997"/>
    <d v="2014-10-12T11:32:58"/>
    <d v="2014-10-12T11:49:27"/>
    <d v="2014-10-12T12:04:46"/>
    <d v="2014-10-12T12:20:45"/>
  </r>
  <r>
    <n v="1325090"/>
    <n v="351561"/>
    <x v="567"/>
    <x v="1"/>
    <x v="139"/>
    <x v="8"/>
    <s v="Pork Bun"/>
    <n v="1"/>
    <s v="Buns"/>
    <m/>
    <n v="40.729110403548901"/>
    <n v="-73.984245455566395"/>
    <n v="40.774329999999999"/>
    <n v="-73.947928000000005"/>
    <d v="2014-10-09T18:57:14"/>
    <d v="2014-10-09T18:58:45"/>
    <d v="2014-10-09T19:19:07"/>
    <d v="2014-10-09T19:39:02"/>
  </r>
  <r>
    <n v="1397733"/>
    <n v="69928"/>
    <x v="2"/>
    <x v="1"/>
    <x v="858"/>
    <x v="8"/>
    <m/>
    <m/>
    <m/>
    <m/>
    <n v="40.772776399999998"/>
    <n v="-73.965133600000001"/>
    <n v="40.769443000000003"/>
    <n v="-73.950874999999996"/>
    <d v="2014-10-19T13:25:22"/>
    <d v="2014-10-19T13:42:16"/>
    <d v="2014-10-19T13:53:35"/>
    <d v="2014-10-19T14:22:43"/>
  </r>
  <r>
    <n v="1340502"/>
    <n v="195859"/>
    <x v="109"/>
    <x v="1"/>
    <x v="54"/>
    <x v="23"/>
    <s v="Toro Scallion"/>
    <n v="2"/>
    <s v="Rolls: Cut or Hand"/>
    <d v="1899-12-30T00:08:05"/>
    <n v="40.724634574370299"/>
    <n v="-73.998402357101398"/>
    <n v="40.7455085"/>
    <n v="-73.990542899999994"/>
    <d v="2014-10-11T18:47:51"/>
    <m/>
    <m/>
    <d v="2014-10-11T19:33:57"/>
  </r>
  <r>
    <n v="1369301"/>
    <n v="88629"/>
    <x v="156"/>
    <x v="1"/>
    <x v="83"/>
    <x v="19"/>
    <s v="Grilled Chicken &amp;  Palm Salad"/>
    <n v="1"/>
    <s v="Salads"/>
    <d v="1899-12-30T00:07:03"/>
    <n v="40.723095999999998"/>
    <n v="-73.995773999999997"/>
    <n v="40.7364611"/>
    <n v="-73.981501199999997"/>
    <d v="2014-10-15T20:14:07"/>
    <d v="2014-10-15T20:29:33"/>
    <d v="2014-10-15T20:37:05"/>
    <d v="2014-10-15T20:48:07"/>
  </r>
  <r>
    <n v="1272439"/>
    <n v="354016"/>
    <x v="21"/>
    <x v="1"/>
    <x v="93"/>
    <x v="0"/>
    <s v="Cappuccino"/>
    <n v="1"/>
    <s v="Gourmet Coffee"/>
    <d v="1899-12-30T00:04:09"/>
    <n v="40.733012217980502"/>
    <n v="-74.000056049049903"/>
    <n v="40.723329499999998"/>
    <n v="-73.991501799999995"/>
    <d v="2014-10-01T10:54:28"/>
    <d v="2014-10-01T11:08:58"/>
    <d v="2014-10-01T11:15:18"/>
    <d v="2014-10-01T11:24:59"/>
  </r>
  <r>
    <n v="1294751"/>
    <n v="194698"/>
    <x v="58"/>
    <x v="2"/>
    <x v="391"/>
    <x v="0"/>
    <s v="New York Strip Steak"/>
    <n v="1"/>
    <s v="Meat"/>
    <d v="1899-12-30T00:05:01"/>
    <n v="40.674250953208301"/>
    <n v="-73.982294148654105"/>
    <n v="40.676295000000003"/>
    <n v="-73.976709"/>
    <d v="2014-10-04T18:03:05"/>
    <d v="2014-10-04T18:01:59"/>
    <d v="2014-10-04T18:42:49"/>
    <d v="2014-10-04T18:49:56"/>
  </r>
  <r>
    <n v="1400201"/>
    <n v="100684"/>
    <x v="181"/>
    <x v="2"/>
    <x v="637"/>
    <x v="8"/>
    <s v="Braised Beef Short Ribs"/>
    <n v="1"/>
    <s v="EntrÃ©es"/>
    <d v="1899-12-30T00:13:09"/>
    <n v="40.797649"/>
    <n v="-73.934196"/>
    <n v="40.748406000000003"/>
    <n v="-74.000225"/>
    <d v="2014-10-19T17:10:47"/>
    <d v="2014-10-19T17:39:05"/>
    <d v="2014-10-19T18:02:54"/>
    <d v="2014-10-19T18:29:16"/>
  </r>
  <r>
    <n v="1431853"/>
    <n v="293402"/>
    <x v="133"/>
    <x v="1"/>
    <x v="122"/>
    <x v="32"/>
    <s v="Creme Brulee"/>
    <n v="1"/>
    <s v="Doughseed Doughnuts"/>
    <m/>
    <n v="40.744563916288797"/>
    <n v="-73.996630052861306"/>
    <n v="40.767455699999999"/>
    <n v="-73.990128999999996"/>
    <d v="2014-10-23T19:27:38"/>
    <d v="2014-10-23T19:26:37"/>
    <d v="2014-10-23T19:34:27"/>
    <d v="2014-10-23T19:49:16"/>
  </r>
  <r>
    <n v="1452245"/>
    <n v="362146"/>
    <x v="56"/>
    <x v="1"/>
    <x v="12"/>
    <x v="10"/>
    <s v="Sweet Potato Casserole"/>
    <n v="1"/>
    <s v="Sides"/>
    <m/>
    <n v="40.727518945156902"/>
    <n v="-73.988671302795396"/>
    <n v="40.732428200000001"/>
    <n v="-74.008059399999993"/>
    <d v="2014-10-25T21:25:45"/>
    <d v="2014-10-25T21:32:07"/>
    <d v="2014-10-25T22:07:51"/>
    <d v="2014-10-25T22:26:06"/>
  </r>
  <r>
    <n v="1423855"/>
    <n v="41176"/>
    <x v="140"/>
    <x v="2"/>
    <x v="100"/>
    <x v="4"/>
    <s v="Uni"/>
    <n v="1"/>
    <s v="Sushi &amp; Sashimi"/>
    <d v="1899-12-30T00:04:54"/>
    <n v="40.762857763598497"/>
    <n v="-73.9716190014841"/>
    <n v="40.718401"/>
    <n v="-74.002808999999999"/>
    <d v="2014-10-22T19:55:36"/>
    <d v="2014-10-22T20:21:15"/>
    <d v="2014-10-22T20:41:35"/>
    <d v="2014-10-22T21:07:44"/>
  </r>
  <r>
    <n v="1317626"/>
    <n v="75484"/>
    <x v="259"/>
    <x v="2"/>
    <x v="233"/>
    <x v="22"/>
    <m/>
    <m/>
    <m/>
    <m/>
    <n v="40.7617884"/>
    <n v="-73.979083900000006"/>
    <n v="40.738912900000003"/>
    <n v="-73.987759999999994"/>
    <d v="2014-10-08T11:36:13"/>
    <d v="2014-10-08T12:44:25"/>
    <d v="2014-10-08T12:46:45"/>
    <d v="2014-10-08T13:06:22"/>
  </r>
  <r>
    <n v="1461781"/>
    <n v="91722"/>
    <x v="442"/>
    <x v="1"/>
    <x v="9"/>
    <x v="2"/>
    <s v="Design Your Owns Concretes"/>
    <n v="1"/>
    <s v="Concretes"/>
    <m/>
    <n v="40.7152793278103"/>
    <n v="-74.014860391616807"/>
    <n v="40.734876100000001"/>
    <n v="-73.986657600000001"/>
    <d v="2014-10-26T18:44:23"/>
    <m/>
    <m/>
    <d v="2014-10-26T20:19:10"/>
  </r>
  <r>
    <n v="1317871"/>
    <n v="334758"/>
    <x v="40"/>
    <x v="1"/>
    <x v="163"/>
    <x v="8"/>
    <s v="Natural Rotisserie Chicken, Quarter White"/>
    <n v="1"/>
    <s v="Individual Meals"/>
    <m/>
    <n v="40.769510004044299"/>
    <n v="-73.988148009917396"/>
    <n v="40.763319899999999"/>
    <n v="-73.993808700000002"/>
    <d v="2014-10-08T12:21:47"/>
    <d v="2014-10-08T12:50:31"/>
    <d v="2014-10-08T13:01:20"/>
    <d v="2014-10-08T13:11:54"/>
  </r>
  <r>
    <n v="1351803"/>
    <n v="58919"/>
    <x v="201"/>
    <x v="2"/>
    <x v="70"/>
    <x v="11"/>
    <s v="Candy Bar Pie Slice"/>
    <n v="2"/>
    <s v="Pie by the Slice"/>
    <m/>
    <n v="40.731795470614898"/>
    <n v="-73.985672593116803"/>
    <n v="40.730904500000001"/>
    <n v="-73.982365400000006"/>
    <d v="2014-10-12T22:09:31"/>
    <d v="2014-10-12T22:10:20"/>
    <d v="2014-10-12T22:49:07"/>
    <d v="2014-10-12T22:53:21"/>
  </r>
  <r>
    <n v="1289325"/>
    <n v="44933"/>
    <x v="58"/>
    <x v="2"/>
    <x v="859"/>
    <x v="8"/>
    <s v="Roasted Cauliflower &amp; Parmesan"/>
    <n v="1"/>
    <s v="Sides"/>
    <d v="1899-12-30T00:07:42"/>
    <n v="40.6999328623994"/>
    <n v="-73.993697535111906"/>
    <n v="40.703110600000002"/>
    <n v="-73.985822200000001"/>
    <d v="2014-10-03T21:10:46"/>
    <d v="2014-10-03T21:15:17"/>
    <d v="2014-10-03T22:06:02"/>
    <d v="2014-10-03T22:13:10"/>
  </r>
  <r>
    <n v="1356923"/>
    <n v="131093"/>
    <x v="273"/>
    <x v="5"/>
    <x v="605"/>
    <x v="6"/>
    <s v="Chocolate Souffle"/>
    <n v="1"/>
    <s v="Dessert"/>
    <d v="1899-12-30T00:03:20"/>
    <n v="40.745520868747803"/>
    <n v="-73.998908318457893"/>
    <n v="40.744917999999998"/>
    <n v="-73.977682999999999"/>
    <d v="2014-10-13T19:32:55"/>
    <d v="2014-10-13T19:54:15"/>
    <d v="2014-10-13T20:08:35"/>
    <d v="2014-10-13T20:27:31"/>
  </r>
  <r>
    <n v="1421609"/>
    <n v="106478"/>
    <x v="133"/>
    <x v="1"/>
    <x v="70"/>
    <x v="11"/>
    <s v="Cornflake Marshmallow Chocolate Chip Cookie"/>
    <n v="2"/>
    <s v="Cookies"/>
    <m/>
    <n v="40.731795470614898"/>
    <n v="-73.985672593116803"/>
    <n v="40.724400299999999"/>
    <n v="-73.991197600000007"/>
    <d v="2014-10-22T15:28:08"/>
    <d v="2014-10-22T15:28:09"/>
    <d v="2014-10-22T15:35:30"/>
    <d v="2014-10-22T15:42:03"/>
  </r>
  <r>
    <n v="1364067"/>
    <n v="378937"/>
    <x v="86"/>
    <x v="1"/>
    <x v="70"/>
    <x v="11"/>
    <s v="Blueberry Cookie Shake"/>
    <n v="1"/>
    <s v="Shakes"/>
    <m/>
    <n v="40.7628429402262"/>
    <n v="-73.975745647432205"/>
    <n v="40.756975799999999"/>
    <n v="-73.9821977"/>
    <d v="2014-10-14T22:14:39"/>
    <d v="2014-10-14T22:21:48"/>
    <d v="2014-10-14T22:31:38"/>
    <d v="2014-10-14T22:41:09"/>
  </r>
  <r>
    <n v="1422015"/>
    <n v="58898"/>
    <x v="568"/>
    <x v="1"/>
    <x v="4"/>
    <x v="4"/>
    <s v="Spicy Tuna &amp; Tempura Flakes"/>
    <n v="1"/>
    <s v="Maki (Special Rolls)"/>
    <d v="1899-12-30T00:06:06"/>
    <n v="40.7261096570601"/>
    <n v="-74.002491863200504"/>
    <n v="40.725687399999998"/>
    <n v="-73.992579399999997"/>
    <d v="2014-10-22T16:25:51"/>
    <d v="2014-10-22T16:28:40"/>
    <d v="2014-10-22T16:52:29"/>
    <d v="2014-10-22T17:06:45"/>
  </r>
  <r>
    <n v="1396768"/>
    <n v="363496"/>
    <x v="130"/>
    <x v="1"/>
    <x v="259"/>
    <x v="23"/>
    <s v="Classic"/>
    <n v="1"/>
    <s v="Sandwiches"/>
    <m/>
    <n v="40.722640443680099"/>
    <n v="-73.988349437713595"/>
    <n v="40.727486615982997"/>
    <n v="-73.991699570156598"/>
    <d v="2014-10-19T11:50:54"/>
    <d v="2014-10-19T11:48:24"/>
    <d v="2014-10-19T12:16:13"/>
    <d v="2014-10-19T12:24:57"/>
  </r>
  <r>
    <n v="1443168"/>
    <n v="296805"/>
    <x v="19"/>
    <x v="3"/>
    <x v="77"/>
    <x v="0"/>
    <s v="Firebird"/>
    <n v="1"/>
    <s v="Sandwiches"/>
    <m/>
    <n v="40.724339999999998"/>
    <n v="-73.990960000000001"/>
    <n v="40.752670435580598"/>
    <n v="-73.967625609317594"/>
    <d v="2014-10-24T23:52:48"/>
    <d v="2014-10-25T00:05:25"/>
    <d v="2014-10-25T00:23:44"/>
    <d v="2014-10-25T00:46:35"/>
  </r>
  <r>
    <n v="1356380"/>
    <n v="54540"/>
    <x v="569"/>
    <x v="1"/>
    <x v="139"/>
    <x v="8"/>
    <s v="Pork Bun"/>
    <n v="2"/>
    <s v="Buns"/>
    <m/>
    <n v="40.729110403548901"/>
    <n v="-73.984245455566395"/>
    <n v="40.728136999999997"/>
    <n v="-73.983509999999995"/>
    <d v="2014-10-13T18:31:40"/>
    <m/>
    <m/>
    <d v="2014-10-13T19:05:25"/>
  </r>
  <r>
    <n v="1345292"/>
    <n v="374378"/>
    <x v="13"/>
    <x v="1"/>
    <x v="221"/>
    <x v="41"/>
    <m/>
    <m/>
    <m/>
    <m/>
    <n v="40.770239329770199"/>
    <n v="-73.981826305389404"/>
    <n v="40.774573699999998"/>
    <n v="-73.990978600000005"/>
    <d v="2014-10-12T12:39:28"/>
    <d v="2014-10-12T12:40:38"/>
    <d v="2014-10-12T12:51:56"/>
    <d v="2014-10-12T13:03:31"/>
  </r>
  <r>
    <n v="1300636"/>
    <n v="98319"/>
    <x v="91"/>
    <x v="2"/>
    <x v="70"/>
    <x v="11"/>
    <s v="Crack Pie Slice"/>
    <n v="3"/>
    <s v="Pie by the Slice"/>
    <m/>
    <n v="40.714047313412998"/>
    <n v="-73.954921066761003"/>
    <n v="40.7106554"/>
    <n v="-73.966932700000001"/>
    <d v="2014-10-05T14:33:17"/>
    <d v="2014-10-05T14:43:43"/>
    <d v="2014-10-05T14:49:02"/>
    <d v="2014-10-05T14:55:40"/>
  </r>
  <r>
    <n v="1423636"/>
    <n v="221394"/>
    <x v="5"/>
    <x v="1"/>
    <x v="98"/>
    <x v="9"/>
    <s v="Fish Tacos"/>
    <n v="1"/>
    <s v="Entrees"/>
    <d v="1899-12-30T00:05:25"/>
    <n v="40.7228416988277"/>
    <n v="-73.994116468965402"/>
    <n v="40.728011500000001"/>
    <n v="-73.993871400000003"/>
    <d v="2014-10-22T19:39:34"/>
    <d v="2014-10-22T19:41:50"/>
    <d v="2014-10-22T19:54:11"/>
    <d v="2014-10-22T19:59:26"/>
  </r>
  <r>
    <n v="1404060"/>
    <n v="239988"/>
    <x v="47"/>
    <x v="1"/>
    <x v="70"/>
    <x v="11"/>
    <s v="Chocolate Chip Cake Truffles"/>
    <n v="1"/>
    <s v="Cake Truffles"/>
    <m/>
    <n v="40.731795470614898"/>
    <n v="-73.985672593116803"/>
    <n v="40.726424800564303"/>
    <n v="-73.996081581279597"/>
    <d v="2014-10-19T20:57:54"/>
    <d v="2014-10-19T20:56:32"/>
    <d v="2014-10-19T21:22:18"/>
    <d v="2014-10-19T21:30:20"/>
  </r>
  <r>
    <n v="1422231"/>
    <n v="167986"/>
    <x v="90"/>
    <x v="1"/>
    <x v="177"/>
    <x v="2"/>
    <s v="Cheeseburger"/>
    <n v="1"/>
    <s v="Main Menu"/>
    <d v="1899-12-30T00:14:08"/>
    <n v="40.7711352092903"/>
    <n v="-73.959623103066605"/>
    <n v="40.7778882"/>
    <n v="-73.959455300000002"/>
    <d v="2014-10-22T17:05:29"/>
    <d v="2014-10-22T17:17:53"/>
    <d v="2014-10-22T17:35:48"/>
    <d v="2014-10-22T17:47:53"/>
  </r>
  <r>
    <n v="1301270"/>
    <n v="40494"/>
    <x v="366"/>
    <x v="6"/>
    <x v="51"/>
    <x v="23"/>
    <s v="Kettle Chips"/>
    <n v="1"/>
    <s v="Extras"/>
    <d v="1899-12-30T00:04:15"/>
    <n v="40.7748328109124"/>
    <n v="-73.954474395363405"/>
    <n v="40.765512100000002"/>
    <n v="-73.981662200000002"/>
    <d v="2014-10-05T15:35:32"/>
    <d v="2014-10-05T15:33:16"/>
    <d v="2014-10-05T15:51:36"/>
    <d v="2014-10-05T16:13:36"/>
  </r>
  <r>
    <n v="1332194"/>
    <n v="371525"/>
    <x v="51"/>
    <x v="4"/>
    <x v="48"/>
    <x v="17"/>
    <s v="Mayonnaise"/>
    <n v="1"/>
    <s v="Condiments, Spices &amp; Bake"/>
    <m/>
    <n v="40.74174"/>
    <n v="-73.993650000000002"/>
    <n v="40.738579748387899"/>
    <n v="-74.009123467204205"/>
    <d v="2014-10-10T18:00:49"/>
    <d v="2014-10-10T19:02:39"/>
    <d v="2014-10-10T20:28:19"/>
    <d v="2014-10-10T20:43:53"/>
  </r>
  <r>
    <n v="1478663"/>
    <n v="76938"/>
    <x v="357"/>
    <x v="1"/>
    <x v="43"/>
    <x v="3"/>
    <s v="Multi-V Squeeze"/>
    <n v="1"/>
    <s v="Protein Smoothies"/>
    <m/>
    <n v="40.788252807415198"/>
    <n v="-73.976998960023295"/>
    <n v="40.789841405577398"/>
    <n v="-73.966987656526101"/>
    <d v="2014-10-29T11:32:24"/>
    <d v="2014-10-29T11:31:56"/>
    <d v="2014-10-29T11:49:17"/>
    <d v="2014-10-29T11:55:44"/>
  </r>
  <r>
    <n v="1400230"/>
    <n v="43682"/>
    <x v="198"/>
    <x v="6"/>
    <x v="53"/>
    <x v="8"/>
    <s v="Crif Pak 1"/>
    <n v="1"/>
    <s v="The Crif Packs"/>
    <d v="1899-12-30T00:11:18"/>
    <n v="40.7270408508681"/>
    <n v="-73.983835960747498"/>
    <n v="40.738613000000001"/>
    <n v="-73.985230999999999"/>
    <d v="2014-10-19T17:14:04"/>
    <d v="2014-10-19T17:19:02"/>
    <d v="2014-10-19T17:37:24"/>
    <d v="2014-10-19T17:45:15"/>
  </r>
  <r>
    <n v="1275522"/>
    <n v="150842"/>
    <x v="37"/>
    <x v="2"/>
    <x v="146"/>
    <x v="30"/>
    <m/>
    <m/>
    <m/>
    <d v="1899-12-30T00:07:56"/>
    <n v="40.764084531354698"/>
    <n v="-73.970499798529701"/>
    <n v="40.7436288951018"/>
    <n v="-73.987949868822994"/>
    <d v="2014-10-01T20:34:26"/>
    <d v="2014-10-01T20:54:18"/>
    <d v="2014-10-01T21:01:08"/>
    <d v="2014-10-01T21:12:57"/>
  </r>
  <r>
    <n v="1325748"/>
    <n v="139885"/>
    <x v="523"/>
    <x v="1"/>
    <x v="77"/>
    <x v="0"/>
    <s v="Griddled Corn &amp; Bacon"/>
    <n v="1"/>
    <s v="Sides"/>
    <m/>
    <n v="40.724339999999998"/>
    <n v="-73.990960000000001"/>
    <n v="40.725068100000001"/>
    <n v="-74.001631700000004"/>
    <d v="2014-10-09T20:20:26"/>
    <d v="2014-10-09T20:32:01"/>
    <d v="2014-10-09T20:49:31"/>
    <d v="2014-10-09T20:56:58"/>
  </r>
  <r>
    <n v="1365815"/>
    <n v="356746"/>
    <x v="177"/>
    <x v="3"/>
    <x v="144"/>
    <x v="37"/>
    <s v="Falafel Platter"/>
    <n v="1"/>
    <s v="Platters"/>
    <d v="1899-12-30T00:11:09"/>
    <n v="40.735951410513501"/>
    <n v="-74.001760416287993"/>
    <n v="40.746283329293597"/>
    <n v="-74.008691692437097"/>
    <d v="2014-10-15T12:06:24"/>
    <d v="2014-10-15T12:16:34"/>
    <d v="2014-10-15T12:33:54"/>
    <d v="2014-10-15T12:48:06"/>
  </r>
  <r>
    <n v="1281021"/>
    <n v="113817"/>
    <x v="192"/>
    <x v="1"/>
    <x v="77"/>
    <x v="0"/>
    <s v="Thigh"/>
    <n v="2"/>
    <s v="By the Piece"/>
    <m/>
    <n v="40.724339999999998"/>
    <n v="-73.990960000000001"/>
    <n v="40.7244563"/>
    <n v="-73.999014099999997"/>
    <d v="2014-10-02T18:45:22"/>
    <d v="2014-10-02T19:01:37"/>
    <d v="2014-10-02T19:11:55"/>
    <d v="2014-10-02T19:19:34"/>
  </r>
  <r>
    <n v="1309382"/>
    <n v="64621"/>
    <x v="101"/>
    <x v="2"/>
    <x v="70"/>
    <x v="11"/>
    <s v="B'day Cake Truffles"/>
    <n v="2"/>
    <s v="Cake Truffles"/>
    <m/>
    <n v="40.7628429402262"/>
    <n v="-73.975745647432205"/>
    <n v="40.770318000000003"/>
    <n v="-73.965181999999999"/>
    <d v="2014-10-06T19:07:05"/>
    <d v="2014-10-06T19:13:12"/>
    <d v="2014-10-06T19:53:32"/>
    <d v="2014-10-06T20:00:54"/>
  </r>
  <r>
    <n v="1314422"/>
    <n v="355251"/>
    <x v="331"/>
    <x v="1"/>
    <x v="621"/>
    <x v="8"/>
    <m/>
    <m/>
    <m/>
    <m/>
    <n v="40.729911498323801"/>
    <n v="-73.988721908278293"/>
    <n v="40.7295333"/>
    <n v="-73.996615000000006"/>
    <d v="2014-10-07T18:18:31"/>
    <d v="2014-10-07T18:37:19"/>
    <d v="2014-10-07T19:15:49"/>
    <d v="2014-10-07T19:23:56"/>
  </r>
  <r>
    <n v="1322854"/>
    <n v="61722"/>
    <x v="199"/>
    <x v="1"/>
    <x v="860"/>
    <x v="8"/>
    <m/>
    <m/>
    <m/>
    <d v="1899-12-30T00:05:42"/>
    <n v="40.719169682206903"/>
    <n v="-73.984876756500299"/>
    <n v="40.726149599999999"/>
    <n v="-73.983948799999993"/>
    <d v="2014-10-09T11:50:23"/>
    <d v="2014-10-09T12:01:43"/>
    <d v="2014-10-09T12:22:32"/>
    <d v="2014-10-09T12:28:55"/>
  </r>
  <r>
    <n v="1431894"/>
    <n v="102580"/>
    <x v="32"/>
    <x v="1"/>
    <x v="45"/>
    <x v="4"/>
    <s v="Spicy Crab Roll"/>
    <n v="1"/>
    <s v="Maki"/>
    <d v="1899-12-30T00:07:04"/>
    <n v="40.721979579708403"/>
    <n v="-73.988148214155601"/>
    <n v="40.720587999999999"/>
    <n v="-73.979394999999997"/>
    <d v="2014-10-23T19:34:24"/>
    <d v="2014-10-23T19:48:08"/>
    <d v="2014-10-23T19:57:03"/>
    <d v="2014-10-23T20:05:49"/>
  </r>
  <r>
    <n v="1328512"/>
    <n v="314864"/>
    <x v="89"/>
    <x v="2"/>
    <x v="311"/>
    <x v="32"/>
    <m/>
    <m/>
    <m/>
    <m/>
    <n v="40.749890423418002"/>
    <n v="-73.992362022399902"/>
    <n v="40.778804999999998"/>
    <n v="-73.955586800000006"/>
    <d v="2014-10-10T10:20:22"/>
    <d v="2014-10-10T10:46:21"/>
    <d v="2014-10-10T11:12:26"/>
    <d v="2014-10-10T11:48:09"/>
  </r>
  <r>
    <n v="1463653"/>
    <n v="371415"/>
    <x v="301"/>
    <x v="2"/>
    <x v="203"/>
    <x v="16"/>
    <s v="Large Classic"/>
    <n v="1"/>
    <s v="Lunch and Dinner Pizza"/>
    <d v="1899-12-30T00:07:42"/>
    <n v="40.722748587419602"/>
    <n v="-73.996061916918705"/>
    <n v="40.743845499999999"/>
    <n v="-73.987641600000003"/>
    <d v="2014-10-26T20:19:41"/>
    <d v="2014-10-26T20:41:04"/>
    <d v="2014-10-26T21:10:56"/>
    <d v="2014-10-26T21:22:59"/>
  </r>
  <r>
    <n v="1362174"/>
    <n v="150599"/>
    <x v="22"/>
    <x v="1"/>
    <x v="9"/>
    <x v="2"/>
    <s v="Fries"/>
    <n v="2"/>
    <s v="Fries"/>
    <m/>
    <n v="40.780825773220101"/>
    <n v="-73.976483345031696"/>
    <n v="40.774408506146202"/>
    <n v="-73.990254935895294"/>
    <d v="2014-10-14T18:12:01"/>
    <d v="2014-10-14T18:12:14"/>
    <d v="2014-10-14T18:31:59"/>
    <d v="2014-10-14T18:41:03"/>
  </r>
  <r>
    <n v="1384662"/>
    <n v="54630"/>
    <x v="355"/>
    <x v="2"/>
    <x v="175"/>
    <x v="35"/>
    <m/>
    <m/>
    <m/>
    <m/>
    <n v="40.726546074144302"/>
    <n v="-73.9915846564421"/>
    <n v="40.727322999999998"/>
    <n v="-73.991729000000007"/>
    <d v="2014-10-17T22:09:57"/>
    <m/>
    <m/>
    <d v="2014-10-17T22:44:01"/>
  </r>
  <r>
    <n v="1375689"/>
    <n v="366387"/>
    <x v="159"/>
    <x v="3"/>
    <x v="130"/>
    <x v="9"/>
    <s v="Burrito"/>
    <n v="1"/>
    <s v="Entree"/>
    <m/>
    <n v="40.722542870002997"/>
    <n v="-73.997769355773897"/>
    <n v="40.719957200000003"/>
    <n v="-73.989120099999994"/>
    <d v="2014-10-16T20:02:46"/>
    <d v="2014-10-16T20:33:33"/>
    <d v="2014-10-16T20:47:24"/>
    <d v="2014-10-16T20:56:52"/>
  </r>
  <r>
    <n v="1344583"/>
    <n v="76908"/>
    <x v="220"/>
    <x v="1"/>
    <x v="122"/>
    <x v="32"/>
    <s v="Tres Leches"/>
    <n v="1"/>
    <s v="Cake Dougnhuts"/>
    <m/>
    <n v="40.744563916288797"/>
    <n v="-73.996630052861306"/>
    <n v="40.776781999999997"/>
    <n v="-73.976144000000005"/>
    <d v="2014-10-12T10:10:03"/>
    <d v="2014-10-12T10:17:54"/>
    <d v="2014-10-12T10:32:13"/>
    <d v="2014-10-12T11:03:20"/>
  </r>
  <r>
    <n v="1346645"/>
    <n v="320170"/>
    <x v="25"/>
    <x v="1"/>
    <x v="118"/>
    <x v="7"/>
    <s v="Chocolate Chip"/>
    <n v="1"/>
    <s v="Bagels"/>
    <m/>
    <n v="40.72813"/>
    <n v="-73.982020000000006"/>
    <n v="40.7444652"/>
    <n v="-73.975611000000001"/>
    <d v="2014-10-12T15:02:02"/>
    <d v="2014-10-12T15:15:00"/>
    <d v="2014-10-12T15:28:52"/>
    <d v="2014-10-12T15:37:44"/>
  </r>
  <r>
    <n v="1390678"/>
    <n v="385050"/>
    <x v="257"/>
    <x v="1"/>
    <x v="70"/>
    <x v="11"/>
    <s v="Compost Cookie"/>
    <n v="4"/>
    <s v="Cookies"/>
    <m/>
    <n v="40.731795470614898"/>
    <n v="-73.985672593116803"/>
    <n v="40.750936743439098"/>
    <n v="-73.984593186032697"/>
    <d v="2014-10-18T18:00:36"/>
    <d v="2014-10-18T18:20:26"/>
    <d v="2014-10-18T18:47:47"/>
    <d v="2014-10-18T19:06:36"/>
  </r>
  <r>
    <n v="1459912"/>
    <n v="58919"/>
    <x v="328"/>
    <x v="1"/>
    <x v="122"/>
    <x v="32"/>
    <s v="Blackout"/>
    <n v="1"/>
    <s v="Cake Dougnhuts"/>
    <m/>
    <n v="40.744563916288797"/>
    <n v="-73.996630052861306"/>
    <n v="40.730904500000001"/>
    <n v="-73.982365400000006"/>
    <d v="2014-10-26T16:20:03"/>
    <d v="2014-10-26T16:50:43"/>
    <d v="2014-10-26T17:16:17"/>
    <d v="2014-10-26T17:33:28"/>
  </r>
  <r>
    <n v="1298986"/>
    <n v="338745"/>
    <x v="217"/>
    <x v="1"/>
    <x v="43"/>
    <x v="3"/>
    <s v="Amazing Green"/>
    <n v="1"/>
    <s v="Acai Bowls"/>
    <m/>
    <n v="40.777259232051399"/>
    <n v="-73.955218791961698"/>
    <n v="40.770404399999997"/>
    <n v="-73.956617600000001"/>
    <d v="2014-10-05T10:10:48"/>
    <d v="2014-10-05T10:10:52"/>
    <d v="2014-10-05T10:19:10"/>
    <d v="2014-10-05T10:28:19"/>
  </r>
  <r>
    <n v="1483138"/>
    <n v="403994"/>
    <x v="549"/>
    <x v="1"/>
    <x v="860"/>
    <x v="8"/>
    <m/>
    <m/>
    <m/>
    <d v="1899-12-30T00:16:36"/>
    <n v="40.719169682206903"/>
    <n v="-73.984876756500299"/>
    <n v="40.722033500000002"/>
    <n v="-74.001285600000003"/>
    <d v="2014-10-29T21:43:12"/>
    <d v="2014-10-29T21:59:32"/>
    <d v="2014-10-29T22:14:54"/>
    <d v="2014-10-29T22:25:39"/>
  </r>
  <r>
    <n v="1363244"/>
    <n v="100738"/>
    <x v="37"/>
    <x v="2"/>
    <x v="76"/>
    <x v="16"/>
    <s v="Classic Beef"/>
    <n v="1"/>
    <s v="Naked Balls"/>
    <d v="1899-12-30T00:09:06"/>
    <n v="40.745963108098799"/>
    <n v="-74.001697291846"/>
    <n v="40.747098000000001"/>
    <n v="-73.986641000000006"/>
    <d v="2014-10-14T20:44:35"/>
    <d v="2014-10-14T21:05:46"/>
    <d v="2014-10-14T21:11:05"/>
    <d v="2014-10-14T21:24:17"/>
  </r>
  <r>
    <n v="1470192"/>
    <n v="264707"/>
    <x v="24"/>
    <x v="1"/>
    <x v="209"/>
    <x v="16"/>
    <m/>
    <m/>
    <m/>
    <d v="1899-12-30T00:03:06"/>
    <n v="40.739612142248099"/>
    <n v="-74.006236460009603"/>
    <n v="40.741260699999998"/>
    <n v="-74.000207700000004"/>
    <d v="2014-10-27T20:13:51"/>
    <d v="2014-10-27T20:27:31"/>
    <d v="2014-10-27T20:32:52"/>
    <d v="2014-10-27T20:36:27"/>
  </r>
  <r>
    <n v="1382676"/>
    <n v="292251"/>
    <x v="89"/>
    <x v="2"/>
    <x v="126"/>
    <x v="30"/>
    <s v="Shrimp &amp; Snow Pea Leaf Dumplings (4)"/>
    <n v="1"/>
    <s v="Dim Sum"/>
    <d v="1899-12-30T00:03:52"/>
    <n v="40.782116700000003"/>
    <n v="-73.980739099999994"/>
    <n v="40.776528096795801"/>
    <n v="-73.977639461005097"/>
    <d v="2014-10-17T19:29:12"/>
    <d v="2014-10-17T19:41:29"/>
    <d v="2014-10-17T19:54:54"/>
    <d v="2014-10-17T20:00:07"/>
  </r>
  <r>
    <n v="1365953"/>
    <n v="58231"/>
    <x v="460"/>
    <x v="1"/>
    <x v="861"/>
    <x v="44"/>
    <s v="Chili Sauce (pad prik)"/>
    <n v="1"/>
    <s v="Sauteed"/>
    <d v="1899-12-30T00:03:33"/>
    <n v="40.738998857478798"/>
    <n v="-73.989232676376204"/>
    <n v="40.727404999999997"/>
    <n v="-73.991802000000007"/>
    <d v="2014-10-15T12:42:04"/>
    <d v="2014-10-15T12:41:50"/>
    <d v="2014-10-15T12:57:10"/>
    <d v="2014-10-15T13:06:40"/>
  </r>
  <r>
    <n v="1445035"/>
    <n v="79772"/>
    <x v="83"/>
    <x v="1"/>
    <x v="311"/>
    <x v="32"/>
    <m/>
    <m/>
    <m/>
    <m/>
    <n v="40.749890423418002"/>
    <n v="-73.992362022399902"/>
    <n v="40.742392000000002"/>
    <n v="-73.994269000000003"/>
    <d v="2014-10-25T11:23:21"/>
    <d v="2014-10-25T11:29:10"/>
    <d v="2014-10-25T11:54:58"/>
    <d v="2014-10-25T12:03:43"/>
  </r>
  <r>
    <n v="1356766"/>
    <n v="111016"/>
    <x v="156"/>
    <x v="1"/>
    <x v="607"/>
    <x v="16"/>
    <m/>
    <m/>
    <m/>
    <d v="1899-12-30T00:04:59"/>
    <n v="40.764101844762997"/>
    <n v="-73.970407966203595"/>
    <n v="40.744987100000003"/>
    <n v="-73.977298399999995"/>
    <d v="2014-10-13T19:18:42"/>
    <d v="2014-10-13T19:30:40"/>
    <d v="2014-10-13T19:48:22"/>
    <d v="2014-10-13T20:01:20"/>
  </r>
  <r>
    <n v="1299536"/>
    <n v="318874"/>
    <x v="13"/>
    <x v="1"/>
    <x v="65"/>
    <x v="5"/>
    <s v="Achari Paneer Roll"/>
    <n v="2"/>
    <s v="Rolls"/>
    <m/>
    <n v="40.752767603754798"/>
    <n v="-73.984937667846694"/>
    <n v="40.756464200000003"/>
    <n v="-73.997280000000003"/>
    <d v="2014-10-05T12:27:06"/>
    <d v="2014-10-05T12:34:00"/>
    <d v="2014-10-05T12:45:20"/>
    <d v="2014-10-05T12:53:41"/>
  </r>
  <r>
    <n v="1325685"/>
    <n v="102109"/>
    <x v="7"/>
    <x v="1"/>
    <x v="320"/>
    <x v="42"/>
    <s v="Creamed Spinach"/>
    <n v="1"/>
    <s v="Sides"/>
    <d v="1899-12-30T00:19:46"/>
    <n v="40.739305727276097"/>
    <n v="-73.9862598722017"/>
    <n v="40.743738999999998"/>
    <n v="-74.006285000000005"/>
    <d v="2014-10-09T20:11:43"/>
    <d v="2014-10-09T20:43:37"/>
    <d v="2014-10-09T20:57:58"/>
    <d v="2014-10-09T21:09:04"/>
  </r>
  <r>
    <n v="1380098"/>
    <n v="263199"/>
    <x v="349"/>
    <x v="1"/>
    <x v="87"/>
    <x v="6"/>
    <s v="Salmon Tomato Roll"/>
    <n v="1"/>
    <s v="Special Sushi Rolls"/>
    <m/>
    <n v="40.760654436198898"/>
    <n v="-73.989582752602004"/>
    <n v="40.7076019"/>
    <n v="-74.012849500000002"/>
    <d v="2014-10-17T14:00:30"/>
    <d v="2014-10-17T14:02:53"/>
    <d v="2014-10-17T14:21:49"/>
    <d v="2014-10-17T15:05:02"/>
  </r>
  <r>
    <n v="1478934"/>
    <n v="269253"/>
    <x v="62"/>
    <x v="1"/>
    <x v="70"/>
    <x v="11"/>
    <s v="Cornflake Marshmallow Chocolate Chip Cookie"/>
    <n v="3"/>
    <s v="Cookies"/>
    <m/>
    <n v="40.787149600866101"/>
    <n v="-73.971722312198096"/>
    <n v="40.8059838674898"/>
    <n v="-73.964536786148301"/>
    <d v="2014-10-29T12:31:20"/>
    <d v="2014-10-29T12:39:44"/>
    <d v="2014-10-29T13:01:34"/>
    <d v="2014-10-29T13:10:45"/>
  </r>
  <r>
    <n v="1442033"/>
    <n v="140998"/>
    <x v="23"/>
    <x v="2"/>
    <x v="14"/>
    <x v="11"/>
    <s v="Banana Cupcake"/>
    <n v="1"/>
    <s v="Specialty Cupcakes"/>
    <m/>
    <n v="40.7358928721479"/>
    <n v="-74.005204439163194"/>
    <n v="40.738301300000003"/>
    <n v="-73.996666399999995"/>
    <d v="2014-10-24T22:01:41"/>
    <d v="2014-10-24T22:13:23"/>
    <d v="2014-10-24T22:27:42"/>
    <d v="2014-10-24T22:37:08"/>
  </r>
  <r>
    <n v="1391174"/>
    <n v="385134"/>
    <x v="25"/>
    <x v="1"/>
    <x v="126"/>
    <x v="30"/>
    <s v="Shrimp-Stuffed Crispy Chicken"/>
    <n v="1"/>
    <s v="Dinner Specials"/>
    <d v="1899-12-30T00:07:21"/>
    <n v="40.782116700000003"/>
    <n v="-73.980739099999994"/>
    <n v="40.777473999999998"/>
    <n v="-73.978222000000002"/>
    <d v="2014-10-18T18:53:01"/>
    <d v="2014-10-18T19:02:52"/>
    <d v="2014-10-18T19:35:13"/>
    <d v="2014-10-18T19:40:54"/>
  </r>
  <r>
    <n v="1469962"/>
    <n v="334373"/>
    <x v="24"/>
    <x v="1"/>
    <x v="5"/>
    <x v="5"/>
    <s v="Goat Biryani"/>
    <n v="1"/>
    <s v="Basmati Degh Rice"/>
    <d v="1899-12-30T00:01:40"/>
    <n v="40.719268925450301"/>
    <n v="-74.008749884804104"/>
    <n v="40.735596999999999"/>
    <n v="-74.00909"/>
    <d v="2014-10-27T19:38:45"/>
    <d v="2014-10-27T19:46:01"/>
    <d v="2014-10-27T20:02:51"/>
    <d v="2014-10-27T20:23:12"/>
  </r>
  <r>
    <n v="1411459"/>
    <n v="54938"/>
    <x v="168"/>
    <x v="2"/>
    <x v="28"/>
    <x v="21"/>
    <s v="Warm Eggplant"/>
    <n v="1"/>
    <s v="Vegetables"/>
    <d v="1899-12-30T00:11:04"/>
    <n v="40.744187954347503"/>
    <n v="-73.987530940025394"/>
    <n v="40.807355600000001"/>
    <n v="-73.960686300000006"/>
    <d v="2014-10-20T21:16:13"/>
    <d v="2014-10-20T21:25:31"/>
    <d v="2014-10-20T21:45:20"/>
    <d v="2014-10-20T22:15:26"/>
  </r>
  <r>
    <n v="1302395"/>
    <n v="104801"/>
    <x v="25"/>
    <x v="1"/>
    <x v="15"/>
    <x v="12"/>
    <s v="Cookie"/>
    <n v="1"/>
    <s v="Desserts &amp; Bakery"/>
    <d v="1899-12-30T00:03:59"/>
    <n v="40.785160043282801"/>
    <n v="-73.976916473837804"/>
    <n v="40.789413000000003"/>
    <n v="-73.966781999999995"/>
    <d v="2014-10-05T17:46:56"/>
    <d v="2014-10-05T17:46:44"/>
    <d v="2014-10-05T17:58:06"/>
    <d v="2014-10-05T18:05:02"/>
  </r>
  <r>
    <n v="1276626"/>
    <n v="130166"/>
    <x v="195"/>
    <x v="1"/>
    <x v="862"/>
    <x v="8"/>
    <m/>
    <m/>
    <m/>
    <d v="1899-12-30T00:04:22"/>
    <n v="40.807072335587101"/>
    <n v="-73.945933092681599"/>
    <n v="40.8036545"/>
    <n v="-73.952864199999993"/>
    <d v="2014-10-01T22:39:50"/>
    <d v="2014-10-01T23:03:07"/>
    <d v="2014-10-01T23:08:27"/>
    <d v="2014-10-01T23:14:44"/>
  </r>
  <r>
    <n v="1292148"/>
    <n v="84045"/>
    <x v="49"/>
    <x v="1"/>
    <x v="34"/>
    <x v="22"/>
    <s v="Turkey Bacon"/>
    <n v="1"/>
    <s v="Brunch Sides"/>
    <d v="1899-12-30T00:03:25"/>
    <n v="40.7382300397759"/>
    <n v="-73.987832365087499"/>
    <n v="40.742249000000001"/>
    <n v="-73.982131899999999"/>
    <d v="2014-10-04T10:52:58"/>
    <d v="2014-10-04T10:57:12"/>
    <d v="2014-10-04T11:13:02"/>
    <d v="2014-10-04T11:20:00"/>
  </r>
  <r>
    <n v="1378940"/>
    <n v="269045"/>
    <x v="193"/>
    <x v="1"/>
    <x v="313"/>
    <x v="7"/>
    <m/>
    <m/>
    <m/>
    <m/>
    <n v="40.736440000000002"/>
    <n v="-73.997342230000001"/>
    <n v="40.738124399999997"/>
    <n v="-74.006408800000003"/>
    <d v="2014-10-17T10:42:55"/>
    <d v="2014-10-17T10:50:09"/>
    <d v="2014-10-17T11:13:58"/>
    <d v="2014-10-17T11:21:01"/>
  </r>
  <r>
    <n v="1315060"/>
    <n v="147596"/>
    <x v="486"/>
    <x v="2"/>
    <x v="4"/>
    <x v="4"/>
    <s v="Yasai Shoga"/>
    <n v="2"/>
    <s v="Osuimono (Soups)"/>
    <d v="1899-12-30T00:03:41"/>
    <n v="40.7261096570601"/>
    <n v="-74.002491863200504"/>
    <n v="40.727028227415303"/>
    <n v="-73.986932692716806"/>
    <d v="2014-10-07T19:59:10"/>
    <m/>
    <m/>
    <d v="2014-10-07T20:53:39"/>
  </r>
  <r>
    <n v="1284664"/>
    <n v="81959"/>
    <x v="492"/>
    <x v="1"/>
    <x v="384"/>
    <x v="7"/>
    <m/>
    <m/>
    <m/>
    <m/>
    <n v="40.736803371553897"/>
    <n v="-73.9917182922363"/>
    <n v="40.728308499999997"/>
    <n v="-73.991300699999996"/>
    <d v="2014-10-03T10:55:01"/>
    <d v="2014-10-03T10:55:20"/>
    <d v="2014-10-03T11:15:04"/>
    <d v="2014-10-03T11:22:28"/>
  </r>
  <r>
    <n v="1390463"/>
    <n v="46859"/>
    <x v="64"/>
    <x v="1"/>
    <x v="12"/>
    <x v="10"/>
    <s v="Pulled Pork"/>
    <n v="1"/>
    <s v="Meats"/>
    <m/>
    <n v="40.727518945156902"/>
    <n v="-73.988671302795396"/>
    <n v="40.748147000000003"/>
    <n v="-73.973096999999996"/>
    <d v="2014-10-18T17:36:03"/>
    <d v="2014-10-18T17:37:37"/>
    <d v="2014-10-18T18:04:29"/>
    <d v="2014-10-18T18:18:04"/>
  </r>
  <r>
    <n v="1482678"/>
    <n v="62632"/>
    <x v="24"/>
    <x v="1"/>
    <x v="389"/>
    <x v="18"/>
    <s v="Crispy Calamari"/>
    <n v="1"/>
    <s v="Appetizers"/>
    <d v="1899-12-30T00:05:37"/>
    <n v="40.718194293295099"/>
    <n v="-74.010557464404599"/>
    <n v="40.709219099999999"/>
    <n v="-74.013753399999999"/>
    <d v="2014-10-29T21:07:30"/>
    <d v="2014-10-29T21:07:23"/>
    <d v="2014-10-29T21:32:43"/>
    <d v="2014-10-29T21:43:27"/>
  </r>
  <r>
    <n v="1384084"/>
    <n v="59673"/>
    <x v="159"/>
    <x v="3"/>
    <x v="344"/>
    <x v="8"/>
    <m/>
    <m/>
    <m/>
    <m/>
    <n v="40.728279999999998"/>
    <n v="-73.995722000000001"/>
    <n v="40.727404999999997"/>
    <n v="-73.991802000000007"/>
    <d v="2014-10-17T21:27:36"/>
    <d v="2014-10-17T21:32:04"/>
    <d v="2014-10-17T21:41:58"/>
    <d v="2014-10-17T21:50:16"/>
  </r>
  <r>
    <n v="1456022"/>
    <n v="118665"/>
    <x v="336"/>
    <x v="1"/>
    <x v="38"/>
    <x v="16"/>
    <m/>
    <m/>
    <m/>
    <m/>
    <n v="40.775236"/>
    <n v="-73.962881999999993"/>
    <n v="40.778094799999998"/>
    <n v="-73.962745299999995"/>
    <d v="2014-10-26T10:38:32"/>
    <d v="2014-10-26T10:47:43"/>
    <d v="2014-10-26T11:04:48"/>
    <d v="2014-10-26T11:14:10"/>
  </r>
  <r>
    <n v="1389955"/>
    <n v="91005"/>
    <x v="281"/>
    <x v="5"/>
    <x v="167"/>
    <x v="30"/>
    <s v="Kung Pao Style"/>
    <n v="1"/>
    <s v="Entrees"/>
    <d v="1899-12-30T00:04:55"/>
    <n v="40.732213000000002"/>
    <n v="-73.988072000000003"/>
    <n v="40.716980700000001"/>
    <n v="-74.004542599999994"/>
    <d v="2014-10-18T16:30:27"/>
    <d v="2014-10-18T16:48:16"/>
    <d v="2014-10-18T16:55:05"/>
    <d v="2014-10-18T17:27:24"/>
  </r>
  <r>
    <n v="1489657"/>
    <n v="390459"/>
    <x v="1"/>
    <x v="1"/>
    <x v="9"/>
    <x v="2"/>
    <s v="Bottled Water"/>
    <n v="1"/>
    <s v="Drinks"/>
    <m/>
    <n v="40.758456774983799"/>
    <n v="-73.989140466129399"/>
    <n v="40.750712"/>
    <n v="-74.002370999999997"/>
    <d v="2014-10-30T20:21:02"/>
    <d v="2014-10-30T20:29:07"/>
    <d v="2014-10-30T21:05:59"/>
    <d v="2014-10-30T21:18:14"/>
  </r>
  <r>
    <n v="1479926"/>
    <n v="109405"/>
    <x v="286"/>
    <x v="1"/>
    <x v="347"/>
    <x v="8"/>
    <m/>
    <m/>
    <m/>
    <m/>
    <n v="40.780333816617798"/>
    <n v="-73.981513620340607"/>
    <n v="40.782587667965103"/>
    <n v="-73.976973434979001"/>
    <d v="2014-10-29T15:38:29"/>
    <d v="2014-10-29T15:46:52"/>
    <d v="2014-10-29T15:50:14"/>
    <d v="2014-10-29T15:55:09"/>
  </r>
  <r>
    <n v="1459250"/>
    <n v="105304"/>
    <x v="67"/>
    <x v="2"/>
    <x v="628"/>
    <x v="2"/>
    <m/>
    <m/>
    <m/>
    <d v="1899-12-30T00:05:20"/>
    <n v="40.791494400368499"/>
    <n v="-73.972544750477496"/>
    <n v="40.771168799999998"/>
    <n v="-73.9471755"/>
    <d v="2014-10-26T15:24:49"/>
    <d v="2014-10-26T15:31:25"/>
    <d v="2014-10-26T15:43:44"/>
    <d v="2014-10-26T15:57:44"/>
  </r>
  <r>
    <n v="1475520"/>
    <n v="117810"/>
    <x v="1"/>
    <x v="1"/>
    <x v="88"/>
    <x v="6"/>
    <s v="Spicy Shrimp Tempura"/>
    <n v="1"/>
    <s v="Hot Appetizer"/>
    <d v="1899-12-30T00:10:09"/>
    <n v="40.784077256376399"/>
    <n v="-73.9776224098444"/>
    <n v="40.784312300000003"/>
    <n v="-73.951933999999994"/>
    <d v="2014-10-28T19:53:47"/>
    <d v="2014-10-28T19:55:38"/>
    <d v="2014-10-28T20:21:20"/>
    <d v="2014-10-28T20:30:36"/>
  </r>
  <r>
    <n v="1341499"/>
    <n v="67370"/>
    <x v="1"/>
    <x v="1"/>
    <x v="18"/>
    <x v="15"/>
    <m/>
    <m/>
    <m/>
    <m/>
    <n v="40.733406899999999"/>
    <n v="-73.986723799999993"/>
    <n v="40.727516199999997"/>
    <n v="-73.984561799999994"/>
    <d v="2014-10-11T20:28:59"/>
    <d v="2014-10-11T20:43:07"/>
    <d v="2014-10-11T20:52:00"/>
    <d v="2014-10-11T20:58:42"/>
  </r>
  <r>
    <n v="1280752"/>
    <n v="156461"/>
    <x v="358"/>
    <x v="1"/>
    <x v="863"/>
    <x v="0"/>
    <m/>
    <m/>
    <m/>
    <m/>
    <n v="40.711658441662699"/>
    <n v="-74.005826711654606"/>
    <n v="40.707332399999999"/>
    <n v="-74.007081400000004"/>
    <d v="2014-10-02T18:15:19"/>
    <d v="2014-10-02T18:15:07"/>
    <d v="2014-10-02T19:06:52"/>
    <d v="2014-10-02T19:20:12"/>
  </r>
  <r>
    <n v="1475026"/>
    <n v="250494"/>
    <x v="85"/>
    <x v="1"/>
    <x v="47"/>
    <x v="2"/>
    <s v="Large Cajun Fries"/>
    <n v="1"/>
    <s v="Fries"/>
    <m/>
    <n v="40.732368287916202"/>
    <n v="-74.003748892271602"/>
    <n v="40.723884614769901"/>
    <n v="-73.999316845760703"/>
    <d v="2014-10-28T18:44:33"/>
    <d v="2014-10-28T19:01:00"/>
    <d v="2014-10-28T19:24:20"/>
    <d v="2014-10-28T19:34:42"/>
  </r>
  <r>
    <n v="1272737"/>
    <n v="180618"/>
    <x v="107"/>
    <x v="1"/>
    <x v="2"/>
    <x v="2"/>
    <s v="Caesar"/>
    <n v="1"/>
    <s v="Bare Salads"/>
    <d v="1899-12-30T00:05:26"/>
    <n v="40.768488798984301"/>
    <n v="-73.955182186711994"/>
    <n v="40.769836499999997"/>
    <n v="-73.966488400000003"/>
    <d v="2014-10-01T12:19:28"/>
    <d v="2014-10-01T12:35:31"/>
    <d v="2014-10-01T12:41:51"/>
    <d v="2014-10-01T12:50:38"/>
  </r>
  <r>
    <n v="1402479"/>
    <n v="79343"/>
    <x v="220"/>
    <x v="1"/>
    <x v="25"/>
    <x v="4"/>
    <s v="Sashimi Deluxe"/>
    <n v="1"/>
    <s v="Platters"/>
    <d v="1899-12-30T00:17:19"/>
    <n v="40.767652912117299"/>
    <n v="-73.982925456000402"/>
    <n v="40.769673400000002"/>
    <n v="-73.980986999999999"/>
    <d v="2014-10-19T19:36:48"/>
    <d v="2014-10-19T20:00:59"/>
    <d v="2014-10-19T20:11:19"/>
    <d v="2014-10-19T20:16:58"/>
  </r>
  <r>
    <n v="1417361"/>
    <n v="130521"/>
    <x v="256"/>
    <x v="1"/>
    <x v="375"/>
    <x v="2"/>
    <s v="Lucky Double Burger"/>
    <n v="1"/>
    <s v="Lucky Famous Burgers"/>
    <m/>
    <n v="40.7645853095432"/>
    <n v="-73.9875913268679"/>
    <n v="40.761593682729398"/>
    <n v="-73.964545754784695"/>
    <d v="2014-10-21T21:30:52"/>
    <d v="2014-10-21T21:33:15"/>
    <d v="2014-10-21T21:52:06"/>
    <d v="2014-10-21T22:04:20"/>
  </r>
  <r>
    <n v="1414770"/>
    <n v="265369"/>
    <x v="493"/>
    <x v="2"/>
    <x v="412"/>
    <x v="8"/>
    <m/>
    <m/>
    <m/>
    <m/>
    <n v="40.779729021268103"/>
    <n v="-73.947601318359403"/>
    <n v="40.777141299999997"/>
    <n v="-73.951720499999993"/>
    <d v="2014-10-21T15:54:26"/>
    <d v="2014-10-21T16:06:56"/>
    <d v="2014-10-21T16:13:46"/>
    <d v="2014-10-21T16:23:06"/>
  </r>
  <r>
    <n v="1323301"/>
    <n v="316223"/>
    <x v="397"/>
    <x v="1"/>
    <x v="72"/>
    <x v="8"/>
    <s v="Bistec"/>
    <n v="1"/>
    <s v="Tacos"/>
    <d v="1899-12-30T00:12:28"/>
    <n v="40.721353749744097"/>
    <n v="-73.997525293959001"/>
    <n v="40.723817038474898"/>
    <n v="-74.009659381460594"/>
    <d v="2014-10-09T13:16:14"/>
    <m/>
    <m/>
    <d v="2014-10-09T14:11:54"/>
  </r>
  <r>
    <n v="1313148"/>
    <n v="175703"/>
    <x v="120"/>
    <x v="1"/>
    <x v="76"/>
    <x v="16"/>
    <s v="Spaghetti"/>
    <n v="1"/>
    <s v="Stick To Your Bones"/>
    <d v="1899-12-30T00:05:11"/>
    <n v="40.745963108098799"/>
    <n v="-74.001697291846"/>
    <n v="40.741815000000003"/>
    <n v="-73.992895000000004"/>
    <d v="2014-10-07T13:13:06"/>
    <d v="2014-10-07T13:13:46"/>
    <d v="2014-10-07T13:26:14"/>
    <d v="2014-10-07T13:32:25"/>
  </r>
  <r>
    <n v="1298864"/>
    <n v="42461"/>
    <x v="570"/>
    <x v="1"/>
    <x v="16"/>
    <x v="13"/>
    <s v="Minute Maid Orange Juice"/>
    <n v="1"/>
    <s v="Beverages"/>
    <m/>
    <n v="40.737726686483299"/>
    <n v="-73.996515278059206"/>
    <n v="40.735576000000002"/>
    <n v="-74.007375999999994"/>
    <d v="2014-10-05T09:02:10"/>
    <d v="2014-10-05T09:11:39"/>
    <d v="2014-10-05T09:31:22"/>
    <d v="2014-10-05T09:39:26"/>
  </r>
  <r>
    <n v="1375898"/>
    <n v="184325"/>
    <x v="22"/>
    <x v="1"/>
    <x v="605"/>
    <x v="6"/>
    <s v="Spicy Salmon Maki"/>
    <n v="1"/>
    <s v="Maki Sushi Rolls"/>
    <d v="1899-12-30T00:05:36"/>
    <n v="40.745520868747803"/>
    <n v="-73.998908318457893"/>
    <n v="40.740423509888998"/>
    <n v="-73.996968548813797"/>
    <d v="2014-10-16T20:20:27"/>
    <d v="2014-10-16T20:46:23"/>
    <d v="2014-10-16T20:53:12"/>
    <d v="2014-10-16T20:57:25"/>
  </r>
  <r>
    <n v="1432519"/>
    <n v="318665"/>
    <x v="216"/>
    <x v="1"/>
    <x v="25"/>
    <x v="4"/>
    <s v="Spicy Tuna &amp; Tempura Flakes"/>
    <n v="1"/>
    <s v="Maki (Special Rolls)"/>
    <m/>
    <n v="40.767652912117299"/>
    <n v="-73.982925456000402"/>
    <n v="40.755873399999999"/>
    <n v="-73.992511699999994"/>
    <d v="2014-10-23T20:37:12"/>
    <m/>
    <m/>
    <d v="2014-10-23T21:32:52"/>
  </r>
  <r>
    <n v="1474551"/>
    <n v="72639"/>
    <x v="307"/>
    <x v="1"/>
    <x v="105"/>
    <x v="6"/>
    <s v="Seared Tuna"/>
    <n v="1"/>
    <s v="Maki Sushi Cut-Up Roll"/>
    <d v="1899-12-30T00:09:59"/>
    <n v="40.771568712019302"/>
    <n v="-73.952786829189705"/>
    <n v="40.780897000000003"/>
    <n v="-73.958620999999994"/>
    <d v="2014-10-28T17:07:14"/>
    <d v="2014-10-28T17:08:21"/>
    <d v="2014-10-28T17:34:12"/>
    <d v="2014-10-28T17:50:34"/>
  </r>
  <r>
    <n v="1348262"/>
    <n v="41318"/>
    <x v="125"/>
    <x v="1"/>
    <x v="33"/>
    <x v="20"/>
    <s v="Guacamole Greens"/>
    <n v="1"/>
    <s v="Signatures"/>
    <d v="1899-12-30T00:04:06"/>
    <n v="40.721323186970601"/>
    <n v="-74.009732007980304"/>
    <n v="40.720866000000001"/>
    <n v="-73.999256000000003"/>
    <d v="2014-10-12T17:55:51"/>
    <m/>
    <m/>
    <d v="2014-10-12T18:53:49"/>
  </r>
  <r>
    <n v="1280717"/>
    <n v="99025"/>
    <x v="4"/>
    <x v="1"/>
    <x v="864"/>
    <x v="9"/>
    <m/>
    <m/>
    <m/>
    <d v="1899-12-30T00:12:07"/>
    <n v="40.770735310305902"/>
    <n v="-73.953848734794093"/>
    <n v="40.763607999999998"/>
    <n v="-73.965672400000003"/>
    <d v="2014-10-02T18:15:09"/>
    <d v="2014-10-02T18:57:40"/>
    <d v="2014-10-02T19:05:59"/>
    <d v="2014-10-02T19:21:09"/>
  </r>
  <r>
    <n v="1408161"/>
    <n v="116293"/>
    <x v="522"/>
    <x v="5"/>
    <x v="134"/>
    <x v="33"/>
    <s v="Organic Raw Goji Granola"/>
    <n v="1"/>
    <s v="Healing Home"/>
    <m/>
    <n v="40.735676762018002"/>
    <n v="-73.993829528068602"/>
    <n v="40.727597699999997"/>
    <n v="-74.005142500000005"/>
    <d v="2014-10-20T13:35:09"/>
    <d v="2014-10-20T13:43:39"/>
    <d v="2014-10-20T14:00:16"/>
    <d v="2014-10-20T14:17:13"/>
  </r>
  <r>
    <n v="1278205"/>
    <n v="91981"/>
    <x v="230"/>
    <x v="2"/>
    <x v="33"/>
    <x v="20"/>
    <s v="Kale Caesar"/>
    <n v="1"/>
    <s v="Signatures"/>
    <d v="1899-12-30T00:01:52"/>
    <n v="40.745078589413303"/>
    <n v="-73.988821506500202"/>
    <n v="40.755046462967996"/>
    <n v="-73.971461715955002"/>
    <d v="2014-10-02T11:25:37"/>
    <d v="2014-10-02T11:57:31"/>
    <d v="2014-10-02T12:04:51"/>
    <d v="2014-10-02T12:32:02"/>
  </r>
  <r>
    <n v="1480708"/>
    <n v="312097"/>
    <x v="36"/>
    <x v="1"/>
    <x v="139"/>
    <x v="8"/>
    <s v="Shrimp Bun"/>
    <n v="2"/>
    <s v="Buns"/>
    <m/>
    <n v="40.729110403548901"/>
    <n v="-73.984245455566395"/>
    <n v="40.722777999999998"/>
    <n v="-73.984634"/>
    <d v="2014-10-29T17:49:05"/>
    <d v="2014-10-29T18:07:14"/>
    <d v="2014-10-29T18:21:41"/>
    <d v="2014-10-29T18:30:57"/>
  </r>
  <r>
    <n v="1313049"/>
    <n v="69928"/>
    <x v="47"/>
    <x v="1"/>
    <x v="858"/>
    <x v="8"/>
    <m/>
    <m/>
    <m/>
    <d v="1899-12-30T00:04:34"/>
    <n v="40.772776399999998"/>
    <n v="-73.965133600000001"/>
    <n v="40.769443000000003"/>
    <n v="-73.950874999999996"/>
    <d v="2014-10-07T12:46:46"/>
    <d v="2014-10-07T12:48:26"/>
    <d v="2014-10-07T13:07:18"/>
    <d v="2014-10-07T13:33:50"/>
  </r>
  <r>
    <n v="1333664"/>
    <n v="145971"/>
    <x v="35"/>
    <x v="1"/>
    <x v="124"/>
    <x v="26"/>
    <s v="Spicy Thai Lettuce Wraps"/>
    <n v="1"/>
    <s v="Savory"/>
    <d v="1899-12-30T00:05:17"/>
    <n v="40.735725000000002"/>
    <n v="-73.987126466589601"/>
    <n v="40.725544800000002"/>
    <n v="-74.008970599999998"/>
    <d v="2014-10-10T20:33:19"/>
    <d v="2014-10-10T20:42:27"/>
    <d v="2014-10-10T20:59:27"/>
    <d v="2014-10-10T21:15:33"/>
  </r>
  <r>
    <n v="1347669"/>
    <n v="355766"/>
    <x v="207"/>
    <x v="1"/>
    <x v="123"/>
    <x v="7"/>
    <s v="Dark Chocolate Chocolate Chip"/>
    <n v="1"/>
    <s v="Cookies"/>
    <m/>
    <n v="40.805045179214197"/>
    <n v="-73.9551861362457"/>
    <n v="40.799004600000004"/>
    <n v="-73.963308600000005"/>
    <d v="2014-10-12T16:44:55"/>
    <d v="2014-10-12T16:54:20"/>
    <d v="2014-10-12T17:00:10"/>
    <d v="2014-10-12T17:07:36"/>
  </r>
  <r>
    <n v="1383558"/>
    <n v="124359"/>
    <x v="355"/>
    <x v="2"/>
    <x v="812"/>
    <x v="8"/>
    <m/>
    <m/>
    <m/>
    <m/>
    <n v="40.7414976646767"/>
    <n v="-74.001186556959098"/>
    <n v="40.730811000000003"/>
    <n v="-74.009276"/>
    <d v="2014-10-17T20:43:24"/>
    <m/>
    <m/>
    <d v="2014-10-17T21:46:50"/>
  </r>
  <r>
    <n v="1475185"/>
    <n v="138966"/>
    <x v="158"/>
    <x v="2"/>
    <x v="54"/>
    <x v="23"/>
    <s v="Lure House Roll"/>
    <n v="1"/>
    <s v="Specialty Rolls"/>
    <d v="1899-12-30T00:12:32"/>
    <n v="40.724634574370299"/>
    <n v="-73.998402357101398"/>
    <n v="40.707763399999997"/>
    <n v="-74.013816399999996"/>
    <d v="2014-10-28T19:07:28"/>
    <d v="2014-10-28T19:13:36"/>
    <d v="2014-10-28T19:38:56"/>
    <d v="2014-10-28T19:49:14"/>
  </r>
  <r>
    <n v="1452245"/>
    <n v="362146"/>
    <x v="56"/>
    <x v="1"/>
    <x v="12"/>
    <x v="10"/>
    <s v="Spare Ribs"/>
    <n v="1"/>
    <s v="Meats"/>
    <m/>
    <n v="40.727518945156902"/>
    <n v="-73.988671302795396"/>
    <n v="40.732428200000001"/>
    <n v="-74.008059399999993"/>
    <d v="2014-10-25T21:25:45"/>
    <d v="2014-10-25T21:32:07"/>
    <d v="2014-10-25T22:07:51"/>
    <d v="2014-10-25T22:26:06"/>
  </r>
  <r>
    <n v="1329301"/>
    <n v="114785"/>
    <x v="306"/>
    <x v="1"/>
    <x v="112"/>
    <x v="8"/>
    <s v="Blue Ribbon Fried Chicken Sandwich + Fries"/>
    <n v="4"/>
    <s v="Today's Special"/>
    <m/>
    <n v="40.724339999999998"/>
    <n v="-73.990960000000001"/>
    <n v="40.752240999999998"/>
    <n v="-73.971378000000001"/>
    <d v="2014-10-10T12:26:19"/>
    <d v="2014-10-10T12:23:48"/>
    <d v="2014-10-10T12:28:07"/>
    <d v="2014-10-10T12:47:38"/>
  </r>
  <r>
    <n v="1363091"/>
    <n v="106481"/>
    <x v="61"/>
    <x v="1"/>
    <x v="94"/>
    <x v="28"/>
    <s v="Tostones"/>
    <n v="1"/>
    <s v="Platitos"/>
    <d v="1899-12-30T00:02:44"/>
    <n v="40.760406969917"/>
    <n v="-73.994894027710004"/>
    <n v="40.746764400000004"/>
    <n v="-73.990301400000007"/>
    <d v="2014-10-14T20:25:06"/>
    <d v="2014-10-14T20:31:18"/>
    <d v="2014-10-14T20:52:08"/>
    <d v="2014-10-14T21:08:30"/>
  </r>
  <r>
    <n v="1426075"/>
    <n v="113534"/>
    <x v="173"/>
    <x v="4"/>
    <x v="277"/>
    <x v="6"/>
    <s v="Jumbo Shrimp Ceviche"/>
    <n v="1"/>
    <s v="Sashimi Seviche"/>
    <d v="1899-12-30T00:19:27"/>
    <n v="40.732666419020703"/>
    <n v="-74.003292612268694"/>
    <n v="40.731275799999999"/>
    <n v="-74.001989399999999"/>
    <d v="2014-10-22T23:05:07"/>
    <m/>
    <m/>
    <d v="2014-10-22T23:40:22"/>
  </r>
  <r>
    <n v="1328556"/>
    <n v="237409"/>
    <x v="51"/>
    <x v="4"/>
    <x v="191"/>
    <x v="18"/>
    <m/>
    <m/>
    <m/>
    <m/>
    <n v="40.7209843306225"/>
    <n v="-73.994954333926202"/>
    <n v="40.783696900000002"/>
    <n v="-73.972964000000005"/>
    <d v="2014-10-10T10:45:40"/>
    <d v="2014-10-10T11:04:17"/>
    <d v="2014-10-10T11:15:08"/>
    <d v="2014-10-10T11:51:21"/>
  </r>
  <r>
    <n v="1363179"/>
    <n v="63185"/>
    <x v="182"/>
    <x v="1"/>
    <x v="743"/>
    <x v="43"/>
    <s v="Cookies &amp; Cream"/>
    <n v="1"/>
    <s v="Fat Free"/>
    <m/>
    <n v="40.780820311410103"/>
    <n v="-73.980170645087696"/>
    <n v="40.775211441511303"/>
    <n v="-73.988079046025504"/>
    <d v="2014-10-14T20:38:02"/>
    <d v="2014-10-14T20:44:23"/>
    <d v="2014-10-14T20:58:13"/>
    <d v="2014-10-14T21:20:04"/>
  </r>
  <r>
    <n v="1322499"/>
    <n v="297130"/>
    <x v="131"/>
    <x v="5"/>
    <x v="593"/>
    <x v="7"/>
    <s v="Cronut (limited availability, Limit TWO per customer)"/>
    <n v="1"/>
    <s v="Viennoiserie"/>
    <m/>
    <n v="40.725096000788497"/>
    <n v="-74.003074765205398"/>
    <n v="40.735796999999998"/>
    <n v="-74.000366"/>
    <d v="2014-10-09T09:29:09"/>
    <d v="2014-10-09T09:56:37"/>
    <d v="2014-10-09T10:28:27"/>
    <d v="2014-10-09T10:37:59"/>
  </r>
  <r>
    <n v="1467927"/>
    <n v="195927"/>
    <x v="154"/>
    <x v="0"/>
    <x v="670"/>
    <x v="16"/>
    <s v="Torta di Carota"/>
    <n v="1"/>
    <s v="Dessert"/>
    <d v="1899-12-30T00:04:09"/>
    <n v="40.742568194152597"/>
    <n v="-73.980486302507799"/>
    <n v="40.745808199999999"/>
    <n v="-73.989381399999999"/>
    <d v="2014-10-27T13:03:40"/>
    <d v="2014-10-27T13:14:50"/>
    <d v="2014-10-27T13:37:46"/>
    <d v="2014-10-27T14:08:34"/>
  </r>
  <r>
    <n v="1324775"/>
    <n v="311186"/>
    <x v="37"/>
    <x v="2"/>
    <x v="20"/>
    <x v="17"/>
    <s v="Arnica Cream"/>
    <n v="1"/>
    <s v="Vitamin Supplements"/>
    <m/>
    <n v="40.723954999999997"/>
    <n v="-73.991828999999996"/>
    <n v="40.728291800000001"/>
    <n v="-73.996455499999996"/>
    <d v="2014-10-09T18:03:32"/>
    <d v="2014-10-09T18:18:46"/>
    <d v="2014-10-09T19:12:36"/>
    <d v="2014-10-09T19:21:53"/>
  </r>
  <r>
    <n v="1329333"/>
    <n v="321492"/>
    <x v="227"/>
    <x v="1"/>
    <x v="865"/>
    <x v="0"/>
    <s v="Roasted Chicken"/>
    <n v="1"/>
    <s v="Sandwiches"/>
    <d v="1899-12-30T00:23:48"/>
    <n v="40.739386491067698"/>
    <n v="-73.9901853413308"/>
    <n v="40.746166600000002"/>
    <n v="-73.988394999999997"/>
    <d v="2014-10-10T12:31:19"/>
    <d v="2014-10-10T12:47:14"/>
    <d v="2014-10-10T13:06:39"/>
    <d v="2014-10-10T13:14:42"/>
  </r>
  <r>
    <n v="1376291"/>
    <n v="101177"/>
    <x v="4"/>
    <x v="1"/>
    <x v="866"/>
    <x v="8"/>
    <m/>
    <m/>
    <m/>
    <m/>
    <n v="40.771051649205198"/>
    <n v="-73.982529454361995"/>
    <n v="40.768475000000002"/>
    <n v="-73.966896000000006"/>
    <d v="2014-10-16T20:56:40"/>
    <m/>
    <m/>
    <d v="2014-10-16T21:19:11"/>
  </r>
  <r>
    <n v="1368067"/>
    <n v="63728"/>
    <x v="53"/>
    <x v="2"/>
    <x v="139"/>
    <x v="8"/>
    <s v="Spicy Miso Ramen"/>
    <n v="1"/>
    <s v="Bowls"/>
    <m/>
    <n v="40.729110403548901"/>
    <n v="-73.984245455566395"/>
    <n v="40.766203699999998"/>
    <n v="-73.960757000000001"/>
    <d v="2014-10-15T18:14:24"/>
    <d v="2014-10-15T18:12:08"/>
    <d v="2014-10-15T18:31:57"/>
    <d v="2014-10-15T18:56:42"/>
  </r>
  <r>
    <n v="1487653"/>
    <n v="121905"/>
    <x v="223"/>
    <x v="1"/>
    <x v="134"/>
    <x v="33"/>
    <s v="Organic Chicken &amp; Quinoa Soup"/>
    <n v="1"/>
    <s v="Soups (M-F 11:30AM-Close)"/>
    <m/>
    <n v="40.735676762018002"/>
    <n v="-73.993829528068602"/>
    <n v="40.743617299999997"/>
    <n v="-74.006400400000004"/>
    <d v="2014-10-30T16:44:03"/>
    <m/>
    <m/>
    <d v="2014-10-30T17:35:04"/>
  </r>
  <r>
    <n v="1481228"/>
    <n v="62359"/>
    <x v="36"/>
    <x v="1"/>
    <x v="203"/>
    <x v="16"/>
    <s v="Baked Clams"/>
    <n v="1"/>
    <s v="Lunch &amp; Dinner Appetizers"/>
    <d v="1899-12-30T00:09:14"/>
    <n v="40.722748587419602"/>
    <n v="-73.996061916918705"/>
    <n v="40.724780000000003"/>
    <n v="-73.980463"/>
    <d v="2014-10-29T18:59:08"/>
    <d v="2014-10-29T19:36:00"/>
    <d v="2014-10-29T19:47:42"/>
    <d v="2014-10-29T20:00:23"/>
  </r>
  <r>
    <n v="1474420"/>
    <n v="358158"/>
    <x v="171"/>
    <x v="1"/>
    <x v="63"/>
    <x v="16"/>
    <s v="House Roasted Turkey"/>
    <n v="1"/>
    <s v="Sandwiches"/>
    <d v="1899-12-30T00:01:32"/>
    <n v="40.723019825000002"/>
    <n v="-73.995853999999994"/>
    <n v="40.723728999999999"/>
    <n v="-74.004076100000006"/>
    <d v="2014-10-28T16:35:29"/>
    <d v="2014-10-28T16:38:50"/>
    <d v="2014-10-28T16:53:11"/>
    <d v="2014-10-28T16:58:59"/>
  </r>
  <r>
    <n v="1422113"/>
    <n v="198096"/>
    <x v="121"/>
    <x v="1"/>
    <x v="291"/>
    <x v="40"/>
    <s v="1 Frozen Yogurt"/>
    <n v="2"/>
    <s v="Free Frozen Yogurt"/>
    <m/>
    <n v="40.732138300000003"/>
    <n v="-73.981430399999994"/>
    <n v="40.740921"/>
    <n v="-74.007024000000001"/>
    <d v="2014-10-22T16:41:44"/>
    <m/>
    <m/>
    <d v="2014-10-22T17:13:21"/>
  </r>
  <r>
    <n v="1324235"/>
    <n v="365225"/>
    <x v="45"/>
    <x v="1"/>
    <x v="264"/>
    <x v="0"/>
    <s v="Sarabeth's Chicken Pot Pie"/>
    <n v="1"/>
    <s v="Entrees"/>
    <d v="1899-12-30T00:22:42"/>
    <n v="40.765298953919803"/>
    <n v="-73.975667953491197"/>
    <n v="40.779800000000002"/>
    <n v="-73.957060999999996"/>
    <d v="2014-10-09T15:51:49"/>
    <d v="2014-10-09T16:15:34"/>
    <d v="2014-10-09T17:00:58"/>
    <d v="2014-10-09T17:13:10"/>
  </r>
  <r>
    <n v="1321796"/>
    <n v="301032"/>
    <x v="33"/>
    <x v="2"/>
    <x v="30"/>
    <x v="16"/>
    <s v="Prosciutto Arugula"/>
    <n v="1"/>
    <s v="Pizzas"/>
    <d v="1899-12-30T00:02:19"/>
    <n v="40.7320637605782"/>
    <n v="-73.996154665947003"/>
    <n v="40.714311888479799"/>
    <n v="-74.007687083578205"/>
    <d v="2014-10-08T23:31:50"/>
    <d v="2014-10-08T23:37:22"/>
    <d v="2014-10-08T23:53:18"/>
    <d v="2014-10-09T00:03:41"/>
  </r>
  <r>
    <n v="1333200"/>
    <n v="204102"/>
    <x v="132"/>
    <x v="1"/>
    <x v="498"/>
    <x v="1"/>
    <m/>
    <m/>
    <m/>
    <d v="1899-12-30T00:07:43"/>
    <n v="40.730090594016403"/>
    <n v="-73.984038847537406"/>
    <n v="40.721788799999999"/>
    <n v="-74.011132099999998"/>
    <d v="2014-10-10T19:54:29"/>
    <m/>
    <m/>
    <d v="2014-10-10T20:43:28"/>
  </r>
  <r>
    <n v="1473139"/>
    <n v="318451"/>
    <x v="24"/>
    <x v="1"/>
    <x v="867"/>
    <x v="16"/>
    <m/>
    <m/>
    <m/>
    <d v="1899-12-30T00:07:28"/>
    <n v="40.723507563316701"/>
    <n v="-74.002661371964393"/>
    <n v="40.723329499999998"/>
    <n v="-73.991501799999995"/>
    <d v="2014-10-28T12:16:39"/>
    <d v="2014-10-28T12:43:01"/>
    <d v="2014-10-28T12:48:51"/>
    <d v="2014-10-28T12:56:09"/>
  </r>
  <r>
    <n v="1384176"/>
    <n v="252300"/>
    <x v="281"/>
    <x v="5"/>
    <x v="193"/>
    <x v="8"/>
    <s v="Pesto Mayo"/>
    <n v="1"/>
    <s v="Additional Sauces"/>
    <m/>
    <n v="40.728169657139198"/>
    <n v="-73.987912711093401"/>
    <n v="40.739676000000003"/>
    <n v="-73.981767000000005"/>
    <d v="2014-10-17T21:34:45"/>
    <d v="2014-10-17T21:38:47"/>
    <d v="2014-10-17T22:15:36"/>
    <d v="2014-10-17T22:24:56"/>
  </r>
  <r>
    <n v="1333805"/>
    <n v="371117"/>
    <x v="362"/>
    <x v="1"/>
    <x v="122"/>
    <x v="32"/>
    <s v="Vanilla Bean"/>
    <n v="1"/>
    <s v="Yeast Doughnuts"/>
    <m/>
    <n v="40.744563916288797"/>
    <n v="-73.996630052861306"/>
    <n v="40.7297734653134"/>
    <n v="-74.000524097262996"/>
    <d v="2014-10-10T20:43:54"/>
    <d v="2014-10-10T20:46:02"/>
    <d v="2014-10-10T20:56:52"/>
    <d v="2014-10-10T21:18:54"/>
  </r>
  <r>
    <n v="1479993"/>
    <n v="396432"/>
    <x v="75"/>
    <x v="1"/>
    <x v="137"/>
    <x v="35"/>
    <s v="Gummy Bears (5 oz.)"/>
    <n v="1"/>
    <s v="Candy &amp; Snacks"/>
    <m/>
    <n v="40.714638307702003"/>
    <n v="-74.008336134918196"/>
    <n v="40.718659000000002"/>
    <n v="-74.002853999999999"/>
    <d v="2014-10-29T15:48:45"/>
    <m/>
    <m/>
    <d v="2014-10-29T16:33:40"/>
  </r>
  <r>
    <n v="1404334"/>
    <n v="358158"/>
    <x v="126"/>
    <x v="1"/>
    <x v="780"/>
    <x v="16"/>
    <s v="Sliders"/>
    <n v="1"/>
    <s v="Snacks (dinner)"/>
    <d v="1899-12-30T00:05:20"/>
    <n v="40.721628292251097"/>
    <n v="-74.001226727168103"/>
    <n v="40.723728999999999"/>
    <n v="-74.004076100000006"/>
    <d v="2014-10-19T21:07:48"/>
    <d v="2014-10-19T21:07:44"/>
    <d v="2014-10-19T21:36:35"/>
    <d v="2014-10-19T21:41:55"/>
  </r>
  <r>
    <n v="1274827"/>
    <n v="127130"/>
    <x v="542"/>
    <x v="1"/>
    <x v="88"/>
    <x v="6"/>
    <s v="Miso"/>
    <n v="1"/>
    <s v="Soup"/>
    <d v="1899-12-30T00:04:35"/>
    <n v="40.784077256376399"/>
    <n v="-73.9776224098444"/>
    <n v="40.766866299999997"/>
    <n v="-73.960955999999996"/>
    <d v="2014-10-01T19:11:41"/>
    <d v="2014-10-01T19:13:10"/>
    <d v="2014-10-01T19:27:30"/>
    <d v="2014-10-01T19:45:37"/>
  </r>
  <r>
    <n v="1345480"/>
    <n v="58476"/>
    <x v="299"/>
    <x v="1"/>
    <x v="152"/>
    <x v="8"/>
    <m/>
    <m/>
    <m/>
    <m/>
    <n v="40.778439772205303"/>
    <n v="-73.956311185325802"/>
    <n v="40.775536000000002"/>
    <n v="-73.950322"/>
    <d v="2014-10-12T13:00:41"/>
    <d v="2014-10-12T13:04:02"/>
    <d v="2014-10-12T13:13:52"/>
    <d v="2014-10-12T13:24:23"/>
  </r>
  <r>
    <n v="1392127"/>
    <n v="156298"/>
    <x v="62"/>
    <x v="1"/>
    <x v="73"/>
    <x v="26"/>
    <s v="SautÃ©ed Greens"/>
    <n v="1"/>
    <s v="Sides"/>
    <d v="1899-12-30T00:06:15"/>
    <n v="40.790399757583998"/>
    <n v="-73.974712559392302"/>
    <n v="40.777329557633998"/>
    <n v="-73.951808149573907"/>
    <d v="2014-10-18T20:11:26"/>
    <d v="2014-10-18T20:29:12"/>
    <d v="2014-10-18T20:42:32"/>
    <d v="2014-10-18T21:20:18"/>
  </r>
  <r>
    <n v="1369881"/>
    <n v="106481"/>
    <x v="33"/>
    <x v="2"/>
    <x v="297"/>
    <x v="29"/>
    <s v="Dinner Forest Mushroom Ravioli"/>
    <n v="1"/>
    <s v="Dinner Main Courses"/>
    <m/>
    <n v="40.7382631261951"/>
    <n v="-73.987838104088993"/>
    <n v="40.746764400000004"/>
    <n v="-73.990301400000007"/>
    <d v="2014-10-15T21:11:02"/>
    <m/>
    <m/>
    <d v="2014-10-15T22:19:35"/>
  </r>
  <r>
    <n v="1348191"/>
    <n v="375118"/>
    <x v="46"/>
    <x v="2"/>
    <x v="70"/>
    <x v="11"/>
    <s v="6 Cookies"/>
    <n v="1"/>
    <s v="Cookies"/>
    <m/>
    <n v="40.787149600866101"/>
    <n v="-73.971722312198096"/>
    <n v="40.803340900000002"/>
    <n v="-73.9680635"/>
    <d v="2014-10-12T17:46:54"/>
    <d v="2014-10-12T17:50:26"/>
    <d v="2014-10-12T18:00:18"/>
    <d v="2014-10-12T18:10:18"/>
  </r>
  <r>
    <n v="1308837"/>
    <n v="65224"/>
    <x v="42"/>
    <x v="1"/>
    <x v="277"/>
    <x v="6"/>
    <s v="Hamachi (Yellowtail)"/>
    <n v="1"/>
    <s v="Nigiri &amp; Sashimi"/>
    <d v="1899-12-30T00:06:22"/>
    <n v="40.732666419020703"/>
    <n v="-74.003292612268694"/>
    <n v="40.710833000000001"/>
    <n v="-74.005555999999999"/>
    <d v="2014-10-06T17:14:37"/>
    <d v="2014-10-06T17:12:10"/>
    <d v="2014-10-06T17:42:30"/>
    <d v="2014-10-06T18:08:21"/>
  </r>
  <r>
    <n v="1366614"/>
    <n v="369272"/>
    <x v="242"/>
    <x v="1"/>
    <x v="14"/>
    <x v="11"/>
    <s v="Carrot Cupcake"/>
    <n v="1"/>
    <s v="Specialty Cupcakes"/>
    <m/>
    <n v="40.761837221754902"/>
    <n v="-73.9663982391357"/>
    <n v="40.767651000000001"/>
    <n v="-73.966875000000002"/>
    <d v="2014-10-15T14:40:42"/>
    <d v="2014-10-15T14:41:38"/>
    <d v="2014-10-15T15:11:55"/>
    <d v="2014-10-15T15:19:01"/>
  </r>
  <r>
    <n v="1289594"/>
    <n v="40741"/>
    <x v="528"/>
    <x v="2"/>
    <x v="263"/>
    <x v="4"/>
    <s v="Spicy Cucumber Salad"/>
    <n v="1"/>
    <s v="Sides"/>
    <m/>
    <n v="40.746330350007703"/>
    <n v="-73.993885517120404"/>
    <n v="40.756776000000002"/>
    <n v="-73.998191000000006"/>
    <d v="2014-10-03T21:35:23"/>
    <d v="2014-10-03T21:53:12"/>
    <d v="2014-10-03T22:04:02"/>
    <d v="2014-10-03T22:20:19"/>
  </r>
  <r>
    <n v="1355997"/>
    <n v="326505"/>
    <x v="64"/>
    <x v="1"/>
    <x v="77"/>
    <x v="0"/>
    <s v="House Salad"/>
    <n v="1"/>
    <s v="Salad"/>
    <m/>
    <n v="40.724339999999998"/>
    <n v="-73.990960000000001"/>
    <n v="40.730649999999997"/>
    <n v="-73.986685800000004"/>
    <d v="2014-10-13T17:19:22"/>
    <d v="2014-10-13T17:24:35"/>
    <d v="2014-10-13T17:47:44"/>
    <d v="2014-10-13T17:55:45"/>
  </r>
  <r>
    <n v="1360377"/>
    <n v="91022"/>
    <x v="13"/>
    <x v="1"/>
    <x v="33"/>
    <x v="20"/>
    <s v="Organic Lentil Chickpea (Small)"/>
    <n v="1"/>
    <s v="Soup"/>
    <d v="1899-12-30T00:06:33"/>
    <n v="40.745078589413303"/>
    <n v="-73.988821506500202"/>
    <n v="40.754148100000002"/>
    <n v="-73.987379599999997"/>
    <d v="2014-10-14T11:50:01"/>
    <d v="2014-10-14T11:51:07"/>
    <d v="2014-10-14T12:09:26"/>
    <d v="2014-10-14T12:21:02"/>
  </r>
  <r>
    <n v="1481866"/>
    <n v="172624"/>
    <x v="339"/>
    <x v="1"/>
    <x v="341"/>
    <x v="8"/>
    <m/>
    <m/>
    <m/>
    <m/>
    <n v="40.7367349889739"/>
    <n v="-73.989760659947393"/>
    <n v="40.722408799999997"/>
    <n v="-73.998372900000007"/>
    <d v="2014-10-29T20:08:21"/>
    <d v="2014-10-29T20:21:46"/>
    <d v="2014-10-29T20:43:36"/>
    <d v="2014-10-29T20:47:46"/>
  </r>
  <r>
    <n v="1462419"/>
    <n v="398952"/>
    <x v="94"/>
    <x v="1"/>
    <x v="167"/>
    <x v="30"/>
    <s v="Dumplings in Chili Oil"/>
    <n v="1"/>
    <s v="Hot Appetizers"/>
    <m/>
    <n v="40.732213000000002"/>
    <n v="-73.988072000000003"/>
    <n v="40.743568199999999"/>
    <n v="-73.972405300000005"/>
    <d v="2014-10-26T19:20:17"/>
    <d v="2014-10-26T19:32:48"/>
    <d v="2014-10-26T20:08:37"/>
    <d v="2014-10-26T20:28:32"/>
  </r>
  <r>
    <n v="1372724"/>
    <n v="160957"/>
    <x v="270"/>
    <x v="1"/>
    <x v="88"/>
    <x v="6"/>
    <s v="Sweet Potato Tempura"/>
    <n v="2"/>
    <s v="Roll"/>
    <d v="1899-12-30T00:04:39"/>
    <n v="40.784077256376399"/>
    <n v="-73.9776224098444"/>
    <n v="40.739592500000001"/>
    <n v="-73.992170999999999"/>
    <d v="2014-10-16T12:46:29"/>
    <m/>
    <m/>
    <d v="2014-10-16T14:20:23"/>
  </r>
  <r>
    <n v="1399708"/>
    <n v="330015"/>
    <x v="100"/>
    <x v="5"/>
    <x v="9"/>
    <x v="2"/>
    <s v="ShackBurger"/>
    <n v="1"/>
    <s v="Burgers"/>
    <m/>
    <n v="40.780825773220101"/>
    <n v="-73.976483345031696"/>
    <n v="40.777991671879597"/>
    <n v="-73.974757384500506"/>
    <d v="2014-10-19T16:26:36"/>
    <d v="2014-10-19T16:42:24"/>
    <d v="2014-10-19T17:11:14"/>
    <d v="2014-10-19T17:16:55"/>
  </r>
  <r>
    <n v="1302769"/>
    <n v="350373"/>
    <x v="335"/>
    <x v="2"/>
    <x v="77"/>
    <x v="0"/>
    <s v="Breast"/>
    <n v="1"/>
    <s v="By the Piece"/>
    <m/>
    <n v="40.724339999999998"/>
    <n v="-73.990960000000001"/>
    <n v="40.733302000000002"/>
    <n v="-74.001362"/>
    <d v="2014-10-05T18:27:20"/>
    <d v="2014-10-05T18:26:50"/>
    <d v="2014-10-05T18:38:41"/>
    <d v="2014-10-05T18:46:05"/>
  </r>
  <r>
    <n v="1456999"/>
    <n v="259668"/>
    <x v="131"/>
    <x v="5"/>
    <x v="193"/>
    <x v="8"/>
    <s v="Pommes Frites"/>
    <n v="1"/>
    <s v="Pommes Frites"/>
    <m/>
    <n v="40.728169657139198"/>
    <n v="-73.987912711093401"/>
    <n v="40.744658399999999"/>
    <n v="-73.977722099999994"/>
    <d v="2014-10-26T12:40:41"/>
    <d v="2014-10-26T13:00:06"/>
    <d v="2014-10-26T13:13:56"/>
    <d v="2014-10-26T13:25:03"/>
  </r>
  <r>
    <n v="1473017"/>
    <n v="39275"/>
    <x v="318"/>
    <x v="3"/>
    <x v="394"/>
    <x v="0"/>
    <s v="Sunberry 'Madison Blend' Hot Coffee"/>
    <n v="1"/>
    <s v="Beverages"/>
    <d v="1899-12-30T00:02:30"/>
    <n v="40.784877344265098"/>
    <n v="-73.955926608873398"/>
    <n v="40.771536300000001"/>
    <n v="-73.950676200000004"/>
    <d v="2014-10-28T11:38:24"/>
    <d v="2014-10-28T11:43:45"/>
    <d v="2014-10-28T12:06:05"/>
    <d v="2014-10-28T12:17:48"/>
  </r>
  <r>
    <n v="1392737"/>
    <n v="338599"/>
    <x v="126"/>
    <x v="1"/>
    <x v="32"/>
    <x v="4"/>
    <s v="Fresh Salmon, Scallion &amp; Spicy Mayo"/>
    <n v="1"/>
    <s v="Special Rolls"/>
    <d v="1899-12-30T00:04:53"/>
    <n v="40.735872288065799"/>
    <n v="-73.987664615827299"/>
    <n v="40.732428200000001"/>
    <n v="-74.008059399999993"/>
    <d v="2014-10-18T20:55:10"/>
    <d v="2014-10-18T21:11:47"/>
    <d v="2014-10-18T21:21:38"/>
    <d v="2014-10-18T21:37:51"/>
  </r>
  <r>
    <n v="1294834"/>
    <n v="97193"/>
    <x v="115"/>
    <x v="1"/>
    <x v="105"/>
    <x v="6"/>
    <m/>
    <m/>
    <m/>
    <d v="1899-12-30T00:07:15"/>
    <n v="40.771568712019302"/>
    <n v="-73.952786829189705"/>
    <n v="40.784225900000003"/>
    <n v="-73.953638999999995"/>
    <d v="2014-10-04T18:18:35"/>
    <d v="2014-10-04T18:35:04"/>
    <d v="2014-10-04T18:43:22"/>
    <d v="2014-10-04T18:53:25"/>
  </r>
  <r>
    <n v="1287501"/>
    <n v="67370"/>
    <x v="32"/>
    <x v="1"/>
    <x v="762"/>
    <x v="30"/>
    <m/>
    <m/>
    <m/>
    <d v="1899-12-30T00:04:48"/>
    <n v="40.758726099999997"/>
    <n v="-73.964470800000001"/>
    <n v="40.764021399999997"/>
    <n v="-73.962121400000001"/>
    <d v="2014-10-03T18:04:39"/>
    <d v="2014-10-03T18:05:33"/>
    <d v="2014-10-03T18:34:51"/>
    <d v="2014-10-03T18:42:33"/>
  </r>
  <r>
    <n v="1421389"/>
    <n v="391449"/>
    <x v="66"/>
    <x v="1"/>
    <x v="130"/>
    <x v="9"/>
    <m/>
    <m/>
    <m/>
    <m/>
    <n v="40.759534000000002"/>
    <n v="-73.991765000000001"/>
    <n v="40.763697100000002"/>
    <n v="-73.997548699999996"/>
    <d v="2014-10-22T14:58:27"/>
    <d v="2014-10-22T15:08:31"/>
    <d v="2014-10-22T15:30:52"/>
    <d v="2014-10-22T15:44:01"/>
  </r>
  <r>
    <n v="1285442"/>
    <n v="235818"/>
    <x v="236"/>
    <x v="1"/>
    <x v="9"/>
    <x v="2"/>
    <s v="Shake"/>
    <n v="2"/>
    <s v="Shakes"/>
    <m/>
    <n v="40.740884357811296"/>
    <n v="-73.988198676721197"/>
    <n v="40.739971099999998"/>
    <n v="-73.990263799999994"/>
    <d v="2014-10-03T13:31:28"/>
    <m/>
    <m/>
    <d v="2014-10-03T14:45:58"/>
  </r>
  <r>
    <n v="1323341"/>
    <n v="116293"/>
    <x v="275"/>
    <x v="1"/>
    <x v="134"/>
    <x v="33"/>
    <s v="Wild Line-Caught Tuna Salad"/>
    <n v="1"/>
    <s v="Prepared Food"/>
    <m/>
    <n v="40.735676762018002"/>
    <n v="-73.993829528068602"/>
    <n v="40.727597699999997"/>
    <n v="-74.005142500000005"/>
    <d v="2014-10-09T13:26:25"/>
    <d v="2014-10-09T13:34:17"/>
    <d v="2014-10-09T13:56:37"/>
    <d v="2014-10-09T14:06:20"/>
  </r>
  <r>
    <n v="1479326"/>
    <n v="68753"/>
    <x v="44"/>
    <x v="1"/>
    <x v="14"/>
    <x v="11"/>
    <s v="Magnolia's Famous Banana Pudding"/>
    <n v="1"/>
    <s v="Pudding"/>
    <m/>
    <n v="40.7358928721479"/>
    <n v="-74.005204439163194"/>
    <n v="40.732987999999999"/>
    <n v="-73.994766999999996"/>
    <d v="2014-10-29T14:04:40"/>
    <d v="2014-10-29T14:17:55"/>
    <d v="2014-10-29T14:32:45"/>
    <d v="2014-10-29T14:38:44"/>
  </r>
  <r>
    <n v="1333372"/>
    <n v="106940"/>
    <x v="571"/>
    <x v="1"/>
    <x v="868"/>
    <x v="8"/>
    <m/>
    <m/>
    <m/>
    <m/>
    <n v="40.675263000000001"/>
    <n v="-73.974945000000005"/>
    <n v="40.673621199999999"/>
    <n v="-73.968463499999999"/>
    <d v="2014-10-10T20:09:19"/>
    <d v="2014-10-10T20:34:48"/>
    <d v="2014-10-10T20:57:47"/>
    <d v="2014-10-10T21:08:23"/>
  </r>
  <r>
    <n v="1358015"/>
    <n v="118975"/>
    <x v="156"/>
    <x v="1"/>
    <x v="9"/>
    <x v="2"/>
    <s v="Fries"/>
    <n v="3"/>
    <s v="Fries"/>
    <m/>
    <n v="40.780825773220101"/>
    <n v="-73.976483345031696"/>
    <n v="40.777581846085802"/>
    <n v="-73.979750830284203"/>
    <d v="2014-10-13T21:35:33"/>
    <d v="2014-10-13T21:41:31"/>
    <d v="2014-10-13T21:57:22"/>
    <d v="2014-10-13T22:00:46"/>
  </r>
  <r>
    <n v="1307267"/>
    <n v="54061"/>
    <x v="96"/>
    <x v="1"/>
    <x v="20"/>
    <x v="17"/>
    <s v="Baking Soda"/>
    <n v="1"/>
    <s v="Baking Soda &amp; Starch"/>
    <m/>
    <n v="40.723954999999997"/>
    <n v="-73.991828999999996"/>
    <n v="40.7076019"/>
    <n v="-74.012849500000002"/>
    <d v="2014-10-06T10:51:50"/>
    <m/>
    <m/>
    <d v="2014-10-06T12:11:24"/>
  </r>
  <r>
    <n v="1475160"/>
    <n v="212162"/>
    <x v="154"/>
    <x v="0"/>
    <x v="121"/>
    <x v="21"/>
    <s v="Roasted Halumi Cheese"/>
    <n v="1"/>
    <s v="Appetizers"/>
    <d v="1899-12-30T00:18:07"/>
    <n v="40.727293000000003"/>
    <n v="-73.984516999999997"/>
    <n v="40.727317280100401"/>
    <n v="-73.991619678799495"/>
    <d v="2014-10-28T19:04:20"/>
    <d v="2014-10-28T19:07:26"/>
    <d v="2014-10-28T19:49:01"/>
    <d v="2014-10-28T19:57:43"/>
  </r>
  <r>
    <n v="1284748"/>
    <n v="128216"/>
    <x v="96"/>
    <x v="1"/>
    <x v="9"/>
    <x v="2"/>
    <s v="Fries"/>
    <n v="1"/>
    <s v="Fries"/>
    <m/>
    <n v="40.7152793278103"/>
    <n v="-74.014860391616807"/>
    <n v="40.720664800000002"/>
    <n v="-74.009648799999994"/>
    <d v="2014-10-03T11:19:50"/>
    <d v="2014-10-03T11:50:02"/>
    <d v="2014-10-03T12:19:22"/>
    <d v="2014-10-03T12:25:53"/>
  </r>
  <r>
    <n v="1349436"/>
    <n v="77593"/>
    <x v="25"/>
    <x v="1"/>
    <x v="869"/>
    <x v="0"/>
    <m/>
    <m/>
    <m/>
    <d v="1899-12-30T00:06:31"/>
    <n v="40.739429117015497"/>
    <n v="-74.007977843284607"/>
    <n v="40.730077999999999"/>
    <n v="-73.993440000000007"/>
    <d v="2014-10-12T19:33:49"/>
    <d v="2014-10-12T19:45:41"/>
    <d v="2014-10-12T19:58:00"/>
    <d v="2014-10-12T20:08:24"/>
  </r>
  <r>
    <n v="1474499"/>
    <n v="66373"/>
    <x v="139"/>
    <x v="1"/>
    <x v="3"/>
    <x v="3"/>
    <s v="Kelp Me! Noodles"/>
    <n v="1"/>
    <s v="Raw Foods"/>
    <m/>
    <n v="40.723339717513198"/>
    <n v="-73.994572162628202"/>
    <n v="40.722069005555497"/>
    <n v="-73.9967439811969"/>
    <d v="2014-10-28T16:56:58"/>
    <d v="2014-10-28T16:58:35"/>
    <d v="2014-10-28T17:12:55"/>
    <d v="2014-10-28T17:17:54"/>
  </r>
  <r>
    <n v="1465690"/>
    <n v="263426"/>
    <x v="115"/>
    <x v="1"/>
    <x v="100"/>
    <x v="4"/>
    <s v="Chinese Five Spice Short Ribs"/>
    <n v="1"/>
    <s v="BBQ"/>
    <d v="1899-12-30T00:05:10"/>
    <n v="40.762857763598497"/>
    <n v="-73.9716190014841"/>
    <n v="40.780156288486403"/>
    <n v="-73.959697057592095"/>
    <d v="2014-10-26T22:22:47"/>
    <d v="2014-10-26T22:32:59"/>
    <d v="2014-10-26T22:48:22"/>
    <d v="2014-10-26T22:58:54"/>
  </r>
  <r>
    <n v="1309073"/>
    <n v="84087"/>
    <x v="18"/>
    <x v="1"/>
    <x v="76"/>
    <x v="16"/>
    <s v="Classic Beef"/>
    <n v="2"/>
    <s v="Naked Balls"/>
    <d v="1899-12-30T00:03:04"/>
    <n v="40.745963108098799"/>
    <n v="-74.001697291846"/>
    <n v="40.746516"/>
    <n v="-73.987213999999994"/>
    <d v="2014-10-06T18:15:29"/>
    <d v="2014-10-06T18:17:22"/>
    <d v="2014-10-06T18:31:12"/>
    <d v="2014-10-06T18:41:04"/>
  </r>
  <r>
    <n v="1279990"/>
    <n v="85091"/>
    <x v="328"/>
    <x v="1"/>
    <x v="76"/>
    <x v="16"/>
    <s v="Ice Cream Sandwich"/>
    <n v="1"/>
    <s v="Desserts"/>
    <d v="1899-12-30T00:03:11"/>
    <n v="40.771491247520302"/>
    <n v="-73.956334145089798"/>
    <n v="40.779800000000002"/>
    <n v="-73.957060999999996"/>
    <d v="2014-10-02T16:55:27"/>
    <d v="2014-10-02T17:11:42"/>
    <d v="2014-10-02T17:22:33"/>
    <d v="2014-10-02T17:46:35"/>
  </r>
  <r>
    <n v="1382810"/>
    <n v="246512"/>
    <x v="273"/>
    <x v="5"/>
    <x v="334"/>
    <x v="26"/>
    <s v="Portabella Mushroom"/>
    <n v="1"/>
    <s v="Sandwiches"/>
    <d v="1899-12-30T00:18:02"/>
    <n v="40.731383000000001"/>
    <n v="-74.000286000000003"/>
    <n v="40.737999215724201"/>
    <n v="-73.987881514479497"/>
    <d v="2014-10-17T19:42:58"/>
    <d v="2014-10-17T20:01:08"/>
    <d v="2014-10-17T20:10:56"/>
    <d v="2014-10-17T20:22:06"/>
  </r>
  <r>
    <n v="1488419"/>
    <n v="374826"/>
    <x v="79"/>
    <x v="1"/>
    <x v="72"/>
    <x v="8"/>
    <s v="La Casa"/>
    <n v="1"/>
    <s v="Salads"/>
    <d v="1899-12-30T00:13:59"/>
    <n v="40.721353749744097"/>
    <n v="-73.997525293959001"/>
    <n v="40.723061399999999"/>
    <n v="-74.008280099999993"/>
    <d v="2014-10-30T18:20:23"/>
    <d v="2014-10-30T18:29:38"/>
    <d v="2014-10-30T18:47:59"/>
    <d v="2014-10-30T19:03:59"/>
  </r>
  <r>
    <n v="1446321"/>
    <n v="396794"/>
    <x v="80"/>
    <x v="3"/>
    <x v="43"/>
    <x v="3"/>
    <s v="Joyful Almond"/>
    <n v="1"/>
    <s v="Protein Smoothies"/>
    <m/>
    <n v="40.740174134526598"/>
    <n v="-73.986179525504099"/>
    <n v="40.744424000000002"/>
    <n v="-73.993701999999999"/>
    <d v="2014-10-25T14:01:15"/>
    <d v="2014-10-25T14:20:22"/>
    <d v="2014-10-25T14:35:11"/>
    <d v="2014-10-25T14:43:14"/>
  </r>
  <r>
    <n v="1424730"/>
    <n v="392069"/>
    <x v="67"/>
    <x v="2"/>
    <x v="19"/>
    <x v="16"/>
    <s v="Cappelletti"/>
    <n v="1"/>
    <s v="Pasta"/>
    <d v="1899-12-30T00:07:37"/>
    <n v="40.721952559408798"/>
    <n v="-73.997737000598505"/>
    <n v="40.749070839306697"/>
    <n v="-73.973952920341901"/>
    <d v="2014-10-22T21:10:56"/>
    <d v="2014-10-22T21:52:16"/>
    <d v="2014-10-22T22:02:06"/>
    <d v="2014-10-22T22:20:56"/>
  </r>
  <r>
    <n v="1319750"/>
    <n v="275535"/>
    <x v="372"/>
    <x v="1"/>
    <x v="242"/>
    <x v="44"/>
    <s v="Pad Key Mao"/>
    <n v="1"/>
    <s v="Noodles"/>
    <d v="1899-12-30T00:11:15"/>
    <n v="40.760937326063001"/>
    <n v="-73.986512390175506"/>
    <n v="40.775572599999997"/>
    <n v="-73.9833158"/>
    <d v="2014-10-08T19:02:35"/>
    <d v="2014-10-08T19:07:36"/>
    <d v="2014-10-08T19:30:27"/>
    <d v="2014-10-08T19:48:27"/>
  </r>
  <r>
    <n v="1408482"/>
    <n v="362113"/>
    <x v="23"/>
    <x v="2"/>
    <x v="139"/>
    <x v="8"/>
    <s v="Momofuku Ramen"/>
    <n v="1"/>
    <s v="Bowls"/>
    <m/>
    <n v="40.729110403548901"/>
    <n v="-73.984245455566395"/>
    <n v="40.837403999999999"/>
    <n v="-73.943734000000006"/>
    <d v="2014-10-20T14:21:44"/>
    <d v="2014-10-20T14:51:17"/>
    <d v="2014-10-20T15:12:37"/>
    <d v="2014-10-20T15:57:43"/>
  </r>
  <r>
    <n v="1319319"/>
    <n v="57943"/>
    <x v="90"/>
    <x v="1"/>
    <x v="126"/>
    <x v="30"/>
    <s v="â€˜Pac Manâ€™ Shrimp Dumplings (4)"/>
    <n v="1"/>
    <s v="Dim Sum"/>
    <d v="1899-12-30T00:03:37"/>
    <n v="40.782116700000003"/>
    <n v="-73.980739099999994"/>
    <n v="40.774650000000001"/>
    <n v="-73.945621000000003"/>
    <d v="2014-10-08T17:43:20"/>
    <d v="2014-10-08T17:45:01"/>
    <d v="2014-10-08T18:07:21"/>
    <d v="2014-10-08T18:23:13"/>
  </r>
  <r>
    <n v="1355955"/>
    <n v="376961"/>
    <x v="260"/>
    <x v="1"/>
    <x v="510"/>
    <x v="13"/>
    <m/>
    <m/>
    <m/>
    <m/>
    <n v="40.752470000000002"/>
    <n v="-73.973200000000006"/>
    <n v="40.748726427282698"/>
    <n v="-73.977194791327804"/>
    <d v="2014-10-13T17:11:33"/>
    <m/>
    <m/>
    <d v="2014-10-13T18:00:08"/>
  </r>
  <r>
    <n v="1401519"/>
    <n v="45396"/>
    <x v="181"/>
    <x v="2"/>
    <x v="451"/>
    <x v="42"/>
    <s v="Green Beans"/>
    <n v="1"/>
    <s v="Vegetables and Potatoes"/>
    <d v="1899-12-30T00:08:25"/>
    <n v="40.751574677181303"/>
    <n v="-73.970913043454999"/>
    <n v="40.744200999999997"/>
    <n v="-73.984211000000002"/>
    <d v="2014-10-19T18:42:23"/>
    <d v="2014-10-19T18:45:05"/>
    <d v="2014-10-19T19:21:54"/>
    <d v="2014-10-19T19:31:15"/>
  </r>
  <r>
    <n v="1400756"/>
    <n v="259267"/>
    <x v="198"/>
    <x v="6"/>
    <x v="304"/>
    <x v="8"/>
    <m/>
    <m/>
    <m/>
    <m/>
    <n v="40.745992872056597"/>
    <n v="-73.998127857727297"/>
    <n v="40.745620000000002"/>
    <n v="-73.9959329"/>
    <d v="2014-10-19T17:54:44"/>
    <m/>
    <m/>
    <d v="2014-10-19T18:12:41"/>
  </r>
  <r>
    <n v="1272896"/>
    <n v="354948"/>
    <x v="44"/>
    <x v="1"/>
    <x v="151"/>
    <x v="0"/>
    <s v="Hamburger"/>
    <n v="1"/>
    <s v="Burgers"/>
    <d v="1899-12-30T00:21:50"/>
    <n v="40.727031111101397"/>
    <n v="-74.007511138916001"/>
    <n v="40.752907999999998"/>
    <n v="-74.003664000000001"/>
    <d v="2014-10-01T12:50:55"/>
    <d v="2014-10-01T12:56:35"/>
    <d v="2014-10-01T13:33:55"/>
    <d v="2014-10-01T13:48:37"/>
  </r>
  <r>
    <n v="1456796"/>
    <n v="398482"/>
    <x v="131"/>
    <x v="5"/>
    <x v="70"/>
    <x v="11"/>
    <s v="B'day Cake Truffles"/>
    <n v="2"/>
    <s v="Cake Truffles"/>
    <m/>
    <n v="40.7628429402262"/>
    <n v="-73.975745647432205"/>
    <n v="40.767060200000003"/>
    <n v="-73.964312899999996"/>
    <d v="2014-10-26T12:24:59"/>
    <d v="2014-10-26T12:36:07"/>
    <d v="2014-10-26T12:42:26"/>
    <d v="2014-10-26T12:47:55"/>
  </r>
  <r>
    <n v="1471691"/>
    <n v="283884"/>
    <x v="127"/>
    <x v="2"/>
    <x v="14"/>
    <x v="11"/>
    <s v="Vanilla Cupcake"/>
    <n v="2"/>
    <s v="Classic Cupcakes"/>
    <m/>
    <n v="40.7358928721479"/>
    <n v="-74.005204439163194"/>
    <n v="40.7161361"/>
    <n v="-74.003637800000007"/>
    <d v="2014-10-27T23:16:27"/>
    <d v="2014-10-27T23:18:28"/>
    <d v="2014-10-27T23:28:46"/>
    <d v="2014-10-27T23:39:43"/>
  </r>
  <r>
    <n v="1479798"/>
    <n v="250494"/>
    <x v="303"/>
    <x v="1"/>
    <x v="77"/>
    <x v="0"/>
    <s v="Boylan's Black Cherry"/>
    <n v="1"/>
    <s v="Drinks"/>
    <m/>
    <n v="40.724339999999998"/>
    <n v="-73.990960000000001"/>
    <n v="40.723884614769901"/>
    <n v="-73.999316845760703"/>
    <d v="2014-10-29T15:19:56"/>
    <d v="2014-10-29T15:20:29"/>
    <d v="2014-10-29T15:40:50"/>
    <d v="2014-10-29T15:47:17"/>
  </r>
  <r>
    <n v="1462934"/>
    <n v="399373"/>
    <x v="252"/>
    <x v="1"/>
    <x v="9"/>
    <x v="2"/>
    <s v="Shack Burger"/>
    <n v="1"/>
    <s v="Burgers"/>
    <m/>
    <n v="40.7152793278103"/>
    <n v="-74.014860391616807"/>
    <n v="40.7301228428827"/>
    <n v="-74.001944934448503"/>
    <d v="2014-10-26T19:45:42"/>
    <d v="2014-10-26T19:58:05"/>
    <d v="2014-10-26T20:21:26"/>
    <d v="2014-10-26T20:35:14"/>
  </r>
  <r>
    <n v="1426262"/>
    <n v="314908"/>
    <x v="304"/>
    <x v="2"/>
    <x v="16"/>
    <x v="13"/>
    <s v="Double Quarter Pounder with Cheese"/>
    <n v="1"/>
    <s v="Burgers &amp; Sandwiches"/>
    <m/>
    <n v="40.736949700653199"/>
    <n v="-73.990473747253404"/>
    <n v="40.734250600000003"/>
    <n v="-73.990212299999996"/>
    <d v="2014-10-22T23:29:04"/>
    <d v="2014-10-22T23:42:18"/>
    <d v="2014-10-22T23:51:38"/>
    <d v="2014-10-23T00:01:16"/>
  </r>
  <r>
    <n v="1331156"/>
    <n v="371376"/>
    <x v="131"/>
    <x v="5"/>
    <x v="134"/>
    <x v="33"/>
    <s v="1/2 Organic Rotisserie Chicken"/>
    <n v="1"/>
    <s v="Lunch + Dinner (M-F 11:30a-Close, Sa-Su 12p-Close)"/>
    <m/>
    <n v="40.735676762018002"/>
    <n v="-73.993829528068602"/>
    <n v="40.798550300000002"/>
    <n v="-73.940759499999999"/>
    <d v="2014-10-10T16:00:08"/>
    <d v="2014-10-10T16:25:40"/>
    <d v="2014-10-10T16:40:31"/>
    <d v="2014-10-10T17:07:30"/>
  </r>
  <r>
    <n v="1474821"/>
    <n v="82901"/>
    <x v="494"/>
    <x v="1"/>
    <x v="870"/>
    <x v="16"/>
    <s v="Boucheron, Piquillo Peppers, Olive Spread"/>
    <n v="1"/>
    <s v="Crostini (6.50)"/>
    <m/>
    <n v="40.762996000000001"/>
    <n v="-73.920979666666696"/>
    <n v="40.752884000000002"/>
    <n v="-73.927723"/>
    <d v="2014-10-28T18:03:20"/>
    <d v="2014-10-28T18:07:30"/>
    <d v="2014-10-28T18:31:50"/>
    <d v="2014-10-28T18:39:18"/>
  </r>
  <r>
    <n v="1293078"/>
    <n v="168137"/>
    <x v="91"/>
    <x v="2"/>
    <x v="20"/>
    <x v="17"/>
    <s v="Fruit Bars, Mango &amp; Pineapple,"/>
    <n v="1"/>
    <s v="Ice Cream &amp; Novelties"/>
    <m/>
    <n v="40.715640471675201"/>
    <n v="-74.012353550378407"/>
    <n v="40.711021507968603"/>
    <n v="-74.005684144763293"/>
    <d v="2014-10-04T13:35:11"/>
    <d v="2014-10-04T14:19:05"/>
    <d v="2014-10-04T14:48:26"/>
    <d v="2014-10-04T15:00:14"/>
  </r>
  <r>
    <n v="1327880"/>
    <n v="338606"/>
    <x v="140"/>
    <x v="2"/>
    <x v="53"/>
    <x v="8"/>
    <s v="New Yorker"/>
    <n v="1"/>
    <s v="Crif Dogs"/>
    <d v="1899-12-30T00:03:29"/>
    <n v="40.7270408508681"/>
    <n v="-73.983835960747498"/>
    <n v="40.716378623135398"/>
    <n v="-74.010742583799896"/>
    <d v="2014-10-10T00:58:13"/>
    <d v="2014-10-10T01:00:52"/>
    <d v="2014-10-10T01:12:42"/>
    <d v="2014-10-10T01:29:43"/>
  </r>
  <r>
    <n v="1349612"/>
    <n v="363783"/>
    <x v="206"/>
    <x v="2"/>
    <x v="90"/>
    <x v="27"/>
    <s v="Jewish Penicillin - Matzoh"/>
    <n v="1"/>
    <s v="Soups"/>
    <d v="1899-12-30T00:05:54"/>
    <n v="40.745299312570602"/>
    <n v="-73.9791375808162"/>
    <n v="40.760559899999997"/>
    <n v="-73.999052500000005"/>
    <d v="2014-10-12T19:47:19"/>
    <d v="2014-10-12T20:05:43"/>
    <d v="2014-10-12T20:12:03"/>
    <d v="2014-10-12T20:36:10"/>
  </r>
  <r>
    <n v="1422226"/>
    <n v="131093"/>
    <x v="409"/>
    <x v="1"/>
    <x v="33"/>
    <x v="20"/>
    <s v="Roasted Turkey + Fall Vegetables"/>
    <n v="1"/>
    <s v="Signatures"/>
    <d v="1899-12-30T00:07:43"/>
    <n v="40.745078589413303"/>
    <n v="-73.988821506500202"/>
    <n v="40.739350018076699"/>
    <n v="-74.006025601209799"/>
    <d v="2014-10-22T17:04:52"/>
    <d v="2014-10-22T17:05:54"/>
    <d v="2014-10-22T17:20:44"/>
    <d v="2014-10-22T17:46:37"/>
  </r>
  <r>
    <n v="1478945"/>
    <n v="129289"/>
    <x v="75"/>
    <x v="1"/>
    <x v="72"/>
    <x v="8"/>
    <s v="Aguacate Con Queso"/>
    <n v="2"/>
    <s v="Tacos"/>
    <d v="1899-12-30T00:03:15"/>
    <n v="40.721353749744097"/>
    <n v="-73.997525293959001"/>
    <n v="40.739954056769598"/>
    <n v="-73.9920343314447"/>
    <d v="2014-10-29T12:34:59"/>
    <d v="2014-10-29T12:45:12"/>
    <d v="2014-10-29T13:03:32"/>
    <d v="2014-10-29T13:18:02"/>
  </r>
  <r>
    <n v="1390814"/>
    <n v="129798"/>
    <x v="436"/>
    <x v="2"/>
    <x v="197"/>
    <x v="42"/>
    <s v="Hash Brown Potatoes"/>
    <n v="1"/>
    <s v="Vegetables and Potatoes"/>
    <d v="1899-12-30T00:08:05"/>
    <n v="40.761936861946403"/>
    <n v="-73.985421969273304"/>
    <n v="40.783716900000002"/>
    <n v="-73.983505199999996"/>
    <d v="2014-10-18T18:16:03"/>
    <d v="2014-10-18T18:40:29"/>
    <d v="2014-10-18T19:30:45"/>
    <d v="2014-10-18T19:40:15"/>
  </r>
  <r>
    <n v="1462400"/>
    <n v="68551"/>
    <x v="157"/>
    <x v="1"/>
    <x v="25"/>
    <x v="4"/>
    <s v="Ebi Shumai"/>
    <n v="1"/>
    <s v="Appetizers"/>
    <d v="1899-12-30T00:03:33"/>
    <n v="40.767652912117299"/>
    <n v="-73.982925456000402"/>
    <n v="40.741967000000002"/>
    <n v="-73.975778000000005"/>
    <d v="2014-10-26T19:19:19"/>
    <m/>
    <m/>
    <d v="2014-10-26T20:15:02"/>
  </r>
  <r>
    <n v="1468695"/>
    <n v="95029"/>
    <x v="64"/>
    <x v="1"/>
    <x v="871"/>
    <x v="8"/>
    <m/>
    <m/>
    <m/>
    <m/>
    <n v="40.719462999999998"/>
    <n v="-74.003792000000004"/>
    <n v="40.720427100000002"/>
    <n v="-73.998123399999997"/>
    <d v="2014-10-27T15:35:33"/>
    <d v="2014-10-27T15:42:03"/>
    <d v="2014-10-27T15:54:21"/>
    <d v="2014-10-27T16:00:06"/>
  </r>
  <r>
    <n v="1293786"/>
    <n v="347226"/>
    <x v="381"/>
    <x v="1"/>
    <x v="70"/>
    <x v="11"/>
    <s v="5boro Kookie"/>
    <n v="1"/>
    <s v="Karlie's Kookies"/>
    <m/>
    <n v="40.731795470614898"/>
    <n v="-73.985672593116803"/>
    <n v="40.721990941441597"/>
    <n v="-74.007454833537594"/>
    <d v="2014-10-04T15:31:27"/>
    <d v="2014-10-04T15:31:06"/>
    <d v="2014-10-04T15:46:26"/>
    <d v="2014-10-04T16:25:48"/>
  </r>
  <r>
    <n v="1417518"/>
    <n v="201438"/>
    <x v="47"/>
    <x v="1"/>
    <x v="122"/>
    <x v="32"/>
    <s v="Vanilla Bean &amp; Jam"/>
    <n v="1"/>
    <s v="Filled Square Dougnuts"/>
    <m/>
    <n v="40.744563916288797"/>
    <n v="-73.996630052861306"/>
    <n v="40.771732"/>
    <n v="-73.959874999999997"/>
    <d v="2014-10-21T21:40:58"/>
    <d v="2014-10-21T21:40:53"/>
    <d v="2014-10-21T21:53:13"/>
    <d v="2014-10-21T22:11:02"/>
  </r>
  <r>
    <n v="1417411"/>
    <n v="122802"/>
    <x v="328"/>
    <x v="1"/>
    <x v="16"/>
    <x v="13"/>
    <m/>
    <m/>
    <m/>
    <m/>
    <n v="40.7544542760469"/>
    <n v="-73.999275592995602"/>
    <n v="40.760559899999997"/>
    <n v="-73.999052500000005"/>
    <d v="2014-10-21T21:33:25"/>
    <d v="2014-10-21T21:38:38"/>
    <d v="2014-10-21T22:02:25"/>
    <d v="2014-10-21T22:10:13"/>
  </r>
  <r>
    <n v="1365421"/>
    <n v="369272"/>
    <x v="43"/>
    <x v="2"/>
    <x v="190"/>
    <x v="29"/>
    <s v="Coconut Cake"/>
    <n v="1"/>
    <s v="Cookies &amp; Cakes"/>
    <m/>
    <n v="40.722705492718703"/>
    <n v="-73.998198509216294"/>
    <n v="40.767651000000001"/>
    <n v="-73.966875000000002"/>
    <d v="2014-10-15T10:03:23"/>
    <d v="2014-10-15T10:14:05"/>
    <d v="2014-10-15T10:32:54"/>
    <d v="2014-10-15T11:02:31"/>
  </r>
  <r>
    <n v="1325220"/>
    <n v="320249"/>
    <x v="422"/>
    <x v="1"/>
    <x v="397"/>
    <x v="50"/>
    <s v="Chicken Kotletki"/>
    <n v="1"/>
    <s v="Dinner Entrees"/>
    <m/>
    <n v="40.738768706024501"/>
    <n v="-73.988641562611093"/>
    <n v="40.761461300000001"/>
    <n v="-73.999175600000001"/>
    <d v="2014-10-09T19:16:32"/>
    <d v="2014-10-09T19:26:05"/>
    <d v="2014-10-09T20:06:55"/>
    <d v="2014-10-09T20:34:08"/>
  </r>
  <r>
    <n v="1467798"/>
    <n v="58898"/>
    <x v="133"/>
    <x v="1"/>
    <x v="203"/>
    <x v="16"/>
    <s v="Small Classic"/>
    <n v="1"/>
    <s v="Lunch and Dinner Pizza"/>
    <d v="1899-12-30T00:01:55"/>
    <n v="40.722748587419602"/>
    <n v="-73.996061916918705"/>
    <n v="40.729953600000002"/>
    <n v="-73.986349799999999"/>
    <d v="2014-10-27T12:32:58"/>
    <d v="2014-10-27T12:37:52"/>
    <d v="2014-10-27T12:50:12"/>
    <d v="2014-10-27T13:02:33"/>
  </r>
  <r>
    <n v="1293035"/>
    <n v="69953"/>
    <x v="215"/>
    <x v="2"/>
    <x v="26"/>
    <x v="20"/>
    <m/>
    <m/>
    <m/>
    <m/>
    <n v="40.742062078569397"/>
    <n v="-74.005180582208197"/>
    <n v="40.746768000000003"/>
    <n v="-74.007210000000001"/>
    <d v="2014-10-04T13:22:33"/>
    <d v="2014-10-04T13:41:05"/>
    <d v="2014-10-04T13:56:24"/>
    <d v="2014-10-04T14:01:04"/>
  </r>
  <r>
    <n v="1448236"/>
    <n v="116992"/>
    <x v="243"/>
    <x v="1"/>
    <x v="624"/>
    <x v="9"/>
    <s v="Burrito"/>
    <n v="1"/>
    <s v="Burrito, Taco, or Bowl"/>
    <m/>
    <n v="40.742023500000002"/>
    <n v="-73.993415100000007"/>
    <n v="40.744101999999998"/>
    <n v="-73.977661999999995"/>
    <d v="2014-10-25T16:09:04"/>
    <d v="2014-10-25T16:10:20"/>
    <d v="2014-10-25T16:24:10"/>
    <d v="2014-10-25T16:32:58"/>
  </r>
  <r>
    <n v="1434458"/>
    <n v="60645"/>
    <x v="259"/>
    <x v="2"/>
    <x v="45"/>
    <x v="4"/>
    <s v="Miso"/>
    <n v="1"/>
    <s v="Soups"/>
    <m/>
    <n v="40.721979579708403"/>
    <n v="-73.988148214155601"/>
    <n v="40.727404999999997"/>
    <n v="-73.991802000000007"/>
    <d v="2014-10-24T00:20:29"/>
    <d v="2014-10-24T00:22:04"/>
    <d v="2014-10-24T00:48:23"/>
    <d v="2014-10-24T00:56:02"/>
  </r>
  <r>
    <n v="1401637"/>
    <n v="109419"/>
    <x v="156"/>
    <x v="1"/>
    <x v="76"/>
    <x v="16"/>
    <s v="SautÃ©ed Broccoli"/>
    <n v="1"/>
    <s v="Green Market"/>
    <d v="1899-12-30T00:25:13"/>
    <n v="40.745963108098799"/>
    <n v="-74.001697291846"/>
    <n v="40.7444883"/>
    <n v="-73.994946499999998"/>
    <d v="2014-10-19T18:49:12"/>
    <d v="2014-10-19T19:10:21"/>
    <d v="2014-10-19T19:23:43"/>
    <d v="2014-10-19T19:29:23"/>
  </r>
  <r>
    <n v="1379309"/>
    <n v="67895"/>
    <x v="439"/>
    <x v="1"/>
    <x v="872"/>
    <x v="8"/>
    <m/>
    <m/>
    <m/>
    <m/>
    <n v="40.749871121794897"/>
    <n v="-73.9839355434396"/>
    <n v="40.758240000000001"/>
    <n v="-73.972385000000003"/>
    <d v="2014-10-17T12:09:11"/>
    <d v="2014-10-17T12:06:48"/>
    <d v="2014-10-17T12:30:55"/>
    <d v="2014-10-17T12:44:05"/>
  </r>
  <r>
    <n v="1449279"/>
    <n v="279775"/>
    <x v="223"/>
    <x v="1"/>
    <x v="873"/>
    <x v="8"/>
    <m/>
    <m/>
    <m/>
    <m/>
    <n v="40.734214199130498"/>
    <n v="-74.002512169406501"/>
    <n v="40.734706199999998"/>
    <n v="-74.007784400000006"/>
    <d v="2014-10-25T17:52:54"/>
    <d v="2014-10-25T18:00:21"/>
    <d v="2014-10-25T18:09:07"/>
    <d v="2014-10-25T18:15:16"/>
  </r>
  <r>
    <n v="1274370"/>
    <n v="42424"/>
    <x v="5"/>
    <x v="1"/>
    <x v="167"/>
    <x v="30"/>
    <s v="Wontons in Chili Oil"/>
    <n v="1"/>
    <s v="Hot Appetizers"/>
    <d v="1899-12-30T00:04:42"/>
    <n v="40.732213000000002"/>
    <n v="-73.988072000000003"/>
    <n v="40.737718000000001"/>
    <n v="-73.982057999999995"/>
    <d v="2014-10-01T17:57:34"/>
    <d v="2014-10-01T18:24:01"/>
    <d v="2014-10-01T18:29:51"/>
    <d v="2014-10-01T18:34:03"/>
  </r>
  <r>
    <n v="1441038"/>
    <n v="146456"/>
    <x v="111"/>
    <x v="1"/>
    <x v="47"/>
    <x v="2"/>
    <s v="Cajun Fries"/>
    <n v="1"/>
    <s v="Fries"/>
    <m/>
    <n v="40.804404273745703"/>
    <n v="-73.966430436568302"/>
    <n v="40.786530900000002"/>
    <n v="-73.973027999999999"/>
    <d v="2014-10-24T20:47:38"/>
    <d v="2014-10-24T20:59:19"/>
    <d v="2014-10-24T21:16:09"/>
    <d v="2014-10-24T21:27:29"/>
  </r>
  <r>
    <n v="1427723"/>
    <n v="34816"/>
    <x v="295"/>
    <x v="1"/>
    <x v="874"/>
    <x v="51"/>
    <m/>
    <m/>
    <m/>
    <m/>
    <n v="40.745723979468501"/>
    <n v="-73.994813105426402"/>
    <n v="40.743701000000001"/>
    <n v="-73.987386000000001"/>
    <d v="2014-10-23T11:05:53"/>
    <d v="2014-10-23T11:28:50"/>
    <d v="2014-10-23T11:44:39"/>
    <d v="2014-10-23T12:00:59"/>
  </r>
  <r>
    <n v="1328314"/>
    <n v="328551"/>
    <x v="379"/>
    <x v="1"/>
    <x v="18"/>
    <x v="15"/>
    <m/>
    <m/>
    <m/>
    <m/>
    <n v="40.734478321567501"/>
    <n v="-73.990248441696195"/>
    <n v="40.731654296402702"/>
    <n v="-73.990213045382603"/>
    <d v="2014-10-10T07:47:37"/>
    <d v="2014-10-10T08:31:12"/>
    <d v="2014-10-10T08:50:02"/>
    <d v="2014-10-10T08:55:40"/>
  </r>
  <r>
    <n v="1403203"/>
    <n v="93437"/>
    <x v="97"/>
    <x v="1"/>
    <x v="87"/>
    <x v="6"/>
    <s v="Tuna With Tofu Sauce Roll"/>
    <n v="3"/>
    <s v="Special Sushi Rolls"/>
    <m/>
    <n v="40.760654436198898"/>
    <n v="-73.989582752602004"/>
    <n v="40.730197099999998"/>
    <n v="-73.9923663"/>
    <d v="2014-10-19T20:15:40"/>
    <d v="2014-10-19T20:29:13"/>
    <d v="2014-10-19T21:17:03"/>
    <d v="2014-10-19T21:41:12"/>
  </r>
  <r>
    <n v="1411739"/>
    <n v="47440"/>
    <x v="195"/>
    <x v="1"/>
    <x v="187"/>
    <x v="8"/>
    <m/>
    <m/>
    <m/>
    <m/>
    <n v="40.717692204334703"/>
    <n v="-74.010637800878996"/>
    <n v="40.715170399999998"/>
    <n v="-74.011600900000005"/>
    <d v="2014-10-20T21:41:40"/>
    <d v="2014-10-20T21:45:35"/>
    <d v="2014-10-20T22:08:25"/>
    <d v="2014-10-20T22:13:42"/>
  </r>
  <r>
    <n v="1451310"/>
    <n v="352247"/>
    <x v="60"/>
    <x v="1"/>
    <x v="130"/>
    <x v="9"/>
    <s v="One Taco"/>
    <n v="1"/>
    <s v="Entree"/>
    <m/>
    <n v="40.725928672086098"/>
    <n v="-73.996394764442996"/>
    <n v="40.721017182842601"/>
    <n v="-73.983681555906301"/>
    <d v="2014-10-25T20:26:25"/>
    <d v="2014-10-25T20:48:38"/>
    <d v="2014-10-25T21:13:58"/>
    <d v="2014-10-25T21:34:34"/>
  </r>
  <r>
    <n v="1380712"/>
    <n v="118665"/>
    <x v="125"/>
    <x v="1"/>
    <x v="554"/>
    <x v="8"/>
    <s v="Cuba Cola"/>
    <n v="3"/>
    <s v="Sour"/>
    <m/>
    <n v="40.733424588992698"/>
    <n v="-74.004027143820494"/>
    <n v="40.778094799999998"/>
    <n v="-73.962745299999995"/>
    <d v="2014-10-17T15:16:57"/>
    <d v="2014-10-17T15:21:27"/>
    <d v="2014-10-17T15:43:18"/>
    <d v="2014-10-17T16:10:47"/>
  </r>
  <r>
    <n v="1429089"/>
    <n v="340566"/>
    <x v="474"/>
    <x v="1"/>
    <x v="106"/>
    <x v="19"/>
    <m/>
    <m/>
    <m/>
    <m/>
    <n v="40.758048000000002"/>
    <n v="-73.982191999999998"/>
    <n v="40.756975799999999"/>
    <n v="-73.9821977"/>
    <d v="2014-10-23T14:12:58"/>
    <m/>
    <m/>
    <d v="2014-10-23T14:32:02"/>
  </r>
  <r>
    <n v="1428160"/>
    <n v="36131"/>
    <x v="102"/>
    <x v="2"/>
    <x v="22"/>
    <x v="18"/>
    <s v="Grilled Cheese Sandwich"/>
    <n v="1"/>
    <s v="Sandwiches"/>
    <d v="1899-12-30T00:06:40"/>
    <n v="40.742680635750801"/>
    <n v="-74.006235828206997"/>
    <n v="40.747878499999999"/>
    <n v="-73.9738969"/>
    <d v="2014-10-23T12:21:16"/>
    <d v="2014-10-23T12:39:15"/>
    <d v="2014-10-23T12:55:05"/>
    <d v="2014-10-23T14:31:37"/>
  </r>
  <r>
    <n v="1362371"/>
    <n v="84502"/>
    <x v="552"/>
    <x v="1"/>
    <x v="31"/>
    <x v="6"/>
    <s v="Black Cod with Miso"/>
    <n v="1"/>
    <s v="Dinner Hot Dishes"/>
    <d v="1899-12-30T00:09:58"/>
    <n v="40.719386413349397"/>
    <n v="-74.008692501044905"/>
    <n v="40.737634999999997"/>
    <n v="-74.009546400000005"/>
    <d v="2014-10-14T18:47:00"/>
    <d v="2014-10-14T19:14:24"/>
    <d v="2014-10-14T19:34:44"/>
    <d v="2014-10-14T20:06:22"/>
  </r>
  <r>
    <n v="1294671"/>
    <n v="272367"/>
    <x v="89"/>
    <x v="2"/>
    <x v="196"/>
    <x v="5"/>
    <s v="Chicken Malai Kabob"/>
    <n v="1"/>
    <s v="Tandoor"/>
    <d v="1899-12-30T00:06:22"/>
    <n v="40.760332496237801"/>
    <n v="-73.965862211346305"/>
    <n v="40.777008000000002"/>
    <n v="-73.961196000000001"/>
    <d v="2014-10-04T17:47:48"/>
    <d v="2014-10-04T17:48:26"/>
    <d v="2014-10-04T18:19:54"/>
    <d v="2014-10-04T18:30:25"/>
  </r>
  <r>
    <n v="1355829"/>
    <n v="67370"/>
    <x v="225"/>
    <x v="1"/>
    <x v="702"/>
    <x v="8"/>
    <m/>
    <m/>
    <m/>
    <m/>
    <n v="40.768104490804703"/>
    <n v="-73.963876279736695"/>
    <n v="40.764021399999997"/>
    <n v="-73.962121400000001"/>
    <d v="2014-10-13T16:44:42"/>
    <d v="2014-10-13T16:58:08"/>
    <d v="2014-10-13T17:14:25"/>
    <d v="2014-10-13T17:21:45"/>
  </r>
  <r>
    <n v="1275393"/>
    <n v="138426"/>
    <x v="76"/>
    <x v="1"/>
    <x v="369"/>
    <x v="16"/>
    <s v="Tony's Arugula"/>
    <n v="1"/>
    <s v="Salad"/>
    <d v="1899-12-30T00:07:29"/>
    <n v="40.756547149303003"/>
    <n v="-73.985576924200004"/>
    <n v="40.766791322446799"/>
    <n v="-73.970700856740805"/>
    <d v="2014-10-01T20:19:20"/>
    <d v="2014-10-01T20:38:22"/>
    <d v="2014-10-01T20:48:18"/>
    <d v="2014-10-01T21:02:43"/>
  </r>
  <r>
    <n v="1346487"/>
    <n v="58974"/>
    <x v="181"/>
    <x v="2"/>
    <x v="80"/>
    <x v="0"/>
    <s v="Crisp Point Judith Calamari"/>
    <n v="2"/>
    <s v="Appetizers"/>
    <d v="1899-12-30T00:08:04"/>
    <n v="40.771961874462001"/>
    <n v="-73.982620239257798"/>
    <n v="40.782713000000001"/>
    <n v="-73.980014999999995"/>
    <d v="2014-10-12T14:48:55"/>
    <d v="2014-10-12T15:22:47"/>
    <d v="2014-10-12T15:30:37"/>
    <d v="2014-10-12T15:44:51"/>
  </r>
  <r>
    <n v="1318992"/>
    <n v="100527"/>
    <x v="125"/>
    <x v="1"/>
    <x v="40"/>
    <x v="9"/>
    <s v="Belgian Milk Chocolate and Banana"/>
    <n v="2"/>
    <s v="Dessert Wheat Flour"/>
    <d v="1899-12-30T00:06:15"/>
    <n v="40.764217000000002"/>
    <n v="-73.988320999999999"/>
    <n v="40.779141731480003"/>
    <n v="-73.955757965383199"/>
    <d v="2014-10-08T16:22:41"/>
    <d v="2014-10-08T16:23:43"/>
    <d v="2014-10-08T16:37:05"/>
    <d v="2014-10-08T17:00:13"/>
  </r>
  <r>
    <n v="1362564"/>
    <n v="147219"/>
    <x v="223"/>
    <x v="1"/>
    <x v="139"/>
    <x v="8"/>
    <s v="Momofuku Ramen"/>
    <n v="1"/>
    <s v="Bowls"/>
    <m/>
    <n v="40.729110403548901"/>
    <n v="-73.984245455566395"/>
    <n v="40.735812000000003"/>
    <n v="-73.985990999999999"/>
    <d v="2014-10-14T19:17:43"/>
    <d v="2014-10-14T19:36:25"/>
    <d v="2014-10-14T20:09:44"/>
    <d v="2014-10-14T20:16:22"/>
  </r>
  <r>
    <n v="1330430"/>
    <n v="298955"/>
    <x v="572"/>
    <x v="1"/>
    <x v="122"/>
    <x v="32"/>
    <s v="Carrot Cake"/>
    <n v="3"/>
    <s v="Cake Dougnhuts"/>
    <m/>
    <n v="40.744563916288797"/>
    <n v="-73.996630052861306"/>
    <n v="40.753991800000001"/>
    <n v="-73.992928699999993"/>
    <d v="2014-10-10T14:49:48"/>
    <d v="2014-10-10T14:56:43"/>
    <d v="2014-10-10T15:08:30"/>
    <d v="2014-10-10T15:17:14"/>
  </r>
  <r>
    <n v="1370457"/>
    <n v="375724"/>
    <x v="156"/>
    <x v="1"/>
    <x v="14"/>
    <x v="11"/>
    <s v="Vanilla Cupcake"/>
    <n v="4"/>
    <s v="Classic Cupcakes"/>
    <m/>
    <n v="40.7358928721479"/>
    <n v="-74.005204439163194"/>
    <n v="40.738932300000002"/>
    <n v="-74.008823399999997"/>
    <d v="2014-10-15T22:13:51"/>
    <d v="2014-10-15T22:11:30"/>
    <d v="2014-10-15T22:19:22"/>
    <d v="2014-10-15T22:26:23"/>
  </r>
  <r>
    <n v="1320531"/>
    <n v="135602"/>
    <x v="132"/>
    <x v="1"/>
    <x v="509"/>
    <x v="22"/>
    <m/>
    <m/>
    <m/>
    <d v="1899-12-30T00:05:26"/>
    <n v="40.736350000000002"/>
    <n v="-74.005880000000005"/>
    <n v="40.729753700000003"/>
    <n v="-74.003864699999994"/>
    <d v="2014-10-08T20:45:08"/>
    <d v="2014-10-08T20:51:37"/>
    <d v="2014-10-08T20:58:19"/>
    <d v="2014-10-08T21:03:37"/>
  </r>
  <r>
    <n v="1403752"/>
    <n v="150865"/>
    <x v="239"/>
    <x v="1"/>
    <x v="244"/>
    <x v="30"/>
    <s v="Sesame Pancake with Roasted Pork"/>
    <n v="1"/>
    <s v="Sesame Pancake Sandwiches"/>
    <m/>
    <n v="40.7183013640391"/>
    <n v="-73.991929968502404"/>
    <n v="40.732428200000001"/>
    <n v="-74.008059399999993"/>
    <d v="2014-10-19T20:45:54"/>
    <d v="2014-10-19T20:53:00"/>
    <d v="2014-10-19T21:17:34"/>
    <d v="2014-10-19T21:28:42"/>
  </r>
  <r>
    <n v="1325024"/>
    <n v="64151"/>
    <x v="218"/>
    <x v="2"/>
    <x v="121"/>
    <x v="21"/>
    <s v="Vegetarian"/>
    <n v="1"/>
    <s v="Cous Cous"/>
    <d v="1899-12-30T00:09:21"/>
    <n v="40.727293000000003"/>
    <n v="-73.984516999999997"/>
    <n v="40.714843399999999"/>
    <n v="-74.0062724"/>
    <d v="2014-10-09T18:45:07"/>
    <d v="2014-10-09T18:42:45"/>
    <d v="2014-10-09T19:23:05"/>
    <d v="2014-10-09T19:43:03"/>
  </r>
  <r>
    <n v="1288913"/>
    <n v="71972"/>
    <x v="31"/>
    <x v="1"/>
    <x v="122"/>
    <x v="32"/>
    <s v="Coconut Cream"/>
    <n v="2"/>
    <s v="Filled Square Dougnuts"/>
    <m/>
    <n v="40.744563916288797"/>
    <n v="-73.996630052861306"/>
    <n v="40.747775599999997"/>
    <n v="-73.975147399999997"/>
    <d v="2014-10-03T20:30:02"/>
    <d v="2014-10-03T20:31:29"/>
    <d v="2014-10-03T20:51:50"/>
    <d v="2014-10-03T21:06:57"/>
  </r>
  <r>
    <n v="1297003"/>
    <n v="362085"/>
    <x v="201"/>
    <x v="2"/>
    <x v="70"/>
    <x v="11"/>
    <s v="Cereal Milk Shake"/>
    <n v="1"/>
    <s v="Shakes"/>
    <m/>
    <n v="40.731795470614898"/>
    <n v="-73.985672593116803"/>
    <n v="40.724736800000002"/>
    <n v="-73.978902399999996"/>
    <d v="2014-10-04T22:28:33"/>
    <d v="2014-10-04T22:33:40"/>
    <d v="2014-10-04T23:03:58"/>
    <d v="2014-10-04T23:16:11"/>
  </r>
  <r>
    <n v="1273974"/>
    <n v="352549"/>
    <x v="545"/>
    <x v="1"/>
    <x v="123"/>
    <x v="7"/>
    <s v="Dark Chocolate Chocolate Chip"/>
    <n v="4"/>
    <s v="Cookies"/>
    <m/>
    <n v="40.779930093814997"/>
    <n v="-73.980334997177096"/>
    <n v="40.760081"/>
    <n v="-73.978138999999999"/>
    <d v="2014-10-01T16:07:53"/>
    <d v="2014-10-01T16:06:23"/>
    <d v="2014-10-01T16:17:13"/>
    <d v="2014-10-01T16:34:56"/>
  </r>
  <r>
    <n v="1331365"/>
    <n v="35643"/>
    <x v="45"/>
    <x v="1"/>
    <x v="244"/>
    <x v="30"/>
    <s v="Flavored Tea"/>
    <n v="1"/>
    <s v="Beverages"/>
    <d v="1899-12-30T00:15:58"/>
    <n v="40.7183013640391"/>
    <n v="-73.991929968502404"/>
    <n v="40.691606"/>
    <n v="-73.985511000000002"/>
    <d v="2014-10-10T16:24:53"/>
    <d v="2014-10-10T16:36:06"/>
    <d v="2014-10-10T16:59:56"/>
    <d v="2014-10-10T17:25:17"/>
  </r>
  <r>
    <n v="1281692"/>
    <n v="124590"/>
    <x v="218"/>
    <x v="2"/>
    <x v="875"/>
    <x v="8"/>
    <m/>
    <m/>
    <m/>
    <d v="1899-12-30T00:15:13"/>
    <n v="40.687438144687398"/>
    <n v="-73.959720680370495"/>
    <n v="40.689273"/>
    <n v="-73.974356999999998"/>
    <d v="2014-10-02T20:01:23"/>
    <d v="2014-10-02T20:12:19"/>
    <d v="2014-10-02T20:26:09"/>
    <d v="2014-10-02T20:33:43"/>
  </r>
  <r>
    <n v="1334583"/>
    <n v="372137"/>
    <x v="417"/>
    <x v="2"/>
    <x v="876"/>
    <x v="8"/>
    <m/>
    <m/>
    <m/>
    <m/>
    <n v="40.724370801558997"/>
    <n v="-74.002156378222196"/>
    <n v="40.714590279483303"/>
    <n v="-74.007168467230898"/>
    <d v="2014-10-10T21:45:55"/>
    <d v="2014-10-10T21:49:45"/>
    <d v="2014-10-10T22:12:05"/>
    <d v="2014-10-10T22:20:01"/>
  </r>
  <r>
    <n v="1374366"/>
    <n v="370657"/>
    <x v="125"/>
    <x v="1"/>
    <x v="155"/>
    <x v="7"/>
    <m/>
    <m/>
    <m/>
    <m/>
    <n v="40.7400387954075"/>
    <n v="-73.985989093780503"/>
    <n v="40.745254899999999"/>
    <n v="-73.9901591"/>
    <d v="2014-10-16T16:46:41"/>
    <d v="2014-10-16T16:47:09"/>
    <d v="2014-10-16T16:57:59"/>
    <d v="2014-10-16T17:07:40"/>
  </r>
  <r>
    <n v="1272790"/>
    <n v="230535"/>
    <x v="263"/>
    <x v="1"/>
    <x v="9"/>
    <x v="2"/>
    <s v="Fifty / Fifty"/>
    <n v="1"/>
    <s v="Drinks"/>
    <m/>
    <n v="40.758456774983799"/>
    <n v="-73.989140466129399"/>
    <n v="40.7529563829682"/>
    <n v="-73.987960014561196"/>
    <d v="2014-10-01T12:29:00"/>
    <d v="2014-10-01T12:39:03"/>
    <d v="2014-10-01T13:08:53"/>
    <d v="2014-10-01T13:30:31"/>
  </r>
  <r>
    <n v="1296452"/>
    <n v="35450"/>
    <x v="201"/>
    <x v="2"/>
    <x v="60"/>
    <x v="4"/>
    <s v="Fresh Salmon"/>
    <n v="2"/>
    <s v="Nigiri Sushi"/>
    <d v="1899-12-30T00:09:46"/>
    <n v="40.716725764782701"/>
    <n v="-74.008250645521898"/>
    <n v="40.724601999999997"/>
    <n v="-73.999852000000004"/>
    <d v="2014-10-04T21:30:49"/>
    <d v="2014-10-04T21:53:09"/>
    <d v="2014-10-04T22:01:58"/>
    <d v="2014-10-04T22:08:48"/>
  </r>
  <r>
    <n v="1361616"/>
    <n v="316818"/>
    <x v="242"/>
    <x v="1"/>
    <x v="668"/>
    <x v="7"/>
    <m/>
    <m/>
    <m/>
    <m/>
    <n v="40.765278000000002"/>
    <n v="-73.957701999999998"/>
    <n v="40.766866299999997"/>
    <n v="-73.960955999999996"/>
    <d v="2014-10-14T16:16:56"/>
    <d v="2014-10-14T16:14:39"/>
    <d v="2014-10-14T16:36:59"/>
    <d v="2014-10-14T16:43:00"/>
  </r>
  <r>
    <n v="1292808"/>
    <n v="243910"/>
    <x v="196"/>
    <x v="1"/>
    <x v="33"/>
    <x v="20"/>
    <s v="Kale Caesar"/>
    <n v="1"/>
    <s v="Signatures"/>
    <d v="1899-12-30T00:07:38"/>
    <n v="40.745078589413303"/>
    <n v="-73.988821506500202"/>
    <n v="40.745007462849301"/>
    <n v="-74.000512486947102"/>
    <d v="2014-10-04T12:44:50"/>
    <d v="2014-10-04T12:51:09"/>
    <d v="2014-10-04T13:03:59"/>
    <d v="2014-10-04T13:12:24"/>
  </r>
  <r>
    <n v="1387938"/>
    <n v="254913"/>
    <x v="272"/>
    <x v="1"/>
    <x v="9"/>
    <x v="2"/>
    <s v="Hamburger"/>
    <n v="2"/>
    <s v="Burgers"/>
    <m/>
    <n v="40.7152793278103"/>
    <n v="-74.014860391616807"/>
    <n v="40.744378099999999"/>
    <n v="-73.990925000000004"/>
    <d v="2014-10-18T12:32:45"/>
    <d v="2014-10-18T12:40:17"/>
    <d v="2014-10-18T13:14:07"/>
    <d v="2014-10-18T13:47:41"/>
  </r>
  <r>
    <n v="1460473"/>
    <n v="142681"/>
    <x v="55"/>
    <x v="1"/>
    <x v="19"/>
    <x v="16"/>
    <s v="Polpettine"/>
    <n v="2"/>
    <s v="Appetizers"/>
    <d v="1899-12-30T00:03:51"/>
    <n v="40.721952559408798"/>
    <n v="-73.997737000598505"/>
    <n v="40.714556999999999"/>
    <n v="-74.008555299999998"/>
    <d v="2014-10-26T17:08:04"/>
    <d v="2014-10-26T17:21:19"/>
    <d v="2014-10-26T17:31:56"/>
    <d v="2014-10-26T17:40:12"/>
  </r>
  <r>
    <n v="1373813"/>
    <n v="105619"/>
    <x v="19"/>
    <x v="3"/>
    <x v="107"/>
    <x v="16"/>
    <s v="Chicken Breast Paillard"/>
    <n v="1"/>
    <s v="Secondi Piatti"/>
    <d v="1899-12-30T00:06:10"/>
    <n v="40.776083193932998"/>
    <n v="-73.962171576462296"/>
    <n v="40.776527999999999"/>
    <n v="-73.989100500000006"/>
    <d v="2014-10-16T15:08:34"/>
    <d v="2014-10-16T15:09:12"/>
    <d v="2014-10-16T15:51:51"/>
    <d v="2014-10-16T16:14:32"/>
  </r>
  <r>
    <n v="1390613"/>
    <n v="231042"/>
    <x v="94"/>
    <x v="1"/>
    <x v="88"/>
    <x v="6"/>
    <s v="Seaweed Salad"/>
    <n v="1"/>
    <s v="Salad"/>
    <d v="1899-12-30T00:13:59"/>
    <n v="40.784077256376399"/>
    <n v="-73.9776224098444"/>
    <n v="40.760138826647498"/>
    <n v="-73.968927190951703"/>
    <d v="2014-10-18T17:52:51"/>
    <d v="2014-10-18T18:02:23"/>
    <d v="2014-10-18T18:37:35"/>
    <d v="2014-10-18T18:54:57"/>
  </r>
  <r>
    <n v="1432170"/>
    <n v="209552"/>
    <x v="269"/>
    <x v="0"/>
    <x v="451"/>
    <x v="42"/>
    <s v="Iceberg Lettuce Wedge"/>
    <n v="1"/>
    <s v="Dinner Salads"/>
    <d v="1899-12-30T00:07:38"/>
    <n v="40.751574677181303"/>
    <n v="-73.970913043454999"/>
    <n v="40.780534500000002"/>
    <n v="-73.954396200000005"/>
    <d v="2014-10-23T20:04:42"/>
    <d v="2014-10-23T20:21:50"/>
    <d v="2014-10-23T20:37:40"/>
    <d v="2014-10-23T20:51:57"/>
  </r>
  <r>
    <n v="1287603"/>
    <n v="55334"/>
    <x v="70"/>
    <x v="1"/>
    <x v="60"/>
    <x v="4"/>
    <s v="Fluke"/>
    <n v="2"/>
    <s v="Nigiri Sushi"/>
    <d v="1899-12-30T00:06:18"/>
    <n v="40.716725764782701"/>
    <n v="-74.008250645521898"/>
    <n v="40.723323999999998"/>
    <n v="-73.991335000000007"/>
    <d v="2014-10-03T18:15:12"/>
    <d v="2014-10-03T18:14:17"/>
    <d v="2014-10-03T18:40:07"/>
    <d v="2014-10-03T18:56:18"/>
  </r>
  <r>
    <n v="1380760"/>
    <n v="54921"/>
    <x v="496"/>
    <x v="1"/>
    <x v="877"/>
    <x v="1"/>
    <m/>
    <m/>
    <m/>
    <d v="1899-12-30T00:05:37"/>
    <n v="40.782188659940303"/>
    <n v="-73.980819177043799"/>
    <n v="40.792116999999998"/>
    <n v="-73.976241999999999"/>
    <d v="2014-10-17T15:22:35"/>
    <d v="2014-10-17T15:26:48"/>
    <d v="2014-10-17T15:39:09"/>
    <d v="2014-10-17T15:45:04"/>
  </r>
  <r>
    <n v="1293746"/>
    <n v="30562"/>
    <x v="2"/>
    <x v="1"/>
    <x v="51"/>
    <x v="23"/>
    <s v="Lobster Roll"/>
    <n v="1"/>
    <s v="Rolls"/>
    <m/>
    <n v="40.7748328109124"/>
    <n v="-73.954474395363405"/>
    <n v="40.766143"/>
    <n v="-73.961640000000003"/>
    <d v="2014-10-04T15:23:09"/>
    <d v="2014-10-04T15:23:47"/>
    <d v="2014-10-04T15:37:08"/>
    <d v="2014-10-04T15:46:19"/>
  </r>
  <r>
    <n v="1475068"/>
    <n v="63836"/>
    <x v="19"/>
    <x v="3"/>
    <x v="226"/>
    <x v="0"/>
    <m/>
    <m/>
    <m/>
    <d v="1899-12-30T00:12:02"/>
    <n v="40.742040000000003"/>
    <n v="-73.999989999999997"/>
    <n v="40.733975000000001"/>
    <n v="-73.992395000000002"/>
    <d v="2014-10-28T18:50:42"/>
    <d v="2014-10-28T18:55:57"/>
    <d v="2014-10-28T19:20:46"/>
    <d v="2014-10-28T19:31:59"/>
  </r>
  <r>
    <n v="1289648"/>
    <n v="130507"/>
    <x v="286"/>
    <x v="1"/>
    <x v="20"/>
    <x v="17"/>
    <s v="Flax Plus W Pumpkin"/>
    <n v="1"/>
    <s v="Granola"/>
    <m/>
    <n v="40.767890000000001"/>
    <n v="-73.982399999999998"/>
    <n v="40.741840000000003"/>
    <n v="-74.002786999999998"/>
    <d v="2014-10-03T21:38:54"/>
    <d v="2014-10-03T21:53:33"/>
    <d v="2014-10-03T22:14:03"/>
    <d v="2014-10-03T22:21:50"/>
  </r>
  <r>
    <n v="1308108"/>
    <n v="208020"/>
    <x v="83"/>
    <x v="1"/>
    <x v="165"/>
    <x v="8"/>
    <s v="Salmon BLT"/>
    <n v="1"/>
    <s v="Sandwiches"/>
    <d v="1899-12-30T00:09:10"/>
    <n v="40.744561342812297"/>
    <n v="-73.983114847799698"/>
    <n v="40.747018901686999"/>
    <n v="-73.990921968255506"/>
    <d v="2014-10-06T14:33:08"/>
    <d v="2014-10-06T14:45:19"/>
    <d v="2014-10-06T14:59:11"/>
    <d v="2014-10-06T15:07:13"/>
  </r>
  <r>
    <n v="1288670"/>
    <n v="274220"/>
    <x v="89"/>
    <x v="2"/>
    <x v="73"/>
    <x v="26"/>
    <s v="Chili Grilled Tempeh"/>
    <n v="1"/>
    <s v="Sides"/>
    <d v="1899-12-30T00:31:51"/>
    <n v="40.790399757583998"/>
    <n v="-73.974712559392302"/>
    <n v="40.820045999999998"/>
    <n v="-73.9555814"/>
    <d v="2014-10-03T20:00:48"/>
    <d v="2014-10-03T20:15:59"/>
    <d v="2014-10-03T20:51:19"/>
    <d v="2014-10-03T21:14:43"/>
  </r>
  <r>
    <n v="1365565"/>
    <n v="59673"/>
    <x v="164"/>
    <x v="1"/>
    <x v="118"/>
    <x v="7"/>
    <s v="Egg Sandwich"/>
    <n v="1"/>
    <s v="Breakfast"/>
    <m/>
    <n v="40.72813"/>
    <n v="-73.982020000000006"/>
    <n v="40.727404999999997"/>
    <n v="-73.991802000000007"/>
    <d v="2014-10-15T11:11:02"/>
    <d v="2014-10-15T11:21:05"/>
    <d v="2014-10-15T11:49:25"/>
    <d v="2014-10-15T12:01:37"/>
  </r>
  <r>
    <n v="1329842"/>
    <n v="371132"/>
    <x v="536"/>
    <x v="1"/>
    <x v="26"/>
    <x v="20"/>
    <s v="Diet Pepsi"/>
    <n v="1"/>
    <s v="Beverages"/>
    <m/>
    <n v="40.737827668490397"/>
    <n v="-73.992362022399902"/>
    <n v="40.7161361"/>
    <n v="-74.003637800000007"/>
    <d v="2014-10-10T13:44:20"/>
    <d v="2014-10-10T13:47:20"/>
    <d v="2014-10-10T14:26:10"/>
    <d v="2014-10-10T14:46:04"/>
  </r>
  <r>
    <n v="1314811"/>
    <n v="46219"/>
    <x v="155"/>
    <x v="1"/>
    <x v="72"/>
    <x v="8"/>
    <s v="Mexican Sodas"/>
    <n v="1"/>
    <s v="Cold Drinks"/>
    <d v="1899-12-30T00:09:33"/>
    <n v="40.721353749744097"/>
    <n v="-73.997525293959001"/>
    <n v="40.737176499999997"/>
    <n v="-74.008442299999999"/>
    <d v="2014-10-07T19:23:32"/>
    <d v="2014-10-07T19:37:55"/>
    <d v="2014-10-07T19:46:19"/>
    <d v="2014-10-07T20:01:41"/>
  </r>
  <r>
    <n v="1431747"/>
    <n v="365871"/>
    <x v="232"/>
    <x v="1"/>
    <x v="878"/>
    <x v="9"/>
    <s v="Plato Julia"/>
    <n v="1"/>
    <s v="Plates"/>
    <m/>
    <n v="40.717052897402901"/>
    <n v="-73.962929224222407"/>
    <n v="40.710344262547103"/>
    <n v="-73.967988034779196"/>
    <d v="2014-10-23T19:16:20"/>
    <d v="2014-10-23T19:34:40"/>
    <d v="2014-10-23T19:47:30"/>
    <d v="2014-10-23T19:55:32"/>
  </r>
  <r>
    <n v="1285176"/>
    <n v="66498"/>
    <x v="41"/>
    <x v="1"/>
    <x v="9"/>
    <x v="2"/>
    <s v="Hamburger"/>
    <n v="1"/>
    <s v="Burgers"/>
    <m/>
    <n v="40.7152793278103"/>
    <n v="-74.014860391616807"/>
    <n v="40.7071805"/>
    <n v="-74.017149399999994"/>
    <d v="2014-10-03T12:41:32"/>
    <d v="2014-10-03T13:04:43"/>
    <d v="2014-10-03T13:56:34"/>
    <d v="2014-10-03T14:07:54"/>
  </r>
  <r>
    <n v="1489747"/>
    <n v="251817"/>
    <x v="435"/>
    <x v="1"/>
    <x v="77"/>
    <x v="0"/>
    <s v="Drumstick"/>
    <n v="2"/>
    <s v="By the Piece"/>
    <m/>
    <n v="40.724339999999998"/>
    <n v="-73.990960000000001"/>
    <n v="40.7065445"/>
    <n v="-74.010869200000002"/>
    <d v="2014-10-30T20:27:16"/>
    <d v="2014-10-30T20:33:55"/>
    <d v="2014-10-30T20:51:53"/>
    <d v="2014-10-30T21:15:08"/>
  </r>
  <r>
    <n v="1339641"/>
    <n v="109405"/>
    <x v="405"/>
    <x v="2"/>
    <x v="9"/>
    <x v="2"/>
    <s v="Hamburger"/>
    <n v="1"/>
    <s v="Burgers"/>
    <m/>
    <n v="40.780825773220101"/>
    <n v="-73.976483345031696"/>
    <n v="40.782587667965103"/>
    <n v="-73.976973434979001"/>
    <d v="2014-10-11T16:50:18"/>
    <d v="2014-10-11T16:57:33"/>
    <d v="2014-10-11T17:27:25"/>
    <d v="2014-10-11T17:30:52"/>
  </r>
  <r>
    <n v="1271867"/>
    <n v="121706"/>
    <x v="6"/>
    <x v="1"/>
    <x v="16"/>
    <x v="13"/>
    <s v="World Famous Fries"/>
    <n v="2"/>
    <s v="Snacks &amp; Sides"/>
    <m/>
    <n v="40.756798697850201"/>
    <n v="-73.987898826599107"/>
    <n v="40.756804000000002"/>
    <n v="-73.998153200000004"/>
    <d v="2014-10-01T01:00:07"/>
    <d v="2014-10-01T01:19:29"/>
    <d v="2014-10-01T01:36:49"/>
    <d v="2014-10-01T01:49:29"/>
  </r>
  <r>
    <n v="1274598"/>
    <n v="310051"/>
    <x v="155"/>
    <x v="1"/>
    <x v="63"/>
    <x v="16"/>
    <s v="String Beans Oreganata"/>
    <n v="1"/>
    <s v="Vegetables"/>
    <d v="1899-12-30T00:04:17"/>
    <n v="40.723019825000002"/>
    <n v="-73.995853999999994"/>
    <n v="40.740952288734299"/>
    <n v="-73.981229919407596"/>
    <d v="2014-10-01T18:39:21"/>
    <m/>
    <m/>
    <d v="2014-10-01T19:10:58"/>
  </r>
  <r>
    <n v="1286666"/>
    <n v="229946"/>
    <x v="153"/>
    <x v="1"/>
    <x v="190"/>
    <x v="29"/>
    <s v="Jambon Gruyere"/>
    <n v="1"/>
    <s v="Sandwiches"/>
    <m/>
    <n v="40.722705492718703"/>
    <n v="-73.998198509216294"/>
    <n v="40.724555799999997"/>
    <n v="-73.991582100000002"/>
    <d v="2014-10-03T17:02:20"/>
    <d v="2014-10-03T17:04:18"/>
    <d v="2014-10-03T17:24:38"/>
    <d v="2014-10-03T17:31:04"/>
  </r>
  <r>
    <n v="1296474"/>
    <n v="132753"/>
    <x v="144"/>
    <x v="1"/>
    <x v="119"/>
    <x v="30"/>
    <s v="Miso Soup"/>
    <n v="1"/>
    <s v="Home Style Soup &amp; Noodles"/>
    <d v="1899-12-30T00:05:30"/>
    <n v="40.732935902065101"/>
    <n v="-73.986443521670196"/>
    <n v="40.737752700000001"/>
    <n v="-73.992100899999997"/>
    <d v="2014-10-04T21:34:02"/>
    <d v="2014-10-04T21:47:12"/>
    <d v="2014-10-04T21:54:33"/>
    <d v="2014-10-04T22:08:10"/>
  </r>
  <r>
    <n v="1348823"/>
    <n v="347166"/>
    <x v="47"/>
    <x v="1"/>
    <x v="373"/>
    <x v="1"/>
    <m/>
    <m/>
    <m/>
    <d v="1899-12-30T00:04:08"/>
    <n v="40.731507999999998"/>
    <n v="-74.003185956116297"/>
    <n v="40.710078000000003"/>
    <n v="-74.007678999999996"/>
    <d v="2014-10-12T18:50:13"/>
    <d v="2014-10-12T19:16:02"/>
    <d v="2014-10-12T19:31:59"/>
    <d v="2014-10-12T19:46:44"/>
  </r>
  <r>
    <n v="1340642"/>
    <n v="142677"/>
    <x v="292"/>
    <x v="2"/>
    <x v="535"/>
    <x v="5"/>
    <s v="Tandoori Roti"/>
    <n v="3"/>
    <s v="Breads"/>
    <d v="1899-12-30T00:05:02"/>
    <n v="40.755054095104697"/>
    <n v="-73.970356310501003"/>
    <n v="40.785278300000002"/>
    <n v="-73.9481064"/>
    <d v="2014-10-11T19:06:06"/>
    <d v="2014-10-11T19:12:33"/>
    <d v="2014-10-11T19:37:50"/>
    <d v="2014-10-11T20:09:11"/>
  </r>
  <r>
    <n v="1440670"/>
    <n v="78939"/>
    <x v="110"/>
    <x v="1"/>
    <x v="4"/>
    <x v="4"/>
    <s v="Hamachi"/>
    <n v="2"/>
    <s v="Taiheiyo (Pacific Ocean)"/>
    <d v="1899-12-30T00:07:33"/>
    <n v="40.7261096570601"/>
    <n v="-74.002491863200504"/>
    <n v="40.710261000000003"/>
    <n v="-74.006105199999993"/>
    <d v="2014-10-24T20:19:06"/>
    <d v="2014-10-24T20:45:39"/>
    <d v="2014-10-24T21:04:59"/>
    <d v="2014-10-24T21:17:19"/>
  </r>
  <r>
    <n v="1357033"/>
    <n v="142192"/>
    <x v="205"/>
    <x v="1"/>
    <x v="30"/>
    <x v="16"/>
    <s v="Taccozzette Con Stracotto"/>
    <n v="1"/>
    <s v="Pasta"/>
    <d v="1899-12-30T00:19:59"/>
    <n v="40.7320637605782"/>
    <n v="-73.996154665947003"/>
    <n v="40.722534226459501"/>
    <n v="-74.010147847671703"/>
    <d v="2014-10-13T19:45:58"/>
    <d v="2014-10-13T20:14:21"/>
    <d v="2014-10-13T20:34:13"/>
    <d v="2014-10-13T20:46:58"/>
  </r>
  <r>
    <n v="1314385"/>
    <n v="265903"/>
    <x v="253"/>
    <x v="1"/>
    <x v="140"/>
    <x v="7"/>
    <s v="Apple Cinnamon Cream Cheese"/>
    <n v="1"/>
    <s v="Sandwiches - Cream Cheese/Tofu"/>
    <m/>
    <n v="40.735518913424798"/>
    <n v="-73.979530334472699"/>
    <n v="40.748663090190298"/>
    <n v="-73.990335180030399"/>
    <d v="2014-10-07T18:12:04"/>
    <d v="2014-10-07T18:17:06"/>
    <d v="2014-10-07T18:34:27"/>
    <d v="2014-10-07T18:53:04"/>
  </r>
  <r>
    <n v="1279716"/>
    <n v="55375"/>
    <x v="125"/>
    <x v="1"/>
    <x v="8"/>
    <x v="8"/>
    <m/>
    <m/>
    <m/>
    <m/>
    <n v="40.729357"/>
    <n v="-73.990155999999999"/>
    <n v="40.719757999999999"/>
    <n v="-73.985011"/>
    <d v="2014-10-02T16:06:52"/>
    <d v="2014-10-02T16:23:21"/>
    <d v="2014-10-02T16:29:41"/>
    <d v="2014-10-02T16:37:51"/>
  </r>
  <r>
    <n v="1383245"/>
    <n v="165564"/>
    <x v="260"/>
    <x v="1"/>
    <x v="33"/>
    <x v="20"/>
    <s v="Avocobbo"/>
    <n v="1"/>
    <s v="Signatures"/>
    <d v="1899-12-30T00:03:42"/>
    <n v="40.721323186970601"/>
    <n v="-74.009732007980304"/>
    <n v="40.732486000000002"/>
    <n v="-73.996584999999996"/>
    <d v="2014-10-17T20:19:43"/>
    <d v="2014-10-17T20:17:04"/>
    <d v="2014-10-17T20:30:24"/>
    <d v="2014-10-17T20:46:54"/>
  </r>
  <r>
    <n v="1469707"/>
    <n v="55851"/>
    <x v="388"/>
    <x v="2"/>
    <x v="879"/>
    <x v="30"/>
    <m/>
    <m/>
    <m/>
    <m/>
    <n v="40.754706094385597"/>
    <n v="-73.9916545021091"/>
    <n v="40.731873"/>
    <n v="-73.987638000000004"/>
    <d v="2014-10-27T18:55:56"/>
    <d v="2014-10-27T19:14:30"/>
    <d v="2014-10-27T19:25:50"/>
    <d v="2014-10-27T19:40:36"/>
  </r>
  <r>
    <n v="1363124"/>
    <n v="139085"/>
    <x v="346"/>
    <x v="2"/>
    <x v="880"/>
    <x v="43"/>
    <s v="Pistachio"/>
    <n v="1"/>
    <s v="Fat Free"/>
    <d v="1899-12-30T00:31:06"/>
    <n v="40.796066656063303"/>
    <n v="-73.970970438513405"/>
    <n v="40.805660000000003"/>
    <n v="-73.963708999999994"/>
    <d v="2014-10-14T20:29:56"/>
    <d v="2014-10-14T20:32:42"/>
    <d v="2014-10-14T21:01:45"/>
    <d v="2014-10-14T21:08:56"/>
  </r>
  <r>
    <n v="1452062"/>
    <n v="355766"/>
    <x v="117"/>
    <x v="2"/>
    <x v="76"/>
    <x v="16"/>
    <s v="Vegetable"/>
    <n v="1"/>
    <s v="Naked Balls"/>
    <d v="1899-12-30T00:08:29"/>
    <n v="40.721545124764702"/>
    <n v="-73.988842426716104"/>
    <n v="40.799004600000004"/>
    <n v="-73.963308600000005"/>
    <d v="2014-10-25T21:09:06"/>
    <d v="2014-10-25T21:18:10"/>
    <d v="2014-10-25T21:28:01"/>
    <d v="2014-10-25T21:52:17"/>
  </r>
  <r>
    <n v="1378097"/>
    <n v="84087"/>
    <x v="23"/>
    <x v="2"/>
    <x v="881"/>
    <x v="8"/>
    <m/>
    <m/>
    <m/>
    <m/>
    <n v="40.746756618499802"/>
    <n v="-73.989995956505695"/>
    <n v="40.746516"/>
    <n v="-73.987213999999994"/>
    <d v="2014-10-17T00:13:15"/>
    <d v="2014-10-17T00:19:35"/>
    <d v="2014-10-17T00:31:54"/>
    <d v="2014-10-17T00:33:12"/>
  </r>
  <r>
    <n v="1347561"/>
    <n v="374954"/>
    <x v="329"/>
    <x v="1"/>
    <x v="882"/>
    <x v="2"/>
    <m/>
    <m/>
    <m/>
    <m/>
    <n v="40.783963"/>
    <n v="-73.977717999999996"/>
    <n v="40.787243871267499"/>
    <n v="-73.974411303434394"/>
    <d v="2014-10-12T16:28:44"/>
    <d v="2014-10-12T16:26:31"/>
    <d v="2014-10-12T16:35:20"/>
    <d v="2014-10-12T16:56:22"/>
  </r>
  <r>
    <n v="1461311"/>
    <n v="95450"/>
    <x v="435"/>
    <x v="1"/>
    <x v="883"/>
    <x v="8"/>
    <m/>
    <m/>
    <m/>
    <d v="1899-12-30T00:15:15"/>
    <n v="40.7347920892297"/>
    <n v="-73.9928194926961"/>
    <n v="40.787787999999999"/>
    <n v="-73.975748699999997"/>
    <d v="2014-10-26T18:14:03"/>
    <d v="2014-10-26T18:16:02"/>
    <d v="2014-10-26T19:00:33"/>
    <d v="2014-10-26T19:21:35"/>
  </r>
  <r>
    <n v="1388252"/>
    <n v="85722"/>
    <x v="295"/>
    <x v="1"/>
    <x v="16"/>
    <x v="13"/>
    <s v="Chicken McNuggets"/>
    <n v="1"/>
    <s v="Snacks &amp; Sides"/>
    <m/>
    <n v="40.736949700653199"/>
    <n v="-73.990473747253404"/>
    <n v="40.733317106115102"/>
    <n v="-73.985405418206"/>
    <d v="2014-10-18T13:25:20"/>
    <d v="2014-10-18T13:37:39"/>
    <d v="2014-10-18T13:56:23"/>
    <d v="2014-10-18T14:22:24"/>
  </r>
  <r>
    <n v="1330102"/>
    <n v="369809"/>
    <x v="263"/>
    <x v="1"/>
    <x v="88"/>
    <x v="6"/>
    <s v="Salmon Avocado"/>
    <n v="1"/>
    <s v="Roll"/>
    <d v="1899-12-30T00:04:55"/>
    <n v="40.784077256376399"/>
    <n v="-73.9776224098444"/>
    <n v="40.7765968"/>
    <n v="-73.9763193"/>
    <d v="2014-10-10T14:18:17"/>
    <d v="2014-10-10T14:23:13"/>
    <d v="2014-10-10T14:43:19"/>
    <d v="2014-10-10T14:58:49"/>
  </r>
  <r>
    <n v="1338644"/>
    <n v="67370"/>
    <x v="573"/>
    <x v="2"/>
    <x v="38"/>
    <x v="16"/>
    <m/>
    <m/>
    <m/>
    <d v="1899-12-30T00:20:28"/>
    <n v="40.735486679187098"/>
    <n v="-74.003321304960394"/>
    <n v="40.727516199999997"/>
    <n v="-73.984561799999994"/>
    <d v="2014-10-11T14:45:08"/>
    <d v="2014-10-11T15:07:08"/>
    <d v="2014-10-11T15:34:58"/>
    <d v="2014-10-11T15:45:19"/>
  </r>
  <r>
    <n v="1438617"/>
    <n v="335412"/>
    <x v="435"/>
    <x v="1"/>
    <x v="279"/>
    <x v="8"/>
    <m/>
    <m/>
    <m/>
    <m/>
    <n v="40.7419833483332"/>
    <n v="-73.990877406583806"/>
    <n v="40.740986499999998"/>
    <n v="-73.991767899999999"/>
    <d v="2014-10-24T17:05:22"/>
    <m/>
    <m/>
    <d v="2014-10-24T17:46:06"/>
  </r>
  <r>
    <n v="1355634"/>
    <n v="106006"/>
    <x v="299"/>
    <x v="1"/>
    <x v="70"/>
    <x v="11"/>
    <s v="3 Packs of Cake Truffles"/>
    <n v="1"/>
    <s v="Cake Truffles"/>
    <m/>
    <n v="40.731795470614898"/>
    <n v="-73.985672593116803"/>
    <n v="40.725962099999997"/>
    <n v="-73.9915661"/>
    <d v="2014-10-13T16:05:48"/>
    <d v="2014-10-13T16:16:33"/>
    <d v="2014-10-13T16:32:23"/>
    <d v="2014-10-13T16:48:28"/>
  </r>
  <r>
    <n v="1484676"/>
    <n v="399729"/>
    <x v="94"/>
    <x v="1"/>
    <x v="16"/>
    <x v="13"/>
    <s v="Quarter Pounder with Cheese"/>
    <n v="1"/>
    <s v="Burgers &amp; Sandwiches"/>
    <m/>
    <n v="40.729690741229"/>
    <n v="-73.989783615721905"/>
    <n v="40.720072899999998"/>
    <n v="-74.000809099999998"/>
    <d v="2014-10-30T01:24:59"/>
    <m/>
    <m/>
    <d v="2014-10-30T01:56:50"/>
  </r>
  <r>
    <n v="1300142"/>
    <n v="59762"/>
    <x v="284"/>
    <x v="1"/>
    <x v="221"/>
    <x v="41"/>
    <m/>
    <m/>
    <m/>
    <m/>
    <n v="40.734268999999998"/>
    <n v="-73.990083999999996"/>
    <n v="40.735684192218102"/>
    <n v="-74.001900337658597"/>
    <d v="2014-10-05T13:33:56"/>
    <d v="2014-10-05T13:34:28"/>
    <d v="2014-10-05T13:55:47"/>
    <d v="2014-10-05T14:23:53"/>
  </r>
  <r>
    <n v="1391323"/>
    <n v="130820"/>
    <x v="247"/>
    <x v="1"/>
    <x v="124"/>
    <x v="26"/>
    <s v="Chips &amp; Guacamole"/>
    <n v="1"/>
    <s v="Savory"/>
    <d v="1899-12-30T00:05:54"/>
    <n v="40.735725000000002"/>
    <n v="-73.987126466589601"/>
    <n v="40.7183876"/>
    <n v="-74.004408699999999"/>
    <d v="2014-10-18T19:09:47"/>
    <m/>
    <m/>
    <d v="2014-10-18T19:42:17"/>
  </r>
  <r>
    <n v="1300650"/>
    <n v="52037"/>
    <x v="125"/>
    <x v="1"/>
    <x v="77"/>
    <x v="0"/>
    <s v="Fries"/>
    <n v="1"/>
    <s v="Sides"/>
    <m/>
    <n v="40.724339999999998"/>
    <n v="-73.990960000000001"/>
    <n v="40.744875"/>
    <n v="-73.979905000000002"/>
    <d v="2014-10-05T14:35:10"/>
    <d v="2014-10-05T14:50:19"/>
    <d v="2014-10-05T15:05:09"/>
    <d v="2014-10-05T15:14:39"/>
  </r>
  <r>
    <n v="1363698"/>
    <n v="68103"/>
    <x v="47"/>
    <x v="1"/>
    <x v="76"/>
    <x v="16"/>
    <s v="Vegetable"/>
    <n v="1"/>
    <s v="Naked Balls"/>
    <d v="1899-12-30T00:03:47"/>
    <n v="40.721545124764702"/>
    <n v="-73.988842426716104"/>
    <n v="40.728605999999999"/>
    <n v="-73.995142999999999"/>
    <d v="2014-10-14T21:38:48"/>
    <d v="2014-10-14T21:43:19"/>
    <d v="2014-10-14T21:51:39"/>
    <d v="2014-10-14T22:01:44"/>
  </r>
  <r>
    <n v="1344467"/>
    <n v="230517"/>
    <x v="234"/>
    <x v="2"/>
    <x v="884"/>
    <x v="8"/>
    <m/>
    <m/>
    <m/>
    <m/>
    <n v="40.764860897093101"/>
    <n v="-73.984124934243098"/>
    <n v="40.738932300000002"/>
    <n v="-74.008823399999997"/>
    <d v="2014-10-12T09:22:09"/>
    <d v="2014-10-12T09:47:09"/>
    <d v="2014-10-12T10:07:59"/>
    <d v="2014-10-12T10:35:47"/>
  </r>
  <r>
    <n v="1395372"/>
    <n v="44759"/>
    <x v="4"/>
    <x v="1"/>
    <x v="53"/>
    <x v="8"/>
    <s v="Cheese"/>
    <n v="1"/>
    <s v="Sides"/>
    <m/>
    <n v="40.7270408508681"/>
    <n v="-73.983835960747498"/>
    <n v="40.724454999999999"/>
    <n v="-73.990891000000005"/>
    <d v="2014-10-19T01:18:54"/>
    <d v="2014-10-19T01:43:21"/>
    <d v="2014-10-19T02:01:43"/>
    <d v="2014-10-19T02:10:52"/>
  </r>
  <r>
    <n v="1409934"/>
    <n v="62540"/>
    <x v="35"/>
    <x v="1"/>
    <x v="4"/>
    <x v="4"/>
    <s v="Phoenix"/>
    <n v="1"/>
    <s v="Appetizers"/>
    <d v="1899-12-30T00:04:07"/>
    <n v="40.7261096570601"/>
    <n v="-74.002491863200504"/>
    <n v="40.737606999999997"/>
    <n v="-74.008944"/>
    <d v="2014-10-20T18:39:10"/>
    <d v="2014-10-20T18:44:48"/>
    <d v="2014-10-20T19:07:08"/>
    <d v="2014-10-20T19:17:20"/>
  </r>
  <r>
    <n v="1475127"/>
    <n v="142356"/>
    <x v="6"/>
    <x v="1"/>
    <x v="4"/>
    <x v="4"/>
    <s v="Shumai"/>
    <n v="1"/>
    <s v="Appetizers"/>
    <d v="1899-12-30T00:07:50"/>
    <n v="40.7261096570601"/>
    <n v="-74.002491863200504"/>
    <n v="40.734791800000004"/>
    <n v="-73.9784504"/>
    <d v="2014-10-28T18:59:43"/>
    <d v="2014-10-28T19:01:09"/>
    <d v="2014-10-28T19:30:24"/>
    <d v="2014-10-28T19:47:22"/>
  </r>
  <r>
    <n v="1337686"/>
    <n v="371806"/>
    <x v="225"/>
    <x v="1"/>
    <x v="76"/>
    <x v="16"/>
    <s v="Spicy Pork Smash"/>
    <n v="1"/>
    <s v="Smash"/>
    <d v="1899-12-30T00:04:47"/>
    <n v="40.721545124764702"/>
    <n v="-73.988842426716104"/>
    <n v="40.708204700000003"/>
    <n v="-74.006865300000001"/>
    <d v="2014-10-11T12:21:19"/>
    <d v="2014-10-11T12:30:16"/>
    <d v="2014-10-11T12:41:35"/>
    <d v="2014-10-11T12:58:38"/>
  </r>
  <r>
    <n v="1295173"/>
    <n v="361616"/>
    <x v="156"/>
    <x v="1"/>
    <x v="391"/>
    <x v="0"/>
    <s v="Banana Walnut Bread Pudding"/>
    <n v="1"/>
    <s v="Desserts"/>
    <d v="1899-12-30T00:06:18"/>
    <n v="40.674250953208301"/>
    <n v="-73.982294148654105"/>
    <n v="40.6730771811295"/>
    <n v="-73.971145749160996"/>
    <d v="2014-10-04T19:07:38"/>
    <d v="2014-10-04T19:33:44"/>
    <d v="2014-10-04T19:54:34"/>
    <d v="2014-10-04T20:23:08"/>
  </r>
  <r>
    <n v="1475424"/>
    <n v="329978"/>
    <x v="2"/>
    <x v="1"/>
    <x v="12"/>
    <x v="10"/>
    <s v="Burnt End Baked Beans"/>
    <n v="1"/>
    <s v="Sides"/>
    <m/>
    <n v="40.727518945156902"/>
    <n v="-73.988671302795396"/>
    <n v="40.722906399999999"/>
    <n v="-73.9896928"/>
    <d v="2014-10-28T19:44:37"/>
    <d v="2014-10-28T19:44:51"/>
    <d v="2014-10-28T19:56:35"/>
    <d v="2014-10-28T20:13:34"/>
  </r>
  <r>
    <n v="1391700"/>
    <n v="375043"/>
    <x v="156"/>
    <x v="1"/>
    <x v="5"/>
    <x v="5"/>
    <s v="Nan"/>
    <n v="1"/>
    <s v="Roti Breads"/>
    <d v="1899-12-30T00:03:57"/>
    <n v="40.719268925450301"/>
    <n v="-74.008749884804104"/>
    <n v="40.706334599999998"/>
    <n v="-74.016964700000003"/>
    <d v="2014-10-18T19:36:45"/>
    <m/>
    <m/>
    <d v="2014-10-18T20:27:25"/>
  </r>
  <r>
    <n v="1414420"/>
    <n v="129289"/>
    <x v="80"/>
    <x v="3"/>
    <x v="885"/>
    <x v="8"/>
    <m/>
    <m/>
    <m/>
    <m/>
    <n v="40.726570000000002"/>
    <n v="-74.001227999999998"/>
    <n v="40.73357"/>
    <n v="-74.006589899999994"/>
    <d v="2014-10-21T14:53:07"/>
    <m/>
    <m/>
    <d v="2014-10-21T15:51:39"/>
  </r>
  <r>
    <n v="1431648"/>
    <n v="319065"/>
    <x v="90"/>
    <x v="1"/>
    <x v="134"/>
    <x v="33"/>
    <s v="Roasted Sweet Potatoes"/>
    <n v="1"/>
    <s v="Lunch &amp; Dinner Sides"/>
    <m/>
    <n v="40.735676762018002"/>
    <n v="-73.993829528068602"/>
    <n v="40.769593999999998"/>
    <n v="-73.958704999999995"/>
    <d v="2014-10-23T19:06:12"/>
    <d v="2014-10-23T19:03:46"/>
    <d v="2014-10-23T19:34:25"/>
    <d v="2014-10-23T20:08:02"/>
  </r>
  <r>
    <n v="1461569"/>
    <n v="399127"/>
    <x v="301"/>
    <x v="2"/>
    <x v="87"/>
    <x v="6"/>
    <s v="Salmon Miso Sashimi"/>
    <n v="1"/>
    <s v="Sashimi"/>
    <d v="1899-12-30T00:13:45"/>
    <n v="40.760654436198898"/>
    <n v="-73.989582752602004"/>
    <n v="40.741371899999997"/>
    <n v="-73.978867800000003"/>
    <d v="2014-10-26T18:30:32"/>
    <d v="2014-10-26T18:50:16"/>
    <d v="2014-10-26T19:08:38"/>
    <d v="2014-10-26T19:22:45"/>
  </r>
  <r>
    <n v="1381052"/>
    <n v="371117"/>
    <x v="380"/>
    <x v="1"/>
    <x v="9"/>
    <x v="2"/>
    <s v="Fountain Soda"/>
    <n v="1"/>
    <s v="Drinks"/>
    <m/>
    <n v="40.7152793278103"/>
    <n v="-74.014860391616807"/>
    <n v="40.7297734653134"/>
    <n v="-74.000524097262996"/>
    <d v="2014-10-17T16:01:01"/>
    <d v="2014-10-17T16:09:29"/>
    <d v="2014-10-17T16:33:29"/>
    <d v="2014-10-17T16:48:01"/>
  </r>
  <r>
    <n v="1321420"/>
    <n v="134152"/>
    <x v="10"/>
    <x v="1"/>
    <x v="76"/>
    <x v="16"/>
    <s v="Rigatoni"/>
    <n v="2"/>
    <s v="Stick To Your Bones"/>
    <d v="1899-12-30T00:06:07"/>
    <n v="40.718110071383997"/>
    <n v="-73.957545268768797"/>
    <n v="40.714367000000003"/>
    <n v="-73.951418000000004"/>
    <d v="2014-10-08T22:29:11"/>
    <d v="2014-10-08T22:30:53"/>
    <d v="2014-10-08T22:46:04"/>
    <d v="2014-10-08T22:48:24"/>
  </r>
  <r>
    <n v="1415455"/>
    <n v="119069"/>
    <x v="133"/>
    <x v="1"/>
    <x v="15"/>
    <x v="12"/>
    <s v="Peace Bowl"/>
    <n v="1"/>
    <s v="Special Menu (5pm-10pm)"/>
    <d v="1899-12-30T00:05:59"/>
    <n v="40.785160043282801"/>
    <n v="-73.976916473837804"/>
    <n v="40.804864799999997"/>
    <n v="-73.967019899999997"/>
    <d v="2014-10-21T18:14:51"/>
    <d v="2014-10-21T18:34:50"/>
    <d v="2014-10-21T18:45:10"/>
    <d v="2014-10-21T19:00:15"/>
  </r>
  <r>
    <n v="1356544"/>
    <n v="377025"/>
    <x v="273"/>
    <x v="5"/>
    <x v="534"/>
    <x v="44"/>
    <s v="Canned Soda"/>
    <n v="1"/>
    <s v="Beverages"/>
    <d v="1899-12-30T00:03:22"/>
    <n v="40.744884226647699"/>
    <n v="-73.975642338877805"/>
    <n v="40.734141200000003"/>
    <n v="-73.9818018"/>
    <d v="2014-10-13T18:52:47"/>
    <d v="2014-10-13T19:03:45"/>
    <d v="2014-10-13T19:13:05"/>
    <d v="2014-10-13T19:30:33"/>
  </r>
  <r>
    <n v="1340289"/>
    <n v="59105"/>
    <x v="131"/>
    <x v="5"/>
    <x v="87"/>
    <x v="6"/>
    <s v="Salmon Roe Sushi"/>
    <n v="2"/>
    <s v="Sushi"/>
    <d v="1899-12-30T00:14:23"/>
    <n v="40.760654436198898"/>
    <n v="-73.989582752602004"/>
    <n v="40.743701000000001"/>
    <n v="-73.987386000000001"/>
    <d v="2014-10-11T18:21:37"/>
    <d v="2014-10-11T18:29:56"/>
    <d v="2014-10-11T19:09:19"/>
    <d v="2014-10-11T19:24:53"/>
  </r>
  <r>
    <n v="1351193"/>
    <n v="45846"/>
    <x v="240"/>
    <x v="1"/>
    <x v="70"/>
    <x v="11"/>
    <s v="Cereal Milk Soft Serve (1 Pint)"/>
    <n v="2"/>
    <s v="Soft Serve"/>
    <m/>
    <n v="40.731795470614898"/>
    <n v="-73.985672593116803"/>
    <n v="40.741287999999997"/>
    <n v="-73.978887999999998"/>
    <d v="2014-10-12T21:29:27"/>
    <d v="2014-10-12T21:56:07"/>
    <d v="2014-10-12T22:34:46"/>
    <d v="2014-10-12T22:42:38"/>
  </r>
  <r>
    <n v="1333543"/>
    <n v="138024"/>
    <x v="94"/>
    <x v="1"/>
    <x v="293"/>
    <x v="14"/>
    <s v="Juk Suk Cham Dubu"/>
    <n v="1"/>
    <s v="Jjigae"/>
    <d v="1899-12-30T00:25:33"/>
    <n v="40.750239999999998"/>
    <n v="-73.986504999999994"/>
    <n v="40.756374899999997"/>
    <n v="-73.994512"/>
    <d v="2014-10-10T20:23:03"/>
    <d v="2014-10-10T20:40:41"/>
    <d v="2014-10-10T21:18:31"/>
    <d v="2014-10-10T21:29:12"/>
  </r>
  <r>
    <n v="1431080"/>
    <n v="94934"/>
    <x v="272"/>
    <x v="1"/>
    <x v="92"/>
    <x v="11"/>
    <s v="Chocolat"/>
    <n v="3"/>
    <s v="Macaroons (Individual)"/>
    <m/>
    <n v="40.770674225957698"/>
    <n v="-73.966114756096204"/>
    <n v="40.786639999999998"/>
    <n v="-73.955477000000002"/>
    <d v="2014-10-23T17:43:09"/>
    <d v="2014-10-23T17:58:27"/>
    <d v="2014-10-23T18:16:46"/>
    <d v="2014-10-23T18:30:36"/>
  </r>
  <r>
    <n v="1390713"/>
    <n v="137812"/>
    <x v="177"/>
    <x v="3"/>
    <x v="9"/>
    <x v="2"/>
    <s v="Hamburger"/>
    <n v="1"/>
    <s v="Burgers"/>
    <m/>
    <n v="40.780825773220101"/>
    <n v="-73.976483345031696"/>
    <n v="40.782837000000001"/>
    <n v="-73.976837000000003"/>
    <d v="2014-10-18T18:04:09"/>
    <d v="2014-10-18T18:05:42"/>
    <d v="2014-10-18T18:37:29"/>
    <d v="2014-10-18T18:41:44"/>
  </r>
  <r>
    <n v="1404877"/>
    <n v="135883"/>
    <x v="212"/>
    <x v="2"/>
    <x v="59"/>
    <x v="24"/>
    <s v="Grilled Cheese"/>
    <n v="1"/>
    <s v="Sandwiches"/>
    <d v="1899-12-30T00:07:59"/>
    <n v="40.729136234409197"/>
    <n v="-73.986971512913399"/>
    <n v="40.723700999999998"/>
    <n v="-73.993503000000004"/>
    <d v="2014-10-19T21:30:55"/>
    <d v="2014-10-19T21:32:38"/>
    <d v="2014-10-19T21:49:29"/>
    <d v="2014-10-19T21:58:10"/>
  </r>
  <r>
    <n v="1331230"/>
    <n v="137739"/>
    <x v="288"/>
    <x v="1"/>
    <x v="113"/>
    <x v="8"/>
    <m/>
    <m/>
    <m/>
    <d v="1899-12-30T00:07:16"/>
    <n v="40.772558538276897"/>
    <n v="-73.965167711577905"/>
    <n v="40.7399548"/>
    <n v="-73.995642200000006"/>
    <d v="2014-10-10T16:09:41"/>
    <d v="2014-10-10T16:29:18"/>
    <d v="2014-10-10T16:43:33"/>
    <d v="2014-10-10T16:48:59"/>
  </r>
  <r>
    <n v="1467477"/>
    <n v="273690"/>
    <x v="574"/>
    <x v="1"/>
    <x v="128"/>
    <x v="30"/>
    <s v="Vegetable Dumplings"/>
    <n v="1"/>
    <s v="Appetizers"/>
    <d v="1899-12-30T00:03:15"/>
    <n v="40.747384191604802"/>
    <n v="-74.000966870422502"/>
    <n v="40.7516058"/>
    <n v="-74.003114999999994"/>
    <d v="2014-10-27T11:33:51"/>
    <d v="2014-10-27T11:40:32"/>
    <d v="2014-10-27T11:53:22"/>
    <d v="2014-10-27T12:02:31"/>
  </r>
  <r>
    <n v="1401725"/>
    <n v="164443"/>
    <x v="347"/>
    <x v="2"/>
    <x v="66"/>
    <x v="11"/>
    <s v="Salty Pistachio Soft Serve (1 Pint)"/>
    <n v="1"/>
    <s v="Soft Serve"/>
    <m/>
    <n v="40.7231283099199"/>
    <n v="-74.002060890197697"/>
    <n v="40.7202117"/>
    <n v="-74.002130800000003"/>
    <d v="2014-10-19T18:56:10"/>
    <d v="2014-10-19T19:07:02"/>
    <d v="2014-10-19T19:19:43"/>
    <d v="2014-10-19T19:49:37"/>
  </r>
  <r>
    <n v="1388758"/>
    <n v="312853"/>
    <x v="340"/>
    <x v="2"/>
    <x v="83"/>
    <x v="19"/>
    <s v="The Reuben"/>
    <n v="1"/>
    <s v="Michigan Sandwiches"/>
    <d v="1899-12-30T00:06:59"/>
    <n v="40.723095999999998"/>
    <n v="-73.995773999999997"/>
    <n v="40.733196197540103"/>
    <n v="-74.003323153999006"/>
    <d v="2014-10-18T14:37:35"/>
    <d v="2014-10-18T15:00:45"/>
    <d v="2014-10-18T15:15:16"/>
    <d v="2014-10-18T15:26:29"/>
  </r>
  <r>
    <n v="1437438"/>
    <n v="66947"/>
    <x v="177"/>
    <x v="3"/>
    <x v="3"/>
    <x v="3"/>
    <s v="Ginger Fireball Juice"/>
    <n v="1"/>
    <s v="Cold Pressed Organic Juice Formulas"/>
    <m/>
    <n v="40.7634462798258"/>
    <n v="-73.965230848023893"/>
    <n v="40.747787000000002"/>
    <n v="-73.977155999999994"/>
    <d v="2014-10-24T15:08:39"/>
    <d v="2014-10-24T15:16:49"/>
    <d v="2014-10-24T15:34:11"/>
    <d v="2014-10-24T15:42:08"/>
  </r>
  <r>
    <n v="1424328"/>
    <n v="144756"/>
    <x v="221"/>
    <x v="2"/>
    <x v="886"/>
    <x v="0"/>
    <m/>
    <m/>
    <m/>
    <m/>
    <n v="40.734985016378097"/>
    <n v="-73.993244167307694"/>
    <n v="40.735833399999997"/>
    <n v="-73.992583699999997"/>
    <d v="2014-10-22T20:36:28"/>
    <d v="2014-10-22T20:51:39"/>
    <d v="2014-10-22T21:05:38"/>
    <d v="2014-10-22T21:06:44"/>
  </r>
  <r>
    <n v="1275416"/>
    <n v="44158"/>
    <x v="282"/>
    <x v="1"/>
    <x v="238"/>
    <x v="20"/>
    <s v="Custom Sandwich"/>
    <n v="1"/>
    <s v="Custom Craft"/>
    <d v="1899-12-30T00:09:07"/>
    <n v="40.722092000000004"/>
    <n v="-73.996611999999999"/>
    <n v="40.726045999999997"/>
    <n v="-73.984782999999993"/>
    <d v="2014-10-01T20:21:49"/>
    <d v="2014-10-01T20:19:18"/>
    <d v="2014-10-01T20:48:18"/>
    <d v="2014-10-01T20:58:23"/>
  </r>
  <r>
    <n v="1423175"/>
    <n v="274177"/>
    <x v="121"/>
    <x v="1"/>
    <x v="20"/>
    <x v="17"/>
    <s v="Gelato Sea Salt Caramel"/>
    <n v="1"/>
    <s v="Ice Cream &amp; Novelties"/>
    <m/>
    <n v="40.723954999999997"/>
    <n v="-73.991828999999996"/>
    <n v="40.771892999999999"/>
    <n v="-73.988595000000004"/>
    <d v="2014-10-22T19:00:09"/>
    <d v="2014-10-22T19:07:26"/>
    <d v="2014-10-22T19:32:46"/>
    <d v="2014-10-22T20:15:22"/>
  </r>
  <r>
    <n v="1288210"/>
    <n v="93553"/>
    <x v="77"/>
    <x v="2"/>
    <x v="64"/>
    <x v="8"/>
    <s v="Katz's Pastrami"/>
    <n v="1"/>
    <s v="Hot Sandwiches"/>
    <m/>
    <n v="40.722307066359498"/>
    <n v="-73.987351655960097"/>
    <n v="40.787837400000001"/>
    <n v="-73.967958300000006"/>
    <d v="2014-10-03T19:13:58"/>
    <d v="2014-10-03T19:43:42"/>
    <d v="2014-10-03T20:18:00"/>
    <d v="2014-10-03T20:49:15"/>
  </r>
  <r>
    <n v="1293828"/>
    <n v="1517"/>
    <x v="462"/>
    <x v="1"/>
    <x v="887"/>
    <x v="8"/>
    <m/>
    <m/>
    <m/>
    <d v="1899-12-30T00:18:36"/>
    <n v="40.728802541431101"/>
    <n v="-73.988159000873594"/>
    <n v="40.722072699999998"/>
    <n v="-73.987230299999993"/>
    <d v="2014-10-04T15:40:32"/>
    <m/>
    <m/>
    <d v="2014-10-04T16:24:31"/>
  </r>
  <r>
    <n v="1448220"/>
    <n v="60039"/>
    <x v="303"/>
    <x v="1"/>
    <x v="28"/>
    <x v="21"/>
    <s v="Tabbouleh"/>
    <n v="1"/>
    <s v="Salad"/>
    <d v="1899-12-30T00:07:00"/>
    <n v="40.744187954347503"/>
    <n v="-73.987530940025394"/>
    <n v="40.745520999999997"/>
    <n v="-73.990466999999995"/>
    <d v="2014-10-25T16:07:39"/>
    <d v="2014-10-25T16:07:52"/>
    <d v="2014-10-25T16:43:42"/>
    <d v="2014-10-25T16:57:08"/>
  </r>
  <r>
    <n v="1299911"/>
    <n v="164016"/>
    <x v="407"/>
    <x v="2"/>
    <x v="77"/>
    <x v="0"/>
    <s v="Breast"/>
    <n v="1"/>
    <s v="By the Piece"/>
    <m/>
    <n v="40.724339999999998"/>
    <n v="-73.990960000000001"/>
    <n v="40.732486000000002"/>
    <n v="-73.996584999999996"/>
    <d v="2014-10-05T13:07:55"/>
    <d v="2014-10-05T13:19:47"/>
    <d v="2014-10-05T13:39:36"/>
    <d v="2014-10-05T13:48:05"/>
  </r>
  <r>
    <n v="1439764"/>
    <n v="270149"/>
    <x v="219"/>
    <x v="1"/>
    <x v="844"/>
    <x v="4"/>
    <s v="Kinpira"/>
    <n v="1"/>
    <s v="Appetizers"/>
    <m/>
    <n v="40.714132232437301"/>
    <n v="-73.960214305974802"/>
    <n v="40.694324999999999"/>
    <n v="-73.969787999999994"/>
    <d v="2014-10-24T18:56:27"/>
    <d v="2014-10-24T19:12:00"/>
    <d v="2014-10-24T19:56:49"/>
    <d v="2014-10-24T20:13:56"/>
  </r>
  <r>
    <n v="1481659"/>
    <n v="100999"/>
    <x v="400"/>
    <x v="1"/>
    <x v="45"/>
    <x v="4"/>
    <s v="Spicy Tuna &amp; Tempura Flakes"/>
    <n v="1"/>
    <s v="Maki"/>
    <d v="1899-12-30T00:09:21"/>
    <n v="40.721979579708403"/>
    <n v="-73.988148214155601"/>
    <n v="40.729877399999999"/>
    <n v="-73.991618000000003"/>
    <d v="2014-10-29T19:48:07"/>
    <d v="2014-10-29T20:26:02"/>
    <d v="2014-10-29T20:36:03"/>
    <d v="2014-10-29T20:48:03"/>
  </r>
  <r>
    <n v="1296071"/>
    <n v="64153"/>
    <x v="115"/>
    <x v="1"/>
    <x v="125"/>
    <x v="2"/>
    <s v="Cheeseburger"/>
    <n v="1"/>
    <s v="Menu"/>
    <d v="1899-12-30T00:01:55"/>
    <n v="40.764075830277001"/>
    <n v="-73.978632525152193"/>
    <n v="40.759183"/>
    <n v="-73.976487000000006"/>
    <d v="2014-10-04T20:49:24"/>
    <d v="2014-10-04T20:47:02"/>
    <d v="2014-10-04T21:02:21"/>
    <d v="2014-10-04T21:07:07"/>
  </r>
  <r>
    <n v="1469679"/>
    <n v="104336"/>
    <x v="223"/>
    <x v="1"/>
    <x v="20"/>
    <x v="17"/>
    <s v="Bread Hearth Ciabatta"/>
    <n v="1"/>
    <s v="Fresh Artisan Breads"/>
    <m/>
    <n v="40.723954999999997"/>
    <n v="-73.991828999999996"/>
    <n v="40.727404999999997"/>
    <n v="-73.991802000000007"/>
    <d v="2014-10-27T18:50:29"/>
    <m/>
    <m/>
    <d v="2014-10-27T19:56:50"/>
  </r>
  <r>
    <n v="1357018"/>
    <n v="243341"/>
    <x v="108"/>
    <x v="1"/>
    <x v="277"/>
    <x v="6"/>
    <s v="Hamachi (Yellowtail)"/>
    <n v="2"/>
    <s v="Nigiri &amp; Sashimi"/>
    <d v="1899-12-30T00:10:37"/>
    <n v="40.732666419020703"/>
    <n v="-74.003292612268694"/>
    <n v="40.744238880429101"/>
    <n v="-73.984141531647197"/>
    <d v="2014-10-13T19:43:56"/>
    <d v="2014-10-13T19:57:21"/>
    <d v="2014-10-13T20:24:12"/>
    <d v="2014-10-13T20:39:26"/>
  </r>
  <r>
    <n v="1433681"/>
    <n v="116618"/>
    <x v="216"/>
    <x v="1"/>
    <x v="228"/>
    <x v="43"/>
    <s v="Original"/>
    <n v="1"/>
    <s v="Frozen Yogurt with Toppings"/>
    <m/>
    <n v="40.747535707342003"/>
    <n v="-73.986219698857099"/>
    <n v="40.748383962925701"/>
    <n v="-73.989163620027995"/>
    <d v="2014-10-23T22:14:04"/>
    <d v="2014-10-23T22:13:51"/>
    <d v="2014-10-23T22:21:09"/>
    <d v="2014-10-23T22:26:34"/>
  </r>
  <r>
    <n v="1323196"/>
    <n v="110692"/>
    <x v="259"/>
    <x v="2"/>
    <x v="888"/>
    <x v="8"/>
    <m/>
    <m/>
    <m/>
    <m/>
    <n v="40.761574798310498"/>
    <n v="-73.994518185499402"/>
    <n v="40.680408100000001"/>
    <n v="-74.007626200000004"/>
    <d v="2014-10-09T12:53:11"/>
    <d v="2014-10-09T14:02:21"/>
    <d v="2014-10-09T14:11:13"/>
    <d v="2014-10-09T14:48:28"/>
  </r>
  <r>
    <n v="1356695"/>
    <n v="328628"/>
    <x v="19"/>
    <x v="3"/>
    <x v="126"/>
    <x v="30"/>
    <s v="Shrimp &amp; Snow Pea Leaf Dumplings (4)"/>
    <n v="1"/>
    <s v="Dim Sum"/>
    <d v="1899-12-30T00:03:53"/>
    <n v="40.782116700000003"/>
    <n v="-73.980739099999994"/>
    <n v="40.766239900000002"/>
    <n v="-73.963642899999996"/>
    <d v="2014-10-13T19:11:52"/>
    <d v="2014-10-13T19:20:13"/>
    <d v="2014-10-13T19:48:06"/>
    <d v="2014-10-13T20:04:02"/>
  </r>
  <r>
    <n v="1319952"/>
    <n v="57638"/>
    <x v="14"/>
    <x v="1"/>
    <x v="128"/>
    <x v="30"/>
    <s v="Egg Roll"/>
    <n v="1"/>
    <s v="Appetizers"/>
    <d v="1899-12-30T00:05:25"/>
    <n v="40.747384191604802"/>
    <n v="-74.000966870422502"/>
    <n v="40.761425000000003"/>
    <n v="-73.999870000000001"/>
    <d v="2014-10-08T19:32:50"/>
    <d v="2014-10-08T19:47:23"/>
    <d v="2014-10-08T19:54:38"/>
    <d v="2014-10-08T20:07:12"/>
  </r>
  <r>
    <n v="1451835"/>
    <n v="258275"/>
    <x v="247"/>
    <x v="1"/>
    <x v="98"/>
    <x v="9"/>
    <s v="Grilled Corn Mexican Style"/>
    <n v="1"/>
    <s v="Side Orders"/>
    <d v="1899-12-30T00:07:27"/>
    <n v="40.7228416988277"/>
    <n v="-73.994116468965402"/>
    <n v="40.736678307066398"/>
    <n v="-73.978894323174103"/>
    <d v="2014-10-25T20:55:43"/>
    <d v="2014-10-25T21:11:49"/>
    <d v="2014-10-25T21:23:26"/>
    <d v="2014-10-25T21:33:14"/>
  </r>
  <r>
    <n v="1341720"/>
    <n v="133202"/>
    <x v="21"/>
    <x v="1"/>
    <x v="277"/>
    <x v="6"/>
    <s v="Yellowtail Tiradito"/>
    <n v="1"/>
    <s v="Sashimi Tiradito"/>
    <d v="1899-12-30T00:06:28"/>
    <n v="40.732666419020703"/>
    <n v="-74.003292612268694"/>
    <n v="40.745159299999997"/>
    <n v="-73.995090000000005"/>
    <d v="2014-10-11T20:51:21"/>
    <d v="2014-10-11T20:58:30"/>
    <d v="2014-10-11T21:12:20"/>
    <d v="2014-10-11T21:23:04"/>
  </r>
  <r>
    <n v="1322485"/>
    <n v="114241"/>
    <x v="50"/>
    <x v="1"/>
    <x v="118"/>
    <x v="7"/>
    <s v="Sesame"/>
    <n v="1"/>
    <s v="Bagels"/>
    <m/>
    <n v="40.72813"/>
    <n v="-73.982020000000006"/>
    <n v="40.755992999999997"/>
    <n v="-73.986136200000004"/>
    <d v="2014-10-09T09:11:30"/>
    <d v="2014-10-09T09:30:46"/>
    <d v="2014-10-09T09:40:05"/>
    <d v="2014-10-09T10:20:32"/>
  </r>
  <r>
    <n v="1424262"/>
    <n v="154030"/>
    <x v="117"/>
    <x v="2"/>
    <x v="98"/>
    <x v="9"/>
    <s v="Grilled Chicken Cutlet"/>
    <n v="1"/>
    <s v="Tortas y Burritos"/>
    <d v="1899-12-30T00:05:58"/>
    <n v="40.7228416988277"/>
    <n v="-73.994116468965402"/>
    <n v="40.734250600000003"/>
    <n v="-73.990212299999996"/>
    <d v="2014-10-22T20:31:06"/>
    <d v="2014-10-22T20:37:06"/>
    <d v="2014-10-22T20:52:26"/>
    <d v="2014-10-22T21:01:45"/>
  </r>
  <r>
    <n v="1325177"/>
    <n v="40808"/>
    <x v="103"/>
    <x v="1"/>
    <x v="407"/>
    <x v="47"/>
    <s v="Banh Mi Ga"/>
    <n v="1"/>
    <s v="Sandwiches"/>
    <d v="1899-12-30T00:04:37"/>
    <n v="40.723505681631899"/>
    <n v="-73.988314440618694"/>
    <n v="40.740327999999998"/>
    <n v="-73.988157000000001"/>
    <d v="2014-10-09T19:09:56"/>
    <d v="2014-10-09T19:09:35"/>
    <d v="2014-10-09T19:32:56"/>
    <d v="2014-10-09T19:47:54"/>
  </r>
  <r>
    <n v="1300950"/>
    <n v="64151"/>
    <x v="84"/>
    <x v="1"/>
    <x v="203"/>
    <x v="16"/>
    <s v="Spaghetti Alla Chitarra"/>
    <n v="1"/>
    <s v="Pasta"/>
    <d v="1899-12-30T00:10:20"/>
    <n v="40.722748587419602"/>
    <n v="-73.996061916918705"/>
    <n v="40.714843399999999"/>
    <n v="-74.0062724"/>
    <d v="2014-10-05T15:04:29"/>
    <d v="2014-10-05T15:29:15"/>
    <d v="2014-10-05T15:42:06"/>
    <d v="2014-10-05T15:49:50"/>
  </r>
  <r>
    <n v="1325347"/>
    <n v="318343"/>
    <x v="499"/>
    <x v="1"/>
    <x v="889"/>
    <x v="8"/>
    <m/>
    <m/>
    <m/>
    <m/>
    <n v="40.726437546200998"/>
    <n v="-74.002253933935293"/>
    <n v="40.729950251001597"/>
    <n v="-74.006904368677297"/>
    <d v="2014-10-09T19:31:58"/>
    <d v="2014-10-09T19:32:10"/>
    <d v="2014-10-09T20:00:31"/>
    <d v="2014-10-09T20:07:10"/>
  </r>
  <r>
    <n v="1294224"/>
    <n v="214028"/>
    <x v="305"/>
    <x v="1"/>
    <x v="316"/>
    <x v="45"/>
    <s v="Jamon Serrano"/>
    <n v="1"/>
    <s v="Embutidos"/>
    <d v="1899-12-30T00:08:29"/>
    <n v="40.7401198487984"/>
    <n v="-73.993846744534494"/>
    <n v="40.749529899999999"/>
    <n v="-74.003837799999999"/>
    <d v="2014-10-04T16:40:38"/>
    <d v="2014-10-04T17:02:29"/>
    <d v="2014-10-04T17:29:22"/>
    <d v="2014-10-04T17:51:59"/>
  </r>
  <r>
    <n v="1354429"/>
    <n v="49663"/>
    <x v="47"/>
    <x v="1"/>
    <x v="39"/>
    <x v="1"/>
    <s v="Spinach Artichoke Dip"/>
    <n v="1"/>
    <s v="Appetizers"/>
    <d v="1899-12-30T00:05:28"/>
    <n v="40.7446662425236"/>
    <n v="-73.983344413366893"/>
    <n v="40.767795999999997"/>
    <n v="-73.991427000000002"/>
    <d v="2014-10-13T12:53:52"/>
    <d v="2014-10-13T13:06:41"/>
    <d v="2014-10-13T13:12:29"/>
    <d v="2014-10-13T13:47:08"/>
  </r>
  <r>
    <n v="1295229"/>
    <n v="67133"/>
    <x v="260"/>
    <x v="1"/>
    <x v="126"/>
    <x v="30"/>
    <s v="â€˜Pac Manâ€™ Shrimp Dumplings (4)"/>
    <n v="1"/>
    <s v="Dim Sum"/>
    <d v="1899-12-30T00:06:33"/>
    <n v="40.782116700000003"/>
    <n v="-73.980739099999994"/>
    <n v="40.790361799999999"/>
    <n v="-73.972677200000007"/>
    <d v="2014-10-04T19:15:29"/>
    <d v="2014-10-04T19:22:35"/>
    <d v="2014-10-04T20:00:44"/>
    <d v="2014-10-04T20:12:22"/>
  </r>
  <r>
    <n v="1319578"/>
    <n v="69039"/>
    <x v="5"/>
    <x v="1"/>
    <x v="153"/>
    <x v="11"/>
    <s v="Crunchy Salty Sundae"/>
    <n v="1"/>
    <s v="Sundaes"/>
    <m/>
    <n v="40.737356168684997"/>
    <n v="-73.990666866302504"/>
    <n v="40.729616"/>
    <n v="-73.992807999999997"/>
    <d v="2014-10-08T18:35:47"/>
    <d v="2014-10-08T18:37:38"/>
    <d v="2014-10-08T18:47:59"/>
    <d v="2014-10-08T18:56:15"/>
  </r>
  <r>
    <n v="1417235"/>
    <n v="54582"/>
    <x v="301"/>
    <x v="2"/>
    <x v="74"/>
    <x v="6"/>
    <m/>
    <m/>
    <m/>
    <d v="1899-12-30T00:04:18"/>
    <n v="40.744370000000004"/>
    <n v="-73.996279999999999"/>
    <n v="40.773515000000003"/>
    <n v="-73.978841000000003"/>
    <d v="2014-10-21T21:19:27"/>
    <d v="2014-10-21T21:38:58"/>
    <d v="2014-10-21T21:45:08"/>
    <d v="2014-10-21T22:02:07"/>
  </r>
  <r>
    <n v="1400098"/>
    <n v="242967"/>
    <x v="127"/>
    <x v="2"/>
    <x v="188"/>
    <x v="32"/>
    <s v="Blackout"/>
    <n v="1"/>
    <s v="Cake Dougnhuts"/>
    <m/>
    <n v="40.716240933766798"/>
    <n v="-73.988682031631498"/>
    <n v="40.7199995"/>
    <n v="-73.999424200000007"/>
    <d v="2014-10-19T17:02:26"/>
    <d v="2014-10-19T17:09:26"/>
    <d v="2014-10-19T17:21:46"/>
    <d v="2014-10-19T17:39:20"/>
  </r>
  <r>
    <n v="1473459"/>
    <n v="51815"/>
    <x v="24"/>
    <x v="1"/>
    <x v="54"/>
    <x v="23"/>
    <s v="Grilled Mahi Mahi Tacos"/>
    <n v="1"/>
    <s v="Lunch Entrees"/>
    <d v="1899-12-30T00:06:35"/>
    <n v="40.724634574370299"/>
    <n v="-73.998402357101398"/>
    <n v="40.732428200000001"/>
    <n v="-74.008059399999993"/>
    <d v="2014-10-28T13:32:37"/>
    <d v="2014-10-28T14:04:07"/>
    <d v="2014-10-28T14:08:22"/>
    <d v="2014-10-28T14:15:37"/>
  </r>
  <r>
    <n v="1399659"/>
    <n v="373485"/>
    <x v="21"/>
    <x v="1"/>
    <x v="33"/>
    <x v="20"/>
    <s v="Guacamole Greens"/>
    <n v="1"/>
    <s v="Signatures"/>
    <d v="1899-12-30T00:09:40"/>
    <n v="40.721323186970601"/>
    <n v="-74.009732007980304"/>
    <n v="40.729728199999997"/>
    <n v="-74.004768499999997"/>
    <d v="2014-10-19T16:20:53"/>
    <d v="2014-10-19T16:25:32"/>
    <d v="2014-10-19T16:57:22"/>
    <d v="2014-10-19T17:06:06"/>
  </r>
  <r>
    <n v="1464530"/>
    <n v="399584"/>
    <x v="49"/>
    <x v="1"/>
    <x v="76"/>
    <x v="16"/>
    <s v="Classic Beef Hero"/>
    <n v="1"/>
    <s v="Heroes"/>
    <d v="1899-12-30T00:07:18"/>
    <n v="40.721545124764702"/>
    <n v="-73.988842426716104"/>
    <n v="40.730809100000002"/>
    <n v="-73.983425299999993"/>
    <d v="2014-10-26T21:14:28"/>
    <d v="2014-10-26T21:23:51"/>
    <d v="2014-10-26T21:29:38"/>
    <d v="2014-10-26T21:35:15"/>
  </r>
  <r>
    <n v="1388414"/>
    <n v="384391"/>
    <x v="49"/>
    <x v="1"/>
    <x v="9"/>
    <x v="2"/>
    <s v="Shack Burger"/>
    <n v="1"/>
    <s v="Burgers"/>
    <m/>
    <n v="40.7152793278103"/>
    <n v="-74.014860391616807"/>
    <n v="40.742410700000001"/>
    <n v="-73.996417800000003"/>
    <d v="2014-10-18T13:51:01"/>
    <d v="2014-10-18T14:00:09"/>
    <d v="2014-10-18T14:18:29"/>
    <d v="2014-10-18T14:38:30"/>
  </r>
  <r>
    <n v="1431106"/>
    <n v="142753"/>
    <x v="516"/>
    <x v="1"/>
    <x v="9"/>
    <x v="2"/>
    <s v="Original Shake"/>
    <n v="2"/>
    <s v="Shakes"/>
    <m/>
    <n v="40.780825773220101"/>
    <n v="-73.976483345031696"/>
    <n v="40.7862637091241"/>
    <n v="-73.969081974262195"/>
    <d v="2014-10-23T17:46:42"/>
    <d v="2014-10-23T17:58:07"/>
    <d v="2014-10-23T18:24:56"/>
    <d v="2014-10-23T18:42:49"/>
  </r>
  <r>
    <n v="1484315"/>
    <n v="110091"/>
    <x v="86"/>
    <x v="1"/>
    <x v="76"/>
    <x v="16"/>
    <s v="Daily Roast Veggies"/>
    <n v="1"/>
    <s v="Green Market"/>
    <d v="1899-12-30T00:03:17"/>
    <n v="40.771491247520302"/>
    <n v="-73.956334145089798"/>
    <n v="40.781367000000003"/>
    <n v="-73.949648400000001"/>
    <d v="2014-10-29T23:52:05"/>
    <d v="2014-10-30T00:03:22"/>
    <d v="2014-10-30T00:08:43"/>
    <d v="2014-10-30T00:18:05"/>
  </r>
  <r>
    <n v="1278913"/>
    <n v="342256"/>
    <x v="112"/>
    <x v="3"/>
    <x v="33"/>
    <x v="20"/>
    <s v="Earth Bowl"/>
    <n v="2"/>
    <s v="Signatures"/>
    <d v="1899-12-30T00:02:07"/>
    <n v="40.721323186970601"/>
    <n v="-74.009732007980304"/>
    <n v="40.709534099999999"/>
    <n v="-74.015141099999994"/>
    <d v="2014-10-02T13:29:56"/>
    <d v="2014-10-02T13:52:59"/>
    <d v="2014-10-02T14:01:05"/>
    <d v="2014-10-02T14:28:14"/>
  </r>
  <r>
    <n v="1422545"/>
    <n v="111909"/>
    <x v="133"/>
    <x v="1"/>
    <x v="176"/>
    <x v="21"/>
    <s v="Hummus"/>
    <n v="1"/>
    <s v="Appetizers"/>
    <d v="1899-12-30T00:04:10"/>
    <n v="40.7455685810218"/>
    <n v="-73.985628575814403"/>
    <n v="40.707768999999999"/>
    <n v="-74.009874800000006"/>
    <d v="2014-10-22T17:49:56"/>
    <d v="2014-10-22T18:02:10"/>
    <d v="2014-10-22T18:12:30"/>
    <d v="2014-10-22T19:07:15"/>
  </r>
  <r>
    <n v="1373106"/>
    <n v="57943"/>
    <x v="94"/>
    <x v="1"/>
    <x v="130"/>
    <x v="9"/>
    <m/>
    <m/>
    <m/>
    <m/>
    <n v="40.786503542372898"/>
    <n v="-73.978058596650996"/>
    <n v="40.788204399999998"/>
    <n v="-73.975600900000003"/>
    <d v="2014-10-16T13:31:17"/>
    <d v="2014-10-16T13:30:12"/>
    <d v="2014-10-16T13:40:31"/>
    <d v="2014-10-16T13:45:12"/>
  </r>
  <r>
    <n v="1357695"/>
    <n v="68154"/>
    <x v="292"/>
    <x v="2"/>
    <x v="14"/>
    <x v="11"/>
    <s v="Magnolia's Famous Banana Pudding"/>
    <n v="1"/>
    <s v="Pudding"/>
    <m/>
    <n v="40.7358928721479"/>
    <n v="-74.005204439163194"/>
    <n v="40.723948499999999"/>
    <n v="-74.003447499999993"/>
    <d v="2014-10-13T20:57:21"/>
    <d v="2014-10-13T21:21:39"/>
    <d v="2014-10-13T21:30:40"/>
    <d v="2014-10-13T21:38:20"/>
  </r>
  <r>
    <n v="1383098"/>
    <n v="144997"/>
    <x v="90"/>
    <x v="1"/>
    <x v="31"/>
    <x v="6"/>
    <s v="Sashimi Dinner"/>
    <n v="3"/>
    <s v="Dinner Entrees"/>
    <d v="1899-12-30T00:17:43"/>
    <n v="40.719386413349397"/>
    <n v="-74.008692501044905"/>
    <n v="40.731933099999999"/>
    <n v="-73.999883100000005"/>
    <d v="2014-10-17T20:06:51"/>
    <d v="2014-10-17T20:28:35"/>
    <d v="2014-10-17T21:24:18"/>
    <d v="2014-10-17T21:37:10"/>
  </r>
  <r>
    <n v="1340249"/>
    <n v="48851"/>
    <x v="88"/>
    <x v="1"/>
    <x v="20"/>
    <x v="17"/>
    <s v="Grated Parmigiano Reggiano Imported California"/>
    <n v="1"/>
    <s v="Cheese"/>
    <m/>
    <n v="40.734852286139699"/>
    <n v="-73.991085290908799"/>
    <n v="40.738202999999999"/>
    <n v="-73.992885000000001"/>
    <d v="2014-10-11T18:14:35"/>
    <d v="2014-10-11T18:19:05"/>
    <d v="2014-10-11T19:33:25"/>
    <d v="2014-10-11T19:40:37"/>
  </r>
  <r>
    <n v="1450163"/>
    <n v="121905"/>
    <x v="179"/>
    <x v="1"/>
    <x v="9"/>
    <x v="2"/>
    <s v="Shackburger"/>
    <n v="1"/>
    <s v="Burgers"/>
    <m/>
    <n v="40.758456774983799"/>
    <n v="-73.989140466129399"/>
    <n v="40.743617299999997"/>
    <n v="-74.006400400000004"/>
    <d v="2014-10-25T19:09:03"/>
    <d v="2014-10-25T19:09:34"/>
    <d v="2014-10-25T19:32:15"/>
    <d v="2014-10-25T19:48:15"/>
  </r>
  <r>
    <n v="1331007"/>
    <n v="144851"/>
    <x v="221"/>
    <x v="2"/>
    <x v="268"/>
    <x v="46"/>
    <s v="Jerk Rubbed Chicken"/>
    <n v="1"/>
    <s v="Entrees"/>
    <d v="1899-12-30T00:05:52"/>
    <n v="40.729568034877602"/>
    <n v="-73.998368882704"/>
    <n v="40.802989099999998"/>
    <n v="-73.950403800000004"/>
    <d v="2014-10-10T15:43:17"/>
    <d v="2014-10-10T16:08:33"/>
    <d v="2014-10-10T16:18:23"/>
    <d v="2014-10-10T17:24:32"/>
  </r>
  <r>
    <n v="1368254"/>
    <n v="46040"/>
    <x v="265"/>
    <x v="3"/>
    <x v="12"/>
    <x v="10"/>
    <s v="Burnt End Baked Beans"/>
    <n v="2"/>
    <s v="Sides"/>
    <m/>
    <n v="40.727518945156902"/>
    <n v="-73.988671302795396"/>
    <n v="40.766579"/>
    <n v="-73.968956000000006"/>
    <d v="2014-10-15T18:32:31"/>
    <d v="2014-10-15T18:33:05"/>
    <d v="2014-10-15T18:57:25"/>
    <d v="2014-10-15T19:23:53"/>
  </r>
  <r>
    <n v="1339345"/>
    <n v="184085"/>
    <x v="225"/>
    <x v="1"/>
    <x v="184"/>
    <x v="25"/>
    <s v="Full Wing"/>
    <n v="6"/>
    <s v="Fried Chicken"/>
    <m/>
    <n v="40.7430754234856"/>
    <n v="-73.989146591960605"/>
    <n v="40.731789999999997"/>
    <n v="-73.991908300000006"/>
    <d v="2014-10-11T16:19:25"/>
    <d v="2014-10-11T16:25:46"/>
    <d v="2014-10-11T17:12:05"/>
    <d v="2014-10-11T17:24:30"/>
  </r>
  <r>
    <n v="1369239"/>
    <n v="107763"/>
    <x v="334"/>
    <x v="2"/>
    <x v="320"/>
    <x v="42"/>
    <s v="Hen of the Woods Mushrooms"/>
    <n v="1"/>
    <s v="Sides"/>
    <d v="1899-12-30T00:10:40"/>
    <n v="40.739305727276097"/>
    <n v="-73.9862598722017"/>
    <n v="40.738596600000001"/>
    <n v="-73.983658000000005"/>
    <d v="2014-10-15T20:08:58"/>
    <d v="2014-10-15T20:10:06"/>
    <d v="2014-10-15T20:38:56"/>
    <d v="2014-10-15T20:44:39"/>
  </r>
  <r>
    <n v="1400831"/>
    <n v="139758"/>
    <x v="96"/>
    <x v="1"/>
    <x v="492"/>
    <x v="8"/>
    <s v="Creamed Spinach"/>
    <n v="1"/>
    <s v="Vegetables and Potatoes"/>
    <d v="1899-12-30T00:04:01"/>
    <n v="40.716351777790997"/>
    <n v="-74.013065094146796"/>
    <n v="40.738932300000002"/>
    <n v="-74.008823399999997"/>
    <d v="2014-10-19T18:00:48"/>
    <d v="2014-10-19T17:58:23"/>
    <d v="2014-10-19T18:30:53"/>
    <d v="2014-10-19T18:42:52"/>
  </r>
  <r>
    <n v="1329714"/>
    <n v="250494"/>
    <x v="275"/>
    <x v="1"/>
    <x v="77"/>
    <x v="0"/>
    <s v="Fries with the Works"/>
    <n v="1"/>
    <s v="Sides"/>
    <m/>
    <n v="40.724339999999998"/>
    <n v="-73.990960000000001"/>
    <n v="40.723884614769901"/>
    <n v="-73.999316845760703"/>
    <d v="2014-10-10T13:28:59"/>
    <m/>
    <m/>
    <d v="2014-10-10T14:13:51"/>
  </r>
  <r>
    <n v="1307963"/>
    <n v="100900"/>
    <x v="267"/>
    <x v="1"/>
    <x v="68"/>
    <x v="8"/>
    <s v="Steamed Shrimp Salad"/>
    <n v="2"/>
    <s v="Lunch (Appetizer)"/>
    <d v="1899-12-30T00:03:45"/>
    <n v="40.724743642155602"/>
    <n v="-73.9986615554824"/>
    <n v="40.711755886365403"/>
    <n v="-74.005989454019797"/>
    <d v="2014-10-06T13:52:04"/>
    <m/>
    <m/>
    <d v="2014-10-06T14:39:55"/>
  </r>
  <r>
    <n v="1375224"/>
    <n v="381892"/>
    <x v="201"/>
    <x v="2"/>
    <x v="159"/>
    <x v="10"/>
    <s v="BBQ Sliders"/>
    <n v="1"/>
    <s v="Small &amp; Shared Plates"/>
    <d v="1899-12-30T00:07:40"/>
    <n v="40.6776831175114"/>
    <n v="-73.983998673728195"/>
    <n v="40.692691138642303"/>
    <n v="-73.955090015144194"/>
    <d v="2014-10-16T19:12:12"/>
    <d v="2014-10-16T19:33:29"/>
    <d v="2014-10-16T19:42:49"/>
    <d v="2014-10-16T19:59:17"/>
  </r>
  <r>
    <n v="1427214"/>
    <n v="148501"/>
    <x v="96"/>
    <x v="1"/>
    <x v="849"/>
    <x v="18"/>
    <s v="Bacon"/>
    <n v="1"/>
    <s v="Breakfast (Sides)"/>
    <d v="1899-12-30T00:07:07"/>
    <n v="40.743684799999997"/>
    <n v="-73.981458099999998"/>
    <n v="40.753439100000001"/>
    <n v="-73.988995700000004"/>
    <d v="2014-10-23T09:25:31"/>
    <d v="2014-10-23T09:40:08"/>
    <d v="2014-10-23T09:57:50"/>
    <d v="2014-10-23T10:09:37"/>
  </r>
  <r>
    <n v="1424627"/>
    <n v="52832"/>
    <x v="59"/>
    <x v="2"/>
    <x v="100"/>
    <x v="4"/>
    <s v="Soft Drinks"/>
    <n v="2"/>
    <s v="Beverages"/>
    <d v="1899-12-30T00:07:09"/>
    <n v="40.762857763598497"/>
    <n v="-73.9716190014841"/>
    <n v="40.778027999999999"/>
    <n v="-73.953851"/>
    <d v="2014-10-22T21:00:45"/>
    <d v="2014-10-22T21:09:42"/>
    <d v="2014-10-22T21:38:32"/>
    <d v="2014-10-22T21:51:56"/>
  </r>
  <r>
    <n v="1292832"/>
    <n v="132597"/>
    <x v="141"/>
    <x v="1"/>
    <x v="70"/>
    <x v="11"/>
    <s v="Chocolate Chip Cake (6&quot;)"/>
    <n v="1"/>
    <s v="6&quot; Cakes"/>
    <m/>
    <n v="40.787149600866101"/>
    <n v="-73.971722312198096"/>
    <n v="40.770205497100903"/>
    <n v="-73.966121018017702"/>
    <d v="2014-10-04T12:48:21"/>
    <d v="2014-10-04T13:01:40"/>
    <d v="2014-10-04T13:24:01"/>
    <d v="2014-10-04T13:36:43"/>
  </r>
  <r>
    <n v="1410875"/>
    <n v="240093"/>
    <x v="47"/>
    <x v="1"/>
    <x v="76"/>
    <x v="16"/>
    <s v="Classic Beef Hero"/>
    <n v="1"/>
    <s v="Heroes"/>
    <d v="1899-12-30T00:04:31"/>
    <n v="40.721545124764702"/>
    <n v="-73.988842426716104"/>
    <n v="40.721295699999999"/>
    <n v="-73.995196100000001"/>
    <d v="2014-10-20T20:27:34"/>
    <d v="2014-10-20T20:28:17"/>
    <d v="2014-10-20T20:38:39"/>
    <d v="2014-10-20T20:43:31"/>
  </r>
  <r>
    <n v="1475450"/>
    <n v="70564"/>
    <x v="14"/>
    <x v="1"/>
    <x v="258"/>
    <x v="22"/>
    <s v="Roasted Cauliflower"/>
    <n v="1"/>
    <s v="Shares"/>
    <d v="1899-12-30T00:14:28"/>
    <n v="40.721989949797702"/>
    <n v="-73.997747898101807"/>
    <n v="40.724514999999997"/>
    <n v="-74.001425999999995"/>
    <d v="2014-10-28T19:47:21"/>
    <d v="2014-10-28T19:56:17"/>
    <d v="2014-10-28T20:20:37"/>
    <d v="2014-10-28T20:31:31"/>
  </r>
  <r>
    <n v="1319722"/>
    <n v="149234"/>
    <x v="176"/>
    <x v="1"/>
    <x v="150"/>
    <x v="26"/>
    <s v="Iron Man MOB"/>
    <n v="1"/>
    <s v="MOBs"/>
    <d v="1899-12-30T00:06:24"/>
    <n v="40.6852014054978"/>
    <n v="-73.980210819697206"/>
    <n v="40.649574000000001"/>
    <n v="-73.964392000000004"/>
    <d v="2014-10-08T18:57:38"/>
    <d v="2014-10-08T19:08:43"/>
    <d v="2014-10-08T19:19:32"/>
    <d v="2014-10-08T19:37:40"/>
  </r>
  <r>
    <n v="1285124"/>
    <n v="285143"/>
    <x v="282"/>
    <x v="1"/>
    <x v="337"/>
    <x v="16"/>
    <s v="Penne Vodka with Pancetta"/>
    <n v="1"/>
    <s v="Paste"/>
    <d v="1899-12-30T00:03:55"/>
    <n v="40.727282000000002"/>
    <n v="-74.001756"/>
    <n v="40.718129900000001"/>
    <n v="-74.002628999999999"/>
    <d v="2014-10-03T12:31:30"/>
    <d v="2014-10-03T12:36:30"/>
    <d v="2014-10-03T12:46:19"/>
    <d v="2014-10-03T12:59:09"/>
  </r>
  <r>
    <n v="1407677"/>
    <n v="68775"/>
    <x v="24"/>
    <x v="1"/>
    <x v="60"/>
    <x v="4"/>
    <s v="Spicy Tuna"/>
    <n v="1"/>
    <s v="Cut Up Roll"/>
    <d v="1899-12-30T00:10:19"/>
    <n v="40.716725764782701"/>
    <n v="-74.008250645521898"/>
    <n v="40.720227000000001"/>
    <n v="-74.002110999999999"/>
    <d v="2014-10-20T12:04:11"/>
    <d v="2014-10-20T12:39:01"/>
    <d v="2014-10-20T12:42:40"/>
    <d v="2014-10-20T12:48:02"/>
  </r>
  <r>
    <n v="1449523"/>
    <n v="105164"/>
    <x v="513"/>
    <x v="2"/>
    <x v="416"/>
    <x v="8"/>
    <m/>
    <m/>
    <m/>
    <m/>
    <n v="40.725921256378498"/>
    <n v="-73.997823706728695"/>
    <n v="40.730992999999998"/>
    <n v="-74.009915000000007"/>
    <d v="2014-10-25T18:13:28"/>
    <d v="2014-10-25T18:13:45"/>
    <d v="2014-10-25T18:34:05"/>
    <d v="2014-10-25T18:50:18"/>
  </r>
  <r>
    <n v="1480348"/>
    <n v="149239"/>
    <x v="23"/>
    <x v="2"/>
    <x v="150"/>
    <x v="26"/>
    <s v="Iron Man MOB"/>
    <n v="1"/>
    <s v="MOBs"/>
    <d v="1899-12-30T00:07:58"/>
    <n v="40.6852014054978"/>
    <n v="-73.980210819697206"/>
    <n v="40.649355808310801"/>
    <n v="-73.964462773943296"/>
    <d v="2014-10-29T16:53:37"/>
    <d v="2014-10-29T17:45:04"/>
    <d v="2014-10-29T17:56:32"/>
    <d v="2014-10-29T18:19:00"/>
  </r>
  <r>
    <n v="1428643"/>
    <n v="312853"/>
    <x v="148"/>
    <x v="2"/>
    <x v="43"/>
    <x v="3"/>
    <s v="Mucho Mango"/>
    <n v="1"/>
    <s v="Smoothies"/>
    <m/>
    <n v="40.737467185971902"/>
    <n v="-74.001847617530501"/>
    <n v="40.733196197540103"/>
    <n v="-74.003323153999006"/>
    <d v="2014-10-23T13:14:17"/>
    <d v="2014-10-23T13:29:42"/>
    <d v="2014-10-23T13:46:30"/>
    <d v="2014-10-23T13:54:09"/>
  </r>
  <r>
    <n v="1363940"/>
    <n v="304365"/>
    <x v="241"/>
    <x v="2"/>
    <x v="16"/>
    <x v="13"/>
    <s v="World Famous Fries"/>
    <n v="1"/>
    <s v="Snacks &amp; Sides"/>
    <m/>
    <n v="40.784664803794797"/>
    <n v="-73.946949114183695"/>
    <n v="40.785699899999997"/>
    <n v="-73.949793499999998"/>
    <d v="2014-10-14T22:05:13"/>
    <d v="2014-10-14T22:09:54"/>
    <d v="2014-10-14T22:21:11"/>
    <d v="2014-10-14T22:26:00"/>
  </r>
  <r>
    <n v="1396797"/>
    <n v="38612"/>
    <x v="469"/>
    <x v="1"/>
    <x v="119"/>
    <x v="30"/>
    <s v="Chives &amp; Pork Dumplings"/>
    <n v="3"/>
    <s v="Pan Fried"/>
    <d v="1899-12-30T00:08:41"/>
    <n v="40.732935902065101"/>
    <n v="-73.986443521670196"/>
    <n v="40.748051199999999"/>
    <n v="-73.9811239"/>
    <d v="2014-10-19T11:56:06"/>
    <d v="2014-10-19T12:03:55"/>
    <d v="2014-10-19T12:18:45"/>
    <d v="2014-10-19T12:29:27"/>
  </r>
  <r>
    <n v="1363012"/>
    <n v="184325"/>
    <x v="205"/>
    <x v="1"/>
    <x v="600"/>
    <x v="44"/>
    <s v="Crispy Pad Thai with Chicken"/>
    <n v="1"/>
    <s v="Main"/>
    <d v="1899-12-30T00:04:04"/>
    <n v="40.733176999999998"/>
    <n v="-74.005532000000002"/>
    <n v="40.740423509888998"/>
    <n v="-73.996968548813797"/>
    <d v="2014-10-14T20:14:50"/>
    <d v="2014-10-14T20:18:36"/>
    <d v="2014-10-14T20:35:17"/>
    <d v="2014-10-14T20:44:24"/>
  </r>
  <r>
    <n v="1365858"/>
    <n v="125510"/>
    <x v="263"/>
    <x v="1"/>
    <x v="33"/>
    <x v="20"/>
    <s v="Rad Thai"/>
    <n v="1"/>
    <s v="Signatures"/>
    <d v="1899-12-30T00:09:56"/>
    <n v="40.721323186970601"/>
    <n v="-74.009732007980304"/>
    <n v="40.726125799999998"/>
    <n v="-73.995661400000003"/>
    <d v="2014-10-15T12:18:09"/>
    <d v="2014-10-15T12:42:08"/>
    <d v="2014-10-15T13:18:13"/>
    <d v="2014-10-15T13:37:22"/>
  </r>
  <r>
    <n v="1469477"/>
    <n v="104358"/>
    <x v="223"/>
    <x v="1"/>
    <x v="714"/>
    <x v="1"/>
    <s v="Vodka Sicilian"/>
    <n v="1"/>
    <s v="Pizza Slices"/>
    <m/>
    <n v="40.729882925322798"/>
    <n v="-74.000543832468907"/>
    <n v="40.734219899999999"/>
    <n v="-73.990255399999995"/>
    <d v="2014-10-27T18:15:45"/>
    <d v="2014-10-27T18:18:49"/>
    <d v="2014-10-27T18:36:23"/>
    <d v="2014-10-27T18:46:20"/>
  </r>
  <r>
    <n v="1488221"/>
    <n v="77511"/>
    <x v="36"/>
    <x v="1"/>
    <x v="63"/>
    <x v="16"/>
    <s v="Coffee Cake"/>
    <n v="1"/>
    <s v="Sides"/>
    <d v="1899-12-30T00:19:20"/>
    <n v="40.723019825000002"/>
    <n v="-73.995853999999994"/>
    <n v="40.732039499999999"/>
    <n v="-73.995560699999999"/>
    <d v="2014-10-30T17:59:23"/>
    <d v="2014-10-30T18:54:51"/>
    <d v="2014-10-30T18:59:59"/>
    <d v="2014-10-30T19:08:40"/>
  </r>
  <r>
    <n v="1288898"/>
    <n v="80795"/>
    <x v="240"/>
    <x v="1"/>
    <x v="5"/>
    <x v="5"/>
    <s v="Punjabi Tikhe Kabab"/>
    <n v="1"/>
    <s v="Treasures from the Tandoor"/>
    <d v="1899-12-30T00:06:19"/>
    <n v="40.719268925450301"/>
    <n v="-74.008749884804104"/>
    <n v="40.722769"/>
    <n v="-73.998026999999993"/>
    <d v="2014-10-03T20:26:03"/>
    <d v="2014-10-03T20:56:44"/>
    <d v="2014-10-03T21:05:58"/>
    <d v="2014-10-03T21:12:05"/>
  </r>
  <r>
    <n v="1368178"/>
    <n v="106940"/>
    <x v="10"/>
    <x v="1"/>
    <x v="4"/>
    <x v="4"/>
    <s v="Spicy Tuna &amp; Tempura Flakes"/>
    <n v="1"/>
    <s v="Maki (Special Rolls)"/>
    <d v="1899-12-30T00:09:23"/>
    <n v="40.7261096570601"/>
    <n v="-74.002491863200504"/>
    <n v="40.743617299999997"/>
    <n v="-74.006400400000004"/>
    <d v="2014-10-15T18:24:00"/>
    <d v="2014-10-15T18:40:42"/>
    <d v="2014-10-15T19:09:36"/>
    <d v="2014-10-15T19:18:42"/>
  </r>
  <r>
    <n v="1464788"/>
    <n v="168246"/>
    <x v="63"/>
    <x v="1"/>
    <x v="472"/>
    <x v="8"/>
    <s v="Pretzel Pork &amp; Chive Dumplings"/>
    <n v="1"/>
    <s v="Appetizers"/>
    <d v="1899-12-30T00:05:02"/>
    <n v="40.665610864239497"/>
    <n v="-73.982644237529598"/>
    <n v="40.672772217000002"/>
    <n v="-73.986510220820307"/>
    <d v="2014-10-26T21:33:07"/>
    <d v="2014-10-26T21:52:39"/>
    <d v="2014-10-26T22:00:59"/>
    <d v="2014-10-26T22:10:58"/>
  </r>
  <r>
    <n v="1440561"/>
    <n v="283052"/>
    <x v="144"/>
    <x v="1"/>
    <x v="167"/>
    <x v="30"/>
    <s v="String Beans with Minced Pork"/>
    <n v="1"/>
    <s v="Vegetables"/>
    <d v="1899-12-30T00:05:17"/>
    <n v="40.732213000000002"/>
    <n v="-73.988072000000003"/>
    <n v="40.701934999999999"/>
    <n v="-73.982482000000005"/>
    <d v="2014-10-24T20:08:33"/>
    <d v="2014-10-24T20:47:17"/>
    <d v="2014-10-24T20:56:07"/>
    <d v="2014-10-24T21:16:09"/>
  </r>
  <r>
    <n v="1287647"/>
    <n v="172074"/>
    <x v="245"/>
    <x v="2"/>
    <x v="64"/>
    <x v="8"/>
    <s v="Potato Latkes"/>
    <n v="2"/>
    <s v="All Day Specials"/>
    <m/>
    <n v="40.722307066359498"/>
    <n v="-73.987351655960097"/>
    <n v="40.773071299999998"/>
    <n v="-73.951711599999996"/>
    <d v="2014-10-03T18:20:29"/>
    <d v="2014-10-03T18:40:35"/>
    <d v="2014-10-03T19:08:25"/>
    <d v="2014-10-03T19:32:03"/>
  </r>
  <r>
    <n v="1461863"/>
    <n v="74925"/>
    <x v="64"/>
    <x v="1"/>
    <x v="121"/>
    <x v="21"/>
    <s v="Chicken"/>
    <n v="1"/>
    <s v="Grill"/>
    <d v="1899-12-30T00:11:33"/>
    <n v="40.727293000000003"/>
    <n v="-73.984516999999997"/>
    <n v="40.7300951"/>
    <n v="-73.986547999999999"/>
    <d v="2014-10-26T18:49:34"/>
    <d v="2014-10-26T19:01:32"/>
    <d v="2014-10-26T19:16:34"/>
    <d v="2014-10-26T19:22:03"/>
  </r>
  <r>
    <n v="1435599"/>
    <n v="121706"/>
    <x v="133"/>
    <x v="1"/>
    <x v="77"/>
    <x v="0"/>
    <s v="Cole Slaw"/>
    <n v="1"/>
    <s v="Sides"/>
    <m/>
    <n v="40.724339999999998"/>
    <n v="-73.990960000000001"/>
    <n v="40.755091058085704"/>
    <n v="-73.984306022983205"/>
    <d v="2014-10-24T11:32:40"/>
    <d v="2014-10-24T11:31:12"/>
    <d v="2014-10-24T11:52:32"/>
    <d v="2014-10-24T12:16:46"/>
  </r>
  <r>
    <n v="1481341"/>
    <n v="137617"/>
    <x v="240"/>
    <x v="1"/>
    <x v="77"/>
    <x v="0"/>
    <s v="The Blue Ribbon"/>
    <n v="2"/>
    <s v="Sandwiches"/>
    <m/>
    <n v="40.724339999999998"/>
    <n v="-73.990960000000001"/>
    <n v="40.729953600000002"/>
    <n v="-73.986349799999999"/>
    <d v="2014-10-29T19:13:26"/>
    <d v="2014-10-29T19:28:32"/>
    <d v="2014-10-29T19:41:25"/>
    <d v="2014-10-29T19:49:03"/>
  </r>
  <r>
    <n v="1478426"/>
    <n v="246667"/>
    <x v="456"/>
    <x v="0"/>
    <x v="14"/>
    <x v="11"/>
    <s v="Vanilla Cupcake"/>
    <n v="1"/>
    <s v="Classic Cupcakes"/>
    <m/>
    <n v="40.759284189984498"/>
    <n v="-73.980543736106895"/>
    <n v="40.7638848"/>
    <n v="-73.970783400000002"/>
    <d v="2014-10-29T09:49:31"/>
    <d v="2014-10-29T10:25:33"/>
    <d v="2014-10-29T10:59:39"/>
    <d v="2014-10-29T11:13:13"/>
  </r>
  <r>
    <n v="1369713"/>
    <n v="264399"/>
    <x v="210"/>
    <x v="1"/>
    <x v="167"/>
    <x v="30"/>
    <s v="Lo Mein"/>
    <n v="1"/>
    <s v="Kids/Baby Adults"/>
    <d v="1899-12-30T00:03:59"/>
    <n v="40.732213000000002"/>
    <n v="-73.988072000000003"/>
    <n v="40.711438700000002"/>
    <n v="-73.984751000000003"/>
    <d v="2014-10-15T20:56:50"/>
    <d v="2014-10-15T21:14:06"/>
    <d v="2014-10-15T21:21:02"/>
    <d v="2014-10-15T21:35:24"/>
  </r>
  <r>
    <n v="1354226"/>
    <n v="52087"/>
    <x v="24"/>
    <x v="1"/>
    <x v="33"/>
    <x v="20"/>
    <s v="Apples, Pears + Organic Cheddar"/>
    <n v="1"/>
    <s v="Signatures"/>
    <d v="1899-12-30T00:05:01"/>
    <n v="40.721323186970601"/>
    <n v="-74.009732007980304"/>
    <n v="40.723534000000001"/>
    <n v="-74.009071000000006"/>
    <d v="2014-10-13T12:22:29"/>
    <m/>
    <m/>
    <d v="2014-10-13T13:20:23"/>
  </r>
  <r>
    <n v="1293424"/>
    <n v="328125"/>
    <x v="15"/>
    <x v="2"/>
    <x v="100"/>
    <x v="4"/>
    <s v="Jasmine White Rice"/>
    <n v="1"/>
    <s v="Sophisticated Noodles and Rice"/>
    <d v="1899-12-30T00:18:51"/>
    <n v="40.762857763598497"/>
    <n v="-73.9716190014841"/>
    <n v="40.718019200000001"/>
    <n v="-74.006973599999995"/>
    <d v="2014-10-04T14:34:28"/>
    <d v="2014-10-04T14:48:28"/>
    <d v="2014-10-04T15:12:47"/>
    <d v="2014-10-04T15:36:54"/>
  </r>
  <r>
    <n v="1344791"/>
    <n v="305498"/>
    <x v="112"/>
    <x v="3"/>
    <x v="130"/>
    <x v="9"/>
    <m/>
    <m/>
    <m/>
    <m/>
    <n v="40.722542870002997"/>
    <n v="-73.997769355773897"/>
    <n v="40.722076800000004"/>
    <n v="-73.987149099999996"/>
    <d v="2014-10-12T11:15:48"/>
    <d v="2014-10-12T11:34:19"/>
    <d v="2014-10-12T11:43:18"/>
    <d v="2014-10-12T11:52:14"/>
  </r>
  <r>
    <n v="1282262"/>
    <n v="353331"/>
    <x v="358"/>
    <x v="1"/>
    <x v="130"/>
    <x v="9"/>
    <s v="Burrito Bowl"/>
    <n v="1"/>
    <s v="Entree"/>
    <m/>
    <n v="40.722542870002997"/>
    <n v="-73.997769355773897"/>
    <n v="40.722769999999997"/>
    <n v="-74.004594800000007"/>
    <d v="2014-10-02T21:00:19"/>
    <d v="2014-10-02T21:06:28"/>
    <d v="2014-10-02T21:20:19"/>
    <d v="2014-10-02T21:26:26"/>
  </r>
  <r>
    <n v="1356225"/>
    <n v="53680"/>
    <x v="101"/>
    <x v="2"/>
    <x v="139"/>
    <x v="8"/>
    <s v="Pork Bun"/>
    <n v="1"/>
    <s v="Buns"/>
    <m/>
    <n v="40.729110403548901"/>
    <n v="-73.984245455566395"/>
    <n v="40.789583"/>
    <n v="-73.941692000000003"/>
    <d v="2014-10-13T18:01:23"/>
    <d v="2014-10-13T18:22:56"/>
    <d v="2014-10-13T18:48:17"/>
    <d v="2014-10-13T19:03:48"/>
  </r>
  <r>
    <n v="1411273"/>
    <n v="105175"/>
    <x v="88"/>
    <x v="1"/>
    <x v="12"/>
    <x v="10"/>
    <s v="Slaw"/>
    <n v="1"/>
    <s v="Sides"/>
    <m/>
    <n v="40.727518945156902"/>
    <n v="-73.988671302795396"/>
    <n v="40.728563999999999"/>
    <n v="-73.995123699999994"/>
    <d v="2014-10-20T20:59:05"/>
    <d v="2014-10-20T21:01:54"/>
    <d v="2014-10-20T21:25:14"/>
    <d v="2014-10-20T21:36:22"/>
  </r>
  <r>
    <n v="1340374"/>
    <n v="279142"/>
    <x v="19"/>
    <x v="3"/>
    <x v="72"/>
    <x v="8"/>
    <s v="Quesadilla De Chorizo"/>
    <n v="2"/>
    <s v="Plates"/>
    <d v="1899-12-30T00:05:35"/>
    <n v="40.721353749744097"/>
    <n v="-73.997525293959001"/>
    <n v="40.766979900000003"/>
    <n v="-73.967214999999996"/>
    <d v="2014-10-11T18:34:00"/>
    <d v="2014-10-11T19:08:10"/>
    <d v="2014-10-11T19:17:31"/>
    <d v="2014-10-11T19:47:29"/>
  </r>
  <r>
    <n v="1362784"/>
    <n v="196337"/>
    <x v="168"/>
    <x v="2"/>
    <x v="9"/>
    <x v="2"/>
    <s v="Fries"/>
    <n v="1"/>
    <s v="Fries"/>
    <m/>
    <n v="40.779126065705498"/>
    <n v="-73.954904894578206"/>
    <n v="40.776128520173003"/>
    <n v="-73.952748002544396"/>
    <d v="2014-10-14T19:44:01"/>
    <d v="2014-10-14T19:53:45"/>
    <d v="2014-10-14T20:14:05"/>
    <d v="2014-10-14T20:20:48"/>
  </r>
  <r>
    <n v="1328765"/>
    <n v="286396"/>
    <x v="485"/>
    <x v="1"/>
    <x v="33"/>
    <x v="20"/>
    <s v="Wild Child"/>
    <n v="1"/>
    <s v="Signatures"/>
    <d v="1899-12-30T00:04:35"/>
    <n v="40.745078589413303"/>
    <n v="-73.988821506500202"/>
    <n v="40.750621299999999"/>
    <n v="-73.986291499999993"/>
    <d v="2014-10-10T11:24:02"/>
    <m/>
    <m/>
    <d v="2014-10-10T11:58:20"/>
  </r>
  <r>
    <n v="1362218"/>
    <n v="110628"/>
    <x v="301"/>
    <x v="2"/>
    <x v="257"/>
    <x v="6"/>
    <s v="Toro (Fatty Tuna)"/>
    <n v="2"/>
    <s v="Sushi / Sashimi"/>
    <d v="1899-12-30T00:18:35"/>
    <n v="40.756953066484797"/>
    <n v="-73.977232136600094"/>
    <n v="40.764438800000001"/>
    <n v="-73.973354499999999"/>
    <d v="2014-10-14T18:19:37"/>
    <d v="2014-10-14T18:33:05"/>
    <d v="2014-10-14T19:03:29"/>
    <d v="2014-10-14T19:20:01"/>
  </r>
  <r>
    <n v="1479326"/>
    <n v="68753"/>
    <x v="44"/>
    <x v="1"/>
    <x v="14"/>
    <x v="11"/>
    <s v="Coconut Cake"/>
    <n v="1"/>
    <s v="Specialty Cakes"/>
    <m/>
    <n v="40.7358928721479"/>
    <n v="-74.005204439163194"/>
    <n v="40.732987999999999"/>
    <n v="-73.994766999999996"/>
    <d v="2014-10-29T14:04:40"/>
    <d v="2014-10-29T14:17:55"/>
    <d v="2014-10-29T14:32:45"/>
    <d v="2014-10-29T14:38:44"/>
  </r>
  <r>
    <n v="1473053"/>
    <n v="139085"/>
    <x v="357"/>
    <x v="1"/>
    <x v="26"/>
    <x v="20"/>
    <s v="Chicken Vegetable"/>
    <n v="1"/>
    <s v="Daily Soups"/>
    <m/>
    <n v="40.786017123633201"/>
    <n v="-73.978471825344499"/>
    <n v="40.805660000000003"/>
    <n v="-73.963708999999994"/>
    <d v="2014-10-28T11:49:45"/>
    <d v="2014-10-28T11:50:25"/>
    <d v="2014-10-28T12:07:11"/>
    <d v="2014-10-28T12:18:09"/>
  </r>
  <r>
    <n v="1476186"/>
    <n v="145464"/>
    <x v="140"/>
    <x v="2"/>
    <x v="139"/>
    <x v="8"/>
    <s v="Momofuku Ramen"/>
    <n v="1"/>
    <s v="Bowls"/>
    <m/>
    <n v="40.729110403548901"/>
    <n v="-73.984245455566395"/>
    <n v="40.721649226020602"/>
    <n v="-74.003620546602804"/>
    <d v="2014-10-28T21:10:09"/>
    <d v="2014-10-28T21:16:32"/>
    <d v="2014-10-28T21:54:21"/>
    <d v="2014-10-28T22:04:54"/>
  </r>
  <r>
    <n v="1479044"/>
    <n v="63170"/>
    <x v="23"/>
    <x v="2"/>
    <x v="382"/>
    <x v="16"/>
    <m/>
    <m/>
    <m/>
    <d v="1899-12-30T00:04:32"/>
    <n v="40.771297761785803"/>
    <n v="-73.959502566329107"/>
    <n v="40.775987000000001"/>
    <n v="-73.944531999999995"/>
    <d v="2014-10-29T12:57:24"/>
    <d v="2014-10-29T13:31:05"/>
    <d v="2014-10-29T13:54:55"/>
    <d v="2014-10-29T14:07:55"/>
  </r>
  <r>
    <n v="1425286"/>
    <n v="66323"/>
    <x v="269"/>
    <x v="0"/>
    <x v="63"/>
    <x v="16"/>
    <s v="Meatball Parm"/>
    <n v="1"/>
    <s v="Sandwiches"/>
    <d v="1899-12-30T00:08:24"/>
    <n v="40.723019825000002"/>
    <n v="-73.995853999999994"/>
    <n v="40.730930000000001"/>
    <n v="-74.002532500000001"/>
    <d v="2014-10-22T21:48:50"/>
    <d v="2014-10-22T22:09:10"/>
    <d v="2014-10-22T22:17:00"/>
    <d v="2014-10-22T22:25:13"/>
  </r>
  <r>
    <n v="1369002"/>
    <n v="112272"/>
    <x v="139"/>
    <x v="1"/>
    <x v="65"/>
    <x v="5"/>
    <s v="Aloo Masala Roll"/>
    <n v="1"/>
    <s v="Rolls"/>
    <d v="1899-12-30T00:04:52"/>
    <n v="40.729509999999998"/>
    <n v="-74.000865000000005"/>
    <n v="40.726459400000003"/>
    <n v="-73.988565699999995"/>
    <d v="2014-10-15T19:47:08"/>
    <d v="2014-10-15T19:52:58"/>
    <d v="2014-10-15T19:59:48"/>
    <d v="2014-10-15T20:08:50"/>
  </r>
  <r>
    <n v="1410472"/>
    <n v="232582"/>
    <x v="216"/>
    <x v="1"/>
    <x v="230"/>
    <x v="30"/>
    <s v="Lightly Sauteed Shredded Potatoes"/>
    <n v="1"/>
    <s v="Vegetables"/>
    <d v="1899-12-30T00:04:26"/>
    <n v="40.749901999999999"/>
    <n v="-73.982186999999996"/>
    <n v="40.754919999999998"/>
    <n v="-73.998904999999993"/>
    <d v="2014-10-20T19:43:46"/>
    <d v="2014-10-20T20:02:54"/>
    <d v="2014-10-20T20:11:15"/>
    <d v="2014-10-20T20:24:04"/>
  </r>
  <r>
    <n v="1402461"/>
    <n v="209552"/>
    <x v="67"/>
    <x v="2"/>
    <x v="203"/>
    <x v="16"/>
    <s v="Meatballs"/>
    <n v="1"/>
    <s v="Sides"/>
    <d v="1899-12-30T00:11:47"/>
    <n v="40.722748587419602"/>
    <n v="-73.996061916918705"/>
    <n v="40.780534500000002"/>
    <n v="-73.954396200000005"/>
    <d v="2014-10-19T19:35:36"/>
    <m/>
    <m/>
    <d v="2014-10-19T21:12:34"/>
  </r>
  <r>
    <n v="1279894"/>
    <n v="294478"/>
    <x v="52"/>
    <x v="1"/>
    <x v="126"/>
    <x v="30"/>
    <s v="Shrimp &amp; Snow Pea Leaf Dumplings (4)"/>
    <n v="1"/>
    <s v="Dim Sum"/>
    <d v="1899-12-30T00:04:20"/>
    <n v="40.782116700000003"/>
    <n v="-73.980739099999994"/>
    <n v="40.774240900000002"/>
    <n v="-73.9894599"/>
    <d v="2014-10-02T16:40:45"/>
    <d v="2014-10-02T16:47:16"/>
    <d v="2014-10-02T17:10:06"/>
    <d v="2014-10-02T17:25:00"/>
  </r>
  <r>
    <n v="1297062"/>
    <n v="250494"/>
    <x v="191"/>
    <x v="1"/>
    <x v="139"/>
    <x v="8"/>
    <s v="Shiitake Bun"/>
    <n v="1"/>
    <s v="Buns"/>
    <m/>
    <n v="40.729110403548901"/>
    <n v="-73.984245455566395"/>
    <n v="40.723884614769901"/>
    <n v="-73.999316845760703"/>
    <d v="2014-10-04T22:34:53"/>
    <d v="2014-10-04T22:45:24"/>
    <d v="2014-10-04T23:30:14"/>
    <d v="2014-10-04T23:41:06"/>
  </r>
  <r>
    <n v="1365467"/>
    <n v="376401"/>
    <x v="50"/>
    <x v="1"/>
    <x v="26"/>
    <x v="20"/>
    <s v="Small Romaine Lettuce"/>
    <n v="1"/>
    <s v="Salads"/>
    <m/>
    <n v="40.727510540107701"/>
    <n v="-74.007280855145197"/>
    <n v="40.7208416"/>
    <n v="-74.004675000000006"/>
    <d v="2014-10-15T10:32:29"/>
    <d v="2014-10-15T10:37:48"/>
    <d v="2014-10-15T10:54:06"/>
    <d v="2014-10-15T11:00:18"/>
  </r>
  <r>
    <n v="1295351"/>
    <n v="97991"/>
    <x v="52"/>
    <x v="1"/>
    <x v="25"/>
    <x v="4"/>
    <s v="Masago"/>
    <n v="1"/>
    <s v="Taiheiyo (Pacific Ocean)"/>
    <d v="1899-12-30T00:03:36"/>
    <n v="40.767652912117299"/>
    <n v="-73.982925456000402"/>
    <n v="40.748827550824601"/>
    <n v="-73.990138952772497"/>
    <d v="2014-10-04T19:29:34"/>
    <d v="2014-10-04T19:31:05"/>
    <d v="2014-10-04T19:46:54"/>
    <d v="2014-10-04T20:07:01"/>
  </r>
  <r>
    <n v="1407750"/>
    <n v="157331"/>
    <x v="130"/>
    <x v="1"/>
    <x v="72"/>
    <x v="8"/>
    <s v="Chips &amp; La Esquina's Own Salsa Roja"/>
    <n v="1"/>
    <s v="Plates"/>
    <m/>
    <n v="40.721353749744097"/>
    <n v="-73.997525293959001"/>
    <n v="40.717480999999999"/>
    <n v="-74.003013899999999"/>
    <d v="2014-10-20T12:23:01"/>
    <d v="2014-10-20T12:41:08"/>
    <d v="2014-10-20T12:48:13"/>
    <d v="2014-10-20T12:55:12"/>
  </r>
  <r>
    <n v="1486278"/>
    <n v="121819"/>
    <x v="200"/>
    <x v="1"/>
    <x v="718"/>
    <x v="8"/>
    <m/>
    <m/>
    <m/>
    <d v="1899-12-30T00:12:23"/>
    <n v="40.759755183957701"/>
    <n v="-73.972187209725107"/>
    <n v="40.763345800000003"/>
    <n v="-73.959605800000006"/>
    <d v="2014-10-30T13:37:20"/>
    <d v="2014-10-30T14:16:38"/>
    <d v="2014-10-30T14:23:27"/>
    <d v="2014-10-30T14:33:31"/>
  </r>
  <r>
    <n v="1393083"/>
    <n v="58675"/>
    <x v="156"/>
    <x v="1"/>
    <x v="9"/>
    <x v="2"/>
    <s v="Fries"/>
    <n v="2"/>
    <s v="Fries"/>
    <m/>
    <n v="40.7152793278103"/>
    <n v="-74.014860391616807"/>
    <n v="40.707930500000003"/>
    <n v="-74.006463400000001"/>
    <d v="2014-10-18T21:22:08"/>
    <d v="2014-10-18T22:00:42"/>
    <d v="2014-10-18T22:19:01"/>
    <d v="2014-10-18T22:27:26"/>
  </r>
  <r>
    <n v="1468739"/>
    <n v="371446"/>
    <x v="253"/>
    <x v="1"/>
    <x v="43"/>
    <x v="3"/>
    <s v="Almond Butter Bliss"/>
    <n v="1"/>
    <s v="Acai Bowls"/>
    <m/>
    <n v="40.7512908"/>
    <n v="-73.976510700000006"/>
    <n v="40.7461121231321"/>
    <n v="-73.975616636747802"/>
    <d v="2014-10-27T15:44:59"/>
    <d v="2014-10-27T15:58:22"/>
    <d v="2014-10-27T16:19:42"/>
    <d v="2014-10-27T16:29:28"/>
  </r>
  <r>
    <n v="1334357"/>
    <n v="110699"/>
    <x v="58"/>
    <x v="2"/>
    <x v="57"/>
    <x v="8"/>
    <s v="Apple Pie"/>
    <n v="2"/>
    <s v="Pie"/>
    <d v="1899-12-30T00:09:10"/>
    <n v="40.711255247272"/>
    <n v="-73.961442624671804"/>
    <n v="40.671832700000003"/>
    <n v="-73.988082399999996"/>
    <d v="2014-10-10T21:29:08"/>
    <d v="2014-10-10T21:56:57"/>
    <d v="2014-10-10T22:06:18"/>
    <d v="2014-10-10T22:34:29"/>
  </r>
  <r>
    <n v="1456770"/>
    <n v="386341"/>
    <x v="573"/>
    <x v="2"/>
    <x v="157"/>
    <x v="0"/>
    <s v="Bircher Muesli"/>
    <n v="1"/>
    <s v="Breakfast"/>
    <d v="1899-12-30T00:06:59"/>
    <n v="40.723605250932799"/>
    <n v="-73.951656036805602"/>
    <n v="40.714602345834301"/>
    <n v="-73.961979911494097"/>
    <d v="2014-10-26T12:22:09"/>
    <d v="2014-10-26T12:44:58"/>
    <d v="2014-10-26T13:01:18"/>
    <d v="2014-10-26T13:09:44"/>
  </r>
  <r>
    <n v="1355749"/>
    <n v="359005"/>
    <x v="18"/>
    <x v="1"/>
    <x v="623"/>
    <x v="8"/>
    <m/>
    <m/>
    <m/>
    <m/>
    <n v="40.730040289999998"/>
    <n v="-73.992856000000003"/>
    <n v="40.731959400000001"/>
    <n v="-73.996227500000003"/>
    <d v="2014-10-13T16:29:33"/>
    <d v="2014-10-13T16:32:19"/>
    <d v="2014-10-13T16:39:09"/>
    <d v="2014-10-13T16:44:49"/>
  </r>
  <r>
    <n v="1430996"/>
    <n v="42238"/>
    <x v="123"/>
    <x v="1"/>
    <x v="13"/>
    <x v="10"/>
    <s v="Boneless Prime Rib (1 Pound)"/>
    <n v="1"/>
    <s v="Meat"/>
    <d v="1899-12-30T00:09:45"/>
    <n v="40.7443408456353"/>
    <n v="-73.990426376292504"/>
    <n v="40.770515000000003"/>
    <n v="-73.960919000000004"/>
    <d v="2014-10-23T17:32:59"/>
    <d v="2014-10-23T17:48:20"/>
    <d v="2014-10-23T18:05:40"/>
    <d v="2014-10-23T18:28:21"/>
  </r>
  <r>
    <n v="1390202"/>
    <n v="384965"/>
    <x v="9"/>
    <x v="2"/>
    <x v="77"/>
    <x v="0"/>
    <s v="Tender"/>
    <n v="8"/>
    <s v="By the Piece"/>
    <m/>
    <n v="40.724339999999998"/>
    <n v="-73.990960000000001"/>
    <n v="40.729962999999998"/>
    <n v="-74.000196000000003"/>
    <d v="2014-10-18T17:02:51"/>
    <d v="2014-10-18T17:13:49"/>
    <d v="2014-10-18T17:27:40"/>
    <d v="2014-10-18T17:34:23"/>
  </r>
  <r>
    <n v="1285108"/>
    <n v="130820"/>
    <x v="100"/>
    <x v="5"/>
    <x v="134"/>
    <x v="33"/>
    <s v="Ming's Coconut Water"/>
    <n v="1"/>
    <s v="Other Beverages"/>
    <m/>
    <n v="40.735676762018002"/>
    <n v="-73.993829528068602"/>
    <n v="40.7183876"/>
    <n v="-74.004408699999999"/>
    <d v="2014-10-03T12:28:17"/>
    <d v="2014-10-03T12:48:27"/>
    <d v="2014-10-03T13:10:46"/>
    <d v="2014-10-03T13:21:31"/>
  </r>
  <r>
    <n v="1331269"/>
    <n v="262590"/>
    <x v="34"/>
    <x v="2"/>
    <x v="143"/>
    <x v="36"/>
    <s v="Absolut Vodka (750ml)"/>
    <n v="2"/>
    <s v="Vodka"/>
    <m/>
    <n v="40.779598"/>
    <n v="-73.947388000000004"/>
    <n v="40.730068099999997"/>
    <n v="-73.993543599999995"/>
    <d v="2014-10-10T16:13:52"/>
    <d v="2014-10-10T16:11:35"/>
    <d v="2014-10-10T16:16:49"/>
    <d v="2014-10-10T16:55:00"/>
  </r>
  <r>
    <n v="1279862"/>
    <n v="124972"/>
    <x v="19"/>
    <x v="3"/>
    <x v="143"/>
    <x v="36"/>
    <s v="Olga Raffault Rose"/>
    <n v="1"/>
    <s v="Rose"/>
    <m/>
    <n v="40.779598"/>
    <n v="-73.947388000000004"/>
    <n v="40.738390395856598"/>
    <n v="-74.0087171380722"/>
    <d v="2014-10-02T16:34:45"/>
    <d v="2014-10-02T16:32:29"/>
    <d v="2014-10-02T16:38:15"/>
    <d v="2014-10-02T17:45:33"/>
  </r>
  <r>
    <n v="1472949"/>
    <n v="129122"/>
    <x v="349"/>
    <x v="1"/>
    <x v="394"/>
    <x v="0"/>
    <s v="Adult Grilled Cheese"/>
    <n v="1"/>
    <s v="Entrees"/>
    <d v="1899-12-30T00:04:36"/>
    <n v="40.784877344265098"/>
    <n v="-73.955926608873398"/>
    <n v="40.769593999999998"/>
    <n v="-73.958704999999995"/>
    <d v="2014-10-28T11:16:04"/>
    <d v="2014-10-28T11:29:42"/>
    <d v="2014-10-28T11:51:05"/>
    <d v="2014-10-28T12:07:06"/>
  </r>
  <r>
    <n v="1399630"/>
    <n v="386766"/>
    <x v="320"/>
    <x v="1"/>
    <x v="63"/>
    <x v="16"/>
    <s v="Meatball Parm"/>
    <n v="1"/>
    <s v="Sandwiches"/>
    <m/>
    <n v="40.723019825000002"/>
    <n v="-73.995853999999994"/>
    <n v="40.728241099999998"/>
    <n v="-73.983732500000002"/>
    <d v="2014-10-19T16:18:56"/>
    <d v="2014-10-19T16:17:20"/>
    <d v="2014-10-19T16:54:35"/>
    <d v="2014-10-19T17:05:17"/>
  </r>
  <r>
    <n v="1321420"/>
    <n v="134152"/>
    <x v="10"/>
    <x v="1"/>
    <x v="76"/>
    <x v="16"/>
    <s v="Vegetable Hero"/>
    <n v="1"/>
    <s v="Heroes"/>
    <d v="1899-12-30T00:06:07"/>
    <n v="40.718110071383997"/>
    <n v="-73.957545268768797"/>
    <n v="40.714367000000003"/>
    <n v="-73.951418000000004"/>
    <d v="2014-10-08T22:29:11"/>
    <d v="2014-10-08T22:30:53"/>
    <d v="2014-10-08T22:46:04"/>
    <d v="2014-10-08T22:48:24"/>
  </r>
  <r>
    <n v="1478946"/>
    <n v="151333"/>
    <x v="118"/>
    <x v="1"/>
    <x v="0"/>
    <x v="0"/>
    <s v="Classic"/>
    <n v="1"/>
    <s v="Sandwiches"/>
    <m/>
    <n v="40.744607141003797"/>
    <n v="-73.990741968154893"/>
    <n v="40.730966491305097"/>
    <n v="-74.009252611293505"/>
    <d v="2014-10-29T12:35:04"/>
    <d v="2014-10-29T12:56:25"/>
    <d v="2014-10-29T13:16:47"/>
    <d v="2014-10-29T13:31:58"/>
  </r>
  <r>
    <n v="1428360"/>
    <n v="151221"/>
    <x v="24"/>
    <x v="1"/>
    <x v="33"/>
    <x v="20"/>
    <s v="Organic Lentil Chickpea (Small)"/>
    <n v="1"/>
    <s v="Soup"/>
    <d v="1899-12-30T00:05:36"/>
    <n v="40.721323186970601"/>
    <n v="-74.009732007980304"/>
    <n v="40.720390999999999"/>
    <n v="-73.998313899999999"/>
    <d v="2014-10-23T12:39:33"/>
    <d v="2014-10-23T12:37:00"/>
    <d v="2014-10-23T13:28:52"/>
    <d v="2014-10-23T13:44:25"/>
  </r>
  <r>
    <n v="1367318"/>
    <n v="84087"/>
    <x v="160"/>
    <x v="1"/>
    <x v="76"/>
    <x v="16"/>
    <s v="Classic Beef"/>
    <n v="2"/>
    <s v="Naked Balls"/>
    <d v="1899-12-30T00:04:13"/>
    <n v="40.745963108098799"/>
    <n v="-74.001697291846"/>
    <n v="40.746516"/>
    <n v="-73.987213999999994"/>
    <d v="2014-10-15T16:46:01"/>
    <d v="2014-10-15T17:03:26"/>
    <d v="2014-10-15T17:09:46"/>
    <d v="2014-10-15T17:19:23"/>
  </r>
  <r>
    <n v="1409491"/>
    <n v="103970"/>
    <x v="174"/>
    <x v="2"/>
    <x v="20"/>
    <x v="17"/>
    <s v="Org Brown Eggs Lg"/>
    <n v="1"/>
    <s v="Eggs"/>
    <m/>
    <n v="40.768061709366101"/>
    <n v="-73.981847763061495"/>
    <n v="40.779297200000002"/>
    <n v="-73.988006999999996"/>
    <d v="2014-10-20T17:07:55"/>
    <m/>
    <m/>
    <d v="2014-10-20T18:25:17"/>
  </r>
  <r>
    <n v="1371325"/>
    <n v="340219"/>
    <x v="366"/>
    <x v="6"/>
    <x v="132"/>
    <x v="1"/>
    <s v="Sicilian Square"/>
    <n v="2"/>
    <s v="By the Slice"/>
    <m/>
    <n v="40.733402283324402"/>
    <n v="-73.987510980727393"/>
    <n v="40.733165499999998"/>
    <n v="-73.989710200000005"/>
    <d v="2014-10-16T01:11:02"/>
    <d v="2014-10-16T01:21:55"/>
    <d v="2014-10-16T01:40:16"/>
    <d v="2014-10-16T01:44:37"/>
  </r>
  <r>
    <n v="1351358"/>
    <n v="201438"/>
    <x v="301"/>
    <x v="2"/>
    <x v="155"/>
    <x v="7"/>
    <s v="Cinnamon"/>
    <n v="1"/>
    <s v="Cupcakes"/>
    <m/>
    <n v="40.7400387954075"/>
    <n v="-73.985989093780503"/>
    <n v="40.771732"/>
    <n v="-73.959874999999997"/>
    <d v="2014-10-12T21:39:42"/>
    <d v="2014-10-12T21:45:48"/>
    <d v="2014-10-12T21:59:27"/>
    <d v="2014-10-12T22:15:13"/>
  </r>
  <r>
    <n v="1295913"/>
    <n v="361846"/>
    <x v="237"/>
    <x v="1"/>
    <x v="126"/>
    <x v="30"/>
    <s v="Pork &amp; Crab Soup Dumplings (4)"/>
    <n v="1"/>
    <s v="Dim Sum"/>
    <d v="1899-12-30T00:07:23"/>
    <n v="40.782116700000003"/>
    <n v="-73.980739099999994"/>
    <n v="40.772228348290199"/>
    <n v="-73.986188996887606"/>
    <d v="2014-10-04T20:32:08"/>
    <d v="2014-10-04T20:34:07"/>
    <d v="2014-10-04T21:15:15"/>
    <d v="2014-10-04T21:26:16"/>
  </r>
  <r>
    <n v="1376806"/>
    <n v="104336"/>
    <x v="89"/>
    <x v="2"/>
    <x v="143"/>
    <x v="36"/>
    <s v="Haut Segottes St Emilion Gr Cru"/>
    <n v="1"/>
    <s v="Other Reds"/>
    <m/>
    <n v="40.779598"/>
    <n v="-73.947388000000004"/>
    <n v="40.703110600000002"/>
    <n v="-73.985822200000001"/>
    <d v="2014-10-16T21:38:30"/>
    <d v="2014-10-16T21:40:09"/>
    <d v="2014-10-16T21:57:52"/>
    <d v="2014-10-16T22:09:06"/>
  </r>
  <r>
    <n v="1401433"/>
    <n v="43018"/>
    <x v="155"/>
    <x v="1"/>
    <x v="101"/>
    <x v="30"/>
    <s v="Grilled Prime Creekstone Bone-In N.Y. Strip Steak"/>
    <n v="1"/>
    <s v="Dinner Specials"/>
    <d v="1899-12-30T00:05:15"/>
    <n v="40.734213854853898"/>
    <n v="-74.006202029303594"/>
    <n v="40.722498000000002"/>
    <n v="-74.009140000000002"/>
    <d v="2014-10-19T18:37:53"/>
    <d v="2014-10-19T19:07:33"/>
    <d v="2014-10-19T19:16:23"/>
    <d v="2014-10-19T19:23:13"/>
  </r>
  <r>
    <n v="1300312"/>
    <n v="361651"/>
    <x v="395"/>
    <x v="3"/>
    <x v="9"/>
    <x v="2"/>
    <s v="Shackburger"/>
    <n v="3"/>
    <s v="Burgers"/>
    <m/>
    <n v="40.758456774983799"/>
    <n v="-73.989140466129399"/>
    <n v="40.766911800000003"/>
    <n v="-73.984085800000003"/>
    <d v="2014-10-05T13:54:59"/>
    <d v="2014-10-05T13:56:22"/>
    <d v="2014-10-05T14:25:17"/>
    <d v="2014-10-05T14:41:48"/>
  </r>
  <r>
    <n v="1278237"/>
    <n v="158800"/>
    <x v="575"/>
    <x v="1"/>
    <x v="112"/>
    <x v="8"/>
    <s v="Mighty Quinn's Pulled Pork Sandwich"/>
    <n v="3"/>
    <s v="Today's Special"/>
    <m/>
    <n v="40.724339999999998"/>
    <n v="-73.990960000000001"/>
    <n v="40.762356500000003"/>
    <n v="-73.969361199999994"/>
    <d v="2014-10-02T11:32:42"/>
    <d v="2014-10-02T11:30:08"/>
    <d v="2014-10-02T11:34:28"/>
    <d v="2014-10-02T11:58:17"/>
  </r>
  <r>
    <n v="1382981"/>
    <n v="79507"/>
    <x v="355"/>
    <x v="2"/>
    <x v="64"/>
    <x v="8"/>
    <s v="Soda"/>
    <n v="1"/>
    <s v="Beverages"/>
    <m/>
    <n v="40.722307066359498"/>
    <n v="-73.987351655960097"/>
    <n v="40.7444883"/>
    <n v="-73.994946499999998"/>
    <d v="2014-10-17T19:55:57"/>
    <d v="2014-10-17T20:26:33"/>
    <d v="2014-10-17T20:43:53"/>
    <d v="2014-10-17T21:08:32"/>
  </r>
  <r>
    <n v="1313799"/>
    <n v="308297"/>
    <x v="195"/>
    <x v="1"/>
    <x v="637"/>
    <x v="8"/>
    <s v="Turkey Lasagna"/>
    <n v="1"/>
    <s v="EntrÃ©es"/>
    <d v="1899-12-30T00:05:02"/>
    <n v="40.797649"/>
    <n v="-73.934196"/>
    <n v="40.805448800000001"/>
    <n v="-73.955869000000007"/>
    <d v="2014-10-07T15:39:37"/>
    <d v="2014-10-07T15:48:09"/>
    <d v="2014-10-07T15:59:26"/>
    <d v="2014-10-07T16:11:07"/>
  </r>
  <r>
    <n v="1333482"/>
    <n v="52832"/>
    <x v="117"/>
    <x v="2"/>
    <x v="306"/>
    <x v="16"/>
    <s v="House-Marinated Olives"/>
    <n v="1"/>
    <s v="Antipasti"/>
    <d v="1899-12-30T00:19:09"/>
    <n v="40.736541197779196"/>
    <n v="-73.985047638416304"/>
    <n v="40.778027999999999"/>
    <n v="-73.953851"/>
    <d v="2014-10-10T20:20:32"/>
    <d v="2014-10-10T20:39:57"/>
    <d v="2014-10-10T20:54:19"/>
    <d v="2014-10-10T21:15:04"/>
  </r>
  <r>
    <n v="1488919"/>
    <n v="68103"/>
    <x v="127"/>
    <x v="2"/>
    <x v="12"/>
    <x v="10"/>
    <s v="Brisket"/>
    <n v="1"/>
    <s v="Meats"/>
    <m/>
    <n v="40.727518945156902"/>
    <n v="-73.988671302795396"/>
    <n v="40.728605999999999"/>
    <n v="-73.995142999999999"/>
    <d v="2014-10-30T19:10:18"/>
    <d v="2014-10-30T19:13:27"/>
    <d v="2014-10-30T19:35:17"/>
    <d v="2014-10-30T19:49:04"/>
  </r>
  <r>
    <n v="1458623"/>
    <n v="69488"/>
    <x v="573"/>
    <x v="2"/>
    <x v="122"/>
    <x v="32"/>
    <s v="Valrhona Chocolate"/>
    <n v="2"/>
    <s v="Yeast Doughnuts"/>
    <m/>
    <n v="40.744563916288797"/>
    <n v="-73.996630052861306"/>
    <n v="40.775403052475099"/>
    <n v="-73.984307646075095"/>
    <d v="2014-10-26T14:41:25"/>
    <d v="2014-10-26T15:19:28"/>
    <d v="2014-10-26T15:30:18"/>
    <d v="2014-10-26T16:01:48"/>
  </r>
  <r>
    <n v="1296731"/>
    <n v="186394"/>
    <x v="192"/>
    <x v="1"/>
    <x v="890"/>
    <x v="8"/>
    <m/>
    <m/>
    <m/>
    <m/>
    <n v="40.730054000000003"/>
    <n v="-73.986743000000004"/>
    <n v="40.726649999999999"/>
    <n v="-73.991113999999996"/>
    <d v="2014-10-04T22:02:09"/>
    <d v="2014-10-04T22:05:55"/>
    <d v="2014-10-04T22:27:15"/>
    <d v="2014-10-04T22:44:56"/>
  </r>
  <r>
    <n v="1323353"/>
    <n v="318689"/>
    <x v="21"/>
    <x v="1"/>
    <x v="198"/>
    <x v="16"/>
    <s v="Steak Gorgonzola-Alfredo"/>
    <n v="1"/>
    <s v="Carne"/>
    <d v="1899-12-30T00:08:26"/>
    <n v="40.759301754236297"/>
    <n v="-73.984959125518799"/>
    <n v="40.743217700000002"/>
    <n v="-74.007342899999998"/>
    <d v="2014-10-09T13:29:35"/>
    <d v="2014-10-09T13:29:49"/>
    <d v="2014-10-09T14:02:41"/>
    <d v="2014-10-09T14:19:22"/>
  </r>
  <r>
    <n v="1339894"/>
    <n v="64387"/>
    <x v="19"/>
    <x v="3"/>
    <x v="77"/>
    <x v="0"/>
    <s v="Boylan's Ginger Ale"/>
    <n v="3"/>
    <s v="Drinks"/>
    <m/>
    <n v="40.724339999999998"/>
    <n v="-73.990960000000001"/>
    <n v="40.724882000000001"/>
    <n v="-74.010099999999994"/>
    <d v="2014-10-11T17:25:13"/>
    <d v="2014-10-11T17:23:04"/>
    <d v="2014-10-11T17:50:01"/>
    <d v="2014-10-11T18:03:14"/>
  </r>
  <r>
    <n v="1391347"/>
    <n v="41409"/>
    <x v="350"/>
    <x v="1"/>
    <x v="31"/>
    <x v="6"/>
    <s v="Spicy Bigeye Tuna Roll"/>
    <n v="2"/>
    <s v="Dinner Sushi Rolls"/>
    <d v="1899-12-30T00:07:58"/>
    <n v="40.719386413349397"/>
    <n v="-74.008692501044905"/>
    <n v="40.721755600000002"/>
    <n v="-74.004034899999994"/>
    <d v="2014-10-18T19:10:28"/>
    <d v="2014-10-18T19:41:02"/>
    <d v="2014-10-18T20:02:32"/>
    <d v="2014-10-18T20:08:05"/>
  </r>
  <r>
    <n v="1362593"/>
    <n v="305587"/>
    <x v="273"/>
    <x v="5"/>
    <x v="48"/>
    <x v="17"/>
    <s v="Green Seedless Grapes"/>
    <n v="1"/>
    <s v="Fruits &amp; Vegetables"/>
    <m/>
    <n v="40.733633781778998"/>
    <n v="-73.987769236059194"/>
    <n v="40.743475799999999"/>
    <n v="-73.980165400000004"/>
    <d v="2014-10-14T19:19:01"/>
    <m/>
    <m/>
    <d v="2014-10-14T20:04:03"/>
  </r>
  <r>
    <n v="1383550"/>
    <n v="105665"/>
    <x v="97"/>
    <x v="1"/>
    <x v="25"/>
    <x v="4"/>
    <s v="Negi Hama"/>
    <n v="1"/>
    <s v="Maki (Special Rolls)"/>
    <d v="1899-12-30T00:04:17"/>
    <n v="40.767652912117299"/>
    <n v="-73.982925456000402"/>
    <n v="40.776681000000004"/>
    <n v="-73.961403000000004"/>
    <d v="2014-10-17T20:43:25"/>
    <d v="2014-10-17T21:18:19"/>
    <d v="2014-10-17T21:39:38"/>
    <d v="2014-10-17T21:53:32"/>
  </r>
  <r>
    <n v="1431655"/>
    <n v="378027"/>
    <x v="45"/>
    <x v="1"/>
    <x v="126"/>
    <x v="30"/>
    <s v="Shrimp-Stuffed Crispy Chicken"/>
    <n v="1"/>
    <s v="Dinner Specials"/>
    <d v="1899-12-30T00:09:03"/>
    <n v="40.782116700000003"/>
    <n v="-73.980739099999994"/>
    <n v="40.791455200000001"/>
    <n v="-73.973505700000004"/>
    <d v="2014-10-23T19:06:47"/>
    <d v="2014-10-23T19:12:38"/>
    <d v="2014-10-23T19:44:28"/>
    <d v="2014-10-23T19:53:53"/>
  </r>
  <r>
    <n v="1349876"/>
    <n v="375497"/>
    <x v="133"/>
    <x v="1"/>
    <x v="94"/>
    <x v="28"/>
    <s v="Ensalada de Avocado"/>
    <n v="1"/>
    <s v="La Primaveras"/>
    <d v="1899-12-30T00:04:52"/>
    <n v="40.7455111364591"/>
    <n v="-73.977605191923899"/>
    <n v="40.734160600000003"/>
    <n v="-74.003446699999998"/>
    <d v="2014-10-12T20:05:48"/>
    <d v="2014-10-12T20:19:39"/>
    <d v="2014-10-12T20:27:30"/>
    <d v="2014-10-12T20:46:00"/>
  </r>
  <r>
    <n v="1314103"/>
    <n v="87747"/>
    <x v="38"/>
    <x v="1"/>
    <x v="77"/>
    <x v="0"/>
    <s v="Drumstick"/>
    <n v="2"/>
    <s v="By the Piece"/>
    <m/>
    <n v="40.724339999999998"/>
    <n v="-73.990960000000001"/>
    <n v="40.749417999999999"/>
    <n v="-74.003321999999997"/>
    <d v="2014-10-07T16:59:38"/>
    <d v="2014-10-07T16:57:13"/>
    <d v="2014-10-07T17:12:03"/>
    <d v="2014-10-07T17:27:43"/>
  </r>
  <r>
    <n v="1376197"/>
    <n v="41656"/>
    <x v="206"/>
    <x v="2"/>
    <x v="358"/>
    <x v="7"/>
    <s v="Iced Cappuccino with Gelato"/>
    <n v="1"/>
    <s v="Cold Beverages"/>
    <m/>
    <n v="40.729575034292303"/>
    <n v="-73.984446324270394"/>
    <n v="40.799660500000002"/>
    <n v="-73.951958200000007"/>
    <d v="2014-10-16T20:48:18"/>
    <d v="2014-10-16T20:59:12"/>
    <d v="2014-10-16T21:26:00"/>
    <d v="2014-10-16T21:47:09"/>
  </r>
  <r>
    <n v="1400884"/>
    <n v="287666"/>
    <x v="102"/>
    <x v="2"/>
    <x v="230"/>
    <x v="30"/>
    <s v="Baby Cucumber"/>
    <n v="1"/>
    <s v="Cold Dishes"/>
    <d v="1899-12-30T00:06:02"/>
    <n v="40.749901999999999"/>
    <n v="-73.982186999999996"/>
    <n v="40.808163999999998"/>
    <n v="-73.964696399999994"/>
    <d v="2014-10-19T18:04:43"/>
    <d v="2014-10-19T18:16:49"/>
    <d v="2014-10-19T18:22:10"/>
    <d v="2014-10-19T18:47:57"/>
  </r>
  <r>
    <n v="1368358"/>
    <n v="95049"/>
    <x v="24"/>
    <x v="1"/>
    <x v="31"/>
    <x v="6"/>
    <s v="Rock Shrimp Tempura"/>
    <n v="1"/>
    <s v="Dinner Hot Dishes"/>
    <d v="1899-12-30T00:12:09"/>
    <n v="40.719386413349397"/>
    <n v="-74.008692501044905"/>
    <n v="40.747074217827297"/>
    <n v="-74.001848576659299"/>
    <d v="2014-10-15T18:43:39"/>
    <d v="2014-10-15T19:29:18"/>
    <d v="2014-10-15T19:42:08"/>
    <d v="2014-10-15T20:21:16"/>
  </r>
  <r>
    <n v="1429814"/>
    <n v="118776"/>
    <x v="170"/>
    <x v="1"/>
    <x v="25"/>
    <x v="4"/>
    <s v="Yasei Kinoko Miso"/>
    <n v="1"/>
    <s v="Osuimono (Soups)"/>
    <d v="1899-12-30T00:10:26"/>
    <n v="40.767652912117299"/>
    <n v="-73.982925456000402"/>
    <n v="40.766679785687202"/>
    <n v="-73.979603577262793"/>
    <d v="2014-10-23T15:11:14"/>
    <d v="2014-10-23T15:33:57"/>
    <d v="2014-10-23T15:48:47"/>
    <d v="2014-10-23T16:05:55"/>
  </r>
  <r>
    <n v="1391531"/>
    <n v="104355"/>
    <x v="508"/>
    <x v="1"/>
    <x v="88"/>
    <x v="6"/>
    <s v="Salmon Avocado"/>
    <n v="1"/>
    <s v="Roll"/>
    <d v="1899-12-30T00:05:19"/>
    <n v="40.784077256376399"/>
    <n v="-73.9776224098444"/>
    <n v="40.783854300000002"/>
    <n v="-73.956357499999996"/>
    <d v="2014-10-18T19:25:25"/>
    <d v="2014-10-18T19:48:28"/>
    <d v="2014-10-18T19:54:18"/>
    <d v="2014-10-18T20:05:06"/>
  </r>
  <r>
    <n v="1469382"/>
    <n v="59673"/>
    <x v="232"/>
    <x v="1"/>
    <x v="414"/>
    <x v="0"/>
    <s v="Guacamole (3oz)"/>
    <n v="1"/>
    <s v="Chips &amp; Snacks"/>
    <m/>
    <n v="40.737483915349102"/>
    <n v="-73.991205370444206"/>
    <n v="40.727404999999997"/>
    <n v="-73.991802000000007"/>
    <d v="2014-10-27T17:51:43"/>
    <d v="2014-10-27T18:13:04"/>
    <d v="2014-10-27T18:25:23"/>
    <d v="2014-10-27T18:34:15"/>
  </r>
  <r>
    <n v="1349644"/>
    <n v="55334"/>
    <x v="12"/>
    <x v="1"/>
    <x v="891"/>
    <x v="9"/>
    <m/>
    <m/>
    <m/>
    <d v="1899-12-30T00:13:23"/>
    <n v="40.724050848156899"/>
    <n v="-73.993835266890798"/>
    <n v="40.723323999999998"/>
    <n v="-73.991335000000007"/>
    <d v="2014-10-12T19:49:00"/>
    <d v="2014-10-12T19:57:48"/>
    <d v="2014-10-12T20:15:40"/>
    <d v="2014-10-12T20:22:57"/>
  </r>
  <r>
    <n v="1302680"/>
    <n v="197832"/>
    <x v="576"/>
    <x v="1"/>
    <x v="76"/>
    <x v="16"/>
    <s v="Classic Beef"/>
    <n v="1"/>
    <s v="Naked Balls"/>
    <d v="1899-12-30T00:05:12"/>
    <n v="40.721545124764702"/>
    <n v="-73.988842426716104"/>
    <n v="40.727790263519402"/>
    <n v="-73.986766599187604"/>
    <d v="2014-10-05T18:18:51"/>
    <d v="2014-10-05T18:29:38"/>
    <d v="2014-10-05T18:37:28"/>
    <d v="2014-10-05T18:44:18"/>
  </r>
  <r>
    <n v="1462949"/>
    <n v="305356"/>
    <x v="156"/>
    <x v="1"/>
    <x v="39"/>
    <x v="1"/>
    <s v="Coke Can"/>
    <n v="1"/>
    <s v="Bottles and Cans"/>
    <d v="1899-12-30T00:04:48"/>
    <n v="40.7446662425236"/>
    <n v="-73.983344413366893"/>
    <n v="40.759382100000003"/>
    <n v="-73.969783100000001"/>
    <d v="2014-10-26T19:47:46"/>
    <d v="2014-10-26T20:22:52"/>
    <d v="2014-10-26T20:34:14"/>
    <d v="2014-10-26T20:45:36"/>
  </r>
  <r>
    <n v="1314967"/>
    <n v="9666"/>
    <x v="157"/>
    <x v="1"/>
    <x v="130"/>
    <x v="9"/>
    <m/>
    <m/>
    <m/>
    <m/>
    <n v="40.766154007814698"/>
    <n v="-73.983441978649793"/>
    <n v="40.767156100000001"/>
    <n v="-73.983311499999999"/>
    <d v="2014-10-07T19:46:05"/>
    <m/>
    <m/>
    <d v="2014-10-07T20:15:13"/>
  </r>
  <r>
    <n v="1421831"/>
    <n v="129969"/>
    <x v="35"/>
    <x v="1"/>
    <x v="76"/>
    <x v="16"/>
    <s v="Side of Ice Cream"/>
    <n v="1"/>
    <s v="Desserts"/>
    <d v="1899-12-30T00:06:56"/>
    <n v="40.721545124764702"/>
    <n v="-73.988842426716104"/>
    <n v="40.743617299999997"/>
    <n v="-74.006400400000004"/>
    <d v="2014-10-22T16:01:47"/>
    <d v="2014-10-22T16:04:40"/>
    <d v="2014-10-22T16:17:10"/>
    <d v="2014-10-22T16:39:55"/>
  </r>
  <r>
    <n v="1412703"/>
    <n v="389478"/>
    <x v="115"/>
    <x v="1"/>
    <x v="16"/>
    <x v="13"/>
    <s v="World Famous Fries"/>
    <n v="1"/>
    <s v="Snacks &amp; Sides"/>
    <m/>
    <n v="40.777939671655503"/>
    <n v="-73.9547097350531"/>
    <n v="40.770820700000002"/>
    <n v="-73.949454500000002"/>
    <d v="2014-10-21T00:06:51"/>
    <d v="2014-10-21T00:22:50"/>
    <d v="2014-10-21T00:32:40"/>
    <d v="2014-10-21T00:39:54"/>
  </r>
  <r>
    <n v="1344430"/>
    <n v="311593"/>
    <x v="108"/>
    <x v="1"/>
    <x v="593"/>
    <x v="7"/>
    <m/>
    <m/>
    <m/>
    <m/>
    <n v="40.725096000788497"/>
    <n v="-74.003074765205398"/>
    <n v="40.747620599999998"/>
    <n v="-73.977218899999997"/>
    <d v="2014-10-12T09:04:08"/>
    <d v="2014-10-12T09:16:01"/>
    <d v="2014-10-12T09:32:21"/>
    <d v="2014-10-12T09:55:46"/>
  </r>
  <r>
    <n v="1339015"/>
    <n v="62730"/>
    <x v="148"/>
    <x v="2"/>
    <x v="33"/>
    <x v="20"/>
    <s v="Organic Lentil Chickpea (Small)"/>
    <n v="1"/>
    <s v="Soup"/>
    <d v="1899-12-30T00:23:46"/>
    <n v="40.721323186970601"/>
    <n v="-74.009732007980304"/>
    <n v="40.720115999999997"/>
    <n v="-73.999296999999999"/>
    <d v="2014-10-11T15:40:19"/>
    <d v="2014-10-11T16:15:25"/>
    <d v="2014-10-11T16:37:03"/>
    <d v="2014-10-11T16:39:23"/>
  </r>
  <r>
    <n v="1354026"/>
    <n v="333364"/>
    <x v="284"/>
    <x v="1"/>
    <x v="18"/>
    <x v="15"/>
    <m/>
    <m/>
    <m/>
    <m/>
    <n v="40.776399771735697"/>
    <n v="-73.946753946625705"/>
    <n v="40.777373413387103"/>
    <n v="-73.943255255384003"/>
    <d v="2014-10-13T11:57:57"/>
    <d v="2014-10-13T12:13:43"/>
    <d v="2014-10-13T12:14:33"/>
    <d v="2014-10-13T12:21:40"/>
  </r>
  <r>
    <n v="1359456"/>
    <n v="20579"/>
    <x v="221"/>
    <x v="2"/>
    <x v="53"/>
    <x v="8"/>
    <s v="New Yorker"/>
    <n v="1"/>
    <s v="Crif Dogs"/>
    <m/>
    <n v="40.7270408508681"/>
    <n v="-73.983835960747498"/>
    <n v="40.7327734675169"/>
    <n v="-73.977697740864798"/>
    <d v="2014-10-14T00:09:16"/>
    <d v="2014-10-14T00:22:23"/>
    <d v="2014-10-14T00:36:42"/>
    <d v="2014-10-14T00:48:29"/>
  </r>
  <r>
    <n v="1376875"/>
    <n v="129938"/>
    <x v="201"/>
    <x v="2"/>
    <x v="76"/>
    <x v="16"/>
    <s v="Classic Beef"/>
    <n v="2"/>
    <s v="Naked Balls"/>
    <d v="1899-12-30T00:06:42"/>
    <n v="40.718110071383997"/>
    <n v="-73.957545268768797"/>
    <n v="40.719496300000003"/>
    <n v="-73.963773900000007"/>
    <d v="2014-10-16T21:44:43"/>
    <d v="2014-10-16T21:57:41"/>
    <d v="2014-10-16T22:06:34"/>
    <d v="2014-10-16T22:13:46"/>
  </r>
  <r>
    <n v="1467819"/>
    <n v="97965"/>
    <x v="154"/>
    <x v="0"/>
    <x v="892"/>
    <x v="8"/>
    <m/>
    <m/>
    <m/>
    <m/>
    <n v="40.729182594293398"/>
    <n v="-73.987097771473799"/>
    <n v="40.723531399999999"/>
    <n v="-73.982324199999994"/>
    <d v="2014-10-27T12:37:45"/>
    <d v="2014-10-27T12:44:50"/>
    <d v="2014-10-27T12:55:08"/>
    <d v="2014-10-27T12:59:25"/>
  </r>
  <r>
    <n v="1428498"/>
    <n v="69953"/>
    <x v="45"/>
    <x v="1"/>
    <x v="893"/>
    <x v="0"/>
    <m/>
    <m/>
    <m/>
    <m/>
    <n v="40.730109153209"/>
    <n v="-74.003258181033104"/>
    <n v="40.746768000000003"/>
    <n v="-74.007210000000001"/>
    <d v="2014-10-23T12:57:02"/>
    <d v="2014-10-23T13:11:47"/>
    <d v="2014-10-23T13:37:07"/>
    <d v="2014-10-23T13:53:28"/>
  </r>
  <r>
    <n v="1340138"/>
    <n v="138651"/>
    <x v="89"/>
    <x v="2"/>
    <x v="25"/>
    <x v="4"/>
    <s v="Chawan Mushi"/>
    <n v="1"/>
    <s v="Appetizers"/>
    <m/>
    <n v="40.767652912117299"/>
    <n v="-73.982925456000402"/>
    <n v="40.7905272"/>
    <n v="-73.968758199999996"/>
    <d v="2014-10-11T18:00:25"/>
    <d v="2014-10-11T18:17:32"/>
    <d v="2014-10-11T19:04:46"/>
    <d v="2014-10-11T19:16:35"/>
  </r>
  <r>
    <n v="1335465"/>
    <n v="335713"/>
    <x v="167"/>
    <x v="3"/>
    <x v="18"/>
    <x v="15"/>
    <m/>
    <m/>
    <m/>
    <m/>
    <n v="40.739669913434199"/>
    <n v="-73.995310138486801"/>
    <n v="40.741371899999997"/>
    <n v="-73.978867800000003"/>
    <d v="2014-10-10T23:03:01"/>
    <d v="2014-10-10T23:02:11"/>
    <d v="2014-10-10T23:12:01"/>
    <d v="2014-10-10T23:24:45"/>
  </r>
  <r>
    <n v="1285576"/>
    <n v="304052"/>
    <x v="439"/>
    <x v="1"/>
    <x v="63"/>
    <x v="16"/>
    <s v="Chicken Parm"/>
    <n v="1"/>
    <s v="Sandwiches"/>
    <m/>
    <n v="40.723019825000002"/>
    <n v="-73.995853999999994"/>
    <n v="40.734934600000003"/>
    <n v="-74.001416000000006"/>
    <d v="2014-10-03T14:02:51"/>
    <d v="2014-10-03T14:05:56"/>
    <d v="2014-10-03T14:26:55"/>
    <d v="2014-10-03T14:37:59"/>
  </r>
  <r>
    <n v="1345344"/>
    <n v="373152"/>
    <x v="278"/>
    <x v="1"/>
    <x v="63"/>
    <x v="16"/>
    <s v="Italian Combo Hero"/>
    <n v="1"/>
    <s v="Sandwiches"/>
    <d v="1899-12-30T00:02:42"/>
    <n v="40.723019825000002"/>
    <n v="-73.995853999999994"/>
    <n v="40.735818100000003"/>
    <n v="-74.002238599999998"/>
    <d v="2014-10-12T12:47:05"/>
    <d v="2014-10-12T12:52:55"/>
    <d v="2014-10-12T13:01:41"/>
    <d v="2014-10-12T13:12:29"/>
  </r>
  <r>
    <n v="1469083"/>
    <n v="72639"/>
    <x v="274"/>
    <x v="1"/>
    <x v="26"/>
    <x v="20"/>
    <s v="Chicken Vegetable"/>
    <n v="1"/>
    <s v="Daily Soups"/>
    <m/>
    <n v="40.774484800000003"/>
    <n v="-73.958975899999999"/>
    <n v="40.780897000000003"/>
    <n v="-73.958620999999994"/>
    <d v="2014-10-27T16:49:33"/>
    <d v="2014-10-27T16:53:02"/>
    <d v="2014-10-27T17:03:22"/>
    <d v="2014-10-27T17:09:47"/>
  </r>
  <r>
    <n v="1304605"/>
    <n v="124085"/>
    <x v="40"/>
    <x v="1"/>
    <x v="25"/>
    <x v="4"/>
    <s v="Ox Tail Fried Rice"/>
    <n v="2"/>
    <s v="Meat"/>
    <d v="1899-12-30T00:04:58"/>
    <n v="40.767652912117299"/>
    <n v="-73.982925456000402"/>
    <n v="40.748507983715101"/>
    <n v="-73.989370579841406"/>
    <d v="2014-10-05T20:59:06"/>
    <d v="2014-10-05T21:05:45"/>
    <d v="2014-10-05T21:28:35"/>
    <d v="2014-10-05T21:44:44"/>
  </r>
  <r>
    <n v="1476442"/>
    <n v="86806"/>
    <x v="577"/>
    <x v="1"/>
    <x v="485"/>
    <x v="22"/>
    <s v="Melitzanosalata"/>
    <n v="1"/>
    <s v="Mezethes (Appetizers served cold)"/>
    <d v="1899-12-30T00:05:19"/>
    <n v="40.726269000000002"/>
    <n v="-73.984061999999994"/>
    <n v="40.727984900000003"/>
    <n v="-73.999396000000004"/>
    <d v="2014-10-28T21:32:05"/>
    <d v="2014-10-28T21:29:31"/>
    <d v="2014-10-28T22:04:51"/>
    <d v="2014-10-28T22:16:11"/>
  </r>
  <r>
    <n v="1439077"/>
    <n v="145736"/>
    <x v="340"/>
    <x v="2"/>
    <x v="76"/>
    <x v="16"/>
    <s v="Classic Beef"/>
    <n v="2"/>
    <s v="Naked Balls"/>
    <d v="1899-12-30T00:04:26"/>
    <n v="40.721545124764702"/>
    <n v="-73.988842426716104"/>
    <n v="40.7224604208401"/>
    <n v="-74.007368981907106"/>
    <d v="2014-10-24T17:52:55"/>
    <d v="2014-10-24T17:52:50"/>
    <d v="2014-10-24T18:25:11"/>
    <d v="2014-10-24T18:59:16"/>
  </r>
  <r>
    <n v="1362826"/>
    <n v="78646"/>
    <x v="386"/>
    <x v="1"/>
    <x v="12"/>
    <x v="10"/>
    <s v="Brisket"/>
    <n v="1"/>
    <s v="Meats"/>
    <m/>
    <n v="40.727518945156902"/>
    <n v="-73.988671302795396"/>
    <n v="40.721928800000001"/>
    <n v="-73.996806399999997"/>
    <d v="2014-10-14T19:51:04"/>
    <d v="2014-10-14T19:54:16"/>
    <d v="2014-10-14T20:30:37"/>
    <d v="2014-10-14T20:31:43"/>
  </r>
  <r>
    <n v="1452556"/>
    <n v="110060"/>
    <x v="96"/>
    <x v="1"/>
    <x v="18"/>
    <x v="15"/>
    <m/>
    <m/>
    <m/>
    <m/>
    <n v="40.751636281853401"/>
    <n v="-73.993599975042002"/>
    <n v="40.751983899999999"/>
    <n v="-73.994798900000006"/>
    <d v="2014-10-25T21:47:00"/>
    <m/>
    <m/>
    <d v="2014-10-25T22:04:23"/>
  </r>
  <r>
    <n v="1299116"/>
    <n v="53543"/>
    <x v="153"/>
    <x v="1"/>
    <x v="11"/>
    <x v="0"/>
    <s v="Maple-Glazed Bacon"/>
    <n v="1"/>
    <s v="Brunch Sides"/>
    <d v="1899-12-30T00:03:56"/>
    <n v="40.726413182830903"/>
    <n v="-73.993821144104004"/>
    <n v="40.732311899999999"/>
    <n v="-73.994782099999995"/>
    <d v="2014-10-05T10:59:44"/>
    <d v="2014-10-05T11:03:04"/>
    <d v="2014-10-05T11:12:54"/>
    <d v="2014-10-05T11:23:05"/>
  </r>
  <r>
    <n v="1389568"/>
    <n v="355090"/>
    <x v="20"/>
    <x v="1"/>
    <x v="9"/>
    <x v="2"/>
    <s v="Cheese Fries"/>
    <n v="1"/>
    <s v="Fries"/>
    <m/>
    <n v="40.758456774983799"/>
    <n v="-73.989140466129399"/>
    <n v="40.761985699999997"/>
    <n v="-73.985675999999998"/>
    <d v="2014-10-18T15:50:58"/>
    <d v="2014-10-18T15:55:55"/>
    <d v="2014-10-18T16:20:14"/>
    <d v="2014-10-18T16:25:50"/>
  </r>
  <r>
    <n v="1428589"/>
    <n v="392841"/>
    <x v="270"/>
    <x v="1"/>
    <x v="70"/>
    <x v="11"/>
    <s v="B'day Cake Truffles"/>
    <n v="2"/>
    <s v="Cake Truffles"/>
    <m/>
    <n v="40.7628429402262"/>
    <n v="-73.975745647432205"/>
    <n v="40.768507"/>
    <n v="-73.983135000000004"/>
    <d v="2014-10-23T13:06:36"/>
    <d v="2014-10-23T13:08:18"/>
    <d v="2014-10-23T13:20:38"/>
    <d v="2014-10-23T13:43:01"/>
  </r>
  <r>
    <n v="1394886"/>
    <n v="55416"/>
    <x v="0"/>
    <x v="0"/>
    <x v="453"/>
    <x v="8"/>
    <m/>
    <m/>
    <m/>
    <m/>
    <n v="40.7427619573347"/>
    <n v="-73.976923227310195"/>
    <n v="40.728835973904602"/>
    <n v="-73.993792813340207"/>
    <d v="2014-10-18T23:50:28"/>
    <m/>
    <m/>
    <d v="2014-10-19T01:00:36"/>
  </r>
  <r>
    <n v="1383090"/>
    <n v="87712"/>
    <x v="125"/>
    <x v="1"/>
    <x v="332"/>
    <x v="1"/>
    <s v="Angioletti Alla Nutella"/>
    <n v="1"/>
    <s v="Dolci"/>
    <d v="1899-12-30T00:03:40"/>
    <n v="40.726022909388"/>
    <n v="-73.992276191711397"/>
    <n v="40.713815500000003"/>
    <n v="-74.006612000000004"/>
    <d v="2014-10-17T20:05:47"/>
    <d v="2014-10-17T20:08:50"/>
    <d v="2014-10-17T20:21:41"/>
    <d v="2014-10-17T20:30:51"/>
  </r>
  <r>
    <n v="1348292"/>
    <n v="123479"/>
    <x v="15"/>
    <x v="2"/>
    <x v="316"/>
    <x v="45"/>
    <s v="Aged Mahon (Menorca)"/>
    <n v="1"/>
    <s v="Quesos"/>
    <d v="1899-12-30T00:09:57"/>
    <n v="40.7401198487984"/>
    <n v="-73.993846744534494"/>
    <n v="40.753585999999999"/>
    <n v="-73.967901999999995"/>
    <d v="2014-10-12T18:00:44"/>
    <d v="2014-10-12T18:03:54"/>
    <d v="2014-10-12T18:42:43"/>
    <d v="2014-10-12T18:59:53"/>
  </r>
  <r>
    <n v="1464747"/>
    <n v="133701"/>
    <x v="49"/>
    <x v="1"/>
    <x v="6"/>
    <x v="6"/>
    <s v="Madagascar Roll"/>
    <n v="1"/>
    <s v="Loop's Signature Roll"/>
    <d v="1899-12-30T00:04:20"/>
    <n v="40.734858178748503"/>
    <n v="-73.986093439719298"/>
    <n v="40.731791000000001"/>
    <n v="-73.974407799999994"/>
    <d v="2014-10-26T21:30:37"/>
    <d v="2014-10-26T21:39:17"/>
    <d v="2014-10-26T21:48:08"/>
    <d v="2014-10-26T21:59:55"/>
  </r>
  <r>
    <n v="1407963"/>
    <n v="245862"/>
    <x v="551"/>
    <x v="1"/>
    <x v="52"/>
    <x v="0"/>
    <s v="Cheeseburger"/>
    <n v="1"/>
    <s v="Sarita's Recommendation"/>
    <d v="1899-12-30T00:03:04"/>
    <n v="40.730340181965403"/>
    <n v="-73.983993530273395"/>
    <n v="40.706363600000003"/>
    <n v="-74.015617000000006"/>
    <d v="2014-10-20T13:02:04"/>
    <d v="2014-10-20T12:59:27"/>
    <d v="2014-10-20T13:29:17"/>
    <d v="2014-10-20T13:58:50"/>
  </r>
  <r>
    <n v="1441230"/>
    <n v="111581"/>
    <x v="333"/>
    <x v="1"/>
    <x v="116"/>
    <x v="28"/>
    <s v="De Pabellon"/>
    <n v="1"/>
    <s v="Arepas"/>
    <d v="1899-12-30T00:03:59"/>
    <n v="40.72681"/>
    <n v="-73.985328999999993"/>
    <n v="40.734876100000001"/>
    <n v="-73.986657600000001"/>
    <d v="2014-10-24T21:07:12"/>
    <d v="2014-10-24T21:14:31"/>
    <d v="2014-10-24T21:35:22"/>
    <d v="2014-10-24T21:43:09"/>
  </r>
  <r>
    <n v="1369210"/>
    <n v="117810"/>
    <x v="46"/>
    <x v="2"/>
    <x v="88"/>
    <x v="6"/>
    <s v="Crispy Rice"/>
    <n v="1"/>
    <s v="Signature Roll"/>
    <d v="1899-12-30T00:05:14"/>
    <n v="40.784077256376399"/>
    <n v="-73.9776224098444"/>
    <n v="40.784312300000003"/>
    <n v="-73.951933999999994"/>
    <d v="2014-10-15T20:05:38"/>
    <d v="2014-10-15T20:14:54"/>
    <d v="2014-10-15T20:26:14"/>
    <d v="2014-10-15T20:37:21"/>
  </r>
  <r>
    <n v="1386459"/>
    <n v="331143"/>
    <x v="1"/>
    <x v="1"/>
    <x v="93"/>
    <x v="0"/>
    <s v="Chicken Fingers"/>
    <n v="2"/>
    <s v="Appetizers &amp; Finger Foods"/>
    <d v="1899-12-30T00:06:38"/>
    <n v="40.733012217980502"/>
    <n v="-74.000056049049903"/>
    <n v="40.732486000000002"/>
    <n v="-73.996584999999996"/>
    <d v="2014-10-18T01:14:30"/>
    <d v="2014-10-18T01:36:13"/>
    <d v="2014-10-18T01:52:08"/>
    <d v="2014-10-18T01:55:43"/>
  </r>
  <r>
    <n v="1292228"/>
    <n v="94700"/>
    <x v="141"/>
    <x v="1"/>
    <x v="734"/>
    <x v="5"/>
    <s v="Naan"/>
    <n v="15"/>
    <s v="Tandoori Breads"/>
    <d v="1899-12-30T00:04:01"/>
    <n v="40.742516104562696"/>
    <n v="-73.9826270200588"/>
    <n v="40.771227699999997"/>
    <n v="-73.987116499999999"/>
    <d v="2014-10-04T11:08:31"/>
    <d v="2014-10-04T11:26:06"/>
    <d v="2014-10-04T11:34:26"/>
    <d v="2014-10-04T12:04:18"/>
  </r>
  <r>
    <n v="1347879"/>
    <n v="40500"/>
    <x v="329"/>
    <x v="1"/>
    <x v="177"/>
    <x v="2"/>
    <s v="Bacon Cheeseburger"/>
    <n v="1"/>
    <s v="Main Menu"/>
    <d v="1899-12-30T00:05:32"/>
    <n v="40.7711352092903"/>
    <n v="-73.959623103066605"/>
    <n v="40.766203699999998"/>
    <n v="-73.960757000000001"/>
    <d v="2014-10-12T17:08:43"/>
    <d v="2014-10-12T17:19:14"/>
    <d v="2014-10-12T17:34:34"/>
    <d v="2014-10-12T17:42:57"/>
  </r>
  <r>
    <n v="1349649"/>
    <n v="350180"/>
    <x v="155"/>
    <x v="1"/>
    <x v="101"/>
    <x v="30"/>
    <s v="BBQâ€™d Duck &amp; Ginger Fried Rice"/>
    <n v="1"/>
    <s v="Rice &amp; Noodles"/>
    <d v="1899-12-30T00:05:18"/>
    <n v="40.734213854853898"/>
    <n v="-74.006202029303594"/>
    <n v="40.732428200000001"/>
    <n v="-74.008059399999993"/>
    <d v="2014-10-12T19:48:42"/>
    <d v="2014-10-12T19:46:30"/>
    <d v="2014-10-12T20:16:55"/>
    <d v="2014-10-12T20:21:46"/>
  </r>
  <r>
    <n v="1368599"/>
    <n v="379126"/>
    <x v="354"/>
    <x v="1"/>
    <x v="89"/>
    <x v="4"/>
    <m/>
    <m/>
    <m/>
    <m/>
    <n v="40.761836680634801"/>
    <n v="-73.960403720115593"/>
    <n v="40.781016000000001"/>
    <n v="-73.957691999999994"/>
    <d v="2014-10-15T19:07:37"/>
    <d v="2014-10-15T19:23:55"/>
    <d v="2014-10-15T19:54:44"/>
    <d v="2014-10-15T20:08:45"/>
  </r>
  <r>
    <n v="1350096"/>
    <n v="99288"/>
    <x v="213"/>
    <x v="2"/>
    <x v="87"/>
    <x v="6"/>
    <s v="Edamame"/>
    <n v="1"/>
    <s v="Appetizers"/>
    <d v="1899-12-30T00:24:25"/>
    <n v="40.760654436198898"/>
    <n v="-73.989582752602004"/>
    <n v="40.716209399999997"/>
    <n v="-74.015575299999995"/>
    <d v="2014-10-12T20:19:49"/>
    <d v="2014-10-12T20:59:28"/>
    <d v="2014-10-12T21:37:32"/>
    <d v="2014-10-12T21:57:23"/>
  </r>
  <r>
    <n v="1313214"/>
    <n v="180821"/>
    <x v="23"/>
    <x v="2"/>
    <x v="200"/>
    <x v="8"/>
    <s v="Fresh Salmon"/>
    <n v="3"/>
    <s v="Sushi &amp; Sashimi a la Carte"/>
    <d v="1899-12-30T00:06:10"/>
    <n v="40.779411000000003"/>
    <n v="-73.983542999999997"/>
    <n v="40.723676400000002"/>
    <n v="-74.010723499999997"/>
    <d v="2014-10-07T13:30:05"/>
    <d v="2014-10-07T13:34:02"/>
    <d v="2014-10-07T13:44:22"/>
    <d v="2014-10-07T15:02:28"/>
  </r>
  <r>
    <n v="1362524"/>
    <n v="95164"/>
    <x v="125"/>
    <x v="1"/>
    <x v="303"/>
    <x v="5"/>
    <s v="Naan"/>
    <n v="3"/>
    <s v="Breads"/>
    <d v="1899-12-30T00:05:51"/>
    <n v="40.755701549271201"/>
    <n v="-73.968586921691895"/>
    <n v="40.779801499999998"/>
    <n v="-73.987649899999994"/>
    <d v="2014-10-14T19:10:23"/>
    <d v="2014-10-14T19:27:15"/>
    <d v="2014-10-14T20:19:05"/>
    <d v="2014-10-14T20:36:27"/>
  </r>
  <r>
    <n v="1294906"/>
    <n v="221206"/>
    <x v="373"/>
    <x v="1"/>
    <x v="40"/>
    <x v="9"/>
    <s v="Pizza"/>
    <n v="1"/>
    <s v="Wheat Flour"/>
    <d v="1899-12-30T00:07:36"/>
    <n v="40.764217000000002"/>
    <n v="-73.988320999999999"/>
    <n v="40.779966999999999"/>
    <n v="-73.983334999999997"/>
    <d v="2014-10-04T18:29:10"/>
    <d v="2014-10-04T18:30:33"/>
    <d v="2014-10-04T19:05:53"/>
    <d v="2014-10-04T19:18:40"/>
  </r>
  <r>
    <n v="1272612"/>
    <n v="81591"/>
    <x v="133"/>
    <x v="1"/>
    <x v="23"/>
    <x v="19"/>
    <s v="Three Eggs Any Style"/>
    <n v="1"/>
    <s v="Breakfast"/>
    <d v="1899-12-30T00:04:55"/>
    <n v="40.733787294544499"/>
    <n v="-73.993035256862598"/>
    <n v="40.744273883366802"/>
    <n v="-73.980458753806701"/>
    <d v="2014-10-01T11:58:33"/>
    <d v="2014-10-01T12:04:45"/>
    <d v="2014-10-01T12:13:35"/>
    <d v="2014-10-01T12:26:40"/>
  </r>
  <r>
    <n v="1362859"/>
    <n v="90864"/>
    <x v="37"/>
    <x v="2"/>
    <x v="134"/>
    <x v="33"/>
    <m/>
    <m/>
    <m/>
    <m/>
    <n v="40.735676762018002"/>
    <n v="-73.993829528068602"/>
    <n v="40.766861594256397"/>
    <n v="-73.968479346549799"/>
    <d v="2014-10-14T19:55:43"/>
    <d v="2014-10-14T20:02:46"/>
    <d v="2014-10-14T20:09:06"/>
    <d v="2014-10-14T20:25:42"/>
  </r>
  <r>
    <n v="1470694"/>
    <n v="108385"/>
    <x v="388"/>
    <x v="2"/>
    <x v="70"/>
    <x v="11"/>
    <s v="Crack Pie Soft Serve (1 Pint)"/>
    <n v="1"/>
    <s v="Soft Serve"/>
    <m/>
    <n v="40.731795470614898"/>
    <n v="-73.985672593116803"/>
    <n v="40.718681858890399"/>
    <n v="-73.986345660010301"/>
    <d v="2014-10-27T21:18:05"/>
    <d v="2014-10-27T21:21:58"/>
    <d v="2014-10-27T21:27:48"/>
    <d v="2014-10-27T21:40:15"/>
  </r>
  <r>
    <n v="1483811"/>
    <n v="180567"/>
    <x v="91"/>
    <x v="2"/>
    <x v="9"/>
    <x v="2"/>
    <s v="Shack -Cago Dog"/>
    <n v="1"/>
    <s v="Flat Top Dogs"/>
    <m/>
    <n v="40.7152793278103"/>
    <n v="-74.014860391616807"/>
    <n v="40.722574445474997"/>
    <n v="-74.010245977179906"/>
    <d v="2014-10-29T22:37:53"/>
    <d v="2014-10-29T22:40:29"/>
    <d v="2014-10-29T22:58:21"/>
    <d v="2014-10-29T23:02:49"/>
  </r>
  <r>
    <n v="1464950"/>
    <n v="364916"/>
    <x v="91"/>
    <x v="2"/>
    <x v="894"/>
    <x v="8"/>
    <m/>
    <m/>
    <m/>
    <d v="1899-12-30T00:05:17"/>
    <n v="40.815353965880099"/>
    <n v="-73.958561229217494"/>
    <n v="40.805356000000003"/>
    <n v="-73.956085999999999"/>
    <d v="2014-10-26T21:42:39"/>
    <d v="2014-10-26T21:51:41"/>
    <d v="2014-10-26T21:59:59"/>
    <d v="2014-10-26T22:08:20"/>
  </r>
  <r>
    <n v="1440400"/>
    <n v="114085"/>
    <x v="49"/>
    <x v="1"/>
    <x v="25"/>
    <x v="4"/>
    <s v="Artic Char"/>
    <n v="1"/>
    <s v="Taiheiyo (Pacific Ocean)"/>
    <d v="1899-12-30T00:06:30"/>
    <n v="40.767652912117299"/>
    <n v="-73.982925456000402"/>
    <n v="40.764468999999998"/>
    <n v="-73.974487999999994"/>
    <d v="2014-10-24T19:56:56"/>
    <d v="2014-10-24T20:15:39"/>
    <d v="2014-10-24T20:31:28"/>
    <d v="2014-10-24T20:39:48"/>
  </r>
  <r>
    <n v="1440835"/>
    <n v="48444"/>
    <x v="272"/>
    <x v="1"/>
    <x v="100"/>
    <x v="4"/>
    <s v="Satay of Chicken with Peanut Sauce"/>
    <n v="1"/>
    <s v="Small Plates"/>
    <d v="1899-12-30T00:08:16"/>
    <n v="40.762857763598497"/>
    <n v="-73.9716190014841"/>
    <n v="40.776088000000001"/>
    <n v="-73.959936999999996"/>
    <d v="2014-10-24T20:29:54"/>
    <d v="2014-10-24T20:31:23"/>
    <d v="2014-10-24T20:53:12"/>
    <d v="2014-10-24T21:02:53"/>
  </r>
  <r>
    <n v="1279583"/>
    <n v="74759"/>
    <x v="18"/>
    <x v="1"/>
    <x v="259"/>
    <x v="23"/>
    <m/>
    <m/>
    <m/>
    <m/>
    <n v="40.722640443680099"/>
    <n v="-73.988349437713595"/>
    <n v="40.760334999999998"/>
    <n v="-73.966751000000002"/>
    <d v="2014-10-02T15:35:59"/>
    <d v="2014-10-02T15:39:41"/>
    <d v="2014-10-02T17:11:31"/>
    <d v="2014-10-02T17:27:47"/>
  </r>
  <r>
    <n v="1362706"/>
    <n v="372989"/>
    <x v="69"/>
    <x v="1"/>
    <x v="192"/>
    <x v="11"/>
    <s v="The Corner of Cookies &amp; Cream"/>
    <n v="1"/>
    <s v="Year Round Flavors"/>
    <m/>
    <n v="40.721735571599297"/>
    <n v="-73.995935664258297"/>
    <n v="40.740036699999997"/>
    <n v="-73.985366799999994"/>
    <d v="2014-10-14T19:33:52"/>
    <d v="2014-10-14T19:41:31"/>
    <d v="2014-10-14T19:52:15"/>
    <d v="2014-10-14T20:08:49"/>
  </r>
  <r>
    <n v="1377172"/>
    <n v="374940"/>
    <x v="201"/>
    <x v="2"/>
    <x v="57"/>
    <x v="8"/>
    <s v="Chicken Biscuit"/>
    <n v="1"/>
    <s v="Dinner Entrees"/>
    <d v="1899-12-30T00:05:53"/>
    <n v="40.711255247272"/>
    <n v="-73.961442624671804"/>
    <n v="40.727521539703702"/>
    <n v="-73.957057278672195"/>
    <d v="2014-10-16T22:08:36"/>
    <d v="2014-10-16T22:19:10"/>
    <d v="2014-10-16T22:25:30"/>
    <d v="2014-10-16T22:38:36"/>
  </r>
  <r>
    <n v="1347642"/>
    <n v="100889"/>
    <x v="206"/>
    <x v="2"/>
    <x v="20"/>
    <x v="17"/>
    <s v="Salad Clam Ogirl Baby Spinach 5oz Og"/>
    <n v="1"/>
    <s v="Packaged Salad &amp; Fruit"/>
    <m/>
    <n v="40.768061709366101"/>
    <n v="-73.981847763061495"/>
    <n v="40.764703761771699"/>
    <n v="-73.976054767135196"/>
    <d v="2014-10-12T16:39:25"/>
    <d v="2014-10-12T17:15:14"/>
    <d v="2014-10-12T19:11:03"/>
    <d v="2014-10-12T19:15:36"/>
  </r>
  <r>
    <n v="1390613"/>
    <n v="231042"/>
    <x v="94"/>
    <x v="1"/>
    <x v="88"/>
    <x v="6"/>
    <s v="Crispy Rice"/>
    <n v="3"/>
    <s v="Signature Roll"/>
    <d v="1899-12-30T00:13:59"/>
    <n v="40.784077256376399"/>
    <n v="-73.9776224098444"/>
    <n v="40.760138826647498"/>
    <n v="-73.968927190951703"/>
    <d v="2014-10-18T17:52:51"/>
    <d v="2014-10-18T18:02:23"/>
    <d v="2014-10-18T18:37:35"/>
    <d v="2014-10-18T18:54:57"/>
  </r>
  <r>
    <n v="1456176"/>
    <n v="395562"/>
    <x v="106"/>
    <x v="3"/>
    <x v="99"/>
    <x v="1"/>
    <s v="Personal Pan Veggie Lover's"/>
    <n v="1"/>
    <s v="Personal Pan Pizzas"/>
    <d v="1899-12-30T00:09:43"/>
    <n v="40.74962"/>
    <n v="-73.991614999999996"/>
    <n v="40.759030699999997"/>
    <n v="-73.994566500000005"/>
    <d v="2014-10-26T11:08:39"/>
    <d v="2014-10-26T11:09:39"/>
    <d v="2014-10-26T11:50:29"/>
    <d v="2014-10-26T12:03:16"/>
  </r>
  <r>
    <n v="1369404"/>
    <n v="86233"/>
    <x v="80"/>
    <x v="3"/>
    <x v="87"/>
    <x v="6"/>
    <s v="Sea Eel Sushi"/>
    <n v="1"/>
    <s v="Sushi"/>
    <d v="1899-12-30T00:23:58"/>
    <n v="40.760654436198898"/>
    <n v="-73.989582752602004"/>
    <n v="40.7375647"/>
    <n v="-74.008859599999994"/>
    <d v="2014-10-15T20:23:50"/>
    <d v="2014-10-15T21:13:00"/>
    <d v="2014-10-15T21:30:49"/>
    <d v="2014-10-15T21:48:31"/>
  </r>
  <r>
    <n v="1379953"/>
    <n v="127103"/>
    <x v="284"/>
    <x v="1"/>
    <x v="23"/>
    <x v="19"/>
    <s v="Organic Raw Veggies"/>
    <n v="1"/>
    <s v="Small Plates"/>
    <d v="1899-12-30T00:04:34"/>
    <n v="40.733787294544499"/>
    <n v="-73.993035256862598"/>
    <n v="40.736759800000002"/>
    <n v="-73.982047699999995"/>
    <d v="2014-10-17T13:35:30"/>
    <d v="2014-10-17T13:43:14"/>
    <d v="2014-10-17T13:50:05"/>
    <d v="2014-10-17T13:57:28"/>
  </r>
  <r>
    <n v="1379770"/>
    <n v="243775"/>
    <x v="89"/>
    <x v="2"/>
    <x v="143"/>
    <x v="36"/>
    <s v="Raventos I Blanc L'Hereu Reserva Brut Cava - 2011"/>
    <n v="1"/>
    <s v="Sparkling"/>
    <m/>
    <n v="40.779598"/>
    <n v="-73.947388000000004"/>
    <n v="40.723860700000003"/>
    <n v="-73.996981399999996"/>
    <d v="2014-10-17T13:08:33"/>
    <d v="2014-10-17T13:22:28"/>
    <d v="2014-10-17T13:26:54"/>
    <d v="2014-10-17T13:57:58"/>
  </r>
  <r>
    <n v="1475459"/>
    <n v="303211"/>
    <x v="46"/>
    <x v="2"/>
    <x v="219"/>
    <x v="1"/>
    <s v="Chicken Fingers"/>
    <n v="1"/>
    <s v="Appetizers &amp; Side Orders"/>
    <d v="1899-12-30T00:05:11"/>
    <n v="40.776766840799702"/>
    <n v="-73.979120363031299"/>
    <n v="40.793833900000003"/>
    <n v="-73.941520999999995"/>
    <d v="2014-10-28T19:47:26"/>
    <d v="2014-10-28T19:48:56"/>
    <d v="2014-10-28T20:11:46"/>
    <d v="2014-10-28T20:25:02"/>
  </r>
  <r>
    <n v="1300266"/>
    <n v="135451"/>
    <x v="217"/>
    <x v="1"/>
    <x v="43"/>
    <x v="3"/>
    <s v="Red Dragon Fruit"/>
    <n v="1"/>
    <s v="Smoothies"/>
    <m/>
    <n v="40.777597972258"/>
    <n v="-73.979527850193406"/>
    <n v="40.7784930657225"/>
    <n v="-73.986542493367295"/>
    <d v="2014-10-05T13:48:37"/>
    <d v="2014-10-05T13:55:00"/>
    <d v="2014-10-05T14:06:07"/>
    <d v="2014-10-05T14:13:58"/>
  </r>
  <r>
    <n v="1303444"/>
    <n v="228541"/>
    <x v="401"/>
    <x v="1"/>
    <x v="101"/>
    <x v="30"/>
    <s v="Soft &amp; Crunchy Vegetable Fried Rice"/>
    <n v="1"/>
    <s v="Rice &amp; Noodles"/>
    <d v="1899-12-30T00:03:32"/>
    <n v="40.734213854853898"/>
    <n v="-74.006202029303594"/>
    <n v="40.732424593243003"/>
    <n v="-73.996268960276794"/>
    <d v="2014-10-05T19:22:52"/>
    <d v="2014-10-05T19:35:32"/>
    <d v="2014-10-05T19:59:23"/>
    <d v="2014-10-05T20:07:20"/>
  </r>
  <r>
    <n v="1360750"/>
    <n v="378035"/>
    <x v="16"/>
    <x v="1"/>
    <x v="47"/>
    <x v="2"/>
    <s v="Cheeseburger"/>
    <n v="1"/>
    <s v="Burgers"/>
    <m/>
    <n v="40.804404273745703"/>
    <n v="-73.966430436568302"/>
    <n v="40.818637000000003"/>
    <n v="-73.939240999999996"/>
    <d v="2014-10-14T13:30:26"/>
    <d v="2014-10-14T13:41:09"/>
    <d v="2014-10-14T13:53:28"/>
    <d v="2014-10-14T14:10:19"/>
  </r>
  <r>
    <n v="1348697"/>
    <n v="96943"/>
    <x v="64"/>
    <x v="1"/>
    <x v="121"/>
    <x v="21"/>
    <s v="Vegetarian"/>
    <n v="1"/>
    <s v="Cous Cous"/>
    <m/>
    <n v="40.727293000000003"/>
    <n v="-73.984516999999997"/>
    <n v="40.725938445611398"/>
    <n v="-73.980550244483695"/>
    <d v="2014-10-12T18:37:43"/>
    <d v="2014-10-12T18:44:21"/>
    <d v="2014-10-12T18:54:16"/>
    <d v="2014-10-12T19:00:43"/>
  </r>
  <r>
    <n v="1274438"/>
    <n v="355090"/>
    <x v="570"/>
    <x v="1"/>
    <x v="9"/>
    <x v="2"/>
    <s v="Fries"/>
    <n v="1"/>
    <s v="Fries"/>
    <m/>
    <n v="40.780825773220101"/>
    <n v="-73.976483345031696"/>
    <n v="40.763572699999997"/>
    <n v="-73.973502600000003"/>
    <d v="2014-10-01T18:12:57"/>
    <d v="2014-10-01T18:30:00"/>
    <d v="2014-10-01T18:52:20"/>
    <d v="2014-10-01T19:16:53"/>
  </r>
  <r>
    <n v="1470282"/>
    <n v="400983"/>
    <x v="23"/>
    <x v="2"/>
    <x v="895"/>
    <x v="47"/>
    <s v="Ca Tim"/>
    <n v="1"/>
    <s v="Appetizers"/>
    <d v="1899-12-30T00:02:17"/>
    <n v="40.744407902503298"/>
    <n v="-74.002890914134099"/>
    <n v="40.734608999999999"/>
    <n v="-74.006405000000001"/>
    <d v="2014-10-27T20:25:04"/>
    <d v="2014-10-27T20:22:38"/>
    <d v="2014-10-27T20:39:26"/>
    <d v="2014-10-27T20:50:45"/>
  </r>
  <r>
    <n v="1357449"/>
    <n v="128517"/>
    <x v="168"/>
    <x v="2"/>
    <x v="126"/>
    <x v="30"/>
    <s v="Pan-Fried Pork Buns (4)"/>
    <n v="1"/>
    <s v="Dim Sum"/>
    <d v="1899-12-30T00:09:25"/>
    <n v="40.782116700000003"/>
    <n v="-73.980739099999994"/>
    <n v="40.732714000000001"/>
    <n v="-73.995040000000003"/>
    <d v="2014-10-13T20:30:44"/>
    <d v="2014-10-13T20:40:22"/>
    <d v="2014-10-13T21:06:02"/>
    <d v="2014-10-13T21:31: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984">
  <r>
    <n v="1457973"/>
    <n v="327168"/>
    <n v="162381"/>
    <s v="van"/>
    <s v="Melt Shop"/>
    <x v="0"/>
    <s v="Lemonade"/>
    <n v="1"/>
    <s v="Beverages"/>
    <d v="1899-12-30T00:19:59"/>
    <n v="40.744607141003797"/>
    <n v="-73.990741968154893"/>
    <n v="40.752072585936901"/>
    <n v="-73.985369554593703"/>
    <d v="2014-10-26T13:52:00"/>
    <m/>
    <m/>
    <d v="2014-10-26T14:52:06"/>
    <n v="4.1740902772289701E-2"/>
    <n v="9.1975918327386417E-3"/>
    <n v="-41938.591653923613"/>
  </r>
  <r>
    <n v="1377056"/>
    <n v="64452"/>
    <n v="104533"/>
    <s v="bicycle"/>
    <s v="Prince Street Pizza"/>
    <x v="1"/>
    <s v="Neapolitan Rice Balls"/>
    <n v="3"/>
    <s v="Munchables"/>
    <d v="1899-12-30T00:25:09"/>
    <n v="40.723079523456803"/>
    <n v="-73.994615077972398"/>
    <n v="40.719721999999997"/>
    <n v="-73.991857999999993"/>
    <d v="2014-10-16T21:58:59"/>
    <d v="2014-10-16T22:26:02"/>
    <d v="2014-10-16T22:48:23"/>
    <d v="2014-10-16T22:59:23"/>
    <n v="4.1947847217670642E-2"/>
    <n v="4.3444726617762755E-3"/>
    <d v="1899-12-30T00:24:15"/>
  </r>
  <r>
    <n v="1476547"/>
    <n v="83095"/>
    <n v="132725"/>
    <s v="bicycle"/>
    <s v="Bareburger"/>
    <x v="2"/>
    <s v="Bare Sodas"/>
    <n v="1"/>
    <s v="Drinks"/>
    <d v="1899-12-30T00:06:45"/>
    <n v="40.728478263619799"/>
    <n v="-73.998391837447898"/>
    <n v="40.728605999999999"/>
    <n v="-73.995142999999999"/>
    <d v="2014-10-28T21:39:53"/>
    <d v="2014-10-28T21:37:19"/>
    <d v="2014-10-28T21:59:10"/>
    <d v="2014-10-28T22:04:41"/>
    <n v="1.722200231597526E-2"/>
    <n v="3.2513476199409648E-3"/>
    <d v="1899-12-30T00:12:33"/>
  </r>
  <r>
    <n v="1485494"/>
    <n v="271149"/>
    <n v="157175"/>
    <s v="bicycle"/>
    <s v="Juice Press"/>
    <x v="3"/>
    <s v="OMG! My Favorite Juice!"/>
    <n v="1"/>
    <s v="Cold Pressed Juices"/>
    <m/>
    <n v="40.738867554505397"/>
    <n v="-74.002747450310295"/>
    <n v="40.751257287376298"/>
    <n v="-74.005633760312605"/>
    <d v="2014-10-30T10:54:12"/>
    <d v="2014-10-30T11:04:18"/>
    <d v="2014-10-30T11:16:38"/>
    <d v="2014-10-30T11:32:38"/>
    <n v="2.6696273147535976E-2"/>
    <n v="1.2721488357959975E-2"/>
    <d v="1899-12-30T00:22:26"/>
  </r>
  <r>
    <n v="1327707"/>
    <n v="122609"/>
    <n v="118095"/>
    <s v="bicycle"/>
    <s v="Blue Ribbon Sushi"/>
    <x v="4"/>
    <s v="Spicy Tuna &amp; Tempura Flakes"/>
    <n v="2"/>
    <s v="Maki (Special Rolls)"/>
    <d v="1899-12-30T00:03:45"/>
    <n v="40.7261096570601"/>
    <n v="-74.002491863200504"/>
    <n v="40.7093232"/>
    <n v="-74.015866500000001"/>
    <d v="2014-10-10T00:07:18"/>
    <d v="2014-10-10T00:14:43"/>
    <d v="2014-10-10T00:25:19"/>
    <d v="2014-10-10T00:48:27"/>
    <n v="2.857291666441597E-2"/>
    <n v="2.1463132347097919E-2"/>
    <d v="1899-12-30T00:14:16"/>
  </r>
  <r>
    <n v="1423142"/>
    <n v="75169"/>
    <n v="91932"/>
    <s v="bicycle"/>
    <s v="Tamarind TriBeCa"/>
    <x v="5"/>
    <s v="Dum Aloo Gobi"/>
    <n v="1"/>
    <s v="Vegetarian Specialties"/>
    <d v="1899-12-30T00:07:14"/>
    <n v="40.719268925450301"/>
    <n v="-74.008749884804104"/>
    <n v="40.7256784"/>
    <n v="-74.000617599999998"/>
    <d v="2014-10-22T18:56:36"/>
    <d v="2014-10-22T19:18:50"/>
    <d v="2014-10-22T19:27:11"/>
    <d v="2014-10-22T19:36:54"/>
    <n v="2.7979768521618098E-2"/>
    <n v="1.0354487922554176E-2"/>
    <d v="1899-12-30T00:23:20"/>
  </r>
  <r>
    <n v="1334106"/>
    <n v="101347"/>
    <n v="124897"/>
    <s v="bicycle"/>
    <s v="The Loop"/>
    <x v="6"/>
    <s v="Spicy Tuna Roll"/>
    <n v="1"/>
    <s v="Classic Roll &amp; Hand Roll"/>
    <d v="1899-12-30T00:04:49"/>
    <n v="40.734858178748503"/>
    <n v="-73.986093439719298"/>
    <n v="40.738367799999999"/>
    <n v="-74.000105399999995"/>
    <d v="2014-10-10T21:08:55"/>
    <d v="2014-10-10T21:07:16"/>
    <d v="2014-10-10T21:29:25"/>
    <d v="2014-10-10T21:40:02"/>
    <n v="2.159962963196449E-2"/>
    <n v="1.4444807795079817E-2"/>
    <d v="1899-12-30T00:15:40"/>
  </r>
  <r>
    <n v="1311619"/>
    <n v="59161"/>
    <n v="79847"/>
    <s v="bicycle"/>
    <s v="Insomnia Cookies"/>
    <x v="7"/>
    <s v="Chocolate Chunk"/>
    <n v="2"/>
    <s v="Cookies and Brownies"/>
    <m/>
    <n v="40.729790899999998"/>
    <n v="-74.000589300000001"/>
    <n v="40.734702599999999"/>
    <n v="-73.998206100000004"/>
    <d v="2014-10-06T23:20:09"/>
    <d v="2014-10-06T23:17:36"/>
    <d v="2014-10-07T00:03:24"/>
    <d v="2014-10-07T00:09:17"/>
    <n v="3.4111655091692228E-2"/>
    <n v="5.4593442032899253E-3"/>
    <d v="1899-12-30T00:43:15"/>
  </r>
  <r>
    <n v="1487674"/>
    <n v="55375"/>
    <n v="181543"/>
    <s v="bicycle"/>
    <s v="Cafe Zaiya"/>
    <x v="8"/>
    <m/>
    <m/>
    <m/>
    <m/>
    <n v="40.729357"/>
    <n v="-73.990155999999999"/>
    <n v="40.719757999999999"/>
    <n v="-73.985011"/>
    <d v="2014-10-30T16:49:48"/>
    <d v="2014-10-30T16:55:32"/>
    <d v="2014-10-30T17:01:22"/>
    <d v="2014-10-30T17:10:45"/>
    <n v="1.4542500000970904E-2"/>
    <n v="1.089090565563839E-2"/>
    <d v="1899-12-30T00:11:34"/>
  </r>
  <r>
    <n v="1417206"/>
    <n v="153816"/>
    <n v="157415"/>
    <s v="car"/>
    <s v="Shake Shack"/>
    <x v="2"/>
    <s v="Shackburger"/>
    <n v="1"/>
    <s v="Burgers"/>
    <m/>
    <n v="40.758456774983799"/>
    <n v="-73.989140466129399"/>
    <n v="40.743613000000003"/>
    <n v="-73.977683999999996"/>
    <d v="2014-10-21T21:18:38"/>
    <d v="2014-10-21T21:20:14"/>
    <d v="2014-10-21T21:47:04"/>
    <d v="2014-10-21T21:59:26"/>
    <n v="2.8335312497802079E-2"/>
    <n v="1.8750687239237254E-2"/>
    <d v="1899-12-30T00:28:26"/>
  </r>
  <r>
    <n v="1332793"/>
    <n v="104167"/>
    <n v="83565"/>
    <s v="bicycle"/>
    <s v="El Toro Blanco"/>
    <x v="9"/>
    <m/>
    <m/>
    <m/>
    <d v="1899-12-30T00:07:00"/>
    <n v="40.728996721318197"/>
    <n v="-74.002809583657594"/>
    <n v="40.746060399999998"/>
    <n v="-73.994673800000001"/>
    <d v="2014-10-10T19:08:02"/>
    <d v="2014-10-10T19:40:04"/>
    <d v="2014-10-10T19:44:40"/>
    <d v="2014-10-10T19:54:15"/>
    <n v="3.2087002313346602E-2"/>
    <n v="1.8903970637908458E-2"/>
    <d v="1899-12-30T00:29:38"/>
  </r>
  <r>
    <n v="1489527"/>
    <n v="49034"/>
    <n v="34669"/>
    <s v="bicycle"/>
    <s v="The Smile"/>
    <x v="0"/>
    <s v="Spaghetti &amp; Tomato Sauce"/>
    <n v="1"/>
    <s v="Entrees"/>
    <d v="1899-12-30T00:30:57"/>
    <n v="40.726413182830903"/>
    <n v="-73.993821144104004"/>
    <n v="40.724707199999997"/>
    <n v="-73.981174999999993"/>
    <d v="2014-10-30T20:06:57"/>
    <m/>
    <m/>
    <d v="2014-10-30T21:12:19"/>
    <n v="4.5393182866973802E-2"/>
    <n v="1.2760695048419151E-2"/>
    <n v="-41942.859660416667"/>
  </r>
  <r>
    <n v="1302973"/>
    <n v="344631"/>
    <n v="64396"/>
    <s v="bicycle"/>
    <s v="Mighty Quinn's BBQ"/>
    <x v="10"/>
    <s v="Spare Ribs"/>
    <n v="1"/>
    <s v="Meats"/>
    <m/>
    <n v="40.727518945156902"/>
    <n v="-73.988671302795396"/>
    <n v="40.725485683879"/>
    <n v="-73.992818816621806"/>
    <d v="2014-10-05T18:47:29"/>
    <d v="2014-10-05T18:50:42"/>
    <d v="2014-10-05T19:23:54"/>
    <d v="2014-10-05T19:34:18"/>
    <n v="3.2516574072360527E-2"/>
    <n v="4.6190932405050338E-3"/>
    <d v="1899-12-30T00:36:26"/>
  </r>
  <r>
    <n v="1313076"/>
    <n v="208020"/>
    <n v="94865"/>
    <s v="bicycle"/>
    <s v="Hill Country Barbecue Market"/>
    <x v="10"/>
    <s v="Healthy Market Special"/>
    <n v="1"/>
    <s v="Market Lunch Specials (12-5pm)"/>
    <d v="1899-12-30T00:05:59"/>
    <n v="40.7443408456353"/>
    <n v="-73.990426376292504"/>
    <n v="40.747018901686999"/>
    <n v="-73.990921968255506"/>
    <d v="2014-10-07T12:55:05"/>
    <d v="2014-10-07T13:09:48"/>
    <d v="2014-10-07T13:29:09"/>
    <d v="2014-10-07T13:34:25"/>
    <n v="2.732087962795049E-2"/>
    <n v="2.7235263189177303E-3"/>
    <d v="1899-12-30T00:28:05"/>
  </r>
  <r>
    <n v="1414562"/>
    <n v="315523"/>
    <n v="134198"/>
    <s v="bicycle"/>
    <s v="Magnolia Bakery"/>
    <x v="11"/>
    <s v="Red Velvet Cupcake"/>
    <n v="4"/>
    <s v="Specialty Cupcakes"/>
    <m/>
    <n v="40.7358928721479"/>
    <n v="-74.005204439163194"/>
    <n v="40.705943892412698"/>
    <n v="-74.010577779609093"/>
    <d v="2014-10-21T15:15:33"/>
    <d v="2014-10-21T15:19:29"/>
    <d v="2014-10-21T15:37:48"/>
    <d v="2014-10-21T16:04:07"/>
    <n v="3.3725983790645842E-2"/>
    <n v="3.0427194657528044E-2"/>
    <d v="1899-12-30T00:22:15"/>
  </r>
  <r>
    <n v="1307518"/>
    <n v="127689"/>
    <n v="155879"/>
    <s v="car"/>
    <s v="Peacefood Cafe"/>
    <x v="12"/>
    <s v="Tempeh"/>
    <n v="1"/>
    <s v="Extras"/>
    <d v="1899-12-30T00:06:33"/>
    <n v="40.785160043282801"/>
    <n v="-73.976916473837804"/>
    <n v="40.703394221778602"/>
    <n v="-74.0141068972478"/>
    <d v="2014-10-06T12:02:01"/>
    <d v="2014-10-06T12:26:57"/>
    <d v="2014-10-06T12:35:17"/>
    <d v="2014-10-06T13:09:31"/>
    <n v="4.687004629522562E-2"/>
    <n v="8.9826372294951634E-2"/>
    <d v="1899-12-30T00:26:43"/>
  </r>
  <r>
    <n v="1274468"/>
    <n v="95986"/>
    <n v="151467"/>
    <s v="bicycle"/>
    <s v="McDonald's"/>
    <x v="13"/>
    <m/>
    <m/>
    <m/>
    <m/>
    <n v="40.777939671655503"/>
    <n v="-73.9547097350531"/>
    <n v="40.784336500000002"/>
    <n v="-73.953907299999997"/>
    <d v="2014-10-01T18:17:52"/>
    <d v="2014-10-01T18:18:53"/>
    <d v="2014-10-01T18:34:10"/>
    <d v="2014-10-01T18:42:51"/>
    <n v="1.7353495371935423E-2"/>
    <n v="6.4469616784527239E-3"/>
    <d v="1899-12-30T00:16:18"/>
  </r>
  <r>
    <n v="1460242"/>
    <n v="300021"/>
    <n v="117686"/>
    <s v="car"/>
    <s v="Han Bat"/>
    <x v="14"/>
    <s v="21. Soon Dae"/>
    <n v="1"/>
    <s v="Main Dishes"/>
    <d v="1899-12-30T00:06:10"/>
    <n v="40.750205297622401"/>
    <n v="-73.986432043583505"/>
    <n v="40.781459900000002"/>
    <n v="-73.980686399999996"/>
    <d v="2014-10-26T16:50:53"/>
    <d v="2014-10-26T17:18:03"/>
    <d v="2014-10-26T17:31:23"/>
    <d v="2014-10-26T18:07:22"/>
    <n v="5.3110613422177266E-2"/>
    <n v="3.1778335229691486E-2"/>
    <d v="1899-12-30T00:34:20"/>
  </r>
  <r>
    <n v="1324131"/>
    <n v="334758"/>
    <n v="90681"/>
    <s v="bicycle"/>
    <s v="Melt Shop"/>
    <x v="0"/>
    <s v="Cheesy Tots"/>
    <n v="1"/>
    <s v="Sides &amp; Snacks"/>
    <d v="1899-12-30T00:08:50"/>
    <n v="40.744607141003797"/>
    <n v="-73.990741968154893"/>
    <n v="40.763319899999999"/>
    <n v="-73.993808700000002"/>
    <d v="2014-10-09T15:32:44"/>
    <d v="2014-10-09T15:32:19"/>
    <d v="2014-10-09T15:51:09"/>
    <d v="2014-10-09T16:03:53"/>
    <n v="2.1635462959238794E-2"/>
    <n v="1.8962388917531908E-2"/>
    <d v="1899-12-30T00:09:34"/>
  </r>
  <r>
    <n v="1416277"/>
    <n v="113897"/>
    <n v="20962"/>
    <s v="walker"/>
    <s v="Magnolia Bakery"/>
    <x v="11"/>
    <s v="Peanut Butter Toffee Bar"/>
    <n v="1"/>
    <s v="Brownies &amp; Bars"/>
    <m/>
    <n v="40.775764315021398"/>
    <n v="-73.980206251144395"/>
    <n v="40.780051999999998"/>
    <n v="-73.956165999999996"/>
    <d v="2014-10-21T19:44:51"/>
    <d v="2014-10-21T19:49:55"/>
    <d v="2014-10-21T20:04:45"/>
    <d v="2014-10-21T20:17:33"/>
    <n v="2.2703321759763639E-2"/>
    <n v="2.441962156876069E-2"/>
    <d v="1899-12-30T00:19:54"/>
  </r>
  <r>
    <n v="1413356"/>
    <n v="78465"/>
    <n v="158227"/>
    <s v="bicycle"/>
    <s v="Duane Reade"/>
    <x v="15"/>
    <m/>
    <m/>
    <m/>
    <m/>
    <n v="40.742875727340802"/>
    <n v="-73.992561244161607"/>
    <n v="40.742506200000001"/>
    <n v="-73.992564400000006"/>
    <d v="2014-10-21T10:08:40"/>
    <m/>
    <m/>
    <d v="2014-10-21T10:27:56"/>
    <n v="1.3372268520470243E-2"/>
    <n v="3.6954081630544258E-4"/>
    <n v="-41933.422689733794"/>
  </r>
  <r>
    <n v="1356218"/>
    <n v="128224"/>
    <n v="99219"/>
    <s v="bicycle"/>
    <s v="Osteria Morini"/>
    <x v="16"/>
    <s v="Garganelli"/>
    <n v="1"/>
    <s v="Pasta"/>
    <m/>
    <n v="40.721952559408798"/>
    <n v="-73.997737000598505"/>
    <n v="40.716719699999999"/>
    <n v="-74.012299799999994"/>
    <d v="2014-10-13T18:00:38"/>
    <d v="2014-10-13T18:01:53"/>
    <d v="2014-10-13T18:30:03"/>
    <d v="2014-10-13T18:40:48"/>
    <n v="2.7896238425455522E-2"/>
    <n v="1.5474428713211461E-2"/>
    <d v="1899-12-30T00:29:24"/>
  </r>
  <r>
    <n v="1320596"/>
    <n v="368663"/>
    <n v="125504"/>
    <s v="bicycle"/>
    <s v="Shake Shack"/>
    <x v="2"/>
    <s v="Shack-cago Dog"/>
    <n v="1"/>
    <s v="Flat-Top Dogs"/>
    <m/>
    <n v="40.780825773220101"/>
    <n v="-73.976483345031696"/>
    <n v="40.801487999999999"/>
    <n v="-73.96969"/>
    <d v="2014-10-08T20:53:52"/>
    <d v="2014-10-08T20:59:18"/>
    <d v="2014-10-08T21:14:43"/>
    <d v="2014-10-08T21:23:52"/>
    <n v="2.083534722623881E-2"/>
    <n v="2.1750336830117983E-2"/>
    <d v="1899-12-30T00:20:51"/>
  </r>
  <r>
    <n v="1370431"/>
    <n v="58898"/>
    <n v="142140"/>
    <s v="car"/>
    <s v="Whole Foods Market"/>
    <x v="17"/>
    <s v="Org Tortilla Chips Blue Corn Lightly Salted"/>
    <n v="1"/>
    <s v="Tortilla Chips"/>
    <m/>
    <n v="40.723954999999997"/>
    <n v="-73.991828999999996"/>
    <n v="40.729953600000002"/>
    <n v="-73.986349799999999"/>
    <d v="2014-10-15T22:10:14"/>
    <m/>
    <m/>
    <d v="2014-10-15T23:33:43"/>
    <n v="5.7975972224085126E-2"/>
    <n v="8.1243359482496922E-3"/>
    <n v="-41927.923768715278"/>
  </r>
  <r>
    <n v="1488027"/>
    <n v="396432"/>
    <n v="99219"/>
    <s v="bicycle"/>
    <s v="Juice Press"/>
    <x v="3"/>
    <s v="Rehab Shot"/>
    <n v="2"/>
    <s v="Other Beverages"/>
    <m/>
    <n v="40.725948024962001"/>
    <n v="-74.001106216515794"/>
    <n v="40.718659000000002"/>
    <n v="-74.002853999999999"/>
    <d v="2014-10-30T17:36:14"/>
    <d v="2014-10-30T17:36:59"/>
    <d v="2014-10-30T17:55:49"/>
    <d v="2014-10-30T18:05:27"/>
    <n v="2.0296203707403038E-2"/>
    <n v="7.4956408668173831E-3"/>
    <d v="1899-12-30T00:19:35"/>
  </r>
  <r>
    <n v="1360308"/>
    <n v="57174"/>
    <n v="61900"/>
    <s v="bicycle"/>
    <s v="Umami Burger"/>
    <x v="2"/>
    <m/>
    <m/>
    <m/>
    <d v="1899-12-30T00:02:40"/>
    <n v="40.734445802809702"/>
    <n v="-73.998713493347196"/>
    <n v="40.7209562733117"/>
    <n v="-73.999281349700595"/>
    <d v="2014-10-14T11:32:50"/>
    <d v="2014-10-14T12:04:38"/>
    <d v="2014-10-14T12:14:28"/>
    <d v="2014-10-14T12:24:02"/>
    <n v="3.5552928246033844E-2"/>
    <n v="1.3501476471689273E-2"/>
    <d v="1899-12-30T00:38:57"/>
  </r>
  <r>
    <n v="1459871"/>
    <n v="391543"/>
    <n v="7833"/>
    <s v="bicycle"/>
    <s v="Friedman's Lunch"/>
    <x v="18"/>
    <s v="Sweet Potato Fries"/>
    <n v="1"/>
    <s v="Market Sides"/>
    <d v="1899-12-30T00:09:20"/>
    <n v="40.742680635750801"/>
    <n v="-74.006235828206997"/>
    <n v="40.740125618906603"/>
    <n v="-74.004686605254193"/>
    <d v="2014-10-26T16:14:30"/>
    <d v="2014-10-26T16:30:04"/>
    <d v="2014-10-26T16:41:54"/>
    <d v="2014-10-26T16:47:32"/>
    <n v="2.2943159725400619E-2"/>
    <n v="2.9880098446339758E-3"/>
    <d v="1899-12-30T00:18:05"/>
  </r>
  <r>
    <n v="1419674"/>
    <n v="81591"/>
    <n v="96818"/>
    <s v="bicycle"/>
    <s v="The Grey Dog - University"/>
    <x v="19"/>
    <s v="Three Eggs Any Style"/>
    <n v="1"/>
    <s v="Breakfast"/>
    <d v="1899-12-30T00:07:41"/>
    <n v="40.733787294544499"/>
    <n v="-73.993035256862598"/>
    <n v="40.744273883366802"/>
    <n v="-73.980458753806701"/>
    <d v="2014-10-22T10:05:55"/>
    <d v="2014-10-22T10:18:07"/>
    <d v="2014-10-22T10:34:28"/>
    <d v="2014-10-22T10:50:49"/>
    <n v="3.1179629622783978E-2"/>
    <n v="1.6374888526125314E-2"/>
    <d v="1899-12-30T00:20:53"/>
  </r>
  <r>
    <n v="1315209"/>
    <n v="55478"/>
    <n v="118095"/>
    <s v="bicycle"/>
    <s v="Tevere 84"/>
    <x v="8"/>
    <m/>
    <m/>
    <m/>
    <d v="1899-12-30T00:04:50"/>
    <n v="40.7780352476315"/>
    <n v="-73.956035667945201"/>
    <n v="40.732551999999998"/>
    <n v="-73.996537000000004"/>
    <d v="2014-10-07T20:18:32"/>
    <d v="2014-10-07T20:57:05"/>
    <d v="2014-10-07T21:27:38"/>
    <d v="2014-10-07T22:22:02"/>
    <n v="8.5755347216036171E-2"/>
    <n v="6.0902247194351326E-2"/>
    <d v="1899-12-30T01:04:16"/>
  </r>
  <r>
    <n v="1282272"/>
    <n v="97991"/>
    <n v="72941"/>
    <s v="bicycle"/>
    <s v="Blue Ribbon Sushi Bar &amp; Grill"/>
    <x v="4"/>
    <s v="Unagi"/>
    <n v="1"/>
    <s v="Taiseyo (Atlantic Ocean)"/>
    <d v="1899-12-30T00:10:22"/>
    <n v="40.767652912117299"/>
    <n v="-73.982925456000402"/>
    <n v="40.748827550824601"/>
    <n v="-73.990138952772497"/>
    <d v="2014-10-02T21:02:41"/>
    <d v="2014-10-02T21:11:48"/>
    <d v="2014-10-02T21:28:01"/>
    <d v="2014-10-02T21:45:09"/>
    <n v="2.9487650463124737E-2"/>
    <n v="2.0160078459214019E-2"/>
    <d v="1899-12-30T00:14:58"/>
  </r>
  <r>
    <n v="1409389"/>
    <n v="305905"/>
    <n v="110399"/>
    <s v="bicycle"/>
    <s v="Hale &amp; Hearty"/>
    <x v="20"/>
    <s v="Cream of Tomato w/ Chicken and Orzo"/>
    <n v="1"/>
    <s v="Daily Soup and Sandwich Combo"/>
    <m/>
    <n v="40.742062078569397"/>
    <n v="-74.005180582208197"/>
    <n v="40.758264875136703"/>
    <n v="-74.004329788176506"/>
    <d v="2014-10-20T16:46:44"/>
    <d v="2014-10-20T16:52:20"/>
    <d v="2014-10-20T17:05:09"/>
    <d v="2014-10-20T17:12:01"/>
    <n v="1.7557337960170116E-2"/>
    <n v="1.6225118399748915E-2"/>
    <d v="1899-12-30T00:18:25"/>
  </r>
  <r>
    <n v="1453949"/>
    <n v="398009"/>
    <n v="157353"/>
    <s v="car"/>
    <s v="Artichoke Basille's Pizza &amp; Bar"/>
    <x v="1"/>
    <s v="Sicilian Pizza Wedge"/>
    <n v="2"/>
    <s v="Pizza Wedge"/>
    <d v="1899-12-30T00:09:44"/>
    <n v="40.743982000000003"/>
    <n v="-74.006677999999994"/>
    <n v="40.784503000000001"/>
    <n v="-73.978911400000001"/>
    <d v="2014-10-25T23:18:58"/>
    <d v="2014-10-25T23:41:52"/>
    <d v="2014-10-25T23:56:44"/>
    <d v="2014-10-26T00:26:01"/>
    <n v="4.6552835650800262E-2"/>
    <n v="4.9121640002746693E-2"/>
    <d v="1899-12-30T00:28:01"/>
  </r>
  <r>
    <n v="1467996"/>
    <n v="301380"/>
    <n v="142394"/>
    <s v="bicycle"/>
    <s v="ilili Restaurant"/>
    <x v="21"/>
    <s v="Hommus"/>
    <n v="1"/>
    <s v="Dips"/>
    <d v="1899-12-30T00:05:17"/>
    <n v="40.744187954347503"/>
    <n v="-73.987530940025394"/>
    <n v="40.734994"/>
    <n v="-73.987708999999995"/>
    <d v="2014-10-27T13:18:37"/>
    <d v="2014-10-27T13:30:46"/>
    <d v="2014-10-27T13:46:07"/>
    <d v="2014-10-27T13:57:18"/>
    <n v="2.6860185185796581E-2"/>
    <n v="9.1956784360105025E-3"/>
    <d v="1899-12-30T00:22:13"/>
  </r>
  <r>
    <n v="1307096"/>
    <n v="242203"/>
    <n v="122837"/>
    <s v="bicycle"/>
    <s v="Whole Foods Market"/>
    <x v="17"/>
    <m/>
    <m/>
    <m/>
    <m/>
    <n v="40.715640471675201"/>
    <n v="-74.012353550378407"/>
    <n v="40.718836799999998"/>
    <n v="-74.002666700000006"/>
    <d v="2014-10-06T08:56:08"/>
    <d v="2014-10-06T09:26:02"/>
    <d v="2014-10-06T09:46:52"/>
    <d v="2014-10-06T09:55:20"/>
    <n v="4.1110266203759238E-2"/>
    <n v="1.0200567877007074E-2"/>
    <d v="1899-12-30T00:50:45"/>
  </r>
  <r>
    <n v="1416984"/>
    <n v="6210"/>
    <n v="20962"/>
    <s v="walker"/>
    <s v="Tulsi Restaurant"/>
    <x v="5"/>
    <m/>
    <m/>
    <m/>
    <m/>
    <n v="40.753255415801902"/>
    <n v="-73.9720150255867"/>
    <n v="40.759818000000003"/>
    <n v="-73.987639999999999"/>
    <d v="2014-10-21T20:58:18"/>
    <d v="2014-10-21T20:59:29"/>
    <d v="2014-10-21T21:16:19"/>
    <d v="2014-10-21T21:36:01"/>
    <n v="2.6185636575974058E-2"/>
    <n v="1.6947192592680703E-2"/>
    <d v="1899-12-30T00:18:00"/>
  </r>
  <r>
    <n v="1314550"/>
    <n v="348787"/>
    <n v="119813"/>
    <s v="bicycle"/>
    <s v="Otto Enoteca Pizzeria"/>
    <x v="16"/>
    <s v="Lentils â€œToscanaâ€"/>
    <n v="1"/>
    <s v="Vegetables"/>
    <d v="1899-12-30T00:22:43"/>
    <n v="40.7320637605782"/>
    <n v="-73.996154665947003"/>
    <n v="40.767581786759003"/>
    <n v="-73.983704175125894"/>
    <d v="2014-10-07T18:40:39"/>
    <d v="2014-10-07T18:49:50"/>
    <d v="2014-10-07T19:27:58"/>
    <d v="2014-10-07T19:55:57"/>
    <n v="5.2292071763076819E-2"/>
    <n v="3.7637015097729758E-2"/>
    <d v="1899-12-30T00:24:37"/>
  </r>
  <r>
    <n v="1309391"/>
    <n v="275689"/>
    <n v="20217"/>
    <s v="car"/>
    <s v="Nobu Next Door"/>
    <x v="6"/>
    <s v="Bigeye Tuna Roll"/>
    <n v="1"/>
    <s v="Dinner Sushi Rolls"/>
    <d v="1899-12-30T00:07:18"/>
    <n v="40.719386413349397"/>
    <n v="-74.008692501044905"/>
    <n v="40.7202117"/>
    <n v="-74.002130800000003"/>
    <d v="2014-10-06T19:06:02"/>
    <m/>
    <m/>
    <d v="2014-10-06T20:05:05"/>
    <n v="4.0997673604579177E-2"/>
    <n v="6.6133969076660852E-3"/>
    <n v="-41918.80092883102"/>
  </r>
  <r>
    <n v="1354092"/>
    <n v="93350"/>
    <n v="143085"/>
    <s v="car"/>
    <s v="Hale &amp; Hearty"/>
    <x v="20"/>
    <s v="Chicken Vegetable"/>
    <n v="1"/>
    <s v="Daily Soups"/>
    <m/>
    <n v="40.742062078569397"/>
    <n v="-74.005180582208197"/>
    <n v="40.754855999999997"/>
    <n v="-74.000264999999999"/>
    <d v="2014-10-13T12:06:27"/>
    <d v="2014-10-13T12:20:45"/>
    <d v="2014-10-13T12:37:47"/>
    <d v="2014-10-13T12:50:11"/>
    <n v="3.0371921297046356E-2"/>
    <n v="1.3705742373834229E-2"/>
    <d v="1899-12-30T00:31:20"/>
  </r>
  <r>
    <n v="1274946"/>
    <n v="214394"/>
    <n v="28765"/>
    <s v="bicycle"/>
    <s v="Yama Japanese Restaurant"/>
    <x v="4"/>
    <s v="Edamame"/>
    <n v="1"/>
    <s v="Appetizers"/>
    <d v="1899-12-30T00:06:33"/>
    <n v="40.735872288065799"/>
    <n v="-73.987664615827299"/>
    <n v="40.732362299999998"/>
    <n v="-73.987124800000004"/>
    <d v="2014-10-01T19:27:11"/>
    <d v="2014-10-01T19:36:07"/>
    <d v="2014-10-01T19:54:01"/>
    <d v="2014-10-01T20:09:20"/>
    <n v="2.9268263890116941E-2"/>
    <n v="3.5512557426160643E-3"/>
    <d v="1899-12-30T00:20:17"/>
  </r>
  <r>
    <n v="1432690"/>
    <n v="110060"/>
    <n v="167596"/>
    <s v="bicycle"/>
    <s v="sweetgreen"/>
    <x v="20"/>
    <m/>
    <m/>
    <m/>
    <m/>
    <n v="40.745078589413303"/>
    <n v="-73.988821506500202"/>
    <n v="40.751983899999999"/>
    <n v="-73.994798900000006"/>
    <d v="2014-10-23T20:52:08"/>
    <d v="2014-10-23T21:05:33"/>
    <d v="2014-10-23T21:18:01"/>
    <d v="2014-10-23T21:28:59"/>
    <n v="2.5583344904589467E-2"/>
    <n v="9.1330469915707879E-3"/>
    <d v="1899-12-30T00:25:53"/>
  </r>
  <r>
    <n v="1325557"/>
    <n v="180921"/>
    <n v="30905"/>
    <s v="car"/>
    <s v="Barbounia"/>
    <x v="22"/>
    <s v="Wild Mushroom Cavatelli"/>
    <n v="1"/>
    <s v="Fresh Pasta"/>
    <d v="1899-12-30T00:09:00"/>
    <n v="40.7382300397759"/>
    <n v="-73.987832365087499"/>
    <n v="40.767409000000001"/>
    <n v="-73.968238999999997"/>
    <d v="2014-10-09T19:55:14"/>
    <d v="2014-10-09T20:09:47"/>
    <d v="2014-10-09T20:24:36"/>
    <d v="2014-10-09T20:38:02"/>
    <n v="2.9726701388426591E-2"/>
    <n v="3.514700094192693E-2"/>
    <d v="1899-12-30T00:20:22"/>
  </r>
  <r>
    <n v="1415905"/>
    <n v="129798"/>
    <n v="91932"/>
    <s v="bicycle"/>
    <s v="Grom"/>
    <x v="8"/>
    <m/>
    <m/>
    <m/>
    <d v="1899-12-30T00:02:22"/>
    <n v="40.767528351934303"/>
    <n v="-73.982047364309494"/>
    <n v="40.783716900000002"/>
    <n v="-73.983505199999996"/>
    <d v="2014-10-21T19:09:54"/>
    <d v="2014-10-21T19:24:40"/>
    <d v="2014-10-21T19:32:30"/>
    <d v="2014-10-21T19:50:14"/>
    <n v="2.8006782413285691E-2"/>
    <n v="1.6254057135864652E-2"/>
    <d v="1899-12-30T00:20:14"/>
  </r>
  <r>
    <n v="1347595"/>
    <n v="115610"/>
    <n v="153766"/>
    <s v="bicycle"/>
    <s v="Duane Reade"/>
    <x v="15"/>
    <m/>
    <m/>
    <m/>
    <m/>
    <n v="40.719518015066399"/>
    <n v="-74.010440111160307"/>
    <n v="40.723572169224497"/>
    <n v="-74.010858123991"/>
    <d v="2014-10-12T16:34:05"/>
    <d v="2014-10-12T16:40:51"/>
    <d v="2014-10-12T16:52:43"/>
    <d v="2014-10-12T16:59:27"/>
    <n v="1.7616099539736751E-2"/>
    <n v="4.0756472693605147E-3"/>
    <d v="1899-12-30T00:18:38"/>
  </r>
  <r>
    <n v="1328760"/>
    <n v="370889"/>
    <n v="116438"/>
    <s v="bicycle"/>
    <s v="Popeyes Louisiana Kitchen"/>
    <x v="13"/>
    <m/>
    <m/>
    <m/>
    <m/>
    <n v="40.755823775139902"/>
    <n v="-73.989634403138595"/>
    <n v="40.752035399999997"/>
    <n v="-74.005286499999997"/>
    <d v="2014-10-10T11:25:03"/>
    <d v="2014-10-10T11:31:57"/>
    <d v="2014-10-10T11:46:16"/>
    <d v="2014-10-10T11:56:04"/>
    <n v="2.1540416666539386E-2"/>
    <n v="1.6104034350415249E-2"/>
    <d v="1899-12-30T00:21:13"/>
  </r>
  <r>
    <n v="1272824"/>
    <n v="284087"/>
    <n v="23359"/>
    <s v="bicycle"/>
    <s v="Smiler's"/>
    <x v="8"/>
    <m/>
    <m/>
    <m/>
    <m/>
    <n v="40.760468280300302"/>
    <n v="-73.973954957971301"/>
    <n v="40.760556999999999"/>
    <n v="-73.972887999999998"/>
    <d v="2014-10-01T12:34:40"/>
    <m/>
    <m/>
    <d v="2014-10-01T13:19:02"/>
    <n v="3.0808090275968425E-2"/>
    <n v="1.0706402279212004E-3"/>
    <n v="-41913.524071122687"/>
  </r>
  <r>
    <n v="1303916"/>
    <n v="115610"/>
    <n v="67430"/>
    <s v="bicycle"/>
    <s v="Sant Ambroeus"/>
    <x v="16"/>
    <m/>
    <m/>
    <m/>
    <d v="1899-12-30T00:13:11"/>
    <n v="40.735486679187098"/>
    <n v="-74.003321304960394"/>
    <n v="40.723572169224497"/>
    <n v="-74.010858123991"/>
    <d v="2014-10-05T20:04:54"/>
    <d v="2014-10-05T20:27:18"/>
    <d v="2014-10-05T20:34:39"/>
    <d v="2014-10-05T20:48:25"/>
    <n v="3.0220000000554137E-2"/>
    <n v="1.4098198067448551E-2"/>
    <d v="1899-12-30T00:16:34"/>
  </r>
  <r>
    <n v="1379189"/>
    <n v="47440"/>
    <n v="112646"/>
    <s v="bicycle"/>
    <s v="Bareburger"/>
    <x v="2"/>
    <s v="Barest Burger"/>
    <n v="1"/>
    <s v="Bareburgers"/>
    <d v="1899-12-30T00:06:25"/>
    <n v="40.728478263619799"/>
    <n v="-73.998391837447898"/>
    <n v="40.715170399999998"/>
    <n v="-74.011600900000005"/>
    <d v="2014-10-17T11:54:08"/>
    <d v="2014-10-17T11:57:54"/>
    <d v="2014-10-17T12:08:40"/>
    <d v="2014-10-17T12:23:15"/>
    <n v="2.0213437506754417E-2"/>
    <n v="1.8750428465203119E-2"/>
    <d v="1899-12-30T00:08:07"/>
  </r>
  <r>
    <n v="1407506"/>
    <n v="187993"/>
    <n v="102837"/>
    <s v="car"/>
    <s v="sweetgreen"/>
    <x v="20"/>
    <s v="Harvest Bowl"/>
    <n v="1"/>
    <s v="Signatures"/>
    <m/>
    <n v="40.721323186970601"/>
    <n v="-74.009732007980304"/>
    <n v="40.714136000000003"/>
    <n v="-73.991495999999998"/>
    <d v="2014-10-20T11:19:26"/>
    <d v="2014-10-20T11:22:54"/>
    <d v="2014-10-20T11:39:58"/>
    <d v="2014-10-20T12:02:48"/>
    <n v="3.0110451392829418E-2"/>
    <n v="1.960121536048496E-2"/>
    <d v="1899-12-30T00:20:31"/>
  </r>
  <r>
    <n v="1320822"/>
    <n v="149508"/>
    <n v="43955"/>
    <s v="bicycle"/>
    <s v="Shake Shack"/>
    <x v="2"/>
    <s v="Cheese Fries"/>
    <n v="1"/>
    <s v="Fries"/>
    <m/>
    <n v="40.7152793278103"/>
    <n v="-74.014860391616807"/>
    <n v="40.716168000000003"/>
    <n v="-74.003692999999998"/>
    <d v="2014-10-08T21:18:12"/>
    <d v="2014-10-08T21:28:15"/>
    <d v="2014-10-08T21:47:35"/>
    <d v="2014-10-08T21:54:37"/>
    <n v="2.5287430558819324E-2"/>
    <n v="1.1202694933984415E-2"/>
    <d v="1899-12-30T00:29:23"/>
  </r>
  <r>
    <n v="1413590"/>
    <n v="47594"/>
    <n v="104989"/>
    <s v="bicycle"/>
    <s v="California Pizza Kitchen"/>
    <x v="1"/>
    <s v="Sesame Ginger Chicken Dumplings"/>
    <n v="1"/>
    <s v="Appetizers"/>
    <d v="1899-12-30T00:05:11"/>
    <n v="40.7446662425236"/>
    <n v="-73.983344413366893"/>
    <n v="40.780774000000001"/>
    <n v="-73.954292100000004"/>
    <d v="2014-10-21T11:41:41"/>
    <d v="2014-10-21T11:44:50"/>
    <d v="2014-10-21T11:56:41"/>
    <d v="2014-10-21T12:29:12"/>
    <n v="3.2992673608532641E-2"/>
    <n v="4.6344439385351967E-2"/>
    <d v="1899-12-30T00:09:49"/>
  </r>
  <r>
    <n v="1322133"/>
    <n v="49104"/>
    <n v="156557"/>
    <s v="car"/>
    <s v="Empanada Mama (closed)"/>
    <x v="9"/>
    <s v="Reggaeton"/>
    <n v="1"/>
    <s v="Wheat Flour"/>
    <d v="1899-12-30T00:05:35"/>
    <n v="40.764217000000002"/>
    <n v="-73.988320999999999"/>
    <n v="40.747896730937697"/>
    <n v="-74.003608273411203"/>
    <d v="2014-10-09T01:10:10"/>
    <d v="2014-10-09T01:21:07"/>
    <d v="2014-10-09T01:33:26"/>
    <d v="2014-10-09T01:42:18"/>
    <n v="2.2305405094812158E-2"/>
    <n v="2.2361840501509109E-2"/>
    <d v="1899-12-30T00:17:41"/>
  </r>
  <r>
    <n v="1369431"/>
    <n v="115213"/>
    <n v="101359"/>
    <s v="bicycle"/>
    <s v="Tamarind TriBeCa"/>
    <x v="5"/>
    <s v="Steamed Basmati Rice"/>
    <n v="1"/>
    <s v="Basmati Degh Rice"/>
    <d v="1899-12-30T00:04:37"/>
    <n v="40.719268925450301"/>
    <n v="-74.008749884804104"/>
    <n v="40.716590500000002"/>
    <n v="-74.004811399999994"/>
    <d v="2014-10-15T20:27:21"/>
    <m/>
    <m/>
    <d v="2014-10-15T21:24:37"/>
    <n v="3.9762766202329658E-2"/>
    <n v="4.762942939507922E-3"/>
    <n v="-41927.855537812502"/>
  </r>
  <r>
    <n v="1416028"/>
    <n v="129486"/>
    <n v="161162"/>
    <s v="bicycle"/>
    <s v="Mamoun's Falafel"/>
    <x v="22"/>
    <s v="Veggie Sandwich Combo"/>
    <n v="1"/>
    <s v="Veggie Combo"/>
    <m/>
    <n v="40.730178000000002"/>
    <n v="-74.000322400000002"/>
    <n v="40.730687439222997"/>
    <n v="-73.995177977193904"/>
    <d v="2014-10-21T19:24:27"/>
    <d v="2014-10-21T19:27:39"/>
    <d v="2014-10-21T19:43:00"/>
    <d v="2014-10-21T19:50:38"/>
    <n v="1.818682870361954E-2"/>
    <n v="5.1695855085122184E-3"/>
    <d v="1899-12-30T00:18:33"/>
  </r>
  <r>
    <n v="1407558"/>
    <n v="41130"/>
    <n v="99219"/>
    <s v="bicycle"/>
    <s v="Village Yogurt"/>
    <x v="8"/>
    <m/>
    <m/>
    <m/>
    <m/>
    <n v="40.737887999999998"/>
    <n v="-73.996459999999999"/>
    <n v="40.722746000000001"/>
    <n v="-73.998857000000001"/>
    <d v="2014-10-20T11:34:28"/>
    <d v="2014-10-20T11:35:39"/>
    <d v="2014-10-20T11:45:29"/>
    <d v="2014-10-20T11:55:04"/>
    <n v="1.4308043981145602E-2"/>
    <n v="1.5330550316277902E-2"/>
    <d v="1899-12-30T00:11:01"/>
  </r>
  <r>
    <n v="1440400"/>
    <n v="114085"/>
    <n v="30743"/>
    <s v="bicycle"/>
    <s v="Blue Ribbon Sushi Bar &amp; Grill"/>
    <x v="4"/>
    <s v="Ebi Shumai"/>
    <n v="1"/>
    <s v="Appetizers"/>
    <d v="1899-12-30T00:06:30"/>
    <n v="40.767652912117299"/>
    <n v="-73.982925456000402"/>
    <n v="40.764468999999998"/>
    <n v="-73.974487999999994"/>
    <d v="2014-10-24T19:56:56"/>
    <d v="2014-10-24T20:15:39"/>
    <d v="2014-10-24T20:31:28"/>
    <d v="2014-10-24T20:39:48"/>
    <n v="2.9776944444165565E-2"/>
    <n v="9.0182016017337861E-3"/>
    <d v="1899-12-30T00:28:02"/>
  </r>
  <r>
    <n v="1387545"/>
    <n v="91947"/>
    <n v="30743"/>
    <s v="bicycle"/>
    <s v="Juice Generation"/>
    <x v="3"/>
    <s v="Cold Warrior"/>
    <n v="1"/>
    <s v="Juice Farmacy"/>
    <m/>
    <n v="40.764472136394602"/>
    <n v="-73.966430425643907"/>
    <n v="40.7666878"/>
    <n v="-73.968694299999996"/>
    <d v="2014-10-18T11:14:44"/>
    <d v="2014-10-18T11:28:26"/>
    <d v="2014-10-18T11:41:03"/>
    <d v="2014-10-18T11:44:18"/>
    <n v="2.0523506944300607E-2"/>
    <n v="3.1676951103983817E-3"/>
    <d v="1899-12-30T00:26:19"/>
  </r>
  <r>
    <n v="1365392"/>
    <n v="41415"/>
    <n v="142301"/>
    <s v="bicycle"/>
    <s v="Clinton St. Baking Co. &amp; Restaurant"/>
    <x v="8"/>
    <s v="Pancakes with Warm Maple Butter"/>
    <n v="1"/>
    <s v="Brunch"/>
    <d v="1899-12-30T00:03:54"/>
    <n v="40.721294"/>
    <n v="-73.983993999999996"/>
    <n v="40.743139499999998"/>
    <n v="-73.996904299999997"/>
    <d v="2014-10-15T09:34:45"/>
    <d v="2014-10-15T09:34:18"/>
    <d v="2014-10-15T09:54:09"/>
    <d v="2014-10-15T10:07:51"/>
    <n v="2.2987916665442754E-2"/>
    <n v="2.5375218547629096E-2"/>
    <d v="1899-12-30T00:15:31"/>
  </r>
  <r>
    <n v="1401304"/>
    <n v="68116"/>
    <n v="67103"/>
    <s v="truck"/>
    <s v="Blue Ribbon Sushi Izakaya"/>
    <x v="4"/>
    <s v="Rock Shrimp &amp; Crispy Garlic Teriyaki"/>
    <n v="1"/>
    <s v="Kushi Yaki (Skewers)"/>
    <d v="1899-12-30T00:08:14"/>
    <n v="40.721979579708403"/>
    <n v="-73.988148214155601"/>
    <n v="40.7299994102531"/>
    <n v="-73.993687697864004"/>
    <d v="2014-10-19T18:30:30"/>
    <d v="2014-10-19T18:47:48"/>
    <d v="2014-10-19T19:01:10"/>
    <d v="2014-10-19T19:22:13"/>
    <n v="3.5906840283132624E-2"/>
    <n v="9.7469770555452546E-3"/>
    <d v="1899-12-30T00:22:26"/>
  </r>
  <r>
    <n v="1399094"/>
    <n v="162723"/>
    <n v="57186"/>
    <s v="bicycle"/>
    <s v="Dessert Club, ChikaLicious (archived)"/>
    <x v="8"/>
    <m/>
    <m/>
    <m/>
    <m/>
    <n v="40.7296565817919"/>
    <n v="-73.986345957911993"/>
    <n v="40.765385999999999"/>
    <n v="-73.978956999999994"/>
    <d v="2014-10-19T15:27:39"/>
    <d v="2014-10-19T15:51:44"/>
    <d v="2014-10-19T16:07:34"/>
    <d v="2014-10-19T16:36:31"/>
    <n v="4.7817569444305263E-2"/>
    <n v="3.6485449490372787E-2"/>
    <d v="1899-12-30T00:39:55"/>
  </r>
  <r>
    <n v="1296092"/>
    <n v="96254"/>
    <n v="111793"/>
    <s v="car"/>
    <s v="Yama Japanese Restaurant"/>
    <x v="4"/>
    <s v="Spicy Tuna"/>
    <n v="1"/>
    <s v="Rolls"/>
    <d v="1899-12-30T00:06:24"/>
    <n v="40.735872288065799"/>
    <n v="-73.987664615827299"/>
    <n v="40.736615999999998"/>
    <n v="-73.977972600000001"/>
    <d v="2014-10-04T20:54:42"/>
    <d v="2014-10-04T21:00:22"/>
    <d v="2014-10-04T21:17:12"/>
    <d v="2014-10-04T21:28:38"/>
    <n v="2.3561516209156252E-2"/>
    <n v="9.7205081265159931E-3"/>
    <d v="1899-12-30T00:16:06"/>
  </r>
  <r>
    <n v="1389988"/>
    <n v="111356"/>
    <n v="149651"/>
    <s v="bicycle"/>
    <s v="sweetgreen"/>
    <x v="20"/>
    <s v="Roasted Turkey + Fall Vegetables"/>
    <n v="1"/>
    <s v="Signatures"/>
    <m/>
    <n v="40.745078589413303"/>
    <n v="-73.988821506500202"/>
    <n v="40.744313499999997"/>
    <n v="-73.987313900000004"/>
    <d v="2014-10-18T16:35:49"/>
    <m/>
    <m/>
    <d v="2014-10-18T16:56:38"/>
    <n v="1.4458819445280824E-2"/>
    <n v="1.6906327720093899E-3"/>
    <n v="-41930.691538171297"/>
  </r>
  <r>
    <n v="1410753"/>
    <n v="83287"/>
    <n v="54954"/>
    <s v="bicycle"/>
    <s v="Five Guys Burgers and Fries"/>
    <x v="2"/>
    <s v="Cheeseburger"/>
    <n v="1"/>
    <s v="Burgers"/>
    <m/>
    <n v="40.732368287916202"/>
    <n v="-74.003748892271602"/>
    <n v="40.722679300000003"/>
    <n v="-73.994938200000007"/>
    <d v="2014-10-20T20:14:45"/>
    <d v="2014-10-20T20:18:42"/>
    <d v="2014-10-20T20:37:16"/>
    <d v="2014-10-20T20:45:42"/>
    <n v="2.1495983797649387E-2"/>
    <n v="1.3095983550119508E-2"/>
    <d v="1899-12-30T00:22:30"/>
  </r>
  <r>
    <n v="1339653"/>
    <n v="186478"/>
    <n v="144719"/>
    <s v="bicycle"/>
    <s v="Trader Joe's"/>
    <x v="17"/>
    <s v="Tomato Pesto Flatbread"/>
    <n v="1"/>
    <s v="Frozen Foods"/>
    <m/>
    <n v="40.74174"/>
    <n v="-73.993650000000002"/>
    <n v="40.737848"/>
    <n v="-74.003611000000006"/>
    <d v="2014-10-11T16:53:28"/>
    <d v="2014-10-11T17:01:32"/>
    <d v="2014-10-11T18:24:54"/>
    <d v="2014-10-11T18:32:46"/>
    <n v="6.8956516202888452E-2"/>
    <n v="1.0694352949107547E-2"/>
    <d v="1899-12-30T01:31:26"/>
  </r>
  <r>
    <n v="1275526"/>
    <n v="303211"/>
    <n v="31859"/>
    <s v="bicycle"/>
    <s v="Hale &amp; Hearty"/>
    <x v="20"/>
    <s v="Dirty Chips Lightly Salted"/>
    <n v="1"/>
    <s v="Desserts and Chips"/>
    <m/>
    <n v="40.786017123633201"/>
    <n v="-73.978471825344499"/>
    <n v="40.793833900000003"/>
    <n v="-73.941520999999995"/>
    <d v="2014-10-01T20:34:44"/>
    <d v="2014-10-01T20:34:30"/>
    <d v="2014-10-01T20:43:52"/>
    <d v="2014-10-01T21:00:33"/>
    <n v="1.792725695122499E-2"/>
    <n v="3.7768578030006522E-2"/>
    <d v="1899-12-30T00:09:08"/>
  </r>
  <r>
    <n v="1414452"/>
    <n v="148033"/>
    <n v="128139"/>
    <s v="car"/>
    <s v="Shake Shack"/>
    <x v="2"/>
    <m/>
    <m/>
    <m/>
    <m/>
    <n v="40.682769999999998"/>
    <n v="-73.976532000000006"/>
    <n v="40.693256400000003"/>
    <n v="-73.966173299999994"/>
    <d v="2014-10-21T14:57:29"/>
    <d v="2014-10-21T15:30:02"/>
    <d v="2014-10-21T15:31:21"/>
    <d v="2014-10-21T15:37:44"/>
    <n v="2.7950671297730878E-2"/>
    <n v="1.4739988149599969E-2"/>
    <d v="1899-12-30T00:33:52"/>
  </r>
  <r>
    <n v="1458106"/>
    <n v="104983"/>
    <n v="152741"/>
    <s v="car"/>
    <s v="Fairway Market"/>
    <x v="8"/>
    <m/>
    <m/>
    <m/>
    <m/>
    <n v="40.778373621438497"/>
    <n v="-73.952557227210605"/>
    <n v="40.776919900000003"/>
    <n v="-73.958928"/>
    <d v="2014-10-26T14:00:58"/>
    <d v="2014-10-26T14:01:37"/>
    <d v="2014-10-26T14:44:57"/>
    <d v="2014-10-26T14:54:36"/>
    <n v="3.72491782400175E-2"/>
    <n v="6.5345276764921089E-3"/>
    <d v="1899-12-30T00:43:59"/>
  </r>
  <r>
    <n v="1483976"/>
    <n v="397737"/>
    <n v="178325"/>
    <s v="bicycle"/>
    <s v="Serafina at Time Hotel"/>
    <x v="8"/>
    <m/>
    <m/>
    <m/>
    <m/>
    <n v="40.7615390516589"/>
    <n v="-73.985146493539304"/>
    <n v="40.761100445238"/>
    <n v="-73.9992188723661"/>
    <d v="2014-10-29T22:56:41"/>
    <m/>
    <m/>
    <d v="2014-10-29T23:43:27"/>
    <n v="3.2466388889588416E-2"/>
    <n v="1.4079212386966748E-2"/>
    <n v="-41941.956035416668"/>
  </r>
  <r>
    <n v="1325129"/>
    <n v="41991"/>
    <n v="108647"/>
    <s v="bicycle"/>
    <s v="Blue Ribbon Sushi Bar &amp; Grill"/>
    <x v="4"/>
    <s v="Tamago"/>
    <n v="1"/>
    <s v="Taiheiyo (Pacific Ocean)"/>
    <d v="1899-12-30T00:12:21"/>
    <n v="40.767652912117299"/>
    <n v="-73.982925456000402"/>
    <n v="40.763269000000001"/>
    <n v="-73.963113000000007"/>
    <d v="2014-10-09T19:01:44"/>
    <d v="2014-10-09T19:23:34"/>
    <d v="2014-10-09T19:38:54"/>
    <d v="2014-10-09T19:49:00"/>
    <n v="3.2829872681759298E-2"/>
    <n v="2.0291675589259955E-2"/>
    <d v="1899-12-30T00:24:49"/>
  </r>
  <r>
    <n v="1439884"/>
    <n v="103822"/>
    <n v="134198"/>
    <s v="bicycle"/>
    <s v="Luke's Lobster"/>
    <x v="23"/>
    <s v="Lobster Roll"/>
    <n v="1"/>
    <s v="Rolls"/>
    <d v="1899-12-30T00:06:02"/>
    <n v="40.726822997452103"/>
    <n v="-73.985470975575794"/>
    <n v="40.746060399999998"/>
    <n v="-73.994673800000001"/>
    <d v="2014-10-24T19:08:47"/>
    <d v="2014-10-24T19:18:22"/>
    <d v="2014-10-24T19:26:13"/>
    <d v="2014-10-24T19:44:22"/>
    <n v="2.4707569449674338E-2"/>
    <n v="2.1325328465758919E-2"/>
    <d v="1899-12-30T00:11:24"/>
  </r>
  <r>
    <n v="1366592"/>
    <n v="348130"/>
    <n v="102837"/>
    <s v="car"/>
    <s v="Whole Foods Market"/>
    <x v="17"/>
    <s v="Iced Tea Peach Mango Zero Calorie"/>
    <n v="2"/>
    <s v="Teas &amp; Drinks"/>
    <m/>
    <n v="40.723954999999997"/>
    <n v="-73.991828999999996"/>
    <n v="40.718683400000003"/>
    <n v="-73.983136000000002"/>
    <d v="2014-10-15T14:38:28"/>
    <d v="2014-10-15T15:15:33"/>
    <d v="2014-10-15T15:54:54"/>
    <d v="2014-10-15T16:03:21"/>
    <n v="5.8945173615938984E-2"/>
    <n v="1.016651442529946E-2"/>
    <d v="1899-12-30T01:16:26"/>
  </r>
  <r>
    <n v="1397309"/>
    <n v="103884"/>
    <n v="151208"/>
    <s v="bicycle"/>
    <s v="S'MAC"/>
    <x v="0"/>
    <s v="Buffalo Chicken"/>
    <n v="1"/>
    <s v="Sarita's Recommendation"/>
    <m/>
    <n v="40.730340181965403"/>
    <n v="-73.983993530273395"/>
    <n v="40.763171337182001"/>
    <n v="-73.966359317785205"/>
    <d v="2014-10-19T12:48:30"/>
    <d v="2014-10-19T12:57:06"/>
    <d v="2014-10-19T13:34:55"/>
    <d v="2014-10-19T14:15:46"/>
    <n v="6.0606898143305443E-2"/>
    <n v="3.7267280594846401E-2"/>
    <d v="1899-12-30T00:46:26"/>
  </r>
  <r>
    <n v="1460699"/>
    <n v="103627"/>
    <n v="170291"/>
    <s v="bicycle"/>
    <s v="Whole Foods Market"/>
    <x v="17"/>
    <s v="Creme Fraiche"/>
    <n v="1"/>
    <s v="Cheese"/>
    <m/>
    <n v="40.675316600000002"/>
    <n v="-73.988532599999999"/>
    <n v="40.698193000000003"/>
    <n v="-73.984207999999995"/>
    <d v="2014-10-26T17:26:54"/>
    <d v="2014-10-26T17:30:05"/>
    <d v="2014-10-26T19:00:23"/>
    <d v="2014-10-26T19:25:27"/>
    <n v="8.2328981479804497E-2"/>
    <n v="2.3281577311687677E-2"/>
    <d v="1899-12-30T01:33:29"/>
  </r>
  <r>
    <n v="1399321"/>
    <n v="97938"/>
    <n v="3296"/>
    <s v="bicycle"/>
    <s v="Crif Dogs"/>
    <x v="8"/>
    <s v="Spicy Redneck"/>
    <n v="1"/>
    <s v="Crif Dogs"/>
    <m/>
    <n v="40.717005999999998"/>
    <n v="-73.956564999999998"/>
    <n v="40.720581699999997"/>
    <n v="-73.962362400000004"/>
    <d v="2014-10-19T15:46:43"/>
    <d v="2014-10-19T15:52:22"/>
    <d v="2014-10-19T16:17:43"/>
    <d v="2014-10-19T16:22:34"/>
    <n v="2.4891805551305879E-2"/>
    <n v="6.8114225570038043E-3"/>
    <d v="1899-12-30T00:31:00"/>
  </r>
  <r>
    <n v="1390257"/>
    <n v="198677"/>
    <n v="28765"/>
    <s v="bicycle"/>
    <s v="Lure Fishbar"/>
    <x v="23"/>
    <s v="Mascarpone Polenta"/>
    <n v="1"/>
    <s v="Dinner Sides"/>
    <d v="1899-12-30T00:03:27"/>
    <n v="40.724634574370299"/>
    <n v="-73.998402357101398"/>
    <n v="40.767725300000002"/>
    <n v="-73.991564199999999"/>
    <d v="2014-10-18T17:11:51"/>
    <d v="2014-10-18T17:10:12"/>
    <d v="2014-10-18T17:37:32"/>
    <d v="2014-10-18T18:13:41"/>
    <n v="4.2941886575135868E-2"/>
    <n v="4.3629932704942108E-2"/>
    <d v="1899-12-30T00:22:14"/>
  </r>
  <r>
    <n v="1480763"/>
    <n v="358057"/>
    <n v="118095"/>
    <s v="bicycle"/>
    <s v="sweetgreen"/>
    <x v="20"/>
    <s v="Salad"/>
    <n v="1"/>
    <s v="Make Your Own"/>
    <d v="1899-12-30T00:06:37"/>
    <n v="40.721323186970601"/>
    <n v="-74.009732007980304"/>
    <n v="40.702894197756002"/>
    <n v="-73.985538456869904"/>
    <d v="2014-10-29T17:57:32"/>
    <d v="2014-10-29T18:12:14"/>
    <d v="2014-10-29T18:28:33"/>
    <d v="2014-10-29T18:58:44"/>
    <n v="4.2499212962866295E-2"/>
    <n v="3.0413082033942818E-2"/>
    <d v="1899-12-30T00:24:24"/>
  </r>
  <r>
    <n v="1420966"/>
    <n v="122609"/>
    <n v="28765"/>
    <s v="bicycle"/>
    <s v="Blue Ribbon Sushi"/>
    <x v="4"/>
    <s v="Spicy Tuna &amp; Tempura Flakes"/>
    <n v="1"/>
    <s v="Maki (Special Rolls)"/>
    <d v="1899-12-30T00:10:16"/>
    <n v="40.7261096570601"/>
    <n v="-74.002491863200504"/>
    <n v="40.7093232"/>
    <n v="-74.015866500000001"/>
    <d v="2014-10-22T14:03:34"/>
    <d v="2014-10-22T14:10:10"/>
    <d v="2014-10-22T14:22:33"/>
    <d v="2014-10-22T14:37:03"/>
    <n v="2.3251956015883479E-2"/>
    <n v="2.1463132347097919E-2"/>
    <d v="1899-12-30T00:08:42"/>
  </r>
  <r>
    <n v="1286764"/>
    <n v="141596"/>
    <n v="139444"/>
    <s v="bicycle"/>
    <s v="Peacefood Cafe"/>
    <x v="12"/>
    <s v="Pan-seared French Horn Mushrooms"/>
    <n v="1"/>
    <s v="Panini"/>
    <d v="1899-12-30T00:15:44"/>
    <n v="40.785160043282801"/>
    <n v="-73.976916473837804"/>
    <n v="40.800023000000003"/>
    <n v="-73.971316999999999"/>
    <d v="2014-10-03T17:06:44"/>
    <d v="2014-10-03T17:10:21"/>
    <d v="2014-10-03T17:42:37"/>
    <d v="2014-10-03T17:54:58"/>
    <n v="3.3497731485113036E-2"/>
    <n v="1.588274502841645E-2"/>
    <d v="1899-12-30T00:20:10"/>
  </r>
  <r>
    <n v="1458041"/>
    <n v="129518"/>
    <n v="108006"/>
    <s v="bicycle"/>
    <s v="The Grey Dog  - Chelsea"/>
    <x v="19"/>
    <s v="Village Pancakes"/>
    <n v="1"/>
    <s v="Breakfast"/>
    <d v="1899-12-30T00:06:14"/>
    <n v="40.740783999999998"/>
    <n v="-74.000720999999999"/>
    <n v="40.73357"/>
    <n v="-74.006589899999994"/>
    <d v="2014-10-26T13:55:39"/>
    <d v="2014-10-26T14:05:26"/>
    <d v="2014-10-26T14:19:49"/>
    <d v="2014-10-26T14:30:12"/>
    <n v="2.3991527777980082E-2"/>
    <n v="9.2997732880923927E-3"/>
    <d v="1899-12-30T00:17:56"/>
  </r>
  <r>
    <n v="1402861"/>
    <n v="135879"/>
    <n v="147789"/>
    <s v="car"/>
    <s v="Eva's Kitchen"/>
    <x v="22"/>
    <m/>
    <m/>
    <m/>
    <m/>
    <n v="40.7326086671628"/>
    <n v="-73.997261313044504"/>
    <n v="40.719017600000001"/>
    <n v="-73.985538599999998"/>
    <d v="2014-10-19T19:56:05"/>
    <d v="2014-10-19T20:04:39"/>
    <d v="2014-10-19T20:27:59"/>
    <d v="2014-10-19T20:49:22"/>
    <n v="3.6999189811467659E-2"/>
    <n v="1.7948234112234E-2"/>
    <d v="1899-12-30T00:31:54"/>
  </r>
  <r>
    <n v="1294429"/>
    <n v="328864"/>
    <n v="111793"/>
    <s v="car"/>
    <s v="Pies 'n' Thighs"/>
    <x v="8"/>
    <s v="Fried Chicken Sandwich"/>
    <n v="1"/>
    <s v="Dinner Entrees"/>
    <d v="1899-12-30T00:02:00"/>
    <n v="40.711255247272"/>
    <n v="-73.961442624671804"/>
    <n v="40.701183"/>
    <n v="-73.928499000000002"/>
    <d v="2014-10-04T17:13:04"/>
    <d v="2014-10-04T17:13:07"/>
    <d v="2014-10-04T17:30:58"/>
    <d v="2014-10-04T17:46:19"/>
    <n v="2.3084074069629423E-2"/>
    <n v="3.4448985059430219E-2"/>
    <d v="1899-12-30T00:15:53"/>
  </r>
  <r>
    <n v="1435631"/>
    <n v="91981"/>
    <n v="104111"/>
    <s v="bicycle"/>
    <s v="Roast Kitchen"/>
    <x v="8"/>
    <m/>
    <m/>
    <m/>
    <d v="1899-12-30T00:03:55"/>
    <n v="40.757004999999999"/>
    <n v="-73.976151000000002"/>
    <n v="40.755046462967996"/>
    <n v="-73.971461715955002"/>
    <d v="2014-10-24T11:36:31"/>
    <d v="2014-10-24T11:40:22"/>
    <d v="2014-10-24T12:05:13"/>
    <d v="2014-10-24T12:14:46"/>
    <n v="2.6562500002910383E-2"/>
    <n v="5.0818551888476516E-3"/>
    <d v="1899-12-30T00:24:46"/>
  </r>
  <r>
    <n v="1375520"/>
    <n v="81605"/>
    <n v="91735"/>
    <s v="bicycle"/>
    <s v="Veselka"/>
    <x v="24"/>
    <s v="Soft Drink"/>
    <n v="1"/>
    <s v="Beverages"/>
    <d v="1899-12-30T00:05:28"/>
    <n v="40.729136234409197"/>
    <n v="-73.986971512913399"/>
    <n v="40.7363529"/>
    <n v="-73.984379399999995"/>
    <d v="2014-10-16T19:45:18"/>
    <d v="2014-10-16T19:53:00"/>
    <d v="2014-10-16T20:00:57"/>
    <d v="2014-10-16T20:11:10"/>
    <n v="1.7963842590688728E-2"/>
    <n v="7.668070918120583E-3"/>
    <d v="1899-12-30T00:10:11"/>
  </r>
  <r>
    <n v="1314550"/>
    <n v="348787"/>
    <n v="119813"/>
    <s v="bicycle"/>
    <s v="Otto Enoteca Pizzeria"/>
    <x v="16"/>
    <s v="Prosciutto Arugula"/>
    <n v="1"/>
    <s v="Pizzas"/>
    <d v="1899-12-30T00:22:43"/>
    <n v="40.7320637605782"/>
    <n v="-73.996154665947003"/>
    <n v="40.767581786759003"/>
    <n v="-73.983704175125894"/>
    <d v="2014-10-07T18:40:39"/>
    <d v="2014-10-07T18:49:50"/>
    <d v="2014-10-07T19:27:58"/>
    <d v="2014-10-07T19:55:57"/>
    <n v="5.2292071763076819E-2"/>
    <n v="3.7637015097729758E-2"/>
    <d v="1899-12-30T00:24:37"/>
  </r>
  <r>
    <n v="1287603"/>
    <n v="55334"/>
    <n v="39202"/>
    <s v="bicycle"/>
    <s v="Sushi of Gari Tribeca"/>
    <x v="4"/>
    <s v="Tuna Of Gari"/>
    <n v="2"/>
    <s v="From Sushi Bar"/>
    <d v="1899-12-30T00:06:18"/>
    <n v="40.716725764782701"/>
    <n v="-74.008250645521898"/>
    <n v="40.723323999999998"/>
    <n v="-73.991335000000007"/>
    <d v="2014-10-03T18:15:12"/>
    <d v="2014-10-03T18:14:17"/>
    <d v="2014-10-03T18:40:07"/>
    <d v="2014-10-03T18:56:18"/>
    <n v="2.8546030094730668E-2"/>
    <n v="1.8156975833134952E-2"/>
    <d v="1899-12-30T00:18:38"/>
  </r>
  <r>
    <n v="1273784"/>
    <n v="39275"/>
    <n v="132725"/>
    <s v="bicycle"/>
    <s v="Potbelly Sandwich Shop"/>
    <x v="8"/>
    <m/>
    <m/>
    <m/>
    <d v="1899-12-30T00:03:18"/>
    <n v="40.757653390950999"/>
    <n v="-73.970649025966097"/>
    <n v="40.771536300000001"/>
    <n v="-73.950676200000004"/>
    <d v="2014-10-01T15:35:20"/>
    <d v="2014-10-01T15:36:28"/>
    <d v="2014-10-01T15:46:51"/>
    <d v="2014-10-01T16:04:27"/>
    <n v="2.0217951387166977E-2"/>
    <n v="2.432383482789462E-2"/>
    <d v="1899-12-30T00:08:13"/>
  </r>
  <r>
    <n v="1486025"/>
    <n v="200631"/>
    <n v="97695"/>
    <s v="car"/>
    <s v="Amy Ruth's"/>
    <x v="25"/>
    <s v="Fruit Juice"/>
    <n v="1"/>
    <s v="Beverages"/>
    <d v="1899-12-30T00:08:08"/>
    <n v="40.802549609553203"/>
    <n v="-73.950232680024698"/>
    <n v="40.798558"/>
    <n v="-73.934880000000007"/>
    <d v="2014-10-30T12:45:51"/>
    <d v="2014-10-30T13:28:40"/>
    <d v="2014-10-30T13:37:12"/>
    <d v="2014-10-30T13:47:23"/>
    <n v="4.2741307872347534E-2"/>
    <n v="1.5863093354253646E-2"/>
    <d v="1899-12-30T00:43:14"/>
  </r>
  <r>
    <n v="1416043"/>
    <n v="133844"/>
    <n v="157415"/>
    <s v="car"/>
    <s v="Parm"/>
    <x v="16"/>
    <s v="House Roasted Turkey"/>
    <n v="1"/>
    <s v="Sandwiches"/>
    <d v="1899-12-30T00:02:11"/>
    <n v="40.723019825000002"/>
    <n v="-73.995853999999994"/>
    <n v="40.718821110757602"/>
    <n v="-73.982805619131895"/>
    <d v="2014-10-21T19:23:43"/>
    <d v="2014-10-21T19:28:32"/>
    <d v="2014-10-21T19:33:24"/>
    <d v="2014-10-21T19:50:59"/>
    <n v="1.8933831022877712E-2"/>
    <n v="1.370727706615371E-2"/>
    <d v="1899-12-30T00:07:30"/>
  </r>
  <r>
    <n v="1468364"/>
    <n v="400527"/>
    <n v="105427"/>
    <s v="bicycle"/>
    <s v="Katz's Delicatessen"/>
    <x v="8"/>
    <s v="Matzo Ball Soup"/>
    <n v="1"/>
    <s v="Soups"/>
    <m/>
    <n v="40.722307066359498"/>
    <n v="-73.987351655960097"/>
    <n v="40.723531399999999"/>
    <n v="-73.982324199999994"/>
    <d v="2014-10-27T14:36:30"/>
    <d v="2014-10-27T14:49:34"/>
    <d v="2014-10-27T15:05:47"/>
    <d v="2014-10-27T15:13:29"/>
    <n v="2.5681550920126028E-2"/>
    <n v="5.1743894609936831E-3"/>
    <d v="1899-12-30T00:29:17"/>
  </r>
  <r>
    <n v="1294451"/>
    <n v="148459"/>
    <n v="150915"/>
    <s v="bicycle"/>
    <s v="The Kati Roll Company"/>
    <x v="5"/>
    <s v="Chicken Tikka Roll"/>
    <n v="1"/>
    <s v="Rolls"/>
    <d v="1899-12-30T00:03:35"/>
    <n v="40.729509999999998"/>
    <n v="-74.000865000000005"/>
    <n v="40.732166200000002"/>
    <n v="-73.988627300000005"/>
    <d v="2014-10-04T17:19:02"/>
    <d v="2014-10-04T17:20:16"/>
    <d v="2014-10-04T17:29:36"/>
    <d v="2014-10-04T17:57:11"/>
    <n v="2.6485289352422114E-2"/>
    <n v="1.2522647472879777E-2"/>
    <d v="1899-12-30T00:06:59"/>
  </r>
  <r>
    <n v="1355600"/>
    <n v="376824"/>
    <n v="102647"/>
    <s v="bicycle"/>
    <s v="Momofuku Milk Bar (archived)"/>
    <x v="11"/>
    <s v="B'day Cake Truffles"/>
    <n v="1"/>
    <s v="Cake Truffles"/>
    <m/>
    <n v="40.7231283099199"/>
    <n v="-74.002060890197697"/>
    <n v="40.707329777384103"/>
    <n v="-74.004444328440798"/>
    <d v="2014-10-13T15:59:31"/>
    <d v="2014-10-13T15:58:34"/>
    <d v="2014-10-13T16:21:25"/>
    <d v="2014-10-13T16:34:47"/>
    <n v="2.4487337963364553E-2"/>
    <n v="1.5977309164665689E-2"/>
    <d v="1899-12-30T00:21:54"/>
  </r>
  <r>
    <n v="1458715"/>
    <n v="173667"/>
    <n v="177847"/>
    <s v="bicycle"/>
    <s v="Whole Foods Market"/>
    <x v="17"/>
    <m/>
    <m/>
    <m/>
    <m/>
    <n v="40.723954999999997"/>
    <n v="-73.991828999999996"/>
    <n v="40.718760679564802"/>
    <n v="-74.002535891014105"/>
    <d v="2014-10-26T14:45:26"/>
    <d v="2014-10-26T14:42:49"/>
    <d v="2014-10-26T15:09:40"/>
    <d v="2014-10-26T15:25:01"/>
    <n v="2.7480023149109911E-2"/>
    <n v="1.1900356295989444E-2"/>
    <d v="1899-12-30T00:24:14"/>
  </r>
  <r>
    <n v="1466413"/>
    <n v="9666"/>
    <n v="147300"/>
    <s v="bicycle"/>
    <s v="Morton Williams Supermarket"/>
    <x v="8"/>
    <m/>
    <m/>
    <m/>
    <m/>
    <n v="40.768789705310503"/>
    <n v="-73.985221101589602"/>
    <n v="40.7672065"/>
    <n v="-73.984197399999999"/>
    <d v="2014-10-27T00:00:24"/>
    <d v="2014-10-27T00:12:32"/>
    <d v="2014-10-27T00:46:23"/>
    <d v="2014-10-27T00:53:17"/>
    <n v="3.6725300924445037E-2"/>
    <n v="1.885339226706746E-3"/>
    <d v="1899-12-30T00:46:00"/>
  </r>
  <r>
    <n v="1356657"/>
    <n v="92806"/>
    <n v="3296"/>
    <s v="bicycle"/>
    <s v="The Mercer Kitchen"/>
    <x v="8"/>
    <s v="Steamed Skate"/>
    <n v="1"/>
    <s v="Lunch/Dinner (Entree)"/>
    <d v="1899-12-30T00:06:34"/>
    <n v="40.724743642155602"/>
    <n v="-73.9986615554824"/>
    <n v="40.724414400000001"/>
    <n v="-73.991366400000004"/>
    <d v="2014-10-13T19:06:38"/>
    <d v="2014-10-13T19:11:23"/>
    <d v="2014-10-13T19:41:45"/>
    <d v="2014-10-13T19:47:39"/>
    <n v="2.8486597220762633E-2"/>
    <n v="7.3025813182295909E-3"/>
    <d v="1899-12-30T00:28:33"/>
  </r>
  <r>
    <n v="1312898"/>
    <n v="118662"/>
    <n v="62487"/>
    <s v="car"/>
    <s v="The Prime Grill"/>
    <x v="8"/>
    <m/>
    <m/>
    <m/>
    <m/>
    <n v="40.761299999999999"/>
    <n v="-73.973070000000007"/>
    <n v="40.702534"/>
    <n v="-74.013126"/>
    <d v="2014-10-07T12:05:12"/>
    <d v="2014-10-07T12:25:35"/>
    <d v="2014-10-07T12:32:24"/>
    <d v="2014-10-07T13:02:28"/>
    <n v="3.977219907392282E-2"/>
    <n v="7.111909653531355E-2"/>
    <d v="1899-12-30T00:27:13"/>
  </r>
  <r>
    <n v="1280978"/>
    <n v="334758"/>
    <n v="90681"/>
    <s v="bicycle"/>
    <s v="Melt Shop"/>
    <x v="0"/>
    <s v="Maple Bacon"/>
    <n v="1"/>
    <s v="Sandwiches"/>
    <d v="1899-12-30T00:15:42"/>
    <n v="40.744607141003797"/>
    <n v="-73.990741968154893"/>
    <n v="40.763319899999999"/>
    <n v="-73.993808700000002"/>
    <d v="2014-10-02T18:41:35"/>
    <d v="2014-10-02T18:48:09"/>
    <d v="2014-10-02T18:58:51"/>
    <d v="2014-10-02T19:10:08"/>
    <n v="1.9816643522062805E-2"/>
    <n v="1.8962388917531908E-2"/>
    <d v="1899-12-30T00:01:34"/>
  </r>
  <r>
    <n v="1467907"/>
    <n v="400305"/>
    <n v="114820"/>
    <s v="bicycle"/>
    <s v="Momofuku Milk Bar"/>
    <x v="11"/>
    <s v="Chocolate Chip Cake (6&quot;)"/>
    <n v="1"/>
    <s v="6&quot; Cakes"/>
    <m/>
    <n v="40.731795470614898"/>
    <n v="-73.985672593116803"/>
    <n v="40.737471599999999"/>
    <n v="-73.992205900000002"/>
    <d v="2014-10-27T12:57:41"/>
    <d v="2014-10-27T13:13:35"/>
    <d v="2014-10-27T13:23:25"/>
    <d v="2014-10-27T13:34:19"/>
    <n v="2.5443715276196599E-2"/>
    <n v="8.6546255624644561E-3"/>
    <d v="1899-12-30T00:25:44"/>
  </r>
  <r>
    <n v="1482406"/>
    <n v="77011"/>
    <n v="110192"/>
    <s v="bicycle"/>
    <s v="Van Leeuwen Artisan Ice Cream"/>
    <x v="8"/>
    <m/>
    <m/>
    <m/>
    <m/>
    <n v="40.727905054583999"/>
    <n v="-73.987763497055596"/>
    <n v="40.748333500000001"/>
    <n v="-73.980940399999994"/>
    <d v="2014-10-29T20:50:03"/>
    <d v="2014-10-29T20:47:43"/>
    <d v="2014-10-29T21:06:34"/>
    <d v="2014-10-29T21:26:38"/>
    <n v="2.5407777771761175E-2"/>
    <n v="2.153778158364324E-2"/>
    <d v="1899-12-30T00:16:31"/>
  </r>
  <r>
    <n v="1460008"/>
    <n v="77511"/>
    <n v="118659"/>
    <s v="walker"/>
    <s v="La Esquina Taqueria"/>
    <x v="8"/>
    <s v="Moros Y Cristianos"/>
    <n v="1"/>
    <s v="Sides"/>
    <d v="1899-12-30T00:01:45"/>
    <n v="40.721353749744097"/>
    <n v="-73.997525293959001"/>
    <n v="40.732039499999999"/>
    <n v="-73.995560699999999"/>
    <d v="2014-10-26T16:28:50"/>
    <d v="2014-10-26T17:10:22"/>
    <d v="2014-10-26T17:18:44"/>
    <d v="2014-10-26T17:28:39"/>
    <n v="4.1543159728462342E-2"/>
    <n v="1.086484643035807E-2"/>
    <d v="1899-12-30T00:48:09"/>
  </r>
  <r>
    <n v="1281672"/>
    <n v="101743"/>
    <n v="34804"/>
    <s v="truck"/>
    <s v="Candle Cafe West"/>
    <x v="26"/>
    <s v="Market Plate"/>
    <n v="1"/>
    <s v="Market Plate"/>
    <d v="1899-12-30T00:24:34"/>
    <n v="40.790399757583998"/>
    <n v="-73.974712559392302"/>
    <n v="40.725494993713298"/>
    <n v="-74.009710123020596"/>
    <d v="2014-10-02T19:57:20"/>
    <d v="2014-10-02T20:32:04"/>
    <d v="2014-10-02T20:44:24"/>
    <d v="2014-10-02T21:13:20"/>
    <n v="5.2781944439630024E-2"/>
    <n v="7.3739120099360511E-2"/>
    <d v="1899-12-30T00:22:30"/>
  </r>
  <r>
    <n v="1333675"/>
    <n v="294140"/>
    <n v="137297"/>
    <s v="bicycle"/>
    <s v="Sushi Seki Chelsea"/>
    <x v="6"/>
    <m/>
    <m/>
    <m/>
    <d v="1899-12-30T00:17:40"/>
    <n v="40.744370000000004"/>
    <n v="-73.996279999999999"/>
    <n v="40.7390799336534"/>
    <n v="-73.993606429408402"/>
    <d v="2014-10-10T20:33:54"/>
    <d v="2014-10-10T20:48:23"/>
    <d v="2014-10-10T21:19:44"/>
    <d v="2014-10-10T21:25:34"/>
    <n v="3.5888888887711801E-2"/>
    <n v="5.9272912582153739E-3"/>
    <d v="1899-12-30T00:28:11"/>
  </r>
  <r>
    <n v="1332534"/>
    <n v="74604"/>
    <n v="140684"/>
    <s v="bicycle"/>
    <s v="Siggy's Good Food"/>
    <x v="8"/>
    <m/>
    <m/>
    <m/>
    <m/>
    <n v="40.724754500000003"/>
    <n v="-73.993145699999999"/>
    <n v="40.7434935"/>
    <n v="-73.991867200000002"/>
    <d v="2014-10-10T18:42:04"/>
    <m/>
    <m/>
    <d v="2014-10-10T19:58:06"/>
    <n v="5.2801921294303611E-2"/>
    <n v="1.8782563276876347E-2"/>
    <n v="-41922.779212847221"/>
  </r>
  <r>
    <n v="1469623"/>
    <n v="400766"/>
    <n v="143085"/>
    <s v="car"/>
    <s v="The Meatball Shop"/>
    <x v="16"/>
    <s v="Vegetable"/>
    <n v="1"/>
    <s v="Naked Balls"/>
    <d v="1899-12-30T00:06:10"/>
    <n v="40.771491247520302"/>
    <n v="-73.956334145089798"/>
    <n v="40.808929200000001"/>
    <n v="-73.961364599999996"/>
    <d v="2014-10-27T18:40:27"/>
    <d v="2014-10-27T18:49:22"/>
    <d v="2014-10-27T19:17:28"/>
    <d v="2014-10-27T19:45:26"/>
    <n v="4.5134594904084224E-2"/>
    <n v="3.7774406182966756E-2"/>
    <d v="1899-12-30T00:30:52"/>
  </r>
  <r>
    <n v="1466071"/>
    <n v="356195"/>
    <n v="142394"/>
    <s v="bicycle"/>
    <s v="Blue Ribbon Fried Chicken"/>
    <x v="0"/>
    <s v="The Rancher"/>
    <n v="1"/>
    <s v="Sandwiches"/>
    <m/>
    <n v="40.724339999999998"/>
    <n v="-73.990960000000001"/>
    <n v="40.721390264426397"/>
    <n v="-73.993440856159197"/>
    <d v="2014-10-26T23:03:23"/>
    <d v="2014-10-26T23:19:36"/>
    <d v="2014-10-26T23:34:57"/>
    <d v="2014-10-26T23:39:14"/>
    <n v="2.4890821761800908E-2"/>
    <n v="3.8542946484131321E-3"/>
    <d v="1899-12-30T00:31:33"/>
  </r>
  <r>
    <n v="1409918"/>
    <n v="370405"/>
    <n v="124514"/>
    <s v="bicycle"/>
    <s v="Haveli Indian Restaurant"/>
    <x v="5"/>
    <s v="Shahi Korma"/>
    <n v="1"/>
    <s v="Traditional Dishes"/>
    <d v="1899-12-30T00:03:51"/>
    <n v="40.727170800000003"/>
    <n v="-73.988509800000003"/>
    <n v="40.741233999999999"/>
    <n v="-74.000564999999995"/>
    <d v="2014-10-20T18:37:56"/>
    <d v="2014-10-20T18:40:37"/>
    <d v="2014-10-20T19:02:27"/>
    <d v="2014-10-20T19:17:36"/>
    <n v="2.7545810189621989E-2"/>
    <n v="1.8522997632124054E-2"/>
    <d v="1899-12-30T00:20:40"/>
  </r>
  <r>
    <n v="1356155"/>
    <n v="376993"/>
    <n v="133293"/>
    <s v="bicycle"/>
    <s v="Emporio"/>
    <x v="16"/>
    <s v="Spicy Sopressata"/>
    <n v="1"/>
    <s v="Pizza"/>
    <d v="1899-12-30T00:10:48"/>
    <n v="40.722634789165802"/>
    <n v="-73.995350309928"/>
    <n v="40.724131267670302"/>
    <n v="-73.999930346606305"/>
    <d v="2014-10-13T17:46:41"/>
    <d v="2014-10-13T17:47:43"/>
    <d v="2014-10-13T18:10:03"/>
    <d v="2014-10-13T18:21:25"/>
    <n v="2.4119502311805263E-2"/>
    <n v="4.8183175371755123E-3"/>
    <d v="1899-12-30T00:12:34"/>
  </r>
  <r>
    <n v="1483068"/>
    <n v="141912"/>
    <n v="53095"/>
    <s v="bicycle"/>
    <s v="P.J. Clarke's"/>
    <x v="0"/>
    <s v="Mini Cheeseburgers &amp; Fries"/>
    <n v="1"/>
    <s v="P.J. Clarke's Hamburgers"/>
    <d v="1899-12-30T00:20:52"/>
    <n v="40.771961874462001"/>
    <n v="-73.982620239257798"/>
    <n v="40.765496400000004"/>
    <n v="-73.963144200000002"/>
    <d v="2014-10-29T21:37:22"/>
    <d v="2014-10-29T22:08:47"/>
    <d v="2014-10-29T22:13:07"/>
    <d v="2014-10-29T22:25:27"/>
    <n v="3.3395972226571757E-2"/>
    <n v="2.0521171145671868E-2"/>
    <d v="1899-12-30T00:14:53"/>
  </r>
  <r>
    <n v="1300462"/>
    <n v="106940"/>
    <n v="64628"/>
    <s v="car"/>
    <s v="William Greenberg Desserts"/>
    <x v="8"/>
    <m/>
    <m/>
    <m/>
    <m/>
    <n v="40.778445148285797"/>
    <n v="-73.960466858121293"/>
    <n v="40.743617299999997"/>
    <n v="-74.006400400000004"/>
    <d v="2014-10-05T14:11:15"/>
    <d v="2014-10-05T14:14:50"/>
    <d v="2014-10-05T14:38:40"/>
    <d v="2014-10-05T15:48:17"/>
    <n v="6.7388865740213078E-2"/>
    <n v="5.764433437677987E-2"/>
    <d v="1899-12-30T00:27:25"/>
  </r>
  <r>
    <n v="1336706"/>
    <n v="102801"/>
    <n v="118095"/>
    <s v="bicycle"/>
    <s v="Artichoke Basilleâ€™s Pizza &amp; Brewery"/>
    <x v="1"/>
    <s v="Bottled Water"/>
    <n v="2"/>
    <s v="Beverages"/>
    <d v="1899-12-30T00:19:28"/>
    <n v="40.731844250688702"/>
    <n v="-73.983864784240694"/>
    <n v="40.714517480188597"/>
    <n v="-74.0070190819375"/>
    <d v="2014-10-11T04:37:57"/>
    <d v="2014-10-11T05:31:11"/>
    <d v="2014-10-11T05:42:30"/>
    <d v="2014-10-11T06:03:41"/>
    <n v="5.9531296297791414E-2"/>
    <n v="2.8919517246932421E-2"/>
    <d v="1899-12-30T00:45:05"/>
  </r>
  <r>
    <n v="1424346"/>
    <n v="373485"/>
    <n v="124897"/>
    <s v="bicycle"/>
    <s v="sweetgreen"/>
    <x v="20"/>
    <s v="Earth Bowl"/>
    <n v="1"/>
    <s v="Signatures"/>
    <d v="1899-12-30T00:07:29"/>
    <n v="40.721323186970601"/>
    <n v="-74.009732007980304"/>
    <n v="40.729728199999997"/>
    <n v="-74.004768499999997"/>
    <d v="2014-10-22T20:38:15"/>
    <d v="2014-10-22T20:47:23"/>
    <d v="2014-10-22T20:56:54"/>
    <d v="2014-10-22T21:08:21"/>
    <n v="2.0903530086798128E-2"/>
    <n v="9.7611810502052174E-3"/>
    <d v="1899-12-30T00:11:10"/>
  </r>
  <r>
    <n v="1336187"/>
    <n v="297130"/>
    <n v="157975"/>
    <s v="bicycle"/>
    <s v="Blue Ribbon Sushi"/>
    <x v="4"/>
    <s v="King Crab"/>
    <n v="1"/>
    <s v="Taiheiyo (Pacific Ocean)"/>
    <d v="1899-12-30T00:04:27"/>
    <n v="40.7261096570601"/>
    <n v="-74.002491863200504"/>
    <n v="40.735796999999998"/>
    <n v="-74.000366"/>
    <d v="2014-10-11T00:40:43"/>
    <d v="2014-10-11T00:48:58"/>
    <d v="2014-10-11T01:09:32"/>
    <d v="2014-10-11T01:17:01"/>
    <n v="2.5200312506058253E-2"/>
    <n v="9.9178580138281468E-3"/>
    <d v="1899-12-30T00:24:22"/>
  </r>
  <r>
    <n v="1275149"/>
    <n v="100778"/>
    <n v="57186"/>
    <s v="bicycle"/>
    <s v="The Meatball Shop"/>
    <x v="16"/>
    <s v="Rigatoni"/>
    <n v="1"/>
    <s v="Stick To Your Bones"/>
    <d v="1899-12-30T00:03:20"/>
    <n v="40.745963108098799"/>
    <n v="-74.001697291846"/>
    <n v="40.757001000000002"/>
    <n v="-73.994542899999999"/>
    <d v="2014-10-01T19:51:46"/>
    <d v="2014-10-01T20:17:42"/>
    <d v="2014-10-01T20:22:32"/>
    <d v="2014-10-01T20:33:16"/>
    <n v="2.8814108794904314E-2"/>
    <n v="1.3153721158241798E-2"/>
    <d v="1899-12-30T00:27:26"/>
  </r>
  <r>
    <n v="1479832"/>
    <n v="60477"/>
    <n v="61900"/>
    <s v="bicycle"/>
    <s v="The Grey Dog - Mulberry"/>
    <x v="19"/>
    <s v="Peanut Butter &amp; Jelly"/>
    <n v="1"/>
    <s v="Michigan Sandwiches"/>
    <d v="1899-12-30T00:05:57"/>
    <n v="40.723095999999998"/>
    <n v="-73.995773999999997"/>
    <n v="40.727404999999997"/>
    <n v="-73.991802000000007"/>
    <d v="2014-10-29T15:26:21"/>
    <d v="2014-10-29T15:28:33"/>
    <d v="2014-10-29T15:46:52"/>
    <d v="2014-10-29T15:54:52"/>
    <n v="1.9799710644292645E-2"/>
    <n v="5.8603980240182017E-3"/>
    <d v="1899-12-30T00:14:34"/>
  </r>
  <r>
    <n v="1407296"/>
    <n v="166010"/>
    <n v="138061"/>
    <s v="car"/>
    <s v="Dylan's Candy Bar"/>
    <x v="8"/>
    <m/>
    <m/>
    <m/>
    <m/>
    <n v="40.762156455678202"/>
    <n v="-73.966091797496304"/>
    <n v="40.767725300000002"/>
    <n v="-73.991564199999999"/>
    <d v="2014-10-20T09:31:42"/>
    <d v="2014-10-20T09:35:49"/>
    <d v="2014-10-20T10:12:03"/>
    <d v="2014-10-20T10:40:22"/>
    <n v="4.7690266204881482E-2"/>
    <n v="2.6074035291659275E-2"/>
    <d v="1899-12-30T00:40:21"/>
  </r>
  <r>
    <n v="1418789"/>
    <n v="97079"/>
    <n v="39733"/>
    <s v="bicycle"/>
    <s v="Donburi-ya"/>
    <x v="4"/>
    <s v="Jidori Katsu-Don"/>
    <n v="1"/>
    <s v="Donburi Dinner"/>
    <d v="1899-12-30T00:04:18"/>
    <n v="40.754464909220403"/>
    <n v="-73.973145698613706"/>
    <n v="40.764602734309499"/>
    <n v="-73.980104808524004"/>
    <d v="2014-10-22T00:03:51"/>
    <d v="2014-10-22T00:13:42"/>
    <d v="2014-10-22T00:35:02"/>
    <d v="2014-10-22T00:45:42"/>
    <n v="2.9062488429190125E-2"/>
    <n v="1.2296532368139844E-2"/>
    <d v="1899-12-30T00:26:53"/>
  </r>
  <r>
    <n v="1293078"/>
    <n v="168137"/>
    <n v="41408"/>
    <s v="car"/>
    <s v="Whole Foods Market"/>
    <x v="17"/>
    <s v="Yogurt Raisins"/>
    <n v="1"/>
    <s v="Nuts &amp; Trail Mix"/>
    <m/>
    <n v="40.715640471675201"/>
    <n v="-74.012353550378407"/>
    <n v="40.711021507968603"/>
    <n v="-74.005684144763293"/>
    <d v="2014-10-04T13:35:11"/>
    <d v="2014-10-04T14:19:05"/>
    <d v="2014-10-04T14:48:26"/>
    <d v="2014-10-04T15:00:14"/>
    <n v="5.9056122685433365E-2"/>
    <n v="8.1126935712977737E-3"/>
    <d v="1899-12-30T01:13:15"/>
  </r>
  <r>
    <n v="1365600"/>
    <n v="140521"/>
    <n v="43955"/>
    <s v="bicycle"/>
    <s v="sweetgreen"/>
    <x v="20"/>
    <s v="Apples, Pears + Organic Cheddar"/>
    <n v="2"/>
    <s v="Signatures"/>
    <d v="1899-12-30T00:09:09"/>
    <n v="40.721323186970601"/>
    <n v="-74.009732007980304"/>
    <n v="40.724681400000001"/>
    <n v="-73.9954465"/>
    <d v="2014-10-15T11:18:24"/>
    <d v="2014-10-15T11:51:08"/>
    <d v="2014-10-15T12:04:28"/>
    <d v="2014-10-15T12:15:00"/>
    <n v="3.9315115740464535E-2"/>
    <n v="1.4674921908009271E-2"/>
    <d v="1899-12-30T00:36:55"/>
  </r>
  <r>
    <n v="1473172"/>
    <n v="72757"/>
    <n v="161082"/>
    <s v="bicycle"/>
    <s v="Liquiteria"/>
    <x v="3"/>
    <m/>
    <m/>
    <m/>
    <m/>
    <n v="40.740760999999999"/>
    <n v="-74.001793000000006"/>
    <n v="40.733269300000003"/>
    <n v="-74.002151100000006"/>
    <d v="2014-10-28T12:22:53"/>
    <d v="2014-10-28T12:29:56"/>
    <d v="2014-10-28T12:39:22"/>
    <d v="2014-10-28T12:48:05"/>
    <n v="1.7499571753432974E-2"/>
    <n v="7.5002536290404709E-3"/>
    <d v="1899-12-30T00:16:29"/>
  </r>
  <r>
    <n v="1295658"/>
    <n v="350083"/>
    <n v="81503"/>
    <s v="car"/>
    <s v="Sushi of Gari 46"/>
    <x v="6"/>
    <s v="Yellowtail Sushi"/>
    <n v="2"/>
    <s v="Sushi"/>
    <d v="1899-12-30T00:05:58"/>
    <n v="40.760654436198898"/>
    <n v="-73.989582752602004"/>
    <n v="40.7951002"/>
    <n v="-73.965558900000005"/>
    <d v="2014-10-04T20:07:01"/>
    <d v="2014-10-04T20:18:18"/>
    <d v="2014-10-04T20:28:06"/>
    <d v="2014-10-04T20:42:58"/>
    <n v="2.4969814818177838E-2"/>
    <n v="4.1995906201484856E-2"/>
    <d v="1899-12-30T00:15:07"/>
  </r>
  <r>
    <n v="1349714"/>
    <n v="85633"/>
    <n v="81285"/>
    <s v="bicycle"/>
    <s v="The Meatball Shop"/>
    <x v="16"/>
    <s v="Classic Beef Hero"/>
    <n v="2"/>
    <s v="Heroes"/>
    <d v="1899-12-30T00:06:10"/>
    <n v="40.771491247520302"/>
    <n v="-73.956334145089798"/>
    <n v="40.770701000000003"/>
    <n v="-73.980851900000005"/>
    <d v="2014-10-12T19:52:43"/>
    <d v="2014-10-12T20:00:59"/>
    <d v="2014-10-12T20:07:57"/>
    <d v="2014-10-12T20:27:50"/>
    <n v="2.4390011574723758E-2"/>
    <n v="2.4530487092194155E-2"/>
    <d v="1899-12-30T00:09:04"/>
  </r>
  <r>
    <n v="1366229"/>
    <n v="57464"/>
    <n v="143085"/>
    <s v="car"/>
    <s v="Momoya"/>
    <x v="6"/>
    <s v="Salmon Crunch"/>
    <n v="1"/>
    <s v="Signature Roll"/>
    <d v="1899-12-30T00:05:46"/>
    <n v="40.784077256376399"/>
    <n v="-73.9776224098444"/>
    <n v="40.769365499999999"/>
    <n v="-73.989656299999993"/>
    <d v="2014-10-15T13:36:24"/>
    <d v="2014-10-15T14:00:01"/>
    <d v="2014-10-15T14:04:20"/>
    <d v="2014-10-15T14:20:47"/>
    <n v="3.0810462958470453E-2"/>
    <n v="1.9006585383898107E-2"/>
    <d v="1899-12-30T00:22:10"/>
  </r>
  <r>
    <n v="1356397"/>
    <n v="71906"/>
    <n v="20124"/>
    <s v="bicycle"/>
    <s v="Sushi Seki (archived)"/>
    <x v="4"/>
    <m/>
    <m/>
    <m/>
    <d v="1899-12-30T00:06:28"/>
    <n v="40.761836680634801"/>
    <n v="-73.960403720115593"/>
    <n v="40.737564999999996"/>
    <n v="-74.008859999999999"/>
    <d v="2014-10-13T18:35:27"/>
    <d v="2014-10-13T19:15:30"/>
    <d v="2014-10-13T19:32:39"/>
    <d v="2014-10-13T20:07:15"/>
    <n v="6.3739930556039326E-2"/>
    <n v="5.4195253861143128E-2"/>
    <d v="1899-12-30T00:50:44"/>
  </r>
  <r>
    <n v="1467764"/>
    <n v="71825"/>
    <n v="66416"/>
    <s v="bicycle"/>
    <s v="sweetgreen"/>
    <x v="20"/>
    <s v="Earth Bowl"/>
    <n v="1"/>
    <s v="Signatures"/>
    <d v="1899-12-30T00:02:48"/>
    <n v="40.721323186970601"/>
    <n v="-74.009732007980304"/>
    <n v="40.720477700000004"/>
    <n v="-74.002211799999998"/>
    <d v="2014-10-27T12:27:53"/>
    <d v="2014-10-27T12:25:41"/>
    <d v="2014-10-27T12:57:27"/>
    <d v="2014-10-27T13:14:19"/>
    <n v="3.2242499997664709E-2"/>
    <n v="7.5675872168420935E-3"/>
    <d v="1899-12-30T00:26:46"/>
  </r>
  <r>
    <n v="1407878"/>
    <n v="108610"/>
    <n v="43955"/>
    <s v="bicycle"/>
    <s v="2nd Ave Deli"/>
    <x v="27"/>
    <s v="Grilled Chicken Breast"/>
    <n v="2"/>
    <s v="Poultry"/>
    <d v="1899-12-30T00:03:40"/>
    <n v="40.745299312570602"/>
    <n v="-73.9791375808162"/>
    <n v="40.755791799999997"/>
    <n v="-73.970249199999998"/>
    <d v="2014-10-20T12:46:52"/>
    <d v="2014-10-20T13:04:23"/>
    <d v="2014-10-20T13:19:13"/>
    <d v="2014-10-20T13:26:12"/>
    <n v="2.7317673615470994E-2"/>
    <n v="1.3751203801480818E-2"/>
    <d v="1899-12-30T00:28:41"/>
  </r>
  <r>
    <n v="1302758"/>
    <n v="318951"/>
    <n v="8625"/>
    <s v="bicycle"/>
    <s v="Sushi by Gari (archived)"/>
    <x v="8"/>
    <s v="Spicy Tuna"/>
    <n v="2"/>
    <s v="Maki Sushi (Hand Roll)"/>
    <d v="1899-12-30T00:11:40"/>
    <n v="40.771393000000003"/>
    <n v="-73.952760999999995"/>
    <n v="40.756023499999998"/>
    <n v="-73.963996100000003"/>
    <d v="2014-10-05T18:27:13"/>
    <d v="2014-10-05T18:40:37"/>
    <d v="2014-10-05T18:59:57"/>
    <d v="2014-10-05T19:11:30"/>
    <n v="3.0754305553273298E-2"/>
    <n v="1.9038093451297589E-2"/>
    <d v="1899-12-30T00:21:04"/>
  </r>
  <r>
    <n v="1448376"/>
    <n v="359568"/>
    <n v="152741"/>
    <s v="car"/>
    <s v="Maison LadurÃ©e"/>
    <x v="11"/>
    <s v="Chocolat"/>
    <n v="1"/>
    <s v="Macaroons (Individual)"/>
    <m/>
    <n v="40.770674225957698"/>
    <n v="-73.966114756096204"/>
    <n v="40.773109099999999"/>
    <n v="-73.959228899999999"/>
    <d v="2014-10-25T16:23:47"/>
    <d v="2014-10-25T16:26:59"/>
    <d v="2014-10-25T16:43:49"/>
    <d v="2014-10-25T16:49:59"/>
    <n v="1.8191157410910819E-2"/>
    <n v="7.3036720750251733E-3"/>
    <d v="1899-12-30T00:20:02"/>
  </r>
  <r>
    <n v="1328988"/>
    <n v="255435"/>
    <n v="144384"/>
    <s v="bicycle"/>
    <s v="Lure Fishbar"/>
    <x v="23"/>
    <s v="Organic Farro Salad"/>
    <n v="1"/>
    <s v="Lunch Soups &amp; Salads"/>
    <d v="1899-12-30T00:06:01"/>
    <n v="40.724634574370299"/>
    <n v="-73.998402357101398"/>
    <n v="40.743568199999999"/>
    <n v="-73.972405300000005"/>
    <d v="2014-10-10T11:49:32"/>
    <d v="2014-10-10T11:54:59"/>
    <d v="2014-10-10T12:15:19"/>
    <d v="2014-10-10T12:34:21"/>
    <n v="3.1120960651605856E-2"/>
    <n v="3.2160988128766728E-2"/>
    <d v="1899-12-30T00:19:47"/>
  </r>
  <r>
    <n v="1386459"/>
    <n v="331143"/>
    <n v="104533"/>
    <s v="bicycle"/>
    <s v="Waverly Diner"/>
    <x v="0"/>
    <s v="JalapeÃ±o Poppers"/>
    <n v="2"/>
    <s v="Appetizers &amp; Finger Foods"/>
    <d v="1899-12-30T00:06:38"/>
    <n v="40.733012217980502"/>
    <n v="-74.000056049049903"/>
    <n v="40.732486000000002"/>
    <n v="-73.996584999999996"/>
    <d v="2014-10-18T01:14:30"/>
    <d v="2014-10-18T01:36:13"/>
    <d v="2014-10-18T01:52:08"/>
    <d v="2014-10-18T01:55:43"/>
    <n v="2.8628726853639819E-2"/>
    <n v="3.5107103084502738E-3"/>
    <d v="1899-12-30T00:31:00"/>
  </r>
  <r>
    <n v="1362953"/>
    <n v="126204"/>
    <n v="104989"/>
    <s v="bicycle"/>
    <s v="Pio Pio"/>
    <x v="28"/>
    <s v="Ensalada de Avocado"/>
    <n v="1"/>
    <s v="La Primaveras"/>
    <d v="1899-12-30T00:05:23"/>
    <n v="40.7455111364591"/>
    <n v="-73.977605191923899"/>
    <n v="40.764411799999998"/>
    <n v="-73.963972799999993"/>
    <d v="2014-10-14T20:07:36"/>
    <d v="2014-10-14T20:28:11"/>
    <d v="2014-10-14T20:40:32"/>
    <d v="2014-10-14T20:55:37"/>
    <n v="3.335211805824656E-2"/>
    <n v="2.3304016646346241E-2"/>
    <d v="1899-12-30T00:27:33"/>
  </r>
  <r>
    <n v="1272470"/>
    <n v="270525"/>
    <n v="112646"/>
    <s v="bicycle"/>
    <s v="Egg Shop"/>
    <x v="18"/>
    <m/>
    <m/>
    <m/>
    <m/>
    <n v="40.720373000000002"/>
    <n v="-73.994917999999998"/>
    <n v="40.718129900000001"/>
    <n v="-74.002628999999999"/>
    <d v="2014-10-01T11:10:11"/>
    <d v="2014-10-01T11:13:52"/>
    <d v="2014-10-01T11:29:13"/>
    <d v="2014-10-01T11:38:14"/>
    <n v="1.9475474538921844E-2"/>
    <n v="8.0306300257210472E-3"/>
    <d v="1899-12-30T00:19:02"/>
  </r>
  <r>
    <n v="1367807"/>
    <n v="322162"/>
    <n v="119794"/>
    <s v="bicycle"/>
    <s v="The Meatball Shop"/>
    <x v="16"/>
    <s v="Spicy Pork"/>
    <n v="1"/>
    <s v="Naked Balls"/>
    <d v="1899-12-30T00:05:58"/>
    <n v="40.771491247520302"/>
    <n v="-73.956334145089798"/>
    <n v="40.7638848"/>
    <n v="-73.970783400000002"/>
    <d v="2014-10-15T17:51:31"/>
    <d v="2014-10-15T18:00:48"/>
    <d v="2014-10-15T18:40:25"/>
    <d v="2014-10-15T18:58:41"/>
    <n v="4.6637384257337544E-2"/>
    <n v="1.6329084828586433E-2"/>
    <d v="1899-12-30T00:42:55"/>
  </r>
  <r>
    <n v="1441866"/>
    <n v="71386"/>
    <n v="118093"/>
    <s v="scooter"/>
    <s v="Vezzo Thin Crust Pizza"/>
    <x v="16"/>
    <s v="Parma"/>
    <n v="1"/>
    <s v="House Pies"/>
    <d v="1899-12-30T00:03:27"/>
    <n v="40.744489278379298"/>
    <n v="-73.981322050094604"/>
    <n v="40.7720342"/>
    <n v="-73.981427499999995"/>
    <d v="2014-10-24T21:50:39"/>
    <d v="2014-10-24T21:49:39"/>
    <d v="2014-10-24T22:03:59"/>
    <d v="2014-10-24T22:20:58"/>
    <n v="2.1051909716334194E-2"/>
    <n v="2.7545123466290275E-2"/>
    <d v="1899-12-30T00:09:53"/>
  </r>
  <r>
    <n v="1302574"/>
    <n v="113897"/>
    <n v="46760"/>
    <s v="car"/>
    <s v="Momofuku Milk Bar"/>
    <x v="11"/>
    <s v="Cornflake Marshmallow Chocolate Chip Cookie"/>
    <n v="1"/>
    <s v="Cookies"/>
    <m/>
    <n v="40.787149600866101"/>
    <n v="-73.971722312198096"/>
    <n v="40.780051999999998"/>
    <n v="-73.956165999999996"/>
    <d v="2014-10-05T18:07:05"/>
    <d v="2014-10-05T18:26:22"/>
    <d v="2014-10-05T18:44:42"/>
    <d v="2014-10-05T18:55:17"/>
    <n v="3.3464733794971835E-2"/>
    <n v="1.7098970356699238E-2"/>
    <d v="1899-12-30T00:37:36"/>
  </r>
  <r>
    <n v="1456246"/>
    <n v="121706"/>
    <n v="164384"/>
    <s v="car"/>
    <s v="French Roast"/>
    <x v="29"/>
    <s v="Croissant"/>
    <n v="2"/>
    <s v="From the Bakery"/>
    <d v="1899-12-30T00:08:09"/>
    <n v="40.787613109615599"/>
    <n v="-73.977123089522607"/>
    <n v="40.756804000000002"/>
    <n v="-73.998153200000004"/>
    <d v="2014-10-26T11:22:12"/>
    <d v="2014-10-26T12:19:12"/>
    <d v="2014-10-26T12:24:32"/>
    <d v="2014-10-26T12:48:30"/>
    <n v="5.9933078700851183E-2"/>
    <n v="3.7302369656596501E-2"/>
    <d v="1899-12-30T00:54:11"/>
  </r>
  <r>
    <n v="1413712"/>
    <n v="367800"/>
    <n v="43955"/>
    <s v="bicycle"/>
    <s v="sweetgreen"/>
    <x v="20"/>
    <s v="Organic Butternut Squash (Big)"/>
    <n v="1"/>
    <s v="Soup"/>
    <d v="1899-12-30T00:06:54"/>
    <n v="40.745078589413303"/>
    <n v="-73.988821506500202"/>
    <n v="40.758942599999997"/>
    <n v="-73.9793564"/>
    <d v="2014-10-21T12:09:29"/>
    <d v="2014-10-21T12:13:19"/>
    <d v="2014-10-21T12:39:09"/>
    <d v="2014-10-21T12:52:25"/>
    <n v="2.9817071757861413E-2"/>
    <n v="1.6786870780705836E-2"/>
    <d v="1899-12-30T00:22:46"/>
  </r>
  <r>
    <n v="1309233"/>
    <n v="60703"/>
    <n v="58695"/>
    <s v="bicycle"/>
    <s v="Cafe Habana"/>
    <x v="9"/>
    <s v="Grilled Chicken Cutlet"/>
    <n v="1"/>
    <s v="Entrees"/>
    <d v="1899-12-30T00:03:21"/>
    <n v="40.7228416988277"/>
    <n v="-73.994116468965402"/>
    <n v="40.737149000000002"/>
    <n v="-73.979189000000005"/>
    <d v="2014-10-06T18:42:41"/>
    <d v="2014-10-06T18:48:17"/>
    <d v="2014-10-06T18:55:37"/>
    <d v="2014-10-06T19:15:30"/>
    <n v="2.2790474533394445E-2"/>
    <n v="2.067675498108499E-2"/>
    <d v="1899-12-30T00:09:35"/>
  </r>
  <r>
    <n v="1294826"/>
    <n v="361521"/>
    <n v="111793"/>
    <s v="car"/>
    <s v="Blue Ribbon Fried Chicken"/>
    <x v="0"/>
    <s v="Unsweetened Iced Tea"/>
    <n v="2"/>
    <s v="Drinks"/>
    <m/>
    <n v="40.724339999999998"/>
    <n v="-73.990960000000001"/>
    <n v="40.741047600000002"/>
    <n v="-73.984866999999994"/>
    <d v="2014-10-04T18:17:00"/>
    <d v="2014-10-04T18:18:08"/>
    <d v="2014-10-04T18:44:04"/>
    <d v="2014-10-04T18:54:17"/>
    <n v="2.5887245370540768E-2"/>
    <n v="1.7783940698287579E-2"/>
    <d v="1899-12-30T00:27:04"/>
  </r>
  <r>
    <n v="1302571"/>
    <n v="295442"/>
    <n v="137297"/>
    <s v="bicycle"/>
    <s v="Luke's Lobster"/>
    <x v="23"/>
    <s v="Kettle Chips"/>
    <n v="1"/>
    <s v="Extras"/>
    <m/>
    <n v="40.784249960001098"/>
    <n v="-73.977760076522799"/>
    <n v="40.8010649"/>
    <n v="-73.9480097"/>
    <d v="2014-10-05T18:10:07"/>
    <d v="2014-10-05T18:24:55"/>
    <d v="2014-10-05T18:46:18"/>
    <d v="2014-10-05T18:51:03"/>
    <n v="2.8429236110241618E-2"/>
    <n v="3.4173485488240174E-2"/>
    <d v="1899-12-30T00:36:11"/>
  </r>
  <r>
    <n v="1299559"/>
    <n v="148327"/>
    <n v="118093"/>
    <s v="scooter"/>
    <s v="Shake Shack"/>
    <x v="2"/>
    <s v="Fries"/>
    <n v="1"/>
    <s v="Fries"/>
    <m/>
    <n v="40.692146411775603"/>
    <n v="-73.988865382600395"/>
    <n v="40.701971913365"/>
    <n v="-73.987036356088893"/>
    <d v="2014-10-05T12:30:23"/>
    <d v="2014-10-05T13:07:23"/>
    <d v="2014-10-05T13:26:13"/>
    <d v="2014-10-05T13:35:38"/>
    <n v="4.5312974536500406E-2"/>
    <n v="9.9942893425703453E-3"/>
    <d v="1899-12-30T00:55:50"/>
  </r>
  <r>
    <n v="1338571"/>
    <n v="62929"/>
    <n v="30743"/>
    <s v="bicycle"/>
    <s v="Bareburger"/>
    <x v="2"/>
    <s v="Barest Burger"/>
    <n v="1"/>
    <s v="Bareburgers"/>
    <d v="1899-12-30T00:06:55"/>
    <n v="40.728478263619799"/>
    <n v="-73.998391837447898"/>
    <n v="40.721722999999997"/>
    <n v="-74.004688000000002"/>
    <d v="2014-10-11T14:34:21"/>
    <d v="2014-10-11T14:40:20"/>
    <d v="2014-10-11T14:52:58"/>
    <d v="2014-10-11T14:58:50"/>
    <n v="1.700568287196802E-2"/>
    <n v="9.2344598897571104E-3"/>
    <d v="1899-12-30T00:11:41"/>
  </r>
  <r>
    <n v="1461185"/>
    <n v="363561"/>
    <n v="175485"/>
    <s v="bicycle"/>
    <s v="Shake Shack"/>
    <x v="2"/>
    <s v="Hamburger"/>
    <n v="1"/>
    <s v="Burgers"/>
    <m/>
    <n v="40.780825773220101"/>
    <n v="-73.976483345031696"/>
    <n v="40.7894893"/>
    <n v="-73.974971600000003"/>
    <d v="2014-10-26T18:05:44"/>
    <d v="2014-10-26T18:12:17"/>
    <d v="2014-10-26T18:37:16"/>
    <d v="2014-10-26T18:48:33"/>
    <n v="2.9728657405939884E-2"/>
    <n v="8.7944339958214348E-3"/>
    <d v="1899-12-30T00:31:31"/>
  </r>
  <r>
    <n v="1461620"/>
    <n v="141918"/>
    <n v="125358"/>
    <s v="bicycle"/>
    <s v="S'MAC"/>
    <x v="0"/>
    <s v="Brownies"/>
    <n v="1"/>
    <s v="Sides"/>
    <m/>
    <n v="40.730340181965403"/>
    <n v="-73.983993530273395"/>
    <n v="40.740335999999999"/>
    <n v="-73.999213999999995"/>
    <d v="2014-10-26T18:33:13"/>
    <d v="2014-10-26T18:32:32"/>
    <d v="2014-10-26T19:03:22"/>
    <d v="2014-10-26T19:16:05"/>
    <n v="2.9767870371870231E-2"/>
    <n v="1.820931291617324E-2"/>
    <d v="1899-12-30T00:30:09"/>
  </r>
  <r>
    <n v="1456176"/>
    <n v="395562"/>
    <n v="172130"/>
    <s v="walker"/>
    <s v="Pizza Hut"/>
    <x v="1"/>
    <s v="Marinara"/>
    <n v="4"/>
    <s v="Dipping Sauces"/>
    <d v="1899-12-30T00:09:43"/>
    <n v="40.74962"/>
    <n v="-73.991614999999996"/>
    <n v="40.759030699999997"/>
    <n v="-73.994566500000005"/>
    <d v="2014-10-26T11:08:39"/>
    <d v="2014-10-26T11:09:39"/>
    <d v="2014-10-26T11:50:29"/>
    <d v="2014-10-26T12:03:16"/>
    <n v="3.7926284720015246E-2"/>
    <n v="9.8626886161932298E-3"/>
    <d v="1899-12-30T00:32:07"/>
  </r>
  <r>
    <n v="1416029"/>
    <n v="173667"/>
    <n v="124897"/>
    <s v="bicycle"/>
    <s v="Osteria Morini"/>
    <x v="16"/>
    <s v="Branzino"/>
    <n v="1"/>
    <s v="Entrees"/>
    <d v="1899-12-30T00:03:59"/>
    <n v="40.721952559408798"/>
    <n v="-73.997737000598505"/>
    <n v="40.718760679564802"/>
    <n v="-74.002535891014105"/>
    <d v="2014-10-21T19:23:42"/>
    <d v="2014-10-21T19:26:22"/>
    <d v="2014-10-21T19:40:40"/>
    <d v="2014-10-21T19:46:11"/>
    <n v="1.5607256944349501E-2"/>
    <n v="5.7634578301090887E-3"/>
    <d v="1899-12-30T00:12:59"/>
  </r>
  <r>
    <n v="1312768"/>
    <n v="91114"/>
    <n v="143261"/>
    <s v="bicycle"/>
    <s v="sweetgreen"/>
    <x v="20"/>
    <m/>
    <m/>
    <m/>
    <d v="1899-12-30T00:02:17"/>
    <n v="40.745078589413303"/>
    <n v="-73.988821506500202"/>
    <n v="40.750533799999999"/>
    <n v="-73.9826458"/>
    <d v="2014-10-07T11:41:48"/>
    <d v="2014-10-07T11:43:27"/>
    <d v="2014-10-07T12:05:17"/>
    <d v="2014-10-07T12:17:59"/>
    <n v="2.512614583974937E-2"/>
    <n v="8.2400651284943813E-3"/>
    <d v="1899-12-30T00:21:12"/>
  </r>
  <r>
    <n v="1383208"/>
    <n v="355713"/>
    <n v="142394"/>
    <s v="bicycle"/>
    <s v="TAO"/>
    <x v="4"/>
    <s v="Kung Pao Chicken"/>
    <n v="1"/>
    <s v="From the Sky"/>
    <d v="1899-12-30T00:04:14"/>
    <n v="40.762857763598497"/>
    <n v="-73.9716190014841"/>
    <n v="40.771892999999999"/>
    <n v="-73.959619700000005"/>
    <d v="2014-10-17T20:15:02"/>
    <d v="2014-10-17T20:37:23"/>
    <d v="2014-10-17T20:47:13"/>
    <d v="2014-10-17T21:00:27"/>
    <n v="3.1545937497867271E-2"/>
    <n v="1.5020610271798115E-2"/>
    <d v="1899-12-30T00:27:57"/>
  </r>
  <r>
    <n v="1396474"/>
    <n v="79055"/>
    <n v="31156"/>
    <s v="bicycle"/>
    <s v="Momofuku Milk Bar"/>
    <x v="11"/>
    <s v="Cereal Milk Soft Serve (1 Pint)"/>
    <n v="1"/>
    <s v="Soft Serve"/>
    <m/>
    <n v="40.731795470614898"/>
    <n v="-73.985672593116803"/>
    <n v="40.7529884"/>
    <n v="-74.003659799999994"/>
    <d v="2014-10-19T10:59:23"/>
    <d v="2014-10-19T11:00:34"/>
    <d v="2014-10-19T11:09:24"/>
    <d v="2014-10-19T11:28:28"/>
    <n v="2.0199062499159481E-2"/>
    <n v="2.7797119767713648E-2"/>
    <d v="1899-12-30T00:10:01"/>
  </r>
  <r>
    <n v="1369037"/>
    <n v="128711"/>
    <n v="34667"/>
    <s v="bicycle"/>
    <s v="RedFarm Hudson"/>
    <x v="30"/>
    <s v="Summer Vegetables, Red Curry"/>
    <n v="1"/>
    <s v="Mains"/>
    <d v="1899-12-30T00:04:24"/>
    <n v="40.734213854853898"/>
    <n v="-74.006202029303594"/>
    <n v="40.737423999999997"/>
    <n v="-74.002719999999997"/>
    <d v="2014-10-15T19:49:43"/>
    <d v="2014-10-15T20:03:03"/>
    <d v="2014-10-15T20:07:53"/>
    <d v="2014-10-15T20:12:18"/>
    <n v="1.5682187498896383E-2"/>
    <n v="4.735985634494207E-3"/>
    <d v="1899-12-30T00:13:46"/>
  </r>
  <r>
    <n v="1431957"/>
    <n v="42828"/>
    <n v="18860"/>
    <s v="bicycle"/>
    <s v="Locanda Verde"/>
    <x v="16"/>
    <m/>
    <m/>
    <m/>
    <d v="1899-12-30T00:07:31"/>
    <n v="40.720072628003599"/>
    <n v="-74.010368099724104"/>
    <n v="40.725517000000004"/>
    <n v="-74.010013000000001"/>
    <d v="2014-10-23T19:39:19"/>
    <d v="2014-10-23T19:56:05"/>
    <d v="2014-10-23T20:09:24"/>
    <d v="2014-10-23T20:13:42"/>
    <n v="2.3875532409874722E-2"/>
    <n v="5.4559400884987624E-3"/>
    <d v="1899-12-30T00:22:33"/>
  </r>
  <r>
    <n v="1345722"/>
    <n v="42153"/>
    <n v="30743"/>
    <s v="bicycle"/>
    <s v="Blue Smoke"/>
    <x v="10"/>
    <s v="North Carolina Salt Peanuts"/>
    <n v="1"/>
    <s v="Starters &amp; Salads"/>
    <d v="1899-12-30T00:13:58"/>
    <n v="40.742334001650697"/>
    <n v="-73.983855195769493"/>
    <n v="40.738255500000001"/>
    <n v="-74.005941699999994"/>
    <d v="2014-10-12T13:28:18"/>
    <d v="2014-10-12T13:39:39"/>
    <d v="2014-10-12T14:01:38"/>
    <d v="2014-10-12T14:14:29"/>
    <n v="3.2074178241600748E-2"/>
    <n v="2.2459916403198301E-2"/>
    <d v="1899-12-30T00:19:22"/>
  </r>
  <r>
    <n v="1453557"/>
    <n v="397737"/>
    <n v="142394"/>
    <s v="bicycle"/>
    <s v="Serafina at Time Hotel"/>
    <x v="8"/>
    <m/>
    <m/>
    <m/>
    <d v="1899-12-30T00:03:09"/>
    <n v="40.7615390516589"/>
    <n v="-73.985146493539304"/>
    <n v="40.761100445238"/>
    <n v="-73.9992188723661"/>
    <d v="2014-10-25T22:44:28"/>
    <m/>
    <m/>
    <d v="2014-10-25T23:34:22"/>
    <n v="3.4645543979422655E-2"/>
    <n v="1.4079212386966748E-2"/>
    <n v="-41937.94973518519"/>
  </r>
  <r>
    <n v="1342022"/>
    <n v="135029"/>
    <n v="103194"/>
    <s v="bicycle"/>
    <s v="Cafe Fiorello"/>
    <x v="8"/>
    <m/>
    <m/>
    <m/>
    <d v="1899-12-30T00:05:42"/>
    <n v="40.771686433610803"/>
    <n v="-73.982305626988094"/>
    <n v="40.785890999999999"/>
    <n v="-73.971508"/>
    <d v="2014-10-11T21:20:33"/>
    <d v="2014-10-11T21:51:32"/>
    <d v="2014-10-11T22:05:21"/>
    <d v="2014-10-11T22:15:48"/>
    <n v="3.8360810191079509E-2"/>
    <n v="1.7842602245162927E-2"/>
    <d v="1899-12-30T00:39:05"/>
  </r>
  <r>
    <n v="1391093"/>
    <n v="146588"/>
    <n v="143261"/>
    <s v="bicycle"/>
    <s v="Sushi of Gari"/>
    <x v="6"/>
    <s v="Ebi Shumai"/>
    <n v="1"/>
    <s v="Additional Appetizers"/>
    <d v="1899-12-30T00:07:35"/>
    <n v="40.771568712019302"/>
    <n v="-73.952786829189705"/>
    <n v="40.785560599999997"/>
    <n v="-73.954698899999997"/>
    <d v="2014-10-18T18:45:50"/>
    <d v="2014-10-18T18:55:48"/>
    <d v="2014-10-18T19:17:59"/>
    <d v="2014-10-18T19:37:34"/>
    <n v="3.593505787284812E-2"/>
    <n v="1.4121931314372829E-2"/>
    <d v="1899-12-30T00:24:34"/>
  </r>
  <r>
    <n v="1387788"/>
    <n v="345783"/>
    <n v="91807"/>
    <s v="walker"/>
    <s v="The Grey Dog - Mulberry"/>
    <x v="19"/>
    <s v="Irish Oatmeal"/>
    <n v="1"/>
    <s v="Breakfast"/>
    <d v="1899-12-30T00:02:40"/>
    <n v="40.723095999999998"/>
    <n v="-73.995773999999997"/>
    <n v="40.724788400000001"/>
    <n v="-73.980720599999998"/>
    <d v="2014-10-18T12:10:29"/>
    <d v="2014-10-18T12:08:04"/>
    <d v="2014-10-18T12:27:50"/>
    <d v="2014-10-18T12:39:17"/>
    <n v="2.000390046305256E-2"/>
    <n v="1.5148236508583776E-2"/>
    <d v="1899-12-30T00:14:42"/>
  </r>
  <r>
    <n v="1476006"/>
    <n v="402396"/>
    <n v="133293"/>
    <s v="bicycle"/>
    <s v="Momofuku Milk Bar (archived)"/>
    <x v="11"/>
    <s v="Corn Cookie"/>
    <n v="1"/>
    <s v="Cookies"/>
    <m/>
    <n v="40.7231283099199"/>
    <n v="-74.002060890197697"/>
    <n v="40.723676400000002"/>
    <n v="-74.010723499999997"/>
    <d v="2014-10-28T20:47:42"/>
    <d v="2014-10-28T21:36:01"/>
    <d v="2014-10-28T21:49:22"/>
    <d v="2014-10-28T22:01:10"/>
    <n v="5.1013402779062744E-2"/>
    <n v="8.679931527541946E-3"/>
    <d v="1899-12-30T01:01:39"/>
  </r>
  <r>
    <n v="1379095"/>
    <n v="41378"/>
    <n v="112646"/>
    <s v="bicycle"/>
    <s v="Starbucks"/>
    <x v="19"/>
    <m/>
    <m/>
    <m/>
    <m/>
    <n v="40.730014973446998"/>
    <n v="-73.991503715515094"/>
    <n v="40.727404999999997"/>
    <n v="-73.991802000000007"/>
    <d v="2014-10-17T11:33:17"/>
    <d v="2014-10-17T11:30:51"/>
    <d v="2014-10-17T11:43:43"/>
    <d v="2014-10-17T11:51:05"/>
    <n v="1.2360474538581911E-2"/>
    <n v="2.6269630808196244E-3"/>
    <d v="1899-12-30T00:10:26"/>
  </r>
  <r>
    <n v="1303141"/>
    <n v="145269"/>
    <n v="118707"/>
    <s v="car"/>
    <s v="Serafina Fabulous Pizza"/>
    <x v="16"/>
    <s v="Burrata"/>
    <n v="1"/>
    <s v="Antipasti"/>
    <m/>
    <n v="40.776083193932998"/>
    <n v="-73.962171576462296"/>
    <n v="40.768624600000003"/>
    <n v="-73.9536339"/>
    <d v="2014-10-05T19:00:55"/>
    <d v="2014-10-05T19:04:44"/>
    <d v="2014-10-05T19:47:00"/>
    <d v="2014-10-05T19:55:03"/>
    <n v="3.7596099537040573E-2"/>
    <n v="1.133677832685105E-2"/>
    <d v="1899-12-30T00:46:05"/>
  </r>
  <r>
    <n v="1286495"/>
    <n v="39071"/>
    <n v="57186"/>
    <s v="bicycle"/>
    <s v="BabyCakes NYC"/>
    <x v="7"/>
    <s v="Cupcakes"/>
    <n v="1"/>
    <s v="Menu"/>
    <m/>
    <n v="40.718024999999997"/>
    <n v="-73.989769999999993"/>
    <n v="40.719024971775497"/>
    <n v="-73.999821755902403"/>
    <d v="2014-10-03T16:36:56"/>
    <d v="2014-10-03T16:46:55"/>
    <d v="2014-10-03T16:55:14"/>
    <d v="2014-10-03T17:09:50"/>
    <n v="2.2857615738757886E-2"/>
    <n v="1.0101373187513954E-2"/>
    <d v="1899-12-30T00:18:19"/>
  </r>
  <r>
    <n v="1358636"/>
    <n v="342107"/>
    <n v="116141"/>
    <s v="bicycle"/>
    <s v="The Kati Roll Company"/>
    <x v="5"/>
    <s v="Unda Chicken Roll Special"/>
    <n v="1"/>
    <s v="Rolls"/>
    <d v="1899-12-30T00:06:54"/>
    <n v="40.752767603754798"/>
    <n v="-73.984937667846694"/>
    <n v="40.767449999999997"/>
    <n v="-73.992028000000005"/>
    <d v="2014-10-13T22:24:25"/>
    <d v="2014-10-13T22:34:46"/>
    <d v="2014-10-13T22:42:05"/>
    <d v="2014-10-13T22:55:25"/>
    <n v="2.1527986107685138E-2"/>
    <n v="1.6304771373598183E-2"/>
    <d v="1899-12-30T00:10:46"/>
  </r>
  <r>
    <n v="1401471"/>
    <n v="128224"/>
    <n v="123581"/>
    <s v="bicycle"/>
    <s v="Blue Ribbon Sushi"/>
    <x v="4"/>
    <s v="Ikura"/>
    <n v="2"/>
    <s v="Taiseyo (Atlantic Ocean)"/>
    <d v="1899-12-30T00:08:18"/>
    <n v="40.7261096570601"/>
    <n v="-74.002491863200504"/>
    <n v="40.716719699999999"/>
    <n v="-74.012299799999994"/>
    <d v="2014-10-19T18:39:21"/>
    <m/>
    <m/>
    <d v="2014-10-19T19:22:40"/>
    <n v="3.0079745367402211E-2"/>
    <n v="1.3578178001975418E-2"/>
    <n v="-41931.783094409722"/>
  </r>
  <r>
    <n v="1313519"/>
    <n v="203644"/>
    <n v="60761"/>
    <s v="bicycle"/>
    <s v="Rag &amp; Bone Showroom"/>
    <x v="8"/>
    <m/>
    <m/>
    <m/>
    <m/>
    <n v="40.740883538681501"/>
    <n v="-74.007034102962805"/>
    <n v="40.747129000000001"/>
    <n v="-74.004275000000007"/>
    <d v="2014-10-07T14:38:38"/>
    <d v="2014-10-07T14:43:24"/>
    <d v="2014-10-07T15:10:34"/>
    <d v="2014-10-07T15:20:36"/>
    <n v="2.914218750083819E-2"/>
    <n v="6.8277694923158478E-3"/>
    <d v="1899-12-30T00:31:56"/>
  </r>
  <r>
    <n v="1368417"/>
    <n v="119008"/>
    <n v="19432"/>
    <s v="car"/>
    <s v="Serafina Fabulous Pizza"/>
    <x v="16"/>
    <s v="Carciofi E Parmigiano"/>
    <n v="2"/>
    <s v="Insalate"/>
    <d v="1899-12-30T00:05:20"/>
    <n v="40.776083193932998"/>
    <n v="-73.962171576462296"/>
    <n v="40.803517900000003"/>
    <n v="-73.964404000000002"/>
    <d v="2014-10-15T18:51:52"/>
    <d v="2014-10-15T19:07:43"/>
    <d v="2014-10-15T19:14:03"/>
    <d v="2014-10-15T19:28:43"/>
    <n v="2.5589178243535571E-2"/>
    <n v="2.752538486260778E-2"/>
    <d v="1899-12-30T00:16:51"/>
  </r>
  <r>
    <n v="1337479"/>
    <n v="303781"/>
    <n v="66004"/>
    <s v="bicycle"/>
    <s v="Brooklyn Bagel &amp; Coffee Co."/>
    <x v="18"/>
    <s v="Breakfast Blend Coffee"/>
    <n v="2"/>
    <s v="Coffee Bar"/>
    <m/>
    <n v="40.746279063314802"/>
    <n v="-73.997949958145199"/>
    <n v="40.744408900000003"/>
    <n v="-73.980262199999999"/>
    <d v="2014-10-11T11:38:09"/>
    <d v="2014-10-11T12:05:37"/>
    <d v="2014-10-11T12:29:57"/>
    <d v="2014-10-11T12:53:12"/>
    <n v="5.2109027776168659E-2"/>
    <n v="1.7786351481602992E-2"/>
    <d v="1899-12-30T00:51:47"/>
  </r>
  <r>
    <n v="1456489"/>
    <n v="67844"/>
    <n v="153533"/>
    <s v="bicycle"/>
    <s v="The Smile"/>
    <x v="0"/>
    <s v="Scrambled Eggs"/>
    <n v="1"/>
    <s v="Eggs"/>
    <d v="1899-12-30T00:05:24"/>
    <n v="40.726413182830903"/>
    <n v="-73.993821144104004"/>
    <n v="40.7268586"/>
    <n v="-73.995960699999998"/>
    <d v="2014-10-26T11:56:36"/>
    <m/>
    <m/>
    <d v="2014-10-26T12:16:31"/>
    <n v="1.3834293982654344E-2"/>
    <n v="2.1854280785713045E-3"/>
    <n v="-41938.501390787038"/>
  </r>
  <r>
    <n v="1313148"/>
    <n v="175703"/>
    <n v="49875"/>
    <s v="bicycle"/>
    <s v="The Meatball Shop"/>
    <x v="16"/>
    <s v="Classic Beef Hero"/>
    <n v="1"/>
    <s v="Heroes"/>
    <d v="1899-12-30T00:05:11"/>
    <n v="40.745963108098799"/>
    <n v="-74.001697291846"/>
    <n v="40.741815000000003"/>
    <n v="-73.992895000000004"/>
    <d v="2014-10-07T13:13:06"/>
    <d v="2014-10-07T13:13:46"/>
    <d v="2014-10-07T13:26:14"/>
    <d v="2014-10-07T13:32:25"/>
    <n v="1.3423240736301523E-2"/>
    <n v="9.7307318605221235E-3"/>
    <d v="1899-12-30T00:07:58"/>
  </r>
  <r>
    <n v="1480991"/>
    <n v="94480"/>
    <n v="30774"/>
    <s v="bicycle"/>
    <s v="TAO"/>
    <x v="4"/>
    <s v="Jasmine White Rice"/>
    <n v="1"/>
    <s v="Sophisticated Noodles and Rice"/>
    <d v="1899-12-30T00:09:59"/>
    <n v="40.762857763598497"/>
    <n v="-73.9716190014841"/>
    <n v="40.773538199999997"/>
    <n v="-73.962198099999995"/>
    <d v="2014-10-29T18:31:41"/>
    <d v="2014-10-29T18:53:33"/>
    <d v="2014-10-29T19:05:24"/>
    <d v="2014-10-29T19:15:33"/>
    <n v="3.0465370371530298E-2"/>
    <n v="1.4241667967612495E-2"/>
    <d v="1899-12-30T00:23:44"/>
  </r>
  <r>
    <n v="1381837"/>
    <n v="328458"/>
    <n v="167085"/>
    <s v="bicycle"/>
    <s v="Num Pang Sandwich Shop"/>
    <x v="31"/>
    <s v="Grilled Spicy Pork Rice Bowl"/>
    <n v="1"/>
    <s v="Rice &amp; Noodles"/>
    <m/>
    <n v="40.7431927757236"/>
    <n v="-73.988993167877197"/>
    <n v="40.779717099999999"/>
    <n v="-73.987650799999997"/>
    <d v="2014-10-17T18:04:01"/>
    <d v="2014-10-17T18:13:21"/>
    <d v="2014-10-17T18:30:11"/>
    <d v="2014-10-17T19:16:51"/>
    <n v="5.057425925770076E-2"/>
    <n v="3.654898378020003E-2"/>
    <d v="1899-12-30T00:26:10"/>
  </r>
  <r>
    <n v="1285111"/>
    <n v="209286"/>
    <n v="138560"/>
    <s v="bicycle"/>
    <s v="$10 Blue Ribbon Fried Chicken Sandwich"/>
    <x v="8"/>
    <s v="The Melt Shop Fried Chicken Sandwich"/>
    <n v="2"/>
    <s v="Today's Special"/>
    <m/>
    <n v="40.724339999999998"/>
    <n v="-73.990960000000001"/>
    <n v="40.767330000000001"/>
    <n v="-73.989450000000005"/>
    <d v="2014-10-03T12:26:12"/>
    <m/>
    <m/>
    <d v="2014-10-03T12:40:07"/>
    <n v="9.6646527745178901E-3"/>
    <n v="4.3016510783654482E-2"/>
    <n v="-41915.518192719908"/>
  </r>
  <r>
    <n v="1393105"/>
    <n v="227992"/>
    <n v="142140"/>
    <s v="car"/>
    <s v="Via Quadronno"/>
    <x v="8"/>
    <m/>
    <m/>
    <m/>
    <d v="1899-12-30T00:09:21"/>
    <n v="40.772558538276897"/>
    <n v="-73.965167711577905"/>
    <n v="40.766165299999997"/>
    <n v="-73.957713999999996"/>
    <d v="2014-10-18T21:23:43"/>
    <d v="2014-10-18T21:27:14"/>
    <d v="2014-10-18T21:43:25"/>
    <d v="2014-10-18T21:51:20"/>
    <n v="1.917863425478572E-2"/>
    <n v="9.8199446002447243E-3"/>
    <d v="1899-12-30T00:10:21"/>
  </r>
  <r>
    <n v="1299332"/>
    <n v="222766"/>
    <n v="156508"/>
    <s v="bicycle"/>
    <s v="Katz's Delicatessen"/>
    <x v="8"/>
    <s v="Potato Latkes"/>
    <n v="1"/>
    <s v="All Day Specials"/>
    <m/>
    <n v="40.722307066359498"/>
    <n v="-73.987351655960097"/>
    <n v="40.730339999999998"/>
    <n v="-73.994748999999999"/>
    <d v="2014-10-05T11:54:54"/>
    <d v="2014-10-05T12:20:34"/>
    <d v="2014-10-05T12:36:55"/>
    <d v="2014-10-05T12:56:35"/>
    <n v="4.283988425595453E-2"/>
    <n v="1.0920106305221788E-2"/>
    <d v="1899-12-30T00:42:01"/>
  </r>
  <r>
    <n v="1415981"/>
    <n v="62103"/>
    <n v="118095"/>
    <s v="bicycle"/>
    <s v="Blue Ribbon Sushi Izakaya"/>
    <x v="4"/>
    <m/>
    <m/>
    <m/>
    <d v="1899-12-30T00:11:38"/>
    <n v="40.721979579708403"/>
    <n v="-73.988148214155601"/>
    <n v="40.740580000000001"/>
    <n v="-74.001898999999995"/>
    <d v="2014-10-21T19:17:38"/>
    <d v="2014-10-21T19:47:07"/>
    <d v="2014-10-21T19:59:54"/>
    <d v="2014-10-21T20:18:49"/>
    <n v="4.2480358803004492E-2"/>
    <n v="2.3131358506635107E-2"/>
    <d v="1899-12-30T00:30:37"/>
  </r>
  <r>
    <n v="1439953"/>
    <n v="385150"/>
    <n v="32580"/>
    <s v="bicycle"/>
    <s v="Blue Ribbon Sushi"/>
    <x v="4"/>
    <s v="Shumai"/>
    <n v="1"/>
    <s v="Appetizers"/>
    <d v="1899-12-30T00:06:36"/>
    <n v="40.7261096570601"/>
    <n v="-74.002491863200504"/>
    <n v="40.7810682"/>
    <n v="-73.951912699999994"/>
    <d v="2014-10-24T19:14:18"/>
    <d v="2014-10-24T19:41:08"/>
    <d v="2014-10-24T20:00:43"/>
    <d v="2014-10-24T20:25:15"/>
    <n v="4.9270590279775206E-2"/>
    <n v="7.4690649964641975E-2"/>
    <d v="1899-12-30T00:39:50"/>
  </r>
  <r>
    <n v="1490466"/>
    <n v="155689"/>
    <n v="17402"/>
    <s v="bicycle"/>
    <s v="Koi New York"/>
    <x v="8"/>
    <m/>
    <m/>
    <m/>
    <m/>
    <n v="40.753815216005698"/>
    <n v="-73.983769108942894"/>
    <n v="40.764197818666297"/>
    <n v="-73.958115417416806"/>
    <d v="2014-10-30T21:21:49"/>
    <d v="2014-10-30T21:36:25"/>
    <d v="2014-10-30T22:08:45"/>
    <d v="2014-10-30T22:31:21"/>
    <n v="4.8290115744748618E-2"/>
    <n v="2.7675084948804662E-2"/>
    <d v="1899-12-30T00:46:56"/>
  </r>
  <r>
    <n v="1477058"/>
    <n v="334619"/>
    <n v="166448"/>
    <s v="car"/>
    <s v="Ed's Lobster Bar"/>
    <x v="23"/>
    <s v="Lobster Roll"/>
    <n v="1"/>
    <s v="Lobster"/>
    <d v="1899-12-30T00:18:17"/>
    <n v="40.722079393083497"/>
    <n v="-73.997511863708496"/>
    <n v="40.739461800000001"/>
    <n v="-73.992554299999995"/>
    <d v="2014-10-28T22:37:04"/>
    <d v="2014-10-28T22:38:24"/>
    <d v="2014-10-28T22:55:46"/>
    <d v="2014-10-28T23:05:20"/>
    <n v="1.9633078707556706E-2"/>
    <n v="1.8075550009190922E-2"/>
    <d v="1899-12-30T00:00:25"/>
  </r>
  <r>
    <n v="1481173"/>
    <n v="386678"/>
    <n v="118095"/>
    <s v="bicycle"/>
    <s v="Trader Joe's"/>
    <x v="17"/>
    <s v="Organic Mini Carrots"/>
    <n v="1"/>
    <s v="Fruits &amp; Vegetables"/>
    <m/>
    <n v="40.733633781778998"/>
    <n v="-73.987769236059194"/>
    <n v="40.714762042013099"/>
    <n v="-74.007023185308"/>
    <d v="2014-10-29T18:52:28"/>
    <d v="2014-10-29T19:27:13"/>
    <d v="2014-10-29T20:15:27"/>
    <d v="2014-10-29T20:37:10"/>
    <n v="7.2702719902736135E-2"/>
    <n v="2.6960287896597799E-2"/>
    <d v="1899-12-30T01:22:59"/>
  </r>
  <r>
    <n v="1322798"/>
    <n v="155272"/>
    <n v="137743"/>
    <s v="bicycle"/>
    <s v="Whole Foods Market"/>
    <x v="17"/>
    <s v="Original Crackers"/>
    <n v="1"/>
    <s v="Crackers"/>
    <m/>
    <n v="40.723954999999997"/>
    <n v="-73.991828999999996"/>
    <n v="40.7236373"/>
    <n v="-73.985002399999999"/>
    <d v="2014-10-09T11:41:59"/>
    <d v="2014-10-09T11:44:36"/>
    <d v="2014-10-09T12:32:56"/>
    <d v="2014-10-09T12:39:33"/>
    <n v="3.9983506940188818E-2"/>
    <n v="6.8339886486554124E-3"/>
    <d v="1899-12-30T00:50:57"/>
  </r>
  <r>
    <n v="1288233"/>
    <n v="199735"/>
    <n v="3296"/>
    <s v="bicycle"/>
    <s v="The Meatball Shop"/>
    <x v="16"/>
    <s v="Simple Salad"/>
    <n v="1"/>
    <s v="Green Market"/>
    <m/>
    <n v="40.771491247520302"/>
    <n v="-73.956334145089798"/>
    <n v="40.779377063180299"/>
    <n v="-73.954018027163002"/>
    <d v="2014-10-03T19:16:21"/>
    <d v="2014-10-03T19:32:52"/>
    <d v="2014-10-03T19:42:42"/>
    <d v="2014-10-03T19:50:15"/>
    <n v="2.3543622679426335E-2"/>
    <n v="8.218910564927016E-3"/>
    <d v="1899-12-30T00:26:21"/>
  </r>
  <r>
    <n v="1461066"/>
    <n v="59105"/>
    <n v="175555"/>
    <s v="car"/>
    <s v="Sushi of Gari 46"/>
    <x v="6"/>
    <s v="Tempura Appetizer"/>
    <n v="1"/>
    <s v="Appetizers"/>
    <d v="1899-12-30T00:10:26"/>
    <n v="40.760654436198898"/>
    <n v="-73.989582752602004"/>
    <n v="40.743701000000001"/>
    <n v="-73.987386000000001"/>
    <d v="2014-10-26T17:56:17"/>
    <d v="2014-10-26T18:04:57"/>
    <d v="2014-10-26T18:24:51"/>
    <d v="2014-10-26T18:41:55"/>
    <n v="3.1693854165496305E-2"/>
    <n v="1.7095166595984521E-2"/>
    <d v="1899-12-30T00:18:09"/>
  </r>
  <r>
    <n v="1446099"/>
    <n v="373059"/>
    <n v="103194"/>
    <s v="bicycle"/>
    <s v="Shake Shack"/>
    <x v="2"/>
    <s v="Hamburger"/>
    <n v="1"/>
    <s v="Burgers"/>
    <m/>
    <n v="40.779126065705498"/>
    <n v="-73.954904894578206"/>
    <n v="40.782442799999998"/>
    <n v="-73.972112499999994"/>
    <d v="2014-10-25T13:36:52"/>
    <d v="2014-10-25T13:36:01"/>
    <d v="2014-10-25T13:57:18"/>
    <d v="2014-10-25T14:10:23"/>
    <n v="2.3278067128558178E-2"/>
    <n v="1.7524337668861335E-2"/>
    <d v="1899-12-30T00:20:27"/>
  </r>
  <r>
    <n v="1410873"/>
    <n v="91032"/>
    <n v="142140"/>
    <s v="car"/>
    <s v="Empanada Mama (closed)"/>
    <x v="9"/>
    <s v="Arroz Con Pollo"/>
    <n v="1"/>
    <s v="Entrees"/>
    <d v="1899-12-30T00:02:43"/>
    <n v="40.764217000000002"/>
    <n v="-73.988320999999999"/>
    <n v="40.767684699999997"/>
    <n v="-73.983594600000004"/>
    <d v="2014-10-20T20:26:28"/>
    <d v="2014-10-20T20:39:05"/>
    <d v="2014-10-20T20:55:35"/>
    <d v="2014-10-20T21:08:01"/>
    <n v="2.8857083336333744E-2"/>
    <n v="5.8620645040736467E-3"/>
    <d v="1899-12-30T00:26:23"/>
  </r>
  <r>
    <n v="1332439"/>
    <n v="19572"/>
    <n v="152053"/>
    <s v="bicycle"/>
    <s v="Caracas Arepa Bar"/>
    <x v="28"/>
    <s v="De Pollo"/>
    <n v="1"/>
    <s v="Arepas"/>
    <d v="1899-12-30T00:08:05"/>
    <n v="40.72681"/>
    <n v="-73.985328999999993"/>
    <n v="40.734236899999999"/>
    <n v="-73.983224300000003"/>
    <d v="2014-10-10T18:30:55"/>
    <d v="2014-10-10T18:42:40"/>
    <d v="2014-10-10T18:56:06"/>
    <d v="2014-10-10T19:02:33"/>
    <n v="2.1969942128635012E-2"/>
    <n v="7.7193656280770111E-3"/>
    <d v="1899-12-30T00:17:06"/>
  </r>
  <r>
    <n v="1340289"/>
    <n v="59105"/>
    <n v="158266"/>
    <s v="scooter"/>
    <s v="Sushi of Gari 46"/>
    <x v="6"/>
    <s v="Yellowtail with Jalapeno Sushi"/>
    <n v="1"/>
    <s v="Sushi"/>
    <d v="1899-12-30T00:14:23"/>
    <n v="40.760654436198898"/>
    <n v="-73.989582752602004"/>
    <n v="40.743701000000001"/>
    <n v="-73.987386000000001"/>
    <d v="2014-10-11T18:21:37"/>
    <d v="2014-10-11T18:29:56"/>
    <d v="2014-10-11T19:09:19"/>
    <d v="2014-10-11T19:24:53"/>
    <n v="4.3925949074036907E-2"/>
    <n v="1.7095166595984521E-2"/>
    <d v="1899-12-30T00:33:19"/>
  </r>
  <r>
    <n v="1368346"/>
    <n v="41168"/>
    <n v="55567"/>
    <s v="bicycle"/>
    <s v="Parm"/>
    <x v="16"/>
    <s v="Eggplant Parm"/>
    <n v="1"/>
    <s v="Sandwiches"/>
    <d v="1899-12-30T00:10:29"/>
    <n v="40.723019825000002"/>
    <n v="-73.995853999999994"/>
    <n v="40.729469999999999"/>
    <n v="-73.984803999999997"/>
    <d v="2014-10-15T18:43:46"/>
    <d v="2014-10-15T19:04:22"/>
    <d v="2014-10-15T19:09:41"/>
    <d v="2014-10-15T19:16:03"/>
    <n v="2.2411284720874391E-2"/>
    <n v="1.2794813696593483E-2"/>
    <d v="1899-12-30T00:15:25"/>
  </r>
  <r>
    <n v="1307724"/>
    <n v="47386"/>
    <n v="110399"/>
    <s v="bicycle"/>
    <s v="Bubby's "/>
    <x v="0"/>
    <s v="Bubby's Breakfast"/>
    <n v="1"/>
    <s v="Breakfast Plates"/>
    <d v="1899-12-30T00:05:43"/>
    <n v="40.719966017586998"/>
    <n v="-74.008543303190294"/>
    <n v="40.717194900000003"/>
    <n v="-74.005112199999999"/>
    <d v="2014-10-06T12:51:27"/>
    <d v="2014-10-06T13:09:05"/>
    <d v="2014-10-06T13:16:27"/>
    <d v="2014-10-06T13:22:40"/>
    <n v="2.1682939819584135E-2"/>
    <n v="4.4103924749849506E-3"/>
    <d v="1899-12-30T00:19:18"/>
  </r>
  <r>
    <n v="1348757"/>
    <n v="71388"/>
    <n v="84093"/>
    <s v="bicycle"/>
    <s v="Magnolia Bakery"/>
    <x v="11"/>
    <s v="Magnolia's Famous Banana Pudding"/>
    <n v="1"/>
    <s v="Pudding"/>
    <m/>
    <n v="40.775764315021398"/>
    <n v="-73.980206251144395"/>
    <n v="40.789018300000002"/>
    <n v="-73.9755988"/>
    <d v="2014-10-12T18:43:37"/>
    <d v="2014-10-12T18:54:10"/>
    <d v="2014-10-12T19:02:30"/>
    <d v="2014-10-12T19:14:09"/>
    <n v="2.1202696763793938E-2"/>
    <n v="1.403198930519298E-2"/>
    <d v="1899-12-30T00:18:53"/>
  </r>
  <r>
    <n v="1435550"/>
    <n v="394802"/>
    <n v="17402"/>
    <s v="bicycle"/>
    <s v="Tompkins Square Bagels"/>
    <x v="7"/>
    <s v="Egg Sandwich"/>
    <n v="1"/>
    <s v="Breakfast"/>
    <m/>
    <n v="40.72813"/>
    <n v="-73.982020000000006"/>
    <n v="40.769225599999999"/>
    <n v="-73.958380700000006"/>
    <d v="2014-10-24T11:20:35"/>
    <d v="2014-10-24T11:20:46"/>
    <d v="2014-10-24T11:32:36"/>
    <d v="2014-10-24T11:59:01"/>
    <n v="2.6683692129154224E-2"/>
    <n v="4.7409543805544442E-2"/>
    <d v="1899-12-30T00:12:01"/>
  </r>
  <r>
    <n v="1465231"/>
    <n v="141912"/>
    <n v="122124"/>
    <s v="bicycle"/>
    <s v="P.J. Clarke's"/>
    <x v="0"/>
    <s v="Spinach"/>
    <n v="1"/>
    <s v="Sides"/>
    <d v="1899-12-30T00:07:37"/>
    <n v="40.771961874462001"/>
    <n v="-73.982620239257798"/>
    <n v="40.765496400000004"/>
    <n v="-73.963144200000002"/>
    <d v="2014-10-26T21:58:04"/>
    <m/>
    <m/>
    <d v="2014-10-26T22:47:57"/>
    <n v="3.464711805281695E-2"/>
    <n v="2.0521171145671868E-2"/>
    <n v="-41938.920606539352"/>
  </r>
  <r>
    <n v="1302510"/>
    <n v="363561"/>
    <n v="59184"/>
    <s v="car"/>
    <s v="Parm"/>
    <x v="16"/>
    <s v="Meatball Parm"/>
    <n v="1"/>
    <s v="Sandwiches"/>
    <m/>
    <n v="40.723019825000002"/>
    <n v="-73.995853999999994"/>
    <n v="40.7894893"/>
    <n v="-73.974971600000003"/>
    <d v="2014-10-05T17:59:07"/>
    <d v="2014-10-05T18:07:32"/>
    <d v="2014-10-05T18:50:52"/>
    <d v="2014-10-05T19:25:52"/>
    <n v="6.0242893516260665E-2"/>
    <n v="6.9672560858167032E-2"/>
    <d v="1899-12-30T00:51:46"/>
  </r>
  <r>
    <n v="1398111"/>
    <n v="270789"/>
    <n v="28765"/>
    <s v="bicycle"/>
    <s v="Vanessa's Dumplings"/>
    <x v="30"/>
    <s v="Dumplings with Spicy Sauce"/>
    <n v="1"/>
    <s v="Bolied"/>
    <d v="1899-12-30T00:06:55"/>
    <n v="40.732935902065101"/>
    <n v="-73.986443521670196"/>
    <n v="40.7489776739897"/>
    <n v="-73.990192462818101"/>
    <d v="2014-10-19T13:59:07"/>
    <d v="2014-10-19T14:17:35"/>
    <d v="2014-10-19T14:27:09"/>
    <d v="2014-10-19T14:43:29"/>
    <n v="3.0813136574579403E-2"/>
    <n v="1.6474010022192079E-2"/>
    <d v="1899-12-30T00:21:08"/>
  </r>
  <r>
    <n v="1301872"/>
    <n v="88078"/>
    <n v="137090"/>
    <s v="bicycle"/>
    <s v="RedFarm Hudson"/>
    <x v="30"/>
    <s v="Shrimp &amp; Snow Pea Leaf Dumplings (4)"/>
    <n v="1"/>
    <s v="Dim Sum"/>
    <d v="1899-12-30T00:19:43"/>
    <n v="40.734213854853898"/>
    <n v="-74.006202029303594"/>
    <n v="40.747632199999998"/>
    <n v="-74.0062985"/>
    <d v="2014-10-05T16:45:21"/>
    <d v="2014-10-05T16:51:00"/>
    <d v="2014-10-05T17:24:52"/>
    <d v="2014-10-05T17:34:04"/>
    <n v="3.3830868058430497E-2"/>
    <n v="1.3418691927871601E-2"/>
    <d v="1899-12-30T00:19:48"/>
  </r>
  <r>
    <n v="1334744"/>
    <n v="165585"/>
    <n v="154955"/>
    <s v="bicycle"/>
    <s v="Oak &amp; Steel"/>
    <x v="8"/>
    <m/>
    <m/>
    <m/>
    <m/>
    <n v="40.766596426195697"/>
    <n v="-73.982007190083806"/>
    <n v="40.777594000000001"/>
    <n v="-73.961680999999999"/>
    <d v="2014-10-10T21:56:22"/>
    <m/>
    <m/>
    <d v="2014-10-10T23:39:01"/>
    <n v="7.1290740743279457E-2"/>
    <n v="2.311061731984157E-2"/>
    <n v="-41922.914139004628"/>
  </r>
  <r>
    <n v="1332526"/>
    <n v="48677"/>
    <n v="152676"/>
    <s v="bicycle"/>
    <s v="Shake Shack"/>
    <x v="2"/>
    <s v="Fountain Soda"/>
    <n v="1"/>
    <s v="Drinks"/>
    <m/>
    <n v="40.7152793278103"/>
    <n v="-74.014860391616807"/>
    <n v="40.724519899999997"/>
    <n v="-73.993420200000003"/>
    <d v="2014-10-10T18:41:06"/>
    <d v="2014-10-10T19:04:32"/>
    <d v="2014-10-10T19:46:22"/>
    <d v="2014-10-10T20:15:31"/>
    <n v="6.5573749998293351E-2"/>
    <n v="2.3346734053359193E-2"/>
    <d v="1899-12-30T01:05:16"/>
  </r>
  <r>
    <n v="1275403"/>
    <n v="329315"/>
    <n v="117223"/>
    <s v="bicycle"/>
    <s v="Juice Generation"/>
    <x v="3"/>
    <s v="Aloha Acai"/>
    <n v="1"/>
    <s v="Acai Bowls"/>
    <m/>
    <n v="40.723925150421103"/>
    <n v="-73.996911048889203"/>
    <n v="40.727350081923497"/>
    <n v="-73.991881000398905"/>
    <d v="2014-10-01T20:20:48"/>
    <d v="2014-10-01T20:40:26"/>
    <d v="2014-10-01T20:53:16"/>
    <d v="2014-10-01T20:57:39"/>
    <n v="2.5588067124772351E-2"/>
    <n v="6.0853548467478726E-3"/>
    <d v="1899-12-30T00:32:28"/>
  </r>
  <r>
    <n v="1366096"/>
    <n v="126798"/>
    <n v="58695"/>
    <s v="bicycle"/>
    <s v="Cafe Mogador"/>
    <x v="21"/>
    <s v="Moroccan Iced Tea"/>
    <n v="1"/>
    <s v="Cold Drinks"/>
    <d v="1899-12-30T00:11:28"/>
    <n v="40.727293000000003"/>
    <n v="-73.984516999999997"/>
    <n v="40.724734263532497"/>
    <n v="-73.981156926671005"/>
    <d v="2014-10-15T13:11:40"/>
    <d v="2014-10-15T13:20:48"/>
    <d v="2014-10-15T13:43:08"/>
    <d v="2014-10-15T13:46:30"/>
    <n v="2.4196689810196403E-2"/>
    <n v="4.2234139136895377E-3"/>
    <d v="1899-12-30T00:20:01"/>
  </r>
  <r>
    <n v="1314681"/>
    <n v="366975"/>
    <n v="123581"/>
    <s v="bicycle"/>
    <s v="Blue Ribbon Sushi Bar &amp; Grill"/>
    <x v="4"/>
    <s v="Spicy Lobster Roll"/>
    <n v="1"/>
    <s v="Maki (Special Rolls)"/>
    <d v="1899-12-30T00:06:43"/>
    <n v="40.767652912117299"/>
    <n v="-73.982925456000402"/>
    <n v="40.771437063920899"/>
    <n v="-73.989316825200902"/>
    <d v="2014-10-07T19:02:51"/>
    <d v="2014-10-07T19:24:17"/>
    <d v="2014-10-07T19:37:43"/>
    <d v="2014-10-07T19:46:58"/>
    <n v="3.0647696759842802E-2"/>
    <n v="7.4276109974738555E-3"/>
    <d v="1899-12-30T00:28:10"/>
  </r>
  <r>
    <n v="1309812"/>
    <n v="37692"/>
    <n v="138057"/>
    <s v="car"/>
    <s v="Empanada Mama (closed)"/>
    <x v="9"/>
    <s v="Banana Milkshake"/>
    <n v="2"/>
    <s v="Natural Fruit Shakes"/>
    <d v="1899-12-30T00:06:06"/>
    <n v="40.764217000000002"/>
    <n v="-73.988320999999999"/>
    <n v="40.748328000000001"/>
    <n v="-73.990179999999995"/>
    <d v="2014-10-06T20:02:37"/>
    <d v="2014-10-06T20:19:50"/>
    <d v="2014-10-06T20:31:11"/>
    <d v="2014-10-06T20:51:46"/>
    <n v="3.4134143519622739E-2"/>
    <n v="1.5997381098168194E-2"/>
    <d v="1899-12-30T00:22:28"/>
  </r>
  <r>
    <n v="1421807"/>
    <n v="350085"/>
    <n v="100390"/>
    <s v="bicycle"/>
    <s v="The Meatball Shop"/>
    <x v="16"/>
    <s v="White Beans"/>
    <n v="1"/>
    <s v="Stick To Your Bones"/>
    <d v="1899-12-30T00:07:27"/>
    <n v="40.771491247520302"/>
    <n v="-73.956334145089798"/>
    <n v="40.774490999999998"/>
    <n v="-73.962489000000005"/>
    <d v="2014-10-22T15:59:44"/>
    <d v="2014-10-22T16:10:05"/>
    <d v="2014-10-22T16:15:55"/>
    <d v="2014-10-22T16:24:22"/>
    <n v="1.7102708327001892E-2"/>
    <n v="6.8469521617387404E-3"/>
    <d v="1899-12-30T00:08:43"/>
  </r>
  <r>
    <n v="1442149"/>
    <n v="141524"/>
    <n v="109259"/>
    <s v="bicycle"/>
    <s v="Momofuku Milk Bar"/>
    <x v="11"/>
    <s v="B'day Cake Truffles"/>
    <n v="1"/>
    <s v="Cake Truffles"/>
    <m/>
    <n v="40.731795470614898"/>
    <n v="-73.985672593116803"/>
    <n v="40.740095500000002"/>
    <n v="-73.9821673"/>
    <d v="2014-10-24T22:08:28"/>
    <d v="2014-10-24T22:06:05"/>
    <d v="2014-10-24T22:27:38"/>
    <d v="2014-10-24T22:38:04"/>
    <n v="2.0554189810354728E-2"/>
    <n v="9.0098594677330054E-3"/>
    <d v="1899-12-30T00:19:10"/>
  </r>
  <r>
    <n v="1353896"/>
    <n v="186052"/>
    <n v="84093"/>
    <s v="bicycle"/>
    <s v="Sant Ambroeus"/>
    <x v="16"/>
    <m/>
    <m/>
    <m/>
    <d v="1899-12-30T00:02:36"/>
    <n v="40.723576000000001"/>
    <n v="-73.996315999999993"/>
    <n v="40.756233399999999"/>
    <n v="-73.986152899999993"/>
    <d v="2014-10-13T11:40:24"/>
    <d v="2014-10-13T11:45:37"/>
    <d v="2014-10-13T12:01:21"/>
    <d v="2014-10-13T12:22:30"/>
    <n v="2.9243136574223172E-2"/>
    <n v="3.4202256890004515E-2"/>
    <d v="1899-12-30T00:18:22"/>
  </r>
  <r>
    <n v="1435705"/>
    <n v="151789"/>
    <n v="140684"/>
    <s v="bicycle"/>
    <s v="sweetgreen"/>
    <x v="20"/>
    <s v="Roasted Turkey + Fall Vegetables"/>
    <n v="1"/>
    <s v="Signatures"/>
    <d v="1899-12-30T00:03:01"/>
    <n v="40.745078589413303"/>
    <n v="-73.988821506500202"/>
    <n v="40.750621299999999"/>
    <n v="-73.986291499999993"/>
    <d v="2014-10-24T11:47:18"/>
    <d v="2014-10-24T11:52:35"/>
    <d v="2014-10-24T12:13:55"/>
    <d v="2014-10-24T12:19:05"/>
    <n v="2.2076481480326038E-2"/>
    <n v="6.0928296824187388E-3"/>
    <d v="1899-12-30T00:23:36"/>
  </r>
  <r>
    <n v="1435378"/>
    <n v="153634"/>
    <n v="172700"/>
    <s v="bicycle"/>
    <s v="Doughnut Plant Chelsea"/>
    <x v="32"/>
    <s v="Creme Brulee"/>
    <n v="1"/>
    <s v="Doughseed Doughnuts"/>
    <m/>
    <n v="40.744563916288797"/>
    <n v="-73.996630052861306"/>
    <n v="40.7051418"/>
    <n v="-74.006954800000003"/>
    <d v="2014-10-24T10:12:02"/>
    <d v="2014-10-24T10:15:05"/>
    <d v="2014-10-24T10:29:49"/>
    <d v="2014-10-24T10:54:57"/>
    <n v="2.9803067132888827E-2"/>
    <n v="4.0751731940685425E-2"/>
    <d v="1899-12-30T00:17:47"/>
  </r>
  <r>
    <n v="1309357"/>
    <n v="197633"/>
    <n v="28765"/>
    <s v="bicycle"/>
    <s v="Sushi of Gari 46"/>
    <x v="6"/>
    <s v="Kani Shumai"/>
    <n v="1"/>
    <s v="Appetizers"/>
    <d v="1899-12-30T00:14:15"/>
    <n v="40.760654436198898"/>
    <n v="-73.989582752602004"/>
    <n v="40.7513357547544"/>
    <n v="-74.0037657051179"/>
    <d v="2014-10-06T19:02:55"/>
    <d v="2014-10-06T19:17:15"/>
    <d v="2014-10-06T19:47:03"/>
    <d v="2014-10-06T19:58:35"/>
    <n v="3.8661064812913537E-2"/>
    <n v="1.6970384967117537E-2"/>
    <d v="1899-12-30T00:29:53"/>
  </r>
  <r>
    <n v="1323121"/>
    <n v="143373"/>
    <n v="154990"/>
    <s v="bicycle"/>
    <s v="Peacefood Cafe"/>
    <x v="12"/>
    <s v="Pan-seared Shanghai-Style Dumplings"/>
    <n v="1"/>
    <s v="Side Dishes"/>
    <d v="1899-12-30T00:02:54"/>
    <n v="40.785160043282801"/>
    <n v="-73.976916473837804"/>
    <n v="40.762309000000002"/>
    <n v="-73.973977899999994"/>
    <d v="2014-10-09T12:35:45"/>
    <d v="2014-10-09T12:34:45"/>
    <d v="2014-10-09T13:07:05"/>
    <d v="2014-10-09T13:21:27"/>
    <n v="3.1744131942105014E-2"/>
    <n v="2.3039214294602275E-2"/>
    <d v="1899-12-30T00:28:26"/>
  </r>
  <r>
    <n v="1355059"/>
    <n v="110868"/>
    <n v="123844"/>
    <s v="bicycle"/>
    <s v="Levain Bakery"/>
    <x v="7"/>
    <s v="Dark Chocolate Chocolate Chip"/>
    <n v="2"/>
    <s v="Cookies"/>
    <m/>
    <n v="40.779930093814997"/>
    <n v="-73.980334997177096"/>
    <n v="40.757415999999999"/>
    <n v="-73.965433000000004"/>
    <d v="2014-10-13T14:23:59"/>
    <d v="2014-10-13T14:41:08"/>
    <d v="2014-10-13T14:55:38"/>
    <d v="2014-10-13T15:16:47"/>
    <n v="3.6663981481979135E-2"/>
    <n v="2.6999147026833103E-2"/>
    <d v="1899-12-30T00:31:39"/>
  </r>
  <r>
    <n v="1450877"/>
    <n v="259501"/>
    <n v="147789"/>
    <s v="car"/>
    <s v="One Lucky Duck - Juice &amp; Takeaway"/>
    <x v="26"/>
    <s v="Carrot Cupcake"/>
    <n v="1"/>
    <s v="Sweets"/>
    <d v="1899-12-30T00:08:17"/>
    <n v="40.735725000000002"/>
    <n v="-73.987126466589601"/>
    <n v="40.8051365505776"/>
    <n v="-73.962845367293198"/>
    <d v="2014-10-25T19:58:33"/>
    <d v="2014-10-25T20:38:55"/>
    <d v="2014-10-25T20:52:15"/>
    <d v="2014-10-25T21:30:57"/>
    <n v="6.4160775458731223E-2"/>
    <n v="7.3535944521222002E-2"/>
    <d v="1899-12-30T00:45:24"/>
  </r>
  <r>
    <n v="1342659"/>
    <n v="59264"/>
    <n v="146356"/>
    <s v="car"/>
    <s v="Parm"/>
    <x v="16"/>
    <s v="Giardinia Pickles"/>
    <n v="1"/>
    <s v="Vegetables"/>
    <m/>
    <n v="40.723019825000002"/>
    <n v="-73.995853999999994"/>
    <n v="40.742561000000002"/>
    <n v="-73.992266999999998"/>
    <d v="2014-10-11T22:29:32"/>
    <d v="2014-10-11T22:40:38"/>
    <d v="2014-10-11T23:06:26"/>
    <d v="2014-10-11T23:33:18"/>
    <n v="4.4292534723354038E-2"/>
    <n v="1.9867664416851234E-2"/>
    <d v="1899-12-30T00:36:55"/>
  </r>
  <r>
    <n v="1463222"/>
    <n v="297674"/>
    <n v="139444"/>
    <s v="bicycle"/>
    <s v="Burger Joint"/>
    <x v="2"/>
    <s v="French Fries"/>
    <n v="2"/>
    <s v="Menu"/>
    <m/>
    <n v="40.764075830277001"/>
    <n v="-73.978632525152193"/>
    <n v="40.752578999999997"/>
    <n v="-73.967523999999997"/>
    <d v="2014-10-26T20:01:02"/>
    <d v="2014-10-26T20:32:25"/>
    <d v="2014-10-26T21:30:50"/>
    <d v="2014-10-26T21:43:51"/>
    <n v="7.140123842691537E-2"/>
    <n v="1.5986758191553201E-2"/>
    <d v="1899-12-30T01:29:48"/>
  </r>
  <r>
    <n v="1476970"/>
    <n v="368653"/>
    <n v="147835"/>
    <s v="car"/>
    <s v="Momofuku Milk Bar"/>
    <x v="11"/>
    <s v="Cereal Milk Soft Serve (1 Pint)"/>
    <n v="1"/>
    <s v="Soft Serve"/>
    <m/>
    <n v="40.731795470614898"/>
    <n v="-73.985672593116803"/>
    <n v="40.735732371801902"/>
    <n v="-73.993784730065002"/>
    <d v="2014-10-28T22:25:59"/>
    <d v="2014-10-28T22:23:32"/>
    <d v="2014-10-28T22:56:25"/>
    <d v="2014-10-28T23:16:29"/>
    <n v="3.5072465281700715E-2"/>
    <n v="9.0169815804718133E-3"/>
    <d v="1899-12-30T00:30:26"/>
  </r>
  <r>
    <n v="1332526"/>
    <n v="48677"/>
    <n v="152676"/>
    <s v="bicycle"/>
    <s v="Shake Shack"/>
    <x v="2"/>
    <s v="Smoke Shack"/>
    <n v="1"/>
    <s v="Burgers"/>
    <m/>
    <n v="40.7152793278103"/>
    <n v="-74.014860391616807"/>
    <n v="40.724519899999997"/>
    <n v="-73.993420200000003"/>
    <d v="2014-10-10T18:41:06"/>
    <d v="2014-10-10T19:04:32"/>
    <d v="2014-10-10T19:46:22"/>
    <d v="2014-10-10T20:15:31"/>
    <n v="6.5573749998293351E-2"/>
    <n v="2.3346734053359193E-2"/>
    <d v="1899-12-30T01:05:16"/>
  </r>
  <r>
    <n v="1302958"/>
    <n v="53212"/>
    <n v="23359"/>
    <s v="bicycle"/>
    <s v="TAO"/>
    <x v="4"/>
    <s v="Crispy Spicy Tuna Roll with Avocado and Soy Paper"/>
    <n v="2"/>
    <s v="Special Rolls"/>
    <d v="1899-12-30T00:04:51"/>
    <n v="40.762857763598497"/>
    <n v="-73.9716190014841"/>
    <n v="40.774975429660401"/>
    <n v="-73.964754306428006"/>
    <d v="2014-10-05T18:45:54"/>
    <d v="2014-10-05T18:43:40"/>
    <d v="2014-10-05T19:29:00"/>
    <d v="2014-10-05T19:37:29"/>
    <n v="3.58285300899297E-2"/>
    <n v="1.392701938682488E-2"/>
    <d v="1899-12-30T00:38:15"/>
  </r>
  <r>
    <n v="1439941"/>
    <n v="117276"/>
    <n v="152741"/>
    <s v="car"/>
    <s v="RedFarm Broadway"/>
    <x v="30"/>
    <s v="Three Chili Chicken"/>
    <n v="1"/>
    <s v="Mains"/>
    <d v="1899-12-30T00:08:27"/>
    <n v="40.782116700000003"/>
    <n v="-73.980739099999994"/>
    <n v="40.768034306134403"/>
    <n v="-73.957577899844395"/>
    <d v="2014-10-24T19:13:42"/>
    <d v="2014-10-24T19:27:32"/>
    <d v="2014-10-24T19:42:16"/>
    <d v="2014-10-24T19:54:23"/>
    <n v="2.8251006944628898E-2"/>
    <n v="2.7106364743978331E-2"/>
    <d v="1899-12-30T00:20:07"/>
  </r>
  <r>
    <n v="1340047"/>
    <n v="52832"/>
    <n v="147033"/>
    <s v="car"/>
    <s v="Junoon"/>
    <x v="5"/>
    <s v="Plain Pulao Rice"/>
    <n v="1"/>
    <s v="Breads, rice and accompaniments"/>
    <d v="1899-12-30T00:07:11"/>
    <n v="40.743011007422702"/>
    <n v="-73.991046179089196"/>
    <n v="40.778027999999999"/>
    <n v="-73.953851"/>
    <d v="2014-10-11T17:49:04"/>
    <d v="2014-10-11T18:03:53"/>
    <d v="2014-10-11T18:22:19"/>
    <d v="2014-10-11T18:59:46"/>
    <n v="4.910424768604571E-2"/>
    <n v="5.1084940213685599E-2"/>
    <d v="1899-12-30T00:26:05"/>
  </r>
  <r>
    <n v="1410187"/>
    <n v="300003"/>
    <n v="154990"/>
    <s v="bicycle"/>
    <s v="Grand Sichuan International"/>
    <x v="30"/>
    <s v="Vegetable Roll"/>
    <n v="2"/>
    <s v="Appetizers"/>
    <d v="1899-12-30T00:05:38"/>
    <n v="40.747384191604802"/>
    <n v="-74.000966870422502"/>
    <n v="40.751810900000002"/>
    <n v="-74.001823799999997"/>
    <d v="2014-10-20T19:08:10"/>
    <d v="2014-10-20T19:11:54"/>
    <d v="2014-10-20T19:28:44"/>
    <d v="2014-10-20T19:37:02"/>
    <n v="2.0043842589075211E-2"/>
    <n v="4.5088885012745878E-3"/>
    <d v="1899-12-30T00:14:56"/>
  </r>
  <r>
    <n v="1425958"/>
    <n v="58898"/>
    <n v="128139"/>
    <s v="car"/>
    <s v="Momofuku Milk Bar"/>
    <x v="11"/>
    <s v="Cereal Milk Soft Serve (1 Pint)"/>
    <n v="1"/>
    <s v="Soft Serve"/>
    <m/>
    <n v="40.731795470614898"/>
    <n v="-73.985672593116803"/>
    <n v="40.729953600000002"/>
    <n v="-73.986349799999999"/>
    <d v="2014-10-22T22:50:13"/>
    <d v="2014-10-22T22:52:02"/>
    <d v="2014-10-22T23:03:05"/>
    <d v="2014-10-22T23:05:14"/>
    <n v="1.0424409723782446E-2"/>
    <n v="1.9624210875006762E-3"/>
    <d v="1899-12-30T00:12:52"/>
  </r>
  <r>
    <n v="1310141"/>
    <n v="115610"/>
    <n v="58695"/>
    <s v="bicycle"/>
    <s v="Delicatessen"/>
    <x v="0"/>
    <s v="Award Winning Pan Roasted Chicken Thigh Sandwich"/>
    <n v="1"/>
    <s v="Entrees"/>
    <d v="1899-12-30T00:11:07"/>
    <n v="40.723702712540103"/>
    <n v="-73.9963431157271"/>
    <n v="40.723572169224497"/>
    <n v="-74.010858123991"/>
    <d v="2014-10-06T20:41:15"/>
    <d v="2014-10-06T20:42:11"/>
    <d v="2014-10-06T21:19:12"/>
    <d v="2014-10-06T21:30:20"/>
    <n v="3.4086759260389954E-2"/>
    <n v="1.4515595284324747E-2"/>
    <d v="1899-12-30T00:26:50"/>
  </r>
  <r>
    <n v="1319890"/>
    <n v="65561"/>
    <n v="79847"/>
    <s v="bicycle"/>
    <s v="Chipotle Mexican Grill $1.99 Delivery"/>
    <x v="9"/>
    <s v="Izze"/>
    <n v="1"/>
    <s v="Drinks"/>
    <m/>
    <n v="40.722542870002997"/>
    <n v="-73.997769355773897"/>
    <n v="40.724650318555298"/>
    <n v="-74.007867447337006"/>
    <d v="2014-10-08T19:22:35"/>
    <d v="2014-10-08T19:35:06"/>
    <d v="2014-10-08T19:50:00"/>
    <d v="2014-10-08T19:59:46"/>
    <n v="2.5819363421760499E-2"/>
    <n v="1.0315657643481512E-2"/>
    <d v="1899-12-30T00:27:25"/>
  </r>
  <r>
    <n v="1423492"/>
    <n v="107963"/>
    <n v="165829"/>
    <s v="bicycle"/>
    <s v="Trader Joe's"/>
    <x v="17"/>
    <s v="Organic Virgin Coconut Oil"/>
    <n v="1"/>
    <s v="Condiments, Spices &amp; Bake"/>
    <m/>
    <n v="40.733633781778998"/>
    <n v="-73.987769236059194"/>
    <n v="40.7319925168092"/>
    <n v="-73.979548495908304"/>
    <d v="2014-10-22T19:27:38"/>
    <m/>
    <m/>
    <d v="2014-10-22T20:05:52"/>
    <n v="2.6553263887763023E-2"/>
    <n v="8.3829779511540633E-3"/>
    <n v="-41934.810856249998"/>
  </r>
  <r>
    <n v="1339398"/>
    <n v="138462"/>
    <n v="99219"/>
    <s v="bicycle"/>
    <s v="Chipotle Mexican Grill $1.99 Delivery"/>
    <x v="9"/>
    <s v="Burrito Bowl"/>
    <n v="1"/>
    <s v="Entree"/>
    <m/>
    <n v="40.722542870002997"/>
    <n v="-73.997769355773897"/>
    <n v="40.7200816"/>
    <n v="-74.006045599999993"/>
    <d v="2014-10-11T16:23:11"/>
    <m/>
    <m/>
    <d v="2014-10-11T16:40:39"/>
    <n v="1.2130752314988058E-2"/>
    <n v="8.6344697878695566E-3"/>
    <n v="-41923.682767118058"/>
  </r>
  <r>
    <n v="1286240"/>
    <n v="72924"/>
    <n v="139444"/>
    <s v="bicycle"/>
    <s v="Zabar's"/>
    <x v="27"/>
    <m/>
    <m/>
    <m/>
    <m/>
    <n v="40.784821668416299"/>
    <n v="-73.979698620541598"/>
    <n v="40.789088597718703"/>
    <n v="-73.967000547811296"/>
    <d v="2014-10-03T15:50:54"/>
    <d v="2014-10-03T15:49:57"/>
    <d v="2014-10-03T16:08:38"/>
    <d v="2014-10-03T16:18:26"/>
    <n v="1.9122719910228625E-2"/>
    <n v="1.3395810417281601E-2"/>
    <d v="1899-12-30T00:17:45"/>
  </r>
  <r>
    <n v="1336330"/>
    <n v="301032"/>
    <n v="69889"/>
    <s v="bicycle"/>
    <s v="Joe's Pizza"/>
    <x v="1"/>
    <s v="Plain Cheese Pie"/>
    <n v="1"/>
    <s v="Full Size"/>
    <m/>
    <n v="40.733402283324402"/>
    <n v="-73.987510980727393"/>
    <n v="40.714311888479799"/>
    <n v="-74.007687083578205"/>
    <d v="2014-10-11T01:38:08"/>
    <d v="2014-10-11T01:37:30"/>
    <d v="2014-10-11T02:03:20"/>
    <d v="2014-10-11T02:20:25"/>
    <n v="2.9365092588705011E-2"/>
    <n v="2.7776218273360988E-2"/>
    <d v="1899-12-30T00:25:12"/>
  </r>
  <r>
    <n v="1441676"/>
    <n v="57174"/>
    <n v="128139"/>
    <s v="car"/>
    <s v="Insomnia Cookies"/>
    <x v="7"/>
    <s v="M&amp;M's"/>
    <n v="2"/>
    <s v="Cookies and Brownies"/>
    <m/>
    <n v="40.729790899999998"/>
    <n v="-74.000589300000001"/>
    <n v="40.7209562733117"/>
    <n v="-73.999281349700595"/>
    <d v="2014-10-24T21:38:33"/>
    <d v="2014-10-24T21:47:56"/>
    <d v="2014-10-24T22:05:47"/>
    <d v="2014-10-24T22:17:18"/>
    <n v="2.6919108793663327E-2"/>
    <n v="8.9309217165588414E-3"/>
    <d v="1899-12-30T00:27:14"/>
  </r>
  <r>
    <n v="1400631"/>
    <n v="111356"/>
    <n v="160433"/>
    <s v="walker"/>
    <s v="Cigarville"/>
    <x v="8"/>
    <m/>
    <m/>
    <m/>
    <m/>
    <n v="40.736914917119002"/>
    <n v="-73.996142259477494"/>
    <n v="40.739636900000001"/>
    <n v="-73.999628200000004"/>
    <d v="2014-10-19T17:44:56"/>
    <d v="2014-10-19T18:13:29"/>
    <d v="2014-10-19T18:20:19"/>
    <d v="2014-10-19T18:24:49"/>
    <n v="2.7691134258930106E-2"/>
    <n v="4.4227787793335478E-3"/>
    <d v="1899-12-30T00:35:22"/>
  </r>
  <r>
    <n v="1285292"/>
    <n v="62730"/>
    <n v="144899"/>
    <s v="bicycle"/>
    <s v="Hu Kitchen"/>
    <x v="33"/>
    <s v="Roasted Sweet Potatoes"/>
    <n v="1"/>
    <s v="Lunch &amp; Dinner Sides"/>
    <m/>
    <n v="40.735676762018002"/>
    <n v="-73.993829528068602"/>
    <n v="40.720115999999997"/>
    <n v="-73.999296999999999"/>
    <d v="2014-10-03T13:05:43"/>
    <d v="2014-10-03T13:05:18"/>
    <d v="2014-10-03T13:41:38"/>
    <d v="2014-10-03T13:54:59"/>
    <n v="3.4217418979096692E-2"/>
    <n v="1.6493349080814176E-2"/>
    <d v="1899-12-30T00:35:55"/>
  </r>
  <r>
    <n v="1324233"/>
    <n v="81084"/>
    <n v="43196"/>
    <s v="bicycle"/>
    <s v="La Esquina Taqueria"/>
    <x v="8"/>
    <s v="Frijoles Negros"/>
    <n v="1"/>
    <s v="Sides"/>
    <d v="1899-12-30T00:04:00"/>
    <n v="40.721353749744097"/>
    <n v="-73.997525293959001"/>
    <n v="40.729261999999999"/>
    <n v="-74.002657999999997"/>
    <d v="2014-10-09T15:51:53"/>
    <d v="2014-10-09T16:04:46"/>
    <d v="2014-10-09T16:12:36"/>
    <d v="2014-10-09T16:21:28"/>
    <n v="2.0548553242406342E-2"/>
    <n v="9.427889128179651E-3"/>
    <d v="1899-12-30T00:16:44"/>
  </r>
  <r>
    <n v="1486133"/>
    <n v="41409"/>
    <n v="171206"/>
    <s v="van"/>
    <s v="Juice Press"/>
    <x v="3"/>
    <s v="Heaven on Earth"/>
    <n v="1"/>
    <s v="Raw Superfood Smoothies"/>
    <m/>
    <n v="40.725948024962001"/>
    <n v="-74.001106216515794"/>
    <n v="40.721755600000002"/>
    <n v="-74.004034899999994"/>
    <d v="2014-10-30T13:04:27"/>
    <d v="2014-10-30T13:08:24"/>
    <d v="2014-10-30T13:18:21"/>
    <d v="2014-10-30T13:26:33"/>
    <n v="1.5340254634793382E-2"/>
    <n v="5.1140604232469992E-3"/>
    <d v="1899-12-30T00:13:54"/>
  </r>
  <r>
    <n v="1308803"/>
    <n v="61775"/>
    <n v="99219"/>
    <s v="bicycle"/>
    <s v="Staples"/>
    <x v="34"/>
    <m/>
    <m/>
    <m/>
    <m/>
    <n v="40.735421358629601"/>
    <n v="-73.991374969482393"/>
    <n v="40.739300299999996"/>
    <n v="-73.989418099999995"/>
    <d v="2014-10-06T17:07:14"/>
    <d v="2014-10-06T17:07:57"/>
    <d v="2014-10-06T18:08:17"/>
    <d v="2014-10-06T18:18:50"/>
    <n v="4.9718611109710764E-2"/>
    <n v="4.344597141980773E-3"/>
    <d v="1899-12-30T01:01:03"/>
  </r>
  <r>
    <n v="1274975"/>
    <n v="120517"/>
    <n v="22502"/>
    <s v="bicycle"/>
    <s v="Mr Chow - Tribeca"/>
    <x v="8"/>
    <m/>
    <m/>
    <m/>
    <d v="1899-12-30T00:04:23"/>
    <n v="40.720041528861898"/>
    <n v="-74.008531826427401"/>
    <n v="40.738120000000002"/>
    <n v="-74.002554000000003"/>
    <d v="2014-10-01T19:31:12"/>
    <m/>
    <m/>
    <d v="2014-10-01T20:16:41"/>
    <n v="3.1586562501615845E-2"/>
    <n v="1.9041153523023161E-2"/>
    <n v="-41913.816375486109"/>
  </r>
  <r>
    <n v="1369759"/>
    <n v="338599"/>
    <n v="140096"/>
    <s v="bicycle"/>
    <s v="RedFarm Hudson"/>
    <x v="30"/>
    <s v="Wide Rice Noodles, BBQâ€™d Roast Duck"/>
    <n v="1"/>
    <s v="Rice &amp; Noodles"/>
    <d v="1899-12-30T00:03:20"/>
    <n v="40.734213854853898"/>
    <n v="-74.006202029303594"/>
    <n v="40.732428200000001"/>
    <n v="-74.008059399999993"/>
    <d v="2014-10-15T20:59:48"/>
    <d v="2014-10-15T21:03:44"/>
    <d v="2014-10-15T21:23:34"/>
    <d v="2014-10-15T21:29:18"/>
    <n v="2.0489849543082528E-2"/>
    <n v="2.5765071630191559E-3"/>
    <d v="1899-12-30T00:20:26"/>
  </r>
  <r>
    <n v="1341064"/>
    <n v="359768"/>
    <n v="49223"/>
    <s v="bicycle"/>
    <s v="The Grey Dog - University"/>
    <x v="19"/>
    <s v="Chicken Tenders"/>
    <n v="1"/>
    <s v="Small Plates"/>
    <d v="1899-12-30T00:02:21"/>
    <n v="40.733787294544499"/>
    <n v="-73.993035256862598"/>
    <n v="40.7365268"/>
    <n v="-73.981501899999998"/>
    <d v="2014-10-11T19:50:55"/>
    <d v="2014-10-11T19:59:29"/>
    <d v="2014-10-11T20:11:49"/>
    <d v="2014-10-11T20:20:28"/>
    <n v="2.052015046501765E-2"/>
    <n v="1.1854248633329883E-2"/>
    <d v="1899-12-30T00:18:33"/>
  </r>
  <r>
    <n v="1413866"/>
    <n v="62692"/>
    <n v="105427"/>
    <s v="bicycle"/>
    <s v="One Lucky Duck - Juice &amp; Takeaway"/>
    <x v="26"/>
    <s v="Taco Salad"/>
    <n v="1"/>
    <s v="Salads"/>
    <d v="1899-12-30T00:09:09"/>
    <n v="40.735725000000002"/>
    <n v="-73.987126466589601"/>
    <n v="40.742403299999999"/>
    <n v="-73.9864666"/>
    <d v="2014-10-21T12:44:23"/>
    <d v="2014-10-21T12:46:59"/>
    <d v="2014-10-21T13:02:20"/>
    <d v="2014-10-21T13:20:17"/>
    <n v="2.492915509355953E-2"/>
    <n v="6.7108207252194229E-3"/>
    <d v="1899-12-30T00:08:49"/>
  </r>
  <r>
    <n v="1454328"/>
    <n v="125262"/>
    <n v="172301"/>
    <s v="car"/>
    <s v="Postmates General Store (deprecated)"/>
    <x v="35"/>
    <s v="Kit Kat (1.5 oz.)"/>
    <n v="1"/>
    <s v="Candy &amp; Snacks"/>
    <m/>
    <n v="40.714638307702003"/>
    <n v="-74.008336134918196"/>
    <n v="40.730068099999997"/>
    <n v="-73.993543599999995"/>
    <d v="2014-10-26T00:10:33"/>
    <d v="2014-10-26T00:12:25"/>
    <d v="2014-10-26T00:26:51"/>
    <d v="2014-10-26T00:43:13"/>
    <n v="2.268571758759208E-2"/>
    <n v="2.1375162681612447E-2"/>
    <d v="1899-12-30T00:16:19"/>
  </r>
  <r>
    <n v="1319971"/>
    <n v="94027"/>
    <n v="119255"/>
    <s v="walker"/>
    <s v="Trader Joe's"/>
    <x v="17"/>
    <s v="Pomegranate Yogurt &amp; Granola"/>
    <n v="1"/>
    <s v="Dairy, Eggs &amp; Cheese"/>
    <m/>
    <n v="40.74174"/>
    <n v="-73.993650000000002"/>
    <n v="40.736970900000003"/>
    <n v="-73.985844"/>
    <d v="2014-10-08T19:33:53"/>
    <d v="2014-10-08T19:45:18"/>
    <d v="2014-10-08T20:38:07"/>
    <d v="2014-10-08T20:49:29"/>
    <n v="5.2510081019136123E-2"/>
    <n v="9.147565294110099E-3"/>
    <d v="1899-12-30T01:04:15"/>
  </r>
  <r>
    <n v="1289129"/>
    <n v="348096"/>
    <n v="122309"/>
    <s v="bicycle"/>
    <s v="Parm"/>
    <x v="16"/>
    <s v="Choose 3 Vegetables"/>
    <n v="1"/>
    <s v="Vegetables"/>
    <d v="1899-12-30T00:04:49"/>
    <n v="40.723019825000002"/>
    <n v="-73.995853999999994"/>
    <n v="40.720866181753998"/>
    <n v="-74.001728740503694"/>
    <d v="2014-10-03T20:50:19"/>
    <d v="2014-10-03T21:04:52"/>
    <d v="2014-10-03T21:16:12"/>
    <d v="2014-10-03T21:23:16"/>
    <n v="2.2889456020493526E-2"/>
    <n v="6.2570564338886234E-3"/>
    <d v="1899-12-30T00:21:04"/>
  </r>
  <r>
    <n v="1472957"/>
    <n v="401148"/>
    <n v="38597"/>
    <s v="bicycle"/>
    <s v="sweetgreen"/>
    <x v="20"/>
    <s v="Roasted Turkey + Fall Vegetables"/>
    <n v="1"/>
    <s v="Signatures"/>
    <d v="1899-12-30T00:03:58"/>
    <n v="40.721323186970601"/>
    <n v="-74.009732007980304"/>
    <n v="40.726141930814798"/>
    <n v="-74.005484580280097"/>
    <d v="2014-10-28T11:19:07"/>
    <d v="2014-10-28T11:38:29"/>
    <d v="2014-10-28T11:52:49"/>
    <d v="2014-10-28T12:08:21"/>
    <n v="3.4194039355497807E-2"/>
    <n v="6.4234674673788539E-3"/>
    <d v="1899-12-30T00:29:44"/>
  </r>
  <r>
    <n v="1293026"/>
    <n v="164131"/>
    <n v="10940"/>
    <s v="bicycle"/>
    <s v="The Meatball Shop"/>
    <x v="16"/>
    <m/>
    <m/>
    <m/>
    <d v="1899-12-30T00:15:20"/>
    <n v="40.784573665092999"/>
    <n v="-73.977056261377598"/>
    <n v="40.770499600000001"/>
    <n v="-73.981546499999993"/>
    <d v="2014-10-04T13:19:09"/>
    <d v="2014-10-04T13:31:53"/>
    <d v="2014-10-04T13:54:13"/>
    <d v="2014-10-04T14:05:53"/>
    <n v="3.2447708334075287E-2"/>
    <n v="1.4773000748934124E-2"/>
    <d v="1899-12-30T00:19:44"/>
  </r>
  <r>
    <n v="1464729"/>
    <n v="53029"/>
    <n v="139444"/>
    <s v="bicycle"/>
    <s v="Magnolia Bakery"/>
    <x v="11"/>
    <s v="Vanilla Cupcake"/>
    <n v="1"/>
    <s v="Classic Cupcakes"/>
    <m/>
    <n v="40.759284189984498"/>
    <n v="-73.980543736106895"/>
    <n v="40.744845426150199"/>
    <n v="-73.976492443751795"/>
    <d v="2014-10-26T21:30:04"/>
    <d v="2014-10-26T21:50:03"/>
    <d v="2014-10-26T22:01:22"/>
    <d v="2014-10-26T22:15:56"/>
    <n v="3.18522106463206E-2"/>
    <n v="1.4996361919117586E-2"/>
    <d v="1899-12-30T00:31:18"/>
  </r>
  <r>
    <n v="1488424"/>
    <n v="215326"/>
    <n v="167645"/>
    <s v="car"/>
    <s v="Mission Cantina"/>
    <x v="9"/>
    <s v="Rotisserie Chicken"/>
    <n v="1"/>
    <s v="Super Burritos"/>
    <m/>
    <n v="40.721388327539302"/>
    <n v="-73.988658779542604"/>
    <n v="40.735287700000001"/>
    <n v="-73.980616800000007"/>
    <d v="2014-10-30T18:21:03"/>
    <d v="2014-10-30T18:22:15"/>
    <d v="2014-10-30T18:45:05"/>
    <d v="2014-10-30T18:57:30"/>
    <n v="2.5311793979199138E-2"/>
    <n v="1.6058206305960339E-2"/>
    <d v="1899-12-30T00:24:01"/>
  </r>
  <r>
    <n v="1391004"/>
    <n v="284312"/>
    <n v="30743"/>
    <s v="bicycle"/>
    <s v="Momofuku Noodle Bar"/>
    <x v="8"/>
    <m/>
    <m/>
    <m/>
    <m/>
    <n v="40.729110403548901"/>
    <n v="-73.984245455566395"/>
    <n v="40.728555999999998"/>
    <n v="-73.980680000000007"/>
    <d v="2014-10-18T18:38:29"/>
    <m/>
    <m/>
    <d v="2014-10-18T19:26:01"/>
    <n v="3.3005844910803717E-2"/>
    <n v="3.6083010809695171E-3"/>
    <n v="-41930.776729155092"/>
  </r>
  <r>
    <n v="1413346"/>
    <n v="115231"/>
    <n v="163947"/>
    <s v="bicycle"/>
    <s v="Ess-a-Bagel"/>
    <x v="7"/>
    <s v="Everything"/>
    <n v="1"/>
    <s v="Bagel Type"/>
    <m/>
    <n v="40.735518913424798"/>
    <n v="-73.979530334472699"/>
    <n v="40.742506200000001"/>
    <n v="-73.992564400000006"/>
    <d v="2014-10-21T09:55:41"/>
    <d v="2014-10-21T09:58:46"/>
    <d v="2014-10-21T10:13:36"/>
    <d v="2014-10-21T10:25:20"/>
    <n v="2.0590000000083819E-2"/>
    <n v="1.4788814619642666E-2"/>
    <d v="1899-12-30T00:17:55"/>
  </r>
  <r>
    <n v="1424226"/>
    <n v="94557"/>
    <n v="156557"/>
    <s v="car"/>
    <s v="Chipotle Mexican Grill $1.99 Delivery"/>
    <x v="9"/>
    <m/>
    <m/>
    <m/>
    <m/>
    <n v="40.777745129236699"/>
    <n v="-73.954617029430395"/>
    <n v="40.774962100000003"/>
    <n v="-73.9489521"/>
    <d v="2014-10-22T20:28:50"/>
    <d v="2014-10-22T20:35:28"/>
    <d v="2014-10-22T20:54:20"/>
    <d v="2014-10-22T21:05:57"/>
    <n v="2.5767615741642658E-2"/>
    <n v="6.3116303110734269E-3"/>
    <d v="1899-12-30T00:25:30"/>
  </r>
  <r>
    <n v="1411065"/>
    <n v="53513"/>
    <n v="135175"/>
    <s v="bicycle"/>
    <s v="The Meatball Shop"/>
    <x v="16"/>
    <s v="Classic Beef Hero"/>
    <n v="1"/>
    <s v="Heroes"/>
    <d v="1899-12-30T00:04:44"/>
    <n v="40.771491247520302"/>
    <n v="-73.956334145089798"/>
    <n v="40.766565999999997"/>
    <n v="-73.964684000000005"/>
    <d v="2014-10-20T20:43:25"/>
    <d v="2014-10-20T20:46:57"/>
    <d v="2014-10-20T20:57:13"/>
    <d v="2014-10-20T21:05:04"/>
    <n v="1.50241319424822E-2"/>
    <n v="9.6942323139990703E-3"/>
    <d v="1899-12-30T00:09:03"/>
  </r>
  <r>
    <n v="1313042"/>
    <n v="93086"/>
    <n v="9349"/>
    <s v="bicycle"/>
    <s v="Taco Bell"/>
    <x v="13"/>
    <m/>
    <m/>
    <m/>
    <m/>
    <n v="40.790299429837603"/>
    <n v="-73.945703482563403"/>
    <n v="40.800581100000002"/>
    <n v="-73.937741599999995"/>
    <d v="2014-10-07T12:44:58"/>
    <d v="2014-10-07T13:10:14"/>
    <d v="2014-10-07T13:24:04"/>
    <d v="2014-10-07T13:30:25"/>
    <n v="3.1568379628879484E-2"/>
    <n v="1.3004011507294943E-2"/>
    <d v="1899-12-30T00:39:06"/>
  </r>
  <r>
    <n v="1442533"/>
    <n v="63417"/>
    <n v="59348"/>
    <s v="walker"/>
    <s v="RedFarm Broadway"/>
    <x v="30"/>
    <s v="Three Color Vegetable Dumplings (4)"/>
    <n v="1"/>
    <s v="Dim Sum"/>
    <d v="1899-12-30T00:04:21"/>
    <n v="40.782116700000003"/>
    <n v="-73.980739099999994"/>
    <n v="40.7311537"/>
    <n v="-74.000026800000001"/>
    <d v="2014-10-24T22:43:10"/>
    <d v="2014-10-24T23:12:21"/>
    <d v="2014-10-24T23:19:11"/>
    <d v="2014-10-24T23:41:01"/>
    <n v="4.0176296293793712E-2"/>
    <n v="5.4490758301665804E-2"/>
    <d v="1899-12-30T00:31:39"/>
  </r>
  <r>
    <n v="1357083"/>
    <n v="187286"/>
    <n v="134189"/>
    <s v="car"/>
    <s v="Papa John's Pizza"/>
    <x v="1"/>
    <m/>
    <m/>
    <m/>
    <d v="1899-12-30T00:03:48"/>
    <n v="40.789615425100003"/>
    <n v="-73.973553198431901"/>
    <n v="40.768619000000001"/>
    <n v="-73.988511000000003"/>
    <d v="2014-10-13T19:49:09"/>
    <d v="2014-10-13T20:01:12"/>
    <d v="2014-10-13T20:11:17"/>
    <d v="2014-10-13T20:31:31"/>
    <n v="2.9419942133245058E-2"/>
    <n v="2.5779559630270666E-2"/>
    <d v="1899-12-30T00:18:20"/>
  </r>
  <r>
    <n v="1284971"/>
    <n v="351749"/>
    <n v="104989"/>
    <s v="bicycle"/>
    <s v="Shake Shack"/>
    <x v="2"/>
    <s v="Smoke Shack"/>
    <n v="1"/>
    <s v="Burgers"/>
    <m/>
    <n v="40.7152793278103"/>
    <n v="-74.014860391616807"/>
    <n v="40.702575000000003"/>
    <n v="-74.012490099999994"/>
    <d v="2014-10-03T11:58:56"/>
    <d v="2014-10-03T12:15:36"/>
    <d v="2014-10-03T12:48:56"/>
    <d v="2014-10-03T13:17:36"/>
    <n v="5.4631481478281785E-2"/>
    <n v="1.2923553205687341E-2"/>
    <d v="1899-12-30T00:50:00"/>
  </r>
  <r>
    <n v="1319971"/>
    <n v="94027"/>
    <n v="119255"/>
    <s v="walker"/>
    <s v="Trader Joe's"/>
    <x v="17"/>
    <s v="Organic Autumn Wheat"/>
    <n v="1"/>
    <s v="Breakfast &amp; Cereal"/>
    <m/>
    <n v="40.74174"/>
    <n v="-73.993650000000002"/>
    <n v="40.736970900000003"/>
    <n v="-73.985844"/>
    <d v="2014-10-08T19:33:53"/>
    <d v="2014-10-08T19:45:18"/>
    <d v="2014-10-08T20:38:07"/>
    <d v="2014-10-08T20:49:29"/>
    <n v="5.2510081019136123E-2"/>
    <n v="9.147565294110099E-3"/>
    <d v="1899-12-30T01:04:15"/>
  </r>
  <r>
    <n v="1332593"/>
    <n v="71087"/>
    <n v="146696"/>
    <s v="car"/>
    <s v="Postmates Liquor Store"/>
    <x v="36"/>
    <s v="Tito's Handmade Vodka 80 (750ml)"/>
    <n v="1"/>
    <s v="Vodka"/>
    <m/>
    <n v="40.779598"/>
    <n v="-73.947388000000004"/>
    <n v="40.728420999999997"/>
    <n v="-73.983018000000001"/>
    <d v="2014-10-10T18:46:56"/>
    <d v="2014-10-10T18:53:16"/>
    <d v="2014-10-10T19:00:37"/>
    <d v="2014-10-10T19:28:16"/>
    <n v="2.8692777777905576E-2"/>
    <n v="6.2358497648677402E-2"/>
    <d v="1899-12-30T00:13:40"/>
  </r>
  <r>
    <n v="1458876"/>
    <n v="9666"/>
    <n v="175555"/>
    <s v="car"/>
    <s v="Chipotle Mexican Grill $1.99 Delivery"/>
    <x v="9"/>
    <m/>
    <m/>
    <m/>
    <m/>
    <n v="40.766154007814698"/>
    <n v="-73.983441978649793"/>
    <n v="40.7672065"/>
    <n v="-73.984197399999999"/>
    <d v="2014-10-26T14:59:19"/>
    <m/>
    <m/>
    <d v="2014-10-26T15:22:11"/>
    <n v="1.5888414352957625E-2"/>
    <n v="1.2955312487426959E-3"/>
    <n v="-41938.624521365738"/>
  </r>
  <r>
    <n v="1375149"/>
    <n v="67538"/>
    <n v="34667"/>
    <s v="bicycle"/>
    <s v="Lure Fishbar"/>
    <x v="23"/>
    <s v="Spicy Big Eye Tuna"/>
    <n v="1"/>
    <s v="Rolls: Cut or Hand"/>
    <d v="1899-12-30T00:12:20"/>
    <n v="40.724634574370299"/>
    <n v="-73.998402357101398"/>
    <n v="40.731172000000001"/>
    <n v="-74.009934000000001"/>
    <d v="2014-10-16T19:03:07"/>
    <d v="2014-10-16T19:22:27"/>
    <d v="2014-10-16T19:34:14"/>
    <d v="2014-10-16T19:41:50"/>
    <n v="2.6889016204222571E-2"/>
    <n v="1.3255818413240073E-2"/>
    <d v="1899-12-30T00:18:47"/>
  </r>
  <r>
    <n v="1310082"/>
    <n v="100382"/>
    <n v="99219"/>
    <s v="bicycle"/>
    <s v="Momofuku Milk Bar"/>
    <x v="11"/>
    <s v="3 Packs of Cake Truffles"/>
    <n v="1"/>
    <s v="Cake Truffles"/>
    <m/>
    <n v="40.731795470614898"/>
    <n v="-73.985672593116803"/>
    <n v="40.728692000000002"/>
    <n v="-73.993538999999998"/>
    <d v="2014-10-06T20:35:07"/>
    <m/>
    <m/>
    <d v="2014-10-06T20:56:22"/>
    <n v="1.4751840273675043E-2"/>
    <n v="8.4564701329518915E-3"/>
    <n v="-41918.857723125002"/>
  </r>
  <r>
    <n v="1420668"/>
    <n v="42061"/>
    <n v="158227"/>
    <s v="bicycle"/>
    <s v="Katz's Delicatessen"/>
    <x v="8"/>
    <s v="Chicken Noodle Soup"/>
    <n v="1"/>
    <s v="Soups"/>
    <m/>
    <n v="40.722307066359498"/>
    <n v="-73.987351655960097"/>
    <n v="40.717694999999999"/>
    <n v="-73.985128000000003"/>
    <d v="2014-10-22T13:23:09"/>
    <d v="2014-10-22T13:33:19"/>
    <d v="2014-10-22T13:44:39"/>
    <d v="2014-10-22T13:52:59"/>
    <n v="2.072464121010853E-2"/>
    <n v="5.1201369057169771E-3"/>
    <d v="1899-12-30T00:21:30"/>
  </r>
  <r>
    <n v="1354929"/>
    <n v="139626"/>
    <n v="138560"/>
    <s v="bicycle"/>
    <s v="La Esquina Taqueria"/>
    <x v="8"/>
    <s v="Elotes Callejeros"/>
    <n v="2"/>
    <s v="Sides"/>
    <d v="1899-12-30T00:17:54"/>
    <n v="40.721353749744097"/>
    <n v="-73.997525293959001"/>
    <n v="40.741840000000003"/>
    <n v="-74.002786999999998"/>
    <d v="2014-10-13T14:06:38"/>
    <d v="2014-10-13T14:09:33"/>
    <d v="2014-10-13T14:44:23"/>
    <d v="2014-10-13T15:04:25"/>
    <n v="4.0128773151081987E-2"/>
    <n v="2.1151170180618902E-2"/>
    <d v="1899-12-30T00:19:51"/>
  </r>
  <r>
    <n v="1325815"/>
    <n v="78318"/>
    <n v="48430"/>
    <s v="bicycle"/>
    <s v="RedFarm Hudson"/>
    <x v="30"/>
    <s v="Katzâ€™s Pastrami Egg Roll (1)"/>
    <n v="1"/>
    <s v="Dim Sum"/>
    <d v="1899-12-30T00:05:41"/>
    <n v="40.734213854853898"/>
    <n v="-74.006202029303594"/>
    <n v="40.7298647"/>
    <n v="-74.004295900000002"/>
    <d v="2014-10-09T20:25:23"/>
    <d v="2014-10-09T20:26:44"/>
    <d v="2014-10-09T20:51:04"/>
    <d v="2014-10-09T20:58:56"/>
    <n v="2.3303356480028015E-2"/>
    <n v="4.7485236511147994E-3"/>
    <d v="1899-12-30T00:20:01"/>
  </r>
  <r>
    <n v="1474543"/>
    <n v="104358"/>
    <n v="52826"/>
    <s v="bicycle"/>
    <s v="Taim Falafel and Smoothie Bar"/>
    <x v="37"/>
    <s v="Date-Lime-Banana"/>
    <n v="2"/>
    <s v="Smoothies"/>
    <d v="1899-12-30T00:06:42"/>
    <n v="40.735951410513501"/>
    <n v="-74.001760416287993"/>
    <n v="40.734219899999999"/>
    <n v="-73.990255399999995"/>
    <d v="2014-10-28T17:06:19"/>
    <d v="2014-10-28T17:08:50"/>
    <d v="2014-10-28T17:21:40"/>
    <d v="2014-10-28T17:31:16"/>
    <n v="1.7330752314592246E-2"/>
    <n v="1.1634583294878596E-2"/>
    <d v="1899-12-30T00:08:40"/>
  </r>
  <r>
    <n v="1324842"/>
    <n v="232542"/>
    <n v="45026"/>
    <s v="bicycle"/>
    <s v="James Perse"/>
    <x v="38"/>
    <m/>
    <m/>
    <m/>
    <m/>
    <n v="40.734487000000001"/>
    <n v="-74.004745999999997"/>
    <n v="40.734167300000003"/>
    <n v="-74.009798599999996"/>
    <d v="2014-10-09T18:16:10"/>
    <d v="2014-10-09T18:36:15"/>
    <d v="2014-10-09T18:55:35"/>
    <d v="2014-10-09T19:19:00"/>
    <n v="4.3641712967655621E-2"/>
    <n v="5.062704302049424E-3"/>
    <d v="1899-12-30T00:39:25"/>
  </r>
  <r>
    <n v="1315483"/>
    <n v="204063"/>
    <n v="132101"/>
    <s v="truck"/>
    <s v="Shake Shack"/>
    <x v="2"/>
    <s v="Fries"/>
    <n v="1"/>
    <s v="Fries"/>
    <m/>
    <n v="40.7152793278103"/>
    <n v="-74.014860391616807"/>
    <n v="40.724460499999999"/>
    <n v="-73.994416400000006"/>
    <d v="2014-10-07T20:52:53"/>
    <m/>
    <m/>
    <d v="2014-10-07T21:43:06"/>
    <n v="3.4870659721491393E-2"/>
    <n v="2.2410950805459864E-2"/>
    <n v="-41919.870056585649"/>
  </r>
  <r>
    <n v="1324679"/>
    <n v="54110"/>
    <n v="45026"/>
    <s v="bicycle"/>
    <s v="Tamarind TriBeCa"/>
    <x v="5"/>
    <s v="Tamarind Rice"/>
    <n v="1"/>
    <s v="Basmati Degh Rice"/>
    <d v="1899-12-30T00:02:56"/>
    <n v="40.719268925450301"/>
    <n v="-74.008749884804104"/>
    <n v="40.743634999999998"/>
    <n v="-74.006331000000003"/>
    <d v="2014-10-09T17:39:01"/>
    <d v="2014-10-09T17:44:45"/>
    <d v="2014-10-09T18:06:34"/>
    <d v="2014-10-09T18:25:14"/>
    <n v="3.2094849535496905E-2"/>
    <n v="2.4485844740520773E-2"/>
    <d v="1899-12-30T00:24:37"/>
  </r>
  <r>
    <n v="1349326"/>
    <n v="282699"/>
    <n v="22502"/>
    <s v="bicycle"/>
    <s v="RedFarm Hudson"/>
    <x v="30"/>
    <s v="Crispy Duck &amp; Crab Dumplings (4)"/>
    <n v="1"/>
    <s v="Dim Sum"/>
    <d v="1899-12-30T00:14:53"/>
    <n v="40.734213854853898"/>
    <n v="-74.006202029303594"/>
    <n v="40.7341351541994"/>
    <n v="-73.999925026302805"/>
    <d v="2014-10-12T19:25:31"/>
    <d v="2014-10-12T19:23:11"/>
    <d v="2014-10-12T19:59:25"/>
    <d v="2014-10-12T20:04:10"/>
    <n v="2.6851006943616085E-2"/>
    <n v="6.2774963532399924E-3"/>
    <d v="1899-12-30T00:19:02"/>
  </r>
  <r>
    <n v="1488765"/>
    <n v="399332"/>
    <n v="30774"/>
    <s v="bicycle"/>
    <s v="Philippe Chow"/>
    <x v="30"/>
    <s v="Beijing Chicken"/>
    <n v="1"/>
    <s v="Poultry (served family style w/ Rice)"/>
    <d v="1899-12-30T00:12:11"/>
    <n v="40.764084531354698"/>
    <n v="-73.970499798529701"/>
    <n v="40.769039499999998"/>
    <n v="-73.959627400000002"/>
    <d v="2014-10-30T18:55:11"/>
    <d v="2014-10-30T19:02:35"/>
    <d v="2014-10-30T19:26:23"/>
    <d v="2014-10-30T19:37:14"/>
    <n v="2.9198958334745839E-2"/>
    <n v="1.1948253598937073E-2"/>
    <d v="1899-12-30T00:19:01"/>
  </r>
  <r>
    <n v="1306242"/>
    <n v="277898"/>
    <n v="124897"/>
    <s v="bicycle"/>
    <s v="Blue Ribbon Fried Chicken"/>
    <x v="0"/>
    <s v="Drumstick"/>
    <n v="4"/>
    <s v="By the Piece"/>
    <m/>
    <n v="40.724339999999998"/>
    <n v="-73.990960000000001"/>
    <n v="40.724721799999998"/>
    <n v="-74.008089499999997"/>
    <d v="2014-10-05T23:28:24"/>
    <d v="2014-10-05T23:26:05"/>
    <d v="2014-10-05T23:34:25"/>
    <d v="2014-10-05T23:46:21"/>
    <n v="1.2467685184674338E-2"/>
    <n v="1.7133754448160385E-2"/>
    <d v="1899-12-30T00:06:01"/>
  </r>
  <r>
    <n v="1404060"/>
    <n v="239988"/>
    <n v="101359"/>
    <s v="bicycle"/>
    <s v="Momofuku Milk Bar"/>
    <x v="11"/>
    <s v="Crack Pie Slice"/>
    <n v="1"/>
    <s v="Pie by the Slice"/>
    <m/>
    <n v="40.731795470614898"/>
    <n v="-73.985672593116803"/>
    <n v="40.726424800564303"/>
    <n v="-73.996081581279597"/>
    <d v="2014-10-19T20:57:54"/>
    <d v="2014-10-19T20:56:32"/>
    <d v="2014-10-19T21:22:18"/>
    <d v="2014-10-19T21:30:20"/>
    <n v="2.2529780093464069E-2"/>
    <n v="1.1712861792301419E-2"/>
    <d v="1899-12-30T00:24:24"/>
  </r>
  <r>
    <n v="1475520"/>
    <n v="117810"/>
    <n v="104533"/>
    <s v="bicycle"/>
    <s v="Momoya"/>
    <x v="6"/>
    <s v="Crispy Rice"/>
    <n v="1"/>
    <s v="Signature Roll"/>
    <d v="1899-12-30T00:10:09"/>
    <n v="40.784077256376399"/>
    <n v="-73.9776224098444"/>
    <n v="40.784312300000003"/>
    <n v="-73.951933999999994"/>
    <d v="2014-10-28T19:53:47"/>
    <d v="2014-10-28T19:55:38"/>
    <d v="2014-10-28T20:21:20"/>
    <d v="2014-10-28T20:30:36"/>
    <n v="2.5572662038030103E-2"/>
    <n v="2.5689485122111312E-2"/>
    <d v="1899-12-30T00:17:24"/>
  </r>
  <r>
    <n v="1377038"/>
    <n v="369452"/>
    <n v="81503"/>
    <s v="car"/>
    <s v="Donburi-ya"/>
    <x v="4"/>
    <s v="Yakiniku-Don"/>
    <n v="2"/>
    <s v="Donburi Dinner"/>
    <d v="1899-12-30T00:06:59"/>
    <n v="40.754464909220403"/>
    <n v="-73.973145698613706"/>
    <n v="40.770952100000002"/>
    <n v="-73.950548400000002"/>
    <d v="2014-10-16T21:57:34"/>
    <d v="2014-10-16T22:22:41"/>
    <d v="2014-10-16T22:29:01"/>
    <d v="2014-10-16T22:42:29"/>
    <n v="3.1190162037091795E-2"/>
    <n v="2.7972582369881729E-2"/>
    <d v="1899-12-30T00:24:28"/>
  </r>
  <r>
    <n v="1317855"/>
    <n v="352935"/>
    <n v="84093"/>
    <s v="bicycle"/>
    <s v="Lotus Blue"/>
    <x v="8"/>
    <m/>
    <m/>
    <m/>
    <d v="1899-12-30T00:10:53"/>
    <n v="40.715930399057697"/>
    <n v="-74.008652332403202"/>
    <n v="40.707281999999999"/>
    <n v="-74.004774999999995"/>
    <d v="2014-10-08T12:19:18"/>
    <d v="2014-10-08T12:34:32"/>
    <d v="2014-10-08T12:44:22"/>
    <d v="2014-10-08T12:58:35"/>
    <n v="2.7282314811600372E-2"/>
    <n v="9.4777905033898019E-3"/>
    <d v="1899-12-30T00:14:11"/>
  </r>
  <r>
    <n v="1409491"/>
    <n v="103970"/>
    <n v="163806"/>
    <s v="car"/>
    <s v="Whole Foods Market"/>
    <x v="17"/>
    <s v="Org Xtra Virgin Olive Oil"/>
    <n v="1"/>
    <s v="Olive Oil"/>
    <m/>
    <n v="40.768061709366101"/>
    <n v="-73.981847763061495"/>
    <n v="40.779297200000002"/>
    <n v="-73.988006999999996"/>
    <d v="2014-10-20T17:07:55"/>
    <m/>
    <m/>
    <d v="2014-10-20T18:25:17"/>
    <n v="5.3722488424682524E-2"/>
    <n v="1.2812979725616789E-2"/>
    <n v="-41932.71383591435"/>
  </r>
  <r>
    <n v="1400174"/>
    <n v="386355"/>
    <n v="145502"/>
    <s v="car"/>
    <s v="Amy Ruth's"/>
    <x v="25"/>
    <s v="The President Barack Obama"/>
    <n v="2"/>
    <s v="Entrees"/>
    <m/>
    <n v="40.802549609553203"/>
    <n v="-73.950232680024698"/>
    <n v="40.7851923024662"/>
    <n v="-73.971936497906199"/>
    <d v="2014-10-19T17:08:13"/>
    <d v="2014-10-19T17:19:19"/>
    <d v="2014-10-19T17:56:19"/>
    <d v="2014-10-19T18:22:13"/>
    <n v="5.1395636568486225E-2"/>
    <n v="2.7790858567988349E-2"/>
    <d v="1899-12-30T00:48:07"/>
  </r>
  <r>
    <n v="1336684"/>
    <n v="49769"/>
    <n v="118095"/>
    <s v="bicycle"/>
    <s v="Empanada Mama Express"/>
    <x v="8"/>
    <m/>
    <m/>
    <m/>
    <d v="1899-12-30T00:11:03"/>
    <n v="40.722552206715797"/>
    <n v="-73.987665933968202"/>
    <n v="40.739077600000002"/>
    <n v="-73.993618400000003"/>
    <d v="2014-10-11T04:15:35"/>
    <d v="2014-10-11T04:29:32"/>
    <d v="2014-10-11T04:57:25"/>
    <d v="2014-10-11T05:16:02"/>
    <n v="4.1981979171396233E-2"/>
    <n v="1.7564750925002662E-2"/>
    <d v="1899-12-30T00:30:48"/>
  </r>
  <r>
    <n v="1295874"/>
    <n v="348352"/>
    <n v="133293"/>
    <s v="bicycle"/>
    <s v="Olea"/>
    <x v="22"/>
    <s v="Whole-Grain Farro Pasta"/>
    <n v="1"/>
    <s v="Appetizers"/>
    <d v="1899-12-30T00:06:52"/>
    <n v="40.687688999999999"/>
    <n v="-73.970744999999994"/>
    <n v="40.686281000000001"/>
    <n v="-73.963058000000004"/>
    <d v="2014-10-04T20:27:47"/>
    <d v="2014-10-04T20:32:45"/>
    <d v="2014-10-04T21:00:11"/>
    <d v="2014-10-04T21:05:12"/>
    <n v="2.5983414350776002E-2"/>
    <n v="7.8148853478371867E-3"/>
    <d v="1899-12-30T00:25:32"/>
  </r>
  <r>
    <n v="1319722"/>
    <n v="149234"/>
    <n v="139558"/>
    <s v="bicycle"/>
    <s v="Maimonide of Brooklyn"/>
    <x v="26"/>
    <s v="Mob Cheeseburger Deluxe"/>
    <n v="1"/>
    <s v="Entrees"/>
    <d v="1899-12-30T00:06:24"/>
    <n v="40.6852014054978"/>
    <n v="-73.980210819697206"/>
    <n v="40.649574000000001"/>
    <n v="-73.964392000000004"/>
    <d v="2014-10-08T18:57:38"/>
    <d v="2014-10-08T19:08:43"/>
    <d v="2014-10-08T19:19:32"/>
    <d v="2014-10-08T19:37:40"/>
    <n v="2.7798645838629454E-2"/>
    <n v="3.8981368358706525E-2"/>
    <d v="1899-12-30T00:15:31"/>
  </r>
  <r>
    <n v="1309073"/>
    <n v="84087"/>
    <n v="90681"/>
    <s v="bicycle"/>
    <s v="The Meatball Shop"/>
    <x v="16"/>
    <s v="Chicken"/>
    <n v="1"/>
    <s v="Naked Balls"/>
    <d v="1899-12-30T00:03:04"/>
    <n v="40.745963108098799"/>
    <n v="-74.001697291846"/>
    <n v="40.746516"/>
    <n v="-73.987213999999994"/>
    <d v="2014-10-06T18:15:29"/>
    <d v="2014-10-06T18:17:22"/>
    <d v="2014-10-06T18:31:12"/>
    <d v="2014-10-06T18:41:04"/>
    <n v="1.7768182871805038E-2"/>
    <n v="1.4493841179997092E-2"/>
    <d v="1899-12-30T00:12:40"/>
  </r>
  <r>
    <n v="1320138"/>
    <n v="140479"/>
    <n v="83565"/>
    <s v="bicycle"/>
    <s v="The Mercer Kitchen"/>
    <x v="8"/>
    <s v="Roasted Baby Beets"/>
    <n v="1"/>
    <s v="Dinner (Appetizer)"/>
    <d v="1899-12-30T00:06:33"/>
    <n v="40.724743642155602"/>
    <n v="-73.9986615554824"/>
    <n v="40.728122800000001"/>
    <n v="-73.999708999999996"/>
    <d v="2014-10-08T19:59:49"/>
    <d v="2014-10-08T20:13:47"/>
    <d v="2014-10-08T20:22:39"/>
    <d v="2014-10-08T20:26:55"/>
    <n v="1.8812430556863546E-2"/>
    <n v="3.5377744069978218E-3"/>
    <d v="1899-12-30T00:16:16"/>
  </r>
  <r>
    <n v="1350002"/>
    <n v="120385"/>
    <n v="22502"/>
    <s v="bicycle"/>
    <s v="Westville Hudson"/>
    <x v="0"/>
    <s v="NY Strip Steak Sandwich"/>
    <n v="1"/>
    <s v="Sandwiches"/>
    <d v="1899-12-30T00:05:48"/>
    <n v="40.727031111101397"/>
    <n v="-74.007511138916001"/>
    <n v="40.721293000000003"/>
    <n v="-73.994055000000003"/>
    <d v="2014-10-12T20:14:33"/>
    <d v="2014-10-12T20:29:06"/>
    <d v="2014-10-12T20:40:42"/>
    <d v="2014-10-12T20:49:33"/>
    <n v="2.4310995366249699E-2"/>
    <n v="1.4628519868345744E-2"/>
    <d v="1899-12-30T00:20:21"/>
  </r>
  <r>
    <n v="1279042"/>
    <n v="90811"/>
    <n v="140684"/>
    <s v="bicycle"/>
    <s v="Momofuku Milk Bar"/>
    <x v="11"/>
    <s v="B'day Cake Truffles"/>
    <n v="3"/>
    <s v="Cake Truffles"/>
    <m/>
    <n v="40.731795470614898"/>
    <n v="-73.985672593116803"/>
    <n v="40.737751000000003"/>
    <n v="-73.992159900000004"/>
    <d v="2014-10-02T14:04:27"/>
    <d v="2014-10-02T14:06:23"/>
    <d v="2014-10-02T14:19:14"/>
    <d v="2014-10-02T14:27:00"/>
    <n v="1.5659513883292675E-2"/>
    <n v="8.8064454153579646E-3"/>
    <d v="1899-12-30T00:14:47"/>
  </r>
  <r>
    <n v="1366808"/>
    <n v="165620"/>
    <n v="140794"/>
    <s v="walker"/>
    <s v="Dunkin Donuts"/>
    <x v="8"/>
    <m/>
    <m/>
    <m/>
    <m/>
    <n v="40.770562764379399"/>
    <n v="-73.956977017372594"/>
    <n v="40.773109099999999"/>
    <n v="-73.959228899999999"/>
    <d v="2014-10-15T15:14:18"/>
    <d v="2014-10-15T15:14:16"/>
    <d v="2014-10-15T15:20:06"/>
    <d v="2014-10-15T15:23:36"/>
    <n v="6.4595370422466658E-3"/>
    <n v="3.3992352758153437E-3"/>
    <d v="1899-12-30T00:05:48"/>
  </r>
  <r>
    <n v="1366200"/>
    <n v="70456"/>
    <n v="94865"/>
    <s v="bicycle"/>
    <s v="Parm"/>
    <x v="16"/>
    <s v="Chicken Parm"/>
    <n v="1"/>
    <s v="Sandwiches"/>
    <d v="1899-12-30T00:04:46"/>
    <n v="40.723019825000002"/>
    <n v="-73.995853999999994"/>
    <n v="40.746611000000001"/>
    <n v="-73.985382000000001"/>
    <d v="2014-10-15T13:34:20"/>
    <d v="2014-10-15T13:58:48"/>
    <d v="2014-10-15T14:06:35"/>
    <d v="2014-10-15T14:22:02"/>
    <n v="3.3118923609436024E-2"/>
    <n v="2.5810972896821913E-2"/>
    <d v="1899-12-30T00:27:29"/>
  </r>
  <r>
    <n v="1281398"/>
    <n v="147086"/>
    <n v="95942"/>
    <s v="car"/>
    <s v="Chloe's Soft Serve Fruit Co."/>
    <x v="11"/>
    <s v="Soft Serve Fruit"/>
    <n v="1"/>
    <s v="Soft Serve Fruit"/>
    <m/>
    <n v="40.737356168684997"/>
    <n v="-73.990666866302504"/>
    <n v="40.783217070779699"/>
    <n v="-73.954795645867605"/>
    <d v="2014-10-02T19:32:16"/>
    <d v="2014-10-02T19:49:10"/>
    <d v="2014-10-02T19:56:00"/>
    <d v="2014-10-02T20:21:26"/>
    <n v="3.4152638894738629E-2"/>
    <n v="5.8223421373438569E-2"/>
    <d v="1899-12-30T00:23:45"/>
  </r>
  <r>
    <n v="1314489"/>
    <n v="317993"/>
    <n v="140684"/>
    <s v="bicycle"/>
    <s v="Melt Shop"/>
    <x v="0"/>
    <s v="Maple Bacon"/>
    <n v="1"/>
    <s v="Sandwiches"/>
    <m/>
    <n v="40.744607141003797"/>
    <n v="-73.990741968154893"/>
    <n v="40.739736200000003"/>
    <n v="-73.992910199999997"/>
    <d v="2014-10-07T18:28:08"/>
    <m/>
    <m/>
    <d v="2014-10-07T19:09:28"/>
    <n v="2.8708576384815387E-2"/>
    <n v="5.3317253864550414E-3"/>
    <n v="-41919.769536597225"/>
  </r>
  <r>
    <n v="1461797"/>
    <n v="41907"/>
    <n v="46602"/>
    <s v="bicycle"/>
    <s v="Amaranth"/>
    <x v="8"/>
    <m/>
    <m/>
    <m/>
    <d v="1899-12-30T00:04:45"/>
    <n v="40.765624430334803"/>
    <n v="-73.970534235640699"/>
    <n v="40.763269000000001"/>
    <n v="-73.963113000000007"/>
    <d v="2014-10-26T18:44:38"/>
    <d v="2014-10-26T19:08:29"/>
    <d v="2014-10-26T19:18:21"/>
    <d v="2014-10-26T19:25:56"/>
    <n v="2.8680902782070916E-2"/>
    <n v="7.7860638641600866E-3"/>
    <d v="1899-12-30T00:28:58"/>
  </r>
  <r>
    <n v="1390986"/>
    <n v="164016"/>
    <n v="125454"/>
    <s v="bicycle"/>
    <s v="Baked by Melissa"/>
    <x v="7"/>
    <s v="Mini of the Month"/>
    <n v="1"/>
    <s v="Cupcakes"/>
    <m/>
    <n v="40.735550173367301"/>
    <n v="-73.992566983021803"/>
    <n v="40.732486000000002"/>
    <n v="-73.996584999999996"/>
    <d v="2014-10-18T18:36:05"/>
    <d v="2014-10-18T18:35:27"/>
    <d v="2014-10-18T18:46:17"/>
    <d v="2014-10-18T18:50:59"/>
    <n v="1.0339328706322704E-2"/>
    <n v="5.0530801361067792E-3"/>
    <d v="1899-12-30T00:10:12"/>
  </r>
  <r>
    <n v="1300200"/>
    <n v="360840"/>
    <n v="16610"/>
    <s v="car"/>
    <s v="Maison LadurÃ©e"/>
    <x v="11"/>
    <s v="Chocolat"/>
    <n v="3"/>
    <s v="Macaroons (Individual)"/>
    <m/>
    <n v="40.770674225957698"/>
    <n v="-73.966114756096204"/>
    <n v="40.806402200000001"/>
    <n v="-73.963387499999996"/>
    <d v="2014-10-05T13:39:48"/>
    <d v="2014-10-05T13:40:48"/>
    <d v="2014-10-05T13:48:38"/>
    <d v="2014-10-05T14:03:59"/>
    <n v="1.6791111105703749E-2"/>
    <n v="3.5831913917368938E-2"/>
    <d v="1899-12-30T00:08:50"/>
  </r>
  <r>
    <n v="1332378"/>
    <n v="292295"/>
    <n v="34804"/>
    <s v="truck"/>
    <s v="Candle 79"/>
    <x v="26"/>
    <s v="Spinach Ravioli"/>
    <n v="1"/>
    <s v="Starters (dinner)"/>
    <d v="1899-12-30T00:02:44"/>
    <n v="40.774850249290502"/>
    <n v="-73.958765999999997"/>
    <n v="40.688965000000003"/>
    <n v="-73.994389999999996"/>
    <d v="2014-10-10T18:25:10"/>
    <d v="2014-10-10T18:33:02"/>
    <d v="2014-10-10T18:53:22"/>
    <d v="2014-10-10T19:38:34"/>
    <n v="5.0974166668311227E-2"/>
    <n v="9.298034965352088E-2"/>
    <d v="1899-12-30T00:25:28"/>
  </r>
  <r>
    <n v="1360460"/>
    <n v="213877"/>
    <n v="166619"/>
    <s v="bicycle"/>
    <s v="Hu Kitchen"/>
    <x v="33"/>
    <s v="1/4 Organic Rotisserie Chicken W/ 2 Sides"/>
    <n v="1"/>
    <s v="Lunch + Dinner (M-F 11:30a-Close, Sa-Su 12p-Close)"/>
    <m/>
    <n v="40.735676762018002"/>
    <n v="-73.993829528068602"/>
    <n v="40.752872000000004"/>
    <n v="-73.987864000000002"/>
    <d v="2014-10-14T12:10:17"/>
    <d v="2014-10-14T12:14:27"/>
    <d v="2014-10-14T12:34:55"/>
    <d v="2014-10-14T12:52:20"/>
    <n v="2.9196041665272787E-2"/>
    <n v="1.8200652032136552E-2"/>
    <d v="1899-12-30T00:24:38"/>
  </r>
  <r>
    <n v="1340422"/>
    <n v="182252"/>
    <n v="133004"/>
    <s v="bicycle"/>
    <s v="Five Leaves"/>
    <x v="0"/>
    <s v="House Made Ricotta"/>
    <n v="1"/>
    <s v="Starters"/>
    <d v="1899-12-30T00:10:32"/>
    <n v="40.723605250932799"/>
    <n v="-73.951656036805602"/>
    <n v="40.710219657086498"/>
    <n v="-73.966350462356502"/>
    <d v="2014-10-11T18:38:18"/>
    <d v="2014-10-11T18:42:39"/>
    <d v="2014-10-11T19:30:57"/>
    <d v="2014-10-11T19:47:15"/>
    <n v="4.7879537036351394E-2"/>
    <n v="1.9877129191336489E-2"/>
    <d v="1899-12-30T00:42:08"/>
  </r>
  <r>
    <n v="1291979"/>
    <n v="88508"/>
    <n v="100390"/>
    <s v="bicycle"/>
    <s v="Baz Bagel and Restaurant"/>
    <x v="18"/>
    <s v="Egg &amp; Cheese Sandwich"/>
    <n v="2"/>
    <s v="Eggs"/>
    <d v="1899-12-30T00:04:02"/>
    <n v="40.719251545380899"/>
    <n v="-73.997761570524901"/>
    <n v="40.724765900000001"/>
    <n v="-74.007396900000003"/>
    <d v="2014-10-04T10:19:36"/>
    <d v="2014-10-04T10:29:55"/>
    <d v="2014-10-04T10:42:14"/>
    <d v="2014-10-04T10:50:40"/>
    <n v="2.1581145832897164E-2"/>
    <n v="1.1101697210741746E-2"/>
    <d v="1899-12-30T00:18:36"/>
  </r>
  <r>
    <n v="1391911"/>
    <n v="371735"/>
    <n v="67103"/>
    <s v="truck"/>
    <s v="Dinosaur Bar-B-Que"/>
    <x v="10"/>
    <s v="Bar-B-Que Pork Ribs"/>
    <n v="1"/>
    <s v="True Blue Bar-B-Que Pit Plates"/>
    <m/>
    <n v="40.818082099999998"/>
    <n v="-73.960937299999998"/>
    <n v="40.7444652"/>
    <n v="-73.975611000000001"/>
    <d v="2014-10-18T19:54:41"/>
    <d v="2014-10-18T20:10:19"/>
    <d v="2014-10-18T20:45:37"/>
    <d v="2014-10-18T21:11:41"/>
    <n v="5.3475266206078231E-2"/>
    <n v="7.5065074683901611E-2"/>
    <d v="1899-12-30T00:50:56"/>
  </r>
  <r>
    <n v="1349638"/>
    <n v="57263"/>
    <n v="32580"/>
    <s v="bicycle"/>
    <s v="Nobu Next Door"/>
    <x v="6"/>
    <s v="Yellowtail Scallion Roll"/>
    <n v="1"/>
    <s v="Dinner Sushi Rolls"/>
    <d v="1899-12-30T00:07:31"/>
    <n v="40.719386413349397"/>
    <n v="-74.008692501044905"/>
    <n v="40.721140599999998"/>
    <n v="-73.997739499999994"/>
    <d v="2014-10-12T19:48:01"/>
    <d v="2014-10-12T20:15:08"/>
    <d v="2014-10-12T20:27:58"/>
    <d v="2014-10-12T20:40:17"/>
    <n v="3.630274305032799E-2"/>
    <n v="1.1092583229120193E-2"/>
    <d v="1899-12-30T00:32:27"/>
  </r>
  <r>
    <n v="1350002"/>
    <n v="120385"/>
    <n v="22502"/>
    <s v="bicycle"/>
    <s v="Westville Hudson"/>
    <x v="0"/>
    <s v="Grilled Marinated Chicken Breast"/>
    <n v="1"/>
    <s v="Plates"/>
    <d v="1899-12-30T00:05:48"/>
    <n v="40.727031111101397"/>
    <n v="-74.007511138916001"/>
    <n v="40.721293000000003"/>
    <n v="-73.994055000000003"/>
    <d v="2014-10-12T20:14:33"/>
    <d v="2014-10-12T20:29:06"/>
    <d v="2014-10-12T20:40:42"/>
    <d v="2014-10-12T20:49:33"/>
    <n v="2.4310995366249699E-2"/>
    <n v="1.4628519868345744E-2"/>
    <d v="1899-12-30T00:20:21"/>
  </r>
  <r>
    <n v="1379006"/>
    <n v="137565"/>
    <n v="48603"/>
    <s v="bicycle"/>
    <s v="Shake Shack"/>
    <x v="2"/>
    <s v="Shack Burger"/>
    <n v="1"/>
    <s v="Burgers"/>
    <m/>
    <n v="40.7152793278103"/>
    <n v="-74.014860391616807"/>
    <n v="40.731144800000003"/>
    <n v="-73.989577400000002"/>
    <d v="2014-10-17T11:10:08"/>
    <d v="2014-10-17T11:10:45"/>
    <d v="2014-10-17T11:40:05"/>
    <d v="2014-10-17T12:05:02"/>
    <n v="3.8125011575175449E-2"/>
    <n v="2.984866618289108E-2"/>
    <d v="1899-12-30T00:29:58"/>
  </r>
  <r>
    <n v="1422469"/>
    <n v="82092"/>
    <n v="32580"/>
    <s v="bicycle"/>
    <s v="Sushi of Gari 46"/>
    <x v="6"/>
    <s v="Yellowtail &amp; Scallion Roll"/>
    <n v="1"/>
    <s v="Rolls"/>
    <m/>
    <n v="40.760654436198898"/>
    <n v="-73.989582752602004"/>
    <n v="40.707218500000003"/>
    <n v="-74.017121700000004"/>
    <d v="2014-10-22T17:40:36"/>
    <d v="2014-10-22T18:02:13"/>
    <d v="2014-10-22T18:43:04"/>
    <d v="2014-10-22T19:06:34"/>
    <n v="5.9696377313230187E-2"/>
    <n v="6.0114830959108211E-2"/>
    <d v="1899-12-30T01:02:27"/>
  </r>
  <r>
    <n v="1427592"/>
    <n v="52716"/>
    <n v="158227"/>
    <s v="bicycle"/>
    <s v="Billy's Bakery"/>
    <x v="7"/>
    <m/>
    <m/>
    <m/>
    <m/>
    <n v="40.745340729540104"/>
    <n v="-74.001932144164996"/>
    <n v="40.735863999999999"/>
    <n v="-74.002083999999996"/>
    <d v="2014-10-23T10:40:27"/>
    <d v="2014-10-23T10:43:56"/>
    <d v="2014-10-23T10:53:17"/>
    <d v="2014-10-23T11:01:16"/>
    <n v="1.4459872683801223E-2"/>
    <n v="9.4779461367379622E-3"/>
    <d v="1899-12-30T00:12:51"/>
  </r>
  <r>
    <n v="1426866"/>
    <n v="209922"/>
    <n v="68276"/>
    <s v="walker"/>
    <s v="Walgreens"/>
    <x v="15"/>
    <m/>
    <m/>
    <m/>
    <m/>
    <n v="40.734220508205603"/>
    <n v="-73.989703270499106"/>
    <n v="40.742792999999999"/>
    <n v="-73.997853000000006"/>
    <d v="2014-10-23T02:04:58"/>
    <d v="2014-10-23T02:27:26"/>
    <d v="2014-10-23T02:38:16"/>
    <d v="2014-10-23T02:45:33"/>
    <n v="2.8190324075694662E-2"/>
    <n v="1.182817426752049E-2"/>
    <d v="1899-12-30T00:33:18"/>
  </r>
  <r>
    <n v="1471360"/>
    <n v="86731"/>
    <n v="172399"/>
    <s v="bicycle"/>
    <s v="Mission Cantina"/>
    <x v="9"/>
    <s v="Rotisserie Chicken"/>
    <n v="1"/>
    <s v="Super Burritos"/>
    <m/>
    <n v="40.721388327539302"/>
    <n v="-73.988658779542604"/>
    <n v="40.7444883"/>
    <n v="-73.994946499999998"/>
    <d v="2014-10-27T22:30:42"/>
    <d v="2014-10-27T22:29:23"/>
    <d v="2014-10-27T22:55:43"/>
    <d v="2014-10-27T23:10:38"/>
    <n v="2.7732789349101949E-2"/>
    <n v="2.3940429324374523E-2"/>
    <d v="1899-12-30T00:25:01"/>
  </r>
  <r>
    <n v="1448522"/>
    <n v="232214"/>
    <n v="149651"/>
    <s v="bicycle"/>
    <s v="Terakawa Ramen"/>
    <x v="4"/>
    <s v="Terakawa Ramen"/>
    <n v="2"/>
    <s v="Ramen"/>
    <d v="1899-12-30T00:05:36"/>
    <n v="40.739372213413802"/>
    <n v="-73.984980583190904"/>
    <n v="40.744481999999998"/>
    <n v="-74.005435000000006"/>
    <d v="2014-10-25T16:40:53"/>
    <d v="2014-10-25T16:40:51"/>
    <d v="2014-10-25T16:58:08"/>
    <d v="2014-10-25T17:10:53"/>
    <n v="2.0839525466726627E-2"/>
    <n v="2.1083004670988902E-2"/>
    <d v="1899-12-30T00:11:39"/>
  </r>
  <r>
    <n v="1288130"/>
    <n v="262549"/>
    <n v="151073"/>
    <s v="bicycle"/>
    <s v="Boston Market"/>
    <x v="8"/>
    <s v="Roast Beef Brisket Dip Carver"/>
    <n v="1"/>
    <s v="Boston Carver Sandwiches"/>
    <m/>
    <n v="40.745226000000002"/>
    <n v="-73.998213000000007"/>
    <n v="40.711365000000001"/>
    <n v="-73.982438200000004"/>
    <d v="2014-10-03T19:05:49"/>
    <d v="2014-10-03T19:20:18"/>
    <d v="2014-10-03T19:47:08"/>
    <d v="2014-10-03T20:05:37"/>
    <n v="4.152379630249925E-2"/>
    <n v="3.7355208954578181E-2"/>
    <d v="1899-12-30T00:41:18"/>
  </r>
  <r>
    <n v="1458607"/>
    <n v="148168"/>
    <n v="91807"/>
    <s v="walker"/>
    <s v="P.J. Clarke's"/>
    <x v="0"/>
    <s v="&quot;The Cadillac&quot;"/>
    <n v="1"/>
    <s v="P.J. Clarke's Hamburgers"/>
    <d v="1899-12-30T00:05:01"/>
    <n v="40.758938763836703"/>
    <n v="-73.968531133448096"/>
    <n v="40.744452000000003"/>
    <n v="-73.989982699999999"/>
    <d v="2014-10-26T14:38:57"/>
    <d v="2014-10-26T14:48:36"/>
    <d v="2014-10-26T15:02:16"/>
    <d v="2014-10-26T15:16:21"/>
    <n v="2.5965289351006504E-2"/>
    <n v="2.5885054258993827E-2"/>
    <d v="1899-12-30T00:18:18"/>
  </r>
  <r>
    <n v="1332561"/>
    <n v="255697"/>
    <n v="55567"/>
    <s v="bicycle"/>
    <s v="Yerba Buena"/>
    <x v="8"/>
    <s v="Guacamole"/>
    <n v="1"/>
    <s v="Para Picar"/>
    <d v="1899-12-30T00:02:37"/>
    <n v="40.735986190578402"/>
    <n v="-74.000865194983604"/>
    <n v="40.720801700000003"/>
    <n v="-74.004838899999996"/>
    <d v="2014-10-10T18:42:35"/>
    <d v="2014-10-10T19:04:56"/>
    <d v="2014-10-10T19:11:46"/>
    <d v="2014-10-10T19:23:34"/>
    <n v="2.8463715279940516E-2"/>
    <n v="1.5695830200495434E-2"/>
    <d v="1899-12-30T00:26:34"/>
  </r>
  <r>
    <n v="1410619"/>
    <n v="49695"/>
    <n v="104533"/>
    <s v="bicycle"/>
    <s v="Blue Ribbon Fried Chicken"/>
    <x v="0"/>
    <s v="4 Piece Mix"/>
    <n v="1"/>
    <s v="Combos"/>
    <m/>
    <n v="40.724339999999998"/>
    <n v="-73.990960000000001"/>
    <n v="40.725873"/>
    <n v="-73.999853000000002"/>
    <d v="2014-10-20T19:59:13"/>
    <d v="2014-10-20T20:18:25"/>
    <d v="2014-10-20T20:26:09"/>
    <d v="2014-10-20T20:31:55"/>
    <n v="2.2707789350533858E-2"/>
    <n v="9.0241641164162546E-3"/>
    <d v="1899-12-30T00:26:55"/>
  </r>
  <r>
    <n v="1391850"/>
    <n v="46696"/>
    <n v="8625"/>
    <s v="bicycle"/>
    <s v="Blue Ribbon Sushi Bar &amp; Grill"/>
    <x v="4"/>
    <s v="Enoki &amp; Hamachi"/>
    <n v="1"/>
    <s v="Maki (Special Rolls)"/>
    <m/>
    <n v="40.767652912117299"/>
    <n v="-73.982925456000402"/>
    <n v="40.761364"/>
    <n v="-73.969900999999993"/>
    <d v="2014-10-18T19:51:13"/>
    <d v="2014-10-18T20:03:50"/>
    <d v="2014-10-18T21:04:40"/>
    <d v="2014-10-18T21:14:55"/>
    <n v="5.812799768318655E-2"/>
    <n v="1.4463293875382874E-2"/>
    <d v="1899-12-30T01:13:27"/>
  </r>
  <r>
    <n v="1312911"/>
    <n v="122099"/>
    <n v="53095"/>
    <s v="bicycle"/>
    <s v="$10 Blue Ribbon Fried Chicken Sandwich"/>
    <x v="8"/>
    <s v="$10 Fresh &amp; Co Santa Fe Salad"/>
    <n v="1"/>
    <s v="Today's Special"/>
    <m/>
    <n v="40.724339999999998"/>
    <n v="-73.990960000000001"/>
    <n v="40.722076800000004"/>
    <n v="-73.987149099999996"/>
    <d v="2014-10-07T12:07:27"/>
    <m/>
    <m/>
    <d v="2014-10-07T12:10:30"/>
    <n v="2.1160995383979753E-3"/>
    <n v="4.4322717707753236E-3"/>
    <n v="-41919.505170787037"/>
  </r>
  <r>
    <n v="1473869"/>
    <n v="52832"/>
    <n v="99219"/>
    <s v="bicycle"/>
    <s v="Spreads"/>
    <x v="8"/>
    <s v="Chocolate Walnut Cooke"/>
    <n v="2"/>
    <s v="Sweets"/>
    <d v="1899-12-30T00:08:35"/>
    <n v="40.744561342812297"/>
    <n v="-73.983114847799698"/>
    <n v="40.778027999999999"/>
    <n v="-73.953851"/>
    <d v="2014-10-28T14:50:19"/>
    <d v="2014-10-28T14:51:38"/>
    <d v="2014-10-28T15:02:58"/>
    <d v="2014-10-28T15:26:09"/>
    <n v="2.488390046346467E-2"/>
    <n v="4.4456607285790886E-2"/>
    <d v="1899-12-30T00:04:03"/>
  </r>
  <r>
    <n v="1475193"/>
    <n v="373485"/>
    <n v="117223"/>
    <s v="bicycle"/>
    <s v="Mighty Quinn's BBQ"/>
    <x v="10"/>
    <s v="Spare Ribs"/>
    <n v="1"/>
    <s v="Meats"/>
    <m/>
    <n v="40.727518945156902"/>
    <n v="-73.988671302795396"/>
    <n v="40.729728199999997"/>
    <n v="-74.004768499999997"/>
    <d v="2014-10-28T19:07:58"/>
    <d v="2014-10-28T19:10:16"/>
    <d v="2014-10-28T19:22:05"/>
    <d v="2014-10-28T19:31:26"/>
    <n v="1.6286192134430166E-2"/>
    <n v="1.624809418995234E-2"/>
    <d v="1899-12-30T00:14:07"/>
  </r>
  <r>
    <n v="1354974"/>
    <n v="314300"/>
    <n v="161713"/>
    <s v="bicycle"/>
    <s v="sweetgreen"/>
    <x v="20"/>
    <s v="Guacamole Greens"/>
    <n v="1"/>
    <s v="Signatures"/>
    <m/>
    <n v="40.721323186970601"/>
    <n v="-74.009732007980304"/>
    <n v="40.726616"/>
    <n v="-73.992878000000005"/>
    <d v="2014-10-13T14:11:20"/>
    <d v="2014-10-13T14:23:50"/>
    <d v="2014-10-13T14:44:10"/>
    <d v="2014-10-13T15:02:08"/>
    <n v="3.5277337963634636E-2"/>
    <n v="1.7665544281571847E-2"/>
    <d v="1899-12-30T00:32:50"/>
  </r>
  <r>
    <n v="1365873"/>
    <n v="84526"/>
    <n v="142140"/>
    <s v="car"/>
    <s v="Loving Hut"/>
    <x v="8"/>
    <m/>
    <m/>
    <m/>
    <m/>
    <n v="40.712665000000001"/>
    <n v="-73.940994000000003"/>
    <n v="40.713281000000002"/>
    <n v="-73.961534999999998"/>
    <d v="2014-10-15T12:19:42"/>
    <d v="2014-10-15T12:35:44"/>
    <d v="2014-10-15T13:14:11"/>
    <d v="2014-10-15T13:27:45"/>
    <n v="4.725814814446494E-2"/>
    <n v="2.055023447554236E-2"/>
    <d v="1899-12-30T00:54:29"/>
  </r>
  <r>
    <n v="1380820"/>
    <n v="139450"/>
    <n v="158227"/>
    <s v="bicycle"/>
    <s v="Whole Foods Market"/>
    <x v="17"/>
    <s v="Tuna Avocado Roll"/>
    <n v="1"/>
    <s v="Sushi"/>
    <m/>
    <n v="40.734852286139699"/>
    <n v="-73.991085290908799"/>
    <n v="40.743746408143501"/>
    <n v="-73.987871455025399"/>
    <d v="2014-10-17T15:30:19"/>
    <d v="2014-10-17T15:28:06"/>
    <d v="2014-10-17T16:05:56"/>
    <d v="2014-10-17T16:18:25"/>
    <n v="3.3405706024495885E-2"/>
    <n v="9.4569629006332288E-3"/>
    <d v="1899-12-30T00:35:37"/>
  </r>
  <r>
    <n v="1410399"/>
    <n v="116552"/>
    <n v="20962"/>
    <s v="walker"/>
    <s v="Han Dynasty"/>
    <x v="30"/>
    <s v="Dry Pepper Style"/>
    <n v="1"/>
    <s v="Entrees"/>
    <d v="1899-12-30T00:02:40"/>
    <n v="40.732213000000002"/>
    <n v="-73.988072000000003"/>
    <n v="40.7615762"/>
    <n v="-73.965333700000002"/>
    <d v="2014-10-20T19:35:46"/>
    <d v="2014-10-20T19:37:08"/>
    <d v="2014-10-20T20:15:27"/>
    <d v="2014-10-20T20:32:47"/>
    <n v="3.9593877314473502E-2"/>
    <n v="3.7137956340245012E-2"/>
    <d v="1899-12-30T00:37:02"/>
  </r>
  <r>
    <n v="1461655"/>
    <n v="399172"/>
    <n v="3296"/>
    <s v="bicycle"/>
    <s v="Blue Ribbon Fried Chicken"/>
    <x v="0"/>
    <s v="Fries"/>
    <n v="1"/>
    <s v="Sides"/>
    <m/>
    <n v="40.724339999999998"/>
    <n v="-73.990960000000001"/>
    <n v="40.725294841963702"/>
    <n v="-73.983712568947993"/>
    <d v="2014-10-26T18:35:55"/>
    <d v="2014-10-26T18:41:01"/>
    <d v="2014-10-26T18:59:52"/>
    <d v="2014-10-26T19:04:13"/>
    <n v="1.965309027582407E-2"/>
    <n v="7.3100601932718995E-3"/>
    <d v="1899-12-30T00:23:57"/>
  </r>
  <r>
    <n v="1427383"/>
    <n v="41318"/>
    <n v="143085"/>
    <s v="car"/>
    <s v="CafÃ© Select"/>
    <x v="39"/>
    <s v="2 Eggs Any Style Over RÃ¶sti"/>
    <n v="1"/>
    <s v="Breakfast (Daily 8am-5pm)"/>
    <d v="1899-12-30T00:07:32"/>
    <n v="40.721648437964603"/>
    <n v="-73.997533321380601"/>
    <n v="40.720866000000001"/>
    <n v="-73.999256000000003"/>
    <d v="2014-10-23T10:00:24"/>
    <d v="2014-10-23T10:13:28"/>
    <d v="2014-10-23T10:28:18"/>
    <d v="2014-10-23T10:29:24"/>
    <n v="2.0138298612437211E-2"/>
    <n v="1.8920440782905818E-3"/>
    <d v="1899-12-30T00:20:22"/>
  </r>
  <r>
    <n v="1309954"/>
    <n v="142773"/>
    <n v="144919"/>
    <s v="bicycle"/>
    <s v="Hibino"/>
    <x v="4"/>
    <s v="Shrimp Tempura Roll"/>
    <n v="1"/>
    <s v="Rolls"/>
    <d v="1899-12-30T00:03:40"/>
    <n v="40.690147911960501"/>
    <n v="-73.996311122684503"/>
    <n v="40.691211899999999"/>
    <n v="-73.992182400000004"/>
    <d v="2014-10-06T20:19:34"/>
    <d v="2014-10-06T20:29:51"/>
    <d v="2014-10-06T20:39:40"/>
    <d v="2014-10-06T20:43:52"/>
    <n v="1.6877233800187241E-2"/>
    <n v="4.2636160185559897E-3"/>
    <d v="1899-12-30T00:16:26"/>
  </r>
  <r>
    <n v="1369752"/>
    <n v="378717"/>
    <n v="19432"/>
    <s v="car"/>
    <s v="Natureworks"/>
    <x v="8"/>
    <m/>
    <m/>
    <m/>
    <d v="1899-12-30T00:03:57"/>
    <n v="40.744962929984901"/>
    <n v="-73.982162147764996"/>
    <n v="40.733192899999999"/>
    <n v="-73.995967199999996"/>
    <d v="2014-10-15T20:59:51"/>
    <d v="2014-10-15T21:03:43"/>
    <d v="2014-10-15T21:16:33"/>
    <d v="2014-10-15T21:27:27"/>
    <n v="1.9171481479133945E-2"/>
    <n v="1.8141473839150116E-2"/>
    <d v="1899-12-30T00:12:45"/>
  </r>
  <r>
    <n v="1354476"/>
    <n v="102710"/>
    <n v="23359"/>
    <s v="bicycle"/>
    <s v="Hale &amp; Hearty"/>
    <x v="20"/>
    <s v="Cream of Tomato w/ Chicken and Orzo"/>
    <n v="1"/>
    <s v="Daily Soups"/>
    <m/>
    <n v="40.737827668490397"/>
    <n v="-73.992362022399902"/>
    <n v="40.750962100000002"/>
    <n v="-73.985236799999996"/>
    <d v="2014-10-13T13:02:58"/>
    <d v="2014-10-13T13:30:07"/>
    <d v="2014-10-13T13:49:57"/>
    <d v="2014-10-13T14:01:36"/>
    <n v="4.0715011571592186E-2"/>
    <n v="1.4942626453494005E-2"/>
    <d v="1899-12-30T00:46:58"/>
  </r>
  <r>
    <n v="1418505"/>
    <n v="90055"/>
    <n v="159647"/>
    <s v="car"/>
    <s v="Joe's Pizza"/>
    <x v="1"/>
    <s v="Plain Cheese"/>
    <n v="2"/>
    <s v="By the Slice"/>
    <m/>
    <n v="40.733402283324402"/>
    <n v="-73.987510980727393"/>
    <n v="40.745282876343197"/>
    <n v="-73.977130847120605"/>
    <d v="2014-10-21T23:18:03"/>
    <d v="2014-10-21T23:19:10"/>
    <d v="2014-10-21T23:32:17"/>
    <d v="2014-10-21T23:39:29"/>
    <n v="1.4887083329085726E-2"/>
    <n v="1.5776427484477915E-2"/>
    <d v="1899-12-30T00:14:15"/>
  </r>
  <r>
    <n v="1375637"/>
    <n v="57943"/>
    <n v="32580"/>
    <s v="bicycle"/>
    <s v="brgr"/>
    <x v="2"/>
    <s v="Turkey Brgr"/>
    <n v="2"/>
    <s v="Your Creation"/>
    <d v="1899-12-30T00:11:54"/>
    <n v="40.762623890247497"/>
    <n v="-73.965919607909498"/>
    <n v="40.774650000000001"/>
    <n v="-73.945621000000003"/>
    <d v="2014-10-16T19:55:26"/>
    <d v="2014-10-16T20:00:01"/>
    <d v="2014-10-16T20:22:20"/>
    <d v="2014-10-16T20:31:24"/>
    <n v="2.4985717594972812E-2"/>
    <n v="2.3593660140866651E-2"/>
    <d v="1899-12-30T00:15:00"/>
  </r>
  <r>
    <n v="1489235"/>
    <n v="303211"/>
    <n v="147033"/>
    <s v="car"/>
    <s v="2nd Ave Deli"/>
    <x v="27"/>
    <s v="Diet Cola"/>
    <n v="1"/>
    <s v="Beverages"/>
    <m/>
    <n v="40.745299312570602"/>
    <n v="-73.9791375808162"/>
    <n v="40.793833900000003"/>
    <n v="-73.941520999999995"/>
    <d v="2014-10-30T19:44:58"/>
    <d v="2014-10-30T19:56:07"/>
    <d v="2014-10-30T20:15:57"/>
    <d v="2014-10-30T20:39:15"/>
    <n v="3.7696527775551658E-2"/>
    <n v="6.1405320040240172E-2"/>
    <d v="1899-12-30T00:30:59"/>
  </r>
  <r>
    <n v="1283866"/>
    <n v="277898"/>
    <n v="116881"/>
    <s v="bicycle"/>
    <s v="Blue Ribbon Fried Chicken"/>
    <x v="0"/>
    <s v="The Bird"/>
    <n v="1"/>
    <s v="Family Dinners"/>
    <m/>
    <n v="40.724339999999998"/>
    <n v="-73.990960000000001"/>
    <n v="40.724721799999998"/>
    <n v="-74.008089499999997"/>
    <d v="2014-10-03T00:23:34"/>
    <d v="2014-10-03T00:48:48"/>
    <d v="2014-10-03T01:00:07"/>
    <d v="2014-10-03T01:12:11"/>
    <n v="3.3767905093554873E-2"/>
    <n v="1.7133754448160385E-2"/>
    <d v="1899-12-30T00:36:34"/>
  </r>
  <r>
    <n v="1488422"/>
    <n v="88185"/>
    <n v="151467"/>
    <s v="bicycle"/>
    <s v="Momoya"/>
    <x v="6"/>
    <s v="Sweet Potato Tempura"/>
    <n v="1"/>
    <s v="Roll"/>
    <d v="1899-12-30T00:14:56"/>
    <n v="40.784077256376399"/>
    <n v="-73.9776224098444"/>
    <n v="40.765212699999999"/>
    <n v="-73.975667599999994"/>
    <d v="2014-10-30T18:20:55"/>
    <d v="2014-10-30T18:29:58"/>
    <d v="2014-10-30T18:52:54"/>
    <d v="2014-10-30T19:05:29"/>
    <n v="3.0940729164285585E-2"/>
    <n v="1.8965567980056781E-2"/>
    <d v="1899-12-30T00:17:02"/>
  </r>
  <r>
    <n v="1282338"/>
    <n v="357916"/>
    <n v="139995"/>
    <s v="bicycle"/>
    <s v="Ed's Lobster Bar"/>
    <x v="23"/>
    <s v="Lobster Roll"/>
    <n v="1"/>
    <s v="Lobster"/>
    <d v="1899-12-30T00:07:54"/>
    <n v="40.722079393083497"/>
    <n v="-73.997511863708496"/>
    <n v="40.676967900000001"/>
    <n v="-73.997785500000006"/>
    <d v="2014-10-02T21:09:09"/>
    <d v="2014-10-02T21:33:38"/>
    <d v="2014-10-02T21:46:58"/>
    <d v="2014-10-02T22:14:07"/>
    <n v="4.5106701392796822E-2"/>
    <n v="4.5112322984328275E-2"/>
    <d v="1899-12-30T00:29:54"/>
  </r>
  <r>
    <n v="1398703"/>
    <n v="116618"/>
    <n v="101359"/>
    <s v="bicycle"/>
    <s v="Chipotle Mexican Grill $1.99 Delivery"/>
    <x v="9"/>
    <m/>
    <m/>
    <m/>
    <m/>
    <n v="40.748402049004298"/>
    <n v="-73.984962842830498"/>
    <n v="40.748383962925701"/>
    <n v="-73.989163620027995"/>
    <d v="2014-10-19T14:57:42"/>
    <m/>
    <m/>
    <d v="2014-10-19T15:31:20"/>
    <n v="2.3359999999229331E-2"/>
    <n v="4.2008161313304487E-3"/>
    <n v="-41931.623404120372"/>
  </r>
  <r>
    <n v="1473035"/>
    <n v="42781"/>
    <n v="68208"/>
    <s v="bicycle"/>
    <s v="sweetgreen"/>
    <x v="20"/>
    <s v="Spicy Sabzi (V)"/>
    <n v="1"/>
    <s v="Signatures"/>
    <d v="1899-12-30T00:06:41"/>
    <n v="40.745078589413303"/>
    <n v="-73.988821506500202"/>
    <n v="40.751770999999998"/>
    <n v="-73.987336999999997"/>
    <d v="2014-10-28T11:44:26"/>
    <d v="2014-10-28T11:57:13"/>
    <d v="2014-10-28T12:17:03"/>
    <d v="2014-10-28T12:29:00"/>
    <n v="3.0954884256061632E-2"/>
    <n v="6.8550797960382753E-3"/>
    <d v="1899-12-30T00:25:56"/>
  </r>
  <r>
    <n v="1479923"/>
    <n v="142461"/>
    <n v="166974"/>
    <s v="bicycle"/>
    <s v="Shake Shack"/>
    <x v="2"/>
    <s v="DogMeister"/>
    <n v="1"/>
    <s v="Flat Top Dogs"/>
    <m/>
    <n v="40.7152793278103"/>
    <n v="-74.014860391616807"/>
    <n v="40.719922599999997"/>
    <n v="-74.007101599999999"/>
    <d v="2014-10-29T15:39:51"/>
    <d v="2014-10-29T15:53:23"/>
    <d v="2014-10-29T16:07:43"/>
    <d v="2014-10-29T16:15:36"/>
    <n v="2.4834618052409496E-2"/>
    <n v="9.0420586140914031E-3"/>
    <d v="1899-12-30T00:27:52"/>
  </r>
  <r>
    <n v="1423192"/>
    <n v="63047"/>
    <n v="93783"/>
    <s v="bicycle"/>
    <s v="Philippe Chow"/>
    <x v="30"/>
    <m/>
    <m/>
    <m/>
    <d v="1899-12-30T00:04:55"/>
    <n v="40.764084531354698"/>
    <n v="-73.970499798529701"/>
    <n v="40.771099800000002"/>
    <n v="-73.9642044"/>
    <d v="2014-10-22T19:02:31"/>
    <d v="2014-10-22T19:11:28"/>
    <d v="2014-10-22T19:21:48"/>
    <d v="2014-10-22T19:39:23"/>
    <n v="2.559734953683801E-2"/>
    <n v="9.4258175673813584E-3"/>
    <d v="1899-12-30T00:14:21"/>
  </r>
  <r>
    <n v="1428444"/>
    <n v="217460"/>
    <n v="30743"/>
    <s v="bicycle"/>
    <s v="sweetgreen"/>
    <x v="20"/>
    <s v="Bottled Water"/>
    <n v="1"/>
    <s v="Drinks"/>
    <d v="1899-12-30T00:08:07"/>
    <n v="40.745078589413303"/>
    <n v="-73.988821506500202"/>
    <n v="40.739448899999999"/>
    <n v="-73.987205900000006"/>
    <d v="2014-10-23T12:50:19"/>
    <d v="2014-10-23T13:03:45"/>
    <d v="2014-10-23T13:11:47"/>
    <d v="2014-10-23T13:19:00"/>
    <n v="1.9916574077797122E-2"/>
    <n v="5.8569264340386758E-3"/>
    <d v="1899-12-30T00:13:21"/>
  </r>
  <r>
    <n v="1316141"/>
    <n v="367296"/>
    <n v="104533"/>
    <s v="bicycle"/>
    <s v="Insomnia Cookies"/>
    <x v="7"/>
    <m/>
    <m/>
    <m/>
    <m/>
    <n v="40.729790899999998"/>
    <n v="-74.000589300000001"/>
    <n v="40.720727065975403"/>
    <n v="-73.995380543739103"/>
    <d v="2014-10-07T22:11:23"/>
    <d v="2014-10-07T22:09:12"/>
    <d v="2014-10-07T22:18:29"/>
    <d v="2014-10-07T23:11:47"/>
    <n v="4.1943206015275791E-2"/>
    <n v="1.0453909747594491E-2"/>
    <d v="1899-12-30T00:07:06"/>
  </r>
  <r>
    <n v="1438081"/>
    <n v="81426"/>
    <n v="47407"/>
    <s v="bicycle"/>
    <s v="Staples"/>
    <x v="8"/>
    <m/>
    <m/>
    <m/>
    <m/>
    <n v="40.7437157322735"/>
    <n v="-74.000566786952106"/>
    <n v="40.747259"/>
    <n v="-74.003860000000003"/>
    <d v="2014-10-24T16:13:03"/>
    <d v="2014-10-24T16:15:36"/>
    <d v="2014-10-24T16:17:57"/>
    <d v="2014-10-24T16:38:48"/>
    <n v="1.7871979165647645E-2"/>
    <n v="4.8373544795155821E-3"/>
    <d v="1899-12-30T00:04:54"/>
  </r>
  <r>
    <n v="1324428"/>
    <n v="140477"/>
    <n v="155234"/>
    <s v="bicycle"/>
    <s v="Serafina Fabulous Pizza"/>
    <x v="16"/>
    <s v="Gnocchi â€œDi Mammaâ€"/>
    <n v="1"/>
    <s v="Pasta"/>
    <d v="1899-12-30T00:06:44"/>
    <n v="40.776083193932998"/>
    <n v="-73.962171576462296"/>
    <n v="40.773260625974899"/>
    <n v="-73.958890935120905"/>
    <d v="2014-10-09T16:34:54"/>
    <d v="2014-10-09T16:34:37"/>
    <d v="2014-10-09T16:53:57"/>
    <d v="2014-10-09T17:00:29"/>
    <n v="1.7767280092812143E-2"/>
    <n v="4.3277589453349407E-3"/>
    <d v="1899-12-30T00:12:19"/>
  </r>
  <r>
    <n v="1307113"/>
    <n v="160957"/>
    <n v="31156"/>
    <s v="bicycle"/>
    <s v="Juice Press"/>
    <x v="3"/>
    <s v="Ginger Fireball"/>
    <n v="1"/>
    <s v="Cold Pressed Juices"/>
    <m/>
    <n v="40.7411144339194"/>
    <n v="-73.9906501942001"/>
    <n v="40.739592500000001"/>
    <n v="-73.992170999999999"/>
    <d v="2014-10-06T09:05:54"/>
    <d v="2014-10-06T09:40:58"/>
    <d v="2014-10-06T09:47:39"/>
    <d v="2014-10-06T09:55:54"/>
    <n v="3.471471064403886E-2"/>
    <n v="2.1515420367782079E-3"/>
    <d v="1899-12-30T00:41:44"/>
  </r>
  <r>
    <n v="1460291"/>
    <n v="103956"/>
    <n v="163796"/>
    <s v="motorcycle"/>
    <s v="Philippe Chow"/>
    <x v="30"/>
    <m/>
    <m/>
    <m/>
    <d v="1899-12-30T00:05:16"/>
    <n v="40.764084531354698"/>
    <n v="-73.970499798529701"/>
    <n v="40.768425000000001"/>
    <n v="-73.960552000000007"/>
    <d v="2014-10-26T16:55:36"/>
    <d v="2014-10-26T17:01:18"/>
    <d v="2014-10-26T17:15:38"/>
    <d v="2014-10-26T17:25:32"/>
    <n v="2.0791319439013023E-2"/>
    <n v="1.0853495457604737E-2"/>
    <d v="1899-12-30T00:14:46"/>
  </r>
  <r>
    <n v="1371933"/>
    <n v="271149"/>
    <n v="135149"/>
    <s v="bicycle"/>
    <s v="Juice Press"/>
    <x v="3"/>
    <s v="Doctor Green Juice"/>
    <n v="1"/>
    <s v="Cold Pressed Juices"/>
    <m/>
    <n v="40.738867554505397"/>
    <n v="-74.002747450310295"/>
    <n v="40.751257287376298"/>
    <n v="-74.005633760312605"/>
    <d v="2014-10-16T10:13:47"/>
    <d v="2014-10-16T10:31:47"/>
    <d v="2014-10-16T10:33:09"/>
    <d v="2014-10-16T10:58:07"/>
    <n v="3.0783460650127381E-2"/>
    <n v="1.2721488357959975E-2"/>
    <d v="1899-12-30T00:19:22"/>
  </r>
  <r>
    <n v="1362882"/>
    <n v="118622"/>
    <n v="113822"/>
    <s v="bicycle"/>
    <s v="La Esquina Taqueria"/>
    <x v="8"/>
    <s v="Bistec"/>
    <n v="1"/>
    <s v="Tacos"/>
    <d v="1899-12-30T00:02:35"/>
    <n v="40.721353749744097"/>
    <n v="-73.997525293959001"/>
    <n v="40.739070159006502"/>
    <n v="-73.992660442961906"/>
    <d v="2014-10-14T19:57:09"/>
    <m/>
    <m/>
    <d v="2014-10-14T20:43:36"/>
    <n v="3.2257164348266087E-2"/>
    <n v="1.8372205430404222E-2"/>
    <n v="-41926.833152025465"/>
  </r>
  <r>
    <n v="1282058"/>
    <n v="115791"/>
    <n v="6873"/>
    <s v="car"/>
    <s v="Momofuku Milk Bar (archived)"/>
    <x v="11"/>
    <s v="Perfect 10 Kookie"/>
    <n v="1"/>
    <s v="Karlie's Kookies"/>
    <m/>
    <n v="40.7231283099199"/>
    <n v="-74.002060890197697"/>
    <n v="40.732140999999999"/>
    <n v="-74.00479"/>
    <d v="2014-10-02T20:37:53"/>
    <m/>
    <m/>
    <d v="2014-10-02T21:27:07"/>
    <n v="3.4189016208983958E-2"/>
    <n v="9.4168265776176201E-3"/>
    <n v="-41914.859645173608"/>
  </r>
  <r>
    <n v="1467286"/>
    <n v="130507"/>
    <n v="91807"/>
    <s v="walker"/>
    <s v="Koffeecake Corner"/>
    <x v="8"/>
    <m/>
    <m/>
    <m/>
    <m/>
    <n v="40.741657834903997"/>
    <n v="-74.001198034162499"/>
    <n v="40.741840000000003"/>
    <n v="-74.002786999999998"/>
    <d v="2014-10-27T10:11:01"/>
    <m/>
    <m/>
    <d v="2014-10-27T10:37:43"/>
    <n v="1.8544166661740746E-2"/>
    <n v="1.5993738008800156E-3"/>
    <n v="-41939.424320370374"/>
  </r>
  <r>
    <n v="1325940"/>
    <n v="103147"/>
    <n v="132738"/>
    <s v="bicycle"/>
    <s v="Hot Kitchen"/>
    <x v="30"/>
    <s v="Scallion Pancake"/>
    <n v="1"/>
    <s v="Appetizers"/>
    <d v="1899-12-30T00:07:25"/>
    <n v="40.727578000000001"/>
    <n v="-73.988392899999994"/>
    <n v="40.721817000000001"/>
    <n v="-73.997935999999996"/>
    <d v="2014-10-09T20:36:36"/>
    <d v="2014-10-09T21:01:37"/>
    <d v="2014-10-09T21:08:28"/>
    <d v="2014-10-09T21:18:19"/>
    <n v="2.8975474531762302E-2"/>
    <n v="1.1147191512216558E-2"/>
    <d v="1899-12-30T00:24:27"/>
  </r>
  <r>
    <n v="1329624"/>
    <n v="131490"/>
    <n v="134189"/>
    <s v="car"/>
    <s v="Shake Shack"/>
    <x v="2"/>
    <s v="Original Shake"/>
    <n v="1"/>
    <s v="Shakes"/>
    <m/>
    <n v="40.779126065705498"/>
    <n v="-73.954904894578206"/>
    <n v="40.7662493375746"/>
    <n v="-73.953827855562807"/>
    <d v="2014-10-10T13:14:12"/>
    <d v="2014-10-10T13:18:32"/>
    <d v="2014-10-10T13:50:53"/>
    <d v="2014-10-10T14:06:38"/>
    <n v="3.640652777539799E-2"/>
    <n v="1.2921692628976888E-2"/>
    <d v="1899-12-30T00:36:41"/>
  </r>
  <r>
    <n v="1333210"/>
    <n v="294246"/>
    <n v="101359"/>
    <s v="bicycle"/>
    <s v="Piccolo Angolo"/>
    <x v="16"/>
    <s v="Baby Arugula Salad"/>
    <n v="1"/>
    <s v="Insalata"/>
    <d v="1899-12-30T00:08:43"/>
    <n v="40.738111566356203"/>
    <n v="-74.005605229415806"/>
    <n v="40.738932300000002"/>
    <n v="-74.008823399999997"/>
    <d v="2014-10-10T19:55:18"/>
    <d v="2014-10-10T20:12:32"/>
    <d v="2014-10-10T20:28:24"/>
    <d v="2014-10-10T20:34:05"/>
    <n v="2.6929594903776888E-2"/>
    <n v="3.3211783485706005E-3"/>
    <d v="1899-12-30T00:24:23"/>
  </r>
  <r>
    <n v="1417060"/>
    <n v="54630"/>
    <n v="6458"/>
    <s v="bicycle"/>
    <s v="7-Eleven"/>
    <x v="35"/>
    <m/>
    <m/>
    <m/>
    <m/>
    <n v="40.726546074144302"/>
    <n v="-73.9915846564421"/>
    <n v="40.727322999999998"/>
    <n v="-73.991729000000007"/>
    <d v="2014-10-21T21:04:59"/>
    <m/>
    <m/>
    <d v="2014-10-21T21:22:12"/>
    <n v="1.196322916803183E-2"/>
    <n v="7.9022075900240922E-4"/>
    <n v="-41933.878455648148"/>
  </r>
  <r>
    <n v="1354993"/>
    <n v="169478"/>
    <n v="162905"/>
    <s v="bicycle"/>
    <s v="RedFarm Broadway"/>
    <x v="30"/>
    <s v="Shrimp &amp; Snow Pea Leaf Dumplings (4)"/>
    <n v="1"/>
    <s v="Lunch Dim Sum"/>
    <d v="1899-12-30T00:06:59"/>
    <n v="40.782116700000003"/>
    <n v="-73.980739099999994"/>
    <n v="40.756669969125099"/>
    <n v="-73.973922118615903"/>
    <d v="2014-10-13T14:14:43"/>
    <d v="2014-10-13T14:14:17"/>
    <d v="2014-10-13T14:52:00"/>
    <d v="2014-10-13T15:17:13"/>
    <n v="4.3409710648120381E-2"/>
    <n v="2.6344019196220765E-2"/>
    <d v="1899-12-30T00:30:18"/>
  </r>
  <r>
    <n v="1278357"/>
    <n v="213877"/>
    <n v="44356"/>
    <s v="bicycle"/>
    <s v="Hu Kitchen"/>
    <x v="33"/>
    <s v="1/4 Organic Rotisserie Chicken"/>
    <n v="1"/>
    <s v="Lunch + Dinner (M-F 11:30a-Close, Sa-Su 12p-Close)"/>
    <m/>
    <n v="40.735676762018002"/>
    <n v="-73.993829528068602"/>
    <n v="40.752872000000004"/>
    <n v="-73.987864000000002"/>
    <d v="2014-10-02T11:52:32"/>
    <d v="2014-10-02T11:51:35"/>
    <d v="2014-10-02T12:04:54"/>
    <d v="2014-10-02T12:18:28"/>
    <n v="1.800775462470483E-2"/>
    <n v="1.8200652032136552E-2"/>
    <d v="1899-12-30T00:12:22"/>
  </r>
  <r>
    <n v="1347642"/>
    <n v="100889"/>
    <n v="15291"/>
    <s v="car"/>
    <s v="Whole Foods Market"/>
    <x v="17"/>
    <s v="Syrah"/>
    <n v="1"/>
    <s v="Wine"/>
    <m/>
    <n v="40.768061709366101"/>
    <n v="-73.981847763061495"/>
    <n v="40.764703761771699"/>
    <n v="-73.976054767135196"/>
    <d v="2014-10-12T16:39:25"/>
    <d v="2014-10-12T17:15:14"/>
    <d v="2014-10-12T19:11:03"/>
    <d v="2014-10-12T19:15:36"/>
    <n v="0.10844934027409181"/>
    <n v="6.6958654294177579E-3"/>
    <d v="1899-12-30T02:31:38"/>
  </r>
  <r>
    <n v="1379897"/>
    <n v="38116"/>
    <n v="144384"/>
    <s v="bicycle"/>
    <s v="Ravagh Persian Grill"/>
    <x v="21"/>
    <s v="Pickles &amp; Olives"/>
    <n v="1"/>
    <s v="Appetizers"/>
    <d v="1899-12-30T00:08:57"/>
    <n v="40.761855180586899"/>
    <n v="-73.960636767211895"/>
    <n v="40.761384"/>
    <n v="-73.966027999999994"/>
    <d v="2014-10-17T13:23:46"/>
    <d v="2014-10-17T13:33:11"/>
    <d v="2014-10-17T13:54:11"/>
    <d v="2014-10-17T14:02:20"/>
    <n v="2.6788969902554527E-2"/>
    <n v="5.4117836358218057E-3"/>
    <d v="1899-12-30T00:21:28"/>
  </r>
  <r>
    <n v="1346178"/>
    <n v="88201"/>
    <n v="41959"/>
    <s v="bicycle"/>
    <s v="J. G. Melon"/>
    <x v="2"/>
    <s v="Cottage Fried Potatoes"/>
    <n v="1"/>
    <s v="Main Menu"/>
    <d v="1899-12-30T00:06:54"/>
    <n v="40.7711352092903"/>
    <n v="-73.959623103066605"/>
    <n v="40.781169499999997"/>
    <n v="-73.956220400000007"/>
    <d v="2014-10-12T14:19:21"/>
    <d v="2014-10-12T14:21:50"/>
    <d v="2014-10-12T14:30:10"/>
    <d v="2014-10-12T14:40:00"/>
    <n v="1.4345578703796491E-2"/>
    <n v="1.0595535767772871E-2"/>
    <d v="1899-12-30T00:03:55"/>
  </r>
  <r>
    <n v="1286601"/>
    <n v="58092"/>
    <n v="132738"/>
    <s v="bicycle"/>
    <s v="Shake Shack"/>
    <x v="2"/>
    <s v="Shackburger"/>
    <n v="2"/>
    <s v="Burgers"/>
    <m/>
    <n v="40.740884357811296"/>
    <n v="-73.988198676721197"/>
    <n v="40.742905"/>
    <n v="-73.991038000000003"/>
    <d v="2014-10-03T16:53:39"/>
    <d v="2014-10-03T17:01:32"/>
    <d v="2014-10-03T17:39:21"/>
    <d v="2014-10-03T17:45:12"/>
    <n v="3.5797650467429776E-2"/>
    <n v="3.4849320705489968E-3"/>
    <d v="1899-12-30T00:45:43"/>
  </r>
  <r>
    <n v="1487412"/>
    <n v="345380"/>
    <n v="133106"/>
    <s v="bicycle"/>
    <s v="Iced Lattes On-Demand"/>
    <x v="40"/>
    <s v="Free Latte"/>
    <n v="2"/>
    <s v="Free Lattes On-Demand"/>
    <m/>
    <n v="40.715381999999998"/>
    <n v="-74.008942000000005"/>
    <n v="40.763696099999997"/>
    <n v="-73.976460500000002"/>
    <d v="2014-10-30T16:08:24"/>
    <d v="2014-10-30T16:22:23"/>
    <d v="2014-10-30T16:33:42"/>
    <d v="2014-10-30T17:07:01"/>
    <n v="4.0694965275179129E-2"/>
    <n v="5.8217695772506198E-2"/>
    <d v="1899-12-30T00:25:18"/>
  </r>
  <r>
    <n v="1331951"/>
    <n v="371592"/>
    <n v="83565"/>
    <s v="bicycle"/>
    <s v="Momofuku Noodle Bar"/>
    <x v="8"/>
    <s v="Chilled Spicy Noodles"/>
    <n v="1"/>
    <s v="Bowls"/>
    <m/>
    <n v="40.729110403548901"/>
    <n v="-73.984245455566395"/>
    <n v="40.745188518815198"/>
    <n v="-74.004439570421098"/>
    <d v="2014-10-10T17:34:30"/>
    <d v="2014-10-10T17:40:23"/>
    <d v="2014-10-10T18:16:53"/>
    <d v="2014-10-10T18:29:08"/>
    <n v="3.7949803234369028E-2"/>
    <n v="2.5812943754660575E-2"/>
    <d v="1899-12-30T00:42:24"/>
  </r>
  <r>
    <n v="1303091"/>
    <n v="363630"/>
    <n v="81285"/>
    <s v="bicycle"/>
    <s v="Philippe Chow"/>
    <x v="30"/>
    <m/>
    <m/>
    <m/>
    <d v="1899-12-30T00:10:32"/>
    <n v="40.764084531354698"/>
    <n v="-73.970499798529701"/>
    <n v="40.746541986221203"/>
    <n v="-73.980253291422798"/>
    <d v="2014-10-05T18:57:36"/>
    <d v="2014-10-05T18:58:33"/>
    <d v="2014-10-05T19:21:44"/>
    <d v="2014-10-05T19:34:54"/>
    <n v="2.5903692127030808E-2"/>
    <n v="2.0071659457463496E-2"/>
    <d v="1899-12-30T00:13:36"/>
  </r>
  <r>
    <n v="1432327"/>
    <n v="232035"/>
    <n v="142394"/>
    <s v="bicycle"/>
    <s v="ilili Restaurant"/>
    <x v="21"/>
    <s v="Hommus"/>
    <n v="1"/>
    <s v="Dips"/>
    <d v="1899-12-30T00:10:12"/>
    <n v="40.744187954347503"/>
    <n v="-73.987530940025394"/>
    <n v="40.748700700000001"/>
    <n v="-73.974242500000003"/>
    <d v="2014-10-23T20:17:11"/>
    <d v="2014-10-23T20:32:37"/>
    <d v="2014-10-23T20:59:40"/>
    <d v="2014-10-23T21:10:02"/>
    <n v="3.6705347221868578E-2"/>
    <n v="1.4033798902384372E-2"/>
    <d v="1899-12-30T00:32:18"/>
  </r>
  <r>
    <n v="1281489"/>
    <n v="61583"/>
    <n v="38971"/>
    <s v="bicycle"/>
    <s v="Atmi Liquor Store"/>
    <x v="8"/>
    <m/>
    <m/>
    <m/>
    <m/>
    <n v="40.730171068509101"/>
    <n v="-73.986684561330904"/>
    <n v="40.726649999999999"/>
    <n v="-73.991113999999996"/>
    <d v="2014-10-02T19:39:47"/>
    <d v="2014-10-02T19:40:42"/>
    <d v="2014-10-02T19:52:01"/>
    <d v="2014-10-02T20:00:17"/>
    <n v="1.424337962816935E-2"/>
    <n v="5.6584317941489864E-3"/>
    <d v="1899-12-30T00:12:14"/>
  </r>
  <r>
    <n v="1355110"/>
    <n v="67967"/>
    <n v="113822"/>
    <s v="bicycle"/>
    <s v="Momofuku Noodle Bar"/>
    <x v="8"/>
    <s v="Spicy Miso Ramen"/>
    <n v="1"/>
    <s v="Bowls"/>
    <m/>
    <n v="40.729110403548901"/>
    <n v="-73.984245455566395"/>
    <n v="40.725296200000003"/>
    <n v="-73.989396499999998"/>
    <d v="2014-10-13T14:34:08"/>
    <d v="2014-10-13T14:58:40"/>
    <d v="2014-10-13T15:20:59"/>
    <d v="2014-10-13T15:26:35"/>
    <n v="3.6427094906684943E-2"/>
    <n v="6.4094779404711586E-3"/>
    <d v="1899-12-30T00:46:51"/>
  </r>
  <r>
    <n v="1348384"/>
    <n v="113972"/>
    <n v="158623"/>
    <s v="bicycle"/>
    <s v="RedFarm Hudson"/>
    <x v="30"/>
    <s v="Katzâ€™s Pastrami Egg Roll (1)"/>
    <n v="2"/>
    <s v="Dim Sum"/>
    <d v="1899-12-30T00:06:03"/>
    <n v="40.734213854853898"/>
    <n v="-74.006202029303594"/>
    <n v="40.748197300000001"/>
    <n v="-74.003345899999999"/>
    <d v="2014-10-12T18:06:30"/>
    <m/>
    <m/>
    <d v="2014-10-12T18:45:46"/>
    <n v="2.7271944447420537E-2"/>
    <n v="1.427214814780583E-2"/>
    <n v="-41924.758719756945"/>
  </r>
  <r>
    <n v="1442176"/>
    <n v="107909"/>
    <n v="142394"/>
    <s v="bicycle"/>
    <s v="Dos Toros TaquerÃ­a (archived)"/>
    <x v="9"/>
    <m/>
    <m/>
    <m/>
    <m/>
    <n v="40.739891"/>
    <n v="-73.986503999999996"/>
    <n v="40.734219899999999"/>
    <n v="-73.990255399999995"/>
    <d v="2014-10-24T22:12:01"/>
    <m/>
    <m/>
    <d v="2014-10-24T22:42:51"/>
    <n v="2.141798611410195E-2"/>
    <n v="6.799586544047994E-3"/>
    <n v="-41936.925005949073"/>
  </r>
  <r>
    <n v="1300896"/>
    <n v="63020"/>
    <n v="145255"/>
    <s v="bicycle"/>
    <s v="The Odeon"/>
    <x v="0"/>
    <s v="Croque Monsieur"/>
    <n v="1"/>
    <s v="Sandwiches"/>
    <d v="1899-12-30T00:09:12"/>
    <n v="40.717013461260301"/>
    <n v="-74.008122682571397"/>
    <n v="40.722057622007398"/>
    <n v="-73.996772596378193"/>
    <d v="2014-10-05T15:00:27"/>
    <d v="2014-10-05T15:07:09"/>
    <d v="2014-10-05T15:22:30"/>
    <d v="2014-10-05T15:31:01"/>
    <n v="2.1229108795523643E-2"/>
    <n v="1.2420467553023673E-2"/>
    <d v="1899-12-30T00:12:50"/>
  </r>
  <r>
    <n v="1351083"/>
    <n v="102801"/>
    <n v="114393"/>
    <s v="car"/>
    <s v="Blue Ribbon Sushi Izakaya"/>
    <x v="4"/>
    <s v="Enoki &amp; Hamachi"/>
    <n v="1"/>
    <s v="Maki"/>
    <d v="1899-12-30T00:32:20"/>
    <n v="40.721979579708403"/>
    <n v="-73.988148214155601"/>
    <n v="40.714517480188597"/>
    <n v="-74.0070190819375"/>
    <d v="2014-10-12T21:21:23"/>
    <d v="2014-10-12T22:06:21"/>
    <d v="2014-10-12T22:17:13"/>
    <d v="2014-10-12T22:27:12"/>
    <n v="4.5706481476372574E-2"/>
    <n v="2.0292673064074576E-2"/>
    <d v="1899-12-30T00:23:30"/>
  </r>
  <r>
    <n v="1355477"/>
    <n v="164739"/>
    <n v="123844"/>
    <s v="bicycle"/>
    <s v="Caffe Buon Gusto"/>
    <x v="8"/>
    <m/>
    <m/>
    <m/>
    <d v="1899-12-30T00:13:32"/>
    <n v="40.772424369727503"/>
    <n v="-73.956931097994797"/>
    <n v="40.788204399999998"/>
    <n v="-73.975600900000003"/>
    <d v="2014-10-13T15:28:53"/>
    <d v="2014-10-13T15:35:49"/>
    <d v="2014-10-13T16:12:48"/>
    <d v="2014-10-13T16:34:24"/>
    <n v="4.5501284723286517E-2"/>
    <n v="2.4445262574054428E-2"/>
    <d v="1899-12-30T00:30:23"/>
  </r>
  <r>
    <n v="1370542"/>
    <n v="91817"/>
    <n v="93783"/>
    <s v="bicycle"/>
    <s v="Blue Ribbon Fried Chicken"/>
    <x v="0"/>
    <s v="Breast"/>
    <n v="3"/>
    <s v="By the Piece"/>
    <m/>
    <n v="40.724339999999998"/>
    <n v="-73.990960000000001"/>
    <n v="40.740125407502703"/>
    <n v="-73.990611042896305"/>
    <d v="2014-10-15T22:24:06"/>
    <d v="2014-10-15T22:24:22"/>
    <d v="2014-10-15T22:47:42"/>
    <d v="2014-10-15T23:03:56"/>
    <n v="2.7660868057864718E-2"/>
    <n v="1.5789264108458757E-2"/>
    <d v="1899-12-30T00:23:36"/>
  </r>
  <r>
    <n v="1349068"/>
    <n v="375346"/>
    <n v="120179"/>
    <s v="car"/>
    <s v="Pio Pio"/>
    <x v="28"/>
    <s v="Ceviche Mixto"/>
    <n v="1"/>
    <s v="Para Empezar"/>
    <d v="1899-12-30T00:03:14"/>
    <n v="40.7455111364591"/>
    <n v="-73.977605191923899"/>
    <n v="40.769198664784398"/>
    <n v="-73.957285878387907"/>
    <d v="2014-10-12T19:09:07"/>
    <d v="2014-10-12T19:35:28"/>
    <d v="2014-10-12T19:53:18"/>
    <d v="2014-10-12T20:06:02"/>
    <n v="3.9525960652099457E-2"/>
    <n v="3.1208548520168616E-2"/>
    <d v="1899-12-30T00:40:57"/>
  </r>
  <r>
    <n v="1329626"/>
    <n v="56642"/>
    <n v="69943"/>
    <s v="bicycle"/>
    <s v="Le Maison Du Chocolat"/>
    <x v="8"/>
    <m/>
    <m/>
    <m/>
    <m/>
    <n v="40.774340429296203"/>
    <n v="-73.964014032878595"/>
    <n v="40.770386000000002"/>
    <n v="-73.986061000000007"/>
    <d v="2014-10-10T13:13:55"/>
    <d v="2014-10-10T13:24:04"/>
    <d v="2014-10-10T13:28:55"/>
    <d v="2014-10-10T13:48:55"/>
    <n v="2.4298923606693279E-2"/>
    <n v="2.2398800644482391E-2"/>
    <d v="1899-12-30T00:15:00"/>
  </r>
  <r>
    <n v="1357722"/>
    <n v="131680"/>
    <n v="65038"/>
    <s v="car"/>
    <s v="Momofuku Milk Bar (archived)"/>
    <x v="11"/>
    <s v="Compost Cookie"/>
    <n v="1"/>
    <s v="Cookies"/>
    <m/>
    <n v="40.7231283099199"/>
    <n v="-74.002060890197697"/>
    <n v="40.743690600000001"/>
    <n v="-74.006400499999998"/>
    <d v="2014-10-13T21:00:24"/>
    <d v="2014-10-13T21:12:54"/>
    <d v="2014-10-13T21:18:14"/>
    <d v="2014-10-13T21:35:02"/>
    <n v="2.405211805307772E-2"/>
    <n v="2.1015232251260514E-2"/>
    <d v="1899-12-30T00:17:50"/>
  </r>
  <r>
    <n v="1460269"/>
    <n v="124596"/>
    <n v="7833"/>
    <s v="bicycle"/>
    <s v="RedFarm Hudson"/>
    <x v="30"/>
    <s v="Pan-Fried Lamb Dumplings (4)"/>
    <n v="1"/>
    <s v="Dim Sum"/>
    <d v="1899-12-30T00:04:16"/>
    <n v="40.734213854853898"/>
    <n v="-74.006202029303594"/>
    <n v="40.727477999999998"/>
    <n v="-74.003653999999997"/>
    <d v="2014-10-26T16:52:06"/>
    <d v="2014-10-26T16:53:35"/>
    <d v="2014-10-26T17:27:24"/>
    <d v="2014-10-26T17:32:20"/>
    <n v="2.7935196754697245E-2"/>
    <n v="7.2016799390699944E-3"/>
    <d v="1899-12-30T00:31:02"/>
  </r>
  <r>
    <n v="1419702"/>
    <n v="200030"/>
    <n v="66416"/>
    <s v="bicycle"/>
    <s v="Momofuku Milk Bar (archived)"/>
    <x v="11"/>
    <s v="6 Cookies"/>
    <n v="1"/>
    <s v="Cookies"/>
    <m/>
    <n v="40.7231283099199"/>
    <n v="-74.002060890197697"/>
    <n v="40.725848900000003"/>
    <n v="-74.004109600000007"/>
    <d v="2014-10-22T10:18:40"/>
    <d v="2014-10-22T10:35:34"/>
    <d v="2014-10-22T10:43:54"/>
    <d v="2014-10-22T10:47:24"/>
    <n v="1.995085648377426E-2"/>
    <n v="3.405704367385689E-3"/>
    <d v="1899-12-30T00:25:14"/>
  </r>
  <r>
    <n v="1304046"/>
    <n v="91192"/>
    <n v="140096"/>
    <s v="bicycle"/>
    <s v="Hill Country Fried Chicken"/>
    <x v="25"/>
    <s v="Buttermilk Biscuit"/>
    <n v="1"/>
    <s v="Sides"/>
    <m/>
    <n v="40.7430754234856"/>
    <n v="-73.989146591960605"/>
    <n v="40.760556999999999"/>
    <n v="-73.972887999999998"/>
    <d v="2014-10-05T20:14:46"/>
    <d v="2014-10-05T20:19:01"/>
    <d v="2014-10-05T20:32:20"/>
    <d v="2014-10-05T20:44:50"/>
    <n v="2.0872129629424307E-2"/>
    <n v="2.3873569694754699E-2"/>
    <d v="1899-12-30T00:17:34"/>
  </r>
  <r>
    <n v="1280728"/>
    <n v="127149"/>
    <n v="57496"/>
    <s v="bicycle"/>
    <s v="P.J. Clarke's"/>
    <x v="0"/>
    <s v="Baked Macaroni"/>
    <n v="1"/>
    <s v="Sides"/>
    <d v="1899-12-30T00:16:31"/>
    <n v="40.758938763836703"/>
    <n v="-73.968531133448096"/>
    <n v="40.7666544"/>
    <n v="-73.952847199999994"/>
    <d v="2014-10-02T18:15:18"/>
    <d v="2014-10-02T18:37:51"/>
    <d v="2014-10-02T18:50:59"/>
    <d v="2014-10-02T19:03:29"/>
    <n v="3.3453043986810371E-2"/>
    <n v="1.7479039155768112E-2"/>
    <d v="1899-12-30T00:19:09"/>
  </r>
  <r>
    <n v="1306802"/>
    <n v="183004"/>
    <n v="104533"/>
    <s v="bicycle"/>
    <s v="Bread &amp; Butter"/>
    <x v="27"/>
    <s v="Blueberry Pancakes"/>
    <n v="1"/>
    <s v="French Toast/Pancakes"/>
    <d v="1899-12-30T00:16:10"/>
    <n v="40.743790226795603"/>
    <n v="-73.9838916063309"/>
    <n v="40.760816599999998"/>
    <n v="-73.968288200000003"/>
    <d v="2014-10-06T01:44:50"/>
    <d v="2014-10-06T01:51:41"/>
    <d v="2014-10-06T02:32:02"/>
    <d v="2014-10-06T02:52:11"/>
    <n v="4.6770752313022967E-2"/>
    <n v="2.3094667644770278E-2"/>
    <d v="1899-12-30T00:31:02"/>
  </r>
  <r>
    <n v="1396522"/>
    <n v="47184"/>
    <n v="160433"/>
    <s v="walker"/>
    <s v="Shake Shack"/>
    <x v="2"/>
    <s v="Shake"/>
    <n v="1"/>
    <s v="Shakes"/>
    <m/>
    <n v="40.7152793278103"/>
    <n v="-74.014860391616807"/>
    <n v="40.725648999999997"/>
    <n v="-73.993138999999999"/>
    <d v="2014-10-19T11:10:00"/>
    <d v="2014-10-19T11:28:52"/>
    <d v="2014-10-19T11:45:14"/>
    <d v="2014-10-19T12:05:45"/>
    <n v="3.8711041670467239E-2"/>
    <n v="2.4069668778204947E-2"/>
    <d v="1899-12-30T00:35:14"/>
  </r>
  <r>
    <n v="1368723"/>
    <n v="52463"/>
    <n v="93783"/>
    <s v="bicycle"/>
    <s v="RedFarm Broadway"/>
    <x v="30"/>
    <s v="Three Color Vegetable Dumplings (4)"/>
    <n v="1"/>
    <s v="Dim Sum"/>
    <d v="1899-12-30T00:04:20"/>
    <n v="40.782116700000003"/>
    <n v="-73.980739099999994"/>
    <n v="40.765777499999999"/>
    <n v="-73.961445499999996"/>
    <d v="2014-10-15T19:20:31"/>
    <d v="2014-10-15T19:21:15"/>
    <d v="2014-10-15T19:54:23"/>
    <d v="2014-10-15T20:09:31"/>
    <n v="3.4028321759251412E-2"/>
    <n v="2.5282651316664701E-2"/>
    <d v="1899-12-30T00:29:31"/>
  </r>
  <r>
    <n v="1340787"/>
    <n v="47280"/>
    <n v="22502"/>
    <s v="bicycle"/>
    <s v="Blue Ribbon Sushi"/>
    <x v="4"/>
    <s v="House Salad"/>
    <n v="1"/>
    <s v="Salads"/>
    <d v="1899-12-30T00:04:27"/>
    <n v="40.7261096570601"/>
    <n v="-74.002491863200504"/>
    <n v="40.724888"/>
    <n v="-74.010098999999997"/>
    <d v="2014-10-11T19:21:09"/>
    <d v="2014-10-11T19:52:48"/>
    <d v="2014-10-11T20:02:54"/>
    <d v="2014-10-11T20:09:09"/>
    <n v="3.3334178238874301E-2"/>
    <n v="7.7046074694749186E-3"/>
    <d v="1899-12-30T00:37:18"/>
  </r>
  <r>
    <n v="1488922"/>
    <n v="207435"/>
    <n v="167596"/>
    <s v="bicycle"/>
    <s v="Bread"/>
    <x v="8"/>
    <m/>
    <m/>
    <m/>
    <m/>
    <n v="40.721453549441101"/>
    <n v="-73.995080587233005"/>
    <n v="40.710268849711099"/>
    <n v="-74.0146437495318"/>
    <d v="2014-10-30T19:11:50"/>
    <d v="2014-10-30T19:14:39"/>
    <d v="2014-10-30T19:33:17"/>
    <d v="2014-10-30T19:54:43"/>
    <n v="2.9784895828925073E-2"/>
    <n v="2.2534747107063054E-2"/>
    <d v="1899-12-30T00:21:27"/>
  </r>
  <r>
    <n v="1469433"/>
    <n v="388373"/>
    <n v="55567"/>
    <s v="bicycle"/>
    <s v="Momofuku Noodle Bar"/>
    <x v="8"/>
    <s v="Pork Bun"/>
    <n v="1"/>
    <s v="Buns"/>
    <m/>
    <n v="40.729110403548901"/>
    <n v="-73.984245455566395"/>
    <n v="40.710829618684897"/>
    <n v="-74.007162572567097"/>
    <d v="2014-10-27T18:06:14"/>
    <d v="2014-10-27T18:06:20"/>
    <d v="2014-10-27T18:25:39"/>
    <d v="2014-10-27T18:43:49"/>
    <n v="2.6094791668583639E-2"/>
    <n v="2.9315206751238537E-2"/>
    <d v="1899-12-30T00:19:25"/>
  </r>
  <r>
    <n v="1440059"/>
    <n v="42755"/>
    <n v="34667"/>
    <s v="bicycle"/>
    <s v="Blue Ribbon Sushi"/>
    <x v="4"/>
    <s v="Edamame"/>
    <n v="1"/>
    <s v="Appetizers"/>
    <d v="1899-12-30T00:04:05"/>
    <n v="40.7261096570601"/>
    <n v="-74.002491863200504"/>
    <n v="40.738932300000002"/>
    <n v="-74.008823399999997"/>
    <d v="2014-10-24T19:27:21"/>
    <d v="2014-10-24T19:34:40"/>
    <d v="2014-10-24T19:56:30"/>
    <d v="2014-10-24T20:07:39"/>
    <n v="2.7986597226117738E-2"/>
    <n v="1.4300647894677962E-2"/>
    <d v="1899-12-30T00:25:03"/>
  </r>
  <r>
    <n v="1357295"/>
    <n v="103017"/>
    <n v="36664"/>
    <s v="bicycle"/>
    <s v="Food Emporium"/>
    <x v="8"/>
    <m/>
    <m/>
    <m/>
    <m/>
    <n v="40.764191573109898"/>
    <n v="-73.9644732093073"/>
    <n v="40.765817400000003"/>
    <n v="-73.963473199999996"/>
    <d v="2014-10-13T20:12:44"/>
    <d v="2014-10-13T20:21:14"/>
    <d v="2014-10-13T20:33:06"/>
    <d v="2014-10-13T20:37:50"/>
    <n v="1.743247685226379E-2"/>
    <n v="1.9087513434928845E-3"/>
    <d v="1899-12-30T00:20:22"/>
  </r>
  <r>
    <n v="1293804"/>
    <n v="355592"/>
    <n v="66416"/>
    <s v="bicycle"/>
    <s v="Momofuku Milk Bar"/>
    <x v="11"/>
    <s v="Blueberry &amp; Cream Cookie"/>
    <n v="2"/>
    <s v="Cookies"/>
    <m/>
    <n v="40.731795470614898"/>
    <n v="-73.985672593116803"/>
    <n v="40.729699699999998"/>
    <n v="-73.991564600000004"/>
    <d v="2014-10-04T15:35:01"/>
    <d v="2014-10-04T15:38:35"/>
    <d v="2014-10-04T15:58:25"/>
    <d v="2014-10-04T16:03:31"/>
    <n v="1.9800601854512934E-2"/>
    <n v="6.253638907225724E-3"/>
    <d v="1899-12-30T00:23:25"/>
  </r>
  <r>
    <n v="1485387"/>
    <n v="331007"/>
    <n v="66416"/>
    <s v="bicycle"/>
    <s v="Postmates General Store (deprecated)"/>
    <x v="35"/>
    <s v="Brach Autumn Candy Corn Mix (12 oz.)"/>
    <n v="2"/>
    <s v="Halloween"/>
    <m/>
    <n v="40.714638307702003"/>
    <n v="-74.008336134918196"/>
    <n v="40.730769299999999"/>
    <n v="-73.991322299999993"/>
    <d v="2014-10-30T10:26:55"/>
    <m/>
    <m/>
    <d v="2014-10-30T11:06:05"/>
    <n v="2.7197013885597698E-2"/>
    <n v="2.3445244531500011E-2"/>
    <n v="-41942.435356203707"/>
  </r>
  <r>
    <n v="1427125"/>
    <n v="298785"/>
    <n v="66416"/>
    <s v="bicycle"/>
    <s v="Doughnut Plant LES, Inc."/>
    <x v="32"/>
    <s v="Vanilla Bean"/>
    <n v="2"/>
    <s v="Yeast Doughnuts"/>
    <m/>
    <n v="40.716240933766798"/>
    <n v="-73.988682031631498"/>
    <n v="40.725458699999997"/>
    <n v="-74.005488099999994"/>
    <d v="2014-10-23T07:25:03"/>
    <m/>
    <m/>
    <d v="2014-10-23T08:14:49"/>
    <n v="3.4561921296699438E-2"/>
    <n v="1.916797194114327E-2"/>
    <n v="-41935.309057881947"/>
  </r>
  <r>
    <n v="1490771"/>
    <n v="140854"/>
    <n v="72480"/>
    <s v="car"/>
    <s v="Blue Ribbon Sushi Izakaya"/>
    <x v="4"/>
    <s v="Sake"/>
    <n v="2"/>
    <s v="Taiseyo (Atlantic Ocean)"/>
    <d v="1899-12-30T00:29:16"/>
    <n v="40.721979579708403"/>
    <n v="-73.988148214155601"/>
    <n v="40.729248900000002"/>
    <n v="-73.954119899999995"/>
    <d v="2014-10-30T21:48:10"/>
    <d v="2014-10-30T22:03:59"/>
    <d v="2014-10-30T22:49:07"/>
    <d v="2014-10-30T23:04:41"/>
    <n v="5.3134837959078141E-2"/>
    <n v="3.4796108715982044E-2"/>
    <d v="1899-12-30T00:31:41"/>
  </r>
  <r>
    <n v="1310423"/>
    <n v="180821"/>
    <n v="118093"/>
    <s v="scooter"/>
    <s v="Via Quadronno"/>
    <x v="8"/>
    <m/>
    <m/>
    <m/>
    <d v="1899-12-30T00:04:44"/>
    <n v="40.772558538276897"/>
    <n v="-73.965167711577905"/>
    <n v="40.761567800000002"/>
    <n v="-73.967901999999995"/>
    <d v="2014-10-06T21:05:22"/>
    <d v="2014-10-06T21:16:13"/>
    <d v="2014-10-06T21:25:03"/>
    <d v="2014-10-06T21:43:32"/>
    <n v="2.6504791669140104E-2"/>
    <n v="1.1325752118353348E-2"/>
    <d v="1899-12-30T00:14:57"/>
  </r>
  <r>
    <n v="1327104"/>
    <n v="115213"/>
    <n v="132893"/>
    <s v="bicycle"/>
    <s v="Tamarind TriBeCa"/>
    <x v="5"/>
    <s v="Steamed Basmati Rice"/>
    <n v="1"/>
    <s v="Basmati Degh Rice"/>
    <m/>
    <n v="40.719268925450301"/>
    <n v="-74.008749884804104"/>
    <n v="40.716590500000002"/>
    <n v="-74.004811399999994"/>
    <d v="2014-10-09T22:30:32"/>
    <d v="2014-10-09T22:45:14"/>
    <d v="2014-10-09T22:56:35"/>
    <d v="2014-10-09T23:02:15"/>
    <n v="2.2023043980880175E-2"/>
    <n v="4.762942939507922E-3"/>
    <d v="1899-12-30T00:26:03"/>
  </r>
  <r>
    <n v="1437531"/>
    <n v="222433"/>
    <n v="158227"/>
    <s v="bicycle"/>
    <s v="sweetgreen"/>
    <x v="20"/>
    <s v="Guacamole Greens"/>
    <n v="1"/>
    <s v="Signatures"/>
    <d v="1899-12-30T00:09:48"/>
    <n v="40.721323186970601"/>
    <n v="-74.009732007980304"/>
    <n v="40.717939700000002"/>
    <n v="-74.004665399999993"/>
    <d v="2014-10-24T15:17:41"/>
    <d v="2014-10-24T15:26:03"/>
    <d v="2014-10-24T15:37:23"/>
    <d v="2014-10-24T15:45:02"/>
    <n v="1.8992048608197365E-2"/>
    <n v="6.0924954252225888E-3"/>
    <d v="1899-12-30T00:09:54"/>
  </r>
  <r>
    <n v="1309060"/>
    <n v="40010"/>
    <n v="9549"/>
    <s v="bicycle"/>
    <s v="Parm"/>
    <x v="16"/>
    <s v="House Roasted Turkey"/>
    <n v="1"/>
    <s v="Sandwiches"/>
    <m/>
    <n v="40.723019825000002"/>
    <n v="-73.995853999999994"/>
    <n v="40.730811000000003"/>
    <n v="-74.009276"/>
    <d v="2014-10-06T18:12:51"/>
    <d v="2014-10-06T18:16:09"/>
    <d v="2014-10-06T18:46:29"/>
    <d v="2014-10-06T18:58:28"/>
    <n v="3.1682164350058883E-2"/>
    <n v="1.5519423052446081E-2"/>
    <d v="1899-12-30T00:33:38"/>
  </r>
  <r>
    <n v="1304669"/>
    <n v="70059"/>
    <n v="7833"/>
    <s v="bicycle"/>
    <s v="Apple Store"/>
    <x v="41"/>
    <m/>
    <m/>
    <m/>
    <m/>
    <n v="40.763822537331997"/>
    <n v="-73.973010000000002"/>
    <n v="40.7202117"/>
    <n v="-74.002130800000003"/>
    <d v="2014-10-05T21:03:33"/>
    <d v="2014-10-05T21:03:53"/>
    <d v="2014-10-05T21:25:42"/>
    <d v="2014-10-05T21:42:58"/>
    <n v="2.7367442125978414E-2"/>
    <n v="5.2439738037464982E-2"/>
    <d v="1899-12-30T00:22:09"/>
  </r>
  <r>
    <n v="1396379"/>
    <n v="113972"/>
    <n v="152111"/>
    <s v="car"/>
    <s v="Balthazar Boulangerie"/>
    <x v="29"/>
    <s v="Fresh O.J."/>
    <n v="2"/>
    <s v="Cold Beverages"/>
    <m/>
    <n v="40.722705492718703"/>
    <n v="-73.998198509216294"/>
    <n v="40.748197300000001"/>
    <n v="-74.003345899999999"/>
    <d v="2014-10-19T10:31:11"/>
    <d v="2014-10-19T10:42:53"/>
    <d v="2014-10-19T11:01:43"/>
    <d v="2014-10-19T11:21:50"/>
    <n v="3.5167916663340293E-2"/>
    <n v="2.6006304434637178E-2"/>
    <d v="1899-12-30T00:30:32"/>
  </r>
  <r>
    <n v="1481029"/>
    <n v="72324"/>
    <n v="175485"/>
    <s v="bicycle"/>
    <s v="Chipotle Mexican Grill $1.99 Delivery"/>
    <x v="9"/>
    <m/>
    <m/>
    <m/>
    <m/>
    <n v="40.777745129236699"/>
    <n v="-73.954617029430395"/>
    <n v="40.7749762216487"/>
    <n v="-73.958916731366699"/>
    <d v="2014-10-29T18:34:18"/>
    <d v="2014-10-29T18:34:49"/>
    <d v="2014-10-29T18:45:39"/>
    <d v="2014-10-29T18:52:13"/>
    <n v="1.2441979160939809E-2"/>
    <n v="5.1141261200656138E-3"/>
    <d v="1899-12-30T00:11:22"/>
  </r>
  <r>
    <n v="1365671"/>
    <n v="310751"/>
    <n v="116141"/>
    <s v="bicycle"/>
    <s v="sweetgreen"/>
    <x v="20"/>
    <s v="House Lemonade (NoMad only)"/>
    <n v="2"/>
    <s v="Drinks"/>
    <m/>
    <n v="40.745078589413303"/>
    <n v="-73.988821506500202"/>
    <n v="40.760774699999999"/>
    <n v="-73.971811599999995"/>
    <d v="2014-10-15T11:33:36"/>
    <m/>
    <m/>
    <d v="2014-10-15T12:51:44"/>
    <n v="5.4257037038041744E-2"/>
    <n v="2.3145297723199305E-2"/>
    <n v="-41927.481669259258"/>
  </r>
  <r>
    <n v="1478615"/>
    <n v="104563"/>
    <n v="161082"/>
    <s v="bicycle"/>
    <s v="Black Seed"/>
    <x v="18"/>
    <m/>
    <m/>
    <m/>
    <m/>
    <n v="40.7209843306225"/>
    <n v="-73.994954333926202"/>
    <n v="40.7331237"/>
    <n v="-73.995941799999997"/>
    <d v="2014-10-29T11:12:27"/>
    <d v="2014-10-29T11:14:47"/>
    <d v="2014-10-29T11:25:07"/>
    <d v="2014-10-29T11:32:52"/>
    <n v="1.4175520838762168E-2"/>
    <n v="1.2179465428757232E-2"/>
    <d v="1899-12-30T00:12:40"/>
  </r>
  <r>
    <n v="1356612"/>
    <n v="110384"/>
    <n v="72480"/>
    <s v="car"/>
    <s v="The Meatball Shop"/>
    <x v="16"/>
    <s v="Chicken"/>
    <n v="2"/>
    <s v="Naked Balls"/>
    <d v="1899-12-30T00:06:39"/>
    <n v="40.771491247520302"/>
    <n v="-73.956334145089798"/>
    <n v="40.765817400000003"/>
    <n v="-73.963473199999996"/>
    <d v="2014-10-13T19:03:29"/>
    <d v="2014-10-13T19:26:54"/>
    <d v="2014-10-13T19:34:14"/>
    <d v="2014-10-13T19:45:38"/>
    <n v="2.9270370367157739E-2"/>
    <n v="9.1191365103513201E-3"/>
    <d v="1899-12-30T00:24:05"/>
  </r>
  <r>
    <n v="1303927"/>
    <n v="129289"/>
    <n v="66041"/>
    <s v="bicycle"/>
    <s v="Rice to Riches"/>
    <x v="11"/>
    <s v="Cinnamon Sling"/>
    <n v="1"/>
    <s v="Year Round Flavors"/>
    <m/>
    <n v="40.721735571599297"/>
    <n v="-73.995935664258297"/>
    <n v="40.73357"/>
    <n v="-74.006589899999994"/>
    <d v="2014-10-05T20:04:35"/>
    <d v="2014-10-05T20:16:37"/>
    <d v="2014-10-05T20:24:56"/>
    <d v="2014-10-05T20:34:11"/>
    <n v="2.0554768518195488E-2"/>
    <n v="1.5923769491267951E-2"/>
    <d v="1899-12-30T00:20:22"/>
  </r>
  <r>
    <n v="1362210"/>
    <n v="164016"/>
    <n v="106964"/>
    <s v="bicycle"/>
    <s v="Blue Ribbon Fried Chicken"/>
    <x v="0"/>
    <s v="Griddled Corn &amp; Bacon"/>
    <n v="1"/>
    <s v="Sides"/>
    <m/>
    <n v="40.724339999999998"/>
    <n v="-73.990960000000001"/>
    <n v="40.732486000000002"/>
    <n v="-73.996584999999996"/>
    <d v="2014-10-14T18:18:49"/>
    <d v="2014-10-14T18:35:54"/>
    <d v="2014-10-14T18:48:14"/>
    <d v="2014-10-14T18:56:32"/>
    <n v="2.6185497685219161E-2"/>
    <n v="9.899390940860963E-3"/>
    <d v="1899-12-30T00:29:25"/>
  </r>
  <r>
    <n v="1281808"/>
    <n v="41246"/>
    <n v="142275"/>
    <s v="bicycle"/>
    <s v="Shake Shack"/>
    <x v="2"/>
    <s v="Pints to Go"/>
    <n v="1"/>
    <s v="Cups and Cones"/>
    <m/>
    <n v="40.758456774983799"/>
    <n v="-73.989140466129399"/>
    <n v="40.758789034194898"/>
    <n v="-73.993763180104395"/>
    <d v="2014-10-02T20:10:05"/>
    <d v="2014-10-02T20:18:23"/>
    <d v="2014-10-02T20:48:10"/>
    <d v="2014-10-02T20:54:54"/>
    <n v="3.1121423613512889E-2"/>
    <n v="4.6346392176719337E-3"/>
    <d v="1899-12-30T00:38:04"/>
  </r>
  <r>
    <n v="1282063"/>
    <n v="105702"/>
    <n v="152111"/>
    <s v="car"/>
    <s v="2nd Ave Deli"/>
    <x v="27"/>
    <s v="Hot Pastrami"/>
    <n v="1"/>
    <s v="Sandwiches"/>
    <d v="1899-12-30T00:07:14"/>
    <n v="40.745299312570602"/>
    <n v="-73.9791375808162"/>
    <n v="40.726895425967903"/>
    <n v="-73.9959644616292"/>
    <d v="2014-10-02T20:39:10"/>
    <d v="2014-10-02T21:02:08"/>
    <d v="2014-10-02T21:08:32"/>
    <d v="2014-10-02T21:25:49"/>
    <n v="3.2393252309702802E-2"/>
    <n v="2.4936859465054112E-2"/>
    <d v="1899-12-30T00:22:08"/>
  </r>
  <r>
    <n v="1447282"/>
    <n v="92688"/>
    <n v="9549"/>
    <s v="bicycle"/>
    <s v="Trader Joe's"/>
    <x v="17"/>
    <s v="Almonds - Roasted &amp; Unsalted"/>
    <n v="1"/>
    <s v="Fruits &amp; Vegetables"/>
    <m/>
    <n v="40.733633781778998"/>
    <n v="-73.987769236059194"/>
    <n v="40.720241999999999"/>
    <n v="-73.995537999999996"/>
    <d v="2014-10-25T15:06:19"/>
    <d v="2014-10-25T15:34:47"/>
    <d v="2014-10-25T16:12:37"/>
    <d v="2014-10-25T16:27:21"/>
    <n v="5.6275601855304558E-2"/>
    <n v="1.5482038379498068E-2"/>
    <d v="1899-12-30T01:06:18"/>
  </r>
  <r>
    <n v="1302777"/>
    <n v="205241"/>
    <n v="141201"/>
    <s v="bicycle"/>
    <s v="Shake Shack"/>
    <x v="2"/>
    <s v="Fries"/>
    <n v="1"/>
    <s v="Fries"/>
    <m/>
    <n v="40.780825773220101"/>
    <n v="-73.976483345031696"/>
    <n v="40.776406100000003"/>
    <n v="-73.989109999999997"/>
    <d v="2014-10-05T18:28:15"/>
    <d v="2014-10-05T18:39:48"/>
    <d v="2014-10-05T19:06:07"/>
    <d v="2014-10-05T19:14:48"/>
    <n v="3.2323877312592231E-2"/>
    <n v="1.3377814734140141E-2"/>
    <d v="1899-12-30T00:37:52"/>
  </r>
  <r>
    <n v="1306217"/>
    <n v="124663"/>
    <n v="125623"/>
    <s v="bicycle"/>
    <s v="Pommes Frites"/>
    <x v="8"/>
    <s v="Sweet Mango Chutney Mayo"/>
    <n v="1"/>
    <s v="Additional Sauces"/>
    <m/>
    <n v="40.728169657139198"/>
    <n v="-73.987912711093401"/>
    <n v="40.728017603150199"/>
    <n v="-73.9833324045278"/>
    <d v="2014-10-05T23:25:00"/>
    <d v="2014-10-05T23:37:44"/>
    <d v="2014-10-05T23:42:02"/>
    <d v="2014-10-05T23:45:32"/>
    <n v="1.4265821759181563E-2"/>
    <n v="4.5828297645069847E-3"/>
    <d v="1899-12-30T00:17:02"/>
  </r>
  <r>
    <n v="1362282"/>
    <n v="157578"/>
    <n v="7833"/>
    <s v="bicycle"/>
    <s v="P.J. Clarke's"/>
    <x v="0"/>
    <s v="3rd Ave Jumbo Shrimp Chopped Salad"/>
    <n v="1"/>
    <s v="Entree Salads"/>
    <d v="1899-12-30T00:08:58"/>
    <n v="40.758938763836703"/>
    <n v="-73.968531133448096"/>
    <n v="40.767980399999999"/>
    <n v="-73.964890299999993"/>
    <d v="2014-10-14T18:33:35"/>
    <d v="2014-10-14T18:44:56"/>
    <d v="2014-10-14T19:05:15"/>
    <d v="2014-10-14T19:12:05"/>
    <n v="2.6729999997769482E-2"/>
    <n v="9.7471458748828298E-3"/>
    <d v="1899-12-30T00:22:41"/>
  </r>
  <r>
    <n v="1278293"/>
    <n v="150840"/>
    <n v="41408"/>
    <s v="car"/>
    <s v="sweetgreen"/>
    <x v="20"/>
    <s v="Earth Bowl"/>
    <n v="1"/>
    <s v="Signatures"/>
    <d v="1899-12-30T00:04:20"/>
    <n v="40.721323186970601"/>
    <n v="-74.009732007980304"/>
    <n v="40.728534799999998"/>
    <n v="-74.007382500000006"/>
    <d v="2014-10-02T11:43:33"/>
    <m/>
    <m/>
    <d v="2014-10-02T13:02:24"/>
    <n v="5.475896991265472E-2"/>
    <n v="7.5846918352208371E-3"/>
    <n v="-41914.491582673611"/>
  </r>
  <r>
    <n v="1302573"/>
    <n v="52360"/>
    <n v="38962"/>
    <s v="bicycle"/>
    <s v="Philippe Chow"/>
    <x v="30"/>
    <m/>
    <m/>
    <m/>
    <d v="1899-12-30T00:04:39"/>
    <n v="40.764084531354698"/>
    <n v="-73.970499798529701"/>
    <n v="40.768923999999998"/>
    <n v="-73.983315000000005"/>
    <d v="2014-10-05T18:07:45"/>
    <d v="2014-10-05T18:41:29"/>
    <d v="2014-10-05T18:46:41"/>
    <d v="2014-10-05T18:54:09"/>
    <n v="3.2224305556155741E-2"/>
    <n v="1.3698534428664803E-2"/>
    <d v="1899-12-30T00:34:17"/>
  </r>
  <r>
    <n v="1329635"/>
    <n v="114476"/>
    <n v="136851"/>
    <s v="bicycle"/>
    <s v="Zero Otto Nove"/>
    <x v="16"/>
    <s v="La Vincenzo"/>
    <n v="1"/>
    <s v="Pizza"/>
    <d v="1899-12-30T00:17:03"/>
    <n v="40.740820357310398"/>
    <n v="-73.991488074304797"/>
    <n v="40.746548300000001"/>
    <n v="-74.008610200000007"/>
    <d v="2014-10-10T13:17:11"/>
    <d v="2014-10-10T13:36:54"/>
    <d v="2014-10-10T13:43:44"/>
    <d v="2014-10-10T13:58:16"/>
    <n v="2.8537939819216263E-2"/>
    <n v="1.8054819738173199E-2"/>
    <d v="1899-12-30T00:09:30"/>
  </r>
  <r>
    <n v="1301320"/>
    <n v="88068"/>
    <n v="16610"/>
    <s v="car"/>
    <s v="Philippe Chow"/>
    <x v="30"/>
    <m/>
    <m/>
    <m/>
    <d v="1899-12-30T00:03:44"/>
    <n v="40.764084531354698"/>
    <n v="-73.970499798529701"/>
    <n v="40.758809046857799"/>
    <n v="-73.963614441523305"/>
    <d v="2014-10-05T15:42:45"/>
    <d v="2014-10-05T15:55:18"/>
    <d v="2014-10-05T16:12:38"/>
    <d v="2014-10-05T16:23:59"/>
    <n v="2.8633136571443174E-2"/>
    <n v="8.6740346888026683E-3"/>
    <d v="1899-12-30T00:26:08"/>
  </r>
  <r>
    <n v="1459983"/>
    <n v="373485"/>
    <n v="30743"/>
    <s v="bicycle"/>
    <s v="Co."/>
    <x v="1"/>
    <s v="Boscaiola"/>
    <n v="1"/>
    <s v="Pies"/>
    <d v="1899-12-30T00:04:20"/>
    <n v="40.747169914496503"/>
    <n v="-74.000635650385306"/>
    <n v="40.729728199999997"/>
    <n v="-74.004768499999997"/>
    <d v="2014-10-26T16:28:35"/>
    <d v="2014-10-26T16:44:06"/>
    <d v="2014-10-26T16:54:24"/>
    <d v="2014-10-26T17:06:12"/>
    <n v="2.6125000003958121E-2"/>
    <n v="1.7924671559481721E-2"/>
    <d v="1899-12-30T00:21:29"/>
  </r>
  <r>
    <n v="1484418"/>
    <n v="20579"/>
    <n v="97695"/>
    <s v="car"/>
    <s v="McDonald's"/>
    <x v="13"/>
    <s v="Chicken McNuggets"/>
    <n v="1"/>
    <s v="Snacks &amp; Sides"/>
    <m/>
    <n v="40.731346529661501"/>
    <n v="-73.982276931152001"/>
    <n v="40.7327734675169"/>
    <n v="-73.977697740864798"/>
    <d v="2014-10-30T00:12:33"/>
    <d v="2014-10-30T00:14:11"/>
    <d v="2014-10-30T00:26:30"/>
    <d v="2014-10-30T00:35:37"/>
    <n v="1.6022418982174713E-2"/>
    <n v="4.7963668885502289E-3"/>
    <d v="1899-12-30T00:13:58"/>
  </r>
  <r>
    <n v="1314723"/>
    <n v="142677"/>
    <n v="46336"/>
    <s v="bicycle"/>
    <s v="Chola Eclectic Indian Cuisine"/>
    <x v="5"/>
    <s v="Tand Roti"/>
    <n v="2"/>
    <s v="Breads"/>
    <d v="1899-12-30T00:05:00"/>
    <n v="40.760332496237801"/>
    <n v="-73.965862211346305"/>
    <n v="40.785278300000002"/>
    <n v="-73.9481064"/>
    <d v="2014-10-07T19:11:16"/>
    <d v="2014-10-07T19:12:14"/>
    <d v="2014-10-07T19:40:04"/>
    <d v="2014-10-07T20:05:48"/>
    <n v="3.78780786995776E-2"/>
    <n v="3.0619633601788793E-2"/>
    <d v="1899-12-30T00:23:49"/>
  </r>
  <r>
    <n v="1320133"/>
    <n v="355970"/>
    <n v="139995"/>
    <s v="bicycle"/>
    <s v="The Meatball Shop"/>
    <x v="16"/>
    <s v="Daily Roast Veggies"/>
    <n v="1"/>
    <s v="Green Market"/>
    <d v="1899-12-30T00:04:55"/>
    <n v="40.771491247520302"/>
    <n v="-73.956334145089798"/>
    <n v="40.761443999999997"/>
    <n v="-73.963071999999997"/>
    <d v="2014-10-08T19:58:56"/>
    <d v="2014-10-08T20:08:43"/>
    <d v="2014-10-08T20:25:02"/>
    <d v="2014-10-08T20:33:40"/>
    <n v="2.4110462960379664E-2"/>
    <n v="1.2097349772787525E-2"/>
    <d v="1899-12-30T00:21:11"/>
  </r>
  <r>
    <n v="1413869"/>
    <n v="49620"/>
    <n v="49875"/>
    <s v="bicycle"/>
    <s v="Cafe Habana"/>
    <x v="9"/>
    <s v="Cuban Sandwich"/>
    <n v="1"/>
    <s v="Tortas y Burritos"/>
    <d v="1899-12-30T00:08:20"/>
    <n v="40.7228416988277"/>
    <n v="-73.994116468965402"/>
    <n v="40.737974999999999"/>
    <n v="-74.002921999999998"/>
    <d v="2014-10-21T12:44:48"/>
    <d v="2014-10-21T12:52:15"/>
    <d v="2014-10-21T13:07:36"/>
    <d v="2014-10-21T13:18:29"/>
    <n v="2.3397025463054888E-2"/>
    <n v="1.750868873367523E-2"/>
    <d v="1899-12-30T00:14:28"/>
  </r>
  <r>
    <n v="1419851"/>
    <n v="59388"/>
    <n v="102837"/>
    <s v="car"/>
    <s v="sweetgreen"/>
    <x v="20"/>
    <s v="Kale Caesar"/>
    <n v="1"/>
    <s v="Signatures"/>
    <d v="1899-12-30T00:02:57"/>
    <n v="40.745078589413303"/>
    <n v="-73.988821506500202"/>
    <n v="40.705748"/>
    <n v="-74.006052999999994"/>
    <d v="2014-10-22T11:10:49"/>
    <d v="2014-10-22T11:34:01"/>
    <d v="2014-10-22T11:42:52"/>
    <d v="2014-10-22T12:12:28"/>
    <n v="4.2821030088816769E-2"/>
    <n v="4.2939720910030024E-2"/>
    <d v="1899-12-30T00:29:07"/>
  </r>
  <r>
    <n v="1375856"/>
    <n v="105385"/>
    <n v="133293"/>
    <s v="bicycle"/>
    <s v="Han Dynasty"/>
    <x v="30"/>
    <s v="Mixed Vegetable Tofu Soup"/>
    <n v="1"/>
    <s v="Soups"/>
    <m/>
    <n v="40.732213000000002"/>
    <n v="-73.988072000000003"/>
    <n v="40.711816399999996"/>
    <n v="-73.992565099999993"/>
    <d v="2014-10-16T20:14:13"/>
    <d v="2014-10-16T20:35:47"/>
    <d v="2014-10-16T20:56:07"/>
    <d v="2014-10-16T21:08:53"/>
    <n v="3.7958240740408655E-2"/>
    <n v="2.0885622786264317E-2"/>
    <d v="1899-12-30T00:41:54"/>
  </r>
  <r>
    <n v="1400494"/>
    <n v="59221"/>
    <n v="57186"/>
    <s v="bicycle"/>
    <s v="The Palm"/>
    <x v="42"/>
    <s v="Filet Mignon 14 oz"/>
    <n v="1"/>
    <s v="Steaks &amp; Chops"/>
    <d v="1899-12-30T00:08:22"/>
    <n v="40.761936861946403"/>
    <n v="-73.985421969273304"/>
    <n v="40.788204399999998"/>
    <n v="-73.975600900000003"/>
    <d v="2014-10-19T17:33:27"/>
    <d v="2014-10-19T17:47:14"/>
    <d v="2014-10-19T18:12:04"/>
    <d v="2014-10-19T18:30:35"/>
    <n v="3.9673425926594064E-2"/>
    <n v="2.8043483326221141E-2"/>
    <d v="1899-12-30T00:30:16"/>
  </r>
  <r>
    <n v="1485459"/>
    <n v="385565"/>
    <n v="142236"/>
    <s v="car"/>
    <s v="Maison LadurÃ©e"/>
    <x v="11"/>
    <s v="Caramel a la fleur de sol"/>
    <n v="2"/>
    <s v="Macaroons (Individual)"/>
    <m/>
    <n v="40.770674225957698"/>
    <n v="-73.966114756096204"/>
    <n v="40.795041907118801"/>
    <n v="-73.972985740019894"/>
    <d v="2014-10-30T10:46:36"/>
    <d v="2014-10-30T11:18:15"/>
    <d v="2014-10-30T11:29:35"/>
    <d v="2014-10-30T11:48:03"/>
    <n v="4.2671932867961004E-2"/>
    <n v="2.5317865337519202E-2"/>
    <d v="1899-12-30T00:42:59"/>
  </r>
  <r>
    <n v="1290057"/>
    <n v="103526"/>
    <n v="138061"/>
    <s v="car"/>
    <s v="TAO"/>
    <x v="4"/>
    <s v="King Crab California Roll"/>
    <n v="1"/>
    <s v="Special Rolls"/>
    <d v="1899-12-30T00:05:03"/>
    <n v="40.762857763598497"/>
    <n v="-73.9716190014841"/>
    <n v="40.765633999999999"/>
    <n v="-73.971029000000001"/>
    <d v="2014-10-03T22:27:30"/>
    <d v="2014-10-03T22:32:03"/>
    <d v="2014-10-03T22:59:36"/>
    <d v="2014-10-03T23:06:12"/>
    <n v="2.6874756942561362E-2"/>
    <n v="2.8382371832288288E-3"/>
    <d v="1899-12-30T00:27:03"/>
  </r>
  <r>
    <n v="1415152"/>
    <n v="204102"/>
    <n v="20962"/>
    <s v="walker"/>
    <s v="Parm"/>
    <x v="16"/>
    <s v="Holiday"/>
    <n v="1"/>
    <s v="Salads"/>
    <d v="1899-12-30T00:03:15"/>
    <n v="40.723019825000002"/>
    <n v="-73.995853999999994"/>
    <n v="40.721788799999999"/>
    <n v="-74.011132099999998"/>
    <d v="2014-10-21T17:23:50"/>
    <d v="2014-10-21T17:30:30"/>
    <d v="2014-10-21T17:48:21"/>
    <d v="2014-10-21T18:05:57"/>
    <n v="2.923894675768679E-2"/>
    <n v="1.5327614366258445E-2"/>
    <d v="1899-12-30T00:21:15"/>
  </r>
  <r>
    <n v="1368012"/>
    <n v="314480"/>
    <n v="129310"/>
    <s v="bicycle"/>
    <s v="Chipotle Mexican Grill $1.99 Delivery"/>
    <x v="9"/>
    <m/>
    <m/>
    <m/>
    <m/>
    <n v="40.7417439512719"/>
    <n v="-73.993605713871005"/>
    <n v="40.746968600000002"/>
    <n v="-73.990440599999999"/>
    <d v="2014-10-15T18:09:20"/>
    <d v="2014-10-15T18:19:10"/>
    <d v="2014-10-15T18:32:31"/>
    <d v="2014-10-15T18:39:24"/>
    <n v="2.0874270834610797E-2"/>
    <n v="6.108592321353387E-3"/>
    <d v="1899-12-30T00:23:11"/>
  </r>
  <r>
    <n v="1333418"/>
    <n v="119008"/>
    <n v="154545"/>
    <s v="bicycle"/>
    <s v="Sushi by Gari (archived)"/>
    <x v="8"/>
    <s v="Fresh Salmon"/>
    <n v="1"/>
    <s v="Cut Up Roll"/>
    <d v="1899-12-30T00:07:25"/>
    <n v="40.771393000000003"/>
    <n v="-73.952760999999995"/>
    <n v="40.803517900000003"/>
    <n v="-73.964404000000002"/>
    <d v="2014-10-10T20:13:00"/>
    <d v="2014-10-10T20:24:14"/>
    <d v="2014-10-10T20:42:04"/>
    <d v="2014-10-10T21:07:01"/>
    <n v="3.7512708338908851E-2"/>
    <n v="3.4169703671675537E-2"/>
    <d v="1899-12-30T00:21:40"/>
  </r>
  <r>
    <n v="1459270"/>
    <n v="161731"/>
    <n v="149328"/>
    <s v="car"/>
    <s v="Shake Shack"/>
    <x v="2"/>
    <s v="Shack-cago Dog"/>
    <n v="1"/>
    <s v="Flat-Top Dogs"/>
    <m/>
    <n v="40.780825773220101"/>
    <n v="-73.976483345031696"/>
    <n v="40.780622999999999"/>
    <n v="-73.978999999999999"/>
    <d v="2014-10-26T15:26:40"/>
    <d v="2014-10-26T15:57:55"/>
    <d v="2014-10-26T15:59:17"/>
    <d v="2014-10-26T16:03:13"/>
    <n v="2.5385173605172895E-2"/>
    <n v="2.524810727218549E-3"/>
    <d v="1899-12-30T00:32:37"/>
  </r>
  <r>
    <n v="1447013"/>
    <n v="221394"/>
    <n v="91807"/>
    <s v="walker"/>
    <s v="Mighty Quinn's BBQ"/>
    <x v="10"/>
    <s v="Brisket"/>
    <n v="2"/>
    <s v="Meats"/>
    <m/>
    <n v="40.727518945156902"/>
    <n v="-73.988671302795396"/>
    <n v="40.728011500000001"/>
    <n v="-73.993871400000003"/>
    <d v="2014-10-25T14:51:47"/>
    <d v="2014-10-25T15:02:56"/>
    <d v="2014-10-25T15:34:20"/>
    <d v="2014-10-25T15:37:06"/>
    <n v="3.1476157404540572E-2"/>
    <n v="5.2233725896996255E-3"/>
    <d v="1899-12-30T00:42:34"/>
  </r>
  <r>
    <n v="1343610"/>
    <n v="83287"/>
    <n v="53095"/>
    <s v="bicycle"/>
    <s v="Blue Ribbon Sushi Izakaya"/>
    <x v="4"/>
    <s v="Karai Kaibashira"/>
    <n v="1"/>
    <s v="Maki"/>
    <d v="1899-12-30T00:05:38"/>
    <n v="40.721979579708403"/>
    <n v="-73.988148214155601"/>
    <n v="40.742308232118503"/>
    <n v="-73.982040627321993"/>
    <d v="2014-10-12T01:15:43"/>
    <d v="2014-10-12T01:22:48"/>
    <d v="2014-10-12T01:33:38"/>
    <d v="2014-10-12T02:01:29"/>
    <n v="3.1784907405381091E-2"/>
    <n v="2.1226321531078646E-2"/>
    <d v="1899-12-30T00:12:17"/>
  </r>
  <r>
    <n v="1323353"/>
    <n v="318689"/>
    <n v="99219"/>
    <s v="bicycle"/>
    <s v="Olive Garden"/>
    <x v="16"/>
    <s v="Lasagna Fritta"/>
    <n v="1"/>
    <s v="Antipasti"/>
    <d v="1899-12-30T00:08:26"/>
    <n v="40.759301754236297"/>
    <n v="-73.984959125518799"/>
    <n v="40.743217700000002"/>
    <n v="-74.007342899999998"/>
    <d v="2014-10-09T13:29:35"/>
    <d v="2014-10-09T13:29:49"/>
    <d v="2014-10-09T14:02:41"/>
    <d v="2014-10-09T14:19:22"/>
    <n v="3.4569270828797016E-2"/>
    <n v="2.7563203019628127E-2"/>
    <d v="1899-12-30T00:24:40"/>
  </r>
  <r>
    <n v="1457132"/>
    <n v="291529"/>
    <n v="150116"/>
    <s v="car"/>
    <s v="Carnegie Deli"/>
    <x v="27"/>
    <s v="Chicken Broth Soup"/>
    <n v="2"/>
    <s v="Soups"/>
    <d v="1899-12-30T00:10:01"/>
    <n v="40.764135025007903"/>
    <n v="-73.981192225407696"/>
    <n v="40.785680399487099"/>
    <n v="-73.970643672517795"/>
    <d v="2014-10-26T12:53:19"/>
    <d v="2014-10-26T13:15:06"/>
    <d v="2014-10-26T13:31:56"/>
    <d v="2014-10-26T13:53:00"/>
    <n v="4.144703703786945E-2"/>
    <n v="2.3989062706154651E-2"/>
    <d v="1899-12-30T00:28:37"/>
  </r>
  <r>
    <n v="1324861"/>
    <n v="103574"/>
    <n v="47163"/>
    <s v="bicycle"/>
    <s v="Chipotle Mexican Grill $1.99 Delivery"/>
    <x v="9"/>
    <m/>
    <m/>
    <m/>
    <m/>
    <n v="40.786503542372898"/>
    <n v="-73.978058596650996"/>
    <n v="40.783626300000002"/>
    <n v="-73.979498800000002"/>
    <d v="2014-10-09T18:18:27"/>
    <d v="2014-10-09T18:24:31"/>
    <d v="2014-10-09T18:31:51"/>
    <d v="2014-10-09T18:36:20"/>
    <n v="1.2413148142513819E-2"/>
    <n v="3.2175626425726906E-3"/>
    <d v="1899-12-30T00:13:24"/>
  </r>
  <r>
    <n v="1285442"/>
    <n v="235818"/>
    <n v="5935"/>
    <s v="bicycle"/>
    <s v="Shake Shack"/>
    <x v="2"/>
    <s v="Fries"/>
    <n v="5"/>
    <s v="Fries"/>
    <m/>
    <n v="40.740884357811296"/>
    <n v="-73.988198676721197"/>
    <n v="40.739971099999998"/>
    <n v="-73.990263799999994"/>
    <d v="2014-10-03T13:31:28"/>
    <m/>
    <m/>
    <d v="2014-10-03T14:45:58"/>
    <n v="5.173924768314464E-2"/>
    <n v="2.2580464978663004E-3"/>
    <n v="-41915.563520844909"/>
  </r>
  <r>
    <n v="1431738"/>
    <n v="100889"/>
    <n v="125504"/>
    <s v="bicycle"/>
    <s v="Sushi Yasaka"/>
    <x v="8"/>
    <s v="Sea Urchin (Ca)"/>
    <n v="1"/>
    <s v="Sushi &amp; Sashimi a la Carte"/>
    <d v="1899-12-30T00:05:28"/>
    <n v="40.779411000000003"/>
    <n v="-73.983542999999997"/>
    <n v="40.764703761771699"/>
    <n v="-73.976054767135196"/>
    <d v="2014-10-23T19:16:20"/>
    <d v="2014-10-23T19:23:00"/>
    <d v="2014-10-23T19:37:20"/>
    <d v="2014-10-23T19:47:46"/>
    <n v="2.1825995368999429E-2"/>
    <n v="1.650383251676979E-2"/>
    <d v="1899-12-30T00:15:32"/>
  </r>
  <r>
    <n v="1479419"/>
    <n v="174436"/>
    <n v="152200"/>
    <s v="bicycle"/>
    <s v="Chipotle Mexican Grill $1.99 Delivery"/>
    <x v="9"/>
    <m/>
    <m/>
    <m/>
    <m/>
    <n v="40.786503542372898"/>
    <n v="-73.978058596650996"/>
    <n v="40.790210000000002"/>
    <n v="-73.978301999999999"/>
    <d v="2014-10-29T14:20:37"/>
    <d v="2014-10-29T14:23:49"/>
    <d v="2014-10-29T14:35:10"/>
    <d v="2014-10-29T14:41:14"/>
    <n v="1.4316226850496605E-2"/>
    <n v="3.7144411870185762E-3"/>
    <d v="1899-12-30T00:14:33"/>
  </r>
  <r>
    <n v="1281825"/>
    <n v="101317"/>
    <n v="74914"/>
    <s v="bicycle"/>
    <s v="Whitmans"/>
    <x v="2"/>
    <m/>
    <m/>
    <m/>
    <d v="1899-12-30T00:03:49"/>
    <n v="40.727992549946102"/>
    <n v="-73.984325803073204"/>
    <n v="40.726322000000003"/>
    <n v="-73.992200999999994"/>
    <d v="2014-10-02T20:13:23"/>
    <d v="2014-10-02T20:34:24"/>
    <d v="2014-10-02T20:47:45"/>
    <d v="2014-10-02T20:55:51"/>
    <n v="2.9490868058928754E-2"/>
    <n v="8.0504325199413414E-3"/>
    <d v="1899-12-30T00:30:33"/>
  </r>
  <r>
    <n v="1458212"/>
    <n v="186473"/>
    <n v="114469"/>
    <s v="bicycle"/>
    <s v="Blue Ribbon Sushi"/>
    <x v="4"/>
    <s v="Sushi Deluxe"/>
    <n v="1"/>
    <s v="Platters"/>
    <d v="1899-12-30T00:06:20"/>
    <n v="40.7261096570601"/>
    <n v="-74.002491863200504"/>
    <n v="40.739384700000002"/>
    <n v="-73.992446299999997"/>
    <d v="2014-10-26T14:09:25"/>
    <d v="2014-10-26T14:14:06"/>
    <d v="2014-10-26T14:26:34"/>
    <d v="2014-10-26T14:39:07"/>
    <n v="2.0625127312086988E-2"/>
    <n v="1.6647525493947289E-2"/>
    <d v="1899-12-30T00:10:48"/>
  </r>
  <r>
    <n v="1419916"/>
    <n v="79255"/>
    <n v="66004"/>
    <s v="bicycle"/>
    <s v="Treat House"/>
    <x v="11"/>
    <m/>
    <m/>
    <m/>
    <m/>
    <n v="40.785042006535903"/>
    <n v="-73.977255821227999"/>
    <n v="40.769317000000001"/>
    <n v="-73.982640000000004"/>
    <d v="2014-10-22T11:31:14"/>
    <d v="2014-10-22T11:43:29"/>
    <d v="2014-10-22T11:51:20"/>
    <d v="2014-10-22T12:04:28"/>
    <n v="2.3086562505341135E-2"/>
    <n v="1.6621227740545322E-2"/>
    <d v="1899-12-30T00:20:06"/>
  </r>
  <r>
    <n v="1351298"/>
    <n v="54904"/>
    <n v="146696"/>
    <s v="car"/>
    <s v="Rubirosa"/>
    <x v="16"/>
    <s v="Brick Pressed Chicken"/>
    <n v="1"/>
    <s v="Secondi"/>
    <d v="1899-12-30T00:08:42"/>
    <n v="40.722748587419602"/>
    <n v="-73.996061916918705"/>
    <n v="40.737149000000002"/>
    <n v="-73.979189000000005"/>
    <d v="2014-10-12T21:35:22"/>
    <d v="2014-10-12T22:08:28"/>
    <d v="2014-10-12T22:40:02"/>
    <d v="2014-10-12T22:43:57"/>
    <n v="4.763310185080627E-2"/>
    <n v="2.2182587942598416E-2"/>
    <d v="1899-12-30T00:55:58"/>
  </r>
  <r>
    <n v="1490183"/>
    <n v="385368"/>
    <n v="17402"/>
    <s v="bicycle"/>
    <s v="Lilli and Loo"/>
    <x v="30"/>
    <m/>
    <m/>
    <m/>
    <d v="1899-12-30T00:03:39"/>
    <n v="40.763733999999999"/>
    <n v="-73.967008000000007"/>
    <n v="40.749321951649399"/>
    <n v="-73.977452269279695"/>
    <d v="2014-10-30T21:00:20"/>
    <d v="2014-10-30T21:01:55"/>
    <d v="2014-10-30T21:16:14"/>
    <d v="2014-10-30T21:26:00"/>
    <n v="1.7833518511906732E-2"/>
    <n v="1.7798592597356354E-2"/>
    <d v="1899-12-30T00:12:15"/>
  </r>
  <r>
    <n v="1312943"/>
    <n v="121905"/>
    <n v="94865"/>
    <s v="bicycle"/>
    <s v="Hale &amp; Hearty"/>
    <x v="20"/>
    <s v="Chicken Vegetable"/>
    <n v="1"/>
    <s v="Daily Soup and Salad Combo"/>
    <m/>
    <n v="40.742062078569397"/>
    <n v="-74.005180582208197"/>
    <n v="40.743617299999997"/>
    <n v="-74.006400400000004"/>
    <d v="2014-10-07T12:18:42"/>
    <d v="2014-10-07T12:23:19"/>
    <d v="2014-10-07T12:53:39"/>
    <d v="2014-10-07T12:57:22"/>
    <n v="2.6851875001739245E-2"/>
    <n v="1.9765295705870055E-3"/>
    <d v="1899-12-30T00:34:56"/>
  </r>
  <r>
    <n v="1325467"/>
    <n v="302790"/>
    <n v="123844"/>
    <s v="bicycle"/>
    <s v="Le Zie 2000 Trattoria"/>
    <x v="16"/>
    <s v="CrÃ¨me BrulÃ©e"/>
    <n v="1"/>
    <s v="Dolci"/>
    <d v="1899-12-30T00:02:13"/>
    <n v="40.742355116174799"/>
    <n v="-73.997261313044504"/>
    <n v="40.773842000000002"/>
    <n v="-73.987380999999999"/>
    <d v="2014-10-09T19:44:56"/>
    <d v="2014-10-09T20:02:03"/>
    <d v="2014-10-09T20:12:40"/>
    <d v="2014-10-09T20:35:35"/>
    <n v="3.5172986106772441E-2"/>
    <n v="3.3000673309482809E-2"/>
    <d v="1899-12-30T00:25:31"/>
  </r>
  <r>
    <n v="1458843"/>
    <n v="142461"/>
    <n v="160433"/>
    <s v="walker"/>
    <s v="Parm"/>
    <x v="16"/>
    <s v="Baked Ziti"/>
    <n v="1"/>
    <s v="Sides"/>
    <d v="1899-12-30T00:05:23"/>
    <n v="40.723019825000002"/>
    <n v="-73.995853999999994"/>
    <n v="40.719922599999997"/>
    <n v="-74.007101599999999"/>
    <d v="2014-10-26T14:56:22"/>
    <d v="2014-10-26T15:00:55"/>
    <d v="2014-10-26T15:32:44"/>
    <d v="2014-10-26T15:43:35"/>
    <n v="3.2791932870168239E-2"/>
    <n v="1.1666246545515502E-2"/>
    <d v="1899-12-30T00:30:58"/>
  </r>
  <r>
    <n v="1470892"/>
    <n v="91817"/>
    <n v="84770"/>
    <s v="bicycle"/>
    <s v="Shake Shack"/>
    <x v="2"/>
    <s v="Shackburger"/>
    <n v="2"/>
    <s v="Burgers"/>
    <m/>
    <n v="40.758456774983799"/>
    <n v="-73.989140466129399"/>
    <n v="40.740125407502703"/>
    <n v="-73.990611042896305"/>
    <d v="2014-10-27T21:39:36"/>
    <d v="2014-10-27T21:55:46"/>
    <d v="2014-10-27T22:26:40"/>
    <d v="2014-10-27T22:38:50"/>
    <n v="4.1140335648378823E-2"/>
    <n v="1.8390259099706836E-2"/>
    <d v="1899-12-30T00:47:04"/>
  </r>
  <r>
    <n v="1314176"/>
    <n v="185488"/>
    <n v="32580"/>
    <s v="bicycle"/>
    <s v="BurgerFi"/>
    <x v="2"/>
    <m/>
    <m/>
    <m/>
    <m/>
    <n v="40.775114340602897"/>
    <n v="-73.954049348831205"/>
    <n v="40.773646943309103"/>
    <n v="-73.946222160080396"/>
    <d v="2014-10-07T17:24:49"/>
    <d v="2014-10-07T17:38:33"/>
    <d v="2014-10-07T17:52:52"/>
    <d v="2014-10-07T18:00:05"/>
    <n v="2.4493171295034699E-2"/>
    <n v="7.9635506251064039E-3"/>
    <d v="1899-12-30T00:28:03"/>
  </r>
  <r>
    <n v="1454362"/>
    <n v="62642"/>
    <n v="116326"/>
    <s v="car"/>
    <s v="Walgreens"/>
    <x v="15"/>
    <m/>
    <m/>
    <m/>
    <m/>
    <n v="40.7675008672499"/>
    <n v="-73.959209833938701"/>
    <n v="40.766716500000001"/>
    <n v="-73.952765799999995"/>
    <d v="2014-10-26T00:18:38"/>
    <d v="2014-10-26T00:22:13"/>
    <d v="2014-10-26T00:40:03"/>
    <d v="2014-10-26T00:46:39"/>
    <n v="1.9452245374850463E-2"/>
    <n v="6.491594980119423E-3"/>
    <d v="1899-12-30T00:21:25"/>
  </r>
  <r>
    <n v="1367484"/>
    <n v="375234"/>
    <n v="122309"/>
    <s v="bicycle"/>
    <s v="Trader Joe's"/>
    <x v="17"/>
    <s v="Palak Paneer"/>
    <n v="1"/>
    <s v="Frozen Foods"/>
    <m/>
    <n v="40.74174"/>
    <n v="-73.993650000000002"/>
    <n v="40.748397152414498"/>
    <n v="-73.989365268531103"/>
    <d v="2014-10-15T17:17:25"/>
    <d v="2014-10-15T17:25:26"/>
    <d v="2014-10-15T17:43:46"/>
    <d v="2014-10-15T17:51:50"/>
    <n v="2.3897048609796911E-2"/>
    <n v="7.9168555645806691E-3"/>
    <d v="1899-12-30T00:26:21"/>
  </r>
  <r>
    <n v="1330512"/>
    <n v="314864"/>
    <n v="157596"/>
    <s v="bicycle"/>
    <s v="Kabbalah Centre"/>
    <x v="8"/>
    <m/>
    <m/>
    <m/>
    <m/>
    <n v="40.755001128512099"/>
    <n v="-73.972382351562402"/>
    <n v="40.778804999999998"/>
    <n v="-73.955586800000006"/>
    <d v="2014-10-10T14:57:27"/>
    <d v="2014-10-10T14:55:20"/>
    <d v="2014-10-10T15:06:39"/>
    <d v="2014-10-10T15:27:21"/>
    <n v="2.0762129628565162E-2"/>
    <n v="2.9132710998078085E-2"/>
    <d v="1899-12-30T00:09:12"/>
  </r>
  <r>
    <n v="1482784"/>
    <n v="241719"/>
    <n v="39733"/>
    <s v="bicycle"/>
    <s v="Blue Ribbon Sushi Izakaya"/>
    <x v="4"/>
    <s v="Seasonal Vegetable"/>
    <n v="1"/>
    <s v="Soups"/>
    <d v="1899-12-30T00:04:28"/>
    <n v="40.721979579708403"/>
    <n v="-73.988148214155601"/>
    <n v="40.706929799999997"/>
    <n v="-74.008617099999995"/>
    <d v="2014-10-29T21:14:42"/>
    <d v="2014-10-29T21:15:11"/>
    <d v="2014-10-29T21:36:01"/>
    <d v="2014-10-29T21:51:56"/>
    <n v="2.5855335647065658E-2"/>
    <n v="2.5406124399096983E-2"/>
    <d v="1899-12-30T00:16:51"/>
  </r>
  <r>
    <n v="1357556"/>
    <n v="275241"/>
    <n v="3296"/>
    <s v="bicycle"/>
    <s v="NoHo Star"/>
    <x v="8"/>
    <m/>
    <m/>
    <m/>
    <d v="1899-12-30T00:04:22"/>
    <n v="40.725906000000002"/>
    <n v="-73.994757000000007"/>
    <n v="40.719390300000001"/>
    <n v="-73.997537600000001"/>
    <d v="2014-10-13T20:41:40"/>
    <d v="2014-10-13T20:40:24"/>
    <d v="2014-10-13T20:56:13"/>
    <d v="2014-10-13T21:02:49"/>
    <n v="1.468652777839452E-2"/>
    <n v="7.084213636670264E-3"/>
    <d v="1899-12-30T00:10:12"/>
  </r>
  <r>
    <n v="1310161"/>
    <n v="7917"/>
    <n v="10940"/>
    <s v="bicycle"/>
    <s v="La Esquina Taqueria"/>
    <x v="8"/>
    <s v="Tinga De Pollo"/>
    <n v="2"/>
    <s v="Tacos"/>
    <d v="1899-12-30T00:05:23"/>
    <n v="40.721353749744097"/>
    <n v="-73.997525293959001"/>
    <n v="40.739573020347798"/>
    <n v="-73.987720409227407"/>
    <d v="2014-10-06T20:44:16"/>
    <d v="2014-10-06T20:53:15"/>
    <d v="2014-10-06T20:58:35"/>
    <d v="2014-10-06T21:12:13"/>
    <n v="1.9412268520682119E-2"/>
    <n v="2.0690035909363188E-2"/>
    <d v="1899-12-30T00:08:56"/>
  </r>
  <r>
    <n v="1398497"/>
    <n v="44472"/>
    <n v="145255"/>
    <s v="bicycle"/>
    <s v="Blue Ribbon Sushi Izakaya"/>
    <x v="4"/>
    <s v="Sake Ikura"/>
    <n v="1"/>
    <s v="Maki"/>
    <d v="1899-12-30T00:05:03"/>
    <n v="40.721979579708403"/>
    <n v="-73.988148214155601"/>
    <n v="40.720429500000002"/>
    <n v="-73.984640999999996"/>
    <d v="2014-10-19T14:38:54"/>
    <d v="2014-10-19T14:37:32"/>
    <d v="2014-10-19T15:00:51"/>
    <d v="2014-10-19T15:05:36"/>
    <n v="1.8548634259786922E-2"/>
    <n v="3.8344880017636617E-3"/>
    <d v="1899-12-30T00:16:55"/>
  </r>
  <r>
    <n v="1402130"/>
    <n v="68258"/>
    <n v="132893"/>
    <s v="bicycle"/>
    <s v="Parm"/>
    <x v="16"/>
    <s v="Garlic Bread"/>
    <n v="1"/>
    <s v="Bread"/>
    <d v="1899-12-30T00:05:08"/>
    <n v="40.723019825000002"/>
    <n v="-73.995853999999994"/>
    <n v="40.744836900000003"/>
    <n v="-73.991976300000005"/>
    <d v="2014-10-19T19:17:34"/>
    <d v="2014-10-19T19:43:11"/>
    <d v="2014-10-19T19:52:31"/>
    <d v="2014-10-19T20:07:27"/>
    <n v="3.4645011575776152E-2"/>
    <n v="2.2159000853955519E-2"/>
    <d v="1899-12-30T00:29:49"/>
  </r>
  <r>
    <n v="1365813"/>
    <n v="86731"/>
    <n v="153257"/>
    <s v="bicycle"/>
    <s v="Mission Cantina"/>
    <x v="9"/>
    <s v="Rotisserie Chicken"/>
    <n v="1"/>
    <s v="Super Burritos"/>
    <m/>
    <n v="40.721388327539302"/>
    <n v="-73.988658779542604"/>
    <n v="40.756747400000002"/>
    <n v="-73.979992600000003"/>
    <d v="2014-10-15T12:06:17"/>
    <d v="2014-10-15T12:16:01"/>
    <d v="2014-10-15T13:08:51"/>
    <d v="2014-10-15T13:34:50"/>
    <n v="6.1489490741223563E-2"/>
    <n v="3.6405585741004741E-2"/>
    <d v="1899-12-30T01:02:33"/>
  </r>
  <r>
    <n v="1282044"/>
    <n v="69336"/>
    <n v="32580"/>
    <s v="bicycle"/>
    <s v="Serafina Meatpacking"/>
    <x v="16"/>
    <m/>
    <m/>
    <m/>
    <d v="1899-12-30T00:09:54"/>
    <n v="40.739612142248099"/>
    <n v="-74.006236460009603"/>
    <n v="40.742973900000003"/>
    <n v="-73.994467999999998"/>
    <d v="2014-10-02T20:36:46"/>
    <d v="2014-10-02T20:51:51"/>
    <d v="2014-10-02T21:00:17"/>
    <d v="2014-10-02T21:06:51"/>
    <n v="2.0882488424831536E-2"/>
    <n v="1.2239202023831859E-2"/>
    <d v="1899-12-30T00:13:36"/>
  </r>
  <r>
    <n v="1401243"/>
    <n v="263075"/>
    <n v="122124"/>
    <s v="bicycle"/>
    <s v="Burger Joint"/>
    <x v="2"/>
    <s v="French Fries"/>
    <n v="1"/>
    <s v="Menu"/>
    <d v="1899-12-30T00:05:13"/>
    <n v="40.764075830277001"/>
    <n v="-73.978632525152193"/>
    <n v="40.791713733498803"/>
    <n v="-73.977843813124196"/>
    <d v="2014-10-19T18:28:55"/>
    <d v="2014-10-19T18:32:28"/>
    <d v="2014-10-19T18:49:14"/>
    <d v="2014-10-19T19:06:33"/>
    <n v="2.6135370368137956E-2"/>
    <n v="2.7649154800116135E-2"/>
    <d v="1899-12-30T00:15:06"/>
  </r>
  <r>
    <n v="1315055"/>
    <n v="78352"/>
    <n v="104989"/>
    <s v="bicycle"/>
    <s v="Pio Pio"/>
    <x v="28"/>
    <s v="Juanita's Chicken"/>
    <n v="1"/>
    <s v="De Fondo"/>
    <d v="1899-12-30T00:05:06"/>
    <n v="40.7455111364591"/>
    <n v="-73.977605191923899"/>
    <n v="40.733165499999998"/>
    <n v="-73.989710200000005"/>
    <d v="2014-10-07T19:58:21"/>
    <d v="2014-10-07T20:09:15"/>
    <d v="2014-10-07T20:30:05"/>
    <d v="2014-10-07T20:44:34"/>
    <n v="3.2097210649226326E-2"/>
    <n v="1.7290053791208484E-2"/>
    <d v="1899-12-30T00:26:38"/>
  </r>
  <r>
    <n v="1461203"/>
    <n v="46947"/>
    <n v="118659"/>
    <s v="walker"/>
    <s v="Crema Restaurante"/>
    <x v="9"/>
    <s v="Guacamole Combo"/>
    <n v="1"/>
    <s v="For the Table"/>
    <d v="1899-12-30T00:04:35"/>
    <n v="40.739621016132403"/>
    <n v="-73.995979215938604"/>
    <n v="40.732827"/>
    <n v="-73.996404999999996"/>
    <d v="2014-10-26T18:06:32"/>
    <d v="2014-10-26T18:41:30"/>
    <d v="2014-10-26T18:48:45"/>
    <d v="2014-10-26T18:57:30"/>
    <n v="3.539274305512663E-2"/>
    <n v="6.8073450973407815E-3"/>
    <d v="1899-12-30T00:37:38"/>
  </r>
  <r>
    <n v="1314899"/>
    <n v="119324"/>
    <n v="125504"/>
    <s v="bicycle"/>
    <s v="Chipotle Mexican Grill $1.99 Delivery"/>
    <x v="9"/>
    <m/>
    <m/>
    <m/>
    <m/>
    <n v="40.777745129236699"/>
    <n v="-73.954617029430395"/>
    <n v="40.785560599999997"/>
    <n v="-73.954698899999997"/>
    <d v="2014-10-07T19:38:14"/>
    <d v="2014-10-07T20:15:34"/>
    <d v="2014-10-07T20:26:32"/>
    <d v="2014-10-07T20:32:06"/>
    <n v="3.740877314703539E-2"/>
    <n v="7.8158995670444906E-3"/>
    <d v="1899-12-30T00:48:19"/>
  </r>
  <r>
    <n v="1392883"/>
    <n v="338196"/>
    <n v="120531"/>
    <s v="car"/>
    <s v="Rubirosa"/>
    <x v="16"/>
    <s v="Large Vodka"/>
    <n v="1"/>
    <s v="Pizza"/>
    <d v="1899-12-30T00:05:28"/>
    <n v="40.722748587419602"/>
    <n v="-73.996061916918705"/>
    <n v="40.7473284395112"/>
    <n v="-73.985087536326802"/>
    <d v="2014-10-18T21:07:52"/>
    <d v="2014-10-18T21:45:52"/>
    <d v="2014-10-18T21:54:41"/>
    <d v="2014-10-18T22:17:18"/>
    <n v="4.8215532406175043E-2"/>
    <n v="2.6918509583942499E-2"/>
    <d v="1899-12-30T00:41:21"/>
  </r>
  <r>
    <n v="1309289"/>
    <n v="108982"/>
    <n v="138873"/>
    <s v="car"/>
    <s v="Whole Foods Market"/>
    <x v="17"/>
    <s v="Nf Plain Greek Yogurt"/>
    <n v="4"/>
    <s v="Greek Yogurt"/>
    <m/>
    <n v="40.723954999999997"/>
    <n v="-73.991828999999996"/>
    <n v="40.730149400000002"/>
    <n v="-74.002471999999997"/>
    <d v="2014-10-06T18:52:14"/>
    <m/>
    <m/>
    <d v="2014-10-06T20:04:24"/>
    <n v="5.0113946759665851E-2"/>
    <n v="1.231438347462444E-2"/>
    <n v="-41918.786272812496"/>
  </r>
  <r>
    <n v="1338128"/>
    <n v="35631"/>
    <n v="122837"/>
    <s v="bicycle"/>
    <s v="Shake Shack"/>
    <x v="2"/>
    <s v="Shack Stack"/>
    <n v="1"/>
    <s v="Burgers"/>
    <m/>
    <n v="40.758456774983799"/>
    <n v="-73.989140466129399"/>
    <n v="40.769375465483797"/>
    <n v="-73.987291979488205"/>
    <d v="2014-10-11T13:30:20"/>
    <d v="2014-10-11T13:56:02"/>
    <d v="2014-10-11T14:26:52"/>
    <d v="2014-10-11T14:35:53"/>
    <n v="4.5518460647144821E-2"/>
    <n v="1.1074055494597921E-2"/>
    <d v="1899-12-30T00:56:32"/>
  </r>
  <r>
    <n v="1482152"/>
    <n v="59102"/>
    <n v="167608"/>
    <s v="car"/>
    <s v="Taco Bell"/>
    <x v="13"/>
    <m/>
    <m/>
    <m/>
    <m/>
    <n v="40.806257213843203"/>
    <n v="-73.942065238952594"/>
    <n v="40.812579900000003"/>
    <n v="-73.950500000000005"/>
    <d v="2014-10-29T20:33:08"/>
    <d v="2014-10-29T20:44:51"/>
    <d v="2014-10-29T21:01:41"/>
    <d v="2014-10-29T21:10:42"/>
    <n v="2.6083206015755422E-2"/>
    <n v="1.0541420879763395E-2"/>
    <d v="1899-12-30T00:28:33"/>
  </r>
  <r>
    <n v="1348891"/>
    <n v="96877"/>
    <n v="137090"/>
    <s v="bicycle"/>
    <s v="The Meatball Shop"/>
    <x v="16"/>
    <s v="Spicy Pork"/>
    <n v="1"/>
    <s v="Naked Balls"/>
    <d v="1899-12-30T00:06:03"/>
    <n v="40.721545124764702"/>
    <n v="-73.988842426716104"/>
    <n v="40.7455517"/>
    <n v="-73.978619600000002"/>
    <d v="2014-10-12T18:55:40"/>
    <d v="2014-10-12T19:04:40"/>
    <d v="2014-10-12T19:14:00"/>
    <d v="2014-10-12T19:31:31"/>
    <n v="2.4896053240809124E-2"/>
    <n v="2.6092562936504738E-2"/>
    <d v="1899-12-30T00:12:18"/>
  </r>
  <r>
    <n v="1379536"/>
    <n v="270525"/>
    <n v="35973"/>
    <s v="bicycle"/>
    <s v="Juice Press"/>
    <x v="3"/>
    <s v="Advanced Berry Blend"/>
    <n v="1"/>
    <s v="Raw Superfood Smoothies"/>
    <m/>
    <n v="40.723309"/>
    <n v="-73.988928999999999"/>
    <n v="40.726064100000002"/>
    <n v="-73.989779299999995"/>
    <d v="2014-10-17T12:42:17"/>
    <d v="2014-10-17T12:54:41"/>
    <d v="2014-10-17T13:15:01"/>
    <d v="2014-10-17T13:22:31"/>
    <n v="2.79446643544361E-2"/>
    <n v="2.8833289961436529E-3"/>
    <d v="1899-12-30T00:32:44"/>
  </r>
  <r>
    <n v="1381918"/>
    <n v="129798"/>
    <n v="55567"/>
    <s v="bicycle"/>
    <s v="BLT Fish Shack"/>
    <x v="23"/>
    <s v="Seasonal Pie"/>
    <n v="1"/>
    <s v="Desserts"/>
    <d v="1899-12-30T00:05:53"/>
    <n v="40.738445490763198"/>
    <n v="-73.993563652038603"/>
    <n v="40.783716900000002"/>
    <n v="-73.983505199999996"/>
    <d v="2014-10-17T18:13:11"/>
    <m/>
    <m/>
    <d v="2014-10-17T19:31:22"/>
    <n v="5.4295046298648231E-2"/>
    <n v="4.637534853453E-2"/>
    <n v="-41929.76323271991"/>
  </r>
  <r>
    <n v="1330253"/>
    <n v="316427"/>
    <n v="154990"/>
    <s v="bicycle"/>
    <s v="Maison Kayser"/>
    <x v="8"/>
    <m/>
    <m/>
    <m/>
    <m/>
    <n v="40.752708139787998"/>
    <n v="-73.9824663235906"/>
    <n v="40.740447199999998"/>
    <n v="-73.990072600000005"/>
    <d v="2014-10-10T14:33:59"/>
    <d v="2014-10-10T14:51:42"/>
    <d v="2014-10-10T15:04:31"/>
    <d v="2014-10-10T15:14:10"/>
    <n v="2.7908831019885838E-2"/>
    <n v="1.4428655006660292E-2"/>
    <d v="1899-12-30T00:30:32"/>
  </r>
  <r>
    <n v="1333353"/>
    <n v="248356"/>
    <n v="54255"/>
    <s v="car"/>
    <s v="Grimaldi's Pizzeria"/>
    <x v="1"/>
    <s v="Large Regular Pizza"/>
    <n v="1"/>
    <s v="Pizza"/>
    <m/>
    <n v="40.702442919461802"/>
    <n v="-73.993244167307694"/>
    <n v="40.711345999999999"/>
    <n v="-74.016435599999994"/>
    <d v="2014-10-10T20:09:03"/>
    <d v="2014-10-10T20:15:14"/>
    <d v="2014-10-10T20:52:04"/>
    <d v="2014-10-10T21:18:12"/>
    <n v="4.8030428239144385E-2"/>
    <n v="2.484164635025456E-2"/>
    <d v="1899-12-30T00:43:02"/>
  </r>
  <r>
    <n v="1422719"/>
    <n v="45396"/>
    <n v="115756"/>
    <s v="bicycle"/>
    <s v="Blue Ribbon Sushi"/>
    <x v="4"/>
    <s v="King Crab"/>
    <n v="2"/>
    <s v="Taiheiyo (Pacific Ocean)"/>
    <d v="1899-12-30T00:14:19"/>
    <n v="40.7261096570601"/>
    <n v="-74.002491863200504"/>
    <n v="40.744200999999997"/>
    <n v="-73.984211000000002"/>
    <d v="2014-10-22T18:10:00"/>
    <d v="2014-10-22T18:21:15"/>
    <d v="2014-10-22T18:57:52"/>
    <d v="2014-10-22T19:18:07"/>
    <n v="4.7301574079028796E-2"/>
    <n v="2.5719382743845755E-2"/>
    <d v="1899-12-30T00:33:32"/>
  </r>
  <r>
    <n v="1482751"/>
    <n v="129518"/>
    <n v="177125"/>
    <s v="car"/>
    <s v="TAO"/>
    <x v="4"/>
    <s v="Crispy Orange Chicken"/>
    <n v="1"/>
    <s v="From the Sky"/>
    <d v="1899-12-30T00:05:06"/>
    <n v="40.762857763598497"/>
    <n v="-73.9716190014841"/>
    <n v="40.73357"/>
    <n v="-74.006589899999994"/>
    <d v="2014-10-29T21:13:53"/>
    <d v="2014-10-29T21:22:55"/>
    <d v="2014-10-29T21:59:22"/>
    <d v="2014-10-29T22:24:41"/>
    <n v="4.9171851853316184E-2"/>
    <n v="4.5615094427287763E-2"/>
    <d v="1899-12-30T00:40:23"/>
  </r>
  <r>
    <n v="1330863"/>
    <n v="291816"/>
    <n v="93783"/>
    <s v="bicycle"/>
    <s v="Caracas Arepa Bar"/>
    <x v="28"/>
    <s v="Camburada"/>
    <n v="1"/>
    <s v="Beverages"/>
    <d v="1899-12-30T00:12:54"/>
    <n v="40.713120307953901"/>
    <n v="-73.957528049054105"/>
    <n v="40.718826"/>
    <n v="-73.959697000000006"/>
    <d v="2014-10-10T15:29:14"/>
    <d v="2014-10-10T15:38:11"/>
    <d v="2014-10-10T15:54:01"/>
    <d v="2014-10-10T16:00:27"/>
    <n v="2.1678310185961891E-2"/>
    <n v="6.1040371829344259E-3"/>
    <d v="1899-12-30T00:11:53"/>
  </r>
  <r>
    <n v="1288977"/>
    <n v="180821"/>
    <n v="133293"/>
    <s v="bicycle"/>
    <s v="Souen SoHo"/>
    <x v="8"/>
    <m/>
    <m/>
    <m/>
    <m/>
    <n v="40.726929547660198"/>
    <n v="-74.003258181033104"/>
    <n v="40.723676400000002"/>
    <n v="-74.010723499999997"/>
    <d v="2014-10-03T20:35:16"/>
    <d v="2014-10-03T20:38:37"/>
    <d v="2014-10-03T21:12:57"/>
    <d v="2014-10-03T21:32:28"/>
    <n v="3.9714884260320105E-2"/>
    <n v="8.1433381961269705E-3"/>
    <d v="1899-12-30T00:37:41"/>
  </r>
  <r>
    <n v="1385849"/>
    <n v="54809"/>
    <n v="161295"/>
    <s v="car"/>
    <s v="J. G. Melon"/>
    <x v="2"/>
    <s v="Cheeseburger"/>
    <n v="2"/>
    <s v="Main Menu"/>
    <d v="1899-12-30T00:04:29"/>
    <n v="40.7711352092903"/>
    <n v="-73.959623103066605"/>
    <n v="40.773515000000003"/>
    <n v="-73.978841000000003"/>
    <d v="2014-10-17T23:32:28"/>
    <d v="2014-10-17T23:49:18"/>
    <d v="2014-10-18T00:02:38"/>
    <d v="2014-10-18T00:18:29"/>
    <n v="3.19559953713906E-2"/>
    <n v="1.9364683482171876E-2"/>
    <d v="1899-12-30T00:25:41"/>
  </r>
  <r>
    <n v="1324769"/>
    <n v="61722"/>
    <n v="61900"/>
    <s v="bicycle"/>
    <s v="Blue Ribbon Sushi"/>
    <x v="4"/>
    <s v="Rock Shrimp Tempura"/>
    <n v="1"/>
    <s v="Appetizers"/>
    <d v="1899-12-30T00:03:47"/>
    <n v="40.7261096570601"/>
    <n v="-74.002491863200504"/>
    <n v="40.726149599999999"/>
    <n v="-73.983948799999993"/>
    <d v="2014-10-09T18:00:13"/>
    <m/>
    <m/>
    <d v="2014-10-09T18:38:29"/>
    <n v="2.6570277776045259E-2"/>
    <n v="1.8543106220279968E-2"/>
    <n v="-41921.752774305554"/>
  </r>
  <r>
    <n v="1410533"/>
    <n v="64754"/>
    <n v="119255"/>
    <s v="walker"/>
    <s v="Bhatti Indian Grill"/>
    <x v="5"/>
    <s v="Paneer Bhurjee"/>
    <n v="2"/>
    <s v="Vegetarian"/>
    <d v="1899-12-30T00:03:04"/>
    <n v="40.742228099999998"/>
    <n v="-73.983075999999997"/>
    <n v="40.756100000000004"/>
    <n v="-73.996485000000007"/>
    <d v="2014-10-20T19:50:22"/>
    <d v="2014-10-20T20:18:54"/>
    <d v="2014-10-20T20:28:49"/>
    <d v="2014-10-20T20:46:16"/>
    <n v="3.882581018115161E-2"/>
    <n v="1.9293286153748177E-2"/>
    <d v="1899-12-30T00:35:24"/>
  </r>
  <r>
    <n v="1303136"/>
    <n v="42238"/>
    <n v="133627"/>
    <s v="bicycle"/>
    <s v="Mighty Quinn's BBQ"/>
    <x v="10"/>
    <s v="Spare Ribs"/>
    <n v="1"/>
    <s v="Meats"/>
    <m/>
    <n v="40.727518945156902"/>
    <n v="-73.988671302795396"/>
    <n v="40.770515000000003"/>
    <n v="-73.960919000000004"/>
    <d v="2014-10-05T19:02:15"/>
    <m/>
    <m/>
    <d v="2014-10-05T20:31:23"/>
    <n v="6.1901319444586989E-2"/>
    <n v="5.1174710966629622E-2"/>
    <n v="-41917.793226724534"/>
  </r>
  <r>
    <n v="1473331"/>
    <n v="200672"/>
    <n v="145761"/>
    <s v="bicycle"/>
    <s v="Cafe Mogador"/>
    <x v="21"/>
    <s v="Grilled Curry Chicken"/>
    <n v="1"/>
    <s v="Sandwiches"/>
    <d v="1899-12-30T00:10:39"/>
    <n v="40.727293000000003"/>
    <n v="-73.984516999999997"/>
    <n v="40.717325000000002"/>
    <n v="-73.995023000000003"/>
    <d v="2014-10-28T12:58:15"/>
    <d v="2014-10-28T13:06:27"/>
    <d v="2014-10-28T13:38:44"/>
    <d v="2014-10-28T13:54:47"/>
    <n v="3.9258854165382218E-2"/>
    <n v="1.4482301612663326E-2"/>
    <d v="1899-12-30T00:29:50"/>
  </r>
  <r>
    <n v="1332944"/>
    <n v="355445"/>
    <n v="119217"/>
    <s v="bicycle"/>
    <s v="GameStop"/>
    <x v="41"/>
    <m/>
    <m/>
    <m/>
    <m/>
    <n v="40.779599034651298"/>
    <n v="-73.955969810485797"/>
    <n v="40.7571006627511"/>
    <n v="-73.962437966479897"/>
    <d v="2014-10-10T19:24:43"/>
    <d v="2014-10-10T19:34:45"/>
    <d v="2014-10-10T19:49:35"/>
    <d v="2014-10-10T20:07:17"/>
    <n v="2.9562245370470919E-2"/>
    <n v="2.3409694148442788E-2"/>
    <d v="1899-12-30T00:24:51"/>
  </r>
  <r>
    <n v="1467292"/>
    <n v="97506"/>
    <n v="57496"/>
    <s v="bicycle"/>
    <s v="Lifethyme Natural Market"/>
    <x v="8"/>
    <m/>
    <m/>
    <m/>
    <m/>
    <n v="40.733779568853997"/>
    <n v="-73.999556787087499"/>
    <n v="40.722122300000002"/>
    <n v="-74.011131399999996"/>
    <d v="2014-10-27T10:14:01"/>
    <d v="2014-10-27T10:33:41"/>
    <d v="2014-10-27T10:51:03"/>
    <d v="2014-10-27T11:04:55"/>
    <n v="3.5346898148418404E-2"/>
    <n v="1.642752510904975E-2"/>
    <d v="1899-12-30T00:37:02"/>
  </r>
  <r>
    <n v="1424072"/>
    <n v="305522"/>
    <n v="167596"/>
    <s v="bicycle"/>
    <s v="Shake Shack"/>
    <x v="2"/>
    <s v="Fountain Soda"/>
    <n v="1"/>
    <s v="Drinks"/>
    <m/>
    <n v="40.7152793278103"/>
    <n v="-74.014860391616807"/>
    <n v="40.716855000000002"/>
    <n v="-73.995217999999994"/>
    <d v="2014-10-22T20:14:45"/>
    <d v="2014-10-22T21:10:45"/>
    <d v="2014-10-22T21:30:35"/>
    <d v="2014-10-22T21:51:41"/>
    <n v="6.7309351848962251E-2"/>
    <n v="1.9705488861676144E-2"/>
    <d v="1899-12-30T01:15:50"/>
  </r>
  <r>
    <n v="1312981"/>
    <n v="124875"/>
    <n v="139111"/>
    <s v="bicycle"/>
    <s v="Vanessa's Dumplings"/>
    <x v="30"/>
    <s v="Chicken Teriyaki"/>
    <n v="1"/>
    <s v="Japanese Grill"/>
    <d v="1899-12-30T00:06:25"/>
    <n v="40.732935902065101"/>
    <n v="-73.986443521670196"/>
    <n v="40.764419599999997"/>
    <n v="-73.979598100000004"/>
    <d v="2014-10-07T12:25:44"/>
    <d v="2014-10-07T12:29:03"/>
    <d v="2014-10-07T12:53:54"/>
    <d v="2014-10-07T13:17:06"/>
    <n v="3.5674143517098855E-2"/>
    <n v="3.2219295980801206E-2"/>
    <d v="1899-12-30T00:21:46"/>
  </r>
  <r>
    <n v="1368671"/>
    <n v="363268"/>
    <n v="119839"/>
    <s v="bicycle"/>
    <s v="The Mercer Kitchen"/>
    <x v="8"/>
    <s v="Roast Chicken"/>
    <n v="1"/>
    <s v="Lunch/Dinner (Entree)"/>
    <m/>
    <n v="40.724743642155602"/>
    <n v="-73.9986615554824"/>
    <n v="40.725336960575298"/>
    <n v="-74.002022982488896"/>
    <d v="2014-10-15T19:15:12"/>
    <d v="2014-10-15T19:21:07"/>
    <d v="2014-10-15T20:04:57"/>
    <d v="2014-10-15T20:08:47"/>
    <n v="3.7215868054772727E-2"/>
    <n v="3.4133880920795886E-3"/>
    <d v="1899-12-30T00:49:45"/>
  </r>
  <r>
    <n v="1380986"/>
    <n v="290381"/>
    <n v="113822"/>
    <s v="bicycle"/>
    <s v="sweetgreen"/>
    <x v="20"/>
    <s v="Organic Butternut Squash (Big)"/>
    <n v="2"/>
    <s v="Soup"/>
    <m/>
    <n v="40.745078589413303"/>
    <n v="-73.988821506500202"/>
    <n v="40.744708000000003"/>
    <n v="-73.990856699999995"/>
    <d v="2014-10-17T15:53:30"/>
    <d v="2014-10-17T15:57:41"/>
    <d v="2014-10-17T16:11:01"/>
    <d v="2014-10-17T16:14:42"/>
    <n v="1.471877314907033E-2"/>
    <n v="2.0686587671366716E-3"/>
    <d v="1899-12-30T00:17:31"/>
  </r>
  <r>
    <n v="1407677"/>
    <n v="68775"/>
    <n v="61900"/>
    <s v="bicycle"/>
    <s v="Sushi of Gari Tribeca"/>
    <x v="4"/>
    <s v="Spicy Scallop"/>
    <n v="1"/>
    <s v="Hand Roll"/>
    <d v="1899-12-30T00:10:19"/>
    <n v="40.716725764782701"/>
    <n v="-74.008250645521898"/>
    <n v="40.720227000000001"/>
    <n v="-74.002110999999999"/>
    <d v="2014-10-20T12:04:11"/>
    <d v="2014-10-20T12:39:01"/>
    <d v="2014-10-20T12:42:40"/>
    <d v="2014-10-20T12:48:02"/>
    <n v="3.046152777824318E-2"/>
    <n v="7.0678069570006058E-3"/>
    <d v="1899-12-30T00:28:10"/>
  </r>
  <r>
    <n v="1294679"/>
    <n v="316662"/>
    <n v="132725"/>
    <s v="bicycle"/>
    <s v="Yama 49"/>
    <x v="6"/>
    <m/>
    <m/>
    <m/>
    <d v="1899-12-30T00:06:06"/>
    <n v="40.7538247353244"/>
    <n v="-73.968524117504799"/>
    <n v="40.770404399999997"/>
    <n v="-73.956617600000001"/>
    <d v="2014-10-04T17:50:04"/>
    <d v="2014-10-04T17:51:17"/>
    <d v="2014-10-04T18:07:21"/>
    <d v="2014-10-04T18:21:57"/>
    <n v="2.2148553245642688E-2"/>
    <n v="2.0412017045046759E-2"/>
    <d v="1899-12-30T00:11:11"/>
  </r>
  <r>
    <n v="1391013"/>
    <n v="98319"/>
    <n v="152741"/>
    <s v="car"/>
    <s v="Momofuku Milk Bar"/>
    <x v="11"/>
    <s v="Crack Pie Slice"/>
    <n v="2"/>
    <s v="Pie by the Slice"/>
    <m/>
    <n v="40.714047313412998"/>
    <n v="-73.954921066761003"/>
    <n v="40.7106554"/>
    <n v="-73.966932700000001"/>
    <d v="2014-10-18T18:37:53"/>
    <d v="2014-10-18T18:52:26"/>
    <d v="2014-10-18T18:59:34"/>
    <d v="2014-10-18T19:08:26"/>
    <n v="2.1210000006249174E-2"/>
    <n v="1.248136249251184E-2"/>
    <d v="1899-12-30T00:21:41"/>
  </r>
  <r>
    <n v="1470810"/>
    <n v="175327"/>
    <n v="39733"/>
    <s v="bicycle"/>
    <s v="Nobu Next Door"/>
    <x v="6"/>
    <s v="Yellowtail Sashimi with Jalapeno"/>
    <n v="3"/>
    <s v="Dinner Cold Dishes"/>
    <d v="1899-12-30T00:06:43"/>
    <n v="40.719386413349397"/>
    <n v="-74.008692501044905"/>
    <n v="40.732028999999997"/>
    <n v="-74.003219000000001"/>
    <d v="2014-10-27T21:30:39"/>
    <d v="2014-10-27T21:32:14"/>
    <d v="2014-10-27T22:12:03"/>
    <d v="2014-10-27T22:22:34"/>
    <n v="3.6053113428351935E-2"/>
    <n v="1.3776581974730988E-2"/>
    <d v="1899-12-30T00:34:42"/>
  </r>
  <r>
    <n v="1325772"/>
    <n v="101603"/>
    <n v="57186"/>
    <s v="bicycle"/>
    <s v="Chipotle Mexican Grill $1.99 Delivery"/>
    <x v="9"/>
    <m/>
    <m/>
    <m/>
    <m/>
    <n v="40.777745129236699"/>
    <n v="-73.954617029430395"/>
    <n v="40.783564200000001"/>
    <n v="-73.949885699999996"/>
    <d v="2014-10-09T20:20:26"/>
    <d v="2014-10-09T20:18:16"/>
    <d v="2014-10-09T20:29:06"/>
    <d v="2014-10-09T20:36:55"/>
    <n v="1.1450532409071457E-2"/>
    <n v="7.4998041792617588E-3"/>
    <d v="1899-12-30T00:08:40"/>
  </r>
  <r>
    <n v="1362531"/>
    <n v="41877"/>
    <n v="157584"/>
    <s v="bicycle"/>
    <s v="Cafe Mogador"/>
    <x v="21"/>
    <s v="Chicken"/>
    <n v="1"/>
    <s v="Cous Cous"/>
    <d v="1899-12-30T00:04:33"/>
    <n v="40.727293000000003"/>
    <n v="-73.984516999999997"/>
    <n v="40.742716030957702"/>
    <n v="-73.9925935412071"/>
    <d v="2014-10-14T19:10:12"/>
    <d v="2014-10-14T19:15:43"/>
    <d v="2014-10-14T19:48:03"/>
    <d v="2014-10-14T20:07:27"/>
    <n v="3.9756608792231418E-2"/>
    <n v="1.7409778912788366E-2"/>
    <d v="1899-12-30T00:33:18"/>
  </r>
  <r>
    <n v="1362670"/>
    <n v="91105"/>
    <n v="3296"/>
    <s v="bicycle"/>
    <s v="Cafe Mogador"/>
    <x v="21"/>
    <s v="Roasted Halumi Cheese"/>
    <n v="1"/>
    <s v="Appetizers"/>
    <d v="1899-12-30T00:16:12"/>
    <n v="40.727293000000003"/>
    <n v="-73.984516999999997"/>
    <n v="40.744939000000002"/>
    <n v="-73.976997999999995"/>
    <d v="2014-10-14T19:29:47"/>
    <d v="2014-10-14T19:34:32"/>
    <d v="2014-10-14T20:18:52"/>
    <d v="2014-10-14T20:28:44"/>
    <n v="4.0936180550488643E-2"/>
    <n v="1.9181154214488797E-2"/>
    <d v="1899-12-30T00:32:53"/>
  </r>
  <r>
    <n v="1282255"/>
    <n v="54061"/>
    <n v="151467"/>
    <s v="bicycle"/>
    <s v="Momofuku Milk Bar"/>
    <x v="11"/>
    <s v="Cereal Milk Jug"/>
    <n v="2"/>
    <s v="Milk Jugs"/>
    <m/>
    <n v="40.787149600866101"/>
    <n v="-73.971722312198096"/>
    <n v="40.7862899"/>
    <n v="-73.948959700000003"/>
    <d v="2014-10-02T20:59:18"/>
    <d v="2014-10-02T21:03:24"/>
    <d v="2014-10-02T21:12:35"/>
    <d v="2014-10-02T21:26:54"/>
    <n v="1.9165486111887731E-2"/>
    <n v="2.2778841051729573E-2"/>
    <d v="1899-12-30T00:13:17"/>
  </r>
  <r>
    <n v="1366047"/>
    <n v="68300"/>
    <n v="152145"/>
    <s v="bicycle"/>
    <s v="Blue Ribbon Fried Chicken"/>
    <x v="0"/>
    <s v="Tender"/>
    <n v="1"/>
    <s v="By the Piece"/>
    <m/>
    <n v="40.724339999999998"/>
    <n v="-73.990960000000001"/>
    <n v="40.705353100000004"/>
    <n v="-74.013745099999994"/>
    <d v="2014-10-15T13:03:01"/>
    <d v="2014-10-15T13:09:09"/>
    <d v="2014-10-15T13:38:30"/>
    <d v="2014-10-15T13:58:29"/>
    <n v="3.8515509259013925E-2"/>
    <n v="2.9659115860380458E-2"/>
    <d v="1899-12-30T00:35:29"/>
  </r>
  <r>
    <n v="1455047"/>
    <n v="127903"/>
    <n v="164384"/>
    <s v="car"/>
    <s v="Duane Reade"/>
    <x v="15"/>
    <m/>
    <m/>
    <m/>
    <m/>
    <n v="40.757484281458503"/>
    <n v="-73.969512598729807"/>
    <n v="40.732246000000004"/>
    <n v="-73.986238"/>
    <d v="2014-10-26T02:28:34"/>
    <m/>
    <m/>
    <d v="2014-10-26T02:51:02"/>
    <n v="1.5600104161421768E-2"/>
    <n v="3.0277217484891112E-2"/>
    <n v="-41938.103175335651"/>
  </r>
  <r>
    <n v="1343357"/>
    <n v="336934"/>
    <n v="158791"/>
    <s v="car"/>
    <s v="Big Nick's Burgers &amp; Pizza"/>
    <x v="1"/>
    <s v="Giant Hot Dog"/>
    <n v="1"/>
    <s v="Hot Dogs"/>
    <d v="1899-12-30T00:01:43"/>
    <n v="40.776766840799702"/>
    <n v="-73.979120363031299"/>
    <n v="40.773509300000001"/>
    <n v="-73.989542799999995"/>
    <d v="2014-10-12T00:20:24"/>
    <d v="2014-10-12T00:20:18"/>
    <d v="2014-10-12T00:27:09"/>
    <d v="2014-10-12T00:31:57"/>
    <n v="8.0162152735283598E-3"/>
    <n v="1.0919650380308068E-2"/>
    <d v="1899-12-30T00:05:02"/>
  </r>
  <r>
    <n v="1302788"/>
    <n v="231061"/>
    <n v="39443"/>
    <s v="bicycle"/>
    <s v="Han Dynasty"/>
    <x v="30"/>
    <s v="Lo Mein"/>
    <n v="1"/>
    <s v="Kids/Baby Adults"/>
    <d v="1899-12-30T00:08:04"/>
    <n v="40.732213000000002"/>
    <n v="-73.988072000000003"/>
    <n v="40.744708000000003"/>
    <n v="-73.990856699999995"/>
    <d v="2014-10-05T18:29:24"/>
    <d v="2014-10-05T18:46:32"/>
    <d v="2014-10-05T19:11:53"/>
    <d v="2014-10-05T19:25:04"/>
    <n v="3.8653819443425164E-2"/>
    <n v="1.2801545964843017E-2"/>
    <d v="1899-12-30T00:34:25"/>
  </r>
  <r>
    <n v="1383453"/>
    <n v="46219"/>
    <n v="48430"/>
    <s v="bicycle"/>
    <s v="The Meatball Shop"/>
    <x v="0"/>
    <s v="Classic Beef Hero"/>
    <n v="1"/>
    <s v="Heroes"/>
    <d v="1899-12-30T00:02:11"/>
    <n v="40.736130877644598"/>
    <n v="-74.000648304229699"/>
    <n v="40.737176499999997"/>
    <n v="-74.008442299999999"/>
    <d v="2014-10-17T20:35:19"/>
    <d v="2014-10-17T20:57:00"/>
    <d v="2014-10-17T21:04:50"/>
    <d v="2014-10-17T21:11:30"/>
    <n v="2.5125092593953013E-2"/>
    <n v="7.8638219828246324E-3"/>
    <d v="1899-12-30T00:27:20"/>
  </r>
  <r>
    <n v="1272678"/>
    <n v="44759"/>
    <n v="67430"/>
    <s v="bicycle"/>
    <s v="La Colombe Torrefaction"/>
    <x v="8"/>
    <m/>
    <m/>
    <m/>
    <m/>
    <n v="40.728121283130001"/>
    <n v="-73.993001209551693"/>
    <n v="40.724454999999999"/>
    <n v="-73.990891000000005"/>
    <d v="2014-10-01T12:09:30"/>
    <d v="2014-10-01T12:31:36"/>
    <d v="2014-10-01T12:42:55"/>
    <d v="2014-10-01T12:49:53"/>
    <n v="2.803709490399342E-2"/>
    <n v="4.2302028723659579E-3"/>
    <d v="1899-12-30T00:33:24"/>
  </r>
  <r>
    <n v="1435432"/>
    <n v="101399"/>
    <n v="43955"/>
    <s v="bicycle"/>
    <s v="Levain Bakery"/>
    <x v="7"/>
    <s v="Oatmeal Raisin"/>
    <n v="2"/>
    <s v="Cookies"/>
    <m/>
    <n v="40.779930093814997"/>
    <n v="-73.980334997177096"/>
    <n v="40.7638848"/>
    <n v="-73.970783400000002"/>
    <d v="2014-10-24T10:39:34"/>
    <d v="2014-10-24T11:06:35"/>
    <d v="2014-10-24T11:21:54"/>
    <d v="2014-10-24T11:32:45"/>
    <n v="3.6930856484104879E-2"/>
    <n v="1.8673094608100023E-2"/>
    <d v="1899-12-30T00:42:21"/>
  </r>
  <r>
    <n v="1456103"/>
    <n v="142461"/>
    <n v="99219"/>
    <s v="bicycle"/>
    <s v="Delicatessen"/>
    <x v="0"/>
    <s v="Cheeseburger Mac"/>
    <n v="1"/>
    <s v="Macbar Style"/>
    <d v="1899-12-30T00:21:20"/>
    <n v="40.723702712540103"/>
    <n v="-73.9963431157271"/>
    <n v="40.719922599999997"/>
    <n v="-74.007101599999999"/>
    <d v="2014-10-26T10:55:32"/>
    <d v="2014-10-26T11:16:31"/>
    <d v="2014-10-26T11:46:23"/>
    <d v="2014-10-26T11:55:06"/>
    <n v="4.1374386571987998E-2"/>
    <n v="1.1403255441586243E-2"/>
    <d v="1899-12-30T00:29:31"/>
  </r>
  <r>
    <n v="1333577"/>
    <n v="89033"/>
    <n v="157975"/>
    <s v="bicycle"/>
    <s v="Best Buy"/>
    <x v="41"/>
    <m/>
    <m/>
    <m/>
    <m/>
    <n v="40.725822000000001"/>
    <n v="-73.996252999999996"/>
    <n v="40.723947000000003"/>
    <n v="-73.989144899999999"/>
    <d v="2014-10-10T20:27:26"/>
    <m/>
    <m/>
    <d v="2014-10-10T21:14:31"/>
    <n v="3.2699733790650498E-2"/>
    <n v="7.3512387126213226E-3"/>
    <n v="-41922.852378668984"/>
  </r>
  <r>
    <n v="1338877"/>
    <n v="123780"/>
    <n v="59184"/>
    <s v="car"/>
    <s v="Amy Ruth's"/>
    <x v="25"/>
    <s v="Baked Macaroni &amp; Cheese"/>
    <n v="1"/>
    <s v="Side Orders"/>
    <m/>
    <n v="40.802549609553203"/>
    <n v="-73.950232680024698"/>
    <n v="40.835133900000002"/>
    <n v="-73.942958000000004"/>
    <d v="2014-10-11T15:21:37"/>
    <d v="2014-10-11T15:22:59"/>
    <d v="2014-10-11T15:56:49"/>
    <d v="2014-10-11T16:11:20"/>
    <n v="3.4524131944635883E-2"/>
    <n v="3.3386478601119755E-2"/>
    <d v="1899-12-30T00:35:12"/>
  </r>
  <r>
    <n v="1467870"/>
    <n v="93086"/>
    <n v="9349"/>
    <s v="bicycle"/>
    <s v="Popeyes Louisiana Kitchen"/>
    <x v="13"/>
    <m/>
    <m/>
    <m/>
    <m/>
    <n v="40.801791583603098"/>
    <n v="-73.948642431358294"/>
    <n v="40.800581100000002"/>
    <n v="-73.937741599999995"/>
    <d v="2014-10-27T12:50:09"/>
    <d v="2014-10-27T13:11:50"/>
    <d v="2014-10-27T13:27:36"/>
    <d v="2014-10-27T13:38:39"/>
    <n v="3.3681250002700835E-2"/>
    <n v="1.0967834556348781E-2"/>
    <d v="1899-12-30T00:37:27"/>
  </r>
  <r>
    <n v="1423406"/>
    <n v="69475"/>
    <n v="34804"/>
    <s v="truck"/>
    <s v="Grill 21"/>
    <x v="8"/>
    <s v="Lechon Kawali"/>
    <n v="1"/>
    <s v="Pork"/>
    <d v="1899-12-30T00:06:03"/>
    <n v="40.7357834587933"/>
    <n v="-73.979889422585899"/>
    <n v="40.769573999999999"/>
    <n v="-73.956711999999996"/>
    <d v="2014-10-22T19:21:32"/>
    <d v="2014-10-22T19:39:31"/>
    <d v="2014-10-22T19:54:52"/>
    <d v="2014-10-22T20:18:10"/>
    <n v="3.932996527873911E-2"/>
    <n v="4.0975524313510883E-2"/>
    <d v="1899-12-30T00:27:17"/>
  </r>
  <r>
    <n v="1396470"/>
    <n v="112483"/>
    <n v="149294"/>
    <s v="bicycle"/>
    <s v="CVS Pharmacy"/>
    <x v="8"/>
    <m/>
    <m/>
    <m/>
    <m/>
    <n v="40.688991200306099"/>
    <n v="-73.992773581870907"/>
    <n v="40.686591999999997"/>
    <n v="-73.987139999999997"/>
    <d v="2014-10-19T10:58:46"/>
    <d v="2014-10-19T11:22:43"/>
    <d v="2014-10-19T11:30:03"/>
    <d v="2014-10-19T11:33:15"/>
    <n v="2.3950405091454741E-2"/>
    <n v="6.1231860011796702E-3"/>
    <d v="1899-12-30T00:31:17"/>
  </r>
  <r>
    <n v="1281984"/>
    <n v="50633"/>
    <n v="138061"/>
    <s v="car"/>
    <s v="Sushi of Gari"/>
    <x v="6"/>
    <s v="Yellowtail"/>
    <n v="1"/>
    <s v="Nigiri Sushi of Gari"/>
    <d v="1899-12-30T00:08:46"/>
    <n v="40.771568712019302"/>
    <n v="-73.952786829189705"/>
    <n v="40.766729699999999"/>
    <n v="-73.956111300000003"/>
    <d v="2014-10-02T20:30:02"/>
    <d v="2014-10-02T20:42:24"/>
    <d v="2014-10-02T20:57:46"/>
    <d v="2014-10-02T21:03:54"/>
    <n v="2.3510775463364553E-2"/>
    <n v="5.8709576298495471E-3"/>
    <d v="1899-12-30T00:18:58"/>
  </r>
  <r>
    <n v="1399605"/>
    <n v="374435"/>
    <n v="37696"/>
    <s v="bicycle"/>
    <s v="One Lucky Duck - Juice &amp; Takeaway"/>
    <x v="26"/>
    <s v="Chocolate Ganache Tart"/>
    <n v="1"/>
    <s v="Sweets"/>
    <d v="1899-12-30T00:12:41"/>
    <n v="40.735725000000002"/>
    <n v="-73.987126466589601"/>
    <n v="40.742854999999999"/>
    <n v="-73.977551000000005"/>
    <d v="2014-10-19T16:16:40"/>
    <d v="2014-10-19T16:31:26"/>
    <d v="2014-10-19T16:49:15"/>
    <d v="2014-10-19T16:56:28"/>
    <n v="2.764675926300697E-2"/>
    <n v="1.1938444639416235E-2"/>
    <d v="1899-12-30T00:19:55"/>
  </r>
  <r>
    <n v="1376013"/>
    <n v="56722"/>
    <n v="32580"/>
    <s v="bicycle"/>
    <s v="The Meatball Shop"/>
    <x v="16"/>
    <s v="Float"/>
    <n v="1"/>
    <s v="Desserts"/>
    <d v="1899-12-30T00:05:09"/>
    <n v="40.771491247520302"/>
    <n v="-73.956334145089798"/>
    <n v="40.776271000000001"/>
    <n v="-73.946292999999997"/>
    <d v="2014-10-16T20:30:39"/>
    <d v="2014-10-16T20:44:31"/>
    <d v="2014-10-16T20:57:43"/>
    <d v="2014-10-16T21:06:13"/>
    <n v="2.4696388893062249E-2"/>
    <n v="1.1120729673974653E-2"/>
    <d v="1899-12-30T00:21:55"/>
  </r>
  <r>
    <n v="1323412"/>
    <n v="102691"/>
    <n v="41408"/>
    <s v="car"/>
    <s v="Mighty Quinn's BBQ"/>
    <x v="10"/>
    <s v="Brisket"/>
    <n v="1"/>
    <s v="Meats"/>
    <m/>
    <n v="40.727518945156902"/>
    <n v="-73.988671302795396"/>
    <n v="40.785108598688801"/>
    <n v="-73.956902138034806"/>
    <d v="2014-10-09T13:44:07"/>
    <d v="2014-10-09T14:40:49"/>
    <d v="2014-10-09T14:54:09"/>
    <d v="2014-10-09T15:46:15"/>
    <n v="8.481488426332362E-2"/>
    <n v="6.5771179277170161E-2"/>
    <d v="1899-12-30T01:10:01"/>
  </r>
  <r>
    <n v="1324735"/>
    <n v="308709"/>
    <n v="118095"/>
    <s v="bicycle"/>
    <s v="McDonald's"/>
    <x v="13"/>
    <m/>
    <m/>
    <m/>
    <m/>
    <n v="40.7095776323861"/>
    <n v="-74.010523034476606"/>
    <n v="40.707332399999999"/>
    <n v="-74.007081400000004"/>
    <d v="2014-10-09T17:54:39"/>
    <d v="2014-10-09T18:11:42"/>
    <d v="2014-10-09T18:25:55"/>
    <d v="2014-10-09T18:32:06"/>
    <n v="2.6015532406745479E-2"/>
    <n v="4.109247660841614E-3"/>
    <d v="1899-12-30T00:31:17"/>
  </r>
  <r>
    <n v="1467372"/>
    <n v="59620"/>
    <n v="73175"/>
    <s v="bicycle"/>
    <s v="Yura at Coleman's Deli"/>
    <x v="8"/>
    <m/>
    <m/>
    <m/>
    <m/>
    <n v="40.772355522348199"/>
    <n v="-73.946725245497603"/>
    <n v="40.774750647132102"/>
    <n v="-73.948098392232296"/>
    <d v="2014-10-27T10:57:59"/>
    <d v="2014-10-27T11:03:30"/>
    <d v="2014-10-27T11:15:41"/>
    <d v="2014-10-27T11:16:41"/>
    <n v="1.29922337946482E-2"/>
    <n v="2.7608250008757502E-3"/>
    <d v="1899-12-30T00:17:42"/>
  </r>
  <r>
    <n v="1411054"/>
    <n v="127036"/>
    <n v="167003"/>
    <s v="bicycle"/>
    <s v="Shake Shack"/>
    <x v="2"/>
    <s v="Cheese Fries"/>
    <n v="2"/>
    <s v="Fries"/>
    <m/>
    <n v="40.780825773220101"/>
    <n v="-73.976483345031696"/>
    <n v="40.795103601909901"/>
    <n v="-73.967044348495406"/>
    <d v="2014-10-20T20:43:09"/>
    <d v="2014-10-20T20:46:22"/>
    <d v="2014-10-20T21:03:42"/>
    <d v="2014-10-20T21:15:58"/>
    <n v="2.2783217595133465E-2"/>
    <n v="1.7115812797157442E-2"/>
    <d v="1899-12-30T00:20:33"/>
  </r>
  <r>
    <n v="1419864"/>
    <n v="41264"/>
    <n v="133268"/>
    <s v="walker"/>
    <s v="Duane Reade"/>
    <x v="15"/>
    <m/>
    <m/>
    <m/>
    <m/>
    <n v="40.747441717595301"/>
    <n v="-73.993221211947301"/>
    <n v="40.746060399999998"/>
    <n v="-73.994673800000001"/>
    <d v="2014-10-22T11:13:54"/>
    <d v="2014-10-22T11:27:47"/>
    <d v="2014-10-22T11:49:13"/>
    <d v="2014-10-22T11:50:23"/>
    <n v="2.5329629635962192E-2"/>
    <n v="2.0045075080782431E-3"/>
    <d v="1899-12-30T00:35:19"/>
  </r>
  <r>
    <n v="1340761"/>
    <n v="317465"/>
    <n v="140410"/>
    <s v="walker"/>
    <s v="Chote Nawab"/>
    <x v="5"/>
    <s v="Timater Raita"/>
    <n v="1"/>
    <s v="Sides"/>
    <d v="1899-12-30T00:04:49"/>
    <n v="40.742379908504297"/>
    <n v="-73.982706069946303"/>
    <n v="40.746771000000003"/>
    <n v="-74.002702999999997"/>
    <d v="2014-10-11T19:18:04"/>
    <d v="2014-10-11T19:19:08"/>
    <d v="2014-10-11T19:56:27"/>
    <d v="2014-10-11T20:08:01"/>
    <n v="3.4681608791288454E-2"/>
    <n v="2.0473370413685337E-2"/>
    <d v="1899-12-30T00:33:35"/>
  </r>
  <r>
    <n v="1341402"/>
    <n v="373523"/>
    <n v="111793"/>
    <s v="car"/>
    <s v="Tamarind TriBeCa"/>
    <x v="5"/>
    <s v="Chicken Tikka Masala"/>
    <n v="2"/>
    <s v="Chicken (Murg)"/>
    <d v="1899-12-30T00:08:40"/>
    <n v="40.719268925450301"/>
    <n v="-74.008749884804104"/>
    <n v="40.718617500000001"/>
    <n v="-74.0047742"/>
    <d v="2014-10-11T20:21:19"/>
    <d v="2014-10-11T20:37:13"/>
    <d v="2014-10-11T21:10:25"/>
    <d v="2014-10-11T21:15:57"/>
    <n v="3.7940636575513054E-2"/>
    <n v="4.0287001351403725E-3"/>
    <d v="1899-12-30T00:40:26"/>
  </r>
  <r>
    <n v="1463633"/>
    <n v="177250"/>
    <n v="22502"/>
    <s v="bicycle"/>
    <s v="Mighty Quinn's BBQ"/>
    <x v="10"/>
    <s v="Pulled Pork"/>
    <n v="1"/>
    <s v="Meats"/>
    <m/>
    <n v="40.727518945156902"/>
    <n v="-73.988671302795396"/>
    <n v="40.739261900000002"/>
    <n v="-73.992374999999996"/>
    <d v="2014-10-26T20:20:22"/>
    <d v="2014-10-26T20:45:14"/>
    <d v="2014-10-26T21:04:30"/>
    <d v="2014-10-26T21:13:39"/>
    <n v="3.7003634264692664E-2"/>
    <n v="1.2313178364275272E-2"/>
    <d v="1899-12-30T00:44:08"/>
  </r>
  <r>
    <n v="1318545"/>
    <n v="109613"/>
    <n v="101359"/>
    <s v="bicycle"/>
    <s v="Westville Chelsea"/>
    <x v="0"/>
    <m/>
    <m/>
    <m/>
    <d v="1899-12-30T00:13:14"/>
    <n v="40.742040000000003"/>
    <n v="-73.999989999999997"/>
    <n v="40.753240817707997"/>
    <n v="-73.989193206837996"/>
    <d v="2014-10-08T14:49:34"/>
    <d v="2014-10-08T15:13:22"/>
    <d v="2014-10-08T15:25:15"/>
    <d v="2014-10-08T15:47:14"/>
    <n v="4.0043483793851919E-2"/>
    <n v="1.5557283178972805E-2"/>
    <d v="1899-12-30T00:22:27"/>
  </r>
  <r>
    <n v="1299743"/>
    <n v="292602"/>
    <n v="47756"/>
    <s v="bicycle"/>
    <s v="Chipotle Mexican Grill $1.99 Delivery"/>
    <x v="9"/>
    <s v="Burrito Bowl"/>
    <n v="2"/>
    <s v="Entree"/>
    <m/>
    <n v="40.725928672086098"/>
    <n v="-73.996394764442996"/>
    <n v="40.729057108374498"/>
    <n v="-73.998195151804794"/>
    <d v="2014-10-05T12:50:51"/>
    <d v="2014-10-05T12:57:30"/>
    <d v="2014-10-05T13:10:21"/>
    <d v="2014-10-05T13:15:03"/>
    <n v="1.6798379634565208E-2"/>
    <n v="3.6095024952329832E-3"/>
    <d v="1899-12-30T00:19:30"/>
  </r>
  <r>
    <n v="1349694"/>
    <n v="70547"/>
    <n v="146696"/>
    <s v="car"/>
    <s v="Habana To Go"/>
    <x v="8"/>
    <s v="Grilled Corn Mexican Style"/>
    <n v="1"/>
    <s v="Side Orders"/>
    <m/>
    <n v="40.722912000000001"/>
    <n v="-73.994089000000002"/>
    <n v="40.730696999999999"/>
    <n v="-73.995056000000005"/>
    <d v="2014-10-12T19:53:43"/>
    <d v="2014-10-12T20:13:47"/>
    <d v="2014-10-12T20:47:45"/>
    <d v="2014-10-12T20:54:20"/>
    <n v="4.2094942131370772E-2"/>
    <n v="7.8448272128823961E-3"/>
    <d v="1899-12-30T00:54:02"/>
  </r>
  <r>
    <n v="1470557"/>
    <n v="152786"/>
    <n v="122124"/>
    <s v="bicycle"/>
    <s v="Cafe Habana"/>
    <x v="9"/>
    <s v="Flan"/>
    <n v="1"/>
    <s v="Side Orders"/>
    <d v="1899-12-30T00:06:32"/>
    <n v="40.7228416988277"/>
    <n v="-73.994116468965402"/>
    <n v="40.747183999999997"/>
    <n v="-73.972449999999995"/>
    <d v="2014-10-27T21:01:51"/>
    <d v="2014-10-27T21:04:57"/>
    <d v="2014-10-27T21:17:48"/>
    <d v="2014-10-27T21:35:37"/>
    <n v="2.3453692127077375E-2"/>
    <n v="3.2588088372774042E-2"/>
    <d v="1899-12-30T00:09:26"/>
  </r>
  <r>
    <n v="1442276"/>
    <n v="75761"/>
    <n v="161485"/>
    <s v="bicycle"/>
    <s v="Pinkberry"/>
    <x v="43"/>
    <s v="Original"/>
    <n v="1"/>
    <s v="Frozen Yogurt with Toppings"/>
    <m/>
    <n v="40.777555774094203"/>
    <n v="-73.982507586479201"/>
    <n v="40.774278000000002"/>
    <n v="-73.979900000000001"/>
    <d v="2014-10-24T22:16:44"/>
    <d v="2014-10-24T22:18:29"/>
    <d v="2014-10-24T22:26:49"/>
    <d v="2014-10-24T22:32:29"/>
    <n v="1.0942013883322943E-2"/>
    <n v="4.1884734998713265E-3"/>
    <d v="1899-12-30T00:10:06"/>
  </r>
  <r>
    <n v="1489311"/>
    <n v="405334"/>
    <n v="30743"/>
    <s v="bicycle"/>
    <s v="TAO"/>
    <x v="4"/>
    <s v="Grilled Red Snapper with Steamed Bok Choy and Ginger, Kaffir Lime Vinaigrette"/>
    <n v="1"/>
    <s v="Noble Treasures form the Sea"/>
    <d v="1899-12-30T00:11:51"/>
    <n v="40.762857763598497"/>
    <n v="-73.9716190014841"/>
    <n v="40.773827799999999"/>
    <n v="-73.959379900000002"/>
    <d v="2014-10-30T19:50:46"/>
    <d v="2014-10-30T20:10:52"/>
    <d v="2014-10-30T20:27:14"/>
    <d v="2014-10-30T20:36:45"/>
    <n v="3.1936874998791609E-2"/>
    <n v="1.6435854215353592E-2"/>
    <d v="1899-12-30T00:24:36"/>
  </r>
  <r>
    <n v="1332186"/>
    <n v="83142"/>
    <n v="109259"/>
    <s v="bicycle"/>
    <s v="Duane Reade"/>
    <x v="15"/>
    <m/>
    <m/>
    <m/>
    <m/>
    <n v="40.739669913434199"/>
    <n v="-73.995310138486801"/>
    <n v="40.740414999999999"/>
    <n v="-74.001339000000002"/>
    <d v="2014-10-10T17:59:52"/>
    <d v="2014-10-10T18:01:05"/>
    <d v="2014-10-10T18:09:56"/>
    <d v="2014-10-10T18:15:47"/>
    <n v="1.1051909721572883E-2"/>
    <n v="6.0747284001748643E-3"/>
    <d v="1899-12-30T00:10:04"/>
  </r>
  <r>
    <n v="1415951"/>
    <n v="186473"/>
    <n v="7833"/>
    <s v="bicycle"/>
    <s v="Momofuku Milk Bar"/>
    <x v="11"/>
    <s v="Confetti Cookie"/>
    <n v="1"/>
    <s v="Cookies"/>
    <m/>
    <n v="40.731795470614898"/>
    <n v="-73.985672593116803"/>
    <n v="40.739384700000002"/>
    <n v="-73.992446299999997"/>
    <d v="2014-10-21T19:14:25"/>
    <d v="2014-10-21T19:20:13"/>
    <d v="2014-10-21T19:34:33"/>
    <d v="2014-10-21T19:43:10"/>
    <n v="1.9968888882431202E-2"/>
    <n v="1.017248777827552E-2"/>
    <d v="1899-12-30T00:20:08"/>
  </r>
  <r>
    <n v="1440769"/>
    <n v="349865"/>
    <n v="72941"/>
    <s v="bicycle"/>
    <s v="Naya Mezze &amp; Grill"/>
    <x v="8"/>
    <m/>
    <m/>
    <m/>
    <d v="1899-12-30T00:06:06"/>
    <n v="40.758332169047101"/>
    <n v="-73.966045880288206"/>
    <n v="40.759030699999997"/>
    <n v="-73.994566500000005"/>
    <d v="2014-10-24T20:25:39"/>
    <d v="2014-10-24T20:47:11"/>
    <d v="2014-10-24T21:02:28"/>
    <d v="2014-10-24T21:20:31"/>
    <n v="3.8100243051303551E-2"/>
    <n v="2.8529172687570013E-2"/>
    <d v="1899-12-30T00:30:42"/>
  </r>
  <r>
    <n v="1470276"/>
    <n v="338910"/>
    <n v="118093"/>
    <s v="scooter"/>
    <s v="CafÃ© China"/>
    <x v="30"/>
    <s v="Spicy Chengdu Wonton"/>
    <n v="1"/>
    <s v="Dim Sum"/>
    <d v="1899-12-30T00:02:42"/>
    <n v="40.749901999999999"/>
    <n v="-73.982186999999996"/>
    <n v="40.7520764"/>
    <n v="-74.001015600000002"/>
    <d v="2014-10-27T20:23:46"/>
    <d v="2014-10-27T20:31:19"/>
    <d v="2014-10-27T20:41:29"/>
    <d v="2014-10-27T20:52:14"/>
    <n v="1.9761226845730562E-2"/>
    <n v="1.8953738241313731E-2"/>
    <d v="1899-12-30T00:15:01"/>
  </r>
  <r>
    <n v="1325796"/>
    <n v="325285"/>
    <n v="104533"/>
    <s v="bicycle"/>
    <s v="RedFarm Hudson"/>
    <x v="30"/>
    <s v="Crispy Skin Smoked Chicken, Garlic"/>
    <n v="2"/>
    <s v="Mains"/>
    <d v="1899-12-30T00:14:37"/>
    <n v="40.734213854853898"/>
    <n v="-74.006202029303594"/>
    <n v="40.717522000000002"/>
    <n v="-73.992722999999998"/>
    <d v="2014-10-09T20:22:23"/>
    <d v="2014-10-09T20:40:52"/>
    <d v="2014-10-09T21:31:23"/>
    <d v="2014-10-09T21:47:40"/>
    <n v="5.9230625003692694E-2"/>
    <n v="2.1454655658638154E-2"/>
    <d v="1899-12-30T00:54:23"/>
  </r>
  <r>
    <n v="1431040"/>
    <n v="328072"/>
    <n v="165830"/>
    <s v="van"/>
    <s v="Momoya"/>
    <x v="6"/>
    <s v="California"/>
    <n v="2"/>
    <s v="Roll"/>
    <d v="1899-12-30T00:05:39"/>
    <n v="40.784077256376399"/>
    <n v="-73.9776224098444"/>
    <n v="40.724982400000002"/>
    <n v="-73.998078599999999"/>
    <d v="2014-10-23T17:38:35"/>
    <d v="2014-10-23T18:13:19"/>
    <d v="2014-10-23T18:20:09"/>
    <d v="2014-10-23T18:48:11"/>
    <n v="4.8334872684790753E-2"/>
    <n v="6.2535252184900136E-2"/>
    <d v="1899-12-30T00:35:55"/>
  </r>
  <r>
    <n v="1465574"/>
    <n v="350659"/>
    <n v="31156"/>
    <s v="bicycle"/>
    <s v="Mirage Kitchen"/>
    <x v="21"/>
    <m/>
    <m/>
    <m/>
    <d v="1899-12-30T00:11:22"/>
    <n v="40.732976999999998"/>
    <n v="-74.003173000000004"/>
    <n v="40.758090956862198"/>
    <n v="-73.992087064402796"/>
    <d v="2014-10-26T22:15:55"/>
    <d v="2014-10-26T22:15:58"/>
    <d v="2014-10-26T22:35:48"/>
    <d v="2014-10-26T22:50:12"/>
    <n v="2.3815208332962357E-2"/>
    <n v="2.7451936131024715E-2"/>
    <d v="1899-12-30T00:08:31"/>
  </r>
  <r>
    <n v="1314514"/>
    <n v="260680"/>
    <n v="28765"/>
    <s v="bicycle"/>
    <s v="Cafe Mogador"/>
    <x v="21"/>
    <s v="Labne"/>
    <n v="1"/>
    <s v="Appetizers"/>
    <m/>
    <n v="40.727293000000003"/>
    <n v="-73.984516999999997"/>
    <n v="40.716432300000001"/>
    <n v="-73.990926599999995"/>
    <d v="2014-10-07T18:33:22"/>
    <d v="2014-10-07T18:34:39"/>
    <d v="2014-10-07T19:24:38"/>
    <d v="2014-10-07T19:34:45"/>
    <n v="4.2623194443876855E-2"/>
    <n v="1.2611018065565379E-2"/>
    <d v="1899-12-30T00:51:16"/>
  </r>
  <r>
    <n v="1474728"/>
    <n v="76908"/>
    <n v="116881"/>
    <s v="bicycle"/>
    <s v="Momofuku Noodle Bar"/>
    <x v="8"/>
    <s v="Ginger Scallion Noodles"/>
    <n v="1"/>
    <s v="Bowls"/>
    <m/>
    <n v="40.729110403548901"/>
    <n v="-73.984245455566395"/>
    <n v="40.776781999999997"/>
    <n v="-73.976144000000005"/>
    <d v="2014-10-28T17:42:06"/>
    <d v="2014-10-28T17:44:11"/>
    <d v="2014-10-28T18:13:23"/>
    <d v="2014-10-28T18:48:46"/>
    <n v="4.6293020837765653E-2"/>
    <n v="4.8355089602753552E-2"/>
    <d v="1899-12-30T00:31:17"/>
  </r>
  <r>
    <n v="1427780"/>
    <n v="369272"/>
    <n v="50862"/>
    <s v="bicycle"/>
    <s v="Levain Bakery"/>
    <x v="7"/>
    <s v="Oatmeal Raisin"/>
    <n v="3"/>
    <s v="Cookies"/>
    <m/>
    <n v="40.779930093814997"/>
    <n v="-73.980334997177096"/>
    <n v="40.767651000000001"/>
    <n v="-73.966875000000002"/>
    <d v="2014-10-23T11:11:55"/>
    <d v="2014-10-23T11:16:18"/>
    <d v="2014-10-23T11:32:08"/>
    <d v="2014-10-23T11:44:24"/>
    <n v="2.2567534724657889E-2"/>
    <n v="1.8219431081261901E-2"/>
    <d v="1899-12-30T00:20:13"/>
  </r>
  <r>
    <n v="1428297"/>
    <n v="392646"/>
    <n v="142236"/>
    <s v="car"/>
    <s v="Momofuku Milk Bar"/>
    <x v="11"/>
    <s v="5boro Kookie"/>
    <n v="1"/>
    <s v="Karlie's Kookies"/>
    <m/>
    <n v="40.787149600866101"/>
    <n v="-73.971722312198096"/>
    <n v="40.780207599999997"/>
    <n v="-73.955781099999996"/>
    <d v="2014-10-23T12:34:50"/>
    <d v="2014-10-23T12:42:22"/>
    <d v="2014-10-23T12:58:42"/>
    <d v="2014-10-23T13:17:31"/>
    <n v="2.964152777713025E-2"/>
    <n v="1.7387168325229446E-2"/>
    <d v="1899-12-30T00:23:52"/>
  </r>
  <r>
    <n v="1340249"/>
    <n v="48851"/>
    <n v="157975"/>
    <s v="bicycle"/>
    <s v="Whole Foods Market"/>
    <x v="17"/>
    <s v="Marinara Pasta Sauce"/>
    <n v="1"/>
    <s v="Pasta Sauce"/>
    <m/>
    <n v="40.734852286139699"/>
    <n v="-73.991085290908799"/>
    <n v="40.738202999999999"/>
    <n v="-73.992885000000001"/>
    <d v="2014-10-11T18:14:35"/>
    <d v="2014-10-11T18:19:05"/>
    <d v="2014-10-11T19:33:25"/>
    <d v="2014-10-11T19:40:37"/>
    <n v="5.9746377315605059E-2"/>
    <n v="3.8034505631808612E-3"/>
    <d v="1899-12-30T01:18:50"/>
  </r>
  <r>
    <n v="1431172"/>
    <n v="61583"/>
    <n v="30774"/>
    <s v="bicycle"/>
    <s v="Chipotle Mexican Grill $1.99 Delivery"/>
    <x v="9"/>
    <m/>
    <m/>
    <m/>
    <m/>
    <n v="40.725928672086098"/>
    <n v="-73.996394764442996"/>
    <n v="40.726649999999999"/>
    <n v="-73.991113999999996"/>
    <d v="2014-10-23T17:56:12"/>
    <d v="2014-10-23T17:57:33"/>
    <d v="2014-10-23T18:08:53"/>
    <d v="2014-10-23T18:14:33"/>
    <n v="1.2747905093419831E-2"/>
    <n v="5.3298017844784825E-3"/>
    <d v="1899-12-30T00:12:42"/>
  </r>
  <r>
    <n v="1330960"/>
    <n v="108982"/>
    <n v="155234"/>
    <s v="bicycle"/>
    <s v="Whole Foods Market"/>
    <x v="17"/>
    <m/>
    <m/>
    <m/>
    <m/>
    <n v="40.723954999999997"/>
    <n v="-73.991828999999996"/>
    <n v="40.730149400000002"/>
    <n v="-74.002471999999997"/>
    <d v="2014-10-10T15:38:36"/>
    <d v="2014-10-10T15:39:16"/>
    <d v="2014-10-10T16:12:35"/>
    <d v="2014-10-10T16:19:59"/>
    <n v="2.8733078703226056E-2"/>
    <n v="1.231438347462444E-2"/>
    <d v="1899-12-30T00:33:59"/>
  </r>
  <r>
    <n v="1304310"/>
    <n v="327651"/>
    <n v="39443"/>
    <s v="bicycle"/>
    <s v="Hunan Manor"/>
    <x v="30"/>
    <s v="Lamb with Cumin Flavor"/>
    <n v="1"/>
    <s v="Hunan Specials"/>
    <d v="1899-12-30T00:05:46"/>
    <n v="40.749626999999997"/>
    <n v="-73.977260999999999"/>
    <n v="40.775263720444599"/>
    <n v="-73.989759629425194"/>
    <d v="2014-10-05T20:33:24"/>
    <d v="2014-10-05T20:33:29"/>
    <d v="2014-10-05T20:55:20"/>
    <d v="2014-10-05T21:18:08"/>
    <n v="3.1063356480444781E-2"/>
    <n v="2.8521170604711241E-2"/>
    <d v="1899-12-30T00:16:11"/>
  </r>
  <r>
    <n v="1338928"/>
    <n v="42188"/>
    <n v="104146"/>
    <s v="van"/>
    <s v="Parm"/>
    <x v="16"/>
    <s v="Ricotta Toast"/>
    <n v="1"/>
    <s v="Bread"/>
    <d v="1899-12-30T00:05:38"/>
    <n v="40.723019825000002"/>
    <n v="-73.995853999999994"/>
    <n v="40.739448899999999"/>
    <n v="-73.987205900000006"/>
    <d v="2014-10-11T15:28:12"/>
    <d v="2014-10-11T15:49:50"/>
    <d v="2014-10-11T15:55:46"/>
    <d v="2014-10-11T16:07:12"/>
    <n v="2.7080162035417743E-2"/>
    <n v="1.856620960145991E-2"/>
    <d v="1899-12-30T00:21:56"/>
  </r>
  <r>
    <n v="1272853"/>
    <n v="111939"/>
    <n v="67430"/>
    <s v="bicycle"/>
    <s v="The Halal Guys"/>
    <x v="22"/>
    <m/>
    <m/>
    <m/>
    <m/>
    <n v="40.7617884"/>
    <n v="-73.979083900000006"/>
    <n v="40.7483638"/>
    <n v="-74.005302700000001"/>
    <d v="2014-10-01T12:41:45"/>
    <d v="2014-10-01T13:15:04"/>
    <d v="2014-10-01T13:32:24"/>
    <d v="2014-10-01T13:50:04"/>
    <n v="4.7449525467527565E-2"/>
    <n v="2.9455820453685569E-2"/>
    <d v="1899-12-30T00:50:39"/>
  </r>
  <r>
    <n v="1332448"/>
    <n v="222073"/>
    <n v="34667"/>
    <s v="bicycle"/>
    <s v="The Mercer Kitchen"/>
    <x v="8"/>
    <s v="Mozzarella Tomato and Basil"/>
    <n v="1"/>
    <s v="Lunch/Dinner (Pizza)"/>
    <d v="1899-12-30T00:07:39"/>
    <n v="40.724743642155602"/>
    <n v="-73.9986615554824"/>
    <n v="40.723676400000002"/>
    <n v="-74.010723499999997"/>
    <d v="2014-10-10T18:31:17"/>
    <d v="2014-10-10T18:32:55"/>
    <d v="2014-10-10T19:08:16"/>
    <d v="2014-10-10T19:16:23"/>
    <n v="3.1324166666308884E-2"/>
    <n v="1.2109067320165113E-2"/>
    <d v="1899-12-30T00:29:21"/>
  </r>
  <r>
    <n v="1431080"/>
    <n v="94934"/>
    <n v="160489"/>
    <s v="bicycle"/>
    <s v="Maison LadurÃ©e"/>
    <x v="11"/>
    <s v="Caramel a la fleur de sol"/>
    <n v="2"/>
    <s v="Macaroons (Individual)"/>
    <m/>
    <n v="40.770674225957698"/>
    <n v="-73.966114756096204"/>
    <n v="40.786639999999998"/>
    <n v="-73.955477000000002"/>
    <d v="2014-10-23T17:43:09"/>
    <d v="2014-10-23T17:58:27"/>
    <d v="2014-10-23T18:16:46"/>
    <d v="2014-10-23T18:30:36"/>
    <n v="3.2959745374682825E-2"/>
    <n v="1.9185093055079438E-2"/>
    <d v="1899-12-30T00:33:38"/>
  </r>
  <r>
    <n v="1392055"/>
    <n v="365512"/>
    <n v="127402"/>
    <s v="scooter"/>
    <s v="Sauce Restaurant"/>
    <x v="8"/>
    <m/>
    <m/>
    <m/>
    <d v="1899-12-30T00:11:34"/>
    <n v="40.720438091515597"/>
    <n v="-73.989542579952797"/>
    <n v="40.731750900000002"/>
    <n v="-73.9928642"/>
    <d v="2014-10-18T20:06:14"/>
    <d v="2014-10-18T20:22:59"/>
    <d v="2014-10-18T20:38:15"/>
    <d v="2014-10-18T20:45:33"/>
    <n v="2.7308344913762994E-2"/>
    <n v="1.1790368761951563E-2"/>
    <d v="1899-12-30T00:20:27"/>
  </r>
  <r>
    <n v="1331862"/>
    <n v="144133"/>
    <n v="46764"/>
    <s v="bicycle"/>
    <s v="Shake Shack"/>
    <x v="2"/>
    <s v="Fifty / Fifty"/>
    <n v="2"/>
    <s v="Drinks"/>
    <m/>
    <n v="40.740884357811296"/>
    <n v="-73.988198676721197"/>
    <n v="40.747098000000001"/>
    <n v="-73.986641000000006"/>
    <d v="2014-10-10T17:26:57"/>
    <d v="2014-10-10T17:36:39"/>
    <d v="2014-10-10T18:14:29"/>
    <d v="2014-10-10T18:25:48"/>
    <n v="4.0877881940104999E-2"/>
    <n v="6.4059118021552106E-3"/>
    <d v="1899-12-30T00:47:32"/>
  </r>
  <r>
    <n v="1479130"/>
    <n v="371753"/>
    <n v="157975"/>
    <s v="bicycle"/>
    <s v="Koreatown"/>
    <x v="8"/>
    <m/>
    <m/>
    <m/>
    <d v="1899-12-30T00:06:02"/>
    <n v="40.748313610763198"/>
    <n v="-73.988220691680894"/>
    <n v="40.779264499999996"/>
    <n v="-73.947932300000005"/>
    <d v="2014-10-29T13:19:57"/>
    <m/>
    <m/>
    <d v="2014-10-29T14:24:42"/>
    <n v="4.4960416664252989E-2"/>
    <n v="5.0804645936974119E-2"/>
    <n v="-41941.559712881943"/>
  </r>
  <r>
    <n v="1277910"/>
    <n v="100999"/>
    <n v="79598"/>
    <s v="bicycle"/>
    <s v="Juice Press"/>
    <x v="3"/>
    <s v="Vital Force Very Berry"/>
    <n v="1"/>
    <s v="Raw Superfood Smoothies"/>
    <m/>
    <n v="40.729663911581198"/>
    <n v="-73.986432043583505"/>
    <n v="40.729877399999999"/>
    <n v="-73.991618000000003"/>
    <d v="2014-10-02T09:04:50"/>
    <m/>
    <m/>
    <d v="2014-10-02T10:15:36"/>
    <n v="4.9143078707857057E-2"/>
    <n v="5.1903488571356793E-3"/>
    <n v="-41914.378354479166"/>
  </r>
  <r>
    <n v="1369468"/>
    <n v="126026"/>
    <n v="34667"/>
    <s v="bicycle"/>
    <s v="Nobu Next Door"/>
    <x v="6"/>
    <s v="Washu Beef Gyoza Nobu Style"/>
    <n v="1"/>
    <s v="Dinner Hot Dishes"/>
    <d v="1899-12-30T00:15:14"/>
    <n v="40.719386413349397"/>
    <n v="-74.008692501044905"/>
    <n v="40.734108499999998"/>
    <n v="-73.989609200000004"/>
    <d v="2014-10-15T20:31:14"/>
    <m/>
    <m/>
    <d v="2014-10-15T22:01:51"/>
    <n v="6.2931805550761055E-2"/>
    <n v="2.4102120531565529E-2"/>
    <n v="-41927.865592453709"/>
  </r>
  <r>
    <n v="1345779"/>
    <n v="71825"/>
    <n v="9549"/>
    <s v="bicycle"/>
    <s v="sweetgreen"/>
    <x v="20"/>
    <s v="Kale Caesar"/>
    <n v="1"/>
    <s v="Signatures"/>
    <d v="1899-12-30T00:05:41"/>
    <n v="40.721323186970601"/>
    <n v="-74.009732007980304"/>
    <n v="40.720477700000004"/>
    <n v="-74.002211799999998"/>
    <d v="2014-10-12T13:35:12"/>
    <d v="2014-10-12T13:42:23"/>
    <d v="2014-10-12T14:06:44"/>
    <d v="2014-10-12T14:14:29"/>
    <n v="2.7280416667053942E-2"/>
    <n v="7.5675872168420935E-3"/>
    <d v="1899-12-30T00:25:51"/>
  </r>
  <r>
    <n v="1375109"/>
    <n v="105837"/>
    <n v="61900"/>
    <s v="bicycle"/>
    <s v="Nobu Next Door"/>
    <x v="6"/>
    <s v="New Style Sashimi"/>
    <n v="1"/>
    <s v="Dinner Cold Dishes"/>
    <d v="1899-12-30T00:18:50"/>
    <n v="40.719386413349397"/>
    <n v="-74.008692501044905"/>
    <n v="40.721695400000002"/>
    <n v="-74.004044100000002"/>
    <d v="2014-10-16T18:57:45"/>
    <d v="2014-10-16T19:35:46"/>
    <d v="2014-10-16T20:04:06"/>
    <d v="2014-10-16T20:09:27"/>
    <n v="4.9802222216385417E-2"/>
    <n v="5.1902843493326798E-3"/>
    <d v="1899-12-30T00:47:32"/>
  </r>
  <r>
    <n v="1415630"/>
    <n v="65009"/>
    <n v="99219"/>
    <s v="bicycle"/>
    <s v="Blue Ribbon Sushi Izakaya"/>
    <x v="4"/>
    <s v="Hirame"/>
    <n v="1"/>
    <s v="Taiseyo (Atlantic Ocean)"/>
    <d v="1899-12-30T00:07:49"/>
    <n v="40.721979579708403"/>
    <n v="-73.988148214155601"/>
    <n v="40.739192000000003"/>
    <n v="-73.987325999999996"/>
    <d v="2014-10-21T18:34:45"/>
    <d v="2014-10-21T18:45:41"/>
    <d v="2014-10-21T19:18:01"/>
    <d v="2014-10-21T19:34:30"/>
    <n v="4.1500659717712551E-2"/>
    <n v="1.7232047133534191E-2"/>
    <d v="1899-12-30T00:35:27"/>
  </r>
  <r>
    <n v="1440128"/>
    <n v="106968"/>
    <n v="142394"/>
    <s v="bicycle"/>
    <s v="Blue Ribbon Fried Chicken"/>
    <x v="0"/>
    <s v="Griddled Corn &amp; Bacon"/>
    <n v="1"/>
    <s v="Sides"/>
    <m/>
    <n v="40.724339999999998"/>
    <n v="-73.990960000000001"/>
    <n v="40.740569000000001"/>
    <n v="-73.996938"/>
    <d v="2014-10-24T19:33:09"/>
    <d v="2014-10-24T19:56:46"/>
    <d v="2014-10-24T20:10:32"/>
    <d v="2014-10-24T20:22:09"/>
    <n v="3.4037870369502343E-2"/>
    <n v="1.7294997108992974E-2"/>
    <d v="1899-12-30T00:37:24"/>
  </r>
  <r>
    <n v="1360772"/>
    <n v="143511"/>
    <n v="140684"/>
    <s v="bicycle"/>
    <s v="sweetgreen"/>
    <x v="20"/>
    <s v="Curry Cauliflower + Quinoa"/>
    <n v="1"/>
    <s v="Signatures"/>
    <d v="1899-12-30T00:05:09"/>
    <n v="40.745078589413303"/>
    <n v="-73.988821506500202"/>
    <n v="40.746757000000002"/>
    <n v="-73.992822000000004"/>
    <d v="2014-10-14T13:35:17"/>
    <d v="2014-10-14T13:33:09"/>
    <d v="2014-10-14T13:54:56"/>
    <d v="2014-10-14T14:01:12"/>
    <n v="1.7993171299167443E-2"/>
    <n v="4.3383188379260444E-3"/>
    <d v="1899-12-30T00:14:30"/>
  </r>
  <r>
    <n v="1303691"/>
    <n v="80678"/>
    <n v="49223"/>
    <s v="bicycle"/>
    <s v="TurKiss"/>
    <x v="8"/>
    <m/>
    <m/>
    <m/>
    <d v="1899-12-30T00:03:35"/>
    <n v="40.729415517851699"/>
    <n v="-74.001020137431993"/>
    <n v="40.720047600000001"/>
    <n v="-74.008798999999996"/>
    <d v="2014-10-05T19:42:02"/>
    <d v="2014-10-05T20:02:11"/>
    <d v="2014-10-05T20:14:01"/>
    <d v="2014-10-05T20:27:34"/>
    <n v="3.1617395834473427E-2"/>
    <n v="1.2176558944465222E-2"/>
    <d v="1899-12-30T00:28:24"/>
  </r>
  <r>
    <n v="1350444"/>
    <n v="101113"/>
    <n v="156712"/>
    <s v="bicycle"/>
    <s v="456 Shanghai Cuisine"/>
    <x v="8"/>
    <m/>
    <m/>
    <m/>
    <d v="1899-12-30T00:08:07"/>
    <n v="40.716264247837003"/>
    <n v="-73.998145073807095"/>
    <n v="40.744037200000001"/>
    <n v="-73.996426400000004"/>
    <d v="2014-10-12T20:42:35"/>
    <d v="2014-10-12T20:50:15"/>
    <d v="2014-10-12T21:09:35"/>
    <d v="2014-10-12T21:29:08"/>
    <n v="3.2334270836145151E-2"/>
    <n v="2.7826079700585728E-2"/>
    <d v="1899-12-30T00:18:54"/>
  </r>
  <r>
    <n v="1439953"/>
    <n v="385150"/>
    <n v="32580"/>
    <s v="bicycle"/>
    <s v="Blue Ribbon Sushi"/>
    <x v="4"/>
    <s v="Ebi Shumai"/>
    <n v="1"/>
    <s v="Appetizers"/>
    <d v="1899-12-30T00:06:36"/>
    <n v="40.7261096570601"/>
    <n v="-74.002491863200504"/>
    <n v="40.7810682"/>
    <n v="-73.951912699999994"/>
    <d v="2014-10-24T19:14:18"/>
    <d v="2014-10-24T19:41:08"/>
    <d v="2014-10-24T20:00:43"/>
    <d v="2014-10-24T20:25:15"/>
    <n v="4.9270590279775206E-2"/>
    <n v="7.4690649964641975E-2"/>
    <d v="1899-12-30T00:39:50"/>
  </r>
  <r>
    <n v="1409533"/>
    <n v="67153"/>
    <n v="122309"/>
    <s v="bicycle"/>
    <s v="sweetgreen"/>
    <x v="20"/>
    <s v="Salad"/>
    <n v="1"/>
    <s v="Make Your Own"/>
    <d v="1899-12-30T00:03:14"/>
    <n v="40.745078589413303"/>
    <n v="-73.988821506500202"/>
    <n v="40.745579300000003"/>
    <n v="-74.005335700000003"/>
    <d v="2014-10-20T17:22:02"/>
    <d v="2014-10-20T17:27:10"/>
    <d v="2014-10-20T17:47:30"/>
    <d v="2014-10-20T17:58:08"/>
    <n v="2.5068888884561602E-2"/>
    <n v="1.6521782532176468E-2"/>
    <d v="1899-12-30T00:22:14"/>
  </r>
  <r>
    <n v="1324107"/>
    <n v="278520"/>
    <n v="81285"/>
    <s v="bicycle"/>
    <s v="Maison LadurÃ©e"/>
    <x v="11"/>
    <s v="Noix de Coco"/>
    <n v="1"/>
    <s v="Macaroons (Individual)"/>
    <m/>
    <n v="40.770674225957698"/>
    <n v="-73.966114756096204"/>
    <n v="40.755734400000001"/>
    <n v="-73.988958400000001"/>
    <d v="2014-10-09T15:29:26"/>
    <d v="2014-10-09T15:42:50"/>
    <d v="2014-10-09T15:57:10"/>
    <d v="2014-10-09T16:12:26"/>
    <n v="2.9860775459383149E-2"/>
    <n v="2.7295246224384805E-2"/>
    <d v="1899-12-30T00:27:44"/>
  </r>
  <r>
    <n v="1375361"/>
    <n v="58434"/>
    <n v="154990"/>
    <s v="bicycle"/>
    <s v="Blue Ribbon Sushi Izakaya"/>
    <x v="4"/>
    <s v="Rock Shrimp Tempura"/>
    <n v="1"/>
    <s v="Fish"/>
    <d v="1899-12-30T00:04:15"/>
    <n v="40.721979579708403"/>
    <n v="-73.988148214155601"/>
    <n v="40.715490799999998"/>
    <n v="-73.9406611"/>
    <d v="2014-10-16T19:28:09"/>
    <m/>
    <m/>
    <d v="2014-10-16T20:52:55"/>
    <n v="5.8864467588136904E-2"/>
    <n v="4.7928386921857462E-2"/>
    <n v="-41928.814170879632"/>
  </r>
  <r>
    <n v="1489529"/>
    <n v="294673"/>
    <n v="103001"/>
    <s v="bicycle"/>
    <s v="Momofuku Noodle Bar"/>
    <x v="8"/>
    <s v="Pork Bun"/>
    <n v="1"/>
    <s v="Buns"/>
    <m/>
    <n v="40.729110403548901"/>
    <n v="-73.984245455566395"/>
    <n v="40.7248825"/>
    <n v="-74.010100300000005"/>
    <d v="2014-10-30T20:07:16"/>
    <d v="2014-10-30T20:14:07"/>
    <d v="2014-10-30T20:55:28"/>
    <d v="2014-10-30T21:25:30"/>
    <n v="5.4336249995685648E-2"/>
    <n v="2.6198247061683111E-2"/>
    <d v="1899-12-30T00:48:12"/>
  </r>
  <r>
    <n v="1460730"/>
    <n v="363783"/>
    <n v="158623"/>
    <s v="bicycle"/>
    <s v="Cafe Mogador"/>
    <x v="21"/>
    <s v="Cucumber Yogurt"/>
    <n v="1"/>
    <s v="Appetizers"/>
    <d v="1899-12-30T00:07:25"/>
    <n v="40.727293000000003"/>
    <n v="-73.984516999999997"/>
    <n v="40.760559899999997"/>
    <n v="-73.999052500000005"/>
    <d v="2014-10-26T17:30:01"/>
    <d v="2014-10-26T17:40:48"/>
    <d v="2014-10-26T18:00:42"/>
    <d v="2014-10-26T18:23:01"/>
    <n v="3.681271991081303E-2"/>
    <n v="3.6303820678543271E-2"/>
    <d v="1899-12-30T00:23:17"/>
  </r>
  <r>
    <n v="1308780"/>
    <n v="365244"/>
    <n v="22502"/>
    <s v="bicycle"/>
    <s v="Bareburger"/>
    <x v="2"/>
    <s v="Roadhouse"/>
    <n v="1"/>
    <s v="Bareburgers"/>
    <d v="1899-12-30T00:04:20"/>
    <n v="40.671760123689303"/>
    <n v="-73.977605191923899"/>
    <n v="40.652145186077199"/>
    <n v="-73.957811956933"/>
    <d v="2014-10-06T17:01:12"/>
    <d v="2014-10-06T17:07:26"/>
    <d v="2014-10-06T17:22:45"/>
    <d v="2014-10-06T17:40:11"/>
    <n v="2.7082789347332437E-2"/>
    <n v="2.7866071286274129E-2"/>
    <d v="1899-12-30T00:17:14"/>
  </r>
  <r>
    <n v="1278253"/>
    <n v="275689"/>
    <n v="112990"/>
    <s v="bicycle"/>
    <s v="Chop't"/>
    <x v="20"/>
    <s v="Snapple"/>
    <n v="1"/>
    <s v="Drinks"/>
    <d v="1899-12-30T00:03:47"/>
    <n v="40.737282906043497"/>
    <n v="-73.990908445307397"/>
    <n v="40.751220500000002"/>
    <n v="-74.004390599999994"/>
    <d v="2014-10-02T11:36:34"/>
    <m/>
    <m/>
    <d v="2014-10-02T12:23:49"/>
    <n v="3.2817037041240837E-2"/>
    <n v="1.9391364584564905E-2"/>
    <n v="-41914.486349085644"/>
  </r>
  <r>
    <n v="1412262"/>
    <n v="64452"/>
    <n v="113804"/>
    <s v="truck"/>
    <s v="Momofuku Milk Bar"/>
    <x v="11"/>
    <s v="Corn Cookie"/>
    <n v="2"/>
    <s v="Cookies"/>
    <m/>
    <n v="40.787149600866101"/>
    <n v="-73.971722312198096"/>
    <n v="40.784885070705002"/>
    <n v="-73.953504581650094"/>
    <d v="2014-10-20T22:41:49"/>
    <d v="2014-10-20T22:46:17"/>
    <d v="2014-10-20T23:03:04"/>
    <d v="2014-10-20T23:14:13"/>
    <n v="2.250866898248205E-2"/>
    <n v="1.8357935700131171E-2"/>
    <d v="1899-12-30T00:21:15"/>
  </r>
  <r>
    <n v="1410621"/>
    <n v="37982"/>
    <n v="84093"/>
    <s v="bicycle"/>
    <s v="Saravanaa Bhavan"/>
    <x v="5"/>
    <s v="Rava Kichadi"/>
    <n v="1"/>
    <s v="Rice Corner"/>
    <d v="1899-12-30T00:03:38"/>
    <n v="40.741604883571803"/>
    <n v="-73.983304239412405"/>
    <n v="40.738804000000002"/>
    <n v="-74.009342000000004"/>
    <d v="2014-10-20T20:01:20"/>
    <d v="2014-10-20T20:16:53"/>
    <d v="2014-10-20T20:22:13"/>
    <d v="2014-10-20T20:43:36"/>
    <n v="2.9348796299018431E-2"/>
    <n v="2.61879729112411E-2"/>
    <d v="1899-12-30T00:17:14"/>
  </r>
  <r>
    <n v="1274808"/>
    <n v="86910"/>
    <n v="38652"/>
    <s v="bicycle"/>
    <s v="Kin Shop"/>
    <x v="44"/>
    <m/>
    <m/>
    <m/>
    <d v="1899-12-30T00:04:02"/>
    <n v="40.735624000000001"/>
    <n v="-73.998163000000005"/>
    <n v="40.755109599999997"/>
    <n v="-73.993028100000004"/>
    <d v="2014-10-01T19:08:25"/>
    <d v="2014-10-01T19:16:02"/>
    <d v="2014-10-01T19:28:23"/>
    <d v="2014-10-01T19:47:18"/>
    <n v="2.7002418981282972E-2"/>
    <n v="2.0150826419029471E-2"/>
    <d v="1899-12-30T00:15:56"/>
  </r>
  <r>
    <n v="1319845"/>
    <n v="38116"/>
    <n v="163828"/>
    <s v="scooter"/>
    <s v="Anassa Taverna"/>
    <x v="8"/>
    <m/>
    <m/>
    <m/>
    <d v="1899-12-30T00:09:28"/>
    <n v="40.762129999999999"/>
    <n v="-73.966159000000005"/>
    <n v="40.761384"/>
    <n v="-73.966027999999994"/>
    <d v="2014-10-08T19:17:29"/>
    <m/>
    <m/>
    <d v="2014-10-08T19:55:42"/>
    <n v="2.6542395833530463E-2"/>
    <n v="7.5741468166514391E-4"/>
    <n v="-41920.810373958331"/>
  </r>
  <r>
    <n v="1281323"/>
    <n v="350083"/>
    <n v="47204"/>
    <s v="bicycle"/>
    <s v="Luke's Lobster"/>
    <x v="23"/>
    <s v="Lobster Roll"/>
    <n v="1"/>
    <s v="Rolls"/>
    <d v="1899-12-30T00:04:08"/>
    <n v="40.726822997452103"/>
    <n v="-73.985470975575794"/>
    <n v="40.726699000000004"/>
    <n v="-74.001859899999999"/>
    <d v="2014-10-02T19:22:34"/>
    <d v="2014-10-02T19:54:14"/>
    <d v="2014-10-02T20:03:34"/>
    <d v="2014-10-02T20:18:02"/>
    <n v="3.8520358793903142E-2"/>
    <n v="1.6389393495503526E-2"/>
    <d v="1899-12-30T00:36:52"/>
  </r>
  <r>
    <n v="1324738"/>
    <n v="151191"/>
    <n v="101359"/>
    <s v="bicycle"/>
    <s v="Pongsri Thai"/>
    <x v="44"/>
    <s v="Pad See Ew"/>
    <n v="2"/>
    <s v="Noodles"/>
    <d v="1899-12-30T00:04:05"/>
    <n v="40.760937326063001"/>
    <n v="-73.986512390175506"/>
    <n v="40.716613781837403"/>
    <n v="-74.012563863476601"/>
    <d v="2014-10-09T17:54:03"/>
    <d v="2014-10-09T17:59:49"/>
    <d v="2014-10-09T18:10:56"/>
    <d v="2014-10-09T18:41:10"/>
    <n v="3.2713541666453239E-2"/>
    <n v="5.1412603842601004E-2"/>
    <d v="1899-12-30T00:12:48"/>
  </r>
  <r>
    <n v="1305548"/>
    <n v="60737"/>
    <n v="69889"/>
    <s v="bicycle"/>
    <s v="Whole Foods Market"/>
    <x v="17"/>
    <s v="Organic Almond Milk Unsweetened"/>
    <n v="1"/>
    <s v="Non Dairy Milk"/>
    <m/>
    <n v="40.715640471675201"/>
    <n v="-74.012353550378407"/>
    <n v="40.722262000000001"/>
    <n v="-74.011026999999999"/>
    <d v="2014-10-05T22:04:14"/>
    <d v="2014-10-05T22:01:45"/>
    <d v="2014-10-05T22:30:04"/>
    <d v="2014-10-05T22:36:12"/>
    <n v="2.2203842592716683E-2"/>
    <n v="6.7531010108381057E-3"/>
    <d v="1899-12-30T00:25:51"/>
  </r>
  <r>
    <n v="1325892"/>
    <n v="110060"/>
    <n v="119839"/>
    <s v="bicycle"/>
    <s v="Duane Reade"/>
    <x v="15"/>
    <m/>
    <m/>
    <m/>
    <m/>
    <n v="40.751636281853401"/>
    <n v="-73.993599975042002"/>
    <n v="40.751983899999999"/>
    <n v="-73.994798900000006"/>
    <d v="2014-10-09T20:32:07"/>
    <m/>
    <m/>
    <d v="2014-10-09T20:57:14"/>
    <n v="1.7440717594581656E-2"/>
    <n v="1.2483026198680483E-3"/>
    <n v="-41921.855633159721"/>
  </r>
  <r>
    <n v="1353627"/>
    <n v="198194"/>
    <n v="99219"/>
    <s v="bicycle"/>
    <s v="sweetgreen"/>
    <x v="20"/>
    <s v="Organic Butternut Squash (Small)"/>
    <n v="1"/>
    <s v="Soup"/>
    <d v="1899-12-30T00:06:35"/>
    <n v="40.745078589413303"/>
    <n v="-73.988821506500202"/>
    <n v="40.763500784604503"/>
    <n v="-73.974735951537397"/>
    <d v="2014-10-13T10:33:24"/>
    <d v="2014-10-13T10:36:40"/>
    <d v="2014-10-13T11:20:00"/>
    <d v="2014-10-13T11:35:54"/>
    <n v="4.3405682874436025E-2"/>
    <n v="2.3190086982864667E-2"/>
    <d v="1899-12-30T00:40:01"/>
  </r>
  <r>
    <n v="1476615"/>
    <n v="88543"/>
    <n v="106964"/>
    <s v="bicycle"/>
    <s v="16 Handles - Chelsea"/>
    <x v="11"/>
    <s v="Tahitian Vanilla Bean"/>
    <n v="1"/>
    <s v="Low Fat"/>
    <m/>
    <n v="40.742824088526397"/>
    <n v="-74.000274117084899"/>
    <n v="40.738124399999997"/>
    <n v="-74.006408800000003"/>
    <d v="2014-10-28T21:44:07"/>
    <d v="2014-10-28T21:50:11"/>
    <d v="2014-10-28T22:03:59"/>
    <d v="2014-10-28T22:08:56"/>
    <n v="1.723628472245764E-2"/>
    <n v="7.7279626496279908E-3"/>
    <d v="1899-12-30T00:19:53"/>
  </r>
  <r>
    <n v="1331365"/>
    <n v="35643"/>
    <n v="104989"/>
    <s v="bicycle"/>
    <s v="Vanessa's Dumpling House"/>
    <x v="30"/>
    <s v="Basil &amp; Chicken Boiled Dumplings"/>
    <n v="1"/>
    <s v="Hand-Made Dumplings"/>
    <d v="1899-12-30T00:15:58"/>
    <n v="40.7183013640391"/>
    <n v="-73.991929968502404"/>
    <n v="40.691606"/>
    <n v="-73.985511000000002"/>
    <d v="2014-10-10T16:24:53"/>
    <d v="2014-10-10T16:36:06"/>
    <d v="2014-10-10T16:59:56"/>
    <d v="2014-10-10T17:25:17"/>
    <n v="4.1949976854084525E-2"/>
    <n v="2.7456249157794134E-2"/>
    <d v="1899-12-30T00:19:05"/>
  </r>
  <r>
    <n v="1419745"/>
    <n v="283837"/>
    <n v="9476"/>
    <s v="bicycle"/>
    <s v="Mimi Cheng's Dumplings"/>
    <x v="30"/>
    <m/>
    <m/>
    <m/>
    <m/>
    <n v="40.730754820521298"/>
    <n v="-73.9862895011902"/>
    <n v="40.749104099999997"/>
    <n v="-73.994587899999999"/>
    <d v="2014-10-22T10:33:42"/>
    <d v="2014-10-22T11:07:53"/>
    <d v="2014-10-22T12:06:11"/>
    <d v="2014-10-22T12:24:34"/>
    <n v="7.6985624997178093E-2"/>
    <n v="2.0138507397368544E-2"/>
    <d v="1899-12-30T01:32:29"/>
  </r>
  <r>
    <n v="1285973"/>
    <n v="35919"/>
    <n v="140684"/>
    <s v="bicycle"/>
    <s v="Juice Generation"/>
    <x v="3"/>
    <s v="PB Acai"/>
    <n v="1"/>
    <s v="Acai Bowls"/>
    <m/>
    <n v="40.723925150421103"/>
    <n v="-73.996911048889203"/>
    <n v="40.725848999999997"/>
    <n v="-74.004109999999997"/>
    <d v="2014-10-03T15:03:23"/>
    <d v="2014-10-03T15:04:38"/>
    <d v="2014-10-03T15:20:56"/>
    <d v="2014-10-03T15:26:46"/>
    <n v="1.6238472220720723E-2"/>
    <n v="7.4515833416676199E-3"/>
    <d v="1899-12-30T00:17:32"/>
  </r>
  <r>
    <n v="1345551"/>
    <n v="77540"/>
    <n v="69993"/>
    <s v="bicycle"/>
    <s v="Parm"/>
    <x v="16"/>
    <s v="Chicken Parm"/>
    <n v="1"/>
    <s v="Sandwiches"/>
    <d v="1899-12-30T00:05:59"/>
    <n v="40.723019825000002"/>
    <n v="-73.995853999999994"/>
    <n v="40.7375647"/>
    <n v="-74.008859599999994"/>
    <d v="2014-10-12T13:08:13"/>
    <d v="2014-10-12T13:15:53"/>
    <d v="2014-10-12T13:47:12"/>
    <d v="2014-10-12T14:03:22"/>
    <n v="3.8302326393022668E-2"/>
    <n v="1.9511509939663139E-2"/>
    <d v="1899-12-30T00:33:00"/>
  </r>
  <r>
    <n v="1391022"/>
    <n v="91958"/>
    <n v="139345"/>
    <s v="bicycle"/>
    <s v="Dirty Bird To Go (archived)"/>
    <x v="0"/>
    <s v="Smashed Potatoes with Gravy"/>
    <n v="1"/>
    <s v="Sides"/>
    <d v="1899-12-30T00:05:56"/>
    <n v="40.738917096523799"/>
    <n v="-74.000342980623302"/>
    <n v="40.772361400000001"/>
    <n v="-73.982054199999993"/>
    <d v="2014-10-18T18:39:25"/>
    <d v="2014-10-18T18:40:19"/>
    <d v="2014-10-18T18:53:40"/>
    <d v="2014-10-18T19:19:53"/>
    <n v="2.80921180601581E-2"/>
    <n v="3.8118249326218767E-2"/>
    <d v="1899-12-30T00:08:19"/>
  </r>
  <r>
    <n v="1409974"/>
    <n v="232542"/>
    <n v="79847"/>
    <s v="bicycle"/>
    <s v="Scoop NYC Mens Store"/>
    <x v="8"/>
    <m/>
    <m/>
    <m/>
    <m/>
    <n v="40.741304999999997"/>
    <n v="-74.007295999999997"/>
    <n v="40.734167300000003"/>
    <n v="-74.009798599999996"/>
    <d v="2014-10-20T18:42:17"/>
    <d v="2014-10-20T18:43:50"/>
    <d v="2014-10-20T19:11:56"/>
    <d v="2014-10-20T19:20:43"/>
    <n v="2.6681030096369796E-2"/>
    <n v="7.5637139058742035E-3"/>
    <d v="1899-12-30T00:29:38"/>
  </r>
  <r>
    <n v="1285108"/>
    <n v="130820"/>
    <n v="118093"/>
    <s v="scooter"/>
    <s v="Hu Kitchen"/>
    <x v="33"/>
    <s v="Carrot, Apple &amp; Ginger Juice"/>
    <n v="1"/>
    <s v="Juices"/>
    <m/>
    <n v="40.735676762018002"/>
    <n v="-73.993829528068602"/>
    <n v="40.7183876"/>
    <n v="-74.004408699999999"/>
    <d v="2014-10-03T12:28:17"/>
    <d v="2014-10-03T12:48:27"/>
    <d v="2014-10-03T13:10:46"/>
    <d v="2014-10-03T13:21:31"/>
    <n v="3.6966041661798954E-2"/>
    <n v="2.0269040481453414E-2"/>
    <d v="1899-12-30T00:42:29"/>
  </r>
  <r>
    <n v="1476095"/>
    <n v="98319"/>
    <n v="154545"/>
    <s v="bicycle"/>
    <s v="Momofuku Milk Bar"/>
    <x v="11"/>
    <s v="Crack Pie Slice"/>
    <n v="2"/>
    <s v="Pie by the Slice"/>
    <m/>
    <n v="40.714047313412998"/>
    <n v="-73.954921066761003"/>
    <n v="40.7106554"/>
    <n v="-73.966932700000001"/>
    <d v="2014-10-28T20:58:44"/>
    <d v="2014-10-28T21:07:36"/>
    <d v="2014-10-28T21:17:28"/>
    <d v="2014-10-28T21:25:17"/>
    <n v="1.8440752312017139E-2"/>
    <n v="1.248136249251184E-2"/>
    <d v="1899-12-30T00:18:44"/>
  </r>
  <r>
    <n v="1468041"/>
    <n v="98247"/>
    <n v="73175"/>
    <s v="bicycle"/>
    <s v="2nd Ave Deli"/>
    <x v="27"/>
    <s v="Soft Salami"/>
    <n v="1"/>
    <s v="Sandwiches"/>
    <d v="1899-12-30T00:04:59"/>
    <n v="40.745299312570602"/>
    <n v="-73.9791375808162"/>
    <n v="40.738354600000001"/>
    <n v="-73.987605000000002"/>
    <d v="2014-10-27T13:30:40"/>
    <d v="2014-10-27T13:40:04"/>
    <d v="2014-10-27T13:56:13"/>
    <d v="2014-10-27T14:05:00"/>
    <n v="2.3840439818741288E-2"/>
    <n v="1.0951083066184556E-2"/>
    <d v="1899-12-30T00:20:34"/>
  </r>
  <r>
    <n v="1469842"/>
    <n v="131645"/>
    <n v="138560"/>
    <s v="bicycle"/>
    <s v="The Meatball Shop"/>
    <x v="16"/>
    <s v="Chicken"/>
    <n v="1"/>
    <s v="Naked Balls"/>
    <d v="1899-12-30T00:02:27"/>
    <n v="40.771491247520302"/>
    <n v="-73.956334145089798"/>
    <n v="40.768279"/>
    <n v="-73.952297000000002"/>
    <d v="2014-10-27T19:19:12"/>
    <d v="2014-10-27T19:19:52"/>
    <d v="2014-10-27T19:27:42"/>
    <d v="2014-10-27T19:31:49"/>
    <n v="8.7595717559452169E-3"/>
    <n v="5.1591738299612555E-3"/>
    <d v="1899-12-30T00:06:03"/>
  </r>
  <r>
    <n v="1356719"/>
    <n v="328551"/>
    <n v="106964"/>
    <s v="bicycle"/>
    <s v="Kanoyama"/>
    <x v="6"/>
    <s v="Salmon Roll"/>
    <n v="2"/>
    <s v="Rolls &amp; Hand Rolls"/>
    <d v="1899-12-30T00:09:10"/>
    <n v="40.730390996508298"/>
    <n v="-73.986386131230205"/>
    <n v="40.731654296402702"/>
    <n v="-73.990213045382603"/>
    <d v="2014-10-13T19:12:59"/>
    <d v="2014-10-13T19:30:45"/>
    <d v="2014-10-13T19:49:04"/>
    <d v="2014-10-13T19:54:36"/>
    <n v="2.8896400464873295E-2"/>
    <n v="4.0300370411484225E-3"/>
    <d v="1899-12-30T00:26:54"/>
  </r>
  <r>
    <n v="1326962"/>
    <n v="136807"/>
    <n v="113563"/>
    <s v="bicycle"/>
    <s v="RedFarm Hudson"/>
    <x v="30"/>
    <s v="Mushroom &amp; Vegetable Spring Rolls (2)"/>
    <n v="1"/>
    <s v="Dim Sum"/>
    <d v="1899-12-30T00:04:58"/>
    <n v="40.734213854853898"/>
    <n v="-74.006202029303594"/>
    <n v="40.725446099999999"/>
    <n v="-73.994459899999995"/>
    <d v="2014-10-09T22:15:34"/>
    <d v="2014-10-09T22:13:51"/>
    <d v="2014-10-09T22:37:30"/>
    <d v="2014-10-09T22:48:58"/>
    <n v="2.3190740736026783E-2"/>
    <n v="1.4654389300155323E-2"/>
    <d v="1899-12-30T00:16:57"/>
  </r>
  <r>
    <n v="1387378"/>
    <n v="240392"/>
    <n v="142491"/>
    <s v="bicycle"/>
    <s v="Cowboy Boots shoe Repair"/>
    <x v="8"/>
    <m/>
    <m/>
    <m/>
    <m/>
    <n v="40.720725000000002"/>
    <n v="-73.997073999999998"/>
    <n v="40.717587000000002"/>
    <n v="-73.994402899999997"/>
    <d v="2014-10-18T10:21:32"/>
    <d v="2014-10-18T10:22:54"/>
    <d v="2014-10-18T10:35:13"/>
    <d v="2014-10-18T10:38:17"/>
    <n v="1.1636597220785916E-2"/>
    <n v="4.1209002911987945E-3"/>
    <d v="1899-12-30T00:13:42"/>
  </r>
  <r>
    <n v="1478934"/>
    <n v="269253"/>
    <n v="151208"/>
    <s v="bicycle"/>
    <s v="Momofuku Milk Bar"/>
    <x v="11"/>
    <s v="Compost Cookie"/>
    <n v="4"/>
    <s v="Cookies"/>
    <m/>
    <n v="40.787149600866101"/>
    <n v="-73.971722312198096"/>
    <n v="40.8059838674898"/>
    <n v="-73.964536786148301"/>
    <d v="2014-10-29T12:31:20"/>
    <d v="2014-10-29T12:39:44"/>
    <d v="2014-10-29T13:01:34"/>
    <d v="2014-10-29T13:10:45"/>
    <n v="2.7366458336473443E-2"/>
    <n v="2.0158407275002579E-2"/>
    <d v="1899-12-30T00:30:14"/>
  </r>
  <r>
    <n v="1335720"/>
    <n v="372332"/>
    <n v="62860"/>
    <s v="bicycle"/>
    <s v="Casa"/>
    <x v="18"/>
    <s v="Picanha Com Arroz de Brocoli"/>
    <n v="1"/>
    <s v="Pratos Principais (Main Courses)"/>
    <d v="1899-12-30T00:04:43"/>
    <n v="40.731524286357399"/>
    <n v="-74.004899396376501"/>
    <n v="40.740994999999998"/>
    <n v="-73.996533999999997"/>
    <d v="2014-10-10T23:26:21"/>
    <d v="2014-10-10T23:30:21"/>
    <d v="2014-10-10T23:50:44"/>
    <d v="2014-10-10T23:57:39"/>
    <n v="2.1737245369877201E-2"/>
    <n v="1.2636228608099619E-2"/>
    <d v="1899-12-30T00:19:40"/>
  </r>
  <r>
    <n v="1313044"/>
    <n v="241052"/>
    <n v="74692"/>
    <s v="bicycle"/>
    <s v="$10 Blue Ribbon Fried Chicken Sandwich"/>
    <x v="8"/>
    <s v="$10 Fresh &amp; Co Santa Fe Salad"/>
    <n v="1"/>
    <s v="Today's Special"/>
    <m/>
    <n v="40.724339999999998"/>
    <n v="-73.990960000000001"/>
    <n v="40.7388741989068"/>
    <n v="-73.994121970677696"/>
    <d v="2014-10-07T12:43:49"/>
    <m/>
    <m/>
    <d v="2014-10-07T12:50:26"/>
    <n v="4.5981828661751933E-3"/>
    <n v="1.4874172125838601E-2"/>
    <n v="-41919.53042451389"/>
  </r>
  <r>
    <n v="1338996"/>
    <n v="135883"/>
    <n v="133267"/>
    <s v="bicycle"/>
    <s v="Egg"/>
    <x v="18"/>
    <s v="Fried Chicken"/>
    <n v="1"/>
    <s v="Lunch Dishes"/>
    <d v="1899-12-30T00:15:41"/>
    <n v="40.716642"/>
    <n v="-73.961858000000007"/>
    <n v="40.721359399999997"/>
    <n v="-73.956235500000005"/>
    <d v="2014-10-11T15:37:42"/>
    <d v="2014-10-11T16:22:10"/>
    <d v="2014-10-11T16:34:33"/>
    <d v="2014-10-11T16:39:05"/>
    <n v="4.2626446760550607E-2"/>
    <n v="7.3393711590288855E-3"/>
    <d v="1899-12-30T00:41:10"/>
  </r>
  <r>
    <n v="1309196"/>
    <n v="130956"/>
    <n v="60761"/>
    <s v="bicycle"/>
    <s v="Blue Ribbon Sushi"/>
    <x v="4"/>
    <s v="Miso"/>
    <n v="1"/>
    <s v="Osuimono (Soups)"/>
    <d v="1899-12-30T00:03:26"/>
    <n v="40.7261096570601"/>
    <n v="-74.002491863200504"/>
    <n v="40.7212824"/>
    <n v="-74.001175500000002"/>
    <d v="2014-10-06T18:37:58"/>
    <d v="2014-10-06T18:35:19"/>
    <d v="2014-10-06T18:58:54"/>
    <d v="2014-10-06T19:07:08"/>
    <n v="2.0254155089787673E-2"/>
    <n v="5.0035210402196422E-3"/>
    <d v="1899-12-30T00:17:31"/>
  </r>
  <r>
    <n v="1333097"/>
    <n v="42935"/>
    <n v="132725"/>
    <s v="bicycle"/>
    <s v="Barbounia"/>
    <x v="22"/>
    <s v="Deluxe Selection of Five"/>
    <n v="1"/>
    <s v="Dinner Mezze"/>
    <d v="1899-12-30T00:12:09"/>
    <n v="40.7382300397759"/>
    <n v="-73.987832365087499"/>
    <n v="40.731541"/>
    <n v="-73.992114999999998"/>
    <d v="2014-10-10T19:44:05"/>
    <d v="2014-10-10T19:55:55"/>
    <d v="2014-10-10T20:07:16"/>
    <d v="2014-10-10T20:21:42"/>
    <n v="2.612862268142635E-2"/>
    <n v="7.9425572026473809E-3"/>
    <d v="1899-12-30T00:11:02"/>
  </r>
  <r>
    <n v="1317915"/>
    <n v="91572"/>
    <n v="145761"/>
    <s v="bicycle"/>
    <s v="sweetgreen"/>
    <x v="20"/>
    <s v="Earth Bowl"/>
    <n v="1"/>
    <s v="Signatures"/>
    <d v="1899-12-30T00:06:53"/>
    <n v="40.745078589413303"/>
    <n v="-73.988821506500202"/>
    <n v="40.755992999999997"/>
    <n v="-73.986136200000004"/>
    <d v="2014-10-08T12:32:34"/>
    <d v="2014-10-08T12:52:00"/>
    <d v="2014-10-08T13:04:51"/>
    <d v="2014-10-08T13:26:48"/>
    <n v="3.7663854171114508E-2"/>
    <n v="1.1239894548211823E-2"/>
    <d v="1899-12-30T00:25:24"/>
  </r>
  <r>
    <n v="1439313"/>
    <n v="189022"/>
    <n v="175555"/>
    <s v="car"/>
    <s v="Five Leaves"/>
    <x v="0"/>
    <s v="Slow Roasted Long Island Duck"/>
    <n v="1"/>
    <s v="Mains"/>
    <d v="1899-12-30T00:03:57"/>
    <n v="40.723605250932799"/>
    <n v="-73.951656036805602"/>
    <n v="40.707416899999998"/>
    <n v="-73.967152999999996"/>
    <d v="2014-10-24T18:19:31"/>
    <d v="2014-10-24T18:21:51"/>
    <d v="2014-10-24T19:07:41"/>
    <d v="2014-10-24T19:18:35"/>
    <n v="4.101408564747544E-2"/>
    <n v="2.2410233692934066E-2"/>
    <d v="1899-12-30T00:44:13"/>
  </r>
  <r>
    <n v="1353563"/>
    <n v="64141"/>
    <n v="31156"/>
    <s v="bicycle"/>
    <s v="Chloe's Soft Serve Fruit Co."/>
    <x v="11"/>
    <s v="Soft Serve Fruit"/>
    <n v="1"/>
    <s v="Soft Serve Fruit"/>
    <m/>
    <n v="40.737356168684997"/>
    <n v="-73.990666866302504"/>
    <n v="40.773311999999997"/>
    <n v="-73.96172"/>
    <d v="2014-10-13T09:58:00"/>
    <d v="2014-10-13T09:57:10"/>
    <d v="2014-10-13T10:25:34"/>
    <d v="2014-10-13T10:32:03"/>
    <n v="2.3643541666388046E-2"/>
    <n v="4.6159970475378828E-2"/>
    <d v="1899-12-30T00:27:34"/>
  </r>
  <r>
    <n v="1315257"/>
    <n v="353636"/>
    <n v="122309"/>
    <s v="bicycle"/>
    <s v="sweetgreen"/>
    <x v="20"/>
    <m/>
    <m/>
    <m/>
    <m/>
    <n v="40.745078589413303"/>
    <n v="-73.988821506500202"/>
    <n v="40.735050899999997"/>
    <n v="-73.985584700000004"/>
    <d v="2014-10-07T20:24:39"/>
    <m/>
    <m/>
    <d v="2014-10-07T21:17:32"/>
    <n v="3.6716342590807471E-2"/>
    <n v="1.0537147208303125E-2"/>
    <n v="-41919.8504559375"/>
  </r>
  <r>
    <n v="1341379"/>
    <n v="248386"/>
    <n v="57186"/>
    <s v="bicycle"/>
    <s v="Co."/>
    <x v="1"/>
    <s v="Caprese"/>
    <n v="1"/>
    <s v="Salad"/>
    <m/>
    <n v="40.747169914496503"/>
    <n v="-74.000635650385306"/>
    <n v="40.755873399999999"/>
    <n v="-73.992511699999994"/>
    <d v="2014-10-11T20:20:14"/>
    <d v="2014-10-11T20:25:15"/>
    <d v="2014-10-11T20:58:05"/>
    <d v="2014-10-11T21:12:05"/>
    <n v="3.6001180560560897E-2"/>
    <n v="1.1905848553234627E-2"/>
    <d v="1899-12-30T00:37:50"/>
  </r>
  <r>
    <n v="1343229"/>
    <n v="314550"/>
    <n v="140919"/>
    <s v="bicycle"/>
    <s v="McDonald's"/>
    <x v="13"/>
    <s v="Bacon &amp; Cheese Quarter Pounder"/>
    <n v="1"/>
    <s v="Burgers &amp; Sandwiches"/>
    <m/>
    <n v="40.794267011081402"/>
    <n v="-73.972020765060506"/>
    <n v="40.784817424387199"/>
    <n v="-73.9534548694878"/>
    <d v="2014-10-11T23:58:17"/>
    <d v="2014-10-12T00:14:29"/>
    <d v="2014-10-12T00:28:20"/>
    <d v="2014-10-12T00:48:50"/>
    <n v="3.5099224536679685E-2"/>
    <n v="2.083235865445603E-2"/>
    <d v="1899-12-30T00:30:03"/>
  </r>
  <r>
    <n v="1364656"/>
    <n v="379159"/>
    <n v="163828"/>
    <s v="scooter"/>
    <s v="Five Guys Burgers and Fries"/>
    <x v="2"/>
    <s v="Large Cajun Fries"/>
    <n v="1"/>
    <s v="Fries"/>
    <m/>
    <n v="40.732368287916202"/>
    <n v="-74.003748892271602"/>
    <n v="40.730112599999998"/>
    <n v="-73.994202400000006"/>
    <d v="2014-10-14T23:35:38"/>
    <d v="2014-10-14T23:49:29"/>
    <d v="2014-10-15T00:28:19"/>
    <d v="2014-10-15T00:40:02"/>
    <n v="4.472291666752426E-2"/>
    <n v="9.8093650491229249E-3"/>
    <d v="1899-12-30T00:52:42"/>
  </r>
  <r>
    <n v="1358777"/>
    <n v="115610"/>
    <n v="109013"/>
    <s v="car"/>
    <s v="12 Chairs"/>
    <x v="21"/>
    <s v="Israeli Salad"/>
    <n v="1"/>
    <s v="Salads"/>
    <d v="1899-12-30T00:06:20"/>
    <n v="40.727636837850397"/>
    <n v="-74.002597332000704"/>
    <n v="40.723572169224497"/>
    <n v="-74.010858123991"/>
    <d v="2014-10-13T22:33:42"/>
    <m/>
    <m/>
    <d v="2014-10-13T23:12:17"/>
    <n v="2.6796307865879498E-2"/>
    <n v="9.2066397423443119E-3"/>
    <n v="-41925.944469583337"/>
  </r>
  <r>
    <n v="1379945"/>
    <n v="95644"/>
    <n v="30743"/>
    <s v="bicycle"/>
    <s v="Audi Manhattan"/>
    <x v="8"/>
    <m/>
    <m/>
    <m/>
    <m/>
    <n v="40.768918200096302"/>
    <n v="-73.992010312792601"/>
    <n v="40.731423900000003"/>
    <n v="-74.004413999999997"/>
    <d v="2014-10-17T13:33:46"/>
    <m/>
    <m/>
    <d v="2014-10-17T14:20:48"/>
    <n v="3.2653333335474599E-2"/>
    <n v="3.9492708137708325E-2"/>
    <n v="-41929.565119687497"/>
  </r>
  <r>
    <n v="1391282"/>
    <n v="385168"/>
    <n v="120531"/>
    <s v="car"/>
    <s v="Republic"/>
    <x v="8"/>
    <s v="Spicy Seafood"/>
    <n v="2"/>
    <s v="Broth Noodles"/>
    <d v="1899-12-30T00:47:30"/>
    <n v="40.7368277597594"/>
    <n v="-73.9906454086304"/>
    <n v="40.836029383391903"/>
    <n v="-73.945904066854993"/>
    <d v="2014-10-18T19:04:28"/>
    <d v="2014-10-18T19:37:54"/>
    <d v="2014-10-18T20:00:14"/>
    <d v="2014-10-18T20:25:58"/>
    <n v="5.6603506942337845E-2"/>
    <n v="0.10882439889651799"/>
    <d v="1899-12-30T00:08:17"/>
  </r>
  <r>
    <n v="1462848"/>
    <n v="287104"/>
    <n v="123427"/>
    <s v="bicycle"/>
    <s v="16 Handles - Murray Hill"/>
    <x v="11"/>
    <s v="Euro Tart"/>
    <n v="1"/>
    <s v="Tart"/>
    <m/>
    <n v="40.742989613196599"/>
    <n v="-73.980222298155496"/>
    <n v="40.748395000000002"/>
    <n v="-73.9798689"/>
    <d v="2014-10-26T19:41:29"/>
    <d v="2014-10-26T19:43:47"/>
    <d v="2014-10-26T20:09:39"/>
    <d v="2014-10-26T20:16:16"/>
    <n v="2.414840277924668E-2"/>
    <n v="5.4169268733031432E-3"/>
    <d v="1899-12-30T00:28:10"/>
  </r>
  <r>
    <n v="1475097"/>
    <n v="140967"/>
    <n v="167645"/>
    <s v="car"/>
    <s v="Xi'an Famous Foods"/>
    <x v="30"/>
    <s v="Sliced Boiled Lamb Hand-Ripped Soup Noodles"/>
    <n v="1"/>
    <s v="Hand-Pulled Noodles in Soup"/>
    <m/>
    <n v="40.755988248771601"/>
    <n v="-73.980773263348894"/>
    <n v="40.769026244384598"/>
    <n v="-73.985626710386597"/>
    <d v="2014-10-28T18:57:31"/>
    <d v="2014-10-28T19:54:05"/>
    <d v="2014-10-28T20:27:56"/>
    <d v="2014-10-28T20:44:14"/>
    <n v="7.4104421299125534E-2"/>
    <n v="1.3912055123249233E-2"/>
    <d v="1899-12-30T01:30:25"/>
  </r>
  <r>
    <n v="1325102"/>
    <n v="100889"/>
    <n v="39443"/>
    <s v="bicycle"/>
    <s v="Sushi Yasaka"/>
    <x v="8"/>
    <s v="Sea Urchin (maine)"/>
    <n v="1"/>
    <s v="Sushi &amp; Sashimi a la Carte"/>
    <d v="1899-12-30T00:05:32"/>
    <n v="40.779411000000003"/>
    <n v="-73.983542999999997"/>
    <n v="40.764703761771699"/>
    <n v="-73.976054767135196"/>
    <d v="2014-10-09T18:57:56"/>
    <d v="2014-10-09T18:57:30"/>
    <d v="2014-10-09T19:22:45"/>
    <d v="2014-10-09T19:34:30"/>
    <n v="2.5388888891029637E-2"/>
    <n v="1.650383251676979E-2"/>
    <d v="1899-12-30T00:19:17"/>
  </r>
  <r>
    <n v="1488852"/>
    <n v="41907"/>
    <n v="113822"/>
    <s v="bicycle"/>
    <s v="Hatsuhana"/>
    <x v="6"/>
    <s v="Shrimp"/>
    <n v="2"/>
    <s v="Sushi / Sashimi"/>
    <d v="1899-12-30T00:09:17"/>
    <n v="40.756953066484797"/>
    <n v="-73.977232136600094"/>
    <n v="40.763269000000001"/>
    <n v="-73.963113000000007"/>
    <d v="2014-10-30T19:04:41"/>
    <d v="2014-10-30T19:09:38"/>
    <d v="2014-10-30T19:31:58"/>
    <d v="2014-10-30T19:46:26"/>
    <n v="2.8984884258534294E-2"/>
    <n v="1.5467418482099175E-2"/>
    <d v="1899-12-30T00:18:00"/>
  </r>
  <r>
    <n v="1396496"/>
    <n v="256852"/>
    <n v="167332"/>
    <s v="bicycle"/>
    <s v="Egg"/>
    <x v="18"/>
    <s v="Sauteed Organic Kale"/>
    <n v="1"/>
    <s v="Fruits &amp; Vegetables"/>
    <d v="1899-12-30T00:04:29"/>
    <n v="40.716642"/>
    <n v="-73.961858000000007"/>
    <n v="40.688092500000003"/>
    <n v="-73.979273500000005"/>
    <d v="2014-10-19T11:05:36"/>
    <m/>
    <m/>
    <d v="2014-10-19T12:21:51"/>
    <n v="5.2945462964999024E-2"/>
    <n v="3.3442093093880493E-2"/>
    <n v="-41931.465338402777"/>
  </r>
  <r>
    <n v="1428278"/>
    <n v="301695"/>
    <n v="62487"/>
    <s v="car"/>
    <s v="sweetgreen"/>
    <x v="20"/>
    <s v="Harvest Bowl"/>
    <n v="1"/>
    <s v="Signatures"/>
    <d v="1899-12-30T00:06:17"/>
    <n v="40.745078589413303"/>
    <n v="-73.988821506500202"/>
    <n v="40.750667400507297"/>
    <n v="-73.986098678274203"/>
    <d v="2014-10-23T12:32:27"/>
    <d v="2014-10-23T12:59:14"/>
    <d v="2014-10-23T13:09:08"/>
    <d v="2014-10-23T13:22:31"/>
    <n v="3.4758298606902827E-2"/>
    <n v="6.2168000605323532E-3"/>
    <d v="1899-12-30T00:30:23"/>
  </r>
  <r>
    <n v="1475296"/>
    <n v="49086"/>
    <n v="28765"/>
    <s v="bicycle"/>
    <s v="Jack's Wife Freda"/>
    <x v="22"/>
    <s v="Couscous"/>
    <n v="1"/>
    <s v="Sides"/>
    <d v="1899-12-30T00:01:23"/>
    <n v="40.721989949797702"/>
    <n v="-73.997747898101807"/>
    <n v="40.732153599999997"/>
    <n v="-73.988578700000005"/>
    <d v="2014-10-28T19:25:08"/>
    <d v="2014-10-28T19:30:38"/>
    <d v="2014-10-28T19:43:25"/>
    <d v="2014-10-28T19:58:22"/>
    <n v="2.3072164352925029E-2"/>
    <n v="1.3688461537538695E-2"/>
    <d v="1899-12-30T00:16:53"/>
  </r>
  <r>
    <n v="1467306"/>
    <n v="389985"/>
    <n v="165094"/>
    <s v="bicycle"/>
    <s v="Baz Bagel and Restaurant"/>
    <x v="18"/>
    <s v="Saratoga Water"/>
    <n v="1"/>
    <s v="Other"/>
    <d v="1899-12-30T00:02:52"/>
    <n v="40.719251545380899"/>
    <n v="-73.997761570524901"/>
    <n v="40.722619000000002"/>
    <n v="-73.994546999999997"/>
    <d v="2014-10-27T10:22:00"/>
    <d v="2014-10-27T10:46:37"/>
    <d v="2014-10-27T11:05:57"/>
    <d v="2014-10-27T11:17:13"/>
    <n v="3.8354756943590473E-2"/>
    <n v="4.6554499536878404E-3"/>
    <d v="1899-12-30T00:41:05"/>
  </r>
  <r>
    <n v="1274012"/>
    <n v="307155"/>
    <n v="89004"/>
    <s v="bicycle"/>
    <s v="Momofuku Noodle Bar"/>
    <x v="8"/>
    <s v="Ginger Scallion Noodles"/>
    <n v="1"/>
    <s v="Bowls"/>
    <m/>
    <n v="40.729110403548901"/>
    <n v="-73.984245455566395"/>
    <n v="40.7167271"/>
    <n v="-73.989720700000007"/>
    <d v="2014-10-01T16:18:00"/>
    <d v="2014-10-01T16:23:31"/>
    <d v="2014-10-01T16:45:42"/>
    <d v="2014-10-01T16:49:42"/>
    <n v="2.2021412034519017E-2"/>
    <n v="1.3539738121249959E-2"/>
    <d v="1899-12-30T00:27:43"/>
  </r>
  <r>
    <n v="1435438"/>
    <n v="250494"/>
    <n v="38597"/>
    <s v="bicycle"/>
    <s v="Bubby's "/>
    <x v="0"/>
    <s v="Huevos Rancheros"/>
    <n v="1"/>
    <s v="Breakfast Plates"/>
    <d v="1899-12-30T00:02:44"/>
    <n v="40.719966017586998"/>
    <n v="-74.008543303190294"/>
    <n v="40.723884614769901"/>
    <n v="-73.999316845760703"/>
    <d v="2014-10-24T10:43:01"/>
    <d v="2014-10-24T10:52:43"/>
    <d v="2014-10-24T11:01:32"/>
    <d v="2014-10-24T11:11:49"/>
    <n v="2.0001365744974464E-2"/>
    <n v="1.0024116947737064E-2"/>
    <d v="1899-12-30T00:15:47"/>
  </r>
  <r>
    <n v="1402218"/>
    <n v="328849"/>
    <n v="165830"/>
    <s v="van"/>
    <s v="Momofuku Noodle Bar"/>
    <x v="8"/>
    <s v="Momofuku Ramen"/>
    <n v="1"/>
    <s v="Bowls"/>
    <m/>
    <n v="40.729110403548901"/>
    <n v="-73.984245455566395"/>
    <n v="40.727517270244199"/>
    <n v="-73.991677891720798"/>
    <d v="2014-10-19T19:21:55"/>
    <d v="2014-10-19T19:37:32"/>
    <d v="2014-10-19T20:06:21"/>
    <d v="2014-10-19T20:14:57"/>
    <n v="3.6831655088462867E-2"/>
    <n v="7.6012617976114203E-3"/>
    <d v="1899-12-30T00:44:27"/>
  </r>
  <r>
    <n v="1489019"/>
    <n v="396481"/>
    <n v="38597"/>
    <s v="bicycle"/>
    <s v="Han Dynasty"/>
    <x v="30"/>
    <s v="Dan Dan Noodle"/>
    <n v="2"/>
    <s v="Noodles"/>
    <d v="1899-12-30T00:07:23"/>
    <n v="40.732213000000002"/>
    <n v="-73.988072000000003"/>
    <n v="40.7167109200049"/>
    <n v="-74.0160432642828"/>
    <d v="2014-10-30T19:22:38"/>
    <d v="2014-10-30T19:23:28"/>
    <d v="2014-10-30T19:53:18"/>
    <d v="2014-10-30T20:14:34"/>
    <n v="3.6062083330762107E-2"/>
    <n v="3.1979776574463929E-2"/>
    <d v="1899-12-30T00:23:17"/>
  </r>
  <r>
    <n v="1475172"/>
    <n v="105528"/>
    <n v="154990"/>
    <s v="bicycle"/>
    <s v="Best Buy"/>
    <x v="41"/>
    <m/>
    <m/>
    <m/>
    <m/>
    <n v="40.742607512327098"/>
    <n v="-73.992705345153794"/>
    <n v="40.744783300000002"/>
    <n v="-73.986007400000005"/>
    <d v="2014-10-28T19:06:09"/>
    <d v="2014-10-28T19:10:10"/>
    <d v="2014-10-28T19:24:01"/>
    <d v="2014-10-28T19:30:35"/>
    <n v="1.6968067131529097E-2"/>
    <n v="7.0424797678606292E-3"/>
    <d v="1899-12-30T00:17:51"/>
  </r>
  <r>
    <n v="1363561"/>
    <n v="345719"/>
    <n v="119255"/>
    <s v="walker"/>
    <s v="Momofuku Milk Bar"/>
    <x v="11"/>
    <s v="Crack Pie Shake"/>
    <n v="1"/>
    <s v="Shakes"/>
    <m/>
    <n v="40.731795470614898"/>
    <n v="-73.985672593116803"/>
    <n v="40.730251000000003"/>
    <n v="-73.993573999999995"/>
    <d v="2014-10-14T21:26:38"/>
    <d v="2014-10-14T21:26:27"/>
    <d v="2014-10-14T21:40:40"/>
    <d v="2014-10-14T21:53:06"/>
    <n v="1.8383101858489681E-2"/>
    <n v="8.0509390889532892E-3"/>
    <d v="1899-12-30T00:14:02"/>
  </r>
  <r>
    <n v="1424151"/>
    <n v="127121"/>
    <n v="111793"/>
    <s v="car"/>
    <s v="Bareburger"/>
    <x v="2"/>
    <s v="Italian"/>
    <n v="1"/>
    <s v="Bare Salads"/>
    <d v="1899-12-30T00:03:30"/>
    <n v="40.7420454508718"/>
    <n v="-74.000761899948401"/>
    <n v="40.743831999999998"/>
    <n v="-74.006577899999996"/>
    <d v="2014-10-22T20:21:24"/>
    <m/>
    <m/>
    <d v="2014-10-22T20:55:38"/>
    <n v="2.3764756944729015E-2"/>
    <n v="6.0842102517601653E-3"/>
    <n v="-41934.850625520834"/>
  </r>
  <r>
    <n v="1400712"/>
    <n v="92297"/>
    <n v="141201"/>
    <s v="bicycle"/>
    <s v="Momofuku Noodle Bar"/>
    <x v="8"/>
    <s v="Pork Bun"/>
    <n v="1"/>
    <s v="Buns"/>
    <m/>
    <n v="40.729110403548901"/>
    <n v="-73.984245455566395"/>
    <n v="40.753466823190102"/>
    <n v="-73.967367163195505"/>
    <d v="2014-10-19T17:53:36"/>
    <d v="2014-10-19T17:59:38"/>
    <d v="2014-10-19T18:19:47"/>
    <d v="2014-10-19T18:31:39"/>
    <n v="2.6425868054502644E-2"/>
    <n v="2.963295346561888E-2"/>
    <d v="1899-12-30T00:26:11"/>
  </r>
  <r>
    <n v="1458937"/>
    <n v="344577"/>
    <n v="54954"/>
    <s v="bicycle"/>
    <s v="Chipotle Mexican Grill $1.99 Delivery"/>
    <x v="9"/>
    <s v="Burrito"/>
    <n v="1"/>
    <s v="Entree"/>
    <m/>
    <n v="40.722542870002997"/>
    <n v="-73.997769355773897"/>
    <n v="40.723385046509598"/>
    <n v="-74.002484053260105"/>
    <d v="2014-10-26T15:04:38"/>
    <m/>
    <m/>
    <d v="2014-10-26T15:27:28"/>
    <n v="1.5860162035096437E-2"/>
    <n v="4.7893249685860553E-3"/>
    <n v="-41938.628212326388"/>
  </r>
  <r>
    <n v="1480991"/>
    <n v="94480"/>
    <n v="30774"/>
    <s v="bicycle"/>
    <s v="TAO"/>
    <x v="4"/>
    <s v="Unagi"/>
    <n v="1"/>
    <s v="Sushi &amp; Sashimi"/>
    <d v="1899-12-30T00:09:59"/>
    <n v="40.762857763598497"/>
    <n v="-73.9716190014841"/>
    <n v="40.773538199999997"/>
    <n v="-73.962198099999995"/>
    <d v="2014-10-29T18:31:41"/>
    <d v="2014-10-29T18:53:33"/>
    <d v="2014-10-29T19:05:24"/>
    <d v="2014-10-29T19:15:33"/>
    <n v="3.0465370371530298E-2"/>
    <n v="1.4241667967612495E-2"/>
    <d v="1899-12-30T00:23:44"/>
  </r>
  <r>
    <n v="1398540"/>
    <n v="319011"/>
    <n v="91932"/>
    <s v="bicycle"/>
    <s v="Russ &amp; Daughters"/>
    <x v="23"/>
    <s v="Daughters' Delight"/>
    <n v="1"/>
    <s v="Sandwiches"/>
    <m/>
    <n v="40.722640443680099"/>
    <n v="-73.988349437713595"/>
    <n v="40.721874999999997"/>
    <n v="-73.996713"/>
    <d v="2014-10-19T14:45:01"/>
    <d v="2014-10-19T15:06:29"/>
    <d v="2014-10-19T15:40:48"/>
    <d v="2014-10-19T15:48:36"/>
    <n v="4.4151157409942243E-2"/>
    <n v="8.3985164252971395E-3"/>
    <d v="1899-12-30T00:55:47"/>
  </r>
  <r>
    <n v="1327237"/>
    <n v="212469"/>
    <n v="154545"/>
    <s v="bicycle"/>
    <s v="Blue Ribbon Fried Chicken"/>
    <x v="0"/>
    <s v="Griddled Corn &amp; Bacon"/>
    <n v="1"/>
    <s v="Sides"/>
    <m/>
    <n v="40.724339999999998"/>
    <n v="-73.990960000000001"/>
    <n v="40.741788"/>
    <n v="-73.979825000000005"/>
    <d v="2014-10-09T22:46:49"/>
    <d v="2014-10-09T22:49:06"/>
    <d v="2014-10-09T23:00:29"/>
    <d v="2014-10-09T23:11:34"/>
    <n v="1.7186851851874962E-2"/>
    <n v="2.0698331551117048E-2"/>
    <d v="1899-12-30T00:13:39"/>
  </r>
  <r>
    <n v="1319803"/>
    <n v="264707"/>
    <n v="123581"/>
    <s v="bicycle"/>
    <s v="TAO"/>
    <x v="4"/>
    <s v="Edamame"/>
    <n v="1"/>
    <s v="Small Plates"/>
    <d v="1899-12-30T00:03:01"/>
    <n v="40.762857763598497"/>
    <n v="-73.9716190014841"/>
    <n v="40.741260699999998"/>
    <n v="-74.000207700000004"/>
    <d v="2014-10-08T19:09:23"/>
    <d v="2014-10-08T19:27:38"/>
    <d v="2014-10-08T19:37:58"/>
    <d v="2014-10-08T19:56:26"/>
    <n v="3.2681909724487923E-2"/>
    <n v="3.5829413041673509E-2"/>
    <d v="1899-12-30T00:25:34"/>
  </r>
  <r>
    <n v="1336969"/>
    <n v="372695"/>
    <n v="104146"/>
    <s v="van"/>
    <s v="Russ &amp; Daughters"/>
    <x v="23"/>
    <s v="Pastrami Russ"/>
    <n v="1"/>
    <s v="Sandwiches"/>
    <m/>
    <n v="40.722640443680099"/>
    <n v="-73.988349437713595"/>
    <n v="40.733197199999999"/>
    <n v="-74.009629000000004"/>
    <d v="2014-10-11T09:18:15"/>
    <d v="2014-10-11T09:22:20"/>
    <d v="2014-10-11T09:36:10"/>
    <d v="2014-10-11T10:04:06"/>
    <n v="3.1843981480051298E-2"/>
    <n v="2.3754260146317454E-2"/>
    <d v="1899-12-30T00:17:55"/>
  </r>
  <r>
    <n v="1468018"/>
    <n v="148327"/>
    <n v="122309"/>
    <s v="bicycle"/>
    <s v="Shake Shack"/>
    <x v="2"/>
    <s v="ShackBurger"/>
    <n v="2"/>
    <s v="Burgers"/>
    <m/>
    <n v="40.692146411775603"/>
    <n v="-73.988865382600395"/>
    <n v="40.701971913365"/>
    <n v="-73.987036356088893"/>
    <d v="2014-10-27T13:25:09"/>
    <m/>
    <m/>
    <d v="2014-10-27T14:25:13"/>
    <n v="4.1714074075571261E-2"/>
    <n v="9.9942893425703453E-3"/>
    <n v="-41939.559130682872"/>
  </r>
  <r>
    <n v="1460131"/>
    <n v="370098"/>
    <n v="67103"/>
    <s v="truck"/>
    <s v="Parm"/>
    <x v="16"/>
    <s v="Chicken Francese"/>
    <n v="1"/>
    <s v="Sandwiches"/>
    <d v="1899-12-30T00:09:10"/>
    <n v="40.723019825000002"/>
    <n v="-73.995853999999994"/>
    <n v="40.775835054317902"/>
    <n v="-73.947514593920701"/>
    <d v="2014-10-26T16:43:30"/>
    <d v="2014-10-26T17:15:10"/>
    <d v="2014-10-26T17:24:31"/>
    <d v="2014-10-26T18:04:21"/>
    <n v="5.6138726853532717E-2"/>
    <n v="7.1597113265837939E-2"/>
    <d v="1899-12-30T00:31:50"/>
  </r>
  <r>
    <n v="1404331"/>
    <n v="155124"/>
    <n v="129310"/>
    <s v="bicycle"/>
    <s v="sweetgreen"/>
    <x v="20"/>
    <s v="Organic Butternut Squash (Small)"/>
    <n v="1"/>
    <s v="Soup"/>
    <d v="1899-12-30T00:09:20"/>
    <n v="40.721323186970601"/>
    <n v="-74.009732007980304"/>
    <n v="40.744378099999999"/>
    <n v="-73.990925000000004"/>
    <d v="2014-10-19T21:09:02"/>
    <d v="2014-10-19T21:25:40"/>
    <d v="2014-10-19T21:42:01"/>
    <d v="2014-10-19T22:07:21"/>
    <n v="4.0503703705326188E-2"/>
    <n v="2.9752858080597314E-2"/>
    <d v="1899-12-30T00:23:38"/>
  </r>
  <r>
    <n v="1472682"/>
    <n v="311593"/>
    <n v="143085"/>
    <s v="car"/>
    <s v="Liquiteria"/>
    <x v="3"/>
    <m/>
    <m/>
    <m/>
    <m/>
    <n v="40.737323651333803"/>
    <n v="-73.991074562072797"/>
    <n v="40.755512199999998"/>
    <n v="-73.974800000000002"/>
    <d v="2014-10-28T08:26:46"/>
    <d v="2014-10-28T08:39:42"/>
    <d v="2014-10-28T08:51:02"/>
    <d v="2014-10-28T09:21:59"/>
    <n v="3.8346655099303462E-2"/>
    <n v="2.4406652233434366E-2"/>
    <d v="1899-12-30T00:24:17"/>
  </r>
  <r>
    <n v="1480396"/>
    <n v="369272"/>
    <n v="162905"/>
    <s v="bicycle"/>
    <s v="Blue Ribbon Sushi Bar &amp; Grill"/>
    <x v="4"/>
    <s v="Kani Sunomono"/>
    <n v="1"/>
    <s v="Sunomono"/>
    <d v="1899-12-30T00:06:38"/>
    <n v="40.767652912117299"/>
    <n v="-73.982925456000402"/>
    <n v="40.767651000000001"/>
    <n v="-73.966875000000002"/>
    <d v="2014-10-29T17:07:34"/>
    <d v="2014-10-29T17:31:48"/>
    <d v="2014-10-29T17:37:03"/>
    <d v="2014-10-29T17:54:38"/>
    <n v="3.2676574075594544E-2"/>
    <n v="1.6050456114296847E-2"/>
    <d v="1899-12-30T00:22:51"/>
  </r>
  <r>
    <n v="1294611"/>
    <n v="40724"/>
    <n v="19432"/>
    <s v="car"/>
    <s v="RedFarm Hudson"/>
    <x v="30"/>
    <s v="Spicy Crispy Beef"/>
    <n v="2"/>
    <s v="Starters &amp; Salads"/>
    <d v="1899-12-30T00:04:47"/>
    <n v="40.734213854853898"/>
    <n v="-74.006202029303594"/>
    <n v="40.738255500000001"/>
    <n v="-74.005941699999994"/>
    <d v="2014-10-04T17:40:01"/>
    <d v="2014-10-04T17:42:05"/>
    <d v="2014-10-04T18:12:25"/>
    <d v="2014-10-04T18:18:48"/>
    <n v="2.6931261578283738E-2"/>
    <n v="4.0500205966548779E-3"/>
    <d v="1899-12-30T00:27:37"/>
  </r>
  <r>
    <n v="1314843"/>
    <n v="60835"/>
    <n v="32580"/>
    <s v="bicycle"/>
    <s v="Nobu Next Door"/>
    <x v="6"/>
    <s v="Spicy Bigeye Tuna Roll"/>
    <n v="1"/>
    <s v="Dinner Sushi Rolls"/>
    <d v="1899-12-30T00:08:07"/>
    <n v="40.719386413349397"/>
    <n v="-74.008692501044905"/>
    <n v="40.733519000000001"/>
    <n v="-74.000787000000003"/>
    <d v="2014-10-07T19:31:59"/>
    <d v="2014-10-07T20:07:33"/>
    <d v="2014-10-07T20:17:41"/>
    <d v="2014-10-07T20:25:24"/>
    <n v="3.709978009283077E-2"/>
    <n v="1.6193423115813906E-2"/>
    <d v="1899-12-30T00:37:35"/>
  </r>
  <r>
    <n v="1374913"/>
    <n v="94766"/>
    <n v="57496"/>
    <s v="bicycle"/>
    <s v="Nobu Next Door"/>
    <x v="6"/>
    <s v="House Special"/>
    <n v="1"/>
    <s v="Dinner Sushi Rolls"/>
    <d v="1899-12-30T00:09:05"/>
    <n v="40.719386413349397"/>
    <n v="-74.008692501044905"/>
    <n v="40.709040899999998"/>
    <n v="-74.013316700000004"/>
    <d v="2014-10-16T18:31:15"/>
    <d v="2014-10-16T18:55:06"/>
    <d v="2014-10-16T19:06:27"/>
    <d v="2014-10-16T19:21:09"/>
    <n v="3.464986111066537E-2"/>
    <n v="1.1331939923902874E-2"/>
    <d v="1899-12-30T00:26:07"/>
  </r>
  <r>
    <n v="1365412"/>
    <n v="305237"/>
    <n v="140794"/>
    <s v="walker"/>
    <s v="Whole Foods Market"/>
    <x v="17"/>
    <s v="Org Whole Milk"/>
    <n v="1"/>
    <s v="Milk &amp; Cream"/>
    <m/>
    <n v="40.734852286139699"/>
    <n v="-73.991085290908799"/>
    <n v="40.742191400000003"/>
    <n v="-73.983296800000005"/>
    <d v="2014-10-15T09:52:18"/>
    <d v="2014-10-15T10:09:33"/>
    <d v="2014-10-15T10:25:04"/>
    <d v="2014-10-15T10:29:43"/>
    <n v="2.5977928242355119E-2"/>
    <n v="1.0701550490040221E-2"/>
    <d v="1899-12-30T00:32:46"/>
  </r>
  <r>
    <n v="1310725"/>
    <n v="64153"/>
    <n v="43955"/>
    <s v="bicycle"/>
    <s v="Mighty Quinn's BBQ"/>
    <x v="10"/>
    <s v="Brisket"/>
    <n v="1"/>
    <s v="Meats"/>
    <m/>
    <n v="40.727518945156902"/>
    <n v="-73.988671302795396"/>
    <n v="40.759183"/>
    <n v="-73.976487000000006"/>
    <d v="2014-10-06T21:33:24"/>
    <d v="2014-10-06T22:03:24"/>
    <d v="2014-10-06T22:05:14"/>
    <d v="2014-10-06T22:24:49"/>
    <n v="3.5712152777705342E-2"/>
    <n v="3.3927416696773134E-2"/>
    <d v="1899-12-30T00:31:51"/>
  </r>
  <r>
    <n v="1422917"/>
    <n v="69717"/>
    <n v="165829"/>
    <s v="bicycle"/>
    <s v="Trader Joe's"/>
    <x v="17"/>
    <s v="Half &amp; Half"/>
    <n v="1"/>
    <s v="Dairy, Eggs &amp; Cheese"/>
    <m/>
    <n v="40.733633781778998"/>
    <n v="-73.987769236059194"/>
    <n v="40.736122999999999"/>
    <n v="-73.986600999999993"/>
    <d v="2014-10-22T18:33:54"/>
    <m/>
    <m/>
    <d v="2014-10-22T19:32:10"/>
    <n v="4.0471516207617242E-2"/>
    <n v="2.7497241392146362E-3"/>
    <n v="-41934.773537337962"/>
  </r>
  <r>
    <n v="1407944"/>
    <n v="192411"/>
    <n v="31859"/>
    <s v="bicycle"/>
    <s v="Hale &amp; Hearty"/>
    <x v="20"/>
    <s v="Popchips Plain"/>
    <n v="1"/>
    <s v="Desserts and Chips"/>
    <m/>
    <n v="40.774484800000003"/>
    <n v="-73.958975899999999"/>
    <n v="40.798550300000002"/>
    <n v="-73.940759499999999"/>
    <d v="2014-10-20T12:58:29"/>
    <d v="2014-10-20T13:18:01"/>
    <d v="2014-10-20T13:31:06"/>
    <d v="2014-10-20T13:40:31"/>
    <n v="2.9199212964158505E-2"/>
    <n v="3.0182536659630697E-2"/>
    <d v="1899-12-30T00:32:37"/>
  </r>
  <r>
    <n v="1273986"/>
    <n v="109299"/>
    <n v="99827"/>
    <s v="bicycle"/>
    <s v="Co."/>
    <x v="1"/>
    <s v="Corn"/>
    <n v="1"/>
    <s v="Pies"/>
    <d v="1899-12-30T00:11:50"/>
    <n v="40.747169914496503"/>
    <n v="-74.000635650385306"/>
    <n v="40.744378099999999"/>
    <n v="-73.990925000000004"/>
    <d v="2014-10-01T16:13:17"/>
    <d v="2014-10-01T16:22:59"/>
    <d v="2014-10-01T16:38:19"/>
    <d v="2014-10-01T16:45:46"/>
    <n v="2.2556249998160638E-2"/>
    <n v="1.0104007080779537E-2"/>
    <d v="1899-12-30T00:13:12"/>
  </r>
  <r>
    <n v="1467929"/>
    <n v="58898"/>
    <n v="167023"/>
    <s v="bicycle"/>
    <s v="Whole Foods Market"/>
    <x v="17"/>
    <s v="Orig Sweet Potato Chips"/>
    <n v="1"/>
    <s v="Chips"/>
    <m/>
    <n v="40.734852286139699"/>
    <n v="-73.991085290908799"/>
    <n v="40.729953600000002"/>
    <n v="-73.986349799999999"/>
    <d v="2014-10-27T13:04:48"/>
    <d v="2014-10-27T13:15:27"/>
    <d v="2014-10-27T14:30:23"/>
    <d v="2014-10-27T14:43:48"/>
    <n v="6.8755046297155786E-2"/>
    <n v="6.8133692137286907E-3"/>
    <d v="1899-12-30T01:25:35"/>
  </r>
  <r>
    <n v="1324963"/>
    <n v="233614"/>
    <n v="143261"/>
    <s v="bicycle"/>
    <s v="Yama 49"/>
    <x v="6"/>
    <s v="Fresh Salmon, Scallion &amp; Spicy Mayo"/>
    <n v="1"/>
    <s v="Yama Special Dinner Rolls"/>
    <d v="1899-12-30T00:04:00"/>
    <n v="40.7538247353244"/>
    <n v="-73.968524117504799"/>
    <n v="40.766203699999998"/>
    <n v="-73.960757000000001"/>
    <d v="2014-10-09T18:34:15"/>
    <d v="2014-10-09T18:35:01"/>
    <d v="2014-10-09T18:52:21"/>
    <d v="2014-10-09T19:05:52"/>
    <n v="2.1952071765554138E-2"/>
    <n v="1.4613927629937386E-2"/>
    <d v="1899-12-30T00:14:06"/>
  </r>
  <r>
    <n v="1356568"/>
    <n v="290266"/>
    <n v="152200"/>
    <s v="bicycle"/>
    <s v="Socarrat Paella Bar"/>
    <x v="45"/>
    <s v="Pescados &amp; Mariscos"/>
    <n v="1"/>
    <s v="Paellas"/>
    <d v="1899-12-30T00:15:21"/>
    <n v="40.742642059267801"/>
    <n v="-73.999657630920396"/>
    <n v="40.746565199999999"/>
    <n v="-73.995929700000005"/>
    <d v="2014-10-13T18:56:24"/>
    <d v="2014-10-13T19:38:34"/>
    <d v="2014-10-13T19:57:56"/>
    <d v="2014-10-13T20:06:28"/>
    <n v="4.8650277771230321E-2"/>
    <n v="5.4118852678005811E-3"/>
    <d v="1899-12-30T00:46:10"/>
  </r>
  <r>
    <n v="1353936"/>
    <n v="95644"/>
    <n v="58695"/>
    <s v="bicycle"/>
    <s v="Golden Rule Wine &amp; Liquor Store"/>
    <x v="8"/>
    <m/>
    <m/>
    <m/>
    <m/>
    <n v="40.731372708477302"/>
    <n v="-74.006588459014907"/>
    <n v="40.730668999999999"/>
    <n v="-74.006186"/>
    <d v="2014-10-13T11:45:35"/>
    <m/>
    <m/>
    <d v="2014-10-13T12:22:25"/>
    <n v="2.5580740744771902E-2"/>
    <n v="8.1066570157397298E-4"/>
    <n v="-41925.489988356479"/>
  </r>
  <r>
    <n v="1320109"/>
    <n v="60873"/>
    <n v="22502"/>
    <s v="bicycle"/>
    <s v="Jack's Wife Freda"/>
    <x v="22"/>
    <s v="Salt &amp; Pepper Eggplant"/>
    <n v="1"/>
    <s v="Shares"/>
    <d v="1899-12-30T00:02:25"/>
    <n v="40.721989949797702"/>
    <n v="-73.997747898101807"/>
    <n v="40.739511100000001"/>
    <n v="-74.002937299999999"/>
    <d v="2014-10-08T19:52:19"/>
    <d v="2014-10-08T19:53:32"/>
    <d v="2014-10-08T20:18:46"/>
    <d v="2014-10-08T20:31:00"/>
    <n v="2.6869212961173616E-2"/>
    <n v="1.8273494369509223E-2"/>
    <d v="1899-12-30T00:24:03"/>
  </r>
  <r>
    <n v="1401226"/>
    <n v="318095"/>
    <n v="153795"/>
    <s v="bicycle"/>
    <s v="Blue Ribbon Sushi Izakaya"/>
    <x v="4"/>
    <s v="Spicy Crab Roll"/>
    <n v="1"/>
    <s v="Maki"/>
    <d v="1899-12-30T00:05:28"/>
    <n v="40.721979579708403"/>
    <n v="-73.988148214155601"/>
    <n v="40.743633135215603"/>
    <n v="-73.987765136387296"/>
    <d v="2014-10-19T18:28:47"/>
    <d v="2014-10-19T19:39:13"/>
    <d v="2014-10-19T19:52:33"/>
    <d v="2014-10-19T20:09:46"/>
    <n v="7.0132060180185363E-2"/>
    <n v="2.1656943798236128E-2"/>
    <d v="1899-12-30T01:18:18"/>
  </r>
  <r>
    <n v="1440284"/>
    <n v="92096"/>
    <n v="132893"/>
    <s v="bicycle"/>
    <s v="Aurora"/>
    <x v="16"/>
    <s v="Capesante"/>
    <n v="1"/>
    <s v="i Secondi"/>
    <d v="1899-12-30T00:04:29"/>
    <n v="40.715654999999998"/>
    <n v="-73.964648999999994"/>
    <n v="40.718609200000003"/>
    <n v="-73.961956499999999"/>
    <d v="2014-10-24T19:48:08"/>
    <m/>
    <m/>
    <d v="2014-10-24T20:36:22"/>
    <n v="3.3498993056127802E-2"/>
    <n v="3.9971056891207413E-3"/>
    <n v="-41936.828202430559"/>
  </r>
  <r>
    <n v="1474958"/>
    <n v="69249"/>
    <n v="9349"/>
    <s v="bicycle"/>
    <s v="Kobeyaki"/>
    <x v="4"/>
    <m/>
    <m/>
    <m/>
    <d v="1899-12-30T00:08:48"/>
    <n v="40.753869999999999"/>
    <n v="-73.985810000000001"/>
    <n v="40.762534595627002"/>
    <n v="-73.969099487954594"/>
    <d v="2014-10-28T18:28:20"/>
    <d v="2014-10-28T18:28:57"/>
    <d v="2014-10-28T19:01:16"/>
    <d v="2014-10-28T19:13:38"/>
    <n v="3.1467048611375503E-2"/>
    <n v="1.8823294881586707E-2"/>
    <d v="1899-12-30T00:24:08"/>
  </r>
  <r>
    <n v="1275641"/>
    <n v="201509"/>
    <n v="142394"/>
    <s v="bicycle"/>
    <s v="2nd Ave Deli"/>
    <x v="27"/>
    <s v="Chicken Fingers"/>
    <n v="1"/>
    <s v="Appetizers"/>
    <d v="1899-12-30T00:03:20"/>
    <n v="40.745299312570602"/>
    <n v="-73.9791375808162"/>
    <n v="40.7363754"/>
    <n v="-73.9989104"/>
    <d v="2014-10-01T20:48:30"/>
    <d v="2014-10-01T21:08:06"/>
    <d v="2014-10-01T21:15:32"/>
    <d v="2014-10-01T21:28:44"/>
    <n v="2.7940185180341359E-2"/>
    <n v="2.1693330635081675E-2"/>
    <d v="1899-12-30T00:23:42"/>
  </r>
  <r>
    <n v="1274594"/>
    <n v="183520"/>
    <n v="112257"/>
    <s v="bicycle"/>
    <s v="Blue Ribbon Sushi"/>
    <x v="4"/>
    <s v="California"/>
    <n v="1"/>
    <s v="Maki (Special Rolls)"/>
    <d v="1899-12-30T00:03:12"/>
    <n v="40.7261096570601"/>
    <n v="-74.002491863200504"/>
    <n v="40.732428200000001"/>
    <n v="-74.008059399999993"/>
    <d v="2014-10-01T18:38:41"/>
    <m/>
    <m/>
    <d v="2014-10-01T19:13:05"/>
    <n v="2.3886736111307982E-2"/>
    <n v="8.4214874515756034E-3"/>
    <n v="-41913.779088043986"/>
  </r>
  <r>
    <n v="1400134"/>
    <n v="54796"/>
    <n v="28765"/>
    <s v="bicycle"/>
    <s v="Postmates General Store (deprecated)"/>
    <x v="35"/>
    <s v="Charmin Ultra Soft 2-Ply Toilet Paper (6 ct.)"/>
    <n v="1"/>
    <s v="Household"/>
    <m/>
    <n v="40.714638307702003"/>
    <n v="-74.008336134918196"/>
    <n v="40.744313499999997"/>
    <n v="-73.987313900000004"/>
    <d v="2014-10-19T17:05:12"/>
    <d v="2014-10-19T17:02:59"/>
    <d v="2014-10-19T17:04:48"/>
    <d v="2014-10-19T17:51:53"/>
    <n v="3.2413981476565823E-2"/>
    <n v="3.6366899769963171E-2"/>
    <n v="-2.7909722120966762E-4"/>
  </r>
  <r>
    <n v="1310733"/>
    <n v="71743"/>
    <n v="69889"/>
    <s v="bicycle"/>
    <s v="Serafina Fabulous Pizza"/>
    <x v="16"/>
    <s v="Arugula E Parmigiano"/>
    <n v="1"/>
    <s v="Insalate"/>
    <d v="1899-12-30T00:06:10"/>
    <n v="40.776083193932998"/>
    <n v="-73.962171576462296"/>
    <n v="40.767787321706898"/>
    <n v="-73.961591393840195"/>
    <d v="2014-10-06T21:34:35"/>
    <d v="2014-10-06T21:44:23"/>
    <d v="2014-10-06T21:56:45"/>
    <d v="2014-10-06T22:05:45"/>
    <n v="2.1636643512465525E-2"/>
    <n v="8.3161353925222808E-3"/>
    <d v="1899-12-30T00:16:00"/>
  </r>
  <r>
    <n v="1470994"/>
    <n v="377771"/>
    <n v="165094"/>
    <s v="bicycle"/>
    <s v="Blue Ribbon Fried Chicken"/>
    <x v="0"/>
    <s v="Tender"/>
    <n v="1"/>
    <s v="By the Piece"/>
    <m/>
    <n v="40.724339999999998"/>
    <n v="-73.990960000000001"/>
    <n v="40.723847599999999"/>
    <n v="-74.005302200000003"/>
    <d v="2014-10-27T21:52:02"/>
    <d v="2014-10-27T22:03:48"/>
    <d v="2014-10-27T22:20:07"/>
    <d v="2014-10-27T22:30:48"/>
    <n v="2.6923483797872905E-2"/>
    <n v="1.4350650110710756E-2"/>
    <d v="1899-12-30T00:28:06"/>
  </r>
  <r>
    <n v="1281835"/>
    <n v="76942"/>
    <n v="86938"/>
    <s v="car"/>
    <s v="Sarabeth's Restaurant"/>
    <x v="0"/>
    <s v="Trio of Mini Bacon Cheeseburgers"/>
    <n v="1"/>
    <s v="Dinner Salads &amp; Sandwiches"/>
    <d v="1899-12-30T00:05:25"/>
    <n v="40.765298953919803"/>
    <n v="-73.975667953491197"/>
    <n v="40.7520764"/>
    <n v="-74.001015600000002"/>
    <d v="2014-10-02T20:13:19"/>
    <d v="2014-10-02T20:35:02"/>
    <d v="2014-10-02T20:44:49"/>
    <d v="2014-10-02T20:59:37"/>
    <n v="3.2152071755263023E-2"/>
    <n v="2.8589143318705237E-2"/>
    <d v="1899-12-30T00:26:04"/>
  </r>
  <r>
    <n v="1326608"/>
    <n v="201471"/>
    <n v="58695"/>
    <s v="bicycle"/>
    <s v="ilili Restaurant"/>
    <x v="21"/>
    <s v="Duck Shawarma"/>
    <n v="2"/>
    <s v="Meat"/>
    <d v="1899-12-30T00:05:33"/>
    <n v="40.744187954347503"/>
    <n v="-73.987530940025394"/>
    <n v="40.743845499999999"/>
    <n v="-73.987641600000003"/>
    <d v="2014-10-09T21:43:28"/>
    <m/>
    <m/>
    <d v="2014-10-09T22:08:45"/>
    <n v="1.7554722224303987E-2"/>
    <n v="3.59889719364959E-4"/>
    <n v="-41921.909038692131"/>
  </r>
  <r>
    <n v="1348245"/>
    <n v="92726"/>
    <n v="158266"/>
    <s v="scooter"/>
    <s v="Elio's"/>
    <x v="8"/>
    <m/>
    <m/>
    <m/>
    <m/>
    <n v="40.776754920398197"/>
    <n v="-73.952585927472896"/>
    <n v="40.777341"/>
    <n v="-73.943522000000002"/>
    <d v="2014-10-12T17:56:10"/>
    <d v="2014-10-12T18:09:55"/>
    <d v="2014-10-12T18:35:45"/>
    <d v="2014-10-12T18:43:19"/>
    <n v="3.2742870374931954E-2"/>
    <n v="9.0828558577981059E-3"/>
    <d v="1899-12-30T00:39:35"/>
  </r>
  <r>
    <n v="1272654"/>
    <n v="247261"/>
    <n v="137891"/>
    <s v="bicycle"/>
    <s v="$10 Blue Ribbon Fried Chicken Sandwich"/>
    <x v="8"/>
    <s v="Bonchon Soy-Garlic Wings"/>
    <n v="1"/>
    <s v="Today's Special"/>
    <m/>
    <n v="40.724339999999998"/>
    <n v="-73.990960000000001"/>
    <n v="40.754722200000003"/>
    <n v="-73.983062099999998"/>
    <d v="2014-10-01T12:04:22"/>
    <m/>
    <m/>
    <d v="2014-10-01T12:16:24"/>
    <n v="8.3526157395681366E-3"/>
    <n v="3.1391955995929539E-2"/>
    <n v="-41913.5030309375"/>
  </r>
  <r>
    <n v="1451876"/>
    <n v="302790"/>
    <n v="142394"/>
    <s v="bicycle"/>
    <s v="California Pizza Kitchen"/>
    <x v="1"/>
    <s v="Belgian Chocolate Souffle Cake"/>
    <n v="1"/>
    <s v="Desserts"/>
    <d v="1899-12-30T00:09:05"/>
    <n v="40.7446662425236"/>
    <n v="-73.983344413366893"/>
    <n v="40.773842000000002"/>
    <n v="-73.987380999999999"/>
    <d v="2014-10-25T20:57:22"/>
    <d v="2014-10-25T21:12:39"/>
    <d v="2014-10-25T21:22:33"/>
    <d v="2014-10-25T21:46:19"/>
    <n v="3.3989062503678724E-2"/>
    <n v="2.9453673047149749E-2"/>
    <d v="1899-12-30T00:16:06"/>
  </r>
  <r>
    <n v="1457389"/>
    <n v="115213"/>
    <n v="114469"/>
    <s v="bicycle"/>
    <s v="Junoon"/>
    <x v="5"/>
    <s v="Plain Pulao Rice"/>
    <n v="1"/>
    <s v="Bread, Rice and Accompaniment"/>
    <d v="1899-12-30T00:25:20"/>
    <n v="40.743011007422702"/>
    <n v="-73.991046179089196"/>
    <n v="40.716590500000002"/>
    <n v="-74.004811399999994"/>
    <d v="2014-10-26T13:09:01"/>
    <d v="2014-10-26T13:47:06"/>
    <d v="2014-10-26T13:53:27"/>
    <d v="2014-10-26T14:06:53"/>
    <n v="4.0190613428421784E-2"/>
    <n v="2.9791349737734091E-2"/>
    <d v="1899-12-30T00:19:06"/>
  </r>
  <r>
    <n v="1469739"/>
    <n v="81175"/>
    <n v="170756"/>
    <s v="bicycle"/>
    <s v="2nd Ave Deli"/>
    <x v="27"/>
    <m/>
    <m/>
    <m/>
    <m/>
    <n v="40.745299312570602"/>
    <n v="-73.9791375808162"/>
    <n v="40.739416130856398"/>
    <n v="-73.992565032163597"/>
    <d v="2014-10-27T19:02:49"/>
    <d v="2014-10-27T19:13:39"/>
    <d v="2014-10-27T19:21:30"/>
    <d v="2014-10-27T19:30:22"/>
    <n v="1.9132268513203599E-2"/>
    <n v="1.465975022874022E-2"/>
    <d v="1899-12-30T00:18:40"/>
  </r>
  <r>
    <n v="1315770"/>
    <n v="325272"/>
    <n v="102353"/>
    <s v="car"/>
    <s v="Doughnut Plant Chelsea"/>
    <x v="32"/>
    <s v="Matcha Green Tea"/>
    <n v="1"/>
    <s v="Cake Doughnut of the Day"/>
    <m/>
    <n v="40.744563916288797"/>
    <n v="-73.996630052861306"/>
    <n v="40.767012200000003"/>
    <n v="-73.981408200000004"/>
    <d v="2014-10-07T21:30:15"/>
    <m/>
    <m/>
    <d v="2014-10-07T21:59:11"/>
    <n v="2.0087719909497537E-2"/>
    <n v="2.7122504421788523E-2"/>
    <n v="-41919.896009062497"/>
  </r>
  <r>
    <n v="1356424"/>
    <n v="377115"/>
    <n v="129310"/>
    <s v="bicycle"/>
    <s v="La Esquina Taqueria"/>
    <x v="8"/>
    <s v="Quesadilla Simple"/>
    <n v="1"/>
    <s v="Plates"/>
    <d v="1899-12-30T00:06:16"/>
    <n v="40.721353749744097"/>
    <n v="-73.997525293959001"/>
    <n v="40.723676400000002"/>
    <n v="-74.010723499999997"/>
    <d v="2014-10-13T18:39:14"/>
    <d v="2014-10-13T18:46:24"/>
    <d v="2014-10-13T19:00:44"/>
    <d v="2014-10-13T19:14:44"/>
    <n v="2.4654942128108814E-2"/>
    <n v="1.3401020368310057E-2"/>
    <d v="1899-12-30T00:15:14"/>
  </r>
  <r>
    <n v="1332493"/>
    <n v="290693"/>
    <n v="138560"/>
    <s v="bicycle"/>
    <s v="Momofuku Noodle Bar"/>
    <x v="8"/>
    <s v="Spicy Miso Ramen"/>
    <n v="1"/>
    <s v="Bowls"/>
    <m/>
    <n v="40.729110403548901"/>
    <n v="-73.984245455566395"/>
    <n v="40.735711000000002"/>
    <n v="-74.005341000000001"/>
    <d v="2014-10-10T18:35:12"/>
    <d v="2014-10-10T18:57:06"/>
    <d v="2014-10-10T19:36:32"/>
    <d v="2014-10-10T19:48:36"/>
    <n v="5.0964016205398366E-2"/>
    <n v="2.2104069047588257E-2"/>
    <d v="1899-12-30T01:01:20"/>
  </r>
  <r>
    <n v="1400982"/>
    <n v="109906"/>
    <n v="123844"/>
    <s v="bicycle"/>
    <s v="The Meatball Shop"/>
    <x v="0"/>
    <s v="White Beans"/>
    <n v="1"/>
    <s v="Stick To Your Bones"/>
    <d v="1899-12-30T00:05:11"/>
    <n v="40.736130877644598"/>
    <n v="-74.000648304229699"/>
    <n v="40.735011999999998"/>
    <n v="-73.998088899999999"/>
    <d v="2014-10-19T18:10:48"/>
    <d v="2014-10-19T18:25:21"/>
    <d v="2014-10-19T18:35:29"/>
    <d v="2014-10-19T18:39:20"/>
    <n v="1.9823541668301914E-2"/>
    <n v="2.793284302500143E-3"/>
    <d v="1899-12-30T00:19:30"/>
  </r>
  <r>
    <n v="1415595"/>
    <n v="351799"/>
    <n v="44356"/>
    <s v="bicycle"/>
    <s v="Sushi of Gari Tribeca"/>
    <x v="4"/>
    <s v="Miso"/>
    <n v="1"/>
    <s v="Soup"/>
    <d v="1899-12-30T00:05:37"/>
    <n v="40.716725764782701"/>
    <n v="-74.008250645521898"/>
    <n v="40.710184599999998"/>
    <n v="-74.017678599999996"/>
    <d v="2014-10-21T18:30:19"/>
    <d v="2014-10-21T18:50:28"/>
    <d v="2014-10-21T19:08:46"/>
    <d v="2014-10-21T19:18:51"/>
    <n v="3.3702905093377922E-2"/>
    <n v="1.1474892694730671E-2"/>
    <d v="1899-12-30T00:32:50"/>
  </r>
  <r>
    <n v="1274739"/>
    <n v="125123"/>
    <n v="151356"/>
    <s v="bicycle"/>
    <s v="Think Coffee"/>
    <x v="19"/>
    <s v="Brownies"/>
    <n v="1"/>
    <s v="Desserts (daytime)"/>
    <m/>
    <n v="40.728283211320601"/>
    <n v="-73.995591402053805"/>
    <n v="40.746764400000004"/>
    <n v="-73.990301400000007"/>
    <d v="2014-10-01T19:01:17"/>
    <d v="2014-10-01T19:08:28"/>
    <d v="2014-10-01T19:33:16"/>
    <d v="2014-10-01T20:05:26"/>
    <n v="4.4540648152178619E-2"/>
    <n v="1.9223383071999847E-2"/>
    <d v="1899-12-30T00:31:59"/>
  </r>
  <r>
    <n v="1473377"/>
    <n v="232359"/>
    <n v="91765"/>
    <s v="bicycle"/>
    <s v="sweetgreen"/>
    <x v="20"/>
    <s v="Kale Caesar"/>
    <n v="1"/>
    <s v="Signatures"/>
    <d v="1899-12-30T00:08:33"/>
    <n v="40.745078589413303"/>
    <n v="-73.988821506500202"/>
    <n v="40.740772200000002"/>
    <n v="-74.0010762"/>
    <d v="2014-10-28T13:10:17"/>
    <m/>
    <m/>
    <d v="2014-10-28T13:53:42"/>
    <n v="3.0156111111864448E-2"/>
    <n v="1.2989322636419356E-2"/>
    <n v="-41940.554742430555"/>
  </r>
  <r>
    <n v="1361390"/>
    <n v="106286"/>
    <n v="57186"/>
    <s v="bicycle"/>
    <s v="Cooper Eye Care"/>
    <x v="8"/>
    <m/>
    <m/>
    <m/>
    <m/>
    <n v="40.764203524373698"/>
    <n v="-73.968777935129907"/>
    <n v="40.7428563"/>
    <n v="-73.991165600000002"/>
    <d v="2014-10-14T15:34:31"/>
    <d v="2014-10-14T15:35:53"/>
    <d v="2014-10-14T15:43:14"/>
    <d v="2014-10-14T16:02:01"/>
    <n v="1.9092696762527339E-2"/>
    <n v="3.0933986597215843E-2"/>
    <d v="1899-12-30T00:08:42"/>
  </r>
  <r>
    <n v="1441505"/>
    <n v="175327"/>
    <n v="142140"/>
    <s v="car"/>
    <s v="Negril Village"/>
    <x v="46"/>
    <s v="Curry Boneless Chicken"/>
    <n v="1"/>
    <s v="Roti, Roti, Roti"/>
    <d v="1899-12-30T00:10:35"/>
    <n v="40.729568034877602"/>
    <n v="-73.998368882704"/>
    <n v="40.732028999999997"/>
    <n v="-74.003219000000001"/>
    <d v="2014-10-24T21:23:58"/>
    <d v="2014-10-24T21:40:45"/>
    <d v="2014-10-24T21:55:42"/>
    <d v="2014-10-24T22:04:21"/>
    <n v="2.8050092594639864E-2"/>
    <n v="5.4387486721322936E-3"/>
    <d v="1899-12-30T00:21:09"/>
  </r>
  <r>
    <n v="1333192"/>
    <n v="94152"/>
    <n v="60761"/>
    <s v="bicycle"/>
    <s v="Empanada Mama (closed)"/>
    <x v="9"/>
    <s v="Spicy Chicken"/>
    <n v="1"/>
    <s v="Specialty Arepas"/>
    <d v="1899-12-30T00:07:14"/>
    <n v="40.764217000000002"/>
    <n v="-73.988320999999999"/>
    <n v="40.7619501"/>
    <n v="-73.958340800000002"/>
    <d v="2014-10-10T19:52:53"/>
    <d v="2014-10-10T20:05:46"/>
    <d v="2014-10-10T20:36:04"/>
    <d v="2014-10-10T20:48:39"/>
    <n v="3.8727071761968546E-2"/>
    <n v="3.0065781673687408E-2"/>
    <d v="1899-12-30T00:35:57"/>
  </r>
  <r>
    <n v="1430888"/>
    <n v="92127"/>
    <n v="133293"/>
    <s v="bicycle"/>
    <s v="The Health Nuts"/>
    <x v="8"/>
    <m/>
    <m/>
    <m/>
    <m/>
    <n v="40.751521609977701"/>
    <n v="-73.970884345919401"/>
    <n v="40.757521944398803"/>
    <n v="-73.967176684141094"/>
    <d v="2014-10-23T17:21:49"/>
    <d v="2014-10-23T17:39:21"/>
    <d v="2014-10-23T17:56:40"/>
    <d v="2014-10-23T18:03:02"/>
    <n v="2.8621666664548684E-2"/>
    <n v="7.0534225045284565E-3"/>
    <d v="1899-12-30T00:34:51"/>
  </r>
  <r>
    <n v="1415749"/>
    <n v="348096"/>
    <n v="45026"/>
    <s v="bicycle"/>
    <s v="sweetgreen"/>
    <x v="20"/>
    <s v="Salad"/>
    <n v="1"/>
    <s v="Make Your Own"/>
    <m/>
    <n v="40.721323186970601"/>
    <n v="-74.009732007980304"/>
    <n v="40.720866181753998"/>
    <n v="-74.001728740503694"/>
    <d v="2014-10-21T18:51:32"/>
    <d v="2014-10-21T18:54:48"/>
    <d v="2014-10-21T19:12:37"/>
    <d v="2014-10-21T19:21:44"/>
    <n v="2.0966342592146248E-2"/>
    <n v="8.0163048887981203E-3"/>
    <d v="1899-12-30T00:21:05"/>
  </r>
  <r>
    <n v="1489507"/>
    <n v="134559"/>
    <n v="88387"/>
    <s v="bicycle"/>
    <s v="Baby Bo's"/>
    <x v="9"/>
    <m/>
    <m/>
    <m/>
    <m/>
    <n v="40.745033882051302"/>
    <n v="-73.975688253797699"/>
    <n v="40.763333000000003"/>
    <n v="-73.9627409"/>
    <d v="2014-10-30T20:07:47"/>
    <d v="2014-10-30T20:20:10"/>
    <d v="2014-10-30T20:46:00"/>
    <d v="2014-10-30T21:14:07"/>
    <n v="4.6064050926361233E-2"/>
    <n v="2.2416326373053314E-2"/>
    <d v="1899-12-30T00:38:13"/>
  </r>
  <r>
    <n v="1432155"/>
    <n v="347181"/>
    <n v="18860"/>
    <s v="bicycle"/>
    <s v="Blue Ribbon Sushi"/>
    <x v="4"/>
    <s v="Miso"/>
    <n v="2"/>
    <s v="Osuimono (Soups)"/>
    <d v="1899-12-30T00:07:44"/>
    <n v="40.7261096570601"/>
    <n v="-74.002491863200504"/>
    <n v="40.733425199999999"/>
    <n v="-74.004685899999998"/>
    <d v="2014-10-23T20:00:44"/>
    <d v="2014-10-23T20:16:34"/>
    <d v="2014-10-23T20:28:23"/>
    <d v="2014-10-23T20:33:59"/>
    <n v="2.3092627314326819E-2"/>
    <n v="7.6374711772319052E-3"/>
    <d v="1899-12-30T00:19:56"/>
  </r>
  <r>
    <n v="1376440"/>
    <n v="27365"/>
    <n v="34667"/>
    <s v="bicycle"/>
    <s v="Nobu Next Door"/>
    <x v="6"/>
    <s v="Kelp Salad"/>
    <n v="1"/>
    <s v="Dinner Salads"/>
    <d v="1899-12-30T00:18:55"/>
    <n v="40.719386413349397"/>
    <n v="-74.008692501044905"/>
    <n v="40.723588863514998"/>
    <n v="-74.010782175694203"/>
    <d v="2014-10-16T21:08:24"/>
    <d v="2014-10-16T21:27:54"/>
    <d v="2014-10-16T21:48:21"/>
    <d v="2014-10-16T21:55:42"/>
    <n v="3.2854548611794598E-2"/>
    <n v="4.6933279806840224E-3"/>
    <d v="1899-12-30T00:21:01"/>
  </r>
  <r>
    <n v="1349117"/>
    <n v="47280"/>
    <n v="59184"/>
    <s v="car"/>
    <s v="Flex Mussels"/>
    <x v="23"/>
    <s v="Farmer's Chicken"/>
    <n v="1"/>
    <s v="Not Seafood"/>
    <d v="1899-12-30T00:03:50"/>
    <n v="40.737605756581601"/>
    <n v="-73.999562525738199"/>
    <n v="40.724888"/>
    <n v="-74.010098999999997"/>
    <d v="2014-10-12T19:11:36"/>
    <d v="2014-10-12T19:37:35"/>
    <d v="2014-10-12T19:54:56"/>
    <d v="2014-10-12T20:06:45"/>
    <n v="3.8303587964037433E-2"/>
    <n v="1.6515405606232984E-2"/>
    <d v="1899-12-30T00:39:30"/>
  </r>
  <r>
    <n v="1386827"/>
    <n v="139085"/>
    <n v="156557"/>
    <s v="car"/>
    <s v="Empanada Mama (closed)"/>
    <x v="9"/>
    <s v="Beef"/>
    <n v="1"/>
    <s v="Oven Baked Wheat Flour"/>
    <d v="1899-12-30T00:09:42"/>
    <n v="40.764217000000002"/>
    <n v="-73.988320999999999"/>
    <n v="40.805660000000003"/>
    <n v="-73.963708999999994"/>
    <d v="2014-10-18T03:15:32"/>
    <d v="2014-10-18T03:22:11"/>
    <d v="2014-10-18T03:46:14"/>
    <d v="2014-10-18T03:58:35"/>
    <n v="2.9888206016039476E-2"/>
    <n v="4.8200340175151429E-2"/>
    <d v="1899-12-30T00:20:59"/>
  </r>
  <r>
    <n v="1342544"/>
    <n v="325285"/>
    <n v="22502"/>
    <s v="bicycle"/>
    <s v="The Mercer Kitchen"/>
    <x v="8"/>
    <s v="Di Palo's Burrata Mozzarella"/>
    <n v="1"/>
    <s v="Dinner (Appetizer)"/>
    <d v="1899-12-30T00:20:26"/>
    <n v="40.724743642155602"/>
    <n v="-73.9986615554824"/>
    <n v="40.717522000000002"/>
    <n v="-73.992722999999998"/>
    <d v="2014-10-11T22:15:58"/>
    <d v="2014-10-11T22:50:57"/>
    <d v="2014-10-11T23:10:39"/>
    <d v="2014-10-11T23:16:02"/>
    <n v="4.1718923617736436E-2"/>
    <n v="9.3497891228141485E-3"/>
    <d v="1899-12-30T00:34:16"/>
  </r>
  <r>
    <n v="1469062"/>
    <n v="298794"/>
    <n v="142394"/>
    <s v="bicycle"/>
    <s v="Just Salad"/>
    <x v="20"/>
    <m/>
    <m/>
    <m/>
    <m/>
    <n v="40.776901754952398"/>
    <n v="-73.955090045928998"/>
    <n v="40.788867000000003"/>
    <n v="-73.954605999999998"/>
    <d v="2014-10-27T16:44:06"/>
    <d v="2014-10-27T16:46:41"/>
    <d v="2014-10-27T17:03:40"/>
    <d v="2014-10-27T17:14:38"/>
    <n v="2.1199328708462417E-2"/>
    <n v="1.197503192106913E-2"/>
    <d v="1899-12-30T00:19:34"/>
  </r>
  <r>
    <n v="1407290"/>
    <n v="166010"/>
    <n v="162381"/>
    <s v="van"/>
    <s v="The Body Shop"/>
    <x v="8"/>
    <m/>
    <m/>
    <m/>
    <m/>
    <n v="40.760342999999999"/>
    <n v="-73.980570999999998"/>
    <n v="40.767725300000002"/>
    <n v="-73.991564199999999"/>
    <d v="2014-10-20T09:22:39"/>
    <m/>
    <m/>
    <d v="2014-10-20T10:14:58"/>
    <n v="3.6327013891423121E-2"/>
    <n v="1.3241933375836061E-2"/>
    <n v="-41932.39073259259"/>
  </r>
  <r>
    <n v="1431167"/>
    <n v="110858"/>
    <n v="7833"/>
    <s v="bicycle"/>
    <s v="Starbucks"/>
    <x v="19"/>
    <m/>
    <m/>
    <m/>
    <m/>
    <n v="40.778652246137298"/>
    <n v="-73.956003427944296"/>
    <n v="40.777122800000001"/>
    <n v="-73.957647800000004"/>
    <d v="2014-10-23T17:55:59"/>
    <d v="2014-10-23T18:08:31"/>
    <d v="2014-10-23T18:18:52"/>
    <d v="2014-10-23T18:23:59"/>
    <n v="1.9446111116849352E-2"/>
    <n v="2.2456992105993807E-3"/>
    <d v="1899-12-30T00:22:53"/>
  </r>
  <r>
    <n v="1332839"/>
    <n v="86240"/>
    <n v="118707"/>
    <s v="car"/>
    <s v="Momoya"/>
    <x v="6"/>
    <s v="Spicy Tuna"/>
    <n v="1"/>
    <s v="Roll"/>
    <d v="1899-12-30T00:09:38"/>
    <n v="40.784077256376399"/>
    <n v="-73.9776224098444"/>
    <n v="40.804653500000001"/>
    <n v="-73.967157900000004"/>
    <d v="2014-10-10T19:12:09"/>
    <d v="2014-10-10T19:46:13"/>
    <d v="2014-10-10T20:01:33"/>
    <d v="2014-10-10T20:12:06"/>
    <n v="4.1630925923527684E-2"/>
    <n v="2.3084361978215364E-2"/>
    <d v="1899-12-30T00:39:47"/>
  </r>
  <r>
    <n v="1458505"/>
    <n v="195723"/>
    <n v="71148"/>
    <s v="bicycle"/>
    <s v="Cafe Habana"/>
    <x v="9"/>
    <s v="Avocado &amp; White Cheese"/>
    <n v="1"/>
    <s v="Tortas y Burritos"/>
    <d v="1899-12-30T00:03:49"/>
    <n v="40.7228416988277"/>
    <n v="-73.994116468965402"/>
    <n v="40.7168165"/>
    <n v="-74.005652499999997"/>
    <d v="2014-10-26T14:33:09"/>
    <d v="2014-10-26T14:45:34"/>
    <d v="2014-10-26T14:56:11"/>
    <d v="2014-10-26T15:13:36"/>
    <n v="2.8092604166886304E-2"/>
    <n v="1.3014723698352448E-2"/>
    <d v="1899-12-30T00:19:14"/>
  </r>
  <r>
    <n v="1445864"/>
    <n v="229946"/>
    <n v="100879"/>
    <s v="bicycle"/>
    <s v="Balthazar Boulangerie"/>
    <x v="29"/>
    <s v="French Onion"/>
    <n v="1"/>
    <s v="Soupes"/>
    <m/>
    <n v="40.722705492718703"/>
    <n v="-73.998198509216294"/>
    <n v="40.724555799999997"/>
    <n v="-73.991582100000002"/>
    <d v="2014-10-25T13:10:30"/>
    <d v="2014-10-25T13:18:27"/>
    <d v="2014-10-25T13:39:16"/>
    <d v="2014-10-25T13:51:53"/>
    <n v="2.8735752312059049E-2"/>
    <n v="6.8702625825108011E-3"/>
    <d v="1899-12-30T00:28:46"/>
  </r>
  <r>
    <n v="1446291"/>
    <n v="396694"/>
    <n v="110399"/>
    <s v="bicycle"/>
    <s v="McDonald's"/>
    <x v="13"/>
    <s v="Honey Mustard Snack Wrap (Crispy)"/>
    <n v="1"/>
    <s v="Burgers &amp; Sandwiches"/>
    <m/>
    <n v="40.789863193817702"/>
    <n v="-73.945933092681599"/>
    <n v="40.796341400000003"/>
    <n v="-73.941216900000001"/>
    <d v="2014-10-25T13:58:18"/>
    <m/>
    <m/>
    <d v="2014-10-25T14:15:26"/>
    <n v="1.1897222218976822E-2"/>
    <n v="8.0130910858650095E-3"/>
    <n v="-41937.582157638892"/>
  </r>
  <r>
    <n v="1276433"/>
    <n v="111929"/>
    <n v="53095"/>
    <s v="bicycle"/>
    <s v="Snowdays Shavery"/>
    <x v="11"/>
    <m/>
    <m/>
    <m/>
    <m/>
    <n v="40.7290050755621"/>
    <n v="-73.984641453667507"/>
    <n v="40.729235000000003"/>
    <n v="-73.986104999999995"/>
    <d v="2014-10-01T22:15:14"/>
    <m/>
    <m/>
    <d v="2014-10-01T22:39:13"/>
    <n v="1.6657986110658385E-2"/>
    <n v="1.4814969167986434E-3"/>
    <n v="-41913.92724203704"/>
  </r>
  <r>
    <n v="1386459"/>
    <n v="331143"/>
    <n v="104533"/>
    <s v="bicycle"/>
    <s v="Waverly Diner"/>
    <x v="0"/>
    <s v="Lox &amp; Onions Omelette"/>
    <n v="2"/>
    <s v="Combination Omelettes"/>
    <d v="1899-12-30T00:06:38"/>
    <n v="40.733012217980502"/>
    <n v="-74.000056049049903"/>
    <n v="40.732486000000002"/>
    <n v="-73.996584999999996"/>
    <d v="2014-10-18T01:14:30"/>
    <d v="2014-10-18T01:36:13"/>
    <d v="2014-10-18T01:52:08"/>
    <d v="2014-10-18T01:55:43"/>
    <n v="2.8628726853639819E-2"/>
    <n v="3.5107103084502738E-3"/>
    <d v="1899-12-30T00:31:00"/>
  </r>
  <r>
    <n v="1470745"/>
    <n v="61630"/>
    <n v="140684"/>
    <s v="bicycle"/>
    <s v="Momofuku Milk Bar"/>
    <x v="11"/>
    <s v="Compost Cookie"/>
    <n v="1"/>
    <s v="Cookies"/>
    <m/>
    <n v="40.731795470614898"/>
    <n v="-73.985672593116803"/>
    <n v="40.7455085"/>
    <n v="-73.990542899999994"/>
    <d v="2014-10-27T21:25:46"/>
    <d v="2014-10-27T21:25:22"/>
    <d v="2014-10-27T21:36:11"/>
    <d v="2014-10-27T21:46:42"/>
    <n v="1.4529236112139188E-2"/>
    <n v="1.4552218526847323E-2"/>
    <d v="1899-12-30T00:10:25"/>
  </r>
  <r>
    <n v="1462542"/>
    <n v="263426"/>
    <n v="139444"/>
    <s v="bicycle"/>
    <s v="Shake Shack"/>
    <x v="2"/>
    <s v="Fresh Brewed Iced Tea"/>
    <n v="2"/>
    <s v="Drinks"/>
    <m/>
    <n v="40.779126065705498"/>
    <n v="-73.954904894578206"/>
    <n v="40.780156288486403"/>
    <n v="-73.959697057592095"/>
    <d v="2014-10-26T19:26:29"/>
    <m/>
    <m/>
    <d v="2014-10-26T20:18:40"/>
    <n v="3.6247118056053296E-2"/>
    <n v="4.9016512860441917E-3"/>
    <n v="-41938.810053761576"/>
  </r>
  <r>
    <n v="1294336"/>
    <n v="119624"/>
    <n v="133293"/>
    <s v="bicycle"/>
    <s v="Katz's Delicatessen"/>
    <x v="8"/>
    <s v="Sweet Potato Knishes"/>
    <n v="1"/>
    <s v="Starters &amp; Sides"/>
    <m/>
    <n v="40.722307066359498"/>
    <n v="-73.987351655960097"/>
    <n v="40.718932000000002"/>
    <n v="-73.964449999999999"/>
    <d v="2014-10-04T17:02:20"/>
    <d v="2014-10-04T17:16:45"/>
    <d v="2014-10-04T17:54:35"/>
    <d v="2014-10-04T18:12:31"/>
    <n v="4.873083333222894E-2"/>
    <n v="2.3149015500571204E-2"/>
    <d v="1899-12-30T00:52:15"/>
  </r>
  <r>
    <n v="1410011"/>
    <n v="115610"/>
    <n v="61900"/>
    <s v="bicycle"/>
    <s v="12 Chairs"/>
    <x v="21"/>
    <s v="Israeli Guacamole"/>
    <n v="1"/>
    <s v="Small Plates"/>
    <d v="1899-12-30T00:04:21"/>
    <n v="40.727636837850397"/>
    <n v="-74.002597332000704"/>
    <n v="40.723572169224497"/>
    <n v="-74.010858123991"/>
    <d v="2014-10-20T18:48:10"/>
    <d v="2014-10-20T18:53:20"/>
    <d v="2014-10-20T19:06:46"/>
    <d v="2014-10-20T19:13:18"/>
    <n v="1.7443877310142852E-2"/>
    <n v="9.2066397423443119E-3"/>
    <d v="1899-12-30T00:14:15"/>
  </r>
  <r>
    <n v="1473090"/>
    <n v="120504"/>
    <n v="66004"/>
    <s v="bicycle"/>
    <s v="Schnipper's Quality Kitchen"/>
    <x v="0"/>
    <s v="Pumpkin Caramel Shake"/>
    <n v="1"/>
    <s v="Handcrafted Milkshakes"/>
    <d v="1899-12-30T00:07:58"/>
    <n v="40.756968100000002"/>
    <n v="-73.972251900000003"/>
    <n v="40.770193938418899"/>
    <n v="-73.960929603366196"/>
    <d v="2014-10-28T12:02:01"/>
    <d v="2014-10-28T12:26:17"/>
    <d v="2014-10-28T12:39:34"/>
    <d v="2014-10-28T12:53:26"/>
    <n v="3.570668981410563E-2"/>
    <n v="1.7410261426718969E-2"/>
    <d v="1899-12-30T00:29:34"/>
  </r>
  <r>
    <n v="1423231"/>
    <n v="268958"/>
    <n v="101359"/>
    <s v="bicycle"/>
    <s v="Sushi of Gari 46"/>
    <x v="6"/>
    <s v="Tempura Soba Noodle Soup"/>
    <n v="1"/>
    <s v="Noodle Soups"/>
    <m/>
    <n v="40.760654436198898"/>
    <n v="-73.989582752602004"/>
    <n v="40.716209399999997"/>
    <n v="-74.015575299999995"/>
    <d v="2014-10-22T19:05:32"/>
    <d v="2014-10-22T19:24:52"/>
    <d v="2014-10-22T20:07:34"/>
    <d v="2014-10-22T20:32:43"/>
    <n v="6.0544351850694511E-2"/>
    <n v="5.1487607858186887E-2"/>
    <d v="1899-12-30T01:02:02"/>
  </r>
  <r>
    <n v="1273869"/>
    <n v="180776"/>
    <n v="43955"/>
    <s v="bicycle"/>
    <s v="Empanada Mama (closed)"/>
    <x v="9"/>
    <s v="Spicy Chicken"/>
    <n v="2"/>
    <s v="Wheat Flour"/>
    <d v="1899-12-30T00:03:40"/>
    <n v="40.764217000000002"/>
    <n v="-73.988320999999999"/>
    <n v="40.802472892597599"/>
    <n v="-73.961848094619"/>
    <d v="2014-10-01T15:49:32"/>
    <d v="2014-10-01T16:04:08"/>
    <d v="2014-10-01T16:09:58"/>
    <d v="2014-10-01T16:36:59"/>
    <n v="3.2959629628749099E-2"/>
    <n v="4.652233912595316E-2"/>
    <d v="1899-12-30T00:16:46"/>
  </r>
  <r>
    <n v="1474253"/>
    <n v="64153"/>
    <n v="5935"/>
    <s v="bicycle"/>
    <s v="Blue Ribbon Fried Chicken"/>
    <x v="0"/>
    <s v="Fries"/>
    <n v="1"/>
    <s v="Sides"/>
    <m/>
    <n v="40.724339999999998"/>
    <n v="-73.990960000000001"/>
    <n v="40.759183"/>
    <n v="-73.976487000000006"/>
    <d v="2014-10-28T16:01:21"/>
    <d v="2014-10-28T16:09:45"/>
    <d v="2014-10-28T16:21:06"/>
    <d v="2014-10-28T16:42:48"/>
    <n v="2.8780775464838371E-2"/>
    <n v="3.7729330473784128E-2"/>
    <d v="1899-12-30T00:19:45"/>
  </r>
  <r>
    <n v="1381180"/>
    <n v="367111"/>
    <n v="49875"/>
    <s v="bicycle"/>
    <s v="Blue Ribbon Sushi Bar &amp; Grill"/>
    <x v="4"/>
    <s v="Edamame"/>
    <n v="1"/>
    <s v="Appetizers"/>
    <d v="1899-12-30T00:06:47"/>
    <n v="40.767652912117299"/>
    <n v="-73.982925456000402"/>
    <n v="40.802987100000003"/>
    <n v="-73.963899299999994"/>
    <d v="2014-10-17T16:21:26"/>
    <d v="2014-10-17T16:18:49"/>
    <d v="2014-10-17T16:47:38"/>
    <d v="2014-10-17T17:07:00"/>
    <n v="3.1639490742236376E-2"/>
    <n v="4.0131028462799881E-2"/>
    <d v="1899-12-30T00:19:25"/>
  </r>
  <r>
    <n v="1288442"/>
    <n v="142170"/>
    <n v="142394"/>
    <s v="bicycle"/>
    <s v="RedFarm Broadway"/>
    <x v="30"/>
    <s v="Five Flavor Chicken Dumplings (4)"/>
    <n v="1"/>
    <s v="Dim Sum"/>
    <d v="1899-12-30T00:13:23"/>
    <n v="40.782116700000003"/>
    <n v="-73.980739099999994"/>
    <n v="40.735269000000002"/>
    <n v="-73.983548999999996"/>
    <d v="2014-10-03T19:38:24"/>
    <d v="2014-10-03T19:46:29"/>
    <d v="2014-10-03T20:38:31"/>
    <d v="2014-10-03T21:08:18"/>
    <n v="6.2432280086795799E-2"/>
    <n v="4.6931892496468557E-2"/>
    <d v="1899-12-30T00:46:44"/>
  </r>
  <r>
    <n v="1401545"/>
    <n v="347263"/>
    <n v="165850"/>
    <s v="car"/>
    <s v="Laut"/>
    <x v="8"/>
    <s v="Fresh Spring Roll"/>
    <n v="1"/>
    <s v="Small Plates"/>
    <d v="1899-12-30T00:06:55"/>
    <n v="40.737403567337303"/>
    <n v="-73.991264257374795"/>
    <n v="40.7356342"/>
    <n v="-74.005076700000004"/>
    <d v="2014-10-19T18:43:49"/>
    <d v="2014-10-19T19:03:20"/>
    <d v="2014-10-19T19:15:16"/>
    <d v="2014-10-19T19:21:41"/>
    <n v="2.6291527778084856E-2"/>
    <n v="1.3925309046804245E-2"/>
    <d v="1899-12-30T00:24:31"/>
  </r>
  <r>
    <n v="1304844"/>
    <n v="44049"/>
    <n v="99219"/>
    <s v="bicycle"/>
    <s v="Sushi Samba"/>
    <x v="6"/>
    <s v="Hamachi (Yellowtail)"/>
    <n v="1"/>
    <s v="Nigiri &amp; Sashimi"/>
    <d v="1899-12-30T00:05:41"/>
    <n v="40.732666419020703"/>
    <n v="-74.003292612268694"/>
    <n v="40.738672999999999"/>
    <n v="-74.000791300000003"/>
    <d v="2014-10-05T21:17:30"/>
    <d v="2014-10-05T21:20:11"/>
    <d v="2014-10-05T21:49:31"/>
    <d v="2014-10-05T21:57:00"/>
    <n v="2.7429085646872409E-2"/>
    <n v="6.5065796027057353E-3"/>
    <d v="1899-12-30T00:26:19"/>
  </r>
  <r>
    <n v="1322915"/>
    <n v="58675"/>
    <n v="142183"/>
    <s v="bicycle"/>
    <s v="Brooklyn Bagel &amp; Coffee Co."/>
    <x v="18"/>
    <s v="Big Hand Rolled Ketlleboiled Bagels"/>
    <n v="2"/>
    <s v="Hand Rolled Waterboiled Bagels"/>
    <m/>
    <n v="40.746279063314802"/>
    <n v="-73.997949958145199"/>
    <n v="40.743634999999998"/>
    <n v="-74.006331000000003"/>
    <d v="2014-10-09T12:00:57"/>
    <d v="2014-10-09T12:09:44"/>
    <d v="2014-10-09T12:27:33"/>
    <d v="2014-10-09T12:38:10"/>
    <n v="2.5847291668469552E-2"/>
    <n v="8.7882269761693273E-3"/>
    <d v="1899-12-30T00:26:37"/>
  </r>
  <r>
    <n v="1362493"/>
    <n v="298794"/>
    <n v="162603"/>
    <s v="car"/>
    <s v="H&amp;H Midtown Bagels East"/>
    <x v="7"/>
    <m/>
    <m/>
    <m/>
    <m/>
    <n v="40.774454312920703"/>
    <n v="-73.954290715406401"/>
    <n v="40.788867000000003"/>
    <n v="-73.954605999999998"/>
    <d v="2014-10-14T19:05:03"/>
    <d v="2014-10-14T19:06:42"/>
    <d v="2014-10-14T19:24:32"/>
    <d v="2014-10-14T19:39:09"/>
    <n v="2.368890045909211E-2"/>
    <n v="1.4416135169343655E-2"/>
    <d v="1899-12-30T00:19:29"/>
  </r>
  <r>
    <n v="1400749"/>
    <n v="272789"/>
    <n v="43955"/>
    <s v="bicycle"/>
    <s v="Momofuku Milk Bar"/>
    <x v="11"/>
    <s v="Pork Bun"/>
    <n v="2"/>
    <s v="Buns"/>
    <m/>
    <n v="40.6792927728454"/>
    <n v="-73.995706113753599"/>
    <n v="40.699382100000001"/>
    <n v="-73.992523700000007"/>
    <d v="2014-10-19T17:55:10"/>
    <d v="2014-10-19T18:26:30"/>
    <d v="2014-10-19T18:34:51"/>
    <d v="2014-10-19T18:45:50"/>
    <n v="3.5191493050660938E-2"/>
    <n v="2.0339833402061872E-2"/>
    <d v="1899-12-30T00:39:41"/>
  </r>
  <r>
    <n v="1360459"/>
    <n v="133021"/>
    <n v="161082"/>
    <s v="bicycle"/>
    <s v="The Home Depot"/>
    <x v="8"/>
    <m/>
    <m/>
    <m/>
    <m/>
    <n v="40.691701199999997"/>
    <n v="-73.952884069999996"/>
    <n v="40.711505000000002"/>
    <n v="-73.962997000000001"/>
    <d v="2014-10-14T12:08:12"/>
    <d v="2014-10-14T12:15:36"/>
    <d v="2014-10-14T12:43:47"/>
    <d v="2014-10-14T12:57:08"/>
    <n v="3.3983900466409978E-2"/>
    <n v="2.2236498097164957E-2"/>
    <d v="1899-12-30T00:35:35"/>
  </r>
  <r>
    <n v="1300113"/>
    <n v="75251"/>
    <n v="60149"/>
    <s v="car"/>
    <s v="Blue Ribbon Fried Chicken"/>
    <x v="0"/>
    <s v="Fries with the Works"/>
    <n v="1"/>
    <s v="Sides"/>
    <m/>
    <n v="40.724339999999998"/>
    <n v="-73.990960000000001"/>
    <n v="40.734250600000003"/>
    <n v="-73.990212299999996"/>
    <d v="2014-10-05T13:30:32"/>
    <d v="2014-10-05T13:28:39"/>
    <d v="2014-10-05T13:48:59"/>
    <d v="2014-10-05T13:58:00"/>
    <n v="1.9075752315984573E-2"/>
    <n v="9.9387648956047007E-3"/>
    <d v="1899-12-30T00:18:27"/>
  </r>
  <r>
    <n v="1475653"/>
    <n v="187256"/>
    <n v="106964"/>
    <s v="bicycle"/>
    <s v="California Pizza Kitchen"/>
    <x v="1"/>
    <s v="Italian Chopped"/>
    <n v="1"/>
    <s v="Salads"/>
    <d v="1899-12-30T00:09:54"/>
    <n v="40.7446662425236"/>
    <n v="-73.983344413366893"/>
    <n v="40.744081999999999"/>
    <n v="-73.998287000000005"/>
    <d v="2014-10-28T20:09:40"/>
    <d v="2014-10-28T20:23:53"/>
    <d v="2014-10-28T20:37:43"/>
    <d v="2014-10-28T20:48:25"/>
    <n v="2.6914178240986075E-2"/>
    <n v="1.4954003965975944E-2"/>
    <d v="1899-12-30T00:18:10"/>
  </r>
  <r>
    <n v="1423988"/>
    <n v="129518"/>
    <n v="111793"/>
    <s v="car"/>
    <s v="Spice Thai"/>
    <x v="44"/>
    <s v="Lemongrass Tom Yum"/>
    <n v="1"/>
    <s v="Soup"/>
    <d v="1899-12-30T00:05:18"/>
    <n v="40.744612792674602"/>
    <n v="-73.998663397553202"/>
    <n v="40.73357"/>
    <n v="-74.006589899999994"/>
    <d v="2014-10-22T20:07:49"/>
    <d v="2014-10-22T20:12:57"/>
    <d v="2014-10-22T20:21:46"/>
    <d v="2014-10-22T20:31:01"/>
    <n v="1.6118287036078982E-2"/>
    <n v="1.3593112634464641E-2"/>
    <d v="1899-12-30T00:08:40"/>
  </r>
  <r>
    <n v="1314619"/>
    <n v="147519"/>
    <n v="22502"/>
    <s v="bicycle"/>
    <s v="Sushi of Gari Tribeca"/>
    <x v="4"/>
    <s v="Fatty Tuna With Scallion"/>
    <n v="2"/>
    <s v="Cut Up Roll"/>
    <d v="1899-12-30T00:08:06"/>
    <n v="40.716725764782701"/>
    <n v="-74.008250645521898"/>
    <n v="40.7212824"/>
    <n v="-74.001175500000002"/>
    <d v="2014-10-07T18:52:38"/>
    <d v="2014-10-07T19:08:24"/>
    <d v="2014-10-07T19:25:15"/>
    <d v="2014-10-07T19:33:22"/>
    <n v="2.8283993058721535E-2"/>
    <n v="8.4154981230774081E-3"/>
    <d v="1899-12-30T00:24:31"/>
  </r>
  <r>
    <n v="1302730"/>
    <n v="363607"/>
    <n v="54954"/>
    <s v="bicycle"/>
    <s v="Beer Authority"/>
    <x v="8"/>
    <m/>
    <m/>
    <m/>
    <m/>
    <n v="40.755998187524902"/>
    <n v="-73.991149663925199"/>
    <n v="40.738406097283999"/>
    <n v="-73.983466833659904"/>
    <d v="2014-10-05T18:24:24"/>
    <d v="2014-10-05T18:42:05"/>
    <d v="2014-10-05T18:48:54"/>
    <d v="2014-10-05T19:12:45"/>
    <n v="3.3571493055205792E-2"/>
    <n v="1.9196549688145138E-2"/>
    <d v="1899-12-30T00:24:30"/>
  </r>
  <r>
    <n v="1350817"/>
    <n v="42461"/>
    <n v="147300"/>
    <s v="bicycle"/>
    <s v="McDonald's"/>
    <x v="13"/>
    <s v="Big Mac"/>
    <n v="1"/>
    <s v="Burgers &amp; Sandwiches"/>
    <m/>
    <n v="40.737726686483299"/>
    <n v="-73.996515278059206"/>
    <n v="40.735576000000002"/>
    <n v="-74.007375999999994"/>
    <d v="2014-10-12T21:02:55"/>
    <d v="2014-10-12T21:20:35"/>
    <d v="2014-10-12T21:31:55"/>
    <d v="2014-10-12T21:37:51"/>
    <n v="2.4256956021417864E-2"/>
    <n v="1.1071618374227621E-2"/>
    <d v="1899-12-30T00:29:00"/>
  </r>
  <r>
    <n v="1427955"/>
    <n v="45837"/>
    <n v="43955"/>
    <s v="bicycle"/>
    <s v="Shake Shack"/>
    <x v="2"/>
    <s v="Shack Burger"/>
    <n v="1"/>
    <s v="Burgers"/>
    <m/>
    <n v="40.7152793278103"/>
    <n v="-74.014860391616807"/>
    <n v="40.720097199999998"/>
    <n v="-74.004629300000005"/>
    <d v="2014-10-23T11:50:26"/>
    <d v="2014-10-23T12:09:39"/>
    <d v="2014-10-23T12:34:28"/>
    <d v="2014-10-23T12:42:49"/>
    <n v="3.6378703705850057E-2"/>
    <n v="1.1308719118788876E-2"/>
    <d v="1899-12-30T00:44:02"/>
  </r>
  <r>
    <n v="1354177"/>
    <n v="71139"/>
    <n v="138560"/>
    <s v="bicycle"/>
    <s v="Katz's Delicatessen"/>
    <x v="8"/>
    <s v="Katz's Pastrami"/>
    <n v="1"/>
    <s v="Hot Sandwiches"/>
    <m/>
    <n v="40.722307066359498"/>
    <n v="-73.987351655960097"/>
    <n v="40.7025716819576"/>
    <n v="-73.9853354135399"/>
    <d v="2014-10-13T12:17:29"/>
    <d v="2014-10-13T13:02:27"/>
    <d v="2014-10-13T13:15:47"/>
    <d v="2014-10-13T13:35:05"/>
    <n v="5.3879803243034985E-2"/>
    <n v="1.9838110570003113E-2"/>
    <d v="1899-12-30T00:58:18"/>
  </r>
  <r>
    <n v="1343610"/>
    <n v="83287"/>
    <n v="53095"/>
    <s v="bicycle"/>
    <s v="Blue Ribbon Sushi Izakaya"/>
    <x v="4"/>
    <s v="Beef Short Rib &amp; Garlic"/>
    <n v="1"/>
    <s v="Kushi Yaki (Skewers)"/>
    <d v="1899-12-30T00:05:38"/>
    <n v="40.721979579708403"/>
    <n v="-73.988148214155601"/>
    <n v="40.742308232118503"/>
    <n v="-73.982040627321993"/>
    <d v="2014-10-12T01:15:43"/>
    <d v="2014-10-12T01:22:48"/>
    <d v="2014-10-12T01:33:38"/>
    <d v="2014-10-12T02:01:29"/>
    <n v="3.1784907405381091E-2"/>
    <n v="2.1226321531078646E-2"/>
    <d v="1899-12-30T00:12:17"/>
  </r>
  <r>
    <n v="1337827"/>
    <n v="72757"/>
    <n v="99219"/>
    <s v="bicycle"/>
    <s v="Jack's Wife Freda"/>
    <x v="22"/>
    <s v="French Fries"/>
    <n v="1"/>
    <s v="Sides (breakfast/lunch)"/>
    <d v="1899-12-30T00:06:22"/>
    <n v="40.721989949797702"/>
    <n v="-73.997747898101807"/>
    <n v="40.733269300000003"/>
    <n v="-74.002151100000006"/>
    <d v="2014-10-11T12:44:15"/>
    <d v="2014-10-11T13:09:32"/>
    <d v="2014-10-11T13:15:52"/>
    <d v="2014-10-11T13:25:13"/>
    <n v="2.8444479168683756E-2"/>
    <n v="1.2108341254790191E-2"/>
    <d v="1899-12-30T00:25:15"/>
  </r>
  <r>
    <n v="1348460"/>
    <n v="71791"/>
    <n v="7833"/>
    <s v="bicycle"/>
    <s v="Sushi of Gari 46"/>
    <x v="6"/>
    <s v="Eel Sauce"/>
    <n v="1"/>
    <s v="Side Orders"/>
    <d v="1899-12-30T00:04:52"/>
    <n v="40.760654436198898"/>
    <n v="-73.989582752602004"/>
    <n v="40.735666600000002"/>
    <n v="-73.992729600000004"/>
    <d v="2014-10-12T18:14:10"/>
    <m/>
    <m/>
    <d v="2014-10-12T19:03:21"/>
    <n v="3.4148425926105119E-2"/>
    <n v="2.5185206102971775E-2"/>
    <n v="-41924.763216423613"/>
  </r>
  <r>
    <n v="1340065"/>
    <n v="111016"/>
    <n v="66004"/>
    <s v="bicycle"/>
    <s v="Hill Country Barbecue Market"/>
    <x v="10"/>
    <s v="Longhorn Cheddar Mac &amp; Cheese"/>
    <n v="1"/>
    <s v="Hot Favorites"/>
    <m/>
    <n v="40.7443408456353"/>
    <n v="-73.990426376292504"/>
    <n v="40.736995200000003"/>
    <n v="-73.979187600000003"/>
    <d v="2014-10-11T17:50:41"/>
    <d v="2014-10-11T18:01:47"/>
    <d v="2014-10-11T18:14:18"/>
    <d v="2014-10-11T18:24:33"/>
    <n v="2.3518726855400018E-2"/>
    <n v="1.3426414352024274E-2"/>
    <d v="1899-12-30T00:23:37"/>
  </r>
  <r>
    <n v="1298571"/>
    <n v="80740"/>
    <n v="15291"/>
    <s v="car"/>
    <s v="McDonald's"/>
    <x v="13"/>
    <s v="Double Cheeseburger"/>
    <n v="1"/>
    <s v="Burgers &amp; Sandwiches"/>
    <m/>
    <n v="40.756005000000002"/>
    <n v="-73.964670999999996"/>
    <n v="40.761748373570498"/>
    <n v="-73.967839728085707"/>
    <d v="2014-10-05T04:11:00"/>
    <d v="2014-10-05T04:17:56"/>
    <d v="2014-10-05T04:25:47"/>
    <d v="2014-10-05T05:11:47"/>
    <n v="4.2213287037156988E-2"/>
    <n v="6.5595104734613753E-3"/>
    <d v="1899-12-30T00:14:47"/>
  </r>
  <r>
    <n v="1360071"/>
    <n v="91947"/>
    <n v="140794"/>
    <s v="walker"/>
    <s v="Juice Generation"/>
    <x v="3"/>
    <s v="Cold Warrior"/>
    <n v="1"/>
    <s v="Juice Farmacy"/>
    <m/>
    <n v="40.764472136394602"/>
    <n v="-73.966430425643907"/>
    <n v="40.7666878"/>
    <n v="-73.968694299999996"/>
    <d v="2014-10-14T09:46:57"/>
    <d v="2014-10-14T10:11:40"/>
    <d v="2014-10-14T10:25:31"/>
    <d v="2014-10-14T10:34:16"/>
    <n v="3.285318287089467E-2"/>
    <n v="3.1676951103983817E-3"/>
    <d v="1899-12-30T00:38:33"/>
  </r>
  <r>
    <n v="1485818"/>
    <n v="321555"/>
    <n v="108006"/>
    <s v="bicycle"/>
    <s v="Crif Dogs"/>
    <x v="8"/>
    <s v="Crif Burger"/>
    <n v="1"/>
    <s v="Crif Burger"/>
    <d v="1899-12-30T00:06:42"/>
    <n v="40.7270408508681"/>
    <n v="-73.983835960747498"/>
    <n v="40.723523399999998"/>
    <n v="-74.002208199999998"/>
    <d v="2014-10-30T12:08:22"/>
    <d v="2014-10-30T12:23:57"/>
    <d v="2014-10-30T12:32:18"/>
    <d v="2014-10-30T12:43:16"/>
    <n v="2.4231331015471369E-2"/>
    <n v="1.8705925151154944E-2"/>
    <d v="1899-12-30T00:17:14"/>
  </r>
  <r>
    <n v="1455895"/>
    <n v="186364"/>
    <n v="157415"/>
    <s v="car"/>
    <s v="Doughnut Plant Chelsea"/>
    <x v="32"/>
    <s v="Vanilla Bean &amp; Jam"/>
    <n v="1"/>
    <s v="Filled Square Dougnuts"/>
    <m/>
    <n v="40.744563916288797"/>
    <n v="-73.996630052861306"/>
    <n v="40.756711305415799"/>
    <n v="-73.960656066395401"/>
    <d v="2014-10-26T09:27:23"/>
    <d v="2014-10-26T09:33:05"/>
    <d v="2014-10-26T09:42:55"/>
    <d v="2014-10-26T10:01:39"/>
    <n v="2.3798750000423752E-2"/>
    <n v="3.7969550495784016E-2"/>
    <d v="1899-12-30T00:15:33"/>
  </r>
  <r>
    <n v="1334347"/>
    <n v="131765"/>
    <n v="9549"/>
    <s v="bicycle"/>
    <s v="Mighty Quinn's BBQ"/>
    <x v="10"/>
    <s v="Slaw"/>
    <n v="1"/>
    <s v="Sides"/>
    <m/>
    <n v="40.727518945156902"/>
    <n v="-73.988671302795396"/>
    <n v="40.724454999999999"/>
    <n v="-73.990891099999999"/>
    <d v="2014-10-10T21:29:20"/>
    <d v="2014-10-10T21:41:10"/>
    <d v="2014-10-10T22:01:30"/>
    <d v="2014-10-10T22:05:49"/>
    <n v="2.5336006940051448E-2"/>
    <n v="3.783551182959274E-3"/>
    <d v="1899-12-30T00:32:10"/>
  </r>
  <r>
    <n v="1351400"/>
    <n v="284312"/>
    <n v="32580"/>
    <s v="bicycle"/>
    <s v="Momofuku Milk Bar (archived)"/>
    <x v="11"/>
    <s v="Crack Pie Slice"/>
    <n v="1"/>
    <s v="Pie by the Slice"/>
    <m/>
    <n v="40.7231283099199"/>
    <n v="-74.002060890197697"/>
    <n v="40.728555999999998"/>
    <n v="-73.980680000000007"/>
    <d v="2014-10-12T21:44:00"/>
    <d v="2014-10-12T21:42:40"/>
    <d v="2014-10-12T21:56:55"/>
    <d v="2014-10-12T22:07:44"/>
    <n v="1.6475844910019077E-2"/>
    <n v="2.2059063562428902E-2"/>
    <d v="1899-12-30T00:12:54"/>
  </r>
  <r>
    <n v="1286310"/>
    <n v="59765"/>
    <n v="88804"/>
    <s v="bicycle"/>
    <s v="Postmates"/>
    <x v="8"/>
    <m/>
    <m/>
    <m/>
    <m/>
    <n v="40.704081000000002"/>
    <n v="-73.986717999999996"/>
    <n v="40.715940258980297"/>
    <n v="-74.010083524492003"/>
    <d v="2014-10-03T16:03:33"/>
    <d v="2014-10-03T16:01:01"/>
    <d v="2014-10-03T16:08:22"/>
    <d v="2014-10-03T16:21:07"/>
    <n v="1.2198530093883164E-2"/>
    <n v="2.6202857827883643E-2"/>
    <d v="1899-12-30T00:04:49"/>
  </r>
  <r>
    <n v="1450678"/>
    <n v="65009"/>
    <n v="106964"/>
    <s v="bicycle"/>
    <s v="Blue Ribbon Fried Chicken"/>
    <x v="0"/>
    <s v="Pickled Cucumbers"/>
    <n v="1"/>
    <s v="Sides"/>
    <m/>
    <n v="40.724339999999998"/>
    <n v="-73.990960000000001"/>
    <n v="40.739192000000003"/>
    <n v="-73.987325999999996"/>
    <d v="2014-10-25T19:44:37"/>
    <d v="2014-10-25T19:50:06"/>
    <d v="2014-10-25T20:05:56"/>
    <d v="2014-10-25T20:34:59"/>
    <n v="3.4971469904121477E-2"/>
    <n v="1.5290122955691992E-2"/>
    <d v="1899-12-30T00:21:18"/>
  </r>
  <r>
    <n v="1402469"/>
    <n v="159626"/>
    <n v="166448"/>
    <s v="car"/>
    <s v="Blue Ribbon Sushi"/>
    <x v="4"/>
    <s v="Ebi Shumai"/>
    <n v="1"/>
    <s v="Appetizers"/>
    <d v="1899-12-30T00:16:31"/>
    <n v="40.7261096570601"/>
    <n v="-74.002491863200504"/>
    <n v="40.744168000000002"/>
    <n v="-74.002463000000006"/>
    <d v="2014-10-19T19:36:18"/>
    <m/>
    <m/>
    <d v="2014-10-19T20:25:39"/>
    <n v="3.4269479168870021E-2"/>
    <n v="1.805836600635443E-2"/>
    <n v="-41931.828346678245"/>
  </r>
  <r>
    <n v="1437926"/>
    <n v="365225"/>
    <n v="46764"/>
    <s v="bicycle"/>
    <s v="P.J. Clarke's"/>
    <x v="0"/>
    <s v="Free Range Chicken Pot Pie"/>
    <n v="1"/>
    <s v="Entrees"/>
    <d v="1899-12-30T00:16:59"/>
    <n v="40.758938763836703"/>
    <n v="-73.968531133448096"/>
    <n v="40.779800000000002"/>
    <n v="-73.957060999999996"/>
    <d v="2014-10-24T15:58:07"/>
    <d v="2014-10-24T16:10:53"/>
    <d v="2014-10-24T16:32:13"/>
    <d v="2014-10-24T16:48:55"/>
    <n v="3.5275081019790377E-2"/>
    <n v="2.3806619574776658E-2"/>
    <d v="1899-12-30T00:17:08"/>
  </r>
  <r>
    <n v="1489622"/>
    <n v="173667"/>
    <n v="113822"/>
    <s v="bicycle"/>
    <s v="La Esquina Taqueria"/>
    <x v="8"/>
    <s v="Tortilla"/>
    <n v="1"/>
    <s v="Soups"/>
    <d v="1899-12-30T00:25:02"/>
    <n v="40.721353749744097"/>
    <n v="-73.997525293959001"/>
    <n v="40.718760679564802"/>
    <n v="-74.002535891014105"/>
    <d v="2014-10-30T20:16:00"/>
    <d v="2014-10-30T20:35:38"/>
    <d v="2014-10-30T20:50:59"/>
    <d v="2014-10-30T20:56:10"/>
    <n v="2.7894606479094364E-2"/>
    <n v="5.6418167112524372E-3"/>
    <d v="1899-12-30T00:09:57"/>
  </r>
  <r>
    <n v="1470593"/>
    <n v="105317"/>
    <n v="154990"/>
    <s v="bicycle"/>
    <s v="Maoz Vegetarian"/>
    <x v="26"/>
    <s v="Side Eggplant"/>
    <n v="1"/>
    <s v="Sides"/>
    <m/>
    <n v="40.736331864488598"/>
    <n v="-73.989615440368695"/>
    <n v="40.722551164198897"/>
    <n v="-74.010302237166997"/>
    <d v="2014-10-27T21:05:26"/>
    <d v="2014-10-27T21:03:10"/>
    <d v="2014-10-27T21:23:28"/>
    <d v="2014-10-27T21:35:42"/>
    <n v="2.102049768291181E-2"/>
    <n v="2.4856614054387466E-2"/>
    <d v="1899-12-30T00:18:02"/>
  </r>
  <r>
    <n v="1375185"/>
    <n v="32144"/>
    <n v="156557"/>
    <s v="car"/>
    <s v="RedFarm Broadway"/>
    <x v="30"/>
    <s v="Wide Rice Noodles, BBQâ€™d Roast Duck"/>
    <n v="1"/>
    <s v="Rice &amp; Noodles"/>
    <d v="1899-12-30T00:02:42"/>
    <n v="40.782116700000003"/>
    <n v="-73.980739099999994"/>
    <n v="40.786096732070099"/>
    <n v="-73.970046240957601"/>
    <d v="2014-10-16T19:07:35"/>
    <d v="2014-10-16T19:08:45"/>
    <d v="2014-10-16T19:21:38"/>
    <d v="2014-10-16T19:35:41"/>
    <n v="1.9522245369444136E-2"/>
    <n v="1.1409552567015414E-2"/>
    <d v="1899-12-30T00:11:22"/>
  </r>
  <r>
    <n v="1481173"/>
    <n v="386678"/>
    <n v="118095"/>
    <s v="bicycle"/>
    <s v="Trader Joe's"/>
    <x v="17"/>
    <s v="Bolognese Pasta Sauce"/>
    <n v="1"/>
    <s v="Grains, Pasta &amp; Sides"/>
    <m/>
    <n v="40.733633781778998"/>
    <n v="-73.987769236059194"/>
    <n v="40.714762042013099"/>
    <n v="-74.007023185308"/>
    <d v="2014-10-29T18:52:28"/>
    <d v="2014-10-29T19:27:13"/>
    <d v="2014-10-29T20:15:27"/>
    <d v="2014-10-29T20:37:10"/>
    <n v="7.2702719902736135E-2"/>
    <n v="2.6960287896597799E-2"/>
    <d v="1899-12-30T01:22:59"/>
  </r>
  <r>
    <n v="1317755"/>
    <n v="356696"/>
    <n v="17402"/>
    <s v="bicycle"/>
    <s v="$10 Blue Ribbon Fried Chicken Sandwich"/>
    <x v="8"/>
    <s v="Red Hook Lobster Pound Lobster BLT"/>
    <n v="1"/>
    <s v="Today's Special"/>
    <m/>
    <n v="40.724339999999998"/>
    <n v="-73.990960000000001"/>
    <n v="40.729500000000002"/>
    <n v="-73.999026000000001"/>
    <d v="2014-10-08T11:56:06"/>
    <m/>
    <m/>
    <d v="2014-10-08T12:45:02"/>
    <n v="3.39708217579755E-2"/>
    <n v="9.5752783771558599E-3"/>
    <n v="-41920.497297187503"/>
  </r>
  <r>
    <n v="1469301"/>
    <n v="78879"/>
    <n v="170959"/>
    <s v="bicycle"/>
    <s v="Momofuku Noodle Bar"/>
    <x v="8"/>
    <s v="Pork Bun"/>
    <n v="1"/>
    <s v="Buns"/>
    <m/>
    <n v="40.729110403548901"/>
    <n v="-73.984245455566395"/>
    <n v="40.7221559062979"/>
    <n v="-73.988033859128095"/>
    <d v="2014-10-27T17:35:42"/>
    <d v="2014-10-27T17:34:41"/>
    <d v="2014-10-27T17:49:01"/>
    <d v="2014-10-27T17:54:57"/>
    <n v="1.3368333333346527E-2"/>
    <n v="7.9194086622984827E-3"/>
    <d v="1899-12-30T00:13:19"/>
  </r>
  <r>
    <n v="1475905"/>
    <n v="335954"/>
    <n v="18860"/>
    <s v="bicycle"/>
    <s v="Chloe's Soft Serve Fruit Co."/>
    <x v="11"/>
    <s v="Pbjc Smoothie"/>
    <n v="1"/>
    <s v="Smoothies"/>
    <m/>
    <n v="40.737356168684997"/>
    <n v="-73.990666866302504"/>
    <n v="40.7436072"/>
    <n v="-73.972485000000006"/>
    <d v="2014-10-28T20:36:32"/>
    <d v="2014-10-28T20:34:51"/>
    <d v="2014-10-28T20:48:11"/>
    <d v="2014-10-28T21:05:42"/>
    <n v="2.0257951386156492E-2"/>
    <n v="1.9226431149411815E-2"/>
    <d v="1899-12-30T00:11:39"/>
  </r>
  <r>
    <n v="1342253"/>
    <n v="149984"/>
    <n v="56776"/>
    <s v="bicycle"/>
    <s v="Sushi of Gari"/>
    <x v="6"/>
    <s v="Negimaki"/>
    <n v="1"/>
    <s v="Appetizers"/>
    <d v="1899-12-30T00:04:42"/>
    <n v="40.771568712019302"/>
    <n v="-73.952786829189705"/>
    <n v="40.773671200000003"/>
    <n v="-73.958335300000002"/>
    <d v="2014-10-11T21:42:55"/>
    <d v="2014-10-11T22:07:39"/>
    <d v="2014-10-11T22:22:29"/>
    <d v="2014-10-11T22:29:36"/>
    <n v="3.2419814815511927E-2"/>
    <n v="5.9334630732568198E-3"/>
    <d v="1899-12-30T00:34:52"/>
  </r>
  <r>
    <n v="1282170"/>
    <n v="92806"/>
    <n v="118095"/>
    <s v="bicycle"/>
    <s v="Shake Shack"/>
    <x v="2"/>
    <s v="Shack Burger"/>
    <n v="1"/>
    <s v="Burgers"/>
    <m/>
    <n v="40.7152793278103"/>
    <n v="-74.014860391616807"/>
    <n v="40.724414400000001"/>
    <n v="-73.991366400000004"/>
    <d v="2014-10-02T20:51:03"/>
    <d v="2014-10-02T21:13:33"/>
    <d v="2014-10-02T21:38:59"/>
    <d v="2014-10-02T22:03:02"/>
    <n v="4.9983796299784444E-2"/>
    <n v="2.5207482738295126E-2"/>
    <d v="1899-12-30T00:47:56"/>
  </r>
  <r>
    <n v="1439336"/>
    <n v="114400"/>
    <n v="150260"/>
    <s v="bicycle"/>
    <s v="Shake Shack"/>
    <x v="2"/>
    <s v="Shack Burger"/>
    <n v="1"/>
    <s v="Burgers"/>
    <m/>
    <n v="40.7152793278103"/>
    <n v="-74.014860391616807"/>
    <n v="40.7051789"/>
    <n v="-74.0080186"/>
    <d v="2014-10-24T18:22:20"/>
    <d v="2014-10-24T18:42:26"/>
    <d v="2014-10-24T19:05:15"/>
    <d v="2014-10-24T19:19:21"/>
    <n v="3.9593611109012272E-2"/>
    <n v="1.219953910928224E-2"/>
    <d v="1899-12-30T00:42:56"/>
  </r>
  <r>
    <n v="1410232"/>
    <n v="66636"/>
    <n v="38597"/>
    <s v="bicycle"/>
    <s v="Shake Shack"/>
    <x v="2"/>
    <s v="Cheese Fries"/>
    <n v="1"/>
    <s v="Fries"/>
    <m/>
    <n v="40.7152793278103"/>
    <n v="-74.014860391616807"/>
    <n v="40.739511100000001"/>
    <n v="-74.002937299999999"/>
    <d v="2014-10-20T19:13:35"/>
    <d v="2014-10-20T19:24:04"/>
    <d v="2014-10-20T19:38:25"/>
    <d v="2014-10-20T19:49:40"/>
    <n v="2.5061747684958391E-2"/>
    <n v="2.7006275144054171E-2"/>
    <d v="1899-12-30T00:24:50"/>
  </r>
  <r>
    <n v="1440900"/>
    <n v="125123"/>
    <n v="54954"/>
    <s v="bicycle"/>
    <s v="Le Grainne Cafe"/>
    <x v="29"/>
    <s v="Citron Chaud"/>
    <n v="1"/>
    <s v="Boisson Chauds"/>
    <d v="1899-12-30T00:07:14"/>
    <n v="40.745258732938403"/>
    <n v="-74.002167855367503"/>
    <n v="40.746764400000004"/>
    <n v="-73.990301400000007"/>
    <d v="2014-10-24T20:36:30"/>
    <d v="2014-10-24T20:52:33"/>
    <d v="2014-10-24T21:13:53"/>
    <d v="2014-10-24T21:24:31"/>
    <n v="3.3344907409627922E-2"/>
    <n v="1.196159672824516E-2"/>
    <d v="1899-12-30T00:30:09"/>
  </r>
  <r>
    <n v="1441689"/>
    <n v="69749"/>
    <n v="53095"/>
    <s v="bicycle"/>
    <s v="Blue Ribbon Sushi"/>
    <x v="4"/>
    <s v="Sushi Deluxe"/>
    <n v="1"/>
    <s v="Platters"/>
    <d v="1899-12-30T00:21:50"/>
    <n v="40.7261096570601"/>
    <n v="-74.002491863200504"/>
    <n v="40.7369563775516"/>
    <n v="-73.998919688234096"/>
    <d v="2014-10-24T21:38:14"/>
    <m/>
    <m/>
    <d v="2014-10-24T22:30:51"/>
    <n v="3.6534074075461831E-2"/>
    <n v="1.1419797695728205E-2"/>
    <n v="-41936.916713935185"/>
  </r>
  <r>
    <n v="1479889"/>
    <n v="222443"/>
    <n v="57496"/>
    <s v="bicycle"/>
    <s v="Calvin Klein Underwear"/>
    <x v="8"/>
    <m/>
    <m/>
    <m/>
    <m/>
    <n v="40.764408000000003"/>
    <n v="-73.970804000000001"/>
    <n v="40.775159829258797"/>
    <n v="-73.963359857692197"/>
    <d v="2014-10-29T15:33:29"/>
    <d v="2014-10-29T15:57:01"/>
    <d v="2014-10-29T16:08:16"/>
    <d v="2014-10-29T17:25:19"/>
    <n v="7.7666932869760785E-2"/>
    <n v="1.3077350156247254E-2"/>
    <d v="1899-12-30T00:34:47"/>
  </r>
  <r>
    <n v="1485840"/>
    <n v="174148"/>
    <n v="142394"/>
    <s v="bicycle"/>
    <s v="Beecher's Handmade Cheese"/>
    <x v="8"/>
    <m/>
    <m/>
    <m/>
    <d v="1899-12-30T00:05:00"/>
    <n v="40.738982015976603"/>
    <n v="-73.989677131175995"/>
    <n v="40.725991700000002"/>
    <n v="-73.995707100000004"/>
    <d v="2014-10-30T12:11:35"/>
    <d v="2014-10-30T12:19:41"/>
    <d v="2014-10-30T12:31:18"/>
    <d v="2014-10-30T12:45:34"/>
    <n v="2.359252314636251E-2"/>
    <n v="1.4321621178849659E-2"/>
    <d v="1899-12-30T00:14:42"/>
  </r>
  <r>
    <n v="1338356"/>
    <n v="97690"/>
    <n v="141201"/>
    <s v="bicycle"/>
    <s v="Pinkberry"/>
    <x v="43"/>
    <s v="Chocolate"/>
    <n v="1"/>
    <s v="Frozen Yogurt with Toppings"/>
    <m/>
    <n v="40.729075924929496"/>
    <n v="-73.988682031631498"/>
    <n v="40.743785350374203"/>
    <n v="-73.986246564601899"/>
    <d v="2014-10-11T14:04:14"/>
    <d v="2014-10-11T14:14:43"/>
    <d v="2014-10-11T14:25:32"/>
    <d v="2014-10-11T14:36:25"/>
    <n v="2.2347303238348104E-2"/>
    <n v="1.4909684656814673E-2"/>
    <d v="1899-12-30T00:21:18"/>
  </r>
  <r>
    <n v="1390563"/>
    <n v="276192"/>
    <n v="133293"/>
    <s v="bicycle"/>
    <s v="Sushi of Gari Tribeca"/>
    <x v="4"/>
    <s v="Tuna Of Gari"/>
    <n v="1"/>
    <s v="From Sushi Bar"/>
    <d v="1899-12-30T00:06:06"/>
    <n v="40.716725764782701"/>
    <n v="-74.008250645521898"/>
    <n v="40.723728999999999"/>
    <n v="-74.004076100000006"/>
    <d v="2014-10-18T17:47:34"/>
    <d v="2014-10-18T18:14:09"/>
    <d v="2014-10-18T18:23:58"/>
    <d v="2014-10-18T18:32:38"/>
    <n v="3.1303518517233897E-2"/>
    <n v="8.153044451193546E-3"/>
    <d v="1899-12-30T00:30:18"/>
  </r>
  <r>
    <n v="1467466"/>
    <n v="321492"/>
    <n v="31156"/>
    <s v="bicycle"/>
    <s v="Taim Falafel and Smoothie Bar"/>
    <x v="37"/>
    <s v="Falafel Platter"/>
    <n v="3"/>
    <s v="Platters"/>
    <d v="1899-12-30T00:05:11"/>
    <n v="40.735951410513501"/>
    <n v="-74.001760416287993"/>
    <n v="40.746166600000002"/>
    <n v="-73.988394999999997"/>
    <d v="2014-10-27T11:30:07"/>
    <d v="2014-10-27T11:30:46"/>
    <d v="2014-10-27T11:49:07"/>
    <d v="2014-10-27T11:56:22"/>
    <n v="1.8228761575301178E-2"/>
    <n v="1.6822141623365712E-2"/>
    <d v="1899-12-30T00:13:49"/>
  </r>
  <r>
    <n v="1423088"/>
    <n v="140479"/>
    <n v="140096"/>
    <s v="bicycle"/>
    <s v="One Lucky Duck - Juice &amp; Takeaway"/>
    <x v="26"/>
    <s v="Mediterranean Salad"/>
    <n v="1"/>
    <s v="Salads"/>
    <d v="1899-12-30T00:08:29"/>
    <n v="40.735725000000002"/>
    <n v="-73.987126466589601"/>
    <n v="40.728122800000001"/>
    <n v="-73.999708999999996"/>
    <d v="2014-10-22T18:52:34"/>
    <m/>
    <m/>
    <d v="2014-10-22T19:36:45"/>
    <n v="3.0687847218359821E-2"/>
    <n v="1.4700802422443527E-2"/>
    <n v="-41934.792394305558"/>
  </r>
  <r>
    <n v="1481946"/>
    <n v="373485"/>
    <n v="3296"/>
    <s v="bicycle"/>
    <s v="Mighty Quinn's BBQ"/>
    <x v="10"/>
    <s v="Edamame &amp; Sweet Pea Salad"/>
    <n v="1"/>
    <s v="Sides"/>
    <m/>
    <n v="40.727518945156902"/>
    <n v="-73.988671302795396"/>
    <n v="40.729728199999997"/>
    <n v="-74.004768499999997"/>
    <d v="2014-10-29T20:14:06"/>
    <d v="2014-10-29T20:16:37"/>
    <d v="2014-10-29T20:41:04"/>
    <d v="2014-10-29T20:48:44"/>
    <n v="2.4045046302489936E-2"/>
    <n v="1.624809418995234E-2"/>
    <d v="1899-12-30T00:26:57"/>
  </r>
  <r>
    <n v="1283306"/>
    <n v="358164"/>
    <n v="81503"/>
    <s v="car"/>
    <s v="Momofuku Milk Bar"/>
    <x v="11"/>
    <s v="Birthday Cake (6&quot;)"/>
    <n v="1"/>
    <s v="6&quot; Cakes"/>
    <m/>
    <n v="40.714047313412998"/>
    <n v="-73.954921066761003"/>
    <n v="40.720229725937998"/>
    <n v="-73.9542269041997"/>
    <d v="2014-10-02T22:41:48"/>
    <d v="2014-10-02T23:01:20"/>
    <d v="2014-10-02T23:08:10"/>
    <d v="2014-10-02T23:13:57"/>
    <n v="2.2322083328617737E-2"/>
    <n v="6.2212608280628199E-3"/>
    <d v="1899-12-30T00:26:22"/>
  </r>
  <r>
    <n v="1290444"/>
    <n v="93343"/>
    <n v="146356"/>
    <s v="car"/>
    <s v="Duane Reade"/>
    <x v="15"/>
    <m/>
    <m/>
    <m/>
    <m/>
    <n v="40.793495663639597"/>
    <n v="-73.972652106129402"/>
    <n v="40.795315000000002"/>
    <n v="-73.974771000000004"/>
    <d v="2014-10-03T23:16:16"/>
    <d v="2014-10-03T23:19:18"/>
    <d v="2014-10-03T23:45:47"/>
    <d v="2014-10-03T23:54:14"/>
    <n v="2.6366527774371207E-2"/>
    <n v="2.7927935883569456E-3"/>
    <d v="1899-12-30T00:29:31"/>
  </r>
  <r>
    <n v="1469966"/>
    <n v="55478"/>
    <n v="154545"/>
    <s v="bicycle"/>
    <s v="Just Salad"/>
    <x v="20"/>
    <m/>
    <m/>
    <m/>
    <m/>
    <n v="40.731118493460798"/>
    <n v="-73.993628669185398"/>
    <n v="40.732551999999998"/>
    <n v="-73.996537000000004"/>
    <d v="2014-10-27T19:39:13"/>
    <d v="2014-10-27T19:42:03"/>
    <d v="2014-10-27T19:53:23"/>
    <d v="2014-10-27T19:57:38"/>
    <n v="1.2787337967893109E-2"/>
    <n v="3.2424264255515246E-3"/>
    <d v="1899-12-30T00:14:10"/>
  </r>
  <r>
    <n v="1363221"/>
    <n v="378820"/>
    <n v="91735"/>
    <s v="bicycle"/>
    <s v="Sushi Samba"/>
    <x v="6"/>
    <s v="Kari Kari"/>
    <n v="1"/>
    <s v="Samba Rolls"/>
    <d v="1899-12-30T00:02:41"/>
    <n v="40.732666419020703"/>
    <n v="-74.003292612268694"/>
    <n v="40.731408000000002"/>
    <n v="-74.006991999999997"/>
    <d v="2014-10-14T20:41:27"/>
    <d v="2014-10-14T20:38:56"/>
    <d v="2014-10-14T21:02:41"/>
    <d v="2014-10-14T21:06:34"/>
    <n v="1.7442430551454891E-2"/>
    <n v="3.9075680439592435E-3"/>
    <d v="1899-12-30T00:18:33"/>
  </r>
  <r>
    <n v="1449896"/>
    <n v="319773"/>
    <n v="154545"/>
    <s v="bicycle"/>
    <s v="Vezzo Thin Crust Pizza"/>
    <x v="16"/>
    <s v="Salsiccia Dolce"/>
    <n v="1"/>
    <s v="House Pies"/>
    <d v="1899-12-30T00:07:03"/>
    <n v="40.744489278379298"/>
    <n v="-73.981322050094604"/>
    <n v="40.744295899999997"/>
    <n v="-73.974163300000001"/>
    <d v="2014-10-25T18:46:10"/>
    <d v="2014-10-25T18:55:01"/>
    <d v="2014-10-25T19:09:56"/>
    <d v="2014-10-25T19:19:37"/>
    <n v="2.3226932869874872E-2"/>
    <n v="7.1613614707379709E-3"/>
    <d v="1899-12-30T00:16:43"/>
  </r>
  <r>
    <n v="1326628"/>
    <n v="333449"/>
    <n v="125623"/>
    <s v="bicycle"/>
    <s v="Shake Shack"/>
    <x v="2"/>
    <s v="Shake"/>
    <n v="1"/>
    <s v="Shakes"/>
    <m/>
    <n v="40.740884357811296"/>
    <n v="-73.988198676721197"/>
    <n v="40.732166200000002"/>
    <n v="-73.988627300000005"/>
    <d v="2014-10-09T21:44:48"/>
    <d v="2014-10-09T21:54:45"/>
    <d v="2014-10-09T22:28:20"/>
    <d v="2014-10-09T22:37:18"/>
    <n v="3.645755787147209E-2"/>
    <n v="8.728687961989166E-3"/>
    <d v="1899-12-30T00:43:32"/>
  </r>
  <r>
    <n v="1396696"/>
    <n v="115610"/>
    <n v="101359"/>
    <s v="bicycle"/>
    <s v="McDonald's"/>
    <x v="13"/>
    <s v="Cheeseburger"/>
    <n v="1"/>
    <s v="Burgers &amp; Sandwiches"/>
    <m/>
    <n v="40.728852339995903"/>
    <n v="-74.005290269851699"/>
    <n v="40.723572169224497"/>
    <n v="-74.010858123991"/>
    <d v="2014-10-19T11:40:27"/>
    <d v="2014-10-19T11:45:12"/>
    <d v="2014-10-19T12:00:33"/>
    <d v="2014-10-19T12:11:40"/>
    <n v="2.1677141208783723E-2"/>
    <n v="7.6734088312656887E-3"/>
    <d v="1899-12-30T00:20:05"/>
  </r>
  <r>
    <n v="1390211"/>
    <n v="367449"/>
    <n v="23359"/>
    <s v="bicycle"/>
    <s v="The Meatball Shop"/>
    <x v="16"/>
    <s v="Spicy Pork"/>
    <n v="1"/>
    <s v="Naked Balls"/>
    <d v="1899-12-30T00:02:39"/>
    <n v="40.721545124764702"/>
    <n v="-73.988842426716104"/>
    <n v="40.741675800000003"/>
    <n v="-73.981395699999993"/>
    <d v="2014-10-18T17:04:34"/>
    <d v="2014-10-18T17:17:15"/>
    <d v="2014-10-18T17:23:35"/>
    <d v="2014-10-18T17:35:45"/>
    <n v="2.1644895830831956E-2"/>
    <n v="2.1463872535346127E-2"/>
    <d v="1899-12-30T00:16:22"/>
  </r>
  <r>
    <n v="1286394"/>
    <n v="79715"/>
    <n v="22502"/>
    <s v="bicycle"/>
    <s v="La Esquina Taqueria"/>
    <x v="8"/>
    <s v="Frijoles Negros"/>
    <n v="1"/>
    <s v="Sides"/>
    <m/>
    <n v="40.721353749744097"/>
    <n v="-73.997525293959001"/>
    <n v="40.729348962244003"/>
    <n v="-74.0050371631731"/>
    <d v="2014-10-03T16:17:34"/>
    <d v="2014-10-03T16:15:43"/>
    <d v="2014-10-03T16:41:50"/>
    <d v="2014-10-03T16:51:36"/>
    <n v="2.3637557867914438E-2"/>
    <n v="1.097048777440607E-2"/>
    <d v="1899-12-30T00:24:16"/>
  </r>
  <r>
    <n v="1304218"/>
    <n v="96254"/>
    <n v="147300"/>
    <s v="bicycle"/>
    <s v="Han Dynasty"/>
    <x v="30"/>
    <s v="Dry Pepper Chicken Wings"/>
    <n v="1"/>
    <s v="Hot Appetizers"/>
    <d v="1899-12-30T00:06:57"/>
    <n v="40.732213000000002"/>
    <n v="-73.988072000000003"/>
    <n v="40.736615999999998"/>
    <n v="-73.977972600000001"/>
    <d v="2014-10-05T20:25:29"/>
    <d v="2014-10-05T20:22:51"/>
    <d v="2014-10-05T21:06:11"/>
    <d v="2014-10-05T21:13:24"/>
    <n v="3.3273611108597834E-2"/>
    <n v="1.1017453851049111E-2"/>
    <d v="1899-12-30T00:33:45"/>
  </r>
  <r>
    <n v="1404932"/>
    <n v="116618"/>
    <n v="106964"/>
    <s v="bicycle"/>
    <s v="Pinkberry"/>
    <x v="43"/>
    <s v="Original"/>
    <n v="1"/>
    <s v="Frozen Yogurt with Toppings"/>
    <m/>
    <n v="40.747535707342003"/>
    <n v="-73.986219698857099"/>
    <n v="40.748383962925701"/>
    <n v="-73.989163620027995"/>
    <d v="2014-10-19T21:37:07"/>
    <d v="2014-10-19T21:47:21"/>
    <d v="2014-10-19T21:59:42"/>
    <d v="2014-10-19T22:06:44"/>
    <n v="2.0566041668644175E-2"/>
    <n v="3.0636921182985899E-3"/>
    <d v="1899-12-30T00:22:35"/>
  </r>
  <r>
    <n v="1375856"/>
    <n v="105385"/>
    <n v="133293"/>
    <s v="bicycle"/>
    <s v="Han Dynasty"/>
    <x v="30"/>
    <s v="Scallion Pancake"/>
    <n v="1"/>
    <s v="Kids/Baby Adults"/>
    <m/>
    <n v="40.732213000000002"/>
    <n v="-73.988072000000003"/>
    <n v="40.711816399999996"/>
    <n v="-73.992565099999993"/>
    <d v="2014-10-16T20:14:13"/>
    <d v="2014-10-16T20:35:47"/>
    <d v="2014-10-16T20:56:07"/>
    <d v="2014-10-16T21:08:53"/>
    <n v="3.7958240740408655E-2"/>
    <n v="2.0885622786264317E-2"/>
    <d v="1899-12-30T00:41:54"/>
  </r>
  <r>
    <n v="1374810"/>
    <n v="251817"/>
    <n v="140096"/>
    <s v="bicycle"/>
    <s v="Duane Reade"/>
    <x v="15"/>
    <m/>
    <m/>
    <m/>
    <m/>
    <n v="40.7045543456018"/>
    <n v="-74.007081985473604"/>
    <n v="40.7065445"/>
    <n v="-74.010869200000002"/>
    <d v="2014-10-16T18:16:09"/>
    <d v="2014-10-16T18:22:33"/>
    <d v="2014-10-16T18:31:23"/>
    <d v="2014-10-16T18:38:03"/>
    <n v="1.5207337964966428E-2"/>
    <n v="4.2782833470484212E-3"/>
    <d v="1899-12-30T00:15:14"/>
  </r>
  <r>
    <n v="1464062"/>
    <n v="308709"/>
    <n v="32580"/>
    <s v="bicycle"/>
    <s v="Paradise Biryani Pointe"/>
    <x v="8"/>
    <m/>
    <m/>
    <m/>
    <d v="1899-12-30T00:09:14"/>
    <n v="40.741486569502399"/>
    <n v="-73.983487891707"/>
    <n v="40.707332399999999"/>
    <n v="-74.007081400000004"/>
    <d v="2014-10-26T20:44:58"/>
    <d v="2014-10-26T20:59:49"/>
    <d v="2014-10-26T21:09:40"/>
    <d v="2014-10-26T21:24:22"/>
    <n v="2.7368240742362104E-2"/>
    <n v="4.1510973584954175E-2"/>
    <d v="1899-12-30T00:15:28"/>
  </r>
  <r>
    <n v="1329049"/>
    <n v="337227"/>
    <n v="67103"/>
    <s v="truck"/>
    <s v="RedFarm Broadway"/>
    <x v="30"/>
    <s v="Spicy Crispy Beef"/>
    <n v="1"/>
    <s v="Lunch Starters &amp; Salads"/>
    <d v="1899-12-30T00:01:38"/>
    <n v="40.782116700000003"/>
    <n v="-73.980739099999994"/>
    <n v="40.772015699999997"/>
    <n v="-73.989857700000002"/>
    <d v="2014-10-10T11:53:47"/>
    <d v="2014-10-10T11:56:50"/>
    <d v="2014-10-10T12:08:00"/>
    <d v="2014-10-10T12:21:21"/>
    <n v="1.9139490737870801E-2"/>
    <n v="1.3608051549000789E-2"/>
    <d v="1899-12-30T00:12:35"/>
  </r>
  <r>
    <n v="1296501"/>
    <n v="80015"/>
    <n v="123581"/>
    <s v="bicycle"/>
    <s v="Postmates Liquor Store"/>
    <x v="36"/>
    <s v="Espolon Tequila Blanco (750ml)"/>
    <n v="1"/>
    <s v="Tequila"/>
    <m/>
    <n v="40.779598"/>
    <n v="-73.947388000000004"/>
    <n v="40.7652525433517"/>
    <n v="-73.972041579824406"/>
    <d v="2014-10-04T21:34:45"/>
    <d v="2014-10-04T21:43:02"/>
    <d v="2014-10-04T21:47:52"/>
    <d v="2014-10-04T22:10:01"/>
    <n v="2.4491145828505978E-2"/>
    <n v="2.8523518797764862E-2"/>
    <d v="1899-12-30T00:13:07"/>
  </r>
  <r>
    <n v="1440670"/>
    <n v="78939"/>
    <n v="18860"/>
    <s v="bicycle"/>
    <s v="Blue Ribbon Sushi"/>
    <x v="4"/>
    <s v="King Crab"/>
    <n v="2"/>
    <s v="Taiheiyo (Pacific Ocean)"/>
    <d v="1899-12-30T00:07:33"/>
    <n v="40.7261096570601"/>
    <n v="-74.002491863200504"/>
    <n v="40.710261000000003"/>
    <n v="-74.006105199999993"/>
    <d v="2014-10-24T20:19:06"/>
    <d v="2014-10-24T20:45:39"/>
    <d v="2014-10-24T21:04:59"/>
    <d v="2014-10-24T21:17:19"/>
    <n v="4.0429340282571502E-2"/>
    <n v="1.625534168927582E-2"/>
    <d v="1899-12-30T00:38:19"/>
  </r>
  <r>
    <n v="1411507"/>
    <n v="103852"/>
    <n v="43955"/>
    <s v="bicycle"/>
    <s v="Blue Ribbon Sushi"/>
    <x v="4"/>
    <s v="Hijiki"/>
    <n v="1"/>
    <s v="Salads"/>
    <d v="1899-12-30T00:03:01"/>
    <n v="40.7261096570601"/>
    <n v="-74.002491863200504"/>
    <n v="40.718617500000001"/>
    <n v="-74.0047742"/>
    <d v="2014-10-20T21:20:02"/>
    <d v="2014-10-20T21:30:53"/>
    <d v="2014-10-20T21:50:13"/>
    <d v="2014-10-20T21:59:34"/>
    <n v="2.7453634254925419E-2"/>
    <n v="7.8320800991516816E-3"/>
    <d v="1899-12-30T00:27:10"/>
  </r>
  <r>
    <n v="1390836"/>
    <n v="78887"/>
    <n v="142394"/>
    <s v="bicycle"/>
    <s v="TAO"/>
    <x v="4"/>
    <s v="TAO Angry Dragon Roll with Eel and Kabayaki Sauce"/>
    <n v="1"/>
    <s v="Special Rolls"/>
    <d v="1899-12-30T00:41:46"/>
    <n v="40.762857763598497"/>
    <n v="-73.9716190014841"/>
    <n v="40.745699999999999"/>
    <n v="-73.971164000000002"/>
    <d v="2014-10-18T18:18:33"/>
    <d v="2014-10-18T18:18:15"/>
    <d v="2014-10-18T19:08:36"/>
    <d v="2014-10-18T19:26:02"/>
    <n v="4.6861631948559079E-2"/>
    <n v="1.7163795560785934E-2"/>
    <d v="1899-12-30T00:08:17"/>
  </r>
  <r>
    <n v="1461576"/>
    <n v="74989"/>
    <n v="172399"/>
    <s v="bicycle"/>
    <s v="Lovely Day"/>
    <x v="8"/>
    <m/>
    <m/>
    <m/>
    <d v="1899-12-30T00:05:22"/>
    <n v="40.721893391570198"/>
    <n v="-73.994590938091306"/>
    <n v="40.725133900000003"/>
    <n v="-73.994578399999995"/>
    <d v="2014-10-26T18:30:33"/>
    <d v="2014-10-26T18:46:07"/>
    <d v="2014-10-26T18:56:27"/>
    <d v="2014-10-26T19:02:01"/>
    <n v="2.1844537033757661E-2"/>
    <n v="3.240532685743184E-3"/>
    <d v="1899-12-30T00:20:32"/>
  </r>
  <r>
    <n v="1319158"/>
    <n v="100889"/>
    <n v="112851"/>
    <s v="walker"/>
    <s v="Sushi Yasaka"/>
    <x v="8"/>
    <s v="Yasaka's Chef Recommended &quot;Omakase&quot;"/>
    <n v="1"/>
    <s v="Sushi Entrees"/>
    <d v="1899-12-30T00:03:04"/>
    <n v="40.779411000000003"/>
    <n v="-73.983542999999997"/>
    <n v="40.764703761771699"/>
    <n v="-73.976054767135196"/>
    <d v="2014-10-08T17:04:38"/>
    <d v="2014-10-08T17:06:15"/>
    <d v="2014-10-08T17:25:05"/>
    <d v="2014-10-08T17:35:23"/>
    <n v="2.1352881944039837E-2"/>
    <n v="1.650383251676979E-2"/>
    <d v="1899-12-30T00:17:22"/>
  </r>
  <r>
    <n v="1335473"/>
    <n v="121706"/>
    <n v="118095"/>
    <s v="bicycle"/>
    <s v="McDonald's"/>
    <x v="13"/>
    <s v="McCafe Chocolate Shake"/>
    <n v="2"/>
    <s v="Beverages"/>
    <m/>
    <n v="40.756798697850201"/>
    <n v="-73.987898826599107"/>
    <n v="40.756804000000002"/>
    <n v="-73.998153200000004"/>
    <d v="2014-10-10T23:04:49"/>
    <d v="2014-10-10T23:37:18"/>
    <d v="2014-10-10T23:55:38"/>
    <d v="2014-10-11T00:07:17"/>
    <n v="4.3381273149861954E-2"/>
    <n v="1.025437477166829E-2"/>
    <d v="1899-12-30T00:50:49"/>
  </r>
  <r>
    <n v="1368620"/>
    <n v="111089"/>
    <n v="147798"/>
    <s v="bicycle"/>
    <s v="Sprinkles Cupcakes"/>
    <x v="11"/>
    <m/>
    <m/>
    <m/>
    <m/>
    <n v="40.763261456854103"/>
    <n v="-73.967646861272897"/>
    <n v="40.786161999999997"/>
    <n v="-73.970643899999999"/>
    <d v="2014-10-15T19:10:43"/>
    <d v="2014-10-15T19:22:48"/>
    <d v="2014-10-15T19:37:53"/>
    <d v="2014-10-15T19:56:39"/>
    <n v="3.1894513893348631E-2"/>
    <n v="2.3095824676956676E-2"/>
    <d v="1899-12-30T00:27:10"/>
  </r>
  <r>
    <n v="1390870"/>
    <n v="310706"/>
    <n v="133293"/>
    <s v="bicycle"/>
    <s v="Parm"/>
    <x v="16"/>
    <s v="Garlic Bread"/>
    <n v="1"/>
    <s v="Bread"/>
    <d v="1899-12-30T00:11:35"/>
    <n v="40.723019825000002"/>
    <n v="-73.995853999999994"/>
    <n v="40.745646100000002"/>
    <n v="-73.978546399999999"/>
    <d v="2014-10-18T18:22:48"/>
    <d v="2014-10-18T18:39:08"/>
    <d v="2014-10-18T19:01:36"/>
    <d v="2014-10-18T19:25:09"/>
    <n v="4.3302280093485024E-2"/>
    <n v="2.8486862553385471E-2"/>
    <d v="1899-12-30T00:27:13"/>
  </r>
  <r>
    <n v="1319722"/>
    <n v="149234"/>
    <n v="139558"/>
    <s v="bicycle"/>
    <s v="Maimonide of Brooklyn"/>
    <x v="26"/>
    <s v="Mob Cheeseburger Deluxe"/>
    <n v="1"/>
    <s v="Entrees"/>
    <d v="1899-12-30T00:06:24"/>
    <n v="40.6852014054978"/>
    <n v="-73.980210819697206"/>
    <n v="40.649574000000001"/>
    <n v="-73.964392000000004"/>
    <d v="2014-10-08T18:57:38"/>
    <d v="2014-10-08T19:08:43"/>
    <d v="2014-10-08T19:19:32"/>
    <d v="2014-10-08T19:37:40"/>
    <n v="2.7798645838629454E-2"/>
    <n v="3.8981368358706525E-2"/>
    <d v="1899-12-30T00:15:31"/>
  </r>
  <r>
    <n v="1464303"/>
    <n v="41199"/>
    <n v="158962"/>
    <s v="bicycle"/>
    <s v="16 Handles"/>
    <x v="43"/>
    <m/>
    <m/>
    <m/>
    <m/>
    <n v="40.722713623844001"/>
    <n v="-73.997189998626695"/>
    <n v="40.722613000000003"/>
    <n v="-74.000281000000001"/>
    <d v="2014-10-26T21:00:32"/>
    <d v="2014-10-26T21:19:21"/>
    <d v="2014-10-26T21:31:28"/>
    <d v="2014-10-26T21:36:34"/>
    <n v="2.5015821760462131E-2"/>
    <n v="3.0926387839129441E-3"/>
    <d v="1899-12-30T00:30:56"/>
  </r>
  <r>
    <n v="1375250"/>
    <n v="77371"/>
    <n v="30905"/>
    <s v="car"/>
    <s v="Hu Kitchen"/>
    <x v="33"/>
    <s v="Walnut Brownie"/>
    <n v="1"/>
    <s v="Sweet Treats"/>
    <m/>
    <n v="40.735676762018002"/>
    <n v="-73.993829528068602"/>
    <n v="40.777954000000001"/>
    <n v="-73.959343000000004"/>
    <d v="2014-10-16T19:16:01"/>
    <d v="2014-10-16T19:47:51"/>
    <d v="2014-10-16T20:02:41"/>
    <d v="2014-10-16T20:27:23"/>
    <n v="4.9563796295842621E-2"/>
    <n v="5.4559009060033026E-2"/>
    <d v="1899-12-30T00:46:40"/>
  </r>
  <r>
    <n v="1347992"/>
    <n v="59221"/>
    <n v="120179"/>
    <s v="car"/>
    <s v="Rubirosa"/>
    <x v="16"/>
    <s v="Brick Pressed Chicken"/>
    <n v="1"/>
    <s v="Secondi"/>
    <d v="1899-12-30T00:04:40"/>
    <n v="40.722748587419602"/>
    <n v="-73.996061916918705"/>
    <n v="40.788204399999998"/>
    <n v="-73.975600900000003"/>
    <d v="2014-10-12T17:21:13"/>
    <d v="2014-10-12T17:32:47"/>
    <d v="2014-10-12T18:00:07"/>
    <d v="2014-10-12T18:38:50"/>
    <n v="5.390304398315493E-2"/>
    <n v="6.8579272480154857E-2"/>
    <d v="1899-12-30T00:34:14"/>
  </r>
  <r>
    <n v="1421388"/>
    <n v="125287"/>
    <n v="128139"/>
    <s v="car"/>
    <s v="Free Frozen Yogurt On-Demand"/>
    <x v="40"/>
    <s v="1 Frozen Yogurt"/>
    <n v="1"/>
    <s v="Free Frozen Yogurt"/>
    <m/>
    <n v="40.719082"/>
    <n v="-73.996566999999999"/>
    <n v="40.687581000000002"/>
    <n v="-73.958399900000003"/>
    <d v="2014-10-22T14:58:49"/>
    <m/>
    <m/>
    <d v="2014-10-22T15:43:37"/>
    <n v="3.1114502315176651E-2"/>
    <n v="4.9487781556759744E-2"/>
    <n v="-41934.624177627316"/>
  </r>
  <r>
    <n v="1313168"/>
    <n v="138983"/>
    <n v="128139"/>
    <s v="car"/>
    <s v="Shake Shack"/>
    <x v="2"/>
    <s v="Fries"/>
    <n v="1"/>
    <s v="Fries"/>
    <m/>
    <n v="40.692146411775603"/>
    <n v="-73.988865382600395"/>
    <n v="40.677832000000002"/>
    <n v="-73.974219000000005"/>
    <d v="2014-10-07T13:18:13"/>
    <d v="2014-10-07T13:24:30"/>
    <d v="2014-10-07T13:24:51"/>
    <d v="2014-10-07T14:05:30"/>
    <n v="3.2833819444931578E-2"/>
    <n v="2.0479719425774721E-2"/>
    <d v="1899-12-30T00:06:37"/>
  </r>
  <r>
    <n v="1403190"/>
    <n v="95101"/>
    <n v="154749"/>
    <s v="car"/>
    <s v="Blue Ribbon Sushi Bar &amp; Grill"/>
    <x v="4"/>
    <s v="Shumai"/>
    <n v="1"/>
    <s v="Appetizers"/>
    <d v="1899-12-30T00:08:05"/>
    <n v="40.767652912117299"/>
    <n v="-73.982925456000402"/>
    <n v="40.745124599999997"/>
    <n v="-74.002549900000005"/>
    <d v="2014-10-19T20:14:55"/>
    <d v="2014-10-19T20:37:20"/>
    <d v="2014-10-19T20:47:15"/>
    <d v="2014-10-19T20:58:58"/>
    <n v="3.059825231321156E-2"/>
    <n v="2.9877142586736086E-2"/>
    <d v="1899-12-30T00:24:15"/>
  </r>
  <r>
    <n v="1317582"/>
    <n v="76949"/>
    <n v="143085"/>
    <s v="car"/>
    <s v="Levain Bakery"/>
    <x v="7"/>
    <s v="Dark Chocolate Peanut Butter Chip"/>
    <n v="1"/>
    <s v="Cookies"/>
    <m/>
    <n v="40.779930093814997"/>
    <n v="-73.980334997177096"/>
    <n v="40.784164199999999"/>
    <n v="-73.956694799999994"/>
    <d v="2014-10-08T11:19:28"/>
    <d v="2014-10-08T11:26:51"/>
    <d v="2014-10-08T11:35:12"/>
    <d v="2014-10-08T12:02:54"/>
    <n v="3.0165995369316079E-2"/>
    <n v="2.4016381445965587E-2"/>
    <d v="1899-12-30T00:15:44"/>
  </r>
  <r>
    <n v="1380032"/>
    <n v="77348"/>
    <n v="113563"/>
    <s v="bicycle"/>
    <s v="Levain Bakery"/>
    <x v="7"/>
    <s v="Dark Chocolate Chocolate Chip"/>
    <n v="1"/>
    <s v="Cookies"/>
    <m/>
    <n v="40.779930093814997"/>
    <n v="-73.980334997177096"/>
    <n v="40.766272299999997"/>
    <n v="-73.982399799999996"/>
    <d v="2014-10-17T13:48:32"/>
    <m/>
    <m/>
    <d v="2014-10-17T14:39:54"/>
    <n v="3.5667604170157574E-2"/>
    <n v="1.381299180447536E-2"/>
    <n v="-41929.575369305552"/>
  </r>
  <r>
    <n v="1362935"/>
    <n v="55940"/>
    <n v="88804"/>
    <s v="bicycle"/>
    <s v="Up Thai"/>
    <x v="8"/>
    <m/>
    <m/>
    <m/>
    <d v="1899-12-30T00:04:33"/>
    <n v="40.7699935018614"/>
    <n v="-73.957596927903694"/>
    <n v="40.744408900000003"/>
    <n v="-73.980262199999999"/>
    <d v="2014-10-14T20:03:56"/>
    <d v="2014-10-14T20:07:07"/>
    <d v="2014-10-14T20:29:56"/>
    <d v="2014-10-14T20:50:14"/>
    <n v="3.2152835650776979E-2"/>
    <n v="3.4180204967286208E-2"/>
    <d v="1899-12-30T00:21:28"/>
  </r>
  <r>
    <n v="1288386"/>
    <n v="349670"/>
    <n v="39202"/>
    <s v="bicycle"/>
    <s v="Best Buy"/>
    <x v="41"/>
    <m/>
    <m/>
    <m/>
    <m/>
    <n v="40.734268999999998"/>
    <n v="-73.990083999999996"/>
    <n v="40.728883000000003"/>
    <n v="-73.989074000000002"/>
    <d v="2014-10-03T19:32:15"/>
    <d v="2014-10-03T19:51:17"/>
    <d v="2014-10-03T20:09:37"/>
    <d v="2014-10-03T20:15:13"/>
    <n v="2.9839444447134156E-2"/>
    <n v="5.4798810205994785E-3"/>
    <d v="1899-12-30T00:37:23"/>
  </r>
  <r>
    <n v="1285480"/>
    <n v="106478"/>
    <n v="22502"/>
    <s v="bicycle"/>
    <s v="The Mercer Kitchen"/>
    <x v="8"/>
    <s v="Roast Chicken"/>
    <n v="1"/>
    <s v="Lunch/Dinner (Entree)"/>
    <d v="1899-12-30T00:04:13"/>
    <n v="40.724743642155602"/>
    <n v="-73.9986615554824"/>
    <n v="40.724400299999999"/>
    <n v="-73.991197600000007"/>
    <d v="2014-10-03T13:40:09"/>
    <d v="2014-10-03T13:50:43"/>
    <d v="2014-10-03T14:08:35"/>
    <d v="2014-10-03T14:14:57"/>
    <n v="2.4167499999748543E-2"/>
    <n v="7.471848183613029E-3"/>
    <d v="1899-12-30T00:24:13"/>
  </r>
  <r>
    <n v="1325958"/>
    <n v="103005"/>
    <n v="136851"/>
    <s v="bicycle"/>
    <s v="Yama Japanese Restaurant"/>
    <x v="4"/>
    <s v="Shrimp, Cucumber &amp; Flying Fish Roe"/>
    <n v="1"/>
    <s v="Special Rolls"/>
    <d v="1899-12-30T00:08:08"/>
    <n v="40.735872288065799"/>
    <n v="-73.987664615827299"/>
    <n v="40.740572800000002"/>
    <n v="-73.982178599999997"/>
    <d v="2014-10-09T20:37:59"/>
    <d v="2014-10-09T20:51:32"/>
    <d v="2014-10-09T21:03:51"/>
    <d v="2014-10-09T21:10:40"/>
    <n v="2.2706805561028887E-2"/>
    <n v="7.2243464826231753E-3"/>
    <d v="1899-12-30T00:17:45"/>
  </r>
  <r>
    <n v="1319971"/>
    <n v="94027"/>
    <n v="119255"/>
    <s v="walker"/>
    <s v="Trader Joe's"/>
    <x v="17"/>
    <s v="Baby Sweet Bell Peppers"/>
    <n v="1"/>
    <s v="Fruits &amp; Vegetables"/>
    <m/>
    <n v="40.74174"/>
    <n v="-73.993650000000002"/>
    <n v="40.736970900000003"/>
    <n v="-73.985844"/>
    <d v="2014-10-08T19:33:53"/>
    <d v="2014-10-08T19:45:18"/>
    <d v="2014-10-08T20:38:07"/>
    <d v="2014-10-08T20:49:29"/>
    <n v="5.2510081019136123E-2"/>
    <n v="9.147565294110099E-3"/>
    <d v="1899-12-30T01:04:15"/>
  </r>
  <r>
    <n v="1459072"/>
    <n v="141732"/>
    <n v="149142"/>
    <s v="bicycle"/>
    <s v="Cho Dang Gol"/>
    <x v="14"/>
    <s v="Bulgogi"/>
    <n v="1"/>
    <s v="Stone Bowl Bibimbap"/>
    <d v="1899-12-30T00:04:34"/>
    <n v="40.750239999999998"/>
    <n v="-73.986504999999994"/>
    <n v="40.739077600000002"/>
    <n v="-73.993618400000003"/>
    <d v="2014-10-26T15:12:26"/>
    <d v="2014-10-26T15:18:18"/>
    <d v="2014-10-26T15:41:35"/>
    <d v="2014-10-26T15:53:35"/>
    <n v="2.8577557874086779E-2"/>
    <n v="1.32362998349252E-2"/>
    <d v="1899-12-30T00:24:35"/>
  </r>
  <r>
    <n v="1416387"/>
    <n v="390484"/>
    <n v="123581"/>
    <s v="bicycle"/>
    <s v="RedFarm Broadway"/>
    <x v="30"/>
    <s v="Smoked Salmon &amp; Eggplant 'Bruschetta'"/>
    <n v="1"/>
    <s v="Starters &amp; Salads"/>
    <m/>
    <n v="40.782116700000003"/>
    <n v="-73.980739099999994"/>
    <n v="40.768236000000002"/>
    <n v="-73.966319999999996"/>
    <d v="2014-10-21T19:56:12"/>
    <m/>
    <m/>
    <d v="2014-10-21T20:45:37"/>
    <n v="3.4309155089431442E-2"/>
    <n v="2.0014601602329627E-2"/>
    <n v="-41933.830698136575"/>
  </r>
  <r>
    <n v="1313224"/>
    <n v="162727"/>
    <n v="94865"/>
    <s v="bicycle"/>
    <s v="sweetgreen"/>
    <x v="20"/>
    <s v="Guacamole Greens"/>
    <n v="1"/>
    <s v="Signatures"/>
    <d v="1899-12-30T00:13:16"/>
    <n v="40.745078589413303"/>
    <n v="-73.988821506500202"/>
    <n v="40.745279799999999"/>
    <n v="-73.9777524"/>
    <d v="2014-10-07T13:33:00"/>
    <d v="2014-10-07T13:39:21"/>
    <d v="2014-10-07T14:02:12"/>
    <d v="2014-10-07T14:12:36"/>
    <n v="2.750675925926771E-2"/>
    <n v="1.1070935119175901E-2"/>
    <d v="1899-12-30T00:15:57"/>
  </r>
  <r>
    <n v="1272494"/>
    <n v="346280"/>
    <n v="143261"/>
    <s v="bicycle"/>
    <s v="Saravanaa Bhavan"/>
    <x v="5"/>
    <s v="Mini Ghee Idlies"/>
    <n v="1"/>
    <s v="Appetizers"/>
    <d v="1899-12-30T00:02:50"/>
    <n v="40.741604883571803"/>
    <n v="-73.983304239412405"/>
    <n v="40.765305300000001"/>
    <n v="-73.982427400000006"/>
    <d v="2014-10-01T11:23:13"/>
    <d v="2014-10-01T11:27:02"/>
    <d v="2014-10-01T11:38:22"/>
    <d v="2014-10-01T12:03:03"/>
    <n v="2.76660648160032E-2"/>
    <n v="2.3716631004954181E-2"/>
    <d v="1899-12-30T00:12:19"/>
  </r>
  <r>
    <n v="1431367"/>
    <n v="77339"/>
    <n v="167596"/>
    <s v="bicycle"/>
    <s v="Rubirosa"/>
    <x v="16"/>
    <s v="Small Vodka"/>
    <n v="1"/>
    <s v="Pizza"/>
    <d v="1899-12-30T00:10:51"/>
    <n v="40.722748587419602"/>
    <n v="-73.996061916918705"/>
    <n v="40.716508500000003"/>
    <n v="-74.002460299999996"/>
    <d v="2014-10-23T18:26:28"/>
    <d v="2014-10-23T18:29:40"/>
    <d v="2014-10-23T19:04:59"/>
    <d v="2014-10-23T19:14:52"/>
    <n v="3.3605532407818828E-2"/>
    <n v="8.9374491360328275E-3"/>
    <d v="1899-12-30T00:27:40"/>
  </r>
  <r>
    <n v="1456192"/>
    <n v="100999"/>
    <n v="30743"/>
    <s v="bicycle"/>
    <s v="Max Brenner"/>
    <x v="11"/>
    <s v="Smoked Salmon Bagel"/>
    <n v="1"/>
    <s v="Bagels Mood"/>
    <m/>
    <n v="40.734410621402901"/>
    <n v="-73.990816622731302"/>
    <n v="40.729877399999999"/>
    <n v="-73.991618000000003"/>
    <d v="2014-10-26T11:12:14"/>
    <d v="2014-10-26T11:13:32"/>
    <d v="2014-10-26T11:33:52"/>
    <d v="2014-10-26T11:39:07"/>
    <n v="1.86778009228874E-2"/>
    <n v="4.6035097278615874E-3"/>
    <d v="1899-12-30T00:21:38"/>
  </r>
  <r>
    <n v="1486365"/>
    <n v="204712"/>
    <n v="71148"/>
    <s v="bicycle"/>
    <s v="Hu Kitchen"/>
    <x v="33"/>
    <s v="Organic Primal Kale Salad"/>
    <n v="2"/>
    <s v="Prepared Food"/>
    <m/>
    <n v="40.735676762018002"/>
    <n v="-73.993829528068602"/>
    <n v="40.708882000000003"/>
    <n v="-74.011432600000006"/>
    <d v="2014-10-30T13:58:49"/>
    <d v="2014-10-30T14:02:33"/>
    <d v="2014-10-30T14:22:23"/>
    <d v="2014-10-30T14:45:55"/>
    <n v="3.2710231476812623E-2"/>
    <n v="3.2059747550837375E-2"/>
    <d v="1899-12-30T00:23:34"/>
  </r>
  <r>
    <n v="1450712"/>
    <n v="63180"/>
    <n v="133267"/>
    <s v="bicycle"/>
    <s v="One Lucky Duck - Juice &amp; Takeaway"/>
    <x v="26"/>
    <s v="Classic Sundae"/>
    <n v="1"/>
    <s v="Ice Cream"/>
    <d v="1899-12-30T00:02:39"/>
    <n v="40.735725000000002"/>
    <n v="-73.987126466589601"/>
    <n v="40.777650000000001"/>
    <n v="-73.942873000000006"/>
    <d v="2014-10-25T19:48:37"/>
    <d v="2014-10-25T19:50:28"/>
    <d v="2014-10-25T20:02:02"/>
    <d v="2014-10-25T20:41:07"/>
    <n v="3.6462384261540137E-2"/>
    <n v="6.0959617208413565E-2"/>
    <d v="1899-12-30T00:10:47"/>
  </r>
  <r>
    <n v="1294604"/>
    <n v="180567"/>
    <n v="66416"/>
    <s v="bicycle"/>
    <s v="Mighty Quinn's BBQ"/>
    <x v="10"/>
    <s v="Housemade Iced Tea"/>
    <n v="1"/>
    <s v="Beverages"/>
    <m/>
    <n v="40.727518945156902"/>
    <n v="-73.988671302795396"/>
    <n v="40.722574445474997"/>
    <n v="-74.010245977179906"/>
    <d v="2014-10-04T17:40:13"/>
    <d v="2014-10-04T17:48:33"/>
    <d v="2014-10-04T18:03:57"/>
    <d v="2014-10-04T18:18:32"/>
    <n v="2.6605034719977994E-2"/>
    <n v="2.2134015720198585E-2"/>
    <d v="1899-12-30T00:23:44"/>
  </r>
  <r>
    <n v="1365730"/>
    <n v="35774"/>
    <n v="149142"/>
    <s v="bicycle"/>
    <s v="Hale &amp; Hearty"/>
    <x v="20"/>
    <s v="Chicken Vegetable"/>
    <n v="1"/>
    <s v="Daily Soup and Sandwich Combo"/>
    <m/>
    <n v="40.737827668490397"/>
    <n v="-73.992362022399902"/>
    <n v="40.723329499999998"/>
    <n v="-73.991501799999995"/>
    <d v="2014-10-15T11:49:01"/>
    <d v="2014-10-15T11:50:05"/>
    <d v="2014-10-15T12:06:55"/>
    <d v="2014-10-15T12:20:16"/>
    <n v="2.1691111105610617E-2"/>
    <n v="1.4523665933684862E-2"/>
    <d v="1899-12-30T00:17:54"/>
  </r>
  <r>
    <n v="1409788"/>
    <n v="73274"/>
    <n v="65030"/>
    <s v="bicycle"/>
    <s v="S'MAC"/>
    <x v="0"/>
    <s v="Napoletana"/>
    <n v="1"/>
    <s v="Sarita's Recommendation"/>
    <d v="1899-12-30T00:04:18"/>
    <n v="40.730340181965403"/>
    <n v="-73.983993530273395"/>
    <n v="40.762448900000003"/>
    <n v="-73.965458999999996"/>
    <d v="2014-10-20T18:18:22"/>
    <d v="2014-10-20T18:22:31"/>
    <d v="2014-10-20T18:37:52"/>
    <d v="2014-10-20T19:17:21"/>
    <n v="4.0954293981485534E-2"/>
    <n v="3.7074230757778208E-2"/>
    <d v="1899-12-30T00:15:11"/>
  </r>
  <r>
    <n v="1450671"/>
    <n v="53029"/>
    <n v="140096"/>
    <s v="bicycle"/>
    <s v="Baked By Melissa"/>
    <x v="7"/>
    <s v="Tie-Dye"/>
    <n v="1"/>
    <s v="Cupcakes"/>
    <m/>
    <n v="40.7400387954075"/>
    <n v="-73.985989093780503"/>
    <n v="40.744987100000003"/>
    <n v="-73.977298399999995"/>
    <d v="2014-10-25T19:44:50"/>
    <d v="2014-10-25T19:44:59"/>
    <d v="2014-10-25T19:54:21"/>
    <d v="2014-10-25T20:01:45"/>
    <n v="1.1745324074581731E-2"/>
    <n v="1.0000693812268747E-2"/>
    <d v="1899-12-30T00:09:31"/>
  </r>
  <r>
    <n v="1302542"/>
    <n v="78061"/>
    <n v="16610"/>
    <s v="car"/>
    <s v="Pio Pio"/>
    <x v="28"/>
    <s v="Saffron Rice"/>
    <n v="1"/>
    <s v="Platitos"/>
    <d v="1899-12-30T00:07:03"/>
    <n v="40.7455111364591"/>
    <n v="-73.977605191923899"/>
    <n v="40.768945199999997"/>
    <n v="-73.961068299999994"/>
    <d v="2014-10-05T18:04:48"/>
    <d v="2014-10-05T18:15:30"/>
    <d v="2014-10-05T18:35:50"/>
    <d v="2014-10-05T18:52:37"/>
    <n v="3.3209930559678469E-2"/>
    <n v="2.8681424799715475E-2"/>
    <d v="1899-12-30T00:24:00"/>
  </r>
  <r>
    <n v="1432537"/>
    <n v="109000"/>
    <n v="119255"/>
    <s v="walker"/>
    <s v="Pinkberry"/>
    <x v="43"/>
    <s v="Original"/>
    <n v="1"/>
    <s v="Frozen Yogurt with Toppings"/>
    <m/>
    <n v="40.747535707342003"/>
    <n v="-73.986219698857099"/>
    <n v="40.743845499999999"/>
    <n v="-73.987641600000003"/>
    <d v="2014-10-23T20:40:09"/>
    <d v="2014-10-23T21:06:17"/>
    <d v="2014-10-23T21:21:05"/>
    <d v="2014-10-23T21:30:05"/>
    <n v="3.4673287038458511E-2"/>
    <n v="3.9546723109725023E-3"/>
    <d v="1899-12-30T00:40:56"/>
  </r>
  <r>
    <n v="1409826"/>
    <n v="338599"/>
    <n v="118659"/>
    <s v="walker"/>
    <s v="Starbucks"/>
    <x v="19"/>
    <m/>
    <m/>
    <m/>
    <m/>
    <n v="40.733718640366703"/>
    <n v="-74.006316798299395"/>
    <n v="40.732428200000001"/>
    <n v="-74.008059399999993"/>
    <d v="2014-10-20T18:25:54"/>
    <d v="2014-10-20T18:29:48"/>
    <d v="2014-10-20T18:49:39"/>
    <d v="2014-10-20T18:56:12"/>
    <n v="2.1041273153969087E-2"/>
    <n v="2.168385811368551E-3"/>
    <d v="1899-12-30T00:23:45"/>
  </r>
  <r>
    <n v="1317784"/>
    <n v="103970"/>
    <n v="23359"/>
    <s v="bicycle"/>
    <s v="Shake Shack"/>
    <x v="2"/>
    <s v="Cheese Fries"/>
    <n v="1"/>
    <s v="Fries"/>
    <m/>
    <n v="40.780825773220101"/>
    <n v="-73.976483345031696"/>
    <n v="40.779297200000002"/>
    <n v="-73.988006999999996"/>
    <d v="2014-10-08T12:01:31"/>
    <d v="2014-10-08T12:07:31"/>
    <d v="2014-10-08T12:24:20"/>
    <d v="2014-10-08T12:36:13"/>
    <n v="2.4095868058793712E-2"/>
    <n v="1.1624592892554998E-2"/>
    <d v="1899-12-30T00:22:50"/>
  </r>
  <r>
    <n v="1318428"/>
    <n v="96163"/>
    <n v="100390"/>
    <s v="bicycle"/>
    <s v="Momofuku Milk Bar"/>
    <x v="11"/>
    <s v="Cereal Milk Jug"/>
    <n v="2"/>
    <s v="Milk Jugs"/>
    <m/>
    <n v="40.787149600866101"/>
    <n v="-73.971722312198096"/>
    <n v="40.773978"/>
    <n v="-73.9487989"/>
    <d v="2014-10-08T14:30:03"/>
    <d v="2014-10-08T14:35:27"/>
    <d v="2014-10-08T14:48:23"/>
    <d v="2014-10-08T15:02:42"/>
    <n v="2.2674930551147554E-2"/>
    <n v="2.6438114459615511E-2"/>
    <d v="1899-12-30T00:18:21"/>
  </r>
  <r>
    <n v="1483319"/>
    <n v="14087"/>
    <n v="173867"/>
    <s v="car"/>
    <s v="Mamoun's Falafel"/>
    <x v="22"/>
    <s v="Meat Plate Combo"/>
    <n v="1"/>
    <s v="Meat Combo"/>
    <m/>
    <n v="40.730178000000002"/>
    <n v="-74.000322400000002"/>
    <n v="40.709152000000003"/>
    <n v="-74.002086000000006"/>
    <d v="2014-10-29T21:55:30"/>
    <d v="2014-10-29T22:05:31"/>
    <d v="2014-10-29T22:18:57"/>
    <d v="2014-10-29T22:34:52"/>
    <n v="2.7333993057254702E-2"/>
    <n v="2.1099833197444379E-2"/>
    <d v="1899-12-30T00:23:27"/>
  </r>
  <r>
    <n v="1323077"/>
    <n v="79849"/>
    <n v="61900"/>
    <s v="bicycle"/>
    <s v="sweetgreen"/>
    <x v="20"/>
    <s v="Spicy Sabzi (vegan)"/>
    <n v="2"/>
    <s v="Signatures"/>
    <d v="1899-12-30T00:21:57"/>
    <n v="40.721323186970601"/>
    <n v="-74.009732007980304"/>
    <n v="40.725848900000003"/>
    <n v="-74.004109600000007"/>
    <d v="2014-10-09T12:25:44"/>
    <d v="2014-10-09T13:22:16"/>
    <d v="2014-10-09T13:59:58"/>
    <d v="2014-10-09T14:05:40"/>
    <n v="6.9391365745104849E-2"/>
    <n v="7.2175861561472841E-3"/>
    <d v="1899-12-30T01:12:17"/>
  </r>
  <r>
    <n v="1439613"/>
    <n v="325272"/>
    <n v="161438"/>
    <s v="bicycle"/>
    <s v="Hill Country Barbecue Market"/>
    <x v="10"/>
    <s v="Skillet Cornbread"/>
    <n v="1"/>
    <s v="Breads &amp; Spreads"/>
    <d v="1899-12-30T00:25:43"/>
    <n v="40.7443408456353"/>
    <n v="-73.990426376292504"/>
    <n v="40.767012200000003"/>
    <n v="-73.981408200000004"/>
    <d v="2014-10-24T18:46:00"/>
    <m/>
    <m/>
    <d v="2014-10-24T19:53:57"/>
    <n v="4.7185543975501787E-2"/>
    <n v="2.4399135484122716E-2"/>
    <n v="-41936.79980886574"/>
  </r>
  <r>
    <n v="1333146"/>
    <n v="78939"/>
    <n v="34667"/>
    <s v="bicycle"/>
    <s v="Nobu Next Door"/>
    <x v="6"/>
    <s v="King Salmon"/>
    <n v="5"/>
    <s v="Dinner Sushi &amp; Sashimi"/>
    <d v="1899-12-30T00:10:47"/>
    <n v="40.719386413349397"/>
    <n v="-74.008692501044905"/>
    <n v="40.710261000000003"/>
    <n v="-74.006105199999993"/>
    <d v="2014-10-10T19:48:09"/>
    <m/>
    <m/>
    <d v="2014-10-10T20:53:38"/>
    <n v="4.5470949073205702E-2"/>
    <n v="9.4851091450923082E-3"/>
    <n v="-41922.83259471065"/>
  </r>
  <r>
    <n v="1272936"/>
    <n v="174148"/>
    <n v="137891"/>
    <s v="bicycle"/>
    <s v="$10 Blue Ribbon Fried Chicken Sandwich"/>
    <x v="8"/>
    <s v="Bonchon Soy-Garlic Wings"/>
    <n v="4"/>
    <s v="Today's Special"/>
    <m/>
    <n v="40.724339999999998"/>
    <n v="-73.990960000000001"/>
    <n v="40.725991700000002"/>
    <n v="-73.995707100000004"/>
    <d v="2014-10-01T12:57:52"/>
    <m/>
    <m/>
    <d v="2014-10-01T13:26:01"/>
    <n v="1.9549016200471669E-2"/>
    <n v="5.0262382852427866E-3"/>
    <n v="-41913.540188981482"/>
  </r>
  <r>
    <n v="1277931"/>
    <n v="72173"/>
    <n v="156508"/>
    <s v="bicycle"/>
    <s v="Markt"/>
    <x v="8"/>
    <m/>
    <m/>
    <m/>
    <d v="1899-12-30T00:03:03"/>
    <n v="40.741554660080197"/>
    <n v="-73.993703273937996"/>
    <n v="40.737725099999999"/>
    <n v="-73.996560299999999"/>
    <d v="2014-10-02T09:23:53"/>
    <d v="2014-10-02T09:49:06"/>
    <d v="2014-10-02T10:02:27"/>
    <d v="2014-10-02T10:07:29"/>
    <n v="3.0284699074400123E-2"/>
    <n v="4.7778790615518466E-3"/>
    <d v="1899-12-30T00:35:31"/>
  </r>
  <r>
    <n v="1390754"/>
    <n v="357592"/>
    <n v="79847"/>
    <s v="bicycle"/>
    <s v="Blue Ribbon Sushi"/>
    <x v="4"/>
    <s v="House Salad"/>
    <n v="1"/>
    <s v="Salads"/>
    <d v="1899-12-30T00:04:14"/>
    <n v="40.7261096570601"/>
    <n v="-74.002491863200504"/>
    <n v="40.718270305456102"/>
    <n v="-74.008218519067597"/>
    <d v="2014-10-18T18:12:01"/>
    <d v="2014-10-18T18:32:15"/>
    <d v="2014-10-18T18:58:00"/>
    <d v="2014-10-18T19:06:45"/>
    <n v="3.801064814615529E-2"/>
    <n v="9.7082450005765743E-3"/>
    <d v="1899-12-30T00:41:46"/>
  </r>
  <r>
    <n v="1407364"/>
    <n v="380364"/>
    <n v="79598"/>
    <s v="bicycle"/>
    <s v="Tompkins Square Bagels"/>
    <x v="7"/>
    <s v="Plain"/>
    <n v="1"/>
    <s v="Bagels"/>
    <m/>
    <n v="40.72813"/>
    <n v="-73.982020000000006"/>
    <n v="40.720914999999998"/>
    <n v="-73.9794299"/>
    <d v="2014-10-20T10:21:31"/>
    <d v="2014-10-20T10:21:45"/>
    <d v="2014-10-20T10:33:05"/>
    <d v="2014-10-20T10:38:09"/>
    <n v="1.1554710647033062E-2"/>
    <n v="7.6658230484445353E-3"/>
    <d v="1899-12-30T00:11:34"/>
  </r>
  <r>
    <n v="1344771"/>
    <n v="369272"/>
    <n v="158266"/>
    <s v="scooter"/>
    <s v="BabyCakes NYC"/>
    <x v="7"/>
    <s v="Agave Sweetened Brownies"/>
    <n v="1"/>
    <s v="Menu"/>
    <m/>
    <n v="40.718024999999997"/>
    <n v="-73.989769999999993"/>
    <n v="40.767651000000001"/>
    <n v="-73.966875000000002"/>
    <d v="2014-10-12T11:09:34"/>
    <d v="2014-10-12T11:35:10"/>
    <d v="2014-10-12T11:50:30"/>
    <d v="2014-10-12T12:07:00"/>
    <n v="3.988798611680977E-2"/>
    <n v="5.4652730041599436E-2"/>
    <d v="1899-12-30T00:40:57"/>
  </r>
  <r>
    <n v="1490188"/>
    <n v="166368"/>
    <n v="174143"/>
    <s v="motorcycle"/>
    <s v="Prosperity Dumpling"/>
    <x v="30"/>
    <s v="Sesame Pancake"/>
    <n v="1"/>
    <s v="Noodle &amp; Buns"/>
    <m/>
    <n v="40.716001252285203"/>
    <n v="-73.993209734266102"/>
    <n v="40.775973499999999"/>
    <n v="-73.947844799999999"/>
    <d v="2014-10-30T21:00:31"/>
    <d v="2014-10-30T21:08:01"/>
    <d v="2014-10-30T21:44:21"/>
    <d v="2014-10-30T22:07:10"/>
    <n v="4.628622684685979E-2"/>
    <n v="7.5197391955657708E-2"/>
    <d v="1899-12-30T00:43:50"/>
  </r>
  <r>
    <n v="1475432"/>
    <n v="110858"/>
    <n v="170756"/>
    <s v="bicycle"/>
    <s v="Burger Joint"/>
    <x v="2"/>
    <s v="French Fries"/>
    <n v="1"/>
    <s v="Menu"/>
    <d v="1899-12-30T00:05:38"/>
    <n v="40.764075830277001"/>
    <n v="-73.978632525152193"/>
    <n v="40.777122800000001"/>
    <n v="-73.957647800000004"/>
    <d v="2014-10-28T19:44:21"/>
    <d v="2014-10-28T19:48:59"/>
    <d v="2014-10-28T20:02:49"/>
    <d v="2014-10-28T20:16:02"/>
    <n v="2.1998402778990567E-2"/>
    <n v="2.4709959705871625E-2"/>
    <d v="1899-12-30T00:12:50"/>
  </r>
  <r>
    <n v="1409926"/>
    <n v="61522"/>
    <n v="158266"/>
    <s v="scooter"/>
    <s v="Momofuku Milk Bar"/>
    <x v="11"/>
    <s v="Birthday Cake (6&quot;)"/>
    <n v="1"/>
    <s v="6&quot; Cakes"/>
    <m/>
    <n v="40.7628429402262"/>
    <n v="-73.975745647432205"/>
    <n v="40.746205000000003"/>
    <n v="-73.978513000000007"/>
    <d v="2014-10-20T18:38:28"/>
    <d v="2014-10-20T18:43:48"/>
    <d v="2014-10-20T18:53:07"/>
    <d v="2014-10-20T19:07:16"/>
    <n v="1.9991828703496139E-2"/>
    <n v="1.6866514020538136E-2"/>
    <d v="1899-12-30T00:14:38"/>
  </r>
  <r>
    <n v="1321288"/>
    <n v="146802"/>
    <n v="124897"/>
    <s v="bicycle"/>
    <s v="Mighty Quinn's BBQ"/>
    <x v="10"/>
    <s v="Brisket"/>
    <n v="1"/>
    <s v="Meats"/>
    <m/>
    <n v="40.727518945156902"/>
    <n v="-73.988671302795396"/>
    <n v="40.7455517"/>
    <n v="-73.978619600000002"/>
    <d v="2014-10-08T22:12:37"/>
    <d v="2014-10-08T22:10:28"/>
    <d v="2014-10-08T22:23:43"/>
    <d v="2014-10-08T22:38:06"/>
    <n v="1.769518518995028E-2"/>
    <n v="2.0645023039905074E-2"/>
    <d v="1899-12-30T00:11:06"/>
  </r>
  <r>
    <n v="1307431"/>
    <n v="128457"/>
    <n v="108297"/>
    <s v="bicycle"/>
    <s v="$10 Blue Ribbon Fried Chicken Sandwich"/>
    <x v="8"/>
    <s v="$10 Dirty Bird Rotisserie Chicken Wrap"/>
    <n v="1"/>
    <s v="Today's Special"/>
    <m/>
    <n v="40.724339999999998"/>
    <n v="-73.990960000000001"/>
    <n v="40.763275100000001"/>
    <n v="-73.9732676"/>
    <d v="2014-10-06T11:42:55"/>
    <m/>
    <m/>
    <d v="2014-10-06T12:39:40"/>
    <n v="3.9414583334291819E-2"/>
    <n v="4.2766377328110318E-2"/>
    <n v="-41918.48813380787"/>
  </r>
  <r>
    <n v="1434800"/>
    <n v="389740"/>
    <n v="105178"/>
    <s v="bicycle"/>
    <s v="L'Express"/>
    <x v="29"/>
    <s v="Dinner Lamb Medallions"/>
    <n v="1"/>
    <s v="Dinner Main Courses"/>
    <m/>
    <n v="40.7382631261951"/>
    <n v="-73.987838104088993"/>
    <n v="40.728746142595703"/>
    <n v="-73.979612253082195"/>
    <d v="2014-10-24T02:21:29"/>
    <d v="2014-10-24T02:26:47"/>
    <d v="2014-10-24T03:11:06"/>
    <d v="2014-10-24T03:22:39"/>
    <n v="4.2470578700886108E-2"/>
    <n v="1.2579252824283545E-2"/>
    <d v="1899-12-30T00:49:37"/>
  </r>
  <r>
    <n v="1365625"/>
    <n v="59085"/>
    <n v="143085"/>
    <s v="car"/>
    <s v="Organic Avenue"/>
    <x v="8"/>
    <m/>
    <m/>
    <m/>
    <m/>
    <n v="40.738810586816903"/>
    <n v="-73.987350288345596"/>
    <n v="40.748849"/>
    <n v="-73.980168000000006"/>
    <d v="2014-10-15T11:25:04"/>
    <d v="2014-10-15T11:30:11"/>
    <d v="2014-10-15T11:41:29"/>
    <d v="2014-10-15T11:57:09"/>
    <n v="2.2281990735791624E-2"/>
    <n v="1.2343216967782476E-2"/>
    <d v="1899-12-30T00:16:25"/>
  </r>
  <r>
    <n v="1342379"/>
    <n v="265903"/>
    <n v="157975"/>
    <s v="bicycle"/>
    <s v="Momofuku Milk Bar"/>
    <x v="11"/>
    <s v="B'day Cake Truffles"/>
    <n v="2"/>
    <s v="Cake Truffles"/>
    <m/>
    <n v="40.7628429402262"/>
    <n v="-73.975745647432205"/>
    <n v="40.755294900000003"/>
    <n v="-73.995450599999998"/>
    <d v="2014-10-11T21:56:08"/>
    <d v="2014-10-11T22:07:01"/>
    <d v="2014-10-11T22:29:26"/>
    <d v="2014-10-11T22:52:24"/>
    <n v="3.9067615740350448E-2"/>
    <n v="2.1101138996633555E-2"/>
    <d v="1899-12-30T00:33:18"/>
  </r>
  <r>
    <n v="1314421"/>
    <n v="183520"/>
    <n v="108006"/>
    <s v="bicycle"/>
    <s v="Blue Ribbon Sushi"/>
    <x v="4"/>
    <s v="California"/>
    <n v="1"/>
    <s v="Maki (Special Rolls)"/>
    <d v="1899-12-30T00:11:39"/>
    <n v="40.7261096570601"/>
    <n v="-74.002491863200504"/>
    <n v="40.732428200000001"/>
    <n v="-74.008059399999993"/>
    <d v="2014-10-07T18:18:29"/>
    <d v="2014-10-07T18:24:01"/>
    <d v="2014-10-07T19:02:20"/>
    <d v="2014-10-07T19:10:49"/>
    <n v="3.6335763885290362E-2"/>
    <n v="8.4214874515756034E-3"/>
    <d v="1899-12-30T00:32:11"/>
  </r>
  <r>
    <n v="1417017"/>
    <n v="104130"/>
    <n v="44356"/>
    <s v="bicycle"/>
    <s v="Ravagh Persian Grill"/>
    <x v="21"/>
    <s v="Salad Olovieh"/>
    <n v="1"/>
    <s v="Appetizers"/>
    <d v="1899-12-30T00:02:35"/>
    <n v="40.7455685810218"/>
    <n v="-73.985628575814403"/>
    <n v="40.718009000000002"/>
    <n v="-74.004217999999995"/>
    <d v="2014-10-21T21:00:57"/>
    <d v="2014-10-21T21:18:40"/>
    <d v="2014-10-21T21:28:45"/>
    <d v="2014-10-21T21:48:37"/>
    <n v="3.3091608791437466E-2"/>
    <n v="3.3243002235792629E-2"/>
    <d v="1899-12-30T00:25:12"/>
  </r>
  <r>
    <n v="1460496"/>
    <n v="52832"/>
    <n v="28765"/>
    <s v="bicycle"/>
    <s v="Max Brenner"/>
    <x v="11"/>
    <s v="Mediterranean Trio &amp; Crispy Pita Chips"/>
    <n v="1"/>
    <s v="Things to Dip"/>
    <m/>
    <n v="40.734410621402901"/>
    <n v="-73.990816622731302"/>
    <n v="40.778027999999999"/>
    <n v="-73.953851"/>
    <d v="2014-10-26T17:10:05"/>
    <d v="2014-10-26T17:14:32"/>
    <d v="2014-10-26T17:41:19"/>
    <d v="2014-10-26T18:15:13"/>
    <n v="4.5233020835439675E-2"/>
    <n v="5.7174583335565222E-2"/>
    <d v="1899-12-30T00:31:14"/>
  </r>
  <r>
    <n v="1318038"/>
    <n v="158126"/>
    <n v="94865"/>
    <s v="bicycle"/>
    <s v="sweetgreen"/>
    <x v="20"/>
    <m/>
    <m/>
    <m/>
    <d v="1899-12-30T00:12:37"/>
    <n v="40.745078589413303"/>
    <n v="-73.988821506500202"/>
    <n v="40.749614999999999"/>
    <n v="-74.004716500000001"/>
    <d v="2014-10-08T12:59:27"/>
    <d v="2014-10-08T13:12:12"/>
    <d v="2014-10-08T13:24:18"/>
    <d v="2014-10-08T13:34:50"/>
    <n v="2.4570324072556105E-2"/>
    <n v="1.6529665434295338E-2"/>
    <d v="1899-12-30T00:12:14"/>
  </r>
  <r>
    <n v="1479756"/>
    <n v="63361"/>
    <n v="91807"/>
    <s v="walker"/>
    <s v="Wondee Siam I"/>
    <x v="8"/>
    <m/>
    <m/>
    <m/>
    <d v="1899-12-30T00:09:04"/>
    <n v="40.765040723957597"/>
    <n v="-73.987912711093401"/>
    <n v="40.747481399999998"/>
    <n v="-74.002156499999998"/>
    <d v="2014-10-29T15:13:10"/>
    <d v="2014-10-29T15:20:03"/>
    <d v="2014-10-29T15:30:24"/>
    <d v="2014-10-29T15:44:07"/>
    <n v="2.1492442130693235E-2"/>
    <n v="2.2610072539990041E-2"/>
    <d v="1899-12-30T00:08:10"/>
  </r>
  <r>
    <n v="1319443"/>
    <n v="275927"/>
    <n v="22502"/>
    <s v="bicycle"/>
    <s v="Pies 'n' Thighs"/>
    <x v="8"/>
    <s v="Fried Chicken Box"/>
    <n v="1"/>
    <s v="Dinner Entrees"/>
    <d v="1899-12-30T00:14:30"/>
    <n v="40.711255247272"/>
    <n v="-73.961442624671804"/>
    <n v="40.745894700000001"/>
    <n v="-73.924806099999998"/>
    <d v="2014-10-08T18:09:19"/>
    <d v="2014-10-08T18:36:29"/>
    <d v="2014-10-08T18:53:51"/>
    <d v="2014-10-08T19:13:59"/>
    <n v="4.4904467591550201E-2"/>
    <n v="5.0419506397061109E-2"/>
    <d v="1899-12-30T00:30:02"/>
  </r>
  <r>
    <n v="1395550"/>
    <n v="54809"/>
    <n v="104533"/>
    <s v="bicycle"/>
    <s v="Artichoke Basille's Pizza &amp; Bar"/>
    <x v="1"/>
    <s v="Margherita Pizza Wedge"/>
    <n v="1"/>
    <s v="Pizza Wedge"/>
    <m/>
    <n v="40.743982000000003"/>
    <n v="-74.006677999999994"/>
    <n v="40.773515000000003"/>
    <n v="-73.978841000000003"/>
    <d v="2014-10-19T02:11:21"/>
    <d v="2014-10-19T02:27:21"/>
    <d v="2014-10-19T02:52:20"/>
    <d v="2014-10-19T03:08:05"/>
    <n v="3.9400902773195412E-2"/>
    <n v="4.0584438618755596E-2"/>
    <d v="1899-12-30T00:40:59"/>
  </r>
  <r>
    <n v="1378066"/>
    <n v="346265"/>
    <n v="104533"/>
    <s v="bicycle"/>
    <s v="Crif Dogs"/>
    <x v="8"/>
    <s v="Chili Dog"/>
    <n v="2"/>
    <s v="Crif Dogs"/>
    <d v="1899-12-30T00:13:36"/>
    <n v="40.7270408508681"/>
    <n v="-73.983835960747498"/>
    <n v="40.708618199999997"/>
    <n v="-74.015465000000006"/>
    <d v="2014-10-17T00:08:40"/>
    <d v="2014-10-17T00:25:12"/>
    <d v="2014-10-17T00:35:15"/>
    <d v="2014-10-17T00:53:57"/>
    <n v="3.1454178235435393E-2"/>
    <n v="3.6603144523998259E-2"/>
    <d v="1899-12-30T00:13:00"/>
  </r>
  <r>
    <n v="1363060"/>
    <n v="318451"/>
    <n v="43955"/>
    <s v="bicycle"/>
    <s v="Blue Ribbon Sushi"/>
    <x v="4"/>
    <s v="Wakame"/>
    <n v="1"/>
    <s v="Salads"/>
    <d v="1899-12-30T00:04:18"/>
    <n v="40.7261096570601"/>
    <n v="-74.002491863200504"/>
    <n v="40.723329499999998"/>
    <n v="-73.991501799999995"/>
    <d v="2014-10-14T20:21:36"/>
    <d v="2014-10-14T20:36:00"/>
    <d v="2014-10-14T20:47:20"/>
    <d v="2014-10-14T21:01:38"/>
    <n v="2.7803321754618082E-2"/>
    <n v="1.1336258749253248E-2"/>
    <d v="1899-12-30T00:21:26"/>
  </r>
  <r>
    <n v="1353687"/>
    <n v="64963"/>
    <n v="130599"/>
    <s v="bicycle"/>
    <s v="Wafels &amp; Dinges"/>
    <x v="11"/>
    <s v="Brussels Wafel"/>
    <n v="1"/>
    <s v="De Sweet Wafels"/>
    <m/>
    <n v="40.764437600794999"/>
    <n v="-73.973350524902301"/>
    <n v="40.77037"/>
    <n v="-73.966005999999993"/>
    <d v="2014-10-13T10:54:51"/>
    <d v="2014-10-13T10:55:56"/>
    <d v="2014-10-13T10:57:47"/>
    <d v="2014-10-13T11:32:34"/>
    <n v="2.6193368059466593E-2"/>
    <n v="9.4411549276622545E-3"/>
    <d v="1899-12-30T00:02:57"/>
  </r>
  <r>
    <n v="1350421"/>
    <n v="63147"/>
    <n v="86938"/>
    <s v="car"/>
    <s v="Sushi of Gari 46"/>
    <x v="6"/>
    <s v="Tuna With Tofu Sauce Roll"/>
    <n v="1"/>
    <s v="Special Sushi Rolls"/>
    <d v="1899-12-30T00:12:09"/>
    <n v="40.760654436198898"/>
    <n v="-73.989582752602004"/>
    <n v="40.743701000000001"/>
    <n v="-73.987386000000001"/>
    <d v="2014-10-12T20:39:50"/>
    <d v="2014-10-12T21:03:48"/>
    <d v="2014-10-12T21:29:38"/>
    <d v="2014-10-12T21:42:38"/>
    <n v="4.3602986108453479E-2"/>
    <n v="1.7095166595984521E-2"/>
    <d v="1899-12-30T00:37:39"/>
  </r>
  <r>
    <n v="1356960"/>
    <n v="73873"/>
    <n v="88804"/>
    <s v="bicycle"/>
    <s v="Han Dynasty"/>
    <x v="30"/>
    <s v="Wontons in Chili Oil"/>
    <n v="1"/>
    <s v="Hot Appetizers"/>
    <m/>
    <n v="40.732213000000002"/>
    <n v="-73.988072000000003"/>
    <n v="40.754123065175101"/>
    <n v="-73.997682156236905"/>
    <d v="2014-10-13T19:36:21"/>
    <d v="2014-10-13T19:48:11"/>
    <d v="2014-10-13T20:22:02"/>
    <d v="2014-10-13T20:36:41"/>
    <n v="4.1903587960405275E-2"/>
    <n v="2.3925009067391749E-2"/>
    <d v="1899-12-30T00:45:41"/>
  </r>
  <r>
    <n v="1347443"/>
    <n v="113477"/>
    <n v="152676"/>
    <s v="bicycle"/>
    <s v="Schnipper's Quality Kitchen"/>
    <x v="0"/>
    <s v="Cheese Fries"/>
    <n v="1"/>
    <s v="Fries &amp; Sides"/>
    <d v="1899-12-30T00:15:12"/>
    <n v="40.756968100000002"/>
    <n v="-73.972251900000003"/>
    <n v="40.766195600000003"/>
    <n v="-73.952132800000001"/>
    <d v="2014-10-12T16:13:37"/>
    <d v="2014-10-12T16:46:35"/>
    <d v="2014-10-12T16:58:54"/>
    <d v="2014-10-12T17:21:36"/>
    <n v="4.7210821758199017E-2"/>
    <n v="2.2134248147613219E-2"/>
    <d v="1899-12-30T00:30:05"/>
  </r>
  <r>
    <n v="1440322"/>
    <n v="93133"/>
    <n v="54954"/>
    <s v="bicycle"/>
    <s v="Parm"/>
    <x v="16"/>
    <s v="Eggplant Parm"/>
    <n v="1"/>
    <s v="Platters"/>
    <d v="1899-12-30T00:03:26"/>
    <n v="40.723019825000002"/>
    <n v="-73.995853999999994"/>
    <n v="40.720594699999999"/>
    <n v="-74.009523000000002"/>
    <d v="2014-10-24T19:51:00"/>
    <d v="2014-10-24T19:58:03"/>
    <d v="2014-10-24T20:12:24"/>
    <d v="2014-10-24T20:22:09"/>
    <n v="2.1623090273351409E-2"/>
    <n v="1.3882463479722655E-2"/>
    <d v="1899-12-30T00:17:57"/>
  </r>
  <r>
    <n v="1476176"/>
    <n v="203370"/>
    <n v="122837"/>
    <s v="bicycle"/>
    <s v="Chipotle Mexican Grill $1.99 Delivery"/>
    <x v="9"/>
    <s v="Burrito Bowl"/>
    <n v="1"/>
    <s v="Entree"/>
    <m/>
    <n v="40.722542870002997"/>
    <n v="-73.997769355773897"/>
    <n v="40.720690599999998"/>
    <n v="-73.994592999999995"/>
    <d v="2014-10-28T21:08:04"/>
    <d v="2014-10-28T21:05:39"/>
    <d v="2014-10-28T21:15:01"/>
    <d v="2014-10-28T21:19:06"/>
    <n v="7.6614236095338129E-3"/>
    <n v="3.6769743222403125E-3"/>
    <d v="1899-12-30T00:06:57"/>
  </r>
  <r>
    <n v="1362277"/>
    <n v="105367"/>
    <n v="162603"/>
    <s v="car"/>
    <s v="Serafina Fabulous Pizza"/>
    <x v="16"/>
    <s v="Chicken Breast Paillard"/>
    <n v="1"/>
    <s v="Secondi Piatti"/>
    <d v="1899-12-30T00:17:45"/>
    <n v="40.776083193932998"/>
    <n v="-73.962171576462296"/>
    <n v="40.769938653057601"/>
    <n v="-73.958983370438204"/>
    <d v="2014-10-14T18:33:32"/>
    <d v="2014-10-14T18:46:42"/>
    <d v="2014-10-14T19:04:32"/>
    <d v="2014-10-14T19:11:37"/>
    <n v="2.6442141199368052E-2"/>
    <n v="6.9224302251071875E-3"/>
    <d v="1899-12-30T00:13:15"/>
  </r>
  <r>
    <n v="1432435"/>
    <n v="382159"/>
    <n v="150260"/>
    <s v="bicycle"/>
    <s v="Mighty Quinn's BBQ"/>
    <x v="10"/>
    <s v="Slaw"/>
    <n v="2"/>
    <s v="Sides"/>
    <m/>
    <n v="40.727518945156902"/>
    <n v="-73.988671302795396"/>
    <n v="40.764184899999997"/>
    <n v="-73.978405100000003"/>
    <d v="2014-10-23T20:29:35"/>
    <d v="2014-10-23T20:46:38"/>
    <d v="2014-10-23T20:55:58"/>
    <d v="2014-10-23T21:17:53"/>
    <n v="3.3551678243384231E-2"/>
    <n v="3.8076070758311896E-2"/>
    <d v="1899-12-30T00:26:23"/>
  </r>
  <r>
    <n v="1368206"/>
    <n v="79215"/>
    <n v="61900"/>
    <s v="bicycle"/>
    <s v="Blue Ribbon Sushi"/>
    <x v="4"/>
    <s v="Phoenix"/>
    <n v="1"/>
    <s v="Appetizers"/>
    <d v="1899-12-30T00:14:37"/>
    <n v="40.7261096570601"/>
    <n v="-74.002491863200504"/>
    <n v="40.722033500000002"/>
    <n v="-74.001285600000003"/>
    <d v="2014-10-15T18:26:55"/>
    <d v="2014-10-15T18:39:48"/>
    <d v="2014-10-15T19:17:08"/>
    <d v="2014-10-15T19:22:43"/>
    <n v="3.8754803244955838E-2"/>
    <n v="4.2508972332283498E-3"/>
    <d v="1899-12-30T00:35:37"/>
  </r>
  <r>
    <n v="1378917"/>
    <n v="207109"/>
    <n v="38707"/>
    <s v="bicycle"/>
    <s v="Yura On Madison"/>
    <x v="8"/>
    <m/>
    <m/>
    <m/>
    <m/>
    <n v="40.784618000000002"/>
    <n v="-73.956063999999998"/>
    <n v="40.782435"/>
    <n v="-73.959299999999999"/>
    <d v="2014-10-17T10:29:31"/>
    <d v="2014-10-17T10:33:27"/>
    <d v="2014-10-17T10:46:57"/>
    <d v="2014-10-17T10:53:23"/>
    <n v="1.6577650458202697E-2"/>
    <n v="3.9034837004933414E-3"/>
    <d v="1899-12-30T00:17:26"/>
  </r>
  <r>
    <n v="1442161"/>
    <n v="396062"/>
    <n v="158962"/>
    <s v="bicycle"/>
    <s v="Duane Reade"/>
    <x v="15"/>
    <m/>
    <m/>
    <m/>
    <m/>
    <n v="40.738137498678199"/>
    <n v="-73.990018912251998"/>
    <n v="40.726223599999997"/>
    <n v="-73.993117799999993"/>
    <d v="2014-10-24T22:08:54"/>
    <d v="2014-10-24T22:14:03"/>
    <d v="2014-10-24T22:33:53"/>
    <d v="2014-10-24T22:47:07"/>
    <n v="2.6540752311120741E-2"/>
    <n v="1.2310324406332217E-2"/>
    <d v="1899-12-30T00:24:59"/>
  </r>
  <r>
    <n v="1464664"/>
    <n v="84700"/>
    <n v="10940"/>
    <s v="bicycle"/>
    <s v="Pepe Giallo"/>
    <x v="16"/>
    <s v="Penne with Tomato &amp; Basil"/>
    <n v="1"/>
    <s v="Paste"/>
    <m/>
    <n v="40.748890000000003"/>
    <n v="-74.003444000000002"/>
    <n v="40.751983899999999"/>
    <n v="-73.994798900000006"/>
    <d v="2014-10-26T21:24:40"/>
    <d v="2014-10-26T21:37:22"/>
    <d v="2014-10-26T22:01:58"/>
    <d v="2014-10-26T22:09:58"/>
    <n v="3.1459467587410472E-2"/>
    <n v="9.1820461347074736E-3"/>
    <d v="1899-12-30T00:37:18"/>
  </r>
  <r>
    <n v="1392376"/>
    <n v="385248"/>
    <n v="161485"/>
    <s v="bicycle"/>
    <s v="Shake Shack"/>
    <x v="2"/>
    <s v="ShackBurger"/>
    <n v="1"/>
    <s v="Burgers"/>
    <m/>
    <n v="40.779126065705498"/>
    <n v="-73.954904894578206"/>
    <n v="40.762996100000002"/>
    <n v="-73.961871500000001"/>
    <d v="2014-10-18T20:30:25"/>
    <d v="2014-10-18T20:31:23"/>
    <d v="2014-10-18T20:46:13"/>
    <d v="2014-10-18T20:58:47"/>
    <n v="1.9699039352417458E-2"/>
    <n v="1.7570127625132312E-2"/>
    <d v="1899-12-30T00:15:48"/>
  </r>
  <r>
    <n v="1362524"/>
    <n v="95164"/>
    <n v="32580"/>
    <s v="bicycle"/>
    <s v="Amma"/>
    <x v="5"/>
    <s v="Trio of Vegetable Samosas"/>
    <n v="1"/>
    <s v="Appetizers"/>
    <d v="1899-12-30T00:05:51"/>
    <n v="40.755701549271201"/>
    <n v="-73.968586921691895"/>
    <n v="40.779801499999998"/>
    <n v="-73.987649899999994"/>
    <d v="2014-10-14T19:10:23"/>
    <d v="2014-10-14T19:27:15"/>
    <d v="2014-10-14T20:19:05"/>
    <d v="2014-10-14T20:36:27"/>
    <n v="5.9772025466372725E-2"/>
    <n v="3.0727915111596699E-2"/>
    <d v="1899-12-30T01:02:51"/>
  </r>
  <r>
    <n v="1284967"/>
    <n v="47386"/>
    <n v="112990"/>
    <s v="bicycle"/>
    <s v="Barbounia"/>
    <x v="22"/>
    <s v="Turkish Eggs"/>
    <n v="1"/>
    <s v="Specialty Eggs"/>
    <d v="1899-12-30T00:13:15"/>
    <n v="40.7382300397759"/>
    <n v="-73.987832365087499"/>
    <n v="40.717194900000003"/>
    <n v="-74.005112199999999"/>
    <d v="2014-10-03T11:58:26"/>
    <d v="2014-10-03T12:44:42"/>
    <d v="2014-10-03T12:53:04"/>
    <d v="2014-10-03T13:09:16"/>
    <n v="4.9190856479981449E-2"/>
    <n v="2.7222597230881329E-2"/>
    <d v="1899-12-30T00:41:22"/>
  </r>
  <r>
    <n v="1356904"/>
    <n v="83287"/>
    <n v="163947"/>
    <s v="bicycle"/>
    <s v="Shake Shack"/>
    <x v="2"/>
    <s v="Shackburger"/>
    <n v="1"/>
    <s v="Burgers"/>
    <m/>
    <n v="40.740884357811296"/>
    <n v="-73.988198676721197"/>
    <n v="40.738519619306203"/>
    <n v="-73.987843765622699"/>
    <d v="2014-10-13T19:31:28"/>
    <d v="2014-10-13T19:38:03"/>
    <d v="2014-10-13T20:13:23"/>
    <d v="2014-10-13T20:19:24"/>
    <n v="3.3287870370259043E-2"/>
    <n v="2.3912235540218662E-3"/>
    <d v="1899-12-30T00:41:55"/>
  </r>
  <r>
    <n v="1318115"/>
    <n v="68524"/>
    <n v="91807"/>
    <s v="walker"/>
    <s v="Rite Aid"/>
    <x v="8"/>
    <m/>
    <m/>
    <m/>
    <m/>
    <n v="40.736616246302198"/>
    <n v="-73.9974851229737"/>
    <n v="40.736166382978297"/>
    <n v="-74.002429523255998"/>
    <d v="2014-10-08T13:22:16"/>
    <d v="2014-10-08T13:25:36"/>
    <d v="2014-10-08T13:38:30"/>
    <d v="2014-10-08T13:43:16"/>
    <n v="1.4587627316359431E-2"/>
    <n v="4.9648233766952975E-3"/>
    <d v="1899-12-30T00:16:14"/>
  </r>
  <r>
    <n v="1303694"/>
    <n v="261665"/>
    <n v="146510"/>
    <s v="bicycle"/>
    <s v="Han Dynasty"/>
    <x v="30"/>
    <s v="Dan Dan Noodle"/>
    <n v="1"/>
    <s v="Noodles"/>
    <d v="1899-12-30T00:04:44"/>
    <n v="40.732213000000002"/>
    <n v="-73.988072000000003"/>
    <n v="40.769068599999997"/>
    <n v="-73.981560500000001"/>
    <d v="2014-10-05T19:43:21"/>
    <d v="2014-10-05T19:55:18"/>
    <d v="2014-10-05T20:43:04"/>
    <d v="2014-10-05T21:09:19"/>
    <n v="5.9697418982977979E-2"/>
    <n v="3.7426392874677326E-2"/>
    <d v="1899-12-30T00:54:58"/>
  </r>
  <r>
    <n v="1397801"/>
    <n v="59668"/>
    <n v="152111"/>
    <s v="car"/>
    <s v="Shake Shack"/>
    <x v="2"/>
    <s v="Hamburger"/>
    <n v="2"/>
    <s v="Burgers"/>
    <m/>
    <n v="40.779126065705498"/>
    <n v="-73.954904894578206"/>
    <n v="40.771777"/>
    <n v="-73.960586000000006"/>
    <d v="2014-10-19T13:31:05"/>
    <d v="2014-10-19T13:47:38"/>
    <d v="2014-10-19T14:05:34"/>
    <d v="2014-10-19T14:12:49"/>
    <n v="2.8976469904591795E-2"/>
    <n v="9.2889033560118357E-3"/>
    <d v="1899-12-30T00:34:29"/>
  </r>
  <r>
    <n v="1374944"/>
    <n v="142081"/>
    <n v="88804"/>
    <s v="bicycle"/>
    <s v="Sammy's Noodle Shop"/>
    <x v="8"/>
    <m/>
    <m/>
    <m/>
    <m/>
    <n v="40.735102771011903"/>
    <n v="-73.998368882704"/>
    <n v="40.723311000000002"/>
    <n v="-74.0024789"/>
    <d v="2014-10-16T18:34:59"/>
    <d v="2014-10-16T18:38:41"/>
    <d v="2014-10-16T18:56:01"/>
    <d v="2014-10-16T19:04:31"/>
    <n v="2.0515081021585502E-2"/>
    <n v="1.2487517998806225E-2"/>
    <d v="1899-12-30T00:21:02"/>
  </r>
  <r>
    <n v="1464600"/>
    <n v="64621"/>
    <n v="38962"/>
    <s v="bicycle"/>
    <s v="La Follia"/>
    <x v="16"/>
    <s v="Truffle Fries"/>
    <n v="1"/>
    <s v="Contorni"/>
    <d v="1899-12-30T00:04:26"/>
    <n v="40.736541197779196"/>
    <n v="-73.985047638416304"/>
    <n v="40.770318000000003"/>
    <n v="-73.965181999999999"/>
    <d v="2014-10-26T21:20:09"/>
    <d v="2014-10-26T21:22:37"/>
    <d v="2014-10-26T21:39:56"/>
    <d v="2014-10-26T21:59:01"/>
    <n v="2.6995104162779171E-2"/>
    <n v="3.9185660106101299E-2"/>
    <d v="1899-12-30T00:15:21"/>
  </r>
  <r>
    <n v="1357269"/>
    <n v="68167"/>
    <n v="15291"/>
    <s v="car"/>
    <s v="Arturo's Restaurant"/>
    <x v="16"/>
    <s v="Chicken Cutlet Parmigiana Entree"/>
    <n v="1"/>
    <s v="Entrees"/>
    <d v="1899-12-30T00:04:02"/>
    <n v="40.727296542975203"/>
    <n v="-74.000549571089905"/>
    <n v="40.737766000000001"/>
    <n v="-73.991871000000003"/>
    <d v="2014-10-13T20:09:20"/>
    <d v="2014-10-13T20:18:11"/>
    <d v="2014-10-13T20:35:31"/>
    <d v="2014-10-13T20:48:14"/>
    <n v="2.7023969909350853E-2"/>
    <n v="1.3598791363814713E-2"/>
    <d v="1899-12-30T00:22:09"/>
  </r>
  <r>
    <n v="1377644"/>
    <n v="378482"/>
    <n v="163828"/>
    <s v="scooter"/>
    <s v="Dunkin Donuts"/>
    <x v="8"/>
    <m/>
    <m/>
    <m/>
    <m/>
    <n v="40.732962926628701"/>
    <n v="-73.986495173051495"/>
    <n v="40.732915900000002"/>
    <n v="-73.9877015"/>
    <d v="2014-10-16T22:58:36"/>
    <d v="2014-10-16T23:27:31"/>
    <d v="2014-10-16T23:45:20"/>
    <d v="2014-10-16T23:49:34"/>
    <n v="3.5387905096285976E-2"/>
    <n v="1.2072432275632154E-3"/>
    <d v="1899-12-30T00:46:43"/>
  </r>
  <r>
    <n v="1278985"/>
    <n v="165110"/>
    <n v="66004"/>
    <s v="bicycle"/>
    <s v="Philippe Chow"/>
    <x v="30"/>
    <m/>
    <m/>
    <m/>
    <d v="1899-12-30T00:04:36"/>
    <n v="40.764084531354698"/>
    <n v="-73.970499798529701"/>
    <n v="40.769097000000002"/>
    <n v="-73.982952999999995"/>
    <d v="2014-10-02T13:52:56"/>
    <d v="2014-10-02T14:11:33"/>
    <d v="2014-10-02T14:21:51"/>
    <d v="2014-10-02T14:36:05"/>
    <n v="2.9964849534735549E-2"/>
    <n v="1.3424122644697655E-2"/>
    <d v="1899-12-30T00:24:18"/>
  </r>
  <r>
    <n v="1277976"/>
    <n v="39029"/>
    <n v="109259"/>
    <s v="bicycle"/>
    <s v="Prosperity Dumpling"/>
    <x v="30"/>
    <s v="Mung Bean Porridge"/>
    <n v="1"/>
    <s v="Soups"/>
    <d v="1899-12-30T00:27:18"/>
    <n v="40.716001252285203"/>
    <n v="-73.993209734266102"/>
    <n v="40.727649999999997"/>
    <n v="-73.986751999999996"/>
    <d v="2014-10-02T09:53:26"/>
    <d v="2014-10-02T10:47:02"/>
    <d v="2014-10-02T10:54:22"/>
    <d v="2014-10-02T11:04:19"/>
    <n v="4.9223356480069924E-2"/>
    <n v="1.3318996027275175E-2"/>
    <d v="1899-12-30T00:33:37"/>
  </r>
  <r>
    <n v="1390527"/>
    <n v="49104"/>
    <n v="163796"/>
    <s v="motorcycle"/>
    <s v="Fay Da Bakery"/>
    <x v="8"/>
    <m/>
    <m/>
    <m/>
    <m/>
    <n v="40.730992504624702"/>
    <n v="-74.001484964024797"/>
    <n v="40.747896730937697"/>
    <n v="-74.003608273411203"/>
    <d v="2014-10-18T17:43:15"/>
    <d v="2014-10-18T18:13:41"/>
    <d v="2014-10-18T18:43:32"/>
    <d v="2014-10-18T18:56:21"/>
    <n v="5.0760625003022142E-2"/>
    <n v="1.7037056963905443E-2"/>
    <d v="1899-12-30T01:00:17"/>
  </r>
  <r>
    <n v="1404160"/>
    <n v="68942"/>
    <n v="161295"/>
    <s v="car"/>
    <s v="Dumpling Man"/>
    <x v="8"/>
    <m/>
    <m/>
    <m/>
    <m/>
    <n v="40.727410963434899"/>
    <n v="-73.984721801008604"/>
    <n v="40.7162344849257"/>
    <n v="-74.0080973614633"/>
    <d v="2014-10-19T21:00:57"/>
    <d v="2014-10-19T21:20:57"/>
    <d v="2014-10-19T21:39:16"/>
    <d v="2014-10-19T21:56:34"/>
    <n v="3.8625763889285736E-2"/>
    <n v="2.5910046283974968E-2"/>
    <d v="1899-12-30T00:38:19"/>
  </r>
  <r>
    <n v="1424469"/>
    <n v="128929"/>
    <n v="111793"/>
    <s v="car"/>
    <s v="Parm"/>
    <x v="16"/>
    <s v="Pizza Knots"/>
    <n v="1"/>
    <s v="Bread"/>
    <d v="1899-12-30T00:05:50"/>
    <n v="40.723019825000002"/>
    <n v="-73.995853999999994"/>
    <n v="40.737031025399098"/>
    <n v="-74.0084934575967"/>
    <d v="2014-10-22T20:49:40"/>
    <d v="2014-10-22T21:11:56"/>
    <d v="2014-10-22T21:18:16"/>
    <d v="2014-10-22T21:31:55"/>
    <n v="2.9341678244236391E-2"/>
    <n v="1.8869807231727508E-2"/>
    <d v="1899-12-30T00:22:47"/>
  </r>
  <r>
    <n v="1483671"/>
    <n v="186473"/>
    <n v="59348"/>
    <s v="walker"/>
    <s v="Blue Ribbon Sushi Izakaya"/>
    <x v="4"/>
    <s v="Madai"/>
    <n v="2"/>
    <s v="Taiheyo (Pacific Ocean)"/>
    <d v="1899-12-30T00:06:28"/>
    <n v="40.721979579708403"/>
    <n v="-73.988148214155601"/>
    <n v="40.737752700000001"/>
    <n v="-73.992100899999997"/>
    <d v="2014-10-29T22:24:36"/>
    <d v="2014-10-29T23:11:29"/>
    <d v="2014-10-29T23:20:49"/>
    <d v="2014-10-29T23:32:23"/>
    <n v="4.7069409723917488E-2"/>
    <n v="1.6260844046903606E-2"/>
    <d v="1899-12-30T00:49:45"/>
  </r>
  <r>
    <n v="1464434"/>
    <n v="344079"/>
    <n v="173409"/>
    <s v="bicycle"/>
    <s v="Olea"/>
    <x v="22"/>
    <s v="SautÃ©ed Halloumi Cheese"/>
    <n v="1"/>
    <s v="Tapas"/>
    <d v="1899-12-30T00:07:23"/>
    <n v="40.687688999999999"/>
    <n v="-73.970744999999994"/>
    <n v="40.694653600000002"/>
    <n v="-73.955583700000005"/>
    <d v="2014-10-26T21:08:02"/>
    <d v="2014-10-26T21:17:13"/>
    <d v="2014-10-26T21:35:30"/>
    <d v="2014-10-26T21:45:11"/>
    <n v="2.5793379631068092E-2"/>
    <n v="1.6684443977840423E-2"/>
    <d v="1899-12-30T00:20:05"/>
  </r>
  <r>
    <n v="1331834"/>
    <n v="105164"/>
    <n v="93783"/>
    <s v="bicycle"/>
    <s v="Wolfgang's Steakhouse"/>
    <x v="42"/>
    <m/>
    <m/>
    <m/>
    <d v="1899-12-30T00:08:20"/>
    <n v="40.721316129999998"/>
    <n v="-74.010077999999993"/>
    <n v="40.730992999999998"/>
    <n v="-74.009915000000007"/>
    <d v="2014-10-10T17:22:00"/>
    <d v="2014-10-10T17:22:40"/>
    <d v="2014-10-10T17:52:31"/>
    <d v="2014-10-10T18:02:03"/>
    <n v="2.7818611109978519E-2"/>
    <n v="9.6782427122330643E-3"/>
    <d v="1899-12-30T00:22:10"/>
  </r>
  <r>
    <n v="1483351"/>
    <n v="399121"/>
    <n v="72480"/>
    <s v="car"/>
    <s v="Duane Reade"/>
    <x v="15"/>
    <m/>
    <m/>
    <m/>
    <m/>
    <n v="40.739669913434199"/>
    <n v="-73.995310138486801"/>
    <n v="40.745977099999998"/>
    <n v="-73.991552999999996"/>
    <d v="2014-10-29T21:57:39"/>
    <d v="2014-10-29T22:16:34"/>
    <d v="2014-10-29T22:46:26"/>
    <d v="2014-10-29T22:50:07"/>
    <n v="3.6435335649002809E-2"/>
    <n v="7.3414366431115664E-3"/>
    <d v="1899-12-30T00:48:47"/>
  </r>
  <r>
    <n v="1485148"/>
    <n v="91526"/>
    <n v="66416"/>
    <s v="bicycle"/>
    <s v="Krispy Kreme"/>
    <x v="32"/>
    <m/>
    <m/>
    <m/>
    <m/>
    <n v="40.749890423418002"/>
    <n v="-73.992362022399902"/>
    <n v="40.7200779"/>
    <n v="-74.007796400000004"/>
    <d v="2014-10-30T08:33:55"/>
    <d v="2014-10-30T08:42:44"/>
    <d v="2014-10-30T08:54:03"/>
    <d v="2014-10-30T09:08:28"/>
    <n v="2.4000601850275416E-2"/>
    <n v="3.3570918433242607E-2"/>
    <d v="1899-12-30T00:20:08"/>
  </r>
  <r>
    <n v="1449099"/>
    <n v="72339"/>
    <n v="161485"/>
    <s v="bicycle"/>
    <s v="Udon West - Midtown East"/>
    <x v="8"/>
    <m/>
    <m/>
    <m/>
    <d v="1899-12-30T00:03:42"/>
    <n v="40.753824999999999"/>
    <n v="-73.973799"/>
    <n v="40.757719000000002"/>
    <n v="-73.966089999999994"/>
    <d v="2014-10-25T17:33:13"/>
    <d v="2014-10-25T17:36:23"/>
    <d v="2014-10-25T17:46:13"/>
    <d v="2014-10-25T17:54:11"/>
    <n v="1.4557268514181487E-2"/>
    <n v="8.6366612183241612E-3"/>
    <d v="1899-12-30T00:09:17"/>
  </r>
  <r>
    <n v="1385244"/>
    <n v="87605"/>
    <n v="138057"/>
    <s v="car"/>
    <s v="RedFarm Broadway"/>
    <x v="30"/>
    <s v="â€˜Pac Manâ€™ Shrimp Dumplings (4)"/>
    <n v="1"/>
    <s v="Dim Sum"/>
    <d v="1899-12-30T00:08:06"/>
    <n v="40.782116700000003"/>
    <n v="-73.980739099999994"/>
    <n v="40.722410099999998"/>
    <n v="-73.994121000000007"/>
    <d v="2014-10-17T22:43:08"/>
    <d v="2014-10-17T22:54:46"/>
    <d v="2014-10-17T23:13:06"/>
    <d v="2014-10-17T23:43:24"/>
    <n v="4.1846921296382789E-2"/>
    <n v="6.118785280732611E-2"/>
    <d v="1899-12-30T00:21:52"/>
  </r>
  <r>
    <n v="1436545"/>
    <n v="368404"/>
    <n v="105427"/>
    <s v="bicycle"/>
    <s v="Murray's Bagels"/>
    <x v="7"/>
    <m/>
    <m/>
    <m/>
    <m/>
    <n v="40.736440000000002"/>
    <n v="-73.997342230000001"/>
    <n v="40.731173300000002"/>
    <n v="-74.004469799999995"/>
    <d v="2014-10-24T13:31:37"/>
    <d v="2014-10-24T13:42:51"/>
    <d v="2014-10-24T14:03:11"/>
    <d v="2014-10-24T14:10:02"/>
    <n v="2.6672395833884366E-2"/>
    <n v="8.8623012245590046E-3"/>
    <d v="1899-12-30T00:31:33"/>
  </r>
  <r>
    <n v="1374320"/>
    <n v="97079"/>
    <n v="66004"/>
    <s v="bicycle"/>
    <s v="Benihana"/>
    <x v="4"/>
    <s v="Shrimp Saute"/>
    <n v="1"/>
    <s v="Side Orders"/>
    <d v="1899-12-30T00:05:19"/>
    <n v="40.763165884696399"/>
    <n v="-73.977019781707995"/>
    <n v="40.764602734309499"/>
    <n v="-73.980104808524004"/>
    <d v="2014-10-16T16:33:34"/>
    <d v="2014-10-16T16:39:11"/>
    <d v="2014-10-16T17:17:59"/>
    <d v="2014-10-16T17:25:08"/>
    <n v="3.5809710643661674E-2"/>
    <n v="3.4032230702912263E-3"/>
    <d v="1899-12-30T00:39:06"/>
  </r>
  <r>
    <n v="1348274"/>
    <n v="77035"/>
    <n v="84770"/>
    <s v="bicycle"/>
    <s v="Outback Steakhouse"/>
    <x v="8"/>
    <m/>
    <m/>
    <m/>
    <d v="1899-12-30T00:08:30"/>
    <n v="40.742314878697499"/>
    <n v="-73.991889953613295"/>
    <n v="40.719465999999997"/>
    <n v="-74.008193000000006"/>
    <d v="2014-10-12T17:57:01"/>
    <d v="2014-10-12T18:16:05"/>
    <d v="2014-10-12T18:32:02"/>
    <d v="2014-10-12T18:46:27"/>
    <n v="3.4322870371397585E-2"/>
    <n v="2.8068854255569264E-2"/>
    <d v="1899-12-30T00:26:31"/>
  </r>
  <r>
    <n v="1411941"/>
    <n v="339930"/>
    <n v="140919"/>
    <s v="bicycle"/>
    <s v="Whole Foods Market"/>
    <x v="17"/>
    <s v="Org Synergy Cherry Chia"/>
    <n v="1"/>
    <s v="Refrigerated Drinks"/>
    <m/>
    <n v="40.768061709366101"/>
    <n v="-73.981847763061495"/>
    <n v="40.769095"/>
    <n v="-73.981598000000005"/>
    <d v="2014-10-20T22:05:55"/>
    <m/>
    <m/>
    <d v="2014-10-20T22:50:04"/>
    <n v="3.0663090277812444E-2"/>
    <n v="1.0630480332457571E-3"/>
    <n v="-41932.920776932871"/>
  </r>
  <r>
    <n v="1440013"/>
    <n v="195927"/>
    <n v="52502"/>
    <s v="bicycle"/>
    <s v="Boqueria"/>
    <x v="45"/>
    <s v="Datiles con Beicon"/>
    <n v="1"/>
    <s v="Tapas"/>
    <d v="1899-12-30T00:02:30"/>
    <n v="40.7401198487984"/>
    <n v="-73.993846744534494"/>
    <n v="40.736356399999998"/>
    <n v="-73.980800700000003"/>
    <d v="2014-10-24T19:20:43"/>
    <d v="2014-10-24T19:23:58"/>
    <d v="2014-10-24T19:38:51"/>
    <d v="2014-10-24T19:48:34"/>
    <n v="1.9344398147950415E-2"/>
    <n v="1.3578027281387899E-2"/>
    <d v="1899-12-30T00:15:39"/>
  </r>
  <r>
    <n v="1314860"/>
    <n v="77371"/>
    <n v="156557"/>
    <s v="car"/>
    <s v="Magnolia Bakery"/>
    <x v="11"/>
    <s v="Vanilla Cake"/>
    <n v="3"/>
    <s v="Classic Cakes"/>
    <m/>
    <n v="40.775764315021398"/>
    <n v="-73.980206251144395"/>
    <n v="40.777954000000001"/>
    <n v="-73.959343000000004"/>
    <d v="2014-10-07T19:31:58"/>
    <d v="2014-10-07T19:44:07"/>
    <d v="2014-10-07T20:09:27"/>
    <d v="2014-10-07T20:24:07"/>
    <n v="3.6215439817169681E-2"/>
    <n v="2.0977844708631274E-2"/>
    <d v="1899-12-30T00:37:29"/>
  </r>
  <r>
    <n v="1344583"/>
    <n v="76908"/>
    <n v="9549"/>
    <s v="bicycle"/>
    <s v="Doughnut Plant Chelsea"/>
    <x v="32"/>
    <s v="Chocolate Hazelnut"/>
    <n v="1"/>
    <s v="Doughseed Doughnuts"/>
    <m/>
    <n v="40.744563916288797"/>
    <n v="-73.996630052861306"/>
    <n v="40.776781999999997"/>
    <n v="-73.976144000000005"/>
    <d v="2014-10-12T10:10:03"/>
    <d v="2014-10-12T10:17:54"/>
    <d v="2014-10-12T10:32:13"/>
    <d v="2014-10-12T11:03:20"/>
    <n v="3.7001516204327345E-2"/>
    <n v="3.8179618644741828E-2"/>
    <d v="1899-12-30T00:22:10"/>
  </r>
  <r>
    <n v="1393863"/>
    <n v="7922"/>
    <n v="142140"/>
    <s v="car"/>
    <s v="Prince Street Pizza"/>
    <x v="1"/>
    <s v="Mercer Margherita"/>
    <n v="1"/>
    <s v="The Original SOHO Squares"/>
    <m/>
    <n v="40.723079523456803"/>
    <n v="-73.994615077972398"/>
    <n v="40.7051789"/>
    <n v="-74.0080186"/>
    <d v="2014-10-18T22:19:53"/>
    <d v="2014-10-18T22:33:48"/>
    <d v="2014-10-18T22:45:27"/>
    <d v="2014-10-18T22:57:55"/>
    <n v="2.6415555556013715E-2"/>
    <n v="2.2362618873617502E-2"/>
    <d v="1899-12-30T00:25:34"/>
  </r>
  <r>
    <n v="1295475"/>
    <n v="104548"/>
    <n v="153766"/>
    <s v="bicycle"/>
    <s v="Tarallucci e Vino Restaurant"/>
    <x v="16"/>
    <s v="Gnocchetti"/>
    <n v="1"/>
    <s v="Primi"/>
    <d v="1899-12-30T00:15:27"/>
    <n v="40.737977000000001"/>
    <n v="-73.990690000000001"/>
    <n v="40.730441300000003"/>
    <n v="-73.989793000000006"/>
    <d v="2014-10-04T19:44:47"/>
    <d v="2014-10-04T20:08:18"/>
    <d v="2014-10-04T20:16:15"/>
    <d v="2014-10-04T20:55:27"/>
    <n v="4.9069467597291805E-2"/>
    <n v="7.5888987007315129E-3"/>
    <d v="1899-12-30T00:16:01"/>
  </r>
  <r>
    <n v="1470557"/>
    <n v="152786"/>
    <n v="122124"/>
    <s v="bicycle"/>
    <s v="Cafe Habana"/>
    <x v="9"/>
    <s v="Spicy Spinach"/>
    <n v="1"/>
    <s v="Side Orders"/>
    <d v="1899-12-30T00:06:32"/>
    <n v="40.7228416988277"/>
    <n v="-73.994116468965402"/>
    <n v="40.747183999999997"/>
    <n v="-73.972449999999995"/>
    <d v="2014-10-27T21:01:51"/>
    <d v="2014-10-27T21:04:57"/>
    <d v="2014-10-27T21:17:48"/>
    <d v="2014-10-27T21:35:37"/>
    <n v="2.3453692127077375E-2"/>
    <n v="3.2588088372774042E-2"/>
    <d v="1899-12-30T00:09:26"/>
  </r>
  <r>
    <n v="1448064"/>
    <n v="124359"/>
    <n v="67430"/>
    <s v="bicycle"/>
    <s v="INTERMIX"/>
    <x v="8"/>
    <m/>
    <m/>
    <m/>
    <m/>
    <n v="40.775066447241201"/>
    <n v="-73.962889046006794"/>
    <n v="40.737725099999999"/>
    <n v="-73.996560299999999"/>
    <d v="2014-10-25T15:52:50"/>
    <d v="2014-10-25T15:58:05"/>
    <d v="2014-10-25T16:31:54"/>
    <d v="2014-10-25T16:52:42"/>
    <n v="4.1570543980924413E-2"/>
    <n v="5.0280508741091676E-2"/>
    <d v="1899-12-30T00:39:04"/>
  </r>
  <r>
    <n v="1314737"/>
    <n v="100536"/>
    <n v="67430"/>
    <s v="bicycle"/>
    <s v="LAVO"/>
    <x v="16"/>
    <m/>
    <m/>
    <m/>
    <d v="1899-12-30T00:10:14"/>
    <n v="40.762842132319498"/>
    <n v="-73.971733791162904"/>
    <n v="40.765967600000003"/>
    <n v="-73.961998199999996"/>
    <d v="2014-10-07T19:12:42"/>
    <d v="2014-10-07T19:25:49"/>
    <d v="2014-10-07T19:41:09"/>
    <d v="2014-10-07T19:51:45"/>
    <n v="2.7113784723042045E-2"/>
    <n v="1.0224983301364E-2"/>
    <d v="1899-12-30T00:18:12"/>
  </r>
  <r>
    <n v="1308096"/>
    <n v="69928"/>
    <n v="10940"/>
    <s v="bicycle"/>
    <s v="Maison LadurÃ©e"/>
    <x v="11"/>
    <s v="Chocolat"/>
    <n v="2"/>
    <s v="Macaroons (Individual)"/>
    <m/>
    <n v="40.770674225957698"/>
    <n v="-73.966114756096204"/>
    <n v="40.769443000000003"/>
    <n v="-73.950874999999996"/>
    <d v="2014-10-06T14:29:09"/>
    <d v="2014-10-06T14:33:46"/>
    <d v="2014-10-06T14:42:35"/>
    <d v="2014-10-06T14:54:22"/>
    <n v="1.751729167153826E-2"/>
    <n v="1.5289410820263437E-2"/>
    <d v="1899-12-30T00:13:27"/>
  </r>
  <r>
    <n v="1277049"/>
    <n v="253195"/>
    <n v="132101"/>
    <s v="truck"/>
    <s v="Jack's Wife Freda"/>
    <x v="22"/>
    <s v="Vegetable Curry Bowl"/>
    <n v="1"/>
    <s v="Entrees"/>
    <d v="1899-12-30T00:05:56"/>
    <n v="40.721989949797702"/>
    <n v="-73.997747898101807"/>
    <n v="40.684756"/>
    <n v="-74.003614999999996"/>
    <d v="2014-10-01T23:39:27"/>
    <d v="2014-10-01T23:47:55"/>
    <d v="2014-10-02T00:08:14"/>
    <d v="2014-10-02T00:35:00"/>
    <n v="3.8577326384256594E-2"/>
    <n v="3.7693366819926813E-2"/>
    <d v="1899-12-30T00:22:51"/>
  </r>
  <r>
    <n v="1401023"/>
    <n v="80434"/>
    <n v="149651"/>
    <s v="bicycle"/>
    <s v="Bareburger"/>
    <x v="2"/>
    <s v="Mexican"/>
    <n v="2"/>
    <s v="Bare Salads"/>
    <d v="1899-12-30T00:05:42"/>
    <n v="40.768488798984301"/>
    <n v="-73.955182186711994"/>
    <n v="40.768425000000001"/>
    <n v="-73.960552000000007"/>
    <d v="2014-10-19T18:13:04"/>
    <d v="2014-10-19T18:14:04"/>
    <d v="2014-10-19T18:40:54"/>
    <d v="2014-10-19T18:47:44"/>
    <n v="2.4075000001175795E-2"/>
    <n v="5.3701922738871779E-3"/>
    <d v="1899-12-30T00:22:08"/>
  </r>
  <r>
    <n v="1419228"/>
    <n v="284256"/>
    <n v="39733"/>
    <s v="bicycle"/>
    <s v="Empanada Mama (closed)"/>
    <x v="9"/>
    <s v="Entrana A La Plancha"/>
    <n v="1"/>
    <s v="Entrees"/>
    <m/>
    <n v="40.764217000000002"/>
    <n v="-73.988320999999999"/>
    <n v="40.738549900000002"/>
    <n v="-73.994985"/>
    <d v="2014-10-22T01:58:44"/>
    <d v="2014-10-22T02:09:32"/>
    <d v="2014-10-22T02:46:22"/>
    <d v="2014-10-22T03:01:11"/>
    <n v="4.3368750004447065E-2"/>
    <n v="2.6518086627997779E-2"/>
    <d v="1899-12-30T00:47:38"/>
  </r>
  <r>
    <n v="1369232"/>
    <n v="361038"/>
    <n v="147033"/>
    <s v="car"/>
    <s v="Momofuku Milk Bar"/>
    <x v="11"/>
    <s v="3 Cookies"/>
    <n v="1"/>
    <s v="Cookies"/>
    <m/>
    <n v="40.714047313412998"/>
    <n v="-73.954921066761003"/>
    <n v="40.711062678716601"/>
    <n v="-73.947479696012806"/>
    <d v="2014-10-15T20:08:13"/>
    <d v="2014-10-15T20:31:37"/>
    <d v="2014-10-15T20:56:56"/>
    <d v="2014-10-15T21:00:36"/>
    <n v="3.6383749997185078E-2"/>
    <n v="8.0176083019220697E-3"/>
    <d v="1899-12-30T00:48:43"/>
  </r>
  <r>
    <n v="1485552"/>
    <n v="208020"/>
    <n v="108006"/>
    <s v="bicycle"/>
    <s v="Spreads"/>
    <x v="8"/>
    <s v="Chicken Schnitzel Salad"/>
    <n v="1"/>
    <s v="Entree Salads"/>
    <d v="1899-12-30T00:17:05"/>
    <n v="40.744561342812297"/>
    <n v="-73.983114847799698"/>
    <n v="40.747018901686999"/>
    <n v="-73.990921968255506"/>
    <d v="2014-10-30T11:09:36"/>
    <d v="2014-10-30T11:21:27"/>
    <d v="2014-10-30T11:42:47"/>
    <d v="2014-10-30T11:49:28"/>
    <n v="2.7681261570251081E-2"/>
    <n v="8.1847862179860436E-3"/>
    <d v="1899-12-30T00:16:06"/>
  </r>
  <r>
    <n v="1332201"/>
    <n v="97938"/>
    <n v="111793"/>
    <s v="car"/>
    <s v="Popeyes Louisiana Kitchen"/>
    <x v="13"/>
    <m/>
    <m/>
    <m/>
    <m/>
    <n v="40.696928814043098"/>
    <n v="-73.935428150998604"/>
    <n v="40.720581699999997"/>
    <n v="-73.962362400000004"/>
    <d v="2014-10-10T18:01:57"/>
    <d v="2014-10-10T18:24:09"/>
    <d v="2014-10-10T18:46:26"/>
    <d v="2014-10-10T19:04:17"/>
    <n v="4.3289432876917999E-2"/>
    <n v="3.5845680121312826E-2"/>
    <d v="1899-12-30T00:44:29"/>
  </r>
  <r>
    <n v="1296010"/>
    <n v="361832"/>
    <n v="151073"/>
    <s v="bicycle"/>
    <s v="Momofuku Milk Bar"/>
    <x v="11"/>
    <s v="Cereal Milk and Crack Pie Twist Soft Serve (1 Pint)"/>
    <n v="1"/>
    <s v="Soft Serve"/>
    <m/>
    <n v="40.731795470614898"/>
    <n v="-73.985672593116803"/>
    <n v="40.713953799999999"/>
    <n v="-74.009601900000007"/>
    <d v="2014-10-04T20:42:38"/>
    <d v="2014-10-04T20:47:06"/>
    <d v="2014-10-04T21:03:56"/>
    <d v="2014-10-04T21:39:19"/>
    <n v="3.9365219905448612E-2"/>
    <n v="2.9848566770301066E-2"/>
    <d v="1899-12-30T00:21:18"/>
  </r>
  <r>
    <n v="1295143"/>
    <n v="60039"/>
    <n v="153766"/>
    <s v="bicycle"/>
    <s v="Blue Ribbon Sushi"/>
    <x v="4"/>
    <s v="Spicy Tuna &amp; Tempura Flakes"/>
    <n v="1"/>
    <s v="Maki (Special Rolls)"/>
    <d v="1899-12-30T00:20:33"/>
    <n v="40.7261096570601"/>
    <n v="-74.002491863200504"/>
    <n v="40.745520999999997"/>
    <n v="-73.990466999999995"/>
    <d v="2014-10-04T19:02:14"/>
    <d v="2014-10-04T19:25:36"/>
    <d v="2014-10-04T19:44:27"/>
    <d v="2014-10-04T20:00:38"/>
    <n v="4.0559386579843704E-2"/>
    <n v="2.2834131683101673E-2"/>
    <d v="1899-12-30T00:21:40"/>
  </r>
  <r>
    <n v="1486174"/>
    <n v="366421"/>
    <n v="69993"/>
    <s v="bicycle"/>
    <s v="Westville Chelsea"/>
    <x v="0"/>
    <m/>
    <m/>
    <m/>
    <d v="1899-12-30T00:06:40"/>
    <n v="40.742040000000003"/>
    <n v="-73.999989999999997"/>
    <n v="40.753854699999998"/>
    <n v="-73.989236399999996"/>
    <d v="2014-10-30T13:11:55"/>
    <d v="2014-10-30T13:10:32"/>
    <d v="2014-10-30T13:22:52"/>
    <d v="2014-10-30T13:32:16"/>
    <n v="1.4130231480521616E-2"/>
    <n v="1.5975827022408125E-2"/>
    <d v="1899-12-30T00:04:16"/>
  </r>
  <r>
    <n v="1394550"/>
    <n v="283884"/>
    <n v="65030"/>
    <s v="bicycle"/>
    <s v="Magnolia Bakery"/>
    <x v="11"/>
    <s v="Magnolia's Famous Banana Pudding"/>
    <n v="1"/>
    <s v="Pudding"/>
    <m/>
    <n v="40.7358928721479"/>
    <n v="-74.005204439163194"/>
    <n v="40.7161361"/>
    <n v="-74.003637800000007"/>
    <d v="2014-10-18T23:15:31"/>
    <d v="2014-10-18T23:19:48"/>
    <d v="2014-10-18T23:33:09"/>
    <d v="2014-10-18T23:50:28"/>
    <n v="2.4266643522423692E-2"/>
    <n v="1.9818789165125181E-2"/>
    <d v="1899-12-30T00:17:38"/>
  </r>
  <r>
    <n v="1350421"/>
    <n v="63147"/>
    <n v="86938"/>
    <s v="car"/>
    <s v="Sushi of Gari 46"/>
    <x v="6"/>
    <s v="Spicy Shrimp Tempura Roll"/>
    <n v="2"/>
    <s v="Rolls"/>
    <d v="1899-12-30T00:12:09"/>
    <n v="40.760654436198898"/>
    <n v="-73.989582752602004"/>
    <n v="40.743701000000001"/>
    <n v="-73.987386000000001"/>
    <d v="2014-10-12T20:39:50"/>
    <d v="2014-10-12T21:03:48"/>
    <d v="2014-10-12T21:29:38"/>
    <d v="2014-10-12T21:42:38"/>
    <n v="4.3602986108453479E-2"/>
    <n v="1.7095166595984521E-2"/>
    <d v="1899-12-30T00:37:39"/>
  </r>
  <r>
    <n v="1342956"/>
    <n v="85207"/>
    <n v="142140"/>
    <s v="car"/>
    <s v="Momofuku Milk Bar"/>
    <x v="11"/>
    <s v="Crack Pie Soft Serve (1 Pint)"/>
    <n v="1"/>
    <s v="Soft Serve"/>
    <m/>
    <n v="40.731795470614898"/>
    <n v="-73.985672593116803"/>
    <n v="40.746516"/>
    <n v="-73.987213999999994"/>
    <d v="2014-10-11T23:15:14"/>
    <d v="2014-10-11T23:32:33"/>
    <d v="2014-10-12T00:01:05"/>
    <d v="2014-10-12T00:14:40"/>
    <n v="4.1276400464994367E-2"/>
    <n v="1.480101079511768E-2"/>
    <d v="1899-12-30T00:45:52"/>
  </r>
  <r>
    <n v="1431949"/>
    <n v="259341"/>
    <n v="139444"/>
    <s v="bicycle"/>
    <s v="Momoya"/>
    <x v="6"/>
    <s v="Spicy Scallop"/>
    <n v="2"/>
    <s v="Roll"/>
    <d v="1899-12-30T00:05:11"/>
    <n v="40.784077256376399"/>
    <n v="-73.9776224098444"/>
    <n v="40.774774899999997"/>
    <n v="-73.964899900000006"/>
    <d v="2014-10-23T19:40:49"/>
    <d v="2014-10-23T20:09:19"/>
    <d v="2014-10-23T20:17:08"/>
    <d v="2014-10-23T20:25:35"/>
    <n v="3.109247685642913E-2"/>
    <n v="1.5760586629129658E-2"/>
    <d v="1899-12-30T00:31:08"/>
  </r>
  <r>
    <n v="1407669"/>
    <n v="74115"/>
    <n v="138560"/>
    <s v="bicycle"/>
    <s v="sweetgreen"/>
    <x v="20"/>
    <s v="Roasted Turkey + Fall Vegetables"/>
    <n v="2"/>
    <s v="Signatures"/>
    <m/>
    <n v="40.721323186970601"/>
    <n v="-74.009732007980304"/>
    <n v="40.718662700000003"/>
    <n v="-74.000041400000001"/>
    <d v="2014-10-20T12:00:42"/>
    <m/>
    <m/>
    <d v="2014-10-20T13:53:32"/>
    <n v="7.8348252318392042E-2"/>
    <n v="1.004918275028574E-2"/>
    <n v="-41932.500491354163"/>
  </r>
  <r>
    <n v="1273880"/>
    <n v="143866"/>
    <n v="30743"/>
    <s v="bicycle"/>
    <s v="Otto Enoteca Pizzeria"/>
    <x v="16"/>
    <s v="Hazelnut Stracciatella"/>
    <n v="4"/>
    <s v="Gelati &amp; Sorbetti"/>
    <d v="1899-12-30T00:03:06"/>
    <n v="40.7320637605782"/>
    <n v="-73.996154665947003"/>
    <n v="40.717459689191102"/>
    <n v="-74.005546483321595"/>
    <d v="2014-10-01T15:49:59"/>
    <d v="2014-10-01T16:05:32"/>
    <d v="2014-10-01T16:19:22"/>
    <d v="2014-10-01T16:34:04"/>
    <n v="3.0610381945734844E-2"/>
    <n v="1.7363327292806645E-2"/>
    <d v="1899-12-30T00:26:16"/>
  </r>
  <r>
    <n v="1284533"/>
    <n v="118777"/>
    <n v="66416"/>
    <s v="bicycle"/>
    <s v="Liquiteria"/>
    <x v="3"/>
    <m/>
    <m/>
    <m/>
    <m/>
    <n v="40.737323651333803"/>
    <n v="-73.991074562072797"/>
    <n v="40.759103000000003"/>
    <n v="-73.974063000000001"/>
    <d v="2014-10-03T09:34:20"/>
    <d v="2014-10-03T10:17:31"/>
    <d v="2014-10-03T10:28:59"/>
    <d v="2014-10-03T10:45:50"/>
    <n v="4.9650138891593087E-2"/>
    <n v="2.7635724569486108E-2"/>
    <d v="1899-12-30T00:54:39"/>
  </r>
  <r>
    <n v="1337559"/>
    <n v="53543"/>
    <n v="34667"/>
    <s v="bicycle"/>
    <s v="CafÃ© China"/>
    <x v="30"/>
    <s v="Dan Dan Noodles"/>
    <n v="1"/>
    <s v="Dim Sum"/>
    <d v="1899-12-30T00:09:05"/>
    <n v="40.749901999999999"/>
    <n v="-73.982186999999996"/>
    <n v="40.732311899999999"/>
    <n v="-73.994782099999995"/>
    <d v="2014-10-11T11:58:00"/>
    <d v="2014-10-11T12:05:55"/>
    <d v="2014-10-11T12:17:16"/>
    <d v="2014-10-11T12:35:34"/>
    <n v="2.6089004626555834E-2"/>
    <n v="2.1634420769226798E-2"/>
    <d v="1899-12-30T00:10:11"/>
  </r>
  <r>
    <n v="1351205"/>
    <n v="148649"/>
    <n v="3296"/>
    <s v="bicycle"/>
    <s v="Blue Ribbon Sushi"/>
    <x v="4"/>
    <s v="Miso"/>
    <n v="1"/>
    <s v="Osuimono (Soups)"/>
    <d v="1899-12-30T00:10:11"/>
    <n v="40.7261096570601"/>
    <n v="-74.002491863200504"/>
    <n v="40.720931499999999"/>
    <n v="-74.002070200000006"/>
    <d v="2014-10-12T21:30:00"/>
    <d v="2014-10-12T21:44:28"/>
    <d v="2014-10-12T22:10:48"/>
    <d v="2014-10-12T22:15:52"/>
    <n v="3.1856400462856982E-2"/>
    <n v="5.1952969495233413E-3"/>
    <d v="1899-12-30T00:30:37"/>
  </r>
  <r>
    <n v="1289729"/>
    <n v="52832"/>
    <n v="32580"/>
    <s v="bicycle"/>
    <s v="Donburi-ya"/>
    <x v="4"/>
    <s v="Idaho Potato Croquette"/>
    <n v="1"/>
    <s v="Fried"/>
    <d v="1899-12-30T00:07:49"/>
    <n v="40.754464909220403"/>
    <n v="-73.973145698613706"/>
    <n v="40.778027999999999"/>
    <n v="-73.953851"/>
    <d v="2014-10-03T21:46:31"/>
    <d v="2014-10-03T21:54:02"/>
    <d v="2014-10-03T22:46:36"/>
    <d v="2014-10-03T22:57:49"/>
    <n v="4.9519814820087049E-2"/>
    <n v="3.0454960871445082E-2"/>
    <d v="1899-12-30T00:52:16"/>
  </r>
  <r>
    <n v="1436340"/>
    <n v="54904"/>
    <n v="116438"/>
    <s v="bicycle"/>
    <s v="Juice Press"/>
    <x v="3"/>
    <s v="Doctor Green Juice"/>
    <n v="1"/>
    <s v="Cold Pressed Juices"/>
    <m/>
    <n v="40.7411144339194"/>
    <n v="-73.9906501942001"/>
    <n v="40.7429713287748"/>
    <n v="-73.994651993845693"/>
    <d v="2014-10-24T13:02:28"/>
    <d v="2014-10-24T13:27:51"/>
    <d v="2014-10-24T13:38:10"/>
    <d v="2014-10-24T13:43:27"/>
    <n v="2.8460671295761131E-2"/>
    <n v="4.4116276936615089E-3"/>
    <d v="1899-12-30T00:35:41"/>
  </r>
  <r>
    <n v="1294671"/>
    <n v="272367"/>
    <n v="138061"/>
    <s v="car"/>
    <s v="Chola Eclectic Indian Cuisine"/>
    <x v="5"/>
    <s v="Plain Rice"/>
    <n v="2"/>
    <s v="Rice &amp; Rice Specials"/>
    <d v="1899-12-30T00:06:22"/>
    <n v="40.760332496237801"/>
    <n v="-73.965862211346305"/>
    <n v="40.777008000000002"/>
    <n v="-73.961196000000001"/>
    <d v="2014-10-04T17:47:48"/>
    <d v="2014-10-04T17:48:26"/>
    <d v="2014-10-04T18:19:54"/>
    <d v="2014-10-04T18:30:25"/>
    <n v="2.9593715276860166E-2"/>
    <n v="1.7316060581193421E-2"/>
    <d v="1899-12-30T00:25:44"/>
  </r>
  <r>
    <n v="1295060"/>
    <n v="97035"/>
    <n v="142394"/>
    <s v="bicycle"/>
    <s v="Momofuku Milk Bar"/>
    <x v="11"/>
    <s v="Cereal Milk Soft Serve (1 Pint)"/>
    <n v="1"/>
    <s v="Soft Serve"/>
    <m/>
    <n v="40.731795470614898"/>
    <n v="-73.985672593116803"/>
    <n v="40.746764400000004"/>
    <n v="-73.990301400000007"/>
    <d v="2014-10-04T18:48:39"/>
    <d v="2014-10-04T18:48:41"/>
    <d v="2014-10-04T19:04:31"/>
    <d v="2014-10-04T19:20:34"/>
    <n v="2.2160451386298519E-2"/>
    <n v="1.5668270488419261E-2"/>
    <d v="1899-12-30T00:15:52"/>
  </r>
  <r>
    <n v="1369239"/>
    <n v="107763"/>
    <n v="148266"/>
    <s v="car"/>
    <s v="BLT Prime"/>
    <x v="42"/>
    <s v="Tuna Tartare"/>
    <n v="1"/>
    <s v="Appetizers"/>
    <d v="1899-12-30T00:10:40"/>
    <n v="40.739305727276097"/>
    <n v="-73.9862598722017"/>
    <n v="40.738596600000001"/>
    <n v="-73.983658000000005"/>
    <d v="2014-10-15T20:08:58"/>
    <d v="2014-10-15T20:10:06"/>
    <d v="2014-10-15T20:38:56"/>
    <d v="2014-10-15T20:44:39"/>
    <n v="2.4770127311057877E-2"/>
    <n v="2.6967759357523005E-3"/>
    <d v="1899-12-30T00:19:17"/>
  </r>
  <r>
    <n v="1482012"/>
    <n v="79255"/>
    <n v="154990"/>
    <s v="bicycle"/>
    <s v="The Meatball Shop"/>
    <x v="16"/>
    <s v="Classic Beef Hero"/>
    <n v="1"/>
    <s v="Heroes"/>
    <d v="1899-12-30T00:10:50"/>
    <n v="40.745963108098799"/>
    <n v="-74.001697291846"/>
    <n v="40.7436352"/>
    <n v="-74.006330899999995"/>
    <d v="2014-10-29T20:20:57"/>
    <d v="2014-10-29T20:43:43"/>
    <d v="2014-10-29T20:49:33"/>
    <d v="2014-10-29T20:54:56"/>
    <n v="2.359954861458391E-2"/>
    <n v="5.1855067873083915E-3"/>
    <d v="1899-12-30T00:17:47"/>
  </r>
  <r>
    <n v="1462243"/>
    <n v="147580"/>
    <n v="113563"/>
    <s v="bicycle"/>
    <s v="Juice Press"/>
    <x v="3"/>
    <s v="14 Hours"/>
    <n v="1"/>
    <s v="Cold Pressed Juices"/>
    <m/>
    <n v="40.784684571320497"/>
    <n v="-73.956012725830107"/>
    <n v="40.823552900000003"/>
    <n v="-73.946214999999995"/>
    <d v="2014-10-26T19:11:52"/>
    <d v="2014-10-26T19:38:09"/>
    <d v="2014-10-26T19:46:30"/>
    <d v="2014-10-26T20:09:48"/>
    <n v="4.0240555557829794E-2"/>
    <n v="4.0084191469706862E-2"/>
    <d v="1899-12-30T00:34:38"/>
  </r>
  <r>
    <n v="1472631"/>
    <n v="159020"/>
    <n v="66416"/>
    <s v="bicycle"/>
    <s v="Dean &amp; Deluca"/>
    <x v="8"/>
    <m/>
    <m/>
    <m/>
    <m/>
    <n v="40.758004230421598"/>
    <n v="-73.979149059338596"/>
    <n v="40.755515000000003"/>
    <n v="-73.972831999999997"/>
    <d v="2014-10-28T07:07:33"/>
    <d v="2014-10-28T07:19:01"/>
    <d v="2014-10-28T07:34:53"/>
    <d v="2014-10-28T07:41:24"/>
    <n v="2.3497488422435708E-2"/>
    <n v="6.7898090384912232E-3"/>
    <d v="1899-12-30T00:27:19"/>
  </r>
  <r>
    <n v="1361878"/>
    <n v="68494"/>
    <n v="157086"/>
    <s v="car"/>
    <s v="30 Wall Street"/>
    <x v="8"/>
    <m/>
    <m/>
    <m/>
    <m/>
    <n v="40.707031294694403"/>
    <n v="-74.010568941045804"/>
    <n v="40.774573699999998"/>
    <n v="-73.990978600000005"/>
    <d v="2014-10-14T17:12:59"/>
    <d v="2014-10-14T17:28:50"/>
    <d v="2014-10-14T17:46:52"/>
    <d v="2014-10-14T18:27:31"/>
    <n v="5.1761238428298384E-2"/>
    <n v="7.0326083189354099E-2"/>
    <d v="1899-12-30T00:33:53"/>
  </r>
  <r>
    <n v="1431918"/>
    <n v="131132"/>
    <n v="151208"/>
    <s v="bicycle"/>
    <s v="McDonald's"/>
    <x v="13"/>
    <m/>
    <m/>
    <m/>
    <m/>
    <n v="40.7544542760469"/>
    <n v="-73.999275592995602"/>
    <n v="40.7611548"/>
    <n v="-73.997834499999996"/>
    <d v="2014-10-23T19:35:28"/>
    <m/>
    <m/>
    <d v="2014-10-23T20:02:32"/>
    <n v="1.8798460645484738E-2"/>
    <n v="6.8537413336111465E-3"/>
    <n v="-41935.816298182872"/>
  </r>
  <r>
    <n v="1368437"/>
    <n v="93668"/>
    <n v="6873"/>
    <s v="car"/>
    <s v="Mesa CoyoacÃ¡n"/>
    <x v="8"/>
    <s v="Arroz Y Frijoles a la Mexicana"/>
    <n v="1"/>
    <s v="Para Acompanar"/>
    <d v="1899-12-30T00:05:26"/>
    <n v="40.715476487966598"/>
    <n v="-73.944624311357899"/>
    <n v="40.711171999999998"/>
    <n v="-73.943021999999999"/>
    <d v="2014-10-15T18:52:09"/>
    <d v="2014-10-15T19:08:33"/>
    <d v="2014-10-15T19:16:15"/>
    <d v="2014-10-15T19:25:11"/>
    <n v="2.2947337965888437E-2"/>
    <n v="4.5930402069062183E-3"/>
    <d v="1899-12-30T00:18:41"/>
  </r>
  <r>
    <n v="1430396"/>
    <n v="393318"/>
    <n v="164384"/>
    <s v="car"/>
    <s v="Klong"/>
    <x v="44"/>
    <s v="Pineapple Fried Rice"/>
    <n v="1"/>
    <s v="Fried Rice"/>
    <d v="1899-12-30T00:23:20"/>
    <n v="40.7293963776551"/>
    <n v="-73.989456495676194"/>
    <n v="40.763642500000003"/>
    <n v="-73.9738969"/>
    <d v="2014-10-23T16:09:55"/>
    <d v="2014-10-23T16:15:50"/>
    <d v="2014-10-23T16:44:40"/>
    <d v="2014-10-23T17:32:36"/>
    <n v="5.740976852393942E-2"/>
    <n v="3.7615128781764713E-2"/>
    <d v="1899-12-30T00:11:24"/>
  </r>
  <r>
    <n v="1274974"/>
    <n v="110792"/>
    <n v="20217"/>
    <s v="car"/>
    <s v="Blue Ribbon Sushi"/>
    <x v="4"/>
    <s v="Sake"/>
    <n v="4"/>
    <s v="Taiseyo (Atlantic Ocean)"/>
    <d v="1899-12-30T00:04:46"/>
    <n v="40.7261096570601"/>
    <n v="-74.002491863200504"/>
    <n v="40.734203000000001"/>
    <n v="-73.996025000000003"/>
    <d v="2014-10-01T19:31:37"/>
    <d v="2014-10-01T20:17:38"/>
    <d v="2014-10-01T20:32:57"/>
    <d v="2014-10-01T20:41:39"/>
    <n v="4.8638506945280824E-2"/>
    <n v="1.0359658276064873E-2"/>
    <d v="1899-12-30T00:56:35"/>
  </r>
  <r>
    <n v="1310725"/>
    <n v="64153"/>
    <n v="43955"/>
    <s v="bicycle"/>
    <s v="Mighty Quinn's BBQ"/>
    <x v="10"/>
    <s v="Pomme Frites"/>
    <n v="1"/>
    <s v="Sides"/>
    <m/>
    <n v="40.727518945156902"/>
    <n v="-73.988671302795396"/>
    <n v="40.759183"/>
    <n v="-73.976487000000006"/>
    <d v="2014-10-06T21:33:24"/>
    <d v="2014-10-06T22:03:24"/>
    <d v="2014-10-06T22:05:14"/>
    <d v="2014-10-06T22:24:49"/>
    <n v="3.5712152777705342E-2"/>
    <n v="3.3927416696773134E-2"/>
    <d v="1899-12-30T00:31:51"/>
  </r>
  <r>
    <n v="1417462"/>
    <n v="62463"/>
    <n v="6873"/>
    <s v="car"/>
    <s v="UVA Wines &amp; Spirits"/>
    <x v="8"/>
    <m/>
    <m/>
    <m/>
    <m/>
    <n v="40.717230000000001"/>
    <n v="-73.958482416666698"/>
    <n v="40.718961999999998"/>
    <n v="-73.957616999999999"/>
    <d v="2014-10-21T21:37:40"/>
    <m/>
    <m/>
    <d v="2014-10-21T21:53:39"/>
    <n v="1.10895138932392E-2"/>
    <n v="1.9361740642279987E-3"/>
    <n v="-41933.901161678237"/>
  </r>
  <r>
    <n v="1341402"/>
    <n v="373523"/>
    <n v="111793"/>
    <s v="car"/>
    <s v="Tamarind TriBeCa"/>
    <x v="5"/>
    <s v="Aloo Tikkiyas"/>
    <n v="1"/>
    <s v="Appetizers (Aagaz)"/>
    <d v="1899-12-30T00:08:40"/>
    <n v="40.719268925450301"/>
    <n v="-74.008749884804104"/>
    <n v="40.718617500000001"/>
    <n v="-74.0047742"/>
    <d v="2014-10-11T20:21:19"/>
    <d v="2014-10-11T20:37:13"/>
    <d v="2014-10-11T21:10:25"/>
    <d v="2014-10-11T21:15:57"/>
    <n v="3.7940636575513054E-2"/>
    <n v="4.0287001351403725E-3"/>
    <d v="1899-12-30T00:40:26"/>
  </r>
  <r>
    <n v="1350421"/>
    <n v="63147"/>
    <n v="86938"/>
    <s v="car"/>
    <s v="Sushi of Gari 46"/>
    <x v="6"/>
    <s v="Chopped Eel with Avocado Roll"/>
    <n v="1"/>
    <s v="Special Sushi Rolls"/>
    <d v="1899-12-30T00:12:09"/>
    <n v="40.760654436198898"/>
    <n v="-73.989582752602004"/>
    <n v="40.743701000000001"/>
    <n v="-73.987386000000001"/>
    <d v="2014-10-12T20:39:50"/>
    <d v="2014-10-12T21:03:48"/>
    <d v="2014-10-12T21:29:38"/>
    <d v="2014-10-12T21:42:38"/>
    <n v="4.3602986108453479E-2"/>
    <n v="1.7095166595984521E-2"/>
    <d v="1899-12-30T00:37:39"/>
  </r>
  <r>
    <n v="1368254"/>
    <n v="46040"/>
    <n v="133268"/>
    <s v="walker"/>
    <s v="Mighty Quinn's BBQ"/>
    <x v="10"/>
    <s v="Spare Ribs"/>
    <n v="1"/>
    <s v="Meats"/>
    <m/>
    <n v="40.727518945156902"/>
    <n v="-73.988671302795396"/>
    <n v="40.766579"/>
    <n v="-73.968956000000006"/>
    <d v="2014-10-15T18:32:31"/>
    <d v="2014-10-15T18:33:05"/>
    <d v="2014-10-15T18:57:25"/>
    <d v="2014-10-15T19:23:53"/>
    <n v="3.5663703703903593E-2"/>
    <n v="4.3753640404653855E-2"/>
    <d v="1899-12-30T00:24:54"/>
  </r>
  <r>
    <n v="1388958"/>
    <n v="361509"/>
    <n v="47407"/>
    <s v="bicycle"/>
    <s v="Cafeteria"/>
    <x v="0"/>
    <s v="Grilled Turkey Burger"/>
    <n v="1"/>
    <s v="Sandwiches"/>
    <m/>
    <n v="40.740527708190001"/>
    <n v="-73.998082509869207"/>
    <n v="40.7452805"/>
    <n v="-73.991422200000002"/>
    <d v="2014-10-18T14:58:13"/>
    <d v="2014-10-18T15:04:38"/>
    <d v="2014-10-18T15:31:29"/>
    <d v="2014-10-18T15:38:31"/>
    <n v="2.7985335647827014E-2"/>
    <n v="8.1822220419034124E-3"/>
    <d v="1899-12-30T00:33:17"/>
  </r>
  <r>
    <n v="1330208"/>
    <n v="54081"/>
    <n v="156008"/>
    <s v="bicycle"/>
    <s v="Citarella"/>
    <x v="8"/>
    <m/>
    <m/>
    <m/>
    <m/>
    <n v="40.734184073141698"/>
    <n v="-73.999132126463095"/>
    <n v="40.726298499999999"/>
    <n v="-73.9995598"/>
    <d v="2014-10-10T14:28:30"/>
    <d v="2014-10-10T14:31:12"/>
    <d v="2014-10-10T14:45:03"/>
    <d v="2014-10-10T15:04:41"/>
    <n v="2.5128807872533798E-2"/>
    <n v="7.8971620489425663E-3"/>
    <d v="1899-12-30T00:16:33"/>
  </r>
  <r>
    <n v="1301400"/>
    <n v="54851"/>
    <n v="23359"/>
    <s v="bicycle"/>
    <s v="Rosemaryâ€™s Enoteca &amp; Trattoria"/>
    <x v="8"/>
    <m/>
    <m/>
    <m/>
    <d v="1899-12-30T00:04:33"/>
    <n v="40.7347140820861"/>
    <n v="-73.999958038330107"/>
    <n v="40.744766551107801"/>
    <n v="-74.001621929997597"/>
    <d v="2014-10-05T15:49:20"/>
    <d v="2014-10-05T15:53:48"/>
    <d v="2014-10-05T16:11:39"/>
    <d v="2014-10-05T16:22:48"/>
    <n v="2.3237581015564501E-2"/>
    <n v="1.0189242803732368E-2"/>
    <d v="1899-12-30T00:17:46"/>
  </r>
  <r>
    <n v="1415846"/>
    <n v="125123"/>
    <n v="72480"/>
    <s v="car"/>
    <s v="Peacefood Cafe"/>
    <x v="12"/>
    <s v="Strawberry Shortcake (Seasonal)"/>
    <n v="1"/>
    <s v="Desserts &amp; Bakery"/>
    <d v="1899-12-30T00:07:39"/>
    <n v="40.733301179683501"/>
    <n v="-73.992985919345102"/>
    <n v="40.746764400000004"/>
    <n v="-73.990301400000007"/>
    <d v="2014-10-21T19:04:50"/>
    <d v="2014-10-21T19:23:20"/>
    <d v="2014-10-21T19:32:10"/>
    <d v="2014-10-21T19:43:01"/>
    <n v="2.6513101853197441E-2"/>
    <n v="1.372825354533049E-2"/>
    <d v="1899-12-30T00:19:41"/>
  </r>
  <r>
    <n v="1476912"/>
    <n v="53925"/>
    <n v="67430"/>
    <s v="bicycle"/>
    <s v="BurgerFi"/>
    <x v="2"/>
    <m/>
    <m/>
    <m/>
    <d v="1899-12-30T00:05:22"/>
    <n v="40.775114340602897"/>
    <n v="-73.954049348831205"/>
    <n v="40.802225999999997"/>
    <n v="-73.962304000000003"/>
    <d v="2014-10-28T22:17:19"/>
    <d v="2014-10-28T22:14:44"/>
    <d v="2014-10-28T22:33:34"/>
    <d v="2014-10-28T22:51:10"/>
    <n v="2.3506168981839437E-2"/>
    <n v="2.8340454145671452E-2"/>
    <d v="1899-12-30T00:10:53"/>
  </r>
  <r>
    <n v="1354993"/>
    <n v="169478"/>
    <n v="162905"/>
    <s v="bicycle"/>
    <s v="RedFarm Broadway"/>
    <x v="30"/>
    <s v="Crispy Duck &amp; Crab Dumplings (4)"/>
    <n v="1"/>
    <s v="Lunch Dim Sum"/>
    <d v="1899-12-30T00:06:59"/>
    <n v="40.782116700000003"/>
    <n v="-73.980739099999994"/>
    <n v="40.756669969125099"/>
    <n v="-73.973922118615903"/>
    <d v="2014-10-13T14:14:43"/>
    <d v="2014-10-13T14:14:17"/>
    <d v="2014-10-13T14:52:00"/>
    <d v="2014-10-13T15:17:13"/>
    <n v="4.3409710648120381E-2"/>
    <n v="2.6344019196220765E-2"/>
    <d v="1899-12-30T00:30:18"/>
  </r>
  <r>
    <n v="1483847"/>
    <n v="385191"/>
    <n v="104533"/>
    <s v="bicycle"/>
    <s v="Donburi-ya"/>
    <x v="4"/>
    <s v="Jidori Katsu-Don"/>
    <n v="1"/>
    <s v="Donburi Dinner"/>
    <d v="1899-12-30T00:04:38"/>
    <n v="40.754464909220403"/>
    <n v="-73.973145698613706"/>
    <n v="40.758858112777801"/>
    <n v="-73.994324232219896"/>
    <d v="2014-10-29T22:41:39"/>
    <d v="2014-10-29T23:04:53"/>
    <d v="2014-10-29T23:12:32"/>
    <d v="2014-10-29T23:30:34"/>
    <n v="3.3971064818615559E-2"/>
    <n v="2.1629390264296271E-2"/>
    <d v="1899-12-30T00:26:15"/>
  </r>
  <r>
    <n v="1409735"/>
    <n v="388420"/>
    <n v="54954"/>
    <s v="bicycle"/>
    <s v="Sushi of Gari 46"/>
    <x v="6"/>
    <s v="Tuna Sushi"/>
    <n v="2"/>
    <s v="Sushi"/>
    <d v="1899-12-30T00:03:40"/>
    <n v="40.760654436198898"/>
    <n v="-73.989582752602004"/>
    <n v="40.7743806710521"/>
    <n v="-73.990389946676302"/>
    <d v="2014-10-20T18:10:23"/>
    <d v="2014-10-20T18:27:11"/>
    <d v="2014-10-20T18:37:23"/>
    <d v="2014-10-20T18:52:50"/>
    <n v="2.948523148370441E-2"/>
    <n v="1.3749948564225118E-2"/>
    <d v="1899-12-30T00:23:20"/>
  </r>
  <r>
    <n v="1485305"/>
    <n v="403557"/>
    <n v="91807"/>
    <s v="walker"/>
    <s v="Bumble &amp; Bumble"/>
    <x v="8"/>
    <m/>
    <m/>
    <m/>
    <m/>
    <n v="40.740690027899099"/>
    <n v="-74.006460842257994"/>
    <n v="40.7403708130335"/>
    <n v="-73.9902378517111"/>
    <d v="2014-10-30T10:03:25"/>
    <d v="2014-10-30T10:23:37"/>
    <d v="2014-10-30T10:36:46"/>
    <d v="2014-10-30T10:48:42"/>
    <n v="3.1448472218471579E-2"/>
    <n v="1.6226130790025398E-2"/>
    <d v="1899-12-30T00:33:21"/>
  </r>
  <r>
    <n v="1489661"/>
    <n v="359768"/>
    <n v="125504"/>
    <s v="bicycle"/>
    <s v="The Grey Dog - University"/>
    <x v="19"/>
    <s v="Grey Dog Club"/>
    <n v="1"/>
    <s v="Michigan Sandwiches"/>
    <m/>
    <n v="40.733787294544499"/>
    <n v="-73.993035256862598"/>
    <n v="40.7365268"/>
    <n v="-73.981501899999998"/>
    <d v="2014-10-30T20:18:59"/>
    <d v="2014-10-30T20:29:14"/>
    <d v="2014-10-30T20:54:04"/>
    <d v="2014-10-30T21:03:09"/>
    <n v="3.0669537038193084E-2"/>
    <n v="1.1854248633329883E-2"/>
    <d v="1899-12-30T00:35:05"/>
  </r>
  <r>
    <n v="1481577"/>
    <n v="176622"/>
    <n v="3296"/>
    <s v="bicycle"/>
    <s v="Cafe Mogador"/>
    <x v="21"/>
    <s v="Chicken"/>
    <n v="1"/>
    <s v="Grill"/>
    <d v="1899-12-30T00:08:55"/>
    <n v="40.727293000000003"/>
    <n v="-73.984516999999997"/>
    <n v="40.729164553037997"/>
    <n v="-73.979264183247693"/>
    <d v="2014-10-29T19:37:29"/>
    <d v="2014-10-29T19:41:06"/>
    <d v="2014-10-29T20:06:26"/>
    <d v="2014-10-29T20:10:13"/>
    <n v="2.2731874996679835E-2"/>
    <n v="5.5762706719907663E-3"/>
    <d v="1899-12-30T00:20:01"/>
  </r>
  <r>
    <n v="1325683"/>
    <n v="75115"/>
    <n v="34669"/>
    <s v="bicycle"/>
    <s v="Mimi Cheng's Dumplings"/>
    <x v="30"/>
    <m/>
    <m/>
    <m/>
    <m/>
    <n v="40.730754820521298"/>
    <n v="-73.9862895011902"/>
    <n v="40.732028999999997"/>
    <n v="-73.993404999999996"/>
    <d v="2014-10-09T20:11:02"/>
    <d v="2014-10-09T20:29:18"/>
    <d v="2014-10-09T20:48:31"/>
    <d v="2014-10-09T20:53:38"/>
    <n v="2.9588599543785676E-2"/>
    <n v="7.2286829129617021E-3"/>
    <d v="1899-12-30T00:37:30"/>
  </r>
  <r>
    <n v="1319803"/>
    <n v="264707"/>
    <n v="123581"/>
    <s v="bicycle"/>
    <s v="TAO"/>
    <x v="4"/>
    <s v="Sugar Dusted Doughnuts"/>
    <n v="1"/>
    <s v="Desserts"/>
    <d v="1899-12-30T00:03:01"/>
    <n v="40.762857763598497"/>
    <n v="-73.9716190014841"/>
    <n v="40.741260699999998"/>
    <n v="-74.000207700000004"/>
    <d v="2014-10-08T19:09:23"/>
    <d v="2014-10-08T19:27:38"/>
    <d v="2014-10-08T19:37:58"/>
    <d v="2014-10-08T19:56:26"/>
    <n v="3.2681909724487923E-2"/>
    <n v="3.5829413041673509E-2"/>
    <d v="1899-12-30T00:25:34"/>
  </r>
  <r>
    <n v="1272605"/>
    <n v="54081"/>
    <n v="122309"/>
    <s v="bicycle"/>
    <s v="sweetgreen"/>
    <x v="20"/>
    <s v="Kale Caesar"/>
    <n v="1"/>
    <s v="Signatures"/>
    <d v="1899-12-30T00:17:34"/>
    <n v="40.721323186970601"/>
    <n v="-74.009732007980304"/>
    <n v="40.726298499999999"/>
    <n v="-73.9995598"/>
    <d v="2014-10-01T11:55:38"/>
    <d v="2014-10-01T12:17:37"/>
    <d v="2014-10-01T12:32:01"/>
    <d v="2014-10-01T12:43:18"/>
    <n v="3.3097418978286441E-2"/>
    <n v="1.1323760635718848E-2"/>
    <d v="1899-12-30T00:18:48"/>
  </r>
  <r>
    <n v="1356228"/>
    <n v="197502"/>
    <n v="133293"/>
    <s v="bicycle"/>
    <s v="Ed's Lobster Bar"/>
    <x v="23"/>
    <s v="Lobster Roll"/>
    <n v="1"/>
    <s v="Lobster"/>
    <d v="1899-12-30T00:04:56"/>
    <n v="40.722079393083497"/>
    <n v="-73.997511863708496"/>
    <n v="40.7351253"/>
    <n v="-74.007490200000007"/>
    <d v="2014-10-13T18:02:21"/>
    <m/>
    <m/>
    <d v="2014-10-13T18:43:49"/>
    <n v="2.87987384290318E-2"/>
    <n v="1.6424459882155309E-2"/>
    <n v="-41925.755058553237"/>
  </r>
  <r>
    <n v="1486870"/>
    <n v="340779"/>
    <n v="57496"/>
    <s v="bicycle"/>
    <s v="Iced Lattes On-Demand"/>
    <x v="40"/>
    <s v="Free Latte"/>
    <n v="2"/>
    <s v="Free Lattes On-Demand"/>
    <m/>
    <n v="40.715381999999998"/>
    <n v="-74.008942000000005"/>
    <n v="40.719928000000003"/>
    <n v="-74.001048999999995"/>
    <d v="2014-10-30T15:00:02"/>
    <m/>
    <m/>
    <d v="2014-10-30T15:19:57"/>
    <n v="1.3829120369337033E-2"/>
    <n v="9.1085435169515686E-3"/>
    <n v="-41942.625023472225"/>
  </r>
  <r>
    <n v="1380151"/>
    <n v="381899"/>
    <n v="157596"/>
    <s v="bicycle"/>
    <s v="Chop't"/>
    <x v="20"/>
    <m/>
    <m/>
    <m/>
    <d v="1899-12-30T00:07:36"/>
    <n v="40.763960684103203"/>
    <n v="-73.978764528465106"/>
    <n v="40.776358799999997"/>
    <n v="-73.981751000000003"/>
    <d v="2014-10-17T14:08:25"/>
    <d v="2014-10-17T14:10:56"/>
    <d v="2014-10-17T14:22:17"/>
    <d v="2014-10-17T14:29:49"/>
    <n v="1.4861701383779291E-2"/>
    <n v="1.2752736569814075E-2"/>
    <d v="1899-12-30T00:06:16"/>
  </r>
  <r>
    <n v="1462400"/>
    <n v="68551"/>
    <n v="49223"/>
    <s v="bicycle"/>
    <s v="Blue Ribbon Sushi Bar &amp; Grill"/>
    <x v="4"/>
    <s v="Tofu &amp; Seaweed"/>
    <n v="1"/>
    <s v="Salads"/>
    <d v="1899-12-30T00:03:33"/>
    <n v="40.767652912117299"/>
    <n v="-73.982925456000402"/>
    <n v="40.741967000000002"/>
    <n v="-73.975778000000005"/>
    <d v="2014-10-26T19:19:19"/>
    <m/>
    <m/>
    <d v="2014-10-26T20:15:02"/>
    <n v="3.8702037032635417E-2"/>
    <n v="2.6661811802184091E-2"/>
    <n v="-41938.807538576388"/>
  </r>
  <r>
    <n v="1339049"/>
    <n v="147468"/>
    <n v="91932"/>
    <s v="bicycle"/>
    <s v="Nha Trang One"/>
    <x v="47"/>
    <s v="Pho Dac Biet"/>
    <n v="1"/>
    <s v="Pho (Rice noodle soup)"/>
    <d v="1899-12-30T00:05:26"/>
    <n v="40.7168508246382"/>
    <n v="-73.999850749969497"/>
    <n v="40.708030000000001"/>
    <n v="-74.014869000000004"/>
    <d v="2014-10-11T15:44:09"/>
    <d v="2014-10-11T16:20:56"/>
    <d v="2014-10-11T16:34:50"/>
    <d v="2014-10-11T16:50:59"/>
    <n v="4.6404942135268357E-2"/>
    <n v="1.7417083030080459E-2"/>
    <d v="1899-12-30T00:45:14"/>
  </r>
  <r>
    <n v="1360651"/>
    <n v="116293"/>
    <n v="105468"/>
    <s v="bicycle"/>
    <s v="Butter Lane"/>
    <x v="7"/>
    <s v="Chocolate Cupcake"/>
    <n v="1"/>
    <s v="Cupcakes"/>
    <d v="1899-12-30T00:20:43"/>
    <n v="40.726315614684701"/>
    <n v="-73.984336853027301"/>
    <n v="40.727597699999997"/>
    <n v="-74.005142500000005"/>
    <d v="2014-10-14T13:00:48"/>
    <d v="2014-10-14T13:11:44"/>
    <d v="2014-10-14T13:19:04"/>
    <d v="2014-10-14T13:37:46"/>
    <n v="2.5669884256785735E-2"/>
    <n v="2.0845111866058339E-2"/>
    <n v="-1.7060648156254962E-3"/>
  </r>
  <r>
    <n v="1444912"/>
    <n v="101414"/>
    <n v="172399"/>
    <s v="bicycle"/>
    <s v="Clinton St. Baking Co. &amp; Restaurant"/>
    <x v="8"/>
    <s v="Southern Breakfast"/>
    <n v="1"/>
    <s v="Brunch"/>
    <d v="1899-12-30T00:05:33"/>
    <n v="40.721294"/>
    <n v="-73.983993999999996"/>
    <n v="40.723329499999998"/>
    <n v="-73.991501799999995"/>
    <d v="2014-10-25T11:04:36"/>
    <d v="2014-10-25T11:03:03"/>
    <d v="2014-10-25T11:30:54"/>
    <d v="2014-10-25T11:39:41"/>
    <n v="2.4360509261896368E-2"/>
    <n v="7.7788380295503107E-3"/>
    <d v="1899-12-30T00:20:44"/>
  </r>
  <r>
    <n v="1448960"/>
    <n v="51356"/>
    <n v="168796"/>
    <s v="bicycle"/>
    <s v="Burger Joint"/>
    <x v="2"/>
    <s v="Cheeseburger"/>
    <n v="2"/>
    <s v="Menu"/>
    <d v="1899-12-30T00:03:13"/>
    <n v="40.764075830277001"/>
    <n v="-73.978632525152193"/>
    <n v="40.759030699999997"/>
    <n v="-73.994566500000005"/>
    <d v="2014-10-25T17:20:30"/>
    <d v="2014-10-25T17:30:11"/>
    <d v="2014-10-25T17:49:31"/>
    <d v="2014-10-25T18:08:43"/>
    <n v="3.3491817128378898E-2"/>
    <n v="1.6713614030563335E-2"/>
    <d v="1899-12-30T00:25:49"/>
  </r>
  <r>
    <n v="1321796"/>
    <n v="301032"/>
    <n v="20217"/>
    <s v="car"/>
    <s v="Otto Enoteca Pizzeria"/>
    <x v="16"/>
    <s v="Sformato di Parmigiano"/>
    <n v="2"/>
    <s v="Salads"/>
    <d v="1899-12-30T00:02:19"/>
    <n v="40.7320637605782"/>
    <n v="-73.996154665947003"/>
    <n v="40.714311888479799"/>
    <n v="-74.007687083578205"/>
    <d v="2014-10-08T23:31:50"/>
    <d v="2014-10-08T23:37:22"/>
    <d v="2014-10-08T23:53:18"/>
    <d v="2014-10-09T00:03:41"/>
    <n v="2.211762731167255E-2"/>
    <n v="2.1168977760355822E-2"/>
    <d v="1899-12-30T00:19:09"/>
  </r>
  <r>
    <n v="1288735"/>
    <n v="59097"/>
    <n v="136851"/>
    <s v="bicycle"/>
    <s v="Sushi Seki Chelsea"/>
    <x v="6"/>
    <m/>
    <m/>
    <m/>
    <d v="1899-12-30T00:06:14"/>
    <n v="40.744370000000004"/>
    <n v="-73.996279999999999"/>
    <n v="40.747064999999999"/>
    <n v="-74.002352000000002"/>
    <d v="2014-10-03T20:07:29"/>
    <d v="2014-10-03T20:24:49"/>
    <d v="2014-10-03T20:31:40"/>
    <d v="2014-10-03T20:36:38"/>
    <n v="2.024891204200685E-2"/>
    <n v="6.6432077342211248E-3"/>
    <d v="1899-12-30T00:17:57"/>
  </r>
  <r>
    <n v="1387756"/>
    <n v="149200"/>
    <n v="149328"/>
    <s v="car"/>
    <s v="Parm"/>
    <x v="16"/>
    <s v="Italian Combo Hero"/>
    <n v="1"/>
    <s v="Sandwiches"/>
    <d v="1899-12-30T00:05:33"/>
    <n v="40.723019825000002"/>
    <n v="-73.995853999999994"/>
    <n v="40.732987000000001"/>
    <n v="-73.987802000000002"/>
    <d v="2014-10-18T12:03:07"/>
    <d v="2014-10-18T12:17:51"/>
    <d v="2014-10-18T12:25:50"/>
    <d v="2014-10-18T12:33:09"/>
    <n v="2.0854965281614568E-2"/>
    <n v="1.2813246328721566E-2"/>
    <d v="1899-12-30T00:17:10"/>
  </r>
  <r>
    <n v="1289248"/>
    <n v="152353"/>
    <n v="83117"/>
    <s v="bicycle"/>
    <s v="Forcella"/>
    <x v="1"/>
    <s v="Funghi"/>
    <n v="1"/>
    <s v="Classic Pizza"/>
    <d v="1899-12-30T00:05:03"/>
    <n v="40.742461639768699"/>
    <n v="-73.984951364655302"/>
    <n v="40.736900400000003"/>
    <n v="-73.994162000000003"/>
    <d v="2014-10-03T21:03:12"/>
    <d v="2014-10-03T21:05:12"/>
    <d v="2014-10-03T21:17:45"/>
    <d v="2014-10-03T21:31:37"/>
    <n v="1.9731238426174968E-2"/>
    <n v="1.0759330426098746E-2"/>
    <d v="1899-12-30T00:09:30"/>
  </r>
  <r>
    <n v="1442383"/>
    <n v="139279"/>
    <n v="83565"/>
    <s v="bicycle"/>
    <s v="Singas Famous Pizzeria"/>
    <x v="8"/>
    <m/>
    <m/>
    <m/>
    <d v="1899-12-30T00:04:44"/>
    <n v="40.711058849291703"/>
    <n v="-73.950708921341402"/>
    <n v="40.725109547906499"/>
    <n v="-73.950401786623502"/>
    <d v="2014-10-24T22:27:13"/>
    <d v="2014-10-24T22:28:28"/>
    <d v="2014-10-24T22:40:00"/>
    <d v="2014-10-24T22:49:09"/>
    <n v="1.5236203704262152E-2"/>
    <n v="1.4054055048232693E-2"/>
    <d v="1899-12-30T00:08:03"/>
  </r>
  <r>
    <n v="1449176"/>
    <n v="397138"/>
    <n v="154377"/>
    <s v="car"/>
    <s v="Red Bamboo"/>
    <x v="26"/>
    <s v="Garlic Mashed Potatoes"/>
    <n v="1"/>
    <s v="Sides"/>
    <d v="1899-12-30T00:13:01"/>
    <n v="40.731383000000001"/>
    <n v="-74.000286000000003"/>
    <n v="40.706542090008099"/>
    <n v="-74.010042492787605"/>
    <d v="2014-10-25T17:40:30"/>
    <d v="2014-10-25T17:51:51"/>
    <d v="2014-10-25T18:17:41"/>
    <d v="2014-10-25T18:50:35"/>
    <n v="4.8666562499420252E-2"/>
    <n v="2.6688198904015401E-2"/>
    <d v="1899-12-30T00:24:09"/>
  </r>
  <r>
    <n v="1365505"/>
    <n v="352777"/>
    <n v="66416"/>
    <s v="bicycle"/>
    <s v="sweetgreen"/>
    <x v="20"/>
    <s v="Light Green"/>
    <n v="2"/>
    <s v="Sweetpress (NoMad only)"/>
    <d v="1899-12-30T00:04:59"/>
    <n v="40.745078589413303"/>
    <n v="-73.988821506500202"/>
    <n v="40.764089597118399"/>
    <n v="-73.974861029106904"/>
    <d v="2014-10-15T10:48:32"/>
    <d v="2014-10-15T10:46:10"/>
    <d v="2014-10-15T11:58:41"/>
    <d v="2014-10-15T12:13:51"/>
    <n v="5.9237245368422009E-2"/>
    <n v="2.35862956610822E-2"/>
    <d v="1899-12-30T01:05:09"/>
  </r>
  <r>
    <n v="1423283"/>
    <n v="170628"/>
    <n v="95942"/>
    <s v="car"/>
    <s v="Han Dynasty"/>
    <x v="30"/>
    <s v="Pork Belly in Garlic Sauce"/>
    <n v="1"/>
    <s v="Cold Appetizers"/>
    <d v="1899-12-30T00:07:34"/>
    <n v="40.732213000000002"/>
    <n v="-73.988072000000003"/>
    <n v="40.708979863120099"/>
    <n v="-74.013674499275197"/>
    <d v="2014-10-22T19:09:44"/>
    <d v="2014-10-22T19:24:57"/>
    <d v="2014-10-22T19:37:47"/>
    <d v="2014-10-22T20:03:46"/>
    <n v="3.7525856481806841E-2"/>
    <n v="3.4572628167621584E-2"/>
    <d v="1899-12-30T00:20:29"/>
  </r>
  <r>
    <n v="1322565"/>
    <n v="133424"/>
    <n v="99219"/>
    <s v="bicycle"/>
    <s v="Starbucks"/>
    <x v="19"/>
    <m/>
    <m/>
    <m/>
    <m/>
    <n v="40.722638491977698"/>
    <n v="-73.998001606428005"/>
    <n v="40.721949600000002"/>
    <n v="-73.9941563"/>
    <d v="2014-10-09T10:10:45"/>
    <d v="2014-10-09T10:13:49"/>
    <d v="2014-10-09T10:25:09"/>
    <d v="2014-10-09T10:27:00"/>
    <n v="1.1284467596851755E-2"/>
    <n v="3.90652706149447E-3"/>
    <d v="1899-12-30T00:14:24"/>
  </r>
  <r>
    <n v="1479768"/>
    <n v="80466"/>
    <n v="175555"/>
    <s v="car"/>
    <s v="Dinosaur Bar-B-Que"/>
    <x v="10"/>
    <s v="Bar-B-Que Pork Ribs"/>
    <n v="1"/>
    <s v="True Blue Bar-B-Que Pit Plates"/>
    <d v="1899-12-30T00:17:50"/>
    <n v="40.818082099999998"/>
    <n v="-73.960937299999998"/>
    <n v="40.766520271463897"/>
    <n v="-73.984926982418102"/>
    <d v="2014-10-29T15:12:24"/>
    <d v="2014-10-29T15:28:47"/>
    <d v="2014-10-29T15:49:08"/>
    <d v="2014-10-29T16:05:08"/>
    <n v="3.6616168981709052E-2"/>
    <n v="5.6869385652632477E-2"/>
    <d v="1899-12-30T00:18:53"/>
  </r>
  <r>
    <n v="1347170"/>
    <n v="107909"/>
    <n v="118095"/>
    <s v="bicycle"/>
    <s v="Shake Shack"/>
    <x v="2"/>
    <s v="Fries"/>
    <n v="1"/>
    <s v="Fries"/>
    <m/>
    <n v="40.740884357811296"/>
    <n v="-73.988198676721197"/>
    <n v="40.734219899999999"/>
    <n v="-73.990255399999995"/>
    <d v="2014-10-12T15:44:32"/>
    <m/>
    <m/>
    <d v="2014-10-12T16:41:49"/>
    <n v="3.9774513883457985E-2"/>
    <n v="6.9746045453566398E-3"/>
    <n v="-41924.655930821762"/>
  </r>
  <r>
    <n v="1367848"/>
    <n v="143866"/>
    <n v="99219"/>
    <s v="bicycle"/>
    <s v="Jack's Wife Freda"/>
    <x v="22"/>
    <s v="Mint Lemonade"/>
    <n v="1"/>
    <s v="Drinks"/>
    <d v="1899-12-30T00:03:19"/>
    <n v="40.721989949797702"/>
    <n v="-73.997747898101807"/>
    <n v="40.717459689191102"/>
    <n v="-74.005546483321595"/>
    <d v="2014-10-15T17:53:35"/>
    <d v="2014-10-15T17:54:47"/>
    <d v="2014-10-15T18:11:08"/>
    <d v="2014-10-15T18:19:09"/>
    <n v="1.7759328700776678E-2"/>
    <n v="9.0189352250703951E-3"/>
    <d v="1899-12-30T00:14:14"/>
  </r>
  <r>
    <n v="1469718"/>
    <n v="398426"/>
    <n v="100879"/>
    <s v="bicycle"/>
    <s v="RedFarm Broadway"/>
    <x v="30"/>
    <s v="BBQâ€™d Beef Fried Rice"/>
    <n v="1"/>
    <s v="Rice &amp; Noodles"/>
    <d v="1899-12-30T00:05:04"/>
    <n v="40.782116700000003"/>
    <n v="-73.980739099999994"/>
    <n v="40.777685210964997"/>
    <n v="-73.987901209199805"/>
    <d v="2014-10-27T18:59:33"/>
    <d v="2014-10-27T19:10:43"/>
    <d v="2014-10-27T19:30:51"/>
    <d v="2014-10-27T19:40:25"/>
    <n v="2.8379953706462402E-2"/>
    <n v="8.4222267398474833E-3"/>
    <d v="1899-12-30T00:26:14"/>
  </r>
  <r>
    <n v="1452877"/>
    <n v="40808"/>
    <n v="103194"/>
    <s v="bicycle"/>
    <s v="Do Hwa"/>
    <x v="8"/>
    <m/>
    <m/>
    <m/>
    <d v="1899-12-30T00:10:23"/>
    <n v="40.729917493526301"/>
    <n v="-74.004176345197394"/>
    <n v="40.740327999999998"/>
    <n v="-73.988157000000001"/>
    <d v="2014-10-25T22:05:09"/>
    <d v="2014-10-25T22:57:26"/>
    <d v="2014-10-25T23:05:11"/>
    <d v="2014-10-25T23:17:34"/>
    <n v="5.0281192125112284E-2"/>
    <n v="1.9104922548707392E-2"/>
    <d v="1899-12-30T00:49:38"/>
  </r>
  <r>
    <n v="1475972"/>
    <n v="103970"/>
    <n v="151208"/>
    <s v="bicycle"/>
    <s v="RedFarm Broadway"/>
    <x v="30"/>
    <s v="Soft &amp; Crunchy Vegetable Fried Rice"/>
    <n v="1"/>
    <s v="Rice &amp; Noodles"/>
    <d v="1899-12-30T00:08:04"/>
    <n v="40.782116700000003"/>
    <n v="-73.980739099999994"/>
    <n v="40.779297200000002"/>
    <n v="-73.988006999999996"/>
    <d v="2014-10-28T20:43:48"/>
    <d v="2014-10-28T20:49:22"/>
    <d v="2014-10-28T21:07:42"/>
    <d v="2014-10-28T21:15:59"/>
    <n v="2.2348831022100057E-2"/>
    <n v="7.7956366423813199E-3"/>
    <d v="1899-12-30T00:15:50"/>
  </r>
  <r>
    <n v="1478696"/>
    <n v="391179"/>
    <n v="66004"/>
    <s v="bicycle"/>
    <s v="Starbucks"/>
    <x v="19"/>
    <m/>
    <m/>
    <m/>
    <m/>
    <n v="40.752206875218903"/>
    <n v="-73.979768898530594"/>
    <n v="40.751142000000002"/>
    <n v="-73.981818000000004"/>
    <d v="2014-10-29T11:42:06"/>
    <d v="2014-10-29T11:46:02"/>
    <d v="2014-10-29T11:59:45"/>
    <d v="2014-10-29T12:07:41"/>
    <n v="1.7760196758899838E-2"/>
    <n v="2.3092804212067977E-3"/>
    <d v="1899-12-30T00:17:39"/>
  </r>
  <r>
    <n v="1345462"/>
    <n v="361846"/>
    <n v="96669"/>
    <s v="bicycle"/>
    <s v="Sarabeth's West"/>
    <x v="0"/>
    <s v="Farmer's Omelette"/>
    <n v="1"/>
    <s v="Eggs &amp; Omelettes"/>
    <d v="1899-12-30T00:09:03"/>
    <n v="40.783987343526803"/>
    <n v="-73.977846242671404"/>
    <n v="40.772228348290199"/>
    <n v="-73.986188996887606"/>
    <d v="2014-10-12T12:59:11"/>
    <d v="2014-10-12T12:59:50"/>
    <d v="2014-10-12T13:29:57"/>
    <d v="2014-10-12T13:40:24"/>
    <n v="2.8624699079955462E-2"/>
    <n v="1.4417888780485005E-2"/>
    <d v="1899-12-30T00:21:42"/>
  </r>
  <r>
    <n v="1470220"/>
    <n v="352376"/>
    <n v="165094"/>
    <s v="bicycle"/>
    <s v="Pinkberry"/>
    <x v="43"/>
    <s v="Original"/>
    <n v="1"/>
    <s v="Frozen Yogurt with Toppings"/>
    <m/>
    <n v="40.729075924929496"/>
    <n v="-73.988682031631498"/>
    <n v="40.734108499999998"/>
    <n v="-73.989609200000004"/>
    <d v="2014-10-27T20:18:31"/>
    <d v="2014-10-27T20:43:47"/>
    <d v="2014-10-27T20:56:08"/>
    <d v="2014-10-27T21:06:37"/>
    <n v="3.3397511579096317E-2"/>
    <n v="5.1172700753223258E-3"/>
    <d v="1899-12-30T00:37:36"/>
  </r>
  <r>
    <n v="1473179"/>
    <n v="71489"/>
    <n v="108006"/>
    <s v="bicycle"/>
    <s v="Maison LadurÃ©e"/>
    <x v="11"/>
    <s v="Citron"/>
    <n v="1"/>
    <s v="Macaroons (Individual)"/>
    <m/>
    <n v="40.770674225957698"/>
    <n v="-73.966114756096204"/>
    <n v="40.762473300000003"/>
    <n v="-73.977507399999993"/>
    <d v="2014-10-28T12:24:11"/>
    <d v="2014-10-28T12:29:57"/>
    <d v="2014-10-28T12:41:17"/>
    <d v="2014-10-28T12:50:08"/>
    <n v="1.8016817128227558E-2"/>
    <n v="1.4037361635369774E-2"/>
    <d v="1899-12-30T00:17:05"/>
  </r>
  <r>
    <n v="1293591"/>
    <n v="175290"/>
    <n v="30743"/>
    <s v="bicycle"/>
    <s v="Otto Enoteca Pizzeria"/>
    <x v="16"/>
    <s v="Bucatini Alla Amatriciana"/>
    <n v="1"/>
    <s v="Pasta"/>
    <m/>
    <n v="40.7320637605782"/>
    <n v="-73.996154665947003"/>
    <n v="40.7045575"/>
    <n v="-74.007581400000007"/>
    <d v="2014-10-04T14:58:59"/>
    <d v="2014-10-04T15:08:02"/>
    <d v="2014-10-04T15:36:09"/>
    <d v="2014-10-04T15:57:01"/>
    <n v="4.0306354167114478E-2"/>
    <n v="2.9785308830258782E-2"/>
    <d v="1899-12-30T00:37:10"/>
  </r>
  <r>
    <n v="1462911"/>
    <n v="339144"/>
    <n v="118707"/>
    <s v="car"/>
    <s v="Hu Kitchen"/>
    <x v="33"/>
    <s v="Organic Baked Chicken Tenders (Grain Free)"/>
    <n v="1"/>
    <s v="Prepared Food"/>
    <m/>
    <n v="40.735676762018002"/>
    <n v="-73.993829528068602"/>
    <n v="40.798550300000002"/>
    <n v="-73.940759499999999"/>
    <d v="2014-10-26T19:44:55"/>
    <d v="2014-10-26T19:55:18"/>
    <d v="2014-10-26T20:37:06"/>
    <d v="2014-10-26T21:04:54"/>
    <n v="5.5549097218317911E-2"/>
    <n v="8.2277029951113037E-2"/>
    <d v="1899-12-30T00:52:12"/>
  </r>
  <r>
    <n v="1275397"/>
    <n v="77371"/>
    <n v="137652"/>
    <s v="bicycle"/>
    <s v="Magnolia Bakery"/>
    <x v="11"/>
    <s v="Vanilla Cake"/>
    <n v="3"/>
    <s v="Classic Cakes"/>
    <m/>
    <n v="40.775764315021398"/>
    <n v="-73.980206251144395"/>
    <n v="40.777954000000001"/>
    <n v="-73.959343000000004"/>
    <d v="2014-10-01T20:20:28"/>
    <d v="2014-10-01T20:24:32"/>
    <d v="2014-10-01T20:41:00"/>
    <d v="2014-10-01T20:50:41"/>
    <n v="2.0983356480428483E-2"/>
    <n v="2.0977844708631274E-2"/>
    <d v="1899-12-30T00:20:32"/>
  </r>
  <r>
    <n v="1442533"/>
    <n v="63417"/>
    <n v="59348"/>
    <s v="walker"/>
    <s v="RedFarm Broadway"/>
    <x v="30"/>
    <s v="â€˜Pac Manâ€™ Shrimp Dumplings (4)"/>
    <n v="1"/>
    <s v="Dim Sum"/>
    <d v="1899-12-30T00:04:21"/>
    <n v="40.782116700000003"/>
    <n v="-73.980739099999994"/>
    <n v="40.7311537"/>
    <n v="-74.000026800000001"/>
    <d v="2014-10-24T22:43:10"/>
    <d v="2014-10-24T23:12:21"/>
    <d v="2014-10-24T23:19:11"/>
    <d v="2014-10-24T23:41:01"/>
    <n v="4.0176296293793712E-2"/>
    <n v="5.4490758301665804E-2"/>
    <d v="1899-12-30T00:31:39"/>
  </r>
  <r>
    <n v="1360195"/>
    <n v="109271"/>
    <n v="5935"/>
    <s v="bicycle"/>
    <s v="Momofuku Milk Bar"/>
    <x v="11"/>
    <s v="6 Cookies"/>
    <n v="1"/>
    <s v="Cookies"/>
    <m/>
    <n v="40.731795470614898"/>
    <n v="-73.985672593116803"/>
    <n v="40.751505182162603"/>
    <n v="-73.990998789737006"/>
    <d v="2014-10-14T11:01:56"/>
    <d v="2014-10-14T11:09:39"/>
    <d v="2014-10-14T11:18:19"/>
    <d v="2014-10-14T11:37:16"/>
    <n v="2.4530567126930691E-2"/>
    <n v="2.04166867961184E-2"/>
    <d v="1899-12-30T00:16:22"/>
  </r>
  <r>
    <n v="1346192"/>
    <n v="55334"/>
    <n v="62860"/>
    <s v="bicycle"/>
    <s v="Blue Ribbon Sushi"/>
    <x v="4"/>
    <s v="Shime Saba Shiraeta Konbu"/>
    <n v="1"/>
    <s v="Hakozushi (Box Sushi)"/>
    <d v="1899-12-30T00:07:14"/>
    <n v="40.7261096570601"/>
    <n v="-74.002491863200504"/>
    <n v="40.723323999999998"/>
    <n v="-73.991335000000007"/>
    <d v="2014-10-12T14:20:16"/>
    <d v="2014-10-12T14:28:16"/>
    <d v="2014-10-12T14:44:20"/>
    <d v="2014-10-12T14:52:41"/>
    <n v="2.2510590279125609E-2"/>
    <n v="1.1499368753592915E-2"/>
    <d v="1899-12-30T00:16:50"/>
  </r>
  <r>
    <n v="1409216"/>
    <n v="64387"/>
    <n v="165169"/>
    <s v="walker"/>
    <s v="Shake Shack"/>
    <x v="2"/>
    <s v="Cheese Fries"/>
    <n v="1"/>
    <s v="Fries"/>
    <m/>
    <n v="40.7152793278103"/>
    <n v="-74.014860391616807"/>
    <n v="40.724882000000001"/>
    <n v="-74.010099999999994"/>
    <d v="2014-10-20T16:10:25"/>
    <d v="2014-10-20T16:13:32"/>
    <d v="2014-10-20T16:33:22"/>
    <d v="2014-10-20T16:40:56"/>
    <n v="2.1197210648097098E-2"/>
    <n v="1.0717865530424827E-2"/>
    <d v="1899-12-30T00:22:57"/>
  </r>
  <r>
    <n v="1274372"/>
    <n v="82041"/>
    <n v="133293"/>
    <s v="bicycle"/>
    <s v="Parm"/>
    <x v="16"/>
    <s v="Meatball Parm"/>
    <n v="1"/>
    <s v="Sandwiches"/>
    <d v="1899-12-30T00:02:31"/>
    <n v="40.723019825000002"/>
    <n v="-73.995853999999994"/>
    <n v="40.720478999999997"/>
    <n v="-74.001548999999997"/>
    <d v="2014-10-01T17:57:35"/>
    <d v="2014-10-01T17:57:34"/>
    <d v="2014-10-01T18:09:54"/>
    <d v="2014-10-01T18:20:06"/>
    <n v="1.5633171293302439E-2"/>
    <n v="6.2360898550837653E-3"/>
    <d v="1899-12-30T00:09:48"/>
  </r>
  <r>
    <n v="1469937"/>
    <n v="314891"/>
    <n v="84770"/>
    <s v="bicycle"/>
    <s v="Insomnia Cookies"/>
    <x v="7"/>
    <s v="Sugar"/>
    <n v="2"/>
    <s v="Cookies and Brownies"/>
    <m/>
    <n v="40.729790899999998"/>
    <n v="-74.000589300000001"/>
    <n v="40.7455085"/>
    <n v="-73.990542899999994"/>
    <d v="2014-10-27T19:35:23"/>
    <d v="2014-10-27T19:38:56"/>
    <d v="2014-10-27T19:48:46"/>
    <d v="2014-10-27T20:01:02"/>
    <n v="1.7804918978072237E-2"/>
    <n v="1.8654037169476577E-2"/>
    <d v="1899-12-30T00:13:23"/>
  </r>
  <r>
    <n v="1276856"/>
    <n v="327651"/>
    <n v="20962"/>
    <s v="walker"/>
    <s v="Donburi-ya"/>
    <x v="4"/>
    <s v="Kurobuta Sausage"/>
    <n v="1"/>
    <s v="Grilled &amp; Sauteed"/>
    <d v="1899-12-30T00:02:55"/>
    <n v="40.754464909220403"/>
    <n v="-73.973145698613706"/>
    <n v="40.775263720444599"/>
    <n v="-73.989759629425194"/>
    <d v="2014-10-01T23:05:24"/>
    <d v="2014-10-01T23:13:07"/>
    <d v="2014-10-01T23:23:27"/>
    <d v="2014-10-01T23:42:19"/>
    <n v="2.5634895835537463E-2"/>
    <n v="2.6619790482809259E-2"/>
    <d v="1899-12-30T00:15:08"/>
  </r>
  <r>
    <n v="1420682"/>
    <n v="114085"/>
    <n v="60761"/>
    <s v="bicycle"/>
    <s v="The Meatball Shop"/>
    <x v="16"/>
    <s v="Chicken"/>
    <n v="1"/>
    <s v="Naked Balls"/>
    <d v="1899-12-30T00:06:47"/>
    <n v="40.745963108098799"/>
    <n v="-74.001697291846"/>
    <n v="40.744203599999999"/>
    <n v="-73.985358599999998"/>
    <d v="2014-10-22T13:26:28"/>
    <d v="2014-10-22T13:36:39"/>
    <d v="2014-10-22T13:50:12"/>
    <d v="2014-10-22T13:59:10"/>
    <n v="2.2717604166246019E-2"/>
    <n v="1.6433159160318383E-2"/>
    <d v="1899-12-30T00:16:58"/>
  </r>
  <r>
    <n v="1310036"/>
    <n v="365401"/>
    <n v="146510"/>
    <s v="bicycle"/>
    <s v="Dirty Bird To Go (archived)"/>
    <x v="0"/>
    <s v="Cole Slaw"/>
    <n v="1"/>
    <s v="Sides"/>
    <d v="1899-12-30T00:05:27"/>
    <n v="40.738917096523799"/>
    <n v="-74.000342980623302"/>
    <n v="40.767950441501398"/>
    <n v="-73.983420659041698"/>
    <d v="2014-10-06T20:29:37"/>
    <d v="2014-10-06T20:37:34"/>
    <d v="2014-10-06T21:04:15"/>
    <d v="2014-10-06T21:11:38"/>
    <n v="2.9170289351895917E-2"/>
    <n v="3.3605060456714589E-2"/>
    <d v="1899-12-30T00:29:11"/>
  </r>
  <r>
    <n v="1389157"/>
    <n v="42052"/>
    <n v="122837"/>
    <s v="bicycle"/>
    <s v="Pepe Rosso To Go"/>
    <x v="16"/>
    <s v="Fusilli with Seasonal Vegetables"/>
    <n v="1"/>
    <s v="Paste"/>
    <d v="1899-12-30T00:03:22"/>
    <n v="40.727282000000002"/>
    <n v="-74.001756"/>
    <n v="40.747450000000001"/>
    <n v="-74.002486000000005"/>
    <d v="2014-10-18T15:13:25"/>
    <d v="2014-10-18T15:17:29"/>
    <d v="2014-10-18T15:25:44"/>
    <d v="2014-10-18T15:42:09"/>
    <n v="1.9950405090639833E-2"/>
    <n v="2.0181207198776124E-2"/>
    <d v="1899-12-30T00:08:57"/>
  </r>
  <r>
    <n v="1475256"/>
    <n v="64387"/>
    <n v="119255"/>
    <s v="walker"/>
    <s v="Postmates General Store (deprecated)"/>
    <x v="35"/>
    <s v="Neosporin (.5 oz.)"/>
    <n v="1"/>
    <s v="First-Aid"/>
    <m/>
    <n v="40.714638307702003"/>
    <n v="-74.008336134918196"/>
    <n v="40.724882000000001"/>
    <n v="-74.010099999999994"/>
    <d v="2014-10-28T19:19:02"/>
    <m/>
    <m/>
    <d v="2014-10-28T20:16:28"/>
    <n v="3.9882847224362195E-2"/>
    <n v="1.039444331952624E-2"/>
    <n v="-41940.804884224533"/>
  </r>
  <r>
    <n v="1326839"/>
    <n v="190018"/>
    <n v="157086"/>
    <s v="car"/>
    <s v="Whole Foods Market"/>
    <x v="17"/>
    <s v="Choc Wafer Bars W/peanut Butter"/>
    <n v="1"/>
    <s v="Candy &amp; Chocolate"/>
    <m/>
    <n v="40.723954999999997"/>
    <n v="-73.991828999999996"/>
    <n v="40.727028599999997"/>
    <n v="-73.985404299999999"/>
    <d v="2014-10-09T22:04:08"/>
    <d v="2014-10-09T22:08:00"/>
    <d v="2014-10-09T22:47:52"/>
    <d v="2014-10-09T22:53:34"/>
    <n v="3.4330335649428889E-2"/>
    <n v="7.12206339833895E-3"/>
    <d v="1899-12-30T00:43:44"/>
  </r>
  <r>
    <n v="1346560"/>
    <n v="63020"/>
    <n v="15291"/>
    <s v="car"/>
    <s v="Juice Press"/>
    <x v="3"/>
    <s v="The Guru"/>
    <n v="2"/>
    <s v="Raw Superfood Smoothies"/>
    <m/>
    <n v="40.723339717513198"/>
    <n v="-73.994572162628202"/>
    <n v="40.722057622007398"/>
    <n v="-73.996772596378193"/>
    <d v="2014-10-12T14:53:02"/>
    <d v="2014-10-12T15:10:43"/>
    <d v="2014-10-12T15:27:33"/>
    <d v="2014-10-12T15:33:33"/>
    <n v="2.8138182868133299E-2"/>
    <n v="2.5466993489793978E-3"/>
    <d v="1899-12-30T00:34:32"/>
  </r>
  <r>
    <n v="1279990"/>
    <n v="85091"/>
    <n v="105178"/>
    <s v="bicycle"/>
    <s v="The Meatball Shop"/>
    <x v="16"/>
    <s v="Ice Cream Sandwich"/>
    <n v="1"/>
    <s v="Desserts"/>
    <d v="1899-12-30T00:03:11"/>
    <n v="40.771491247520302"/>
    <n v="-73.956334145089798"/>
    <n v="40.779800000000002"/>
    <n v="-73.957060999999996"/>
    <d v="2014-10-02T16:55:27"/>
    <d v="2014-10-02T17:11:42"/>
    <d v="2014-10-02T17:22:33"/>
    <d v="2014-10-02T17:46:35"/>
    <n v="3.5509583329258021E-2"/>
    <n v="8.3404847478662884E-3"/>
    <d v="1899-12-30T00:23:55"/>
  </r>
  <r>
    <n v="1297163"/>
    <n v="121663"/>
    <n v="142140"/>
    <s v="car"/>
    <s v="Bubby's "/>
    <x v="0"/>
    <s v="Chocolate Chip"/>
    <n v="2"/>
    <s v="Cookies"/>
    <d v="1899-12-30T00:02:54"/>
    <n v="40.719966017586998"/>
    <n v="-74.008543303190294"/>
    <n v="40.738638018092502"/>
    <n v="-74.001867343738098"/>
    <d v="2014-10-04T22:44:19"/>
    <d v="2014-10-04T22:55:37"/>
    <d v="2014-10-04T23:09:57"/>
    <d v="2014-10-04T23:23:40"/>
    <n v="2.7319641201756895E-2"/>
    <n v="1.9829574818560455E-2"/>
    <d v="1899-12-30T00:22:44"/>
  </r>
  <r>
    <n v="1317752"/>
    <n v="121905"/>
    <n v="84093"/>
    <s v="bicycle"/>
    <s v="Antique Garage"/>
    <x v="16"/>
    <m/>
    <m/>
    <m/>
    <d v="1899-12-30T00:06:57"/>
    <n v="40.721432"/>
    <n v="-74.001289"/>
    <n v="40.729769816744898"/>
    <n v="-74.007266572265095"/>
    <d v="2014-10-08T11:56:32"/>
    <d v="2014-10-08T12:07:02"/>
    <d v="2014-10-08T12:14:23"/>
    <d v="2014-10-08T12:25:43"/>
    <n v="2.0262291662220377E-2"/>
    <n v="1.0259169472035571E-2"/>
    <d v="1899-12-30T00:10:55"/>
  </r>
  <r>
    <n v="1363596"/>
    <n v="156979"/>
    <n v="113822"/>
    <s v="bicycle"/>
    <s v="Ralph's Famous Italian Ices"/>
    <x v="43"/>
    <m/>
    <m/>
    <m/>
    <m/>
    <n v="40.740034730903297"/>
    <n v="-73.984127640724196"/>
    <n v="40.734653590914498"/>
    <n v="-73.989313313142802"/>
    <d v="2014-10-14T21:28:57"/>
    <d v="2014-10-14T21:32:01"/>
    <d v="2014-10-14T21:44:47"/>
    <d v="2014-10-14T21:49:31"/>
    <n v="1.4279780087235849E-2"/>
    <n v="7.473142980843844E-3"/>
    <d v="1899-12-30T00:15:49"/>
  </r>
  <r>
    <n v="1460674"/>
    <n v="361220"/>
    <n v="108297"/>
    <s v="bicycle"/>
    <s v="Carmine's"/>
    <x v="16"/>
    <s v="Veal Parmigiana"/>
    <n v="1"/>
    <s v="Veal"/>
    <d v="1899-12-30T00:03:57"/>
    <n v="40.757595135105397"/>
    <n v="-73.986868858337402"/>
    <n v="40.746744399999997"/>
    <n v="-73.982093899999995"/>
    <d v="2014-10-26T17:25:38"/>
    <d v="2014-10-26T17:27:22"/>
    <d v="2014-10-26T17:41:22"/>
    <d v="2014-10-26T17:54:02"/>
    <n v="1.9727951388631482E-2"/>
    <n v="1.1854901073038774E-2"/>
    <d v="1899-12-30T00:11:47"/>
  </r>
  <r>
    <n v="1364533"/>
    <n v="369809"/>
    <n v="83565"/>
    <s v="bicycle"/>
    <s v="Five Guys Burgers and Fries"/>
    <x v="2"/>
    <s v="Cajun Fries"/>
    <n v="1"/>
    <s v="Fries"/>
    <m/>
    <n v="40.756804000000002"/>
    <n v="-73.988803000000004"/>
    <n v="40.7765968"/>
    <n v="-73.9763193"/>
    <d v="2014-10-14T23:11:27"/>
    <d v="2014-10-14T23:34:48"/>
    <d v="2014-10-14T23:42:59"/>
    <d v="2014-10-14T23:58:15"/>
    <n v="3.2502627320354804E-2"/>
    <n v="2.3400805488914489E-2"/>
    <d v="1899-12-30T00:31:32"/>
  </r>
  <r>
    <n v="1370574"/>
    <n v="139626"/>
    <n v="101359"/>
    <s v="bicycle"/>
    <s v="L'Express"/>
    <x v="29"/>
    <s v="Dinner Lamb Burger"/>
    <n v="2"/>
    <s v="Dinner Main Courses"/>
    <m/>
    <n v="40.7382631261951"/>
    <n v="-73.987838104088993"/>
    <n v="40.741840000000003"/>
    <n v="-74.002786999999998"/>
    <d v="2014-10-15T22:28:49"/>
    <d v="2014-10-15T22:32:03"/>
    <d v="2014-10-15T23:00:34"/>
    <d v="2014-10-15T23:10:06"/>
    <n v="2.8670590276306029E-2"/>
    <n v="1.537086579130292E-2"/>
    <d v="1899-12-30T00:31:45"/>
  </r>
  <r>
    <n v="1343080"/>
    <n v="138408"/>
    <n v="69889"/>
    <s v="bicycle"/>
    <s v="Postmates General Store (deprecated)"/>
    <x v="35"/>
    <s v="Gatorade - White (20 oz.)"/>
    <n v="1"/>
    <s v="Drinks"/>
    <m/>
    <n v="40.716206444897999"/>
    <n v="-73.959602304229705"/>
    <n v="40.709719999999997"/>
    <n v="-73.938612000000006"/>
    <d v="2014-10-11T23:32:47"/>
    <d v="2014-10-11T23:31:09"/>
    <d v="2014-10-12T00:10:52"/>
    <d v="2014-10-12T00:24:33"/>
    <n v="3.5951875004684553E-2"/>
    <n v="2.1969679994713543E-2"/>
    <d v="1899-12-30T00:38:05"/>
  </r>
  <r>
    <n v="1309412"/>
    <n v="127294"/>
    <n v="138057"/>
    <s v="car"/>
    <s v="Barnes &amp; Noble"/>
    <x v="48"/>
    <m/>
    <m/>
    <m/>
    <m/>
    <n v="40.779373253154802"/>
    <n v="-73.955071354017406"/>
    <n v="40.773051799999998"/>
    <n v="-73.954975399999995"/>
    <d v="2014-10-06T19:07:21"/>
    <d v="2014-10-06T19:06:50"/>
    <d v="2014-10-06T19:24:10"/>
    <d v="2014-10-06T19:32:09"/>
    <n v="1.7221840280399192E-2"/>
    <n v="6.3221813610367557E-3"/>
    <d v="1899-12-30T00:16:49"/>
  </r>
  <r>
    <n v="1386428"/>
    <n v="47440"/>
    <n v="53095"/>
    <s v="bicycle"/>
    <s v="Blue Ribbon Fried Chicken"/>
    <x v="0"/>
    <s v="Tender"/>
    <n v="3"/>
    <s v="By the Piece"/>
    <m/>
    <n v="40.724339999999998"/>
    <n v="-73.990960000000001"/>
    <n v="40.715170399999998"/>
    <n v="-74.011600900000005"/>
    <d v="2014-10-18T01:06:12"/>
    <d v="2014-10-18T01:14:06"/>
    <d v="2014-10-18T01:22:57"/>
    <d v="2014-10-18T01:40:33"/>
    <n v="2.385376157326391E-2"/>
    <n v="2.2586020388066324E-2"/>
    <d v="1899-12-30T00:16:44"/>
  </r>
  <r>
    <n v="1364470"/>
    <n v="327651"/>
    <n v="62487"/>
    <s v="car"/>
    <s v="Pommes Frites"/>
    <x v="8"/>
    <s v="Pommes Frites"/>
    <n v="1"/>
    <s v="Pommes Frites"/>
    <m/>
    <n v="40.728169657139198"/>
    <n v="-73.987912711093401"/>
    <n v="40.775263720444599"/>
    <n v="-73.989759629425194"/>
    <d v="2014-10-14T23:00:35"/>
    <d v="2014-10-14T23:04:17"/>
    <d v="2014-10-14T23:28:39"/>
    <d v="2014-10-14T23:58:29"/>
    <n v="4.0207337966421619E-2"/>
    <n v="4.7130265286092571E-2"/>
    <d v="1899-12-30T00:28:04"/>
  </r>
  <r>
    <n v="1459327"/>
    <n v="167986"/>
    <n v="152741"/>
    <s v="car"/>
    <s v="Serafina Fabulous Pizza"/>
    <x v="16"/>
    <s v="Penne Alla Stolichnaya"/>
    <n v="1"/>
    <s v="Pasta"/>
    <d v="1899-12-30T00:07:12"/>
    <n v="40.776083193932998"/>
    <n v="-73.962171576462296"/>
    <n v="40.7778882"/>
    <n v="-73.959455300000002"/>
    <d v="2014-10-26T15:30:49"/>
    <d v="2014-10-26T15:35:37"/>
    <d v="2014-10-26T15:52:50"/>
    <d v="2014-10-26T15:59:07"/>
    <n v="1.9647835644718725E-2"/>
    <n v="3.2613194755387711E-3"/>
    <d v="1899-12-30T00:14:49"/>
  </r>
  <r>
    <n v="1287628"/>
    <n v="317794"/>
    <n v="112257"/>
    <s v="bicycle"/>
    <s v="5 Napkin Burger"/>
    <x v="2"/>
    <s v="Sweet Potato Fries"/>
    <n v="1"/>
    <s v="Sides"/>
    <d v="1899-12-30T00:05:34"/>
    <n v="40.7332304028387"/>
    <n v="-73.987593054771395"/>
    <n v="40.732813216823999"/>
    <n v="-73.986949962426607"/>
    <d v="2014-10-03T18:16:32"/>
    <m/>
    <m/>
    <d v="2014-10-03T18:42:47"/>
    <n v="1.8231319445476402E-2"/>
    <n v="7.6655850056410446E-4"/>
    <n v="-41915.76533678241"/>
  </r>
  <r>
    <n v="1352204"/>
    <n v="135079"/>
    <n v="53990"/>
    <s v="bicycle"/>
    <s v="Duane Reade"/>
    <x v="15"/>
    <m/>
    <m/>
    <m/>
    <m/>
    <n v="40.715768163491603"/>
    <n v="-73.959933054331799"/>
    <n v="40.720698119867002"/>
    <n v="-73.956043983955695"/>
    <d v="2014-10-12T22:51:16"/>
    <d v="2014-10-12T23:41:25"/>
    <d v="2014-10-12T23:51:45"/>
    <d v="2014-10-12T23:57:33"/>
    <n v="4.6030011573748197E-2"/>
    <n v="6.2792784819299266E-3"/>
    <d v="1899-12-30T01:00:29"/>
  </r>
  <r>
    <n v="1461630"/>
    <n v="275689"/>
    <n v="172301"/>
    <s v="car"/>
    <s v="Han Dynasty"/>
    <x v="30"/>
    <s v="Crispy Rice Style"/>
    <n v="1"/>
    <s v="Entrees"/>
    <d v="1899-12-30T00:09:39"/>
    <n v="40.732213000000002"/>
    <n v="-73.988072000000003"/>
    <n v="40.7202117"/>
    <n v="-74.002130800000003"/>
    <d v="2014-10-26T18:33:31"/>
    <m/>
    <m/>
    <d v="2014-10-26T20:10:50"/>
    <n v="6.7579363429103978E-2"/>
    <n v="1.8484616823998743E-2"/>
    <n v="-41938.779978969906"/>
  </r>
  <r>
    <n v="1314211"/>
    <n v="105665"/>
    <n v="67430"/>
    <s v="bicycle"/>
    <s v="Sushi Yasaka"/>
    <x v="8"/>
    <s v="Spicy Salmon"/>
    <n v="1"/>
    <s v="Maki Rolls &amp; Hand Rolls"/>
    <d v="1899-12-30T00:06:10"/>
    <n v="40.779411000000003"/>
    <n v="-73.983542999999997"/>
    <n v="40.776681000000004"/>
    <n v="-73.961403000000004"/>
    <d v="2014-10-07T17:32:28"/>
    <d v="2014-10-07T17:46:50"/>
    <d v="2014-10-07T17:54:09"/>
    <d v="2014-10-07T18:07:41"/>
    <n v="2.4455868056975305E-2"/>
    <n v="2.2307678050386501E-2"/>
    <d v="1899-12-30T00:15:31"/>
  </r>
  <r>
    <n v="1369064"/>
    <n v="303258"/>
    <n v="152741"/>
    <s v="car"/>
    <s v="Archie's"/>
    <x v="8"/>
    <m/>
    <m/>
    <m/>
    <m/>
    <n v="40.699854999999999"/>
    <n v="-73.928286999999997"/>
    <n v="40.695830234364301"/>
    <n v="-73.931111684137903"/>
    <d v="2014-10-15T19:53:11"/>
    <d v="2014-10-15T20:02:35"/>
    <d v="2014-10-15T20:27:26"/>
    <d v="2014-10-15T20:31:36"/>
    <n v="2.6677349538658746E-2"/>
    <n v="4.9170701541907955E-3"/>
    <d v="1899-12-30T00:34:15"/>
  </r>
  <r>
    <n v="1287541"/>
    <n v="61630"/>
    <n v="147300"/>
    <s v="bicycle"/>
    <s v="Gristedes Supermarkets"/>
    <x v="8"/>
    <m/>
    <m/>
    <m/>
    <m/>
    <n v="40.728279999999998"/>
    <n v="-73.995722000000001"/>
    <n v="40.727404999999997"/>
    <n v="-73.991802000000007"/>
    <d v="2014-10-03T18:10:25"/>
    <d v="2014-10-03T18:14:49"/>
    <d v="2014-10-03T18:40:37"/>
    <d v="2014-10-03T18:54:35"/>
    <n v="3.066214120190125E-2"/>
    <n v="4.0164692205906108E-3"/>
    <d v="1899-12-30T00:30:11"/>
  </r>
  <r>
    <n v="1405274"/>
    <n v="82368"/>
    <n v="153795"/>
    <s v="bicycle"/>
    <s v="Momofuku Milk Bar (archived)"/>
    <x v="11"/>
    <s v="B'day Cake Truffles"/>
    <n v="3"/>
    <s v="Cake Truffles"/>
    <m/>
    <n v="40.7231283099199"/>
    <n v="-74.002060890197697"/>
    <n v="40.7208118"/>
    <n v="-73.996821999999995"/>
    <d v="2014-10-19T22:00:00"/>
    <d v="2014-10-19T22:17:24"/>
    <d v="2014-10-19T22:27:45"/>
    <d v="2014-10-19T22:32:52"/>
    <n v="2.2819907404482365E-2"/>
    <n v="5.728192447236824E-3"/>
    <d v="1899-12-30T00:27:45"/>
  </r>
  <r>
    <n v="1416734"/>
    <n v="59674"/>
    <n v="119839"/>
    <s v="bicycle"/>
    <s v="Woorijip"/>
    <x v="14"/>
    <s v="Spicy Pork"/>
    <n v="1"/>
    <s v="Lunch Box"/>
    <m/>
    <n v="40.747689661436198"/>
    <n v="-73.986397609319496"/>
    <n v="40.775207000000002"/>
    <n v="-73.990227000000004"/>
    <d v="2014-10-21T20:33:26"/>
    <d v="2014-10-21T20:43:45"/>
    <d v="2014-10-21T20:52:35"/>
    <d v="2014-10-21T21:13:10"/>
    <n v="2.75959953723941E-2"/>
    <n v="2.778251526804193E-2"/>
    <d v="1899-12-30T00:19:10"/>
  </r>
  <r>
    <n v="1286089"/>
    <n v="220186"/>
    <n v="118095"/>
    <s v="bicycle"/>
    <s v="Blue Ribbon Fried Chicken"/>
    <x v="0"/>
    <s v="5 Wing Lunchbox"/>
    <n v="1"/>
    <s v="Lunchbox Special (M-F, 12PM-4PM)"/>
    <m/>
    <n v="40.724339999999998"/>
    <n v="-73.990960000000001"/>
    <n v="40.738541699999999"/>
    <n v="-73.983639499999995"/>
    <d v="2014-10-03T15:19:52"/>
    <d v="2014-10-03T15:22:59"/>
    <d v="2014-10-03T15:55:31"/>
    <d v="2014-10-03T16:07:04"/>
    <n v="3.2776018517324701E-2"/>
    <n v="1.5977421667469172E-2"/>
    <d v="1899-12-30T00:35:40"/>
  </r>
  <r>
    <n v="1341372"/>
    <n v="325817"/>
    <n v="152676"/>
    <s v="bicycle"/>
    <s v="Sushi Seki (archived)"/>
    <x v="4"/>
    <m/>
    <m/>
    <m/>
    <m/>
    <n v="40.761836680634801"/>
    <n v="-73.960403720115593"/>
    <n v="40.7682553"/>
    <n v="-73.965568700000006"/>
    <d v="2014-10-11T20:18:51"/>
    <d v="2014-10-11T20:30:46"/>
    <d v="2014-10-11T20:59:05"/>
    <d v="2014-10-11T21:13:53"/>
    <n v="3.8211388884519693E-2"/>
    <n v="8.2386705093537346E-3"/>
    <d v="1899-12-30T00:40:14"/>
  </r>
  <r>
    <n v="1392279"/>
    <n v="385350"/>
    <n v="39733"/>
    <s v="bicycle"/>
    <s v="Blue Ribbon Sushi"/>
    <x v="4"/>
    <s v="Maguro"/>
    <n v="2"/>
    <s v="Taiseyo (Atlantic Ocean)"/>
    <d v="1899-12-30T00:05:06"/>
    <n v="40.7261096570601"/>
    <n v="-74.002491863200504"/>
    <n v="40.745170799999997"/>
    <n v="-73.995213800000002"/>
    <d v="2014-10-18T20:22:32"/>
    <d v="2014-10-18T20:48:27"/>
    <d v="2014-10-18T21:03:47"/>
    <d v="2014-10-18T21:19:47"/>
    <n v="3.9751770833390765E-2"/>
    <n v="2.0403366735068221E-2"/>
    <d v="1899-12-30T00:36:10"/>
  </r>
  <r>
    <n v="1360937"/>
    <n v="62667"/>
    <n v="104989"/>
    <s v="bicycle"/>
    <s v="Sarabeth's Restaurant"/>
    <x v="0"/>
    <s v="Adult Grilled Cheese"/>
    <n v="1"/>
    <s v="Main"/>
    <d v="1899-12-30T00:10:50"/>
    <n v="40.765298953919803"/>
    <n v="-73.975667953491197"/>
    <n v="40.764021399999997"/>
    <n v="-73.962121400000001"/>
    <d v="2014-10-14T14:16:14"/>
    <m/>
    <m/>
    <d v="2014-10-14T15:08:03"/>
    <n v="3.598348379455274E-2"/>
    <n v="1.3606662173650134E-2"/>
    <n v="-41926.602126493053"/>
  </r>
  <r>
    <n v="1409873"/>
    <n v="68167"/>
    <n v="134189"/>
    <s v="car"/>
    <s v="Katz's Delicatessen"/>
    <x v="8"/>
    <m/>
    <m/>
    <m/>
    <m/>
    <n v="40.722307066359498"/>
    <n v="-73.987351655960097"/>
    <n v="40.737766000000001"/>
    <n v="-73.991871000000003"/>
    <d v="2014-10-20T18:31:45"/>
    <d v="2014-10-20T18:37:29"/>
    <d v="2014-10-20T19:03:18"/>
    <d v="2014-10-20T19:21:57"/>
    <n v="3.486350693856366E-2"/>
    <n v="1.610599577339111E-2"/>
    <d v="1899-12-30T00:31:33"/>
  </r>
  <r>
    <n v="1300833"/>
    <n v="70001"/>
    <n v="61900"/>
    <s v="bicycle"/>
    <s v="Mile End Deli"/>
    <x v="27"/>
    <s v="Breakfast Sandwich"/>
    <n v="1"/>
    <s v="Breakfast Menu"/>
    <d v="1899-12-30T00:12:13"/>
    <n v="40.725884686994803"/>
    <n v="-73.992447853088393"/>
    <n v="40.720226500000003"/>
    <n v="-74.002110900000005"/>
    <d v="2014-10-05T14:53:12"/>
    <d v="2014-10-05T15:02:02"/>
    <d v="2014-10-05T15:13:22"/>
    <d v="2014-10-05T15:30:04"/>
    <n v="2.5601921297493391E-2"/>
    <n v="1.119774779516604E-2"/>
    <d v="1899-12-30T00:07:57"/>
  </r>
  <r>
    <n v="1449480"/>
    <n v="31805"/>
    <n v="139613"/>
    <s v="car"/>
    <s v="Dinosaur Bar-B-Que"/>
    <x v="10"/>
    <s v="Bar-B-Que Pork Ribs"/>
    <n v="1"/>
    <s v="True Blue Bar-B-Que Pit Plates"/>
    <d v="1899-12-30T00:10:23"/>
    <n v="40.818082099999998"/>
    <n v="-73.960937299999998"/>
    <n v="40.767119000000001"/>
    <n v="-73.953867000000002"/>
    <d v="2014-10-25T18:09:39"/>
    <d v="2014-10-25T18:44:59"/>
    <d v="2014-10-25T18:57:19"/>
    <d v="2014-10-25T19:29:42"/>
    <n v="5.558586806000676E-2"/>
    <n v="5.1451207018879848E-2"/>
    <d v="1899-12-30T00:37:17"/>
  </r>
  <r>
    <n v="1314087"/>
    <n v="109405"/>
    <n v="140919"/>
    <s v="bicycle"/>
    <s v="Beacon Wines and Spirits"/>
    <x v="8"/>
    <m/>
    <m/>
    <m/>
    <m/>
    <n v="40.780333816617798"/>
    <n v="-73.981513620340607"/>
    <n v="40.782587667965103"/>
    <n v="-73.976973434979001"/>
    <d v="2014-10-07T16:55:09"/>
    <d v="2014-10-07T17:09:26"/>
    <d v="2014-10-07T17:18:44"/>
    <d v="2014-10-07T17:24:53"/>
    <n v="2.0643773146730382E-2"/>
    <n v="5.0688390202774372E-3"/>
    <d v="1899-12-30T00:23:35"/>
  </r>
  <r>
    <n v="1368928"/>
    <n v="109405"/>
    <n v="115756"/>
    <s v="bicycle"/>
    <s v="Amsterdam Gourmet Deli"/>
    <x v="8"/>
    <m/>
    <m/>
    <m/>
    <m/>
    <n v="40.783256000000002"/>
    <n v="-73.978168999999994"/>
    <n v="40.782587667965103"/>
    <n v="-73.976973434979001"/>
    <d v="2014-10-15T19:39:43"/>
    <m/>
    <m/>
    <d v="2014-10-15T20:29:14"/>
    <n v="3.4393969908705913E-2"/>
    <n v="1.3696873469126788E-3"/>
    <n v="-41927.819245439816"/>
  </r>
  <r>
    <n v="1470388"/>
    <n v="336162"/>
    <n v="79847"/>
    <s v="bicycle"/>
    <s v="Nobu Next Door"/>
    <x v="6"/>
    <s v="Salmon Tartar"/>
    <n v="1"/>
    <s v="Dinner Cold Dishes"/>
    <d v="1899-12-30T00:07:02"/>
    <n v="40.719386413349397"/>
    <n v="-74.008692501044905"/>
    <n v="40.719981099999998"/>
    <n v="-74.010764199999997"/>
    <d v="2014-10-27T20:40:15"/>
    <d v="2014-10-27T20:57:35"/>
    <d v="2014-10-27T21:23:25"/>
    <d v="2014-10-27T21:24:55"/>
    <n v="3.1017615743621718E-2"/>
    <n v="2.1553627938080233E-3"/>
    <d v="1899-12-30T00:36:09"/>
  </r>
  <r>
    <n v="1310443"/>
    <n v="94700"/>
    <n v="108647"/>
    <s v="bicycle"/>
    <s v="Tamarind TriBeCa"/>
    <x v="5"/>
    <s v="Roti"/>
    <n v="2"/>
    <s v="Roti Breads"/>
    <d v="1899-12-30T00:04:40"/>
    <n v="40.719268925450301"/>
    <n v="-74.008749884804104"/>
    <n v="40.732428200000001"/>
    <n v="-74.008059399999993"/>
    <d v="2014-10-06T21:08:45"/>
    <d v="2014-10-06T21:16:36"/>
    <d v="2014-10-06T21:27:25"/>
    <d v="2014-10-06T21:42:10"/>
    <n v="2.3207847218145616E-2"/>
    <n v="1.3177377430243673E-2"/>
    <d v="1899-12-30T00:14:00"/>
  </r>
  <r>
    <n v="1311185"/>
    <n v="120833"/>
    <n v="124602"/>
    <s v="car"/>
    <s v="Bareburger"/>
    <x v="2"/>
    <s v="Barest Burger"/>
    <n v="1"/>
    <s v="Bareburgers"/>
    <d v="1899-12-30T00:05:58"/>
    <n v="40.746131207852798"/>
    <n v="-73.978103399276705"/>
    <n v="40.741964600000003"/>
    <n v="-73.986185899999995"/>
    <d v="2014-10-06T22:15:34"/>
    <d v="2014-10-06T22:30:43"/>
    <d v="2014-10-06T22:37:37"/>
    <d v="2014-10-06T22:41:52"/>
    <n v="1.8268090279889293E-2"/>
    <n v="9.0932633823597141E-3"/>
    <d v="1899-12-30T00:16:05"/>
  </r>
  <r>
    <n v="1293377"/>
    <n v="257285"/>
    <n v="118659"/>
    <s v="walker"/>
    <s v="Shake Shack"/>
    <x v="2"/>
    <s v="Fries"/>
    <n v="2"/>
    <s v="Fries"/>
    <m/>
    <n v="40.7152793278103"/>
    <n v="-74.014860391616807"/>
    <n v="40.717204476743497"/>
    <n v="-74.015084755791605"/>
    <d v="2014-10-04T14:26:19"/>
    <d v="2014-10-04T14:48:56"/>
    <d v="2014-10-04T15:15:20"/>
    <d v="2014-10-04T15:18:45"/>
    <n v="3.6415312497410923E-2"/>
    <n v="1.9381789643683721E-3"/>
    <d v="1899-12-30T00:49:02"/>
  </r>
  <r>
    <n v="1402634"/>
    <n v="186572"/>
    <n v="120179"/>
    <s v="car"/>
    <s v="Shanghai Mong"/>
    <x v="8"/>
    <m/>
    <m/>
    <m/>
    <d v="1899-12-30T00:08:40"/>
    <n v="40.747993999999998"/>
    <n v="-73.987226000000007"/>
    <n v="40.747318"/>
    <n v="-74.003997999999996"/>
    <d v="2014-10-19T19:44:38"/>
    <d v="2014-10-19T20:12:21"/>
    <d v="2014-10-19T20:24:11"/>
    <d v="2014-10-19T20:35:21"/>
    <n v="3.5220381942053791E-2"/>
    <n v="1.6785617653206152E-2"/>
    <d v="1899-12-30T00:30:53"/>
  </r>
  <r>
    <n v="1325251"/>
    <n v="58533"/>
    <n v="57496"/>
    <s v="bicycle"/>
    <s v="The Meatball Shop"/>
    <x v="16"/>
    <s v="SautÃ©ed Broccoli"/>
    <n v="1"/>
    <s v="Green Market"/>
    <d v="1899-12-30T00:25:41"/>
    <n v="40.771491247520302"/>
    <n v="-73.956334145089798"/>
    <n v="40.765528314416201"/>
    <n v="-73.962824832336807"/>
    <d v="2014-10-09T19:19:26"/>
    <d v="2014-10-09T19:41:30"/>
    <d v="2014-10-09T19:56:20"/>
    <d v="2014-10-09T20:05:54"/>
    <n v="3.226840277784504E-2"/>
    <n v="8.8139430530533355E-3"/>
    <d v="1899-12-30T00:11:14"/>
  </r>
  <r>
    <n v="1369055"/>
    <n v="97035"/>
    <n v="66416"/>
    <s v="bicycle"/>
    <s v="La Esquina Taqueria"/>
    <x v="8"/>
    <s v="La Casa"/>
    <n v="1"/>
    <s v="Salads"/>
    <d v="1899-12-30T00:04:54"/>
    <n v="40.721353749744097"/>
    <n v="-73.997525293959001"/>
    <n v="40.746764400000004"/>
    <n v="-73.990301400000007"/>
    <d v="2014-10-15T19:52:55"/>
    <d v="2014-10-15T20:04:40"/>
    <d v="2014-10-15T20:11:00"/>
    <d v="2014-10-15T20:31:48"/>
    <n v="2.700842592457775E-2"/>
    <n v="2.641752808948641E-2"/>
    <d v="1899-12-30T00:13:11"/>
  </r>
  <r>
    <n v="1370626"/>
    <n v="61675"/>
    <n v="165298"/>
    <s v="car"/>
    <s v="Williamsburg Pizza"/>
    <x v="8"/>
    <m/>
    <m/>
    <m/>
    <d v="1899-12-30T00:03:57"/>
    <n v="40.718390614374101"/>
    <n v="-73.991132262652599"/>
    <n v="40.6910413631309"/>
    <n v="-73.989713876923801"/>
    <d v="2014-10-15T22:35:31"/>
    <d v="2014-10-15T23:05:24"/>
    <d v="2014-10-15T23:15:13"/>
    <d v="2014-10-15T23:31:09"/>
    <n v="3.8636817131191492E-2"/>
    <n v="2.7386006675662135E-2"/>
    <d v="1899-12-30T00:35:46"/>
  </r>
  <r>
    <n v="1367483"/>
    <n v="371639"/>
    <n v="151467"/>
    <s v="bicycle"/>
    <s v="Chipotle Mexican Grill $1.99 Delivery"/>
    <x v="9"/>
    <m/>
    <m/>
    <m/>
    <m/>
    <n v="40.777745129236699"/>
    <n v="-73.954617029430395"/>
    <n v="40.782994819762699"/>
    <n v="-73.954928359085699"/>
    <d v="2014-10-15T17:16:26"/>
    <d v="2014-10-15T17:21:40"/>
    <d v="2014-10-15T17:42:30"/>
    <d v="2014-10-15T17:49:30"/>
    <n v="2.2971805556153413E-2"/>
    <n v="5.2589140298207717E-3"/>
    <d v="1899-12-30T00:26:04"/>
  </r>
  <r>
    <n v="1351649"/>
    <n v="208186"/>
    <n v="53990"/>
    <s v="bicycle"/>
    <s v="La Esquina Taqueria"/>
    <x v="8"/>
    <s v="Cochinita Pibil"/>
    <n v="1"/>
    <s v="Tacos"/>
    <d v="1899-12-30T00:07:29"/>
    <n v="40.721353749744097"/>
    <n v="-73.997525293959001"/>
    <n v="40.719060008451997"/>
    <n v="-73.948751818457595"/>
    <d v="2014-10-12T22:02:01"/>
    <d v="2014-10-12T22:13:42"/>
    <d v="2014-10-12T22:27:03"/>
    <d v="2014-10-12T23:09:39"/>
    <n v="4.6959722225437872E-2"/>
    <n v="4.8827381269133538E-2"/>
    <d v="1899-12-30T00:17:32"/>
  </r>
  <r>
    <n v="1347006"/>
    <n v="374856"/>
    <n v="153795"/>
    <s v="bicycle"/>
    <s v="Mighty Quinn's BBQ"/>
    <x v="10"/>
    <s v="Burnt End Baked Beans"/>
    <n v="1"/>
    <s v="Sides"/>
    <m/>
    <n v="40.727518945156902"/>
    <n v="-73.988671302795396"/>
    <n v="40.733539976330597"/>
    <n v="-73.992090518116498"/>
    <d v="2014-10-12T15:26:50"/>
    <d v="2014-10-12T15:32:03"/>
    <d v="2014-10-12T15:50:22"/>
    <d v="2014-10-12T15:59:17"/>
    <n v="2.2544375002325978E-2"/>
    <n v="6.9241497533394534E-3"/>
    <d v="1899-12-30T00:23:33"/>
  </r>
  <r>
    <n v="1408396"/>
    <n v="41638"/>
    <n v="153795"/>
    <s v="bicycle"/>
    <s v="Num Pang Sandwich Shop"/>
    <x v="31"/>
    <s v="Five-Spiced Glazed Pork Belly"/>
    <n v="1"/>
    <s v="Seasonal Special Sandwiches"/>
    <m/>
    <n v="40.7506435922568"/>
    <n v="-73.976141663043407"/>
    <n v="40.775196000000001"/>
    <n v="-73.983440000000002"/>
    <d v="2014-10-20T14:10:48"/>
    <d v="2014-10-20T14:22:06"/>
    <d v="2014-10-20T14:31:52"/>
    <d v="2014-10-20T14:55:40"/>
    <n v="3.1161006940237712E-2"/>
    <n v="2.5614184514061465E-2"/>
    <d v="1899-12-30T00:21:05"/>
  </r>
  <r>
    <n v="1399930"/>
    <n v="40010"/>
    <n v="66004"/>
    <s v="bicycle"/>
    <s v="The Meatball Shop"/>
    <x v="0"/>
    <s v="Freshly-Milled Polenta"/>
    <n v="6"/>
    <s v="Stick To Your Bones"/>
    <d v="1899-12-30T00:08:27"/>
    <n v="40.736130877644598"/>
    <n v="-74.000648304229699"/>
    <n v="40.739345999999998"/>
    <n v="-74.002626000000006"/>
    <d v="2014-10-19T16:44:11"/>
    <d v="2014-10-19T17:01:07"/>
    <d v="2014-10-19T17:09:19"/>
    <d v="2014-10-19T17:13:32"/>
    <n v="2.0385115742101334E-2"/>
    <n v="3.7746910231277533E-3"/>
    <d v="1899-12-30T00:16:42"/>
  </r>
  <r>
    <n v="1375289"/>
    <n v="43370"/>
    <n v="57496"/>
    <s v="bicycle"/>
    <s v="Mighty Quinn's BBQ"/>
    <x v="10"/>
    <s v="Pomme Frites"/>
    <n v="1"/>
    <s v="Sides"/>
    <m/>
    <n v="40.727518945156902"/>
    <n v="-73.988671302795396"/>
    <n v="40.738787000000002"/>
    <n v="-73.993742999999995"/>
    <d v="2014-10-16T19:19:02"/>
    <m/>
    <m/>
    <d v="2014-10-16T19:58:18"/>
    <n v="2.7270856480754446E-2"/>
    <n v="1.2356826958497444E-2"/>
    <n v="-41928.804884942132"/>
  </r>
  <r>
    <n v="1382655"/>
    <n v="381020"/>
    <n v="116881"/>
    <s v="bicycle"/>
    <s v="RedFarm Broadway"/>
    <x v="30"/>
    <s v="Pan-Fried Pork Buns (4)"/>
    <n v="1"/>
    <s v="Dim Sum"/>
    <d v="1899-12-30T00:15:50"/>
    <n v="40.782116700000003"/>
    <n v="-73.980739099999994"/>
    <n v="40.770569860888799"/>
    <n v="-73.963032545269598"/>
    <d v="2014-10-17T19:27:28"/>
    <d v="2014-10-17T19:46:11"/>
    <d v="2014-10-17T20:06:58"/>
    <d v="2014-10-17T20:23:33"/>
    <n v="3.8946793982177041E-2"/>
    <n v="2.1138864063154652E-2"/>
    <d v="1899-12-30T00:23:40"/>
  </r>
  <r>
    <n v="1453807"/>
    <n v="381840"/>
    <n v="20962"/>
    <s v="walker"/>
    <s v="Il Cantinori"/>
    <x v="16"/>
    <s v="Pappardelle Alla Buttera"/>
    <n v="1"/>
    <s v="Menu"/>
    <d v="1899-12-30T00:02:29"/>
    <n v="40.732467529037898"/>
    <n v="-73.993232689627902"/>
    <n v="40.738404000000003"/>
    <n v="-73.984801000000004"/>
    <d v="2014-10-25T23:03:49"/>
    <d v="2014-10-25T23:23:07"/>
    <d v="2014-10-25T23:31:54"/>
    <d v="2014-10-25T23:42:41"/>
    <n v="2.6996099542884622E-2"/>
    <n v="1.031189010148551E-2"/>
    <d v="1899-12-30T00:25:37"/>
  </r>
  <r>
    <n v="1321950"/>
    <n v="297232"/>
    <n v="53095"/>
    <s v="bicycle"/>
    <s v="Empanada Mama (closed)"/>
    <x v="9"/>
    <s v="Shredded Chicken"/>
    <n v="2"/>
    <s v="Oven Baked Wheat Flour"/>
    <d v="1899-12-30T00:02:18"/>
    <n v="40.764217000000002"/>
    <n v="-73.988320999999999"/>
    <n v="40.763793100000001"/>
    <n v="-73.972201400000003"/>
    <d v="2014-10-09T00:02:42"/>
    <d v="2014-10-09T00:04:02"/>
    <d v="2014-10-09T00:16:53"/>
    <d v="2014-10-09T00:25:36"/>
    <n v="1.590165509696817E-2"/>
    <n v="1.6125172723722256E-2"/>
    <d v="1899-12-30T00:11:53"/>
  </r>
  <r>
    <n v="1349255"/>
    <n v="66056"/>
    <n v="133293"/>
    <s v="bicycle"/>
    <s v="2nd Ave Deli"/>
    <x v="27"/>
    <m/>
    <m/>
    <m/>
    <d v="1899-12-30T00:04:22"/>
    <n v="40.745299312570602"/>
    <n v="-73.9791375808162"/>
    <n v="40.757719000000002"/>
    <n v="-73.966089999999994"/>
    <d v="2014-10-12T19:20:54"/>
    <d v="2014-10-12T19:53:52"/>
    <d v="2014-10-12T20:04:42"/>
    <d v="2014-10-12T20:14:56"/>
    <n v="3.7520960649999324E-2"/>
    <n v="1.8013550482884413E-2"/>
    <d v="1899-12-30T00:39:26"/>
  </r>
  <r>
    <n v="1474144"/>
    <n v="123780"/>
    <n v="143085"/>
    <s v="car"/>
    <s v="Dinosaur Bar-B-Que"/>
    <x v="10"/>
    <s v="Creole Spiced Deviled Eggs"/>
    <n v="1"/>
    <s v="Small &amp; Shared Plates"/>
    <d v="1899-12-30T00:02:57"/>
    <n v="40.818082099999998"/>
    <n v="-73.960937299999998"/>
    <n v="40.835133900000002"/>
    <n v="-73.942958000000004"/>
    <d v="2014-10-28T15:36:29"/>
    <d v="2014-10-28T16:05:56"/>
    <d v="2014-10-28T16:17:46"/>
    <d v="2014-10-28T16:29:38"/>
    <n v="3.6901504630804993E-2"/>
    <n v="2.4779409027051218E-2"/>
    <d v="1899-12-30T00:38:20"/>
  </r>
  <r>
    <n v="1288464"/>
    <n v="42018"/>
    <n v="125504"/>
    <s v="bicycle"/>
    <s v="Blue Ribbon Sushi"/>
    <x v="4"/>
    <s v="Kyuri"/>
    <n v="2"/>
    <s v="Yasai (Vegetable Rolls)"/>
    <m/>
    <n v="40.7261096570601"/>
    <n v="-74.002491863200504"/>
    <n v="40.722314900000001"/>
    <n v="-74.002430700000005"/>
    <d v="2014-10-03T19:38:56"/>
    <d v="2014-10-03T19:48:50"/>
    <d v="2014-10-03T20:41:41"/>
    <d v="2014-10-03T20:46:35"/>
    <n v="4.6980775456177071E-2"/>
    <n v="3.7952499367324239E-3"/>
    <d v="1899-12-30T01:02:45"/>
  </r>
  <r>
    <n v="1382322"/>
    <n v="91879"/>
    <n v="48430"/>
    <s v="bicycle"/>
    <s v="da Umberto"/>
    <x v="16"/>
    <s v="Spaghetti"/>
    <n v="1"/>
    <s v="Primi"/>
    <d v="1899-12-30T00:29:31"/>
    <n v="40.739506419570098"/>
    <n v="-73.995884015418696"/>
    <n v="40.742741851612102"/>
    <n v="-73.994858118676206"/>
    <d v="2014-10-17T18:54:46"/>
    <d v="2014-10-17T19:24:31"/>
    <d v="2014-10-17T19:44:50"/>
    <d v="2014-10-17T19:48:16"/>
    <n v="3.715710648248205E-2"/>
    <n v="3.3941839409022513E-3"/>
    <d v="1899-12-30T00:20:34"/>
  </r>
  <r>
    <n v="1404174"/>
    <n v="122609"/>
    <n v="32580"/>
    <s v="bicycle"/>
    <s v="Blue Ribbon Sushi Izakaya"/>
    <x v="4"/>
    <s v="Yaki Salmon"/>
    <n v="1"/>
    <s v="Taiseyo (Atlantic Ocean)"/>
    <d v="1899-12-30T00:12:27"/>
    <n v="40.721979579708403"/>
    <n v="-73.988148214155601"/>
    <n v="40.7093232"/>
    <n v="-74.015866500000001"/>
    <d v="2014-10-19T21:01:28"/>
    <d v="2014-10-19T21:23:56"/>
    <d v="2014-10-19T21:37:16"/>
    <d v="2014-10-19T21:49:34"/>
    <n v="3.3408437499019783E-2"/>
    <n v="3.0471089863593408E-2"/>
    <d v="1899-12-30T00:23:21"/>
  </r>
  <r>
    <n v="1445305"/>
    <n v="140984"/>
    <n v="140684"/>
    <s v="bicycle"/>
    <s v="Doughnut Plant Chelsea"/>
    <x v="32"/>
    <s v="Whole Milk"/>
    <n v="4"/>
    <s v="Milk"/>
    <m/>
    <n v="40.744563916288797"/>
    <n v="-73.996630052861306"/>
    <n v="40.745278399999997"/>
    <n v="-73.977054100000004"/>
    <d v="2014-10-25T12:09:05"/>
    <d v="2014-10-25T12:08:08"/>
    <d v="2014-10-25T12:20:59"/>
    <d v="2014-10-25T12:34:26"/>
    <n v="1.7608136571652722E-2"/>
    <n v="1.9588987145881327E-2"/>
    <d v="1899-12-30T00:11:55"/>
  </r>
  <r>
    <n v="1362244"/>
    <n v="332279"/>
    <n v="134189"/>
    <s v="car"/>
    <s v="86 Street Photo"/>
    <x v="8"/>
    <m/>
    <m/>
    <m/>
    <m/>
    <n v="40.778288968337598"/>
    <n v="-73.952798309281505"/>
    <n v="40.773570584171203"/>
    <n v="-73.946229955250303"/>
    <d v="2014-10-14T18:26:18"/>
    <d v="2014-10-14T19:01:15"/>
    <d v="2014-10-14T19:40:05"/>
    <d v="2014-10-14T19:47:20"/>
    <n v="5.6274618058523629E-2"/>
    <n v="8.0874238061881838E-3"/>
    <d v="1899-12-30T01:13:47"/>
  </r>
  <r>
    <n v="1443129"/>
    <n v="80466"/>
    <n v="138061"/>
    <s v="car"/>
    <s v="Smoke Scene"/>
    <x v="8"/>
    <m/>
    <m/>
    <m/>
    <m/>
    <n v="40.763983000000003"/>
    <n v="-73.981308999999996"/>
    <n v="40.740102999999998"/>
    <n v="-74.006192999999996"/>
    <d v="2014-10-24T23:48:20"/>
    <d v="2014-10-24T23:57:49"/>
    <d v="2014-10-25T00:09:10"/>
    <d v="2014-10-25T00:32:25"/>
    <n v="3.0621666664956138E-2"/>
    <n v="3.4488662716902589E-2"/>
    <d v="1899-12-30T00:20:50"/>
  </r>
  <r>
    <n v="1447790"/>
    <n v="99744"/>
    <n v="142140"/>
    <s v="car"/>
    <s v="Shake Shack"/>
    <x v="2"/>
    <s v="ShackBurger"/>
    <n v="1"/>
    <s v="Burgers"/>
    <m/>
    <n v="40.692146411775603"/>
    <n v="-73.988865382600395"/>
    <n v="40.700326289669"/>
    <n v="-73.991933268366296"/>
    <d v="2014-10-25T15:37:43"/>
    <d v="2014-10-25T15:59:42"/>
    <d v="2014-10-25T16:26:18"/>
    <d v="2014-10-25T16:37:51"/>
    <n v="4.1761053245863877E-2"/>
    <n v="8.7362649584080444E-3"/>
    <d v="1899-12-30T00:48:35"/>
  </r>
  <r>
    <n v="1449187"/>
    <n v="40671"/>
    <n v="171534"/>
    <s v="bicycle"/>
    <s v="Mad for Chicken"/>
    <x v="8"/>
    <m/>
    <m/>
    <m/>
    <d v="1899-12-30T00:03:48"/>
    <n v="40.747175226223099"/>
    <n v="-73.985594141406295"/>
    <n v="40.805815000000003"/>
    <n v="-73.9400859"/>
    <d v="2014-10-25T17:41:23"/>
    <m/>
    <m/>
    <d v="2014-10-25T19:14:13"/>
    <n v="6.4476273146283347E-2"/>
    <n v="7.4226835474106578E-2"/>
    <n v="-41937.739701724538"/>
  </r>
  <r>
    <n v="1439212"/>
    <n v="81175"/>
    <n v="160489"/>
    <s v="bicycle"/>
    <s v="Crush Wine &amp; Spirits"/>
    <x v="8"/>
    <m/>
    <m/>
    <m/>
    <m/>
    <n v="40.760426267865498"/>
    <n v="-73.968330248124801"/>
    <n v="40.757719000000002"/>
    <n v="-73.966089999999994"/>
    <d v="2014-10-24T18:07:57"/>
    <d v="2014-10-24T18:08:22"/>
    <d v="2014-10-24T18:29:13"/>
    <d v="2014-10-24T18:37:09"/>
    <n v="2.027841435483424E-2"/>
    <n v="3.5139736703974347E-3"/>
    <d v="1899-12-30T00:21:16"/>
  </r>
  <r>
    <n v="1414957"/>
    <n v="241356"/>
    <n v="10940"/>
    <s v="bicycle"/>
    <s v="Blue Ribbon Fried Chicken"/>
    <x v="0"/>
    <s v="2 Piece White"/>
    <n v="1"/>
    <s v="Combos"/>
    <m/>
    <n v="40.724339999999998"/>
    <n v="-73.990960000000001"/>
    <n v="40.729953600000002"/>
    <n v="-73.986349799999999"/>
    <d v="2014-10-21T16:35:18"/>
    <d v="2014-10-21T16:36:58"/>
    <d v="2014-10-21T16:45:48"/>
    <d v="2014-10-21T16:53:03"/>
    <n v="1.2330509256571531E-2"/>
    <n v="7.2640518307663399E-3"/>
    <d v="1899-12-30T00:10:30"/>
  </r>
  <r>
    <n v="1321474"/>
    <n v="73057"/>
    <n v="156557"/>
    <s v="car"/>
    <s v="Milano Market"/>
    <x v="8"/>
    <m/>
    <m/>
    <m/>
    <d v="1899-12-30T00:02:52"/>
    <n v="40.805838999999999"/>
    <n v="-73.965462000000002"/>
    <n v="40.806107749269202"/>
    <n v="-73.963590972194396"/>
    <d v="2014-10-08T22:38:37"/>
    <m/>
    <m/>
    <d v="2014-10-08T22:49:30"/>
    <n v="7.5579050972010009E-3"/>
    <n v="1.8902304671782535E-3"/>
    <n v="-41920.945471886575"/>
  </r>
  <r>
    <n v="1301597"/>
    <n v="76150"/>
    <n v="151467"/>
    <s v="bicycle"/>
    <s v="Citarella"/>
    <x v="8"/>
    <m/>
    <m/>
    <m/>
    <m/>
    <n v="40.771913920457898"/>
    <n v="-73.959008938904105"/>
    <n v="40.755251012780498"/>
    <n v="-73.964529661530605"/>
    <d v="2014-10-05T16:13:39"/>
    <d v="2014-10-05T16:36:49"/>
    <d v="2014-10-05T17:04:08"/>
    <d v="2014-10-05T17:18:45"/>
    <n v="4.5204479167296086E-2"/>
    <n v="1.7553656900609192E-2"/>
    <d v="1899-12-30T00:50:29"/>
  </r>
  <r>
    <n v="1313168"/>
    <n v="138983"/>
    <n v="128139"/>
    <s v="car"/>
    <s v="Shake Shack"/>
    <x v="2"/>
    <s v="ShackBurger"/>
    <n v="1"/>
    <s v="Burgers"/>
    <m/>
    <n v="40.692146411775603"/>
    <n v="-73.988865382600395"/>
    <n v="40.677832000000002"/>
    <n v="-73.974219000000005"/>
    <d v="2014-10-07T13:18:13"/>
    <d v="2014-10-07T13:24:30"/>
    <d v="2014-10-07T13:24:51"/>
    <d v="2014-10-07T14:05:30"/>
    <n v="3.2833819444931578E-2"/>
    <n v="2.0479719425774721E-2"/>
    <d v="1899-12-30T00:06:37"/>
  </r>
  <r>
    <n v="1325730"/>
    <n v="94524"/>
    <n v="72941"/>
    <s v="bicycle"/>
    <s v="The Meatball Shop"/>
    <x v="16"/>
    <s v="Chicken"/>
    <n v="1"/>
    <s v="Naked Balls"/>
    <d v="1899-12-30T00:06:15"/>
    <n v="40.771491247520302"/>
    <n v="-73.956334145089798"/>
    <n v="40.774756718170799"/>
    <n v="-73.945676944252796"/>
    <d v="2014-10-09T20:16:47"/>
    <d v="2014-10-09T20:24:14"/>
    <d v="2014-10-09T20:38:05"/>
    <d v="2014-10-09T20:45:43"/>
    <n v="2.0089004632609431E-2"/>
    <n v="1.1146265215284444E-2"/>
    <d v="1899-12-30T00:15:02"/>
  </r>
  <r>
    <n v="1367935"/>
    <n v="118709"/>
    <n v="151467"/>
    <s v="bicycle"/>
    <s v="The Meatball Shop"/>
    <x v="16"/>
    <s v="Freshly-Milled Polenta"/>
    <n v="1"/>
    <s v="Stick To Your Bones"/>
    <d v="1899-12-30T00:06:03"/>
    <n v="40.771491247520302"/>
    <n v="-73.956334145089798"/>
    <n v="40.767510000000001"/>
    <n v="-73.961753999999999"/>
    <d v="2014-10-15T18:01:31"/>
    <d v="2014-10-15T18:01:10"/>
    <d v="2014-10-15T18:18:10"/>
    <d v="2014-10-15T18:28:25"/>
    <n v="1.8676064821192995E-2"/>
    <n v="6.7249653579428918E-3"/>
    <d v="1899-12-30T00:10:36"/>
  </r>
  <r>
    <n v="1402533"/>
    <n v="42018"/>
    <n v="22502"/>
    <s v="bicycle"/>
    <s v="Blue Ribbon Sushi"/>
    <x v="4"/>
    <s v="House Salad"/>
    <n v="2"/>
    <s v="Salads"/>
    <d v="1899-12-30T00:10:26"/>
    <n v="40.7261096570601"/>
    <n v="-74.002491863200504"/>
    <n v="40.747450000000001"/>
    <n v="-74.002486000000005"/>
    <d v="2014-10-19T19:38:36"/>
    <d v="2014-10-19T20:05:56"/>
    <d v="2014-10-19T20:13:15"/>
    <d v="2014-10-19T20:25:41"/>
    <n v="3.2696608795959037E-2"/>
    <n v="2.1340343745349922E-2"/>
    <d v="1899-12-30T00:24:13"/>
  </r>
  <r>
    <n v="1291916"/>
    <n v="80245"/>
    <n v="138061"/>
    <s v="car"/>
    <s v="Juice Press"/>
    <x v="3"/>
    <s v="Fountain of Youth Smoothie"/>
    <n v="2"/>
    <s v="Organic Smoothies"/>
    <m/>
    <n v="40.7634462798258"/>
    <n v="-73.965230848023893"/>
    <n v="40.768827799999997"/>
    <n v="-73.963216200000005"/>
    <d v="2014-10-04T09:55:06"/>
    <d v="2014-10-04T09:59:51"/>
    <d v="2014-10-04T10:16:25"/>
    <d v="2014-10-04T10:21:24"/>
    <n v="1.8260312506754417E-2"/>
    <n v="5.7462653998439292E-3"/>
    <d v="1899-12-30T00:21:19"/>
  </r>
  <r>
    <n v="1339483"/>
    <n v="284835"/>
    <n v="3296"/>
    <s v="bicycle"/>
    <s v="Venieroâ€™s Pasticceria &amp; CaffÃ©"/>
    <x v="7"/>
    <s v="Cheesecake - NY Style - Plain"/>
    <n v="1"/>
    <s v="Cake Slices To Go"/>
    <m/>
    <n v="40.729575034292303"/>
    <n v="-73.984446324270394"/>
    <n v="40.7723894968221"/>
    <n v="-73.951066250011095"/>
    <d v="2014-10-11T16:35:01"/>
    <d v="2014-10-11T16:49:39"/>
    <d v="2014-10-11T17:16:59"/>
    <d v="2014-10-11T17:32:46"/>
    <n v="4.0104282408719882E-2"/>
    <n v="5.4289110871994506E-2"/>
    <d v="1899-12-30T00:41:58"/>
  </r>
  <r>
    <n v="1344518"/>
    <n v="374378"/>
    <n v="57186"/>
    <s v="bicycle"/>
    <s v="Juice Generation"/>
    <x v="3"/>
    <s v="Protein Buzz"/>
    <n v="1"/>
    <s v="Protein Smoothies"/>
    <m/>
    <n v="40.7512908"/>
    <n v="-73.976510700000006"/>
    <n v="40.774573699999998"/>
    <n v="-73.990978600000005"/>
    <d v="2014-10-12T09:46:51"/>
    <m/>
    <m/>
    <d v="2014-10-12T10:20:08"/>
    <n v="2.3115960648283362E-2"/>
    <n v="2.7411923734387954E-2"/>
    <n v="-41924.407530462966"/>
  </r>
  <r>
    <n v="1396918"/>
    <n v="237616"/>
    <n v="124030"/>
    <s v="bicycle"/>
    <s v="Shake Shack"/>
    <x v="2"/>
    <s v="Fries"/>
    <n v="1"/>
    <s v="Fries"/>
    <m/>
    <n v="40.758456774983799"/>
    <n v="-73.989140466129399"/>
    <n v="40.760330099999997"/>
    <n v="-73.986910199999997"/>
    <d v="2014-10-19T12:09:44"/>
    <d v="2014-10-19T12:16:57"/>
    <d v="2014-10-19T12:39:23"/>
    <d v="2014-10-19T12:47:37"/>
    <n v="2.6305277780920733E-2"/>
    <n v="2.9126334517534996E-3"/>
    <d v="1899-12-30T00:29:39"/>
  </r>
  <r>
    <n v="1272701"/>
    <n v="81085"/>
    <n v="112646"/>
    <s v="bicycle"/>
    <s v="Mighty Quinn's BBQ"/>
    <x v="10"/>
    <s v="Brisket"/>
    <n v="1"/>
    <s v="Meats"/>
    <m/>
    <n v="40.727518945156902"/>
    <n v="-73.988671302795396"/>
    <n v="40.723962"/>
    <n v="-73.993392999999998"/>
    <d v="2014-10-01T12:12:24"/>
    <d v="2014-10-01T12:17:23"/>
    <d v="2014-10-01T12:27:42"/>
    <d v="2014-10-01T12:34:27"/>
    <n v="1.5309606482333038E-2"/>
    <n v="5.9115381535729938E-3"/>
    <d v="1899-12-30T00:15:18"/>
  </r>
  <r>
    <n v="1440127"/>
    <n v="339930"/>
    <n v="35445"/>
    <s v="bicycle"/>
    <s v="Hu Kitchen"/>
    <x v="33"/>
    <s v="Simple Chocolate Bar"/>
    <n v="1"/>
    <s v="Hu Chocolate"/>
    <m/>
    <n v="40.735676762018002"/>
    <n v="-73.993829528068602"/>
    <n v="40.769095"/>
    <n v="-73.981598000000005"/>
    <d v="2014-10-24T19:32:15"/>
    <d v="2014-10-24T20:06:40"/>
    <d v="2014-10-24T20:20:01"/>
    <d v="2014-10-24T20:48:03"/>
    <n v="5.263313656905666E-2"/>
    <n v="3.5586358463803404E-2"/>
    <d v="1899-12-30T00:47:46"/>
  </r>
  <r>
    <n v="1362791"/>
    <n v="119596"/>
    <n v="155385"/>
    <s v="bicycle"/>
    <s v="Magnolia Bakery"/>
    <x v="11"/>
    <s v="Cracked Sugar"/>
    <n v="1"/>
    <s v="From the Cookie Jar"/>
    <m/>
    <n v="40.7358928721479"/>
    <n v="-74.005204439163194"/>
    <n v="40.736665944606699"/>
    <n v="-74.003160260686599"/>
    <d v="2014-10-14T19:45:22"/>
    <d v="2014-10-14T19:45:27"/>
    <d v="2014-10-14T20:16:47"/>
    <d v="2014-10-14T20:19:02"/>
    <n v="2.3379363425192423E-2"/>
    <n v="2.1854763029434156E-3"/>
    <d v="1899-12-30T00:31:25"/>
  </r>
  <r>
    <n v="1486627"/>
    <n v="283639"/>
    <n v="91807"/>
    <s v="walker"/>
    <s v="Momofuku Noodle Bar"/>
    <x v="8"/>
    <s v="Shrimp Bun"/>
    <n v="1"/>
    <s v="Buns"/>
    <m/>
    <n v="40.729110403548901"/>
    <n v="-73.984245455566395"/>
    <n v="40.727966589517898"/>
    <n v="-73.990256200490705"/>
    <d v="2014-10-30T14:32:36"/>
    <d v="2014-10-30T14:48:12"/>
    <d v="2014-10-30T15:05:03"/>
    <d v="2014-10-30T15:11:13"/>
    <n v="2.6827094901818782E-2"/>
    <n v="6.1186081001029157E-3"/>
    <d v="1899-12-30T00:32:28"/>
  </r>
  <r>
    <n v="1456340"/>
    <n v="62692"/>
    <n v="30743"/>
    <s v="bicycle"/>
    <s v="The Grey Dog - University"/>
    <x v="19"/>
    <s v="Brown Rice &amp; Beans"/>
    <n v="1"/>
    <s v="Small Plates"/>
    <d v="1899-12-30T00:06:45"/>
    <n v="40.733787294544499"/>
    <n v="-73.993035256862598"/>
    <n v="40.739879999999999"/>
    <n v="-73.986391999999995"/>
    <d v="2014-10-26T11:34:34"/>
    <d v="2014-10-26T11:32:02"/>
    <d v="2014-10-26T12:05:24"/>
    <d v="2014-10-26T12:14:16"/>
    <n v="2.7568136574700475E-2"/>
    <n v="9.0140957122724265E-3"/>
    <d v="1899-12-30T00:24:04"/>
  </r>
  <r>
    <n v="1475488"/>
    <n v="60901"/>
    <n v="88804"/>
    <s v="bicycle"/>
    <s v="RedFarm Hudson"/>
    <x v="30"/>
    <s v="â€˜Pac Manâ€™ Shrimp Dumplings (4)"/>
    <n v="1"/>
    <s v="Dim Sum"/>
    <d v="1899-12-30T00:03:21"/>
    <n v="40.734213854853898"/>
    <n v="-74.006202029303594"/>
    <n v="40.733690000000003"/>
    <n v="-73.998500000000007"/>
    <d v="2014-10-28T19:50:27"/>
    <d v="2014-10-28T19:47:58"/>
    <d v="2014-10-28T20:04:48"/>
    <d v="2014-10-28T20:09:50"/>
    <n v="1.3458217596053146E-2"/>
    <n v="7.7198237869310175E-3"/>
    <d v="1899-12-30T00:10:59"/>
  </r>
  <r>
    <n v="1400537"/>
    <n v="91817"/>
    <n v="147789"/>
    <s v="car"/>
    <s v="Baked By Melissa"/>
    <x v="7"/>
    <s v="Pina Colada"/>
    <n v="1"/>
    <s v="Cupcakes"/>
    <m/>
    <n v="40.7400387954075"/>
    <n v="-73.985989093780503"/>
    <n v="40.740125407502703"/>
    <n v="-73.990611042896305"/>
    <d v="2014-10-19T17:37:57"/>
    <d v="2014-10-19T17:49:39"/>
    <d v="2014-10-19T17:59:59"/>
    <d v="2014-10-19T18:08:02"/>
    <n v="2.0896458328934386E-2"/>
    <n v="4.6227605696262846E-3"/>
    <d v="1899-12-30T00:22:02"/>
  </r>
  <r>
    <n v="1441505"/>
    <n v="175327"/>
    <n v="142140"/>
    <s v="car"/>
    <s v="Negril Village"/>
    <x v="46"/>
    <s v="Pineapple Juice"/>
    <n v="1"/>
    <s v="Drinks"/>
    <d v="1899-12-30T00:10:35"/>
    <n v="40.729568034877602"/>
    <n v="-73.998368882704"/>
    <n v="40.732028999999997"/>
    <n v="-74.003219000000001"/>
    <d v="2014-10-24T21:23:58"/>
    <d v="2014-10-24T21:40:45"/>
    <d v="2014-10-24T21:55:42"/>
    <d v="2014-10-24T22:04:21"/>
    <n v="2.8050092594639864E-2"/>
    <n v="5.4387486721322936E-3"/>
    <d v="1899-12-30T00:21:09"/>
  </r>
  <r>
    <n v="1380509"/>
    <n v="95420"/>
    <n v="43196"/>
    <s v="bicycle"/>
    <s v="Ray's Super Deli"/>
    <x v="8"/>
    <m/>
    <m/>
    <m/>
    <m/>
    <n v="40.731271999999997"/>
    <n v="-74.006797000000006"/>
    <n v="40.732007783587299"/>
    <n v="-74.009270931246306"/>
    <d v="2014-10-17T14:53:15"/>
    <d v="2014-10-17T15:01:04"/>
    <d v="2014-10-17T15:14:54"/>
    <d v="2014-10-17T15:20:37"/>
    <n v="1.9007627313840203E-2"/>
    <n v="2.5810295036597175E-3"/>
    <d v="1899-12-30T00:21:40"/>
  </r>
  <r>
    <n v="1340152"/>
    <n v="373353"/>
    <n v="93783"/>
    <s v="bicycle"/>
    <s v="indikitch"/>
    <x v="5"/>
    <s v="Biryani"/>
    <n v="2"/>
    <s v="Main Dishes"/>
    <m/>
    <n v="40.742005986247399"/>
    <n v="-73.990280628204303"/>
    <n v="40.755806"/>
    <n v="-73.963352400000005"/>
    <d v="2014-10-11T17:59:57"/>
    <d v="2014-10-11T17:57:19"/>
    <d v="2014-10-11T18:14:40"/>
    <d v="2014-10-11T18:30:59"/>
    <n v="2.1553449070779607E-2"/>
    <n v="3.0258384851057658E-2"/>
    <d v="1899-12-30T00:14:43"/>
  </r>
  <r>
    <n v="1382786"/>
    <n v="355704"/>
    <n v="113822"/>
    <s v="bicycle"/>
    <s v="Pinkberry"/>
    <x v="43"/>
    <s v="Original"/>
    <n v="1"/>
    <s v="Frozen Yogurt with Toppings"/>
    <m/>
    <n v="40.729075924929496"/>
    <n v="-73.988682031631498"/>
    <n v="40.723329499999998"/>
    <n v="-73.991501799999995"/>
    <d v="2014-10-17T19:38:25"/>
    <d v="2014-10-17T20:04:03"/>
    <d v="2014-10-17T20:12:22"/>
    <d v="2014-10-17T20:19:36"/>
    <n v="2.8608252316189464E-2"/>
    <n v="6.4009759507695609E-3"/>
    <d v="1899-12-30T00:33:57"/>
  </r>
  <r>
    <n v="1368689"/>
    <n v="380129"/>
    <n v="118093"/>
    <s v="scooter"/>
    <s v="Whole Foods Market"/>
    <x v="17"/>
    <s v="Breaded Chicken Bites"/>
    <n v="1"/>
    <s v="Chicken &amp; Turkey"/>
    <m/>
    <n v="40.794089999999997"/>
    <n v="-73.967169999999996"/>
    <n v="40.813791835412601"/>
    <n v="-73.941681841754601"/>
    <d v="2014-10-15T19:16:59"/>
    <d v="2014-10-15T19:34:11"/>
    <d v="2014-10-15T20:09:31"/>
    <d v="2014-10-15T20:25:09"/>
    <n v="4.7336273149994668E-2"/>
    <n v="3.2215035765425386E-2"/>
    <d v="1899-12-30T00:52:31"/>
  </r>
  <r>
    <n v="1337591"/>
    <n v="356651"/>
    <n v="147033"/>
    <s v="car"/>
    <s v="Juice Press"/>
    <x v="3"/>
    <s v="Volcano"/>
    <n v="2"/>
    <s v="Cold Pressed Juices"/>
    <m/>
    <n v="40.725948024962001"/>
    <n v="-74.001106216515794"/>
    <n v="40.707602199999997"/>
    <n v="-74.015541900000002"/>
    <d v="2014-10-11T12:03:34"/>
    <m/>
    <m/>
    <d v="2014-10-11T13:51:32"/>
    <n v="7.4976909723773133E-2"/>
    <n v="2.3344340881523304E-2"/>
    <n v="-41923.502474814813"/>
  </r>
  <r>
    <n v="1338770"/>
    <n v="370372"/>
    <n v="140684"/>
    <s v="bicycle"/>
    <s v="The Mercer Kitchen"/>
    <x v="8"/>
    <s v="Fresh Fusilli Pasta San Marzano"/>
    <n v="1"/>
    <s v="Lunch/Dinner (Entree)"/>
    <d v="1899-12-30T00:13:06"/>
    <n v="40.724743642155602"/>
    <n v="-73.9986615554824"/>
    <n v="40.725061599999997"/>
    <n v="-74.001516499999994"/>
    <d v="2014-10-11T15:05:12"/>
    <d v="2014-10-11T15:15:26"/>
    <d v="2014-10-11T15:46:45"/>
    <d v="2014-10-11T15:51:06"/>
    <n v="3.1874027779849712E-2"/>
    <n v="2.8725955840237087E-3"/>
    <d v="1899-12-30T00:28:27"/>
  </r>
  <r>
    <n v="1460572"/>
    <n v="55212"/>
    <n v="49223"/>
    <s v="bicycle"/>
    <s v="Blue Smoke"/>
    <x v="10"/>
    <s v="Baby Back Ribs"/>
    <n v="1"/>
    <s v="From The Pit"/>
    <d v="1899-12-30T00:03:38"/>
    <n v="40.742334001650697"/>
    <n v="-73.983855195769493"/>
    <n v="40.783285999999997"/>
    <n v="-73.955278000000007"/>
    <d v="2014-10-26T17:17:29"/>
    <d v="2014-10-26T17:25:53"/>
    <d v="2014-10-26T17:52:43"/>
    <d v="2014-10-26T18:14:05"/>
    <n v="3.9305613427131902E-2"/>
    <n v="4.9937183409245273E-2"/>
    <d v="1899-12-30T00:31:36"/>
  </r>
  <r>
    <n v="1275166"/>
    <n v="325285"/>
    <n v="32580"/>
    <s v="bicycle"/>
    <s v="RedFarm Broadway"/>
    <x v="30"/>
    <s v="Steamed Koshihikari Short Grain Rice"/>
    <n v="1"/>
    <s v="Rice &amp; Noodles"/>
    <d v="1899-12-30T00:08:44"/>
    <n v="40.782116700000003"/>
    <n v="-73.980739099999994"/>
    <n v="40.717522000000002"/>
    <n v="-73.992722999999998"/>
    <d v="2014-10-01T19:53:17"/>
    <d v="2014-10-01T20:11:42"/>
    <d v="2014-10-01T20:30:02"/>
    <d v="2014-10-01T20:50:20"/>
    <n v="3.9621006944798864E-2"/>
    <n v="6.5696949147583603E-2"/>
    <d v="1899-12-30T00:28:00"/>
  </r>
  <r>
    <n v="1276907"/>
    <n v="325403"/>
    <n v="146428"/>
    <s v="van"/>
    <s v="Duane Reade"/>
    <x v="15"/>
    <m/>
    <m/>
    <m/>
    <m/>
    <n v="40.788626000000001"/>
    <n v="-73.970471000000003"/>
    <n v="40.7871734"/>
    <n v="-73.971757600000004"/>
    <d v="2014-10-01T23:15:03"/>
    <d v="2014-10-01T23:12:31"/>
    <d v="2014-10-01T23:24:08"/>
    <d v="2014-10-01T23:26:10"/>
    <n v="7.7226851863088086E-3"/>
    <n v="1.9404603371369598E-3"/>
    <d v="1899-12-30T00:09:05"/>
  </r>
  <r>
    <n v="1488974"/>
    <n v="56736"/>
    <n v="134189"/>
    <s v="car"/>
    <s v="Shake Shack"/>
    <x v="2"/>
    <s v="Fountain Soda"/>
    <n v="1"/>
    <s v="Drinks"/>
    <m/>
    <n v="40.779126065705498"/>
    <n v="-73.954904894578206"/>
    <n v="40.797572000000002"/>
    <n v="-73.950136999999998"/>
    <d v="2014-10-30T19:18:39"/>
    <d v="2014-10-30T19:24:47"/>
    <d v="2014-10-30T19:48:37"/>
    <d v="2014-10-30T20:01:27"/>
    <n v="2.9729814814345445E-2"/>
    <n v="1.9052173385367115E-2"/>
    <d v="1899-12-30T00:29:58"/>
  </r>
  <r>
    <n v="1341806"/>
    <n v="41409"/>
    <n v="122837"/>
    <s v="bicycle"/>
    <s v="Pinkberry"/>
    <x v="11"/>
    <m/>
    <m/>
    <m/>
    <m/>
    <n v="40.721798994923297"/>
    <n v="-73.996130781971104"/>
    <n v="40.721755600000002"/>
    <n v="-74.004034899999994"/>
    <d v="2014-10-11T21:00:24"/>
    <d v="2014-10-11T21:26:00"/>
    <d v="2014-10-11T21:37:07"/>
    <d v="2014-10-11T21:43:21"/>
    <n v="2.9823645832948387E-2"/>
    <n v="7.9042371506671521E-3"/>
    <d v="1899-12-30T00:36:43"/>
  </r>
  <r>
    <n v="1332021"/>
    <n v="299735"/>
    <n v="138061"/>
    <s v="car"/>
    <s v="Saravanaa Bhavan"/>
    <x v="5"/>
    <s v="Plain Dosa"/>
    <n v="1"/>
    <s v="Dosa Corner"/>
    <d v="1899-12-30T00:03:07"/>
    <n v="40.741604883571803"/>
    <n v="-73.983304239412405"/>
    <n v="40.752106699999999"/>
    <n v="-73.974246300000004"/>
    <d v="2014-10-10T17:41:10"/>
    <d v="2014-10-10T18:02:18"/>
    <d v="2014-10-10T18:16:18"/>
    <d v="2014-10-10T18:29:09"/>
    <n v="3.332061342371162E-2"/>
    <n v="1.3868468361367237E-2"/>
    <d v="1899-12-30T00:32:00"/>
  </r>
  <r>
    <n v="1463853"/>
    <n v="283310"/>
    <n v="170737"/>
    <s v="bicycle"/>
    <s v="Doughnut Plant Chelsea"/>
    <x v="32"/>
    <s v="Tres Leches"/>
    <n v="1"/>
    <s v="Cake Dougnhuts"/>
    <m/>
    <n v="40.744563916288797"/>
    <n v="-73.996630052861306"/>
    <n v="40.730881400000001"/>
    <n v="-73.993780099999995"/>
    <d v="2014-10-26T20:32:24"/>
    <d v="2014-10-26T20:46:15"/>
    <d v="2014-10-26T20:55:05"/>
    <d v="2014-10-26T21:04:24"/>
    <n v="2.2212048614164814E-2"/>
    <n v="1.3976175560748387E-2"/>
    <d v="1899-12-30T00:22:41"/>
  </r>
  <r>
    <n v="1309085"/>
    <n v="53289"/>
    <n v="147300"/>
    <s v="bicycle"/>
    <s v="The Loop"/>
    <x v="6"/>
    <s v="Shrimp Tempura Roll"/>
    <n v="1"/>
    <s v="Classic Roll &amp; Hand Roll"/>
    <d v="1899-12-30T00:03:50"/>
    <n v="40.734858178748503"/>
    <n v="-73.986093439719298"/>
    <n v="40.786954526246099"/>
    <n v="-73.953132908963099"/>
    <d v="2014-10-06T18:18:40"/>
    <d v="2014-10-06T18:20:46"/>
    <d v="2014-10-06T18:43:35"/>
    <d v="2014-10-06T19:04:17"/>
    <n v="3.1680300926382188E-2"/>
    <n v="6.164759533283188E-2"/>
    <d v="1899-12-30T00:21:05"/>
  </r>
  <r>
    <n v="1431655"/>
    <n v="378027"/>
    <n v="104989"/>
    <s v="bicycle"/>
    <s v="RedFarm Broadway"/>
    <x v="30"/>
    <s v="Katzâ€™s Pastrami Egg Roll"/>
    <n v="1"/>
    <s v="Starters &amp; Salads"/>
    <d v="1899-12-30T00:09:03"/>
    <n v="40.782116700000003"/>
    <n v="-73.980739099999994"/>
    <n v="40.791455200000001"/>
    <n v="-73.973505700000004"/>
    <d v="2014-10-23T19:06:47"/>
    <d v="2014-10-23T19:12:38"/>
    <d v="2014-10-23T19:44:28"/>
    <d v="2014-10-23T19:53:53"/>
    <n v="3.270539351797197E-2"/>
    <n v="1.1812267259498596E-2"/>
    <d v="1899-12-30T00:28:38"/>
  </r>
  <r>
    <n v="1416629"/>
    <n v="97370"/>
    <n v="152741"/>
    <s v="car"/>
    <s v="Pinkberry"/>
    <x v="43"/>
    <m/>
    <m/>
    <m/>
    <m/>
    <n v="40.775133509056303"/>
    <n v="-73.953779854607603"/>
    <n v="40.770761700000001"/>
    <n v="-73.964485699999997"/>
    <d v="2014-10-21T20:23:06"/>
    <d v="2014-10-21T20:26:07"/>
    <d v="2014-10-21T20:31:27"/>
    <d v="2014-10-21T20:43:49"/>
    <n v="1.4380497683305293E-2"/>
    <n v="1.1564075405781818E-2"/>
    <d v="1899-12-30T00:08:21"/>
  </r>
  <r>
    <n v="1351302"/>
    <n v="259341"/>
    <n v="139995"/>
    <s v="bicycle"/>
    <s v="Blue Ribbon Fried Chicken"/>
    <x v="0"/>
    <s v="Thigh"/>
    <n v="3"/>
    <s v="By the Piece"/>
    <m/>
    <n v="40.724339999999998"/>
    <n v="-73.990960000000001"/>
    <n v="40.727404999999997"/>
    <n v="-73.991802000000007"/>
    <d v="2014-10-12T21:36:33"/>
    <d v="2014-10-12T21:40:27"/>
    <d v="2014-10-12T21:56:47"/>
    <d v="2014-10-12T22:05:08"/>
    <n v="1.9845081020321231E-2"/>
    <n v="3.1785513996168504E-3"/>
    <d v="1899-12-30T00:20:14"/>
  </r>
  <r>
    <n v="1415569"/>
    <n v="148327"/>
    <n v="128139"/>
    <s v="car"/>
    <s v="Shake Shack"/>
    <x v="2"/>
    <s v="Fries"/>
    <n v="1"/>
    <s v="Fries"/>
    <m/>
    <n v="40.692146411775603"/>
    <n v="-73.988865382600395"/>
    <n v="40.701971913365"/>
    <n v="-73.987036356088893"/>
    <d v="2014-10-21T18:28:08"/>
    <d v="2014-10-21T18:32:28"/>
    <d v="2014-10-21T19:07:22"/>
    <d v="2014-10-21T19:15:21"/>
    <n v="3.279054398444714E-2"/>
    <n v="9.9942893425703453E-3"/>
    <d v="1899-12-30T00:39:14"/>
  </r>
  <r>
    <n v="1281159"/>
    <n v="53542"/>
    <n v="142275"/>
    <s v="bicycle"/>
    <s v="Periyali"/>
    <x v="8"/>
    <m/>
    <m/>
    <m/>
    <d v="1899-12-30T00:05:36"/>
    <n v="40.740641461534302"/>
    <n v="-73.993123651635102"/>
    <n v="40.7634358067139"/>
    <n v="-73.970246033809204"/>
    <d v="2014-10-02T19:04:26"/>
    <d v="2014-10-02T19:10:50"/>
    <d v="2014-10-02T19:35:15"/>
    <d v="2014-10-02T19:57:47"/>
    <n v="3.7042476855276618E-2"/>
    <n v="3.2295008430940533E-2"/>
    <d v="1899-12-30T00:25:12"/>
  </r>
  <r>
    <n v="1372094"/>
    <n v="134003"/>
    <n v="134189"/>
    <s v="car"/>
    <s v="Shake Shack"/>
    <x v="2"/>
    <s v="Hamburger"/>
    <n v="1"/>
    <s v="Burgers"/>
    <m/>
    <n v="40.780825773220101"/>
    <n v="-73.976483345031696"/>
    <n v="40.787227000000001"/>
    <n v="-73.968895000000003"/>
    <d v="2014-10-16T11:19:45"/>
    <d v="2014-10-16T12:07:14"/>
    <d v="2014-10-16T12:23:03"/>
    <d v="2014-10-16T12:29:25"/>
    <n v="4.8369143521995284E-2"/>
    <n v="9.9276726682399428E-3"/>
    <d v="1899-12-30T01:03:18"/>
  </r>
  <r>
    <n v="1474214"/>
    <n v="52693"/>
    <n v="20962"/>
    <s v="walker"/>
    <s v="Caracas Arepa Bar"/>
    <x v="28"/>
    <s v="La de Pernil"/>
    <n v="1"/>
    <s v="Arepas"/>
    <d v="1899-12-30T00:12:20"/>
    <n v="40.72681"/>
    <n v="-73.985328999999993"/>
    <n v="40.806713000000002"/>
    <n v="-73.948362000000003"/>
    <d v="2014-10-28T15:51:01"/>
    <d v="2014-10-28T16:06:24"/>
    <d v="2014-10-28T16:21:14"/>
    <d v="2014-10-28T17:08:27"/>
    <n v="5.3774293985043187E-2"/>
    <n v="8.8040039175363363E-2"/>
    <d v="1899-12-30T00:17:53"/>
  </r>
  <r>
    <n v="1287838"/>
    <n v="216258"/>
    <n v="3296"/>
    <s v="bicycle"/>
    <s v="Momoya"/>
    <x v="6"/>
    <s v="Toro"/>
    <n v="6"/>
    <s v="A La Carte Sushi or Sashimi"/>
    <d v="1899-12-30T00:15:58"/>
    <n v="40.784077256376399"/>
    <n v="-73.9776224098444"/>
    <n v="40.766866299999997"/>
    <n v="-73.960955999999996"/>
    <d v="2014-10-03T18:35:51"/>
    <d v="2014-10-03T19:00:52"/>
    <d v="2014-10-03T19:14:44"/>
    <d v="2014-10-03T19:28:08"/>
    <n v="3.6311400464910548E-2"/>
    <n v="2.395800986083968E-2"/>
    <d v="1899-12-30T00:22:55"/>
  </r>
  <r>
    <n v="1349638"/>
    <n v="57263"/>
    <n v="32580"/>
    <s v="bicycle"/>
    <s v="Nobu Next Door"/>
    <x v="6"/>
    <s v="Spicy Bigeye Tuna Roll"/>
    <n v="1"/>
    <s v="Dinner Sushi Rolls"/>
    <d v="1899-12-30T00:07:31"/>
    <n v="40.719386413349397"/>
    <n v="-74.008692501044905"/>
    <n v="40.721140599999998"/>
    <n v="-73.997739499999994"/>
    <d v="2014-10-12T19:48:01"/>
    <d v="2014-10-12T20:15:08"/>
    <d v="2014-10-12T20:27:58"/>
    <d v="2014-10-12T20:40:17"/>
    <n v="3.630274305032799E-2"/>
    <n v="1.1092583229120193E-2"/>
    <d v="1899-12-30T00:32:27"/>
  </r>
  <r>
    <n v="1345181"/>
    <n v="68429"/>
    <n v="153795"/>
    <s v="bicycle"/>
    <s v="Shake Shack"/>
    <x v="2"/>
    <s v="Fries"/>
    <n v="1"/>
    <s v="Fries"/>
    <m/>
    <n v="40.779126065705498"/>
    <n v="-73.954904894578206"/>
    <n v="40.7843272"/>
    <n v="-73.956632600000006"/>
    <d v="2014-10-12T12:22:28"/>
    <d v="2014-10-12T12:32:03"/>
    <d v="2014-10-12T12:46:23"/>
    <d v="2014-10-12T12:54:31"/>
    <n v="2.2254803239775356E-2"/>
    <n v="5.4805806237992359E-3"/>
    <d v="1899-12-30T00:23:54"/>
  </r>
  <r>
    <n v="1486742"/>
    <n v="404786"/>
    <n v="43955"/>
    <s v="bicycle"/>
    <s v="Iced Lattes On-Demand"/>
    <x v="40"/>
    <s v="Free Latte"/>
    <n v="2"/>
    <s v="Free Lattes On-Demand"/>
    <m/>
    <n v="40.715381999999998"/>
    <n v="-74.008942000000005"/>
    <n v="40.758469900000001"/>
    <n v="-73.968490000000003"/>
    <d v="2014-10-30T14:43:34"/>
    <m/>
    <m/>
    <d v="2014-10-30T15:25:48"/>
    <n v="2.9328333337616641E-2"/>
    <n v="5.9101027321108723E-2"/>
    <n v="-41942.613592291666"/>
  </r>
  <r>
    <n v="1310750"/>
    <n v="135879"/>
    <n v="125504"/>
    <s v="bicycle"/>
    <s v="Eva's Kitchen"/>
    <x v="22"/>
    <m/>
    <m/>
    <m/>
    <m/>
    <n v="40.7326086671628"/>
    <n v="-73.997261313044504"/>
    <n v="40.719017600000001"/>
    <n v="-73.985538599999998"/>
    <d v="2014-10-06T21:37:12"/>
    <d v="2014-10-06T21:43:05"/>
    <d v="2014-10-06T22:03:55"/>
    <d v="2014-10-06T22:13:40"/>
    <n v="2.5322488429083023E-2"/>
    <n v="1.7948234112234E-2"/>
    <d v="1899-12-30T00:26:42"/>
  </r>
  <r>
    <n v="1332474"/>
    <n v="100889"/>
    <n v="144719"/>
    <s v="bicycle"/>
    <s v="Whole Foods Market"/>
    <x v="17"/>
    <s v="Organic Raw Coconut Water"/>
    <n v="1"/>
    <s v="Refrigerated Beverages"/>
    <m/>
    <n v="40.768061709366101"/>
    <n v="-73.981847763061495"/>
    <n v="40.764703761771699"/>
    <n v="-73.976054767135196"/>
    <d v="2014-10-10T18:35:25"/>
    <d v="2014-10-10T19:15:32"/>
    <d v="2014-10-10T19:42:53"/>
    <d v="2014-10-10T19:50:08"/>
    <n v="5.1882511579606216E-2"/>
    <n v="6.6958654294177579E-3"/>
    <d v="1899-12-30T01:07:28"/>
  </r>
  <r>
    <n v="1368449"/>
    <n v="105367"/>
    <n v="131044"/>
    <s v="bicycle"/>
    <s v="Brasserie Cognac East"/>
    <x v="8"/>
    <m/>
    <m/>
    <m/>
    <d v="1899-12-30T00:05:46"/>
    <n v="40.769150528488503"/>
    <n v="-73.962922096252399"/>
    <n v="40.769938653057601"/>
    <n v="-73.958983370438204"/>
    <d v="2014-10-15T18:53:32"/>
    <d v="2014-10-15T19:00:54"/>
    <d v="2014-10-15T19:11:13"/>
    <d v="2014-10-15T19:15:45"/>
    <n v="1.5435983790666796E-2"/>
    <n v="4.0168023819720962E-3"/>
    <d v="1899-12-30T00:11:55"/>
  </r>
  <r>
    <n v="1486176"/>
    <n v="127103"/>
    <n v="71148"/>
    <s v="bicycle"/>
    <s v="Juice Press"/>
    <x v="3"/>
    <s v="Hawaiian Healer"/>
    <n v="1"/>
    <s v="Raw Superfood Smoothies"/>
    <m/>
    <n v="40.7411144339194"/>
    <n v="-73.9906501942001"/>
    <n v="40.736759800000002"/>
    <n v="-73.982047699999995"/>
    <d v="2014-10-30T13:12:13"/>
    <d v="2014-10-30T13:14:33"/>
    <d v="2014-10-30T13:35:56"/>
    <d v="2014-10-30T13:45:01"/>
    <n v="2.2772835647629108E-2"/>
    <n v="9.6418744564947343E-3"/>
    <d v="1899-12-30T00:23:43"/>
  </r>
  <r>
    <n v="1329214"/>
    <n v="114441"/>
    <n v="62860"/>
    <s v="bicycle"/>
    <s v="Rattle N Hum"/>
    <x v="8"/>
    <m/>
    <m/>
    <m/>
    <d v="1899-12-30T00:05:12"/>
    <n v="40.747354686763103"/>
    <n v="-73.984400411442294"/>
    <n v="40.7521725"/>
    <n v="-74.005143200000006"/>
    <d v="2014-10-10T12:14:27"/>
    <d v="2014-10-10T12:29:05"/>
    <d v="2014-10-10T12:32:57"/>
    <d v="2014-10-10T12:46:19"/>
    <n v="2.2130509256385267E-2"/>
    <n v="2.1294943097730158E-2"/>
    <d v="1899-12-30T00:13:18"/>
  </r>
  <r>
    <n v="1431400"/>
    <n v="354948"/>
    <n v="101359"/>
    <s v="bicycle"/>
    <s v="Westville Hudson"/>
    <x v="0"/>
    <s v="Greek Salad"/>
    <n v="1"/>
    <s v="Salads"/>
    <d v="1899-12-30T00:10:33"/>
    <n v="40.727031111101397"/>
    <n v="-74.007511138916001"/>
    <n v="40.716719699999999"/>
    <n v="-74.012299799999994"/>
    <d v="2014-10-23T18:32:18"/>
    <d v="2014-10-23T18:36:30"/>
    <d v="2014-10-23T18:55:41"/>
    <d v="2014-10-23T19:10:22"/>
    <n v="2.6434664352564141E-2"/>
    <n v="1.1369101718226358E-2"/>
    <d v="1899-12-30T00:12:51"/>
  </r>
  <r>
    <n v="1319433"/>
    <n v="31805"/>
    <n v="20962"/>
    <s v="walker"/>
    <s v="Dinosaur Bar-B-Que"/>
    <x v="10"/>
    <s v="Bar-B-Que Pork Ribs"/>
    <n v="1"/>
    <s v="True Blue Bar-B-Que Pit Plates"/>
    <d v="1899-12-30T00:09:25"/>
    <n v="40.818082099999998"/>
    <n v="-73.960937299999998"/>
    <n v="40.767119000000001"/>
    <n v="-73.953867000000002"/>
    <d v="2014-10-08T18:06:10"/>
    <d v="2014-10-08T18:27:50"/>
    <d v="2014-10-08T18:39:40"/>
    <d v="2014-10-08T19:20:33"/>
    <n v="5.1657673611771315E-2"/>
    <n v="5.1451207018879848E-2"/>
    <d v="1899-12-30T00:24:06"/>
  </r>
  <r>
    <n v="1324941"/>
    <n v="242507"/>
    <n v="57496"/>
    <s v="bicycle"/>
    <s v="Trader Joe's"/>
    <x v="17"/>
    <s v="Palak Paneer"/>
    <n v="2"/>
    <s v="Frozen Foods"/>
    <m/>
    <n v="40.74174"/>
    <n v="-73.993650000000002"/>
    <n v="40.773071299999998"/>
    <n v="-73.951711599999996"/>
    <d v="2014-10-09T18:31:29"/>
    <d v="2014-10-09T18:29:31"/>
    <d v="2014-10-09T19:08:21"/>
    <d v="2014-10-09T19:37:29"/>
    <n v="4.582910879253177E-2"/>
    <n v="5.2349591729548527E-2"/>
    <d v="1899-12-30T00:36:52"/>
  </r>
  <r>
    <n v="1379536"/>
    <n v="270525"/>
    <n v="35973"/>
    <s v="bicycle"/>
    <s v="Juice Press"/>
    <x v="3"/>
    <s v="Almond Milk"/>
    <n v="1"/>
    <s v="Mylks"/>
    <m/>
    <n v="40.723309"/>
    <n v="-73.988928999999999"/>
    <n v="40.726064100000002"/>
    <n v="-73.989779299999995"/>
    <d v="2014-10-17T12:42:17"/>
    <d v="2014-10-17T12:54:41"/>
    <d v="2014-10-17T13:15:01"/>
    <d v="2014-10-17T13:22:31"/>
    <n v="2.79446643544361E-2"/>
    <n v="2.8833289961436529E-3"/>
    <d v="1899-12-30T00:32:44"/>
  </r>
  <r>
    <n v="1335309"/>
    <n v="58476"/>
    <n v="69889"/>
    <s v="bicycle"/>
    <s v="CVS Pharmacy"/>
    <x v="8"/>
    <m/>
    <m/>
    <m/>
    <m/>
    <n v="40.774294260297403"/>
    <n v="-73.951391992961007"/>
    <n v="40.775536000000002"/>
    <n v="-73.950322"/>
    <d v="2014-10-10T22:50:47"/>
    <m/>
    <m/>
    <d v="2014-10-10T23:09:02"/>
    <n v="1.2666307877225336E-2"/>
    <n v="1.6391468590755672E-3"/>
    <n v="-41922.951938067126"/>
  </r>
  <r>
    <n v="1272468"/>
    <n v="183564"/>
    <n v="60761"/>
    <s v="bicycle"/>
    <s v="Starbucks"/>
    <x v="19"/>
    <m/>
    <m/>
    <m/>
    <m/>
    <n v="40.741956529953796"/>
    <n v="-73.993694785143205"/>
    <n v="40.740814700000001"/>
    <n v="-73.993146600000003"/>
    <d v="2014-10-01T11:10:20"/>
    <m/>
    <m/>
    <d v="2014-10-01T11:41:03"/>
    <n v="2.1328194445231929E-2"/>
    <n v="1.2666027769634108E-3"/>
    <n v="-41913.46550997685"/>
  </r>
  <r>
    <n v="1388615"/>
    <n v="167828"/>
    <n v="158962"/>
    <s v="bicycle"/>
    <s v="Shake Shack"/>
    <x v="2"/>
    <s v="Cheese Fries"/>
    <n v="1"/>
    <s v="Fries"/>
    <m/>
    <n v="40.7152793278103"/>
    <n v="-74.014860391616807"/>
    <n v="40.716223800000002"/>
    <n v="-73.991476599999999"/>
    <d v="2014-10-18T14:22:42"/>
    <d v="2014-10-18T14:31:39"/>
    <d v="2014-10-18T15:06:29"/>
    <d v="2014-10-18T15:12:45"/>
    <n v="3.4763807874696795E-2"/>
    <n v="2.3402857477142432E-2"/>
    <d v="1899-12-30T00:43:47"/>
  </r>
  <r>
    <n v="1384130"/>
    <n v="89889"/>
    <n v="137652"/>
    <s v="bicycle"/>
    <s v="Hu Kitchen"/>
    <x v="33"/>
    <s v="Roasted Sweet Potatoes"/>
    <n v="1"/>
    <s v="Lunch &amp; Dinner Sides"/>
    <m/>
    <n v="40.735676762018002"/>
    <n v="-73.993829528068602"/>
    <n v="40.735546399999997"/>
    <n v="-73.979012800000007"/>
    <d v="2014-10-17T21:29:58"/>
    <m/>
    <m/>
    <d v="2014-10-17T22:17:32"/>
    <n v="3.3038449073501397E-2"/>
    <n v="1.4817301539566502E-2"/>
    <n v="-41929.895805324071"/>
  </r>
  <r>
    <n v="1306831"/>
    <n v="284256"/>
    <n v="122096"/>
    <s v="car"/>
    <s v="Empanada Mama (closed)"/>
    <x v="9"/>
    <s v="Chuleta Empanizada"/>
    <n v="1"/>
    <s v="Entrees"/>
    <d v="1899-12-30T00:10:06"/>
    <n v="40.764217000000002"/>
    <n v="-73.988320999999999"/>
    <n v="40.738549900000002"/>
    <n v="-73.994985"/>
    <d v="2014-10-06T02:08:21"/>
    <d v="2014-10-06T02:10:21"/>
    <d v="2014-10-06T02:34:10"/>
    <d v="2014-10-06T02:44:49"/>
    <n v="2.5326875002065208E-2"/>
    <n v="2.6518086627997779E-2"/>
    <d v="1899-12-30T00:15:43"/>
  </r>
  <r>
    <n v="1455748"/>
    <n v="373311"/>
    <n v="171206"/>
    <s v="van"/>
    <s v="Ess-a-Bagel"/>
    <x v="7"/>
    <s v="Plain Tofu"/>
    <n v="1"/>
    <s v="Sandwiches - Cream Cheese/Tofu"/>
    <m/>
    <n v="40.735518913424798"/>
    <n v="-73.979530334472699"/>
    <n v="40.723531399999999"/>
    <n v="-73.982324199999994"/>
    <d v="2014-10-26T07:05:22"/>
    <d v="2014-10-26T07:15:06"/>
    <d v="2014-10-26T07:22:42"/>
    <d v="2014-10-26T07:35:42"/>
    <n v="2.1066736109787598E-2"/>
    <n v="1.2308783964890458E-2"/>
    <d v="1899-12-30T00:17:20"/>
  </r>
  <r>
    <n v="1318349"/>
    <n v="343734"/>
    <n v="145761"/>
    <s v="bicycle"/>
    <s v="Franchia"/>
    <x v="12"/>
    <s v="Spicy Malaysian Ginger Fried Rice"/>
    <n v="2"/>
    <s v="Main Dishes"/>
    <d v="1899-12-30T00:13:01"/>
    <n v="40.747551298139399"/>
    <n v="-73.981140572600495"/>
    <n v="40.7745812"/>
    <n v="-73.9826427"/>
    <d v="2014-10-08T14:16:29"/>
    <d v="2014-10-08T14:24:03"/>
    <d v="2014-10-08T14:47:53"/>
    <d v="2014-10-08T15:21:00"/>
    <n v="4.4799351853725966E-2"/>
    <n v="2.7071608399171023E-2"/>
    <d v="1899-12-30T00:18:23"/>
  </r>
  <r>
    <n v="1303716"/>
    <n v="133349"/>
    <n v="154545"/>
    <s v="bicycle"/>
    <s v="Vanessa's Dumplings"/>
    <x v="30"/>
    <s v="Basil &amp; Chicken Dumplings"/>
    <n v="1"/>
    <s v="Bolied"/>
    <d v="1899-12-30T00:10:13"/>
    <n v="40.732935902065101"/>
    <n v="-73.986443521670196"/>
    <n v="40.726969500000003"/>
    <n v="-73.9960643"/>
    <d v="2014-10-05T19:45:57"/>
    <d v="2014-10-05T19:51:24"/>
    <d v="2014-10-05T20:14:14"/>
    <d v="2014-10-05T20:27:08"/>
    <n v="2.8597581018402707E-2"/>
    <n v="1.1320659401008399E-2"/>
    <d v="1899-12-30T00:18:03"/>
  </r>
  <r>
    <n v="1302481"/>
    <n v="320088"/>
    <n v="124514"/>
    <s v="bicycle"/>
    <s v="Cafe Mogador"/>
    <x v="21"/>
    <s v="Chicken"/>
    <n v="1"/>
    <s v="Grill"/>
    <m/>
    <n v="40.727293000000003"/>
    <n v="-73.984516999999997"/>
    <n v="40.733937599999997"/>
    <n v="-73.988801899999999"/>
    <d v="2014-10-05T17:56:43"/>
    <d v="2014-10-05T18:09:15"/>
    <d v="2014-10-05T18:34:44"/>
    <d v="2014-10-05T18:42:21"/>
    <n v="3.1688900467997883E-2"/>
    <n v="7.9063947011225547E-3"/>
    <d v="1899-12-30T00:38:01"/>
  </r>
  <r>
    <n v="1475127"/>
    <n v="142356"/>
    <n v="124897"/>
    <s v="bicycle"/>
    <s v="Blue Ribbon Sushi"/>
    <x v="4"/>
    <s v="Kaki Fri"/>
    <n v="1"/>
    <s v="Maki (Special Rolls)"/>
    <d v="1899-12-30T00:07:50"/>
    <n v="40.7261096570601"/>
    <n v="-74.002491863200504"/>
    <n v="40.734791800000004"/>
    <n v="-73.9784504"/>
    <d v="2014-10-28T18:59:43"/>
    <d v="2014-10-28T19:01:09"/>
    <d v="2014-10-28T19:30:24"/>
    <d v="2014-10-28T19:47:22"/>
    <n v="3.3088553245761432E-2"/>
    <n v="2.5561133755178319E-2"/>
    <d v="1899-12-30T00:22:51"/>
  </r>
  <r>
    <n v="1279285"/>
    <n v="58343"/>
    <n v="57186"/>
    <s v="bicycle"/>
    <s v="The Container Store"/>
    <x v="49"/>
    <s v="PEVA Storage Chests"/>
    <n v="3"/>
    <s v="Storage"/>
    <m/>
    <n v="40.740155440852"/>
    <n v="-73.994805125365602"/>
    <n v="40.760903999999996"/>
    <n v="-73.999007000000006"/>
    <d v="2014-10-02T14:46:07"/>
    <d v="2014-10-02T15:13:13"/>
    <d v="2014-10-02T15:28:02"/>
    <d v="2014-10-02T15:44:35"/>
    <n v="4.0592372686660383E-2"/>
    <n v="2.1169753356172116E-2"/>
    <d v="1899-12-30T00:41:55"/>
  </r>
  <r>
    <n v="1393575"/>
    <n v="150844"/>
    <n v="142140"/>
    <s v="car"/>
    <s v="Postmates Liquor Store"/>
    <x v="36"/>
    <s v="Tito's Handmade Vodka 80 (750ml)"/>
    <n v="1"/>
    <s v="Vodka"/>
    <m/>
    <n v="40.779598"/>
    <n v="-73.947388000000004"/>
    <n v="40.725203999999998"/>
    <n v="-73.992931999999996"/>
    <d v="2014-10-18T21:53:57"/>
    <d v="2014-10-18T21:59:33"/>
    <d v="2014-10-18T22:05:06"/>
    <d v="2014-10-18T22:30:38"/>
    <n v="2.5471377310168464E-2"/>
    <n v="7.0943380043521603E-2"/>
    <d v="1899-12-30T00:11:09"/>
  </r>
  <r>
    <n v="1335105"/>
    <n v="68103"/>
    <n v="79847"/>
    <s v="bicycle"/>
    <s v="Souen East Village"/>
    <x v="26"/>
    <m/>
    <m/>
    <m/>
    <d v="1899-12-30T00:10:27"/>
    <n v="40.726863433110097"/>
    <n v="-73.987241247009905"/>
    <n v="40.728605999999999"/>
    <n v="-73.995142999999999"/>
    <d v="2014-10-10T22:25:58"/>
    <d v="2014-10-10T22:35:21"/>
    <d v="2014-10-10T22:53:12"/>
    <d v="2014-10-10T23:03:08"/>
    <n v="2.5804363423958421E-2"/>
    <n v="8.0916153938653968E-3"/>
    <d v="1899-12-30T00:16:47"/>
  </r>
  <r>
    <n v="1461890"/>
    <n v="54081"/>
    <n v="172301"/>
    <s v="car"/>
    <s v="Morandi"/>
    <x v="16"/>
    <m/>
    <m/>
    <m/>
    <d v="1899-12-30T00:05:30"/>
    <n v="40.735323803691301"/>
    <n v="-74.001771211624103"/>
    <n v="40.726298499999999"/>
    <n v="-73.9995598"/>
    <d v="2014-10-26T18:51:59"/>
    <d v="2014-10-26T19:28:32"/>
    <d v="2014-10-26T19:40:51"/>
    <d v="2014-10-26T19:48:11"/>
    <n v="3.903145833464805E-2"/>
    <n v="9.2922789503682764E-3"/>
    <d v="1899-12-30T00:43:22"/>
  </r>
  <r>
    <n v="1424521"/>
    <n v="322906"/>
    <n v="34804"/>
    <s v="truck"/>
    <s v="Blue Ribbon Sushi"/>
    <x v="4"/>
    <s v="Shumai"/>
    <n v="1"/>
    <s v="Appetizers"/>
    <d v="1899-12-30T00:14:16"/>
    <n v="40.7261096570601"/>
    <n v="-74.002491863200504"/>
    <n v="40.778152460380802"/>
    <n v="-73.962855199785693"/>
    <d v="2014-10-22T20:53:11"/>
    <d v="2014-10-22T21:28:31"/>
    <d v="2014-10-22T21:45:23"/>
    <d v="2014-10-22T22:14:58"/>
    <n v="5.67964467627462E-2"/>
    <n v="6.5418028586440413E-2"/>
    <d v="1899-12-30T00:37:56"/>
  </r>
  <r>
    <n v="1365761"/>
    <n v="245311"/>
    <n v="91765"/>
    <s v="bicycle"/>
    <s v="sweetgreen"/>
    <x v="20"/>
    <s v="Harvest Bowl"/>
    <n v="1"/>
    <s v="Signatures"/>
    <d v="1899-12-30T00:11:10"/>
    <n v="40.745078589413303"/>
    <n v="-73.988821506500202"/>
    <n v="40.750086000000003"/>
    <n v="-73.987218100000007"/>
    <d v="2014-10-15T11:55:26"/>
    <d v="2014-10-15T12:17:33"/>
    <d v="2014-10-15T12:26:06"/>
    <d v="2014-10-15T12:31:56"/>
    <n v="2.5349259260110557E-2"/>
    <n v="5.2578582320807199E-3"/>
    <d v="1899-12-30T00:19:30"/>
  </r>
  <r>
    <n v="1442598"/>
    <n v="342107"/>
    <n v="88387"/>
    <s v="bicycle"/>
    <s v="Shake Shack"/>
    <x v="2"/>
    <s v="Shackburger"/>
    <n v="1"/>
    <s v="Burgers"/>
    <m/>
    <n v="40.758456774983799"/>
    <n v="-73.989140466129399"/>
    <n v="40.767449999999997"/>
    <n v="-73.992028000000005"/>
    <d v="2014-10-24T22:51:46"/>
    <d v="2014-10-24T23:18:14"/>
    <d v="2014-10-25T00:02:34"/>
    <d v="2014-10-25T00:20:57"/>
    <n v="6.1931678239488974E-2"/>
    <n v="9.4454194213843112E-3"/>
    <d v="1899-12-30T01:10:48"/>
  </r>
  <r>
    <n v="1365940"/>
    <n v="96262"/>
    <n v="84093"/>
    <s v="bicycle"/>
    <s v="Momofuku Milk Bar"/>
    <x v="11"/>
    <s v="Candy Bar Pie Slice"/>
    <n v="1"/>
    <s v="Pie by the Slice"/>
    <m/>
    <n v="40.731795470614898"/>
    <n v="-73.985672593116803"/>
    <n v="40.721580000000003"/>
    <n v="-73.992707899999999"/>
    <d v="2014-10-15T12:40:38"/>
    <d v="2014-10-15T12:38:44"/>
    <d v="2014-10-15T12:48:34"/>
    <d v="2014-10-15T12:57:36"/>
    <n v="1.1782048612076323E-2"/>
    <n v="1.2403684243987167E-2"/>
    <d v="1899-12-30T00:07:56"/>
  </r>
  <r>
    <n v="1329730"/>
    <n v="149984"/>
    <n v="69943"/>
    <s v="bicycle"/>
    <s v="Sushi of Gari 46"/>
    <x v="6"/>
    <s v="Salmon Tomato Roll"/>
    <n v="1"/>
    <s v="Special Sushi Rolls"/>
    <d v="1899-12-30T00:09:05"/>
    <n v="40.760654436198898"/>
    <n v="-73.989582752602004"/>
    <n v="40.773671200000003"/>
    <n v="-73.958335300000002"/>
    <d v="2014-10-10T13:29:49"/>
    <d v="2014-10-10T13:55:05"/>
    <d v="2014-10-10T14:03:55"/>
    <d v="2014-10-10T14:21:17"/>
    <n v="3.573956018226454E-2"/>
    <n v="3.3850250131544697E-2"/>
    <d v="1899-12-30T00:25:01"/>
  </r>
  <r>
    <n v="1370431"/>
    <n v="58898"/>
    <n v="142140"/>
    <s v="car"/>
    <s v="Whole Foods Market"/>
    <x v="17"/>
    <s v="Rose Green Tea"/>
    <n v="2"/>
    <s v="Teas &amp; Drinks"/>
    <m/>
    <n v="40.723954999999997"/>
    <n v="-73.991828999999996"/>
    <n v="40.729953600000002"/>
    <n v="-73.986349799999999"/>
    <d v="2014-10-15T22:10:14"/>
    <m/>
    <m/>
    <d v="2014-10-15T23:33:43"/>
    <n v="5.7975972224085126E-2"/>
    <n v="8.1243359482496922E-3"/>
    <n v="-41927.923768715278"/>
  </r>
  <r>
    <n v="1488916"/>
    <n v="355759"/>
    <n v="173867"/>
    <s v="car"/>
    <s v="Philippe Chow"/>
    <x v="30"/>
    <s v="Pork/Shrimp Fried Rice"/>
    <n v="1"/>
    <s v="Rice &amp; Vegetables"/>
    <d v="1899-12-30T00:08:02"/>
    <n v="40.764084531354698"/>
    <n v="-73.970499798529701"/>
    <n v="40.744990610698203"/>
    <n v="-74.005595646117797"/>
    <d v="2014-10-30T19:10:01"/>
    <d v="2014-10-30T19:19:05"/>
    <d v="2014-10-30T19:49:55"/>
    <d v="2014-10-30T20:12:12"/>
    <n v="4.3182337962207384E-2"/>
    <n v="3.9953677227050968E-2"/>
    <d v="1899-12-30T00:31:53"/>
  </r>
  <r>
    <n v="1449602"/>
    <n v="83469"/>
    <n v="23359"/>
    <s v="bicycle"/>
    <s v="Han Dynasty"/>
    <x v="30"/>
    <s v="Wontons in Chili Oil"/>
    <n v="1"/>
    <s v="Hot Appetizers"/>
    <d v="1899-12-30T00:15:40"/>
    <n v="40.732213000000002"/>
    <n v="-73.988072000000003"/>
    <n v="40.734250600000003"/>
    <n v="-73.990212299999996"/>
    <d v="2014-10-25T18:20:19"/>
    <d v="2014-10-25T18:44:03"/>
    <d v="2014-10-25T18:55:53"/>
    <d v="2014-10-25T19:00:15"/>
    <n v="2.7725115745852236E-2"/>
    <n v="2.9551138472109131E-3"/>
    <d v="1899-12-30T00:19:54"/>
  </r>
  <r>
    <n v="1368510"/>
    <n v="220693"/>
    <n v="154990"/>
    <s v="bicycle"/>
    <s v="Shake Shack"/>
    <x v="2"/>
    <s v="Shack Burger"/>
    <n v="2"/>
    <s v="Burgers"/>
    <m/>
    <n v="40.7152793278103"/>
    <n v="-74.014860391616807"/>
    <n v="40.719977100000001"/>
    <n v="-74.010741300000007"/>
    <d v="2014-10-15T18:59:17"/>
    <d v="2014-10-15T19:07:34"/>
    <d v="2014-10-15T19:24:56"/>
    <d v="2014-10-15T19:33:03"/>
    <n v="2.345050925941905E-2"/>
    <n v="6.2478779832774436E-3"/>
    <d v="1899-12-30T00:25:39"/>
  </r>
  <r>
    <n v="1348963"/>
    <n v="177078"/>
    <n v="147300"/>
    <s v="bicycle"/>
    <s v="Lantern Thai Kitchen"/>
    <x v="44"/>
    <s v="Panang Curry"/>
    <n v="1"/>
    <s v="Curry"/>
    <d v="1899-12-30T00:05:53"/>
    <n v="40.695162736019903"/>
    <n v="-73.995447869107196"/>
    <n v="40.711345999999999"/>
    <n v="-74.016435599999994"/>
    <d v="2014-10-12T19:01:07"/>
    <d v="2014-10-12T18:59:49"/>
    <d v="2014-10-12T19:50:07"/>
    <d v="2014-10-12T20:34:44"/>
    <n v="6.5018136570870411E-2"/>
    <n v="2.6502507071558615E-2"/>
    <d v="1899-12-30T00:43:08"/>
  </r>
  <r>
    <n v="1282370"/>
    <n v="102210"/>
    <n v="118659"/>
    <s v="walker"/>
    <s v="Pinkberry"/>
    <x v="43"/>
    <s v="Original"/>
    <n v="1"/>
    <s v="Frozen Yogurt with Toppings"/>
    <m/>
    <n v="40.758913939639001"/>
    <n v="-73.992354645083694"/>
    <n v="40.759817900000002"/>
    <n v="-73.987639999999999"/>
    <d v="2014-10-02T21:12:51"/>
    <d v="2014-10-02T21:17:10"/>
    <d v="2014-10-02T21:29:30"/>
    <d v="2014-10-02T21:40:49"/>
    <n v="1.9413611109484918E-2"/>
    <n v="4.8005231589346381E-3"/>
    <d v="1899-12-30T00:16:39"/>
  </r>
  <r>
    <n v="1304830"/>
    <n v="164131"/>
    <n v="23359"/>
    <s v="bicycle"/>
    <s v="Tony's Di Napoli"/>
    <x v="16"/>
    <s v="&quot;Ala Vodka&quot; Sauce with Mushrooms"/>
    <n v="1"/>
    <s v="Pasta"/>
    <d v="1899-12-30T00:08:12"/>
    <n v="40.756547149303003"/>
    <n v="-73.985576924200004"/>
    <n v="40.770499600000001"/>
    <n v="-73.981546499999993"/>
    <d v="2014-10-05T21:16:20"/>
    <d v="2014-10-05T21:50:44"/>
    <d v="2014-10-05T21:56:04"/>
    <d v="2014-10-05T22:10:46"/>
    <n v="3.7798854165885132E-2"/>
    <n v="1.4522919805747773E-2"/>
    <d v="1899-12-30T00:31:31"/>
  </r>
  <r>
    <n v="1322798"/>
    <n v="155272"/>
    <n v="137743"/>
    <s v="bicycle"/>
    <s v="Whole Foods Market"/>
    <x v="17"/>
    <s v="Original Almond Breeze Unsweet"/>
    <n v="1"/>
    <s v="Non Dairy Milk"/>
    <m/>
    <n v="40.723954999999997"/>
    <n v="-73.991828999999996"/>
    <n v="40.7236373"/>
    <n v="-73.985002399999999"/>
    <d v="2014-10-09T11:41:59"/>
    <d v="2014-10-09T11:44:36"/>
    <d v="2014-10-09T12:32:56"/>
    <d v="2014-10-09T12:39:33"/>
    <n v="3.9983506940188818E-2"/>
    <n v="6.8339886486554124E-3"/>
    <d v="1899-12-30T00:50:57"/>
  </r>
  <r>
    <n v="1388827"/>
    <n v="384698"/>
    <n v="57186"/>
    <s v="bicycle"/>
    <s v="Don's Bogam BBQ &amp; Wine Bar"/>
    <x v="14"/>
    <s v="Jae Yook Bokkum"/>
    <n v="1"/>
    <s v="A la Cart"/>
    <d v="1899-12-30T00:06:08"/>
    <n v="40.746852061033401"/>
    <n v="-73.984406150546405"/>
    <n v="40.768775549452698"/>
    <n v="-73.986350021805904"/>
    <d v="2014-10-18T14:44:19"/>
    <m/>
    <m/>
    <d v="2014-10-18T15:39:40"/>
    <n v="3.8435648151789792E-2"/>
    <n v="2.2009497494140166E-2"/>
    <n v="-41930.618376631945"/>
  </r>
  <r>
    <n v="1360638"/>
    <n v="114214"/>
    <n v="66004"/>
    <s v="bicycle"/>
    <s v="Momofuku Noodle Bar"/>
    <x v="8"/>
    <s v="Momofuku Ramen"/>
    <n v="1"/>
    <s v="Bowls"/>
    <m/>
    <n v="40.729110403548901"/>
    <n v="-73.984245455566395"/>
    <n v="40.758707999999999"/>
    <n v="-73.970523999999997"/>
    <d v="2014-10-14T12:56:30"/>
    <d v="2014-10-14T13:07:46"/>
    <d v="2014-10-14T13:28:36"/>
    <d v="2014-10-14T13:51:08"/>
    <n v="3.7938182875222992E-2"/>
    <n v="3.2623550673441776E-2"/>
    <d v="1899-12-30T00:32:06"/>
  </r>
  <r>
    <n v="1297523"/>
    <n v="105460"/>
    <n v="104533"/>
    <s v="bicycle"/>
    <s v="Burger Joint"/>
    <x v="2"/>
    <s v="Milkshakes"/>
    <n v="2"/>
    <s v="Menu"/>
    <d v="1899-12-30T00:03:23"/>
    <n v="40.764075830277001"/>
    <n v="-73.978632525152193"/>
    <n v="40.770590302957501"/>
    <n v="-73.967356225333106"/>
    <d v="2014-10-04T23:23:25"/>
    <d v="2014-10-04T23:39:17"/>
    <d v="2014-10-04T23:53:12"/>
    <d v="2014-10-04T23:59:44"/>
    <n v="2.5213252316461876E-2"/>
    <n v="1.3022798927839361E-2"/>
    <d v="1899-12-30T00:26:24"/>
  </r>
  <r>
    <n v="1410265"/>
    <n v="388918"/>
    <n v="123793"/>
    <s v="bicycle"/>
    <s v="Blue Ribbon Fried Chicken"/>
    <x v="0"/>
    <s v="Tender"/>
    <n v="4"/>
    <s v="By the Piece"/>
    <m/>
    <n v="40.724339999999998"/>
    <n v="-73.990960000000001"/>
    <n v="40.738374187533701"/>
    <n v="-73.984726879863203"/>
    <d v="2014-10-20T19:18:58"/>
    <d v="2014-10-20T19:26:48"/>
    <d v="2014-10-20T19:36:40"/>
    <d v="2014-10-20T19:46:15"/>
    <n v="1.8953599537780974E-2"/>
    <n v="1.535611299681339E-2"/>
    <d v="1899-12-30T00:17:42"/>
  </r>
  <r>
    <n v="1473448"/>
    <n v="178275"/>
    <n v="128256"/>
    <s v="bicycle"/>
    <s v="Jaiya"/>
    <x v="8"/>
    <m/>
    <m/>
    <m/>
    <d v="1899-12-30T00:09:01"/>
    <n v="40.742089999999997"/>
    <n v="-73.980780999999993"/>
    <n v="40.767189000000002"/>
    <n v="-73.987378000000007"/>
    <d v="2014-10-28T13:27:50"/>
    <d v="2014-10-28T13:32:19"/>
    <d v="2014-10-28T13:48:02"/>
    <d v="2014-10-28T14:11:15"/>
    <n v="3.0150613427395001E-2"/>
    <n v="2.5951497259318203E-2"/>
    <d v="1899-12-30T00:11:10"/>
  </r>
  <r>
    <n v="1341891"/>
    <n v="216087"/>
    <n v="133293"/>
    <s v="bicycle"/>
    <s v="Union Market"/>
    <x v="8"/>
    <m/>
    <m/>
    <m/>
    <m/>
    <n v="40.722326109723198"/>
    <n v="-73.986059005394495"/>
    <n v="40.722959437445503"/>
    <n v="-73.982952581787401"/>
    <d v="2014-10-11T21:08:13"/>
    <d v="2014-10-11T21:14:30"/>
    <d v="2014-10-11T21:24:20"/>
    <d v="2014-10-11T21:31:26"/>
    <n v="1.6118206018290948E-2"/>
    <n v="3.1703267387678071E-3"/>
    <d v="1899-12-30T00:16:07"/>
  </r>
  <r>
    <n v="1349245"/>
    <n v="197265"/>
    <n v="119839"/>
    <s v="bicycle"/>
    <s v="Hill Country Fried Chicken"/>
    <x v="25"/>
    <s v="Buttermilk Biscuit"/>
    <n v="2"/>
    <s v="Sides"/>
    <m/>
    <n v="40.7430754234856"/>
    <n v="-73.989146591960605"/>
    <n v="40.762996100000002"/>
    <n v="-73.961871500000001"/>
    <d v="2014-10-12T19:21:45"/>
    <d v="2014-10-12T19:33:42"/>
    <d v="2014-10-12T19:46:02"/>
    <d v="2014-10-12T20:03:23"/>
    <n v="2.8909004628076218E-2"/>
    <n v="3.3775197915791352E-2"/>
    <d v="1899-12-30T00:24:17"/>
  </r>
  <r>
    <n v="1282418"/>
    <n v="37538"/>
    <n v="143427"/>
    <s v="bicycle"/>
    <s v="KestÃ© Pizza &amp; Vino"/>
    <x v="1"/>
    <m/>
    <m/>
    <m/>
    <d v="1899-12-30T00:04:45"/>
    <n v="40.731507999999998"/>
    <n v="-74.003185956116297"/>
    <n v="40.722579000000003"/>
    <n v="-73.999144000000001"/>
    <d v="2014-10-02T21:18:55"/>
    <d v="2014-10-02T21:31:59"/>
    <d v="2014-10-02T21:43:04"/>
    <d v="2014-10-02T21:53:09"/>
    <n v="2.3769583334797062E-2"/>
    <n v="9.8012473821434271E-3"/>
    <d v="1899-12-30T00:19:24"/>
  </r>
  <r>
    <n v="1375764"/>
    <n v="174437"/>
    <n v="91735"/>
    <s v="bicycle"/>
    <s v="Han Dynasty"/>
    <x v="30"/>
    <s v="Mixed Vegetable Tofu Soup"/>
    <n v="1"/>
    <s v="Soups"/>
    <m/>
    <n v="40.732213000000002"/>
    <n v="-73.988072000000003"/>
    <n v="40.738011"/>
    <n v="-74.008552600000002"/>
    <d v="2014-10-16T20:08:06"/>
    <d v="2014-10-16T20:16:36"/>
    <d v="2014-10-16T20:44:59"/>
    <d v="2014-10-16T21:01:29"/>
    <n v="3.7080173606227618E-2"/>
    <n v="2.1285482854752114E-2"/>
    <d v="1899-12-30T00:36:53"/>
  </r>
  <r>
    <n v="1473184"/>
    <n v="335155"/>
    <n v="167332"/>
    <s v="bicycle"/>
    <s v="Shake Shack"/>
    <x v="2"/>
    <s v="Shack Stack"/>
    <n v="1"/>
    <s v="Burgers"/>
    <m/>
    <n v="40.692146411775603"/>
    <n v="-73.988865382600395"/>
    <n v="40.702872200000002"/>
    <n v="-73.986828099999997"/>
    <d v="2014-10-28T12:25:43"/>
    <d v="2014-10-28T12:42:37"/>
    <d v="2014-10-28T12:55:57"/>
    <d v="2014-10-28T13:05:14"/>
    <n v="2.7441412035841495E-2"/>
    <n v="1.0917557118171148E-2"/>
    <d v="1899-12-30T00:30:14"/>
  </r>
  <r>
    <n v="1345301"/>
    <n v="240014"/>
    <n v="62860"/>
    <s v="bicycle"/>
    <s v="Sarabeth's"/>
    <x v="0"/>
    <s v="Crab Meat Guacamole &amp; Chips"/>
    <n v="1"/>
    <s v="Brunch Starters"/>
    <d v="1899-12-30T00:04:44"/>
    <n v="40.742578826490004"/>
    <n v="-73.984337281285704"/>
    <n v="40.751591550313897"/>
    <n v="-73.969280496629395"/>
    <d v="2014-10-12T12:41:41"/>
    <d v="2014-10-12T12:44:55"/>
    <d v="2014-10-12T13:32:19"/>
    <d v="2014-10-12T13:35:35"/>
    <n v="3.7425150461785961E-2"/>
    <n v="1.7548104026140442E-2"/>
    <d v="1899-12-30T00:45:53"/>
  </r>
  <r>
    <n v="1288044"/>
    <n v="73609"/>
    <n v="60149"/>
    <s v="car"/>
    <s v="Blue Ribbon Sushi Izakaya"/>
    <x v="4"/>
    <s v="Beef Short Rib &amp; Garlic"/>
    <n v="1"/>
    <s v="Kushi Yaki (Skewers)"/>
    <d v="1899-12-30T00:07:01"/>
    <n v="40.721979579708403"/>
    <n v="-73.988148214155601"/>
    <n v="40.723324499999997"/>
    <n v="-73.995912799999999"/>
    <d v="2014-10-03T18:57:09"/>
    <d v="2014-10-03T19:11:59"/>
    <d v="2014-10-03T19:30:49"/>
    <d v="2014-10-03T19:37:56"/>
    <n v="2.8312835645920131E-2"/>
    <n v="7.880203292160437E-3"/>
    <d v="1899-12-30T00:26:39"/>
  </r>
  <r>
    <n v="1423447"/>
    <n v="391860"/>
    <n v="167596"/>
    <s v="bicycle"/>
    <s v="Lucky's Famous Burgers"/>
    <x v="2"/>
    <s v="Lucky Shake"/>
    <n v="1"/>
    <s v="Shakes"/>
    <d v="1899-12-30T00:10:08"/>
    <n v="40.723331406515896"/>
    <n v="-73.989531102051501"/>
    <n v="40.720471600000003"/>
    <n v="-73.989326300000002"/>
    <d v="2014-10-22T19:24:40"/>
    <d v="2014-10-22T19:56:48"/>
    <d v="2014-10-22T20:03:05"/>
    <d v="2014-10-22T20:06:07"/>
    <n v="2.8786840281100012E-2"/>
    <n v="2.8671304798775755E-3"/>
    <d v="1899-12-30T00:28:18"/>
  </r>
  <r>
    <n v="1373595"/>
    <n v="376599"/>
    <n v="102837"/>
    <s v="car"/>
    <s v="TAO"/>
    <x v="4"/>
    <s v="TAO Angry Dragon Roll with Eel and Kabayaki Sauce"/>
    <n v="1"/>
    <s v="Special Rolls"/>
    <d v="1899-12-30T00:09:43"/>
    <n v="40.762857763598497"/>
    <n v="-73.9716190014841"/>
    <n v="40.765755499999997"/>
    <n v="-73.977073700000005"/>
    <d v="2014-10-16T14:41:02"/>
    <d v="2014-10-16T14:44:18"/>
    <d v="2014-10-16T15:58:06"/>
    <d v="2014-10-16T16:03:41"/>
    <n v="5.7402662037929986E-2"/>
    <n v="6.1766181808492462E-3"/>
    <d v="1899-12-30T01:07:21"/>
  </r>
  <r>
    <n v="1485301"/>
    <n v="329315"/>
    <n v="66416"/>
    <s v="bicycle"/>
    <s v="Two Hands"/>
    <x v="8"/>
    <m/>
    <m/>
    <m/>
    <m/>
    <n v="40.719783999999997"/>
    <n v="-73.996211000000002"/>
    <n v="40.727350081923497"/>
    <n v="-73.991881000398905"/>
    <d v="2014-10-30T09:59:19"/>
    <d v="2014-10-30T09:58:21"/>
    <d v="2014-10-30T10:22:12"/>
    <d v="2014-10-30T10:30:34"/>
    <n v="2.1697604162909556E-2"/>
    <n v="8.7174819884305848E-3"/>
    <d v="1899-12-30T00:22:52"/>
  </r>
  <r>
    <n v="1379434"/>
    <n v="165110"/>
    <n v="30743"/>
    <s v="bicycle"/>
    <s v="Room Service"/>
    <x v="44"/>
    <s v="Jasmine Rice"/>
    <n v="2"/>
    <s v="Side Orders"/>
    <d v="1899-12-30T00:12:19"/>
    <n v="40.761846969642903"/>
    <n v="-73.990150907740201"/>
    <n v="40.769097000000002"/>
    <n v="-73.982952999999995"/>
    <d v="2014-10-17T12:27:17"/>
    <d v="2014-10-17T12:41:41"/>
    <d v="2014-10-17T12:54:45"/>
    <d v="2014-10-17T13:11:36"/>
    <n v="3.0779594912019093E-2"/>
    <n v="1.0216301484166291E-2"/>
    <d v="1899-12-30T00:15:10"/>
  </r>
  <r>
    <n v="1455921"/>
    <n v="53874"/>
    <n v="114469"/>
    <s v="bicycle"/>
    <s v="Sarabeth's"/>
    <x v="0"/>
    <s v="Kale &amp; Eggs"/>
    <n v="1"/>
    <s v="Extraordinary Eggs &amp; Omelettes"/>
    <d v="1899-12-30T00:06:47"/>
    <n v="40.742578826490004"/>
    <n v="-73.984337281285704"/>
    <n v="40.736991000000003"/>
    <n v="-73.980845000000002"/>
    <d v="2014-10-26T09:44:16"/>
    <d v="2014-10-26T09:52:30"/>
    <d v="2014-10-26T10:07:20"/>
    <d v="2014-10-26T10:17:46"/>
    <n v="2.3267581018444616E-2"/>
    <n v="6.5893727668733309E-3"/>
    <d v="1899-12-30T00:16:17"/>
  </r>
  <r>
    <n v="1336221"/>
    <n v="63020"/>
    <n v="116326"/>
    <s v="car"/>
    <s v="Insomnia Cookies"/>
    <x v="7"/>
    <s v="M&amp;M's"/>
    <n v="1"/>
    <s v="Cookies and Brownies"/>
    <m/>
    <n v="40.729790899999998"/>
    <n v="-74.000589300000001"/>
    <n v="40.722057622007398"/>
    <n v="-73.996772596378193"/>
    <d v="2014-10-11T00:52:07"/>
    <d v="2014-10-11T00:53:32"/>
    <d v="2014-10-11T01:03:52"/>
    <d v="2014-10-11T01:11:40"/>
    <n v="1.3578553240222391E-2"/>
    <n v="8.6238515204953951E-3"/>
    <d v="1899-12-30T00:11:45"/>
  </r>
  <r>
    <n v="1397900"/>
    <n v="60845"/>
    <n v="44356"/>
    <s v="bicycle"/>
    <s v="Blue Ribbon Sushi"/>
    <x v="4"/>
    <s v="Kyuri Special"/>
    <n v="1"/>
    <s v="Maki (Special Rolls)"/>
    <d v="1899-12-30T00:04:04"/>
    <n v="40.7261096570601"/>
    <n v="-74.002491863200504"/>
    <n v="40.732312"/>
    <n v="-73.994782000000001"/>
    <d v="2014-10-19T13:38:42"/>
    <d v="2014-10-19T14:14:53"/>
    <d v="2014-10-19T14:21:43"/>
    <d v="2014-10-19T14:30:18"/>
    <n v="3.5830115739372559E-2"/>
    <n v="9.8950011882065099E-3"/>
    <d v="1899-12-30T00:38:56"/>
  </r>
  <r>
    <n v="1474580"/>
    <n v="355445"/>
    <n v="165830"/>
    <s v="van"/>
    <s v="Burger King"/>
    <x v="8"/>
    <m/>
    <m/>
    <m/>
    <m/>
    <n v="40.752895962786098"/>
    <n v="-73.976922213165395"/>
    <n v="40.7571006627511"/>
    <n v="-73.962437966479897"/>
    <d v="2014-10-28T17:12:45"/>
    <m/>
    <m/>
    <d v="2014-10-28T18:30:35"/>
    <n v="5.4048206016886979E-2"/>
    <n v="1.5082204873361394E-2"/>
    <n v="-41940.717189988427"/>
  </r>
  <r>
    <n v="1383398"/>
    <n v="60397"/>
    <n v="46094"/>
    <s v="bicycle"/>
    <s v="Billy's Bakery"/>
    <x v="7"/>
    <m/>
    <m/>
    <m/>
    <m/>
    <n v="40.745340729540104"/>
    <n v="-74.001932144164996"/>
    <n v="40.768506000000002"/>
    <n v="-73.962350999999998"/>
    <d v="2014-10-17T20:32:00"/>
    <d v="2014-10-17T20:43:20"/>
    <d v="2014-10-17T20:53:41"/>
    <d v="2014-10-17T21:34:25"/>
    <n v="4.3342893513909075E-2"/>
    <n v="4.5861713104621643E-2"/>
    <d v="1899-12-30T00:21:41"/>
  </r>
  <r>
    <n v="1393118"/>
    <n v="70676"/>
    <n v="37696"/>
    <s v="bicycle"/>
    <s v="CVS Pharmacy"/>
    <x v="8"/>
    <m/>
    <m/>
    <m/>
    <m/>
    <n v="40.7399608997424"/>
    <n v="-74.002563816458903"/>
    <n v="40.738124399999997"/>
    <n v="-74.006408800000003"/>
    <d v="2014-10-18T21:23:53"/>
    <d v="2014-10-18T21:26:39"/>
    <d v="2014-10-18T21:37:59"/>
    <d v="2014-10-18T21:43:11"/>
    <n v="1.3396168986218981E-2"/>
    <n v="4.2610596962700071E-3"/>
    <d v="1899-12-30T00:14:06"/>
  </r>
  <r>
    <n v="1389467"/>
    <n v="139366"/>
    <n v="156508"/>
    <s v="bicycle"/>
    <s v="Trader Joe's"/>
    <x v="17"/>
    <s v="Black Beans"/>
    <n v="1"/>
    <s v="Essentials"/>
    <m/>
    <n v="40.74174"/>
    <n v="-73.993650000000002"/>
    <n v="40.738433399999998"/>
    <n v="-74.000192600000005"/>
    <d v="2014-10-18T15:42:54"/>
    <d v="2014-10-18T15:50:43"/>
    <d v="2014-10-18T16:30:49"/>
    <d v="2014-10-18T16:34:44"/>
    <n v="3.5993842597235925E-2"/>
    <n v="7.33070380796093E-3"/>
    <d v="1899-12-30T00:47:55"/>
  </r>
  <r>
    <n v="1412619"/>
    <n v="297248"/>
    <n v="105178"/>
    <s v="bicycle"/>
    <s v="Bagel Boss NYC"/>
    <x v="8"/>
    <m/>
    <m/>
    <m/>
    <m/>
    <n v="40.732198128763201"/>
    <n v="-73.9818120580113"/>
    <n v="40.735633916047"/>
    <n v="-73.9759443851312"/>
    <d v="2014-10-20T23:43:53"/>
    <d v="2014-10-20T23:41:14"/>
    <d v="2014-10-20T23:57:05"/>
    <d v="2014-10-21T00:05:04"/>
    <n v="1.4710358802403789E-2"/>
    <n v="6.7995749343159727E-3"/>
    <d v="1899-12-30T00:13:12"/>
  </r>
  <r>
    <n v="1469948"/>
    <n v="360844"/>
    <n v="172399"/>
    <s v="bicycle"/>
    <s v="Blue Ribbon Sushi Bar &amp; Grill"/>
    <x v="4"/>
    <s v="House Salad"/>
    <n v="1"/>
    <s v="Salads"/>
    <d v="1899-12-30T00:03:21"/>
    <n v="40.767652912117299"/>
    <n v="-73.982925456000402"/>
    <n v="40.775165999999999"/>
    <n v="-73.990162400000003"/>
    <d v="2014-10-27T19:36:48"/>
    <d v="2014-10-27T19:55:05"/>
    <d v="2014-10-27T19:55:56"/>
    <d v="2014-10-27T20:06:49"/>
    <n v="2.0846354171226267E-2"/>
    <n v="1.043167522436012E-2"/>
    <d v="1899-12-30T00:15:47"/>
  </r>
  <r>
    <n v="1301929"/>
    <n v="237592"/>
    <n v="133452"/>
    <s v="bicycle"/>
    <s v="Shake Shack"/>
    <x v="2"/>
    <s v="Cheese Fries"/>
    <n v="1"/>
    <s v="Fries"/>
    <m/>
    <n v="40.780825773220101"/>
    <n v="-73.976483345031696"/>
    <n v="40.810971100000003"/>
    <n v="-73.959010199999994"/>
    <d v="2014-10-05T16:52:09"/>
    <d v="2014-10-05T16:53:58"/>
    <d v="2014-10-05T17:17:18"/>
    <d v="2014-10-05T17:39:39"/>
    <n v="3.2987129627144895E-2"/>
    <n v="3.4843242156348389E-2"/>
    <d v="1899-12-30T00:25:09"/>
  </r>
  <r>
    <n v="1370922"/>
    <n v="53947"/>
    <n v="142140"/>
    <s v="car"/>
    <s v="Pommes Frites"/>
    <x v="8"/>
    <s v="Poutine"/>
    <n v="1"/>
    <s v="Pommes Frites"/>
    <m/>
    <n v="40.728169657139198"/>
    <n v="-73.987912711093401"/>
    <n v="40.735297000000003"/>
    <n v="-74.005668"/>
    <d v="2014-10-15T23:24:48"/>
    <d v="2014-10-15T23:25:26"/>
    <d v="2014-10-15T23:51:15"/>
    <d v="2014-10-16T00:18:22"/>
    <n v="3.7204814812866971E-2"/>
    <n v="1.9132414913237635E-2"/>
    <d v="1899-12-30T00:26:28"/>
  </r>
  <r>
    <n v="1451679"/>
    <n v="87006"/>
    <n v="103194"/>
    <s v="bicycle"/>
    <s v="Nobu Next Door"/>
    <x v="6"/>
    <s v="Bigeye Tuna"/>
    <n v="1"/>
    <s v="Dinner Sushi &amp; Sashimi"/>
    <d v="1899-12-30T00:21:41"/>
    <n v="40.719386413349397"/>
    <n v="-74.008692501044905"/>
    <n v="40.730661112264798"/>
    <n v="-74.009627200950007"/>
    <d v="2014-10-25T20:46:46"/>
    <d v="2014-10-25T21:54:26"/>
    <d v="2014-10-25T22:37:16"/>
    <d v="2014-10-25T22:48:42"/>
    <n v="8.4676631944603287E-2"/>
    <n v="1.1313377017740083E-2"/>
    <d v="1899-12-30T01:28:48"/>
  </r>
  <r>
    <n v="1383978"/>
    <n v="348540"/>
    <n v="157975"/>
    <s v="bicycle"/>
    <s v="McDonald's"/>
    <x v="13"/>
    <m/>
    <m/>
    <m/>
    <m/>
    <n v="40.701591223565998"/>
    <n v="-73.943562355094599"/>
    <n v="40.696748900000003"/>
    <n v="-73.925819000000004"/>
    <d v="2014-10-17T21:22:35"/>
    <d v="2014-10-17T21:20:20"/>
    <d v="2014-10-17T21:33:07"/>
    <d v="2014-10-17T21:46:06"/>
    <n v="1.6336770837369841E-2"/>
    <n v="1.8392246940781346E-2"/>
    <d v="1899-12-30T00:10:33"/>
  </r>
  <r>
    <n v="1313541"/>
    <n v="365237"/>
    <n v="10940"/>
    <s v="bicycle"/>
    <s v="Five Guys Burgers and Fries"/>
    <x v="2"/>
    <s v="Cajun Fries"/>
    <n v="1"/>
    <s v="Fries"/>
    <m/>
    <n v="40.804404273745703"/>
    <n v="-73.966430436568302"/>
    <n v="40.795506099999997"/>
    <n v="-73.975414900000004"/>
    <d v="2014-10-07T14:42:21"/>
    <d v="2014-10-07T14:46:49"/>
    <d v="2014-10-07T15:04:10"/>
    <d v="2014-10-07T15:11:03"/>
    <n v="1.9930995367758442E-2"/>
    <n v="1.264508122411083E-2"/>
    <d v="1899-12-30T00:21:49"/>
  </r>
  <r>
    <n v="1314681"/>
    <n v="366975"/>
    <n v="123581"/>
    <s v="bicycle"/>
    <s v="Blue Ribbon Sushi Bar &amp; Grill"/>
    <x v="4"/>
    <s v="Spicy Crab Roll"/>
    <n v="1"/>
    <s v="Maki (Special Rolls)"/>
    <d v="1899-12-30T00:06:43"/>
    <n v="40.767652912117299"/>
    <n v="-73.982925456000402"/>
    <n v="40.771437063920899"/>
    <n v="-73.989316825200902"/>
    <d v="2014-10-07T19:02:51"/>
    <d v="2014-10-07T19:24:17"/>
    <d v="2014-10-07T19:37:43"/>
    <d v="2014-10-07T19:46:58"/>
    <n v="3.0647696759842802E-2"/>
    <n v="7.4276109974738555E-3"/>
    <d v="1899-12-30T00:28:10"/>
  </r>
  <r>
    <n v="1450232"/>
    <n v="397362"/>
    <n v="67430"/>
    <s v="bicycle"/>
    <s v="TAO"/>
    <x v="4"/>
    <s v="Vegetable Fried Brown Rice"/>
    <n v="1"/>
    <s v="Sophisticated Noodles and Rice"/>
    <d v="1899-12-30T00:03:47"/>
    <n v="40.762857763598497"/>
    <n v="-73.9716190014841"/>
    <n v="40.771892999999999"/>
    <n v="-73.959619700000005"/>
    <d v="2014-10-25T19:15:27"/>
    <d v="2014-10-25T19:21:53"/>
    <d v="2014-10-25T19:48:42"/>
    <d v="2014-10-25T19:57:35"/>
    <n v="2.926818286505295E-2"/>
    <n v="1.5020610271798115E-2"/>
    <d v="1899-12-30T00:29:29"/>
  </r>
  <r>
    <n v="1459680"/>
    <n v="157685"/>
    <n v="178325"/>
    <s v="bicycle"/>
    <s v="Bombay Duck Co."/>
    <x v="8"/>
    <m/>
    <m/>
    <m/>
    <d v="1899-12-30T00:06:50"/>
    <n v="40.729439494821598"/>
    <n v="-74.001479225431794"/>
    <n v="40.752031799999997"/>
    <n v="-73.994620800000007"/>
    <d v="2014-10-26T15:56:56"/>
    <d v="2014-10-26T16:03:23"/>
    <d v="2014-10-26T16:14:13"/>
    <d v="2014-10-26T16:28:07"/>
    <n v="2.1645659726345912E-2"/>
    <n v="2.3610384424598292E-2"/>
    <d v="1899-12-30T00:10:26"/>
  </r>
  <r>
    <n v="1368748"/>
    <n v="74707"/>
    <n v="96629"/>
    <s v="bicycle"/>
    <s v="Bareburger"/>
    <x v="2"/>
    <s v="Barest Burger"/>
    <n v="1"/>
    <s v="Bareburgers"/>
    <d v="1899-12-30T00:07:45"/>
    <n v="40.728478263619799"/>
    <n v="-73.998391837447898"/>
    <n v="40.717673400000002"/>
    <n v="-74.011061999999995"/>
    <d v="2014-10-15T19:23:27"/>
    <d v="2014-10-15T19:49:03"/>
    <d v="2014-10-15T19:57:22"/>
    <d v="2014-10-15T20:15:56"/>
    <n v="3.6437083334021736E-2"/>
    <n v="1.6651669494047283E-2"/>
    <d v="1899-12-30T00:26:10"/>
  </r>
  <r>
    <n v="1467153"/>
    <n v="41378"/>
    <n v="171206"/>
    <s v="van"/>
    <s v="Starbucks"/>
    <x v="19"/>
    <m/>
    <m/>
    <m/>
    <m/>
    <n v="40.730014973446998"/>
    <n v="-73.991503715515094"/>
    <n v="40.727404999999997"/>
    <n v="-73.991802000000007"/>
    <d v="2014-10-27T08:25:41"/>
    <d v="2014-10-27T08:56:39"/>
    <d v="2014-10-27T09:08:36"/>
    <d v="2014-10-27T09:15:49"/>
    <n v="3.4808506941772066E-2"/>
    <n v="2.6269630808196244E-3"/>
    <d v="1899-12-30T00:42:55"/>
  </r>
  <r>
    <n v="1387376"/>
    <n v="201471"/>
    <n v="49875"/>
    <s v="bicycle"/>
    <s v="Whole Foods Market"/>
    <x v="17"/>
    <s v="Almond Milk, Unsweetened Vanilla (aseptic)"/>
    <n v="1"/>
    <s v="Non Dairy Milk"/>
    <m/>
    <n v="40.767890000000001"/>
    <n v="-73.982399999999998"/>
    <n v="40.743845499999999"/>
    <n v="-73.987641600000003"/>
    <d v="2014-10-18T10:21:51"/>
    <d v="2014-10-18T10:42:44"/>
    <d v="2014-10-18T11:04:00"/>
    <d v="2014-10-18T11:11:34"/>
    <n v="3.4528263888205402E-2"/>
    <n v="2.4609192404671899E-2"/>
    <d v="1899-12-30T00:42:10"/>
  </r>
  <r>
    <n v="1449129"/>
    <n v="355767"/>
    <n v="55567"/>
    <s v="bicycle"/>
    <s v="Doughnut Plant LES, Inc."/>
    <x v="32"/>
    <s v="Creme Brulee"/>
    <n v="2"/>
    <s v="Doughseed Doughnuts"/>
    <m/>
    <n v="40.716240933766798"/>
    <n v="-73.988682031631498"/>
    <n v="40.731463300000001"/>
    <n v="-73.976127099999999"/>
    <d v="2014-10-25T17:35:26"/>
    <d v="2014-10-25T17:35:33"/>
    <d v="2014-10-25T17:42:53"/>
    <d v="2014-10-25T17:55:26"/>
    <n v="1.3890995367546566E-2"/>
    <n v="1.9731871224224519E-2"/>
    <d v="1899-12-30T00:07:27"/>
  </r>
  <r>
    <n v="1440347"/>
    <n v="149386"/>
    <n v="39733"/>
    <s v="bicycle"/>
    <s v="Yama Japanese Restaurant"/>
    <x v="4"/>
    <s v="Sea Urchin"/>
    <n v="1"/>
    <s v="Sushi &amp; Sashimi"/>
    <d v="1899-12-30T00:05:21"/>
    <n v="40.735872288065799"/>
    <n v="-73.987664615827299"/>
    <n v="40.732714000000001"/>
    <n v="-73.995040000000003"/>
    <d v="2014-10-24T19:54:32"/>
    <d v="2014-10-24T20:05:17"/>
    <d v="2014-10-24T20:39:06"/>
    <d v="2014-10-24T20:43:52"/>
    <n v="3.4250439814059064E-2"/>
    <n v="8.0231586798176924E-3"/>
    <d v="1899-12-30T00:39:13"/>
  </r>
  <r>
    <n v="1302173"/>
    <n v="147786"/>
    <n v="147033"/>
    <s v="car"/>
    <s v="indikitch"/>
    <x v="5"/>
    <s v="Chicken Tikka Feast"/>
    <n v="1"/>
    <s v="Main Dishes"/>
    <m/>
    <n v="40.742005986247399"/>
    <n v="-73.990280628204303"/>
    <n v="40.756278100000003"/>
    <n v="-73.982330300000001"/>
    <d v="2014-10-05T17:20:55"/>
    <d v="2014-10-05T17:48:50"/>
    <d v="2014-10-05T17:58:00"/>
    <d v="2014-10-05T18:21:59"/>
    <n v="4.2403090272273403E-2"/>
    <n v="1.6337103461855927E-2"/>
    <d v="1899-12-30T00:37:04"/>
  </r>
  <r>
    <n v="1345811"/>
    <n v="348540"/>
    <n v="146883"/>
    <s v="bicycle"/>
    <s v="McDonald's"/>
    <x v="13"/>
    <m/>
    <m/>
    <m/>
    <m/>
    <n v="40.701591223565998"/>
    <n v="-73.943562355094599"/>
    <n v="40.696748900000003"/>
    <n v="-73.925819000000004"/>
    <d v="2014-10-12T13:38:54"/>
    <m/>
    <m/>
    <d v="2014-10-12T14:20:29"/>
    <n v="2.8879189812869299E-2"/>
    <n v="1.8392246940781346E-2"/>
    <n v="-41924.56867886574"/>
  </r>
  <r>
    <n v="1488153"/>
    <n v="145216"/>
    <n v="7833"/>
    <s v="bicycle"/>
    <s v="Grand Sichuan International"/>
    <x v="30"/>
    <s v="Fried Rice"/>
    <n v="1"/>
    <s v="Noodles &amp; Fried Rice"/>
    <d v="1899-12-30T00:05:04"/>
    <n v="40.747384191604802"/>
    <n v="-74.000966870422502"/>
    <n v="40.757992199999997"/>
    <n v="-73.992217800000006"/>
    <d v="2014-10-30T17:52:15"/>
    <d v="2014-10-30T17:54:31"/>
    <d v="2014-10-30T18:09:38"/>
    <d v="2014-10-30T18:25:50"/>
    <n v="2.3323738423641771E-2"/>
    <n v="1.3750493640968978E-2"/>
    <d v="1899-12-30T00:12:19"/>
  </r>
  <r>
    <n v="1475075"/>
    <n v="107793"/>
    <n v="95942"/>
    <s v="car"/>
    <s v="California Pizza Kitchen"/>
    <x v="1"/>
    <s v="California Club"/>
    <n v="1"/>
    <s v="Original Hand-Tossed Pizzas"/>
    <d v="1899-12-30T00:06:50"/>
    <n v="40.7446662425236"/>
    <n v="-73.983344413366893"/>
    <n v="40.754367500000001"/>
    <n v="-74.000437300000002"/>
    <d v="2014-10-28T18:53:45"/>
    <d v="2014-10-28T19:18:28"/>
    <d v="2014-10-28T19:33:19"/>
    <d v="2014-10-28T19:49:32"/>
    <n v="3.8744062498153653E-2"/>
    <n v="1.9654036991816979E-2"/>
    <d v="1899-12-30T00:32:44"/>
  </r>
  <r>
    <n v="1485799"/>
    <n v="141445"/>
    <n v="177847"/>
    <s v="bicycle"/>
    <s v="Parm"/>
    <x v="16"/>
    <s v="Holiday"/>
    <n v="1"/>
    <s v="Salads"/>
    <d v="1899-12-30T00:08:20"/>
    <n v="40.723019825000002"/>
    <n v="-73.995853999999994"/>
    <n v="40.764371500000003"/>
    <n v="-73.955186499999996"/>
    <d v="2014-10-30T12:06:34"/>
    <d v="2014-10-30T12:35:53"/>
    <d v="2014-10-30T12:44:13"/>
    <d v="2014-10-30T13:19:01"/>
    <n v="5.0315578708250541E-2"/>
    <n v="5.7998332575648792E-2"/>
    <d v="1899-12-30T00:29:20"/>
  </r>
  <r>
    <n v="1288641"/>
    <n v="138426"/>
    <n v="32580"/>
    <s v="bicycle"/>
    <s v="Insomnia Cookies"/>
    <x v="8"/>
    <m/>
    <m/>
    <m/>
    <m/>
    <n v="40.757018599142903"/>
    <n v="-73.968203977242993"/>
    <n v="40.766791322446799"/>
    <n v="-73.970700856740805"/>
    <d v="2014-10-03T19:58:06"/>
    <d v="2014-10-03T20:06:40"/>
    <d v="2014-10-03T20:15:53"/>
    <d v="2014-10-03T20:22:22"/>
    <n v="1.6843252313265111E-2"/>
    <n v="1.0086650980435471E-2"/>
    <d v="1899-12-30T00:17:47"/>
  </r>
  <r>
    <n v="1313026"/>
    <n v="85043"/>
    <n v="134198"/>
    <s v="bicycle"/>
    <s v="Serafina Meatpacking"/>
    <x v="16"/>
    <m/>
    <m/>
    <m/>
    <d v="1899-12-30T00:03:41"/>
    <n v="40.739612142248099"/>
    <n v="-74.006236460009603"/>
    <n v="40.730498799999999"/>
    <n v="-74.007216799999995"/>
    <d v="2014-10-07T12:38:48"/>
    <d v="2014-10-07T12:36:25"/>
    <d v="2014-10-07T12:55:08"/>
    <d v="2014-10-07T13:04:58"/>
    <n v="1.8165914349083323E-2"/>
    <n v="9.1659191261844221E-3"/>
    <d v="1899-12-30T00:12:39"/>
  </r>
  <r>
    <n v="1317965"/>
    <n v="142273"/>
    <n v="151440"/>
    <s v="bicycle"/>
    <s v="Pepe Rosso To Go"/>
    <x v="16"/>
    <s v="Spaghetti Pesto"/>
    <n v="1"/>
    <s v="Paste"/>
    <d v="1899-12-30T00:07:47"/>
    <n v="40.727282000000002"/>
    <n v="-74.001756"/>
    <n v="40.724454999999999"/>
    <n v="-73.990891099999999"/>
    <d v="2014-10-08T12:42:34"/>
    <d v="2014-10-08T12:45:10"/>
    <d v="2014-10-08T13:05:09"/>
    <d v="2014-10-08T13:15:01"/>
    <n v="2.2533055554958992E-2"/>
    <n v="1.1226663841500287E-2"/>
    <d v="1899-12-30T00:14:48"/>
  </r>
  <r>
    <n v="1319359"/>
    <n v="83095"/>
    <n v="119813"/>
    <s v="bicycle"/>
    <s v="Hu Kitchen"/>
    <x v="33"/>
    <s v="Cashew Creamed Broccoli (Dairy Free)"/>
    <n v="1"/>
    <s v="Prepared Food"/>
    <m/>
    <n v="40.735676762018002"/>
    <n v="-73.993829528068602"/>
    <n v="40.728605999999999"/>
    <n v="-73.995142999999999"/>
    <d v="2014-10-08T17:49:54"/>
    <d v="2014-10-08T17:50:38"/>
    <d v="2014-10-08T18:01:28"/>
    <d v="2014-10-08T18:09:25"/>
    <n v="1.355748842615867E-2"/>
    <n v="7.1917233004198441E-3"/>
    <d v="1899-12-30T00:11:34"/>
  </r>
  <r>
    <n v="1356295"/>
    <n v="106006"/>
    <n v="23359"/>
    <s v="bicycle"/>
    <s v="La Esquina Taqueria"/>
    <x v="8"/>
    <s v="Tinga De Pollo"/>
    <n v="3"/>
    <s v="Tacos"/>
    <d v="1899-12-30T00:04:59"/>
    <n v="40.721353749744097"/>
    <n v="-73.997525293959001"/>
    <n v="40.725962099999997"/>
    <n v="-73.9915661"/>
    <d v="2014-10-13T18:19:10"/>
    <d v="2014-10-13T18:26:12"/>
    <d v="2014-10-13T18:40:32"/>
    <d v="2014-10-13T18:51:38"/>
    <n v="2.2550092595338356E-2"/>
    <n v="7.5331855626981558E-3"/>
    <d v="1899-12-30T00:16:23"/>
  </r>
  <r>
    <n v="1388244"/>
    <n v="356195"/>
    <n v="166448"/>
    <s v="car"/>
    <s v="Mighty Quinn's BBQ"/>
    <x v="10"/>
    <s v="Sweet Potato Casserole"/>
    <n v="1"/>
    <s v="Sides"/>
    <m/>
    <n v="40.727518945156902"/>
    <n v="-73.988671302795396"/>
    <n v="40.721390264426397"/>
    <n v="-73.993440856159197"/>
    <d v="2014-10-18T13:26:20"/>
    <d v="2014-10-18T13:30:18"/>
    <d v="2014-10-18T13:48:08"/>
    <d v="2014-10-18T13:59:54"/>
    <n v="2.3314837962971069E-2"/>
    <n v="7.7659105574689261E-3"/>
    <d v="1899-12-30T00:21:48"/>
  </r>
  <r>
    <n v="1409331"/>
    <n v="52832"/>
    <n v="84093"/>
    <s v="bicycle"/>
    <s v="Dickson's Farmstand Meats"/>
    <x v="0"/>
    <s v="Smoked Ham and Cheddar Sandwich"/>
    <n v="1"/>
    <s v="Sandwiches"/>
    <m/>
    <n v="40.742196874990299"/>
    <n v="-74.0053412596409"/>
    <n v="40.778027999999999"/>
    <n v="-73.953851"/>
    <d v="2014-10-20T16:33:32"/>
    <d v="2014-10-20T16:30:53"/>
    <d v="2014-10-20T16:50:43"/>
    <d v="2014-10-20T17:21:39"/>
    <n v="3.3414745375921484E-2"/>
    <n v="6.273050579541091E-2"/>
    <d v="1899-12-30T00:17:11"/>
  </r>
  <r>
    <n v="1278937"/>
    <n v="63170"/>
    <n v="73175"/>
    <s v="bicycle"/>
    <s v="Mezzaluna Restaurants"/>
    <x v="16"/>
    <m/>
    <m/>
    <m/>
    <d v="1899-12-30T00:03:01"/>
    <n v="40.771297761785803"/>
    <n v="-73.959502566329107"/>
    <n v="40.775987000000001"/>
    <n v="-73.944531999999995"/>
    <d v="2014-10-02T13:39:38"/>
    <d v="2014-10-02T14:07:16"/>
    <d v="2014-10-02T14:19:41"/>
    <d v="2014-10-02T14:33:30"/>
    <n v="3.740749999997206E-2"/>
    <n v="1.568779178991803E-2"/>
    <d v="1899-12-30T00:37:02"/>
  </r>
  <r>
    <n v="1396406"/>
    <n v="123459"/>
    <n v="114469"/>
    <s v="bicycle"/>
    <s v="The Grey Dog - University"/>
    <x v="19"/>
    <s v="Arnold Palmer"/>
    <n v="1"/>
    <s v="Juice"/>
    <d v="1899-12-30T00:03:13"/>
    <n v="40.733787294544499"/>
    <n v="-73.993035256862598"/>
    <n v="40.731275799999999"/>
    <n v="-74.001989399999999"/>
    <d v="2014-10-19T10:38:31"/>
    <d v="2014-10-19T10:45:00"/>
    <d v="2014-10-19T10:58:20"/>
    <d v="2014-10-19T11:05:41"/>
    <n v="1.8874664354370907E-2"/>
    <n v="9.2996926923489421E-3"/>
    <d v="1899-12-30T00:16:37"/>
  </r>
  <r>
    <n v="1288902"/>
    <n v="303211"/>
    <n v="65038"/>
    <s v="car"/>
    <s v="Hale &amp; Hearty"/>
    <x v="20"/>
    <s v="Dirty Chips Lightly Salted"/>
    <n v="3"/>
    <s v="Desserts and Chips"/>
    <m/>
    <n v="40.786017123633201"/>
    <n v="-73.978471825344499"/>
    <n v="40.793833900000003"/>
    <n v="-73.941520999999995"/>
    <d v="2014-10-03T20:27:19"/>
    <d v="2014-10-03T20:45:56"/>
    <d v="2014-10-03T20:55:10"/>
    <d v="2014-10-03T21:10:44"/>
    <n v="3.0161145834426861E-2"/>
    <n v="3.7768578030006522E-2"/>
    <d v="1899-12-30T00:27:51"/>
  </r>
  <r>
    <n v="1288622"/>
    <n v="58675"/>
    <n v="116881"/>
    <s v="bicycle"/>
    <s v="Big Daddy's"/>
    <x v="2"/>
    <s v="Twist and Shout Onion Rings"/>
    <n v="1"/>
    <s v="Starters, Snacks and Sidekicks"/>
    <d v="1899-12-30T00:10:05"/>
    <n v="40.738025160904698"/>
    <n v="-73.987987318068903"/>
    <n v="40.743634999999998"/>
    <n v="-74.006331000000003"/>
    <d v="2014-10-03T19:55:17"/>
    <d v="2014-10-03T20:13:18"/>
    <d v="2014-10-03T20:37:37"/>
    <d v="2014-10-03T20:48:36"/>
    <n v="3.7023923607193865E-2"/>
    <n v="1.9182308554095102E-2"/>
    <d v="1899-12-30T00:32:15"/>
  </r>
  <r>
    <n v="1458467"/>
    <n v="309983"/>
    <n v="100879"/>
    <s v="bicycle"/>
    <s v="Mighty Quinn's BBQ"/>
    <x v="10"/>
    <s v="Brisket"/>
    <n v="1"/>
    <s v="Meats"/>
    <m/>
    <n v="40.727518945156902"/>
    <n v="-73.988671302795396"/>
    <n v="40.718053552028998"/>
    <n v="-73.984687942529305"/>
    <d v="2014-10-26T14:29:37"/>
    <d v="2014-10-26T14:37:01"/>
    <d v="2014-10-26T15:00:09"/>
    <d v="2014-10-26T15:11:56"/>
    <n v="2.9389652772806585E-2"/>
    <n v="1.0269412158212502E-2"/>
    <d v="1899-12-30T00:30:32"/>
  </r>
  <r>
    <n v="1362490"/>
    <n v="135769"/>
    <n v="44356"/>
    <s v="bicycle"/>
    <s v="Blue Ribbon Sushi"/>
    <x v="4"/>
    <s v="Spicy Crab Roll"/>
    <n v="1"/>
    <s v="Maki (Special Rolls)"/>
    <d v="1899-12-30T00:04:52"/>
    <n v="40.7261096570601"/>
    <n v="-74.002491863200504"/>
    <n v="40.738011"/>
    <n v="-74.008552600000002"/>
    <d v="2014-10-14T19:04:55"/>
    <d v="2014-10-14T19:29:10"/>
    <d v="2014-10-14T19:37:26"/>
    <d v="2014-10-14T19:48:05"/>
    <n v="2.997413193952525E-2"/>
    <n v="1.3355691458172498E-2"/>
    <d v="1899-12-30T00:27:38"/>
  </r>
  <r>
    <n v="1431877"/>
    <n v="387227"/>
    <n v="84093"/>
    <s v="bicycle"/>
    <s v="Blue Ribbon Sushi Bar &amp; Grill"/>
    <x v="4"/>
    <s v="Sashimi Deluxe"/>
    <n v="1"/>
    <s v="Platters"/>
    <d v="1899-12-30T00:07:03"/>
    <n v="40.767652912117299"/>
    <n v="-73.982925456000402"/>
    <n v="40.737760199999997"/>
    <n v="-73.997868400000002"/>
    <d v="2014-10-23T19:30:23"/>
    <d v="2014-10-23T19:54:37"/>
    <d v="2014-10-23T20:01:57"/>
    <d v="2014-10-23T20:22:04"/>
    <n v="3.5894629625545349E-2"/>
    <n v="3.341954238320876E-2"/>
    <d v="1899-12-30T00:24:30"/>
  </r>
  <r>
    <n v="1284844"/>
    <n v="170297"/>
    <n v="112646"/>
    <s v="bicycle"/>
    <s v="Breads Bakery"/>
    <x v="7"/>
    <m/>
    <m/>
    <m/>
    <m/>
    <n v="40.736803371553897"/>
    <n v="-73.9917182922363"/>
    <n v="40.719145300000001"/>
    <n v="-74.009015599999998"/>
    <d v="2014-10-03T11:39:37"/>
    <d v="2014-10-03T12:14:35"/>
    <d v="2014-10-03T12:27:19"/>
    <d v="2014-10-03T12:44:41"/>
    <n v="4.5174479171691928E-2"/>
    <n v="2.4718502116321862E-2"/>
    <d v="1899-12-30T00:47:42"/>
  </r>
  <r>
    <n v="1332150"/>
    <n v="50120"/>
    <n v="144719"/>
    <s v="bicycle"/>
    <s v="Trader Joe's"/>
    <x v="17"/>
    <s v="Way More Chocolate Chip Cookies"/>
    <n v="1"/>
    <s v="Cookies, Snacks &amp; Candy"/>
    <m/>
    <n v="40.778503999999998"/>
    <n v="-73.982091999999994"/>
    <n v="40.788769000000002"/>
    <n v="-73.978346000000002"/>
    <d v="2014-10-10T17:56:42"/>
    <d v="2014-10-10T18:32:07"/>
    <d v="2014-10-10T18:51:53"/>
    <d v="2014-10-10T19:02:18"/>
    <n v="4.5547453708422836E-2"/>
    <n v="1.0927156125910577E-2"/>
    <d v="1899-12-30T00:55:11"/>
  </r>
  <r>
    <n v="1445624"/>
    <n v="141418"/>
    <n v="168796"/>
    <s v="bicycle"/>
    <s v="Pies 'n' Thighs"/>
    <x v="8"/>
    <s v="Rob Evans on a Biscuit"/>
    <n v="1"/>
    <s v="Brunch Entrees"/>
    <d v="1899-12-30T00:06:16"/>
    <n v="40.711255247272"/>
    <n v="-73.961442624671804"/>
    <n v="40.7047501719005"/>
    <n v="-73.924123523825699"/>
    <d v="2014-10-25T12:46:14"/>
    <d v="2014-10-25T12:55:38"/>
    <d v="2014-10-25T13:05:28"/>
    <d v="2014-10-25T13:22:25"/>
    <n v="2.512467592896428E-2"/>
    <n v="3.7881806893951646E-2"/>
    <d v="1899-12-30T00:12:58"/>
  </r>
  <r>
    <n v="1480764"/>
    <n v="64445"/>
    <n v="162905"/>
    <s v="bicycle"/>
    <s v="Sushi Seki (archived)"/>
    <x v="4"/>
    <m/>
    <m/>
    <m/>
    <d v="1899-12-30T00:06:16"/>
    <n v="40.761836680634801"/>
    <n v="-73.960403720115593"/>
    <n v="40.763227999999998"/>
    <n v="-73.969137000000003"/>
    <d v="2014-10-29T17:56:51"/>
    <d v="2014-10-29T18:03:25"/>
    <d v="2014-10-29T18:18:29"/>
    <d v="2014-10-29T18:23:52"/>
    <n v="1.8764189815556165E-2"/>
    <n v="8.8434126396667034E-3"/>
    <d v="1899-12-30T00:15:22"/>
  </r>
  <r>
    <n v="1379480"/>
    <n v="335550"/>
    <n v="69993"/>
    <s v="bicycle"/>
    <s v="Habana To Go"/>
    <x v="8"/>
    <s v="Chicken &amp; Corn Salad"/>
    <n v="1"/>
    <s v="Soups &amp; Salads"/>
    <d v="1899-12-30T00:02:25"/>
    <n v="40.722912000000001"/>
    <n v="-73.994089000000002"/>
    <n v="40.739592500000001"/>
    <n v="-73.992170999999999"/>
    <d v="2014-10-17T12:33:34"/>
    <d v="2014-10-17T12:43:45"/>
    <d v="2014-10-17T12:51:05"/>
    <d v="2014-10-17T13:05:17"/>
    <n v="2.2021944445441477E-2"/>
    <n v="1.6790408102544785E-2"/>
    <d v="1899-12-30T00:15:05"/>
  </r>
  <r>
    <n v="1392191"/>
    <n v="36118"/>
    <n v="81285"/>
    <s v="bicycle"/>
    <s v="RedFarm Broadway"/>
    <x v="30"/>
    <s v="RedFarm Chicken Salad"/>
    <n v="1"/>
    <s v="Starters &amp; Salads"/>
    <d v="1899-12-30T00:06:09"/>
    <n v="40.782116700000003"/>
    <n v="-73.980739099999994"/>
    <n v="40.788992"/>
    <n v="-73.966866999999993"/>
    <d v="2014-10-18T20:15:40"/>
    <d v="2014-10-18T20:25:28"/>
    <d v="2014-10-18T20:55:03"/>
    <d v="2014-10-18T21:05:49"/>
    <n v="3.482681712921476E-2"/>
    <n v="1.5482406418253365E-2"/>
    <d v="1899-12-30T00:33:14"/>
  </r>
  <r>
    <n v="1401534"/>
    <n v="232814"/>
    <n v="145502"/>
    <s v="car"/>
    <s v="Momoya"/>
    <x v="6"/>
    <s v="Miso"/>
    <n v="1"/>
    <s v="Soup"/>
    <d v="1899-12-30T00:07:58"/>
    <n v="40.784077256376399"/>
    <n v="-73.9776224098444"/>
    <n v="40.748239111193001"/>
    <n v="-73.981058938762999"/>
    <d v="2014-10-19T18:44:12"/>
    <d v="2014-10-19T18:56:47"/>
    <d v="2014-10-19T19:25:32"/>
    <d v="2014-10-19T19:49:16"/>
    <n v="4.5180127315688878E-2"/>
    <n v="3.600253298303692E-2"/>
    <d v="1899-12-30T00:33:22"/>
  </r>
  <r>
    <n v="1442928"/>
    <n v="121476"/>
    <n v="154545"/>
    <s v="bicycle"/>
    <s v="Blue Ribbon Fried Chicken"/>
    <x v="0"/>
    <s v="Drumstick"/>
    <n v="2"/>
    <s v="By the Piece"/>
    <m/>
    <n v="40.724339999999998"/>
    <n v="-73.990960000000001"/>
    <n v="40.720211900000002"/>
    <n v="-73.990632000000005"/>
    <d v="2014-10-24T23:26:09"/>
    <d v="2014-10-24T23:26:44"/>
    <d v="2014-10-24T23:57:37"/>
    <d v="2014-10-25T00:03:43"/>
    <n v="2.6087187499797437E-2"/>
    <n v="4.1411101905117808E-3"/>
    <d v="1899-12-30T00:31:28"/>
  </r>
  <r>
    <n v="1348457"/>
    <n v="370440"/>
    <n v="91932"/>
    <s v="bicycle"/>
    <s v="2nd Ave Deli"/>
    <x v="27"/>
    <s v="Hot Corned Beef"/>
    <n v="1"/>
    <s v="Sandwiches"/>
    <d v="1899-12-30T00:05:22"/>
    <n v="40.745299312570602"/>
    <n v="-73.9791375808162"/>
    <n v="40.770078699999999"/>
    <n v="-73.983814699999996"/>
    <d v="2014-10-12T18:16:05"/>
    <d v="2014-10-12T18:29:27"/>
    <d v="2014-10-12T18:41:19"/>
    <d v="2014-10-12T19:04:03"/>
    <n v="3.330530093080597E-2"/>
    <n v="2.5216928544841071E-2"/>
    <d v="1899-12-30T00:19:52"/>
  </r>
  <r>
    <n v="1294745"/>
    <n v="91274"/>
    <n v="104146"/>
    <s v="van"/>
    <s v="Ngam"/>
    <x v="44"/>
    <m/>
    <m/>
    <m/>
    <d v="1899-12-30T00:03:48"/>
    <n v="40.732393897468697"/>
    <n v="-73.987838104088993"/>
    <n v="40.721270735413498"/>
    <n v="-73.981933090904704"/>
    <d v="2014-10-04T18:04:03"/>
    <d v="2014-10-04T18:26:01"/>
    <d v="2014-10-04T18:30:50"/>
    <d v="2014-10-04T18:43:30"/>
    <n v="2.7398923608416226E-2"/>
    <n v="1.259340759337409E-2"/>
    <d v="1899-12-30T00:23:00"/>
  </r>
  <r>
    <n v="1373082"/>
    <n v="66373"/>
    <n v="61900"/>
    <s v="bicycle"/>
    <s v="Balthazar Boulangerie"/>
    <x v="29"/>
    <s v="Mozzarella Panini"/>
    <n v="1"/>
    <s v="Sandwiches"/>
    <m/>
    <n v="40.722705492718703"/>
    <n v="-73.998198509216294"/>
    <n v="40.722069005555497"/>
    <n v="-73.9967439811969"/>
    <d v="2014-10-16T13:26:22"/>
    <m/>
    <m/>
    <d v="2014-10-16T13:51:05"/>
    <n v="1.7157071764813736E-2"/>
    <n v="1.587692560960361E-3"/>
    <n v="-41928.559982002313"/>
  </r>
  <r>
    <n v="1362683"/>
    <n v="50199"/>
    <n v="105762"/>
    <s v="bicycle"/>
    <s v="J. G. Melon"/>
    <x v="2"/>
    <s v="Cottage Fried Potatoes"/>
    <n v="1"/>
    <s v="Main Menu"/>
    <m/>
    <n v="40.7711352092903"/>
    <n v="-73.959623103066605"/>
    <n v="40.774037999999997"/>
    <n v="-73.962520999999995"/>
    <d v="2014-10-14T19:30:45"/>
    <d v="2014-10-14T19:28:10"/>
    <d v="2014-10-14T20:04:04"/>
    <d v="2014-10-14T20:08:59"/>
    <n v="2.6540925922745373E-2"/>
    <n v="4.1017070276728072E-3"/>
    <d v="1899-12-30T00:33:19"/>
  </r>
  <r>
    <n v="1462059"/>
    <n v="153048"/>
    <n v="123427"/>
    <s v="bicycle"/>
    <s v="Shake Shack"/>
    <x v="2"/>
    <s v="Shackburger"/>
    <n v="1"/>
    <s v="Burgers"/>
    <m/>
    <n v="40.758456774983799"/>
    <n v="-73.989140466129399"/>
    <n v="40.744176488662902"/>
    <n v="-73.9801550941649"/>
    <d v="2014-10-26T19:01:31"/>
    <d v="2014-10-26T19:00:18"/>
    <d v="2014-10-26T19:31:16"/>
    <d v="2014-10-26T19:51:18"/>
    <n v="3.4570844909467269E-2"/>
    <n v="1.6871973409984038E-2"/>
    <d v="1899-12-30T00:29:44"/>
  </r>
  <r>
    <n v="1348886"/>
    <n v="375311"/>
    <n v="156953"/>
    <s v="car"/>
    <s v="300 East 85th, America"/>
    <x v="8"/>
    <m/>
    <m/>
    <m/>
    <m/>
    <n v="40.776744226743702"/>
    <n v="-73.951971740928897"/>
    <n v="40.7748749"/>
    <n v="-73.984064200000006"/>
    <d v="2014-10-12T18:54:20"/>
    <d v="2014-10-12T18:57:04"/>
    <d v="2014-10-12T19:04:26"/>
    <d v="2014-10-12T19:23:13"/>
    <n v="2.0061967588844709E-2"/>
    <n v="3.214685539373182E-2"/>
    <d v="1899-12-30T00:10:06"/>
  </r>
  <r>
    <n v="1409562"/>
    <n v="76150"/>
    <n v="152111"/>
    <s v="car"/>
    <s v="Eli's Zabars"/>
    <x v="8"/>
    <m/>
    <m/>
    <m/>
    <m/>
    <n v="40.775021199999998"/>
    <n v="-73.956465800000004"/>
    <n v="40.755251012780498"/>
    <n v="-73.964529661530605"/>
    <d v="2014-10-20T17:31:08"/>
    <m/>
    <m/>
    <d v="2014-10-20T18:45:51"/>
    <n v="5.188520833326038E-2"/>
    <n v="2.1351490942760537E-2"/>
    <n v="-41932.729957152776"/>
  </r>
  <r>
    <n v="1409420"/>
    <n v="354719"/>
    <n v="46764"/>
    <s v="bicycle"/>
    <s v="The Meatball Shop"/>
    <x v="16"/>
    <s v="Daily Risotto"/>
    <n v="1"/>
    <s v="Stick To Your Bones"/>
    <d v="1899-12-30T00:03:03"/>
    <n v="40.721545124764702"/>
    <n v="-73.988842426716104"/>
    <n v="40.706088700000002"/>
    <n v="-74.011137199999993"/>
    <d v="2014-10-20T16:53:54"/>
    <d v="2014-10-20T17:04:37"/>
    <d v="2014-10-20T17:09:27"/>
    <d v="2014-10-20T17:32:40"/>
    <n v="2.6921006945485715E-2"/>
    <n v="2.7128545524720764E-2"/>
    <d v="1899-12-30T00:12:30"/>
  </r>
  <r>
    <n v="1289315"/>
    <n v="91108"/>
    <n v="62487"/>
    <s v="car"/>
    <s v="Del Frisco's Grille"/>
    <x v="42"/>
    <m/>
    <m/>
    <m/>
    <d v="1899-12-30T00:07:34"/>
    <n v="40.759385731021197"/>
    <n v="-73.977978246524103"/>
    <n v="40.764252944937901"/>
    <n v="-73.985336159395203"/>
    <d v="2014-10-03T21:09:06"/>
    <d v="2014-10-03T21:48:40"/>
    <d v="2014-10-03T21:56:00"/>
    <d v="2014-10-03T22:05:29"/>
    <n v="3.9156724538770504E-2"/>
    <n v="8.8220549266970431E-3"/>
    <d v="1899-12-30T00:39:20"/>
  </r>
  <r>
    <n v="1474194"/>
    <n v="349854"/>
    <n v="44356"/>
    <s v="bicycle"/>
    <s v="Cho Dang Gol"/>
    <x v="14"/>
    <s v="Ssam Jung Sik"/>
    <n v="1"/>
    <s v="Jung Sik"/>
    <d v="1899-12-30T00:03:35"/>
    <n v="40.750239999999998"/>
    <n v="-73.986504999999994"/>
    <n v="40.756804000000002"/>
    <n v="-73.998153200000004"/>
    <d v="2014-10-28T15:47:13"/>
    <m/>
    <m/>
    <d v="2014-10-28T16:20:29"/>
    <n v="2.3102546292648185E-2"/>
    <n v="1.3370364962868499E-2"/>
    <n v="-41940.660274675931"/>
  </r>
  <r>
    <n v="1322551"/>
    <n v="82006"/>
    <n v="91807"/>
    <s v="walker"/>
    <s v="The Home Depot"/>
    <x v="8"/>
    <m/>
    <m/>
    <m/>
    <m/>
    <n v="40.7419833483332"/>
    <n v="-73.990877406583806"/>
    <n v="40.720932395825201"/>
    <n v="-73.987378369880602"/>
    <d v="2014-10-09T09:58:48"/>
    <d v="2014-10-09T10:14:10"/>
    <d v="2014-10-09T10:25:28"/>
    <d v="2014-10-09T10:41:38"/>
    <n v="2.9748518514679745E-2"/>
    <n v="2.1339771773483771E-2"/>
    <d v="1899-12-30T00:26:40"/>
  </r>
  <r>
    <n v="1390621"/>
    <n v="62626"/>
    <n v="160489"/>
    <s v="bicycle"/>
    <s v="Sushi of Gari 46"/>
    <x v="6"/>
    <s v="Spicy Tuna Roll"/>
    <n v="1"/>
    <s v="Rolls"/>
    <m/>
    <n v="40.760654436198898"/>
    <n v="-73.989582752602004"/>
    <n v="40.760415999999999"/>
    <n v="-73.996516999999997"/>
    <d v="2014-10-18T17:54:38"/>
    <d v="2014-10-18T17:55:45"/>
    <d v="2014-10-18T18:28:06"/>
    <d v="2014-10-18T18:36:48"/>
    <n v="2.9274768523464445E-2"/>
    <n v="6.9383455374835319E-3"/>
    <d v="1899-12-30T00:33:28"/>
  </r>
  <r>
    <n v="1476282"/>
    <n v="58205"/>
    <n v="158962"/>
    <s v="bicycle"/>
    <s v="The Meatball Shop"/>
    <x v="16"/>
    <s v="Classic Beef Ball Kitchen Sink Salad"/>
    <n v="1"/>
    <s v="The Kitchen Sink Salad"/>
    <m/>
    <n v="40.721545124764702"/>
    <n v="-73.988842426716104"/>
    <n v="40.752122"/>
    <n v="-73.974231000000003"/>
    <d v="2014-10-28T21:17:20"/>
    <d v="2014-10-28T21:37:03"/>
    <d v="2014-10-28T22:06:31"/>
    <d v="2014-10-28T22:09:51"/>
    <n v="3.646813657542225E-2"/>
    <n v="3.3888627736084885E-2"/>
    <d v="1899-12-30T00:49:11"/>
  </r>
  <r>
    <n v="1348201"/>
    <n v="350083"/>
    <n v="39202"/>
    <s v="bicycle"/>
    <s v="La Esquina Taqueria"/>
    <x v="8"/>
    <s v="Bistec"/>
    <n v="1"/>
    <s v="Tacos"/>
    <d v="1899-12-30T00:07:15"/>
    <n v="40.721353749744097"/>
    <n v="-73.997525293959001"/>
    <n v="40.722943999999998"/>
    <n v="-73.997438000000002"/>
    <d v="2014-10-12T17:47:46"/>
    <d v="2014-10-12T17:58:30"/>
    <d v="2014-10-12T18:13:21"/>
    <d v="2014-10-12T18:14:23"/>
    <n v="1.8487569446733687E-2"/>
    <n v="1.592644377025984E-3"/>
    <d v="1899-12-30T00:18:21"/>
  </r>
  <r>
    <n v="1313242"/>
    <n v="61181"/>
    <n v="49875"/>
    <s v="bicycle"/>
    <s v="S'MAC"/>
    <x v="0"/>
    <s v="Cajun"/>
    <n v="1"/>
    <s v="Sarita's Recommendation"/>
    <d v="1899-12-30T00:09:36"/>
    <n v="40.7454904455914"/>
    <n v="-73.979418804417804"/>
    <n v="40.739192000000003"/>
    <n v="-73.987325999999996"/>
    <d v="2014-10-07T13:37:53"/>
    <d v="2014-10-07T13:42:55"/>
    <d v="2014-10-07T13:53:45"/>
    <d v="2014-10-07T14:01:26"/>
    <n v="1.6358981483790558E-2"/>
    <n v="1.010911266347489E-2"/>
    <d v="1899-12-30T00:06:16"/>
  </r>
  <r>
    <n v="1346213"/>
    <n v="369272"/>
    <n v="145425"/>
    <s v="motorcycle"/>
    <s v="Candle Cafe West"/>
    <x v="26"/>
    <s v="Broccoli with Roasted Garlic"/>
    <n v="1"/>
    <s v="Sides"/>
    <d v="1899-12-30T00:08:16"/>
    <n v="40.790399757583998"/>
    <n v="-73.974712559392302"/>
    <n v="40.767651000000001"/>
    <n v="-73.966875000000002"/>
    <d v="2014-10-12T14:22:41"/>
    <d v="2014-10-12T14:20:04"/>
    <d v="2014-10-12T15:09:39"/>
    <d v="2014-10-12T15:28:33"/>
    <n v="4.5734849540167488E-2"/>
    <n v="2.4061032996180846E-2"/>
    <d v="1899-12-30T00:38:41"/>
  </r>
  <r>
    <n v="1323888"/>
    <n v="354821"/>
    <n v="45026"/>
    <s v="bicycle"/>
    <s v="Momofuku Milk Bar"/>
    <x v="11"/>
    <s v="3 Cookies"/>
    <n v="1"/>
    <s v="Cookies"/>
    <m/>
    <n v="40.731795470614898"/>
    <n v="-73.985672593116803"/>
    <n v="40.750950500000002"/>
    <n v="-74.006204299999993"/>
    <d v="2014-10-09T14:56:13"/>
    <d v="2014-10-09T14:57:16"/>
    <d v="2014-10-09T15:14:05"/>
    <d v="2014-10-09T15:48:17"/>
    <n v="3.6151574073301163E-2"/>
    <n v="2.8079639212095123E-2"/>
    <d v="1899-12-30T00:17:51"/>
  </r>
  <r>
    <n v="1428911"/>
    <n v="104402"/>
    <n v="61900"/>
    <s v="bicycle"/>
    <s v="Sarabeth's Tribeca"/>
    <x v="18"/>
    <s v="Rosemary Roast Chicken Sandwich"/>
    <n v="1"/>
    <s v="Entrees"/>
    <d v="1899-12-30T00:04:40"/>
    <n v="40.718194293295099"/>
    <n v="-74.010557464404599"/>
    <n v="40.729776035136503"/>
    <n v="-74.007030276605803"/>
    <d v="2014-10-23T13:53:15"/>
    <m/>
    <m/>
    <d v="2014-10-23T14:31:41"/>
    <n v="2.6683981479436625E-2"/>
    <n v="1.2106931809872244E-2"/>
    <n v="-41935.581890682872"/>
  </r>
  <r>
    <n v="1288130"/>
    <n v="262549"/>
    <n v="151073"/>
    <s v="bicycle"/>
    <s v="Boston Market"/>
    <x v="8"/>
    <s v="Turkey Breast"/>
    <n v="1"/>
    <s v="Individual Meals"/>
    <m/>
    <n v="40.745226000000002"/>
    <n v="-73.998213000000007"/>
    <n v="40.711365000000001"/>
    <n v="-73.982438200000004"/>
    <d v="2014-10-03T19:05:49"/>
    <d v="2014-10-03T19:20:18"/>
    <d v="2014-10-03T19:47:08"/>
    <d v="2014-10-03T20:05:37"/>
    <n v="4.152379630249925E-2"/>
    <n v="3.7355208954578181E-2"/>
    <d v="1899-12-30T00:41:18"/>
  </r>
  <r>
    <n v="1363249"/>
    <n v="95644"/>
    <n v="91735"/>
    <s v="bicycle"/>
    <s v="Golden Rule Wine &amp; Liquor Store"/>
    <x v="8"/>
    <m/>
    <m/>
    <m/>
    <m/>
    <n v="40.731372708477302"/>
    <n v="-74.006588459014907"/>
    <n v="40.730668999999999"/>
    <n v="-74.006186"/>
    <d v="2014-10-14T20:45:16"/>
    <m/>
    <m/>
    <d v="2014-10-14T21:14:01"/>
    <n v="1.9966006941103842E-2"/>
    <n v="8.1066570157397298E-4"/>
    <n v="-41926.864764675927"/>
  </r>
  <r>
    <n v="1365976"/>
    <n v="321497"/>
    <n v="9476"/>
    <s v="bicycle"/>
    <s v="Momofuku Noodle Bar"/>
    <x v="8"/>
    <s v="Shrimp Bun"/>
    <n v="1"/>
    <s v="Buns"/>
    <m/>
    <n v="40.729110403548901"/>
    <n v="-73.984245455566395"/>
    <n v="40.7245998"/>
    <n v="-73.996006899999998"/>
    <d v="2014-10-15T12:47:22"/>
    <d v="2014-10-15T13:07:47"/>
    <d v="2014-10-15T13:34:35"/>
    <d v="2014-10-15T13:45:12"/>
    <n v="4.0153750000172295E-2"/>
    <n v="1.259671066350599E-2"/>
    <d v="1899-12-30T00:47:12"/>
  </r>
  <r>
    <n v="1460012"/>
    <n v="198802"/>
    <n v="161459"/>
    <s v="bicycle"/>
    <s v="DuMont Burger"/>
    <x v="2"/>
    <s v="Cheese"/>
    <n v="1"/>
    <s v="Sides &amp; Extras"/>
    <d v="1899-12-30T00:03:25"/>
    <n v="40.713600041819603"/>
    <n v="-73.9619189500809"/>
    <n v="40.744378099999999"/>
    <n v="-73.990925000000004"/>
    <d v="2014-10-26T16:29:32"/>
    <d v="2014-10-26T16:37:57"/>
    <d v="2014-10-26T16:58:48"/>
    <d v="2014-10-26T17:24:46"/>
    <n v="3.8363356485206168E-2"/>
    <n v="4.2292313690141983E-2"/>
    <d v="1899-12-30T00:25:51"/>
  </r>
  <r>
    <n v="1360978"/>
    <n v="66947"/>
    <n v="81503"/>
    <s v="car"/>
    <s v="Juice Press"/>
    <x v="3"/>
    <s v="Ginger Fireball Juice"/>
    <n v="1"/>
    <s v="Cold Pressed Organic Juice Formulas"/>
    <m/>
    <n v="40.7634462798258"/>
    <n v="-73.965230848023893"/>
    <n v="40.747787000000002"/>
    <n v="-73.977155999999994"/>
    <d v="2014-10-14T14:23:37"/>
    <d v="2014-10-14T14:25:19"/>
    <d v="2014-10-14T14:41:09"/>
    <d v="2014-10-14T15:03:02"/>
    <n v="2.7380625004298054E-2"/>
    <n v="1.9683045859717169E-2"/>
    <d v="1899-12-30T00:17:33"/>
  </r>
  <r>
    <n v="1274797"/>
    <n v="124838"/>
    <n v="57496"/>
    <s v="bicycle"/>
    <s v="Hill Country Fried Chicken"/>
    <x v="25"/>
    <s v="Creamy Coleslaw"/>
    <n v="1"/>
    <s v="Sides"/>
    <m/>
    <n v="40.7430754234856"/>
    <n v="-73.989146591960605"/>
    <n v="40.781262599999998"/>
    <n v="-73.946720099999993"/>
    <d v="2014-10-01T19:07:15"/>
    <d v="2014-10-01T19:25:51"/>
    <d v="2014-10-01T19:36:13"/>
    <d v="2014-10-01T20:04:49"/>
    <n v="3.9980706016649492E-2"/>
    <n v="5.7081237462284107E-2"/>
    <d v="1899-12-30T00:28:58"/>
  </r>
  <r>
    <n v="1400447"/>
    <n v="93668"/>
    <n v="91932"/>
    <s v="bicycle"/>
    <s v="Mesa CoyoacÃ¡n"/>
    <x v="8"/>
    <s v="Arroz Y Frijoles a la Mexicana"/>
    <n v="1"/>
    <s v="Para Acompanar"/>
    <d v="1899-12-30T00:08:25"/>
    <n v="40.715476487966598"/>
    <n v="-73.944624311357899"/>
    <n v="40.711171999999998"/>
    <n v="-73.943021999999999"/>
    <d v="2014-10-19T17:29:52"/>
    <d v="2014-10-19T17:47:02"/>
    <d v="2014-10-19T17:56:01"/>
    <d v="2014-10-19T18:01:15"/>
    <n v="2.1798113426484633E-2"/>
    <n v="4.5930402069062183E-3"/>
    <d v="1899-12-30T00:17:44"/>
  </r>
  <r>
    <n v="1327413"/>
    <n v="301032"/>
    <n v="118095"/>
    <s v="bicycle"/>
    <s v="Mission Cantina"/>
    <x v="9"/>
    <s v="Lamb Chorizo"/>
    <n v="1"/>
    <s v="Super Burritos"/>
    <d v="1899-12-30T00:19:15"/>
    <n v="40.721388327539302"/>
    <n v="-73.988658779542604"/>
    <n v="40.714311888479799"/>
    <n v="-74.007687083578205"/>
    <d v="2014-10-09T23:15:28"/>
    <d v="2014-10-09T23:23:26"/>
    <d v="2014-10-09T23:50:32"/>
    <d v="2014-10-10T00:05:52"/>
    <n v="3.4997916671272833E-2"/>
    <n v="2.0301535514194977E-2"/>
    <d v="1899-12-30T00:15:49"/>
  </r>
  <r>
    <n v="1431391"/>
    <n v="41096"/>
    <n v="165169"/>
    <s v="walker"/>
    <s v="Roast Kitchen"/>
    <x v="8"/>
    <m/>
    <m/>
    <m/>
    <d v="1899-12-30T00:10:36"/>
    <n v="40.734661000000003"/>
    <n v="-73.992148999999998"/>
    <n v="40.735568261341797"/>
    <n v="-74.006970825538403"/>
    <d v="2014-10-23T18:29:46"/>
    <d v="2014-10-23T18:33:52"/>
    <d v="2014-10-23T18:57:11"/>
    <d v="2014-10-23T19:08:44"/>
    <n v="2.7057152779889293E-2"/>
    <n v="1.4849566843286499E-2"/>
    <d v="1899-12-30T00:16:50"/>
  </r>
  <r>
    <n v="1368239"/>
    <n v="380191"/>
    <n v="128139"/>
    <s v="car"/>
    <s v="Blue Ribbon Brooklyn"/>
    <x v="0"/>
    <s v="Hummus"/>
    <n v="1"/>
    <s v="Appetizers"/>
    <d v="1899-12-30T00:04:45"/>
    <n v="40.674250953208301"/>
    <n v="-73.982294148654105"/>
    <n v="40.674917422134897"/>
    <n v="-73.983006692648502"/>
    <d v="2014-10-15T18:30:06"/>
    <m/>
    <m/>
    <d v="2014-10-15T19:10:00"/>
    <n v="2.7701863429683726E-2"/>
    <n v="9.7565351127756775E-4"/>
    <n v="-41927.774199849533"/>
  </r>
  <r>
    <n v="1462368"/>
    <n v="269253"/>
    <n v="151208"/>
    <s v="bicycle"/>
    <s v="Magnolia Bakery"/>
    <x v="11"/>
    <s v="Magnolia's Famous Banana Pudding"/>
    <n v="1"/>
    <s v="Pudding"/>
    <m/>
    <n v="40.775764315021398"/>
    <n v="-73.980206251144395"/>
    <n v="40.8059838674898"/>
    <n v="-73.964536786148301"/>
    <d v="2014-10-26T19:18:34"/>
    <d v="2014-10-26T19:52:44"/>
    <d v="2014-10-26T20:07:35"/>
    <d v="2014-10-26T20:23:00"/>
    <n v="4.475047453888692E-2"/>
    <n v="3.4040468337764362E-2"/>
    <d v="1899-12-30T00:49:01"/>
  </r>
  <r>
    <n v="1322722"/>
    <n v="151789"/>
    <n v="79598"/>
    <s v="bicycle"/>
    <s v="sweetgreen"/>
    <x v="20"/>
    <s v="Guacamole Greens"/>
    <n v="1"/>
    <s v="Signatures"/>
    <d v="1899-12-30T00:07:33"/>
    <n v="40.745078589413303"/>
    <n v="-73.988821506500202"/>
    <n v="40.750621299999999"/>
    <n v="-73.986291499999993"/>
    <d v="2014-10-09T11:30:13"/>
    <d v="2014-10-09T11:28:19"/>
    <d v="2014-10-09T11:40:37"/>
    <d v="2014-10-09T11:46:02"/>
    <n v="1.0983252315782011E-2"/>
    <n v="6.0928296824187388E-3"/>
    <d v="1899-12-30T00:02:50"/>
  </r>
  <r>
    <n v="1446607"/>
    <n v="375704"/>
    <n v="172399"/>
    <s v="bicycle"/>
    <s v="Shake Shack"/>
    <x v="2"/>
    <s v="Hamburger"/>
    <n v="1"/>
    <s v="Burgers"/>
    <m/>
    <n v="40.7152793278103"/>
    <n v="-74.014860391616807"/>
    <n v="40.719915999999998"/>
    <n v="-74.003150000000005"/>
    <d v="2014-10-25T14:25:06"/>
    <d v="2014-10-25T14:37:43"/>
    <d v="2014-10-25T15:02:01"/>
    <d v="2014-10-25T15:13:52"/>
    <n v="3.386393518303521E-2"/>
    <n v="1.2594919642998076E-2"/>
    <d v="1899-12-30T00:36:55"/>
  </r>
  <r>
    <n v="1435826"/>
    <n v="126134"/>
    <n v="47407"/>
    <s v="bicycle"/>
    <s v="Jack's Wife Freda"/>
    <x v="22"/>
    <s v="Mashed Avocado on Seeded Bread"/>
    <n v="1"/>
    <s v="Sandwiches (breakfast/lunch)"/>
    <d v="1899-12-30T00:03:08"/>
    <n v="40.721989949797702"/>
    <n v="-73.997747898101807"/>
    <n v="40.720169534048601"/>
    <n v="-73.994723770587001"/>
    <d v="2014-10-24T12:03:18"/>
    <d v="2014-10-24T12:00:55"/>
    <d v="2014-10-24T12:33:14"/>
    <d v="2014-10-24T12:39:08"/>
    <n v="2.4878449075913522E-2"/>
    <n v="3.529767800490735E-3"/>
    <d v="1899-12-30T00:26:48"/>
  </r>
  <r>
    <n v="1288600"/>
    <n v="59419"/>
    <n v="139995"/>
    <s v="bicycle"/>
    <s v="Blue Ribbon Fried Chicken"/>
    <x v="0"/>
    <s v="Tender Supreme"/>
    <n v="1"/>
    <s v="Combos"/>
    <m/>
    <n v="40.724339999999998"/>
    <n v="-73.990960000000001"/>
    <n v="40.723838000000001"/>
    <n v="-74.010921999999994"/>
    <d v="2014-10-03T19:53:06"/>
    <d v="2014-10-03T19:59:46"/>
    <d v="2014-10-03T20:14:11"/>
    <d v="2014-10-03T20:31:45"/>
    <n v="2.6837442128453404E-2"/>
    <n v="1.9968311095325448E-2"/>
    <d v="1899-12-30T00:21:05"/>
  </r>
  <r>
    <n v="1367476"/>
    <n v="49104"/>
    <n v="94614"/>
    <s v="bicycle"/>
    <s v="Cafe Katja"/>
    <x v="39"/>
    <s v="Cheese Blintzes"/>
    <n v="1"/>
    <s v="Brunch Dishes"/>
    <d v="1899-12-30T00:14:03"/>
    <n v="40.717722000000002"/>
    <n v="-73.990425999999999"/>
    <n v="40.747896730937697"/>
    <n v="-74.003608273411203"/>
    <d v="2014-10-15T17:16:38"/>
    <d v="2014-10-15T17:24:48"/>
    <d v="2014-10-15T17:51:58"/>
    <d v="2014-10-15T18:13:33"/>
    <n v="3.9532835646241438E-2"/>
    <n v="3.2928509219975442E-2"/>
    <d v="1899-12-30T00:21:18"/>
  </r>
  <r>
    <n v="1375204"/>
    <n v="260035"/>
    <n v="104111"/>
    <s v="bicycle"/>
    <s v="Blue Ribbon Sushi Bar &amp; Grill"/>
    <x v="4"/>
    <s v="Sushi Bar Salad"/>
    <n v="1"/>
    <s v="Salads"/>
    <d v="1899-12-30T00:03:54"/>
    <n v="40.767652912117299"/>
    <n v="-73.982925456000402"/>
    <n v="40.769374599999999"/>
    <n v="-73.9602924"/>
    <d v="2014-10-16T19:09:55"/>
    <d v="2014-10-16T19:22:59"/>
    <d v="2014-10-16T19:32:51"/>
    <d v="2014-10-16T19:55:55"/>
    <n v="3.1950717595464084E-2"/>
    <n v="2.2698445609396885E-2"/>
    <d v="1899-12-30T00:19:02"/>
  </r>
  <r>
    <n v="1338519"/>
    <n v="319997"/>
    <n v="118659"/>
    <s v="walker"/>
    <s v="Chipotle Mexican Grill $1.99 Delivery"/>
    <x v="9"/>
    <m/>
    <m/>
    <m/>
    <m/>
    <n v="40.745259210241599"/>
    <n v="-73.982609802586495"/>
    <n v="40.746874699999999"/>
    <n v="-73.980259500000003"/>
    <d v="2014-10-11T14:27:47"/>
    <d v="2014-10-11T14:55:17"/>
    <d v="2014-10-11T15:13:36"/>
    <d v="2014-10-11T15:16:42"/>
    <n v="3.3970034724916331E-2"/>
    <n v="2.8519693910646661E-3"/>
    <d v="1899-12-30T00:45:50"/>
  </r>
  <r>
    <n v="1330137"/>
    <n v="71170"/>
    <n v="102418"/>
    <s v="bicycle"/>
    <s v="Potbelly Sandwich Shop"/>
    <x v="8"/>
    <s v="Chicken Salad"/>
    <n v="1"/>
    <s v="Favorites"/>
    <d v="1899-12-30T00:07:03"/>
    <n v="40.737510625885797"/>
    <n v="-73.991407155990601"/>
    <n v="40.7196116"/>
    <n v="-73.990572999999998"/>
    <d v="2014-10-10T14:22:25"/>
    <d v="2014-10-10T14:22:00"/>
    <d v="2014-10-10T14:31:51"/>
    <d v="2014-10-10T14:40:35"/>
    <n v="1.2608865741640329E-2"/>
    <n v="1.7918452608332896E-2"/>
    <d v="1899-12-30T00:02:23"/>
  </r>
  <r>
    <n v="1387768"/>
    <n v="142045"/>
    <n v="122837"/>
    <s v="bicycle"/>
    <s v="Shake Shack"/>
    <x v="2"/>
    <s v="ShackBurger"/>
    <n v="1"/>
    <s v="Burgers"/>
    <m/>
    <n v="40.692146411775603"/>
    <n v="-73.988865382600395"/>
    <n v="40.699416892640897"/>
    <n v="-73.994233952904096"/>
    <d v="2014-10-18T12:05:04"/>
    <d v="2014-10-18T12:18:03"/>
    <d v="2014-10-18T12:37:18"/>
    <d v="2014-10-18T12:45:21"/>
    <n v="2.7968842594418675E-2"/>
    <n v="9.0377784393290417E-3"/>
    <d v="1899-12-30T00:32:13"/>
  </r>
  <r>
    <n v="1275089"/>
    <n v="157578"/>
    <n v="100390"/>
    <s v="bicycle"/>
    <s v="Pinkberry"/>
    <x v="43"/>
    <s v="Original"/>
    <n v="1"/>
    <s v="Frozen Yogurt with Toppings"/>
    <m/>
    <n v="40.757513866434898"/>
    <n v="-73.966612815856905"/>
    <n v="40.767980399999999"/>
    <n v="-73.964890299999993"/>
    <d v="2014-10-01T19:44:56"/>
    <d v="2014-10-01T19:57:25"/>
    <d v="2014-10-01T20:08:46"/>
    <d v="2014-10-01T20:17:36"/>
    <n v="2.2686388889269438E-2"/>
    <n v="1.0607326984056396E-2"/>
    <d v="1899-12-30T00:23:51"/>
  </r>
  <r>
    <n v="1322800"/>
    <n v="325272"/>
    <n v="142301"/>
    <s v="bicycle"/>
    <s v="Momofuku Milk Bar"/>
    <x v="11"/>
    <s v="Cereal Milk Shake"/>
    <n v="2"/>
    <s v="Shakes"/>
    <m/>
    <n v="40.7628429402262"/>
    <n v="-73.975745647432205"/>
    <n v="40.767012200000003"/>
    <n v="-73.981408200000004"/>
    <d v="2014-10-09T11:41:24"/>
    <d v="2014-10-09T11:40:47"/>
    <d v="2014-10-09T11:52:40"/>
    <d v="2014-10-09T12:52:23"/>
    <n v="4.9292928240902256E-2"/>
    <n v="7.0318723427362532E-3"/>
    <d v="1899-12-30T00:11:16"/>
  </r>
  <r>
    <n v="1473019"/>
    <n v="399326"/>
    <n v="135976"/>
    <s v="bicycle"/>
    <s v="Barnes &amp; Noble"/>
    <x v="8"/>
    <m/>
    <m/>
    <m/>
    <m/>
    <n v="40.715614773326102"/>
    <n v="-74.0115451812744"/>
    <n v="40.735574200000002"/>
    <n v="-73.997176400000001"/>
    <d v="2014-10-28T11:38:58"/>
    <d v="2014-10-28T11:40:46"/>
    <d v="2014-10-28T11:56:06"/>
    <d v="2014-10-28T12:06:42"/>
    <n v="1.9258495369285811E-2"/>
    <n v="2.4593507038694309E-2"/>
    <d v="1899-12-30T00:17:08"/>
  </r>
  <r>
    <n v="1348768"/>
    <n v="44472"/>
    <n v="109259"/>
    <s v="bicycle"/>
    <s v="Taim Falafel and Smoothie Bar"/>
    <x v="37"/>
    <s v="Falafel Sandwich"/>
    <n v="1"/>
    <s v="Sandwiches"/>
    <d v="1899-12-30T00:05:31"/>
    <n v="40.735951410513501"/>
    <n v="-74.001760416287993"/>
    <n v="40.720429500000002"/>
    <n v="-73.984640999999996"/>
    <d v="2014-10-12T18:43:35"/>
    <d v="2014-10-12T19:25:06"/>
    <d v="2014-10-12T19:51:05"/>
    <d v="2014-10-12T20:06:07"/>
    <n v="5.7311539349029772E-2"/>
    <n v="2.3108529161995756E-2"/>
    <d v="1899-12-30T01:01:59"/>
  </r>
  <r>
    <n v="1440944"/>
    <n v="164776"/>
    <n v="30743"/>
    <s v="bicycle"/>
    <s v="TAO"/>
    <x v="4"/>
    <s v="Satay of Chicken with Peanut Sauce"/>
    <n v="1"/>
    <s v="Small Plates"/>
    <d v="1899-12-30T00:06:31"/>
    <n v="40.762857763598497"/>
    <n v="-73.9716190014841"/>
    <n v="40.732310099999999"/>
    <n v="-73.995986099999996"/>
    <d v="2014-10-24T20:37:23"/>
    <d v="2014-10-24T20:35:37"/>
    <d v="2014-10-24T21:00:29"/>
    <d v="2014-10-24T21:19:45"/>
    <n v="2.9422650462947786E-2"/>
    <n v="3.9075762838495259E-2"/>
    <d v="1899-12-30T00:16:35"/>
  </r>
  <r>
    <n v="1439712"/>
    <n v="111894"/>
    <n v="137396"/>
    <s v="bicycle"/>
    <s v="The Meatball Shop"/>
    <x v="16"/>
    <s v="Classic Beef"/>
    <n v="1"/>
    <s v="Naked Balls"/>
    <d v="1899-12-30T00:11:45"/>
    <n v="40.771491247520302"/>
    <n v="-73.956334145089798"/>
    <n v="40.776395700000002"/>
    <n v="-73.950110899999999"/>
    <d v="2014-10-24T18:53:47"/>
    <d v="2014-10-24T19:20:33"/>
    <d v="2014-10-24T19:27:12"/>
    <d v="2014-10-24T19:33:27"/>
    <n v="2.7545370365260169E-2"/>
    <n v="7.9235366834101029E-3"/>
    <d v="1899-12-30T00:21:40"/>
  </r>
  <r>
    <n v="1394545"/>
    <n v="85189"/>
    <n v="124045"/>
    <s v="bicycle"/>
    <s v="Momofuku Milk Bar"/>
    <x v="11"/>
    <s v="Fruity Cereal Milk Shake"/>
    <n v="1"/>
    <s v="Shakes"/>
    <m/>
    <n v="40.731795470614898"/>
    <n v="-73.985672593116803"/>
    <n v="40.729046599999997"/>
    <n v="-73.977046999999999"/>
    <d v="2014-10-18T23:14:48"/>
    <d v="2014-10-18T23:28:19"/>
    <d v="2014-10-18T23:54:07"/>
    <d v="2014-10-19T00:10:04"/>
    <n v="3.8380115744075738E-2"/>
    <n v="9.0530186277354655E-3"/>
    <d v="1899-12-30T00:39:19"/>
  </r>
  <r>
    <n v="1309357"/>
    <n v="197633"/>
    <n v="28765"/>
    <s v="bicycle"/>
    <s v="Sushi of Gari 46"/>
    <x v="6"/>
    <s v="Sushi Special Platter"/>
    <n v="1"/>
    <s v="From the Sushi Bar"/>
    <d v="1899-12-30T00:14:15"/>
    <n v="40.760654436198898"/>
    <n v="-73.989582752602004"/>
    <n v="40.7513357547544"/>
    <n v="-74.0037657051179"/>
    <d v="2014-10-06T19:02:55"/>
    <d v="2014-10-06T19:17:15"/>
    <d v="2014-10-06T19:47:03"/>
    <d v="2014-10-06T19:58:35"/>
    <n v="3.8661064812913537E-2"/>
    <n v="1.6970384967117537E-2"/>
    <d v="1899-12-30T00:29:53"/>
  </r>
  <r>
    <n v="1357719"/>
    <n v="377351"/>
    <n v="72480"/>
    <s v="car"/>
    <s v="Whole Foods Market"/>
    <x v="17"/>
    <s v="Hoisin Sauce"/>
    <n v="1"/>
    <s v="Sauces &amp; Marinades"/>
    <m/>
    <n v="40.723954999999997"/>
    <n v="-73.991828999999996"/>
    <n v="40.774573699999998"/>
    <n v="-73.990978600000005"/>
    <d v="2014-10-13T21:00:27"/>
    <d v="2014-10-13T21:06:59"/>
    <d v="2014-10-13T21:55:12"/>
    <d v="2014-10-13T22:31:23"/>
    <n v="6.3148321758490056E-2"/>
    <n v="5.0625842905082555E-2"/>
    <d v="1899-12-30T00:54:45"/>
  </r>
  <r>
    <n v="1476070"/>
    <n v="130507"/>
    <n v="171206"/>
    <s v="van"/>
    <s v="Hu Kitchen"/>
    <x v="33"/>
    <s v="1/2 Organic Rotisserie Chicken"/>
    <n v="1"/>
    <s v="Lunch + Dinner (M-F 11:30a-Close, Sa-Su 12p-Close)"/>
    <m/>
    <n v="40.735676762018002"/>
    <n v="-73.993829528068602"/>
    <n v="40.741840000000003"/>
    <n v="-74.002786999999998"/>
    <d v="2014-10-28T20:55:34"/>
    <d v="2014-10-28T21:01:57"/>
    <d v="2014-10-28T21:19:54"/>
    <d v="2014-10-28T21:27:33"/>
    <n v="2.220987268810859E-2"/>
    <n v="1.0872985138614226E-2"/>
    <d v="1899-12-30T00:24:19"/>
  </r>
  <r>
    <n v="1372162"/>
    <n v="91414"/>
    <n v="43955"/>
    <s v="bicycle"/>
    <s v="Olive &amp; Bette's 3rd Ave."/>
    <x v="8"/>
    <m/>
    <m/>
    <m/>
    <m/>
    <n v="40.769640000000003"/>
    <n v="-73.960809650000002"/>
    <n v="40.753638899999999"/>
    <n v="-73.9850031"/>
    <d v="2014-10-16T11:29:31"/>
    <d v="2014-10-16T11:38:29"/>
    <d v="2014-10-16T11:44:44"/>
    <d v="2014-10-16T12:19:43"/>
    <n v="3.4859965278883465E-2"/>
    <n v="2.9006175620246034E-2"/>
    <d v="1899-12-30T00:15:13"/>
  </r>
  <r>
    <n v="1390463"/>
    <n v="46859"/>
    <n v="3296"/>
    <s v="bicycle"/>
    <s v="Mighty Quinn's BBQ"/>
    <x v="10"/>
    <s v="Spare Ribs"/>
    <n v="1"/>
    <s v="Meats"/>
    <m/>
    <n v="40.727518945156902"/>
    <n v="-73.988671302795396"/>
    <n v="40.748147000000003"/>
    <n v="-73.973096999999996"/>
    <d v="2014-10-18T17:36:03"/>
    <d v="2014-10-18T17:37:37"/>
    <d v="2014-10-18T18:04:29"/>
    <d v="2014-10-18T18:18:04"/>
    <n v="2.9186296298576053E-2"/>
    <n v="2.584715756466845E-2"/>
    <d v="1899-12-30T00:28:26"/>
  </r>
  <r>
    <n v="1346328"/>
    <n v="374750"/>
    <n v="59184"/>
    <s v="car"/>
    <s v="Hill Country Fried Chicken"/>
    <x v="25"/>
    <s v="Full Wing"/>
    <n v="1"/>
    <s v="Fried Chicken"/>
    <m/>
    <n v="40.7430754234856"/>
    <n v="-73.989146591960605"/>
    <n v="40.756456999999997"/>
    <n v="-73.971699999999998"/>
    <d v="2014-10-12T14:34:11"/>
    <d v="2014-10-12T15:01:39"/>
    <d v="2014-10-12T15:24:36"/>
    <d v="2014-10-12T15:41:15"/>
    <n v="4.657596064498648E-2"/>
    <n v="2.1987500109166114E-2"/>
    <d v="1899-12-30T00:50:25"/>
  </r>
  <r>
    <n v="1321740"/>
    <n v="55478"/>
    <n v="123581"/>
    <s v="bicycle"/>
    <s v="Sushi Seki (archived)"/>
    <x v="4"/>
    <m/>
    <m/>
    <m/>
    <d v="1899-12-30T00:05:57"/>
    <n v="40.761836680634801"/>
    <n v="-73.960403720115593"/>
    <n v="40.79121"/>
    <n v="-73.953012000000001"/>
    <d v="2014-10-08T23:19:21"/>
    <d v="2014-10-08T23:37:38"/>
    <d v="2014-10-08T23:41:57"/>
    <d v="2014-10-08T23:57:49"/>
    <n v="2.6709814810601529E-2"/>
    <n v="3.028909732555948E-2"/>
    <d v="1899-12-30T00:16:39"/>
  </r>
  <r>
    <n v="1324542"/>
    <n v="127149"/>
    <n v="108006"/>
    <s v="bicycle"/>
    <s v="Sarabeth's East"/>
    <x v="0"/>
    <s v="Adult Grilled Cheese &amp; Cream of Tomato Soup"/>
    <n v="1"/>
    <s v="Sandwiches"/>
    <d v="1899-12-30T00:11:10"/>
    <n v="40.784877344265098"/>
    <n v="-73.955926608873398"/>
    <n v="40.7666544"/>
    <n v="-73.952847199999994"/>
    <d v="2014-10-09T17:04:00"/>
    <d v="2014-10-09T17:16:19"/>
    <d v="2014-10-09T17:40:39"/>
    <d v="2014-10-09T18:00:14"/>
    <n v="3.9040868061420042E-2"/>
    <n v="1.848130018960956E-2"/>
    <d v="1899-12-30T00:25:29"/>
  </r>
  <r>
    <n v="1452434"/>
    <n v="97639"/>
    <n v="134198"/>
    <s v="bicycle"/>
    <s v="Momofuku Noodle Bar"/>
    <x v="8"/>
    <s v="Spicy Miso Ramen"/>
    <n v="1"/>
    <s v="Bowls"/>
    <m/>
    <n v="40.729110403548901"/>
    <n v="-73.984245455566395"/>
    <n v="40.734418599999998"/>
    <n v="-73.988669599999994"/>
    <d v="2014-10-25T21:37:23"/>
    <d v="2014-10-25T21:53:15"/>
    <d v="2014-10-25T22:22:04"/>
    <d v="2014-10-25T22:38:55"/>
    <n v="4.2726805557322223E-2"/>
    <n v="6.9101377361658984E-3"/>
    <d v="1899-12-30T00:44:41"/>
  </r>
  <r>
    <n v="1358015"/>
    <n v="118975"/>
    <n v="140096"/>
    <s v="bicycle"/>
    <s v="Shake Shack"/>
    <x v="2"/>
    <s v="'Shroom Burger"/>
    <n v="1"/>
    <s v="Burgers"/>
    <m/>
    <n v="40.780825773220101"/>
    <n v="-73.976483345031696"/>
    <n v="40.777581846085802"/>
    <n v="-73.979750830284203"/>
    <d v="2014-10-13T21:35:33"/>
    <d v="2014-10-13T21:41:31"/>
    <d v="2014-10-13T21:57:22"/>
    <d v="2014-10-13T22:00:46"/>
    <n v="1.7517673615657259E-2"/>
    <n v="4.6042939880071836E-3"/>
    <d v="1899-12-30T00:21:49"/>
  </r>
  <r>
    <n v="1288053"/>
    <n v="87472"/>
    <n v="116881"/>
    <s v="bicycle"/>
    <s v="RedFarm Hudson"/>
    <x v="30"/>
    <s v="Steamed Lobster Dumplings (4)"/>
    <n v="1"/>
    <s v="Dim Sum"/>
    <d v="1899-12-30T00:07:51"/>
    <n v="40.734213854853898"/>
    <n v="-74.006202029303594"/>
    <n v="40.735388179659502"/>
    <n v="-73.995339071538993"/>
    <d v="2014-10-03T18:58:06"/>
    <d v="2014-10-03T19:15:59"/>
    <d v="2014-10-03T19:23:49"/>
    <d v="2014-10-03T19:31:14"/>
    <n v="2.3010578704997897E-2"/>
    <n v="1.0926247761448949E-2"/>
    <d v="1899-12-30T00:17:51"/>
  </r>
  <r>
    <n v="1353985"/>
    <n v="125262"/>
    <n v="140410"/>
    <s v="walker"/>
    <s v="Barbounia"/>
    <x v="22"/>
    <s v="Spicy Feta"/>
    <n v="1"/>
    <s v="Lunch Mezze"/>
    <d v="1899-12-30T00:03:18"/>
    <n v="40.7382300397759"/>
    <n v="-73.987832365087499"/>
    <n v="40.7482927"/>
    <n v="-73.989101300000002"/>
    <d v="2014-10-13T11:53:08"/>
    <d v="2014-10-13T11:52:43"/>
    <d v="2014-10-13T12:04:30"/>
    <d v="2014-10-13T12:15:26"/>
    <n v="1.548666667076759E-2"/>
    <n v="1.0142353109504077E-2"/>
    <d v="1899-12-30T00:08:05"/>
  </r>
  <r>
    <n v="1311447"/>
    <n v="354016"/>
    <n v="142140"/>
    <s v="car"/>
    <s v="Shake Shack"/>
    <x v="2"/>
    <s v="Single Dip"/>
    <n v="1"/>
    <s v="Cups and Cones"/>
    <m/>
    <n v="40.758456774983799"/>
    <n v="-73.989140466129399"/>
    <n v="40.723329499999998"/>
    <n v="-73.991501799999995"/>
    <d v="2014-10-06T22:45:33"/>
    <d v="2014-10-06T23:02:15"/>
    <d v="2014-10-06T23:21:02"/>
    <d v="2014-10-06T23:45:48"/>
    <n v="4.1842928236292209E-2"/>
    <n v="3.5206552592322138E-2"/>
    <d v="1899-12-30T00:35:29"/>
  </r>
  <r>
    <n v="1416511"/>
    <n v="105614"/>
    <n v="142394"/>
    <s v="bicycle"/>
    <s v="Terakawa Ramen"/>
    <x v="4"/>
    <s v="Edamame"/>
    <n v="1"/>
    <s v="Appetizers"/>
    <d v="1899-12-30T00:06:47"/>
    <n v="40.739372213413802"/>
    <n v="-73.984980583190904"/>
    <n v="40.744836900000003"/>
    <n v="-73.991976300000005"/>
    <d v="2014-10-21T20:08:58"/>
    <d v="2014-10-21T20:26:55"/>
    <d v="2014-10-21T20:39:15"/>
    <d v="2014-10-21T20:46:47"/>
    <n v="2.6265659726050217E-2"/>
    <n v="8.877097113276531E-3"/>
    <d v="1899-12-30T00:23:30"/>
  </r>
  <r>
    <n v="1409272"/>
    <n v="49034"/>
    <n v="69993"/>
    <s v="bicycle"/>
    <s v="The Smile"/>
    <x v="0"/>
    <s v="Scrambled Eggs"/>
    <n v="1"/>
    <s v="Eggs"/>
    <d v="1899-12-30T00:03:21"/>
    <n v="40.726413182830903"/>
    <n v="-73.993821144104004"/>
    <n v="40.724707199999997"/>
    <n v="-73.981174999999993"/>
    <d v="2014-10-20T16:19:28"/>
    <d v="2014-10-20T16:22:24"/>
    <d v="2014-10-20T16:30:14"/>
    <d v="2014-10-20T16:36:42"/>
    <n v="1.1967881946475245E-2"/>
    <n v="1.2760695048419151E-2"/>
    <d v="1899-12-30T00:07:25"/>
  </r>
  <r>
    <n v="1319465"/>
    <n v="72639"/>
    <n v="143261"/>
    <s v="bicycle"/>
    <s v="Ess-a-Bagel"/>
    <x v="7"/>
    <s v="Bagel"/>
    <n v="3"/>
    <s v="Bagel Sandwiches"/>
    <m/>
    <n v="40.756256485287402"/>
    <n v="-73.970465361412593"/>
    <n v="40.780897000000003"/>
    <n v="-73.958620999999994"/>
    <d v="2014-10-08T18:14:47"/>
    <d v="2014-10-08T18:13:46"/>
    <d v="2014-10-08T18:29:06"/>
    <d v="2014-10-08T18:45:18"/>
    <n v="2.1186215271882247E-2"/>
    <n v="2.7339419572737628E-2"/>
    <d v="1899-12-30T00:14:18"/>
  </r>
  <r>
    <n v="1288108"/>
    <n v="91105"/>
    <n v="118095"/>
    <s v="bicycle"/>
    <s v="Prince Street Pizza"/>
    <x v="1"/>
    <s v="Fra Diavolo"/>
    <n v="2"/>
    <s v="Sauces for Dipping"/>
    <m/>
    <n v="40.723079523456803"/>
    <n v="-73.994615077972398"/>
    <n v="40.744939000000002"/>
    <n v="-73.976997999999995"/>
    <d v="2014-10-03T19:04:26"/>
    <d v="2014-10-03T19:15:10"/>
    <d v="2014-10-03T19:40:22"/>
    <d v="2014-10-03T20:00:56"/>
    <n v="3.924099537107395E-2"/>
    <n v="2.8074866892442971E-2"/>
    <d v="1899-12-30T00:35:56"/>
  </r>
  <r>
    <n v="1489740"/>
    <n v="97346"/>
    <n v="22502"/>
    <s v="bicycle"/>
    <s v="Mighty Quinn's BBQ"/>
    <x v="10"/>
    <s v="Sweet Potato Casserole"/>
    <n v="1"/>
    <s v="Sides"/>
    <m/>
    <n v="40.727518945156902"/>
    <n v="-73.988671302795396"/>
    <n v="40.745520900000002"/>
    <n v="-73.990466999999995"/>
    <d v="2014-10-30T20:28:09"/>
    <m/>
    <m/>
    <d v="2014-10-30T20:52:46"/>
    <n v="1.7089675922761671E-2"/>
    <n v="1.8091293669155788E-2"/>
    <n v="-41942.852883333333"/>
  </r>
  <r>
    <n v="1295548"/>
    <n v="103526"/>
    <n v="113300"/>
    <s v="bicycle"/>
    <s v="Burger Joint"/>
    <x v="2"/>
    <s v="Cheeseburger"/>
    <n v="2"/>
    <s v="Menu"/>
    <d v="1899-12-30T00:02:28"/>
    <n v="40.764075830277001"/>
    <n v="-73.978632525152193"/>
    <n v="40.765633999999999"/>
    <n v="-73.971029000000001"/>
    <d v="2014-10-04T19:52:58"/>
    <d v="2014-10-04T19:56:33"/>
    <d v="2014-10-04T20:07:18"/>
    <d v="2014-10-04T20:13:54"/>
    <n v="1.4536099537508562E-2"/>
    <n v="7.7615389985283053E-3"/>
    <d v="1899-12-30T00:11:52"/>
  </r>
  <r>
    <n v="1404992"/>
    <n v="351561"/>
    <n v="59348"/>
    <s v="walker"/>
    <s v="Mighty Quinn's BBQ"/>
    <x v="10"/>
    <s v="Spare Ribs"/>
    <n v="1"/>
    <s v="Meats"/>
    <m/>
    <n v="40.727518945156902"/>
    <n v="-73.988671302795396"/>
    <n v="40.774329999999999"/>
    <n v="-73.947928000000005"/>
    <d v="2014-10-19T21:41:07"/>
    <d v="2014-10-19T22:37:54"/>
    <d v="2014-10-19T22:54:14"/>
    <d v="2014-10-19T23:05:45"/>
    <n v="5.8770081021066289E-2"/>
    <n v="6.2058775190946158E-2"/>
    <d v="1899-12-30T01:13:07"/>
  </r>
  <r>
    <n v="1488560"/>
    <n v="46859"/>
    <n v="157596"/>
    <s v="bicycle"/>
    <s v="The Meatball Shop"/>
    <x v="16"/>
    <s v="Spicy Pork Smash"/>
    <n v="1"/>
    <s v="Smash"/>
    <d v="1899-12-30T00:09:25"/>
    <n v="40.721545124764702"/>
    <n v="-73.988842426716104"/>
    <n v="40.748147000000003"/>
    <n v="-73.973096999999996"/>
    <d v="2014-10-30T18:37:39"/>
    <d v="2014-10-30T18:39:00"/>
    <d v="2014-10-30T19:04:52"/>
    <d v="2014-10-30T19:20:43"/>
    <n v="2.9899166671384592E-2"/>
    <n v="3.0912428382559049E-2"/>
    <d v="1899-12-30T00:17:47"/>
  </r>
  <r>
    <n v="1284726"/>
    <n v="323816"/>
    <n v="151761"/>
    <s v="bicycle"/>
    <s v="sweetgreen"/>
    <x v="20"/>
    <s v="Kale Caesar"/>
    <n v="1"/>
    <s v="Signatures"/>
    <d v="1899-12-30T00:03:19"/>
    <n v="40.721323186970601"/>
    <n v="-74.009732007980304"/>
    <n v="40.7256729681175"/>
    <n v="-74.004072103293396"/>
    <d v="2014-10-03T11:14:05"/>
    <d v="2014-10-03T11:41:36"/>
    <d v="2014-10-03T11:54:26"/>
    <d v="2014-10-03T12:05:19"/>
    <n v="3.5571620370319579E-2"/>
    <n v="7.1382853046657773E-3"/>
    <d v="1899-12-30T00:37:02"/>
  </r>
  <r>
    <n v="1332676"/>
    <n v="221148"/>
    <n v="152053"/>
    <s v="bicycle"/>
    <s v="Taqueria Diana"/>
    <x v="9"/>
    <m/>
    <m/>
    <m/>
    <m/>
    <n v="40.728416000000003"/>
    <n v="-73.987807000000004"/>
    <n v="40.735721400000003"/>
    <n v="-73.982939099999996"/>
    <d v="2014-10-10T18:56:38"/>
    <d v="2014-10-10T19:05:46"/>
    <d v="2014-10-10T19:13:06"/>
    <d v="2014-10-10T19:21:08"/>
    <n v="1.7010775460221339E-2"/>
    <n v="8.7786855263230976E-3"/>
    <d v="1899-12-30T00:16:28"/>
  </r>
  <r>
    <n v="1356651"/>
    <n v="338599"/>
    <n v="23359"/>
    <s v="bicycle"/>
    <s v="Starbucks"/>
    <x v="19"/>
    <m/>
    <m/>
    <m/>
    <m/>
    <n v="40.733718640366703"/>
    <n v="-74.006316798299395"/>
    <n v="40.732428200000001"/>
    <n v="-74.008059399999993"/>
    <d v="2014-10-13T19:07:45"/>
    <d v="2014-10-13T19:40:42"/>
    <d v="2014-10-13T19:55:26"/>
    <d v="2014-10-13T19:59:25"/>
    <n v="3.5883877309970558E-2"/>
    <n v="2.168385811368551E-3"/>
    <d v="1899-12-30T00:47:41"/>
  </r>
  <r>
    <n v="1390427"/>
    <n v="65975"/>
    <n v="116438"/>
    <s v="bicycle"/>
    <s v="Katz's Delicatessen"/>
    <x v="8"/>
    <s v="Potato Knishes"/>
    <n v="1"/>
    <s v="Starters &amp; Sides"/>
    <m/>
    <n v="40.722307066359498"/>
    <n v="-73.987351655960097"/>
    <n v="40.748235299999997"/>
    <n v="-73.976647799999995"/>
    <d v="2014-10-18T17:32:39"/>
    <d v="2014-10-18T17:50:16"/>
    <d v="2014-10-18T18:18:35"/>
    <d v="2014-10-18T18:32:07"/>
    <n v="4.1297071766166482E-2"/>
    <n v="2.8050772398116573E-2"/>
    <d v="1899-12-30T00:45:56"/>
  </r>
  <r>
    <n v="1436449"/>
    <n v="44759"/>
    <n v="28765"/>
    <s v="bicycle"/>
    <s v="Pearl Oyster Bar"/>
    <x v="23"/>
    <s v="Lobster Roll"/>
    <n v="1"/>
    <s v="Lunch Large Plates"/>
    <d v="1899-12-30T00:03:01"/>
    <n v="40.7314378996168"/>
    <n v="-74.002121946782097"/>
    <n v="40.724454999999999"/>
    <n v="-73.990891000000005"/>
    <d v="2014-10-24T13:15:22"/>
    <d v="2014-10-24T13:23:46"/>
    <d v="2014-10-24T13:39:06"/>
    <d v="2014-10-24T13:46:31"/>
    <n v="2.1631550931488164E-2"/>
    <n v="1.3224789324617223E-2"/>
    <d v="1899-12-30T00:20:42"/>
  </r>
  <r>
    <n v="1410728"/>
    <n v="212825"/>
    <n v="116881"/>
    <s v="bicycle"/>
    <s v="Momofuku Milk Bar"/>
    <x v="11"/>
    <s v="Grasshopper Pie Slice"/>
    <n v="1"/>
    <s v="Pie by the Slice"/>
    <m/>
    <n v="40.731795470614898"/>
    <n v="-73.985672593116803"/>
    <n v="40.7452805"/>
    <n v="-73.991422200000002"/>
    <d v="2014-10-20T20:11:40"/>
    <d v="2014-10-20T20:15:51"/>
    <d v="2014-10-20T20:24:41"/>
    <d v="2014-10-20T20:39:00"/>
    <n v="1.8977280094986781E-2"/>
    <n v="1.4659604252106872E-2"/>
    <d v="1899-12-30T00:13:01"/>
  </r>
  <r>
    <n v="1481238"/>
    <n v="64309"/>
    <n v="161162"/>
    <s v="bicycle"/>
    <s v="Yama 49"/>
    <x v="6"/>
    <m/>
    <m/>
    <m/>
    <d v="1899-12-30T00:11:15"/>
    <n v="40.7538247353244"/>
    <n v="-73.968524117504799"/>
    <n v="40.741793000000001"/>
    <n v="-73.9923"/>
    <d v="2014-10-29T18:59:35"/>
    <d v="2014-10-29T19:17:08"/>
    <d v="2014-10-29T19:27:28"/>
    <d v="2014-10-29T19:39:43"/>
    <n v="2.7869814817677252E-2"/>
    <n v="2.6646861791625634E-2"/>
    <d v="1899-12-30T00:16:38"/>
  </r>
  <r>
    <n v="1278577"/>
    <n v="56933"/>
    <n v="139760"/>
    <s v="car"/>
    <s v="$10 Blue Ribbon Fried Chicken Sandwich"/>
    <x v="8"/>
    <s v="Mighty Quinn's Pulled Pork Sandwich"/>
    <n v="1"/>
    <s v="Today's Special"/>
    <m/>
    <n v="40.724339999999998"/>
    <n v="-73.990960000000001"/>
    <n v="40.790443000000003"/>
    <n v="-73.973269999999999"/>
    <d v="2014-10-02T12:28:54"/>
    <m/>
    <m/>
    <d v="2014-10-02T12:48:16"/>
    <n v="1.3455439810059033E-2"/>
    <n v="6.842910717670346E-2"/>
    <n v="-41914.520068611113"/>
  </r>
  <r>
    <n v="1319503"/>
    <n v="344935"/>
    <n v="147033"/>
    <s v="car"/>
    <s v="Whole Foods Market"/>
    <x v="17"/>
    <s v="Xv Olive Oil"/>
    <n v="2"/>
    <s v="Olive Oil"/>
    <m/>
    <n v="40.715640471675201"/>
    <n v="-74.012353550378407"/>
    <n v="40.722882599999998"/>
    <n v="-74.010988699999999"/>
    <d v="2014-10-08T18:21:21"/>
    <d v="2014-10-08T18:32:11"/>
    <d v="2014-10-08T19:09:32"/>
    <d v="2014-10-08T19:20:22"/>
    <n v="4.098458333464805E-2"/>
    <n v="7.3696159484926763E-3"/>
    <d v="1899-12-30T00:48:11"/>
  </r>
  <r>
    <n v="1413761"/>
    <n v="180821"/>
    <n v="138560"/>
    <s v="bicycle"/>
    <s v="sweetgreen"/>
    <x v="20"/>
    <s v="Salad"/>
    <n v="1"/>
    <s v="Make Your Own"/>
    <d v="1899-12-30T00:07:20"/>
    <n v="40.721323186970601"/>
    <n v="-74.009732007980304"/>
    <n v="40.723676400000002"/>
    <n v="-74.010723499999997"/>
    <d v="2014-10-21T12:21:30"/>
    <d v="2014-10-21T12:39:38"/>
    <d v="2014-10-21T13:10:28"/>
    <d v="2014-10-21T13:16:40"/>
    <n v="3.8308576389681548E-2"/>
    <n v="2.5535598655329552E-3"/>
    <d v="1899-12-30T00:41:38"/>
  </r>
  <r>
    <n v="1275841"/>
    <n v="154137"/>
    <n v="93783"/>
    <s v="bicycle"/>
    <s v="Mari Vanna"/>
    <x v="50"/>
    <s v="Salo Plate"/>
    <n v="1"/>
    <s v="Cold Appetizers"/>
    <d v="1899-12-30T00:11:08"/>
    <n v="40.738768706024501"/>
    <n v="-73.988641562611093"/>
    <n v="40.759070183577698"/>
    <n v="-73.994744055612699"/>
    <d v="2014-10-01T21:14:29"/>
    <d v="2014-10-01T21:20:38"/>
    <d v="2014-10-01T21:41:27"/>
    <d v="2014-10-01T21:57:24"/>
    <n v="2.9797291666909587E-2"/>
    <n v="2.1198830431832974E-2"/>
    <d v="1899-12-30T00:15:50"/>
  </r>
  <r>
    <n v="1337758"/>
    <n v="114085"/>
    <n v="91807"/>
    <s v="walker"/>
    <s v="sweetgreen"/>
    <x v="20"/>
    <s v="Kale Caesar"/>
    <n v="1"/>
    <s v="Signatures"/>
    <m/>
    <n v="40.745078589413303"/>
    <n v="-73.988821506500202"/>
    <n v="40.738987799999997"/>
    <n v="-73.987859299999997"/>
    <d v="2014-10-11T12:31:17"/>
    <d v="2014-10-11T12:53:50"/>
    <d v="2014-10-11T13:15:11"/>
    <d v="2014-10-11T13:22:08"/>
    <n v="3.5316828703798819E-2"/>
    <n v="6.1663244340761734E-3"/>
    <d v="1899-12-30T00:43:54"/>
  </r>
  <r>
    <n v="1307645"/>
    <n v="86421"/>
    <n v="78429"/>
    <s v="bicycle"/>
    <s v="Vanessa's Dumpling House"/>
    <x v="30"/>
    <s v="Basil &amp; Chicken Boiled Dumplings"/>
    <n v="1"/>
    <s v="Hand-Made Dumplings"/>
    <d v="1899-12-30T00:03:08"/>
    <n v="40.7183013640391"/>
    <n v="-73.991929968502404"/>
    <n v="40.752907999999998"/>
    <n v="-74.003664000000001"/>
    <d v="2014-10-06T12:32:41"/>
    <d v="2014-10-06T12:42:37"/>
    <d v="2014-10-06T12:56:56"/>
    <d v="2014-10-06T13:22:31"/>
    <n v="3.4607997680723201E-2"/>
    <n v="3.654184926514694E-2"/>
    <d v="1899-12-30T00:21:06"/>
  </r>
  <r>
    <n v="1365657"/>
    <n v="14869"/>
    <n v="151440"/>
    <s v="bicycle"/>
    <s v="Pepe Rosso To Go"/>
    <x v="16"/>
    <s v="Spaghetti Bolognese"/>
    <n v="1"/>
    <s v="Paste"/>
    <d v="1899-12-30T00:06:49"/>
    <n v="40.727282000000002"/>
    <n v="-74.001756"/>
    <n v="40.752244525970198"/>
    <n v="-74.004405436780004"/>
    <d v="2014-10-15T11:31:17"/>
    <d v="2014-10-15T11:32:46"/>
    <d v="2014-10-15T12:02:18"/>
    <d v="2014-10-15T12:23:36"/>
    <n v="3.6335694443550892E-2"/>
    <n v="2.5102733278747486E-2"/>
    <d v="1899-12-30T00:24:13"/>
  </r>
  <r>
    <n v="1374563"/>
    <n v="313288"/>
    <n v="158791"/>
    <s v="car"/>
    <s v="Benihana"/>
    <x v="4"/>
    <s v="Filet Mignon"/>
    <n v="4"/>
    <s v="Hibachi Entrees"/>
    <d v="1899-12-30T00:05:24"/>
    <n v="40.763165884696399"/>
    <n v="-73.977019781707995"/>
    <n v="40.788867000000003"/>
    <n v="-73.954605999999998"/>
    <d v="2014-10-16T17:28:19"/>
    <d v="2014-10-16T17:53:48"/>
    <d v="2014-10-16T18:08:40"/>
    <d v="2014-10-16T18:27:00"/>
    <n v="4.0753425928414799E-2"/>
    <n v="3.4101685270714888E-2"/>
    <d v="1899-12-30T00:34:56"/>
  </r>
  <r>
    <n v="1278453"/>
    <n v="5139"/>
    <n v="110399"/>
    <s v="bicycle"/>
    <s v="$10 Blue Ribbon Fried Chicken Sandwich"/>
    <x v="8"/>
    <s v="Mighty Quinn's Pulled Pork Sandwich"/>
    <n v="1"/>
    <s v="Today's Special"/>
    <m/>
    <n v="40.724339999999998"/>
    <n v="-73.990960000000001"/>
    <n v="40.780342900000001"/>
    <n v="-73.947265999999999"/>
    <d v="2014-10-02T12:09:02"/>
    <m/>
    <m/>
    <d v="2014-10-02T12:29:59"/>
    <n v="1.4558240734913852E-2"/>
    <n v="7.103161580881083E-2"/>
    <n v="-41914.506268449077"/>
  </r>
  <r>
    <n v="1296123"/>
    <n v="361832"/>
    <n v="6873"/>
    <s v="car"/>
    <s v="New York Vintners"/>
    <x v="8"/>
    <m/>
    <m/>
    <m/>
    <m/>
    <n v="40.714110336157901"/>
    <n v="-74.007791573767193"/>
    <n v="40.713953799999999"/>
    <n v="-74.009601900000007"/>
    <d v="2014-10-04T20:55:32"/>
    <m/>
    <m/>
    <d v="2014-10-04T21:20:12"/>
    <n v="1.7125879625382368E-2"/>
    <n v="1.8170813514934586E-3"/>
    <n v="-41916.871902627317"/>
  </r>
  <r>
    <n v="1354588"/>
    <n v="94934"/>
    <n v="143085"/>
    <s v="car"/>
    <s v="Serafina Fabulous Pizza"/>
    <x v="16"/>
    <s v="Margherita"/>
    <n v="1"/>
    <s v="Italian Classica"/>
    <d v="1899-12-30T00:04:18"/>
    <n v="40.776083193932998"/>
    <n v="-73.962171576462296"/>
    <n v="40.786639999999998"/>
    <n v="-73.955477000000002"/>
    <d v="2014-10-13T13:25:41"/>
    <d v="2014-10-13T13:53:26"/>
    <d v="2014-10-13T13:56:46"/>
    <d v="2014-10-13T14:05:06"/>
    <n v="2.736668981378898E-2"/>
    <n v="1.2500540322152994E-2"/>
    <d v="1899-12-30T00:26:46"/>
  </r>
  <r>
    <n v="1450943"/>
    <n v="277858"/>
    <n v="144719"/>
    <s v="bicycle"/>
    <s v="Whole Foods Market"/>
    <x v="17"/>
    <s v="Flatbread &amp; Tortillas Naan Whole Wheat"/>
    <n v="3"/>
    <s v="Flatbread &amp; Tortillas"/>
    <m/>
    <n v="40.734852286139699"/>
    <n v="-73.991085290908799"/>
    <n v="40.732267999999998"/>
    <n v="-73.992131000000001"/>
    <d v="2014-10-25T20:05:01"/>
    <d v="2014-10-25T20:23:36"/>
    <d v="2014-10-25T20:48:55"/>
    <d v="2014-10-25T20:52:29"/>
    <n v="3.2959016207314562E-2"/>
    <n v="2.7878382943190066E-3"/>
    <d v="1899-12-30T00:43:54"/>
  </r>
  <r>
    <n v="1396311"/>
    <n v="173621"/>
    <n v="124030"/>
    <s v="bicycle"/>
    <s v="Momofuku Milk Bar"/>
    <x v="11"/>
    <s v="B'day Cake Truffles"/>
    <n v="1"/>
    <s v="Cake Truffles"/>
    <m/>
    <n v="40.731795470614898"/>
    <n v="-73.985672593116803"/>
    <n v="40.736693799999998"/>
    <n v="-73.999381999999997"/>
    <d v="2014-10-19T09:53:31"/>
    <d v="2014-10-19T10:11:24"/>
    <d v="2014-10-19T10:19:45"/>
    <d v="2014-10-19T10:30:12"/>
    <n v="2.5469861109741032E-2"/>
    <n v="1.4558209637654699E-2"/>
    <d v="1899-12-30T00:26:14"/>
  </r>
  <r>
    <n v="1383575"/>
    <n v="250494"/>
    <n v="119255"/>
    <s v="walker"/>
    <s v="Caracas Arepa Bar"/>
    <x v="28"/>
    <s v="Arroz con Caraotas"/>
    <n v="1"/>
    <s v="Sidekicks"/>
    <m/>
    <n v="40.72681"/>
    <n v="-73.985328999999993"/>
    <n v="40.723884614769901"/>
    <n v="-73.999316845760703"/>
    <d v="2014-10-17T20:46:21"/>
    <d v="2014-10-17T20:49:59"/>
    <d v="2014-10-17T21:12:00"/>
    <d v="2014-10-17T21:27:20"/>
    <n v="2.8468252319726162E-2"/>
    <n v="1.4290476121175547E-2"/>
    <d v="1899-12-30T00:25:39"/>
  </r>
  <r>
    <n v="1342036"/>
    <n v="105110"/>
    <n v="140919"/>
    <s v="bicycle"/>
    <s v="16 Handles - UES 2nd Ave"/>
    <x v="43"/>
    <s v="Birthday Cake"/>
    <n v="1"/>
    <s v="Low Fat"/>
    <m/>
    <n v="40.774952999999996"/>
    <n v="-73.953899000000007"/>
    <n v="40.782744200000003"/>
    <n v="-73.957215199999993"/>
    <d v="2014-10-11T21:22:15"/>
    <d v="2014-10-11T21:31:48"/>
    <d v="2014-10-11T21:47:10"/>
    <d v="2014-10-11T22:00:19"/>
    <n v="2.6428587960253935E-2"/>
    <n v="8.4675840639473945E-3"/>
    <d v="1899-12-30T00:24:55"/>
  </r>
  <r>
    <n v="1274947"/>
    <n v="270444"/>
    <n v="101359"/>
    <s v="bicycle"/>
    <s v="P.J. Clarke's"/>
    <x v="0"/>
    <s v="Shoestring Fries"/>
    <n v="2"/>
    <s v="Sides"/>
    <d v="1899-12-30T00:04:23"/>
    <n v="40.758938763836703"/>
    <n v="-73.968531133448096"/>
    <n v="40.736773525707697"/>
    <n v="-73.9790601933001"/>
    <d v="2014-10-01T19:26:43"/>
    <d v="2014-10-01T19:45:01"/>
    <d v="2014-10-01T19:53:40"/>
    <d v="2014-10-01T20:05:37"/>
    <n v="2.7009571756934747E-2"/>
    <n v="2.4538925866520973E-2"/>
    <d v="1899-12-30T00:22:34"/>
  </r>
  <r>
    <n v="1415330"/>
    <n v="77371"/>
    <n v="140794"/>
    <s v="walker"/>
    <s v="Magnolia Bakery"/>
    <x v="11"/>
    <s v="Vanilla Cupcake"/>
    <n v="3"/>
    <s v="Classic Cupcakes"/>
    <m/>
    <n v="40.775764315021398"/>
    <n v="-73.980206251144395"/>
    <n v="40.777954000000001"/>
    <n v="-73.959343000000004"/>
    <d v="2014-10-21T17:58:32"/>
    <d v="2014-10-21T18:13:54"/>
    <d v="2014-10-21T18:29:36"/>
    <d v="2014-10-21T18:48:33"/>
    <n v="3.4732141204585787E-2"/>
    <n v="2.0977844708631274E-2"/>
    <d v="1899-12-30T00:31:03"/>
  </r>
  <r>
    <n v="1395585"/>
    <n v="331143"/>
    <n v="53095"/>
    <s v="bicycle"/>
    <s v="Waverly Diner"/>
    <x v="0"/>
    <s v="Bagel w/Cream Cheese, Lox, Onion"/>
    <n v="1"/>
    <s v="Bagelry"/>
    <d v="1899-12-30T00:06:29"/>
    <n v="40.733012217980502"/>
    <n v="-74.000056049049903"/>
    <n v="40.732486000000002"/>
    <n v="-73.996584999999996"/>
    <d v="2014-10-19T02:18:51"/>
    <d v="2014-10-19T02:44:08"/>
    <d v="2014-10-19T02:50:58"/>
    <d v="2014-10-19T02:54:16"/>
    <n v="2.4592789355665445E-2"/>
    <n v="3.5107103084502738E-3"/>
    <d v="1899-12-30T00:25:38"/>
  </r>
  <r>
    <n v="1473653"/>
    <n v="156503"/>
    <n v="104954"/>
    <s v="bicycle"/>
    <s v="Katz's Delicatessen"/>
    <x v="8"/>
    <s v="Frankfurter"/>
    <n v="1"/>
    <s v="Noshes"/>
    <m/>
    <n v="40.722307066359498"/>
    <n v="-73.987351655960097"/>
    <n v="40.730812"/>
    <n v="-73.987988000000001"/>
    <d v="2014-10-28T14:16:28"/>
    <d v="2014-10-28T14:34:29"/>
    <d v="2014-10-28T15:06:49"/>
    <d v="2014-10-28T15:12:08"/>
    <n v="3.8660972219076939E-2"/>
    <n v="8.5287062305173644E-3"/>
    <d v="1899-12-30T00:50:21"/>
  </r>
  <r>
    <n v="1387229"/>
    <n v="95443"/>
    <n v="156508"/>
    <s v="bicycle"/>
    <s v="BeQu"/>
    <x v="8"/>
    <m/>
    <m/>
    <m/>
    <m/>
    <n v="40.7284576464642"/>
    <n v="-73.9850661463758"/>
    <n v="40.731501700000003"/>
    <n v="-73.981836700000002"/>
    <d v="2014-10-18T08:54:39"/>
    <m/>
    <m/>
    <d v="2014-10-18T09:33:50"/>
    <n v="2.7204525460547302E-2"/>
    <n v="4.4379709128142463E-3"/>
    <n v="-41930.371286782407"/>
  </r>
  <r>
    <n v="1402512"/>
    <n v="88333"/>
    <n v="111793"/>
    <s v="car"/>
    <s v="Mission Cantina"/>
    <x v="9"/>
    <s v="Carnitas Mixtas"/>
    <n v="1"/>
    <s v="Tacos"/>
    <d v="1899-12-30T00:27:52"/>
    <n v="40.721388327539302"/>
    <n v="-73.988658779542604"/>
    <n v="40.747663299999999"/>
    <n v="-73.978791900000004"/>
    <d v="2014-10-19T19:39:11"/>
    <d v="2014-10-19T20:03:22"/>
    <d v="2014-10-19T20:17:45"/>
    <d v="2014-10-19T20:33:16"/>
    <n v="3.7567326391581446E-2"/>
    <n v="2.8066519016767748E-2"/>
    <d v="1899-12-30T00:10:42"/>
  </r>
  <r>
    <n v="1288779"/>
    <n v="259341"/>
    <n v="53095"/>
    <s v="bicycle"/>
    <s v="Mezzaluna Restaurants"/>
    <x v="16"/>
    <m/>
    <m/>
    <m/>
    <d v="1899-12-30T00:03:01"/>
    <n v="40.771297761785803"/>
    <n v="-73.959502566329107"/>
    <n v="40.777042723345602"/>
    <n v="-73.958787154088199"/>
    <d v="2014-10-03T20:12:58"/>
    <d v="2014-10-03T20:41:12"/>
    <d v="2014-10-03T20:45:32"/>
    <d v="2014-10-03T21:02:29"/>
    <n v="3.4381412042421289E-2"/>
    <n v="5.7893348493593929E-3"/>
    <d v="1899-12-30T00:29:33"/>
  </r>
  <r>
    <n v="1402292"/>
    <n v="195580"/>
    <n v="32580"/>
    <s v="bicycle"/>
    <s v="Postmates Liquor Store"/>
    <x v="36"/>
    <s v="Blanton's The Original Single Barrel Bourbon (750ml)"/>
    <n v="1"/>
    <s v="Whiskey"/>
    <m/>
    <n v="40.779598"/>
    <n v="-73.947388000000004"/>
    <n v="40.724555799999997"/>
    <n v="-73.991582100000002"/>
    <d v="2014-10-19T19:26:04"/>
    <d v="2014-10-19T19:50:30"/>
    <d v="2014-10-19T19:54:47"/>
    <d v="2014-10-19T20:08:13"/>
    <n v="2.9272835643496364E-2"/>
    <n v="7.0588683623157039E-2"/>
    <d v="1899-12-30T00:28:43"/>
  </r>
  <r>
    <n v="1367199"/>
    <n v="47594"/>
    <n v="30905"/>
    <s v="car"/>
    <s v="California Pizza Kitchen"/>
    <x v="1"/>
    <s v="Frozen Mango Lemonade"/>
    <n v="1"/>
    <s v="Frozen Lemonade"/>
    <d v="1899-12-30T00:10:30"/>
    <n v="40.7446662425236"/>
    <n v="-73.983344413366893"/>
    <n v="40.780774000000001"/>
    <n v="-73.954292100000004"/>
    <d v="2014-10-15T16:17:12"/>
    <d v="2014-10-15T16:58:54"/>
    <d v="2014-10-15T17:05:44"/>
    <d v="2014-10-15T17:31:45"/>
    <n v="5.1777222222881392E-2"/>
    <n v="4.6344439385351967E-2"/>
    <d v="1899-12-30T00:38:03"/>
  </r>
  <r>
    <n v="1286666"/>
    <n v="229946"/>
    <n v="43196"/>
    <s v="bicycle"/>
    <s v="Balthazar Boulangerie"/>
    <x v="29"/>
    <s v="French Onion"/>
    <n v="1"/>
    <s v="Soupes"/>
    <m/>
    <n v="40.722705492718703"/>
    <n v="-73.998198509216294"/>
    <n v="40.724555799999997"/>
    <n v="-73.991582100000002"/>
    <d v="2014-10-03T17:02:20"/>
    <d v="2014-10-03T17:04:18"/>
    <d v="2014-10-03T17:24:38"/>
    <d v="2014-10-03T17:31:04"/>
    <n v="1.9950740737840533E-2"/>
    <n v="6.8702625825108011E-3"/>
    <d v="1899-12-30T00:22:18"/>
  </r>
  <r>
    <n v="1391645"/>
    <n v="148618"/>
    <n v="165169"/>
    <s v="walker"/>
    <s v="Parm"/>
    <x v="16"/>
    <m/>
    <m/>
    <m/>
    <m/>
    <n v="40.723019825000002"/>
    <n v="-73.995853999999994"/>
    <n v="40.745151999999997"/>
    <n v="-73.996677000000005"/>
    <d v="2014-10-18T19:32:20"/>
    <d v="2014-10-18T19:53:03"/>
    <d v="2014-10-18T20:03:54"/>
    <d v="2014-10-18T20:24:22"/>
    <n v="3.6132696761342231E-2"/>
    <n v="2.2147471621619938E-2"/>
    <d v="1899-12-30T00:31:34"/>
  </r>
  <r>
    <n v="1489715"/>
    <n v="252342"/>
    <n v="38597"/>
    <s v="bicycle"/>
    <s v="Westville Hudson"/>
    <x v="0"/>
    <s v="Apple Pie"/>
    <n v="1"/>
    <s v="Desserts"/>
    <d v="1899-12-30T00:06:10"/>
    <n v="40.727031111101397"/>
    <n v="-74.007511138916001"/>
    <n v="40.732428200000001"/>
    <n v="-74.008059399999993"/>
    <d v="2014-10-30T20:23:33"/>
    <d v="2014-10-30T20:24:59"/>
    <d v="2014-10-30T20:42:48"/>
    <d v="2014-10-30T20:51:32"/>
    <n v="1.9429722218774259E-2"/>
    <n v="5.4248648642761963E-3"/>
    <d v="1899-12-30T00:13:04"/>
  </r>
  <r>
    <n v="1322133"/>
    <n v="49104"/>
    <n v="156557"/>
    <s v="car"/>
    <s v="Empanada Mama (closed)"/>
    <x v="9"/>
    <s v="Romeo and Juliet"/>
    <n v="1"/>
    <s v="Dessert Wheat Flour"/>
    <d v="1899-12-30T00:05:35"/>
    <n v="40.764217000000002"/>
    <n v="-73.988320999999999"/>
    <n v="40.747896730937697"/>
    <n v="-74.003608273411203"/>
    <d v="2014-10-09T01:10:10"/>
    <d v="2014-10-09T01:21:07"/>
    <d v="2014-10-09T01:33:26"/>
    <d v="2014-10-09T01:42:18"/>
    <n v="2.2305405094812158E-2"/>
    <n v="2.2361840501509109E-2"/>
    <d v="1899-12-30T00:17:41"/>
  </r>
  <r>
    <n v="1281140"/>
    <n v="97370"/>
    <n v="110399"/>
    <s v="bicycle"/>
    <s v="Momoya"/>
    <x v="6"/>
    <s v="Mixed Greens"/>
    <n v="1"/>
    <s v="Salad"/>
    <d v="1899-12-30T00:05:57"/>
    <n v="40.784077256376399"/>
    <n v="-73.9776224098444"/>
    <n v="40.770761700000001"/>
    <n v="-73.964485699999997"/>
    <d v="2014-10-02T18:59:09"/>
    <m/>
    <m/>
    <d v="2014-10-02T19:33:04"/>
    <n v="2.3554861109005287E-2"/>
    <n v="1.8705004334377068E-2"/>
    <n v="-41914.795209062497"/>
  </r>
  <r>
    <n v="1485350"/>
    <n v="400441"/>
    <n v="177184"/>
    <s v="car"/>
    <s v="Doughnut Plant Chelsea"/>
    <x v="32"/>
    <s v="Blackout"/>
    <n v="3"/>
    <s v="Cake Dougnhuts"/>
    <m/>
    <n v="40.744563916288797"/>
    <n v="-73.996630052861306"/>
    <n v="40.760134100000002"/>
    <n v="-73.979831200000007"/>
    <d v="2014-10-30T10:18:34"/>
    <d v="2014-10-30T10:52:59"/>
    <d v="2014-10-30T11:00:47"/>
    <d v="2014-10-30T11:30:06"/>
    <n v="4.967207175650401E-2"/>
    <n v="2.2904848356980128E-2"/>
    <d v="1899-12-30T00:42:12"/>
  </r>
  <r>
    <n v="1348839"/>
    <n v="66947"/>
    <n v="144384"/>
    <s v="bicycle"/>
    <s v="Josie's West"/>
    <x v="8"/>
    <m/>
    <m/>
    <m/>
    <d v="1899-12-30T00:03:30"/>
    <n v="40.779984943692803"/>
    <n v="-73.980555173148701"/>
    <n v="40.747787000000002"/>
    <n v="-73.977155999999994"/>
    <d v="2014-10-12T18:50:50"/>
    <d v="2014-10-12T19:16:06"/>
    <d v="2014-10-12T19:26:13"/>
    <d v="2014-10-12T19:43:51"/>
    <n v="3.6811712961934973E-2"/>
    <n v="3.2376873785769367E-2"/>
    <d v="1899-12-30T00:31:53"/>
  </r>
  <r>
    <n v="1326413"/>
    <n v="308517"/>
    <n v="143807"/>
    <s v="bicycle"/>
    <s v="Jane Restaurant"/>
    <x v="18"/>
    <s v="Thursday"/>
    <n v="1"/>
    <s v="Daily Specials"/>
    <d v="1899-12-30T00:02:43"/>
    <n v="40.7271774616936"/>
    <n v="-74.000483751296997"/>
    <n v="40.716349845789999"/>
    <n v="-73.987577296862298"/>
    <d v="2014-10-09T21:26:11"/>
    <d v="2014-10-09T21:43:41"/>
    <d v="2014-10-09T21:53:30"/>
    <d v="2014-10-09T22:04:16"/>
    <n v="2.6448495373188052E-2"/>
    <n v="1.6846775128518492E-2"/>
    <d v="1899-12-30T00:24:37"/>
  </r>
  <r>
    <n v="1410487"/>
    <n v="70001"/>
    <n v="129310"/>
    <s v="bicycle"/>
    <s v="Dirty Bird to Go"/>
    <x v="0"/>
    <s v="Quarter: White"/>
    <n v="1"/>
    <s v="Slow-Roasted Rotisserie Chicken"/>
    <d v="1899-12-30T00:04:00"/>
    <n v="40.715917930433797"/>
    <n v="-74.010104136523097"/>
    <n v="40.720226500000003"/>
    <n v="-74.002110900000005"/>
    <d v="2014-10-20T19:45:33"/>
    <d v="2014-10-20T19:47:58"/>
    <d v="2014-10-20T20:08:18"/>
    <d v="2014-10-20T20:17:54"/>
    <n v="2.2461631946498528E-2"/>
    <n v="9.0805066940629082E-3"/>
    <d v="1899-12-30T00:18:44"/>
  </r>
  <r>
    <n v="1282651"/>
    <n v="284312"/>
    <n v="57496"/>
    <s v="bicycle"/>
    <s v="Magnolia Bakery"/>
    <x v="11"/>
    <s v="Magnolia's Famous Banana Pudding"/>
    <n v="1"/>
    <s v="Pudding"/>
    <m/>
    <n v="40.7358928721479"/>
    <n v="-74.005204439163194"/>
    <n v="40.728555999999998"/>
    <n v="-73.980680000000007"/>
    <d v="2014-10-02T21:40:24"/>
    <d v="2014-10-02T21:41:58"/>
    <d v="2014-10-02T21:54:19"/>
    <d v="2014-10-02T22:10:43"/>
    <n v="2.1048715279903263E-2"/>
    <n v="2.5598394660281704E-2"/>
    <d v="1899-12-30T00:13:55"/>
  </r>
  <r>
    <n v="1326425"/>
    <n v="57943"/>
    <n v="120179"/>
    <s v="car"/>
    <s v="Shake Shack"/>
    <x v="2"/>
    <s v="ShackBurger"/>
    <n v="2"/>
    <s v="Burgers"/>
    <m/>
    <n v="40.779126065705498"/>
    <n v="-73.954904894578206"/>
    <n v="40.774650000000001"/>
    <n v="-73.945621000000003"/>
    <d v="2014-10-09T21:27:50"/>
    <d v="2014-10-09T21:26:59"/>
    <d v="2014-10-09T21:50:49"/>
    <d v="2014-10-09T21:56:02"/>
    <n v="1.9581805558118504E-2"/>
    <n v="1.0306593168410082E-2"/>
    <d v="1899-12-30T00:22:59"/>
  </r>
  <r>
    <n v="1467811"/>
    <n v="91398"/>
    <n v="105427"/>
    <s v="bicycle"/>
    <s v="sweetgreen"/>
    <x v="20"/>
    <m/>
    <m/>
    <m/>
    <m/>
    <n v="40.721323186970601"/>
    <n v="-74.009732007980304"/>
    <n v="40.723166200000001"/>
    <n v="-73.9994947"/>
    <d v="2014-10-27T12:37:49"/>
    <d v="2014-10-27T12:57:09"/>
    <d v="2014-10-27T13:17:31"/>
    <d v="2014-10-27T13:30:49"/>
    <n v="3.6804895833483897E-2"/>
    <n v="1.0401883084814278E-2"/>
    <d v="1899-12-30T00:39:42"/>
  </r>
  <r>
    <n v="1382558"/>
    <n v="41993"/>
    <n v="55567"/>
    <s v="bicycle"/>
    <s v="Uno Pizzeria &amp; Grill"/>
    <x v="1"/>
    <m/>
    <m/>
    <m/>
    <d v="1899-12-30T00:07:30"/>
    <n v="40.783299999999997"/>
    <n v="-73.974956700000007"/>
    <n v="40.800052000000001"/>
    <n v="-73.961877000000001"/>
    <d v="2014-10-17T19:16:38"/>
    <d v="2014-10-17T19:36:20"/>
    <d v="2014-10-17T19:53:59"/>
    <d v="2014-10-17T20:04:19"/>
    <n v="3.3104259258834645E-2"/>
    <n v="2.1253424573237169E-2"/>
    <d v="1899-12-30T00:29:51"/>
  </r>
  <r>
    <n v="1390427"/>
    <n v="65975"/>
    <n v="116438"/>
    <s v="bicycle"/>
    <s v="Katz's Delicatessen"/>
    <x v="8"/>
    <s v="Katz's Corned Beef"/>
    <n v="1"/>
    <s v="Hot Sandwiches"/>
    <m/>
    <n v="40.722307066359498"/>
    <n v="-73.987351655960097"/>
    <n v="40.748235299999997"/>
    <n v="-73.976647799999995"/>
    <d v="2014-10-18T17:32:39"/>
    <d v="2014-10-18T17:50:16"/>
    <d v="2014-10-18T18:18:35"/>
    <d v="2014-10-18T18:32:07"/>
    <n v="4.1297071766166482E-2"/>
    <n v="2.8050772398116573E-2"/>
    <d v="1899-12-30T00:45:56"/>
  </r>
  <r>
    <n v="1342918"/>
    <n v="373883"/>
    <n v="138057"/>
    <s v="car"/>
    <s v="Shake Shack"/>
    <x v="2"/>
    <s v="Shake"/>
    <n v="1"/>
    <s v="Shakes"/>
    <m/>
    <n v="40.758456774983799"/>
    <n v="-73.989140466129399"/>
    <n v="40.756909806432198"/>
    <n v="-73.965549284034296"/>
    <d v="2014-10-11T23:09:52"/>
    <d v="2014-10-11T23:34:07"/>
    <d v="2014-10-12T00:01:57"/>
    <d v="2014-10-12T00:19:44"/>
    <n v="4.8518171293835621E-2"/>
    <n v="2.3641848158381301E-2"/>
    <d v="1899-12-30T00:52:05"/>
  </r>
  <r>
    <n v="1307235"/>
    <n v="63417"/>
    <n v="91765"/>
    <s v="bicycle"/>
    <s v="Philip Kingsley"/>
    <x v="8"/>
    <m/>
    <m/>
    <m/>
    <m/>
    <n v="40.759327849703297"/>
    <n v="-73.975487375942294"/>
    <n v="40.7311537"/>
    <n v="-74.000026800000001"/>
    <d v="2014-10-06T10:34:26"/>
    <d v="2014-10-06T11:10:34"/>
    <d v="2014-10-06T11:26:25"/>
    <d v="2014-10-06T11:41:20"/>
    <n v="4.6457233802357223E-2"/>
    <n v="3.7362628983889097E-2"/>
    <d v="1899-12-30T00:51:59"/>
  </r>
  <r>
    <n v="1347010"/>
    <n v="76150"/>
    <n v="152676"/>
    <s v="bicycle"/>
    <s v="Citarella"/>
    <x v="8"/>
    <m/>
    <m/>
    <m/>
    <m/>
    <n v="40.771913920457898"/>
    <n v="-73.959008938904105"/>
    <n v="40.755251012780498"/>
    <n v="-73.964529661530605"/>
    <d v="2014-10-12T15:27:08"/>
    <d v="2014-10-12T15:32:23"/>
    <d v="2014-10-12T16:05:25"/>
    <d v="2014-10-12T16:37:00"/>
    <n v="4.8522291661356576E-2"/>
    <n v="1.7553656900609192E-2"/>
    <d v="1899-12-30T00:38:17"/>
  </r>
  <r>
    <n v="1368885"/>
    <n v="55220"/>
    <n v="154990"/>
    <s v="bicycle"/>
    <s v="Saravanaa Bhavan"/>
    <x v="5"/>
    <s v="Cheese Dosa"/>
    <n v="1"/>
    <s v="Dosa Corner"/>
    <d v="1899-12-30T00:05:08"/>
    <n v="40.741604883571803"/>
    <n v="-73.983304239412405"/>
    <n v="40.734926999999999"/>
    <n v="-73.989151000000007"/>
    <d v="2014-10-15T19:35:21"/>
    <d v="2014-10-15T19:58:04"/>
    <d v="2014-10-15T20:07:01"/>
    <d v="2014-10-15T20:16:20"/>
    <n v="2.8455590276280418E-2"/>
    <n v="8.8757387505099209E-3"/>
    <d v="1899-12-30T00:26:32"/>
  </r>
  <r>
    <n v="1462290"/>
    <n v="105702"/>
    <n v="39202"/>
    <s v="bicycle"/>
    <s v="La Esquina Taqueria"/>
    <x v="8"/>
    <s v="Aguacate Con Queso"/>
    <n v="2"/>
    <s v="Tacos"/>
    <d v="1899-12-30T00:07:01"/>
    <n v="40.721353749744097"/>
    <n v="-73.997525293959001"/>
    <n v="40.726895425967903"/>
    <n v="-73.9959644616292"/>
    <d v="2014-10-26T19:14:10"/>
    <d v="2014-10-26T19:51:11"/>
    <d v="2014-10-26T19:59:01"/>
    <d v="2014-10-26T20:03:30"/>
    <n v="3.4262048611708451E-2"/>
    <n v="5.7572886788189882E-3"/>
    <d v="1899-12-30T00:37:50"/>
  </r>
  <r>
    <n v="1486450"/>
    <n v="92738"/>
    <n v="46764"/>
    <s v="bicycle"/>
    <s v="Forty Carrots"/>
    <x v="43"/>
    <m/>
    <m/>
    <m/>
    <m/>
    <n v="40.762048506349302"/>
    <n v="-73.967471122741699"/>
    <n v="40.770269221925403"/>
    <n v="-73.967478187084694"/>
    <d v="2014-10-30T14:12:28"/>
    <d v="2014-10-30T14:48:05"/>
    <d v="2014-10-30T15:14:28"/>
    <d v="2014-10-30T15:19:13"/>
    <n v="4.6360775464563631E-2"/>
    <n v="8.2207186114167732E-3"/>
    <d v="1899-12-30T01:02:00"/>
  </r>
  <r>
    <n v="1488446"/>
    <n v="54630"/>
    <n v="165094"/>
    <s v="bicycle"/>
    <s v="V-Nam Cafe"/>
    <x v="47"/>
    <s v="Spring Rolls"/>
    <n v="1"/>
    <s v="Appetizers"/>
    <d v="1899-12-30T00:11:19"/>
    <n v="40.723505681631899"/>
    <n v="-73.988314440618694"/>
    <n v="40.727322999999998"/>
    <n v="-73.991729000000007"/>
    <d v="2014-10-30T18:23:19"/>
    <d v="2014-10-30T18:34:32"/>
    <d v="2014-10-30T18:45:20"/>
    <d v="2014-10-30T18:50:49"/>
    <n v="1.9097604163107462E-2"/>
    <n v="5.1216340451010183E-3"/>
    <d v="1899-12-30T00:10:43"/>
  </r>
  <r>
    <n v="1485163"/>
    <n v="392740"/>
    <n v="66416"/>
    <s v="bicycle"/>
    <s v="Doughnut Plant LES, Inc."/>
    <x v="32"/>
    <s v="Vanilla Bean &amp; Jam"/>
    <n v="1"/>
    <s v="Filled Square Dougnuts"/>
    <m/>
    <n v="40.716240933766798"/>
    <n v="-73.988682031631498"/>
    <n v="40.711562200000003"/>
    <n v="-73.962080799999995"/>
    <d v="2014-10-30T08:50:33"/>
    <d v="2014-10-30T09:17:08"/>
    <d v="2014-10-30T09:30:11"/>
    <d v="2014-10-30T09:44:48"/>
    <n v="3.7671377314836718E-2"/>
    <n v="2.7009555234646317E-2"/>
    <d v="1899-12-30T00:39:38"/>
  </r>
  <r>
    <n v="1340310"/>
    <n v="42173"/>
    <n v="139613"/>
    <s v="car"/>
    <s v="The Meatball Shop"/>
    <x v="16"/>
    <s v="Chicken"/>
    <n v="1"/>
    <s v="Naked Balls"/>
    <d v="1899-12-30T00:05:59"/>
    <n v="40.771491247520302"/>
    <n v="-73.956334145089798"/>
    <n v="40.777650000000001"/>
    <n v="-73.942873000000006"/>
    <d v="2014-10-11T18:22:56"/>
    <d v="2014-10-11T18:28:59"/>
    <d v="2014-10-11T18:39:49"/>
    <d v="2014-10-11T18:49:33"/>
    <n v="1.848622685065493E-2"/>
    <n v="1.4803130048561841E-2"/>
    <d v="1899-12-30T00:10:54"/>
  </r>
  <r>
    <n v="1373863"/>
    <n v="41638"/>
    <n v="49875"/>
    <s v="bicycle"/>
    <s v="Blue Ribbon Fried Chicken"/>
    <x v="0"/>
    <s v="Tender"/>
    <n v="1"/>
    <s v="By the Piece"/>
    <m/>
    <n v="40.724339999999998"/>
    <n v="-73.990960000000001"/>
    <n v="40.775196000000001"/>
    <n v="-73.983440000000002"/>
    <d v="2014-10-16T15:17:06"/>
    <d v="2014-10-16T15:21:58"/>
    <d v="2014-10-16T15:37:05"/>
    <d v="2014-10-16T16:06:43"/>
    <n v="3.446049768535886E-2"/>
    <n v="5.1408979137892927E-2"/>
    <d v="1899-12-30T00:19:59"/>
  </r>
  <r>
    <n v="1440823"/>
    <n v="59097"/>
    <n v="153879"/>
    <s v="bicycle"/>
    <s v="Sushi Seki Chelsea"/>
    <x v="6"/>
    <m/>
    <m/>
    <m/>
    <d v="1899-12-30T00:07:44"/>
    <n v="40.744370000000004"/>
    <n v="-73.996279999999999"/>
    <n v="40.747064999999999"/>
    <n v="-74.002352000000002"/>
    <d v="2014-10-24T20:28:26"/>
    <d v="2014-10-24T20:49:09"/>
    <d v="2014-10-24T21:04:00"/>
    <d v="2014-10-24T21:09:16"/>
    <n v="2.8359641197312158E-2"/>
    <n v="6.6432077342211248E-3"/>
    <d v="1899-12-30T00:27:50"/>
  </r>
  <r>
    <n v="1307892"/>
    <n v="62730"/>
    <n v="91765"/>
    <s v="bicycle"/>
    <s v="Juice Generation"/>
    <x v="3"/>
    <s v="Smooth Strawberry"/>
    <n v="1"/>
    <s v="Smoothies"/>
    <m/>
    <n v="40.723925150421103"/>
    <n v="-73.996911048889203"/>
    <n v="40.720115999999997"/>
    <n v="-73.999296999999999"/>
    <d v="2014-10-06T13:28:39"/>
    <d v="2014-10-06T13:36:42"/>
    <d v="2014-10-06T13:54:33"/>
    <d v="2014-10-06T13:58:58"/>
    <n v="2.1056967590993736E-2"/>
    <n v="4.4947068462486183E-3"/>
    <d v="1899-12-30T00:25:54"/>
  </r>
  <r>
    <n v="1392788"/>
    <n v="65510"/>
    <n v="53095"/>
    <s v="bicycle"/>
    <s v="Sushi Seki (archived)"/>
    <x v="4"/>
    <m/>
    <m/>
    <m/>
    <d v="1899-12-30T00:04:34"/>
    <n v="40.761836680634801"/>
    <n v="-73.960403720115593"/>
    <n v="40.770679000000001"/>
    <n v="-73.965857"/>
    <d v="2014-10-18T20:59:00"/>
    <d v="2014-10-18T21:57:19"/>
    <d v="2014-10-18T22:03:39"/>
    <d v="2014-10-18T22:13:51"/>
    <n v="5.1972048611787613E-2"/>
    <n v="1.0388689679351889E-2"/>
    <d v="1899-12-30T01:00:04"/>
  </r>
  <r>
    <n v="1356295"/>
    <n v="106006"/>
    <n v="23359"/>
    <s v="bicycle"/>
    <s v="La Esquina Taqueria"/>
    <x v="8"/>
    <s v="Pescado A Las Brasas"/>
    <n v="6"/>
    <s v="Tacos"/>
    <d v="1899-12-30T00:04:59"/>
    <n v="40.721353749744097"/>
    <n v="-73.997525293959001"/>
    <n v="40.725962099999997"/>
    <n v="-73.9915661"/>
    <d v="2014-10-13T18:19:10"/>
    <d v="2014-10-13T18:26:12"/>
    <d v="2014-10-13T18:40:32"/>
    <d v="2014-10-13T18:51:38"/>
    <n v="2.2550092595338356E-2"/>
    <n v="7.5331855626981558E-3"/>
    <d v="1899-12-30T00:16:23"/>
  </r>
  <r>
    <n v="1375546"/>
    <n v="127910"/>
    <n v="116141"/>
    <s v="bicycle"/>
    <s v="Momofuku Noodle Bar"/>
    <x v="8"/>
    <s v="Pork Bun"/>
    <n v="1"/>
    <s v="Buns"/>
    <m/>
    <n v="40.729110403548901"/>
    <n v="-73.984245455566395"/>
    <n v="40.732428200000001"/>
    <n v="-74.008059399999993"/>
    <d v="2014-10-16T19:48:36"/>
    <d v="2014-10-16T19:46:03"/>
    <d v="2014-10-16T20:18:23"/>
    <d v="2014-10-16T20:34:06"/>
    <n v="3.1595567132171709E-2"/>
    <n v="2.4043953975530902E-2"/>
    <d v="1899-12-30T00:29:46"/>
  </r>
  <r>
    <n v="1459968"/>
    <n v="142170"/>
    <n v="160433"/>
    <s v="walker"/>
    <s v="Trader Joe's"/>
    <x v="17"/>
    <s v="Breaded Chicken Tenderloin"/>
    <n v="1"/>
    <s v="Frozen Foods"/>
    <m/>
    <n v="40.74174"/>
    <n v="-73.993650000000002"/>
    <n v="40.735269000000002"/>
    <n v="-73.983548999999996"/>
    <d v="2014-10-26T16:27:47"/>
    <m/>
    <m/>
    <d v="2014-10-26T18:40:21"/>
    <n v="9.206246527901385E-2"/>
    <n v="1.1996001083698237E-2"/>
    <n v="-41938.685955752313"/>
  </r>
  <r>
    <n v="1415345"/>
    <n v="65007"/>
    <n v="151467"/>
    <s v="bicycle"/>
    <s v="Serafina Fabulous Pizza"/>
    <x v="16"/>
    <s v="Ravioli Al Tartufo Nero"/>
    <n v="1"/>
    <s v="Pasta"/>
    <d v="1899-12-30T00:06:49"/>
    <n v="40.776083193932998"/>
    <n v="-73.962171576462296"/>
    <n v="40.770339999999997"/>
    <n v="-73.965992"/>
    <d v="2014-10-21T17:59:30"/>
    <d v="2014-10-21T17:59:51"/>
    <d v="2014-10-21T18:32:15"/>
    <d v="2014-10-21T18:47:34"/>
    <n v="3.3381585650204215E-2"/>
    <n v="6.8978194061232508E-3"/>
    <d v="1899-12-30T00:25:56"/>
  </r>
  <r>
    <n v="1479683"/>
    <n v="269379"/>
    <n v="178325"/>
    <s v="bicycle"/>
    <s v="Momofuku Milk Bar (archived)"/>
    <x v="11"/>
    <s v="Birthday Cake (6&quot;)"/>
    <n v="1"/>
    <s v="6&quot; Cakes"/>
    <m/>
    <n v="40.7231283099199"/>
    <n v="-74.002060890197697"/>
    <n v="40.719552899999996"/>
    <n v="-73.999195900000004"/>
    <d v="2014-10-29T14:59:13"/>
    <d v="2014-10-29T15:03:04"/>
    <d v="2014-10-29T15:22:54"/>
    <d v="2014-10-29T15:37:28"/>
    <n v="2.6567673616227694E-2"/>
    <n v="4.5816727216406849E-3"/>
    <d v="1899-12-30T00:23:41"/>
  </r>
  <r>
    <n v="1457488"/>
    <n v="64153"/>
    <n v="158623"/>
    <s v="bicycle"/>
    <s v="Mighty Quinn's BBQ"/>
    <x v="10"/>
    <s v="Pomme Frites"/>
    <n v="1"/>
    <s v="Sides"/>
    <m/>
    <n v="40.727518945156902"/>
    <n v="-73.988671302795396"/>
    <n v="40.759183"/>
    <n v="-73.976487000000006"/>
    <d v="2014-10-26T13:16:02"/>
    <d v="2014-10-26T13:44:29"/>
    <d v="2014-10-26T13:56:20"/>
    <d v="2014-10-26T14:14:07"/>
    <n v="4.033381944464054E-2"/>
    <n v="3.3927416696773134E-2"/>
    <d v="1899-12-30T00:40:18"/>
  </r>
  <r>
    <n v="1402203"/>
    <n v="100392"/>
    <n v="129310"/>
    <s v="bicycle"/>
    <s v="Liquiteria"/>
    <x v="3"/>
    <m/>
    <m/>
    <m/>
    <m/>
    <n v="40.737323651333803"/>
    <n v="-73.991074562072797"/>
    <n v="40.745455399999997"/>
    <n v="-73.976923499999998"/>
    <d v="2014-10-19T19:23:29"/>
    <d v="2014-10-19T19:23:47"/>
    <d v="2014-10-19T19:41:01"/>
    <d v="2014-10-19T19:53:59"/>
    <n v="2.1177430557145271E-2"/>
    <n v="1.6321087407349777E-2"/>
    <d v="1899-12-30T00:17:32"/>
  </r>
  <r>
    <n v="1288723"/>
    <n v="42424"/>
    <n v="83117"/>
    <s v="bicycle"/>
    <s v="Pure Thai Cookhouse"/>
    <x v="44"/>
    <m/>
    <m/>
    <m/>
    <m/>
    <n v="40.764298861377597"/>
    <n v="-73.988337396566195"/>
    <n v="40.737718000000001"/>
    <n v="-73.982057999999995"/>
    <d v="2014-10-03T20:07:52"/>
    <d v="2014-10-03T20:15:43"/>
    <d v="2014-10-03T20:31:34"/>
    <d v="2014-10-03T20:54:22"/>
    <n v="3.2293935182678979E-2"/>
    <n v="2.7312506527423879E-2"/>
    <d v="1899-12-30T00:23:42"/>
  </r>
  <r>
    <n v="1317875"/>
    <n v="41256"/>
    <n v="153257"/>
    <s v="bicycle"/>
    <s v="The Smith Restaurant"/>
    <x v="0"/>
    <m/>
    <m/>
    <m/>
    <d v="1899-12-30T00:08:13"/>
    <n v="40.731155872068499"/>
    <n v="-73.988727647253299"/>
    <n v="40.708571776471103"/>
    <n v="-74.011251242803894"/>
    <d v="2014-10-08T12:23:36"/>
    <d v="2014-10-08T12:55:31"/>
    <d v="2014-10-08T12:59:53"/>
    <d v="2014-10-08T13:16:02"/>
    <n v="3.6403842590516433E-2"/>
    <n v="3.1895982983427038E-2"/>
    <d v="1899-12-30T00:28:03"/>
  </r>
  <r>
    <n v="1281854"/>
    <n v="45577"/>
    <n v="133293"/>
    <s v="bicycle"/>
    <s v="Parm"/>
    <x v="16"/>
    <s v="Chicken Parm"/>
    <n v="2"/>
    <s v="Sandwiches"/>
    <m/>
    <n v="40.723019825000002"/>
    <n v="-73.995853999999994"/>
    <n v="40.727477999999998"/>
    <n v="-74.003653999999997"/>
    <d v="2014-10-02T20:16:24"/>
    <m/>
    <m/>
    <d v="2014-10-02T20:59:45"/>
    <n v="3.0101192132860888E-2"/>
    <n v="8.9841707647751977E-3"/>
    <n v="-41914.844719976849"/>
  </r>
  <r>
    <n v="1432053"/>
    <n v="112272"/>
    <n v="48430"/>
    <s v="bicycle"/>
    <s v="Blue Ribbon Sushi"/>
    <x v="4"/>
    <s v="Negi Hama"/>
    <n v="1"/>
    <s v="Maki (Special Rolls)"/>
    <d v="1899-12-30T00:08:54"/>
    <n v="40.7261096570601"/>
    <n v="-74.002491863200504"/>
    <n v="40.727805799999999"/>
    <n v="-73.9979716"/>
    <d v="2014-10-23T19:51:28"/>
    <d v="2014-10-23T20:38:41"/>
    <d v="2014-10-23T21:16:31"/>
    <d v="2014-10-23T21:22:10"/>
    <n v="6.2982835654111113E-2"/>
    <n v="4.8280099704125475E-3"/>
    <d v="1899-12-30T01:16:09"/>
  </r>
  <r>
    <n v="1307396"/>
    <n v="34409"/>
    <n v="47204"/>
    <s v="bicycle"/>
    <s v="$10 Blue Ribbon Fried Chicken Sandwich"/>
    <x v="8"/>
    <s v="$10 Dirty Bird Rotisserie Chicken Wrap"/>
    <n v="1"/>
    <s v="Today's Special"/>
    <m/>
    <n v="40.724339999999998"/>
    <n v="-73.990960000000001"/>
    <n v="40.775942999999998"/>
    <n v="-73.976399000000001"/>
    <d v="2014-10-06T11:36:38"/>
    <d v="2014-10-06T11:40:26"/>
    <d v="2014-10-06T11:42:28"/>
    <d v="2014-10-06T12:28:59"/>
    <n v="3.6353564813907724E-2"/>
    <n v="5.3618022436490706E-2"/>
    <d v="1899-12-30T00:05:49"/>
  </r>
  <r>
    <n v="1307936"/>
    <n v="91022"/>
    <n v="57496"/>
    <s v="bicycle"/>
    <s v="sweetgreen"/>
    <x v="20"/>
    <s v="Organic Lentil + Chickpea Soup"/>
    <n v="1"/>
    <s v="Soup"/>
    <d v="1899-12-30T00:03:38"/>
    <n v="40.745078589413303"/>
    <n v="-73.988821506500202"/>
    <n v="40.754148100000002"/>
    <n v="-73.987379599999997"/>
    <d v="2014-10-06T13:43:38"/>
    <d v="2014-10-06T13:41:02"/>
    <d v="2014-10-06T14:03:50"/>
    <d v="2014-10-06T14:13:29"/>
    <n v="2.0729571762785781E-2"/>
    <n v="9.1834153035549679E-3"/>
    <d v="1899-12-30T00:16:34"/>
  </r>
  <r>
    <n v="1354224"/>
    <n v="128364"/>
    <n v="105427"/>
    <s v="bicycle"/>
    <s v="Momofuku Milk Bar"/>
    <x v="11"/>
    <s v="Corn Cookie"/>
    <n v="1"/>
    <s v="Cookies"/>
    <m/>
    <n v="40.731795470614898"/>
    <n v="-73.985672593116803"/>
    <n v="40.740613591223699"/>
    <n v="-73.986800260266307"/>
    <d v="2014-10-13T12:24:22"/>
    <d v="2014-10-13T12:42:04"/>
    <d v="2014-10-13T12:52:54"/>
    <d v="2014-10-13T13:03:13"/>
    <n v="2.6980613423802424E-2"/>
    <n v="8.8899316235520193E-3"/>
    <d v="1899-12-30T00:28:32"/>
  </r>
  <r>
    <n v="1357280"/>
    <n v="164443"/>
    <n v="36348"/>
    <s v="bicycle"/>
    <s v="KOI Restaurant"/>
    <x v="4"/>
    <m/>
    <m/>
    <m/>
    <m/>
    <n v="40.725563522090397"/>
    <n v="-74.005488753318801"/>
    <n v="40.7202117"/>
    <n v="-74.002130800000003"/>
    <d v="2014-10-13T20:11:29"/>
    <d v="2014-10-13T20:43:35"/>
    <d v="2014-10-13T20:43:55"/>
    <d v="2014-10-13T20:50:58"/>
    <n v="2.7418541663791984E-2"/>
    <n v="6.3180574687542916E-3"/>
    <d v="1899-12-30T00:32:26"/>
  </r>
  <r>
    <n v="1448718"/>
    <n v="342777"/>
    <n v="99219"/>
    <s v="bicycle"/>
    <s v="Blue Ribbon Sushi"/>
    <x v="4"/>
    <s v="Yasai Shoga"/>
    <n v="1"/>
    <s v="Osuimono (Soups)"/>
    <d v="1899-12-30T00:11:19"/>
    <n v="40.7261096570601"/>
    <n v="-74.002491863200504"/>
    <n v="40.733924000000002"/>
    <n v="-73.997918999999996"/>
    <d v="2014-10-25T16:58:59"/>
    <d v="2014-10-25T16:56:24"/>
    <d v="2014-10-25T17:34:42"/>
    <d v="2014-10-25T17:40:59"/>
    <n v="2.9175717594625894E-2"/>
    <n v="9.0540064851399697E-3"/>
    <d v="1899-12-30T00:24:24"/>
  </r>
  <r>
    <n v="1314081"/>
    <n v="312853"/>
    <n v="123844"/>
    <s v="bicycle"/>
    <s v="Red Bamboo"/>
    <x v="26"/>
    <s v="Crab Rangoon"/>
    <n v="1"/>
    <s v="Appetizers"/>
    <d v="1899-12-30T00:06:31"/>
    <n v="40.731383000000001"/>
    <n v="-74.000286000000003"/>
    <n v="40.733196197540103"/>
    <n v="-74.003323153999006"/>
    <d v="2014-10-07T16:54:06"/>
    <d v="2014-10-07T17:10:14"/>
    <d v="2014-10-07T17:21:09"/>
    <d v="2014-10-07T17:27:32"/>
    <n v="2.3212638887343928E-2"/>
    <n v="3.5372291038453401E-3"/>
    <d v="1899-12-30T00:20:32"/>
  </r>
  <r>
    <n v="1379554"/>
    <n v="296805"/>
    <n v="112646"/>
    <s v="bicycle"/>
    <s v="Blue Ribbon Fried Chicken"/>
    <x v="0"/>
    <s v="Fries"/>
    <n v="2"/>
    <s v="Sides"/>
    <m/>
    <n v="40.724339999999998"/>
    <n v="-73.990960000000001"/>
    <n v="40.751159700000002"/>
    <n v="-73.968495099999998"/>
    <d v="2014-10-17T12:44:48"/>
    <m/>
    <m/>
    <d v="2014-10-17T13:45:18"/>
    <n v="4.2008831020211801E-2"/>
    <n v="3.4985254609626003E-2"/>
    <n v="-41929.531116076389"/>
  </r>
  <r>
    <n v="1337238"/>
    <n v="174775"/>
    <n v="34667"/>
    <s v="bicycle"/>
    <s v="Dickson's Farmstand Meats"/>
    <x v="0"/>
    <m/>
    <m/>
    <m/>
    <m/>
    <n v="40.742196874990299"/>
    <n v="-74.0053412596409"/>
    <n v="40.748696000000002"/>
    <n v="-74.006062"/>
    <d v="2014-10-11T10:41:27"/>
    <m/>
    <m/>
    <d v="2014-10-11T11:49:29"/>
    <n v="4.7240636573405936E-2"/>
    <n v="6.5389672393269885E-3"/>
    <n v="-41923.445456875001"/>
  </r>
  <r>
    <n v="1341364"/>
    <n v="100738"/>
    <n v="157975"/>
    <s v="bicycle"/>
    <s v="Mari Vanna"/>
    <x v="50"/>
    <s v="Beef Stroganoff"/>
    <n v="1"/>
    <s v="Dinner Entrees"/>
    <d v="1899-12-30T00:16:22"/>
    <n v="40.738768706024501"/>
    <n v="-73.988641562611093"/>
    <n v="40.747098000000001"/>
    <n v="-73.986641000000006"/>
    <d v="2014-10-11T20:18:12"/>
    <d v="2014-10-11T20:25:48"/>
    <d v="2014-10-11T21:04:09"/>
    <d v="2014-10-11T21:20:23"/>
    <n v="4.3192210643610451E-2"/>
    <n v="8.5661770289421884E-3"/>
    <d v="1899-12-30T00:29:35"/>
  </r>
  <r>
    <n v="1332757"/>
    <n v="81405"/>
    <n v="71060"/>
    <s v="bicycle"/>
    <s v="RedFarm Broadway"/>
    <x v="30"/>
    <s v="â€˜Pac Manâ€™ Shrimp Dumplings (4)"/>
    <n v="1"/>
    <s v="Dim Sum"/>
    <d v="1899-12-30T00:08:28"/>
    <n v="40.782116700000003"/>
    <n v="-73.980739099999994"/>
    <n v="40.772317000000001"/>
    <n v="-73.979246000000003"/>
    <d v="2014-10-10T19:04:41"/>
    <d v="2014-10-10T19:26:20"/>
    <d v="2014-10-10T19:35:30"/>
    <d v="2014-10-10T19:46:59"/>
    <n v="2.9363622685195878E-2"/>
    <n v="9.9127931331190536E-3"/>
    <d v="1899-12-30T00:22:21"/>
  </r>
  <r>
    <n v="1465844"/>
    <n v="276192"/>
    <n v="147300"/>
    <s v="bicycle"/>
    <s v="Delicatessen"/>
    <x v="0"/>
    <s v="Crispy Chicken WIngs"/>
    <n v="1"/>
    <s v="Appetizers"/>
    <d v="1899-12-30T00:08:53"/>
    <n v="40.723702712540103"/>
    <n v="-73.9963431157271"/>
    <n v="40.723728999999999"/>
    <n v="-74.004076100000006"/>
    <d v="2014-10-26T22:39:03"/>
    <d v="2014-10-26T22:44:38"/>
    <d v="2014-10-26T23:09:23"/>
    <d v="2014-10-26T23:13:57"/>
    <n v="2.4241365739726461E-2"/>
    <n v="7.7330289534925847E-3"/>
    <d v="1899-12-30T00:21:27"/>
  </r>
  <r>
    <n v="1274782"/>
    <n v="129969"/>
    <n v="104533"/>
    <s v="bicycle"/>
    <s v="Blue Ribbon Fried Chicken"/>
    <x v="0"/>
    <s v="Vanilla"/>
    <n v="1"/>
    <s v="Milkshakes"/>
    <m/>
    <n v="40.724339999999998"/>
    <n v="-73.990960000000001"/>
    <n v="40.743617299999997"/>
    <n v="-74.006400400000004"/>
    <d v="2014-10-01T19:05:15"/>
    <d v="2014-10-01T19:13:34"/>
    <d v="2014-10-01T19:30:31"/>
    <d v="2014-10-01T19:45:31"/>
    <n v="2.795707176119322E-2"/>
    <n v="2.4698587964700355E-2"/>
    <d v="1899-12-30T00:25:16"/>
  </r>
  <r>
    <n v="1409670"/>
    <n v="129798"/>
    <n v="144384"/>
    <s v="bicycle"/>
    <s v="TAO"/>
    <x v="4"/>
    <s v="Jumbo Shrimp Tempura with Garlic Chile Sauce"/>
    <n v="1"/>
    <s v="Small Plates"/>
    <d v="1899-12-30T00:07:35"/>
    <n v="40.762857763598497"/>
    <n v="-73.9716190014841"/>
    <n v="40.783716900000002"/>
    <n v="-73.983505199999996"/>
    <d v="2014-10-20T17:57:25"/>
    <d v="2014-10-20T17:55:13"/>
    <d v="2014-10-20T18:39:21"/>
    <d v="2014-10-20T18:52:23"/>
    <n v="3.8171111111296341E-2"/>
    <n v="2.4008025461829875E-2"/>
    <d v="1899-12-30T00:34:21"/>
  </r>
  <r>
    <n v="1475902"/>
    <n v="99621"/>
    <n v="170737"/>
    <s v="bicycle"/>
    <s v="Jack's Wife Freda"/>
    <x v="22"/>
    <s v="Chopped Salad"/>
    <n v="1"/>
    <s v="Sides"/>
    <d v="1899-12-30T00:10:15"/>
    <n v="40.721989949797702"/>
    <n v="-73.997747898101807"/>
    <n v="40.723838000000001"/>
    <n v="-74.0109219"/>
    <d v="2014-10-28T20:35:26"/>
    <d v="2014-10-28T20:46:53"/>
    <d v="2014-10-28T20:59:44"/>
    <d v="2014-10-28T21:22:29"/>
    <n v="3.2675636575731914E-2"/>
    <n v="1.3302992729600581E-2"/>
    <d v="1899-12-30T00:14:03"/>
  </r>
  <r>
    <n v="1391781"/>
    <n v="62684"/>
    <n v="118093"/>
    <s v="scooter"/>
    <s v="Lilli and Loo"/>
    <x v="30"/>
    <m/>
    <m/>
    <m/>
    <d v="1899-12-30T00:04:09"/>
    <n v="40.763733999999999"/>
    <n v="-73.967008000000007"/>
    <n v="40.724454999999999"/>
    <n v="-73.990891099999999"/>
    <d v="2014-10-18T19:43:30"/>
    <d v="2014-10-18T19:53:24"/>
    <d v="2014-10-18T20:01:43"/>
    <d v="2014-10-18T20:22:43"/>
    <n v="2.7233495369728189E-2"/>
    <n v="4.5970015299210583E-2"/>
    <d v="1899-12-30T00:14:04"/>
  </r>
  <r>
    <n v="1304347"/>
    <n v="102341"/>
    <n v="67430"/>
    <s v="bicycle"/>
    <s v="Max"/>
    <x v="8"/>
    <m/>
    <m/>
    <m/>
    <d v="1899-12-30T00:06:03"/>
    <n v="40.717367940000003"/>
    <n v="-74.010260000000002"/>
    <n v="40.723838000000001"/>
    <n v="-74.0109219"/>
    <d v="2014-10-05T20:37:27"/>
    <d v="2014-10-05T20:52:48"/>
    <d v="2014-10-05T21:06:09"/>
    <d v="2014-10-05T21:14:55"/>
    <n v="2.6013773145677987E-2"/>
    <n v="6.5038287195751986E-3"/>
    <d v="1899-12-30T00:22:38"/>
  </r>
  <r>
    <n v="1459881"/>
    <n v="217511"/>
    <n v="113822"/>
    <s v="bicycle"/>
    <s v="Momofuku Milk Bar (archived)"/>
    <x v="11"/>
    <s v="Birthday Cake (6&quot;)"/>
    <n v="1"/>
    <s v="6&quot; Cakes"/>
    <m/>
    <n v="40.7231283099199"/>
    <n v="-74.002060890197697"/>
    <n v="40.727359404523703"/>
    <n v="-74.002907996991297"/>
    <d v="2014-10-26T16:16:39"/>
    <d v="2014-10-26T16:30:09"/>
    <d v="2014-10-26T16:45:00"/>
    <d v="2014-10-26T16:54:30"/>
    <n v="2.6291886570106726E-2"/>
    <n v="4.31506100375107E-3"/>
    <d v="1899-12-30T00:28:21"/>
  </r>
  <r>
    <n v="1293201"/>
    <n v="265369"/>
    <n v="124045"/>
    <s v="bicycle"/>
    <s v="Eastside Cellars"/>
    <x v="8"/>
    <m/>
    <m/>
    <m/>
    <m/>
    <n v="40.779729021268103"/>
    <n v="-73.947601318359403"/>
    <n v="40.780394999999999"/>
    <n v="-73.946228000000005"/>
    <d v="2014-10-04T13:58:09"/>
    <m/>
    <m/>
    <d v="2014-10-04T14:40:54"/>
    <n v="2.969255787320435E-2"/>
    <n v="1.5262801143950174E-3"/>
    <n v="-41916.582044027775"/>
  </r>
  <r>
    <n v="1387408"/>
    <n v="33065"/>
    <n v="31156"/>
    <s v="bicycle"/>
    <s v="The Tumi Store"/>
    <x v="8"/>
    <m/>
    <m/>
    <m/>
    <m/>
    <n v="40.740542791992397"/>
    <n v="-73.990248441696195"/>
    <n v="40.739249999999998"/>
    <n v="-73.987840000000006"/>
    <d v="2014-10-18T10:35:42"/>
    <d v="2014-10-18T10:34:02"/>
    <d v="2014-10-18T10:49:22"/>
    <d v="2014-10-18T10:52:54"/>
    <n v="1.1946863429329824E-2"/>
    <n v="2.7334781029952496E-3"/>
    <d v="1899-12-30T00:13:40"/>
  </r>
  <r>
    <n v="1302763"/>
    <n v="61388"/>
    <n v="149328"/>
    <s v="car"/>
    <s v="Five Guys Burgers and Fries"/>
    <x v="2"/>
    <s v="Cheeseburger"/>
    <n v="1"/>
    <s v="Burgers"/>
    <d v="1899-12-30T00:07:13"/>
    <n v="40.762524533333298"/>
    <n v="-73.976960000000005"/>
    <n v="40.761690000000002"/>
    <n v="-73.961679000000004"/>
    <d v="2014-10-05T18:29:03"/>
    <d v="2014-10-05T18:49:58"/>
    <d v="2014-10-05T19:00:47"/>
    <d v="2014-10-05T19:16:49"/>
    <n v="3.3176828706928063E-2"/>
    <n v="1.5303771002090764E-2"/>
    <d v="1899-12-30T00:24:31"/>
  </r>
  <r>
    <n v="1448798"/>
    <n v="317672"/>
    <n v="142140"/>
    <s v="car"/>
    <s v="Shake Shack"/>
    <x v="2"/>
    <s v="Fries"/>
    <n v="2"/>
    <s v="Fries"/>
    <m/>
    <n v="40.7152793278103"/>
    <n v="-74.014860391616807"/>
    <n v="40.723502699999997"/>
    <n v="-74.009098300000005"/>
    <d v="2014-10-25T17:06:28"/>
    <d v="2014-10-25T17:24:27"/>
    <d v="2014-10-25T17:52:22"/>
    <d v="2014-10-25T18:02:30"/>
    <n v="3.8914212964300532E-2"/>
    <n v="1.0041192656786366E-2"/>
    <d v="1899-12-30T00:45:54"/>
  </r>
  <r>
    <n v="1387920"/>
    <n v="375270"/>
    <n v="64664"/>
    <s v="bicycle"/>
    <s v="Dunkin Donuts"/>
    <x v="8"/>
    <m/>
    <m/>
    <m/>
    <m/>
    <n v="40.790224600980601"/>
    <n v="-73.975088596343994"/>
    <n v="40.790554999999998"/>
    <n v="-73.978365999999994"/>
    <d v="2014-10-18T12:29:04"/>
    <d v="2014-10-18T12:33:28"/>
    <d v="2014-10-18T12:44:53"/>
    <d v="2014-10-18T12:46:02"/>
    <n v="1.1772372687119059E-2"/>
    <n v="3.2940155185396808E-3"/>
    <d v="1899-12-30T00:15:49"/>
  </r>
  <r>
    <n v="1490829"/>
    <n v="400897"/>
    <n v="53095"/>
    <s v="bicycle"/>
    <s v="Pizza Hut"/>
    <x v="1"/>
    <s v="Large Veggie Lover's"/>
    <n v="1"/>
    <s v="Large Pizzas"/>
    <m/>
    <n v="40.74962"/>
    <n v="-73.991614999999996"/>
    <n v="40.750100940154802"/>
    <n v="-73.984201782130199"/>
    <d v="2014-10-30T21:53:20"/>
    <d v="2014-10-30T22:22:28"/>
    <d v="2014-10-30T22:54:18"/>
    <d v="2014-10-30T23:00:16"/>
    <n v="4.6478738426230848E-2"/>
    <n v="7.4288022330367192E-3"/>
    <d v="1899-12-30T01:00:57"/>
  </r>
  <r>
    <n v="1332754"/>
    <n v="102101"/>
    <n v="137090"/>
    <s v="bicycle"/>
    <s v="Chipotle Mexican Grill $1.99 Delivery"/>
    <x v="9"/>
    <m/>
    <m/>
    <m/>
    <m/>
    <n v="40.689191342889302"/>
    <n v="-73.992584199600998"/>
    <n v="40.6852110335982"/>
    <n v="-73.9680517372433"/>
    <d v="2014-10-10T19:03:41"/>
    <d v="2014-10-10T19:03:44"/>
    <d v="2014-10-10T19:20:03"/>
    <d v="2014-10-10T19:52:36"/>
    <n v="3.3979976848058868E-2"/>
    <n v="2.4853260779718271E-2"/>
    <d v="1899-12-30T00:16:23"/>
  </r>
  <r>
    <n v="1274112"/>
    <n v="198309"/>
    <n v="124216"/>
    <s v="bicycle"/>
    <s v="Blue Ribbon Sushi"/>
    <x v="4"/>
    <s v="Edamame"/>
    <n v="1"/>
    <s v="Appetizers"/>
    <d v="1899-12-30T00:02:59"/>
    <n v="40.7261096570601"/>
    <n v="-74.002491863200504"/>
    <n v="40.749953300000001"/>
    <n v="-74.004846099999995"/>
    <d v="2014-10-01T16:41:55"/>
    <d v="2014-10-01T16:53:51"/>
    <d v="2014-10-01T17:12:08"/>
    <d v="2014-10-01T17:27:39"/>
    <n v="3.1755960648297332E-2"/>
    <n v="2.3959585546365268E-2"/>
    <d v="1899-12-30T00:27:14"/>
  </r>
  <r>
    <n v="1302258"/>
    <n v="62540"/>
    <n v="156557"/>
    <s v="car"/>
    <s v="Candle Cafe West"/>
    <x v="26"/>
    <s v="Grilled Kale Salad"/>
    <n v="1"/>
    <s v="Salads"/>
    <d v="1899-12-30T00:05:05"/>
    <n v="40.790399757583998"/>
    <n v="-73.974712559392302"/>
    <n v="40.737606999999997"/>
    <n v="-74.008944"/>
    <d v="2014-10-05T17:30:02"/>
    <d v="2014-10-05T17:27:44"/>
    <d v="2014-10-05T17:50:04"/>
    <d v="2014-10-05T18:21:56"/>
    <n v="3.604810185788665E-2"/>
    <n v="6.2919526217236052E-2"/>
    <d v="1899-12-30T00:14:58"/>
  </r>
  <r>
    <n v="1410254"/>
    <n v="99288"/>
    <n v="102353"/>
    <s v="car"/>
    <s v="Dig Inn Seasonal Market"/>
    <x v="0"/>
    <m/>
    <m/>
    <m/>
    <d v="1899-12-30T00:02:58"/>
    <n v="40.706139185458802"/>
    <n v="-74.007372669829493"/>
    <n v="40.716209399999997"/>
    <n v="-74.015575299999995"/>
    <d v="2014-10-20T19:16:43"/>
    <d v="2014-10-20T19:20:46"/>
    <d v="2014-10-20T19:32:36"/>
    <d v="2014-10-20T19:48:15"/>
    <n v="2.1890289353905246E-2"/>
    <n v="1.2988162403500442E-2"/>
    <d v="1899-12-30T00:12:55"/>
  </r>
  <r>
    <n v="1365462"/>
    <n v="147104"/>
    <n v="101359"/>
    <s v="bicycle"/>
    <s v="143 Reade Street"/>
    <x v="8"/>
    <m/>
    <m/>
    <m/>
    <m/>
    <n v="40.7164848907859"/>
    <n v="-74.009984135627704"/>
    <n v="40.7162468"/>
    <n v="-74.010053299999996"/>
    <d v="2014-10-15T10:32:10"/>
    <d v="2014-10-15T10:49:23"/>
    <d v="2014-10-15T11:02:30"/>
    <d v="2014-10-15T11:09:46"/>
    <n v="2.611030092521105E-2"/>
    <n v="2.4793332314273228E-4"/>
    <d v="1899-12-30T00:30:21"/>
  </r>
  <r>
    <n v="1320684"/>
    <n v="275689"/>
    <n v="99219"/>
    <s v="bicycle"/>
    <s v="Nobu Next Door"/>
    <x v="6"/>
    <s v="Yellowtail Sashimi with Jalapeno"/>
    <n v="2"/>
    <s v="Dinner Cold Dishes"/>
    <d v="1899-12-30T00:14:44"/>
    <n v="40.719386413349397"/>
    <n v="-74.008692501044905"/>
    <n v="40.7202117"/>
    <n v="-74.002130800000003"/>
    <d v="2014-10-08T21:02:32"/>
    <m/>
    <m/>
    <d v="2014-10-08T22:12:06"/>
    <n v="4.8306886579666752E-2"/>
    <n v="6.6133969076660852E-3"/>
    <n v="-41920.886992766202"/>
  </r>
  <r>
    <n v="1275162"/>
    <n v="250494"/>
    <n v="47204"/>
    <s v="bicycle"/>
    <s v="Parm"/>
    <x v="16"/>
    <s v="Meatball Parm"/>
    <n v="1"/>
    <s v="Sandwiches"/>
    <d v="1899-12-30T00:04:21"/>
    <n v="40.723019825000002"/>
    <n v="-73.995853999999994"/>
    <n v="40.723884614769901"/>
    <n v="-73.999316845760703"/>
    <d v="2014-10-01T19:54:48"/>
    <d v="2014-10-01T20:18:47"/>
    <d v="2014-10-01T20:26:08"/>
    <d v="2014-10-01T20:30:45"/>
    <n v="2.4964583331893664E-2"/>
    <n v="3.569196283279855E-3"/>
    <d v="1899-12-30T00:26:59"/>
  </r>
  <r>
    <n v="1338534"/>
    <n v="77540"/>
    <n v="158623"/>
    <s v="bicycle"/>
    <s v="B &amp; B Winepub (Burger &amp; Barrel)"/>
    <x v="8"/>
    <m/>
    <m/>
    <m/>
    <d v="1899-12-30T00:20:58"/>
    <n v="40.725921256378498"/>
    <n v="-73.997823706728695"/>
    <n v="40.7375647"/>
    <n v="-74.008859599999994"/>
    <d v="2014-10-11T14:28:55"/>
    <d v="2014-10-11T14:36:56"/>
    <d v="2014-10-11T15:03:27"/>
    <d v="2014-10-11T15:12:35"/>
    <n v="3.0327002314152196E-2"/>
    <n v="1.6042466134063536E-2"/>
    <d v="1899-12-30T00:13:34"/>
  </r>
  <r>
    <n v="1467929"/>
    <n v="58898"/>
    <n v="167023"/>
    <s v="bicycle"/>
    <s v="Whole Foods Market"/>
    <x v="17"/>
    <s v="Hot Sweet Mustard"/>
    <n v="1"/>
    <s v="Condiments &amp; Spreads"/>
    <m/>
    <n v="40.734852286139699"/>
    <n v="-73.991085290908799"/>
    <n v="40.729953600000002"/>
    <n v="-73.986349799999999"/>
    <d v="2014-10-27T13:04:48"/>
    <d v="2014-10-27T13:15:27"/>
    <d v="2014-10-27T14:30:23"/>
    <d v="2014-10-27T14:43:48"/>
    <n v="6.8755046297155786E-2"/>
    <n v="6.8133692137286907E-3"/>
    <d v="1899-12-30T01:25:35"/>
  </r>
  <r>
    <n v="1294879"/>
    <n v="133330"/>
    <n v="46760"/>
    <s v="car"/>
    <s v="Buffalo Wild Wings"/>
    <x v="0"/>
    <m/>
    <m/>
    <m/>
    <d v="1899-12-30T00:08:14"/>
    <n v="40.76"/>
    <n v="-73.986500000000007"/>
    <n v="40.759030699999997"/>
    <n v="-73.994566500000005"/>
    <d v="2014-10-04T18:25:28"/>
    <d v="2014-10-04T18:39:20"/>
    <d v="2014-10-04T18:50:40"/>
    <d v="2014-10-04T18:57:56"/>
    <n v="2.255200231593335E-2"/>
    <n v="8.1245285857072004E-3"/>
    <d v="1899-12-30T00:16:58"/>
  </r>
  <r>
    <n v="1445656"/>
    <n v="396684"/>
    <n v="118095"/>
    <s v="bicycle"/>
    <s v="Mighty Quinn's BBQ"/>
    <x v="10"/>
    <s v="Sweet Potato Casserole"/>
    <n v="2"/>
    <s v="Sides"/>
    <m/>
    <n v="40.727518945156902"/>
    <n v="-73.988671302795396"/>
    <n v="40.723700999999998"/>
    <n v="-73.993503000000004"/>
    <d v="2014-10-25T12:51:12"/>
    <d v="2014-10-25T12:54:01"/>
    <d v="2014-10-25T13:26:58"/>
    <d v="2014-10-25T13:41:32"/>
    <n v="3.494892361050006E-2"/>
    <n v="6.1580843691964047E-3"/>
    <d v="1899-12-30T00:35:46"/>
  </r>
  <r>
    <n v="1321817"/>
    <n v="354016"/>
    <n v="19432"/>
    <s v="car"/>
    <s v="Blue Ribbon Sushi Izakaya"/>
    <x v="4"/>
    <s v="Sake"/>
    <n v="1"/>
    <s v="Taiseyo (Atlantic Ocean)"/>
    <d v="1899-12-30T00:02:17"/>
    <n v="40.721979579708403"/>
    <n v="-73.988148214155601"/>
    <n v="40.723329499999998"/>
    <n v="-73.991501799999995"/>
    <d v="2014-10-08T23:37:09"/>
    <d v="2014-10-08T23:37:19"/>
    <d v="2014-10-08T23:50:09"/>
    <d v="2014-10-08T23:56:00"/>
    <n v="1.3082754623610526E-2"/>
    <n v="3.6150826836160461E-3"/>
    <d v="1899-12-30T00:10:43"/>
  </r>
  <r>
    <n v="1488977"/>
    <n v="111356"/>
    <n v="22502"/>
    <s v="bicycle"/>
    <s v="Bhatti Indian Grill"/>
    <x v="5"/>
    <s v="Garlic Naan"/>
    <n v="1"/>
    <s v="Breads"/>
    <d v="1899-12-30T00:08:18"/>
    <n v="40.742228099999998"/>
    <n v="-73.983075999999997"/>
    <n v="40.739636900000001"/>
    <n v="-73.999628200000004"/>
    <d v="2014-10-30T19:19:40"/>
    <d v="2014-10-30T19:48:49"/>
    <d v="2014-10-30T20:08:28"/>
    <d v="2014-10-30T20:17:09"/>
    <n v="3.9908842591103166E-2"/>
    <n v="1.6753794862066594E-2"/>
    <d v="1899-12-30T00:40:29"/>
  </r>
  <r>
    <n v="1478464"/>
    <n v="101746"/>
    <n v="112830"/>
    <s v="bicycle"/>
    <s v="Cafeteria"/>
    <x v="0"/>
    <s v="Croissant French Toast"/>
    <n v="1"/>
    <s v="Breakfast"/>
    <d v="1899-12-30T00:11:38"/>
    <n v="40.740527999999998"/>
    <n v="-73.997884600000006"/>
    <n v="40.730256400000002"/>
    <n v="-73.975648399999997"/>
    <d v="2014-10-29T10:05:13"/>
    <d v="2014-10-29T10:29:11"/>
    <d v="2014-10-29T10:42:23"/>
    <d v="2014-10-29T11:01:06"/>
    <n v="3.8809131947346032E-2"/>
    <n v="2.449396572628269E-2"/>
    <d v="1899-12-30T00:25:31"/>
  </r>
  <r>
    <n v="1275532"/>
    <n v="130820"/>
    <n v="22502"/>
    <s v="bicycle"/>
    <s v="Siggy's Good Food"/>
    <x v="8"/>
    <m/>
    <m/>
    <m/>
    <d v="1899-12-30T00:03:49"/>
    <n v="40.724754500000003"/>
    <n v="-73.993145699999999"/>
    <n v="40.7183876"/>
    <n v="-74.004408699999999"/>
    <d v="2014-10-01T20:35:27"/>
    <d v="2014-10-01T20:57:47"/>
    <d v="2014-10-01T21:04:38"/>
    <d v="2014-10-01T21:11:28"/>
    <n v="2.5007349540828727E-2"/>
    <n v="1.2938028621472142E-2"/>
    <d v="1899-12-30T00:25:23"/>
  </r>
  <r>
    <n v="1491424"/>
    <n v="391367"/>
    <n v="172130"/>
    <s v="walker"/>
    <s v="Veselka"/>
    <x v="24"/>
    <s v="Small Plate of Pierogis"/>
    <n v="1"/>
    <s v="Handmade Varenyky (Pierogi)"/>
    <d v="1899-12-30T00:07:30"/>
    <n v="40.729136234409197"/>
    <n v="-73.986971512913399"/>
    <n v="40.723531399999999"/>
    <n v="-73.982324199999994"/>
    <d v="2014-10-30T23:08:43"/>
    <d v="2014-10-30T23:10:31"/>
    <d v="2014-10-30T23:23:51"/>
    <d v="2014-10-30T23:29:45"/>
    <n v="1.4599351852666587E-2"/>
    <n v="7.2809124476011702E-3"/>
    <d v="1899-12-30T00:07:38"/>
  </r>
  <r>
    <n v="1306653"/>
    <n v="301032"/>
    <n v="147300"/>
    <s v="bicycle"/>
    <s v="Coppelia"/>
    <x v="46"/>
    <s v="Chicharron"/>
    <n v="1"/>
    <s v="Snacks"/>
    <d v="1899-12-30T00:03:05"/>
    <n v="40.738938822766698"/>
    <n v="-73.999974334746099"/>
    <n v="40.714311888479799"/>
    <n v="-74.007687083578205"/>
    <d v="2014-10-06T00:50:43"/>
    <d v="2014-10-06T01:17:11"/>
    <d v="2014-10-06T01:31:02"/>
    <d v="2014-10-06T01:48:54"/>
    <n v="4.040143518068362E-2"/>
    <n v="2.5806440802993887E-2"/>
    <d v="1899-12-30T00:37:14"/>
  </r>
  <r>
    <n v="1400555"/>
    <n v="337756"/>
    <n v="114469"/>
    <s v="bicycle"/>
    <s v="Whole Foods Market"/>
    <x v="17"/>
    <s v="Fruit Bars, Pineapple &amp; Lime,"/>
    <n v="1"/>
    <s v="Ice Cream &amp; Novelties"/>
    <m/>
    <n v="40.723954999999997"/>
    <n v="-73.991828999999996"/>
    <n v="40.724174499999997"/>
    <n v="-73.984167400000004"/>
    <d v="2014-10-19T17:40:03"/>
    <d v="2014-10-19T19:48:37"/>
    <d v="2014-10-19T19:57:17"/>
    <d v="2014-10-19T20:02:40"/>
    <n v="9.9036064821120817E-2"/>
    <n v="7.6647436232317274E-3"/>
    <d v="1899-12-30T02:17:14"/>
  </r>
  <r>
    <n v="1355065"/>
    <n v="142461"/>
    <n v="156712"/>
    <s v="bicycle"/>
    <s v="Shake Shack"/>
    <x v="2"/>
    <s v="Cheese Fries"/>
    <n v="1"/>
    <s v="Fries"/>
    <m/>
    <n v="40.7152793278103"/>
    <n v="-74.014860391616807"/>
    <n v="40.719922599999997"/>
    <n v="-74.007101599999999"/>
    <d v="2014-10-13T14:24:19"/>
    <d v="2014-10-13T14:27:16"/>
    <d v="2014-10-13T14:58:05"/>
    <d v="2014-10-13T15:07:56"/>
    <n v="3.0277893514721654E-2"/>
    <n v="9.0420586140914031E-3"/>
    <d v="1899-12-30T00:33:46"/>
  </r>
  <r>
    <n v="1435268"/>
    <n v="44759"/>
    <n v="172130"/>
    <s v="walker"/>
    <s v="The Smile"/>
    <x v="0"/>
    <s v="Croissant"/>
    <n v="1"/>
    <s v="Sides &amp; Pastries"/>
    <d v="1899-12-30T00:11:52"/>
    <n v="40.726413182830903"/>
    <n v="-73.993821144104004"/>
    <n v="40.724454999999999"/>
    <n v="-73.990891000000005"/>
    <d v="2014-10-24T09:27:00"/>
    <m/>
    <m/>
    <d v="2014-10-24T09:55:55"/>
    <n v="2.0077662033145316E-2"/>
    <n v="3.5242338840447132E-3"/>
    <n v="-41936.401988194448"/>
  </r>
  <r>
    <n v="1356751"/>
    <n v="350373"/>
    <n v="79847"/>
    <s v="bicycle"/>
    <s v="Blue Ribbon Fried Chicken"/>
    <x v="0"/>
    <s v="Breast"/>
    <n v="2"/>
    <s v="By the Piece"/>
    <m/>
    <n v="40.724339999999998"/>
    <n v="-73.990960000000001"/>
    <n v="40.733302000000002"/>
    <n v="-74.001362"/>
    <d v="2014-10-13T19:18:01"/>
    <d v="2014-10-13T19:51:01"/>
    <d v="2014-10-13T20:05:57"/>
    <d v="2014-10-13T20:13:15"/>
    <n v="3.8367858796846122E-2"/>
    <n v="1.373022388747001E-2"/>
    <d v="1899-12-30T00:47:57"/>
  </r>
  <r>
    <n v="1419289"/>
    <n v="87490"/>
    <n v="105178"/>
    <s v="bicycle"/>
    <s v="Masala Times"/>
    <x v="8"/>
    <m/>
    <m/>
    <m/>
    <d v="1899-12-30T00:03:38"/>
    <n v="40.729384000000003"/>
    <n v="-74.001541000000003"/>
    <n v="40.722076800000004"/>
    <n v="-73.987149099999996"/>
    <d v="2014-10-22T02:15:58"/>
    <d v="2014-10-22T02:19:03"/>
    <d v="2014-10-22T02:40:53"/>
    <d v="2014-10-22T02:55:42"/>
    <n v="2.7589328703470528E-2"/>
    <n v="1.6140692595120874E-2"/>
    <d v="1899-12-30T00:21:17"/>
  </r>
  <r>
    <n v="1314633"/>
    <n v="300552"/>
    <n v="9349"/>
    <s v="bicycle"/>
    <s v="Shake Shack"/>
    <x v="2"/>
    <s v="Original Shake"/>
    <n v="1"/>
    <s v="Shakes"/>
    <m/>
    <n v="40.779126065705498"/>
    <n v="-73.954904894578206"/>
    <n v="40.768820670360398"/>
    <n v="-73.959275384829098"/>
    <d v="2014-10-07T18:55:35"/>
    <d v="2014-10-07T19:05:45"/>
    <d v="2014-10-07T19:19:35"/>
    <d v="2014-10-07T19:31:50"/>
    <n v="2.517738426104188E-2"/>
    <n v="1.1193853592572236E-2"/>
    <d v="1899-12-30T00:24:00"/>
  </r>
  <r>
    <n v="1391765"/>
    <n v="375631"/>
    <n v="154749"/>
    <s v="car"/>
    <s v="Blue Ribbon Sushi"/>
    <x v="4"/>
    <s v="Maguro"/>
    <n v="2"/>
    <s v="Taiseyo (Atlantic Ocean)"/>
    <d v="1899-12-30T00:16:18"/>
    <n v="40.7261096570601"/>
    <n v="-74.002491863200504"/>
    <n v="40.687354900000003"/>
    <n v="-73.970954000000006"/>
    <d v="2014-10-18T19:42:38"/>
    <d v="2014-10-18T20:12:50"/>
    <d v="2014-10-18T20:31:40"/>
    <d v="2014-10-18T21:07:31"/>
    <n v="5.8945763885276392E-2"/>
    <n v="4.9965668313757955E-2"/>
    <d v="1899-12-30T00:32:43"/>
  </r>
  <r>
    <n v="1314500"/>
    <n v="95644"/>
    <n v="22502"/>
    <s v="bicycle"/>
    <s v="Golden Rule Wine &amp; Liquor Store"/>
    <x v="8"/>
    <m/>
    <m/>
    <m/>
    <m/>
    <n v="40.731372708477302"/>
    <n v="-74.006588459014907"/>
    <n v="40.730668999999999"/>
    <n v="-74.006186"/>
    <d v="2014-10-07T18:30:03"/>
    <m/>
    <m/>
    <d v="2014-10-07T18:57:28"/>
    <n v="1.904061342793284E-2"/>
    <n v="8.1066570157397298E-4"/>
    <n v="-41919.770869085645"/>
  </r>
  <r>
    <n v="1348091"/>
    <n v="133524"/>
    <n v="148895"/>
    <s v="bicycle"/>
    <s v="Astor Wines &amp; Spirits"/>
    <x v="49"/>
    <m/>
    <m/>
    <m/>
    <m/>
    <n v="40.728014040346402"/>
    <n v="-73.993037568965505"/>
    <n v="40.729235199999998"/>
    <n v="-73.991171600000001"/>
    <d v="2014-10-12T17:36:15"/>
    <d v="2014-10-12T17:45:56"/>
    <d v="2014-10-12T17:59:33"/>
    <d v="2014-10-12T18:02:51"/>
    <n v="1.8477048608474433E-2"/>
    <n v="2.2300383583684844E-3"/>
    <d v="1899-12-30T00:23:18"/>
  </r>
  <r>
    <n v="1281808"/>
    <n v="41246"/>
    <n v="142275"/>
    <s v="bicycle"/>
    <s v="Shake Shack"/>
    <x v="2"/>
    <s v="Shackburger"/>
    <n v="1"/>
    <s v="Burgers"/>
    <m/>
    <n v="40.758456774983799"/>
    <n v="-73.989140466129399"/>
    <n v="40.758789034194898"/>
    <n v="-73.993763180104395"/>
    <d v="2014-10-02T20:10:05"/>
    <d v="2014-10-02T20:18:23"/>
    <d v="2014-10-02T20:48:10"/>
    <d v="2014-10-02T20:54:54"/>
    <n v="3.1121423613512889E-2"/>
    <n v="4.6346392176719337E-3"/>
    <d v="1899-12-30T00:38:04"/>
  </r>
  <r>
    <n v="1488426"/>
    <n v="177250"/>
    <n v="116881"/>
    <s v="bicycle"/>
    <s v="RedFarm Hudson"/>
    <x v="30"/>
    <s v="Pan-Fried Pork Buns, Spicy Sauce (4)"/>
    <n v="1"/>
    <s v="Dim Sum"/>
    <d v="1899-12-30T00:07:48"/>
    <n v="40.734213854853898"/>
    <n v="-74.006202029303594"/>
    <n v="40.737667799999997"/>
    <n v="-74.005276100000003"/>
    <d v="2014-10-30T18:21:15"/>
    <d v="2014-10-30T18:21:11"/>
    <d v="2014-10-30T18:48:00"/>
    <d v="2014-10-30T18:53:41"/>
    <n v="2.252578703337349E-2"/>
    <n v="3.5759029835143708E-3"/>
    <d v="1899-12-30T00:18:57"/>
  </r>
  <r>
    <n v="1281295"/>
    <n v="75115"/>
    <n v="118659"/>
    <s v="walker"/>
    <s v="Momofuku Milk Bar"/>
    <x v="11"/>
    <s v="Apple Pie Cake Truffles"/>
    <n v="1"/>
    <s v="Cake Truffles"/>
    <m/>
    <n v="40.731795470614898"/>
    <n v="-73.985672593116803"/>
    <n v="40.732028999999997"/>
    <n v="-73.993404999999996"/>
    <d v="2014-10-02T19:17:15"/>
    <m/>
    <m/>
    <d v="2014-10-02T20:02:40"/>
    <n v="3.1538020833977498E-2"/>
    <n v="7.7359325346690816E-3"/>
    <n v="-41914.803649918984"/>
  </r>
  <r>
    <n v="1457487"/>
    <n v="343889"/>
    <n v="112851"/>
    <s v="walker"/>
    <s v="Shake Shack"/>
    <x v="2"/>
    <s v="Fountain Soda"/>
    <n v="1"/>
    <s v="Drinks"/>
    <m/>
    <n v="40.780825773220101"/>
    <n v="-73.976483345031696"/>
    <n v="40.773385206803603"/>
    <n v="-73.978977089921599"/>
    <d v="2014-10-26T13:14:45"/>
    <d v="2014-10-26T13:19:06"/>
    <d v="2014-10-26T13:59:56"/>
    <d v="2014-10-26T14:07:42"/>
    <n v="3.6774398147827014E-2"/>
    <n v="7.8473430009300977E-3"/>
    <d v="1899-12-30T00:45:11"/>
  </r>
  <r>
    <n v="1333082"/>
    <n v="81166"/>
    <n v="119839"/>
    <s v="bicycle"/>
    <s v="Dos Caminos"/>
    <x v="9"/>
    <s v="Traditional"/>
    <n v="1"/>
    <s v="Dinner Guacamole"/>
    <d v="1899-12-30T00:13:12"/>
    <n v="40.755579642755897"/>
    <n v="-73.970861434936495"/>
    <n v="40.767777199999998"/>
    <n v="-73.961561500000002"/>
    <d v="2014-10-10T19:43:07"/>
    <d v="2014-10-10T19:56:19"/>
    <d v="2014-10-10T20:22:10"/>
    <d v="2014-10-10T20:31:50"/>
    <n v="3.3833981484349351E-2"/>
    <n v="1.5338487296539567E-2"/>
    <d v="1899-12-30T00:25:50"/>
  </r>
  <r>
    <n v="1342229"/>
    <n v="110880"/>
    <n v="157086"/>
    <s v="car"/>
    <s v="TAO"/>
    <x v="4"/>
    <s v="Soy Ginger Glazed Salmon with Udon Noodles and Spinach"/>
    <n v="1"/>
    <s v="Noble Treasures form the Sea"/>
    <d v="1899-12-30T00:04:05"/>
    <n v="40.762857763598497"/>
    <n v="-73.9716190014841"/>
    <n v="40.758740400000001"/>
    <n v="-73.988282499999997"/>
    <d v="2014-10-11T21:40:13"/>
    <d v="2014-10-11T21:48:31"/>
    <d v="2014-10-11T22:04:22"/>
    <d v="2014-10-11T22:24:11"/>
    <n v="3.053207175253192E-2"/>
    <n v="1.7164639984325439E-2"/>
    <d v="1899-12-30T00:20:03"/>
  </r>
  <r>
    <n v="1281771"/>
    <n v="357739"/>
    <n v="145751"/>
    <s v="scooter"/>
    <s v="Shake Shack"/>
    <x v="2"/>
    <s v="Fries"/>
    <n v="1"/>
    <s v="Fries"/>
    <m/>
    <n v="40.780825773220101"/>
    <n v="-73.976483345031696"/>
    <n v="40.774564163953698"/>
    <n v="-73.989306787926495"/>
    <d v="2014-10-02T20:09:01"/>
    <d v="2014-10-02T20:16:00"/>
    <d v="2014-10-02T20:35:50"/>
    <d v="2014-10-02T20:52:50"/>
    <n v="3.0424918979406357E-2"/>
    <n v="1.4270544428341778E-2"/>
    <d v="1899-12-30T00:26:49"/>
  </r>
  <r>
    <n v="1309578"/>
    <n v="44370"/>
    <n v="7833"/>
    <s v="bicycle"/>
    <s v="Blue Smoke"/>
    <x v="10"/>
    <s v="Chipotle Chicken Wings with Blue Cheese Dip"/>
    <n v="1"/>
    <s v="Appetizers"/>
    <d v="1899-12-30T00:12:30"/>
    <n v="40.714563388093701"/>
    <n v="-74.015446451191295"/>
    <n v="40.708748399999998"/>
    <n v="-74.014230400000002"/>
    <d v="2014-10-06T19:30:42"/>
    <d v="2014-10-06T19:57:13"/>
    <d v="2014-10-06T20:10:02"/>
    <d v="2014-10-06T20:17:59"/>
    <n v="3.2836192134709563E-2"/>
    <n v="5.9407800017977344E-3"/>
    <d v="1899-12-30T00:26:50"/>
  </r>
  <r>
    <n v="1349640"/>
    <n v="328330"/>
    <n v="59184"/>
    <s v="car"/>
    <s v="Nobu Next Door"/>
    <x v="6"/>
    <s v="Spicy Bigeye Tuna Roll"/>
    <n v="2"/>
    <s v="Dinner Sushi Rolls"/>
    <d v="1899-12-30T00:12:23"/>
    <n v="40.719386413349397"/>
    <n v="-74.008692501044905"/>
    <n v="40.783936856195801"/>
    <n v="-73.970636005404003"/>
    <d v="2014-10-12T19:47:58"/>
    <d v="2014-10-12T20:11:17"/>
    <d v="2014-10-12T20:41:12"/>
    <d v="2014-10-12T21:16:48"/>
    <n v="6.169396990298992E-2"/>
    <n v="7.4933680892725396E-2"/>
    <d v="1899-12-30T00:40:52"/>
  </r>
  <r>
    <n v="1401437"/>
    <n v="93086"/>
    <n v="53095"/>
    <s v="bicycle"/>
    <s v="McDonald's"/>
    <x v="13"/>
    <s v="World Famous Fries"/>
    <n v="1"/>
    <s v="Snacks &amp; Sides"/>
    <m/>
    <n v="40.789863193817702"/>
    <n v="-73.945933092681599"/>
    <n v="40.800581100000002"/>
    <n v="-73.937741599999995"/>
    <d v="2014-10-19T18:38:04"/>
    <m/>
    <m/>
    <d v="2014-10-19T19:24:29"/>
    <n v="3.223930555395782E-2"/>
    <n v="1.3489776324512027E-2"/>
    <n v="-41931.77643273148"/>
  </r>
  <r>
    <n v="1274659"/>
    <n v="117810"/>
    <n v="31859"/>
    <s v="bicycle"/>
    <s v="Momoya"/>
    <x v="6"/>
    <s v="Spicy Tuna"/>
    <n v="1"/>
    <s v="Roll"/>
    <d v="1899-12-30T00:04:23"/>
    <n v="40.784077256376399"/>
    <n v="-73.9776224098444"/>
    <n v="40.784312300000003"/>
    <n v="-73.951933999999994"/>
    <d v="2014-10-01T18:49:51"/>
    <d v="2014-10-01T19:14:44"/>
    <d v="2014-10-01T19:21:21"/>
    <d v="2014-10-01T19:38:10"/>
    <n v="3.3563055556442123E-2"/>
    <n v="2.5689485122111312E-2"/>
    <d v="1899-12-30T00:27:07"/>
  </r>
  <r>
    <n v="1430909"/>
    <n v="308283"/>
    <n v="84093"/>
    <s v="bicycle"/>
    <s v="La Esquina Taqueria"/>
    <x v="8"/>
    <s v="Quesadilla De Pollo"/>
    <n v="1"/>
    <s v="Plates"/>
    <d v="1899-12-30T00:03:17"/>
    <n v="40.721353749744097"/>
    <n v="-73.997525293959001"/>
    <n v="40.7255222101142"/>
    <n v="-74.009152743337395"/>
    <d v="2014-10-23T17:23:12"/>
    <d v="2014-10-23T17:26:37"/>
    <d v="2014-10-23T17:37:27"/>
    <d v="2014-10-23T17:47:41"/>
    <n v="1.6993368059047498E-2"/>
    <n v="1.2352070308424057E-2"/>
    <d v="1899-12-30T00:10:57"/>
  </r>
  <r>
    <n v="1299017"/>
    <n v="170710"/>
    <n v="118659"/>
    <s v="walker"/>
    <s v="Ess-a-Bagel"/>
    <x v="7"/>
    <s v="Poppy"/>
    <n v="1"/>
    <s v="Bagel Type"/>
    <m/>
    <n v="40.735518913424798"/>
    <n v="-73.979530334472699"/>
    <n v="40.723856400000003"/>
    <n v="-74.003607400000007"/>
    <d v="2014-10-05T10:24:25"/>
    <d v="2014-10-05T10:46:18"/>
    <d v="2014-10-05T11:29:08"/>
    <d v="2014-10-05T11:41:38"/>
    <n v="5.3624594904249534E-2"/>
    <n v="2.6752930751411583E-2"/>
    <d v="1899-12-30T01:04:43"/>
  </r>
  <r>
    <n v="1376383"/>
    <n v="155694"/>
    <n v="129698"/>
    <s v="car"/>
    <s v="Jack's Wife Freda"/>
    <x v="22"/>
    <s v="Grilled Haloumi"/>
    <n v="1"/>
    <s v="Shares"/>
    <d v="1899-12-30T00:07:14"/>
    <n v="40.721989949797702"/>
    <n v="-73.997747898101807"/>
    <n v="40.730834999999999"/>
    <n v="-73.995220799999998"/>
    <d v="2014-10-16T21:02:56"/>
    <d v="2014-10-16T21:15:15"/>
    <d v="2014-10-16T21:30:35"/>
    <d v="2014-10-16T21:39:17"/>
    <n v="2.5249328704376239E-2"/>
    <n v="9.1989748286050044E-3"/>
    <d v="1899-12-30T00:20:25"/>
  </r>
  <r>
    <n v="1305743"/>
    <n v="61181"/>
    <n v="20962"/>
    <s v="walker"/>
    <s v="S'MAC"/>
    <x v="0"/>
    <s v="Cajun"/>
    <n v="1"/>
    <s v="Sarita's Recommendation"/>
    <d v="1899-12-30T00:03:28"/>
    <n v="40.7454904455914"/>
    <n v="-73.979418804417804"/>
    <n v="40.739192000000003"/>
    <n v="-73.987325999999996"/>
    <d v="2014-10-05T22:20:57"/>
    <d v="2014-10-05T22:43:37"/>
    <d v="2014-10-05T23:06:20"/>
    <d v="2014-10-05T23:14:10"/>
    <n v="3.6951423608115874E-2"/>
    <n v="1.010911266347489E-2"/>
    <d v="1899-12-30T00:41:55"/>
  </r>
  <r>
    <n v="1487179"/>
    <n v="138586"/>
    <n v="46764"/>
    <s v="bicycle"/>
    <s v="Shake Shack"/>
    <x v="2"/>
    <s v="Cheese Fries"/>
    <n v="1"/>
    <s v="Fries"/>
    <m/>
    <n v="40.758456774983799"/>
    <n v="-73.989140466129399"/>
    <n v="40.801487999999999"/>
    <n v="-73.96969"/>
    <d v="2014-10-30T15:33:42"/>
    <d v="2014-10-30T15:33:05"/>
    <d v="2014-10-30T15:34:25"/>
    <d v="2014-10-30T16:06:47"/>
    <n v="2.2971111109654885E-2"/>
    <n v="4.7222949495407091E-2"/>
    <d v="1899-12-30T00:00:43"/>
  </r>
  <r>
    <n v="1389720"/>
    <n v="318650"/>
    <n v="67912"/>
    <s v="bicycle"/>
    <s v="Magnolia Bakery"/>
    <x v="11"/>
    <s v="Vanilla Cupcake"/>
    <n v="1"/>
    <s v="Classic Cupcakes"/>
    <m/>
    <n v="40.752881387988602"/>
    <n v="-73.9776420593262"/>
    <n v="40.745902999999998"/>
    <n v="-73.975894999999994"/>
    <d v="2014-10-18T16:05:09"/>
    <d v="2014-10-18T16:16:02"/>
    <d v="2014-10-18T16:34:42"/>
    <d v="2014-10-18T16:46:06"/>
    <n v="2.842940972186625E-2"/>
    <n v="7.1937552925273188E-3"/>
    <d v="1899-12-30T00:29:32"/>
  </r>
  <r>
    <n v="1340377"/>
    <n v="75925"/>
    <n v="152053"/>
    <s v="bicycle"/>
    <s v="Momofuku Milk Bar"/>
    <x v="11"/>
    <s v="B'day Cake Truffles"/>
    <n v="2"/>
    <s v="Cake Truffles"/>
    <m/>
    <n v="40.731795470614898"/>
    <n v="-73.985672593116803"/>
    <n v="40.7455684540123"/>
    <n v="-73.990522928327707"/>
    <d v="2014-10-11T18:32:13"/>
    <d v="2014-10-11T18:35:40"/>
    <d v="2014-10-11T18:57:27"/>
    <d v="2014-10-11T19:09:00"/>
    <n v="2.5542650459101424E-2"/>
    <n v="1.4602082841952567E-2"/>
    <d v="1899-12-30T00:25:14"/>
  </r>
  <r>
    <n v="1488122"/>
    <n v="47440"/>
    <n v="123581"/>
    <s v="bicycle"/>
    <s v="Bareburger"/>
    <x v="2"/>
    <s v="Barest Burger"/>
    <n v="1"/>
    <s v="Bareburgers"/>
    <d v="1899-12-30T00:08:38"/>
    <n v="40.728478263619799"/>
    <n v="-73.998391837447898"/>
    <n v="40.715170399999998"/>
    <n v="-74.011600900000005"/>
    <d v="2014-10-30T17:47:34"/>
    <d v="2014-10-30T18:08:39"/>
    <d v="2014-10-30T18:16:00"/>
    <d v="2014-10-30T18:29:50"/>
    <n v="2.9354097219766118E-2"/>
    <n v="1.8750428465203119E-2"/>
    <d v="1899-12-30T00:19:48"/>
  </r>
  <r>
    <n v="1392899"/>
    <n v="55689"/>
    <n v="79847"/>
    <s v="bicycle"/>
    <s v="Rubirosa"/>
    <x v="16"/>
    <s v="Rigatoni"/>
    <n v="1"/>
    <s v="Pasta"/>
    <d v="1899-12-30T00:06:20"/>
    <n v="40.722748587419602"/>
    <n v="-73.996061916918705"/>
    <n v="40.730940400000001"/>
    <n v="-73.999925200000007"/>
    <d v="2014-10-18T21:06:58"/>
    <d v="2014-10-18T21:40:22"/>
    <d v="2014-10-18T21:59:02"/>
    <d v="2014-10-18T22:09:19"/>
    <n v="4.329349537147209E-2"/>
    <n v="9.0570828371314537E-3"/>
    <d v="1899-12-30T00:45:43"/>
  </r>
  <r>
    <n v="1306650"/>
    <n v="54938"/>
    <n v="122096"/>
    <s v="car"/>
    <s v="Coppelia"/>
    <x v="46"/>
    <s v="Spicy Kale"/>
    <n v="1"/>
    <s v="Sides"/>
    <d v="1899-12-30T00:01:50"/>
    <n v="40.738938822766698"/>
    <n v="-73.999974334746099"/>
    <n v="40.807355600000001"/>
    <n v="-73.960686300000006"/>
    <d v="2014-10-06T00:48:36"/>
    <d v="2014-10-06T00:56:10"/>
    <d v="2014-10-06T01:02:00"/>
    <d v="2014-10-06T01:22:39"/>
    <n v="2.3639710649149492E-2"/>
    <n v="7.8894898955519155E-2"/>
    <d v="1899-12-30T00:11:34"/>
  </r>
  <r>
    <n v="1369011"/>
    <n v="312853"/>
    <n v="133293"/>
    <s v="bicycle"/>
    <s v="Juice Generation"/>
    <x v="3"/>
    <s v="Aronia All Star"/>
    <n v="1"/>
    <s v="Smoothies"/>
    <m/>
    <n v="40.732163999999997"/>
    <n v="-74.001621"/>
    <n v="40.733196197540103"/>
    <n v="-74.003323153999006"/>
    <d v="2014-10-15T19:46:40"/>
    <m/>
    <m/>
    <d v="2014-10-15T20:22:58"/>
    <n v="2.520956018997822E-2"/>
    <n v="1.9906682290452221E-3"/>
    <n v="-41927.824069201386"/>
  </r>
  <r>
    <n v="1292934"/>
    <n v="80795"/>
    <n v="99219"/>
    <s v="bicycle"/>
    <s v="Socarrat Paella Bar"/>
    <x v="28"/>
    <s v="Shrimp Roll"/>
    <n v="1"/>
    <s v="EntrÃ©es"/>
    <m/>
    <n v="40.724610290434498"/>
    <n v="-73.995178146549407"/>
    <n v="40.722769"/>
    <n v="-73.998026999999993"/>
    <d v="2014-10-04T13:03:44"/>
    <d v="2014-10-04T13:08:21"/>
    <d v="2014-10-04T14:19:40"/>
    <d v="2014-10-04T14:24:40"/>
    <n v="5.6196099532826338E-2"/>
    <n v="3.3920961730316427E-3"/>
    <d v="1899-12-30T01:15:56"/>
  </r>
  <r>
    <n v="1365437"/>
    <n v="134309"/>
    <n v="91765"/>
    <s v="bicycle"/>
    <s v="Brooklyn Bagel &amp; Coffee Co."/>
    <x v="18"/>
    <m/>
    <m/>
    <m/>
    <m/>
    <n v="40.746279063314802"/>
    <n v="-73.997949958145199"/>
    <n v="40.744686700000003"/>
    <n v="-73.987281100000004"/>
    <d v="2014-10-15T10:14:12"/>
    <d v="2014-10-15T10:15:27"/>
    <d v="2014-10-15T10:24:49"/>
    <d v="2014-10-15T10:32:59"/>
    <n v="1.3044594910752494E-2"/>
    <n v="1.0787036434934654E-2"/>
    <d v="1899-12-30T00:10:37"/>
  </r>
  <r>
    <n v="1396663"/>
    <n v="70368"/>
    <n v="163947"/>
    <s v="bicycle"/>
    <s v="GO Burger"/>
    <x v="8"/>
    <m/>
    <m/>
    <m/>
    <m/>
    <n v="40.771139966019597"/>
    <n v="-73.956684281152107"/>
    <n v="40.7666878"/>
    <n v="-73.968694299999996"/>
    <d v="2014-10-19T11:35:05"/>
    <d v="2014-10-19T11:49:03"/>
    <d v="2014-10-19T12:05:23"/>
    <d v="2014-10-19T12:17:23"/>
    <n v="2.9369513889832888E-2"/>
    <n v="1.280868201622219E-2"/>
    <d v="1899-12-30T00:30:18"/>
  </r>
  <r>
    <n v="1424668"/>
    <n v="354016"/>
    <n v="6873"/>
    <s v="car"/>
    <s v="Blue Ribbon Sushi Izakaya"/>
    <x v="4"/>
    <s v="Sake"/>
    <n v="2"/>
    <s v="Taiseyo (Atlantic Ocean)"/>
    <d v="1899-12-30T00:08:27"/>
    <n v="40.721979579708403"/>
    <n v="-73.988148214155601"/>
    <n v="40.723329499999998"/>
    <n v="-73.991501799999995"/>
    <d v="2014-10-22T21:06:39"/>
    <d v="2014-10-22T21:09:46"/>
    <d v="2014-10-22T21:20:35"/>
    <d v="2014-10-22T21:26:35"/>
    <n v="1.3840231476933695E-2"/>
    <n v="3.6150826836160461E-3"/>
    <d v="1899-12-30T00:05:29"/>
  </r>
  <r>
    <n v="1402069"/>
    <n v="135365"/>
    <n v="22502"/>
    <s v="bicycle"/>
    <s v="Mighty Quinn's BBQ"/>
    <x v="10"/>
    <s v="Slaw"/>
    <n v="1"/>
    <s v="Sides"/>
    <m/>
    <n v="40.727518945156902"/>
    <n v="-73.988671302795396"/>
    <n v="40.724322999999998"/>
    <n v="-74.000188100000003"/>
    <d v="2014-10-19T19:16:25"/>
    <d v="2014-10-19T19:34:04"/>
    <d v="2014-10-19T19:54:23"/>
    <d v="2014-10-19T20:01:50"/>
    <n v="3.154194444505265E-2"/>
    <n v="1.1952015867541814E-2"/>
    <d v="1899-12-30T00:37:58"/>
  </r>
  <r>
    <n v="1286826"/>
    <n v="81333"/>
    <n v="31450"/>
    <s v="bicycle"/>
    <s v="Lure Fishbar"/>
    <x v="23"/>
    <s v="Eel Avocado"/>
    <n v="1"/>
    <s v="Rolls: Cut or Hand"/>
    <d v="1899-12-30T00:10:49"/>
    <n v="40.724634574370299"/>
    <n v="-73.998402357101398"/>
    <n v="40.735666600000002"/>
    <n v="-73.992729600000004"/>
    <d v="2014-10-03T17:09:46"/>
    <d v="2014-10-03T17:20:16"/>
    <d v="2014-10-03T17:40:36"/>
    <d v="2014-10-03T17:51:38"/>
    <n v="2.9069988428091165E-2"/>
    <n v="1.2405070037119322E-2"/>
    <d v="1899-12-30T00:20:01"/>
  </r>
  <r>
    <n v="1436044"/>
    <n v="340592"/>
    <n v="38597"/>
    <s v="bicycle"/>
    <s v="sweetgreen"/>
    <x v="20"/>
    <s v="Wild Child"/>
    <n v="1"/>
    <s v="Signatures"/>
    <d v="1899-12-30T00:04:09"/>
    <n v="40.721323186970601"/>
    <n v="-74.009732007980304"/>
    <n v="40.715089999999996"/>
    <n v="-74.014191999999994"/>
    <d v="2014-10-24T12:27:01"/>
    <d v="2014-10-24T12:55:08"/>
    <d v="2014-10-24T13:04:28"/>
    <d v="2014-10-24T13:10:21"/>
    <n v="3.0091932872892357E-2"/>
    <n v="7.6644731473344404E-3"/>
    <d v="1899-12-30T00:33:17"/>
  </r>
  <r>
    <n v="1397463"/>
    <n v="69816"/>
    <n v="165830"/>
    <s v="van"/>
    <s v="Boqueria"/>
    <x v="45"/>
    <s v="Ensalada de Hinojo y Gambas"/>
    <n v="1"/>
    <s v="Ensaladas"/>
    <d v="1899-12-30T00:10:49"/>
    <n v="40.7247274567031"/>
    <n v="-74.002305581057399"/>
    <n v="40.786496999999997"/>
    <n v="-73.950609"/>
    <d v="2014-10-19T13:05:09"/>
    <d v="2014-10-19T13:37:32"/>
    <d v="2014-10-19T13:47:22"/>
    <d v="2014-10-19T14:38:09"/>
    <n v="6.457831018633442E-2"/>
    <n v="8.0548202786477563E-2"/>
    <d v="1899-12-30T00:31:23"/>
  </r>
  <r>
    <n v="1274691"/>
    <n v="286386"/>
    <n v="144719"/>
    <s v="bicycle"/>
    <s v="5 Napkin Burger"/>
    <x v="2"/>
    <s v="Classic Cheese"/>
    <n v="1"/>
    <s v="Burgers"/>
    <d v="1899-12-30T00:05:14"/>
    <n v="40.7332304028387"/>
    <n v="-73.987593054771395"/>
    <n v="40.742283999999998"/>
    <n v="-73.978379000000004"/>
    <d v="2014-10-01T18:54:21"/>
    <d v="2014-10-01T19:27:31"/>
    <d v="2014-10-01T19:37:21"/>
    <d v="2014-10-01T19:44:54"/>
    <n v="3.5109363423543982E-2"/>
    <n v="1.2917678850678092E-2"/>
    <d v="1899-12-30T00:37:46"/>
  </r>
  <r>
    <n v="1419625"/>
    <n v="387102"/>
    <n v="146356"/>
    <s v="car"/>
    <s v="The SoHo Building"/>
    <x v="8"/>
    <m/>
    <m/>
    <m/>
    <m/>
    <n v="40.724476170050501"/>
    <n v="-73.999574003038902"/>
    <n v="40.766177999999996"/>
    <n v="-73.978515999999999"/>
    <d v="2014-10-22T09:39:37"/>
    <d v="2014-10-22T09:59:30"/>
    <d v="2014-10-22T10:09:20"/>
    <d v="2014-10-22T10:48:52"/>
    <n v="4.8091516204294749E-2"/>
    <n v="4.6717043069131325E-2"/>
    <d v="1899-12-30T00:29:44"/>
  </r>
  <r>
    <n v="1403878"/>
    <n v="42165"/>
    <n v="15291"/>
    <s v="car"/>
    <s v="Shake Shack"/>
    <x v="2"/>
    <s v="ShackBurger"/>
    <n v="1"/>
    <s v="Burgers"/>
    <m/>
    <n v="40.779126065705498"/>
    <n v="-73.954904894578206"/>
    <n v="40.768945000000002"/>
    <n v="-73.961067999999997"/>
    <d v="2014-10-19T20:50:15"/>
    <d v="2014-10-19T20:49:11"/>
    <d v="2014-10-19T21:00:31"/>
    <d v="2014-10-19T21:12:01"/>
    <n v="1.5117187496798579E-2"/>
    <n v="1.190117504029449E-2"/>
    <d v="1899-12-30T00:10:16"/>
  </r>
  <r>
    <n v="1319608"/>
    <n v="325856"/>
    <n v="61900"/>
    <s v="bicycle"/>
    <s v="sweetgreen"/>
    <x v="20"/>
    <s v="Guacamole Greens"/>
    <n v="1"/>
    <s v="Signatures"/>
    <d v="1899-12-30T00:09:06"/>
    <n v="40.721323186970601"/>
    <n v="-74.009732007980304"/>
    <n v="40.718836400000001"/>
    <n v="-73.998958700000003"/>
    <d v="2014-10-08T18:40:44"/>
    <d v="2014-10-08T19:00:31"/>
    <d v="2014-10-08T19:07:20"/>
    <d v="2014-10-08T19:15:09"/>
    <n v="2.3898333332908805E-2"/>
    <n v="1.1056594153516132E-2"/>
    <d v="1899-12-30T00:17:31"/>
  </r>
  <r>
    <n v="1351400"/>
    <n v="284312"/>
    <n v="32580"/>
    <s v="bicycle"/>
    <s v="Momofuku Milk Bar (archived)"/>
    <x v="11"/>
    <s v="Salty Pistachio Soft Serve (1 Pint)"/>
    <n v="1"/>
    <s v="Soft Serve"/>
    <m/>
    <n v="40.7231283099199"/>
    <n v="-74.002060890197697"/>
    <n v="40.728555999999998"/>
    <n v="-73.980680000000007"/>
    <d v="2014-10-12T21:44:00"/>
    <d v="2014-10-12T21:42:40"/>
    <d v="2014-10-12T21:56:55"/>
    <d v="2014-10-12T22:07:44"/>
    <n v="1.6475844910019077E-2"/>
    <n v="2.2059063562428902E-2"/>
    <d v="1899-12-30T00:12:54"/>
  </r>
  <r>
    <n v="1319602"/>
    <n v="354948"/>
    <n v="151467"/>
    <s v="bicycle"/>
    <s v="BLT Prime"/>
    <x v="42"/>
    <s v="Chopped Vegetable Salad"/>
    <n v="1"/>
    <s v="Salads"/>
    <d v="1899-12-30T00:08:45"/>
    <n v="40.739305727276097"/>
    <n v="-73.9862598722017"/>
    <n v="40.722882599999998"/>
    <n v="-74.010988699999999"/>
    <d v="2014-10-08T18:40:01"/>
    <d v="2014-10-08T18:40:19"/>
    <d v="2014-10-08T19:32:29"/>
    <d v="2014-10-08T20:06:33"/>
    <n v="6.009122685645707E-2"/>
    <n v="2.9685586297138449E-2"/>
    <d v="1899-12-30T00:43:43"/>
  </r>
  <r>
    <n v="1341522"/>
    <n v="198677"/>
    <n v="59348"/>
    <s v="walker"/>
    <s v="Rice to Riches"/>
    <x v="11"/>
    <s v="Understanding Vanilla"/>
    <n v="1"/>
    <s v="Year Round Flavors"/>
    <m/>
    <n v="40.721735571599297"/>
    <n v="-73.995935664258297"/>
    <n v="40.767725300000002"/>
    <n v="-73.991564199999999"/>
    <d v="2014-10-11T20:32:18"/>
    <d v="2014-10-11T20:55:27"/>
    <d v="2014-10-11T21:11:19"/>
    <d v="2014-10-11T21:31:05"/>
    <n v="4.0817731482093222E-2"/>
    <n v="4.6197021745262391E-2"/>
    <d v="1899-12-30T00:39:00"/>
  </r>
  <r>
    <n v="1436442"/>
    <n v="64370"/>
    <n v="112990"/>
    <s v="bicycle"/>
    <s v="The Meatball Shop"/>
    <x v="16"/>
    <s v="Market Salad"/>
    <n v="2"/>
    <s v="Green Market"/>
    <d v="1899-12-30T00:02:22"/>
    <n v="40.721545124764702"/>
    <n v="-73.988842426716104"/>
    <n v="40.756098199999997"/>
    <n v="-73.985788099999994"/>
    <d v="2014-10-24T13:14:13"/>
    <d v="2014-10-24T13:22:19"/>
    <d v="2014-10-24T14:01:47"/>
    <d v="2014-10-24T14:12:18"/>
    <n v="4.0333807868591975E-2"/>
    <n v="3.4687806501776011E-2"/>
    <d v="1899-12-30T00:45:12"/>
  </r>
  <r>
    <n v="1451748"/>
    <n v="74700"/>
    <n v="169956"/>
    <s v="car"/>
    <s v="RedFarm Hudson"/>
    <x v="30"/>
    <s v="Soft &amp; Crunchy Vegetable Fried Rice"/>
    <n v="1"/>
    <s v="Rice &amp; Noodles"/>
    <d v="1899-12-30T00:06:40"/>
    <n v="40.734213854853898"/>
    <n v="-74.006202029303594"/>
    <n v="40.733002900000002"/>
    <n v="-73.990323799999999"/>
    <d v="2014-10-25T20:50:03"/>
    <d v="2014-10-25T21:05:09"/>
    <d v="2014-10-25T21:13:59"/>
    <d v="2014-10-25T21:27:12"/>
    <n v="2.5795405090320855E-2"/>
    <n v="1.5924339153501253E-2"/>
    <d v="1899-12-30T00:17:16"/>
  </r>
  <r>
    <n v="1356892"/>
    <n v="137415"/>
    <n v="72480"/>
    <s v="car"/>
    <s v="sweetgreen"/>
    <x v="20"/>
    <s v="Guacamole Greens"/>
    <n v="1"/>
    <s v="Signatures"/>
    <m/>
    <n v="40.745078589413303"/>
    <n v="-73.988821506500202"/>
    <n v="40.755049900000003"/>
    <n v="-73.994346100000001"/>
    <d v="2014-10-13T19:29:59"/>
    <d v="2014-10-13T19:59:23"/>
    <d v="2014-10-13T20:12:21"/>
    <d v="2014-10-13T20:21:34"/>
    <n v="3.5828900458000135E-2"/>
    <n v="1.1399481047594185E-2"/>
    <d v="1899-12-30T00:42:22"/>
  </r>
  <r>
    <n v="1302510"/>
    <n v="363561"/>
    <n v="59184"/>
    <s v="car"/>
    <s v="Parm"/>
    <x v="16"/>
    <s v="Baked Ziti"/>
    <n v="1"/>
    <s v="Sides"/>
    <m/>
    <n v="40.723019825000002"/>
    <n v="-73.995853999999994"/>
    <n v="40.7894893"/>
    <n v="-73.974971600000003"/>
    <d v="2014-10-05T17:59:07"/>
    <d v="2014-10-05T18:07:32"/>
    <d v="2014-10-05T18:50:52"/>
    <d v="2014-10-05T19:25:52"/>
    <n v="6.0242893516260665E-2"/>
    <n v="6.9672560858167032E-2"/>
    <d v="1899-12-30T00:51:46"/>
  </r>
  <r>
    <n v="1454792"/>
    <n v="96262"/>
    <n v="118095"/>
    <s v="bicycle"/>
    <s v="Empire Biscuit"/>
    <x v="8"/>
    <s v="The Fancy Pants"/>
    <n v="1"/>
    <s v="Meant For Each Other"/>
    <m/>
    <n v="40.729350690098599"/>
    <n v="-73.981289791783396"/>
    <n v="40.721580000000003"/>
    <n v="-73.992707899999999"/>
    <d v="2014-10-26T01:42:15"/>
    <d v="2014-10-26T01:50:12"/>
    <d v="2014-10-26T02:16:25"/>
    <d v="2014-10-26T02:29:57"/>
    <n v="3.3130405092379078E-2"/>
    <n v="1.3811474210035167E-2"/>
    <d v="1899-12-30T00:34:11"/>
  </r>
  <r>
    <n v="1448598"/>
    <n v="82169"/>
    <n v="3296"/>
    <s v="bicycle"/>
    <s v="Whole Foods Market"/>
    <x v="17"/>
    <s v="Org 2% Milk"/>
    <n v="1"/>
    <s v="Milk &amp; Cream"/>
    <m/>
    <n v="40.734852286139699"/>
    <n v="-73.991085290908799"/>
    <n v="40.731501700000003"/>
    <n v="-73.981836700000002"/>
    <d v="2014-10-25T16:49:00"/>
    <d v="2014-10-25T16:52:08"/>
    <d v="2014-10-25T17:19:57"/>
    <d v="2014-10-25T17:25:41"/>
    <n v="2.5469212960160803E-2"/>
    <n v="9.8368115402199634E-3"/>
    <d v="1899-12-30T00:30:57"/>
  </r>
  <r>
    <n v="1289690"/>
    <n v="97346"/>
    <n v="142394"/>
    <s v="bicycle"/>
    <s v="Momofuku Milk Bar"/>
    <x v="11"/>
    <s v="Espresso Shake"/>
    <n v="1"/>
    <s v="Shakes"/>
    <m/>
    <n v="40.731795470614898"/>
    <n v="-73.985672593116803"/>
    <n v="40.745520900000002"/>
    <n v="-73.990466999999995"/>
    <d v="2014-10-03T21:42:37"/>
    <d v="2014-10-03T21:40:57"/>
    <d v="2014-10-03T22:07:10"/>
    <d v="2014-10-03T22:19:14"/>
    <n v="2.5433206021261867E-2"/>
    <n v="1.4538698331249912E-2"/>
    <d v="1899-12-30T00:24:34"/>
  </r>
  <r>
    <n v="1329587"/>
    <n v="369398"/>
    <n v="157596"/>
    <s v="bicycle"/>
    <s v="Momofuku Milk Bar"/>
    <x v="11"/>
    <s v="B'day Cake Truffles"/>
    <n v="1"/>
    <s v="Cake Truffles"/>
    <m/>
    <n v="40.731795470614898"/>
    <n v="-73.985672593116803"/>
    <n v="40.7451705831078"/>
    <n v="-73.990281042323105"/>
    <d v="2014-10-10T13:09:02"/>
    <d v="2014-10-10T13:07:30"/>
    <d v="2014-10-10T13:14:50"/>
    <d v="2014-10-10T13:25:47"/>
    <n v="1.1636064809863456E-2"/>
    <n v="1.4146781905608289E-2"/>
    <d v="1899-12-30T00:05:49"/>
  </r>
  <r>
    <n v="1274696"/>
    <n v="355718"/>
    <n v="144401"/>
    <s v="bicycle"/>
    <s v="Pinkberry"/>
    <x v="43"/>
    <m/>
    <m/>
    <m/>
    <m/>
    <n v="40.729075924929496"/>
    <n v="-73.988682031631498"/>
    <n v="40.744950114787301"/>
    <n v="-73.977704672211701"/>
    <d v="2014-10-01T18:55:57"/>
    <d v="2014-10-01T19:12:55"/>
    <d v="2014-10-01T19:24:44"/>
    <d v="2014-10-01T20:00:43"/>
    <n v="4.4968969908950385E-2"/>
    <n v="1.9300060193508051E-2"/>
    <d v="1899-12-30T00:28:46"/>
  </r>
  <r>
    <n v="1434011"/>
    <n v="283884"/>
    <n v="105178"/>
    <s v="bicycle"/>
    <s v="Magnolia Bakery"/>
    <x v="11"/>
    <s v="Vanilla Cupcake"/>
    <n v="1"/>
    <s v="Classic Cupcakes"/>
    <m/>
    <n v="40.7358928721479"/>
    <n v="-74.005204439163194"/>
    <n v="40.7161361"/>
    <n v="-74.003637800000007"/>
    <d v="2014-10-23T22:58:05"/>
    <d v="2014-10-23T23:11:32"/>
    <d v="2014-10-23T23:37:52"/>
    <d v="2014-10-23T23:55:05"/>
    <n v="3.9576469906023704E-2"/>
    <n v="1.9818789165125181E-2"/>
    <d v="1899-12-30T00:39:47"/>
  </r>
  <r>
    <n v="1469504"/>
    <n v="298794"/>
    <n v="122124"/>
    <s v="bicycle"/>
    <s v="TAO"/>
    <x v="4"/>
    <s v="Yellowtail Sashimi with JalapeÃ±o and Ponzu Sauce"/>
    <n v="1"/>
    <s v="Special Dishes"/>
    <d v="1899-12-30T00:02:22"/>
    <n v="40.762857763598497"/>
    <n v="-73.9716190014841"/>
    <n v="40.788867000000003"/>
    <n v="-73.954605999999998"/>
    <d v="2014-10-27T18:20:37"/>
    <m/>
    <m/>
    <d v="2014-10-27T19:08:00"/>
    <n v="3.2909166664467193E-2"/>
    <n v="3.1079295321604604E-2"/>
    <n v="-41939.765961701392"/>
  </r>
  <r>
    <n v="1420713"/>
    <n v="154013"/>
    <n v="102837"/>
    <s v="car"/>
    <s v="sweetgreen"/>
    <x v="20"/>
    <s v="Salad"/>
    <n v="1"/>
    <s v="Make Your Own"/>
    <d v="1899-12-30T01:13:13"/>
    <n v="40.721323186970601"/>
    <n v="-74.009732007980304"/>
    <n v="40.774619489469501"/>
    <n v="-73.990837027533104"/>
    <d v="2014-10-22T13:30:17"/>
    <m/>
    <m/>
    <d v="2014-10-22T15:12:37"/>
    <n v="7.1059560184949078E-2"/>
    <n v="5.6546583859277938E-2"/>
    <n v="-41934.61354961805"/>
  </r>
  <r>
    <n v="1423952"/>
    <n v="391917"/>
    <n v="72480"/>
    <s v="car"/>
    <s v="Katz's Delicatessen"/>
    <x v="8"/>
    <s v="Frankfurter"/>
    <n v="1"/>
    <s v="Noshes"/>
    <m/>
    <n v="40.722307066359498"/>
    <n v="-73.987351655960097"/>
    <n v="40.706708694588002"/>
    <n v="-74.010701504327301"/>
    <d v="2014-10-22T20:05:40"/>
    <d v="2014-10-22T20:37:19"/>
    <d v="2014-10-22T20:53:41"/>
    <d v="2014-10-22T21:22:38"/>
    <n v="5.3447268517629709E-2"/>
    <n v="2.8080680559651825E-2"/>
    <d v="1899-12-30T00:48:00"/>
  </r>
  <r>
    <n v="1455235"/>
    <n v="212469"/>
    <n v="104533"/>
    <s v="bicycle"/>
    <s v="McDonald's"/>
    <x v="13"/>
    <m/>
    <m/>
    <m/>
    <m/>
    <n v="40.744850994046701"/>
    <n v="-73.978800773620605"/>
    <n v="40.741788"/>
    <n v="-73.979825000000005"/>
    <d v="2014-10-26T03:15:17"/>
    <d v="2014-10-26T03:21:01"/>
    <d v="2014-10-26T03:40:41"/>
    <d v="2014-10-26T03:45:54"/>
    <n v="2.1263229165924713E-2"/>
    <n v="3.2297015661486884E-3"/>
    <d v="1899-12-30T00:25:24"/>
  </r>
  <r>
    <n v="1301872"/>
    <n v="88078"/>
    <n v="137090"/>
    <s v="bicycle"/>
    <s v="RedFarm Hudson"/>
    <x v="30"/>
    <s v="SautÃ©ed Lobster, Egg &amp; Chopped Pork"/>
    <n v="1"/>
    <s v="Mains"/>
    <d v="1899-12-30T00:19:43"/>
    <n v="40.734213854853898"/>
    <n v="-74.006202029303594"/>
    <n v="40.747632199999998"/>
    <n v="-74.0062985"/>
    <d v="2014-10-05T16:45:21"/>
    <d v="2014-10-05T16:51:00"/>
    <d v="2014-10-05T17:24:52"/>
    <d v="2014-10-05T17:34:04"/>
    <n v="3.3830868058430497E-2"/>
    <n v="1.3418691927871601E-2"/>
    <d v="1899-12-30T00:19:48"/>
  </r>
  <r>
    <n v="1365505"/>
    <n v="352777"/>
    <n v="66416"/>
    <s v="bicycle"/>
    <s v="sweetgreen"/>
    <x v="20"/>
    <s v="Organic Lentil Chickpea (Small)"/>
    <n v="2"/>
    <s v="Soup"/>
    <d v="1899-12-30T00:04:59"/>
    <n v="40.745078589413303"/>
    <n v="-73.988821506500202"/>
    <n v="40.764089597118399"/>
    <n v="-73.974861029106904"/>
    <d v="2014-10-15T10:48:32"/>
    <d v="2014-10-15T10:46:10"/>
    <d v="2014-10-15T11:58:41"/>
    <d v="2014-10-15T12:13:51"/>
    <n v="5.9237245368422009E-2"/>
    <n v="2.35862956610822E-2"/>
    <d v="1899-12-30T01:05:09"/>
  </r>
  <r>
    <n v="1311752"/>
    <n v="94115"/>
    <n v="123581"/>
    <s v="bicycle"/>
    <s v="Moonstruck on Second"/>
    <x v="0"/>
    <s v="Matzo Ball Soup"/>
    <n v="1"/>
    <s v="Soups"/>
    <d v="1899-12-30T00:03:00"/>
    <n v="40.726724971876102"/>
    <n v="-73.988946042023798"/>
    <n v="40.736256750716002"/>
    <n v="-74.004916201112593"/>
    <d v="2014-10-06T23:47:30"/>
    <d v="2014-10-07T00:00:20"/>
    <d v="2014-10-07T00:10:10"/>
    <d v="2014-10-07T00:21:58"/>
    <n v="2.3935555553180166E-2"/>
    <n v="1.8598408243024014E-2"/>
    <d v="1899-12-30T00:19:40"/>
  </r>
  <r>
    <n v="1387821"/>
    <n v="64401"/>
    <n v="169794"/>
    <s v="bicycle"/>
    <s v="The Meatball Shop"/>
    <x v="16"/>
    <s v="Chicken"/>
    <n v="1"/>
    <s v="Naked Balls"/>
    <d v="1899-12-30T00:02:46"/>
    <n v="40.771491247520302"/>
    <n v="-73.956334145089798"/>
    <n v="40.785964"/>
    <n v="-73.95581"/>
    <d v="2014-10-18T12:14:44"/>
    <d v="2014-10-18T12:19:27"/>
    <d v="2014-10-18T12:37:45"/>
    <d v="2014-10-18T12:51:49"/>
    <n v="2.5757835646800231E-2"/>
    <n v="1.4482240586793045E-2"/>
    <d v="1899-12-30T00:20:15"/>
  </r>
  <r>
    <n v="1391765"/>
    <n v="375631"/>
    <n v="154749"/>
    <s v="car"/>
    <s v="Blue Ribbon Sushi"/>
    <x v="4"/>
    <s v="Shiitake"/>
    <n v="1"/>
    <s v="Yasai (Vegetable Rolls)"/>
    <d v="1899-12-30T00:16:18"/>
    <n v="40.7261096570601"/>
    <n v="-74.002491863200504"/>
    <n v="40.687354900000003"/>
    <n v="-73.970954000000006"/>
    <d v="2014-10-18T19:42:38"/>
    <d v="2014-10-18T20:12:50"/>
    <d v="2014-10-18T20:31:40"/>
    <d v="2014-10-18T21:07:31"/>
    <n v="5.8945763885276392E-2"/>
    <n v="4.9965668313757955E-2"/>
    <d v="1899-12-30T00:32:43"/>
  </r>
  <r>
    <n v="1327413"/>
    <n v="301032"/>
    <n v="118095"/>
    <s v="bicycle"/>
    <s v="Mission Cantina"/>
    <x v="9"/>
    <s v="Hand Pulled Queso Oaxaca"/>
    <n v="1"/>
    <s v="Appetizers"/>
    <d v="1899-12-30T00:19:15"/>
    <n v="40.721388327539302"/>
    <n v="-73.988658779542604"/>
    <n v="40.714311888479799"/>
    <n v="-74.007687083578205"/>
    <d v="2014-10-09T23:15:28"/>
    <d v="2014-10-09T23:23:26"/>
    <d v="2014-10-09T23:50:32"/>
    <d v="2014-10-10T00:05:52"/>
    <n v="3.4997916671272833E-2"/>
    <n v="2.0301535514194977E-2"/>
    <d v="1899-12-30T00:15:49"/>
  </r>
  <r>
    <n v="1295584"/>
    <n v="125854"/>
    <n v="151467"/>
    <s v="bicycle"/>
    <s v="Candle 79"/>
    <x v="26"/>
    <s v="Angel's Nachos"/>
    <n v="1"/>
    <s v="Starters (dinner)"/>
    <d v="1899-12-30T00:03:05"/>
    <n v="40.774850249290502"/>
    <n v="-73.958765999999997"/>
    <n v="40.775736999999999"/>
    <n v="-73.958043000000004"/>
    <d v="2014-10-04T19:58:06"/>
    <m/>
    <m/>
    <d v="2014-10-04T20:20:12"/>
    <n v="1.5348275468568318E-2"/>
    <n v="1.1441397732730306E-3"/>
    <n v="-41916.834159305552"/>
  </r>
  <r>
    <n v="1382455"/>
    <n v="61614"/>
    <n v="118659"/>
    <s v="walker"/>
    <s v="sweetgreen"/>
    <x v="20"/>
    <s v="House Lemonade (NoMad only)"/>
    <n v="1"/>
    <s v="Drinks"/>
    <d v="1899-12-30T00:03:01"/>
    <n v="40.745078589413303"/>
    <n v="-73.988821506500202"/>
    <n v="40.742973900000003"/>
    <n v="-73.994467999999998"/>
    <d v="2014-10-17T19:07:52"/>
    <d v="2014-10-17T19:31:27"/>
    <d v="2014-10-17T19:49:15"/>
    <d v="2014-10-17T19:56:41"/>
    <n v="3.3892673614900559E-2"/>
    <n v="6.025994222508089E-3"/>
    <d v="1899-12-30T00:38:22"/>
  </r>
  <r>
    <n v="1313211"/>
    <n v="58980"/>
    <n v="79847"/>
    <s v="bicycle"/>
    <s v="$10 Blue Ribbon Fried Chicken Sandwich"/>
    <x v="8"/>
    <s v="$10 Fresh &amp; Co Santa Fe Salad"/>
    <n v="1"/>
    <s v="Today's Special"/>
    <m/>
    <n v="40.724339999999998"/>
    <n v="-73.990960000000001"/>
    <n v="40.753828518383798"/>
    <n v="-73.991237526390094"/>
    <d v="2014-10-07T13:28:25"/>
    <m/>
    <m/>
    <d v="2014-10-07T13:42:10"/>
    <n v="9.5519675960531458E-3"/>
    <n v="2.9489824302103576E-2"/>
    <n v="-41919.561394999997"/>
  </r>
  <r>
    <n v="1440898"/>
    <n v="81828"/>
    <n v="84386"/>
    <s v="bicycle"/>
    <s v="The Meatball Shop"/>
    <x v="16"/>
    <s v="White Beans"/>
    <n v="1"/>
    <s v="Stick To Your Bones"/>
    <d v="1899-12-30T00:05:32"/>
    <n v="40.721545124764702"/>
    <n v="-73.988842426716104"/>
    <n v="40.725307029702698"/>
    <n v="-73.994452422404095"/>
    <d v="2014-10-24T20:37:00"/>
    <d v="2014-10-24T21:01:39"/>
    <d v="2014-10-24T21:12:58"/>
    <d v="2014-10-24T21:26:34"/>
    <n v="3.4416944450640585E-2"/>
    <n v="6.7545525671051715E-3"/>
    <d v="1899-12-30T00:30:26"/>
  </r>
  <r>
    <n v="1371866"/>
    <n v="76398"/>
    <n v="138061"/>
    <s v="car"/>
    <s v="Agata &amp; Valentina Market"/>
    <x v="8"/>
    <m/>
    <m/>
    <m/>
    <m/>
    <n v="40.7721730588"/>
    <n v="-73.952872929861599"/>
    <n v="40.780330999999997"/>
    <n v="-73.987485399999997"/>
    <d v="2014-10-16T09:34:53"/>
    <d v="2014-10-16T09:32:50"/>
    <d v="2014-10-16T09:48:15"/>
    <d v="2014-10-16T10:13:18"/>
    <n v="2.668368055310566E-2"/>
    <n v="3.5560864636621739E-2"/>
    <d v="1899-12-30T00:13:23"/>
  </r>
  <r>
    <n v="1318481"/>
    <n v="306558"/>
    <n v="104989"/>
    <s v="bicycle"/>
    <s v="Levain Bakery"/>
    <x v="7"/>
    <s v="Dark Chocolate Peanut Butter Chip"/>
    <n v="3"/>
    <s v="Cookies"/>
    <m/>
    <n v="40.779930093814997"/>
    <n v="-73.980334997177096"/>
    <n v="40.746333700000001"/>
    <n v="-73.982463699999997"/>
    <d v="2014-10-08T14:36:10"/>
    <d v="2014-10-08T14:37:20"/>
    <d v="2014-10-08T14:49:40"/>
    <d v="2014-10-08T15:10:29"/>
    <n v="2.3838807865104172E-2"/>
    <n v="3.3663764689655887E-2"/>
    <d v="1899-12-30T00:13:30"/>
  </r>
  <r>
    <n v="1299077"/>
    <n v="66322"/>
    <n v="41408"/>
    <s v="car"/>
    <s v="Baz Bagel and Restaurant"/>
    <x v="18"/>
    <s v="Whitefish Salad"/>
    <n v="1"/>
    <s v="Salads (Priced by 1/4, 1/2, whole lb)"/>
    <d v="1899-12-30T00:04:52"/>
    <n v="40.719251545380899"/>
    <n v="-73.997761570524901"/>
    <n v="40.7751747216371"/>
    <n v="-73.964084417608703"/>
    <d v="2014-10-05T10:45:10"/>
    <d v="2014-10-05T11:02:06"/>
    <d v="2014-10-05T11:07:27"/>
    <d v="2014-10-05T11:32:19"/>
    <n v="3.2736967586970422E-2"/>
    <n v="6.5280565799654827E-2"/>
    <d v="1899-12-30T00:17:25"/>
  </r>
  <r>
    <n v="1432861"/>
    <n v="85782"/>
    <n v="18860"/>
    <s v="bicycle"/>
    <s v="Vezzo Thin Crust Pizza"/>
    <x v="16"/>
    <s v="Regular Crust (9&quot; Personal Pie)"/>
    <n v="1"/>
    <s v="Custom Pies"/>
    <d v="1899-12-30T00:10:52"/>
    <n v="40.744489278379298"/>
    <n v="-73.981322050094604"/>
    <n v="40.753483000000003"/>
    <n v="-73.971473000000003"/>
    <d v="2014-10-23T21:06:45"/>
    <d v="2014-10-23T21:25:33"/>
    <d v="2014-10-23T21:37:23"/>
    <d v="2014-10-23T21:46:34"/>
    <n v="2.7653506942442618E-2"/>
    <n v="1.3337571606431939E-2"/>
    <d v="1899-12-30T00:19:47"/>
  </r>
  <r>
    <n v="1390863"/>
    <n v="301825"/>
    <n v="137396"/>
    <s v="bicycle"/>
    <s v="RedFarm Broadway"/>
    <x v="30"/>
    <s v="Five Flavor Chicken Dumplings (4)"/>
    <n v="1"/>
    <s v="Dim Sum"/>
    <d v="1899-12-30T00:03:46"/>
    <n v="40.782116700000003"/>
    <n v="-73.980739099999994"/>
    <n v="40.745131000000001"/>
    <n v="-73.977264000000005"/>
    <d v="2014-10-18T18:21:09"/>
    <d v="2014-10-18T18:20:09"/>
    <d v="2014-10-18T19:00:32"/>
    <d v="2014-10-18T19:25:44"/>
    <n v="4.4850706020952202E-2"/>
    <n v="3.7148597880675149E-2"/>
    <d v="1899-12-30T00:35:37"/>
  </r>
  <r>
    <n v="1429063"/>
    <n v="141576"/>
    <n v="30743"/>
    <s v="bicycle"/>
    <s v="Blue Ribbon Sushi Bar &amp; Grill"/>
    <x v="4"/>
    <s v="Sake"/>
    <n v="1"/>
    <s v="Taiseyo (Atlantic Ocean)"/>
    <d v="1899-12-30T00:10:58"/>
    <n v="40.767652912117299"/>
    <n v="-73.982925456000402"/>
    <n v="40.764726699999997"/>
    <n v="-73.9744989"/>
    <d v="2014-10-23T14:10:26"/>
    <d v="2014-10-23T14:28:57"/>
    <d v="2014-10-23T14:40:23"/>
    <d v="2014-10-23T14:53:58"/>
    <n v="3.0231724536861293E-2"/>
    <n v="8.9201773179317535E-3"/>
    <d v="1899-12-30T00:18:58"/>
  </r>
  <r>
    <n v="1342124"/>
    <n v="91817"/>
    <n v="20962"/>
    <s v="walker"/>
    <s v="Wolfgang's Steakhouse"/>
    <x v="8"/>
    <m/>
    <m/>
    <m/>
    <d v="1899-12-30T00:09:30"/>
    <n v="40.756112599223499"/>
    <n v="-73.989554057853397"/>
    <n v="40.740125407502703"/>
    <n v="-73.990611042896305"/>
    <d v="2014-10-11T21:31:11"/>
    <d v="2014-10-11T22:07:17"/>
    <d v="2014-10-11T22:15:10"/>
    <d v="2014-10-11T22:31:47"/>
    <n v="4.2074189812410623E-2"/>
    <n v="1.6022094635172908E-2"/>
    <d v="1899-12-30T00:34:29"/>
  </r>
  <r>
    <n v="1281117"/>
    <n v="56207"/>
    <n v="119813"/>
    <s v="bicycle"/>
    <s v="California Pizza Kitchen"/>
    <x v="1"/>
    <s v="Chinese Chicken"/>
    <n v="1"/>
    <s v="Salads"/>
    <d v="1899-12-30T00:06:52"/>
    <n v="40.7446662425236"/>
    <n v="-73.983344413366893"/>
    <n v="40.766471000000003"/>
    <n v="-73.978347999999997"/>
    <d v="2014-10-02T18:57:50"/>
    <d v="2014-10-02T19:00:00"/>
    <d v="2014-10-02T19:22:21"/>
    <d v="2014-10-02T19:37:28"/>
    <n v="2.7522662036062684E-2"/>
    <n v="2.2369881428779385E-2"/>
    <d v="1899-12-30T00:17:39"/>
  </r>
  <r>
    <n v="1439576"/>
    <n v="93505"/>
    <n v="171206"/>
    <s v="van"/>
    <s v="Momofuku Noodle Bar"/>
    <x v="8"/>
    <s v="Spicy Miso Ramen"/>
    <n v="1"/>
    <s v="Bowls"/>
    <m/>
    <n v="40.729110403548901"/>
    <n v="-73.984245455566395"/>
    <n v="40.724527000000002"/>
    <n v="-74.002615000000006"/>
    <d v="2014-10-24T18:42:48"/>
    <d v="2014-10-24T18:53:13"/>
    <d v="2014-10-24T19:25:37"/>
    <d v="2014-10-24T19:40:57"/>
    <n v="4.0383888888754882E-2"/>
    <n v="1.8932716413406461E-2"/>
    <d v="1899-12-30T00:42:50"/>
  </r>
  <r>
    <n v="1440173"/>
    <n v="118592"/>
    <n v="31859"/>
    <s v="bicycle"/>
    <s v="Momofuku Noodle Bar"/>
    <x v="8"/>
    <s v="Momofuku Ramen"/>
    <n v="1"/>
    <s v="Bowls"/>
    <m/>
    <n v="40.729110403548901"/>
    <n v="-73.984245455566395"/>
    <n v="40.777487299999997"/>
    <n v="-73.983063700000002"/>
    <d v="2014-10-24T19:37:25"/>
    <m/>
    <m/>
    <d v="2014-10-24T20:51:51"/>
    <n v="5.1682175922906026E-2"/>
    <n v="4.8391328318808755E-2"/>
    <n v="-41936.817655833336"/>
  </r>
  <r>
    <n v="1324184"/>
    <n v="329652"/>
    <n v="41959"/>
    <s v="bicycle"/>
    <s v="Saks Shoe Department"/>
    <x v="8"/>
    <m/>
    <m/>
    <m/>
    <m/>
    <n v="40.758969943728196"/>
    <n v="-73.976956649127303"/>
    <n v="40.757513799999998"/>
    <n v="-73.962637900000004"/>
    <d v="2014-10-09T15:42:15"/>
    <d v="2014-10-09T15:59:50"/>
    <d v="2014-10-09T16:20:40"/>
    <d v="2014-10-09T16:30:30"/>
    <n v="3.3516516203235369E-2"/>
    <n v="1.4392599873812782E-2"/>
    <d v="1899-12-30T00:38:25"/>
  </r>
  <r>
    <n v="1372146"/>
    <n v="201471"/>
    <n v="62487"/>
    <s v="car"/>
    <s v="Whole Foods Market"/>
    <x v="17"/>
    <s v="Org Whole Milk"/>
    <n v="1"/>
    <s v="Milk &amp; Cream"/>
    <m/>
    <n v="40.759658999999999"/>
    <n v="-73.966097000000005"/>
    <n v="40.757893500000002"/>
    <n v="-73.9765017"/>
    <d v="2014-10-16T11:28:06"/>
    <m/>
    <m/>
    <d v="2014-10-16T13:29:01"/>
    <n v="8.3971307874890044E-2"/>
    <n v="1.0553424673530909E-2"/>
    <n v="-41928.477846979164"/>
  </r>
  <r>
    <n v="1319039"/>
    <n v="68517"/>
    <n v="125504"/>
    <s v="bicycle"/>
    <s v="Chipotle Mexican Grill $1.99 Delivery"/>
    <x v="9"/>
    <m/>
    <m/>
    <m/>
    <m/>
    <n v="40.778851606668098"/>
    <n v="-73.981225490570097"/>
    <n v="40.779946000000002"/>
    <n v="-73.981272000000004"/>
    <d v="2014-10-08T16:36:24"/>
    <m/>
    <m/>
    <d v="2014-10-08T16:51:53"/>
    <n v="1.0756944444437977E-2"/>
    <n v="1.0953811628773046E-3"/>
    <n v="-41920.691942569443"/>
  </r>
  <r>
    <n v="1368553"/>
    <n v="379236"/>
    <n v="156557"/>
    <s v="car"/>
    <s v="Shake Shack"/>
    <x v="2"/>
    <s v="Fries"/>
    <n v="2"/>
    <s v="Fries"/>
    <m/>
    <n v="40.780825773220101"/>
    <n v="-73.976483345031696"/>
    <n v="40.790861399999997"/>
    <n v="-73.972213199999999"/>
    <d v="2014-10-15T19:02:59"/>
    <d v="2014-10-15T19:07:26"/>
    <d v="2014-10-15T19:34:44"/>
    <d v="2014-10-15T19:47:34"/>
    <n v="3.0958472219936084E-2"/>
    <n v="1.0906325845906438E-2"/>
    <d v="1899-12-30T00:31:45"/>
  </r>
  <r>
    <n v="1466679"/>
    <n v="95420"/>
    <n v="128139"/>
    <s v="car"/>
    <s v="Han's Deli"/>
    <x v="8"/>
    <m/>
    <m/>
    <m/>
    <m/>
    <n v="40.726589401021101"/>
    <n v="-73.995648726084397"/>
    <n v="40.721328100000001"/>
    <n v="-74.001500199999995"/>
    <d v="2014-10-27T01:00:03"/>
    <d v="2014-10-27T01:03:17"/>
    <d v="2014-10-27T01:25:07"/>
    <d v="2014-10-27T01:32:57"/>
    <n v="2.2838275464891922E-2"/>
    <n v="7.8689920205549952E-3"/>
    <d v="1899-12-30T00:25:03"/>
  </r>
  <r>
    <n v="1392673"/>
    <n v="250494"/>
    <n v="91932"/>
    <s v="bicycle"/>
    <s v="The Grey Dog - Mulberry"/>
    <x v="19"/>
    <s v="Sharp Cheddar Mac &amp; Cheese"/>
    <n v="1"/>
    <s v="Burgers &amp; Entrees"/>
    <d v="1899-12-30T00:06:34"/>
    <n v="40.723095999999998"/>
    <n v="-73.995773999999997"/>
    <n v="40.723884614769901"/>
    <n v="-73.999316845760703"/>
    <d v="2014-10-18T20:49:50"/>
    <d v="2014-10-18T21:09:47"/>
    <d v="2014-10-18T21:30:09"/>
    <d v="2014-10-18T21:34:28"/>
    <n v="3.0997858797491062E-2"/>
    <n v="3.6295549781559596E-3"/>
    <d v="1899-12-30T00:33:45"/>
  </r>
  <r>
    <n v="1332223"/>
    <n v="371590"/>
    <n v="137090"/>
    <s v="bicycle"/>
    <s v="The Meatball Shop"/>
    <x v="16"/>
    <s v="SautÃ©ed Broccoli"/>
    <n v="1"/>
    <s v="Green Market"/>
    <d v="1899-12-30T00:06:33"/>
    <n v="40.718110071383997"/>
    <n v="-73.957545268768797"/>
    <n v="40.689053000000001"/>
    <n v="-73.991638800000004"/>
    <d v="2014-10-10T18:04:24"/>
    <d v="2014-10-10T18:22:45"/>
    <d v="2014-10-10T18:52:07"/>
    <d v="2014-10-10T18:57:04"/>
    <n v="3.6569687501469161E-2"/>
    <n v="4.4796007291140284E-2"/>
    <d v="1899-12-30T00:41:10"/>
  </r>
  <r>
    <n v="1422186"/>
    <n v="338878"/>
    <n v="170756"/>
    <s v="bicycle"/>
    <s v="Red Bamboo"/>
    <x v="26"/>
    <s v="BBQ Ribs"/>
    <n v="1"/>
    <s v="Bamboo Specials"/>
    <d v="1899-12-30T00:04:41"/>
    <n v="40.731383000000001"/>
    <n v="-74.000286000000003"/>
    <n v="40.720833599999999"/>
    <n v="-73.980087900000001"/>
    <d v="2014-10-22T16:59:01"/>
    <d v="2014-10-22T16:57:53"/>
    <d v="2014-10-22T17:11:43"/>
    <d v="2014-10-22T17:26:37"/>
    <n v="1.9165381942002568E-2"/>
    <n v="2.2787125399446877E-2"/>
    <d v="1899-12-30T00:08:01"/>
  </r>
  <r>
    <n v="1273318"/>
    <n v="47184"/>
    <n v="113822"/>
    <s v="bicycle"/>
    <s v="Murray's Bagels"/>
    <x v="7"/>
    <m/>
    <m/>
    <m/>
    <m/>
    <n v="40.736440000000002"/>
    <n v="-73.997342230000001"/>
    <n v="40.726403789158098"/>
    <n v="-73.995911381496498"/>
    <d v="2014-10-01T14:22:57"/>
    <d v="2014-10-01T14:27:48"/>
    <d v="2014-10-01T14:39:38"/>
    <d v="2014-10-01T15:02:34"/>
    <n v="2.7502395831106696E-2"/>
    <n v="1.0137694782499462E-2"/>
    <d v="1899-12-30T00:16:41"/>
  </r>
  <r>
    <n v="1469759"/>
    <n v="355759"/>
    <n v="149328"/>
    <s v="car"/>
    <s v="Lure Fishbar"/>
    <x v="23"/>
    <s v="Miso Salmon Roll"/>
    <n v="1"/>
    <s v="Specialty Rolls"/>
    <d v="1899-12-30T00:04:31"/>
    <n v="40.724634574370299"/>
    <n v="-73.998402357101398"/>
    <n v="40.744990610698203"/>
    <n v="-74.005595646117797"/>
    <d v="2014-10-27T19:04:45"/>
    <d v="2014-10-27T19:08:04"/>
    <d v="2014-10-27T19:32:50"/>
    <d v="2014-10-27T19:47:34"/>
    <n v="2.9739618061285E-2"/>
    <n v="2.1589618381444148E-2"/>
    <d v="1899-12-30T00:23:34"/>
  </r>
  <r>
    <n v="1281657"/>
    <n v="243341"/>
    <n v="65038"/>
    <s v="car"/>
    <s v="Sushi Samba"/>
    <x v="6"/>
    <s v="Kanpachi Tiradito"/>
    <n v="2"/>
    <s v="Sashimi Tiradito"/>
    <d v="1899-12-30T00:08:17"/>
    <n v="40.732666419020703"/>
    <n v="-74.003292612268694"/>
    <n v="40.744238880429101"/>
    <n v="-73.984141531647197"/>
    <d v="2014-10-02T19:55:40"/>
    <d v="2014-10-02T20:23:31"/>
    <d v="2014-10-02T20:35:20"/>
    <d v="2014-10-02T20:51:32"/>
    <n v="3.8796539352915715E-2"/>
    <n v="2.2376008402304203E-2"/>
    <d v="1899-12-30T00:31:23"/>
  </r>
  <r>
    <n v="1300825"/>
    <n v="298257"/>
    <n v="44938"/>
    <s v="walker"/>
    <s v="Blue Ribbon Sushi Bar &amp; Grill"/>
    <x v="4"/>
    <s v="Smoked Hamachi Shiitake"/>
    <n v="1"/>
    <s v="Hakozushi (Box Sushi)"/>
    <d v="1899-12-30T00:09:05"/>
    <n v="40.767652912117299"/>
    <n v="-73.982925456000402"/>
    <n v="40.731968500000001"/>
    <n v="-74.004317499999999"/>
    <d v="2014-10-05T14:52:36"/>
    <d v="2014-10-05T14:53:23"/>
    <d v="2014-10-05T15:17:13"/>
    <d v="2014-10-05T15:38:18"/>
    <n v="3.1737141202029306E-2"/>
    <n v="4.1605249844675833E-2"/>
    <d v="1899-12-30T00:15:31"/>
  </r>
  <r>
    <n v="1329730"/>
    <n v="149984"/>
    <n v="69943"/>
    <s v="bicycle"/>
    <s v="Sushi of Gari 46"/>
    <x v="6"/>
    <s v="Tuna With Tofu Sauce Roll"/>
    <n v="1"/>
    <s v="Special Sushi Rolls"/>
    <d v="1899-12-30T00:09:05"/>
    <n v="40.760654436198898"/>
    <n v="-73.989582752602004"/>
    <n v="40.773671200000003"/>
    <n v="-73.958335300000002"/>
    <d v="2014-10-10T13:29:49"/>
    <d v="2014-10-10T13:55:05"/>
    <d v="2014-10-10T14:03:55"/>
    <d v="2014-10-10T14:21:17"/>
    <n v="3.573956018226454E-2"/>
    <n v="3.3850250131544697E-2"/>
    <d v="1899-12-30T00:25:01"/>
  </r>
  <r>
    <n v="1325958"/>
    <n v="103005"/>
    <n v="136851"/>
    <s v="bicycle"/>
    <s v="Yama Japanese Restaurant"/>
    <x v="4"/>
    <s v="Scallop, Flying Fish Roe &amp; Cucumber"/>
    <n v="1"/>
    <s v="Special Rolls"/>
    <d v="1899-12-30T00:08:08"/>
    <n v="40.735872288065799"/>
    <n v="-73.987664615827299"/>
    <n v="40.740572800000002"/>
    <n v="-73.982178599999997"/>
    <d v="2014-10-09T20:37:59"/>
    <d v="2014-10-09T20:51:32"/>
    <d v="2014-10-09T21:03:51"/>
    <d v="2014-10-09T21:10:40"/>
    <n v="2.2706805561028887E-2"/>
    <n v="7.2243464826231753E-3"/>
    <d v="1899-12-30T00:17:45"/>
  </r>
  <r>
    <n v="1489444"/>
    <n v="115955"/>
    <n v="166448"/>
    <s v="car"/>
    <s v="Rubirosa"/>
    <x v="16"/>
    <s v="Stuffed Artichoke"/>
    <n v="1"/>
    <s v="Lunch &amp; Dinner Appetizers"/>
    <d v="1899-12-30T00:09:55"/>
    <n v="40.722748587419602"/>
    <n v="-73.996061916918705"/>
    <n v="40.717087399999997"/>
    <n v="-74.0048295"/>
    <d v="2014-10-30T20:02:36"/>
    <d v="2014-10-30T20:33:10"/>
    <d v="2014-10-30T20:40:31"/>
    <d v="2014-10-30T20:48:42"/>
    <n v="3.2016469907830469E-2"/>
    <n v="1.0436453233129037E-2"/>
    <d v="1899-12-30T00:28:00"/>
  </r>
  <r>
    <n v="1392482"/>
    <n v="65263"/>
    <n v="104533"/>
    <s v="bicycle"/>
    <s v="Haru Amsterdam"/>
    <x v="8"/>
    <m/>
    <m/>
    <m/>
    <d v="1899-12-30T00:04:57"/>
    <n v="40.784260272885497"/>
    <n v="-73.977668324291699"/>
    <n v="40.804912199999997"/>
    <n v="-73.962491700000001"/>
    <d v="2014-10-18T20:38:33"/>
    <d v="2014-10-18T20:53:23"/>
    <d v="2014-10-18T21:03:20"/>
    <d v="2014-10-18T21:10:44"/>
    <n v="2.2349641199980397E-2"/>
    <n v="2.5628734233940676E-2"/>
    <d v="1899-12-30T00:19:50"/>
  </r>
  <r>
    <n v="1475686"/>
    <n v="140279"/>
    <n v="110399"/>
    <s v="bicycle"/>
    <s v="Blue Ribbon Sushi Bar &amp; Grill"/>
    <x v="4"/>
    <s v="Kanpachi Usuukuri"/>
    <n v="2"/>
    <s v="Appetizers"/>
    <d v="1899-12-30T00:13:19"/>
    <n v="40.767652912117299"/>
    <n v="-73.982925456000402"/>
    <n v="40.747577999999997"/>
    <n v="-73.973192999999995"/>
    <d v="2014-10-28T20:13:11"/>
    <d v="2014-10-28T20:21:28"/>
    <d v="2014-10-28T20:43:37"/>
    <d v="2014-10-28T21:04:53"/>
    <n v="3.5895706016162876E-2"/>
    <n v="2.2309701842858572E-2"/>
    <d v="1899-12-30T00:17:07"/>
  </r>
  <r>
    <n v="1489444"/>
    <n v="115955"/>
    <n v="166448"/>
    <s v="car"/>
    <s v="Rubirosa"/>
    <x v="16"/>
    <s v="Meatballs"/>
    <n v="1"/>
    <s v="Dinner Sides"/>
    <d v="1899-12-30T00:09:55"/>
    <n v="40.722748587419602"/>
    <n v="-73.996061916918705"/>
    <n v="40.717087399999997"/>
    <n v="-74.0048295"/>
    <d v="2014-10-30T20:02:36"/>
    <d v="2014-10-30T20:33:10"/>
    <d v="2014-10-30T20:40:31"/>
    <d v="2014-10-30T20:48:42"/>
    <n v="3.2016469907830469E-2"/>
    <n v="1.0436453233129037E-2"/>
    <d v="1899-12-30T00:28:00"/>
  </r>
  <r>
    <n v="1427457"/>
    <n v="311593"/>
    <n v="133268"/>
    <s v="walker"/>
    <s v="Liquiteria"/>
    <x v="3"/>
    <m/>
    <m/>
    <m/>
    <m/>
    <n v="40.737323651333803"/>
    <n v="-73.991074562072797"/>
    <n v="40.755512199999998"/>
    <n v="-73.974800000000002"/>
    <d v="2014-10-23T10:14:22"/>
    <d v="2014-10-23T10:19:02"/>
    <d v="2014-10-23T10:30:53"/>
    <d v="2014-10-23T10:54:51"/>
    <n v="2.8114270826335996E-2"/>
    <n v="2.4406652233434366E-2"/>
    <d v="1899-12-30T00:16:31"/>
  </r>
  <r>
    <n v="1328532"/>
    <n v="69953"/>
    <n v="104989"/>
    <s v="bicycle"/>
    <s v="Momofuku Milk Bar (archived)"/>
    <x v="11"/>
    <s v="Compost Cookie"/>
    <n v="3"/>
    <s v="Cookies"/>
    <m/>
    <n v="40.7231283099199"/>
    <n v="-74.002060890197697"/>
    <n v="40.746768000000003"/>
    <n v="-74.007210000000001"/>
    <d v="2014-10-10T10:31:21"/>
    <d v="2014-10-10T10:44:06"/>
    <d v="2014-10-10T11:12:26"/>
    <d v="2014-10-10T11:33:45"/>
    <n v="4.3333113426342607E-2"/>
    <n v="2.4193971952523194E-2"/>
    <d v="1899-12-30T00:41:05"/>
  </r>
  <r>
    <n v="1293086"/>
    <n v="47258"/>
    <n v="31156"/>
    <s v="bicycle"/>
    <s v="J.Crew"/>
    <x v="8"/>
    <m/>
    <m/>
    <m/>
    <m/>
    <n v="40.7544743468154"/>
    <n v="-73.977856636047406"/>
    <n v="40.745392000000002"/>
    <n v="-73.977106000000006"/>
    <d v="2014-10-04T13:36:14"/>
    <d v="2014-10-04T13:53:37"/>
    <d v="2014-10-04T14:03:57"/>
    <d v="2014-10-04T14:19:41"/>
    <n v="3.0171307873388287E-2"/>
    <n v="9.1133132367328222E-3"/>
    <d v="1899-12-30T00:27:43"/>
  </r>
  <r>
    <n v="1437893"/>
    <n v="266611"/>
    <n v="140684"/>
    <s v="bicycle"/>
    <s v="Free Frozen Yogurt On-Demand"/>
    <x v="40"/>
    <s v="1 Frozen Yogurt"/>
    <n v="1"/>
    <s v="Free Frozen Yogurt"/>
    <m/>
    <n v="40.732138300000003"/>
    <n v="-73.981430399999994"/>
    <n v="40.7381461143096"/>
    <n v="-73.982146236450603"/>
    <d v="2014-10-24T15:53:52"/>
    <d v="2014-10-24T15:56:35"/>
    <d v="2014-10-24T16:08:26"/>
    <d v="2014-10-24T16:18:08"/>
    <n v="1.6852071763423737E-2"/>
    <n v="6.0503102897810235E-3"/>
    <d v="1899-12-30T00:14:34"/>
  </r>
  <r>
    <n v="1479469"/>
    <n v="63417"/>
    <n v="61900"/>
    <s v="bicycle"/>
    <s v="Pepe Rosso To Go"/>
    <x v="16"/>
    <s v="Pepe Rosso Caesar Salad"/>
    <n v="1"/>
    <s v="Insalate"/>
    <m/>
    <n v="40.727282000000002"/>
    <n v="-74.001756"/>
    <n v="40.7311537"/>
    <n v="-74.000026800000001"/>
    <d v="2014-10-29T14:29:35"/>
    <d v="2014-10-29T14:30:02"/>
    <d v="2014-10-29T14:45:52"/>
    <d v="2014-10-29T14:50:07"/>
    <n v="1.425712962372927E-2"/>
    <n v="4.2403058297699929E-3"/>
    <d v="1899-12-30T00:16:17"/>
  </r>
  <r>
    <n v="1275614"/>
    <n v="328731"/>
    <n v="56776"/>
    <s v="bicycle"/>
    <s v="Blue Ribbon Fried Chicken"/>
    <x v="0"/>
    <s v="Fries"/>
    <n v="1"/>
    <s v="Sides"/>
    <m/>
    <n v="40.724339999999998"/>
    <n v="-73.990960000000001"/>
    <n v="40.722974999999998"/>
    <n v="-74.000297000000003"/>
    <d v="2014-10-01T20:45:35"/>
    <d v="2014-10-01T20:51:47"/>
    <d v="2014-10-01T21:03:36"/>
    <d v="2014-10-01T21:15:08"/>
    <n v="2.0516412041615695E-2"/>
    <n v="9.4362489369473335E-3"/>
    <d v="1899-12-30T00:18:01"/>
  </r>
  <r>
    <n v="1431275"/>
    <n v="164739"/>
    <n v="57496"/>
    <s v="bicycle"/>
    <s v="Krispy Kreme"/>
    <x v="32"/>
    <m/>
    <m/>
    <m/>
    <m/>
    <n v="40.749890423418002"/>
    <n v="-73.992362022399902"/>
    <n v="40.788204399999998"/>
    <n v="-73.975600900000003"/>
    <d v="2014-10-23T18:10:10"/>
    <d v="2014-10-23T18:10:50"/>
    <d v="2014-10-23T18:24:37"/>
    <d v="2014-10-23T19:04:27"/>
    <n v="3.7696180552302394E-2"/>
    <n v="4.1819804227544471E-2"/>
    <d v="1899-12-30T00:14:27"/>
  </r>
  <r>
    <n v="1416833"/>
    <n v="318451"/>
    <n v="39733"/>
    <s v="bicycle"/>
    <s v="Blue Ribbon Sushi"/>
    <x v="4"/>
    <s v="California"/>
    <n v="1"/>
    <s v="Maki (Special Rolls)"/>
    <d v="1899-12-30T00:10:40"/>
    <n v="40.7261096570601"/>
    <n v="-74.002491863200504"/>
    <n v="40.723329499999998"/>
    <n v="-73.991501799999995"/>
    <d v="2014-10-21T20:42:17"/>
    <d v="2014-10-21T21:07:42"/>
    <d v="2014-10-21T21:25:02"/>
    <d v="2014-10-21T21:33:20"/>
    <n v="3.5443819440843072E-2"/>
    <n v="1.1336258749253248E-2"/>
    <d v="1899-12-30T00:32:05"/>
  </r>
  <r>
    <n v="1455885"/>
    <n v="52917"/>
    <n v="114469"/>
    <s v="bicycle"/>
    <s v="Gregory's Coffee"/>
    <x v="19"/>
    <m/>
    <m/>
    <m/>
    <m/>
    <n v="40.747855000000001"/>
    <n v="-73.989175299999999"/>
    <n v="40.742561000000002"/>
    <n v="-73.992266999999998"/>
    <d v="2014-10-26T09:16:56"/>
    <d v="2014-10-26T09:31:13"/>
    <d v="2014-10-26T09:40:51"/>
    <d v="2014-10-26T09:49:15"/>
    <n v="2.2446875002060551E-2"/>
    <n v="6.1306643106587263E-3"/>
    <d v="1899-12-30T00:23:55"/>
  </r>
  <r>
    <n v="1351661"/>
    <n v="133202"/>
    <n v="139444"/>
    <s v="bicycle"/>
    <s v="ilili Restaurant"/>
    <x v="21"/>
    <s v="Hommus"/>
    <n v="1"/>
    <s v="Dips"/>
    <d v="1899-12-30T00:09:20"/>
    <n v="40.744187954347503"/>
    <n v="-73.987530940025394"/>
    <n v="40.745159299999997"/>
    <n v="-73.995090000000005"/>
    <d v="2014-10-12T22:02:06"/>
    <d v="2014-10-12T22:24:09"/>
    <d v="2014-10-12T22:33:59"/>
    <d v="2014-10-12T22:40:30"/>
    <n v="2.6669976847188082E-2"/>
    <n v="7.6212138190961641E-3"/>
    <d v="1899-12-30T00:22:34"/>
  </r>
  <r>
    <n v="1481155"/>
    <n v="180776"/>
    <n v="174322"/>
    <s v="car"/>
    <s v="Westside Market"/>
    <x v="8"/>
    <m/>
    <m/>
    <m/>
    <m/>
    <n v="40.8042821460675"/>
    <n v="-73.966499312238994"/>
    <n v="40.802472892597599"/>
    <n v="-73.961848094619"/>
    <d v="2014-10-29T18:50:44"/>
    <d v="2014-10-29T19:07:37"/>
    <d v="2014-10-29T19:26:25"/>
    <d v="2014-10-29T19:38:47"/>
    <n v="3.3370775461662561E-2"/>
    <n v="4.9907137231953698E-3"/>
    <d v="1899-12-30T00:35:41"/>
  </r>
  <r>
    <n v="1359187"/>
    <n v="59642"/>
    <n v="36348"/>
    <s v="bicycle"/>
    <s v="Duane Reade"/>
    <x v="15"/>
    <m/>
    <m/>
    <m/>
    <m/>
    <n v="40.739669913434199"/>
    <n v="-73.995310138486801"/>
    <n v="40.734968000000002"/>
    <n v="-73.997178000000005"/>
    <d v="2014-10-13T23:23:10"/>
    <d v="2014-10-14T00:01:49"/>
    <d v="2014-10-14T00:09:09"/>
    <d v="2014-10-14T00:13:57"/>
    <n v="3.5270983797090594E-2"/>
    <n v="5.0593375628820436E-3"/>
    <d v="1899-12-30T00:45:59"/>
  </r>
  <r>
    <n v="1324691"/>
    <n v="337358"/>
    <n v="123844"/>
    <s v="bicycle"/>
    <s v="Adams Tobacco"/>
    <x v="8"/>
    <m/>
    <m/>
    <m/>
    <m/>
    <n v="40.761761069297798"/>
    <n v="-73.963254690170302"/>
    <n v="40.761567800000002"/>
    <n v="-73.967901999999995"/>
    <d v="2014-10-09T17:43:22"/>
    <d v="2014-10-09T17:50:13"/>
    <d v="2014-10-09T18:03:00"/>
    <d v="2014-10-09T18:11:58"/>
    <n v="1.9871249998686835E-2"/>
    <n v="4.651326872477401E-3"/>
    <d v="1899-12-30T00:19:39"/>
  </r>
  <r>
    <n v="1361935"/>
    <n v="120833"/>
    <n v="101359"/>
    <s v="bicycle"/>
    <s v="Bareburger"/>
    <x v="2"/>
    <s v="Bare Sodas"/>
    <n v="1"/>
    <s v="Drinks"/>
    <d v="1899-12-30T00:04:03"/>
    <n v="40.746131207852798"/>
    <n v="-73.978103399276705"/>
    <n v="40.741964600000003"/>
    <n v="-73.986185899999995"/>
    <d v="2014-10-14T17:24:34"/>
    <d v="2014-10-14T17:40:59"/>
    <d v="2014-10-14T17:53:39"/>
    <d v="2014-10-14T17:58:40"/>
    <n v="2.3677534722082783E-2"/>
    <n v="9.0932633823597141E-3"/>
    <d v="1899-12-30T00:25:02"/>
  </r>
  <r>
    <n v="1377403"/>
    <n v="41406"/>
    <n v="138057"/>
    <s v="car"/>
    <s v="RedFarm Broadway"/>
    <x v="30"/>
    <s v="Spicy Crispy Beef"/>
    <n v="1"/>
    <s v="Starters &amp; Salads"/>
    <d v="1899-12-30T00:06:27"/>
    <n v="40.782116700000003"/>
    <n v="-73.980739099999994"/>
    <n v="40.775573999999999"/>
    <n v="-73.984596999999994"/>
    <d v="2014-10-16T22:28:33"/>
    <d v="2014-10-16T22:29:52"/>
    <d v="2014-10-16T22:53:12"/>
    <d v="2014-10-16T23:02:42"/>
    <n v="2.3724525468423963E-2"/>
    <n v="7.5954141230122722E-3"/>
    <d v="1899-12-30T00:18:12"/>
  </r>
  <r>
    <n v="1346328"/>
    <n v="374750"/>
    <n v="59184"/>
    <s v="car"/>
    <s v="Hill Country Fried Chicken"/>
    <x v="25"/>
    <s v="Drum"/>
    <n v="1"/>
    <s v="Fried Chicken"/>
    <m/>
    <n v="40.7430754234856"/>
    <n v="-73.989146591960605"/>
    <n v="40.756456999999997"/>
    <n v="-73.971699999999998"/>
    <d v="2014-10-12T14:34:11"/>
    <d v="2014-10-12T15:01:39"/>
    <d v="2014-10-12T15:24:36"/>
    <d v="2014-10-12T15:41:15"/>
    <n v="4.657596064498648E-2"/>
    <n v="2.1987500109166114E-2"/>
    <d v="1899-12-30T00:50:25"/>
  </r>
  <r>
    <n v="1475026"/>
    <n v="250494"/>
    <n v="133293"/>
    <s v="bicycle"/>
    <s v="Five Guys Burgers and Fries"/>
    <x v="2"/>
    <s v="Bacon Cheese Dog"/>
    <n v="1"/>
    <s v="Dogs"/>
    <m/>
    <n v="40.732368287916202"/>
    <n v="-74.003748892271602"/>
    <n v="40.723884614769901"/>
    <n v="-73.999316845760703"/>
    <d v="2014-10-28T18:44:33"/>
    <d v="2014-10-28T19:01:00"/>
    <d v="2014-10-28T19:24:20"/>
    <d v="2014-10-28T19:34:42"/>
    <n v="3.483246527321171E-2"/>
    <n v="9.5716114802081396E-3"/>
    <d v="1899-12-30T00:39:48"/>
  </r>
  <r>
    <n v="1318876"/>
    <n v="143950"/>
    <n v="20962"/>
    <s v="walker"/>
    <s v="Momofuku Milk Bar"/>
    <x v="11"/>
    <s v="Crack Pie Slice"/>
    <n v="1"/>
    <s v="Pie by the Slice"/>
    <m/>
    <n v="40.787149600866101"/>
    <n v="-73.971722312198096"/>
    <n v="40.771230000000003"/>
    <n v="-73.964640000000003"/>
    <d v="2014-10-08T15:54:25"/>
    <d v="2014-10-08T16:09:05"/>
    <d v="2014-10-08T16:16:54"/>
    <d v="2014-10-08T16:33:41"/>
    <n v="2.7277175926428754E-2"/>
    <n v="1.7423915685262838E-2"/>
    <d v="1899-12-30T00:22:30"/>
  </r>
  <r>
    <n v="1451679"/>
    <n v="87006"/>
    <n v="103194"/>
    <s v="bicycle"/>
    <s v="Nobu Next Door"/>
    <x v="6"/>
    <s v="Salmon"/>
    <n v="1"/>
    <s v="Dinner Sushi &amp; Sashimi"/>
    <d v="1899-12-30T00:21:41"/>
    <n v="40.719386413349397"/>
    <n v="-74.008692501044905"/>
    <n v="40.730661112264798"/>
    <n v="-74.009627200950007"/>
    <d v="2014-10-25T20:46:46"/>
    <d v="2014-10-25T21:54:26"/>
    <d v="2014-10-25T22:37:16"/>
    <d v="2014-10-25T22:48:42"/>
    <n v="8.4676631944603287E-2"/>
    <n v="1.1313377017740083E-2"/>
    <d v="1899-12-30T01:28:48"/>
  </r>
  <r>
    <n v="1318984"/>
    <n v="119465"/>
    <n v="60891"/>
    <s v="bicycle"/>
    <s v="Cafe Mogador"/>
    <x v="21"/>
    <s v="Bastilla"/>
    <n v="1"/>
    <s v="Bastilla"/>
    <m/>
    <n v="40.727293000000003"/>
    <n v="-73.984516999999997"/>
    <n v="40.730981999999997"/>
    <n v="-73.980903999999995"/>
    <d v="2014-10-08T16:20:45"/>
    <d v="2014-10-08T16:23:12"/>
    <d v="2014-10-08T16:50:55"/>
    <d v="2014-10-08T16:55:45"/>
    <n v="2.4311111104907468E-2"/>
    <n v="5.1635733750928789E-3"/>
    <d v="1899-12-30T00:30:10"/>
  </r>
  <r>
    <n v="1324897"/>
    <n v="342882"/>
    <n v="144719"/>
    <s v="bicycle"/>
    <s v="Yama Japanese Restaurant"/>
    <x v="4"/>
    <s v="Shrimp Tempura &amp; Flying Fish Roe"/>
    <n v="1"/>
    <s v="Special Rolls"/>
    <d v="1899-12-30T00:05:00"/>
    <n v="40.735872288065799"/>
    <n v="-73.987664615827299"/>
    <n v="40.744514623434497"/>
    <n v="-73.994762320055798"/>
    <d v="2014-10-09T18:25:30"/>
    <d v="2014-10-09T18:51:06"/>
    <d v="2014-10-09T19:04:14"/>
    <d v="2014-10-09T19:18:27"/>
    <n v="3.6770740742213093E-2"/>
    <n v="1.1183352178140068E-2"/>
    <d v="1899-12-30T00:33:44"/>
  </r>
  <r>
    <n v="1273027"/>
    <n v="118996"/>
    <n v="118095"/>
    <s v="bicycle"/>
    <s v="One Lucky Duck - Juice &amp; Takeaway"/>
    <x v="26"/>
    <s v="Fresh Greens Make Your Own"/>
    <n v="1"/>
    <s v="Salads"/>
    <d v="1899-12-30T00:10:10"/>
    <n v="40.735725000000002"/>
    <n v="-73.987126466589601"/>
    <n v="40.732632153107801"/>
    <n v="-73.995003463947597"/>
    <d v="2014-10-01T13:22:09"/>
    <d v="2014-10-01T14:00:22"/>
    <d v="2014-10-01T14:13:34"/>
    <d v="2014-10-01T14:27:05"/>
    <n v="4.5084942124958616E-2"/>
    <n v="8.4624340042617416E-3"/>
    <d v="1899-12-30T00:41:14"/>
  </r>
  <r>
    <n v="1341945"/>
    <n v="373750"/>
    <n v="132893"/>
    <s v="bicycle"/>
    <s v="Blue Ribbon Brooklyn"/>
    <x v="0"/>
    <s v="Fried Chicken"/>
    <n v="1"/>
    <s v="Meat"/>
    <d v="1899-12-30T00:15:37"/>
    <n v="40.674250953208301"/>
    <n v="-73.982294148654105"/>
    <n v="40.6668883609033"/>
    <n v="-73.977247942307997"/>
    <d v="2014-10-11T21:11:41"/>
    <d v="2014-10-11T21:26:07"/>
    <d v="2014-10-11T22:02:58"/>
    <d v="2014-10-11T22:08:38"/>
    <n v="3.9557986106956378E-2"/>
    <n v="8.9259152996851027E-3"/>
    <d v="1899-12-30T00:35:40"/>
  </r>
  <r>
    <n v="1431762"/>
    <n v="90197"/>
    <n v="43955"/>
    <s v="bicycle"/>
    <s v="La Esquina Taqueria"/>
    <x v="8"/>
    <s v="Frijoles Negros"/>
    <n v="1"/>
    <s v="Sides"/>
    <d v="1899-12-30T00:06:50"/>
    <n v="40.721353749744097"/>
    <n v="-73.997525293959001"/>
    <n v="40.706088700000002"/>
    <n v="-74.011137199999993"/>
    <d v="2014-10-23T19:19:00"/>
    <d v="2014-10-23T19:43:21"/>
    <d v="2014-10-23T19:47:41"/>
    <d v="2014-10-23T20:06:39"/>
    <n v="3.3092129626311362E-2"/>
    <n v="2.0452523799240205E-2"/>
    <d v="1899-12-30T00:21:51"/>
  </r>
  <r>
    <n v="1320421"/>
    <n v="73120"/>
    <n v="129310"/>
    <s v="bicycle"/>
    <s v="Whole Foods Market"/>
    <x v="17"/>
    <s v="Paper Towels, 8 Pack"/>
    <n v="1"/>
    <s v="Paper Products"/>
    <m/>
    <n v="40.759658999999999"/>
    <n v="-73.966097000000005"/>
    <n v="40.754630800000001"/>
    <n v="-73.972054999999997"/>
    <d v="2014-10-08T20:33:15"/>
    <d v="2014-10-08T20:44:21"/>
    <d v="2014-10-08T21:27:11"/>
    <d v="2014-10-08T21:36:37"/>
    <n v="4.4004675924952608E-2"/>
    <n v="7.7961887637417416E-3"/>
    <d v="1899-12-30T00:53:56"/>
  </r>
  <r>
    <n v="1473638"/>
    <n v="61614"/>
    <n v="161162"/>
    <s v="bicycle"/>
    <s v="Murray's Bagels Chelsea"/>
    <x v="8"/>
    <m/>
    <m/>
    <m/>
    <m/>
    <n v="40.744864683234702"/>
    <n v="-73.998879625105005"/>
    <n v="40.742973900000003"/>
    <n v="-73.994467999999998"/>
    <d v="2014-10-28T14:16:15"/>
    <d v="2014-10-28T14:19:54"/>
    <d v="2014-10-28T14:30:45"/>
    <d v="2014-10-28T14:34:25"/>
    <n v="1.2625787036085967E-2"/>
    <n v="4.7997392958107447E-3"/>
    <d v="1899-12-30T00:14:30"/>
  </r>
  <r>
    <n v="1485818"/>
    <n v="321555"/>
    <n v="108006"/>
    <s v="bicycle"/>
    <s v="Crif Dogs"/>
    <x v="8"/>
    <s v="Tater Tots"/>
    <n v="6"/>
    <s v="Fries"/>
    <d v="1899-12-30T00:06:42"/>
    <n v="40.7270408508681"/>
    <n v="-73.983835960747498"/>
    <n v="40.723523399999998"/>
    <n v="-74.002208199999998"/>
    <d v="2014-10-30T12:08:22"/>
    <d v="2014-10-30T12:23:57"/>
    <d v="2014-10-30T12:32:18"/>
    <d v="2014-10-30T12:43:16"/>
    <n v="2.4231331015471369E-2"/>
    <n v="1.8705925151154944E-2"/>
    <d v="1899-12-30T00:17:14"/>
  </r>
  <r>
    <n v="1441340"/>
    <n v="64387"/>
    <n v="53095"/>
    <s v="bicycle"/>
    <s v="Mighty Quinn's BBQ"/>
    <x v="10"/>
    <s v="Slaw"/>
    <n v="1"/>
    <s v="Sides"/>
    <m/>
    <n v="40.727518945156902"/>
    <n v="-73.988671302795396"/>
    <n v="40.724882000000001"/>
    <n v="-74.010099999999994"/>
    <d v="2014-10-24T21:13:51"/>
    <d v="2014-10-24T21:25:58"/>
    <d v="2014-10-24T21:47:17"/>
    <d v="2014-10-24T22:00:20"/>
    <n v="3.2276388890750241E-2"/>
    <n v="2.1590334495946606E-2"/>
    <d v="1899-12-30T00:33:26"/>
  </r>
  <r>
    <n v="1324119"/>
    <n v="91359"/>
    <n v="115403"/>
    <s v="bicycle"/>
    <s v="Eataly"/>
    <x v="16"/>
    <m/>
    <m/>
    <m/>
    <m/>
    <n v="40.741924698522098"/>
    <n v="-73.989830017089801"/>
    <n v="40.738354600000001"/>
    <n v="-73.987605000000002"/>
    <d v="2014-10-09T15:30:59"/>
    <d v="2014-10-09T15:33:17"/>
    <d v="2014-10-09T15:42:37"/>
    <d v="2014-10-09T15:48:50"/>
    <n v="1.2395624995406251E-2"/>
    <n v="4.2066975773612505E-3"/>
    <d v="1899-12-30T00:11:38"/>
  </r>
  <r>
    <n v="1460295"/>
    <n v="396815"/>
    <n v="170848"/>
    <s v="bicycle"/>
    <s v="Blue Ribbon Fried Chicken"/>
    <x v="0"/>
    <s v="Spicy Slaw"/>
    <n v="1"/>
    <s v="Sides"/>
    <m/>
    <n v="40.724339999999998"/>
    <n v="-73.990960000000001"/>
    <n v="40.7524348963629"/>
    <n v="-73.994899505420705"/>
    <d v="2014-10-26T16:56:12"/>
    <d v="2014-10-26T17:36:16"/>
    <d v="2014-10-26T17:53:35"/>
    <d v="2014-10-26T18:15:26"/>
    <n v="5.5018159720930271E-2"/>
    <n v="2.8369753340519704E-2"/>
    <d v="1899-12-30T00:57:23"/>
  </r>
  <r>
    <n v="1273605"/>
    <n v="55478"/>
    <n v="30743"/>
    <s v="bicycle"/>
    <s v="Juice Generation"/>
    <x v="3"/>
    <s v="Coco Acai Bowl"/>
    <n v="1"/>
    <s v="Acai Bowls"/>
    <m/>
    <n v="40.732163999999997"/>
    <n v="-74.001621"/>
    <n v="40.732551999999998"/>
    <n v="-73.996537000000004"/>
    <d v="2014-10-01T15:06:57"/>
    <d v="2014-10-01T15:08:27"/>
    <d v="2014-10-01T15:17:15"/>
    <d v="2014-10-01T15:22:44"/>
    <n v="1.095944444386987E-2"/>
    <n v="5.0987841687960772E-3"/>
    <d v="1899-12-30T00:10:18"/>
  </r>
  <r>
    <n v="1375765"/>
    <n v="124976"/>
    <n v="117223"/>
    <s v="bicycle"/>
    <s v="Chipotle Mexican Grill $1.99 Delivery"/>
    <x v="9"/>
    <m/>
    <m/>
    <m/>
    <m/>
    <n v="40.777745129236699"/>
    <n v="-73.954617029430395"/>
    <n v="40.774757999999999"/>
    <n v="-73.963882999999996"/>
    <d v="2014-10-16T20:08:22"/>
    <d v="2014-10-16T20:11:35"/>
    <d v="2014-10-16T20:33:17"/>
    <d v="2014-10-16T20:43:30"/>
    <n v="2.4394189815211575E-2"/>
    <n v="9.7355611894465871E-3"/>
    <d v="1899-12-30T00:24:55"/>
  </r>
  <r>
    <n v="1443311"/>
    <n v="166504"/>
    <n v="59348"/>
    <s v="walker"/>
    <s v="Blue Ribbon Sushi"/>
    <x v="4"/>
    <s v="Shiitake"/>
    <n v="1"/>
    <s v="Yasai (Vegetable Rolls)"/>
    <d v="1899-12-30T00:02:08"/>
    <n v="40.7261096570601"/>
    <n v="-74.002491863200504"/>
    <n v="40.736329300000001"/>
    <n v="-73.984342299999994"/>
    <d v="2014-10-25T00:13:45"/>
    <d v="2014-10-25T00:26:51"/>
    <d v="2014-10-25T01:02:37"/>
    <d v="2014-10-25T01:12:13"/>
    <n v="4.0603946763440035E-2"/>
    <n v="2.0829012127039748E-2"/>
    <d v="1899-12-30T00:46:44"/>
  </r>
  <r>
    <n v="1378810"/>
    <n v="353327"/>
    <n v="66416"/>
    <s v="bicycle"/>
    <s v="Jing Fong Restaurant é‡‘è±å¤§é…’æ¨“"/>
    <x v="8"/>
    <m/>
    <m/>
    <m/>
    <m/>
    <n v="40.715909704836101"/>
    <n v="-73.997249835605203"/>
    <n v="40.733117300000004"/>
    <n v="-74.000718599999999"/>
    <d v="2014-10-17T09:21:50"/>
    <d v="2014-10-17T09:39:49"/>
    <d v="2014-10-17T10:14:35"/>
    <d v="2014-10-17T10:23:54"/>
    <n v="4.3106724537210539E-2"/>
    <n v="1.7553736290356656E-2"/>
    <d v="1899-12-30T00:52:45"/>
  </r>
  <r>
    <n v="1333297"/>
    <n v="49631"/>
    <n v="133293"/>
    <s v="bicycle"/>
    <s v="The Meatball Shop"/>
    <x v="16"/>
    <s v="Classic Beef Ball Kitchen Sink Salad"/>
    <n v="1"/>
    <s v="The Kitchen Sink Salad"/>
    <d v="1899-12-30T00:07:34"/>
    <n v="40.771491247520302"/>
    <n v="-73.956334145089798"/>
    <n v="40.763590999999998"/>
    <n v="-73.964246000000003"/>
    <d v="2014-10-10T20:03:53"/>
    <d v="2014-10-10T20:12:06"/>
    <d v="2014-10-10T20:42:22"/>
    <d v="2014-10-10T20:49:25"/>
    <n v="3.1618680550309364E-2"/>
    <n v="1.1180847865980599E-2"/>
    <d v="1899-12-30T00:30:55"/>
  </r>
  <r>
    <n v="1468491"/>
    <n v="42523"/>
    <n v="104989"/>
    <s v="bicycle"/>
    <s v="Levain Bakery"/>
    <x v="7"/>
    <s v="Dark Chocolate Chocolate Chip"/>
    <n v="2"/>
    <s v="Cookies"/>
    <m/>
    <n v="40.779930093814997"/>
    <n v="-73.980334997177096"/>
    <n v="40.763793100000001"/>
    <n v="-73.972201400000003"/>
    <d v="2014-10-27T14:58:16"/>
    <d v="2014-10-27T15:00:29"/>
    <d v="2014-10-27T15:14:19"/>
    <d v="2014-10-27T15:41:17"/>
    <n v="2.9863159725209698E-2"/>
    <n v="1.8070915096486624E-2"/>
    <d v="1899-12-30T00:16:03"/>
  </r>
  <r>
    <n v="1467806"/>
    <n v="41136"/>
    <n v="91807"/>
    <s v="walker"/>
    <s v="Hale &amp; Hearty"/>
    <x v="20"/>
    <s v="Tomato Basil Rice"/>
    <n v="1"/>
    <s v="Daily Soups"/>
    <m/>
    <n v="40.737827668490397"/>
    <n v="-73.992362022399902"/>
    <n v="40.721635999999997"/>
    <n v="-73.997922000000003"/>
    <d v="2014-10-27T12:34:39"/>
    <d v="2014-10-27T12:41:38"/>
    <d v="2014-10-27T12:55:01"/>
    <d v="2014-10-27T13:06:34"/>
    <n v="2.2165671296534128E-2"/>
    <n v="1.7119681054757679E-2"/>
    <d v="1899-12-30T00:20:22"/>
  </r>
  <r>
    <n v="1482492"/>
    <n v="396880"/>
    <n v="167596"/>
    <s v="bicycle"/>
    <s v="Whole Foods Market"/>
    <x v="17"/>
    <s v="Organic Tomato Gf Lower Sodium Soup"/>
    <n v="1"/>
    <s v="Soup"/>
    <m/>
    <n v="40.723954999999997"/>
    <n v="-73.991828999999996"/>
    <n v="40.726246600000003"/>
    <n v="-73.983726500000003"/>
    <d v="2014-10-29T20:56:44"/>
    <d v="2014-10-29T21:03:22"/>
    <d v="2014-10-29T21:43:52"/>
    <d v="2014-10-29T21:51:24"/>
    <n v="3.7968159718730021E-2"/>
    <n v="8.4203287827679246E-3"/>
    <d v="1899-12-30T00:47:08"/>
  </r>
  <r>
    <n v="1328573"/>
    <n v="156503"/>
    <n v="31156"/>
    <s v="bicycle"/>
    <s v="The Grey Dog - University"/>
    <x v="19"/>
    <s v="Grey Dog's Breakfast"/>
    <n v="1"/>
    <s v="Breakfast"/>
    <d v="1899-12-30T00:02:55"/>
    <n v="40.733787294544499"/>
    <n v="-73.993035256862598"/>
    <n v="40.730812"/>
    <n v="-73.987988000000001"/>
    <d v="2014-10-10T10:54:15"/>
    <d v="2014-10-10T10:56:29"/>
    <d v="2014-10-10T11:21:20"/>
    <d v="2014-10-10T11:26:50"/>
    <n v="2.2630601852142718E-2"/>
    <n v="5.8589401314185705E-3"/>
    <d v="1899-12-30T00:24:10"/>
  </r>
  <r>
    <n v="1481365"/>
    <n v="197265"/>
    <n v="143085"/>
    <s v="car"/>
    <s v="Hill Country Fried Chicken"/>
    <x v="25"/>
    <s v="Pimento Mac &amp; Cheese"/>
    <n v="1"/>
    <s v="Sides"/>
    <m/>
    <n v="40.7430754234856"/>
    <n v="-73.989146591960605"/>
    <n v="40.762996100000002"/>
    <n v="-73.961871500000001"/>
    <d v="2014-10-29T19:15:29"/>
    <d v="2014-10-29T20:02:50"/>
    <d v="2014-10-29T20:27:21"/>
    <d v="2014-10-29T20:46:14"/>
    <n v="6.3027268523001112E-2"/>
    <n v="3.3775197915791352E-2"/>
    <d v="1899-12-30T01:11:52"/>
  </r>
  <r>
    <n v="1363498"/>
    <n v="222073"/>
    <n v="137652"/>
    <s v="bicycle"/>
    <s v="Pinkberry"/>
    <x v="43"/>
    <s v="Cookies &amp; Cream"/>
    <n v="1"/>
    <s v="Frozen Yogurt with Toppings"/>
    <m/>
    <n v="40.729075924929496"/>
    <n v="-73.988682031631498"/>
    <n v="40.723676400000002"/>
    <n v="-74.010723499999997"/>
    <d v="2014-10-14T21:17:47"/>
    <m/>
    <m/>
    <d v="2014-10-14T21:42:48"/>
    <n v="1.7375856485159602E-2"/>
    <n v="2.2693197159144078E-2"/>
    <n v="-41926.887345821757"/>
  </r>
  <r>
    <n v="1278236"/>
    <n v="84457"/>
    <n v="116438"/>
    <s v="bicycle"/>
    <s v="Hu Kitchen"/>
    <x v="33"/>
    <s v="Paleo Veg Loaf"/>
    <n v="1"/>
    <s v="Prepared Food"/>
    <m/>
    <n v="40.735676762018002"/>
    <n v="-73.993829528068602"/>
    <n v="40.760516466332803"/>
    <n v="-73.970327821389702"/>
    <d v="2014-10-02T11:32:57"/>
    <d v="2014-10-02T11:37:59"/>
    <d v="2014-10-02T11:53:27"/>
    <d v="2014-10-02T12:10:19"/>
    <n v="2.5943356478819624E-2"/>
    <n v="3.4195630236446214E-2"/>
    <d v="1899-12-30T00:20:30"/>
  </r>
  <r>
    <n v="1388212"/>
    <n v="309983"/>
    <n v="122837"/>
    <s v="bicycle"/>
    <s v="S'MAC"/>
    <x v="0"/>
    <s v="Buffalo Chicken"/>
    <n v="1"/>
    <s v="Sarita's Recommendation"/>
    <d v="1899-12-30T00:06:34"/>
    <n v="40.730340181965403"/>
    <n v="-73.983993530273395"/>
    <n v="40.718053552028998"/>
    <n v="-73.984687942529305"/>
    <d v="2014-10-18T13:19:32"/>
    <d v="2014-10-18T13:32:29"/>
    <d v="2014-10-18T13:44:21"/>
    <d v="2014-10-18T14:00:17"/>
    <n v="2.8297071759880055E-2"/>
    <n v="1.2306237588122465E-2"/>
    <d v="1899-12-30T00:18:15"/>
  </r>
  <r>
    <n v="1419564"/>
    <n v="321555"/>
    <n v="66416"/>
    <s v="bicycle"/>
    <s v="Juice Generation"/>
    <x v="3"/>
    <s v="Almond Butter Bliss"/>
    <n v="5"/>
    <s v="Acai Bowls"/>
    <m/>
    <n v="40.723925150421103"/>
    <n v="-73.996911048889203"/>
    <n v="40.723523399999998"/>
    <n v="-74.002208199999998"/>
    <d v="2014-10-22T09:09:51"/>
    <d v="2014-10-22T09:13:34"/>
    <d v="2014-10-22T09:31:54"/>
    <d v="2014-10-22T09:39:03"/>
    <n v="2.0272083333111368E-2"/>
    <n v="5.3123641904015192E-3"/>
    <d v="1899-12-30T00:22:02"/>
  </r>
  <r>
    <n v="1475521"/>
    <n v="284094"/>
    <n v="118707"/>
    <s v="car"/>
    <s v="The Meatball Shop"/>
    <x v="16"/>
    <s v="Daily Risotto"/>
    <n v="1"/>
    <s v="Stick To Your Bones"/>
    <d v="1899-12-30T00:12:38"/>
    <n v="40.721545124764702"/>
    <n v="-73.988842426716104"/>
    <n v="40.740135000000002"/>
    <n v="-73.998994499999995"/>
    <d v="2014-10-28T19:54:56"/>
    <d v="2014-10-28T19:56:47"/>
    <d v="2014-10-28T20:26:52"/>
    <d v="2014-10-28T20:42:42"/>
    <n v="3.3173831019666977E-2"/>
    <n v="2.1181313774775584E-2"/>
    <d v="1899-12-30T00:19:17"/>
  </r>
  <r>
    <n v="1323299"/>
    <n v="325210"/>
    <n v="43196"/>
    <s v="bicycle"/>
    <s v="The Meatball Shop"/>
    <x v="0"/>
    <s v="Chicken Hero"/>
    <n v="1"/>
    <s v="Heroes"/>
    <d v="1899-12-30T00:11:15"/>
    <n v="40.736130877644598"/>
    <n v="-74.000648304229699"/>
    <n v="40.722211700000003"/>
    <n v="-74.011430399999995"/>
    <d v="2014-10-09T13:16:26"/>
    <d v="2014-10-09T13:28:34"/>
    <d v="2014-10-09T13:35:26"/>
    <d v="2014-10-09T13:47:32"/>
    <n v="2.1592812496237457E-2"/>
    <n v="1.7606734379254772E-2"/>
    <d v="1899-12-30T00:07:45"/>
  </r>
  <r>
    <n v="1289729"/>
    <n v="52832"/>
    <n v="32580"/>
    <s v="bicycle"/>
    <s v="Donburi-ya"/>
    <x v="4"/>
    <s v="Sauce Katsu-Don"/>
    <n v="1"/>
    <s v="Donburi Dinner"/>
    <d v="1899-12-30T00:07:49"/>
    <n v="40.754464909220403"/>
    <n v="-73.973145698613706"/>
    <n v="40.778027999999999"/>
    <n v="-73.953851"/>
    <d v="2014-10-03T21:46:31"/>
    <d v="2014-10-03T21:54:02"/>
    <d v="2014-10-03T22:46:36"/>
    <d v="2014-10-03T22:57:49"/>
    <n v="4.9519814820087049E-2"/>
    <n v="3.0454960871445082E-2"/>
    <d v="1899-12-30T00:52:16"/>
  </r>
  <r>
    <n v="1480025"/>
    <n v="399520"/>
    <n v="164846"/>
    <s v="bicycle"/>
    <s v="Xe May Sandwich Shop"/>
    <x v="47"/>
    <s v="Super Cub Classic"/>
    <n v="2"/>
    <s v="Sandwiches"/>
    <d v="1899-12-30T00:07:23"/>
    <n v="40.7273712945494"/>
    <n v="-73.984853800139007"/>
    <n v="40.727856000000003"/>
    <n v="-73.980992000000001"/>
    <d v="2014-10-29T15:54:31"/>
    <d v="2014-10-29T16:03:29"/>
    <d v="2014-10-29T16:15:49"/>
    <d v="2014-10-29T16:30:32"/>
    <n v="2.5021539353474509E-2"/>
    <n v="3.8920996502496098E-3"/>
    <d v="1899-12-30T00:13:55"/>
  </r>
  <r>
    <n v="1454148"/>
    <n v="99815"/>
    <n v="104533"/>
    <s v="bicycle"/>
    <s v="Venieroâ€™s Pasticceria &amp; CaffÃ©"/>
    <x v="7"/>
    <s v="Chocolate Windmill Cake"/>
    <n v="1"/>
    <s v="Cake Slices To Go"/>
    <m/>
    <n v="40.729575034292303"/>
    <n v="-73.984446324270394"/>
    <n v="40.737541499999999"/>
    <n v="-73.985965300000004"/>
    <d v="2014-10-25T23:39:47"/>
    <d v="2014-10-25T23:55:10"/>
    <d v="2014-10-26T00:17:29"/>
    <d v="2014-10-26T00:27:18"/>
    <n v="3.2999467592162546E-2"/>
    <n v="8.1099853969684738E-3"/>
    <d v="1899-12-30T00:37:42"/>
  </r>
  <r>
    <n v="1488346"/>
    <n v="159449"/>
    <n v="138061"/>
    <s v="car"/>
    <s v="Shake Shack"/>
    <x v="2"/>
    <s v="Hamburger"/>
    <n v="1"/>
    <s v="Burgers"/>
    <m/>
    <n v="40.779126065705498"/>
    <n v="-73.954904894578206"/>
    <n v="40.767219400000002"/>
    <n v="-73.956042199999999"/>
    <d v="2014-10-30T18:14:01"/>
    <d v="2014-10-30T18:11:22"/>
    <d v="2014-10-30T18:34:28"/>
    <d v="2014-10-30T18:46:23"/>
    <n v="2.24779629643308E-2"/>
    <n v="1.1960859159979652E-2"/>
    <d v="1899-12-30T00:20:28"/>
  </r>
  <r>
    <n v="1407757"/>
    <n v="115894"/>
    <n v="66416"/>
    <s v="bicycle"/>
    <s v="sweetgreen"/>
    <x v="20"/>
    <s v="Kale Caesar"/>
    <n v="1"/>
    <s v="Signatures"/>
    <m/>
    <n v="40.745078589413303"/>
    <n v="-73.988821506500202"/>
    <n v="40.754025800000001"/>
    <n v="-73.986123899999996"/>
    <d v="2014-10-20T12:22:42"/>
    <d v="2014-10-20T12:33:07"/>
    <d v="2014-10-20T13:23:38"/>
    <d v="2014-10-20T13:39:54"/>
    <n v="5.3608368056302425E-2"/>
    <n v="9.3450338743454892E-3"/>
    <d v="1899-12-30T01:00:56"/>
  </r>
  <r>
    <n v="1375115"/>
    <n v="69816"/>
    <n v="155879"/>
    <s v="car"/>
    <s v="Boqueria"/>
    <x v="45"/>
    <s v="Tortilla Espanola"/>
    <n v="1"/>
    <s v="Tapas"/>
    <d v="1899-12-30T00:03:16"/>
    <n v="40.7247274567031"/>
    <n v="-74.002305581057399"/>
    <n v="40.786496999999997"/>
    <n v="-73.950609"/>
    <d v="2014-10-16T18:58:38"/>
    <d v="2014-10-16T19:35:53"/>
    <d v="2014-10-16T19:42:43"/>
    <d v="2014-10-16T20:14:47"/>
    <n v="5.2876331013976596E-2"/>
    <n v="8.0548202786477563E-2"/>
    <d v="1899-12-30T00:40:49"/>
  </r>
  <r>
    <n v="1403140"/>
    <n v="198802"/>
    <n v="20962"/>
    <s v="walker"/>
    <s v="Pure Thai Cookhouse"/>
    <x v="44"/>
    <m/>
    <m/>
    <m/>
    <d v="1899-12-30T00:06:38"/>
    <n v="40.764298861377597"/>
    <n v="-73.988337396566195"/>
    <n v="40.744250000000001"/>
    <n v="-73.999654000000007"/>
    <d v="2014-10-19T20:13:32"/>
    <d v="2014-10-19T20:42:37"/>
    <d v="2014-10-19T20:48:28"/>
    <d v="2014-10-19T21:10:00"/>
    <n v="3.9212175921420567E-2"/>
    <n v="2.3022214398624397E-2"/>
    <d v="1899-12-30T00:28:18"/>
  </r>
  <r>
    <n v="1274313"/>
    <n v="101901"/>
    <n v="31859"/>
    <s v="bicycle"/>
    <s v="Whole Foods Market"/>
    <x v="17"/>
    <s v="Cookie Dough Chocoholic Chunk Vegan"/>
    <n v="2"/>
    <s v="Baking Dough &amp; Mixes"/>
    <m/>
    <n v="40.768061709366101"/>
    <n v="-73.981847763061495"/>
    <n v="40.777198300000002"/>
    <n v="-73.986793899999995"/>
    <d v="2014-10-01T17:44:22"/>
    <d v="2014-10-01T18:36:44"/>
    <d v="2014-10-01T18:59:05"/>
    <d v="2014-10-01T19:09:10"/>
    <n v="5.8888611114525702E-2"/>
    <n v="1.0389492722259168E-2"/>
    <d v="1899-12-30T01:14:43"/>
  </r>
  <r>
    <n v="1302527"/>
    <n v="62941"/>
    <n v="122837"/>
    <s v="bicycle"/>
    <s v="Bluemercury"/>
    <x v="8"/>
    <m/>
    <m/>
    <m/>
    <m/>
    <n v="40.737358964379702"/>
    <n v="-73.989978739694095"/>
    <n v="40.74577"/>
    <n v="-73.979774000000006"/>
    <d v="2014-10-05T18:01:55"/>
    <d v="2014-10-05T18:21:47"/>
    <d v="2014-10-05T18:30:55"/>
    <d v="2014-10-05T18:37:34"/>
    <n v="2.4759571759204846E-2"/>
    <n v="1.3224304610452837E-2"/>
    <d v="1899-12-30T00:29:00"/>
  </r>
  <r>
    <n v="1375356"/>
    <n v="84087"/>
    <n v="104533"/>
    <s v="bicycle"/>
    <s v="Sundaes and Cones"/>
    <x v="8"/>
    <m/>
    <m/>
    <m/>
    <m/>
    <n v="40.730860273454901"/>
    <n v="-73.989513885198207"/>
    <n v="40.746516"/>
    <n v="-73.987213999999994"/>
    <d v="2014-10-16T19:27:07"/>
    <d v="2014-10-16T19:42:51"/>
    <d v="2014-10-16T19:56:49"/>
    <d v="2014-10-16T20:12:40"/>
    <n v="3.1635868057492189E-2"/>
    <n v="1.5823755735597606E-2"/>
    <d v="1899-12-30T00:29:43"/>
  </r>
  <r>
    <n v="1381782"/>
    <n v="62667"/>
    <n v="148268"/>
    <s v="bicycle"/>
    <s v="Momofuku Noodle Bar"/>
    <x v="8"/>
    <s v="Spicy Miso Ramen"/>
    <n v="1"/>
    <s v="Bowls"/>
    <m/>
    <n v="40.729110403548901"/>
    <n v="-73.984245455566395"/>
    <n v="40.764021399999997"/>
    <n v="-73.962121400000001"/>
    <d v="2014-10-17T17:55:33"/>
    <d v="2014-10-17T18:27:50"/>
    <d v="2014-10-17T19:00:23"/>
    <d v="2014-10-17T19:19:56"/>
    <n v="5.8595266207703389E-2"/>
    <n v="4.13309993577861E-2"/>
    <d v="1899-12-30T01:04:51"/>
  </r>
  <r>
    <n v="1278164"/>
    <n v="356678"/>
    <n v="143085"/>
    <s v="car"/>
    <s v="Num Pang Sandwich Shop"/>
    <x v="31"/>
    <s v="Cambodian Slaw"/>
    <n v="1"/>
    <s v="Sides"/>
    <m/>
    <n v="40.7431927757236"/>
    <n v="-73.988993167877197"/>
    <n v="40.736902000000001"/>
    <n v="-73.989191000000005"/>
    <d v="2014-10-02T11:07:57"/>
    <d v="2014-10-02T11:13:12"/>
    <d v="2014-10-02T11:37:56"/>
    <d v="2014-10-02T11:45:16"/>
    <n v="2.5912060184055008E-2"/>
    <n v="6.2938856641535637E-3"/>
    <d v="1899-12-30T00:29:59"/>
  </r>
  <r>
    <n v="1360524"/>
    <n v="275689"/>
    <n v="162603"/>
    <s v="car"/>
    <s v="Roc N' Sole"/>
    <x v="8"/>
    <m/>
    <m/>
    <m/>
    <m/>
    <n v="40.685613164228798"/>
    <n v="-73.981992602348299"/>
    <n v="40.751220500000002"/>
    <n v="-74.004390599999994"/>
    <d v="2014-10-14T12:25:30"/>
    <d v="2014-10-14T12:39:27"/>
    <d v="2014-10-14T12:56:19"/>
    <d v="2014-10-14T13:37:43"/>
    <n v="5.0153356482042E-2"/>
    <n v="6.9325268162488102E-2"/>
    <d v="1899-12-30T00:30:49"/>
  </r>
  <r>
    <n v="1326199"/>
    <n v="175290"/>
    <n v="147033"/>
    <s v="car"/>
    <s v="Shake Shack"/>
    <x v="2"/>
    <s v="Shack Burger"/>
    <n v="1"/>
    <s v="Burgers"/>
    <m/>
    <n v="40.7152793278103"/>
    <n v="-74.014860391616807"/>
    <n v="40.7045575"/>
    <n v="-74.007581400000007"/>
    <d v="2014-10-09T21:02:28"/>
    <d v="2014-10-09T21:13:26"/>
    <d v="2014-10-09T21:38:48"/>
    <d v="2014-10-09T21:44:08"/>
    <n v="2.89465740788728E-2"/>
    <n v="1.2959217204414253E-2"/>
    <d v="1899-12-30T00:36:21"/>
  </r>
  <r>
    <n v="1387245"/>
    <n v="52915"/>
    <n v="59348"/>
    <s v="walker"/>
    <s v="McDonald's"/>
    <x v="13"/>
    <s v="Hash Browns"/>
    <n v="2"/>
    <s v="Breakfast"/>
    <m/>
    <n v="40.777939671655503"/>
    <n v="-73.9547097350531"/>
    <n v="40.780465999999997"/>
    <n v="-73.952121000000005"/>
    <d v="2014-10-18T09:05:28"/>
    <d v="2014-10-18T09:08:21"/>
    <d v="2014-10-18T09:08:40"/>
    <d v="2014-10-18T09:29:25"/>
    <n v="1.6624687501462176E-2"/>
    <n v="3.6171651993402933E-3"/>
    <d v="1899-12-30T00:03:12"/>
  </r>
  <r>
    <n v="1436934"/>
    <n v="76686"/>
    <n v="67430"/>
    <s v="bicycle"/>
    <s v="Vezzo Thin Crust Pizza"/>
    <x v="16"/>
    <s v="Quinoa Salad"/>
    <n v="1"/>
    <s v="Salads"/>
    <d v="1899-12-30T00:03:16"/>
    <n v="40.744489278379298"/>
    <n v="-73.981322050094604"/>
    <n v="40.7563912070623"/>
    <n v="-73.975353411212197"/>
    <d v="2014-10-24T14:24:04"/>
    <d v="2014-10-24T14:54:24"/>
    <d v="2014-10-24T14:59:44"/>
    <d v="2014-10-24T15:22:18"/>
    <n v="4.0436527779093012E-2"/>
    <n v="1.3314674479079998E-2"/>
    <d v="1899-12-30T00:32:24"/>
  </r>
  <r>
    <n v="1274600"/>
    <n v="78067"/>
    <n v="151761"/>
    <s v="bicycle"/>
    <s v="Parm"/>
    <x v="16"/>
    <s v="Baked Ziti"/>
    <n v="1"/>
    <s v="Sides"/>
    <d v="1899-12-30T00:04:17"/>
    <n v="40.723019825000002"/>
    <n v="-73.995853999999994"/>
    <n v="40.705702199999998"/>
    <n v="-74.0140581"/>
    <d v="2014-10-01T18:40:58"/>
    <d v="2014-10-01T18:46:30"/>
    <d v="2014-10-01T18:59:49"/>
    <d v="2014-10-01T19:16:59"/>
    <n v="2.5009733799379319E-2"/>
    <n v="2.5125472979646846E-2"/>
    <d v="1899-12-30T00:14:35"/>
  </r>
  <r>
    <n v="1477564"/>
    <n v="83432"/>
    <n v="30905"/>
    <s v="car"/>
    <s v="300 North End Ave and Warren"/>
    <x v="8"/>
    <m/>
    <m/>
    <m/>
    <m/>
    <n v="40.716545756433902"/>
    <n v="-74.014625890550093"/>
    <n v="40.757972000000002"/>
    <n v="-73.975240999999997"/>
    <d v="2014-10-28T23:55:38"/>
    <d v="2014-10-28T23:53:14"/>
    <d v="2014-10-28T23:54:33"/>
    <d v="2014-10-29T00:08:41"/>
    <n v="9.0637847242760472E-3"/>
    <n v="5.7160329422081643E-2"/>
    <n v="-7.4440972093725577E-4"/>
  </r>
  <r>
    <n v="1324907"/>
    <n v="175101"/>
    <n v="62075"/>
    <s v="bicycle"/>
    <s v="TAO"/>
    <x v="4"/>
    <s v="Satay of Chicken with Peanut Sauce"/>
    <n v="1"/>
    <s v="Small Plates"/>
    <d v="1899-12-30T00:04:37"/>
    <n v="40.762857763598497"/>
    <n v="-73.9716190014841"/>
    <n v="40.739424734902201"/>
    <n v="-74.000688457525698"/>
    <d v="2014-10-09T18:25:11"/>
    <d v="2014-10-09T18:24:19"/>
    <d v="2014-10-09T19:02:09"/>
    <d v="2014-10-09T19:30:58"/>
    <n v="4.5686469908105209E-2"/>
    <n v="3.7338185660738432E-2"/>
    <d v="1899-12-30T00:32:21"/>
  </r>
  <r>
    <n v="1377553"/>
    <n v="53947"/>
    <n v="163846"/>
    <s v="bicycle"/>
    <s v="Shake Shack"/>
    <x v="2"/>
    <s v="Shack Burger"/>
    <n v="1"/>
    <s v="Burgers"/>
    <m/>
    <n v="40.7152793278103"/>
    <n v="-74.014860391616807"/>
    <n v="40.735297000000003"/>
    <n v="-74.005668"/>
    <d v="2014-10-16T22:48:20"/>
    <d v="2014-10-16T22:54:24"/>
    <d v="2014-10-16T23:08:40"/>
    <d v="2014-10-16T23:21:21"/>
    <n v="2.2927187499590218E-2"/>
    <n v="2.2027420718984E-2"/>
    <d v="1899-12-30T00:20:20"/>
  </r>
  <r>
    <n v="1333597"/>
    <n v="339113"/>
    <n v="137743"/>
    <s v="bicycle"/>
    <s v="Republic"/>
    <x v="8"/>
    <s v="Soup Dumplings"/>
    <n v="1"/>
    <s v="Small Dishes"/>
    <d v="1899-12-30T00:17:59"/>
    <n v="40.7368277597594"/>
    <n v="-73.9906454086304"/>
    <n v="40.770081699999999"/>
    <n v="-73.960890599999999"/>
    <d v="2014-10-10T20:28:38"/>
    <d v="2014-10-10T20:45:52"/>
    <d v="2014-10-10T21:10:42"/>
    <d v="2014-10-10T21:38:14"/>
    <n v="4.833387731196126E-2"/>
    <n v="4.4622563554294468E-2"/>
    <d v="1899-12-30T00:24:04"/>
  </r>
  <r>
    <n v="1341324"/>
    <n v="62359"/>
    <n v="129310"/>
    <s v="bicycle"/>
    <s v="RedFarm Hudson"/>
    <x v="30"/>
    <s v="Pork &amp; Crab Soup Dumplings (4)"/>
    <n v="1"/>
    <s v="Dim Sum"/>
    <d v="1899-12-30T00:15:21"/>
    <n v="40.734213854853898"/>
    <n v="-74.006202029303594"/>
    <n v="40.724780000000003"/>
    <n v="-73.980463"/>
    <d v="2014-10-11T20:16:54"/>
    <d v="2014-10-11T21:02:43"/>
    <d v="2014-10-11T21:19:03"/>
    <d v="2014-10-11T21:35:47"/>
    <n v="5.4778298617748078E-2"/>
    <n v="2.7413413630842102E-2"/>
    <d v="1899-12-30T00:46:48"/>
  </r>
  <r>
    <n v="1312700"/>
    <n v="153102"/>
    <n v="96818"/>
    <s v="bicycle"/>
    <s v="Chop't"/>
    <x v="20"/>
    <s v="Mexican Caesar Salad"/>
    <n v="1"/>
    <s v="Classic Salads"/>
    <d v="1899-12-30T00:06:00"/>
    <n v="40.722092000000004"/>
    <n v="-73.996611999999999"/>
    <n v="40.725622999999999"/>
    <n v="-73.991532000000007"/>
    <d v="2014-10-07T11:32:01"/>
    <d v="2014-10-07T11:53:25"/>
    <d v="2014-10-07T12:16:46"/>
    <d v="2014-10-07T12:24:24"/>
    <n v="3.6374479168443941E-2"/>
    <n v="6.1866275950544936E-3"/>
    <d v="1899-12-30T00:38:44"/>
  </r>
  <r>
    <n v="1392906"/>
    <n v="231401"/>
    <n v="41408"/>
    <s v="car"/>
    <s v="Shake Shack"/>
    <x v="2"/>
    <s v="Shack-made Lemonade"/>
    <n v="1"/>
    <s v="Drinks"/>
    <m/>
    <n v="40.7152793278103"/>
    <n v="-74.014860391616807"/>
    <n v="40.7913329"/>
    <n v="-73.952520899999996"/>
    <d v="2014-10-18T21:07:12"/>
    <d v="2014-10-18T22:01:56"/>
    <d v="2014-10-18T22:18:17"/>
    <d v="2014-10-18T22:49:05"/>
    <n v="7.0747569443483371E-2"/>
    <n v="9.8337978715531627E-2"/>
    <d v="1899-12-30T01:11:05"/>
  </r>
  <r>
    <n v="1486072"/>
    <n v="58675"/>
    <n v="175466"/>
    <s v="car"/>
    <s v="California Pizza Kitchen"/>
    <x v="1"/>
    <s v="Garlic Cream Fettuccine"/>
    <n v="1"/>
    <s v="Pastas"/>
    <d v="1899-12-30T00:04:25"/>
    <n v="40.7446662425236"/>
    <n v="-73.983344413366893"/>
    <n v="40.743634999999998"/>
    <n v="-74.006331000000003"/>
    <d v="2014-10-30T12:53:31"/>
    <d v="2014-10-30T13:06:15"/>
    <d v="2014-10-30T13:25:05"/>
    <d v="2014-10-30T13:48:55"/>
    <n v="3.847945602319669E-2"/>
    <n v="2.3009707216388876E-2"/>
    <d v="1899-12-30T00:27:10"/>
  </r>
  <r>
    <n v="1345630"/>
    <n v="91108"/>
    <n v="112990"/>
    <s v="bicycle"/>
    <s v="Rubirosa"/>
    <x v="16"/>
    <s v="Spaghetti Alla Chitarra"/>
    <n v="1"/>
    <s v="Pasta"/>
    <d v="1899-12-30T00:05:24"/>
    <n v="40.722748587419602"/>
    <n v="-73.996061916918705"/>
    <n v="40.764252944937901"/>
    <n v="-73.985336159395203"/>
    <d v="2014-10-12T13:17:56"/>
    <d v="2014-10-12T13:46:07"/>
    <d v="2014-10-12T13:56:59"/>
    <d v="2014-10-12T14:25:58"/>
    <n v="4.7248055554518942E-2"/>
    <n v="4.2867861708508009E-2"/>
    <d v="1899-12-30T00:33:40"/>
  </r>
  <r>
    <n v="1417068"/>
    <n v="231453"/>
    <n v="157175"/>
    <s v="bicycle"/>
    <s v="Mamoun's Falafel"/>
    <x v="22"/>
    <s v="Lentil Soup"/>
    <n v="1"/>
    <s v="Sides"/>
    <m/>
    <n v="40.729096250795301"/>
    <n v="-73.988864421844497"/>
    <n v="40.730826762410103"/>
    <n v="-73.983801465444003"/>
    <d v="2014-10-21T21:05:55"/>
    <d v="2014-10-21T21:07:34"/>
    <d v="2014-10-21T21:20:54"/>
    <d v="2014-10-21T21:27:42"/>
    <n v="1.5128877312236E-2"/>
    <n v="5.3505324933379025E-3"/>
    <d v="1899-12-30T00:14:59"/>
  </r>
  <r>
    <n v="1340380"/>
    <n v="365347"/>
    <n v="161440"/>
    <s v="car"/>
    <s v="TAO"/>
    <x v="4"/>
    <s v="Banana Pudding"/>
    <n v="1"/>
    <s v="Desserts"/>
    <d v="1899-12-30T00:04:10"/>
    <n v="40.762857763598497"/>
    <n v="-73.9716190014841"/>
    <n v="40.776102374465701"/>
    <n v="-73.944384749209306"/>
    <d v="2014-10-11T18:33:43"/>
    <d v="2014-10-11T19:01:33"/>
    <d v="2014-10-11T19:10:23"/>
    <d v="2014-10-11T19:37:18"/>
    <n v="4.4157731485029217E-2"/>
    <n v="3.0284058743682785E-2"/>
    <d v="1899-12-30T00:32:31"/>
  </r>
  <r>
    <n v="1362466"/>
    <n v="61588"/>
    <n v="48430"/>
    <s v="bicycle"/>
    <s v="Blue Ribbon Sushi"/>
    <x v="4"/>
    <s v="Binnaga"/>
    <n v="1"/>
    <s v="Taiheiyo (Pacific Ocean)"/>
    <d v="1899-12-30T00:05:59"/>
    <n v="40.7261096570601"/>
    <n v="-74.002491863200504"/>
    <n v="40.765213000000003"/>
    <n v="-73.975667999999999"/>
    <d v="2014-10-14T19:01:59"/>
    <d v="2014-10-14T19:23:57"/>
    <d v="2014-10-14T19:34:17"/>
    <d v="2014-10-14T19:56:44"/>
    <n v="3.8018807870685123E-2"/>
    <n v="4.7419311109241948E-2"/>
    <d v="1899-12-30T00:26:19"/>
  </r>
  <r>
    <n v="1476383"/>
    <n v="241332"/>
    <n v="125504"/>
    <s v="bicycle"/>
    <s v="Morandi"/>
    <x v="16"/>
    <m/>
    <m/>
    <m/>
    <d v="1899-12-30T00:05:28"/>
    <n v="40.735323803691301"/>
    <n v="-74.001771211624103"/>
    <n v="40.733192899999999"/>
    <n v="-73.995967199999996"/>
    <d v="2014-10-28T21:26:11"/>
    <d v="2014-10-28T21:30:17"/>
    <d v="2014-10-28T21:51:20"/>
    <d v="2014-10-28T21:55:41"/>
    <n v="2.0485462962824386E-2"/>
    <n v="6.1828230990688881E-3"/>
    <d v="1899-12-30T00:19:41"/>
  </r>
  <r>
    <n v="1448924"/>
    <n v="66373"/>
    <n v="30743"/>
    <s v="bicycle"/>
    <s v="Caracas Arepa Bar"/>
    <x v="28"/>
    <s v="Tequenos"/>
    <n v="2"/>
    <s v="Sidekicks"/>
    <m/>
    <n v="40.72681"/>
    <n v="-73.985328999999993"/>
    <n v="40.722069005555497"/>
    <n v="-73.9967439811969"/>
    <d v="2014-10-25T17:17:03"/>
    <d v="2014-10-25T17:17:29"/>
    <d v="2014-10-25T17:35:19"/>
    <d v="2014-10-25T17:43:47"/>
    <n v="1.8563460645964369E-2"/>
    <n v="1.2360373135490548E-2"/>
    <d v="1899-12-30T00:18:16"/>
  </r>
  <r>
    <n v="1342004"/>
    <n v="352254"/>
    <n v="133004"/>
    <s v="bicycle"/>
    <s v="Momofuku Milk Bar"/>
    <x v="11"/>
    <s v="Cereal Milk Soft Serve (1 Pint)"/>
    <n v="2"/>
    <s v="Soft Serve"/>
    <m/>
    <n v="40.6792927728454"/>
    <n v="-73.995706113753599"/>
    <n v="40.685282999999998"/>
    <n v="-73.989594999999994"/>
    <d v="2014-10-11T21:17:15"/>
    <d v="2014-10-11T21:33:56"/>
    <d v="2014-10-11T21:46:17"/>
    <d v="2014-10-11T21:52:20"/>
    <n v="2.4361030089494307E-2"/>
    <n v="8.5573671577873194E-3"/>
    <d v="1899-12-30T00:29:01"/>
  </r>
  <r>
    <n v="1407199"/>
    <n v="297130"/>
    <n v="162381"/>
    <s v="van"/>
    <s v="Doughnut Plant Chelsea"/>
    <x v="32"/>
    <s v="iced Tea"/>
    <n v="1"/>
    <s v="Iced Drinks"/>
    <m/>
    <n v="40.744563916288797"/>
    <n v="-73.996630052861306"/>
    <n v="40.735796999999998"/>
    <n v="-74.000366"/>
    <d v="2014-10-20T07:04:34"/>
    <d v="2014-10-20T07:13:31"/>
    <d v="2014-10-20T07:31:20"/>
    <d v="2014-10-20T07:35:39"/>
    <n v="2.1581412031082436E-2"/>
    <n v="9.5297493271294092E-3"/>
    <d v="1899-12-30T00:26:46"/>
  </r>
  <r>
    <n v="1338095"/>
    <n v="153994"/>
    <n v="62860"/>
    <s v="bicycle"/>
    <s v="Bayard's Ale House"/>
    <x v="8"/>
    <m/>
    <m/>
    <m/>
    <d v="1899-12-30T00:04:45"/>
    <n v="40.734297635073702"/>
    <n v="-74.006213506206294"/>
    <n v="40.707267999999999"/>
    <n v="-74.007076999999995"/>
    <d v="2014-10-11T13:23:58"/>
    <d v="2014-10-11T13:27:19"/>
    <d v="2014-10-11T13:52:50"/>
    <d v="2014-10-11T14:15:31"/>
    <n v="3.5795277777651791E-2"/>
    <n v="2.7043424223816424E-2"/>
    <d v="1899-12-30T00:24:07"/>
  </r>
  <r>
    <n v="1288747"/>
    <n v="99288"/>
    <n v="23359"/>
    <s v="bicycle"/>
    <s v="Boqueria"/>
    <x v="45"/>
    <s v="Albondigas"/>
    <n v="1"/>
    <s v="Tapas"/>
    <d v="1899-12-30T00:05:24"/>
    <n v="40.7247274567031"/>
    <n v="-74.002305581057399"/>
    <n v="40.737467390250004"/>
    <n v="-73.999628011067799"/>
    <d v="2014-10-03T20:08:24"/>
    <d v="2014-10-03T20:37:29"/>
    <d v="2014-10-03T20:42:20"/>
    <d v="2014-10-03T20:51:20"/>
    <n v="2.9816064816259313E-2"/>
    <n v="1.3018267466476875E-2"/>
    <d v="1899-12-30T00:28:32"/>
  </r>
  <r>
    <n v="1292636"/>
    <n v="360884"/>
    <n v="31230"/>
    <s v="car"/>
    <s v="Momofuku Milk Bar"/>
    <x v="11"/>
    <s v="3 Cookies"/>
    <n v="1"/>
    <s v="Cookies"/>
    <m/>
    <n v="40.731795470614898"/>
    <n v="-73.985672593116803"/>
    <n v="40.741785899999996"/>
    <n v="-73.982001100000005"/>
    <d v="2014-10-04T12:09:05"/>
    <d v="2014-10-04T12:26:50"/>
    <d v="2014-10-04T12:35:10"/>
    <d v="2014-10-04T12:39:31"/>
    <n v="2.1128483793290798E-2"/>
    <n v="1.0643708987252965E-2"/>
    <d v="1899-12-30T00:26:04"/>
  </r>
  <r>
    <n v="1275912"/>
    <n v="74048"/>
    <n v="30905"/>
    <s v="car"/>
    <s v="Sushi of Gari 46"/>
    <x v="6"/>
    <s v="Spicy Tuna Roll"/>
    <n v="1"/>
    <s v="Rolls"/>
    <d v="1899-12-30T00:11:09"/>
    <n v="40.760654436198898"/>
    <n v="-73.989582752602004"/>
    <n v="40.745047147074402"/>
    <n v="-74.005725763005103"/>
    <d v="2014-10-01T21:21:16"/>
    <d v="2014-10-01T21:44:48"/>
    <d v="2014-10-01T21:56:38"/>
    <d v="2014-10-01T22:02:51"/>
    <n v="2.8881863428978249E-2"/>
    <n v="2.2454047712832444E-2"/>
    <d v="1899-12-30T00:24:13"/>
  </r>
  <r>
    <n v="1482249"/>
    <n v="68154"/>
    <n v="3296"/>
    <s v="bicycle"/>
    <s v="Nobu Next Door"/>
    <x v="6"/>
    <s v="Mushroom Salad"/>
    <n v="1"/>
    <s v="Dinner Hot Dishes"/>
    <d v="1899-12-30T00:13:02"/>
    <n v="40.719386413349397"/>
    <n v="-74.008692501044905"/>
    <n v="40.723948499999999"/>
    <n v="-74.003447499999993"/>
    <d v="2014-10-29T20:40:49"/>
    <d v="2014-10-29T20:54:44"/>
    <d v="2014-10-29T21:18:05"/>
    <d v="2014-10-29T21:25:49"/>
    <n v="3.1249594903783873E-2"/>
    <n v="6.9514509685909285E-3"/>
    <d v="1899-12-30T00:24:14"/>
  </r>
  <r>
    <n v="1419515"/>
    <n v="41378"/>
    <n v="66416"/>
    <s v="bicycle"/>
    <s v="Starbucks"/>
    <x v="19"/>
    <m/>
    <m/>
    <m/>
    <m/>
    <n v="40.730014973446998"/>
    <n v="-73.991503715515094"/>
    <n v="40.727404999999997"/>
    <n v="-73.991802000000007"/>
    <d v="2014-10-22T07:55:17"/>
    <d v="2014-10-22T07:57:06"/>
    <d v="2014-10-22T08:07:52"/>
    <d v="2014-10-22T08:12:13"/>
    <n v="1.1760208333726041E-2"/>
    <n v="2.6269630808196244E-3"/>
    <d v="1899-12-30T00:12:35"/>
  </r>
  <r>
    <n v="1435546"/>
    <n v="331608"/>
    <n v="112990"/>
    <s v="bicycle"/>
    <s v="Shake Shack"/>
    <x v="2"/>
    <s v="Cheese Fries"/>
    <n v="2"/>
    <s v="Fries"/>
    <m/>
    <n v="40.7152793278103"/>
    <n v="-74.014860391616807"/>
    <n v="40.702880800000003"/>
    <n v="-74.013974700000006"/>
    <d v="2014-10-24T11:21:40"/>
    <d v="2014-10-24T11:30:00"/>
    <d v="2014-10-24T11:42:59"/>
    <d v="2014-10-24T11:59:34"/>
    <n v="2.632407407509163E-2"/>
    <n v="1.2430122344643305E-2"/>
    <d v="1899-12-30T00:21:19"/>
  </r>
  <r>
    <n v="1449731"/>
    <n v="355592"/>
    <n v="169794"/>
    <s v="bicycle"/>
    <s v="CafÃ© China"/>
    <x v="30"/>
    <s v="Five Spice Beef"/>
    <n v="1"/>
    <s v="Cold Dishes"/>
    <d v="1899-12-30T00:09:59"/>
    <n v="40.749901999999999"/>
    <n v="-73.982186999999996"/>
    <n v="40.729699699999998"/>
    <n v="-73.991564600000004"/>
    <d v="2014-10-25T18:31:07"/>
    <d v="2014-10-25T18:33:39"/>
    <d v="2014-10-25T19:03:08"/>
    <d v="2014-10-25T19:23:41"/>
    <n v="3.6513738421490416E-2"/>
    <n v="2.2272680733360063E-2"/>
    <d v="1899-12-30T00:22:02"/>
  </r>
  <r>
    <n v="1362210"/>
    <n v="164016"/>
    <n v="106964"/>
    <s v="bicycle"/>
    <s v="Blue Ribbon Fried Chicken"/>
    <x v="0"/>
    <s v="Tender"/>
    <n v="2"/>
    <s v="By the Piece"/>
    <m/>
    <n v="40.724339999999998"/>
    <n v="-73.990960000000001"/>
    <n v="40.732486000000002"/>
    <n v="-73.996584999999996"/>
    <d v="2014-10-14T18:18:49"/>
    <d v="2014-10-14T18:35:54"/>
    <d v="2014-10-14T18:48:14"/>
    <d v="2014-10-14T18:56:32"/>
    <n v="2.6185497685219161E-2"/>
    <n v="9.899390940860963E-3"/>
    <d v="1899-12-30T00:29:25"/>
  </r>
  <r>
    <n v="1303587"/>
    <n v="94213"/>
    <n v="22502"/>
    <s v="bicycle"/>
    <s v="CVS Pharmacy"/>
    <x v="8"/>
    <m/>
    <m/>
    <m/>
    <m/>
    <n v="40.736933441880304"/>
    <n v="-73.988714218139606"/>
    <n v="40.734875299999999"/>
    <n v="-73.989225099999999"/>
    <d v="2014-10-05T19:35:19"/>
    <d v="2014-10-05T19:57:54"/>
    <d v="2014-10-05T20:16:27"/>
    <d v="2014-10-05T20:25:15"/>
    <n v="3.4680694443522952E-2"/>
    <n v="2.1206009230269728E-3"/>
    <d v="1899-12-30T00:41:08"/>
  </r>
  <r>
    <n v="1411636"/>
    <n v="57943"/>
    <n v="162381"/>
    <s v="van"/>
    <s v="Pinkberry"/>
    <x v="43"/>
    <m/>
    <m/>
    <m/>
    <m/>
    <n v="40.775133509056303"/>
    <n v="-73.953779854607603"/>
    <n v="40.774650000000001"/>
    <n v="-73.945621000000003"/>
    <d v="2014-10-20T21:30:54"/>
    <d v="2014-10-20T21:30:48"/>
    <d v="2014-10-20T21:39:08"/>
    <d v="2014-10-20T21:46:03"/>
    <n v="1.0520416668441612E-2"/>
    <n v="8.1731688784394511E-3"/>
    <d v="1899-12-30T00:08:14"/>
  </r>
  <r>
    <n v="1420270"/>
    <n v="64151"/>
    <n v="140794"/>
    <s v="walker"/>
    <s v="Jack's Wife Freda"/>
    <x v="22"/>
    <s v="Tuna Salad"/>
    <n v="2"/>
    <s v="Salads (breakfast/lunch)"/>
    <d v="1899-12-30T00:05:02"/>
    <n v="40.721989949797702"/>
    <n v="-73.997747898101807"/>
    <n v="40.714843399999999"/>
    <n v="-74.0062724"/>
    <d v="2014-10-22T12:36:00"/>
    <d v="2014-10-22T13:06:44"/>
    <d v="2014-10-22T13:23:03"/>
    <d v="2014-10-22T13:27:59"/>
    <n v="3.6105439816310536E-2"/>
    <n v="1.112386203723132E-2"/>
    <d v="1899-12-30T00:42:01"/>
  </r>
  <r>
    <n v="1313011"/>
    <n v="123459"/>
    <n v="73175"/>
    <s v="bicycle"/>
    <s v="Momofuku Milk Bar"/>
    <x v="11"/>
    <s v="12 Cookies"/>
    <n v="1"/>
    <s v="Cookies"/>
    <m/>
    <n v="40.731795470614898"/>
    <n v="-73.985672593116803"/>
    <n v="40.7051613"/>
    <n v="-74.015970600000003"/>
    <d v="2014-10-07T12:33:12"/>
    <d v="2014-10-07T12:59:47"/>
    <d v="2014-10-07T13:10:48"/>
    <d v="2014-10-07T13:32:21"/>
    <n v="4.1073101849178784E-2"/>
    <n v="4.0340404874491746E-2"/>
    <d v="1899-12-30T00:37:36"/>
  </r>
  <r>
    <n v="1374803"/>
    <n v="60052"/>
    <n v="161162"/>
    <s v="bicycle"/>
    <s v="RedFarm Broadway"/>
    <x v="30"/>
    <s v="Sauteed Snow Pea Leaves, Garlic"/>
    <n v="1"/>
    <s v="Mains"/>
    <d v="1899-12-30T00:15:18"/>
    <n v="40.782116700000003"/>
    <n v="-73.980739099999994"/>
    <n v="40.759070999999999"/>
    <n v="-73.975954000000002"/>
    <d v="2014-10-16T18:14:43"/>
    <d v="2014-10-16T18:15:13"/>
    <d v="2014-10-16T19:02:03"/>
    <d v="2014-10-16T19:21:21"/>
    <n v="4.6279004629468545E-2"/>
    <n v="2.3537235829640846E-2"/>
    <d v="1899-12-30T00:32:02"/>
  </r>
  <r>
    <n v="1313023"/>
    <n v="295111"/>
    <n v="135149"/>
    <s v="bicycle"/>
    <s v="The Meatball Shop"/>
    <x v="16"/>
    <s v="Spicy Pork Hero"/>
    <n v="1"/>
    <s v="Heroes"/>
    <d v="1899-12-30T00:05:10"/>
    <n v="40.745963108098799"/>
    <n v="-74.001697291846"/>
    <n v="40.749403000000001"/>
    <n v="-73.994049000000004"/>
    <d v="2014-10-07T12:37:47"/>
    <d v="2014-10-07T12:51:04"/>
    <d v="2014-10-07T12:58:42"/>
    <d v="2014-10-07T13:08:57"/>
    <n v="2.1646145833074115E-2"/>
    <n v="8.3862521100598036E-3"/>
    <d v="1899-12-30T00:15:45"/>
  </r>
  <r>
    <n v="1285013"/>
    <n v="240982"/>
    <n v="23359"/>
    <s v="bicycle"/>
    <s v="Rubirosa"/>
    <x v="16"/>
    <s v="Large Fresca"/>
    <n v="1"/>
    <s v="Pizza"/>
    <d v="1899-12-30T00:06:48"/>
    <n v="40.722748587419602"/>
    <n v="-73.996061916918705"/>
    <n v="40.7233637"/>
    <n v="-74.005376299999995"/>
    <d v="2014-10-03T12:08:32"/>
    <d v="2014-10-03T12:06:22"/>
    <d v="2014-10-03T13:07:44"/>
    <d v="2014-10-03T13:19:48"/>
    <n v="4.9497824074933305E-2"/>
    <n v="9.3346716959714325E-3"/>
    <d v="1899-12-30T00:52:24"/>
  </r>
  <r>
    <n v="1444461"/>
    <n v="201471"/>
    <n v="43196"/>
    <s v="bicycle"/>
    <s v="Friend of a Farmer"/>
    <x v="0"/>
    <s v="Salmon Bennie"/>
    <n v="1"/>
    <s v="Eggs (brunch)"/>
    <d v="1899-12-30T00:12:13"/>
    <n v="40.736794036082998"/>
    <n v="-73.986799745541106"/>
    <n v="40.743845499999999"/>
    <n v="-73.987641600000003"/>
    <d v="2014-10-25T09:17:13"/>
    <m/>
    <m/>
    <d v="2014-10-25T10:13:21"/>
    <n v="3.8985393519396894E-2"/>
    <n v="7.1015394318935318E-3"/>
    <n v="-41937.395443981484"/>
  </r>
  <r>
    <n v="1317548"/>
    <n v="91947"/>
    <n v="66004"/>
    <s v="bicycle"/>
    <s v="Juice Generation"/>
    <x v="3"/>
    <s v="Mr. Greengenes"/>
    <n v="1"/>
    <s v="Smoothies"/>
    <m/>
    <n v="40.764472136394602"/>
    <n v="-73.966430425643907"/>
    <n v="40.766716099999996"/>
    <n v="-73.968806999999998"/>
    <d v="2014-10-08T10:57:06"/>
    <d v="2014-10-08T10:59:55"/>
    <d v="2014-10-08T11:10:46"/>
    <d v="2014-10-08T11:14:17"/>
    <n v="1.1932152774534188E-2"/>
    <n v="3.2685590605597494E-3"/>
    <d v="1899-12-30T00:13:40"/>
  </r>
  <r>
    <n v="1275581"/>
    <n v="318451"/>
    <n v="119255"/>
    <s v="walker"/>
    <s v="ilili Restaurant"/>
    <x v="21"/>
    <s v="Chicken Taouk Duo"/>
    <n v="1"/>
    <s v="Meat"/>
    <d v="1899-12-30T00:13:06"/>
    <n v="40.744187954347503"/>
    <n v="-73.987530940025394"/>
    <n v="40.723329499999998"/>
    <n v="-73.991501799999995"/>
    <d v="2014-10-01T20:43:49"/>
    <d v="2014-10-01T21:09:21"/>
    <d v="2014-10-01T21:39:16"/>
    <d v="2014-10-01T21:57:33"/>
    <n v="5.120302083378192E-2"/>
    <n v="2.1233060229387535E-2"/>
    <d v="1899-12-30T00:42:22"/>
  </r>
  <r>
    <n v="1274131"/>
    <n v="41130"/>
    <n v="99219"/>
    <s v="bicycle"/>
    <s v="Spring Street Wine Shop"/>
    <x v="8"/>
    <m/>
    <m/>
    <m/>
    <m/>
    <n v="40.725033500379404"/>
    <n v="-74.002913868335895"/>
    <n v="40.7241687"/>
    <n v="-73.998341100000005"/>
    <d v="2014-10-01T16:49:45"/>
    <d v="2014-10-01T17:11:29"/>
    <d v="2014-10-01T17:29:50"/>
    <d v="2014-10-01T17:34:39"/>
    <n v="3.1181226855551358E-2"/>
    <n v="4.6538253029029027E-3"/>
    <d v="1899-12-30T00:40:05"/>
  </r>
  <r>
    <n v="1381850"/>
    <n v="60052"/>
    <n v="57186"/>
    <s v="bicycle"/>
    <s v="Rubirosa"/>
    <x v="16"/>
    <s v="Black Kale"/>
    <n v="1"/>
    <s v="Sides"/>
    <d v="1899-12-30T00:06:40"/>
    <n v="40.722748587419602"/>
    <n v="-73.996061916918705"/>
    <n v="40.759070999999999"/>
    <n v="-73.975954000000002"/>
    <d v="2014-10-17T18:03:45"/>
    <d v="2014-10-17T18:29:33"/>
    <d v="2014-10-17T18:47:53"/>
    <d v="2014-10-17T19:26:52"/>
    <n v="5.7718807867786381E-2"/>
    <n v="4.1516815610907122E-2"/>
    <d v="1899-12-30T00:37:27"/>
  </r>
  <r>
    <n v="1381812"/>
    <n v="81828"/>
    <n v="161440"/>
    <s v="car"/>
    <s v="The Mercer Kitchen"/>
    <x v="8"/>
    <s v="Salmon"/>
    <n v="1"/>
    <s v="Dinner (Appetizer)"/>
    <d v="1899-12-30T00:24:13"/>
    <n v="40.724743642155602"/>
    <n v="-73.9986615554824"/>
    <n v="40.725307029702698"/>
    <n v="-73.994452422404095"/>
    <d v="2014-10-17T18:01:04"/>
    <d v="2014-10-17T18:21:39"/>
    <d v="2014-10-17T18:46:00"/>
    <d v="2014-10-17T18:49:26"/>
    <n v="3.3582812502572779E-2"/>
    <n v="4.2466700836191569E-3"/>
    <d v="1899-12-30T00:20:42"/>
  </r>
  <r>
    <n v="1314466"/>
    <n v="59105"/>
    <n v="79847"/>
    <s v="bicycle"/>
    <s v="Sushi of Gari 46"/>
    <x v="6"/>
    <s v="Chopped Eel with Avocado Sushi"/>
    <n v="1"/>
    <s v="Sushi"/>
    <d v="1899-12-30T00:14:39"/>
    <n v="40.760654436198898"/>
    <n v="-73.989582752602004"/>
    <n v="40.743701000000001"/>
    <n v="-73.987386000000001"/>
    <d v="2014-10-07T18:26:15"/>
    <d v="2014-10-07T18:51:16"/>
    <d v="2014-10-07T19:04:55"/>
    <d v="2014-10-07T19:20:50"/>
    <n v="3.7900034723861609E-2"/>
    <n v="1.7095166595984521E-2"/>
    <d v="1899-12-30T00:24:01"/>
  </r>
  <r>
    <n v="1458329"/>
    <n v="259341"/>
    <n v="142394"/>
    <s v="bicycle"/>
    <s v="J. G. Melon"/>
    <x v="2"/>
    <s v="Cottage Fried Potatoes"/>
    <n v="2"/>
    <s v="Main Menu"/>
    <d v="1899-12-30T00:04:54"/>
    <n v="40.7711352092903"/>
    <n v="-73.959623103066605"/>
    <n v="40.777042723345602"/>
    <n v="-73.958787154088199"/>
    <d v="2014-10-26T14:20:26"/>
    <d v="2014-10-26T14:34:46"/>
    <d v="2014-10-26T14:56:06"/>
    <d v="2014-10-26T15:02:18"/>
    <n v="2.9074490739731118E-2"/>
    <n v="5.9663668180969087E-3"/>
    <d v="1899-12-30T00:30:46"/>
  </r>
  <r>
    <n v="1474535"/>
    <n v="402060"/>
    <n v="157086"/>
    <s v="car"/>
    <s v="Blue Ribbon Sushi Izakaya"/>
    <x v="4"/>
    <s v="Yama Gobo"/>
    <n v="1"/>
    <s v="Yasai (Vegetable Rolls)"/>
    <d v="1899-12-30T00:06:28"/>
    <n v="40.721979579708403"/>
    <n v="-73.988148214155601"/>
    <n v="40.720318399999996"/>
    <n v="-73.994874999999993"/>
    <d v="2014-10-28T17:05:12"/>
    <d v="2014-10-28T17:12:23"/>
    <d v="2014-10-28T17:35:16"/>
    <d v="2014-10-28T17:45:31"/>
    <n v="2.7994398151349742E-2"/>
    <n v="6.9288646847765782E-3"/>
    <d v="1899-12-30T00:23:36"/>
  </r>
  <r>
    <n v="1313334"/>
    <n v="141496"/>
    <n v="139995"/>
    <s v="bicycle"/>
    <s v="Dickson's Farmstand Meats"/>
    <x v="0"/>
    <s v="Half Rotisserie Chicken"/>
    <n v="1"/>
    <s v="Chicken"/>
    <m/>
    <n v="40.742196874990299"/>
    <n v="-74.0053412596409"/>
    <n v="40.763581000000002"/>
    <n v="-73.973865000000004"/>
    <d v="2014-10-07T14:04:37"/>
    <d v="2014-10-07T14:09:15"/>
    <d v="2014-10-07T14:24:38"/>
    <d v="2014-10-07T14:53:48"/>
    <n v="3.4155532404838596E-2"/>
    <n v="3.8053064573195287E-2"/>
    <d v="1899-12-30T00:20:01"/>
  </r>
  <r>
    <n v="1345331"/>
    <n v="46041"/>
    <n v="101359"/>
    <s v="bicycle"/>
    <s v="Frankies 570"/>
    <x v="8"/>
    <m/>
    <m/>
    <m/>
    <d v="1899-12-30T00:02:42"/>
    <n v="40.735758735021598"/>
    <n v="-74.005869626998901"/>
    <n v="40.773192000000002"/>
    <n v="-73.962034000000003"/>
    <d v="2014-10-12T12:44:58"/>
    <d v="2014-10-12T12:50:18"/>
    <d v="2014-10-12T13:02:08"/>
    <d v="2014-10-12T13:35:51"/>
    <n v="3.5331261569808703E-2"/>
    <n v="5.764383333306311E-2"/>
    <d v="1899-12-30T00:14:29"/>
  </r>
  <r>
    <n v="1312615"/>
    <n v="349605"/>
    <n v="112851"/>
    <s v="walker"/>
    <s v="Mamoun's Falafel"/>
    <x v="22"/>
    <s v="Shawarma"/>
    <n v="1"/>
    <s v="Meat"/>
    <m/>
    <n v="40.730178000000002"/>
    <n v="-74.000322400000002"/>
    <n v="40.709992200000002"/>
    <n v="-74.006895299999996"/>
    <d v="2014-10-07T11:09:41"/>
    <d v="2014-10-07T11:13:13"/>
    <d v="2014-10-07T11:19:33"/>
    <d v="2014-10-07T11:35:32"/>
    <n v="1.7954178241780028E-2"/>
    <n v="2.1228978685983391E-2"/>
    <d v="1899-12-30T00:09:52"/>
  </r>
  <r>
    <n v="1350046"/>
    <n v="162330"/>
    <n v="157596"/>
    <s v="bicycle"/>
    <s v="Shake Shack"/>
    <x v="2"/>
    <s v="Original Shake"/>
    <n v="1"/>
    <s v="Shakes"/>
    <m/>
    <n v="40.779126065705498"/>
    <n v="-73.954904894578206"/>
    <n v="40.776959599999998"/>
    <n v="-73.948906899999997"/>
    <d v="2014-10-12T20:15:05"/>
    <d v="2014-10-12T20:14:05"/>
    <d v="2014-10-12T20:31:20"/>
    <d v="2014-10-12T20:36:30"/>
    <n v="1.4874039348796941E-2"/>
    <n v="6.3772652926886008E-3"/>
    <d v="1899-12-30T00:16:15"/>
  </r>
  <r>
    <n v="1368206"/>
    <n v="79215"/>
    <n v="61900"/>
    <s v="bicycle"/>
    <s v="Blue Ribbon Sushi"/>
    <x v="4"/>
    <s v="House Salad"/>
    <n v="2"/>
    <s v="Salads"/>
    <d v="1899-12-30T00:14:37"/>
    <n v="40.7261096570601"/>
    <n v="-74.002491863200504"/>
    <n v="40.722033500000002"/>
    <n v="-74.001285600000003"/>
    <d v="2014-10-15T18:26:55"/>
    <d v="2014-10-15T18:39:48"/>
    <d v="2014-10-15T19:17:08"/>
    <d v="2014-10-15T19:22:43"/>
    <n v="3.8754803244955838E-2"/>
    <n v="4.2508972332283498E-3"/>
    <d v="1899-12-30T00:35:37"/>
  </r>
  <r>
    <n v="1309309"/>
    <n v="96877"/>
    <n v="145761"/>
    <s v="bicycle"/>
    <s v="The Meatball Shop"/>
    <x v="16"/>
    <s v="Rigatoni"/>
    <n v="1"/>
    <s v="Stick To Your Bones"/>
    <d v="1899-12-30T00:05:31"/>
    <n v="40.745963108098799"/>
    <n v="-74.001697291846"/>
    <n v="40.754367500000001"/>
    <n v="-74.000437300000002"/>
    <d v="2014-10-06T18:54:41"/>
    <d v="2014-10-06T18:54:27"/>
    <d v="2014-10-06T19:13:17"/>
    <d v="2014-10-06T19:25:15"/>
    <n v="2.1231909719062969E-2"/>
    <n v="8.4983164615686415E-3"/>
    <d v="1899-12-30T00:13:06"/>
  </r>
  <r>
    <n v="1341566"/>
    <n v="62458"/>
    <n v="144094"/>
    <s v="car"/>
    <s v="Postmates Liquor Store"/>
    <x v="36"/>
    <s v="Santi 'Sortesele' Pinot Grigio"/>
    <n v="1"/>
    <s v="Pinot Grigio"/>
    <m/>
    <n v="40.779598"/>
    <n v="-73.947388000000004"/>
    <n v="40.725133900000003"/>
    <n v="-73.994578399999995"/>
    <d v="2014-10-11T20:35:09"/>
    <d v="2014-10-11T20:40:18"/>
    <d v="2014-10-11T20:53:37"/>
    <d v="2014-10-11T21:30:33"/>
    <n v="3.8478958333143964E-2"/>
    <n v="7.2064360407685726E-2"/>
    <d v="1899-12-30T00:18:29"/>
  </r>
  <r>
    <n v="1323206"/>
    <n v="338923"/>
    <n v="34063"/>
    <s v="bicycle"/>
    <s v="Hill Country Fried Chicken"/>
    <x v="25"/>
    <s v="Fresh-cut Fries"/>
    <n v="2"/>
    <s v="Sides"/>
    <m/>
    <n v="40.7430754234856"/>
    <n v="-73.989146591960605"/>
    <n v="40.751486700000001"/>
    <n v="-74.0066396"/>
    <d v="2014-10-09T12:54:41"/>
    <d v="2014-10-09T13:05:13"/>
    <d v="2014-10-09T13:19:33"/>
    <d v="2014-10-09T13:34:11"/>
    <n v="2.7420254627941176E-2"/>
    <n v="1.9410175240529237E-2"/>
    <d v="1899-12-30T00:24:51"/>
  </r>
  <r>
    <n v="1415663"/>
    <n v="93133"/>
    <n v="18860"/>
    <s v="bicycle"/>
    <s v="Lombardi's Coal Oven Pizza"/>
    <x v="1"/>
    <s v="Small 14&quot; (six slices)"/>
    <n v="1"/>
    <s v="Original Pizza"/>
    <d v="1899-12-30T00:04:28"/>
    <n v="40.721567125365098"/>
    <n v="-73.995591402053805"/>
    <n v="40.720594699999999"/>
    <n v="-74.009523000000002"/>
    <d v="2014-10-21T18:40:17"/>
    <d v="2014-10-21T18:50:29"/>
    <d v="2014-10-21T18:58:19"/>
    <d v="2014-10-21T19:10:14"/>
    <n v="2.0800740741833579E-2"/>
    <n v="1.3965494349473112E-2"/>
    <d v="1899-12-30T00:13:34"/>
  </r>
  <r>
    <n v="1482039"/>
    <n v="301618"/>
    <n v="22502"/>
    <s v="bicycle"/>
    <s v="Vanessa's Dumplings"/>
    <x v="30"/>
    <s v="Chives &amp; Pork Dumplings"/>
    <n v="4"/>
    <s v="Pan Fried"/>
    <d v="1899-12-30T00:06:32"/>
    <n v="40.732935902065101"/>
    <n v="-73.986443521670196"/>
    <n v="40.730834999999999"/>
    <n v="-73.995220799999998"/>
    <d v="2014-10-29T20:22:33"/>
    <d v="2014-10-29T20:23:37"/>
    <d v="2014-10-29T20:36:19"/>
    <d v="2014-10-29T20:46:24"/>
    <n v="1.656313657440478E-2"/>
    <n v="9.0252093807271089E-3"/>
    <d v="1899-12-30T00:07:14"/>
  </r>
  <r>
    <n v="1401840"/>
    <n v="52832"/>
    <n v="44356"/>
    <s v="bicycle"/>
    <s v="Junoon"/>
    <x v="5"/>
    <s v="Lahsooni Gobi"/>
    <n v="1"/>
    <s v="Appetizer"/>
    <d v="1899-12-30T00:29:36"/>
    <n v="40.743011007422702"/>
    <n v="-73.991046179089196"/>
    <n v="40.778027999999999"/>
    <n v="-73.953851"/>
    <d v="2014-10-19T19:00:59"/>
    <d v="2014-10-19T19:17:50"/>
    <d v="2014-10-19T19:57:39"/>
    <d v="2014-10-19T20:29:09"/>
    <n v="6.12355092598591E-2"/>
    <n v="5.1084940213685599E-2"/>
    <d v="1899-12-30T00:27:04"/>
  </r>
  <r>
    <n v="1320003"/>
    <n v="209179"/>
    <n v="30774"/>
    <s v="bicycle"/>
    <s v="RedFarm Broadway"/>
    <x v="30"/>
    <s v="Katzâ€™s Pastrami Egg Roll"/>
    <n v="1"/>
    <s v="Starters &amp; Salads"/>
    <d v="1899-12-30T00:03:41"/>
    <n v="40.782116700000003"/>
    <n v="-73.980739099999994"/>
    <n v="40.788164999999999"/>
    <n v="-73.977452"/>
    <d v="2014-10-08T19:39:10"/>
    <d v="2014-10-08T19:53:27"/>
    <d v="2014-10-08T20:16:16"/>
    <d v="2014-10-08T20:23:07"/>
    <n v="3.0527743059792556E-2"/>
    <n v="6.8838186568152063E-3"/>
    <d v="1899-12-30T00:33:25"/>
  </r>
  <r>
    <n v="1448384"/>
    <n v="222497"/>
    <n v="171534"/>
    <s v="bicycle"/>
    <s v="Trader Joe's"/>
    <x v="17"/>
    <s v="Green Seedless Grapes"/>
    <n v="1"/>
    <s v="Fruits &amp; Vegetables"/>
    <m/>
    <n v="40.74174"/>
    <n v="-73.993650000000002"/>
    <n v="40.752028230129397"/>
    <n v="-73.985468795379006"/>
    <d v="2014-10-25T16:25:18"/>
    <m/>
    <m/>
    <d v="2014-10-25T17:25:15"/>
    <n v="4.1632326385297347E-2"/>
    <n v="1.314457257753362E-2"/>
    <n v="-41937.684238877315"/>
  </r>
  <r>
    <n v="1278811"/>
    <n v="151789"/>
    <n v="138560"/>
    <s v="bicycle"/>
    <s v="sweetgreen"/>
    <x v="20"/>
    <s v="Earth Bowl"/>
    <n v="1"/>
    <s v="Signatures"/>
    <d v="1899-12-30T00:09:22"/>
    <n v="40.745078589413303"/>
    <n v="-73.988821506500202"/>
    <n v="40.750621299999999"/>
    <n v="-73.986291499999993"/>
    <d v="2014-10-02T13:08:21"/>
    <d v="2014-10-02T13:34:01"/>
    <d v="2014-10-02T13:42:21"/>
    <d v="2014-10-02T13:47:22"/>
    <n v="2.7104594904812984E-2"/>
    <n v="6.0928296824187388E-3"/>
    <d v="1899-12-30T00:24:38"/>
  </r>
  <r>
    <n v="1392775"/>
    <n v="79785"/>
    <n v="127402"/>
    <s v="scooter"/>
    <s v="Sushi of Gari Tribeca"/>
    <x v="4"/>
    <s v="Edamame"/>
    <n v="1"/>
    <s v="Appetizers"/>
    <d v="1899-12-30T00:06:19"/>
    <n v="40.716725764782701"/>
    <n v="-74.008250645521898"/>
    <n v="40.732994300000001"/>
    <n v="-73.998862200000005"/>
    <d v="2014-10-18T20:58:10"/>
    <d v="2014-10-18T21:17:53"/>
    <d v="2014-10-18T21:24:43"/>
    <d v="2014-10-18T21:32:43"/>
    <n v="2.3991134257812519E-2"/>
    <n v="1.87831878932751E-2"/>
    <d v="1899-12-30T00:20:14"/>
  </r>
  <r>
    <n v="1435109"/>
    <n v="304365"/>
    <n v="38707"/>
    <s v="bicycle"/>
    <s v="McDonald's"/>
    <x v="13"/>
    <s v="Hotcakes and Sausage"/>
    <n v="2"/>
    <s v="Breakfast"/>
    <m/>
    <n v="40.777939671655503"/>
    <n v="-73.9547097350531"/>
    <n v="40.785699899999997"/>
    <n v="-73.949793499999998"/>
    <d v="2014-10-24T07:17:11"/>
    <m/>
    <m/>
    <d v="2014-10-24T07:37:03"/>
    <n v="1.3793587961117737E-2"/>
    <n v="9.1864308115854713E-3"/>
    <n v="-41936.303603032407"/>
  </r>
  <r>
    <n v="1325518"/>
    <n v="295594"/>
    <n v="153038"/>
    <s v="bicycle"/>
    <s v="sweetgreen"/>
    <x v="20"/>
    <s v="Apples, Pears + Organic Cheddar"/>
    <n v="1"/>
    <s v="Signatures"/>
    <d v="1899-12-30T00:03:06"/>
    <n v="40.721323186970601"/>
    <n v="-74.009732007980304"/>
    <n v="40.730096000000003"/>
    <n v="-74.002549999999999"/>
    <d v="2014-10-09T19:50:25"/>
    <d v="2014-10-09T20:06:05"/>
    <d v="2014-10-09T20:13:25"/>
    <d v="2014-10-09T20:31:43"/>
    <n v="2.8682199073955417E-2"/>
    <n v="1.1337702019281226E-2"/>
    <d v="1899-12-30T00:19:53"/>
  </r>
  <r>
    <n v="1410079"/>
    <n v="126050"/>
    <n v="158266"/>
    <s v="scooter"/>
    <s v="Melt Shop"/>
    <x v="0"/>
    <s v="Tomato Soup"/>
    <n v="1"/>
    <s v="Sides &amp; Snacks"/>
    <d v="1899-12-30T00:09:45"/>
    <n v="40.744607141003797"/>
    <n v="-73.990741968154893"/>
    <n v="40.774618599999997"/>
    <n v="-73.961001100000004"/>
    <d v="2014-10-20T18:57:49"/>
    <d v="2014-10-20T19:13:47"/>
    <d v="2014-10-20T19:28:37"/>
    <d v="2014-10-20T19:44:38"/>
    <n v="3.2510717588593252E-2"/>
    <n v="4.2251708955816522E-2"/>
    <d v="1899-12-30T00:21:03"/>
  </r>
  <r>
    <n v="1475127"/>
    <n v="142356"/>
    <n v="124897"/>
    <s v="bicycle"/>
    <s v="Blue Ribbon Sushi"/>
    <x v="4"/>
    <s v="Wakame"/>
    <n v="1"/>
    <s v="Salads"/>
    <d v="1899-12-30T00:07:50"/>
    <n v="40.7261096570601"/>
    <n v="-74.002491863200504"/>
    <n v="40.734791800000004"/>
    <n v="-73.9784504"/>
    <d v="2014-10-28T18:59:43"/>
    <d v="2014-10-28T19:01:09"/>
    <d v="2014-10-28T19:30:24"/>
    <d v="2014-10-28T19:47:22"/>
    <n v="3.3088553245761432E-2"/>
    <n v="2.5561133755178319E-2"/>
    <d v="1899-12-30T00:22:51"/>
  </r>
  <r>
    <n v="1431974"/>
    <n v="198781"/>
    <n v="142394"/>
    <s v="bicycle"/>
    <s v="Ralph's Famous Italian Ices"/>
    <x v="43"/>
    <m/>
    <m/>
    <m/>
    <m/>
    <n v="40.740034730903297"/>
    <n v="-73.984127640724196"/>
    <n v="40.748629999999999"/>
    <n v="-73.990279000000001"/>
    <d v="2014-10-23T19:42:24"/>
    <d v="2014-10-23T20:04:08"/>
    <d v="2014-10-23T20:16:58"/>
    <d v="2014-10-23T20:27:31"/>
    <n v="3.1328738426964264E-2"/>
    <n v="1.0569667534258004E-2"/>
    <d v="1899-12-30T00:34:34"/>
  </r>
  <r>
    <n v="1332930"/>
    <n v="371840"/>
    <n v="134189"/>
    <s v="car"/>
    <s v="16 Handles - East Village"/>
    <x v="43"/>
    <s v="Pistachio"/>
    <n v="1"/>
    <s v="Fat Free"/>
    <m/>
    <n v="40.729579746864701"/>
    <n v="-73.986914122631205"/>
    <n v="40.715180400000001"/>
    <n v="-74.010991700000005"/>
    <d v="2014-10-10T19:23:31"/>
    <d v="2014-10-10T19:42:31"/>
    <d v="2014-10-10T19:51:22"/>
    <d v="2014-10-10T20:10:57"/>
    <n v="3.2937847223365679E-2"/>
    <n v="2.8054784299304223E-2"/>
    <d v="1899-12-30T00:27:51"/>
  </r>
  <r>
    <n v="1460658"/>
    <n v="127122"/>
    <n v="41959"/>
    <s v="bicycle"/>
    <s v="RedFarm Broadway"/>
    <x v="30"/>
    <s v="Jumbo Shrimp with Cashews, Spring Vegetables, XO Sauce"/>
    <n v="1"/>
    <s v="Mains"/>
    <d v="1899-12-30T00:04:59"/>
    <n v="40.782116700000003"/>
    <n v="-73.980739099999994"/>
    <n v="40.769944000000002"/>
    <n v="-73.958349999999996"/>
    <d v="2014-10-26T17:24:27"/>
    <d v="2014-10-26T17:37:19"/>
    <d v="2014-10-26T17:50:09"/>
    <d v="2014-10-26T18:08:48"/>
    <n v="3.0808715280727483E-2"/>
    <n v="2.5484238738874072E-2"/>
    <d v="1899-12-30T00:20:43"/>
  </r>
  <r>
    <n v="1339292"/>
    <n v="143511"/>
    <n v="137090"/>
    <s v="bicycle"/>
    <s v="Chipotle Mexican Grill $1.99 Delivery"/>
    <x v="9"/>
    <s v="Chips &amp; Guacamole"/>
    <n v="1"/>
    <s v="Chips, Salsa, Guacamole &amp; More"/>
    <m/>
    <n v="40.722542870002997"/>
    <n v="-73.997769355773897"/>
    <n v="40.724390200000002"/>
    <n v="-73.999054900000004"/>
    <d v="2014-10-11T16:13:28"/>
    <d v="2014-10-11T16:28:05"/>
    <d v="2014-10-11T16:44:55"/>
    <d v="2014-10-11T16:49:34"/>
    <n v="2.5072083335544448E-2"/>
    <n v="2.2506114891542831E-3"/>
    <d v="1899-12-30T00:31:28"/>
  </r>
  <r>
    <n v="1369210"/>
    <n v="117810"/>
    <n v="156557"/>
    <s v="car"/>
    <s v="Momoya"/>
    <x v="6"/>
    <s v="Spicy Shrimp Tempura"/>
    <n v="1"/>
    <s v="Hot Appetizer"/>
    <d v="1899-12-30T00:05:14"/>
    <n v="40.784077256376399"/>
    <n v="-73.9776224098444"/>
    <n v="40.784312300000003"/>
    <n v="-73.951933999999994"/>
    <d v="2014-10-15T20:05:38"/>
    <d v="2014-10-15T20:14:54"/>
    <d v="2014-10-15T20:26:14"/>
    <d v="2014-10-15T20:37:21"/>
    <n v="2.2028796294762287E-2"/>
    <n v="2.5689485122111312E-2"/>
    <d v="1899-12-30T00:15:22"/>
  </r>
  <r>
    <n v="1474057"/>
    <n v="103268"/>
    <n v="44356"/>
    <s v="bicycle"/>
    <s v="Whole Foods Market"/>
    <x v="17"/>
    <m/>
    <m/>
    <m/>
    <m/>
    <n v="40.767890000000001"/>
    <n v="-73.982399999999998"/>
    <n v="40.753408299999997"/>
    <n v="-73.987421999999995"/>
    <d v="2014-10-28T15:22:07"/>
    <d v="2014-10-28T15:21:17"/>
    <d v="2014-10-28T15:47:07"/>
    <d v="2014-10-28T15:58:06"/>
    <n v="2.498768518853467E-2"/>
    <n v="1.5327756485869039E-2"/>
    <d v="1899-12-30T00:25:00"/>
  </r>
  <r>
    <n v="1313811"/>
    <n v="127103"/>
    <n v="127848"/>
    <s v="car"/>
    <s v="Whole Foods Market"/>
    <x v="17"/>
    <s v="Organic Fire Roasted Red Pepper Sausage"/>
    <n v="1"/>
    <s v="Sausage, Hot Dogs &amp; Bacon"/>
    <m/>
    <n v="40.734852286139699"/>
    <n v="-73.991085290908799"/>
    <n v="40.736759800000002"/>
    <n v="-73.982047699999995"/>
    <d v="2014-10-07T15:42:18"/>
    <d v="2014-10-07T15:49:46"/>
    <d v="2014-10-07T16:23:04"/>
    <d v="2014-10-07T16:32:00"/>
    <n v="3.4515231483965181E-2"/>
    <n v="9.2367017144726234E-3"/>
    <d v="1899-12-30T00:40:46"/>
  </r>
  <r>
    <n v="1295637"/>
    <n v="307155"/>
    <n v="139613"/>
    <s v="car"/>
    <s v="Bar Pitti"/>
    <x v="16"/>
    <m/>
    <m/>
    <m/>
    <m/>
    <n v="40.729307639431497"/>
    <n v="-74.002468585968003"/>
    <n v="40.7167271"/>
    <n v="-73.989720700000007"/>
    <d v="2014-10-04T20:03:08"/>
    <d v="2014-10-04T20:11:37"/>
    <d v="2014-10-04T20:39:57"/>
    <d v="2014-10-04T20:55:07"/>
    <n v="3.6099155091505963E-2"/>
    <n v="1.7910292265635733E-2"/>
    <d v="1899-12-30T00:36:48"/>
  </r>
  <r>
    <n v="1440472"/>
    <n v="302132"/>
    <n v="142394"/>
    <s v="bicycle"/>
    <s v="Dos Caminos Soho"/>
    <x v="9"/>
    <s v="Dos Enchiladas"/>
    <n v="1"/>
    <s v="Dinner Especialidades Del La Casa / House Specialties"/>
    <d v="1899-12-30T00:13:49"/>
    <n v="40.726860165596001"/>
    <n v="-73.999801666666698"/>
    <n v="40.717943400000003"/>
    <n v="-74.004628199999999"/>
    <d v="2014-10-24T20:03:29"/>
    <m/>
    <m/>
    <d v="2014-10-24T20:50:46"/>
    <n v="3.2841585649293847E-2"/>
    <n v="1.0139237284502273E-2"/>
    <n v="-41936.845343310182"/>
  </r>
  <r>
    <n v="1386050"/>
    <n v="373216"/>
    <n v="157471"/>
    <s v="car"/>
    <s v="KyoChon"/>
    <x v="14"/>
    <m/>
    <m/>
    <m/>
    <d v="1899-12-30T00:05:07"/>
    <n v="40.747189905732498"/>
    <n v="-73.985221982002301"/>
    <n v="40.752106699999999"/>
    <n v="-73.974246300000004"/>
    <d v="2014-10-17T23:54:55"/>
    <m/>
    <m/>
    <d v="2014-10-18T01:00:29"/>
    <n v="4.5541273146227468E-2"/>
    <n v="1.2026656280299627E-2"/>
    <n v="-41930.000023715278"/>
  </r>
  <r>
    <n v="1447675"/>
    <n v="62642"/>
    <n v="91807"/>
    <s v="walker"/>
    <s v="Rice to Riches"/>
    <x v="11"/>
    <s v="Cinnamon Sling"/>
    <n v="1"/>
    <s v="Year Round Flavors"/>
    <m/>
    <n v="40.721735571599297"/>
    <n v="-73.995935664258297"/>
    <n v="40.734236899999999"/>
    <n v="-73.983224300000003"/>
    <d v="2014-10-25T15:29:38"/>
    <d v="2014-10-25T15:43:52"/>
    <d v="2014-10-25T15:56:43"/>
    <d v="2014-10-25T16:08:56"/>
    <n v="2.729351852030959E-2"/>
    <n v="1.7828684558577172E-2"/>
    <d v="1899-12-30T00:27:05"/>
  </r>
  <r>
    <n v="1281924"/>
    <n v="209558"/>
    <n v="122837"/>
    <s v="bicycle"/>
    <s v="The Palm Too"/>
    <x v="42"/>
    <s v="Filet Mignon 14 oz"/>
    <n v="1"/>
    <s v="Steaks &amp; Chops"/>
    <d v="1899-12-30T00:07:57"/>
    <n v="40.751574677181303"/>
    <n v="-73.970913043454999"/>
    <n v="40.765626699999999"/>
    <n v="-73.971758800000003"/>
    <d v="2014-10-02T20:22:43"/>
    <d v="2014-10-02T20:37:18"/>
    <d v="2014-10-02T20:53:39"/>
    <d v="2014-10-02T21:06:30"/>
    <n v="3.0406446763663553E-2"/>
    <n v="1.40774518088525E-2"/>
    <d v="1899-12-30T00:22:59"/>
  </r>
  <r>
    <n v="1392463"/>
    <n v="42832"/>
    <n v="37696"/>
    <s v="bicycle"/>
    <s v="5 Napkin Burger"/>
    <x v="2"/>
    <s v="Hand Cut Fries"/>
    <n v="3"/>
    <s v="Sides"/>
    <d v="1899-12-30T00:04:57"/>
    <n v="40.7332304028387"/>
    <n v="-73.987593054771395"/>
    <n v="40.733381000000001"/>
    <n v="-73.993584999999996"/>
    <d v="2014-10-18T20:37:52"/>
    <d v="2014-10-18T20:54:10"/>
    <d v="2014-10-18T21:14:01"/>
    <d v="2014-10-18T21:20:15"/>
    <n v="2.9435972224746365E-2"/>
    <n v="5.9938374291889692E-3"/>
    <d v="1899-12-30T00:31:12"/>
  </r>
  <r>
    <n v="1489327"/>
    <n v="200074"/>
    <n v="104989"/>
    <s v="bicycle"/>
    <s v="Osteria Morini"/>
    <x v="16"/>
    <s v="Gramigna"/>
    <n v="1"/>
    <s v="Pasta"/>
    <d v="1899-12-30T00:07:14"/>
    <n v="40.721952559408798"/>
    <n v="-73.997737000598505"/>
    <n v="40.7255003"/>
    <n v="-74.009073299999997"/>
    <d v="2014-10-30T19:52:18"/>
    <d v="2014-10-30T19:54:26"/>
    <d v="2014-10-30T20:17:46"/>
    <d v="2014-10-30T20:31:31"/>
    <n v="2.7235798610490747E-2"/>
    <n v="1.1878474120135577E-2"/>
    <d v="1899-12-30T00:18:13"/>
  </r>
  <r>
    <n v="1409595"/>
    <n v="250332"/>
    <n v="161440"/>
    <s v="car"/>
    <s v="DÃ©panneur"/>
    <x v="8"/>
    <m/>
    <m/>
    <m/>
    <m/>
    <n v="40.717371300000003"/>
    <n v="-73.962776399999996"/>
    <n v="40.693502100000003"/>
    <n v="-73.982615600000003"/>
    <d v="2014-10-20T17:38:59"/>
    <d v="2014-10-20T17:39:46"/>
    <d v="2014-10-20T17:51:06"/>
    <d v="2014-10-20T18:18:57"/>
    <n v="2.7761180557718035E-2"/>
    <n v="3.1037599219016235E-2"/>
    <d v="1899-12-30T00:12:07"/>
  </r>
  <r>
    <n v="1344641"/>
    <n v="371461"/>
    <n v="91807"/>
    <s v="walker"/>
    <s v="Woorijip"/>
    <x v="14"/>
    <s v="Nappa Cabbage Kimchi"/>
    <n v="1"/>
    <s v="Side Dishes / Kimchi"/>
    <m/>
    <n v="40.747689661436198"/>
    <n v="-73.986397609319496"/>
    <n v="40.734878586292702"/>
    <n v="-74.006993753847198"/>
    <d v="2014-10-12T10:27:45"/>
    <d v="2014-10-12T11:04:21"/>
    <d v="2014-10-12T11:16:14"/>
    <d v="2014-10-12T11:27:01"/>
    <n v="4.1158460648148321E-2"/>
    <n v="2.4255407968909883E-2"/>
    <d v="1899-12-30T00:48:29"/>
  </r>
  <r>
    <n v="1365505"/>
    <n v="352777"/>
    <n v="66416"/>
    <s v="bicycle"/>
    <s v="sweetgreen"/>
    <x v="20"/>
    <s v="Salad"/>
    <n v="1"/>
    <s v="Make Your Own"/>
    <d v="1899-12-30T00:04:59"/>
    <n v="40.745078589413303"/>
    <n v="-73.988821506500202"/>
    <n v="40.764089597118399"/>
    <n v="-73.974861029106904"/>
    <d v="2014-10-15T10:48:32"/>
    <d v="2014-10-15T10:46:10"/>
    <d v="2014-10-15T11:58:41"/>
    <d v="2014-10-15T12:13:51"/>
    <n v="5.9237245368422009E-2"/>
    <n v="2.35862956610822E-2"/>
    <d v="1899-12-30T01:05:09"/>
  </r>
  <r>
    <n v="1297050"/>
    <n v="78985"/>
    <n v="152951"/>
    <s v="car"/>
    <s v="Postmates Liquor Store"/>
    <x v="36"/>
    <s v="Lang &amp; Reed Cab Franc"/>
    <n v="1"/>
    <s v="Other Reds"/>
    <m/>
    <n v="40.779598"/>
    <n v="-73.947388000000004"/>
    <n v="40.781627023766497"/>
    <n v="-73.9828912262562"/>
    <d v="2014-10-04T22:32:44"/>
    <d v="2014-10-04T22:38:49"/>
    <d v="2014-10-04T22:55:40"/>
    <d v="2014-10-04T23:19:45"/>
    <n v="3.2646030085743405E-2"/>
    <n v="3.5561158755637777E-2"/>
    <d v="1899-12-30T00:22:56"/>
  </r>
  <r>
    <n v="1379363"/>
    <n v="321492"/>
    <n v="23359"/>
    <s v="bicycle"/>
    <s v="Chop't"/>
    <x v="20"/>
    <s v="Palm Beach Salad"/>
    <n v="1"/>
    <s v="Classic Salads"/>
    <d v="1899-12-30T00:07:30"/>
    <n v="40.722092000000004"/>
    <n v="-73.996611999999999"/>
    <n v="40.746166600000002"/>
    <n v="-73.988394999999997"/>
    <d v="2014-10-17T12:16:32"/>
    <d v="2014-10-17T12:38:22"/>
    <d v="2014-10-17T12:54:42"/>
    <d v="2014-10-17T13:10:29"/>
    <n v="3.7467812500835862E-2"/>
    <n v="2.5438267514906947E-2"/>
    <d v="1899-12-30T00:30:41"/>
  </r>
  <r>
    <n v="1368934"/>
    <n v="131132"/>
    <n v="139760"/>
    <s v="car"/>
    <s v="Shake Shack"/>
    <x v="2"/>
    <s v="Shack Burger"/>
    <n v="1"/>
    <s v="Burgers"/>
    <m/>
    <n v="40.7152793278103"/>
    <n v="-74.014860391616807"/>
    <n v="40.7611548"/>
    <n v="-73.997834499999996"/>
    <d v="2014-10-15T19:39:47"/>
    <m/>
    <m/>
    <d v="2014-10-15T20:21:57"/>
    <n v="2.9279050926561467E-2"/>
    <n v="4.8933014764832132E-2"/>
    <n v="-41927.819295069443"/>
  </r>
  <r>
    <n v="1467797"/>
    <n v="163738"/>
    <n v="60761"/>
    <s v="bicycle"/>
    <s v="Chipotle Mexican Grill $1.99 Delivery"/>
    <x v="9"/>
    <m/>
    <m/>
    <m/>
    <m/>
    <n v="40.7148369945876"/>
    <n v="-74.011596097649004"/>
    <n v="40.715647500000003"/>
    <n v="-74.009895099999994"/>
    <d v="2014-10-27T12:33:15"/>
    <d v="2014-10-27T12:30:49"/>
    <d v="2014-10-27T12:56:40"/>
    <d v="2014-10-27T12:57:46"/>
    <n v="1.7032083334925119E-2"/>
    <n v="1.8842271692851929E-3"/>
    <d v="1899-12-30T00:23:25"/>
  </r>
  <r>
    <n v="1354831"/>
    <n v="64963"/>
    <n v="118707"/>
    <s v="car"/>
    <s v="The Meatball Shop"/>
    <x v="16"/>
    <s v="Ice Cream Sandwich"/>
    <n v="1"/>
    <s v="Desserts"/>
    <d v="1899-12-30T00:19:21"/>
    <n v="40.745963108098799"/>
    <n v="-74.001697291846"/>
    <n v="40.77037"/>
    <n v="-73.966005999999993"/>
    <d v="2014-10-13T13:54:08"/>
    <d v="2014-10-13T14:18:55"/>
    <d v="2014-10-13T14:36:14"/>
    <d v="2014-10-13T15:09:36"/>
    <n v="5.2408888885111082E-2"/>
    <n v="4.3238463038291916E-2"/>
    <d v="1899-12-30T00:22:45"/>
  </r>
  <r>
    <n v="1431692"/>
    <n v="294992"/>
    <n v="172686"/>
    <s v="bicycle"/>
    <s v="Mighty Quinn's BBQ"/>
    <x v="10"/>
    <s v="Sweet Potato Casserole"/>
    <n v="1"/>
    <s v="Sides"/>
    <m/>
    <n v="40.727518945156902"/>
    <n v="-73.988671302795396"/>
    <n v="40.735546399999997"/>
    <n v="-73.979012800000007"/>
    <d v="2014-10-23T19:12:00"/>
    <d v="2014-10-23T19:31:39"/>
    <d v="2014-10-23T19:55:59"/>
    <d v="2014-10-23T20:12:04"/>
    <n v="4.1706689815327991E-2"/>
    <n v="1.2558929393322952E-2"/>
    <d v="1899-12-30T00:43:59"/>
  </r>
  <r>
    <n v="1387544"/>
    <n v="336629"/>
    <n v="161485"/>
    <s v="bicycle"/>
    <s v="Sarabeth's Tribeca"/>
    <x v="18"/>
    <s v="Four Flowers Juice"/>
    <n v="1"/>
    <s v="Fruity Beginnings"/>
    <d v="1899-12-30T00:02:58"/>
    <n v="40.718194293295099"/>
    <n v="-74.010557464404599"/>
    <n v="40.716719699999999"/>
    <n v="-74.012299799999994"/>
    <d v="2014-10-18T11:13:51"/>
    <d v="2014-10-18T11:18:05"/>
    <d v="2014-10-18T11:31:55"/>
    <d v="2014-10-18T11:36:15"/>
    <n v="1.5556932870822493E-2"/>
    <n v="2.2825772085375961E-3"/>
    <d v="1899-12-30T00:15:07"/>
  </r>
  <r>
    <n v="1324907"/>
    <n v="175101"/>
    <n v="62075"/>
    <s v="bicycle"/>
    <s v="TAO"/>
    <x v="4"/>
    <s v="Molten Chocolate Cake"/>
    <n v="1"/>
    <s v="Desserts"/>
    <d v="1899-12-30T00:04:37"/>
    <n v="40.762857763598497"/>
    <n v="-73.9716190014841"/>
    <n v="40.739424734902201"/>
    <n v="-74.000688457525698"/>
    <d v="2014-10-09T18:25:11"/>
    <d v="2014-10-09T18:24:19"/>
    <d v="2014-10-09T19:02:09"/>
    <d v="2014-10-09T19:30:58"/>
    <n v="4.5686469908105209E-2"/>
    <n v="3.7338185660738432E-2"/>
    <d v="1899-12-30T00:32:21"/>
  </r>
  <r>
    <n v="1288346"/>
    <n v="154013"/>
    <n v="130599"/>
    <s v="bicycle"/>
    <s v="Whole Foods Market"/>
    <x v="17"/>
    <s v="Beans Dk Red Kidney No Salt"/>
    <n v="1"/>
    <s v="Canned Beans"/>
    <m/>
    <n v="40.768061709366101"/>
    <n v="-73.981847763061495"/>
    <n v="40.774619489469501"/>
    <n v="-73.990837027533104"/>
    <d v="2014-10-03T19:27:38"/>
    <d v="2014-10-03T19:46:39"/>
    <d v="2014-10-03T20:17:28"/>
    <d v="2014-10-03T20:25:35"/>
    <n v="4.0238217588921543E-2"/>
    <n v="1.1127055119171052E-2"/>
    <d v="1899-12-30T00:49:50"/>
  </r>
  <r>
    <n v="1356147"/>
    <n v="140984"/>
    <n v="151073"/>
    <s v="bicycle"/>
    <s v="AMC Loews Kips Bay 15"/>
    <x v="8"/>
    <m/>
    <m/>
    <m/>
    <m/>
    <n v="40.7427619573347"/>
    <n v="-73.976923227310195"/>
    <n v="40.745278399999997"/>
    <n v="-73.977054100000004"/>
    <d v="2014-10-13T17:44:28"/>
    <d v="2014-10-13T19:14:21"/>
    <d v="2014-10-13T19:42:10"/>
    <d v="2014-10-13T19:48:21"/>
    <n v="8.6031238424766343E-2"/>
    <n v="2.5198435167013353E-3"/>
    <d v="1899-12-30T01:57:42"/>
  </r>
  <r>
    <n v="1293358"/>
    <n v="337230"/>
    <n v="156508"/>
    <s v="bicycle"/>
    <s v="Shake Shack"/>
    <x v="2"/>
    <s v="Original Shake"/>
    <n v="1"/>
    <s v="Shakes"/>
    <m/>
    <n v="40.779126065705498"/>
    <n v="-73.954904894578206"/>
    <n v="40.766455599583601"/>
    <n v="-73.953992794154402"/>
    <d v="2014-10-04T14:23:51"/>
    <d v="2014-10-04T14:49:06"/>
    <d v="2014-10-04T15:23:58"/>
    <d v="2014-10-04T15:41:02"/>
    <n v="5.3606030094670132E-2"/>
    <n v="1.2703253084514719E-2"/>
    <d v="1899-12-30T01:00:07"/>
  </r>
  <r>
    <n v="1325812"/>
    <n v="105175"/>
    <n v="104989"/>
    <s v="bicycle"/>
    <s v="Momofuku Milk Bar"/>
    <x v="11"/>
    <s v="3 Packs of Cake Truffles"/>
    <n v="1"/>
    <s v="Cake Truffles"/>
    <m/>
    <n v="40.731795470614898"/>
    <n v="-73.985672593116803"/>
    <n v="40.728563999999999"/>
    <n v="-73.995123699999994"/>
    <d v="2014-10-09T20:24:22"/>
    <d v="2014-10-09T20:37:08"/>
    <d v="2014-10-09T21:12:32"/>
    <d v="2014-10-09T21:22:08"/>
    <n v="4.011026620719349E-2"/>
    <n v="9.9882843197644251E-3"/>
    <d v="1899-12-30T00:48:10"/>
  </r>
  <r>
    <n v="1323348"/>
    <n v="57174"/>
    <n v="105427"/>
    <s v="bicycle"/>
    <s v="Tortaria"/>
    <x v="9"/>
    <s v="Crispy Eggplant"/>
    <n v="1"/>
    <s v="Tortas"/>
    <d v="1899-12-30T00:14:24"/>
    <n v="40.7338442029235"/>
    <n v="-73.993091583251996"/>
    <n v="40.7209562733117"/>
    <n v="-73.999281349700595"/>
    <d v="2014-10-09T13:28:13"/>
    <d v="2014-10-09T13:44:47"/>
    <d v="2014-10-09T13:54:34"/>
    <d v="2014-10-09T14:03:47"/>
    <n v="2.4698854169400875E-2"/>
    <n v="1.4297270311738663E-2"/>
    <d v="1899-12-30T00:11:57"/>
  </r>
  <r>
    <n v="1464116"/>
    <n v="54308"/>
    <n v="6873"/>
    <s v="car"/>
    <s v="Sant Ambroeus"/>
    <x v="16"/>
    <m/>
    <m/>
    <m/>
    <m/>
    <n v="40.723576000000001"/>
    <n v="-73.996315999999993"/>
    <n v="40.723948499999999"/>
    <n v="-74.003447499999993"/>
    <d v="2014-10-26T20:49:02"/>
    <d v="2014-10-26T20:46:37"/>
    <d v="2014-10-26T21:22:26"/>
    <d v="2014-10-26T21:28:07"/>
    <n v="2.7144328705617227E-2"/>
    <n v="7.1412217792192886E-3"/>
    <d v="1899-12-30T00:33:24"/>
  </r>
  <r>
    <n v="1416281"/>
    <n v="121914"/>
    <n v="58695"/>
    <s v="bicycle"/>
    <s v="Mighty Quinn's BBQ"/>
    <x v="10"/>
    <s v="Burnt End Baked Beans"/>
    <n v="1"/>
    <s v="Sides"/>
    <m/>
    <n v="40.727518945156902"/>
    <n v="-73.988671302795396"/>
    <n v="40.730553899999997"/>
    <n v="-73.993052599999999"/>
    <d v="2014-10-21T19:45:45"/>
    <d v="2014-10-21T19:47:42"/>
    <d v="2014-10-21T20:08:28"/>
    <d v="2014-10-21T20:15:12"/>
    <n v="2.0453217592148576E-2"/>
    <n v="5.3297951268959443E-3"/>
    <d v="1899-12-30T00:22:43"/>
  </r>
  <r>
    <n v="1295398"/>
    <n v="35993"/>
    <n v="151761"/>
    <s v="bicycle"/>
    <s v="Mira Sushi"/>
    <x v="6"/>
    <s v="Crispy Shrimp Roll"/>
    <n v="1"/>
    <s v="Classic House Rolls"/>
    <d v="1899-12-30T00:02:40"/>
    <n v="40.741851539484301"/>
    <n v="-73.9924156665802"/>
    <n v="40.750534000000002"/>
    <n v="-73.996754999999993"/>
    <d v="2014-10-04T19:35:29"/>
    <d v="2014-10-04T19:45:00"/>
    <d v="2014-10-04T20:00:18"/>
    <d v="2014-10-04T20:13:10"/>
    <n v="2.6163668982917443E-2"/>
    <n v="9.7064378190369685E-3"/>
    <d v="1899-12-30T00:22:09"/>
  </r>
  <r>
    <n v="1478802"/>
    <n v="398489"/>
    <n v="84093"/>
    <s v="bicycle"/>
    <s v="Five Guys Burgers and Fries"/>
    <x v="2"/>
    <s v="Regular Fries"/>
    <n v="1"/>
    <s v="Fries"/>
    <m/>
    <n v="40.693703582487103"/>
    <n v="-73.985774517059298"/>
    <n v="40.708555599999997"/>
    <n v="-73.950741399999998"/>
    <d v="2014-10-29T12:05:57"/>
    <d v="2014-10-29T12:15:01"/>
    <d v="2014-10-29T12:30:21"/>
    <d v="2014-10-29T12:49:56"/>
    <n v="3.0550312498235144E-2"/>
    <n v="3.8051303723970864E-2"/>
    <d v="1899-12-30T00:24:24"/>
  </r>
  <r>
    <n v="1415595"/>
    <n v="351799"/>
    <n v="44356"/>
    <s v="bicycle"/>
    <s v="Sushi of Gari Tribeca"/>
    <x v="4"/>
    <s v="Chirashi"/>
    <n v="1"/>
    <s v="From Sushi Bar"/>
    <d v="1899-12-30T00:05:37"/>
    <n v="40.716725764782701"/>
    <n v="-74.008250645521898"/>
    <n v="40.710184599999998"/>
    <n v="-74.017678599999996"/>
    <d v="2014-10-21T18:30:19"/>
    <d v="2014-10-21T18:50:28"/>
    <d v="2014-10-21T19:08:46"/>
    <d v="2014-10-21T19:18:51"/>
    <n v="3.3702905093377922E-2"/>
    <n v="1.1474892694730671E-2"/>
    <d v="1899-12-30T00:32:50"/>
  </r>
  <r>
    <n v="1436763"/>
    <n v="77544"/>
    <n v="43196"/>
    <s v="bicycle"/>
    <s v="Bareburger"/>
    <x v="2"/>
    <s v="Fresh Cut French Fries"/>
    <n v="1"/>
    <s v="Bare Snacks"/>
    <d v="1899-12-30T00:04:01"/>
    <n v="40.768488798984301"/>
    <n v="-73.955182186711994"/>
    <n v="40.759048700000001"/>
    <n v="-73.965392100000003"/>
    <d v="2014-10-24T14:04:30"/>
    <d v="2014-10-24T14:08:34"/>
    <d v="2014-10-24T14:25:21"/>
    <d v="2014-10-24T14:33:50"/>
    <n v="2.0373136576381512E-2"/>
    <n v="1.390531546503081E-2"/>
    <d v="1899-12-30T00:16:50"/>
  </r>
  <r>
    <n v="1392890"/>
    <n v="71164"/>
    <n v="103194"/>
    <s v="bicycle"/>
    <s v="Serafina Fabulous Pizza"/>
    <x v="16"/>
    <m/>
    <m/>
    <m/>
    <m/>
    <n v="40.776083193932998"/>
    <n v="-73.962171576462296"/>
    <n v="40.774650000000001"/>
    <n v="-73.945621000000003"/>
    <d v="2014-10-18T21:06:28"/>
    <d v="2014-10-18T21:25:03"/>
    <d v="2014-10-18T21:34:22"/>
    <d v="2014-10-18T21:44:28"/>
    <n v="2.6386585646832827E-2"/>
    <n v="1.6612514140966195E-2"/>
    <d v="1899-12-30T00:27:53"/>
  </r>
  <r>
    <n v="1444943"/>
    <n v="298824"/>
    <n v="71148"/>
    <s v="bicycle"/>
    <s v="Shake Shack"/>
    <x v="2"/>
    <s v="Hamburger"/>
    <n v="1"/>
    <s v="Burgers"/>
    <m/>
    <n v="40.7152793278103"/>
    <n v="-74.014860391616807"/>
    <n v="40.727404999999997"/>
    <n v="-73.991802000000007"/>
    <d v="2014-10-25T11:10:39"/>
    <d v="2014-10-25T11:21:48"/>
    <d v="2014-10-25T11:36:36"/>
    <d v="2014-10-25T12:03:30"/>
    <n v="3.6707708328322042E-2"/>
    <n v="2.6052281090255962E-2"/>
    <d v="1899-12-30T00:25:57"/>
  </r>
  <r>
    <n v="1416391"/>
    <n v="390490"/>
    <n v="161392"/>
    <s v="bicycle"/>
    <s v="Blue Ribbon Brooklyn"/>
    <x v="0"/>
    <s v="Hamburger Deluxe"/>
    <n v="1"/>
    <s v="Burgers"/>
    <d v="1899-12-30T00:05:41"/>
    <n v="40.674250953208301"/>
    <n v="-73.982294148654105"/>
    <n v="40.673106300000001"/>
    <n v="-73.971323600000005"/>
    <d v="2014-10-21T19:57:42"/>
    <d v="2014-10-21T20:17:22"/>
    <d v="2014-10-21T20:32:12"/>
    <d v="2014-10-21T20:43:32"/>
    <n v="3.1823437500861473E-2"/>
    <n v="1.1030102843548341E-2"/>
    <d v="1899-12-30T00:28:48"/>
  </r>
  <r>
    <n v="1317856"/>
    <n v="65779"/>
    <n v="9476"/>
    <s v="bicycle"/>
    <s v="The Kati Roll Company"/>
    <x v="5"/>
    <s v="Unda Aloo Roll"/>
    <n v="1"/>
    <s v="Rolls"/>
    <d v="1899-12-30T00:15:00"/>
    <n v="40.752767603754798"/>
    <n v="-73.984937667846694"/>
    <n v="40.755939805129998"/>
    <n v="-73.996391278733896"/>
    <d v="2014-10-08T12:19:53"/>
    <d v="2014-10-08T12:29:19"/>
    <d v="2014-10-08T12:43:42"/>
    <d v="2014-10-08T12:51:49"/>
    <n v="2.2174456018547062E-2"/>
    <n v="1.18847828722382E-2"/>
    <d v="1899-12-30T00:08:49"/>
  </r>
  <r>
    <n v="1427776"/>
    <n v="321415"/>
    <n v="66004"/>
    <s v="bicycle"/>
    <s v="Hale &amp; Hearty"/>
    <x v="20"/>
    <m/>
    <m/>
    <m/>
    <m/>
    <n v="40.754217707554702"/>
    <n v="-73.983866674010102"/>
    <n v="40.7606331"/>
    <n v="-73.999424500000003"/>
    <d v="2014-10-23T11:12:08"/>
    <d v="2014-10-23T11:52:04"/>
    <d v="2014-10-23T12:12:22"/>
    <d v="2014-10-23T12:25:11"/>
    <n v="5.0737986108288169E-2"/>
    <n v="1.6828642540598647E-2"/>
    <d v="1899-12-30T01:00:15"/>
  </r>
  <r>
    <n v="1482492"/>
    <n v="396880"/>
    <n v="167596"/>
    <s v="bicycle"/>
    <s v="Whole Foods Market"/>
    <x v="17"/>
    <s v="Pure Almond Milk Vanilla"/>
    <n v="1"/>
    <s v="Non Dairy Milk"/>
    <m/>
    <n v="40.723954999999997"/>
    <n v="-73.991828999999996"/>
    <n v="40.726246600000003"/>
    <n v="-73.983726500000003"/>
    <d v="2014-10-29T20:56:44"/>
    <d v="2014-10-29T21:03:22"/>
    <d v="2014-10-29T21:43:52"/>
    <d v="2014-10-29T21:51:24"/>
    <n v="3.7968159718730021E-2"/>
    <n v="8.4203287827679246E-3"/>
    <d v="1899-12-30T00:47:08"/>
  </r>
  <r>
    <n v="1306214"/>
    <n v="67487"/>
    <n v="123581"/>
    <s v="bicycle"/>
    <s v="Blue Ribbon Sushi"/>
    <x v="4"/>
    <s v="Sake Ikura"/>
    <n v="1"/>
    <s v="Maki (Special Rolls)"/>
    <d v="1899-12-30T00:11:05"/>
    <n v="40.7261096570601"/>
    <n v="-74.002491863200504"/>
    <n v="40.711054699999998"/>
    <n v="-74.0054923"/>
    <d v="2014-10-05T23:23:34"/>
    <d v="2014-10-05T23:59:03"/>
    <d v="2014-10-06T00:07:53"/>
    <d v="2014-10-06T00:23:02"/>
    <n v="4.1293587964901235E-2"/>
    <n v="1.5351037524195936E-2"/>
    <d v="1899-12-30T00:33:13"/>
  </r>
  <r>
    <n v="1333192"/>
    <n v="94152"/>
    <n v="60761"/>
    <s v="bicycle"/>
    <s v="Empanada Mama (closed)"/>
    <x v="9"/>
    <s v="Rice"/>
    <n v="1"/>
    <s v="Sides"/>
    <d v="1899-12-30T00:07:14"/>
    <n v="40.764217000000002"/>
    <n v="-73.988320999999999"/>
    <n v="40.7619501"/>
    <n v="-73.958340800000002"/>
    <d v="2014-10-10T19:52:53"/>
    <d v="2014-10-10T20:05:46"/>
    <d v="2014-10-10T20:36:04"/>
    <d v="2014-10-10T20:48:39"/>
    <n v="3.8727071761968546E-2"/>
    <n v="3.0065781673687408E-2"/>
    <d v="1899-12-30T00:35:57"/>
  </r>
  <r>
    <n v="1295508"/>
    <n v="357125"/>
    <n v="138061"/>
    <s v="car"/>
    <s v="Whole Foods Market"/>
    <x v="17"/>
    <s v="Ultra Shake Vanilla"/>
    <n v="1"/>
    <s v="Protein Powder"/>
    <m/>
    <n v="40.768061709366101"/>
    <n v="-73.981847763061495"/>
    <n v="40.770934799999999"/>
    <n v="-73.949995200000004"/>
    <d v="2014-10-04T19:49:40"/>
    <d v="2014-10-04T20:02:35"/>
    <d v="2014-10-04T20:48:58"/>
    <d v="2014-10-04T21:02:58"/>
    <n v="5.0906979166029487E-2"/>
    <n v="3.1981876483047067E-2"/>
    <d v="1899-12-30T00:59:18"/>
  </r>
  <r>
    <n v="1456045"/>
    <n v="275689"/>
    <n v="99219"/>
    <s v="bicycle"/>
    <s v="Starbucks"/>
    <x v="19"/>
    <m/>
    <m/>
    <m/>
    <m/>
    <n v="40.719022968495899"/>
    <n v="-74.002345751031598"/>
    <n v="40.7202117"/>
    <n v="-74.002130800000003"/>
    <d v="2014-10-26T10:44:50"/>
    <m/>
    <m/>
    <d v="2014-10-26T11:08:26"/>
    <n v="1.6381770838052034E-2"/>
    <n v="1.2080093272923583E-3"/>
    <n v="-41938.447803090276"/>
  </r>
  <r>
    <n v="1420339"/>
    <n v="184325"/>
    <n v="123844"/>
    <s v="bicycle"/>
    <s v="GNC"/>
    <x v="8"/>
    <m/>
    <m/>
    <m/>
    <m/>
    <n v="40.778292364049399"/>
    <n v="-73.981117615792797"/>
    <n v="40.785624177847701"/>
    <n v="-73.981026439320601"/>
    <d v="2014-10-22T12:44:23"/>
    <d v="2014-10-22T12:52:32"/>
    <d v="2014-10-22T13:03:51"/>
    <d v="2014-10-22T13:10:08"/>
    <n v="1.7879270832054317E-2"/>
    <n v="7.3323806994766601E-3"/>
    <d v="1899-12-30T00:19:28"/>
  </r>
  <r>
    <n v="1462944"/>
    <n v="390436"/>
    <n v="52502"/>
    <s v="bicycle"/>
    <s v="Blue Ribbon Sushi"/>
    <x v="4"/>
    <s v="House Salad"/>
    <n v="1"/>
    <s v="Salads"/>
    <d v="1899-12-30T00:05:36"/>
    <n v="40.7261096570601"/>
    <n v="-74.002491863200504"/>
    <n v="40.735294000000003"/>
    <n v="-74.003608999999997"/>
    <d v="2014-10-26T19:45:54"/>
    <d v="2014-10-26T19:59:59"/>
    <d v="2014-10-26T20:24:26"/>
    <d v="2014-10-26T20:35:47"/>
    <n v="3.4647303240490146E-2"/>
    <n v="9.252034904091988E-3"/>
    <d v="1899-12-30T00:32:57"/>
  </r>
  <r>
    <n v="1482641"/>
    <n v="396432"/>
    <n v="104533"/>
    <s v="bicycle"/>
    <s v="Blue Ribbon Sushi"/>
    <x v="4"/>
    <s v="Yasai"/>
    <n v="1"/>
    <s v="Mushimono (Steamed Dishes)"/>
    <d v="1899-12-30T00:08:32"/>
    <n v="40.7261096570601"/>
    <n v="-74.002491863200504"/>
    <n v="40.725861700000003"/>
    <n v="-74.009660999999994"/>
    <d v="2014-10-29T21:05:00"/>
    <m/>
    <m/>
    <d v="2014-10-29T21:59:02"/>
    <n v="3.7517997683607973E-2"/>
    <n v="7.1734235308850893E-3"/>
    <n v="-41941.884406307872"/>
  </r>
  <r>
    <n v="1302550"/>
    <n v="148145"/>
    <n v="103194"/>
    <s v="bicycle"/>
    <s v="Moti Mahal Delux"/>
    <x v="5"/>
    <m/>
    <m/>
    <m/>
    <d v="1899-12-30T00:06:36"/>
    <n v="40.762094300000001"/>
    <n v="-73.960459499999999"/>
    <n v="40.797475800000001"/>
    <n v="-73.971841999999995"/>
    <d v="2014-10-05T18:03:33"/>
    <d v="2014-10-05T18:21:30"/>
    <d v="2014-10-05T18:32:50"/>
    <d v="2014-10-05T19:01:17"/>
    <n v="4.0101712962496094E-2"/>
    <n v="3.7167349226167538E-2"/>
    <d v="1899-12-30T00:22:41"/>
  </r>
  <r>
    <n v="1274328"/>
    <n v="255435"/>
    <n v="23359"/>
    <s v="bicycle"/>
    <s v="Lure Fishbar"/>
    <x v="23"/>
    <s v="Big Eye Tuna"/>
    <n v="6"/>
    <s v="Sushi &amp; Sashimi"/>
    <d v="1899-12-30T00:11:23"/>
    <n v="40.724634574370299"/>
    <n v="-73.998402357101398"/>
    <n v="40.743568199999999"/>
    <n v="-73.972405300000005"/>
    <d v="2014-10-01T17:47:17"/>
    <d v="2014-10-01T17:44:49"/>
    <d v="2014-10-01T18:21:09"/>
    <d v="2014-10-01T18:41:16"/>
    <n v="3.7494166666874662E-2"/>
    <n v="3.2160988128766728E-2"/>
    <d v="1899-12-30T00:22:29"/>
  </r>
  <r>
    <n v="1400016"/>
    <n v="317446"/>
    <n v="7833"/>
    <s v="bicycle"/>
    <s v="The Meatball Shop"/>
    <x v="16"/>
    <s v="Classic Beef"/>
    <n v="1"/>
    <s v="Naked Balls"/>
    <d v="1899-12-30T00:07:02"/>
    <n v="40.721545124764702"/>
    <n v="-73.988842426716104"/>
    <n v="40.731501700000003"/>
    <n v="-73.981836700000002"/>
    <d v="2014-10-19T16:55:06"/>
    <d v="2014-10-19T17:11:12"/>
    <d v="2014-10-19T17:17:59"/>
    <d v="2014-10-19T17:25:38"/>
    <n v="2.1200428243901115E-2"/>
    <n v="1.2174300687797049E-2"/>
    <d v="1899-12-30T00:15:51"/>
  </r>
  <r>
    <n v="1470836"/>
    <n v="134058"/>
    <n v="154545"/>
    <s v="bicycle"/>
    <s v="The Meatball Shop"/>
    <x v="16"/>
    <s v="Daily Roast Veggies"/>
    <n v="1"/>
    <s v="Green Market"/>
    <d v="1899-12-30T00:05:19"/>
    <n v="40.721545124764702"/>
    <n v="-73.988842426716104"/>
    <n v="40.728036775291699"/>
    <n v="-74.001708766514398"/>
    <d v="2014-10-27T21:32:43"/>
    <d v="2014-10-27T21:43:03"/>
    <d v="2014-10-27T21:49:23"/>
    <d v="2014-10-27T21:57:44"/>
    <n v="1.7371053239912726E-2"/>
    <n v="1.4411253462825431E-2"/>
    <d v="1899-12-30T00:11:22"/>
  </r>
  <r>
    <n v="1293696"/>
    <n v="87151"/>
    <n v="104146"/>
    <s v="van"/>
    <s v="sweetgreen"/>
    <x v="20"/>
    <s v="Organic Lentil + Chickpea Soup"/>
    <n v="1"/>
    <s v="Soup"/>
    <d v="1899-12-30T00:06:29"/>
    <n v="40.721323186970601"/>
    <n v="-74.009732007980304"/>
    <n v="40.723360999999997"/>
    <n v="-73.999910999999997"/>
    <d v="2014-10-04T15:16:59"/>
    <d v="2014-10-04T15:56:35"/>
    <d v="2014-10-04T16:02:56"/>
    <d v="2014-10-04T16:13:28"/>
    <n v="3.9222442130267154E-2"/>
    <n v="1.003019838747099E-2"/>
    <d v="1899-12-30T00:39:27"/>
  </r>
  <r>
    <n v="1462318"/>
    <n v="45332"/>
    <n v="46602"/>
    <s v="bicycle"/>
    <s v="Philippe Chow"/>
    <x v="30"/>
    <m/>
    <m/>
    <m/>
    <d v="1899-12-30T00:07:41"/>
    <n v="40.764084531354698"/>
    <n v="-73.970499798529701"/>
    <n v="40.760192000000004"/>
    <n v="-73.968868999999998"/>
    <d v="2014-10-26T19:14:29"/>
    <m/>
    <m/>
    <d v="2014-10-26T19:45:30"/>
    <n v="2.153667824313743E-2"/>
    <n v="4.2203440845218392E-3"/>
    <n v="-41938.807060740735"/>
  </r>
  <r>
    <n v="1388051"/>
    <n v="195723"/>
    <n v="116438"/>
    <s v="bicycle"/>
    <s v="Caracas Arepa Bar"/>
    <x v="28"/>
    <s v="Arroz con Caraotas"/>
    <n v="1"/>
    <s v="Sidekicks"/>
    <d v="1899-12-30T00:05:50"/>
    <n v="40.72681"/>
    <n v="-73.985328999999993"/>
    <n v="40.7168165"/>
    <n v="-74.005652499999997"/>
    <d v="2014-10-18T12:51:34"/>
    <d v="2014-10-18T13:15:39"/>
    <d v="2014-10-18T13:24:58"/>
    <d v="2014-10-18T13:37:16"/>
    <n v="3.173568286729278E-2"/>
    <n v="2.264762006260583E-2"/>
    <d v="1899-12-30T00:27:34"/>
  </r>
  <r>
    <n v="1394990"/>
    <n v="43636"/>
    <n v="53095"/>
    <s v="bicycle"/>
    <s v="The Meatball Shop"/>
    <x v="0"/>
    <s v="Chicken Smash"/>
    <n v="1"/>
    <s v="Smash"/>
    <d v="1899-12-30T00:05:01"/>
    <n v="40.736130877644598"/>
    <n v="-74.000648304229699"/>
    <n v="40.7520764"/>
    <n v="-74.001015600000002"/>
    <d v="2014-10-19T00:03:31"/>
    <d v="2014-10-19T00:18:50"/>
    <d v="2014-10-19T00:24:52"/>
    <d v="2014-10-19T00:37:48"/>
    <n v="2.3807048608432524E-2"/>
    <n v="1.5949752015925044E-2"/>
    <d v="1899-12-30T00:16:20"/>
  </r>
  <r>
    <n v="1342115"/>
    <n v="365525"/>
    <n v="158791"/>
    <s v="car"/>
    <s v="Serafina Fabulous Pizza"/>
    <x v="16"/>
    <s v="Gnocchi â€œDi Mammaâ€"/>
    <n v="1"/>
    <s v="Pasta"/>
    <d v="1899-12-30T00:08:43"/>
    <n v="40.776083193932998"/>
    <n v="-73.962171576462296"/>
    <n v="40.766811699999998"/>
    <n v="-73.962046900000004"/>
    <d v="2014-10-11T21:29:55"/>
    <d v="2014-10-11T21:42:59"/>
    <d v="2014-10-11T21:51:49"/>
    <d v="2014-10-11T21:58:46"/>
    <n v="2.0031111111165956E-2"/>
    <n v="9.2723321753426565E-3"/>
    <d v="1899-12-30T00:13:11"/>
  </r>
  <r>
    <n v="1318964"/>
    <n v="36131"/>
    <n v="153257"/>
    <s v="bicycle"/>
    <s v="Whole Foods Market"/>
    <x v="17"/>
    <s v="Bread Hearth Challah"/>
    <n v="1"/>
    <s v="Fresh Artisan Breads"/>
    <m/>
    <n v="40.723954999999997"/>
    <n v="-73.991828999999996"/>
    <n v="40.728605999999999"/>
    <n v="-73.995142999999999"/>
    <d v="2014-10-08T16:16:06"/>
    <d v="2014-10-08T16:30:47"/>
    <d v="2014-10-08T17:28:37"/>
    <d v="2014-10-08T17:38:18"/>
    <n v="5.7084317129920237E-2"/>
    <n v="5.7109015925723393E-3"/>
    <d v="1899-12-30T01:12:31"/>
  </r>
  <r>
    <n v="1475574"/>
    <n v="99685"/>
    <n v="138061"/>
    <s v="car"/>
    <s v="RedFarm Broadway"/>
    <x v="30"/>
    <s v="Mushroom &amp; Vegetable Spring Rolls"/>
    <n v="1"/>
    <s v="Starters &amp; Salads"/>
    <d v="1899-12-30T00:06:15"/>
    <n v="40.782116700000003"/>
    <n v="-73.980739099999994"/>
    <n v="40.782154800000001"/>
    <n v="-73.958218500000001"/>
    <d v="2014-10-28T20:00:21"/>
    <d v="2014-10-28T20:15:19"/>
    <d v="2014-10-28T20:25:11"/>
    <d v="2014-10-28T20:41:28"/>
    <n v="2.8549432870931923E-2"/>
    <n v="2.2520632228462855E-2"/>
    <d v="1899-12-30T00:18:35"/>
  </r>
  <r>
    <n v="1386217"/>
    <n v="70368"/>
    <n v="138061"/>
    <s v="car"/>
    <s v="Sushi Seki (archived)"/>
    <x v="4"/>
    <m/>
    <m/>
    <m/>
    <d v="1899-12-30T00:02:37"/>
    <n v="40.761836680634801"/>
    <n v="-73.960403720115593"/>
    <n v="40.7666878"/>
    <n v="-73.968694299999996"/>
    <d v="2014-10-18T00:18:16"/>
    <d v="2014-10-18T00:50:04"/>
    <d v="2014-10-18T01:01:25"/>
    <d v="2014-10-18T01:06:04"/>
    <n v="3.3199328703631181E-2"/>
    <n v="9.6055751475414789E-3"/>
    <d v="1899-12-30T00:40:32"/>
  </r>
  <r>
    <n v="1488246"/>
    <n v="64963"/>
    <n v="157086"/>
    <s v="car"/>
    <s v="The Palm Too"/>
    <x v="42"/>
    <s v="Jumbo Shrimp Cocktail"/>
    <n v="1"/>
    <s v="Dinner Appetizers"/>
    <d v="1899-12-30T00:10:25"/>
    <n v="40.751574677181303"/>
    <n v="-73.970913043454999"/>
    <n v="40.77037"/>
    <n v="-73.966005999999993"/>
    <d v="2014-10-30T18:00:50"/>
    <d v="2014-10-30T18:25:25"/>
    <d v="2014-10-30T18:35:59"/>
    <d v="2014-10-30T18:55:45"/>
    <n v="3.8127974534290843E-2"/>
    <n v="1.9425324587464418E-2"/>
    <d v="1899-12-30T00:24:44"/>
  </r>
  <r>
    <n v="1394175"/>
    <n v="376381"/>
    <n v="140096"/>
    <s v="bicycle"/>
    <s v="Shake Shack"/>
    <x v="2"/>
    <s v="Shake"/>
    <n v="1"/>
    <s v="Shakes"/>
    <m/>
    <n v="40.7152793278103"/>
    <n v="-74.014860391616807"/>
    <n v="40.707768999999999"/>
    <n v="-74.009874800000006"/>
    <d v="2014-10-18T22:46:47"/>
    <d v="2014-10-18T22:54:11"/>
    <d v="2014-10-18T23:12:15"/>
    <d v="2014-10-18T23:19:52"/>
    <n v="2.2974108796915971E-2"/>
    <n v="9.0144965243605032E-3"/>
    <d v="1899-12-30T00:25:28"/>
  </r>
  <r>
    <n v="1423877"/>
    <n v="370656"/>
    <n v="28765"/>
    <s v="bicycle"/>
    <s v="Vanessa's Dumplings"/>
    <x v="30"/>
    <s v="Chives &amp; Pork Dumplings"/>
    <n v="1"/>
    <s v="Pan Fried"/>
    <m/>
    <n v="40.732935902065101"/>
    <n v="-73.986443521670196"/>
    <n v="40.713953799999999"/>
    <n v="-74.009601900000007"/>
    <d v="2014-10-22T19:57:59"/>
    <d v="2014-10-22T19:57:49"/>
    <d v="2014-10-22T20:33:44"/>
    <d v="2014-10-22T20:58:07"/>
    <n v="4.1755381949769799E-2"/>
    <n v="2.9943792105820648E-2"/>
    <d v="1899-12-30T00:35:45"/>
  </r>
  <r>
    <n v="1360297"/>
    <n v="231881"/>
    <n v="128471"/>
    <s v="bicycle"/>
    <s v="Fields Good Chicken"/>
    <x v="0"/>
    <m/>
    <m/>
    <m/>
    <m/>
    <n v="40.707057890935403"/>
    <n v="-74.007160348305206"/>
    <n v="40.711915599999998"/>
    <n v="-74.008529499999995"/>
    <d v="2014-10-14T11:30:04"/>
    <d v="2014-10-14T11:43:36"/>
    <d v="2014-10-14T12:05:08"/>
    <d v="2014-10-14T12:21:22"/>
    <n v="3.561624999565538E-2"/>
    <n v="5.0469707468530521E-3"/>
    <d v="1899-12-30T00:35:04"/>
  </r>
  <r>
    <n v="1469188"/>
    <n v="145823"/>
    <n v="116881"/>
    <s v="bicycle"/>
    <s v="Boston Market"/>
    <x v="8"/>
    <s v="Diet Coke (bottled)"/>
    <n v="1"/>
    <s v="Beverages"/>
    <m/>
    <n v="40.745226000000002"/>
    <n v="-73.998213000000007"/>
    <n v="40.732827"/>
    <n v="-73.996404999999996"/>
    <d v="2014-10-27T17:13:34"/>
    <m/>
    <m/>
    <d v="2014-10-27T17:56:58"/>
    <n v="3.0135972221614793E-2"/>
    <n v="1.25301262962546E-2"/>
    <n v="-41939.717755648147"/>
  </r>
  <r>
    <n v="1415513"/>
    <n v="59673"/>
    <n v="48430"/>
    <s v="bicycle"/>
    <s v="Michaels"/>
    <x v="8"/>
    <m/>
    <m/>
    <m/>
    <m/>
    <n v="40.742195983554197"/>
    <n v="-73.994001692658202"/>
    <n v="40.727404999999997"/>
    <n v="-73.991802000000007"/>
    <d v="2014-10-21T18:22:07"/>
    <d v="2014-10-21T18:25:28"/>
    <d v="2014-10-21T19:00:17"/>
    <d v="2014-10-21T19:11:25"/>
    <n v="3.4233344907988794E-2"/>
    <n v="1.4953656485659834E-2"/>
    <d v="1899-12-30T00:38:10"/>
  </r>
  <r>
    <n v="1319910"/>
    <n v="108046"/>
    <n v="93783"/>
    <s v="bicycle"/>
    <s v="Rubirosa"/>
    <x v="16"/>
    <s v="Small Vodka"/>
    <n v="1"/>
    <s v="Pizza"/>
    <d v="1899-12-30T00:02:45"/>
    <n v="40.722748587419602"/>
    <n v="-73.996061916918705"/>
    <n v="40.710833299999997"/>
    <n v="-74.005555599999994"/>
    <d v="2014-10-08T19:25:09"/>
    <d v="2014-10-08T19:25:14"/>
    <d v="2014-10-08T19:44:35"/>
    <d v="2014-10-08T19:57:26"/>
    <n v="2.2422916663344949E-2"/>
    <n v="1.5234962840116516E-2"/>
    <d v="1899-12-30T00:16:42"/>
  </r>
  <r>
    <n v="1381673"/>
    <n v="377260"/>
    <n v="166715"/>
    <s v="bicycle"/>
    <s v="Blue Ribbon Fried Chicken"/>
    <x v="0"/>
    <s v="The Blue Ribbon"/>
    <n v="1"/>
    <s v="Sandwiches"/>
    <m/>
    <n v="40.724339999999998"/>
    <n v="-73.990960000000001"/>
    <n v="40.723676400000002"/>
    <n v="-74.010723499999997"/>
    <d v="2014-10-17T17:36:37"/>
    <d v="2014-10-17T17:39:57"/>
    <d v="2014-10-17T22:07:54"/>
    <d v="2014-10-17T23:16:55"/>
    <n v="0.23632556712982478"/>
    <n v="1.9774637726386973E-2"/>
    <d v="1899-12-30T04:31:18"/>
  </r>
  <r>
    <n v="1437534"/>
    <n v="66393"/>
    <n v="30743"/>
    <s v="bicycle"/>
    <s v="Cafe Habana"/>
    <x v="9"/>
    <s v="Grilled Corn Mexican Style"/>
    <n v="2"/>
    <s v="Side Orders"/>
    <m/>
    <n v="40.7228416988277"/>
    <n v="-73.994116468965402"/>
    <n v="40.740234999999998"/>
    <n v="-73.979647"/>
    <d v="2014-10-24T15:17:40"/>
    <d v="2014-10-24T15:21:29"/>
    <d v="2014-10-24T15:38:58"/>
    <d v="2014-10-24T15:52:35"/>
    <n v="2.4249606482044328E-2"/>
    <n v="2.262504050407391E-2"/>
    <d v="1899-12-30T00:21:18"/>
  </r>
  <r>
    <n v="1333146"/>
    <n v="78939"/>
    <n v="34667"/>
    <s v="bicycle"/>
    <s v="Nobu Next Door"/>
    <x v="6"/>
    <s v="Yellowtail Tartar"/>
    <n v="1"/>
    <s v="Dinner Cold Dishes"/>
    <d v="1899-12-30T00:10:47"/>
    <n v="40.719386413349397"/>
    <n v="-74.008692501044905"/>
    <n v="40.710261000000003"/>
    <n v="-74.006105199999993"/>
    <d v="2014-10-10T19:48:09"/>
    <m/>
    <m/>
    <d v="2014-10-10T20:53:38"/>
    <n v="4.5470949073205702E-2"/>
    <n v="9.4851091450923082E-3"/>
    <n v="-41922.83259471065"/>
  </r>
  <r>
    <n v="1347238"/>
    <n v="113507"/>
    <n v="69993"/>
    <s v="bicycle"/>
    <s v="Parm"/>
    <x v="16"/>
    <s v="String Beans Oreganata"/>
    <n v="2"/>
    <s v="Vegetables"/>
    <d v="1899-12-30T00:10:08"/>
    <n v="40.723019825000002"/>
    <n v="-73.995853999999994"/>
    <n v="40.737280800000001"/>
    <n v="-73.991234199999994"/>
    <d v="2014-10-12T15:50:00"/>
    <d v="2014-10-12T15:51:22"/>
    <d v="2014-10-12T16:18:42"/>
    <d v="2014-10-12T16:26:34"/>
    <n v="2.538975694187684E-2"/>
    <n v="1.4990595718336332E-2"/>
    <d v="1899-12-30T00:18:33"/>
  </r>
  <r>
    <n v="1320586"/>
    <n v="87752"/>
    <n v="146510"/>
    <s v="bicycle"/>
    <s v="Shake Shack"/>
    <x v="2"/>
    <s v="ShackBurger"/>
    <n v="2"/>
    <s v="Burgers"/>
    <m/>
    <n v="40.779126065705498"/>
    <n v="-73.954904894578206"/>
    <n v="40.780590176178201"/>
    <n v="-73.960797786712604"/>
    <d v="2014-10-08T20:51:18"/>
    <d v="2014-10-08T20:55:00"/>
    <d v="2014-10-08T21:12:21"/>
    <d v="2014-10-08T21:15:54"/>
    <n v="1.708510416210629E-2"/>
    <n v="6.0720504925375791E-3"/>
    <d v="1899-12-30T00:21:03"/>
  </r>
  <r>
    <n v="1345834"/>
    <n v="40724"/>
    <n v="118659"/>
    <s v="walker"/>
    <s v="Gramercy Wine and Spirits"/>
    <x v="8"/>
    <m/>
    <m/>
    <m/>
    <m/>
    <n v="40.740130000000001"/>
    <n v="-73.985918999999996"/>
    <n v="40.740327999999998"/>
    <n v="-73.988157000000001"/>
    <d v="2014-10-12T13:42:05"/>
    <m/>
    <m/>
    <d v="2014-10-12T14:14:54"/>
    <n v="2.2787951384088956E-2"/>
    <n v="2.2467416406929566E-3"/>
    <n v="-41924.570893842596"/>
  </r>
  <r>
    <n v="1433815"/>
    <n v="47470"/>
    <n v="137891"/>
    <s v="bicycle"/>
    <s v="Sugar Factory"/>
    <x v="8"/>
    <m/>
    <m/>
    <m/>
    <m/>
    <n v="40.739451209049001"/>
    <n v="-74.006540597643095"/>
    <n v="40.733975000000001"/>
    <n v="-73.992395000000002"/>
    <d v="2014-10-23T22:28:50"/>
    <d v="2014-10-23T22:44:20"/>
    <d v="2014-10-23T23:27:08"/>
    <d v="2014-10-24T00:52:41"/>
    <n v="9.9901817135105375E-2"/>
    <n v="1.5168612271023283E-2"/>
    <d v="1899-12-30T00:58:18"/>
  </r>
  <r>
    <n v="1450709"/>
    <n v="317904"/>
    <n v="35973"/>
    <s v="bicycle"/>
    <s v="Rubirosa"/>
    <x v="16"/>
    <s v="Mixed Green"/>
    <n v="1"/>
    <s v="Insalata"/>
    <d v="1899-12-30T00:03:35"/>
    <n v="40.722748587419602"/>
    <n v="-73.996061916918705"/>
    <n v="40.733975000000001"/>
    <n v="-73.992395000000002"/>
    <d v="2014-10-25T19:47:28"/>
    <d v="2014-10-25T19:58:47"/>
    <d v="2014-10-25T20:15:38"/>
    <d v="2014-10-25T20:22:17"/>
    <n v="2.4182037042919546E-2"/>
    <n v="1.1810106651254829E-2"/>
    <d v="1899-12-30T00:24:35"/>
  </r>
  <r>
    <n v="1302105"/>
    <n v="52832"/>
    <n v="41959"/>
    <s v="bicycle"/>
    <s v="ilili Restaurant"/>
    <x v="21"/>
    <s v="Baba Ghannouj"/>
    <n v="1"/>
    <s v="Dips"/>
    <d v="1899-12-30T00:05:01"/>
    <n v="40.744187954347503"/>
    <n v="-73.987530940025394"/>
    <n v="40.780355399999998"/>
    <n v="-73.960014000000001"/>
    <d v="2014-10-05T17:13:30"/>
    <d v="2014-10-05T17:14:39"/>
    <d v="2014-10-05T17:56:29"/>
    <d v="2014-10-05T18:20:58"/>
    <n v="4.6852928237058222E-2"/>
    <n v="4.544519901361712E-2"/>
    <d v="1899-12-30T00:37:57"/>
  </r>
  <r>
    <n v="1342763"/>
    <n v="292184"/>
    <n v="56776"/>
    <s v="bicycle"/>
    <s v="Duane Reade"/>
    <x v="15"/>
    <m/>
    <m/>
    <m/>
    <m/>
    <n v="40.770845000000001"/>
    <n v="-73.959789999999998"/>
    <n v="40.770783799999997"/>
    <n v="-73.963589999999996"/>
    <d v="2014-10-11T22:44:07"/>
    <m/>
    <m/>
    <d v="2014-10-11T23:43:04"/>
    <n v="4.0943229163531214E-2"/>
    <n v="3.80049278909818E-3"/>
    <n v="-41923.947298634259"/>
  </r>
  <r>
    <n v="1440713"/>
    <n v="68834"/>
    <n v="83117"/>
    <s v="bicycle"/>
    <s v="Sushi of Gari 46"/>
    <x v="6"/>
    <s v="Canned Soda"/>
    <n v="1"/>
    <s v="Beverages"/>
    <d v="1899-12-30T00:04:48"/>
    <n v="40.760654436198898"/>
    <n v="-73.989582752602004"/>
    <n v="40.734752"/>
    <n v="-74.000906999999998"/>
    <d v="2014-10-24T20:21:59"/>
    <d v="2014-10-24T20:39:26"/>
    <d v="2014-10-24T20:59:50"/>
    <d v="2014-10-24T21:14:38"/>
    <n v="3.6559317130013369E-2"/>
    <n v="2.8269679520096038E-2"/>
    <d v="1899-12-30T00:33:04"/>
  </r>
  <r>
    <n v="1322487"/>
    <n v="56088"/>
    <n v="158266"/>
    <s v="scooter"/>
    <s v="buybuyBABY"/>
    <x v="51"/>
    <m/>
    <m/>
    <m/>
    <m/>
    <n v="40.745524570280502"/>
    <n v="-73.994437842259998"/>
    <n v="40.727703200000001"/>
    <n v="-74.007061199999995"/>
    <d v="2014-10-09T09:12:12"/>
    <d v="2014-10-09T09:09:37"/>
    <d v="2014-10-09T09:44:28"/>
    <d v="2014-10-09T09:53:10"/>
    <n v="2.845018518564757E-2"/>
    <n v="2.1839194108452649E-2"/>
    <d v="1899-12-30T00:32:15"/>
  </r>
  <r>
    <n v="1325325"/>
    <n v="363783"/>
    <n v="86938"/>
    <s v="car"/>
    <s v="TAO"/>
    <x v="4"/>
    <s v="Chicken Gyoza with Napa Cabbage and Soy Dipping Sauce"/>
    <n v="1"/>
    <s v="Dumplings"/>
    <d v="1899-12-30T00:03:21"/>
    <n v="40.762857763598497"/>
    <n v="-73.9716190014841"/>
    <n v="40.760559899999997"/>
    <n v="-73.999052500000005"/>
    <d v="2014-10-09T19:28:15"/>
    <d v="2014-10-09T19:48:24"/>
    <d v="2014-10-09T20:03:13"/>
    <d v="2014-10-09T20:27:25"/>
    <n v="4.1096331020526122E-2"/>
    <n v="2.7529566250477651E-2"/>
    <d v="1899-12-30T00:31:38"/>
  </r>
  <r>
    <n v="1396694"/>
    <n v="94524"/>
    <n v="152111"/>
    <s v="car"/>
    <s v="Ess-a-Bagel"/>
    <x v="7"/>
    <s v="Egg Whites &amp; Corned Beef"/>
    <n v="1"/>
    <s v="Egg Sandwiches"/>
    <m/>
    <n v="40.756256485287402"/>
    <n v="-73.970465361412593"/>
    <n v="40.774756718170799"/>
    <n v="-73.945676944252796"/>
    <d v="2014-10-19T11:38:59"/>
    <d v="2014-10-19T11:58:38"/>
    <d v="2014-10-19T13:10:29"/>
    <d v="2014-10-19T13:20:49"/>
    <n v="7.0724733792303596E-2"/>
    <n v="3.0930959280760718E-2"/>
    <d v="1899-12-30T01:31:30"/>
  </r>
  <r>
    <n v="1403462"/>
    <n v="320446"/>
    <n v="134198"/>
    <s v="bicycle"/>
    <s v="Aquagrill"/>
    <x v="23"/>
    <s v="Boiled New Potatoes"/>
    <n v="1"/>
    <s v="Dinner Side Offerings"/>
    <d v="1899-12-30T00:08:13"/>
    <n v="40.725618955812202"/>
    <n v="-74.00389515789"/>
    <n v="40.723329499999998"/>
    <n v="-73.991501799999995"/>
    <d v="2014-10-19T20:31:32"/>
    <d v="2014-10-19T21:04:49"/>
    <d v="2014-10-19T21:19:46"/>
    <d v="2014-10-19T21:30:12"/>
    <n v="4.0748958330368623E-2"/>
    <n v="1.2603052317029483E-2"/>
    <d v="1899-12-30T00:40:01"/>
  </r>
  <r>
    <n v="1342168"/>
    <n v="95644"/>
    <n v="119153"/>
    <s v="car"/>
    <s v="Postmates Liquor Store"/>
    <x v="36"/>
    <s v="Absolut Vodka (750ml)"/>
    <n v="1"/>
    <s v="Vodka"/>
    <m/>
    <n v="40.779598"/>
    <n v="-73.947388000000004"/>
    <n v="40.725161"/>
    <n v="-73.989478000000005"/>
    <d v="2014-10-11T21:34:46"/>
    <d v="2014-10-11T22:05:28"/>
    <d v="2014-10-11T22:11:58"/>
    <d v="2014-10-11T22:31:44"/>
    <n v="3.9559050921525341E-2"/>
    <n v="6.881100979494599E-2"/>
    <d v="1899-12-30T00:37:13"/>
  </r>
  <r>
    <n v="1473730"/>
    <n v="252342"/>
    <n v="84093"/>
    <s v="bicycle"/>
    <s v="2nd Ave Deli"/>
    <x v="27"/>
    <s v="Jewish Penicillin - Matzoh"/>
    <n v="1"/>
    <s v="Soups"/>
    <d v="1899-12-30T00:06:20"/>
    <n v="40.745299312570602"/>
    <n v="-73.9791375808162"/>
    <n v="40.732428200000001"/>
    <n v="-74.008059399999993"/>
    <d v="2014-10-28T14:30:08"/>
    <d v="2014-10-28T14:39:14"/>
    <d v="2014-10-28T14:46:34"/>
    <d v="2014-10-28T15:12:28"/>
    <n v="2.9398229169601109E-2"/>
    <n v="3.1656550091649263E-2"/>
    <d v="1899-12-30T00:10:05"/>
  </r>
  <r>
    <n v="1457802"/>
    <n v="68103"/>
    <n v="152111"/>
    <s v="car"/>
    <s v="Hale &amp; Hearty"/>
    <x v="20"/>
    <m/>
    <m/>
    <m/>
    <m/>
    <n v="40.737827668490397"/>
    <n v="-73.992362022399902"/>
    <n v="40.728845"/>
    <n v="-73.996341000000001"/>
    <d v="2014-10-26T13:40:33"/>
    <d v="2014-10-26T14:04:08"/>
    <d v="2014-10-26T14:25:46"/>
    <d v="2014-10-26T14:38:37"/>
    <n v="4.0321550928638317E-2"/>
    <n v="9.8244896025419942E-3"/>
    <d v="1899-12-30T00:45:14"/>
  </r>
  <r>
    <n v="1307267"/>
    <n v="54061"/>
    <n v="66416"/>
    <s v="bicycle"/>
    <s v="Whole Foods Market"/>
    <x v="17"/>
    <s v="365 Cream Cheese"/>
    <n v="2"/>
    <s v="Cream Cheese"/>
    <m/>
    <n v="40.723954999999997"/>
    <n v="-73.991828999999996"/>
    <n v="40.7076019"/>
    <n v="-74.012849500000002"/>
    <d v="2014-10-06T10:51:50"/>
    <m/>
    <m/>
    <d v="2014-10-06T12:11:24"/>
    <n v="5.5251932870305609E-2"/>
    <n v="2.6632410703128769E-2"/>
    <n v="-41918.452662870368"/>
  </r>
  <r>
    <n v="1431707"/>
    <n v="62667"/>
    <n v="88804"/>
    <s v="bicycle"/>
    <s v="Screaming Mimi's"/>
    <x v="8"/>
    <m/>
    <m/>
    <m/>
    <m/>
    <n v="40.727606623762803"/>
    <n v="-73.993353205231898"/>
    <n v="40.724281499999996"/>
    <n v="-73.997815799999998"/>
    <d v="2014-10-23T19:12:13"/>
    <m/>
    <m/>
    <d v="2014-10-23T19:57:17"/>
    <n v="3.1294131942559034E-2"/>
    <n v="5.5651774546956172E-3"/>
    <n v="-41935.800155370373"/>
  </r>
  <r>
    <n v="1322803"/>
    <n v="256852"/>
    <n v="128139"/>
    <s v="car"/>
    <s v="Olea"/>
    <x v="22"/>
    <s v="Lentil Salad"/>
    <n v="1"/>
    <s v="Main Lunch Menu"/>
    <d v="1899-12-30T00:08:12"/>
    <n v="40.687688999999999"/>
    <n v="-73.970744999999994"/>
    <n v="40.688092500000003"/>
    <n v="-73.979273500000005"/>
    <d v="2014-10-09T11:41:56"/>
    <d v="2014-10-09T11:45:18"/>
    <d v="2014-10-09T12:00:07"/>
    <d v="2014-10-09T12:09:12"/>
    <n v="1.8932893523015082E-2"/>
    <n v="8.538039851171679E-3"/>
    <d v="1899-12-30T00:09:59"/>
  </r>
  <r>
    <n v="1441786"/>
    <n v="131322"/>
    <n v="167596"/>
    <s v="bicycle"/>
    <s v="Doughnut Plant Chelsea"/>
    <x v="32"/>
    <s v="Fat Free Milk"/>
    <n v="1"/>
    <s v="Milk"/>
    <m/>
    <n v="40.744563916288797"/>
    <n v="-73.996630052861306"/>
    <n v="40.745536357917203"/>
    <n v="-73.976036225067205"/>
    <d v="2014-10-24T21:47:18"/>
    <d v="2014-10-24T21:52:54"/>
    <d v="2014-10-24T22:02:14"/>
    <d v="2014-10-24T22:15:34"/>
    <n v="1.9624340282462072E-2"/>
    <n v="2.0616774382375313E-2"/>
    <d v="1899-12-30T00:14:56"/>
  </r>
  <r>
    <n v="1320077"/>
    <n v="154471"/>
    <n v="119255"/>
    <s v="walker"/>
    <s v="Han Dynasty"/>
    <x v="30"/>
    <s v="Dan Dan Noodle"/>
    <n v="1"/>
    <s v="Noodles"/>
    <d v="1899-12-30T00:03:19"/>
    <n v="40.732213000000002"/>
    <n v="-73.988072000000003"/>
    <n v="40.731753843569997"/>
    <n v="-73.996210784370007"/>
    <d v="2014-10-08T19:49:09"/>
    <d v="2014-10-08T20:52:19"/>
    <d v="2014-10-08T20:59:39"/>
    <d v="2014-10-08T21:07:35"/>
    <n v="5.4466851848701481E-2"/>
    <n v="8.1517259306627763E-3"/>
    <d v="1899-12-30T01:07:11"/>
  </r>
  <r>
    <n v="1322451"/>
    <n v="42828"/>
    <n v="158266"/>
    <s v="scooter"/>
    <s v="Starbucks"/>
    <x v="19"/>
    <m/>
    <m/>
    <m/>
    <m/>
    <n v="40.727612000000001"/>
    <n v="-74.007306"/>
    <n v="40.725517000000004"/>
    <n v="-74.010013000000001"/>
    <d v="2014-10-09T07:56:43"/>
    <d v="2014-10-09T08:29:07"/>
    <d v="2014-10-09T08:43:57"/>
    <d v="2014-10-09T08:50:35"/>
    <n v="3.7404849543236196E-2"/>
    <n v="3.4229919661010921E-3"/>
    <d v="1899-12-30T00:47:14"/>
  </r>
  <r>
    <n v="1347947"/>
    <n v="40808"/>
    <n v="137743"/>
    <s v="bicycle"/>
    <s v="Shake Shack"/>
    <x v="2"/>
    <s v="Shackburger"/>
    <n v="2"/>
    <s v="Burgers"/>
    <m/>
    <n v="40.740884357811296"/>
    <n v="-73.988198676721197"/>
    <n v="40.740327999999998"/>
    <n v="-73.988157000000001"/>
    <d v="2014-10-12T17:16:05"/>
    <m/>
    <m/>
    <d v="2014-10-12T18:32:41"/>
    <n v="5.3193356478004716E-2"/>
    <n v="5.5791662753708522E-4"/>
    <n v="-41924.719500057872"/>
  </r>
  <r>
    <n v="1427780"/>
    <n v="369272"/>
    <n v="50862"/>
    <s v="bicycle"/>
    <s v="Levain Bakery"/>
    <x v="7"/>
    <s v="Banana Chocolate Chip Bread"/>
    <n v="2"/>
    <s v="Pastries"/>
    <m/>
    <n v="40.779930093814997"/>
    <n v="-73.980334997177096"/>
    <n v="40.767651000000001"/>
    <n v="-73.966875000000002"/>
    <d v="2014-10-23T11:11:55"/>
    <d v="2014-10-23T11:16:18"/>
    <d v="2014-10-23T11:32:08"/>
    <d v="2014-10-23T11:44:24"/>
    <n v="2.2567534724657889E-2"/>
    <n v="1.8219431081261901E-2"/>
    <d v="1899-12-30T00:20:13"/>
  </r>
  <r>
    <n v="1384127"/>
    <n v="272995"/>
    <n v="154377"/>
    <s v="car"/>
    <s v="7-Eleven"/>
    <x v="35"/>
    <m/>
    <m/>
    <m/>
    <m/>
    <n v="40.788549168272702"/>
    <n v="-73.970533033065806"/>
    <n v="40.775695773810902"/>
    <n v="-73.968825386906005"/>
    <d v="2014-10-17T21:31:15"/>
    <d v="2014-10-17T21:33:06"/>
    <d v="2014-10-17T21:45:30"/>
    <d v="2014-10-17T22:07:19"/>
    <n v="2.504494213644648E-2"/>
    <n v="1.2966333506342916E-2"/>
    <d v="1899-12-30T00:14:14"/>
  </r>
  <r>
    <n v="1311664"/>
    <n v="115231"/>
    <n v="104533"/>
    <s v="bicycle"/>
    <s v="Izakaya Ten"/>
    <x v="4"/>
    <s v="Buta Kimchee"/>
    <n v="1"/>
    <s v="Most Popular Dishes"/>
    <d v="1899-12-30T00:08:05"/>
    <n v="40.7472170904161"/>
    <n v="-74.0045608251327"/>
    <n v="40.777447724712999"/>
    <n v="-73.975572451158101"/>
    <d v="2014-10-06T23:31:21"/>
    <d v="2014-10-06T23:34:39"/>
    <d v="2014-10-07T00:07:45"/>
    <d v="2014-10-07T00:10:33"/>
    <n v="2.722412037110189E-2"/>
    <n v="4.1883374693117141E-2"/>
    <d v="1899-12-30T00:28:19"/>
  </r>
  <r>
    <n v="1285508"/>
    <n v="358567"/>
    <n v="118093"/>
    <s v="scooter"/>
    <s v="Whole Foods Market"/>
    <x v="17"/>
    <s v="Super Tampons No Applicator"/>
    <n v="1"/>
    <s v="Feminine Care"/>
    <m/>
    <n v="40.734852286139699"/>
    <n v="-73.991085290908799"/>
    <n v="40.729936600000002"/>
    <n v="-73.9978275"/>
    <d v="2014-10-03T13:46:53"/>
    <d v="2014-10-03T14:07:56"/>
    <d v="2014-10-03T14:29:46"/>
    <d v="2014-10-03T14:43:26"/>
    <n v="3.9277071758988313E-2"/>
    <n v="8.3439411343483524E-3"/>
    <d v="1899-12-30T00:42:54"/>
  </r>
  <r>
    <n v="1303998"/>
    <n v="85951"/>
    <n v="157695"/>
    <s v="car"/>
    <s v="Momofuku Milk Bar"/>
    <x v="11"/>
    <s v="Crack Pie Slice"/>
    <n v="1"/>
    <s v="Pie by the Slice"/>
    <m/>
    <n v="40.731795470614898"/>
    <n v="-73.985672593116803"/>
    <n v="40.737921999999998"/>
    <n v="-73.989148"/>
    <d v="2014-10-05T20:10:28"/>
    <d v="2014-10-05T20:08:14"/>
    <d v="2014-10-05T20:33:04"/>
    <d v="2014-10-05T20:48:14"/>
    <n v="2.6222592590784188E-2"/>
    <n v="7.0436365117928336E-3"/>
    <d v="1899-12-30T00:22:36"/>
  </r>
  <r>
    <n v="1475296"/>
    <n v="49086"/>
    <n v="28765"/>
    <s v="bicycle"/>
    <s v="Jack's Wife Freda"/>
    <x v="22"/>
    <s v="Peri Peri Chicken"/>
    <n v="1"/>
    <s v="Entrees"/>
    <d v="1899-12-30T00:01:23"/>
    <n v="40.721989949797702"/>
    <n v="-73.997747898101807"/>
    <n v="40.732153599999997"/>
    <n v="-73.988578700000005"/>
    <d v="2014-10-28T19:25:08"/>
    <d v="2014-10-28T19:30:38"/>
    <d v="2014-10-28T19:43:25"/>
    <d v="2014-10-28T19:58:22"/>
    <n v="2.3072164352925029E-2"/>
    <n v="1.3688461537538695E-2"/>
    <d v="1899-12-30T00:16:53"/>
  </r>
  <r>
    <n v="1475825"/>
    <n v="49663"/>
    <n v="99219"/>
    <s v="bicycle"/>
    <s v="The Smith Restaurant"/>
    <x v="0"/>
    <m/>
    <m/>
    <m/>
    <d v="1899-12-30T00:08:19"/>
    <n v="40.7715149921573"/>
    <n v="-73.981912136077895"/>
    <n v="40.767795999999997"/>
    <n v="-73.991427000000002"/>
    <d v="2014-10-28T20:27:28"/>
    <d v="2014-10-28T20:30:20"/>
    <d v="2014-10-28T20:56:40"/>
    <d v="2014-10-28T21:10:20"/>
    <n v="2.9760092598735355E-2"/>
    <n v="1.0215847401086539E-2"/>
    <d v="1899-12-30T00:20:53"/>
  </r>
  <r>
    <n v="1376402"/>
    <n v="132082"/>
    <n v="157659"/>
    <s v="car"/>
    <s v="Whole Foods Market"/>
    <x v="17"/>
    <s v="Non Fat Milk"/>
    <n v="1"/>
    <s v="Milk &amp; Cream"/>
    <m/>
    <n v="40.723954999999997"/>
    <n v="-73.991828999999996"/>
    <n v="40.748957300000001"/>
    <n v="-73.979586999999995"/>
    <d v="2014-10-16T21:06:09"/>
    <m/>
    <m/>
    <d v="2014-10-16T23:17:13"/>
    <n v="9.1014537036244292E-2"/>
    <n v="2.783849078686235E-2"/>
    <n v="-41928.879276412037"/>
  </r>
  <r>
    <n v="1277434"/>
    <n v="67848"/>
    <n v="118095"/>
    <s v="bicycle"/>
    <s v="The Kati Roll Company"/>
    <x v="5"/>
    <s v="Unda Chicken Roll"/>
    <n v="1"/>
    <s v="Rolls"/>
    <m/>
    <n v="40.729509999999998"/>
    <n v="-74.000865000000005"/>
    <n v="40.729903999999998"/>
    <n v="-74.0071552"/>
    <d v="2014-10-02T01:17:40"/>
    <d v="2014-10-02T01:16:43"/>
    <d v="2014-10-02T01:28:33"/>
    <d v="2014-10-02T01:35:37"/>
    <n v="1.246761573565891E-2"/>
    <n v="6.3025274327002216E-3"/>
    <d v="1899-12-30T00:10:54"/>
  </r>
  <r>
    <n v="1328983"/>
    <n v="222734"/>
    <n v="155234"/>
    <s v="bicycle"/>
    <s v="Shake Shack"/>
    <x v="2"/>
    <s v="Shake"/>
    <n v="2"/>
    <s v="Shakes"/>
    <m/>
    <n v="40.7152793278103"/>
    <n v="-74.014860391616807"/>
    <n v="40.706205400000002"/>
    <n v="-74.008535699999996"/>
    <d v="2014-10-10T11:48:59"/>
    <d v="2014-10-10T12:13:22"/>
    <d v="2014-10-10T13:07:22"/>
    <d v="2014-10-10T13:22:25"/>
    <n v="6.4884027779044118E-2"/>
    <n v="1.1060646000766564E-2"/>
    <d v="1899-12-30T01:18:23"/>
  </r>
  <r>
    <n v="1439111"/>
    <n v="53971"/>
    <n v="172301"/>
    <s v="car"/>
    <s v="Pinkberry"/>
    <x v="43"/>
    <s v="Cookies &amp; Cream"/>
    <n v="1"/>
    <s v="Frozen Yogurt with Toppings"/>
    <m/>
    <n v="40.757513866434898"/>
    <n v="-73.966612815856905"/>
    <n v="40.759070999999999"/>
    <n v="-73.975954000000002"/>
    <d v="2014-10-24T17:58:18"/>
    <d v="2014-10-24T17:56:33"/>
    <d v="2014-10-24T18:23:46"/>
    <d v="2014-10-24T18:38:57"/>
    <n v="2.8234166660695337E-2"/>
    <n v="9.4700784650813309E-3"/>
    <d v="1899-12-30T00:25:28"/>
  </r>
  <r>
    <n v="1447305"/>
    <n v="396881"/>
    <n v="140684"/>
    <s v="bicycle"/>
    <s v="H. Brickman &amp; Sons Ace Hardware"/>
    <x v="8"/>
    <m/>
    <m/>
    <m/>
    <m/>
    <n v="40.730750345737"/>
    <n v="-74.000664343475094"/>
    <n v="40.733495300000001"/>
    <n v="-74.000557499999999"/>
    <d v="2014-10-25T15:07:16"/>
    <d v="2014-10-25T15:17:16"/>
    <d v="2014-10-25T15:38:36"/>
    <d v="2014-10-25T15:44:45"/>
    <n v="2.6032835645310115E-2"/>
    <n v="2.7470328418381282E-3"/>
    <d v="1899-12-30T00:31:20"/>
  </r>
  <r>
    <n v="1334140"/>
    <n v="107909"/>
    <n v="44356"/>
    <s v="bicycle"/>
    <s v="ilili Restaurant"/>
    <x v="21"/>
    <s v="Riz"/>
    <n v="1"/>
    <s v="Vegetables"/>
    <d v="1899-12-30T00:05:31"/>
    <n v="40.744187954347503"/>
    <n v="-73.987530940025394"/>
    <n v="40.734219899999999"/>
    <n v="-73.990255399999995"/>
    <d v="2014-10-10T21:12:07"/>
    <d v="2014-10-10T21:36:57"/>
    <d v="2014-10-10T21:44:16"/>
    <d v="2014-10-10T21:52:45"/>
    <n v="2.8224375004356261E-2"/>
    <n v="1.0333672610837856E-2"/>
    <d v="1899-12-30T00:26:38"/>
  </r>
  <r>
    <n v="1294614"/>
    <n v="33065"/>
    <n v="109259"/>
    <s v="bicycle"/>
    <s v="BLT Prime"/>
    <x v="42"/>
    <s v="Mini Doughnuts"/>
    <n v="1"/>
    <s v="Desserts"/>
    <d v="1899-12-30T00:06:19"/>
    <n v="40.739305727276097"/>
    <n v="-73.9862598722017"/>
    <n v="40.739249999999998"/>
    <n v="-73.987840000000006"/>
    <d v="2014-10-04T17:40:47"/>
    <m/>
    <m/>
    <d v="2014-10-04T18:24:32"/>
    <n v="3.0387118058570195E-2"/>
    <n v="1.5811101758828416E-3"/>
    <n v="-41916.741044826384"/>
  </r>
  <r>
    <n v="1356685"/>
    <n v="313187"/>
    <n v="93783"/>
    <s v="bicycle"/>
    <s v="A Salt &amp; Battery"/>
    <x v="8"/>
    <m/>
    <m/>
    <m/>
    <d v="1899-12-30T00:06:17"/>
    <n v="40.738262197261697"/>
    <n v="-74.002265411074703"/>
    <n v="40.716487100000002"/>
    <n v="-74.014453700000004"/>
    <d v="2014-10-13T19:09:27"/>
    <d v="2014-10-13T19:13:02"/>
    <d v="2014-10-13T19:24:22"/>
    <d v="2014-10-13T19:42:47"/>
    <n v="2.3154212962253951E-2"/>
    <n v="2.4954142896179098E-2"/>
    <d v="1899-12-30T00:08:39"/>
  </r>
  <r>
    <n v="1412044"/>
    <n v="50633"/>
    <n v="162381"/>
    <s v="van"/>
    <s v="Serafina Fabulous Pizza"/>
    <x v="16"/>
    <s v="Carciofi E Parmigiano"/>
    <n v="1"/>
    <s v="Insalate"/>
    <d v="1899-12-30T00:07:33"/>
    <n v="40.776083193932998"/>
    <n v="-73.962171576462296"/>
    <n v="40.766729699999999"/>
    <n v="-73.956111300000003"/>
    <d v="2014-10-20T22:14:54"/>
    <d v="2014-10-20T22:23:18"/>
    <d v="2014-10-20T22:30:38"/>
    <d v="2014-10-20T22:42:23"/>
    <n v="1.9083831015450414E-2"/>
    <n v="1.1145169337163916E-2"/>
    <d v="1899-12-30T00:08:10"/>
  </r>
  <r>
    <n v="1304902"/>
    <n v="54796"/>
    <n v="46602"/>
    <s v="bicycle"/>
    <s v="Duane Reade"/>
    <x v="15"/>
    <m/>
    <m/>
    <m/>
    <m/>
    <n v="40.7432546144924"/>
    <n v="-73.984079021338204"/>
    <n v="40.744313499999997"/>
    <n v="-73.987313900000004"/>
    <d v="2014-10-05T21:21:21"/>
    <m/>
    <m/>
    <d v="2014-10-05T22:01:58"/>
    <n v="2.8195416663947981E-2"/>
    <n v="3.4037741515512035E-3"/>
    <n v="-41917.889831932873"/>
  </r>
  <r>
    <n v="1452247"/>
    <n v="397579"/>
    <n v="6873"/>
    <s v="car"/>
    <s v="Momofuku Milk Bar"/>
    <x v="11"/>
    <s v="Choice of Any Bomb, Side &amp; Drink"/>
    <n v="1"/>
    <s v="Meal Deals"/>
    <m/>
    <n v="40.714047313412998"/>
    <n v="-73.954921066761003"/>
    <n v="40.707110306285998"/>
    <n v="-73.944025430897199"/>
    <d v="2014-10-25T21:23:54"/>
    <d v="2014-10-25T21:21:37"/>
    <d v="2014-10-25T21:46:27"/>
    <d v="2014-10-25T21:57:45"/>
    <n v="2.3503738426370546E-2"/>
    <n v="1.2916537800690254E-2"/>
    <d v="1899-12-30T00:22:33"/>
  </r>
  <r>
    <n v="1301362"/>
    <n v="363245"/>
    <n v="71148"/>
    <s v="bicycle"/>
    <s v="Luke's Lobster"/>
    <x v="23"/>
    <s v="Taste of Maine"/>
    <n v="1"/>
    <s v="Rolls"/>
    <d v="1899-12-30T00:03:27"/>
    <n v="40.726822997452103"/>
    <n v="-73.985470975575794"/>
    <n v="40.734250600000003"/>
    <n v="-73.990212299999996"/>
    <d v="2014-10-05T15:46:17"/>
    <d v="2014-10-05T15:54:22"/>
    <d v="2014-10-05T16:04:12"/>
    <d v="2014-10-05T16:13:04"/>
    <n v="1.8595868052216247E-2"/>
    <n v="8.8118917892299996E-3"/>
    <d v="1899-12-30T00:14:28"/>
  </r>
  <r>
    <n v="1428783"/>
    <n v="92191"/>
    <n v="147033"/>
    <s v="car"/>
    <s v="sweetgreen"/>
    <x v="20"/>
    <s v="Harvest Bowl"/>
    <n v="1"/>
    <s v="Signatures"/>
    <d v="1899-12-30T00:04:35"/>
    <n v="40.721323186970601"/>
    <n v="-74.009732007980304"/>
    <n v="40.725398214624903"/>
    <n v="-73.994523907528304"/>
    <d v="2014-10-23T13:34:48"/>
    <d v="2014-10-23T14:02:40"/>
    <d v="2014-10-23T14:12:00"/>
    <d v="2014-10-23T14:24:24"/>
    <n v="3.4442222218785901E-2"/>
    <n v="1.5744591761663707E-2"/>
    <d v="1899-12-30T00:32:37"/>
  </r>
  <r>
    <n v="1441634"/>
    <n v="308517"/>
    <n v="154545"/>
    <s v="bicycle"/>
    <s v="Tamarind TriBeCa"/>
    <x v="5"/>
    <s v="Poori"/>
    <n v="1"/>
    <s v="Roti Breads"/>
    <m/>
    <n v="40.719268925450301"/>
    <n v="-74.008749884804104"/>
    <n v="40.716349845789999"/>
    <n v="-73.987577296862298"/>
    <d v="2014-10-24T21:34:14"/>
    <m/>
    <m/>
    <d v="2014-10-24T22:49:06"/>
    <n v="5.1990740736073349E-2"/>
    <n v="2.1372868460192058E-2"/>
    <n v="-41936.898767418985"/>
  </r>
  <r>
    <n v="1488672"/>
    <n v="405233"/>
    <n v="104989"/>
    <s v="bicycle"/>
    <s v="The Meatball Shop"/>
    <x v="0"/>
    <m/>
    <m/>
    <m/>
    <d v="1899-12-30T00:06:51"/>
    <n v="40.736130877644598"/>
    <n v="-74.000648304229699"/>
    <n v="40.732836900000002"/>
    <n v="-74.002430200000006"/>
    <d v="2014-10-30T18:46:33"/>
    <d v="2014-10-30T18:49:26"/>
    <d v="2014-10-30T19:02:16"/>
    <d v="2014-10-30T19:07:54"/>
    <n v="1.4829120365902781E-2"/>
    <n v="3.7450555749327093E-3"/>
    <d v="1899-12-30T00:08:52"/>
  </r>
  <r>
    <n v="1300968"/>
    <n v="62667"/>
    <n v="54954"/>
    <s v="bicycle"/>
    <s v="Taco Bell"/>
    <x v="13"/>
    <m/>
    <m/>
    <m/>
    <m/>
    <n v="40.749386979075403"/>
    <n v="-73.995413436461405"/>
    <n v="40.732247214790398"/>
    <n v="-74.009160613710094"/>
    <d v="2014-10-05T15:05:55"/>
    <d v="2014-10-05T15:05:39"/>
    <d v="2014-10-05T15:15:34"/>
    <d v="2014-10-05T15:26:41"/>
    <n v="1.4418923608900513E-2"/>
    <n v="2.1971718231681748E-2"/>
    <d v="1899-12-30T00:09:40"/>
  </r>
  <r>
    <n v="1279636"/>
    <n v="77736"/>
    <n v="115403"/>
    <s v="bicycle"/>
    <s v="Chop't"/>
    <x v="20"/>
    <m/>
    <m/>
    <m/>
    <m/>
    <n v="40.740640339277398"/>
    <n v="-73.987812995910602"/>
    <n v="40.730172199999998"/>
    <n v="-73.981893299999996"/>
    <d v="2014-10-02T15:50:17"/>
    <d v="2014-10-02T15:47:57"/>
    <d v="2014-10-02T15:58:43"/>
    <d v="2014-10-02T16:10:19"/>
    <n v="1.3912685186369345E-2"/>
    <n v="1.2026002644481887E-2"/>
    <d v="1899-12-30T00:08:26"/>
  </r>
  <r>
    <n v="1401681"/>
    <n v="283051"/>
    <n v="35973"/>
    <s v="bicycle"/>
    <s v="Shake Shack"/>
    <x v="2"/>
    <s v="Fountain Soda"/>
    <n v="1"/>
    <s v="Drinks"/>
    <m/>
    <n v="40.779126065705498"/>
    <n v="-73.954904894578206"/>
    <n v="40.771343000000002"/>
    <n v="-73.948819999999998"/>
    <d v="2014-10-19T18:51:49"/>
    <d v="2014-10-19T18:51:06"/>
    <d v="2014-10-19T19:11:26"/>
    <d v="2014-10-19T19:19:58"/>
    <n v="1.9541875000868458E-2"/>
    <n v="9.8793751727514686E-3"/>
    <d v="1899-12-30T00:19:37"/>
  </r>
  <r>
    <n v="1476516"/>
    <n v="103852"/>
    <n v="176701"/>
    <s v="bicycle"/>
    <s v="J. G. Melon"/>
    <x v="2"/>
    <s v="Small Spinach Salad"/>
    <n v="1"/>
    <s v="Salads"/>
    <d v="1899-12-30T00:05:04"/>
    <n v="40.7711352092903"/>
    <n v="-73.959623103066605"/>
    <n v="40.772944000000003"/>
    <n v="-73.944997999999998"/>
    <d v="2014-10-28T21:38:17"/>
    <d v="2014-10-28T22:07:42"/>
    <d v="2014-10-28T22:20:01"/>
    <d v="2014-10-28T22:35:34"/>
    <n v="3.9786701388948131E-2"/>
    <n v="1.4736531598051441E-2"/>
    <d v="1899-12-30T00:36:40"/>
  </r>
  <r>
    <n v="1288638"/>
    <n v="241080"/>
    <n v="145425"/>
    <s v="motorcycle"/>
    <s v="TAO"/>
    <x v="4"/>
    <s v="Crispy Orange Chicken"/>
    <n v="1"/>
    <s v="From the Sky"/>
    <d v="1899-12-30T00:07:46"/>
    <n v="40.762857763598497"/>
    <n v="-73.9716190014841"/>
    <n v="40.741514299999999"/>
    <n v="-73.980376899999996"/>
    <d v="2014-10-03T19:56:55"/>
    <d v="2014-10-03T20:00:24"/>
    <d v="2014-10-03T20:16:44"/>
    <d v="2014-10-03T20:28:30"/>
    <n v="2.193832176271826E-2"/>
    <n v="2.30704188257418E-2"/>
    <d v="1899-12-30T00:12:03"/>
  </r>
  <r>
    <n v="1424980"/>
    <n v="94167"/>
    <n v="140096"/>
    <s v="bicycle"/>
    <s v="The Grey Dog - Mulberry"/>
    <x v="19"/>
    <s v="Roasted Turkey: Brie, plum tomato, and raspberry mustard."/>
    <n v="1"/>
    <s v="Michigan Sandwiches"/>
    <d v="1899-12-30T00:08:06"/>
    <n v="40.723095999999998"/>
    <n v="-73.995773999999997"/>
    <n v="40.746981499999997"/>
    <n v="-73.996616700000004"/>
    <d v="2014-10-22T21:27:24"/>
    <d v="2014-10-22T21:42:51"/>
    <d v="2014-10-22T21:54:40"/>
    <d v="2014-10-22T22:13:23"/>
    <n v="3.1933969905367121E-2"/>
    <n v="2.3900360949992955E-2"/>
    <d v="1899-12-30T00:19:10"/>
  </r>
  <r>
    <n v="1437807"/>
    <n v="52832"/>
    <n v="32580"/>
    <s v="bicycle"/>
    <s v="Mighty Quinn's BBQ"/>
    <x v="10"/>
    <s v="Brisket"/>
    <n v="1"/>
    <s v="Meats"/>
    <m/>
    <n v="40.727518945156902"/>
    <n v="-73.988671302795396"/>
    <n v="40.776966999999999"/>
    <n v="-73.956244999999996"/>
    <d v="2014-10-24T15:46:40"/>
    <d v="2014-10-24T15:55:28"/>
    <d v="2014-10-24T16:04:04"/>
    <d v="2014-10-24T16:22:39"/>
    <n v="2.4981493057566695E-2"/>
    <n v="5.9131846248404341E-2"/>
    <d v="1899-12-30T00:17:24"/>
  </r>
  <r>
    <n v="1475023"/>
    <n v="164529"/>
    <n v="167596"/>
    <s v="bicycle"/>
    <s v="Blue Ribbon Sushi"/>
    <x v="4"/>
    <s v="Kanpachi"/>
    <n v="1"/>
    <s v="Taiheiyo (Pacific Ocean)"/>
    <d v="1899-12-30T00:02:01"/>
    <n v="40.7261096570601"/>
    <n v="-74.002491863200504"/>
    <n v="40.720429500000002"/>
    <n v="-73.984640999999996"/>
    <d v="2014-10-28T18:43:12"/>
    <d v="2014-10-28T18:59:48"/>
    <d v="2014-10-28T19:11:20"/>
    <d v="2014-10-28T19:22:11"/>
    <n v="2.7070300922787283E-2"/>
    <n v="1.8732792136534844E-2"/>
    <d v="1899-12-30T00:26:07"/>
  </r>
  <r>
    <n v="1285276"/>
    <n v="298583"/>
    <n v="41959"/>
    <s v="bicycle"/>
    <s v="sweetgreen"/>
    <x v="20"/>
    <s v="Spicy Sabzi (vegan)"/>
    <n v="1"/>
    <s v="Signatures"/>
    <d v="1899-12-30T00:02:35"/>
    <n v="40.745078589413303"/>
    <n v="-73.988821506500202"/>
    <n v="40.728563999999999"/>
    <n v="-73.995123699999994"/>
    <d v="2014-10-03T13:02:35"/>
    <d v="2014-10-03T13:15:51"/>
    <d v="2014-10-03T13:27:12"/>
    <d v="2014-10-03T13:40:39"/>
    <n v="2.6435405088705011E-2"/>
    <n v="1.7676235639944884E-2"/>
    <d v="1899-12-30T00:22:02"/>
  </r>
  <r>
    <n v="1314943"/>
    <n v="134292"/>
    <n v="147033"/>
    <s v="car"/>
    <s v="Momoya"/>
    <x v="6"/>
    <s v="Yellowtail Ceviche"/>
    <n v="1"/>
    <s v="Cold Appetizer"/>
    <d v="1899-12-30T00:14:44"/>
    <n v="40.784077256376399"/>
    <n v="-73.9776224098444"/>
    <n v="40.777532299999997"/>
    <n v="-73.9555778"/>
    <d v="2014-10-07T19:43:32"/>
    <d v="2014-10-07T20:04:57"/>
    <d v="2014-10-07T20:29:39"/>
    <d v="2014-10-07T20:39:30"/>
    <n v="3.8869004631123971E-2"/>
    <n v="2.2995679532486615E-2"/>
    <d v="1899-12-30T00:31:23"/>
  </r>
  <r>
    <n v="1409903"/>
    <n v="80595"/>
    <n v="118659"/>
    <s v="walker"/>
    <s v="RedFarm Hudson"/>
    <x v="30"/>
    <s v="Spicy Crispy Beef"/>
    <n v="1"/>
    <s v="Starters &amp; Salads"/>
    <d v="1899-12-30T00:04:17"/>
    <n v="40.734213854853898"/>
    <n v="-74.006202029303594"/>
    <n v="40.722550400000003"/>
    <n v="-74.011243800000003"/>
    <d v="2014-10-20T18:35:05"/>
    <d v="2014-10-20T18:34:19"/>
    <d v="2014-10-20T18:47:39"/>
    <d v="2014-10-20T19:33:53"/>
    <n v="4.0839467590558343E-2"/>
    <n v="1.2706519227704265E-2"/>
    <d v="1899-12-30T00:08:17"/>
  </r>
  <r>
    <n v="1403032"/>
    <n v="206039"/>
    <n v="157584"/>
    <s v="bicycle"/>
    <s v="Shake Shack"/>
    <x v="2"/>
    <s v="Cheese Fries"/>
    <n v="1"/>
    <s v="Fries"/>
    <m/>
    <n v="40.7152793278103"/>
    <n v="-74.014860391616807"/>
    <n v="40.725757399999999"/>
    <n v="-74.007991700000005"/>
    <d v="2014-10-19T20:05:49"/>
    <d v="2014-10-19T20:29:34"/>
    <d v="2014-10-19T20:51:25"/>
    <d v="2014-10-19T21:04:55"/>
    <n v="4.1045208330615424E-2"/>
    <n v="1.2528723851185376E-2"/>
    <d v="1899-12-30T00:45:36"/>
  </r>
  <r>
    <n v="1416028"/>
    <n v="129486"/>
    <n v="161162"/>
    <s v="bicycle"/>
    <s v="Mamoun's Falafel"/>
    <x v="22"/>
    <s v="Hummus"/>
    <n v="1"/>
    <s v="Sides"/>
    <m/>
    <n v="40.730178000000002"/>
    <n v="-74.000322400000002"/>
    <n v="40.730687439222997"/>
    <n v="-73.995177977193904"/>
    <d v="2014-10-21T19:24:27"/>
    <d v="2014-10-21T19:27:39"/>
    <d v="2014-10-21T19:43:00"/>
    <d v="2014-10-21T19:50:38"/>
    <n v="1.818682870361954E-2"/>
    <n v="5.1695855085122184E-3"/>
    <d v="1899-12-30T00:18:33"/>
  </r>
  <r>
    <n v="1279888"/>
    <n v="32951"/>
    <n v="84093"/>
    <s v="bicycle"/>
    <s v="2nd Ave Deli"/>
    <x v="27"/>
    <s v="Jewish Penicillin - Matzoh"/>
    <n v="1"/>
    <s v="Soups"/>
    <d v="1899-12-30T00:08:46"/>
    <n v="40.745299312570602"/>
    <n v="-73.9791375808162"/>
    <n v="40.731642000000001"/>
    <n v="-74.001270000000005"/>
    <d v="2014-10-02T16:40:08"/>
    <d v="2014-10-02T17:07:57"/>
    <d v="2014-10-02T17:20:46"/>
    <d v="2014-10-02T17:37:31"/>
    <n v="3.985157407441875E-2"/>
    <n v="2.6007040692450016E-2"/>
    <d v="1899-12-30T00:31:53"/>
  </r>
  <r>
    <n v="1474815"/>
    <n v="398930"/>
    <n v="125504"/>
    <s v="bicycle"/>
    <s v="RedFarm Broadway"/>
    <x v="30"/>
    <s v="Diced Tuna with Crispy Noodles"/>
    <n v="1"/>
    <s v="Starters &amp; Salads"/>
    <d v="1899-12-30T00:04:02"/>
    <n v="40.782116700000003"/>
    <n v="-73.980739099999994"/>
    <n v="40.790039200000002"/>
    <n v="-73.953884000000002"/>
    <d v="2014-10-28T18:02:03"/>
    <d v="2014-10-28T18:12:13"/>
    <d v="2014-10-28T18:39:02"/>
    <d v="2014-10-28T18:50:02"/>
    <n v="3.3318263886030763E-2"/>
    <n v="2.7999328603728058E-2"/>
    <d v="1899-12-30T00:32:57"/>
  </r>
  <r>
    <n v="1346136"/>
    <n v="54081"/>
    <n v="7833"/>
    <s v="bicycle"/>
    <s v="Osteria Morini"/>
    <x v="16"/>
    <s v="Piadina di Morini"/>
    <n v="1"/>
    <s v="Sandwiches"/>
    <d v="1899-12-30T00:03:33"/>
    <n v="40.721952559408798"/>
    <n v="-73.997737000598505"/>
    <n v="40.726298499999999"/>
    <n v="-73.9995598"/>
    <d v="2014-10-12T14:15:16"/>
    <m/>
    <m/>
    <d v="2014-10-12T14:43:54"/>
    <n v="1.9885972222255077E-2"/>
    <n v="4.7127271595471063E-3"/>
    <n v="-41924.596401284718"/>
  </r>
  <r>
    <n v="1481125"/>
    <n v="64170"/>
    <n v="3296"/>
    <s v="bicycle"/>
    <s v="Mr Chow - Tribeca"/>
    <x v="8"/>
    <m/>
    <m/>
    <m/>
    <d v="1899-12-30T00:03:11"/>
    <n v="40.720041528861898"/>
    <n v="-74.008531826427401"/>
    <n v="40.725446099999999"/>
    <n v="-73.994459899999995"/>
    <d v="2014-10-29T18:45:04"/>
    <d v="2014-10-29T18:54:44"/>
    <d v="2014-10-29T19:04:33"/>
    <d v="2014-10-29T19:16:00"/>
    <n v="2.1489444450708106E-2"/>
    <n v="1.5074100389910585E-2"/>
    <d v="1899-12-30T00:16:18"/>
  </r>
  <r>
    <n v="1349588"/>
    <n v="375460"/>
    <n v="86938"/>
    <s v="car"/>
    <s v="Momofuku Milk Bar"/>
    <x v="11"/>
    <s v="Crack Pie Slice"/>
    <n v="1"/>
    <s v="Pie by the Slice"/>
    <m/>
    <n v="40.787149600866101"/>
    <n v="-73.971722312198096"/>
    <n v="40.808233999999999"/>
    <n v="-73.951232000000005"/>
    <d v="2014-10-12T19:45:15"/>
    <d v="2014-10-12T19:58:27"/>
    <d v="2014-10-12T20:06:10"/>
    <d v="2014-10-12T20:20:37"/>
    <n v="2.4558634257118683E-2"/>
    <n v="2.9400761568584868E-2"/>
    <d v="1899-12-30T00:20:56"/>
  </r>
  <r>
    <n v="1356617"/>
    <n v="31957"/>
    <n v="104111"/>
    <s v="bicycle"/>
    <s v="Flex Mussels"/>
    <x v="23"/>
    <s v="Classic"/>
    <n v="1"/>
    <s v="Mussels"/>
    <d v="1899-12-30T00:04:21"/>
    <n v="40.776381000000001"/>
    <n v="-73.956388000000004"/>
    <n v="40.780898322063898"/>
    <n v="-73.956430805903807"/>
    <d v="2014-10-13T19:03:34"/>
    <m/>
    <m/>
    <d v="2014-10-13T20:32:34"/>
    <n v="6.1802754629752599E-2"/>
    <n v="4.5175248725793354E-3"/>
    <n v="-41925.797160891205"/>
  </r>
  <r>
    <n v="1487031"/>
    <n v="63147"/>
    <n v="123844"/>
    <s v="bicycle"/>
    <s v="Pinkberry"/>
    <x v="43"/>
    <s v="Side by Side"/>
    <n v="1"/>
    <s v="Frozen Yogurt Without Toppings"/>
    <m/>
    <n v="40.747535707342003"/>
    <n v="-73.986219698857099"/>
    <n v="40.750182000000002"/>
    <n v="-73.984105999999997"/>
    <d v="2014-10-30T15:18:34"/>
    <d v="2014-10-30T15:24:18"/>
    <d v="2014-10-30T15:36:38"/>
    <d v="2014-10-30T15:45:20"/>
    <n v="1.8578912036900874E-2"/>
    <n v="3.3868256067141507E-3"/>
    <d v="1899-12-30T00:18:04"/>
  </r>
  <r>
    <n v="1471012"/>
    <n v="314891"/>
    <n v="140684"/>
    <s v="bicycle"/>
    <s v="Baked By Melissa"/>
    <x v="7"/>
    <s v="Red Velvet"/>
    <n v="1"/>
    <s v="Cupcakes"/>
    <m/>
    <n v="40.7400387954075"/>
    <n v="-73.985989093780503"/>
    <n v="40.7455085"/>
    <n v="-73.990542899999994"/>
    <d v="2014-10-27T21:53:51"/>
    <d v="2014-10-27T21:52:23"/>
    <d v="2014-10-27T21:59:11"/>
    <d v="2014-10-27T22:06:49"/>
    <n v="9.0028703707503155E-3"/>
    <n v="7.1172199217028652E-3"/>
    <d v="1899-12-30T00:05:20"/>
  </r>
  <r>
    <n v="1435588"/>
    <n v="91141"/>
    <n v="50862"/>
    <s v="bicycle"/>
    <s v="My Most Favorite Food"/>
    <x v="8"/>
    <m/>
    <m/>
    <m/>
    <m/>
    <n v="40.779414243162897"/>
    <n v="-73.983499369969607"/>
    <n v="40.765340799999997"/>
    <n v="-73.961945400000005"/>
    <d v="2014-10-24T11:30:23"/>
    <d v="2014-10-24T11:30:14"/>
    <d v="2014-10-24T11:55:35"/>
    <d v="2014-10-24T12:12:22"/>
    <n v="2.915021991066169E-2"/>
    <n v="2.5741705924625408E-2"/>
    <d v="1899-12-30T00:25:11"/>
  </r>
  <r>
    <n v="1417152"/>
    <n v="282025"/>
    <n v="18860"/>
    <s v="bicycle"/>
    <s v="Sasabune Express"/>
    <x v="6"/>
    <m/>
    <m/>
    <m/>
    <d v="1899-12-30T00:05:30"/>
    <n v="40.760288402189801"/>
    <n v="-73.963089937001001"/>
    <n v="40.732189300000002"/>
    <n v="-73.991945000000001"/>
    <d v="2014-10-21T21:12:53"/>
    <d v="2014-10-21T21:25:59"/>
    <d v="2014-10-21T21:35:20"/>
    <d v="2014-10-21T21:56:28"/>
    <n v="3.0262939813837875E-2"/>
    <n v="4.0276223811934193E-2"/>
    <d v="1899-12-30T00:16:56"/>
  </r>
  <r>
    <n v="1450315"/>
    <n v="310706"/>
    <n v="144094"/>
    <s v="car"/>
    <s v="Postmates Liquor Store"/>
    <x v="36"/>
    <s v="Malandes Chablis 1er Montmains"/>
    <n v="1"/>
    <s v="Chardonnay"/>
    <m/>
    <n v="40.779598"/>
    <n v="-73.947388000000004"/>
    <n v="40.745646100000002"/>
    <n v="-73.978546399999999"/>
    <d v="2014-10-25T19:21:44"/>
    <d v="2014-10-25T19:29:14"/>
    <d v="2014-10-25T19:35:03"/>
    <d v="2014-10-25T19:55:22"/>
    <n v="2.3363067128229886E-2"/>
    <n v="4.6082289484894144E-2"/>
    <d v="1899-12-30T00:13:19"/>
  </r>
  <r>
    <n v="1440923"/>
    <n v="373486"/>
    <n v="84770"/>
    <s v="bicycle"/>
    <s v="Chipotle Mexican Grill $1.99 Delivery"/>
    <x v="9"/>
    <s v="Burrito Bowl"/>
    <n v="1"/>
    <s v="Entree"/>
    <m/>
    <n v="40.722542870002997"/>
    <n v="-73.997769355773897"/>
    <n v="40.716516905145497"/>
    <n v="-73.985923604576598"/>
    <d v="2014-10-24T20:37:46"/>
    <d v="2014-10-24T21:01:30"/>
    <d v="2014-10-24T21:15:10"/>
    <d v="2014-10-24T21:25:13"/>
    <n v="3.2945150465820916E-2"/>
    <n v="1.329037523518945E-2"/>
    <d v="1899-12-30T00:37:24"/>
  </r>
  <r>
    <n v="1290959"/>
    <n v="347174"/>
    <n v="147300"/>
    <s v="bicycle"/>
    <s v="Duane Reade"/>
    <x v="15"/>
    <m/>
    <m/>
    <m/>
    <m/>
    <n v="40.677900769765998"/>
    <n v="-73.973076825319794"/>
    <n v="40.679853291900102"/>
    <n v="-73.981607483689501"/>
    <d v="2014-10-04T00:33:32"/>
    <d v="2014-10-04T00:47:17"/>
    <d v="2014-10-04T01:00:37"/>
    <d v="2014-10-04T01:12:03"/>
    <n v="2.6753761572763324E-2"/>
    <n v="8.7512556187571335E-3"/>
    <d v="1899-12-30T00:27:05"/>
  </r>
  <r>
    <n v="1423237"/>
    <n v="144851"/>
    <n v="100390"/>
    <s v="bicycle"/>
    <s v="Benihana"/>
    <x v="4"/>
    <s v="Hibachi Chicken Rice"/>
    <n v="2"/>
    <s v="Side Orders"/>
    <d v="1899-12-30T00:13:58"/>
    <n v="40.763165884696399"/>
    <n v="-73.977019781707995"/>
    <n v="40.752190300000002"/>
    <n v="-73.977827899999994"/>
    <d v="2014-10-22T19:06:14"/>
    <d v="2014-10-22T19:34:19"/>
    <d v="2014-10-22T19:45:26"/>
    <d v="2014-10-22T19:55:46"/>
    <n v="3.439196759427432E-2"/>
    <n v="1.1005294843921005E-2"/>
    <d v="1899-12-30T00:25:14"/>
  </r>
  <r>
    <n v="1273081"/>
    <n v="57878"/>
    <n v="142394"/>
    <s v="bicycle"/>
    <s v="Chop't"/>
    <x v="20"/>
    <m/>
    <m/>
    <m/>
    <d v="1899-12-30T00:06:29"/>
    <n v="40.763960684103203"/>
    <n v="-73.978764528465106"/>
    <n v="40.764592999999998"/>
    <n v="-73.964821000000001"/>
    <d v="2014-10-01T13:32:05"/>
    <d v="2014-10-01T14:12:39"/>
    <d v="2014-10-01T14:25:00"/>
    <d v="2014-10-01T14:37:10"/>
    <n v="4.5202465284091886E-2"/>
    <n v="1.3957858340395648E-2"/>
    <d v="1899-12-30T00:46:26"/>
  </r>
  <r>
    <n v="1322831"/>
    <n v="242"/>
    <n v="91807"/>
    <s v="walker"/>
    <s v="Bareburger"/>
    <x v="2"/>
    <s v="Classic"/>
    <n v="1"/>
    <s v="Bareburgers"/>
    <d v="1899-12-30T00:04:57"/>
    <n v="40.7420454508718"/>
    <n v="-74.000761899948401"/>
    <n v="40.7521725"/>
    <n v="-74.005143200000006"/>
    <d v="2014-10-09T11:48:04"/>
    <d v="2014-10-09T11:53:40"/>
    <d v="2014-10-09T12:15:34"/>
    <d v="2014-10-09T12:28:22"/>
    <n v="2.7985983790131286E-2"/>
    <n v="1.1034170298993487E-2"/>
    <d v="1899-12-30T00:22:33"/>
  </r>
  <r>
    <n v="1307411"/>
    <n v="364749"/>
    <n v="74692"/>
    <s v="bicycle"/>
    <s v="$10 Blue Ribbon Fried Chicken Sandwich"/>
    <x v="8"/>
    <s v="$10 Dirty Bird Rotisserie Chicken Wrap"/>
    <n v="4"/>
    <s v="Today's Special"/>
    <m/>
    <n v="40.724339999999998"/>
    <n v="-73.990960000000001"/>
    <n v="40.730769299999999"/>
    <n v="-73.991322299999993"/>
    <d v="2014-10-06T11:39:50"/>
    <m/>
    <m/>
    <d v="2014-10-06T12:07:39"/>
    <n v="1.9319733793963678E-2"/>
    <n v="6.4394999635066655E-3"/>
    <n v="-41918.485989733796"/>
  </r>
  <r>
    <n v="1348878"/>
    <n v="318545"/>
    <n v="139444"/>
    <s v="bicycle"/>
    <s v="Serafina Fabulous Pizza"/>
    <x v="16"/>
    <s v="Ligure Focaccia"/>
    <n v="1"/>
    <s v="La Focaccia"/>
    <d v="1899-12-30T00:15:16"/>
    <n v="40.776083193932998"/>
    <n v="-73.962171576462296"/>
    <n v="40.773550499999999"/>
    <n v="-73.946070700000007"/>
    <d v="2014-10-12T18:55:26"/>
    <d v="2014-10-12T19:18:10"/>
    <d v="2014-10-12T19:35:30"/>
    <d v="2014-10-12T19:46:41"/>
    <n v="3.5582592594437301E-2"/>
    <n v="1.6298857672001007E-2"/>
    <d v="1899-12-30T00:24:47"/>
  </r>
  <r>
    <n v="1388052"/>
    <n v="384571"/>
    <n v="153257"/>
    <s v="bicycle"/>
    <s v="Blue Ribbon Fried Chicken"/>
    <x v="0"/>
    <s v="The Wing Supreme"/>
    <n v="1"/>
    <s v="Combos"/>
    <m/>
    <n v="40.724339999999998"/>
    <n v="-73.990960000000001"/>
    <n v="40.724201800000003"/>
    <n v="-74.000281200000003"/>
    <d v="2014-10-18T12:51:15"/>
    <d v="2014-10-18T13:10:27"/>
    <d v="2014-10-18T13:26:47"/>
    <d v="2014-10-18T13:33:20"/>
    <n v="2.9228310188045725E-2"/>
    <n v="9.3222244491344749E-3"/>
    <d v="1899-12-30T00:35:32"/>
  </r>
  <r>
    <n v="1360829"/>
    <n v="118996"/>
    <n v="69993"/>
    <s v="bicycle"/>
    <s v="Juice Press"/>
    <x v="3"/>
    <s v="Almond Milk"/>
    <n v="2"/>
    <s v="Mylks"/>
    <m/>
    <n v="40.7411144339194"/>
    <n v="-73.9906501942001"/>
    <n v="40.732632153107801"/>
    <n v="-73.995003463947597"/>
    <d v="2014-10-14T13:49:40"/>
    <d v="2014-10-14T13:50:02"/>
    <d v="2014-10-14T13:57:22"/>
    <d v="2014-10-14T14:00:57"/>
    <n v="7.8365624940488487E-3"/>
    <n v="9.5341515228829481E-3"/>
    <d v="1899-12-30T00:07:42"/>
  </r>
  <r>
    <n v="1398254"/>
    <n v="70001"/>
    <n v="140794"/>
    <s v="walker"/>
    <s v="J. G. Melon"/>
    <x v="2"/>
    <s v="Chili"/>
    <n v="1"/>
    <s v="Main Menu"/>
    <d v="1899-12-30T00:07:13"/>
    <n v="40.7711352092903"/>
    <n v="-73.959623103066605"/>
    <n v="40.770449200000002"/>
    <n v="-73.957727500000004"/>
    <d v="2014-10-19T14:15:37"/>
    <d v="2014-10-19T14:21:19"/>
    <d v="2014-10-19T14:35:13"/>
    <d v="2014-10-19T14:36:10"/>
    <n v="1.4263483790273312E-2"/>
    <n v="2.0159165985924213E-3"/>
    <d v="1899-12-30T00:12:23"/>
  </r>
  <r>
    <n v="1382391"/>
    <n v="121103"/>
    <n v="119255"/>
    <s v="walker"/>
    <s v="Doughnut Plant LES, Inc."/>
    <x v="32"/>
    <s v="Cinnamon Sugar"/>
    <n v="2"/>
    <s v="Cake Dougnhuts"/>
    <m/>
    <n v="40.716240933766798"/>
    <n v="-73.988682031631498"/>
    <n v="40.720495999999997"/>
    <n v="-73.982692"/>
    <d v="2014-10-17T19:01:03"/>
    <d v="2014-10-17T19:12:03"/>
    <d v="2014-10-17T19:21:51"/>
    <d v="2014-10-17T19:30:42"/>
    <n v="2.0596168986230623E-2"/>
    <n v="7.3475211871254671E-3"/>
    <d v="1899-12-30T00:20:48"/>
  </r>
  <r>
    <n v="1360845"/>
    <n v="371642"/>
    <n v="152145"/>
    <s v="bicycle"/>
    <s v="Hu Kitchen"/>
    <x v="33"/>
    <m/>
    <m/>
    <m/>
    <m/>
    <n v="40.735676762018002"/>
    <n v="-73.993829528068602"/>
    <n v="40.735348000000002"/>
    <n v="-73.983264000000005"/>
    <d v="2014-10-14T13:55:23"/>
    <d v="2014-10-14T13:54:19"/>
    <d v="2014-10-14T14:25:00"/>
    <d v="2014-10-14T14:38:44"/>
    <n v="3.0113136577710975E-2"/>
    <n v="1.0570641789067563E-2"/>
    <d v="1899-12-30T00:29:38"/>
  </r>
  <r>
    <n v="1391027"/>
    <n v="115238"/>
    <n v="79847"/>
    <s v="bicycle"/>
    <s v="The Mercer Kitchen"/>
    <x v="8"/>
    <s v="The Mercer Burger"/>
    <n v="1"/>
    <s v="Lunch/Dinner (Entree)"/>
    <d v="1899-12-30T00:06:36"/>
    <n v="40.724743642155602"/>
    <n v="-73.9986615554824"/>
    <n v="40.735588100000001"/>
    <n v="-74.003542300000007"/>
    <d v="2014-10-18T18:39:11"/>
    <d v="2014-10-18T19:16:12"/>
    <d v="2014-10-18T19:25:11"/>
    <d v="2014-10-18T19:34:51"/>
    <n v="3.8654467593005393E-2"/>
    <n v="1.1892179488432823E-2"/>
    <d v="1899-12-30T00:39:24"/>
  </r>
  <r>
    <n v="1414308"/>
    <n v="196355"/>
    <n v="30743"/>
    <s v="bicycle"/>
    <s v="Shake Shack"/>
    <x v="2"/>
    <s v="Shack Burger"/>
    <n v="1"/>
    <s v="Burgers"/>
    <m/>
    <n v="40.7152793278103"/>
    <n v="-74.014860391616807"/>
    <n v="40.7339894571017"/>
    <n v="-74.009706302736205"/>
    <d v="2014-10-21T14:36:52"/>
    <d v="2014-10-21T14:44:24"/>
    <d v="2014-10-21T15:02:18"/>
    <d v="2014-10-21T15:14:59"/>
    <n v="2.6476099534193054E-2"/>
    <n v="1.9407049499860152E-2"/>
    <d v="1899-12-30T00:25:26"/>
  </r>
  <r>
    <n v="1279637"/>
    <n v="89485"/>
    <n v="84093"/>
    <s v="bicycle"/>
    <s v="11th Street Cafe"/>
    <x v="8"/>
    <m/>
    <m/>
    <m/>
    <m/>
    <n v="40.735627526774998"/>
    <n v="-74.007544822243702"/>
    <n v="40.729781500000001"/>
    <n v="-73.997152700000001"/>
    <d v="2014-10-02T15:50:10"/>
    <d v="2014-10-02T15:58:27"/>
    <d v="2014-10-02T16:09:18"/>
    <d v="2014-10-02T16:28:04"/>
    <n v="2.6323946760385297E-2"/>
    <n v="1.1923599866734814E-2"/>
    <d v="1899-12-30T00:19:08"/>
  </r>
  <r>
    <n v="1363059"/>
    <n v="198677"/>
    <n v="129698"/>
    <s v="car"/>
    <s v="Caracas Arepa Bar"/>
    <x v="28"/>
    <s v="Arroz con Caraotas"/>
    <n v="1"/>
    <s v="Sidekicks"/>
    <m/>
    <n v="40.72681"/>
    <n v="-73.985328999999993"/>
    <n v="40.767725300000002"/>
    <n v="-73.991564199999999"/>
    <d v="2014-10-14T20:21:26"/>
    <d v="2014-10-14T20:47:01"/>
    <d v="2014-10-14T21:01:21"/>
    <d v="2014-10-14T21:33:56"/>
    <n v="5.0350520832580514E-2"/>
    <n v="4.1387673202660478E-2"/>
    <d v="1899-12-30T00:39:55"/>
  </r>
  <r>
    <n v="1335273"/>
    <n v="109107"/>
    <n v="116326"/>
    <s v="car"/>
    <s v="J. G. Melon"/>
    <x v="2"/>
    <s v="Cottage Fried Potatoes"/>
    <n v="2"/>
    <s v="Main Menu"/>
    <d v="1899-12-30T00:04:53"/>
    <n v="40.7711352092903"/>
    <n v="-73.959623103066605"/>
    <n v="40.747797200000001"/>
    <n v="-73.980960899999999"/>
    <d v="2014-10-10T22:46:57"/>
    <d v="2014-10-10T22:47:18"/>
    <d v="2014-10-10T22:56:07"/>
    <d v="2014-10-10T23:16:09"/>
    <n v="2.0275995368137956E-2"/>
    <n v="3.1622211428122424E-2"/>
    <d v="1899-12-30T00:04:17"/>
  </r>
  <r>
    <n v="1398208"/>
    <n v="158578"/>
    <n v="142394"/>
    <s v="bicycle"/>
    <s v="Xi'an Famous Foods"/>
    <x v="30"/>
    <s v="Mount Qi Pork Hand-Ripped Noodles in Soup (Spicy, Sour)"/>
    <n v="1"/>
    <s v="Hand-Pulled Noodles in Soup"/>
    <m/>
    <n v="40.755988248771601"/>
    <n v="-73.980773263348894"/>
    <n v="40.767725300000002"/>
    <n v="-73.991564199999999"/>
    <d v="2014-10-19T14:10:41"/>
    <m/>
    <m/>
    <d v="2014-10-19T15:05:16"/>
    <n v="3.7912569445325062E-2"/>
    <n v="1.5943734987332148E-2"/>
    <n v="-41931.590748148148"/>
  </r>
  <r>
    <n v="1382323"/>
    <n v="132906"/>
    <n v="119839"/>
    <s v="bicycle"/>
    <s v="Sushi of Gari 46"/>
    <x v="6"/>
    <s v="Ebi Shumai"/>
    <n v="1"/>
    <s v="Appetizers"/>
    <d v="1899-12-30T00:12:49"/>
    <n v="40.760654436198898"/>
    <n v="-73.989582752602004"/>
    <n v="40.750740999999998"/>
    <n v="-74.002215699999994"/>
    <d v="2014-10-17T18:55:43"/>
    <d v="2014-10-17T19:01:33"/>
    <d v="2014-10-17T19:30:53"/>
    <d v="2014-10-17T19:42:53"/>
    <n v="3.27497106482042E-2"/>
    <n v="1.6058255734357658E-2"/>
    <d v="1899-12-30T00:22:21"/>
  </r>
  <r>
    <n v="1287722"/>
    <n v="304509"/>
    <n v="130599"/>
    <s v="bicycle"/>
    <s v="RedFarm Broadway"/>
    <x v="30"/>
    <s v="Nueske's Bacon &amp; Egg Fried Rice"/>
    <n v="1"/>
    <s v="Rice &amp; Noodles"/>
    <d v="1899-12-30T00:06:25"/>
    <n v="40.782116700000003"/>
    <n v="-73.980739099999994"/>
    <n v="40.779717099999999"/>
    <n v="-73.987650799999997"/>
    <d v="2014-10-03T18:25:23"/>
    <m/>
    <m/>
    <d v="2014-10-03T19:12:34"/>
    <n v="3.2764618059445638E-2"/>
    <n v="7.3163978192868941E-3"/>
    <n v="-41915.772082013886"/>
  </r>
  <r>
    <n v="1422727"/>
    <n v="391746"/>
    <n v="34667"/>
    <s v="bicycle"/>
    <s v="Blue Ribbon Sushi"/>
    <x v="4"/>
    <s v="Binnaga"/>
    <n v="2"/>
    <s v="Taiheiyo (Pacific Ocean)"/>
    <d v="1899-12-30T00:08:08"/>
    <n v="40.7261096570601"/>
    <n v="-74.002491863200504"/>
    <n v="40.727434500000001"/>
    <n v="-74.005948399999994"/>
    <d v="2014-10-22T18:10:20"/>
    <d v="2014-10-22T18:25:28"/>
    <d v="2014-10-22T18:32:49"/>
    <d v="2014-10-22T18:39:03"/>
    <n v="1.9940023143135477E-2"/>
    <n v="3.7017368169057607E-3"/>
    <d v="1899-12-30T00:14:20"/>
  </r>
  <r>
    <n v="1288056"/>
    <n v="164005"/>
    <n v="8625"/>
    <s v="bicycle"/>
    <s v="Sushi of Gari"/>
    <x v="6"/>
    <s v="Gyoza"/>
    <n v="4"/>
    <s v="Additional Appetizers"/>
    <d v="1899-12-30T00:07:26"/>
    <n v="40.771568712019302"/>
    <n v="-73.952786829189705"/>
    <n v="40.757687355412202"/>
    <n v="-73.961813868770193"/>
    <d v="2014-10-03T18:58:45"/>
    <d v="2014-10-03T19:01:58"/>
    <d v="2014-10-03T19:34:19"/>
    <d v="2014-10-03T19:44:40"/>
    <n v="3.1891215272480622E-2"/>
    <n v="1.6558366611510788E-2"/>
    <d v="1899-12-30T00:28:08"/>
  </r>
  <r>
    <n v="1405539"/>
    <n v="81828"/>
    <n v="105468"/>
    <s v="bicycle"/>
    <s v="The Meatball Shop"/>
    <x v="0"/>
    <s v="Chicken"/>
    <n v="1"/>
    <s v="Naked Balls"/>
    <d v="1899-12-30T00:31:56"/>
    <n v="40.736130877644598"/>
    <n v="-74.000648304229699"/>
    <n v="40.725307029702698"/>
    <n v="-73.994452422404095"/>
    <d v="2014-10-19T22:20:29"/>
    <d v="2014-10-19T22:46:50"/>
    <d v="2014-10-19T23:05:35"/>
    <d v="2014-10-19T23:14:49"/>
    <n v="3.7732303237135056E-2"/>
    <n v="1.2471753520104142E-2"/>
    <d v="1899-12-30T00:13:10"/>
  </r>
  <r>
    <n v="1360855"/>
    <n v="315075"/>
    <n v="43955"/>
    <s v="bicycle"/>
    <s v="Taim Falafel and Smoothie Bar"/>
    <x v="37"/>
    <s v="Hummus &amp; Falafel Side"/>
    <n v="1"/>
    <s v="Salads &amp; Sides"/>
    <d v="1899-12-30T00:04:39"/>
    <n v="40.735951410513501"/>
    <n v="-74.001760416287993"/>
    <n v="40.751855989014203"/>
    <n v="-73.994537014911202"/>
    <d v="2014-10-14T14:00:17"/>
    <d v="2014-10-14T14:11:56"/>
    <d v="2014-10-14T14:16:46"/>
    <d v="2014-10-14T14:28:30"/>
    <n v="1.9595185185607988E-2"/>
    <n v="1.7468060703330287E-2"/>
    <d v="1899-12-30T00:11:50"/>
  </r>
  <r>
    <n v="1279338"/>
    <n v="299365"/>
    <n v="142394"/>
    <s v="bicycle"/>
    <s v="Ess-a-Bagel"/>
    <x v="7"/>
    <s v="Nova"/>
    <n v="1"/>
    <s v="Fish Sandwiches"/>
    <m/>
    <n v="40.756256485287402"/>
    <n v="-73.970465361412593"/>
    <n v="40.754013990515503"/>
    <n v="-73.993064327167602"/>
    <d v="2014-10-02T14:53:50"/>
    <d v="2014-10-02T15:03:03"/>
    <d v="2014-10-02T15:14:22"/>
    <d v="2014-10-02T15:30:46"/>
    <n v="2.5654861114162486E-2"/>
    <n v="2.2709954557375317E-2"/>
    <d v="1899-12-30T00:20:33"/>
  </r>
  <r>
    <n v="1475643"/>
    <n v="53395"/>
    <n v="3296"/>
    <s v="bicycle"/>
    <s v="Whole Foods Market"/>
    <x v="17"/>
    <s v="Sorbet Tubes Raspberry 4 Pk"/>
    <n v="1"/>
    <s v="Ice Cream &amp; Novelties"/>
    <m/>
    <n v="40.734852286139699"/>
    <n v="-73.991085290908799"/>
    <n v="40.738581000000003"/>
    <n v="-73.983678999999995"/>
    <d v="2014-10-28T20:09:46"/>
    <d v="2014-10-28T20:11:37"/>
    <d v="2014-10-28T20:44:27"/>
    <d v="2014-10-28T20:50:51"/>
    <n v="2.8525208334031049E-2"/>
    <n v="8.2919510416948755E-3"/>
    <d v="1899-12-30T00:34:41"/>
  </r>
  <r>
    <n v="1292640"/>
    <n v="101053"/>
    <n v="65038"/>
    <s v="car"/>
    <s v="Bareburger"/>
    <x v="2"/>
    <s v="Brisket Burger"/>
    <n v="1"/>
    <s v="Bareburgers"/>
    <d v="1899-12-30T00:20:15"/>
    <n v="40.726846040614099"/>
    <n v="-73.9889572061103"/>
    <n v="40.715539999999997"/>
    <n v="-73.991821999999999"/>
    <d v="2014-10-04T12:08:43"/>
    <d v="2014-10-04T12:34:35"/>
    <d v="2014-10-04T12:49:54"/>
    <d v="2014-10-04T13:01:16"/>
    <n v="3.6487916666374076E-2"/>
    <n v="1.1663344220170142E-2"/>
    <d v="1899-12-30T00:20:55"/>
  </r>
  <r>
    <n v="1398882"/>
    <n v="98219"/>
    <n v="165830"/>
    <s v="van"/>
    <s v="Kum Gang San"/>
    <x v="8"/>
    <m/>
    <m/>
    <m/>
    <d v="1899-12-30T00:12:36"/>
    <n v="40.748269663483597"/>
    <n v="-73.988193921849401"/>
    <n v="40.759817900000002"/>
    <n v="-73.987639999999999"/>
    <d v="2014-10-19T15:10:16"/>
    <d v="2014-10-19T15:17:31"/>
    <d v="2014-10-19T15:55:51"/>
    <d v="2014-10-19T16:06:56"/>
    <n v="3.9354641201498453E-2"/>
    <n v="1.1561513571070828E-2"/>
    <d v="1899-12-30T00:33:00"/>
  </r>
  <r>
    <n v="1299845"/>
    <n v="103416"/>
    <n v="60761"/>
    <s v="bicycle"/>
    <s v="Doughnut Plant Chelsea"/>
    <x v="32"/>
    <s v="Coffee Cake"/>
    <n v="2"/>
    <s v="Cake Dougnhuts"/>
    <m/>
    <n v="40.744563916288797"/>
    <n v="-73.996630052861306"/>
    <n v="40.745455399999997"/>
    <n v="-73.976923499999998"/>
    <d v="2014-10-05T13:00:34"/>
    <d v="2014-10-05T13:08:26"/>
    <d v="2014-10-05T13:23:15"/>
    <d v="2014-10-05T13:36:45"/>
    <n v="2.5127164350124076E-2"/>
    <n v="1.9726706995412704E-2"/>
    <d v="1899-12-30T00:22:41"/>
  </r>
  <r>
    <n v="1301625"/>
    <n v="125123"/>
    <n v="123581"/>
    <s v="bicycle"/>
    <s v="Hale &amp; Hearty"/>
    <x v="20"/>
    <s v="Truffle Brownie"/>
    <n v="1"/>
    <s v="Desserts and Chips"/>
    <m/>
    <n v="40.786017123633201"/>
    <n v="-73.978471825344499"/>
    <n v="40.746764400000004"/>
    <n v="-73.990301400000007"/>
    <d v="2014-10-05T16:16:05"/>
    <d v="2014-10-05T16:30:56"/>
    <d v="2014-10-05T17:09:16"/>
    <d v="2014-10-05T17:35:03"/>
    <n v="5.4838344905874692E-2"/>
    <n v="4.0996526062026147E-2"/>
    <d v="1899-12-30T00:53:11"/>
  </r>
  <r>
    <n v="1369655"/>
    <n v="327651"/>
    <n v="151467"/>
    <s v="bicycle"/>
    <s v="Pio Pio"/>
    <x v="28"/>
    <s v="Juanita's Chicken"/>
    <n v="1"/>
    <s v="De Fondo"/>
    <d v="1899-12-30T00:03:57"/>
    <n v="40.760406969917"/>
    <n v="-73.994894027710004"/>
    <n v="40.775263720444599"/>
    <n v="-73.989759629425194"/>
    <d v="2014-10-15T20:50:54"/>
    <d v="2014-10-15T20:57:35"/>
    <d v="2014-10-15T21:05:18"/>
    <d v="2014-10-15T21:22:07"/>
    <n v="2.1688865737814922E-2"/>
    <n v="1.5718940231019812E-2"/>
    <d v="1899-12-30T00:10:28"/>
  </r>
  <r>
    <n v="1376218"/>
    <n v="382011"/>
    <n v="119153"/>
    <s v="car"/>
    <s v="Postmates General Store (deprecated)"/>
    <x v="35"/>
    <s v="Dulcolax Stool Softener LiquiGels (25 ct.)"/>
    <n v="1"/>
    <s v="Digestion &amp; Nausea"/>
    <m/>
    <n v="40.714638307702003"/>
    <n v="-74.008336134918196"/>
    <n v="40.778345000000002"/>
    <n v="-73.962239999999994"/>
    <d v="2014-10-16T20:52:15"/>
    <m/>
    <m/>
    <d v="2014-10-16T21:39:40"/>
    <n v="3.2926493055128958E-2"/>
    <n v="7.8634574443744942E-2"/>
    <n v="-41928.869621805556"/>
  </r>
  <r>
    <n v="1462190"/>
    <n v="358141"/>
    <n v="158758"/>
    <s v="car"/>
    <s v="Trader Joe's"/>
    <x v="17"/>
    <s v="Strawberry Cereal Bars"/>
    <n v="1"/>
    <s v="Cookies, Snacks &amp; Candy"/>
    <m/>
    <n v="40.733633781778998"/>
    <n v="-73.987769236059194"/>
    <n v="40.729466100000003"/>
    <n v="-73.978780099999994"/>
    <d v="2014-10-26T19:07:11"/>
    <d v="2014-10-26T20:12:52"/>
    <d v="2014-10-26T21:06:44"/>
    <d v="2014-10-26T21:13:16"/>
    <n v="8.7554270830878522E-2"/>
    <n v="9.9082863554582502E-3"/>
    <d v="1899-12-30T01:59:33"/>
  </r>
  <r>
    <n v="1371397"/>
    <n v="349206"/>
    <n v="156557"/>
    <s v="car"/>
    <s v="French Roast"/>
    <x v="29"/>
    <s v="Spicy Buffalo Chicken Wings"/>
    <n v="1"/>
    <s v="Appetizers"/>
    <d v="1899-12-30T00:10:48"/>
    <n v="40.787613109615599"/>
    <n v="-73.977123089522607"/>
    <n v="40.782797000000002"/>
    <n v="-73.984307999999999"/>
    <d v="2014-10-16T01:37:07"/>
    <d v="2014-10-16T01:43:41"/>
    <d v="2014-10-16T02:02:32"/>
    <d v="2014-10-16T02:10:02"/>
    <n v="2.286233795894077E-2"/>
    <n v="8.6497312326785959E-3"/>
    <d v="1899-12-30T00:14:37"/>
  </r>
  <r>
    <n v="1451398"/>
    <n v="304449"/>
    <n v="170737"/>
    <s v="bicycle"/>
    <s v="Whole Foods Market"/>
    <x v="17"/>
    <s v="Pizza Flax Snax"/>
    <n v="1"/>
    <s v="Raw Snacks"/>
    <m/>
    <n v="40.723954999999997"/>
    <n v="-73.991828999999996"/>
    <n v="40.730553899999997"/>
    <n v="-73.993052599999999"/>
    <d v="2014-10-25T20:30:16"/>
    <d v="2014-10-25T20:46:02"/>
    <d v="2014-10-25T21:33:21"/>
    <d v="2014-10-25T21:51:49"/>
    <n v="5.6630821760336403E-2"/>
    <n v="6.7113842216050901E-3"/>
    <d v="1899-12-30T01:03:05"/>
  </r>
  <r>
    <n v="1472868"/>
    <n v="271149"/>
    <n v="43955"/>
    <s v="bicycle"/>
    <s v="Whole Foods Market"/>
    <x v="17"/>
    <m/>
    <m/>
    <m/>
    <m/>
    <n v="40.767890000000001"/>
    <n v="-73.982399999999998"/>
    <n v="40.751257287376298"/>
    <n v="-74.005633760312605"/>
    <d v="2014-10-28T10:45:52"/>
    <d v="2014-10-28T11:00:30"/>
    <d v="2014-10-28T11:26:50"/>
    <d v="2014-10-28T11:35:47"/>
    <n v="3.4654317125387024E-2"/>
    <n v="2.8573672278627008E-2"/>
    <d v="1899-12-30T00:40:58"/>
  </r>
  <r>
    <n v="1419888"/>
    <n v="75484"/>
    <n v="99219"/>
    <s v="bicycle"/>
    <s v="Five Guys Burgers and Fries"/>
    <x v="2"/>
    <s v="Large Cajun Fries"/>
    <n v="1"/>
    <s v="Fries"/>
    <m/>
    <n v="40.736896999999999"/>
    <n v="-73.995727000000002"/>
    <n v="40.738912900000003"/>
    <n v="-73.987759999999994"/>
    <d v="2014-10-22T11:21:14"/>
    <d v="2014-10-22T11:21:33"/>
    <d v="2014-10-22T11:35:24"/>
    <d v="2014-10-22T11:43:42"/>
    <n v="1.5609699068590999E-2"/>
    <n v="8.2180862620283377E-3"/>
    <d v="1899-12-30T00:14:10"/>
  </r>
  <r>
    <n v="1445794"/>
    <n v="283310"/>
    <n v="91807"/>
    <s v="walker"/>
    <s v="Ess-a-Bagel"/>
    <x v="7"/>
    <s v="Everything"/>
    <n v="2"/>
    <s v="Bagel Type"/>
    <m/>
    <n v="40.735518913424798"/>
    <n v="-73.979530334472699"/>
    <n v="40.730881400000001"/>
    <n v="-73.993780099999995"/>
    <d v="2014-10-25T13:04:00"/>
    <d v="2014-10-25T13:06:53"/>
    <d v="2014-10-25T13:29:07"/>
    <d v="2014-10-25T13:40:25"/>
    <n v="2.5296296291344333E-2"/>
    <n v="1.4985404510659293E-2"/>
    <d v="1899-12-30T00:25:07"/>
  </r>
  <r>
    <n v="1439315"/>
    <n v="395560"/>
    <n v="31859"/>
    <s v="bicycle"/>
    <s v="Momofuku Milk Bar"/>
    <x v="11"/>
    <s v="3 Packs of Cake Truffles"/>
    <n v="1"/>
    <s v="Cake Truffles"/>
    <m/>
    <n v="40.787149600866101"/>
    <n v="-73.971722312198096"/>
    <n v="40.778688000000002"/>
    <n v="-73.976369000000005"/>
    <d v="2014-10-24T18:18:05"/>
    <d v="2014-10-24T18:15:48"/>
    <d v="2014-10-24T18:21:24"/>
    <d v="2014-10-24T18:28:03"/>
    <n v="6.9227199055603705E-3"/>
    <n v="9.6535173250775E-3"/>
    <d v="1899-12-30T00:03:19"/>
  </r>
  <r>
    <n v="1349993"/>
    <n v="82855"/>
    <n v="86938"/>
    <s v="car"/>
    <s v="Candle Cafe West"/>
    <x v="26"/>
    <m/>
    <m/>
    <m/>
    <m/>
    <n v="40.790399757583998"/>
    <n v="-73.974712559392302"/>
    <n v="40.7704679"/>
    <n v="-73.982625299999995"/>
    <d v="2014-10-12T20:14:14"/>
    <d v="2014-10-12T20:32:21"/>
    <d v="2014-10-12T20:45:38"/>
    <d v="2014-10-12T20:58:30"/>
    <n v="3.0743055554921739E-2"/>
    <n v="2.1445055622996832E-2"/>
    <d v="1899-12-30T00:31:24"/>
  </r>
  <r>
    <n v="1325220"/>
    <n v="320249"/>
    <n v="115565"/>
    <s v="bicycle"/>
    <s v="Mari Vanna"/>
    <x v="50"/>
    <s v="Medovik"/>
    <n v="1"/>
    <s v="Dessert"/>
    <m/>
    <n v="40.738768706024501"/>
    <n v="-73.988641562611093"/>
    <n v="40.761461300000001"/>
    <n v="-73.999175600000001"/>
    <d v="2014-10-09T19:16:32"/>
    <d v="2014-10-09T19:26:05"/>
    <d v="2014-10-09T20:06:55"/>
    <d v="2014-10-09T20:34:08"/>
    <n v="5.3885717592493165E-2"/>
    <n v="2.5018388538188632E-2"/>
    <d v="1899-12-30T00:50:23"/>
  </r>
  <r>
    <n v="1462060"/>
    <n v="296571"/>
    <n v="142140"/>
    <s v="car"/>
    <s v="Blue Ribbon Sushi"/>
    <x v="4"/>
    <s v="Miso"/>
    <n v="2"/>
    <s v="Osuimono (Soups)"/>
    <d v="1899-12-30T00:16:26"/>
    <n v="40.7261096570601"/>
    <n v="-74.002491863200504"/>
    <n v="40.722694149991703"/>
    <n v="-73.994540094564499"/>
    <d v="2014-10-26T19:00:03"/>
    <d v="2014-10-26T19:30:04"/>
    <d v="2014-10-26T19:55:04"/>
    <d v="2014-10-26T20:06:25"/>
    <n v="4.6081747685093433E-2"/>
    <n v="8.6542655941921377E-3"/>
    <d v="1899-12-30T00:38:35"/>
  </r>
  <r>
    <n v="1284861"/>
    <n v="158068"/>
    <n v="108297"/>
    <s v="bicycle"/>
    <s v="$10 Blue Ribbon Fried Chicken Sandwich"/>
    <x v="8"/>
    <s v="The Melt Shop Fried Chicken Sandwich"/>
    <n v="4"/>
    <s v="Today's Special"/>
    <m/>
    <n v="40.724339999999998"/>
    <n v="-73.990960000000001"/>
    <n v="40.755679000000001"/>
    <n v="-73.977176999999998"/>
    <d v="2014-10-03T11:40:10"/>
    <m/>
    <m/>
    <d v="2014-10-03T11:48:54"/>
    <n v="6.0628124992945231E-3"/>
    <n v="3.4236004585819706E-2"/>
    <n v="-41915.486229085647"/>
  </r>
  <r>
    <n v="1372435"/>
    <n v="342515"/>
    <n v="144068"/>
    <s v="bicycle"/>
    <s v="Five Guys Burgers and Fries"/>
    <x v="2"/>
    <s v="Cheese Dog"/>
    <n v="1"/>
    <s v="Dogs"/>
    <d v="1899-12-30T00:07:49"/>
    <n v="40.751680999999998"/>
    <n v="-73.974069"/>
    <n v="40.765868099999999"/>
    <n v="-73.963190600000004"/>
    <d v="2014-10-16T12:08:17"/>
    <d v="2014-10-16T12:27:24"/>
    <d v="2014-10-16T12:36:45"/>
    <d v="2014-10-16T12:45:49"/>
    <n v="2.6061423610372003E-2"/>
    <n v="1.7877734559220097E-2"/>
    <d v="1899-12-30T00:20:39"/>
  </r>
  <r>
    <n v="1382800"/>
    <n v="77341"/>
    <n v="119839"/>
    <s v="bicycle"/>
    <s v="The Meatball Shop"/>
    <x v="16"/>
    <s v="Market Salad"/>
    <n v="1"/>
    <s v="Green Market"/>
    <d v="1899-12-30T00:11:40"/>
    <n v="40.745963108098799"/>
    <n v="-74.001697291846"/>
    <n v="40.744836900000003"/>
    <n v="-73.991976300000005"/>
    <d v="2014-10-17T19:40:05"/>
    <d v="2014-10-17T19:46:03"/>
    <d v="2014-10-17T20:05:53"/>
    <d v="2014-10-17T20:13:03"/>
    <n v="2.2891423614055384E-2"/>
    <n v="9.7860118103188943E-3"/>
    <d v="1899-12-30T00:14:08"/>
  </r>
  <r>
    <n v="1379299"/>
    <n v="70832"/>
    <n v="46094"/>
    <s v="bicycle"/>
    <s v="Whole Foods Market"/>
    <x v="17"/>
    <s v="Cookies And Cream"/>
    <n v="1"/>
    <s v="Protein Bars &amp; Snacks"/>
    <m/>
    <n v="40.759658999999999"/>
    <n v="-73.966097000000005"/>
    <n v="40.764438499999997"/>
    <n v="-73.958159600000002"/>
    <d v="2014-10-17T12:10:07"/>
    <d v="2014-10-17T12:15:34"/>
    <d v="2014-10-17T13:08:51"/>
    <d v="2014-10-17T13:29:49"/>
    <n v="5.5351377312035765E-2"/>
    <n v="9.2653083602235072E-3"/>
    <d v="1899-12-30T00:58:44"/>
  </r>
  <r>
    <n v="1456489"/>
    <n v="67844"/>
    <n v="153533"/>
    <s v="bicycle"/>
    <s v="The Smile"/>
    <x v="0"/>
    <s v="Housemade Granola"/>
    <n v="1"/>
    <s v="Plates &amp; Sandwiches"/>
    <d v="1899-12-30T00:05:24"/>
    <n v="40.726413182830903"/>
    <n v="-73.993821144104004"/>
    <n v="40.7268586"/>
    <n v="-73.995960699999998"/>
    <d v="2014-10-26T11:56:36"/>
    <m/>
    <m/>
    <d v="2014-10-26T12:16:31"/>
    <n v="1.3834293982654344E-2"/>
    <n v="2.1854280785713045E-3"/>
    <n v="-41938.501390787038"/>
  </r>
  <r>
    <n v="1317024"/>
    <n v="298161"/>
    <n v="138057"/>
    <s v="car"/>
    <s v="McDonald's"/>
    <x v="13"/>
    <s v="Big Mac"/>
    <n v="1"/>
    <s v="Burgers &amp; Sandwiches"/>
    <m/>
    <n v="40.7220883748912"/>
    <n v="-73.940588846563202"/>
    <n v="40.690344000000003"/>
    <n v="-73.951286899999999"/>
    <d v="2014-10-08T01:45:17"/>
    <d v="2014-10-08T01:56:11"/>
    <d v="2014-10-08T02:15:01"/>
    <d v="2014-10-08T02:24:59"/>
    <n v="2.7570833335630596E-2"/>
    <n v="3.3498562425415164E-2"/>
    <d v="1899-12-30T00:29:44"/>
  </r>
  <r>
    <n v="1462290"/>
    <n v="105702"/>
    <n v="39202"/>
    <s v="bicycle"/>
    <s v="La Esquina Taqueria"/>
    <x v="8"/>
    <s v="Pollo Rostizado"/>
    <n v="2"/>
    <s v="Tacos"/>
    <d v="1899-12-30T00:07:01"/>
    <n v="40.721353749744097"/>
    <n v="-73.997525293959001"/>
    <n v="40.726895425967903"/>
    <n v="-73.9959644616292"/>
    <d v="2014-10-26T19:14:10"/>
    <d v="2014-10-26T19:51:11"/>
    <d v="2014-10-26T19:59:01"/>
    <d v="2014-10-26T20:03:30"/>
    <n v="3.4262048611708451E-2"/>
    <n v="5.7572886788189882E-3"/>
    <d v="1899-12-30T00:37:50"/>
  </r>
  <r>
    <n v="1475074"/>
    <n v="62359"/>
    <n v="128139"/>
    <s v="car"/>
    <s v="Talde"/>
    <x v="8"/>
    <s v="Kung Pao Chicken Wings"/>
    <n v="1"/>
    <s v="Appetizers"/>
    <d v="1899-12-30T00:14:58"/>
    <n v="40.665610864239497"/>
    <n v="-73.982644237529598"/>
    <n v="40.724780000000003"/>
    <n v="-73.980463"/>
    <d v="2014-10-28T18:52:52"/>
    <d v="2014-10-28T19:30:02"/>
    <d v="2014-10-28T19:42:52"/>
    <d v="2014-10-28T20:16:24"/>
    <n v="5.8009247681184206E-2"/>
    <n v="5.9209327169000049E-2"/>
    <d v="1899-12-30T00:35:02"/>
  </r>
  <r>
    <n v="1476516"/>
    <n v="103852"/>
    <n v="176701"/>
    <s v="bicycle"/>
    <s v="J. G. Melon"/>
    <x v="2"/>
    <s v="Cheeseburger"/>
    <n v="1"/>
    <s v="Main Menu"/>
    <d v="1899-12-30T00:05:04"/>
    <n v="40.7711352092903"/>
    <n v="-73.959623103066605"/>
    <n v="40.772944000000003"/>
    <n v="-73.944997999999998"/>
    <d v="2014-10-28T21:38:17"/>
    <d v="2014-10-28T22:07:42"/>
    <d v="2014-10-28T22:20:01"/>
    <d v="2014-10-28T22:35:34"/>
    <n v="3.9786701388948131E-2"/>
    <n v="1.4736531598051441E-2"/>
    <d v="1899-12-30T00:36:40"/>
  </r>
  <r>
    <n v="1396487"/>
    <n v="76511"/>
    <n v="161082"/>
    <s v="bicycle"/>
    <s v="Clinton St. Baking Co. &amp; Restaurant"/>
    <x v="8"/>
    <s v="Spanish Scramble"/>
    <n v="1"/>
    <s v="Brunch"/>
    <m/>
    <n v="40.721294"/>
    <n v="-73.983993999999996"/>
    <n v="40.7051959"/>
    <n v="-74.010080700000003"/>
    <d v="2014-10-19T11:03:55"/>
    <d v="2014-10-19T11:01:17"/>
    <d v="2014-10-19T11:34:35"/>
    <d v="2014-10-19T11:56:58"/>
    <n v="3.6846886570856441E-2"/>
    <n v="3.0653951466334914E-2"/>
    <d v="1899-12-30T00:30:41"/>
  </r>
  <r>
    <n v="1313755"/>
    <n v="328864"/>
    <n v="3296"/>
    <s v="bicycle"/>
    <s v="Lomzynianka"/>
    <x v="50"/>
    <s v="Chef's Blintz"/>
    <n v="1"/>
    <s v="Blintzes"/>
    <m/>
    <n v="40.724195878275502"/>
    <n v="-73.951122208660195"/>
    <n v="40.701183"/>
    <n v="-73.928499000000002"/>
    <d v="2014-10-07T15:28:35"/>
    <d v="2014-10-07T15:34:08"/>
    <d v="2014-10-07T16:01:56"/>
    <d v="2014-10-07T16:18:45"/>
    <n v="3.4829189818992745E-2"/>
    <n v="3.2270762876102997E-2"/>
    <d v="1899-12-30T00:33:20"/>
  </r>
  <r>
    <n v="1365856"/>
    <n v="211697"/>
    <n v="112135"/>
    <s v="bicycle"/>
    <s v="Shake Shack"/>
    <x v="2"/>
    <s v="Bottled Water"/>
    <n v="1"/>
    <s v="Drinks"/>
    <m/>
    <n v="40.7152793278103"/>
    <n v="-74.014860391616807"/>
    <n v="40.725622999999999"/>
    <n v="-73.991532000000007"/>
    <d v="2014-10-15T12:16:44"/>
    <d v="2014-10-15T12:34:54"/>
    <d v="2014-10-15T12:49:14"/>
    <d v="2014-10-15T13:04:25"/>
    <n v="3.311138888966525E-2"/>
    <n v="2.5518726649163933E-2"/>
    <d v="1899-12-30T00:32:30"/>
  </r>
  <r>
    <n v="1440604"/>
    <n v="47280"/>
    <n v="34667"/>
    <s v="bicycle"/>
    <s v="Blue Ribbon Sushi"/>
    <x v="4"/>
    <s v="Uni"/>
    <n v="1"/>
    <s v="Taiheiyo (Pacific Ocean)"/>
    <d v="1899-12-30T00:04:39"/>
    <n v="40.7261096570601"/>
    <n v="-74.002491863200504"/>
    <n v="40.724888"/>
    <n v="-74.010098999999997"/>
    <d v="2014-10-24T20:13:13"/>
    <d v="2014-10-24T20:18:23"/>
    <d v="2014-10-24T20:43:43"/>
    <d v="2014-10-24T20:54:26"/>
    <n v="2.8622650461329613E-2"/>
    <n v="7.7046074694749186E-3"/>
    <d v="1899-12-30T00:25:52"/>
  </r>
  <r>
    <n v="1395423"/>
    <n v="208020"/>
    <n v="142140"/>
    <s v="car"/>
    <s v="Mark"/>
    <x v="2"/>
    <m/>
    <m/>
    <m/>
    <d v="1899-12-30T00:11:15"/>
    <n v="40.728835828841198"/>
    <n v="-73.988297223656303"/>
    <n v="40.747018901686999"/>
    <n v="-73.990921968255506"/>
    <d v="2014-10-19T01:33:07"/>
    <d v="2014-10-19T01:33:45"/>
    <d v="2014-10-19T01:57:56"/>
    <d v="2014-10-19T02:11:51"/>
    <n v="2.6895752314885613E-2"/>
    <n v="1.8371538376705139E-2"/>
    <d v="1899-12-30T00:13:34"/>
  </r>
  <r>
    <n v="1357774"/>
    <n v="208020"/>
    <n v="139444"/>
    <s v="bicycle"/>
    <s v="Sushi of Gari 46"/>
    <x v="6"/>
    <s v="Kani Shumai"/>
    <n v="1"/>
    <s v="Appetizers"/>
    <d v="1899-12-30T00:24:56"/>
    <n v="40.760654436198898"/>
    <n v="-73.989582752602004"/>
    <n v="40.747018901686999"/>
    <n v="-73.990921968255506"/>
    <d v="2014-10-13T21:07:15"/>
    <d v="2014-10-13T21:17:50"/>
    <d v="2014-10-13T21:44:17"/>
    <d v="2014-10-13T21:58:23"/>
    <n v="3.5513078706571832E-2"/>
    <n v="1.3701142287844541E-2"/>
    <d v="1899-12-30T00:12:06"/>
  </r>
  <r>
    <n v="1374035"/>
    <n v="83461"/>
    <n v="122309"/>
    <s v="bicycle"/>
    <s v="Trader Joe's"/>
    <x v="17"/>
    <s v="Coconut Water - Original"/>
    <n v="1"/>
    <s v="Beverages"/>
    <m/>
    <n v="40.74174"/>
    <n v="-73.993650000000002"/>
    <n v="40.758831800000003"/>
    <n v="-73.983849599999999"/>
    <d v="2014-10-16T15:45:40"/>
    <d v="2014-10-16T15:54:09"/>
    <d v="2014-10-16T17:10:39"/>
    <d v="2014-10-16T17:25:24"/>
    <n v="6.9254571761121042E-2"/>
    <n v="1.9702219859705151E-2"/>
    <d v="1899-12-30T01:24:59"/>
  </r>
  <r>
    <n v="1436294"/>
    <n v="123504"/>
    <n v="60761"/>
    <s v="bicycle"/>
    <s v="sweetgreen"/>
    <x v="20"/>
    <s v="Organic Lentil Chickpea (Small)"/>
    <n v="1"/>
    <s v="Soup"/>
    <d v="1899-12-30T00:02:58"/>
    <n v="40.745078589413303"/>
    <n v="-73.988821506500202"/>
    <n v="40.741739799999998"/>
    <n v="-73.996832800000007"/>
    <d v="2014-10-24T12:53:59"/>
    <d v="2014-10-24T12:54:55"/>
    <d v="2014-10-24T13:11:46"/>
    <d v="2014-10-24T13:19:04"/>
    <n v="1.7415104164683726E-2"/>
    <n v="8.6791899556599682E-3"/>
    <d v="1899-12-30T00:14:49"/>
  </r>
  <r>
    <n v="1382960"/>
    <n v="144997"/>
    <n v="34667"/>
    <s v="bicycle"/>
    <s v="RedFarm Hudson"/>
    <x v="30"/>
    <s v="Shrimp and Scallop XO Fried Rice"/>
    <n v="1"/>
    <s v="Rice &amp; Noodles"/>
    <d v="1899-12-30T00:03:12"/>
    <n v="40.734213854853898"/>
    <n v="-74.006202029303594"/>
    <n v="40.731933099999999"/>
    <n v="-73.999883100000005"/>
    <d v="2014-10-17T19:53:50"/>
    <d v="2014-10-17T20:08:54"/>
    <d v="2014-10-17T20:19:16"/>
    <d v="2014-10-17T20:24:13"/>
    <n v="2.1106805557792541E-2"/>
    <n v="6.7179394346288087E-3"/>
    <d v="1899-12-30T00:22:15"/>
  </r>
  <r>
    <n v="1357860"/>
    <n v="100430"/>
    <n v="101359"/>
    <s v="bicycle"/>
    <s v="Duane Reade"/>
    <x v="15"/>
    <m/>
    <m/>
    <m/>
    <m/>
    <n v="40.677900769765998"/>
    <n v="-73.973076825319794"/>
    <n v="40.681663518809401"/>
    <n v="-73.976269103655596"/>
    <d v="2014-10-13T21:18:43"/>
    <d v="2014-10-13T21:16:20"/>
    <d v="2014-10-13T21:30:41"/>
    <d v="2014-10-13T21:35:36"/>
    <n v="1.1723252318915911E-2"/>
    <n v="4.9344626188540658E-3"/>
    <d v="1899-12-30T00:11:58"/>
  </r>
  <r>
    <n v="1280728"/>
    <n v="127149"/>
    <n v="57496"/>
    <s v="bicycle"/>
    <s v="P.J. Clarke's"/>
    <x v="0"/>
    <s v="Simply On A Bun"/>
    <n v="1"/>
    <s v="P.J. Clarke's Hamburgers"/>
    <d v="1899-12-30T00:16:31"/>
    <n v="40.758938763836703"/>
    <n v="-73.968531133448096"/>
    <n v="40.7666544"/>
    <n v="-73.952847199999994"/>
    <d v="2014-10-02T18:15:18"/>
    <d v="2014-10-02T18:37:51"/>
    <d v="2014-10-02T18:50:59"/>
    <d v="2014-10-02T19:03:29"/>
    <n v="3.3453043986810371E-2"/>
    <n v="1.7479039155768112E-2"/>
    <d v="1899-12-30T00:19:09"/>
  </r>
  <r>
    <n v="1303669"/>
    <n v="65806"/>
    <n v="40526"/>
    <s v="bicycle"/>
    <s v="Blue Ribbon Fried Chicken"/>
    <x v="0"/>
    <s v="Cole Slaw"/>
    <n v="1"/>
    <s v="Sides"/>
    <m/>
    <n v="40.724339999999998"/>
    <n v="-73.990960000000001"/>
    <n v="40.729956000000001"/>
    <n v="-73.993735999999998"/>
    <d v="2014-10-05T19:40:40"/>
    <d v="2014-10-05T19:47:28"/>
    <d v="2014-10-05T20:05:18"/>
    <d v="2014-10-05T20:13:45"/>
    <n v="2.2971863429120276E-2"/>
    <n v="6.2646334290222235E-3"/>
    <d v="1899-12-30T00:24:39"/>
  </r>
  <r>
    <n v="1304010"/>
    <n v="169338"/>
    <n v="137053"/>
    <s v="car"/>
    <s v="Chloe's Soft Serve Fruit Co."/>
    <x v="11"/>
    <s v="Soft Serve Fruit"/>
    <n v="1"/>
    <s v="Soft Serve Fruit"/>
    <m/>
    <n v="40.737356168684997"/>
    <n v="-73.990666866302504"/>
    <n v="40.732437500000003"/>
    <n v="-73.9803809"/>
    <d v="2014-10-05T20:13:21"/>
    <d v="2014-10-05T20:23:19"/>
    <d v="2014-10-05T20:39:54"/>
    <d v="2014-10-05T20:58:14"/>
    <n v="3.1168344903562684E-2"/>
    <n v="1.1401508865452464E-2"/>
    <d v="1899-12-30T00:26:33"/>
  </r>
  <r>
    <n v="1288175"/>
    <n v="39976"/>
    <n v="134198"/>
    <s v="bicycle"/>
    <s v="Bar Pitti"/>
    <x v="16"/>
    <m/>
    <m/>
    <m/>
    <m/>
    <n v="40.729307639431497"/>
    <n v="-74.002468585968003"/>
    <n v="40.7516058"/>
    <n v="-74.003114999999994"/>
    <d v="2014-10-03T19:10:26"/>
    <d v="2014-10-03T19:13:47"/>
    <d v="2014-10-03T19:21:39"/>
    <d v="2014-10-03T19:39:48"/>
    <n v="2.0390937504998874E-2"/>
    <n v="2.2307528232404419E-2"/>
    <d v="1899-12-30T00:11:12"/>
  </r>
  <r>
    <n v="1356855"/>
    <n v="97346"/>
    <n v="46760"/>
    <s v="car"/>
    <s v="Momofuku Milk Bar"/>
    <x v="11"/>
    <s v="Fruity Cereal Milk Shake"/>
    <n v="1"/>
    <s v="Shakes"/>
    <m/>
    <n v="40.731795470614898"/>
    <n v="-73.985672593116803"/>
    <n v="40.745520900000002"/>
    <n v="-73.990466999999995"/>
    <d v="2014-10-13T19:28:14"/>
    <d v="2014-10-13T19:56:57"/>
    <d v="2014-10-13T20:04:47"/>
    <d v="2014-10-13T20:13:37"/>
    <n v="3.1511342589510605E-2"/>
    <n v="1.4538698331249912E-2"/>
    <d v="1899-12-30T00:36:32"/>
  </r>
  <r>
    <n v="1332846"/>
    <n v="111218"/>
    <n v="138061"/>
    <s v="car"/>
    <s v="Melt Shop"/>
    <x v="0"/>
    <s v="Truffle Melt"/>
    <n v="1"/>
    <s v="Sandwiches"/>
    <d v="1899-12-30T00:10:16"/>
    <n v="40.744607141003797"/>
    <n v="-73.990741968154893"/>
    <n v="40.773671200000003"/>
    <n v="-73.958335300000002"/>
    <d v="2014-10-10T19:13:47"/>
    <d v="2014-10-10T19:48:35"/>
    <d v="2014-10-10T20:00:28"/>
    <d v="2014-10-10T20:19:55"/>
    <n v="4.592787037108792E-2"/>
    <n v="4.3530583113899901E-2"/>
    <d v="1899-12-30T00:36:24"/>
  </r>
  <r>
    <n v="1274869"/>
    <n v="68753"/>
    <n v="133268"/>
    <s v="walker"/>
    <s v="Momofuku Noodle Bar"/>
    <x v="8"/>
    <s v="Ginger Scallion Noodles"/>
    <n v="1"/>
    <s v="Bowls"/>
    <m/>
    <n v="40.729110403548901"/>
    <n v="-73.984245455566395"/>
    <n v="40.732987999999999"/>
    <n v="-73.994766999999996"/>
    <d v="2014-10-01T19:16:19"/>
    <d v="2014-10-01T19:20:24"/>
    <d v="2014-10-01T19:54:15"/>
    <d v="2014-10-01T20:01:50"/>
    <n v="3.1608148143277504E-2"/>
    <n v="1.1213324730239749E-2"/>
    <d v="1899-12-30T00:37:56"/>
  </r>
  <r>
    <n v="1309948"/>
    <n v="6987"/>
    <n v="151761"/>
    <s v="bicycle"/>
    <s v="Hill Country Fried Chicken"/>
    <x v="25"/>
    <s v="Thigh"/>
    <n v="2"/>
    <s v="Fried Chicken"/>
    <m/>
    <n v="40.7430754234856"/>
    <n v="-73.989146591960605"/>
    <n v="40.7109442"/>
    <n v="-74.016321099999999"/>
    <d v="2014-10-06T20:19:05"/>
    <d v="2014-10-06T20:39:44"/>
    <d v="2014-10-06T20:57:04"/>
    <d v="2014-10-06T21:35:39"/>
    <n v="5.3173854168562684E-2"/>
    <n v="4.2081699227391439E-2"/>
    <d v="1899-12-30T00:37:59"/>
  </r>
  <r>
    <n v="1284817"/>
    <n v="47594"/>
    <n v="108297"/>
    <s v="bicycle"/>
    <s v="Dos Caminos"/>
    <x v="9"/>
    <s v="Quesadilla Del Meracado"/>
    <n v="1"/>
    <s v="Lunch Especialidades De La Casa / House Specialties"/>
    <d v="1899-12-30T00:04:53"/>
    <n v="40.755579642755897"/>
    <n v="-73.970861434936495"/>
    <n v="40.780774000000001"/>
    <n v="-73.954292100000004"/>
    <d v="2014-10-03T11:32:47"/>
    <d v="2014-10-03T12:49:29"/>
    <d v="2014-10-03T12:58:19"/>
    <d v="2014-10-03T13:14:17"/>
    <n v="7.0484687501448207E-2"/>
    <n v="3.0154576720311486E-2"/>
    <d v="1899-12-30T01:20:39"/>
  </r>
  <r>
    <n v="1303851"/>
    <n v="60033"/>
    <n v="156557"/>
    <s v="car"/>
    <s v="The Meatball Shop"/>
    <x v="16"/>
    <s v="Spicy Pork"/>
    <n v="1"/>
    <s v="Naked Balls"/>
    <d v="1899-12-30T00:04:05"/>
    <n v="40.771491247520302"/>
    <n v="-73.956334145089798"/>
    <n v="40.769741000000003"/>
    <n v="-73.950795999999997"/>
    <d v="2014-10-05T19:57:20"/>
    <d v="2014-10-05T20:00:24"/>
    <d v="2014-10-05T20:08:09"/>
    <d v="2014-10-05T20:16:25"/>
    <n v="1.3253726850962266E-2"/>
    <n v="5.8081337293488982E-3"/>
    <d v="1899-12-30T00:06:44"/>
  </r>
  <r>
    <n v="1307639"/>
    <n v="41130"/>
    <n v="66416"/>
    <s v="bicycle"/>
    <s v="Village Yogurt"/>
    <x v="8"/>
    <m/>
    <m/>
    <m/>
    <m/>
    <n v="40.737887999999998"/>
    <n v="-73.996459999999999"/>
    <n v="40.722746000000001"/>
    <n v="-73.998857000000001"/>
    <d v="2014-10-06T12:31:16"/>
    <d v="2014-10-06T12:31:52"/>
    <d v="2014-10-06T12:45:23"/>
    <d v="2014-10-06T12:56:52"/>
    <n v="1.778109953738749E-2"/>
    <n v="1.5330550316277902E-2"/>
    <d v="1899-12-30T00:14:07"/>
  </r>
  <r>
    <n v="1402946"/>
    <n v="105317"/>
    <n v="101359"/>
    <s v="bicycle"/>
    <s v="McDonald's"/>
    <x v="13"/>
    <s v="Chicken McNuggets"/>
    <n v="1"/>
    <s v="Snacks &amp; Sides"/>
    <m/>
    <n v="40.728852339995903"/>
    <n v="-74.005290269851699"/>
    <n v="40.722551164198897"/>
    <n v="-74.010302237166997"/>
    <d v="2014-10-19T20:01:24"/>
    <d v="2014-10-19T20:16:01"/>
    <d v="2014-10-19T20:30:19"/>
    <d v="2014-10-19T20:39:29"/>
    <n v="2.6442708331160247E-2"/>
    <n v="8.0513745903656991E-3"/>
    <d v="1899-12-30T00:28:55"/>
  </r>
  <r>
    <n v="1320586"/>
    <n v="87752"/>
    <n v="146510"/>
    <s v="bicycle"/>
    <s v="Shake Shack"/>
    <x v="2"/>
    <s v="Fries"/>
    <n v="1"/>
    <s v="Fries"/>
    <m/>
    <n v="40.779126065705498"/>
    <n v="-73.954904894578206"/>
    <n v="40.780590176178201"/>
    <n v="-73.960797786712604"/>
    <d v="2014-10-08T20:51:18"/>
    <d v="2014-10-08T20:55:00"/>
    <d v="2014-10-08T21:12:21"/>
    <d v="2014-10-08T21:15:54"/>
    <n v="1.708510416210629E-2"/>
    <n v="6.0720504925375791E-3"/>
    <d v="1899-12-30T00:21:03"/>
  </r>
  <r>
    <n v="1315303"/>
    <n v="126730"/>
    <n v="119839"/>
    <s v="bicycle"/>
    <s v="The Kati Roll Company"/>
    <x v="5"/>
    <s v="Aloo Masala Roll"/>
    <n v="1"/>
    <s v="Rolls"/>
    <d v="1899-12-30T00:02:58"/>
    <n v="40.752767603754798"/>
    <n v="-73.984937667846694"/>
    <n v="40.771500105943097"/>
    <n v="-73.989864082934602"/>
    <d v="2014-10-07T20:29:48"/>
    <d v="2014-10-07T20:38:11"/>
    <d v="2014-10-07T20:47:02"/>
    <d v="2014-10-07T21:02:03"/>
    <n v="2.2394386571249925E-2"/>
    <n v="1.9369465760650885E-2"/>
    <d v="1899-12-30T00:14:16"/>
  </r>
  <r>
    <n v="1411273"/>
    <n v="105175"/>
    <n v="157975"/>
    <s v="bicycle"/>
    <s v="Mighty Quinn's BBQ"/>
    <x v="10"/>
    <s v="Pomme Frites"/>
    <n v="1"/>
    <s v="Sides"/>
    <m/>
    <n v="40.727518945156902"/>
    <n v="-73.988671302795396"/>
    <n v="40.728563999999999"/>
    <n v="-73.995123699999994"/>
    <d v="2014-10-20T20:59:05"/>
    <d v="2014-10-20T21:01:54"/>
    <d v="2014-10-20T21:25:14"/>
    <d v="2014-10-20T21:36:22"/>
    <n v="2.5893749996612314E-2"/>
    <n v="6.5364798868334517E-3"/>
    <d v="1899-12-30T00:26:09"/>
  </r>
  <r>
    <n v="1376681"/>
    <n v="382147"/>
    <n v="6873"/>
    <s v="car"/>
    <s v="Momofuku Milk Bar"/>
    <x v="11"/>
    <s v="Apple Pie Cake Truffles"/>
    <n v="1"/>
    <s v="Cake Truffles"/>
    <m/>
    <n v="40.714047313412998"/>
    <n v="-73.954921066761003"/>
    <n v="40.713390447237302"/>
    <n v="-73.949019955539995"/>
    <d v="2014-10-16T21:27:53"/>
    <d v="2014-10-16T21:36:00"/>
    <d v="2014-10-16T21:43:31"/>
    <d v="2014-10-16T21:47:27"/>
    <n v="1.3593009258329403E-2"/>
    <n v="5.9375573104998884E-3"/>
    <d v="1899-12-30T00:15:38"/>
  </r>
  <r>
    <n v="1333250"/>
    <n v="370361"/>
    <n v="95942"/>
    <s v="car"/>
    <s v="RedFarm Broadway"/>
    <x v="30"/>
    <s v="Wide Rice Noodles, BBQâ€™d Roast Duck"/>
    <n v="1"/>
    <s v="Rice &amp; Noodles"/>
    <d v="1899-12-30T00:08:49"/>
    <n v="40.782116700000003"/>
    <n v="-73.980739099999994"/>
    <n v="40.716587199999999"/>
    <n v="-74.004806400000007"/>
    <d v="2014-10-10T19:58:23"/>
    <d v="2014-10-10T20:10:09"/>
    <d v="2014-10-10T20:30:59"/>
    <d v="2014-10-10T20:57:39"/>
    <n v="4.1150115743221249E-2"/>
    <n v="6.9809385468868848E-2"/>
    <d v="1899-12-30T00:23:47"/>
  </r>
  <r>
    <n v="1280975"/>
    <n v="104336"/>
    <n v="116881"/>
    <s v="bicycle"/>
    <s v="Nobu Next Door"/>
    <x v="6"/>
    <s v="Crispy Rice"/>
    <n v="1"/>
    <s v="Dinner Hot Dishes"/>
    <d v="1899-12-30T00:10:23"/>
    <n v="40.719386413349397"/>
    <n v="-74.008692501044905"/>
    <n v="40.727404999999997"/>
    <n v="-73.991802000000007"/>
    <d v="2014-10-02T18:39:02"/>
    <d v="2014-10-02T19:10:37"/>
    <d v="2014-10-02T19:31:26"/>
    <d v="2014-10-02T19:46:39"/>
    <n v="4.6958217593783047E-2"/>
    <n v="1.8697239299449619E-2"/>
    <d v="1899-12-30T00:42:01"/>
  </r>
  <r>
    <n v="1378767"/>
    <n v="338596"/>
    <n v="140794"/>
    <s v="walker"/>
    <s v="Juice Generation"/>
    <x v="3"/>
    <m/>
    <m/>
    <m/>
    <m/>
    <n v="40.764472136394602"/>
    <n v="-73.966430425643907"/>
    <n v="40.764931992447202"/>
    <n v="-73.961013046314903"/>
    <d v="2014-10-17T08:42:58"/>
    <d v="2014-10-17T09:16:27"/>
    <d v="2014-10-17T09:25:45"/>
    <d v="2014-10-17T09:31:11"/>
    <n v="3.3484340281574987E-2"/>
    <n v="5.4368618138983344E-3"/>
    <d v="1899-12-30T00:42:47"/>
  </r>
  <r>
    <n v="1372722"/>
    <n v="47594"/>
    <n v="164202"/>
    <s v="bicycle"/>
    <s v="California Pizza Kitchen"/>
    <x v="1"/>
    <s v="Key Lime Pie"/>
    <n v="1"/>
    <s v="Desserts"/>
    <d v="1899-12-30T00:06:27"/>
    <n v="40.7446662425236"/>
    <n v="-73.983344413366893"/>
    <n v="40.780774000000001"/>
    <n v="-73.954292100000004"/>
    <d v="2014-10-16T12:47:16"/>
    <d v="2014-10-16T12:53:05"/>
    <d v="2014-10-16T13:21:54"/>
    <d v="2014-10-16T13:54:21"/>
    <n v="4.658914352330612E-2"/>
    <n v="4.6344439385351967E-2"/>
    <d v="1899-12-30T00:28:11"/>
  </r>
  <r>
    <n v="1337377"/>
    <n v="59674"/>
    <n v="138061"/>
    <s v="car"/>
    <s v="BCD Tofu House"/>
    <x v="14"/>
    <m/>
    <m/>
    <m/>
    <d v="1899-12-30T00:08:56"/>
    <n v="40.747525426996397"/>
    <n v="-73.986106239286798"/>
    <n v="40.775207000000002"/>
    <n v="-73.990227000000004"/>
    <d v="2014-10-11T11:19:41"/>
    <d v="2014-10-11T11:37:15"/>
    <d v="2014-10-11T11:47:32"/>
    <d v="2014-10-11T12:15:09"/>
    <n v="3.8521516202308703E-2"/>
    <n v="2.7986606668358557E-2"/>
    <d v="1899-12-30T00:18:56"/>
  </r>
  <r>
    <n v="1375179"/>
    <n v="310751"/>
    <n v="32812"/>
    <s v="car"/>
    <s v="The Meatball Shop"/>
    <x v="16"/>
    <s v="Chicken"/>
    <n v="1"/>
    <s v="Naked Balls"/>
    <d v="1899-12-30T00:03:10"/>
    <n v="40.721545124764702"/>
    <n v="-73.988842426716104"/>
    <n v="40.804095420034301"/>
    <n v="-73.965010568258904"/>
    <d v="2014-10-16T19:05:31"/>
    <d v="2014-10-16T19:26:02"/>
    <d v="2014-10-16T19:35:53"/>
    <d v="2014-10-16T20:15:20"/>
    <n v="4.8479513883648906E-2"/>
    <n v="8.5921526561286724E-2"/>
    <d v="1899-12-30T00:27:11"/>
  </r>
  <r>
    <n v="1282357"/>
    <n v="355523"/>
    <n v="128139"/>
    <s v="car"/>
    <s v="Momofuku Milk Bar"/>
    <x v="11"/>
    <s v="Cornflake Marshmallow Chocolate Chip Cookie"/>
    <n v="1"/>
    <s v="Cookies"/>
    <m/>
    <n v="40.714047313412998"/>
    <n v="-73.954921066761003"/>
    <n v="40.716297745879501"/>
    <n v="-73.947155575814904"/>
    <d v="2014-10-02T21:11:17"/>
    <d v="2014-10-02T21:13:04"/>
    <d v="2014-10-02T21:32:54"/>
    <d v="2014-10-02T21:39:06"/>
    <n v="1.9324282409797888E-2"/>
    <n v="8.0850043859133133E-3"/>
    <d v="1899-12-30T00:21:37"/>
  </r>
  <r>
    <n v="1375109"/>
    <n v="105837"/>
    <n v="61900"/>
    <s v="bicycle"/>
    <s v="Nobu Next Door"/>
    <x v="6"/>
    <s v="Salmon Roll"/>
    <n v="1"/>
    <s v="Dinner Sushi Rolls"/>
    <d v="1899-12-30T00:18:50"/>
    <n v="40.719386413349397"/>
    <n v="-74.008692501044905"/>
    <n v="40.721695400000002"/>
    <n v="-74.004044100000002"/>
    <d v="2014-10-16T18:57:45"/>
    <d v="2014-10-16T19:35:46"/>
    <d v="2014-10-16T20:04:06"/>
    <d v="2014-10-16T20:09:27"/>
    <n v="4.9802222216385417E-2"/>
    <n v="5.1902843493326798E-3"/>
    <d v="1899-12-30T00:47:32"/>
  </r>
  <r>
    <n v="1342148"/>
    <n v="122864"/>
    <n v="34804"/>
    <s v="truck"/>
    <s v="Postmates Liquor Store"/>
    <x v="36"/>
    <s v="Jack Daniel's Old No.7 Tennessee Whiskey (750ml)"/>
    <n v="1"/>
    <s v="Whiskey"/>
    <m/>
    <n v="40.779598"/>
    <n v="-73.947388000000004"/>
    <n v="40.723728999999999"/>
    <n v="-74.004076100000006"/>
    <d v="2014-10-11T21:32:17"/>
    <d v="2014-10-11T21:37:08"/>
    <d v="2014-10-11T21:46:59"/>
    <d v="2014-10-11T22:23:08"/>
    <n v="3.5309282407979481E-2"/>
    <n v="7.9591996096406645E-2"/>
    <d v="1899-12-30T00:14:42"/>
  </r>
  <r>
    <n v="1279862"/>
    <n v="124972"/>
    <n v="20962"/>
    <s v="walker"/>
    <s v="Postmates Liquor Store"/>
    <x v="36"/>
    <s v="Clos de Los Siete Malbec Blend"/>
    <n v="1"/>
    <s v="Malbec"/>
    <m/>
    <n v="40.779598"/>
    <n v="-73.947388000000004"/>
    <n v="40.738390395856598"/>
    <n v="-74.0087171380722"/>
    <d v="2014-10-02T16:34:45"/>
    <d v="2014-10-02T16:32:29"/>
    <d v="2014-10-02T16:38:15"/>
    <d v="2014-10-02T17:45:33"/>
    <n v="4.9173854167747777E-2"/>
    <n v="7.3887277767676687E-2"/>
    <d v="1899-12-30T00:03:30"/>
  </r>
  <r>
    <n v="1287404"/>
    <n v="2533"/>
    <n v="142975"/>
    <s v="bicycle"/>
    <s v="Doughnut Plant Chelsea"/>
    <x v="32"/>
    <s v="Coconut Cream"/>
    <n v="1"/>
    <s v="Filled Square Dougnuts"/>
    <m/>
    <n v="40.744563916288797"/>
    <n v="-73.996630052861306"/>
    <n v="40.742118284500002"/>
    <n v="-74.002429547103105"/>
    <d v="2014-10-03T17:57:32"/>
    <m/>
    <m/>
    <d v="2014-10-03T18:38:40"/>
    <n v="2.8571932867635041E-2"/>
    <n v="6.2940645299383192E-3"/>
    <n v="-41915.748282905093"/>
  </r>
  <r>
    <n v="1300293"/>
    <n v="42930"/>
    <n v="152111"/>
    <s v="car"/>
    <s v="The Meatball Shop"/>
    <x v="16"/>
    <s v="Rigatoni"/>
    <n v="1"/>
    <s v="Stick To Your Bones"/>
    <d v="1899-12-30T00:08:19"/>
    <n v="40.771491247520302"/>
    <n v="-73.956334145089798"/>
    <n v="40.794558000000002"/>
    <n v="-73.943725999999998"/>
    <d v="2014-10-05T13:52:01"/>
    <d v="2014-10-05T14:05:56"/>
    <d v="2014-10-05T14:15:46"/>
    <d v="2014-10-05T14:29:10"/>
    <n v="2.5803819444263354E-2"/>
    <n v="2.6287647147761009E-2"/>
    <d v="1899-12-30T00:15:26"/>
  </r>
  <r>
    <n v="1327863"/>
    <n v="222714"/>
    <n v="104533"/>
    <s v="bicycle"/>
    <s v="Wa Bar"/>
    <x v="8"/>
    <m/>
    <m/>
    <m/>
    <d v="1899-12-30T00:03:29"/>
    <n v="40.747966042862103"/>
    <n v="-73.987126466589601"/>
    <n v="40.760927223492097"/>
    <n v="-73.965388971516305"/>
    <d v="2014-10-10T00:52:48"/>
    <d v="2014-10-10T01:14:24"/>
    <d v="2014-10-10T01:22:46"/>
    <d v="2014-10-10T01:33:51"/>
    <n v="2.8502013883553445E-2"/>
    <n v="2.530831672365599E-2"/>
    <d v="1899-12-30T00:26:29"/>
  </r>
  <r>
    <n v="1360505"/>
    <n v="134309"/>
    <n v="140919"/>
    <s v="bicycle"/>
    <s v="Pret A Manger"/>
    <x v="8"/>
    <m/>
    <m/>
    <m/>
    <m/>
    <n v="40.741859668270301"/>
    <n v="-73.990473747253404"/>
    <n v="40.744686700000003"/>
    <n v="-73.987281100000004"/>
    <d v="2014-10-14T12:19:55"/>
    <d v="2014-10-14T12:25:43"/>
    <d v="2014-10-14T12:37:04"/>
    <d v="2014-10-14T12:48:23"/>
    <n v="1.9767384263104759E-2"/>
    <n v="4.2643997098511929E-3"/>
    <d v="1899-12-30T00:17:09"/>
  </r>
  <r>
    <n v="1289615"/>
    <n v="109000"/>
    <n v="88387"/>
    <s v="bicycle"/>
    <s v="Nutella @ Eataly (archived)"/>
    <x v="16"/>
    <m/>
    <m/>
    <m/>
    <m/>
    <n v="40.741943200000001"/>
    <n v="-73.989906300000001"/>
    <n v="40.743845499999999"/>
    <n v="-73.987641600000003"/>
    <d v="2014-10-03T21:35:06"/>
    <d v="2014-10-03T21:44:54"/>
    <d v="2014-10-03T22:13:44"/>
    <d v="2014-10-03T22:17:44"/>
    <n v="2.9600717592984438E-2"/>
    <n v="2.9576361135171406E-3"/>
    <d v="1899-12-30T00:38:38"/>
  </r>
  <r>
    <n v="1401414"/>
    <n v="77733"/>
    <n v="154749"/>
    <s v="car"/>
    <s v="Parm"/>
    <x v="16"/>
    <s v="Chicken Parm"/>
    <n v="1"/>
    <s v="Platters"/>
    <d v="1899-12-30T00:05:49"/>
    <n v="40.723019825000002"/>
    <n v="-73.995853999999994"/>
    <n v="40.721447350310399"/>
    <n v="-74.011019860636097"/>
    <d v="2014-10-19T18:35:51"/>
    <d v="2014-10-19T19:03:23"/>
    <d v="2014-10-19T19:17:38"/>
    <d v="2014-10-19T19:35:19"/>
    <n v="4.1288182866992429E-2"/>
    <n v="1.5247163850471458E-2"/>
    <d v="1899-12-30T00:35:58"/>
  </r>
  <r>
    <n v="1420184"/>
    <n v="47594"/>
    <n v="156008"/>
    <s v="bicycle"/>
    <s v="Shake Shack"/>
    <x v="2"/>
    <s v="ShackBurger"/>
    <n v="1"/>
    <s v="Burgers"/>
    <m/>
    <n v="40.779126065705498"/>
    <n v="-73.954904894578206"/>
    <n v="40.780774000000001"/>
    <n v="-73.954292100000004"/>
    <d v="2014-10-22T12:21:18"/>
    <d v="2014-10-22T12:41:55"/>
    <d v="2014-10-22T13:06:42"/>
    <d v="2014-10-22T13:08:52"/>
    <n v="3.3036504632036667E-2"/>
    <n v="1.7581821959269555E-3"/>
    <d v="1899-12-30T00:45:25"/>
  </r>
  <r>
    <n v="1326413"/>
    <n v="308517"/>
    <n v="143807"/>
    <s v="bicycle"/>
    <s v="Jane Restaurant"/>
    <x v="18"/>
    <s v="String Beans &amp; Almonds"/>
    <n v="1"/>
    <s v="Sides"/>
    <d v="1899-12-30T00:02:43"/>
    <n v="40.7271774616936"/>
    <n v="-74.000483751296997"/>
    <n v="40.716349845789999"/>
    <n v="-73.987577296862298"/>
    <d v="2014-10-09T21:26:11"/>
    <d v="2014-10-09T21:43:41"/>
    <d v="2014-10-09T21:53:30"/>
    <d v="2014-10-09T22:04:16"/>
    <n v="2.6448495373188052E-2"/>
    <n v="1.6846775128518492E-2"/>
    <d v="1899-12-30T00:24:37"/>
  </r>
  <r>
    <n v="1320743"/>
    <n v="284087"/>
    <n v="109013"/>
    <s v="car"/>
    <s v="Momofuku Noodle Bar"/>
    <x v="8"/>
    <s v="Shrimp Bun"/>
    <n v="1"/>
    <s v="Buns"/>
    <m/>
    <n v="40.729110403548901"/>
    <n v="-73.984245455566395"/>
    <n v="40.760556999999999"/>
    <n v="-73.972887999999998"/>
    <d v="2014-10-08T21:10:17"/>
    <d v="2014-10-08T21:12:23"/>
    <d v="2014-10-08T21:44:10"/>
    <d v="2014-10-08T22:05:10"/>
    <n v="3.8116875002742745E-2"/>
    <n v="3.343471586989865E-2"/>
    <d v="1899-12-30T00:33:53"/>
  </r>
  <r>
    <n v="1351412"/>
    <n v="375731"/>
    <n v="137090"/>
    <s v="bicycle"/>
    <s v="Mighty Quinn's BBQ"/>
    <x v="10"/>
    <s v="Slaw"/>
    <n v="1"/>
    <s v="Sides"/>
    <m/>
    <n v="40.727518945156902"/>
    <n v="-73.988671302795396"/>
    <n v="40.745977099999998"/>
    <n v="-73.991552999999996"/>
    <d v="2014-10-12T21:45:04"/>
    <d v="2014-10-12T21:48:40"/>
    <d v="2014-10-12T22:00:00"/>
    <d v="2014-10-12T22:12:35"/>
    <n v="1.9117418982204981E-2"/>
    <n v="1.8681746679330924E-2"/>
    <d v="1899-12-30T00:14:57"/>
  </r>
  <r>
    <n v="1288823"/>
    <n v="285774"/>
    <n v="48603"/>
    <s v="bicycle"/>
    <s v="Blue Ribbon Sushi"/>
    <x v="4"/>
    <s v="Shumai"/>
    <n v="1"/>
    <s v="Appetizers"/>
    <d v="1899-12-30T00:12:47"/>
    <n v="40.7261096570601"/>
    <n v="-74.002491863200504"/>
    <n v="40.711045647923598"/>
    <n v="-74.005548465629701"/>
    <d v="2014-10-03T20:18:03"/>
    <d v="2014-10-03T20:37:24"/>
    <d v="2014-10-03T21:05:47"/>
    <d v="2014-10-03T21:12:29"/>
    <n v="3.7806990738317836E-2"/>
    <n v="1.5370985318930878E-2"/>
    <d v="1899-12-30T00:34:58"/>
  </r>
  <r>
    <n v="1462824"/>
    <n v="274232"/>
    <n v="3296"/>
    <s v="bicycle"/>
    <s v="Nobu Next Door"/>
    <x v="6"/>
    <s v="Salmon"/>
    <n v="2"/>
    <s v="Dinner Sushi &amp; Sashimi"/>
    <d v="1899-12-30T00:05:43"/>
    <n v="40.719386413349397"/>
    <n v="-74.008692501044905"/>
    <n v="40.722766956571398"/>
    <n v="-73.995883390568594"/>
    <d v="2014-10-26T19:41:49"/>
    <d v="2014-10-26T20:04:44"/>
    <d v="2014-10-26T20:20:13"/>
    <d v="2014-10-26T20:29:07"/>
    <n v="3.2849386574525852E-2"/>
    <n v="1.324769352265396E-2"/>
    <d v="1899-12-30T00:32:41"/>
  </r>
  <r>
    <n v="1281191"/>
    <n v="356014"/>
    <n v="31859"/>
    <s v="bicycle"/>
    <s v="2nd Ave Deli"/>
    <x v="27"/>
    <s v="Hot Pastrami"/>
    <n v="1"/>
    <s v="Sandwiches"/>
    <d v="1899-12-30T00:06:53"/>
    <n v="40.745299312570602"/>
    <n v="-73.9791375808162"/>
    <n v="40.774064349408299"/>
    <n v="-73.980629725393598"/>
    <d v="2014-10-02T19:07:15"/>
    <d v="2014-10-02T19:32:23"/>
    <d v="2014-10-02T19:41:20"/>
    <d v="2014-10-02T20:03:20"/>
    <n v="3.8952754635829479E-2"/>
    <n v="2.8803712255782911E-2"/>
    <d v="1899-12-30T00:27:13"/>
  </r>
  <r>
    <n v="1412538"/>
    <n v="97806"/>
    <n v="142394"/>
    <s v="bicycle"/>
    <s v="Shake Shack"/>
    <x v="2"/>
    <s v="Fries"/>
    <n v="2"/>
    <s v="Fries"/>
    <m/>
    <n v="40.758456774983799"/>
    <n v="-73.989140466129399"/>
    <n v="40.764786999999998"/>
    <n v="-73.982596000000001"/>
    <d v="2014-10-20T23:24:22"/>
    <d v="2014-10-20T23:26:18"/>
    <d v="2014-10-20T23:41:07"/>
    <d v="2014-10-20T23:54:03"/>
    <n v="2.0611527776054572E-2"/>
    <n v="9.105041772257726E-3"/>
    <d v="1899-12-30T00:16:45"/>
  </r>
  <r>
    <n v="1399152"/>
    <n v="167395"/>
    <n v="140794"/>
    <s v="walker"/>
    <s v="Serafina Fabulous Pizza"/>
    <x v="16"/>
    <s v="Di Sofia Focaccia"/>
    <n v="1"/>
    <s v="La Focaccia"/>
    <m/>
    <n v="40.776083193932998"/>
    <n v="-73.962171576462296"/>
    <n v="40.766728393999102"/>
    <n v="-73.952786207405495"/>
    <d v="2014-10-19T15:31:41"/>
    <m/>
    <m/>
    <d v="2014-10-19T16:23:21"/>
    <n v="3.5870474537659902E-2"/>
    <n v="1.3251318203694502E-2"/>
    <n v="-41931.647007997686"/>
  </r>
  <r>
    <n v="1347893"/>
    <n v="19480"/>
    <n v="151440"/>
    <s v="bicycle"/>
    <s v="Maison LadurÃ©e"/>
    <x v="11"/>
    <s v="Caramel a la fleur de sol"/>
    <n v="3"/>
    <s v="Macaroons (Individual)"/>
    <m/>
    <n v="40.770674225957698"/>
    <n v="-73.966114756096204"/>
    <n v="40.756048999999997"/>
    <n v="-73.972547000000006"/>
    <d v="2014-10-12T17:09:21"/>
    <d v="2014-10-12T17:20:07"/>
    <d v="2014-10-12T17:46:03"/>
    <d v="2014-10-12T18:00:35"/>
    <n v="3.5577384260250255E-2"/>
    <n v="1.597720238188825E-2"/>
    <d v="1899-12-30T00:36:42"/>
  </r>
  <r>
    <n v="1431687"/>
    <n v="270525"/>
    <n v="133293"/>
    <s v="bicycle"/>
    <s v="The Smile"/>
    <x v="0"/>
    <s v="Balsamic Chicken"/>
    <n v="1"/>
    <s v="Entrees"/>
    <d v="1899-12-30T00:20:50"/>
    <n v="40.726413182830903"/>
    <n v="-73.993821144104004"/>
    <n v="40.726064100000002"/>
    <n v="-73.989779299999995"/>
    <d v="2014-10-23T19:10:17"/>
    <d v="2014-10-23T19:34:49"/>
    <d v="2014-10-23T20:01:13"/>
    <d v="2014-10-23T20:07:16"/>
    <n v="3.9573368056153413E-2"/>
    <n v="4.0568907532667524E-3"/>
    <d v="1899-12-30T00:30:06"/>
  </r>
  <r>
    <n v="1320406"/>
    <n v="74711"/>
    <n v="128139"/>
    <s v="car"/>
    <s v="Delaney Barbecue: BrisketTown"/>
    <x v="10"/>
    <s v="Tasty Beans"/>
    <n v="1"/>
    <s v="Sides"/>
    <m/>
    <n v="40.711499858206501"/>
    <n v="-73.962879180908203"/>
    <n v="40.718565385400701"/>
    <n v="-73.964177321495299"/>
    <d v="2014-10-08T20:30:11"/>
    <d v="2014-10-08T20:36:46"/>
    <d v="2014-10-08T20:51:36"/>
    <d v="2014-10-08T21:05:40"/>
    <n v="2.464312499796506E-2"/>
    <n v="7.1837903307270922E-3"/>
    <d v="1899-12-30T00:21:25"/>
  </r>
  <r>
    <n v="1415944"/>
    <n v="243910"/>
    <n v="45026"/>
    <s v="bicycle"/>
    <s v="La Esquina Taqueria"/>
    <x v="8"/>
    <s v="Pescado A Las Brasas"/>
    <n v="3"/>
    <s v="Tacos"/>
    <d v="1899-12-30T00:03:52"/>
    <n v="40.721353749744097"/>
    <n v="-73.997525293959001"/>
    <n v="40.745007462849301"/>
    <n v="-74.000512486947102"/>
    <d v="2014-10-21T19:14:27"/>
    <d v="2014-10-21T19:25:46"/>
    <d v="2014-10-21T19:34:27"/>
    <d v="2014-10-21T19:55:16"/>
    <n v="2.8350810185656883E-2"/>
    <n v="2.3841591088085708E-2"/>
    <d v="1899-12-30T00:16:08"/>
  </r>
  <r>
    <n v="1315138"/>
    <n v="367099"/>
    <n v="123581"/>
    <s v="bicycle"/>
    <s v="Sushi Seki (archived)"/>
    <x v="4"/>
    <m/>
    <m/>
    <m/>
    <d v="1899-12-30T00:05:40"/>
    <n v="40.761836680634801"/>
    <n v="-73.960403720115593"/>
    <n v="40.744987100000003"/>
    <n v="-73.977298399999995"/>
    <d v="2014-10-07T20:09:09"/>
    <d v="2014-10-07T20:38:47"/>
    <d v="2014-10-07T20:43:07"/>
    <d v="2014-10-07T20:53:34"/>
    <n v="3.0837372687528841E-2"/>
    <n v="2.3860816749746053E-2"/>
    <d v="1899-12-30T00:28:18"/>
  </r>
  <r>
    <n v="1398111"/>
    <n v="270789"/>
    <n v="28765"/>
    <s v="bicycle"/>
    <s v="Vanessa's Dumplings"/>
    <x v="30"/>
    <s v="Shrimp Dumplings"/>
    <n v="1"/>
    <s v="Bolied"/>
    <d v="1899-12-30T00:06:55"/>
    <n v="40.732935902065101"/>
    <n v="-73.986443521670196"/>
    <n v="40.7489776739897"/>
    <n v="-73.990192462818101"/>
    <d v="2014-10-19T13:59:07"/>
    <d v="2014-10-19T14:17:35"/>
    <d v="2014-10-19T14:27:09"/>
    <d v="2014-10-19T14:43:29"/>
    <n v="3.0813136574579403E-2"/>
    <n v="1.6474010022192079E-2"/>
    <d v="1899-12-30T00:21:08"/>
  </r>
  <r>
    <n v="1411501"/>
    <n v="70193"/>
    <n v="20962"/>
    <s v="walker"/>
    <s v="Morimoto"/>
    <x v="8"/>
    <m/>
    <m/>
    <m/>
    <d v="1899-12-30T00:05:49"/>
    <n v="40.742923108859003"/>
    <n v="-74.007424315570006"/>
    <n v="40.771895600000001"/>
    <n v="-73.952059300000002"/>
    <d v="2014-10-20T21:21:24"/>
    <d v="2014-10-20T21:31:16"/>
    <d v="2014-10-20T21:47:37"/>
    <d v="2014-10-20T22:08:03"/>
    <n v="3.2396307869930752E-2"/>
    <n v="6.2487520289910524E-2"/>
    <d v="1899-12-30T00:20:23"/>
  </r>
  <r>
    <n v="1457732"/>
    <n v="109254"/>
    <n v="91807"/>
    <s v="walker"/>
    <s v="B&amp;H Photo Video"/>
    <x v="8"/>
    <m/>
    <m/>
    <m/>
    <m/>
    <n v="40.753005134448898"/>
    <n v="-73.996417719423306"/>
    <n v="40.743619600000002"/>
    <n v="-73.975287399999999"/>
    <d v="2014-10-26T13:34:59"/>
    <m/>
    <m/>
    <d v="2014-10-26T14:36:39"/>
    <n v="4.2819270835025236E-2"/>
    <n v="2.3120957069775152E-2"/>
    <n v="-41938.565964398149"/>
  </r>
  <r>
    <n v="1389506"/>
    <n v="271836"/>
    <n v="47407"/>
    <s v="bicycle"/>
    <s v="One Lucky Duck - Juice &amp; Takeaway"/>
    <x v="26"/>
    <s v="Swan Greens"/>
    <n v="1"/>
    <s v="Pressed Juices"/>
    <m/>
    <n v="40.735725000000002"/>
    <n v="-73.987126466589601"/>
    <n v="40.738131903846501"/>
    <n v="-73.987327478179694"/>
    <d v="2014-10-18T15:45:48"/>
    <d v="2014-10-18T15:48:09"/>
    <d v="2014-10-18T16:12:13"/>
    <d v="2014-10-18T16:15:57"/>
    <n v="2.0938414352713153E-2"/>
    <n v="2.4152829618166449E-3"/>
    <d v="1899-12-30T00:26:25"/>
  </r>
  <r>
    <n v="1357496"/>
    <n v="304365"/>
    <n v="57496"/>
    <s v="bicycle"/>
    <s v="Juice Press"/>
    <x v="3"/>
    <s v="Doctor Earth Juice"/>
    <n v="2"/>
    <s v="Cold Pressed Organic Juice Formulas"/>
    <m/>
    <n v="40.7634462798258"/>
    <n v="-73.965230848023893"/>
    <n v="40.785699899999997"/>
    <n v="-73.949793499999998"/>
    <d v="2014-10-13T20:35:38"/>
    <d v="2014-10-13T20:37:48"/>
    <d v="2014-10-13T20:46:26"/>
    <d v="2014-10-13T21:00:14"/>
    <n v="1.7086678242776543E-2"/>
    <n v="2.7083857274551676E-2"/>
    <d v="1899-12-30T00:10:48"/>
  </r>
  <r>
    <n v="1362218"/>
    <n v="110628"/>
    <n v="86938"/>
    <s v="car"/>
    <s v="Hatsuhana"/>
    <x v="6"/>
    <s v="Sushi Special (10pcs &amp; 1 Roll)"/>
    <n v="1"/>
    <s v="Sushi &amp; Sashimi Entrees"/>
    <d v="1899-12-30T00:18:35"/>
    <n v="40.756953066484797"/>
    <n v="-73.977232136600094"/>
    <n v="40.764438800000001"/>
    <n v="-73.973354499999999"/>
    <d v="2014-10-14T18:19:37"/>
    <d v="2014-10-14T18:33:05"/>
    <d v="2014-10-14T19:03:29"/>
    <d v="2014-10-14T19:20:01"/>
    <n v="4.1944305550714489E-2"/>
    <n v="8.4304372284614848E-3"/>
    <d v="1899-12-30T00:25:17"/>
  </r>
  <r>
    <n v="1281202"/>
    <n v="130820"/>
    <n v="151356"/>
    <s v="bicycle"/>
    <s v="Nobu Next Door"/>
    <x v="6"/>
    <s v="Spicy Bigeye Tuna Roll"/>
    <n v="2"/>
    <s v="Dinner Sushi Rolls"/>
    <d v="1899-12-30T00:13:40"/>
    <n v="40.719386413349397"/>
    <n v="-74.008692501044905"/>
    <n v="40.7183876"/>
    <n v="-74.004408699999999"/>
    <d v="2014-10-02T19:09:11"/>
    <d v="2014-10-02T20:06:26"/>
    <d v="2014-10-02T20:25:53"/>
    <d v="2014-10-02T20:30:07"/>
    <n v="5.6201122686616145E-2"/>
    <n v="4.3987020243786363E-3"/>
    <d v="1899-12-30T01:03:02"/>
  </r>
  <r>
    <n v="1348027"/>
    <n v="109987"/>
    <n v="154377"/>
    <s v="car"/>
    <s v="Momoya"/>
    <x v="6"/>
    <s v="Momoya Spicy Tuna"/>
    <n v="1"/>
    <s v="Signature Roll"/>
    <d v="1899-12-30T00:17:09"/>
    <n v="40.784077256376399"/>
    <n v="-73.9776224098444"/>
    <n v="40.776066100000001"/>
    <n v="-73.944389599999994"/>
    <d v="2014-10-12T17:26:56"/>
    <d v="2014-10-12T17:38:44"/>
    <d v="2014-10-12T18:13:06"/>
    <d v="2014-10-12T18:33:59"/>
    <n v="4.6553935186238959E-2"/>
    <n v="3.4184766733760023E-2"/>
    <d v="1899-12-30T00:29:00"/>
  </r>
  <r>
    <n v="1449506"/>
    <n v="389985"/>
    <n v="52826"/>
    <s v="bicycle"/>
    <s v="Serafina Meatpacking"/>
    <x v="16"/>
    <m/>
    <m/>
    <m/>
    <d v="1899-12-30T00:07:59"/>
    <n v="40.739612142248099"/>
    <n v="-74.006236460009603"/>
    <n v="40.716719699999999"/>
    <n v="-74.012299799999994"/>
    <d v="2014-10-25T18:13:13"/>
    <d v="2014-10-25T18:17:24"/>
    <d v="2014-10-25T18:32:44"/>
    <d v="2014-10-25T18:46:13"/>
    <n v="2.2919548609934282E-2"/>
    <n v="2.368180744625855E-2"/>
    <d v="1899-12-30T00:11:32"/>
  </r>
  <r>
    <n v="1391347"/>
    <n v="41409"/>
    <n v="35445"/>
    <s v="bicycle"/>
    <s v="Nobu Next Door"/>
    <x v="6"/>
    <s v="Sashimi Salad"/>
    <n v="2"/>
    <s v="Dinner Cold Dishes"/>
    <d v="1899-12-30T00:07:58"/>
    <n v="40.719386413349397"/>
    <n v="-74.008692501044905"/>
    <n v="40.721755600000002"/>
    <n v="-74.004034899999994"/>
    <d v="2014-10-18T19:10:28"/>
    <d v="2014-10-18T19:41:02"/>
    <d v="2014-10-18T20:02:32"/>
    <d v="2014-10-18T20:08:05"/>
    <n v="4.0004907408729196E-2"/>
    <n v="5.2255423526139265E-3"/>
    <d v="1899-12-30T00:44:06"/>
  </r>
  <r>
    <n v="1407264"/>
    <n v="58326"/>
    <n v="52826"/>
    <s v="bicycle"/>
    <s v="Doughnut Plant Chelsea"/>
    <x v="32"/>
    <s v="Chocolate Hazelnut"/>
    <n v="1"/>
    <s v="Doughseed Doughnuts"/>
    <m/>
    <n v="40.744563916288797"/>
    <n v="-73.996630052861306"/>
    <n v="40.753408067891897"/>
    <n v="-73.987587317812199"/>
    <d v="2014-10-20T09:00:39"/>
    <d v="2014-10-20T09:07:06"/>
    <d v="2014-10-20T09:18:56"/>
    <d v="2014-10-20T09:48:52"/>
    <n v="3.3487766202597413E-2"/>
    <n v="1.2648718304514398E-2"/>
    <d v="1899-12-30T00:18:18"/>
  </r>
  <r>
    <n v="1416345"/>
    <n v="59245"/>
    <n v="7833"/>
    <s v="bicycle"/>
    <s v="sweetgreen"/>
    <x v="20"/>
    <s v="Bottled Water"/>
    <n v="1"/>
    <s v="Drinks"/>
    <m/>
    <n v="40.745078589413303"/>
    <n v="-73.988821506500202"/>
    <n v="40.736645799999998"/>
    <n v="-73.993424700000006"/>
    <d v="2014-10-21T19:53:44"/>
    <d v="2014-10-21T20:02:15"/>
    <d v="2014-10-21T20:19:04"/>
    <d v="2014-10-21T20:25:26"/>
    <n v="2.2018842588295229E-2"/>
    <n v="9.6073579971704005E-3"/>
    <d v="1899-12-30T00:25:20"/>
  </r>
  <r>
    <n v="1296346"/>
    <n v="55334"/>
    <n v="38652"/>
    <s v="bicycle"/>
    <s v="Claw Daddy's"/>
    <x v="8"/>
    <m/>
    <m/>
    <m/>
    <d v="1899-12-30T00:04:17"/>
    <n v="40.722166411000202"/>
    <n v="-73.9883488745389"/>
    <n v="40.723323999999998"/>
    <n v="-73.991335000000007"/>
    <d v="2014-10-04T21:21:06"/>
    <d v="2014-10-04T21:28:32"/>
    <d v="2014-10-04T21:37:26"/>
    <d v="2014-10-04T21:42:07"/>
    <n v="1.4590486112865619E-2"/>
    <n v="3.2026485230064548E-3"/>
    <d v="1899-12-30T00:12:03"/>
  </r>
  <r>
    <n v="1324885"/>
    <n v="314480"/>
    <n v="137297"/>
    <s v="bicycle"/>
    <s v="Shake Shack"/>
    <x v="2"/>
    <s v="Shackburger"/>
    <n v="1"/>
    <s v="Burgers"/>
    <m/>
    <n v="40.740884357811296"/>
    <n v="-73.988198676721197"/>
    <n v="40.746968600000002"/>
    <n v="-73.990440599999999"/>
    <d v="2014-10-09T18:24:04"/>
    <d v="2014-10-09T18:35:22"/>
    <d v="2014-10-09T19:10:03"/>
    <d v="2014-10-09T19:20:16"/>
    <n v="3.9027557868394069E-2"/>
    <n v="6.4841516791995105E-3"/>
    <d v="1899-12-30T00:45:59"/>
  </r>
  <r>
    <n v="1475879"/>
    <n v="122609"/>
    <n v="156557"/>
    <s v="car"/>
    <s v="Postmates Liquor Store"/>
    <x v="36"/>
    <s v="Chateau Peyredon Lagravette Haut-Medoc Bordeaux"/>
    <n v="1"/>
    <s v="Bordeaux Blend"/>
    <m/>
    <n v="40.779598"/>
    <n v="-73.947388000000004"/>
    <n v="40.7093232"/>
    <n v="-74.015866500000001"/>
    <d v="2014-10-28T20:32:40"/>
    <d v="2014-10-28T20:30:29"/>
    <d v="2014-10-28T20:36:49"/>
    <d v="2014-10-28T21:11:19"/>
    <n v="2.6849675923585892E-2"/>
    <n v="9.8121620845202484E-2"/>
    <d v="1899-12-30T00:04:09"/>
  </r>
  <r>
    <n v="1337074"/>
    <n v="115610"/>
    <n v="146356"/>
    <s v="car"/>
    <s v="Whole Foods Market"/>
    <x v="17"/>
    <s v="Shea Butter Bubble Bath, Lavender"/>
    <n v="1"/>
    <s v="Bath &amp; Shower Products"/>
    <m/>
    <n v="40.723954999999997"/>
    <n v="-73.991828999999996"/>
    <n v="40.723572169224497"/>
    <n v="-74.010858123991"/>
    <d v="2014-10-11T09:55:32"/>
    <d v="2014-10-11T10:18:25"/>
    <d v="2014-10-11T11:19:15"/>
    <d v="2014-10-11T11:34:03"/>
    <n v="6.841201389033813E-2"/>
    <n v="1.9032974524957183E-2"/>
    <d v="1899-12-30T01:23:43"/>
  </r>
  <r>
    <n v="1414672"/>
    <n v="354016"/>
    <n v="101359"/>
    <s v="bicycle"/>
    <s v="Waverly Diner"/>
    <x v="0"/>
    <s v="Mushroom &amp; Cheese Omelette"/>
    <n v="1"/>
    <s v="Combination Omelettes"/>
    <d v="1899-12-30T00:03:39"/>
    <n v="40.733012217980502"/>
    <n v="-74.000056049049903"/>
    <n v="40.723329499999998"/>
    <n v="-73.991501799999995"/>
    <d v="2014-10-21T15:36:57"/>
    <d v="2014-10-21T15:44:49"/>
    <d v="2014-10-21T15:50:11"/>
    <d v="2014-10-21T16:00:58"/>
    <n v="1.6669930555508472E-2"/>
    <n v="1.2920147224308723E-2"/>
    <d v="1899-12-30T00:09:34"/>
  </r>
  <r>
    <n v="1299238"/>
    <n v="102438"/>
    <n v="60149"/>
    <s v="car"/>
    <s v="Brooklyn Bagel &amp; Coffee Co."/>
    <x v="18"/>
    <s v="Cole Brewed Iced Coffee"/>
    <n v="1"/>
    <s v="Iced Coffee Bar"/>
    <m/>
    <n v="40.746279063314802"/>
    <n v="-73.997949958145199"/>
    <n v="40.722436399999999"/>
    <n v="-73.988352399999997"/>
    <d v="2014-10-05T11:34:46"/>
    <d v="2014-10-05T12:05:55"/>
    <d v="2014-10-05T12:27:44"/>
    <d v="2014-10-05T12:47:30"/>
    <n v="5.0503541664511431E-2"/>
    <n v="2.5701862117238922E-2"/>
    <d v="1899-12-30T00:52:58"/>
  </r>
  <r>
    <n v="1324575"/>
    <n v="52832"/>
    <n v="69993"/>
    <s v="bicycle"/>
    <s v="Han Dynasty"/>
    <x v="30"/>
    <s v="Dry Pepper Style"/>
    <n v="1"/>
    <s v="Entrees"/>
    <d v="1899-12-30T00:03:12"/>
    <n v="40.732213000000002"/>
    <n v="-73.988072000000003"/>
    <n v="40.776966999999999"/>
    <n v="-73.956244999999996"/>
    <d v="2014-10-09T17:11:43"/>
    <d v="2014-10-09T17:20:29"/>
    <d v="2014-10-09T17:29:18"/>
    <d v="2014-10-09T17:49:20"/>
    <n v="2.6117881949176081E-2"/>
    <n v="5.4917014166833755E-2"/>
    <d v="1899-12-30T00:14:23"/>
  </r>
  <r>
    <n v="1440078"/>
    <n v="143373"/>
    <n v="158266"/>
    <s v="scooter"/>
    <s v="Franchia"/>
    <x v="12"/>
    <s v="Assorted Dumplings"/>
    <n v="1"/>
    <s v="Franchia's Dumplings"/>
    <d v="1899-12-30T00:04:30"/>
    <n v="40.747551298139399"/>
    <n v="-73.981140572600495"/>
    <n v="40.762309000000002"/>
    <n v="-73.973977899999994"/>
    <d v="2014-10-24T19:30:08"/>
    <d v="2014-10-24T19:41:04"/>
    <d v="2014-10-24T19:51:24"/>
    <d v="2014-10-24T20:02:06"/>
    <n v="2.2202581014425959E-2"/>
    <n v="1.6404073975339349E-2"/>
    <d v="1899-12-30T00:16:47"/>
  </r>
  <r>
    <n v="1408190"/>
    <n v="62730"/>
    <n v="158791"/>
    <s v="car"/>
    <s v="Juice Generation"/>
    <x v="3"/>
    <s v="Coco Acai Bowl"/>
    <n v="1"/>
    <s v="Acai Bowls"/>
    <m/>
    <n v="40.723925150421103"/>
    <n v="-73.996911048889203"/>
    <n v="40.720115999999997"/>
    <n v="-73.999296999999999"/>
    <d v="2014-10-20T13:39:18"/>
    <d v="2014-10-20T13:53:02"/>
    <d v="2014-10-20T14:04:20"/>
    <d v="2014-10-20T14:07:15"/>
    <n v="1.9412141198699828E-2"/>
    <n v="4.4947068462486183E-3"/>
    <d v="1899-12-30T00:25:02"/>
  </r>
  <r>
    <n v="1315182"/>
    <n v="201808"/>
    <n v="65038"/>
    <s v="car"/>
    <s v="Momofuku Milk Bar"/>
    <x v="11"/>
    <s v="Pork Bun"/>
    <n v="1"/>
    <s v="Buns"/>
    <m/>
    <n v="40.714047313412998"/>
    <n v="-73.954921066761003"/>
    <n v="40.716295000000002"/>
    <n v="-73.955720999999997"/>
    <d v="2014-10-07T20:12:15"/>
    <d v="2014-10-07T20:22:52"/>
    <d v="2014-10-07T20:35:42"/>
    <d v="2014-10-07T20:40:40"/>
    <n v="1.973616897885222E-2"/>
    <n v="2.3857887962367326E-3"/>
    <d v="1899-12-30T00:23:27"/>
  </r>
  <r>
    <n v="1345129"/>
    <n v="365469"/>
    <n v="133452"/>
    <s v="bicycle"/>
    <s v="Wo Hop Restaurant"/>
    <x v="30"/>
    <s v="Fried Wonton"/>
    <n v="1"/>
    <s v="Appetizers"/>
    <d v="1899-12-30T00:05:34"/>
    <n v="40.714464086511597"/>
    <n v="-73.999115824699402"/>
    <n v="40.744244623012897"/>
    <n v="-73.979012332925507"/>
    <d v="2014-10-12T12:09:20"/>
    <d v="2014-10-12T12:16:52"/>
    <d v="2014-10-12T12:35:42"/>
    <d v="2014-10-12T13:08:06"/>
    <n v="4.0820451395120472E-2"/>
    <n v="3.5930916155982949E-2"/>
    <d v="1899-12-30T00:20:48"/>
  </r>
  <r>
    <n v="1321056"/>
    <n v="54788"/>
    <n v="102353"/>
    <s v="car"/>
    <s v="Pinkberry"/>
    <x v="43"/>
    <s v="Original"/>
    <n v="1"/>
    <s v="Frozen Yogurt with Toppings"/>
    <m/>
    <n v="40.747535707342003"/>
    <n v="-73.986219698857099"/>
    <n v="40.744313499999997"/>
    <n v="-73.987313900000004"/>
    <d v="2014-10-08T21:46:55"/>
    <d v="2014-10-08T21:46:24"/>
    <d v="2014-10-08T22:03:14"/>
    <d v="2014-10-08T22:08:19"/>
    <n v="1.4852557869744487E-2"/>
    <n v="3.4029246679894791E-3"/>
    <d v="1899-12-30T00:16:19"/>
  </r>
  <r>
    <n v="1283587"/>
    <n v="208857"/>
    <n v="142394"/>
    <s v="bicycle"/>
    <s v="Duane Reade"/>
    <x v="15"/>
    <m/>
    <m/>
    <m/>
    <m/>
    <n v="40.767842318279001"/>
    <n v="-73.955798149108901"/>
    <n v="40.768211186900501"/>
    <n v="-73.957481579442202"/>
    <d v="2014-10-02T23:18:00"/>
    <m/>
    <m/>
    <d v="2014-10-02T23:35:54"/>
    <n v="1.2431886570993811E-2"/>
    <n v="1.7233693008192649E-3"/>
    <n v="-41914.970832662038"/>
  </r>
  <r>
    <n v="1345012"/>
    <n v="327527"/>
    <n v="91807"/>
    <s v="walker"/>
    <s v="Parm"/>
    <x v="16"/>
    <s v="Meatball Parm"/>
    <n v="1"/>
    <s v="Sandwiches"/>
    <d v="1899-12-30T00:08:47"/>
    <n v="40.723019825000002"/>
    <n v="-73.995853999999994"/>
    <n v="40.7339249279188"/>
    <n v="-73.995033949128199"/>
    <d v="2014-10-12T11:50:43"/>
    <d v="2014-10-12T11:58:57"/>
    <d v="2014-10-12T12:15:47"/>
    <d v="2014-10-12T12:24:52"/>
    <n v="2.37254282401409E-2"/>
    <n v="1.0935892880872149E-2"/>
    <d v="1899-12-30T00:16:18"/>
  </r>
  <r>
    <n v="1297930"/>
    <n v="168053"/>
    <n v="140919"/>
    <s v="bicycle"/>
    <s v="Bagel Boss NYC"/>
    <x v="8"/>
    <m/>
    <m/>
    <m/>
    <d v="1899-12-30T00:07:17"/>
    <n v="40.732198128763201"/>
    <n v="-73.9818120580113"/>
    <n v="40.731791999999999"/>
    <n v="-73.987590800000007"/>
    <d v="2014-10-05T00:29:14"/>
    <d v="2014-10-05T00:51:37"/>
    <d v="2014-10-05T00:57:27"/>
    <d v="2014-10-05T01:04:16"/>
    <n v="2.4327777777216397E-2"/>
    <n v="5.7929957314275613E-3"/>
    <d v="1899-12-30T00:20:55"/>
  </r>
  <r>
    <n v="1299168"/>
    <n v="270525"/>
    <n v="60761"/>
    <s v="bicycle"/>
    <s v="The Smile"/>
    <x v="0"/>
    <s v="Buckwheat Waffles"/>
    <n v="1"/>
    <s v="Plates &amp; Sandwiches"/>
    <d v="1899-12-30T00:02:13"/>
    <n v="40.726413182830903"/>
    <n v="-73.993821144104004"/>
    <n v="40.726064100000002"/>
    <n v="-73.989779299999995"/>
    <d v="2014-10-05T11:15:03"/>
    <d v="2014-10-05T11:15:29"/>
    <d v="2014-10-05T11:33:16"/>
    <d v="2014-10-05T11:39:50"/>
    <n v="1.7202916664246004E-2"/>
    <n v="4.0568907532667524E-3"/>
    <d v="1899-12-30T00:16:00"/>
  </r>
  <r>
    <n v="1469557"/>
    <n v="110792"/>
    <n v="154955"/>
    <s v="bicycle"/>
    <s v="Blue Ribbon Sushi"/>
    <x v="4"/>
    <s v="Miso"/>
    <n v="1"/>
    <s v="Osuimono (Soups)"/>
    <d v="1899-12-30T00:04:35"/>
    <n v="40.7261096570601"/>
    <n v="-74.002491863200504"/>
    <n v="40.734203000000001"/>
    <n v="-73.996025000000003"/>
    <d v="2014-10-27T18:30:38"/>
    <d v="2014-10-27T18:55:36"/>
    <d v="2014-10-27T19:10:27"/>
    <d v="2014-10-27T19:19:40"/>
    <n v="3.4057118056807667E-2"/>
    <n v="1.0359658276064873E-2"/>
    <d v="1899-12-30T00:35:14"/>
  </r>
  <r>
    <n v="1362581"/>
    <n v="97440"/>
    <n v="67899"/>
    <s v="car"/>
    <s v="Scarpetta"/>
    <x v="8"/>
    <m/>
    <m/>
    <m/>
    <m/>
    <n v="40.740898658716802"/>
    <n v="-74.004939565806296"/>
    <n v="40.744783300000002"/>
    <n v="-73.986007400000005"/>
    <d v="2014-10-14T19:17:18"/>
    <d v="2014-10-14T19:23:15"/>
    <d v="2014-10-14T19:53:36"/>
    <d v="2014-10-14T20:08:22"/>
    <n v="3.5460972219880205E-2"/>
    <n v="1.9326596700299608E-2"/>
    <d v="1899-12-30T00:36:18"/>
  </r>
  <r>
    <n v="1342543"/>
    <n v="234933"/>
    <n v="146883"/>
    <s v="bicycle"/>
    <s v="Momofuku Noodle Bar"/>
    <x v="8"/>
    <s v="Spicy Miso Ramen"/>
    <n v="1"/>
    <s v="Bowls"/>
    <m/>
    <n v="40.729110403548901"/>
    <n v="-73.984245455566395"/>
    <n v="40.718204"/>
    <n v="-73.992232999999999"/>
    <d v="2014-10-11T22:15:36"/>
    <d v="2014-10-11T22:21:31"/>
    <d v="2014-10-11T23:13:51"/>
    <d v="2014-10-11T23:34:17"/>
    <n v="5.4647453704092186E-2"/>
    <n v="1.3518524492350616E-2"/>
    <d v="1899-12-30T00:58:15"/>
  </r>
  <r>
    <n v="1365565"/>
    <n v="59673"/>
    <n v="163947"/>
    <s v="bicycle"/>
    <s v="Tompkins Square Bagels"/>
    <x v="7"/>
    <s v="Challah French Toast"/>
    <n v="1"/>
    <s v="Breakfast"/>
    <m/>
    <n v="40.72813"/>
    <n v="-73.982020000000006"/>
    <n v="40.727404999999997"/>
    <n v="-73.991802000000007"/>
    <d v="2014-10-15T11:11:02"/>
    <d v="2014-10-15T11:21:05"/>
    <d v="2014-10-15T11:49:25"/>
    <d v="2014-10-15T12:01:37"/>
    <n v="3.5125497684930451E-2"/>
    <n v="9.808830154510232E-3"/>
    <d v="1899-12-30T00:38:23"/>
  </r>
  <r>
    <n v="1446825"/>
    <n v="175290"/>
    <n v="23359"/>
    <s v="bicycle"/>
    <s v="Shake Shack"/>
    <x v="2"/>
    <s v="Smoke Shack"/>
    <n v="1"/>
    <s v="Burgers"/>
    <m/>
    <n v="40.7152793278103"/>
    <n v="-74.014860391616807"/>
    <n v="40.7045575"/>
    <n v="-74.007581400000007"/>
    <d v="2014-10-25T14:38:57"/>
    <d v="2014-10-25T14:52:52"/>
    <d v="2014-10-25T15:12:42"/>
    <d v="2014-10-25T15:35:20"/>
    <n v="3.9154814810899552E-2"/>
    <n v="1.2959217204414253E-2"/>
    <d v="1899-12-30T00:33:45"/>
  </r>
  <r>
    <n v="1345347"/>
    <n v="293381"/>
    <n v="9549"/>
    <s v="bicycle"/>
    <s v="sweetgreen"/>
    <x v="20"/>
    <s v="Salad"/>
    <n v="1"/>
    <s v="Make Your Own"/>
    <m/>
    <n v="40.745078589413303"/>
    <n v="-73.988821506500202"/>
    <n v="40.741349"/>
    <n v="-74.001902099999995"/>
    <d v="2014-10-12T12:48:57"/>
    <d v="2014-10-12T12:58:54"/>
    <d v="2014-10-12T13:10:13"/>
    <d v="2014-10-12T13:24:58"/>
    <n v="2.5017939813551493E-2"/>
    <n v="1.3601902936673016E-2"/>
    <d v="1899-12-30T00:21:17"/>
  </r>
  <r>
    <n v="1295399"/>
    <n v="361654"/>
    <n v="149967"/>
    <s v="bicycle"/>
    <s v="The Meatball Shop"/>
    <x v="16"/>
    <s v="Freshly-Milled Polenta"/>
    <n v="2"/>
    <s v="Stick To Your Bones"/>
    <d v="1899-12-30T00:04:05"/>
    <n v="40.771491247520302"/>
    <n v="-73.956334145089798"/>
    <n v="40.766866299999997"/>
    <n v="-73.960955999999996"/>
    <d v="2014-10-04T19:36:00"/>
    <d v="2014-10-04T19:40:04"/>
    <d v="2014-10-04T19:59:54"/>
    <d v="2014-10-04T20:08:38"/>
    <n v="2.2665381940896623E-2"/>
    <n v="6.5384770685918163E-3"/>
    <d v="1899-12-30T00:19:49"/>
  </r>
  <r>
    <n v="1436140"/>
    <n v="140811"/>
    <n v="170737"/>
    <s v="bicycle"/>
    <s v="Mighty Quinn's BBQ"/>
    <x v="10"/>
    <s v="Burnt End Baked Beans"/>
    <n v="1"/>
    <s v="Sides"/>
    <m/>
    <n v="40.727518945156902"/>
    <n v="-73.988671302795396"/>
    <n v="40.738275199999997"/>
    <n v="-73.982284899999996"/>
    <d v="2014-10-24T12:34:59"/>
    <d v="2014-10-24T12:42:21"/>
    <d v="2014-10-24T13:01:11"/>
    <d v="2014-10-24T13:10:47"/>
    <n v="2.485413194517605E-2"/>
    <n v="1.2509322879943994E-2"/>
    <d v="1899-12-30T00:26:12"/>
  </r>
  <r>
    <n v="1399562"/>
    <n v="386747"/>
    <n v="47756"/>
    <s v="bicycle"/>
    <s v="Juice Press"/>
    <x v="3"/>
    <m/>
    <m/>
    <m/>
    <m/>
    <n v="40.738867554505397"/>
    <n v="-74.002747450310295"/>
    <n v="40.745579300000003"/>
    <n v="-74.005335700000003"/>
    <d v="2014-10-19T16:12:05"/>
    <d v="2014-10-19T16:34:37"/>
    <d v="2014-10-19T16:45:01"/>
    <d v="2014-10-19T16:49:53"/>
    <n v="2.6248692127410322E-2"/>
    <n v="7.1935084653203399E-3"/>
    <d v="1899-12-30T00:32:55"/>
  </r>
  <r>
    <n v="1384053"/>
    <n v="133790"/>
    <n v="138057"/>
    <s v="car"/>
    <s v="Shake Shack"/>
    <x v="2"/>
    <s v="Cheese Fries"/>
    <n v="1"/>
    <s v="Fries"/>
    <m/>
    <n v="40.779126065705498"/>
    <n v="-73.954904894578206"/>
    <n v="40.766866299999997"/>
    <n v="-73.960955999999996"/>
    <d v="2014-10-17T21:24:50"/>
    <d v="2014-10-17T21:26:51"/>
    <d v="2014-10-17T22:00:41"/>
    <d v="2014-10-17T22:11:03"/>
    <n v="3.2095983799081296E-2"/>
    <n v="1.3671785983527997E-2"/>
    <d v="1899-12-30T00:35:51"/>
  </r>
  <r>
    <n v="1294213"/>
    <n v="43365"/>
    <n v="81285"/>
    <s v="bicycle"/>
    <s v="Levain Bakery"/>
    <x v="7"/>
    <s v="Dark Chocolate Chocolate Chip"/>
    <n v="2"/>
    <s v="Cookies"/>
    <m/>
    <n v="40.779930093814997"/>
    <n v="-73.980334997177096"/>
    <n v="40.783625000000001"/>
    <n v="-73.949077000000003"/>
    <d v="2014-10-04T16:38:51"/>
    <d v="2014-10-04T16:39:41"/>
    <d v="2014-10-04T17:14:29"/>
    <d v="2014-10-04T17:30:35"/>
    <n v="3.59323148149997E-2"/>
    <n v="3.1475621030237551E-2"/>
    <d v="1899-12-30T00:35:39"/>
  </r>
  <r>
    <n v="1461066"/>
    <n v="59105"/>
    <n v="175555"/>
    <s v="car"/>
    <s v="Sushi of Gari 46"/>
    <x v="6"/>
    <s v="Salmon Roe Sushi"/>
    <n v="3"/>
    <s v="Sushi"/>
    <d v="1899-12-30T00:10:26"/>
    <n v="40.760654436198898"/>
    <n v="-73.989582752602004"/>
    <n v="40.743701000000001"/>
    <n v="-73.987386000000001"/>
    <d v="2014-10-26T17:56:17"/>
    <d v="2014-10-26T18:04:57"/>
    <d v="2014-10-26T18:24:51"/>
    <d v="2014-10-26T18:41:55"/>
    <n v="3.1693854165496305E-2"/>
    <n v="1.7095166595984521E-2"/>
    <d v="1899-12-30T00:18:09"/>
  </r>
  <r>
    <n v="1285083"/>
    <n v="21736"/>
    <n v="73175"/>
    <s v="bicycle"/>
    <s v="Trader Joe's"/>
    <x v="17"/>
    <s v="3 Berry Granola"/>
    <n v="1"/>
    <s v="Breakfast &amp; Cereal"/>
    <m/>
    <n v="40.778503999999998"/>
    <n v="-73.982091999999994"/>
    <n v="40.7805985322236"/>
    <n v="-73.9790155108672"/>
    <d v="2014-10-03T12:22:40"/>
    <d v="2014-10-03T13:01:13"/>
    <d v="2014-10-03T14:01:04"/>
    <d v="2014-10-03T14:17:29"/>
    <n v="7.9729814817255829E-2"/>
    <n v="3.7218074399289142E-3"/>
    <d v="1899-12-30T01:38:24"/>
  </r>
  <r>
    <n v="1398715"/>
    <n v="59275"/>
    <n v="140794"/>
    <s v="walker"/>
    <s v="Sarabeth's East"/>
    <x v="0"/>
    <s v="Three Pepper Home Fries"/>
    <n v="1"/>
    <s v="Sides"/>
    <d v="1899-12-30T00:04:38"/>
    <n v="40.784877344265098"/>
    <n v="-73.955926608873398"/>
    <n v="40.773668000000001"/>
    <n v="-73.962504899999999"/>
    <d v="2014-10-19T14:57:01"/>
    <d v="2014-10-19T15:07:18"/>
    <d v="2014-10-19T15:19:08"/>
    <d v="2014-10-19T15:26:58"/>
    <n v="2.0795833333977498E-2"/>
    <n v="1.299705016531795E-2"/>
    <d v="1899-12-30T00:17:28"/>
  </r>
  <r>
    <n v="1362496"/>
    <n v="62359"/>
    <n v="104989"/>
    <s v="bicycle"/>
    <s v="Pylos"/>
    <x v="22"/>
    <s v="Melitzanosalata"/>
    <n v="1"/>
    <s v="Mezethes (Appetizers served cold)"/>
    <d v="1899-12-30T00:06:11"/>
    <n v="40.726269000000002"/>
    <n v="-73.984061999999994"/>
    <n v="40.724780000000003"/>
    <n v="-73.980463"/>
    <d v="2014-10-14T19:04:34"/>
    <d v="2014-10-14T19:08:42"/>
    <d v="2014-10-14T19:41:02"/>
    <d v="2014-10-14T19:44:53"/>
    <n v="2.7992546296445653E-2"/>
    <n v="3.8948584056363355E-3"/>
    <d v="1899-12-30T00:30:17"/>
  </r>
  <r>
    <n v="1370631"/>
    <n v="287104"/>
    <n v="140096"/>
    <s v="bicycle"/>
    <s v="Walgreens"/>
    <x v="15"/>
    <m/>
    <m/>
    <m/>
    <m/>
    <n v="40.747183555317001"/>
    <n v="-73.977105871557399"/>
    <n v="40.748395000000002"/>
    <n v="-73.9798689"/>
    <d v="2014-10-15T22:36:31"/>
    <d v="2014-10-15T22:46:59"/>
    <d v="2014-10-15T23:00:19"/>
    <d v="2014-10-15T23:03:43"/>
    <n v="1.889155092794681E-2"/>
    <n v="3.0169395742364415E-3"/>
    <d v="1899-12-30T00:23:49"/>
  </r>
  <r>
    <n v="1386666"/>
    <n v="137606"/>
    <n v="118095"/>
    <s v="bicycle"/>
    <s v="Duane Reade"/>
    <x v="15"/>
    <m/>
    <m/>
    <m/>
    <m/>
    <n v="40.750770580413501"/>
    <n v="-73.987114988543794"/>
    <n v="40.751382499999998"/>
    <n v="-73.986231799999999"/>
    <d v="2014-10-18T02:07:34"/>
    <d v="2014-10-18T02:24:15"/>
    <d v="2014-10-18T02:44:08"/>
    <d v="2014-10-18T02:47:06"/>
    <n v="2.7452650465420447E-2"/>
    <n v="1.074461532224577E-3"/>
    <d v="1899-12-30T00:36:34"/>
  </r>
  <r>
    <n v="1285907"/>
    <n v="143380"/>
    <n v="140206"/>
    <s v="bicycle"/>
    <s v="Maison LadurÃ©e"/>
    <x v="11"/>
    <s v="Cassis et Violette"/>
    <n v="1"/>
    <s v="Macaroons (Individual)"/>
    <m/>
    <n v="40.770674225957698"/>
    <n v="-73.966114756096204"/>
    <n v="40.763869399999997"/>
    <n v="-73.962972899999997"/>
    <d v="2014-10-03T14:53:10"/>
    <d v="2014-10-03T15:08:02"/>
    <d v="2014-10-03T15:23:05"/>
    <d v="2014-10-03T15:33:11"/>
    <n v="2.7780532407632563E-2"/>
    <n v="7.4951261526324114E-3"/>
    <d v="1899-12-30T00:29:55"/>
  </r>
  <r>
    <n v="1432665"/>
    <n v="342107"/>
    <n v="81285"/>
    <s v="bicycle"/>
    <s v="Naya Mezze &amp; Grill"/>
    <x v="8"/>
    <m/>
    <m/>
    <m/>
    <d v="1899-12-30T00:06:57"/>
    <n v="40.758332169047101"/>
    <n v="-73.966045880288206"/>
    <n v="40.767449999999997"/>
    <n v="-73.992028000000005"/>
    <d v="2014-10-23T20:49:58"/>
    <d v="2014-10-23T20:55:45"/>
    <d v="2014-10-23T21:23:01"/>
    <d v="2014-10-23T21:37:55"/>
    <n v="3.3298425929388031E-2"/>
    <n v="2.7535529521035502E-2"/>
    <d v="1899-12-30T00:26:06"/>
  </r>
  <r>
    <n v="1419964"/>
    <n v="141783"/>
    <n v="128256"/>
    <s v="bicycle"/>
    <s v="24 Central Park South"/>
    <x v="8"/>
    <m/>
    <m/>
    <m/>
    <m/>
    <n v="40.764702999999997"/>
    <n v="-73.974954999999994"/>
    <n v="40.710655000000003"/>
    <n v="-73.963948400000007"/>
    <d v="2014-10-22T11:40:14"/>
    <d v="2014-10-22T11:37:35"/>
    <d v="2014-10-22T11:52:27"/>
    <d v="2014-10-22T12:36:33"/>
    <n v="3.9116793981520459E-2"/>
    <n v="5.5157334485625174E-2"/>
    <d v="1899-12-30T00:12:13"/>
  </r>
  <r>
    <n v="1323209"/>
    <n v="120490"/>
    <n v="101359"/>
    <s v="bicycle"/>
    <s v="Parm"/>
    <x v="16"/>
    <s v="Choose 3 Vegetables"/>
    <n v="1"/>
    <s v="Vegetables"/>
    <d v="1899-12-30T00:10:08"/>
    <n v="40.723019825000002"/>
    <n v="-73.995853999999994"/>
    <n v="40.753279800000001"/>
    <n v="-73.986829700000001"/>
    <d v="2014-10-09T12:53:47"/>
    <d v="2014-10-09T13:09:35"/>
    <d v="2014-10-09T13:28:02"/>
    <d v="2014-10-09T13:57:43"/>
    <n v="4.4389965274604037E-2"/>
    <n v="3.1576954848282809E-2"/>
    <d v="1899-12-30T00:24:06"/>
  </r>
  <r>
    <n v="1350214"/>
    <n v="134760"/>
    <n v="154545"/>
    <s v="bicycle"/>
    <s v="Pinkberry"/>
    <x v="43"/>
    <m/>
    <m/>
    <m/>
    <m/>
    <n v="40.737189999999998"/>
    <n v="-73.996953000000005"/>
    <n v="40.738061561623297"/>
    <n v="-73.997736427530597"/>
    <d v="2014-10-12T20:29:15"/>
    <m/>
    <m/>
    <d v="2014-10-12T20:41:11"/>
    <n v="8.2839236129075289E-3"/>
    <n v="1.1719122658705591E-3"/>
    <n v="-41924.853644259259"/>
  </r>
  <r>
    <n v="1450406"/>
    <n v="113068"/>
    <n v="66416"/>
    <s v="bicycle"/>
    <s v="Mr Chow - Tribeca"/>
    <x v="8"/>
    <m/>
    <m/>
    <m/>
    <d v="1899-12-30T00:03:13"/>
    <n v="40.720041528861898"/>
    <n v="-74.008531826427401"/>
    <n v="40.723948499999999"/>
    <n v="-74.003447499999993"/>
    <d v="2014-10-25T19:28:18"/>
    <d v="2014-10-25T19:47:49"/>
    <d v="2014-10-25T19:53:11"/>
    <d v="2014-10-25T20:00:45"/>
    <n v="2.2529282403411344E-2"/>
    <n v="6.4120822432644359E-3"/>
    <d v="1899-12-30T00:21:39"/>
  </r>
  <r>
    <n v="1412602"/>
    <n v="222443"/>
    <n v="123581"/>
    <s v="bicycle"/>
    <s v="Carnegie Deli"/>
    <x v="27"/>
    <s v="Baked Meatloaf"/>
    <n v="1"/>
    <s v="West Side Specialties"/>
    <d v="1899-12-30T00:02:30"/>
    <n v="40.764135025007903"/>
    <n v="-73.981192225407696"/>
    <n v="40.767588000000003"/>
    <n v="-73.983148"/>
    <d v="2014-10-20T23:39:30"/>
    <d v="2014-10-20T23:56:50"/>
    <d v="2014-10-21T00:02:40"/>
    <d v="2014-10-21T00:09:23"/>
    <n v="2.0746655092807487E-2"/>
    <n v="3.9683863914660973E-3"/>
    <d v="1899-12-30T00:20:40"/>
  </r>
  <r>
    <n v="1317106"/>
    <n v="115231"/>
    <n v="138057"/>
    <s v="car"/>
    <s v="McDonald's"/>
    <x v="13"/>
    <s v="McCafe Chocolate Shake"/>
    <n v="1"/>
    <s v="Beverages"/>
    <m/>
    <n v="40.777939671655503"/>
    <n v="-73.9547097350531"/>
    <n v="40.777447724712999"/>
    <n v="-73.975572451158101"/>
    <d v="2014-10-08T02:37:13"/>
    <m/>
    <m/>
    <d v="2014-10-08T03:26:18"/>
    <n v="3.4080821758834645E-2"/>
    <n v="2.0868515401726091E-2"/>
    <n v="-41920.10918363426"/>
  </r>
  <r>
    <n v="1307410"/>
    <n v="274220"/>
    <n v="84093"/>
    <s v="bicycle"/>
    <s v="One Lucky Duck - Juice &amp; Takeaway"/>
    <x v="26"/>
    <s v="Spicy Thai Lettuce Wraps"/>
    <n v="1"/>
    <s v="Savory"/>
    <d v="1899-12-30T00:02:18"/>
    <n v="40.735725000000002"/>
    <n v="-73.987126466589601"/>
    <n v="40.7637061894929"/>
    <n v="-73.9745571416492"/>
    <d v="2014-10-06T11:40:14"/>
    <d v="2014-10-06T11:43:49"/>
    <d v="2014-10-06T11:57:39"/>
    <d v="2014-10-06T12:22:27"/>
    <n v="2.9317268519662321E-2"/>
    <n v="3.0674662099114718E-2"/>
    <d v="1899-12-30T00:15:07"/>
  </r>
  <r>
    <n v="1434086"/>
    <n v="100889"/>
    <n v="145425"/>
    <s v="motorcycle"/>
    <s v="Magnolia Bakery"/>
    <x v="11"/>
    <s v="Caramel Cupcake"/>
    <n v="1"/>
    <s v="Specialty Cupcakes"/>
    <m/>
    <n v="40.7358928721479"/>
    <n v="-74.005204439163194"/>
    <n v="40.764703761771699"/>
    <n v="-73.976054767135196"/>
    <d v="2014-10-23T23:12:42"/>
    <d v="2014-10-23T23:23:49"/>
    <d v="2014-10-23T23:39:39"/>
    <d v="2014-10-23T23:57:25"/>
    <n v="3.1057094907737337E-2"/>
    <n v="4.0985006285891391E-2"/>
    <d v="1899-12-30T00:26:57"/>
  </r>
  <r>
    <n v="1397194"/>
    <n v="123381"/>
    <n v="162603"/>
    <s v="car"/>
    <s v="Blue Ribbon Sushi"/>
    <x v="4"/>
    <s v="Edamame"/>
    <n v="1"/>
    <s v="Appetizers"/>
    <d v="1899-12-30T00:12:58"/>
    <n v="40.7261096570601"/>
    <n v="-74.002491863200504"/>
    <n v="40.7874895"/>
    <n v="-73.954181800000001"/>
    <d v="2014-10-19T12:39:52"/>
    <d v="2014-10-19T13:27:31"/>
    <d v="2014-10-19T13:33:46"/>
    <d v="2014-10-19T14:00:25"/>
    <n v="5.593112268979894E-2"/>
    <n v="7.8111121652191029E-2"/>
    <d v="1899-12-30T00:40:56"/>
  </r>
  <r>
    <n v="1362282"/>
    <n v="157578"/>
    <n v="7833"/>
    <s v="bicycle"/>
    <s v="P.J. Clarke's"/>
    <x v="0"/>
    <s v="Simply On A Bun"/>
    <n v="1"/>
    <s v="P.J. Clarke's Hamburgers"/>
    <d v="1899-12-30T00:08:58"/>
    <n v="40.758938763836703"/>
    <n v="-73.968531133448096"/>
    <n v="40.767980399999999"/>
    <n v="-73.964890299999993"/>
    <d v="2014-10-14T18:33:35"/>
    <d v="2014-10-14T18:44:56"/>
    <d v="2014-10-14T19:05:15"/>
    <d v="2014-10-14T19:12:05"/>
    <n v="2.6729999997769482E-2"/>
    <n v="9.7471458748828298E-3"/>
    <d v="1899-12-30T00:22:41"/>
  </r>
  <r>
    <n v="1462275"/>
    <n v="47280"/>
    <n v="123581"/>
    <s v="bicycle"/>
    <s v="RedFarm Hudson"/>
    <x v="30"/>
    <s v="Seared Pork &amp; Shrimp Dumplings (4)"/>
    <n v="1"/>
    <s v="Dim Sum"/>
    <d v="1899-12-30T00:04:45"/>
    <n v="40.734213854853898"/>
    <n v="-74.006202029303594"/>
    <n v="40.724888"/>
    <n v="-74.010098999999997"/>
    <d v="2014-10-26T19:13:24"/>
    <d v="2014-10-26T19:57:28"/>
    <d v="2014-10-26T20:04:48"/>
    <d v="2014-10-26T20:11:09"/>
    <n v="4.0106608794303611E-2"/>
    <n v="1.0107321572236603E-2"/>
    <d v="1899-12-30T00:46:39"/>
  </r>
  <r>
    <n v="1279251"/>
    <n v="139755"/>
    <n v="99219"/>
    <s v="bicycle"/>
    <s v="Tortaria"/>
    <x v="9"/>
    <s v="Chef Alfredo's Taquito Platter (4 taquitos)"/>
    <n v="1"/>
    <s v="Taquitos"/>
    <d v="1899-12-30T00:13:15"/>
    <n v="40.7338442029235"/>
    <n v="-73.993091583251996"/>
    <n v="40.735317999999999"/>
    <n v="-73.988472999999999"/>
    <d v="2014-10-02T14:40:43"/>
    <d v="2014-10-02T14:52:47"/>
    <d v="2014-10-02T15:04:37"/>
    <d v="2014-10-02T15:09:23"/>
    <n v="1.9911111114197411E-2"/>
    <n v="4.8480294015531425E-3"/>
    <d v="1899-12-30T00:10:39"/>
  </r>
  <r>
    <n v="1488887"/>
    <n v="383790"/>
    <n v="53095"/>
    <s v="bicycle"/>
    <s v="Mighty Quinn's BBQ"/>
    <x v="10"/>
    <s v="Pulled Pork"/>
    <n v="1"/>
    <s v="Meats"/>
    <m/>
    <n v="40.727518945156902"/>
    <n v="-73.988671302795396"/>
    <n v="40.713953799999999"/>
    <n v="-74.009601900000007"/>
    <d v="2014-10-30T19:05:59"/>
    <d v="2014-10-30T19:15:59"/>
    <d v="2014-10-30T19:40:18"/>
    <d v="2014-10-30T20:00:52"/>
    <n v="3.8121481484267861E-2"/>
    <n v="2.4941993955366198E-2"/>
    <d v="1899-12-30T00:34:19"/>
  </r>
  <r>
    <n v="1379264"/>
    <n v="39275"/>
    <n v="43955"/>
    <s v="bicycle"/>
    <s v="2nd Ave Deli"/>
    <x v="27"/>
    <s v="Smoked Turkey"/>
    <n v="1"/>
    <s v="Sandwiches"/>
    <d v="1899-12-30T00:04:21"/>
    <n v="40.745299312570602"/>
    <n v="-73.9791375808162"/>
    <n v="40.771536300000001"/>
    <n v="-73.950676200000004"/>
    <d v="2014-10-17T12:03:06"/>
    <m/>
    <m/>
    <d v="2014-10-17T12:35:16"/>
    <n v="2.2338958333421033E-2"/>
    <n v="3.8709555762563609E-2"/>
    <n v="-41929.505181215274"/>
  </r>
  <r>
    <n v="1396853"/>
    <n v="309126"/>
    <n v="54954"/>
    <s v="bicycle"/>
    <s v="Doughnut Plant Chelsea"/>
    <x v="32"/>
    <s v="Blackout"/>
    <n v="1"/>
    <s v="Cake Dougnhuts"/>
    <m/>
    <n v="40.744563916288797"/>
    <n v="-73.996630052861306"/>
    <n v="40.7606982"/>
    <n v="-73.966848499999998"/>
    <d v="2014-10-19T12:04:25"/>
    <d v="2014-10-19T12:15:39"/>
    <d v="2014-10-19T12:28:37"/>
    <d v="2014-10-19T12:45:04"/>
    <n v="2.8236782403837424E-2"/>
    <n v="3.3871167705063099E-2"/>
    <d v="1899-12-30T00:24:12"/>
  </r>
  <r>
    <n v="1380820"/>
    <n v="139450"/>
    <n v="158227"/>
    <s v="bicycle"/>
    <s v="Whole Foods Market"/>
    <x v="17"/>
    <s v="Org Noodles Japanese Udon"/>
    <n v="1"/>
    <s v="Asian  Foods"/>
    <m/>
    <n v="40.734852286139699"/>
    <n v="-73.991085290908799"/>
    <n v="40.743746408143501"/>
    <n v="-73.987871455025399"/>
    <d v="2014-10-17T15:30:19"/>
    <d v="2014-10-17T15:28:06"/>
    <d v="2014-10-17T16:05:56"/>
    <d v="2014-10-17T16:18:25"/>
    <n v="3.3405706024495885E-2"/>
    <n v="9.4569629006332288E-3"/>
    <d v="1899-12-30T00:35:37"/>
  </r>
  <r>
    <n v="1340632"/>
    <n v="355011"/>
    <n v="91932"/>
    <s v="bicycle"/>
    <s v="Momofuku Milk Bar"/>
    <x v="11"/>
    <s v="Fruity Cereal Milk Jug"/>
    <n v="1"/>
    <s v="Milk Jugs"/>
    <m/>
    <n v="40.731795470614898"/>
    <n v="-73.985672593116803"/>
    <n v="40.733511700000001"/>
    <n v="-73.988164699999999"/>
    <d v="2014-10-11T19:04:14"/>
    <d v="2014-10-11T19:35:11"/>
    <d v="2014-10-11T19:53:00"/>
    <d v="2014-10-11T19:58:52"/>
    <n v="3.7938900466542691E-2"/>
    <n v="3.0258949121809765E-3"/>
    <d v="1899-12-30T00:48:45"/>
  </r>
  <r>
    <n v="1439403"/>
    <n v="72951"/>
    <n v="160489"/>
    <s v="bicycle"/>
    <s v="Soba Nippon"/>
    <x v="4"/>
    <m/>
    <m/>
    <m/>
    <d v="1899-12-30T00:29:49"/>
    <n v="40.760294915394098"/>
    <n v="-73.977369880188505"/>
    <n v="40.766590800000003"/>
    <n v="-73.970956799999996"/>
    <d v="2014-10-24T18:28:03"/>
    <d v="2014-10-24T18:46:00"/>
    <d v="2014-10-24T19:15:13"/>
    <d v="2014-10-24T19:25:59"/>
    <n v="4.0231006947578862E-2"/>
    <n v="8.9869772713136366E-3"/>
    <d v="1899-12-30T00:17:20"/>
  </r>
  <r>
    <n v="1288210"/>
    <n v="93553"/>
    <n v="62487"/>
    <s v="car"/>
    <s v="Katz's Delicatessen"/>
    <x v="8"/>
    <s v="Potato Latkes"/>
    <n v="1"/>
    <s v="All Day Specials"/>
    <m/>
    <n v="40.722307066359498"/>
    <n v="-73.987351655960097"/>
    <n v="40.787837400000001"/>
    <n v="-73.967958300000006"/>
    <d v="2014-10-03T19:13:58"/>
    <d v="2014-10-03T19:43:42"/>
    <d v="2014-10-03T20:18:00"/>
    <d v="2014-10-03T20:49:15"/>
    <n v="6.6171956023026723E-2"/>
    <n v="6.8339789891617167E-2"/>
    <d v="1899-12-30T01:04:02"/>
  </r>
  <r>
    <n v="1314509"/>
    <n v="366954"/>
    <n v="110192"/>
    <s v="bicycle"/>
    <s v="Blue Ribbon Sushi"/>
    <x v="4"/>
    <s v="California"/>
    <n v="1"/>
    <s v="Maki (Special Rolls)"/>
    <d v="1899-12-30T00:10:49"/>
    <n v="40.7261096570601"/>
    <n v="-74.002491863200504"/>
    <n v="40.726699000000004"/>
    <n v="-74.001859899999999"/>
    <d v="2014-10-07T18:33:31"/>
    <m/>
    <m/>
    <d v="2014-10-07T19:01:26"/>
    <n v="1.9392824076930992E-2"/>
    <n v="8.6411954474269084E-4"/>
    <n v="-41919.780783009257"/>
  </r>
  <r>
    <n v="1292684"/>
    <n v="347263"/>
    <n v="114469"/>
    <s v="bicycle"/>
    <s v="Blossom Restaurant"/>
    <x v="26"/>
    <s v="Field Green"/>
    <n v="1"/>
    <s v="Salads"/>
    <d v="1899-12-30T00:27:06"/>
    <n v="40.745405959999999"/>
    <n v="-74.002021999999997"/>
    <n v="40.7356342"/>
    <n v="-74.005076700000004"/>
    <d v="2014-10-04T12:23:25"/>
    <d v="2014-10-04T12:52:34"/>
    <d v="2014-10-04T13:23:46"/>
    <d v="2014-10-04T13:29:43"/>
    <n v="4.603817129827803E-2"/>
    <n v="1.0238089938442335E-2"/>
    <d v="1899-12-30T00:33:15"/>
  </r>
  <r>
    <n v="1357900"/>
    <n v="55068"/>
    <n v="58695"/>
    <s v="bicycle"/>
    <s v="Sushi Seki (archived)"/>
    <x v="8"/>
    <m/>
    <m/>
    <m/>
    <d v="1899-12-30T00:04:57"/>
    <n v="40.744380999999997"/>
    <n v="-73.996291999999997"/>
    <n v="40.7356792"/>
    <n v="-73.996711199999993"/>
    <d v="2014-10-13T21:23:19"/>
    <d v="2014-10-13T21:36:42"/>
    <d v="2014-10-13T21:54:32"/>
    <d v="2014-10-13T22:01:33"/>
    <n v="2.65503703703871E-2"/>
    <n v="8.7118914065745841E-3"/>
    <d v="1899-12-30T00:26:15"/>
  </r>
  <r>
    <n v="1383994"/>
    <n v="104358"/>
    <n v="104533"/>
    <s v="bicycle"/>
    <s v="Rice to Riches"/>
    <x v="11"/>
    <s v="Category &quot;5&quot; Caramel"/>
    <n v="1"/>
    <s v="Year Round Flavors"/>
    <m/>
    <n v="40.721735571599297"/>
    <n v="-73.995935664258297"/>
    <n v="40.734219899999999"/>
    <n v="-73.990255399999995"/>
    <d v="2014-10-17T21:22:50"/>
    <d v="2014-10-17T21:27:37"/>
    <d v="2014-10-17T21:48:05"/>
    <d v="2014-10-17T21:58:59"/>
    <n v="2.5097789352003019E-2"/>
    <n v="1.371582508129717E-2"/>
    <d v="1899-12-30T00:25:15"/>
  </r>
  <r>
    <n v="1360473"/>
    <n v="66331"/>
    <n v="43955"/>
    <s v="bicycle"/>
    <s v="Shake Shack"/>
    <x v="2"/>
    <s v="Cheese Fries"/>
    <n v="1"/>
    <s v="Fries"/>
    <m/>
    <n v="40.7152793278103"/>
    <n v="-74.014860391616807"/>
    <n v="40.726190500000001"/>
    <n v="-73.996497300000001"/>
    <d v="2014-10-14T12:12:46"/>
    <m/>
    <m/>
    <d v="2014-10-14T13:03:18"/>
    <n v="3.5099027780233882E-2"/>
    <n v="2.1360168826123477E-2"/>
    <n v="-41926.508863101852"/>
  </r>
  <r>
    <n v="1300541"/>
    <n v="87151"/>
    <n v="61900"/>
    <s v="bicycle"/>
    <s v="Rubirosa"/>
    <x v="16"/>
    <s v="Small Classic"/>
    <n v="1"/>
    <s v="Pizza"/>
    <d v="1899-12-30T00:11:23"/>
    <n v="40.722748587419602"/>
    <n v="-73.996061916918705"/>
    <n v="40.723360999999997"/>
    <n v="-73.999910999999997"/>
    <d v="2014-10-05T14:21:14"/>
    <d v="2014-10-05T14:42:02"/>
    <d v="2014-10-05T14:52:22"/>
    <d v="2014-10-05T14:56:40"/>
    <n v="2.4608020830783062E-2"/>
    <n v="3.8974978813737858E-3"/>
    <d v="1899-12-30T00:19:46"/>
  </r>
  <r>
    <n v="1440973"/>
    <n v="365897"/>
    <n v="161438"/>
    <s v="bicycle"/>
    <s v="Trader Joe's"/>
    <x v="17"/>
    <s v="Mediterranean Hummus"/>
    <n v="1"/>
    <s v="Cookies, Snacks &amp; Candy"/>
    <m/>
    <n v="40.733633781778998"/>
    <n v="-73.987769236059194"/>
    <n v="40.713167599999998"/>
    <n v="-73.978205099999997"/>
    <d v="2014-10-24T20:42:01"/>
    <d v="2014-10-24T21:07:04"/>
    <d v="2014-10-24T21:44:24"/>
    <d v="2014-10-24T22:15:00"/>
    <n v="6.4580474536342081E-2"/>
    <n v="2.2590646187523971E-2"/>
    <d v="1899-12-30T01:02:23"/>
  </r>
  <r>
    <n v="1461583"/>
    <n v="152919"/>
    <n v="19432"/>
    <s v="car"/>
    <s v="Vanessa's Dumpling House"/>
    <x v="30"/>
    <s v="Cabbage and Pork"/>
    <n v="3"/>
    <s v="New Steamed Buns"/>
    <d v="1899-12-30T00:05:02"/>
    <n v="40.713816000000001"/>
    <n v="-73.961731999999998"/>
    <n v="40.745872920417"/>
    <n v="-73.994666542926794"/>
    <d v="2014-10-26T18:31:04"/>
    <d v="2014-10-26T18:50:17"/>
    <d v="2014-10-26T19:05:07"/>
    <d v="2014-10-26T19:31:08"/>
    <n v="4.171409722766839E-2"/>
    <n v="4.5960094260333512E-2"/>
    <d v="1899-12-30T00:29:00"/>
  </r>
  <r>
    <n v="1405366"/>
    <n v="180567"/>
    <n v="114393"/>
    <s v="car"/>
    <s v="Shake Shack"/>
    <x v="2"/>
    <s v="Fries"/>
    <n v="2"/>
    <s v="Fries"/>
    <m/>
    <n v="40.7152793278103"/>
    <n v="-74.014860391616807"/>
    <n v="40.722574445474997"/>
    <n v="-74.010245977179906"/>
    <d v="2014-10-19T22:06:13"/>
    <d v="2014-10-19T22:19:39"/>
    <d v="2014-10-19T22:45:59"/>
    <d v="2014-10-19T22:51:54"/>
    <n v="3.1728344911243767E-2"/>
    <n v="8.6320080130436339E-3"/>
    <d v="1899-12-30T00:39:46"/>
  </r>
  <r>
    <n v="1413733"/>
    <n v="371550"/>
    <n v="113364"/>
    <s v="bicycle"/>
    <s v="Bar Pitti"/>
    <x v="16"/>
    <m/>
    <m/>
    <m/>
    <m/>
    <n v="40.729307639431497"/>
    <n v="-74.002468585968003"/>
    <n v="40.740851900000003"/>
    <n v="-73.997417200000001"/>
    <d v="2014-10-21T12:14:30"/>
    <d v="2014-10-21T12:20:04"/>
    <d v="2014-10-21T12:44:24"/>
    <d v="2014-10-21T13:10:15"/>
    <n v="3.8715810187568422E-2"/>
    <n v="1.2601049649584596E-2"/>
    <d v="1899-12-30T00:29:54"/>
  </r>
  <r>
    <n v="1478733"/>
    <n v="39976"/>
    <n v="91765"/>
    <s v="bicycle"/>
    <s v="Blue Dog Kitchen"/>
    <x v="8"/>
    <m/>
    <m/>
    <m/>
    <m/>
    <n v="40.762595045692201"/>
    <n v="-73.986914122631205"/>
    <n v="40.7040072"/>
    <n v="-73.986759000000006"/>
    <d v="2014-10-29T11:52:57"/>
    <d v="2014-10-29T12:10:37"/>
    <d v="2014-10-29T12:19:58"/>
    <d v="2014-10-29T13:15:49"/>
    <n v="5.754223379335599E-2"/>
    <n v="5.8588051050397258E-2"/>
    <d v="1899-12-30T00:27:01"/>
  </r>
  <r>
    <n v="1319763"/>
    <n v="368464"/>
    <n v="104533"/>
    <s v="bicycle"/>
    <s v="Republic"/>
    <x v="8"/>
    <s v="Pad Thai"/>
    <n v="1"/>
    <s v="Noodles"/>
    <d v="1899-12-30T00:10:57"/>
    <n v="40.7368277597594"/>
    <n v="-73.9906454086304"/>
    <n v="40.752028799999998"/>
    <n v="-73.985804200000004"/>
    <d v="2014-10-08T19:03:49"/>
    <d v="2014-10-08T19:23:24"/>
    <d v="2014-10-08T19:43:50"/>
    <d v="2014-10-08T19:58:04"/>
    <n v="3.7668206015951E-2"/>
    <n v="1.5953335870572283E-2"/>
    <d v="1899-12-30T00:29:04"/>
  </r>
  <r>
    <n v="1482593"/>
    <n v="302974"/>
    <n v="38527"/>
    <s v="bicycle"/>
    <s v="Mighty Quinn's BBQ"/>
    <x v="10"/>
    <s v="Smoked Sausage"/>
    <n v="1"/>
    <s v="Meats"/>
    <m/>
    <n v="40.727518945156902"/>
    <n v="-73.988671302795396"/>
    <n v="40.730190882497197"/>
    <n v="-74.003601316431499"/>
    <d v="2014-10-29T21:04:40"/>
    <d v="2014-10-29T21:10:37"/>
    <d v="2014-10-29T21:21:57"/>
    <d v="2014-10-29T21:32:20"/>
    <n v="1.9210358790587634E-2"/>
    <n v="1.5167219795489901E-2"/>
    <d v="1899-12-30T00:17:17"/>
  </r>
  <r>
    <n v="1324784"/>
    <n v="165695"/>
    <n v="65763"/>
    <s v="bicycle"/>
    <s v="The Smile"/>
    <x v="0"/>
    <s v="Moroccan Lamb Meatballs"/>
    <n v="1"/>
    <s v="Starters &amp; Share Plates"/>
    <d v="1899-12-30T00:04:00"/>
    <n v="40.726413182830903"/>
    <n v="-73.993821144104004"/>
    <n v="40.724037000000003"/>
    <n v="-74.00264"/>
    <d v="2014-10-09T18:03:16"/>
    <d v="2014-10-09T18:11:55"/>
    <d v="2014-10-09T18:30:46"/>
    <d v="2014-10-09T18:38:42"/>
    <n v="2.461232639325317E-2"/>
    <n v="9.133370908936277E-3"/>
    <d v="1899-12-30T00:23:30"/>
  </r>
  <r>
    <n v="1461612"/>
    <n v="160513"/>
    <n v="152111"/>
    <s v="car"/>
    <s v="Serafina Fabulous Pizza"/>
    <x v="16"/>
    <s v="Il Tiramisu'"/>
    <n v="1"/>
    <s v="I Nostri Dolci"/>
    <d v="1899-12-30T00:10:17"/>
    <n v="40.776083193932998"/>
    <n v="-73.962171576462296"/>
    <n v="40.773544353016398"/>
    <n v="-73.945830406624694"/>
    <d v="2014-10-26T18:34:33"/>
    <m/>
    <m/>
    <d v="2014-10-26T19:15:09"/>
    <n v="2.8192986115755048E-2"/>
    <n v="1.653721696239022E-2"/>
    <n v="-41938.781133541663"/>
  </r>
  <r>
    <n v="1470636"/>
    <n v="70193"/>
    <n v="152741"/>
    <s v="car"/>
    <s v="TAO"/>
    <x v="4"/>
    <s v="Crispy Orange Chicken"/>
    <n v="2"/>
    <s v="From the Sky"/>
    <d v="1899-12-30T00:05:12"/>
    <n v="40.762857763598497"/>
    <n v="-73.9716190014841"/>
    <n v="40.771895600000001"/>
    <n v="-73.952059300000002"/>
    <d v="2014-10-27T21:11:12"/>
    <d v="2014-10-27T21:14:17"/>
    <d v="2014-10-27T21:37:14"/>
    <d v="2014-10-27T21:45:49"/>
    <n v="2.4034409725572914E-2"/>
    <n v="2.154679579351396E-2"/>
    <d v="1899-12-30T00:20:50"/>
  </r>
  <r>
    <n v="1364813"/>
    <n v="377481"/>
    <n v="124897"/>
    <s v="bicycle"/>
    <s v="Insomnia Cookies"/>
    <x v="7"/>
    <s v="Sugar"/>
    <n v="2"/>
    <s v="Cookies and Brownies"/>
    <m/>
    <n v="40.729790899999998"/>
    <n v="-74.000589300000001"/>
    <n v="40.734875299999999"/>
    <n v="-73.989225099999999"/>
    <d v="2014-10-15T00:15:10"/>
    <d v="2014-10-15T00:16:32"/>
    <d v="2014-10-15T00:25:19"/>
    <d v="2014-10-15T00:37:55"/>
    <n v="1.5799178239831235E-2"/>
    <n v="1.2449745579732701E-2"/>
    <d v="1899-12-30T00:10:09"/>
  </r>
  <r>
    <n v="1461630"/>
    <n v="275689"/>
    <n v="172301"/>
    <s v="car"/>
    <s v="Han Dynasty"/>
    <x v="30"/>
    <s v="Hot Sauce Style"/>
    <n v="1"/>
    <s v="Entrees"/>
    <d v="1899-12-30T00:09:39"/>
    <n v="40.732213000000002"/>
    <n v="-73.988072000000003"/>
    <n v="40.7202117"/>
    <n v="-74.002130800000003"/>
    <d v="2014-10-26T18:33:31"/>
    <m/>
    <m/>
    <d v="2014-10-26T20:10:50"/>
    <n v="6.7579363429103978E-2"/>
    <n v="1.8484616823998743E-2"/>
    <n v="-41938.779978969906"/>
  </r>
  <r>
    <n v="1488086"/>
    <n v="351076"/>
    <n v="30743"/>
    <s v="bicycle"/>
    <s v="California Pizza Kitchen"/>
    <x v="1"/>
    <s v="Tortilla Spring Rolls"/>
    <n v="1"/>
    <s v="Appetizers"/>
    <d v="1899-12-30T00:11:37"/>
    <n v="40.7446662425236"/>
    <n v="-73.983344413366893"/>
    <n v="40.764033400000002"/>
    <n v="-73.977021899999997"/>
    <d v="2014-10-30T17:43:40"/>
    <d v="2014-10-30T17:50:31"/>
    <d v="2014-10-30T18:15:13"/>
    <d v="2014-10-30T18:37:00"/>
    <n v="3.7039953705971129E-2"/>
    <n v="2.0373045034809054E-2"/>
    <d v="1899-12-30T00:19:56"/>
  </r>
  <r>
    <n v="1389791"/>
    <n v="372690"/>
    <n v="163649"/>
    <s v="car"/>
    <s v="Trader Joe's"/>
    <x v="17"/>
    <s v="Honey Wheat Pretzel Sticks"/>
    <n v="1"/>
    <s v="Cookies, Snacks &amp; Candy"/>
    <m/>
    <n v="40.778503999999998"/>
    <n v="-73.982091999999994"/>
    <n v="40.784162999999999"/>
    <n v="-73.977919"/>
    <d v="2014-10-18T16:12:02"/>
    <d v="2014-10-18T16:23:37"/>
    <d v="2014-10-18T16:53:14"/>
    <d v="2014-10-18T16:59:41"/>
    <n v="3.3097824074502569E-2"/>
    <n v="7.0312310444167253E-3"/>
    <d v="1899-12-30T00:41:13"/>
  </r>
  <r>
    <n v="1457468"/>
    <n v="42755"/>
    <n v="102837"/>
    <s v="car"/>
    <s v="Katz's Delicatessen"/>
    <x v="8"/>
    <s v="Katz's Corned Beef"/>
    <n v="1"/>
    <s v="Hot Sandwiches"/>
    <m/>
    <n v="40.722307066359498"/>
    <n v="-73.987351655960097"/>
    <n v="40.738932300000002"/>
    <n v="-74.008823399999997"/>
    <d v="2014-10-26T13:15:52"/>
    <d v="2014-10-26T13:28:20"/>
    <d v="2014-10-26T14:08:39"/>
    <d v="2014-10-26T14:25:49"/>
    <n v="4.8576041663181968E-2"/>
    <n v="2.7155739461784408E-2"/>
    <d v="1899-12-30T00:52:47"/>
  </r>
  <r>
    <n v="1387588"/>
    <n v="62667"/>
    <n v="66416"/>
    <s v="bicycle"/>
    <s v="Balthazar Boulangerie"/>
    <x v="29"/>
    <s v="Donuts"/>
    <n v="2"/>
    <s v="Le Petit Dejeuner"/>
    <m/>
    <n v="40.722705492718703"/>
    <n v="-73.998198509216294"/>
    <n v="40.727516199999997"/>
    <n v="-73.984561799999994"/>
    <d v="2014-10-18T11:26:32"/>
    <d v="2014-10-18T11:24:41"/>
    <d v="2014-10-18T11:39:02"/>
    <d v="2014-10-18T11:47:21"/>
    <n v="1.4457685181696434E-2"/>
    <n v="1.446038529210799E-2"/>
    <d v="1899-12-30T00:12:30"/>
  </r>
  <r>
    <n v="1349640"/>
    <n v="328330"/>
    <n v="59184"/>
    <s v="car"/>
    <s v="Nobu Next Door"/>
    <x v="6"/>
    <s v="Bigeye Tuna"/>
    <n v="3"/>
    <s v="Dinner Sushi &amp; Sashimi"/>
    <d v="1899-12-30T00:12:23"/>
    <n v="40.719386413349397"/>
    <n v="-74.008692501044905"/>
    <n v="40.783936856195801"/>
    <n v="-73.970636005404003"/>
    <d v="2014-10-12T19:47:58"/>
    <d v="2014-10-12T20:11:17"/>
    <d v="2014-10-12T20:41:12"/>
    <d v="2014-10-12T21:16:48"/>
    <n v="6.169396990298992E-2"/>
    <n v="7.4933680892725396E-2"/>
    <d v="1899-12-30T00:40:52"/>
  </r>
  <r>
    <n v="1399676"/>
    <n v="207281"/>
    <n v="98751"/>
    <s v="bicycle"/>
    <s v="Shake Shack"/>
    <x v="2"/>
    <s v="Fries"/>
    <n v="1"/>
    <s v="Fries"/>
    <m/>
    <n v="40.7152793278103"/>
    <n v="-74.014860391616807"/>
    <n v="40.725135000000002"/>
    <n v="-74.002087000000003"/>
    <d v="2014-10-19T16:23:23"/>
    <d v="2014-10-19T16:48:13"/>
    <d v="2014-10-19T17:19:33"/>
    <d v="2014-10-19T17:33:16"/>
    <n v="4.8535416666709352E-2"/>
    <n v="1.6133623514483299E-2"/>
    <d v="1899-12-30T00:56:10"/>
  </r>
  <r>
    <n v="1327855"/>
    <n v="110628"/>
    <n v="157975"/>
    <s v="bicycle"/>
    <s v="299 East 11th Nyc"/>
    <x v="8"/>
    <m/>
    <m/>
    <m/>
    <m/>
    <n v="40.730252662857403"/>
    <n v="-73.986489434009798"/>
    <n v="40.733698799999999"/>
    <n v="-73.977548200000001"/>
    <d v="2014-10-10T00:50:37"/>
    <d v="2014-10-10T00:52:00"/>
    <d v="2014-10-10T01:06:53"/>
    <d v="2014-10-10T01:17:55"/>
    <n v="1.8959351851663087E-2"/>
    <n v="9.5823549727362539E-3"/>
    <d v="1899-12-30T00:16:16"/>
  </r>
  <r>
    <n v="1420235"/>
    <n v="311059"/>
    <n v="157596"/>
    <s v="bicycle"/>
    <s v="Duane Reade"/>
    <x v="15"/>
    <m/>
    <m/>
    <m/>
    <m/>
    <n v="40.767531570381401"/>
    <n v="-73.982506497720294"/>
    <n v="40.770960899999999"/>
    <n v="-73.987579600000004"/>
    <d v="2014-10-22T12:28:38"/>
    <d v="2014-10-22T12:30:02"/>
    <d v="2014-10-22T12:44:19"/>
    <d v="2014-10-22T12:51:29"/>
    <n v="1.5870196759351529E-2"/>
    <n v="6.1234523247418295E-3"/>
    <d v="1899-12-30T00:15:41"/>
  </r>
  <r>
    <n v="1428512"/>
    <n v="49793"/>
    <n v="99219"/>
    <s v="bicycle"/>
    <s v="Yama Japanese Restaurant"/>
    <x v="4"/>
    <s v="Spicy Tuna"/>
    <n v="1"/>
    <s v="Rolls"/>
    <d v="1899-12-30T00:08:11"/>
    <n v="40.735872288065799"/>
    <n v="-73.987664615827299"/>
    <n v="40.739448899999999"/>
    <n v="-73.987205900000006"/>
    <d v="2014-10-23T12:55:51"/>
    <d v="2014-10-23T12:58:13"/>
    <d v="2014-10-23T13:14:03"/>
    <d v="2014-10-23T13:18:06"/>
    <n v="1.5451388884685002E-2"/>
    <n v="3.6059080878567381E-3"/>
    <d v="1899-12-30T00:10:02"/>
  </r>
  <r>
    <n v="1293972"/>
    <n v="94115"/>
    <n v="133267"/>
    <s v="bicycle"/>
    <s v="Mighty Quinn's BBQ"/>
    <x v="10"/>
    <s v="Pulled Pork"/>
    <n v="1"/>
    <s v="Meats"/>
    <m/>
    <n v="40.727518945156902"/>
    <n v="-73.988671302795396"/>
    <n v="40.736256750716002"/>
    <n v="-74.004916201112593"/>
    <d v="2014-10-04T16:00:12"/>
    <d v="2014-10-04T16:07:41"/>
    <d v="2014-10-04T16:32:04"/>
    <d v="2014-10-04T16:47:22"/>
    <n v="3.2750335652963258E-2"/>
    <n v="1.8445757434291336E-2"/>
    <d v="1899-12-30T00:31:52"/>
  </r>
  <r>
    <n v="1278702"/>
    <n v="69953"/>
    <n v="105427"/>
    <s v="bicycle"/>
    <s v="Hale &amp; Hearty"/>
    <x v="20"/>
    <m/>
    <m/>
    <m/>
    <m/>
    <n v="40.742062078569397"/>
    <n v="-74.005180582208197"/>
    <n v="40.746768000000003"/>
    <n v="-74.007210000000001"/>
    <d v="2014-10-02T12:57:01"/>
    <d v="2014-10-02T12:56:01"/>
    <d v="2014-10-02T13:09:52"/>
    <d v="2014-10-02T13:15:09"/>
    <n v="1.2600856483913958E-2"/>
    <n v="5.1248642015885859E-3"/>
    <d v="1899-12-30T00:12:51"/>
  </r>
  <r>
    <n v="1373543"/>
    <n v="52832"/>
    <n v="158791"/>
    <s v="car"/>
    <s v="Han Dynasty"/>
    <x v="30"/>
    <s v="Dan Dan Noodle"/>
    <n v="1"/>
    <s v="Noodles"/>
    <d v="1899-12-30T00:07:23"/>
    <n v="40.732213000000002"/>
    <n v="-73.988072000000003"/>
    <n v="40.778027999999999"/>
    <n v="-73.953851"/>
    <d v="2014-10-16T14:35:43"/>
    <d v="2014-10-16T14:35:10"/>
    <d v="2014-10-16T14:52:00"/>
    <d v="2014-10-16T15:21:17"/>
    <n v="3.1642557871236932E-2"/>
    <n v="5.718471007183587E-2"/>
    <d v="1899-12-30T00:08:53"/>
  </r>
  <r>
    <n v="1326445"/>
    <n v="58675"/>
    <n v="154545"/>
    <s v="bicycle"/>
    <s v="Benny's Burritos"/>
    <x v="9"/>
    <m/>
    <m/>
    <m/>
    <d v="1899-12-30T00:07:08"/>
    <n v="40.738033476414998"/>
    <n v="-74.001926835171702"/>
    <n v="40.743634999999998"/>
    <n v="-74.006331000000003"/>
    <d v="2014-10-09T21:28:29"/>
    <d v="2014-10-09T21:38:36"/>
    <d v="2014-10-09T21:46:27"/>
    <d v="2014-10-09T21:53:08"/>
    <n v="1.7115497685153969E-2"/>
    <n v="7.1255690515322993E-3"/>
    <d v="1899-12-30T00:10:50"/>
  </r>
  <r>
    <n v="1374943"/>
    <n v="72726"/>
    <n v="129698"/>
    <s v="car"/>
    <s v="Palm Restaurant"/>
    <x v="8"/>
    <s v="Chicken Parmigiana"/>
    <n v="1"/>
    <s v="Classic Italian"/>
    <d v="1899-12-30T00:03:57"/>
    <n v="40.716351777790997"/>
    <n v="-74.013065094146796"/>
    <n v="40.724692833000503"/>
    <n v="-74.00844759556"/>
    <d v="2014-10-16T18:34:46"/>
    <d v="2014-10-16T18:58:45"/>
    <d v="2014-10-16T19:07:35"/>
    <d v="2014-10-16T19:14:55"/>
    <n v="2.787990740762325E-2"/>
    <n v="9.5338604566615071E-3"/>
    <d v="1899-12-30T00:28:52"/>
  </r>
  <r>
    <n v="1332159"/>
    <n v="337525"/>
    <n v="73175"/>
    <s v="bicycle"/>
    <s v="Hangawi"/>
    <x v="14"/>
    <s v="Brown Rice Stone Bowl"/>
    <n v="1"/>
    <s v="Rice"/>
    <d v="1899-12-30T00:05:38"/>
    <n v="40.746962307594501"/>
    <n v="-73.984848061048297"/>
    <n v="40.764033400000002"/>
    <n v="-73.977021899999997"/>
    <d v="2014-10-10T17:56:09"/>
    <m/>
    <m/>
    <d v="2014-10-10T18:54:44"/>
    <n v="4.0683240738871973E-2"/>
    <n v="1.8779536540370088E-2"/>
    <n v="-41922.751238553239"/>
  </r>
  <r>
    <n v="1461207"/>
    <n v="71922"/>
    <n v="158758"/>
    <s v="car"/>
    <s v="Pio Pio"/>
    <x v="28"/>
    <s v="Peruvian Combo"/>
    <n v="1"/>
    <s v="De Fondo"/>
    <d v="1899-12-30T00:08:29"/>
    <n v="40.760406969917"/>
    <n v="-73.994894027710004"/>
    <n v="40.717961500000001"/>
    <n v="-74.011078800000007"/>
    <d v="2014-10-26T18:08:29"/>
    <d v="2014-10-26T18:25:56"/>
    <d v="2014-10-26T18:35:58"/>
    <d v="2014-10-26T18:57:31"/>
    <n v="3.4054513889714144E-2"/>
    <n v="4.5426476536862159E-2"/>
    <d v="1899-12-30T00:19:00"/>
  </r>
  <r>
    <n v="1358211"/>
    <n v="157886"/>
    <n v="81503"/>
    <s v="car"/>
    <s v="Pio Pio"/>
    <x v="28"/>
    <s v="Juanita's Chicken"/>
    <n v="2"/>
    <s v="De Fondo"/>
    <d v="1899-12-30T00:04:03"/>
    <n v="40.7455111364591"/>
    <n v="-73.977605191923899"/>
    <n v="40.728724399999997"/>
    <n v="-73.993644599999996"/>
    <d v="2014-10-13T21:51:12"/>
    <d v="2014-10-13T22:01:05"/>
    <d v="2014-10-13T22:08:25"/>
    <d v="2014-10-13T22:18:44"/>
    <n v="1.911940972058801E-2"/>
    <n v="2.3217603932769171E-2"/>
    <d v="1899-12-30T00:13:09"/>
  </r>
  <r>
    <n v="1392597"/>
    <n v="385406"/>
    <n v="137297"/>
    <s v="bicycle"/>
    <s v="The Meatball Shop"/>
    <x v="16"/>
    <s v="Spicy Pork"/>
    <n v="1"/>
    <s v="Naked Balls"/>
    <d v="1899-12-30T00:07:11"/>
    <n v="40.771491247520302"/>
    <n v="-73.956334145089798"/>
    <n v="40.774002299999999"/>
    <n v="-73.953018400000005"/>
    <d v="2014-10-18T20:45:15"/>
    <d v="2014-10-18T21:02:18"/>
    <d v="2014-10-18T21:08:08"/>
    <d v="2014-10-18T21:12:52"/>
    <n v="1.9182673611794598E-2"/>
    <n v="4.1592727797393611E-3"/>
    <d v="1899-12-30T00:15:42"/>
  </r>
  <r>
    <n v="1296082"/>
    <n v="140479"/>
    <n v="99219"/>
    <s v="bicycle"/>
    <s v="Lure Fishbar"/>
    <x v="23"/>
    <s v="Yellowtail Scallion"/>
    <n v="1"/>
    <s v="Rolls: Cut or Hand"/>
    <d v="1899-12-30T00:06:10"/>
    <n v="40.724634574370299"/>
    <n v="-73.998402357101398"/>
    <n v="40.728122800000001"/>
    <n v="-73.999708999999996"/>
    <d v="2014-10-04T20:51:02"/>
    <d v="2014-10-04T20:52:45"/>
    <d v="2014-10-04T21:15:40"/>
    <d v="2014-10-04T21:21:00"/>
    <n v="2.0811932874494232E-2"/>
    <n v="3.7249206311234647E-3"/>
    <d v="1899-12-30T00:18:29"/>
  </r>
  <r>
    <n v="1285461"/>
    <n v="358655"/>
    <n v="3296"/>
    <s v="bicycle"/>
    <s v="Momofuku Milk Bar"/>
    <x v="11"/>
    <s v="Chocolate Chip Cake Truffles"/>
    <n v="1"/>
    <s v="Cake Truffles"/>
    <m/>
    <n v="40.714047313412998"/>
    <n v="-73.954921066761003"/>
    <n v="40.715935600000002"/>
    <n v="-73.965696600000001"/>
    <d v="2014-10-03T13:36:10"/>
    <d v="2014-10-03T14:42:06"/>
    <d v="2014-10-03T14:52:56"/>
    <d v="2014-10-03T14:59:20"/>
    <n v="5.7748657403863035E-2"/>
    <n v="1.0939732301085827E-2"/>
    <d v="1899-12-30T01:16:46"/>
  </r>
  <r>
    <n v="1342484"/>
    <n v="167266"/>
    <n v="53095"/>
    <s v="bicycle"/>
    <s v="Momofuku Milk Bar"/>
    <x v="11"/>
    <s v="Espresso Shake"/>
    <n v="1"/>
    <s v="Shakes"/>
    <m/>
    <n v="40.731795470614898"/>
    <n v="-73.985672593116803"/>
    <n v="40.743751544088099"/>
    <n v="-73.977649256081307"/>
    <d v="2014-10-11T22:10:58"/>
    <d v="2014-10-11T22:42:03"/>
    <d v="2014-10-11T22:54:24"/>
    <d v="2014-10-11T23:03:44"/>
    <n v="3.6648923611210193E-2"/>
    <n v="1.4398667649533804E-2"/>
    <d v="1899-12-30T00:43:27"/>
  </r>
  <r>
    <n v="1387892"/>
    <n v="102710"/>
    <n v="31156"/>
    <s v="bicycle"/>
    <s v="Rye House"/>
    <x v="0"/>
    <s v="Skillet Hash Browns"/>
    <n v="1"/>
    <s v="Brunch Sides"/>
    <d v="1899-12-30T00:02:32"/>
    <n v="40.7383050399553"/>
    <n v="-73.993008874733704"/>
    <n v="40.750962100000002"/>
    <n v="-73.985236799999996"/>
    <d v="2014-10-18T12:24:44"/>
    <d v="2014-10-18T12:24:27"/>
    <d v="2014-10-18T12:38:17"/>
    <d v="2014-10-18T12:56:04"/>
    <n v="2.1760324074421078E-2"/>
    <n v="1.4852821773708497E-2"/>
    <d v="1899-12-30T00:11:01"/>
  </r>
  <r>
    <n v="1421494"/>
    <n v="92832"/>
    <n v="10940"/>
    <s v="bicycle"/>
    <s v="Five Guys Burgers and Fries"/>
    <x v="2"/>
    <s v="Cheese Dog"/>
    <n v="1"/>
    <s v="Dogs"/>
    <m/>
    <n v="40.804404273745703"/>
    <n v="-73.966430436568302"/>
    <n v="40.800382999999997"/>
    <n v="-73.950990000000004"/>
    <d v="2014-10-22T15:08:08"/>
    <d v="2014-10-22T15:07:58"/>
    <d v="2014-10-22T15:38:19"/>
    <d v="2014-10-22T15:46:14"/>
    <n v="2.6462280089617707E-2"/>
    <n v="1.5955491968521078E-2"/>
    <d v="1899-12-30T00:30:11"/>
  </r>
  <r>
    <n v="1390926"/>
    <n v="52062"/>
    <n v="143261"/>
    <s v="bicycle"/>
    <s v="Mediterraneo Restaurant"/>
    <x v="8"/>
    <m/>
    <m/>
    <m/>
    <d v="1899-12-30T00:07:42"/>
    <n v="40.7650626741096"/>
    <n v="-73.961184334006404"/>
    <n v="40.772407999999999"/>
    <n v="-73.952949000000004"/>
    <d v="2014-10-18T18:29:42"/>
    <d v="2014-10-18T18:41:22"/>
    <d v="2014-10-18T18:50:38"/>
    <d v="2014-10-18T19:01:15"/>
    <n v="2.1911458330578171E-2"/>
    <n v="1.1035150140941755E-2"/>
    <d v="1899-12-30T00:13:14"/>
  </r>
  <r>
    <n v="1307771"/>
    <n v="101042"/>
    <n v="104989"/>
    <s v="bicycle"/>
    <s v="Juice Generation"/>
    <x v="3"/>
    <s v="PB Acai"/>
    <n v="1"/>
    <s v="Acai Bowls"/>
    <m/>
    <n v="40.7512908"/>
    <n v="-73.976510700000006"/>
    <n v="40.771439000000001"/>
    <n v="-73.981021999999996"/>
    <d v="2014-10-06T13:00:58"/>
    <d v="2014-10-06T13:23:06"/>
    <d v="2014-10-06T13:44:57"/>
    <d v="2014-10-06T14:20:26"/>
    <n v="5.5182037031045184E-2"/>
    <n v="2.0647077055359734E-2"/>
    <d v="1899-12-30T00:43:59"/>
  </r>
  <r>
    <n v="1282272"/>
    <n v="97991"/>
    <n v="72941"/>
    <s v="bicycle"/>
    <s v="Blue Ribbon Sushi Bar &amp; Grill"/>
    <x v="4"/>
    <s v="Sake"/>
    <n v="1"/>
    <s v="Taiseyo (Atlantic Ocean)"/>
    <d v="1899-12-30T00:10:22"/>
    <n v="40.767652912117299"/>
    <n v="-73.982925456000402"/>
    <n v="40.748827550824601"/>
    <n v="-73.990138952772497"/>
    <d v="2014-10-02T21:02:41"/>
    <d v="2014-10-02T21:11:48"/>
    <d v="2014-10-02T21:28:01"/>
    <d v="2014-10-02T21:45:09"/>
    <n v="2.9487650463124737E-2"/>
    <n v="2.0160078459214019E-2"/>
    <d v="1899-12-30T00:14:58"/>
  </r>
  <r>
    <n v="1374826"/>
    <n v="381811"/>
    <n v="125504"/>
    <s v="bicycle"/>
    <s v="sweetgreen"/>
    <x v="20"/>
    <s v="House Lemonade (NoMad only)"/>
    <n v="1"/>
    <s v="Drinks"/>
    <m/>
    <n v="40.745078589413303"/>
    <n v="-73.988821506500202"/>
    <n v="40.745897900000003"/>
    <n v="-74.0032669"/>
    <d v="2014-10-16T18:19:31"/>
    <d v="2014-10-16T18:24:42"/>
    <d v="2014-10-16T18:40:04"/>
    <d v="2014-10-16T18:49:20"/>
    <n v="2.0707638890598901E-2"/>
    <n v="1.4468609580795726E-2"/>
    <d v="1899-12-30T00:20:33"/>
  </r>
  <r>
    <n v="1339564"/>
    <n v="83095"/>
    <n v="113822"/>
    <s v="bicycle"/>
    <s v="Republic"/>
    <x v="8"/>
    <s v="Grilled Chicken Skewers"/>
    <n v="1"/>
    <s v="Small Dishes"/>
    <d v="1899-12-30T00:08:34"/>
    <n v="40.7368277597594"/>
    <n v="-73.9906454086304"/>
    <n v="40.728605999999999"/>
    <n v="-73.995142999999999"/>
    <d v="2014-10-11T16:43:47"/>
    <d v="2014-10-11T16:55:57"/>
    <d v="2014-10-11T17:05:50"/>
    <d v="2014-10-11T17:19:00"/>
    <n v="2.4455486112856306E-2"/>
    <n v="9.3715346485620521E-3"/>
    <d v="1899-12-30T00:13:29"/>
  </r>
  <r>
    <n v="1333731"/>
    <n v="87569"/>
    <n v="67103"/>
    <s v="truck"/>
    <s v="Blue Ribbon Sushi Izakaya"/>
    <x v="4"/>
    <s v="Pork Ribs"/>
    <n v="1"/>
    <s v="Meat"/>
    <d v="1899-12-30T00:07:50"/>
    <n v="40.721979579708403"/>
    <n v="-73.988148214155601"/>
    <n v="40.8260054"/>
    <n v="-73.951931799999997"/>
    <d v="2014-10-10T20:37:08"/>
    <m/>
    <m/>
    <d v="2014-10-10T22:14:41"/>
    <n v="6.7742997678578831E-2"/>
    <n v="0.11014989760153991"/>
    <n v="-41922.864560775466"/>
  </r>
  <r>
    <n v="1356911"/>
    <n v="375631"/>
    <n v="20217"/>
    <s v="car"/>
    <s v="Whiskey Soda Lounge"/>
    <x v="8"/>
    <m/>
    <m/>
    <m/>
    <d v="1899-12-30T00:04:12"/>
    <n v="40.687763433605397"/>
    <n v="-74.001232465768695"/>
    <n v="40.687354900000003"/>
    <n v="-73.970954000000006"/>
    <d v="2014-10-13T19:33:27"/>
    <d v="2014-10-13T19:43:23"/>
    <d v="2014-10-13T19:56:13"/>
    <d v="2014-10-13T20:06:12"/>
    <n v="2.2734178237442393E-2"/>
    <n v="3.0281221722585436E-2"/>
    <d v="1899-12-30T00:18:34"/>
  </r>
  <r>
    <n v="1487030"/>
    <n v="253353"/>
    <n v="116881"/>
    <s v="bicycle"/>
    <s v="Doughnut Plant LES, Inc."/>
    <x v="32"/>
    <s v="Vanilla Bean &amp; Jam"/>
    <n v="1"/>
    <s v="Filled Square Dougnuts"/>
    <m/>
    <n v="40.716240933766798"/>
    <n v="-73.988682031631498"/>
    <n v="40.710376799999999"/>
    <n v="-74.010465699999997"/>
    <d v="2014-10-30T15:17:58"/>
    <d v="2014-10-30T15:20:41"/>
    <d v="2014-10-30T15:30:31"/>
    <d v="2014-10-30T15:51:54"/>
    <n v="2.356944444909459E-2"/>
    <n v="2.2559172689255991E-2"/>
    <d v="1899-12-30T00:12:34"/>
  </r>
  <r>
    <n v="1420802"/>
    <n v="92364"/>
    <n v="115756"/>
    <s v="bicycle"/>
    <s v="Sushi of Gari 46"/>
    <x v="6"/>
    <s v="Fried Oyster Roll"/>
    <n v="1"/>
    <s v="Special Sushi Rolls"/>
    <m/>
    <n v="40.760654436198898"/>
    <n v="-73.989582752602004"/>
    <n v="40.736356399999998"/>
    <n v="-73.980800700000003"/>
    <d v="2014-10-22T13:40:57"/>
    <d v="2014-10-22T13:47:35"/>
    <d v="2014-10-22T14:15:23"/>
    <d v="2014-10-22T14:34:28"/>
    <n v="3.7164594905334525E-2"/>
    <n v="2.5836389279993415E-2"/>
    <d v="1899-12-30T00:34:26"/>
  </r>
  <r>
    <n v="1485852"/>
    <n v="342025"/>
    <n v="61900"/>
    <s v="bicycle"/>
    <s v="sweetgreen"/>
    <x v="20"/>
    <s v="Harvest Bowl"/>
    <n v="1"/>
    <s v="Signatures"/>
    <d v="1899-12-30T00:05:49"/>
    <n v="40.721323186970601"/>
    <n v="-74.009732007980304"/>
    <n v="40.719589800000001"/>
    <n v="-73.9998334"/>
    <d v="2014-10-30T12:13:26"/>
    <d v="2014-10-30T12:54:31"/>
    <d v="2014-10-30T13:01:14"/>
    <d v="2014-10-30T13:16:41"/>
    <n v="4.3929039347858634E-2"/>
    <n v="1.0049232325784035E-2"/>
    <d v="1899-12-30T00:41:59"/>
  </r>
  <r>
    <n v="1413400"/>
    <n v="60703"/>
    <n v="67430"/>
    <s v="bicycle"/>
    <s v="Sarabeth's"/>
    <x v="0"/>
    <m/>
    <m/>
    <m/>
    <d v="1899-12-30T00:03:02"/>
    <n v="40.742578826490004"/>
    <n v="-73.984337281285704"/>
    <n v="40.737149000000002"/>
    <n v="-73.979189000000005"/>
    <d v="2014-10-21T10:40:16"/>
    <d v="2014-10-21T10:42:57"/>
    <d v="2014-10-21T11:03:47"/>
    <d v="2014-10-21T11:09:52"/>
    <n v="2.0551180554321036E-2"/>
    <n v="7.4825006453856377E-3"/>
    <d v="1899-12-30T00:20:28"/>
  </r>
  <r>
    <n v="1273258"/>
    <n v="120353"/>
    <n v="30743"/>
    <s v="bicycle"/>
    <s v="Parm"/>
    <x v="16"/>
    <s v="House Roasted Turkey"/>
    <n v="1"/>
    <s v="Sandwiches"/>
    <d v="1899-12-30T00:05:16"/>
    <n v="40.723019825000002"/>
    <n v="-73.995853999999994"/>
    <n v="40.7062843"/>
    <n v="-74.016942999999998"/>
    <d v="2014-10-01T14:13:28"/>
    <d v="2014-10-01T14:18:12"/>
    <d v="2014-10-01T14:28:16"/>
    <d v="2014-10-01T14:47:53"/>
    <n v="2.3897013888927177E-2"/>
    <n v="2.6922550362583009E-2"/>
    <d v="1899-12-30T00:09:31"/>
  </r>
  <r>
    <n v="1326272"/>
    <n v="50633"/>
    <n v="138061"/>
    <s v="car"/>
    <s v="Shake Shack"/>
    <x v="2"/>
    <s v="Original Shake"/>
    <n v="1"/>
    <s v="Shakes"/>
    <m/>
    <n v="40.779126065705498"/>
    <n v="-73.954904894578206"/>
    <n v="40.766729699999999"/>
    <n v="-73.956111300000003"/>
    <d v="2014-10-09T21:10:37"/>
    <d v="2014-10-09T21:09:18"/>
    <d v="2014-10-09T21:27:38"/>
    <d v="2014-10-09T21:37:03"/>
    <n v="1.8353425926761702E-2"/>
    <n v="1.2454930619887223E-2"/>
    <d v="1899-12-30T00:17:01"/>
  </r>
  <r>
    <n v="1301033"/>
    <n v="193579"/>
    <n v="7833"/>
    <s v="bicycle"/>
    <s v="Momofuku Milk Bar"/>
    <x v="11"/>
    <s v="Confetti Cookie"/>
    <n v="1"/>
    <s v="Cookies"/>
    <m/>
    <n v="40.731795470614898"/>
    <n v="-73.985672593116803"/>
    <n v="40.752907999999998"/>
    <n v="-74.003664000000001"/>
    <d v="2014-10-05T15:13:02"/>
    <d v="2014-10-05T15:11:40"/>
    <d v="2014-10-05T15:33:29"/>
    <d v="2014-10-05T15:49:43"/>
    <n v="2.5472731482295785E-2"/>
    <n v="2.773859438892811E-2"/>
    <d v="1899-12-30T00:20:27"/>
  </r>
  <r>
    <n v="1291447"/>
    <n v="121687"/>
    <n v="69889"/>
    <s v="bicycle"/>
    <s v="Joe's Pizza"/>
    <x v="8"/>
    <m/>
    <m/>
    <m/>
    <m/>
    <n v="40.743810893500999"/>
    <n v="-73.999459230000397"/>
    <n v="40.776406100000003"/>
    <n v="-73.989109999999997"/>
    <d v="2014-10-04T02:58:18"/>
    <m/>
    <m/>
    <d v="2014-10-04T03:47:26"/>
    <n v="3.4120543983590323E-2"/>
    <n v="3.4198743373315126E-2"/>
    <n v="-41916.123824861112"/>
  </r>
  <r>
    <n v="1429166"/>
    <n v="143796"/>
    <n v="39733"/>
    <s v="bicycle"/>
    <s v="S'MAC"/>
    <x v="0"/>
    <s v="Mediterranean"/>
    <n v="1"/>
    <s v="Sarita's Recommendation"/>
    <m/>
    <n v="40.7454904455914"/>
    <n v="-73.979418804417804"/>
    <n v="40.741329999999998"/>
    <n v="-73.990735000000001"/>
    <d v="2014-10-23T14:21:53"/>
    <d v="2014-10-23T14:40:05"/>
    <d v="2014-10-23T15:13:28"/>
    <d v="2014-10-23T15:24:39"/>
    <n v="4.3593287031399086E-2"/>
    <n v="1.2056765319667873E-2"/>
    <d v="1899-12-30T00:51:35"/>
  </r>
  <r>
    <n v="1329624"/>
    <n v="131490"/>
    <n v="134189"/>
    <s v="car"/>
    <s v="Shake Shack"/>
    <x v="2"/>
    <s v="Fries"/>
    <n v="3"/>
    <s v="Fries"/>
    <m/>
    <n v="40.779126065705498"/>
    <n v="-73.954904894578206"/>
    <n v="40.7662493375746"/>
    <n v="-73.953827855562807"/>
    <d v="2014-10-10T13:14:12"/>
    <d v="2014-10-10T13:18:32"/>
    <d v="2014-10-10T13:50:53"/>
    <d v="2014-10-10T14:06:38"/>
    <n v="3.640652777539799E-2"/>
    <n v="1.2921692628976888E-2"/>
    <d v="1899-12-30T00:36:41"/>
  </r>
  <r>
    <n v="1296576"/>
    <n v="129670"/>
    <n v="119153"/>
    <s v="car"/>
    <s v="Momofuku Milk Bar"/>
    <x v="11"/>
    <s v="B'day Cake Truffles"/>
    <n v="1"/>
    <s v="Cake Truffles"/>
    <m/>
    <n v="40.731795470614898"/>
    <n v="-73.985672593116803"/>
    <n v="40.7386494"/>
    <n v="-74.009293999999997"/>
    <d v="2014-10-04T21:42:27"/>
    <d v="2014-10-04T22:09:38"/>
    <d v="2014-10-04T22:42:28"/>
    <d v="2014-10-04T23:08:13"/>
    <n v="5.956596064788755E-2"/>
    <n v="2.4595674643265487E-2"/>
    <d v="1899-12-30T01:00:01"/>
  </r>
  <r>
    <n v="1445369"/>
    <n v="239887"/>
    <n v="118659"/>
    <s v="walker"/>
    <s v="Joe's Pizza"/>
    <x v="1"/>
    <s v="Coke"/>
    <n v="1"/>
    <s v="Drinks"/>
    <m/>
    <n v="40.733402283324402"/>
    <n v="-73.987510980727393"/>
    <n v="40.742506200000001"/>
    <n v="-73.992564400000006"/>
    <d v="2014-10-25T12:18:02"/>
    <d v="2014-10-25T12:57:51"/>
    <d v="2014-10-25T13:12:11"/>
    <d v="2014-10-25T13:26:23"/>
    <n v="4.7472800928517245E-2"/>
    <n v="1.0412413033541743E-2"/>
    <d v="1899-12-30T00:54:09"/>
  </r>
  <r>
    <n v="1375133"/>
    <n v="66373"/>
    <n v="152741"/>
    <s v="car"/>
    <s v="Juice Press"/>
    <x v="3"/>
    <s v="Matcha Superfood Bowl"/>
    <n v="1"/>
    <s v="Raw Foods"/>
    <m/>
    <n v="40.723339717513198"/>
    <n v="-73.994572162628202"/>
    <n v="40.722069005555497"/>
    <n v="-73.9967439811969"/>
    <d v="2014-10-16T19:00:51"/>
    <d v="2014-10-16T19:08:59"/>
    <d v="2014-10-16T19:24:52"/>
    <d v="2014-10-16T19:26:24"/>
    <n v="1.7747870369930752E-2"/>
    <n v="2.5162481544526881E-3"/>
    <d v="1899-12-30T00:24:00"/>
  </r>
  <r>
    <n v="1391763"/>
    <n v="93138"/>
    <n v="67430"/>
    <s v="bicycle"/>
    <s v="Emack &amp; Bolio's Ice Cream"/>
    <x v="8"/>
    <m/>
    <m/>
    <m/>
    <m/>
    <n v="40.773878974261201"/>
    <n v="-73.951707697515602"/>
    <n v="40.780207599999997"/>
    <n v="-73.955781099999996"/>
    <d v="2014-10-18T19:42:16"/>
    <d v="2014-10-18T19:49:03"/>
    <d v="2014-10-18T20:01:52"/>
    <d v="2014-10-18T20:13:26"/>
    <n v="2.1648506939527579E-2"/>
    <n v="7.5262282413980563E-3"/>
    <d v="1899-12-30T00:19:37"/>
  </r>
  <r>
    <n v="1400098"/>
    <n v="242967"/>
    <n v="166448"/>
    <s v="car"/>
    <s v="Doughnut Plant LES, Inc."/>
    <x v="32"/>
    <s v="Chocolate Milk"/>
    <n v="1"/>
    <s v="Milk"/>
    <m/>
    <n v="40.716240933766798"/>
    <n v="-73.988682031631498"/>
    <n v="40.7199995"/>
    <n v="-73.999424200000007"/>
    <d v="2014-10-19T17:02:26"/>
    <d v="2014-10-19T17:09:26"/>
    <d v="2014-10-19T17:21:46"/>
    <d v="2014-10-19T17:39:20"/>
    <n v="2.5624884256103542E-2"/>
    <n v="1.1380729387291509E-2"/>
    <d v="1899-12-30T00:19:20"/>
  </r>
  <r>
    <n v="1375163"/>
    <n v="62941"/>
    <n v="124045"/>
    <s v="bicycle"/>
    <s v="Pommes Frites"/>
    <x v="8"/>
    <s v="Pommes Frites"/>
    <n v="1"/>
    <s v="Pommes Frites"/>
    <m/>
    <n v="40.728169657139198"/>
    <n v="-73.987912711093401"/>
    <n v="40.74577"/>
    <n v="-73.979774000000006"/>
    <d v="2014-10-16T19:04:03"/>
    <d v="2014-10-16T19:27:17"/>
    <d v="2014-10-16T19:41:07"/>
    <d v="2014-10-16T19:57:25"/>
    <n v="3.7063576382934116E-2"/>
    <n v="1.9390994999729967E-2"/>
    <d v="1899-12-30T00:37:04"/>
  </r>
  <r>
    <n v="1398254"/>
    <n v="70001"/>
    <n v="140794"/>
    <s v="walker"/>
    <s v="J. G. Melon"/>
    <x v="2"/>
    <s v="Bacon Cheeseburger"/>
    <n v="3"/>
    <s v="Main Menu"/>
    <d v="1899-12-30T00:07:13"/>
    <n v="40.7711352092903"/>
    <n v="-73.959623103066605"/>
    <n v="40.770449200000002"/>
    <n v="-73.957727500000004"/>
    <d v="2014-10-19T14:15:37"/>
    <d v="2014-10-19T14:21:19"/>
    <d v="2014-10-19T14:35:13"/>
    <d v="2014-10-19T14:36:10"/>
    <n v="1.4263483790273312E-2"/>
    <n v="2.0159165985924213E-3"/>
    <d v="1899-12-30T00:12:23"/>
  </r>
  <r>
    <n v="1308681"/>
    <n v="71139"/>
    <n v="46764"/>
    <s v="bicycle"/>
    <s v="Katz's Delicatessen"/>
    <x v="8"/>
    <s v="Macaroni Salad"/>
    <n v="1"/>
    <s v="Salads"/>
    <m/>
    <n v="40.722307066359498"/>
    <n v="-73.987351655960097"/>
    <n v="40.7025716819576"/>
    <n v="-73.9853354135399"/>
    <d v="2014-10-06T16:30:49"/>
    <d v="2014-10-06T16:42:03"/>
    <d v="2014-10-06T17:03:53"/>
    <d v="2014-10-06T17:19:39"/>
    <n v="3.3916481479536742E-2"/>
    <n v="1.9838110570003113E-2"/>
    <d v="1899-12-30T00:33:04"/>
  </r>
  <r>
    <n v="1321249"/>
    <n v="50563"/>
    <n v="39733"/>
    <s v="bicycle"/>
    <s v="J. G. Melon"/>
    <x v="2"/>
    <s v="Cheeseburger"/>
    <n v="2"/>
    <s v="Main Menu"/>
    <d v="1899-12-30T00:06:34"/>
    <n v="40.7711352092903"/>
    <n v="-73.959623103066605"/>
    <n v="40.785252999999997"/>
    <n v="-73.956828000000002"/>
    <d v="2014-10-08T22:08:10"/>
    <d v="2014-10-08T22:21:01"/>
    <d v="2014-10-08T22:31:21"/>
    <d v="2014-10-08T22:40:50"/>
    <n v="2.2686122683808208E-2"/>
    <n v="1.4391824612458051E-2"/>
    <d v="1899-12-30T00:16:37"/>
  </r>
  <r>
    <n v="1479346"/>
    <n v="102691"/>
    <n v="175555"/>
    <s v="car"/>
    <s v="Motorino"/>
    <x v="1"/>
    <m/>
    <m/>
    <m/>
    <d v="1899-12-30T00:14:59"/>
    <n v="40.730090594016403"/>
    <n v="-73.984038847537406"/>
    <n v="40.785108598688801"/>
    <n v="-73.956902138034806"/>
    <d v="2014-10-29T14:07:21"/>
    <d v="2014-10-29T14:33:49"/>
    <d v="2014-10-29T14:39:36"/>
    <d v="2014-10-29T15:16:52"/>
    <n v="4.8271226856741123E-2"/>
    <n v="6.1346408540031747E-2"/>
    <d v="1899-12-30T00:17:16"/>
  </r>
  <r>
    <n v="1460397"/>
    <n v="93797"/>
    <n v="65763"/>
    <s v="bicycle"/>
    <s v="ilili Restaurant"/>
    <x v="21"/>
    <s v="Warm Eggplant"/>
    <n v="1"/>
    <s v="Vegetables"/>
    <d v="1899-12-30T00:09:37"/>
    <n v="40.744187954347503"/>
    <n v="-73.987530940025394"/>
    <n v="40.705677700000003"/>
    <n v="-74.009471399999995"/>
    <d v="2014-10-26T17:02:26"/>
    <m/>
    <m/>
    <d v="2014-10-26T18:00:44"/>
    <n v="4.0479918985511176E-2"/>
    <n v="4.4321817131140133E-2"/>
    <n v="-41938.716700879624"/>
  </r>
  <r>
    <n v="1319341"/>
    <n v="360014"/>
    <n v="130599"/>
    <s v="bicycle"/>
    <s v="T &amp; R Pizza"/>
    <x v="8"/>
    <m/>
    <m/>
    <m/>
    <m/>
    <n v="40.783600999999997"/>
    <n v="-73.977991000000003"/>
    <n v="40.782679618419102"/>
    <n v="-73.976750940570298"/>
    <d v="2014-10-08T17:46:42"/>
    <d v="2014-10-08T17:44:22"/>
    <d v="2014-10-08T17:48:41"/>
    <d v="2014-10-08T17:50:28"/>
    <n v="2.6127430537599139E-3"/>
    <n v="1.5448920372673808E-3"/>
    <d v="1899-12-30T00:01:59"/>
  </r>
  <r>
    <n v="1288727"/>
    <n v="92006"/>
    <n v="144384"/>
    <s v="bicycle"/>
    <s v="Blue Ribbon Sushi Bar &amp; Grill"/>
    <x v="4"/>
    <s v="Spicy Tuna &amp; Tempura Flakes"/>
    <n v="1"/>
    <s v="Maki (Special Rolls)"/>
    <m/>
    <n v="40.767652912117299"/>
    <n v="-73.982925456000402"/>
    <n v="40.763232899999998"/>
    <n v="-73.978310300000004"/>
    <d v="2014-10-03T20:07:23"/>
    <d v="2014-10-03T20:09:28"/>
    <d v="2014-10-03T20:49:33"/>
    <d v="2014-10-03T20:54:24"/>
    <n v="3.2643321756040677E-2"/>
    <n v="6.390318616868125E-3"/>
    <d v="1899-12-30T00:42:10"/>
  </r>
  <r>
    <n v="1397781"/>
    <n v="335550"/>
    <n v="158791"/>
    <s v="car"/>
    <s v="Habana To Go"/>
    <x v="8"/>
    <s v="Chicken &amp; Corn Salad"/>
    <n v="2"/>
    <s v="Soups &amp; Salads"/>
    <d v="1899-12-30T00:05:38"/>
    <n v="40.722912000000001"/>
    <n v="-73.994089000000002"/>
    <n v="40.739592500000001"/>
    <n v="-73.992170999999999"/>
    <d v="2014-10-19T13:29:07"/>
    <d v="2014-10-19T14:07:40"/>
    <d v="2014-10-19T14:18:16"/>
    <d v="2014-10-19T14:29:33"/>
    <n v="4.1973912040702999E-2"/>
    <n v="1.6790408102544785E-2"/>
    <d v="1899-12-30T00:43:31"/>
  </r>
  <r>
    <n v="1461185"/>
    <n v="363561"/>
    <n v="175485"/>
    <s v="bicycle"/>
    <s v="Shake Shack"/>
    <x v="2"/>
    <s v="Original Shake"/>
    <n v="3"/>
    <s v="Shakes"/>
    <m/>
    <n v="40.780825773220101"/>
    <n v="-73.976483345031696"/>
    <n v="40.7894893"/>
    <n v="-73.974971600000003"/>
    <d v="2014-10-26T18:05:44"/>
    <d v="2014-10-26T18:12:17"/>
    <d v="2014-10-26T18:37:16"/>
    <d v="2014-10-26T18:48:33"/>
    <n v="2.9728657405939884E-2"/>
    <n v="8.7944339958214348E-3"/>
    <d v="1899-12-30T00:31:31"/>
  </r>
  <r>
    <n v="1383063"/>
    <n v="371683"/>
    <n v="132725"/>
    <s v="bicycle"/>
    <s v="Momofuku Noodle Bar"/>
    <x v="8"/>
    <s v="Spicy Miso Ramen"/>
    <n v="2"/>
    <s v="Bowls"/>
    <m/>
    <n v="40.729110403548901"/>
    <n v="-73.984245455566395"/>
    <n v="40.7395599161161"/>
    <n v="-73.997358502030593"/>
    <d v="2014-10-17T20:05:22"/>
    <d v="2014-10-17T20:06:47"/>
    <d v="2014-10-17T20:51:04"/>
    <d v="2014-10-17T21:02:23"/>
    <n v="3.9597951385076158E-2"/>
    <n v="1.676735818381277E-2"/>
    <d v="1899-12-30T00:45:42"/>
  </r>
  <r>
    <n v="1331452"/>
    <n v="283310"/>
    <n v="93783"/>
    <s v="bicycle"/>
    <s v="Shake Shack"/>
    <x v="2"/>
    <s v="Hamburger"/>
    <n v="1"/>
    <s v="Burgers"/>
    <m/>
    <n v="40.7152793278103"/>
    <n v="-74.014860391616807"/>
    <n v="40.713953799999999"/>
    <n v="-74.009601900000007"/>
    <d v="2014-10-10T16:36:09"/>
    <d v="2014-10-10T16:45:42"/>
    <d v="2014-10-10T17:07:07"/>
    <d v="2014-10-10T17:14:01"/>
    <n v="2.6306643521820661E-2"/>
    <n v="5.4229842393133153E-3"/>
    <d v="1899-12-30T00:30:58"/>
  </r>
  <r>
    <n v="1338841"/>
    <n v="259501"/>
    <n v="138061"/>
    <s v="car"/>
    <s v="Doughnut Plant Chelsea"/>
    <x v="32"/>
    <s v="Oatmeal"/>
    <n v="1"/>
    <s v="Cake Doughnut of the Day"/>
    <m/>
    <n v="40.744563916288797"/>
    <n v="-73.996630052861306"/>
    <n v="40.8051365505776"/>
    <n v="-73.962845367293198"/>
    <d v="2014-10-11T15:15:10"/>
    <d v="2014-10-11T15:40:01"/>
    <d v="2014-10-11T16:15:09"/>
    <d v="2014-10-11T16:35:53"/>
    <n v="5.605269676016178E-2"/>
    <n v="6.935740049642164E-2"/>
    <d v="1899-12-30T01:00:00"/>
  </r>
  <r>
    <n v="1475631"/>
    <n v="61181"/>
    <n v="43196"/>
    <s v="bicycle"/>
    <s v="The Meatball Shop"/>
    <x v="16"/>
    <s v="Ice Cream Sandwich"/>
    <n v="1"/>
    <s v="Desserts"/>
    <d v="1899-12-30T00:12:51"/>
    <n v="40.721545124764702"/>
    <n v="-73.988842426716104"/>
    <n v="40.739192000000003"/>
    <n v="-73.987325999999996"/>
    <d v="2014-10-28T20:08:30"/>
    <d v="2014-10-28T20:23:19"/>
    <d v="2014-10-28T20:36:48"/>
    <d v="2014-10-28T20:45:53"/>
    <n v="2.5965625005483162E-2"/>
    <n v="1.7711909991742322E-2"/>
    <d v="1899-12-30T00:15:28"/>
  </r>
  <r>
    <n v="1449512"/>
    <n v="347174"/>
    <n v="19432"/>
    <s v="car"/>
    <s v="Doughnut Plant Chelsea"/>
    <x v="32"/>
    <s v="Triple Chocolate"/>
    <n v="1"/>
    <s v="Cake Dougnhuts"/>
    <m/>
    <n v="40.744563916288797"/>
    <n v="-73.996630052861306"/>
    <n v="40.805631499999997"/>
    <n v="-73.9638949"/>
    <d v="2014-10-25T18:13:22"/>
    <d v="2014-10-25T18:24:40"/>
    <d v="2014-10-25T18:43:30"/>
    <d v="2014-10-25T19:11:08"/>
    <n v="4.011993055610219E-2"/>
    <n v="6.928809431047657E-2"/>
    <d v="1899-12-30T00:30:08"/>
  </r>
  <r>
    <n v="1391879"/>
    <n v="263426"/>
    <n v="39733"/>
    <s v="bicycle"/>
    <s v="Nobu Next Door"/>
    <x v="6"/>
    <s v="King Salmon"/>
    <n v="2"/>
    <s v="Dinner Sushi &amp; Sashimi"/>
    <d v="1899-12-30T00:06:54"/>
    <n v="40.719386413349397"/>
    <n v="-74.008692501044905"/>
    <n v="40.717075299999998"/>
    <n v="-74.004833000000005"/>
    <d v="2014-10-18T19:52:40"/>
    <d v="2014-10-18T20:08:27"/>
    <d v="2014-10-18T20:36:47"/>
    <d v="2014-10-18T20:42:51"/>
    <n v="3.4848495364713017E-2"/>
    <n v="4.4985545711215711E-3"/>
    <d v="1899-12-30T00:37:13"/>
  </r>
  <r>
    <n v="1344900"/>
    <n v="42755"/>
    <n v="108006"/>
    <s v="bicycle"/>
    <s v="Blue Ribbon Fried Chicken"/>
    <x v="0"/>
    <s v="The Bird"/>
    <n v="1"/>
    <s v="Party Platter"/>
    <m/>
    <n v="40.724339999999998"/>
    <n v="-73.990960000000001"/>
    <n v="40.738932300000002"/>
    <n v="-74.008823399999997"/>
    <d v="2014-10-12T11:32:58"/>
    <d v="2014-10-12T11:49:27"/>
    <d v="2014-10-12T12:04:46"/>
    <d v="2014-10-12T12:20:45"/>
    <n v="3.3179490739712492E-2"/>
    <n v="2.3065911619746787E-2"/>
    <d v="1899-12-30T00:31:48"/>
  </r>
  <r>
    <n v="1455814"/>
    <n v="369272"/>
    <n v="164384"/>
    <s v="car"/>
    <s v="Doughnut Plant Chelsea"/>
    <x v="32"/>
    <s v="Peanut Butter &amp; Jam"/>
    <n v="3"/>
    <s v="Filled Square Dougnuts"/>
    <m/>
    <n v="40.744563916288797"/>
    <n v="-73.996630052861306"/>
    <n v="40.767651000000001"/>
    <n v="-73.966875000000002"/>
    <d v="2014-10-26T08:16:57"/>
    <d v="2014-10-26T08:21:06"/>
    <d v="2014-10-26T08:28:55"/>
    <d v="2014-10-26T08:42:37"/>
    <n v="1.7829259260906838E-2"/>
    <n v="3.7661340988700109E-2"/>
    <d v="1899-12-30T00:11:59"/>
  </r>
  <r>
    <n v="1299593"/>
    <n v="155145"/>
    <n v="156508"/>
    <s v="bicycle"/>
    <s v="La Esquina Taqueria"/>
    <x v="8"/>
    <s v="Bistec"/>
    <n v="1"/>
    <s v="Tacos"/>
    <d v="1899-12-30T00:11:28"/>
    <n v="40.721353749744097"/>
    <n v="-73.997525293959001"/>
    <n v="40.736888999999998"/>
    <n v="-73.983086999999998"/>
    <d v="2014-10-05T12:33:38"/>
    <m/>
    <m/>
    <d v="2014-10-05T13:42:40"/>
    <n v="4.7945833328412846E-2"/>
    <n v="2.1208685318992858E-2"/>
    <n v="-41917.531321030096"/>
  </r>
  <r>
    <n v="1365554"/>
    <n v="376578"/>
    <n v="118095"/>
    <s v="bicycle"/>
    <s v="Shake Shack"/>
    <x v="2"/>
    <s v="Smoke Shack"/>
    <n v="1"/>
    <s v="Burgers"/>
    <m/>
    <n v="40.7152793278103"/>
    <n v="-74.014860391616807"/>
    <n v="40.721299255098202"/>
    <n v="-74.005176487465206"/>
    <d v="2014-10-15T11:03:39"/>
    <d v="2014-10-15T11:09:31"/>
    <d v="2014-10-15T11:30:50"/>
    <d v="2014-10-15T11:58:00"/>
    <n v="3.7748194445157424E-2"/>
    <n v="1.1402522710743079E-2"/>
    <d v="1899-12-30T00:27:12"/>
  </r>
  <r>
    <n v="1317964"/>
    <n v="74424"/>
    <n v="144919"/>
    <s v="bicycle"/>
    <s v="Shake Shack"/>
    <x v="2"/>
    <s v="ShackBurger"/>
    <n v="1"/>
    <s v="Burgers"/>
    <m/>
    <n v="40.692146411775603"/>
    <n v="-73.988865382600395"/>
    <n v="40.688882"/>
    <n v="-73.995831899999999"/>
    <d v="2014-10-08T12:40:59"/>
    <d v="2014-10-08T12:40:40"/>
    <d v="2014-10-08T12:57:59"/>
    <d v="2014-10-08T13:07:38"/>
    <n v="1.8505277781514451E-2"/>
    <n v="7.693422445159798E-3"/>
    <d v="1899-12-30T00:17:00"/>
  </r>
  <r>
    <n v="1289666"/>
    <n v="89026"/>
    <n v="116881"/>
    <s v="bicycle"/>
    <s v="Blue Smoke"/>
    <x v="10"/>
    <s v="Macaroni &amp; Cheese"/>
    <n v="1"/>
    <s v="Sides"/>
    <d v="1899-12-30T00:11:40"/>
    <n v="40.742334001650697"/>
    <n v="-73.983855195769493"/>
    <n v="40.7363754"/>
    <n v="-73.9989104"/>
    <d v="2014-10-03T21:40:04"/>
    <m/>
    <m/>
    <d v="2014-10-03T22:14:09"/>
    <n v="2.366673611686565E-2"/>
    <n v="1.6191482577390823E-2"/>
    <n v="-41915.910924398144"/>
  </r>
  <r>
    <n v="1480348"/>
    <n v="149239"/>
    <n v="142140"/>
    <s v="car"/>
    <s v="Maimonide of Brooklyn"/>
    <x v="26"/>
    <s v="Mob Cheeseburger Deluxe"/>
    <n v="1"/>
    <s v="Entrees"/>
    <d v="1899-12-30T00:07:58"/>
    <n v="40.6852014054978"/>
    <n v="-73.980210819697206"/>
    <n v="40.649355808310801"/>
    <n v="-73.964462773943296"/>
    <d v="2014-10-29T16:53:37"/>
    <d v="2014-10-29T17:45:04"/>
    <d v="2014-10-29T17:56:32"/>
    <d v="2014-10-29T18:19:00"/>
    <n v="5.9294131940987427E-2"/>
    <n v="3.9152366247262628E-2"/>
    <d v="1899-12-30T00:54:58"/>
  </r>
  <r>
    <n v="1400812"/>
    <n v="333957"/>
    <n v="147789"/>
    <s v="car"/>
    <s v="Han Dynasty"/>
    <x v="30"/>
    <s v="Pork Belly in Garlic Sauce"/>
    <n v="1"/>
    <s v="Cold Appetizers"/>
    <d v="1899-12-30T00:05:10"/>
    <n v="40.732213000000002"/>
    <n v="-73.988072000000003"/>
    <n v="40.707281999999999"/>
    <n v="-74.004774999999995"/>
    <d v="2014-10-19T18:00:35"/>
    <d v="2014-10-19T18:16:39"/>
    <d v="2014-10-19T18:25:30"/>
    <d v="2014-10-19T18:50:29"/>
    <n v="3.4647546301130205E-2"/>
    <n v="3.0009081458782852E-2"/>
    <d v="1899-12-30T00:19:46"/>
  </r>
  <r>
    <n v="1400812"/>
    <n v="333957"/>
    <n v="147789"/>
    <s v="car"/>
    <s v="Han Dynasty"/>
    <x v="30"/>
    <s v="String Beans with Minced Pork"/>
    <n v="1"/>
    <s v="Vegetables"/>
    <d v="1899-12-30T00:05:10"/>
    <n v="40.732213000000002"/>
    <n v="-73.988072000000003"/>
    <n v="40.707281999999999"/>
    <n v="-74.004774999999995"/>
    <d v="2014-10-19T18:00:35"/>
    <d v="2014-10-19T18:16:39"/>
    <d v="2014-10-19T18:25:30"/>
    <d v="2014-10-19T18:50:29"/>
    <n v="3.4647546301130205E-2"/>
    <n v="3.0009081458782852E-2"/>
    <d v="1899-12-30T00:19:46"/>
  </r>
  <r>
    <n v="1296984"/>
    <n v="69468"/>
    <n v="130705"/>
    <s v="bicycle"/>
    <s v="Momofuku Milk Bar"/>
    <x v="11"/>
    <s v="Chocolate Chip Cake Truffles"/>
    <n v="1"/>
    <s v="Cake Truffles"/>
    <m/>
    <n v="40.731795470614898"/>
    <n v="-73.985672593116803"/>
    <n v="40.744232199999999"/>
    <n v="-73.996266000000006"/>
    <d v="2014-10-04T22:26:10"/>
    <d v="2014-10-04T22:31:12"/>
    <d v="2014-10-04T22:59:02"/>
    <d v="2014-10-04T23:11:06"/>
    <n v="3.1203703707433306E-2"/>
    <n v="1.6336845080716141E-2"/>
    <d v="1899-12-30T00:32:52"/>
  </r>
  <r>
    <n v="1380656"/>
    <n v="369608"/>
    <n v="155234"/>
    <s v="bicycle"/>
    <s v="Crif Dogs"/>
    <x v="8"/>
    <s v="New Yorker"/>
    <n v="15"/>
    <s v="Crif Dogs"/>
    <m/>
    <n v="40.7270408508681"/>
    <n v="-73.983835960747498"/>
    <n v="40.744914100000003"/>
    <n v="-73.986621200000002"/>
    <d v="2014-10-17T15:10:02"/>
    <d v="2014-10-17T15:08:44"/>
    <d v="2014-10-17T15:40:33"/>
    <d v="2014-10-17T15:58:54"/>
    <n v="3.3936458334210329E-2"/>
    <n v="1.8088963271142382E-2"/>
    <d v="1899-12-30T00:30:31"/>
  </r>
  <r>
    <n v="1312731"/>
    <n v="314250"/>
    <n v="79847"/>
    <s v="bicycle"/>
    <s v="$10 Blue Ribbon Fried Chicken Sandwich"/>
    <x v="8"/>
    <s v="$10 Fresh &amp; Co Santa Fe Salad"/>
    <n v="1"/>
    <s v="Today's Special"/>
    <m/>
    <n v="40.724339999999998"/>
    <n v="-73.990960000000001"/>
    <n v="40.739947236114801"/>
    <n v="-73.992124304173601"/>
    <d v="2014-10-07T11:34:56"/>
    <m/>
    <m/>
    <d v="2014-10-07T12:21:49"/>
    <n v="3.2558634258748498E-2"/>
    <n v="1.5650604568255018E-2"/>
    <n v="-41919.482594386573"/>
  </r>
  <r>
    <n v="1340235"/>
    <n v="128600"/>
    <n v="99219"/>
    <s v="bicycle"/>
    <s v="Blue Ribbon Fried Chicken"/>
    <x v="0"/>
    <s v="Breast"/>
    <n v="2"/>
    <s v="By the Piece"/>
    <m/>
    <n v="40.724339999999998"/>
    <n v="-73.990960000000001"/>
    <n v="40.716340900009399"/>
    <n v="-74.012284753309402"/>
    <d v="2014-10-11T18:12:13"/>
    <d v="2014-10-11T18:12:35"/>
    <d v="2014-10-11T18:27:22"/>
    <d v="2014-10-11T18:43:59"/>
    <n v="2.2066886580432765E-2"/>
    <n v="2.2775660349732704E-2"/>
    <d v="1899-12-30T00:15:09"/>
  </r>
  <r>
    <n v="1481308"/>
    <n v="402215"/>
    <n v="54954"/>
    <s v="bicycle"/>
    <s v="RedFarm Hudson"/>
    <x v="30"/>
    <s v="Soft &amp; Crunchy Vegetable Fried Rice"/>
    <n v="1"/>
    <s v="Rice &amp; Noodles"/>
    <d v="1899-12-30T00:06:52"/>
    <n v="40.734213854853898"/>
    <n v="-74.006202029303594"/>
    <n v="40.721512888769198"/>
    <n v="-74.009240454357396"/>
    <d v="2014-10-29T19:08:15"/>
    <d v="2014-10-29T19:20:35"/>
    <d v="2014-10-29T19:30:26"/>
    <d v="2014-10-29T19:39:59"/>
    <n v="2.2045231482479721E-2"/>
    <n v="1.3059347850956906E-2"/>
    <d v="1899-12-30T00:15:19"/>
  </r>
  <r>
    <n v="1421261"/>
    <n v="76907"/>
    <n v="99219"/>
    <s v="bicycle"/>
    <s v="Han Dynasty"/>
    <x v="30"/>
    <s v="Lo Mein"/>
    <n v="1"/>
    <s v="Kids/Baby Adults"/>
    <d v="1899-12-30T00:08:55"/>
    <n v="40.732213000000002"/>
    <n v="-73.988072000000003"/>
    <n v="40.7205504"/>
    <n v="-73.992790999999997"/>
    <d v="2014-10-22T14:39:11"/>
    <d v="2014-10-22T14:49:04"/>
    <d v="2014-10-22T15:00:54"/>
    <d v="2014-10-22T15:07:58"/>
    <n v="1.9980162032879889E-2"/>
    <n v="1.258114461247354E-2"/>
    <d v="1899-12-30T00:12:48"/>
  </r>
  <r>
    <n v="1452216"/>
    <n v="110370"/>
    <n v="142140"/>
    <s v="car"/>
    <s v="Shake Shack"/>
    <x v="2"/>
    <s v="Original Shake"/>
    <n v="1"/>
    <s v="Shakes"/>
    <m/>
    <n v="40.779126065705498"/>
    <n v="-73.954904894578206"/>
    <n v="40.786940999999999"/>
    <n v="-73.952752000000004"/>
    <d v="2014-10-25T21:21:38"/>
    <d v="2014-10-25T21:33:32"/>
    <d v="2014-10-25T21:43:20"/>
    <d v="2014-10-25T21:50:13"/>
    <n v="1.984707175870426E-2"/>
    <n v="8.106056568530853E-3"/>
    <d v="1899-12-30T00:21:42"/>
  </r>
  <r>
    <n v="1322832"/>
    <n v="180821"/>
    <n v="101359"/>
    <s v="bicycle"/>
    <s v="Village Taverna"/>
    <x v="8"/>
    <m/>
    <m/>
    <m/>
    <d v="1899-12-30T00:01:42"/>
    <n v="40.733322519559998"/>
    <n v="-73.993215473106801"/>
    <n v="40.723676400000002"/>
    <n v="-74.010723499999997"/>
    <d v="2014-10-09T11:47:19"/>
    <d v="2014-10-09T11:52:48"/>
    <d v="2014-10-09T12:09:36"/>
    <d v="2014-10-09T12:32:02"/>
    <n v="3.1056412037287373E-2"/>
    <n v="1.9989462930719803E-2"/>
    <d v="1899-12-30T00:20:36"/>
  </r>
  <r>
    <n v="1382970"/>
    <n v="352130"/>
    <n v="67430"/>
    <s v="bicycle"/>
    <s v="TAO"/>
    <x v="4"/>
    <s v="Kung Pao Chicken"/>
    <n v="1"/>
    <s v="From the Sky"/>
    <d v="1899-12-30T00:02:05"/>
    <n v="40.762857763598497"/>
    <n v="-73.9716190014841"/>
    <n v="40.7758009"/>
    <n v="-73.950869699999998"/>
    <d v="2014-10-17T19:54:18"/>
    <d v="2014-10-17T20:12:18"/>
    <d v="2014-10-17T20:21:07"/>
    <d v="2014-10-17T20:35:32"/>
    <n v="2.8627581014006864E-2"/>
    <n v="2.4455230360519609E-2"/>
    <d v="1899-12-30T00:24:44"/>
  </r>
  <r>
    <n v="1292636"/>
    <n v="360884"/>
    <n v="31230"/>
    <s v="car"/>
    <s v="Momofuku Milk Bar"/>
    <x v="11"/>
    <s v="B'day Cake Truffles"/>
    <n v="1"/>
    <s v="Cake Truffles"/>
    <m/>
    <n v="40.731795470614898"/>
    <n v="-73.985672593116803"/>
    <n v="40.741785899999996"/>
    <n v="-73.982001100000005"/>
    <d v="2014-10-04T12:09:05"/>
    <d v="2014-10-04T12:26:50"/>
    <d v="2014-10-04T12:35:10"/>
    <d v="2014-10-04T12:39:31"/>
    <n v="2.1128483793290798E-2"/>
    <n v="1.0643708987252965E-2"/>
    <d v="1899-12-30T00:26:04"/>
  </r>
  <r>
    <n v="1355634"/>
    <n v="106006"/>
    <n v="153795"/>
    <s v="bicycle"/>
    <s v="Momofuku Milk Bar"/>
    <x v="11"/>
    <s v="6 Cookies"/>
    <n v="1"/>
    <s v="Cookies"/>
    <m/>
    <n v="40.731795470614898"/>
    <n v="-73.985672593116803"/>
    <n v="40.725962099999997"/>
    <n v="-73.9915661"/>
    <d v="2014-10-13T16:05:48"/>
    <d v="2014-10-13T16:16:33"/>
    <d v="2014-10-13T16:32:23"/>
    <d v="2014-10-13T16:48:28"/>
    <n v="2.9635254628374241E-2"/>
    <n v="8.2922636302210691E-3"/>
    <d v="1899-12-30T00:26:35"/>
  </r>
  <r>
    <n v="1391850"/>
    <n v="46696"/>
    <n v="8625"/>
    <s v="bicycle"/>
    <s v="Blue Ribbon Sushi Bar &amp; Grill"/>
    <x v="4"/>
    <s v="House Salad"/>
    <n v="2"/>
    <s v="Salads"/>
    <m/>
    <n v="40.767652912117299"/>
    <n v="-73.982925456000402"/>
    <n v="40.761364"/>
    <n v="-73.969900999999993"/>
    <d v="2014-10-18T19:51:13"/>
    <d v="2014-10-18T20:03:50"/>
    <d v="2014-10-18T21:04:40"/>
    <d v="2014-10-18T21:14:55"/>
    <n v="5.812799768318655E-2"/>
    <n v="1.4463293875382874E-2"/>
    <d v="1899-12-30T01:13:27"/>
  </r>
  <r>
    <n v="1462169"/>
    <n v="66329"/>
    <n v="52502"/>
    <s v="bicycle"/>
    <s v="Lure Fishbar"/>
    <x v="23"/>
    <s v="Shrimp Tempura"/>
    <n v="1"/>
    <s v="Rolls: Cut or Hand"/>
    <d v="1899-12-30T00:05:51"/>
    <n v="40.724634574370299"/>
    <n v="-73.998402357101398"/>
    <n v="40.721360300000001"/>
    <n v="-74.003207700000004"/>
    <d v="2014-10-26T19:07:58"/>
    <d v="2014-10-26T19:40:28"/>
    <d v="2014-10-26T19:49:49"/>
    <d v="2014-10-26T19:55:11"/>
    <n v="3.2792280093417503E-2"/>
    <n v="5.814825278989957E-3"/>
    <d v="1899-12-30T00:36:00"/>
  </r>
  <r>
    <n v="1273643"/>
    <n v="256697"/>
    <n v="67430"/>
    <s v="bicycle"/>
    <n v="158"/>
    <x v="8"/>
    <m/>
    <m/>
    <m/>
    <m/>
    <n v="40.729343414306598"/>
    <n v="-74.000923156738295"/>
    <n v="40.764819000000003"/>
    <n v="-73.9749439"/>
    <d v="2014-10-01T15:13:56"/>
    <d v="2014-10-01T15:21:04"/>
    <d v="2014-10-01T15:32:55"/>
    <d v="2014-10-01T16:19:07"/>
    <n v="4.5267789348145016E-2"/>
    <n v="4.3970887652677683E-2"/>
    <d v="1899-12-30T00:18:59"/>
  </r>
  <r>
    <n v="1275488"/>
    <n v="149238"/>
    <n v="91932"/>
    <s v="bicycle"/>
    <s v="Chipotle Mexican Grill $1.99 Delivery"/>
    <x v="9"/>
    <m/>
    <m/>
    <m/>
    <m/>
    <n v="40.765912089401802"/>
    <n v="-73.957246238998394"/>
    <n v="40.769917912045699"/>
    <n v="-73.958305593460494"/>
    <d v="2014-10-01T20:31:03"/>
    <d v="2014-10-01T20:43:29"/>
    <d v="2014-10-01T20:52:31"/>
    <d v="2014-10-01T20:57:13"/>
    <n v="1.8173425924032927E-2"/>
    <n v="4.1435307324468795E-3"/>
    <d v="1899-12-30T00:21:28"/>
  </r>
  <r>
    <n v="1460699"/>
    <n v="103627"/>
    <n v="170291"/>
    <s v="bicycle"/>
    <s v="Whole Foods Market"/>
    <x v="17"/>
    <s v="Milk Chocolate Crispy Crepes"/>
    <n v="1"/>
    <s v="Cookies"/>
    <m/>
    <n v="40.675316600000002"/>
    <n v="-73.988532599999999"/>
    <n v="40.698193000000003"/>
    <n v="-73.984207999999995"/>
    <d v="2014-10-26T17:26:54"/>
    <d v="2014-10-26T17:30:05"/>
    <d v="2014-10-26T19:00:23"/>
    <d v="2014-10-26T19:25:27"/>
    <n v="8.2328981479804497E-2"/>
    <n v="2.3281577311687677E-2"/>
    <d v="1899-12-30T01:33:29"/>
  </r>
  <r>
    <n v="1474689"/>
    <n v="316703"/>
    <n v="157086"/>
    <s v="car"/>
    <s v="Doughnut Plant Chelsea"/>
    <x v="32"/>
    <s v="Wild Blueberry"/>
    <n v="1"/>
    <s v="Cake Dougnhuts"/>
    <m/>
    <n v="40.744563916288797"/>
    <n v="-73.996630052861306"/>
    <n v="40.802282315811901"/>
    <n v="-73.961716097802906"/>
    <d v="2014-10-28T17:34:18"/>
    <d v="2014-10-28T17:57:54"/>
    <d v="2014-10-28T18:06:36"/>
    <d v="2014-10-28T18:31:02"/>
    <n v="3.9391886573866941E-2"/>
    <n v="6.7456637192559524E-2"/>
    <d v="1899-12-30T00:32:17"/>
  </r>
  <r>
    <n v="1403011"/>
    <n v="80795"/>
    <n v="16610"/>
    <s v="car"/>
    <s v="Socarrat Paella Bar"/>
    <x v="28"/>
    <s v="Calamares A La Plancha"/>
    <n v="1"/>
    <s v="Tapas"/>
    <d v="1899-12-30T00:24:24"/>
    <n v="40.724610290434498"/>
    <n v="-73.995178146549407"/>
    <n v="40.722769"/>
    <n v="-73.998026999999993"/>
    <d v="2014-10-19T20:05:35"/>
    <d v="2014-10-19T20:36:04"/>
    <d v="2014-10-19T21:19:24"/>
    <d v="2014-10-19T21:23:37"/>
    <n v="5.4181365740078036E-2"/>
    <n v="3.3920961730316427E-3"/>
    <d v="1899-12-30T00:49:25"/>
  </r>
  <r>
    <n v="1399854"/>
    <n v="365740"/>
    <n v="163796"/>
    <s v="motorcycle"/>
    <s v="Magnolia Bakery"/>
    <x v="11"/>
    <s v="Vanilla Cupcake"/>
    <n v="2"/>
    <s v="Classic Cupcakes"/>
    <m/>
    <n v="40.7358928721479"/>
    <n v="-74.005204439163194"/>
    <n v="40.726371212142503"/>
    <n v="-73.999170675069394"/>
    <d v="2014-10-19T16:37:46"/>
    <d v="2014-10-19T16:48:03"/>
    <d v="2014-10-19T16:58:53"/>
    <d v="2014-10-19T17:08:11"/>
    <n v="2.1115601855854038E-2"/>
    <n v="1.1272458400811048E-2"/>
    <d v="1899-12-30T00:21:07"/>
  </r>
  <r>
    <n v="1388506"/>
    <n v="123269"/>
    <n v="152741"/>
    <s v="car"/>
    <s v="Kellogg's Diner"/>
    <x v="0"/>
    <s v="Turkey Bacon"/>
    <n v="1"/>
    <s v="Breakfast Sides"/>
    <d v="1899-12-30T00:03:24"/>
    <n v="40.713823508288002"/>
    <n v="-73.951598636000497"/>
    <n v="40.717414099999999"/>
    <n v="-73.952627500000006"/>
    <d v="2014-10-18T14:08:19"/>
    <d v="2014-10-18T14:06:01"/>
    <d v="2014-10-18T14:30:51"/>
    <d v="2014-10-18T14:42:11"/>
    <n v="2.3521215276559815E-2"/>
    <n v="3.7350916952264869E-3"/>
    <d v="1899-12-30T00:19:07"/>
  </r>
  <r>
    <n v="1353699"/>
    <n v="20579"/>
    <n v="91807"/>
    <s v="walker"/>
    <s v="McDonald's"/>
    <x v="13"/>
    <s v="McDouble"/>
    <n v="1"/>
    <s v="Burgers &amp; Sandwiches"/>
    <m/>
    <n v="40.729690741229"/>
    <n v="-73.989783615721905"/>
    <n v="40.7327734675169"/>
    <n v="-73.977697740864798"/>
    <d v="2014-10-13T10:57:39"/>
    <m/>
    <m/>
    <d v="2014-10-13T11:26:39"/>
    <n v="2.013399305724306E-2"/>
    <n v="1.2472833376091941E-2"/>
    <n v="-41925.456704699071"/>
  </r>
  <r>
    <n v="1374370"/>
    <n v="377260"/>
    <n v="148770"/>
    <s v="bicycle"/>
    <s v="sweetgreen"/>
    <x v="20"/>
    <s v="House Tea"/>
    <n v="1"/>
    <s v="Drinks"/>
    <d v="1899-12-30T00:09:49"/>
    <n v="40.721323186970601"/>
    <n v="-74.009732007980304"/>
    <n v="40.723676400000002"/>
    <n v="-74.010723499999997"/>
    <d v="2014-10-16T16:47:19"/>
    <d v="2014-10-16T16:55:12"/>
    <d v="2014-10-16T17:04:51"/>
    <d v="2014-10-16T17:08:47"/>
    <n v="1.4912025464582257E-2"/>
    <n v="2.5535598655329552E-3"/>
    <d v="1899-12-30T00:07:43"/>
  </r>
  <r>
    <n v="1346604"/>
    <n v="197832"/>
    <n v="117223"/>
    <s v="bicycle"/>
    <s v="The Meatball Shop"/>
    <x v="16"/>
    <s v="Classic Beef"/>
    <n v="1"/>
    <s v="Naked Balls"/>
    <d v="1899-12-30T00:04:49"/>
    <n v="40.721545124764702"/>
    <n v="-73.988842426716104"/>
    <n v="40.727790263519402"/>
    <n v="-73.986766599187604"/>
    <d v="2014-10-12T14:56:01"/>
    <d v="2014-10-12T15:05:51"/>
    <d v="2014-10-12T15:18:40"/>
    <d v="2014-10-12T15:23:16"/>
    <n v="1.8914907406724524E-2"/>
    <n v="6.5810955010192811E-3"/>
    <d v="1899-12-30T00:17:49"/>
  </r>
  <r>
    <n v="1314606"/>
    <n v="347226"/>
    <n v="62487"/>
    <s v="car"/>
    <s v="Zabar's"/>
    <x v="27"/>
    <s v="Homemade Consomme by Zabar's - 1qt"/>
    <n v="1"/>
    <s v="Soups"/>
    <m/>
    <n v="40.784821668416299"/>
    <n v="-73.979698620541598"/>
    <n v="40.721990941441597"/>
    <n v="-74.007454833537594"/>
    <d v="2014-10-07T18:49:23"/>
    <d v="2014-10-07T19:29:08"/>
    <d v="2014-10-07T19:42:58"/>
    <d v="2014-10-07T20:01:55"/>
    <n v="5.0367141200695187E-2"/>
    <n v="6.8688482382774502E-2"/>
    <d v="1899-12-30T00:53:34"/>
  </r>
  <r>
    <n v="1490295"/>
    <n v="54630"/>
    <n v="108004"/>
    <s v="bicycle"/>
    <s v="Sushi of Gari Tribeca"/>
    <x v="4"/>
    <m/>
    <m/>
    <m/>
    <m/>
    <n v="40.716725764782701"/>
    <n v="-74.008250645521898"/>
    <n v="40.727322999999998"/>
    <n v="-73.991729000000007"/>
    <d v="2014-10-30T21:09:36"/>
    <d v="2014-10-30T21:25:03"/>
    <d v="2014-10-30T21:59:23"/>
    <d v="2014-10-30T22:12:15"/>
    <n v="4.3506307869392913E-2"/>
    <n v="1.9628198210781891E-2"/>
    <d v="1899-12-30T00:49:47"/>
  </r>
  <r>
    <n v="1380826"/>
    <n v="229946"/>
    <n v="133293"/>
    <s v="bicycle"/>
    <s v="Chipotle Mexican Grill $1.99 Delivery"/>
    <x v="9"/>
    <s v="Burrito Bowl"/>
    <n v="1"/>
    <s v="Entree"/>
    <m/>
    <n v="40.725928672086098"/>
    <n v="-73.996394764442996"/>
    <n v="40.724555799999997"/>
    <n v="-73.991582100000002"/>
    <d v="2014-10-17T15:32:05"/>
    <d v="2014-10-17T15:34:45"/>
    <d v="2014-10-17T16:11:35"/>
    <d v="2014-10-17T16:17:14"/>
    <n v="3.135190972534474E-2"/>
    <n v="5.0046495187631547E-3"/>
    <d v="1899-12-30T00:39:29"/>
  </r>
  <r>
    <n v="1362591"/>
    <n v="72726"/>
    <n v="93783"/>
    <s v="bicycle"/>
    <s v="Katz's Delicatessen"/>
    <x v="8"/>
    <s v="Fruit and Filling Pies"/>
    <n v="1"/>
    <s v="Desserts"/>
    <m/>
    <n v="40.722307066359498"/>
    <n v="-73.987351655960097"/>
    <n v="40.724692833000503"/>
    <n v="-74.00844759556"/>
    <d v="2014-10-14T19:18:05"/>
    <d v="2014-10-14T19:16:41"/>
    <d v="2014-10-14T19:33:31"/>
    <d v="2014-10-14T19:44:10"/>
    <n v="1.8115277780452743E-2"/>
    <n v="2.1230415682884626E-2"/>
    <d v="1899-12-30T00:15:26"/>
  </r>
  <r>
    <n v="1295625"/>
    <n v="97255"/>
    <n v="138873"/>
    <s v="car"/>
    <s v="Parm"/>
    <x v="16"/>
    <s v="Zesty Corn"/>
    <n v="1"/>
    <s v="Vegetables"/>
    <m/>
    <n v="40.723019825000002"/>
    <n v="-73.995853999999994"/>
    <n v="40.744915301286603"/>
    <n v="-73.976985672707599"/>
    <d v="2014-10-04T20:02:15"/>
    <d v="2014-10-04T20:08:31"/>
    <d v="2014-10-04T20:27:58"/>
    <d v="2014-10-04T20:39:12"/>
    <n v="2.5660150466137566E-2"/>
    <n v="2.8903730842749289E-2"/>
    <d v="1899-12-30T00:25:43"/>
  </r>
  <r>
    <n v="1347582"/>
    <n v="96921"/>
    <n v="57186"/>
    <s v="bicycle"/>
    <s v="The Palm Too"/>
    <x v="42"/>
    <s v="Classic Caesar Salad"/>
    <n v="1"/>
    <s v="Dinner Salads"/>
    <d v="1899-12-30T00:10:56"/>
    <n v="40.751574677181303"/>
    <n v="-73.970913043454999"/>
    <n v="40.769992000000002"/>
    <n v="-73.959652000000006"/>
    <d v="2014-10-12T16:31:13"/>
    <d v="2014-10-12T16:45:36"/>
    <d v="2014-10-12T17:13:26"/>
    <d v="2014-10-12T17:28:05"/>
    <n v="3.9485138891905081E-2"/>
    <n v="2.1587238811469914E-2"/>
    <d v="1899-12-30T00:31:16"/>
  </r>
  <r>
    <n v="1274791"/>
    <n v="59749"/>
    <n v="61162"/>
    <s v="bicycle"/>
    <s v="Bareburger"/>
    <x v="2"/>
    <s v="Barest Burger"/>
    <n v="1"/>
    <s v="Bareburgers"/>
    <d v="1899-12-30T00:04:00"/>
    <n v="40.768488798984301"/>
    <n v="-73.955182186711994"/>
    <n v="40.784796999999998"/>
    <n v="-73.953658000000004"/>
    <d v="2014-10-01T19:06:45"/>
    <d v="2014-10-01T19:31:56"/>
    <d v="2014-10-01T19:37:43"/>
    <d v="2014-10-01T19:51:34"/>
    <n v="3.112561343004927E-2"/>
    <n v="1.63792724350438E-2"/>
    <d v="1899-12-30T00:26:58"/>
  </r>
  <r>
    <n v="1400098"/>
    <n v="242967"/>
    <n v="166448"/>
    <s v="car"/>
    <s v="Doughnut Plant LES, Inc."/>
    <x v="32"/>
    <s v="Chocolate Chip Cookie"/>
    <n v="1"/>
    <s v="Cake Doughnut of the Day"/>
    <m/>
    <n v="40.716240933766798"/>
    <n v="-73.988682031631498"/>
    <n v="40.7199995"/>
    <n v="-73.999424200000007"/>
    <d v="2014-10-19T17:02:26"/>
    <d v="2014-10-19T17:09:26"/>
    <d v="2014-10-19T17:21:46"/>
    <d v="2014-10-19T17:39:20"/>
    <n v="2.5624884256103542E-2"/>
    <n v="1.1380729387291509E-2"/>
    <d v="1899-12-30T00:19:20"/>
  </r>
  <r>
    <n v="1323174"/>
    <n v="68300"/>
    <n v="142394"/>
    <s v="bicycle"/>
    <s v="Blue Ribbon Fried Chicken"/>
    <x v="0"/>
    <s v="Strawberry"/>
    <n v="1"/>
    <s v="Milkshakes"/>
    <m/>
    <n v="40.724339999999998"/>
    <n v="-73.990960000000001"/>
    <n v="40.705353100000004"/>
    <n v="-74.013745099999994"/>
    <d v="2014-10-09T12:46:38"/>
    <d v="2014-10-09T13:00:22"/>
    <d v="2014-10-09T13:25:02"/>
    <d v="2014-10-09T13:46:05"/>
    <n v="4.1283252314315178E-2"/>
    <n v="2.9659115860380458E-2"/>
    <d v="1899-12-30T00:38:24"/>
  </r>
  <r>
    <n v="1304384"/>
    <n v="68408"/>
    <n v="8625"/>
    <s v="bicycle"/>
    <s v="Candle 79"/>
    <x v="26"/>
    <s v="Live Avocado-Tomato Tartare"/>
    <n v="1"/>
    <s v="Starters (dinner)"/>
    <d v="1899-12-30T00:27:06"/>
    <n v="40.774850249290502"/>
    <n v="-73.958765999999997"/>
    <n v="40.756475999999999"/>
    <n v="-73.966897000000003"/>
    <d v="2014-10-05T20:41:11"/>
    <d v="2014-10-05T21:15:38"/>
    <d v="2014-10-05T21:22:30"/>
    <d v="2014-10-05T21:34:25"/>
    <n v="3.6967546293453779E-2"/>
    <n v="2.0092939008259345E-2"/>
    <d v="1899-12-30T00:14:12"/>
  </r>
  <r>
    <n v="1440349"/>
    <n v="84346"/>
    <n v="53095"/>
    <s v="bicycle"/>
    <s v="Tortilla Flats"/>
    <x v="9"/>
    <m/>
    <m/>
    <m/>
    <d v="1899-12-30T00:04:29"/>
    <n v="40.737556697609897"/>
    <n v="-74.008187523220897"/>
    <n v="40.723676400000002"/>
    <n v="-74.010723499999997"/>
    <d v="2014-10-24T19:53:19"/>
    <d v="2014-10-24T20:28:13"/>
    <d v="2014-10-24T20:37:33"/>
    <d v="2014-10-24T20:46:40"/>
    <n v="3.7055833330668975E-2"/>
    <n v="1.4110061656965774E-2"/>
    <d v="1899-12-30T00:39:45"/>
  </r>
  <r>
    <n v="1410873"/>
    <n v="91032"/>
    <n v="142140"/>
    <s v="car"/>
    <s v="Empanada Mama (closed)"/>
    <x v="9"/>
    <s v="Cheese"/>
    <n v="1"/>
    <s v="Corn Flour"/>
    <d v="1899-12-30T00:02:43"/>
    <n v="40.764217000000002"/>
    <n v="-73.988320999999999"/>
    <n v="40.767684699999997"/>
    <n v="-73.983594600000004"/>
    <d v="2014-10-20T20:26:28"/>
    <d v="2014-10-20T20:39:05"/>
    <d v="2014-10-20T20:55:35"/>
    <d v="2014-10-20T21:08:01"/>
    <n v="2.8857083336333744E-2"/>
    <n v="5.8620645040736467E-3"/>
    <d v="1899-12-30T00:26:23"/>
  </r>
  <r>
    <n v="1414861"/>
    <n v="83276"/>
    <n v="46764"/>
    <s v="bicycle"/>
    <s v="JB Prince"/>
    <x v="8"/>
    <m/>
    <m/>
    <m/>
    <m/>
    <n v="40.7457475"/>
    <n v="-73.984115599999996"/>
    <n v="40.738596100000002"/>
    <n v="-73.987937200000005"/>
    <d v="2014-10-21T16:14:45"/>
    <d v="2014-10-21T16:22:15"/>
    <d v="2014-10-21T16:37:35"/>
    <d v="2014-10-21T16:43:35"/>
    <n v="2.0021631942654494E-2"/>
    <n v="8.1084615384202016E-3"/>
    <d v="1899-12-30T00:22:50"/>
  </r>
  <r>
    <n v="1369236"/>
    <n v="121706"/>
    <n v="151467"/>
    <s v="bicycle"/>
    <s v="Anjappar Chettinad"/>
    <x v="5"/>
    <s v="Kuli Paniyaram"/>
    <n v="2"/>
    <s v="Starters"/>
    <d v="1899-12-30T00:06:55"/>
    <n v="40.742595999999999"/>
    <n v="-73.982808000000006"/>
    <n v="40.756804000000002"/>
    <n v="-73.998153200000004"/>
    <d v="2014-10-15T20:07:13"/>
    <d v="2014-10-15T20:09:03"/>
    <d v="2014-10-15T20:36:24"/>
    <d v="2014-10-15T20:54:37"/>
    <n v="3.2914745366724674E-2"/>
    <n v="2.0912733609933967E-2"/>
    <d v="1899-12-30T00:22:16"/>
  </r>
  <r>
    <n v="1283548"/>
    <n v="47235"/>
    <n v="62860"/>
    <s v="bicycle"/>
    <s v="Blue Ribbon Fried Chicken"/>
    <x v="0"/>
    <s v="Tender"/>
    <n v="1"/>
    <s v="By the Piece"/>
    <m/>
    <n v="40.724339999999998"/>
    <n v="-73.990960000000001"/>
    <n v="40.752479000000001"/>
    <n v="-73.989536000000001"/>
    <d v="2014-10-02T23:13:03"/>
    <m/>
    <m/>
    <d v="2014-10-02T23:51:51"/>
    <n v="2.6947916659992188E-2"/>
    <n v="2.8175008376221833E-2"/>
    <n v="-41914.96739041667"/>
  </r>
  <r>
    <n v="1449358"/>
    <n v="260680"/>
    <n v="7833"/>
    <s v="bicycle"/>
    <s v="Tamarind TriBeCa"/>
    <x v="5"/>
    <s v="Saag Paneer"/>
    <n v="1"/>
    <s v="Vegetarian Specialties"/>
    <d v="1899-12-30T00:05:28"/>
    <n v="40.719268925450301"/>
    <n v="-74.008749884804104"/>
    <n v="40.716432300000001"/>
    <n v="-73.990926599999995"/>
    <d v="2014-10-25T18:00:07"/>
    <d v="2014-10-25T18:17:39"/>
    <d v="2014-10-25T18:36:50"/>
    <d v="2014-10-25T18:46:31"/>
    <n v="3.2223981477727648E-2"/>
    <n v="1.804760164547288E-2"/>
    <d v="1899-12-30T00:31:14"/>
  </r>
  <r>
    <n v="1407239"/>
    <n v="22405"/>
    <n v="162381"/>
    <s v="van"/>
    <s v="The Little Beet "/>
    <x v="26"/>
    <m/>
    <m/>
    <m/>
    <d v="1899-12-30T00:08:43"/>
    <n v="40.760379999999998"/>
    <n v="-73.981566999999998"/>
    <n v="40.765136300000002"/>
    <n v="-73.980741100000003"/>
    <d v="2014-10-20T08:38:55"/>
    <d v="2014-10-20T09:14:00"/>
    <d v="2014-10-20T09:21:55"/>
    <d v="2014-10-20T09:31:08"/>
    <n v="3.6255706021620426E-2"/>
    <n v="4.8274735110645194E-3"/>
    <d v="1899-12-30T00:34:17"/>
  </r>
  <r>
    <n v="1319948"/>
    <n v="42385"/>
    <n v="139558"/>
    <s v="bicycle"/>
    <s v="Song Thai Restaurant &amp; Bar"/>
    <x v="44"/>
    <s v="Moo Kraprow"/>
    <n v="1"/>
    <s v="Entrees"/>
    <m/>
    <n v="40.673478063364001"/>
    <n v="-73.9826270200588"/>
    <n v="40.685308900000003"/>
    <n v="-74.001715000000004"/>
    <d v="2014-10-08T19:29:26"/>
    <d v="2014-10-08T20:05:13"/>
    <d v="2014-10-08T20:22:33"/>
    <d v="2014-10-08T20:30:24"/>
    <n v="4.2336585647717584E-2"/>
    <n v="2.2457062892185426E-2"/>
    <d v="1899-12-30T00:53:07"/>
  </r>
  <r>
    <n v="1393394"/>
    <n v="47440"/>
    <n v="17402"/>
    <s v="bicycle"/>
    <s v="Bareburger"/>
    <x v="2"/>
    <s v="Barest Burger"/>
    <n v="1"/>
    <s v="Bareburgers"/>
    <d v="1899-12-30T00:09:13"/>
    <n v="40.728478263619799"/>
    <n v="-73.998391837447898"/>
    <n v="40.715170399999998"/>
    <n v="-74.011600900000005"/>
    <d v="2014-10-18T21:41:45"/>
    <d v="2014-10-18T21:53:16"/>
    <d v="2014-10-18T22:05:37"/>
    <d v="2014-10-18T22:22:01"/>
    <n v="2.7956898149568588E-2"/>
    <n v="1.8750428465203119E-2"/>
    <d v="1899-12-30T00:14:38"/>
  </r>
  <r>
    <n v="1469849"/>
    <n v="328173"/>
    <n v="118093"/>
    <s v="scooter"/>
    <s v="La Esquina Taqueria"/>
    <x v="8"/>
    <s v="Plato Julia"/>
    <n v="1"/>
    <s v="Plates"/>
    <d v="1899-12-30T00:02:56"/>
    <n v="40.721353749744097"/>
    <n v="-73.997525293959001"/>
    <n v="40.749400100000003"/>
    <n v="-73.987356399999996"/>
    <d v="2014-10-27T19:21:39"/>
    <d v="2014-10-27T19:22:16"/>
    <d v="2014-10-27T19:28:06"/>
    <d v="2014-10-27T19:42:50"/>
    <n v="1.470937500562286E-2"/>
    <n v="2.9832937619792554E-2"/>
    <d v="1899-12-30T00:03:30"/>
  </r>
  <r>
    <n v="1362760"/>
    <n v="52832"/>
    <n v="30774"/>
    <s v="bicycle"/>
    <s v="L'Express"/>
    <x v="29"/>
    <s v="Grilled Asparagus"/>
    <n v="1"/>
    <s v="Sides"/>
    <m/>
    <n v="40.7382631261951"/>
    <n v="-73.987838104088993"/>
    <n v="40.778027999999999"/>
    <n v="-73.953851"/>
    <d v="2014-10-14T19:40:42"/>
    <d v="2014-10-14T19:48:40"/>
    <d v="2014-10-14T20:16:13"/>
    <d v="2014-10-14T20:51:51"/>
    <n v="4.9401956013753079E-2"/>
    <n v="5.2310309051615878E-2"/>
    <d v="1899-12-30T00:35:31"/>
  </r>
  <r>
    <n v="1475260"/>
    <n v="396788"/>
    <n v="19432"/>
    <s v="car"/>
    <s v="Mighty Quinn's BBQ"/>
    <x v="10"/>
    <s v="Sweet Potato Casserole"/>
    <n v="1"/>
    <s v="Sides"/>
    <m/>
    <n v="40.727518945156902"/>
    <n v="-73.988671302795396"/>
    <n v="40.752358100000002"/>
    <n v="-73.965548200000001"/>
    <d v="2014-10-28T19:18:52"/>
    <d v="2014-10-28T19:16:34"/>
    <d v="2014-10-28T19:29:54"/>
    <d v="2014-10-28T19:45:22"/>
    <n v="1.8398680549580604E-2"/>
    <n v="3.3936138498743863E-2"/>
    <d v="1899-12-30T00:11:02"/>
  </r>
  <r>
    <n v="1361214"/>
    <n v="62730"/>
    <n v="122837"/>
    <s v="bicycle"/>
    <s v="sweetgreen"/>
    <x v="20"/>
    <s v="House Tea"/>
    <n v="1"/>
    <s v="Drinks"/>
    <d v="1899-12-30T00:07:10"/>
    <n v="40.721323186970601"/>
    <n v="-74.009732007980304"/>
    <n v="40.720115999999997"/>
    <n v="-73.999296999999999"/>
    <d v="2014-10-14T15:00:50"/>
    <d v="2014-10-14T15:13:25"/>
    <d v="2014-10-14T15:24:43"/>
    <d v="2014-10-14T15:33:07"/>
    <n v="2.2421122688683681E-2"/>
    <n v="1.0504603368572946E-2"/>
    <d v="1899-12-30T00:16:43"/>
  </r>
  <r>
    <n v="1390515"/>
    <n v="385033"/>
    <n v="154377"/>
    <s v="car"/>
    <s v="RedFarm Broadway"/>
    <x v="30"/>
    <s v="Five Flavor Chicken Dumplings (4)"/>
    <n v="1"/>
    <s v="Dim Sum"/>
    <d v="1899-12-30T00:07:39"/>
    <n v="40.782116700000003"/>
    <n v="-73.980739099999994"/>
    <n v="40.774999200000003"/>
    <n v="-73.957442799999995"/>
    <d v="2014-10-18T17:40:38"/>
    <d v="2014-10-18T17:41:55"/>
    <d v="2014-10-18T18:21:46"/>
    <d v="2014-10-18T18:37:19"/>
    <n v="3.9362731484288815E-2"/>
    <n v="2.4359318544243391E-2"/>
    <d v="1899-12-30T00:33:30"/>
  </r>
  <r>
    <n v="1399102"/>
    <n v="339930"/>
    <n v="162603"/>
    <s v="car"/>
    <s v="Hu Kitchen"/>
    <x v="33"/>
    <m/>
    <m/>
    <m/>
    <m/>
    <n v="40.735676762018002"/>
    <n v="-73.993829528068602"/>
    <n v="40.769095"/>
    <n v="-73.981598000000005"/>
    <d v="2014-10-19T15:29:04"/>
    <m/>
    <m/>
    <d v="2014-10-19T16:18:21"/>
    <n v="3.4221018519019708E-2"/>
    <n v="3.5586358463803404E-2"/>
    <n v="-41931.645183460649"/>
  </r>
  <r>
    <n v="1473228"/>
    <n v="98282"/>
    <n v="5935"/>
    <s v="bicycle"/>
    <s v="Momofuku Noodle Bar"/>
    <x v="8"/>
    <s v="Momofuku Ramen"/>
    <n v="1"/>
    <s v="Bowls"/>
    <m/>
    <n v="40.729110403548901"/>
    <n v="-73.984245455566395"/>
    <n v="40.743845499999999"/>
    <n v="-73.987641600000003"/>
    <d v="2014-10-28T12:37:52"/>
    <d v="2014-10-28T12:45:54"/>
    <d v="2014-10-28T12:57:13"/>
    <d v="2014-10-28T13:11:25"/>
    <n v="2.3300034721614793E-2"/>
    <n v="1.5121404182055419E-2"/>
    <d v="1899-12-30T00:19:21"/>
  </r>
  <r>
    <n v="1299047"/>
    <n v="82041"/>
    <n v="9549"/>
    <s v="bicycle"/>
    <s v="Jane Restaurant"/>
    <x v="18"/>
    <s v="Latte"/>
    <n v="1"/>
    <s v="Coffees"/>
    <d v="1899-12-30T00:07:39"/>
    <n v="40.7271774616936"/>
    <n v="-74.000483751296997"/>
    <n v="40.720478999999997"/>
    <n v="-74.001548999999997"/>
    <d v="2014-10-05T10:33:14"/>
    <d v="2014-10-05T10:37:23"/>
    <d v="2014-10-05T11:13:43"/>
    <d v="2014-10-05T11:20:49"/>
    <n v="3.3046377313439734E-2"/>
    <n v="6.7826354656508048E-3"/>
    <d v="1899-12-30T00:32:50"/>
  </r>
  <r>
    <n v="1491424"/>
    <n v="391367"/>
    <n v="172130"/>
    <s v="walker"/>
    <s v="Veselka"/>
    <x v="24"/>
    <s v="Small Plate of Pierogis"/>
    <n v="1"/>
    <s v="Handmade Varenyky (Pierogi)"/>
    <d v="1899-12-30T00:07:30"/>
    <n v="40.729136234409197"/>
    <n v="-73.986971512913399"/>
    <n v="40.723531399999999"/>
    <n v="-73.982324199999994"/>
    <d v="2014-10-30T23:08:43"/>
    <d v="2014-10-30T23:10:31"/>
    <d v="2014-10-30T23:23:51"/>
    <d v="2014-10-30T23:29:45"/>
    <n v="1.4599351852666587E-2"/>
    <n v="7.2809124476011702E-3"/>
    <d v="1899-12-30T00:07:38"/>
  </r>
  <r>
    <n v="1360556"/>
    <n v="68096"/>
    <n v="57186"/>
    <s v="bicycle"/>
    <s v="Sant Ambroeus"/>
    <x v="16"/>
    <m/>
    <m/>
    <m/>
    <d v="1899-12-30T00:05:14"/>
    <n v="40.723576000000001"/>
    <n v="-73.996315999999993"/>
    <n v="40.756086000000003"/>
    <n v="-73.985945000000001"/>
    <d v="2014-10-14T12:34:58"/>
    <d v="2014-10-14T12:54:54"/>
    <d v="2014-10-14T13:00:44"/>
    <d v="2014-10-14T13:21:03"/>
    <n v="3.2005949069571216E-2"/>
    <n v="3.4124151872243935E-2"/>
    <d v="1899-12-30T00:20:32"/>
  </r>
  <r>
    <n v="1449482"/>
    <n v="154339"/>
    <n v="132771"/>
    <s v="bicycle"/>
    <s v="Chipotle Mexican Grill $1.99 Delivery"/>
    <x v="9"/>
    <s v="Salad"/>
    <n v="1"/>
    <s v="Entree"/>
    <m/>
    <n v="40.722542870002997"/>
    <n v="-73.997769355773897"/>
    <n v="40.720367000000003"/>
    <n v="-73.988736000000003"/>
    <d v="2014-10-25T18:10:08"/>
    <d v="2014-10-25T18:21:05"/>
    <d v="2014-10-25T18:39:25"/>
    <d v="2014-10-25T18:57:31"/>
    <n v="3.2910671296122018E-2"/>
    <n v="9.2917128026902725E-3"/>
    <d v="1899-12-30T00:29:17"/>
  </r>
  <r>
    <n v="1415989"/>
    <n v="67848"/>
    <n v="165255"/>
    <s v="bicycle"/>
    <s v="Serafina Meatpacking"/>
    <x v="16"/>
    <m/>
    <m/>
    <m/>
    <d v="1899-12-30T00:02:37"/>
    <n v="40.739612142248099"/>
    <n v="-74.006236460009603"/>
    <n v="40.729903999999998"/>
    <n v="-74.0071552"/>
    <d v="2014-10-21T19:18:22"/>
    <d v="2014-10-21T19:19:47"/>
    <d v="2014-10-21T19:37:38"/>
    <d v="2014-10-21T19:48:45"/>
    <n v="2.1092256945848931E-2"/>
    <n v="9.7515182961075211E-3"/>
    <d v="1899-12-30T00:16:39"/>
  </r>
  <r>
    <n v="1309750"/>
    <n v="302790"/>
    <n v="147300"/>
    <s v="bicycle"/>
    <s v="Carmine's"/>
    <x v="16"/>
    <s v="Chocolate Cannoli"/>
    <n v="1"/>
    <s v="Desserts"/>
    <m/>
    <n v="40.757595135105397"/>
    <n v="-73.986868858337402"/>
    <n v="40.773919387927798"/>
    <n v="-73.987417529146299"/>
    <d v="2014-10-06T19:52:40"/>
    <d v="2014-10-06T19:58:44"/>
    <d v="2014-10-06T20:44:47"/>
    <d v="2014-10-06T21:04:48"/>
    <n v="5.0091805554984603E-2"/>
    <n v="1.6333470845664774E-2"/>
    <d v="1899-12-30T00:52:06"/>
  </r>
  <r>
    <n v="1317565"/>
    <n v="299365"/>
    <n v="99219"/>
    <s v="bicycle"/>
    <s v="La Esquina Taqueria"/>
    <x v="8"/>
    <s v="Mango"/>
    <n v="3"/>
    <s v="Salads"/>
    <d v="1899-12-30T00:03:28"/>
    <n v="40.721353749744097"/>
    <n v="-73.997525293959001"/>
    <n v="40.754013990515503"/>
    <n v="-73.993064327167602"/>
    <d v="2014-10-08T11:09:12"/>
    <d v="2014-10-08T11:14:14"/>
    <d v="2014-10-08T11:27:34"/>
    <d v="2014-10-08T11:46:34"/>
    <n v="2.5954039345378987E-2"/>
    <n v="3.2963488164334073E-2"/>
    <d v="1899-12-30T00:14:54"/>
  </r>
  <r>
    <n v="1341861"/>
    <n v="39334"/>
    <n v="104533"/>
    <s v="bicycle"/>
    <s v="Old Homestead Steakhouse"/>
    <x v="42"/>
    <s v="String Beans, Caramelized Onions, Pancetta"/>
    <n v="1"/>
    <s v="Side Offerings (dinner)"/>
    <d v="1899-12-30T00:05:30"/>
    <n v="40.741171775466"/>
    <n v="-74.004887919394903"/>
    <n v="40.734397000000001"/>
    <n v="-74.000786000000005"/>
    <d v="2014-10-11T21:03:27"/>
    <d v="2014-10-11T21:17:34"/>
    <d v="2014-10-11T21:35:24"/>
    <d v="2014-10-11T21:43:06"/>
    <n v="2.7542002317204606E-2"/>
    <n v="7.9198058901052328E-3"/>
    <d v="1899-12-30T00:26:27"/>
  </r>
  <r>
    <n v="1397377"/>
    <n v="307497"/>
    <n v="154377"/>
    <s v="car"/>
    <s v="Whole Foods Market"/>
    <x v="17"/>
    <s v="100% Whole Grain 5 Grain Cereal"/>
    <n v="1"/>
    <s v="Cereal"/>
    <m/>
    <n v="40.723954999999997"/>
    <n v="-73.991828999999996"/>
    <n v="40.828854700000001"/>
    <n v="-73.949110899999994"/>
    <d v="2014-10-19T12:55:44"/>
    <d v="2014-10-19T13:45:00"/>
    <d v="2014-10-19T14:21:17"/>
    <d v="2014-10-19T15:03:24"/>
    <n v="8.8659328706853557E-2"/>
    <n v="0.11326421821431981"/>
    <d v="1899-12-30T01:25:33"/>
  </r>
  <r>
    <n v="1303719"/>
    <n v="308651"/>
    <n v="128139"/>
    <s v="car"/>
    <s v="Blue Ribbon Brooklyn"/>
    <x v="0"/>
    <s v="Greek"/>
    <n v="1"/>
    <s v="Salads"/>
    <d v="1899-12-30T00:05:26"/>
    <n v="40.674250953208301"/>
    <n v="-73.982294148654105"/>
    <n v="40.670583999999998"/>
    <n v="-73.975623999999996"/>
    <d v="2014-10-05T19:44:06"/>
    <d v="2014-10-05T19:51:56"/>
    <d v="2014-10-05T20:05:16"/>
    <d v="2014-10-05T20:11:03"/>
    <n v="1.8717175924393814E-2"/>
    <n v="7.6116640033434511E-3"/>
    <d v="1899-12-30T00:15:44"/>
  </r>
  <r>
    <n v="1321248"/>
    <n v="155024"/>
    <n v="138873"/>
    <s v="car"/>
    <s v="Meme Mediterranean"/>
    <x v="22"/>
    <m/>
    <m/>
    <m/>
    <d v="1899-12-30T00:16:11"/>
    <n v="40.736350000000002"/>
    <n v="-74.005880000000005"/>
    <n v="40.732557"/>
    <n v="-74.004401000000001"/>
    <d v="2014-10-08T22:09:37"/>
    <d v="2014-10-08T22:21:21"/>
    <d v="2014-10-08T22:33:35"/>
    <d v="2014-10-08T22:41:15"/>
    <n v="2.1973506947688293E-2"/>
    <n v="4.0711533992251947E-3"/>
    <d v="1899-12-30T00:07:47"/>
  </r>
  <r>
    <n v="1332233"/>
    <n v="228117"/>
    <n v="71060"/>
    <s v="bicycle"/>
    <s v="Wendy's"/>
    <x v="13"/>
    <m/>
    <m/>
    <m/>
    <m/>
    <n v="40.79806"/>
    <n v="-73.939920000000001"/>
    <n v="40.780543000000002"/>
    <n v="-73.950717999999995"/>
    <d v="2014-10-10T18:06:04"/>
    <d v="2014-10-10T18:07:40"/>
    <d v="2014-10-10T18:18:00"/>
    <d v="2014-10-10T18:30:51"/>
    <n v="1.7201099537487607E-2"/>
    <n v="2.0577708643087611E-2"/>
    <d v="1899-12-30T00:11:56"/>
  </r>
  <r>
    <n v="1306367"/>
    <n v="105619"/>
    <n v="122096"/>
    <s v="car"/>
    <s v="J. G. Melon"/>
    <x v="2"/>
    <s v="Cheeseburger"/>
    <n v="2"/>
    <s v="Main Menu"/>
    <d v="1899-12-30T00:04:10"/>
    <n v="40.7711352092903"/>
    <n v="-73.959623103066605"/>
    <n v="40.776527999999999"/>
    <n v="-73.989100500000006"/>
    <d v="2014-10-05T23:49:45"/>
    <d v="2014-10-06T00:06:10"/>
    <d v="2014-10-06T00:14:07"/>
    <d v="2014-10-06T00:36:28"/>
    <n v="3.2451215272885747E-2"/>
    <n v="2.9966633471378391E-2"/>
    <d v="1899-12-30T00:20:12"/>
  </r>
  <r>
    <n v="1392059"/>
    <n v="383826"/>
    <n v="158180"/>
    <s v="bicycle"/>
    <s v="Song Thai Restaurant &amp; Bar"/>
    <x v="44"/>
    <s v="Spicy Squid Salad"/>
    <n v="1"/>
    <s v="Appetizers"/>
    <d v="1899-12-30T00:05:28"/>
    <n v="40.673478063364001"/>
    <n v="-73.9826270200588"/>
    <n v="40.694589999999998"/>
    <n v="-73.995491000000001"/>
    <d v="2014-10-18T20:06:07"/>
    <d v="2014-10-18T20:19:04"/>
    <d v="2014-10-18T20:32:55"/>
    <d v="2014-10-18T20:49:03"/>
    <n v="2.9813425921020098E-2"/>
    <n v="2.4722375461309704E-2"/>
    <d v="1899-12-30T00:21:20"/>
  </r>
  <r>
    <n v="1274986"/>
    <n v="127934"/>
    <n v="47204"/>
    <s v="bicycle"/>
    <s v="Blue Ribbon Fried Chicken"/>
    <x v="0"/>
    <s v="The Blue Ribbon"/>
    <n v="1"/>
    <s v="Sandwiches"/>
    <m/>
    <n v="40.724339999999998"/>
    <n v="-73.990960000000001"/>
    <n v="40.714198199999998"/>
    <n v="-73.987687399999999"/>
    <d v="2014-10-01T19:31:03"/>
    <d v="2014-10-01T19:34:48"/>
    <d v="2014-10-01T19:58:17"/>
    <d v="2014-10-01T20:09:09"/>
    <n v="2.645006943930639E-2"/>
    <n v="1.0656735804176014E-2"/>
    <d v="1899-12-30T00:27:13"/>
  </r>
  <r>
    <n v="1283047"/>
    <n v="41672"/>
    <n v="72480"/>
    <s v="car"/>
    <s v="Otto Enoteca Pizzeria"/>
    <x v="16"/>
    <s v="Three Cheese"/>
    <n v="1"/>
    <s v="Cheese"/>
    <d v="1899-12-30T00:05:05"/>
    <n v="40.7320637605782"/>
    <n v="-73.996154665947003"/>
    <n v="40.738804000000002"/>
    <n v="-74.009342000000004"/>
    <d v="2014-10-02T22:13:18"/>
    <d v="2014-10-02T22:28:49"/>
    <d v="2014-10-02T22:42:38"/>
    <d v="2014-10-02T22:59:20"/>
    <n v="3.196722221764503E-2"/>
    <n v="1.4810017113043663E-2"/>
    <d v="1899-12-30T00:24:15"/>
  </r>
  <r>
    <n v="1355624"/>
    <n v="84087"/>
    <n v="149947"/>
    <s v="bicycle"/>
    <s v="sweetgreen"/>
    <x v="20"/>
    <m/>
    <m/>
    <m/>
    <d v="1899-12-30T00:11:42"/>
    <n v="40.745078589413303"/>
    <n v="-73.988821506500202"/>
    <n v="40.746516"/>
    <n v="-73.987213999999994"/>
    <d v="2014-10-13T16:01:43"/>
    <d v="2014-10-13T16:03:35"/>
    <d v="2014-10-13T16:30:56"/>
    <d v="2014-10-13T16:32:33"/>
    <n v="2.1407708336482756E-2"/>
    <n v="2.1564383466620421E-3"/>
    <d v="1899-12-30T00:17:32"/>
  </r>
  <r>
    <n v="1302824"/>
    <n v="69202"/>
    <n v="111793"/>
    <s v="car"/>
    <s v="Motorino"/>
    <x v="1"/>
    <m/>
    <m/>
    <m/>
    <d v="1899-12-30T00:05:16"/>
    <n v="40.730090594016403"/>
    <n v="-73.984038847537406"/>
    <n v="40.704546000000001"/>
    <n v="-74.008883999999995"/>
    <d v="2014-10-05T18:34:36"/>
    <d v="2014-10-05T18:50:08"/>
    <d v="2014-10-05T18:56:58"/>
    <d v="2014-10-05T19:14:43"/>
    <n v="2.7859641202667262E-2"/>
    <n v="3.5634363812928102E-2"/>
    <d v="1899-12-30T00:17:06"/>
  </r>
  <r>
    <n v="1457482"/>
    <n v="72343"/>
    <n v="108006"/>
    <s v="bicycle"/>
    <s v="Souvlaki GR"/>
    <x v="50"/>
    <m/>
    <m/>
    <m/>
    <d v="1899-12-30T00:20:01"/>
    <n v="40.721044773826797"/>
    <n v="-73.98719533485"/>
    <n v="40.7444883"/>
    <n v="-73.994946499999998"/>
    <d v="2014-10-26T13:14:12"/>
    <d v="2014-10-26T13:27:56"/>
    <d v="2014-10-26T13:44:46"/>
    <d v="2014-10-26T14:00:48"/>
    <n v="3.2360324075852986E-2"/>
    <n v="2.4691688492612152E-2"/>
    <d v="1899-12-30T00:10:32"/>
  </r>
  <r>
    <n v="1393232"/>
    <n v="154137"/>
    <n v="91932"/>
    <s v="bicycle"/>
    <s v="Mari Vanna"/>
    <x v="50"/>
    <s v="Salo Plate"/>
    <n v="1"/>
    <s v="Cold Appetizers"/>
    <m/>
    <n v="40.738768706024501"/>
    <n v="-73.988641562611093"/>
    <n v="40.759070183577698"/>
    <n v="-73.994744055612699"/>
    <d v="2014-10-18T21:33:39"/>
    <d v="2014-10-18T21:47:19"/>
    <d v="2014-10-18T22:29:09"/>
    <d v="2014-10-18T22:46:53"/>
    <n v="5.0863298609328922E-2"/>
    <n v="2.1198830431832974E-2"/>
    <d v="1899-12-30T00:55:30"/>
  </r>
  <r>
    <n v="1437943"/>
    <n v="42400"/>
    <n v="160433"/>
    <s v="walker"/>
    <s v="McDonald's"/>
    <x v="13"/>
    <s v="World Famous Fries"/>
    <n v="1"/>
    <s v="Snacks &amp; Sides"/>
    <m/>
    <n v="40.736949700653199"/>
    <n v="-73.990473747253404"/>
    <n v="40.733341500000002"/>
    <n v="-73.991414000000006"/>
    <d v="2014-10-24T16:01:43"/>
    <d v="2014-10-24T16:07:46"/>
    <d v="2014-10-24T16:19:06"/>
    <d v="2014-10-24T16:28:51"/>
    <n v="1.8840590273612179E-2"/>
    <n v="3.7286977862551903E-3"/>
    <d v="1899-12-30T00:17:23"/>
  </r>
  <r>
    <n v="1357176"/>
    <n v="108659"/>
    <n v="20124"/>
    <s v="bicycle"/>
    <s v="Rubirosa"/>
    <x v="16"/>
    <s v="Baked Clams"/>
    <n v="1"/>
    <s v="Appetizers"/>
    <d v="1899-12-30T00:02:04"/>
    <n v="40.722748587419602"/>
    <n v="-73.996061916918705"/>
    <n v="40.720587999999999"/>
    <n v="-73.979394999999997"/>
    <d v="2014-10-13T19:59:42"/>
    <d v="2014-10-13T20:18:19"/>
    <d v="2014-10-13T20:42:47"/>
    <d v="2014-10-13T20:55:28"/>
    <n v="3.8729745370801538E-2"/>
    <n v="1.6806375503745214E-2"/>
    <d v="1899-12-30T00:41:02"/>
  </r>
  <r>
    <n v="1376193"/>
    <n v="362068"/>
    <n v="144384"/>
    <s v="bicycle"/>
    <s v="The Kati Roll Company"/>
    <x v="5"/>
    <s v="Unda Shami Roll"/>
    <n v="1"/>
    <s v="Rolls"/>
    <d v="1899-12-30T00:10:43"/>
    <n v="40.752767603754798"/>
    <n v="-73.984937667846694"/>
    <n v="40.773304500000002"/>
    <n v="-73.981421800000007"/>
    <d v="2014-10-16T20:47:08"/>
    <d v="2014-10-16T20:44:35"/>
    <d v="2014-10-16T21:04:57"/>
    <d v="2014-10-16T21:20:01"/>
    <n v="2.2837025462649763E-2"/>
    <n v="2.0835676953284938E-2"/>
    <d v="1899-12-30T00:07:06"/>
  </r>
  <r>
    <n v="1278185"/>
    <n v="187993"/>
    <n v="67430"/>
    <s v="bicycle"/>
    <s v="sweetgreen"/>
    <x v="20"/>
    <s v="Wild Rice Bowl"/>
    <n v="1"/>
    <s v="Signatures"/>
    <d v="1899-12-30T00:02:17"/>
    <n v="40.721323186970601"/>
    <n v="-74.009732007980304"/>
    <n v="40.714136000000003"/>
    <n v="-73.991495999999998"/>
    <d v="2014-10-02T11:19:12"/>
    <d v="2014-10-02T12:02:08"/>
    <d v="2014-10-02T12:09:00"/>
    <d v="2014-10-02T12:22:12"/>
    <n v="4.375568286923226E-2"/>
    <n v="1.960121536048496E-2"/>
    <d v="1899-12-30T00:47:31"/>
  </r>
  <r>
    <n v="1432042"/>
    <n v="291891"/>
    <n v="150260"/>
    <s v="bicycle"/>
    <s v="The Kati Roll Company"/>
    <x v="5"/>
    <s v="Unda Beef Roll"/>
    <n v="1"/>
    <s v="Rolls"/>
    <d v="1899-12-30T00:08:56"/>
    <n v="40.752767603754798"/>
    <n v="-73.984937667846694"/>
    <n v="40.7403993"/>
    <n v="-73.984299500000006"/>
    <d v="2014-10-23T19:49:46"/>
    <d v="2014-10-23T20:19:08"/>
    <d v="2014-10-23T20:26:58"/>
    <d v="2014-10-23T20:38:48"/>
    <n v="3.4052384260576218E-2"/>
    <n v="1.238475659718386E-2"/>
    <d v="1899-12-30T00:28:16"/>
  </r>
  <r>
    <n v="1470207"/>
    <n v="175290"/>
    <n v="65763"/>
    <s v="bicycle"/>
    <s v="Momofuku Noodle Bar"/>
    <x v="8"/>
    <s v="Pork Bun"/>
    <n v="1"/>
    <s v="Buns"/>
    <m/>
    <n v="40.729110403548901"/>
    <n v="-73.984245455566395"/>
    <n v="40.7045575"/>
    <n v="-74.007581400000007"/>
    <d v="2014-10-27T20:18:37"/>
    <d v="2014-10-27T20:26:57"/>
    <d v="2014-10-27T21:03:56"/>
    <d v="2014-10-27T21:42:09"/>
    <n v="5.8015069444081746E-2"/>
    <n v="3.3873461223947347E-2"/>
    <d v="1899-12-30T00:45:19"/>
  </r>
  <r>
    <n v="1346297"/>
    <n v="371639"/>
    <n v="165298"/>
    <s v="car"/>
    <s v="Momofuku Milk Bar"/>
    <x v="11"/>
    <s v="Crack Pie Slice"/>
    <n v="1"/>
    <s v="Pie by the Slice"/>
    <m/>
    <n v="40.787149600866101"/>
    <n v="-73.971722312198096"/>
    <n v="40.782994819762699"/>
    <n v="-73.954928359085699"/>
    <d v="2014-10-12T14:32:21"/>
    <d v="2014-10-12T14:38:21"/>
    <d v="2014-10-12T14:57:41"/>
    <d v="2014-10-12T15:10:40"/>
    <n v="2.6611493056407198E-2"/>
    <n v="1.7300262054622213E-2"/>
    <d v="1899-12-30T00:25:19"/>
  </r>
  <r>
    <n v="1489435"/>
    <n v="112528"/>
    <n v="177485"/>
    <s v="car"/>
    <s v="Branded Saloon"/>
    <x v="8"/>
    <m/>
    <m/>
    <m/>
    <d v="1899-12-30T00:10:01"/>
    <n v="40.679415920409497"/>
    <n v="-73.968192498067793"/>
    <n v="40.674692999999998"/>
    <n v="-73.967402000000007"/>
    <d v="2014-10-30T20:00:54"/>
    <d v="2014-10-30T20:32:14"/>
    <d v="2014-10-30T20:43:34"/>
    <d v="2014-10-30T20:49:17"/>
    <n v="3.3595486107515171E-2"/>
    <n v="4.7886182129749941E-3"/>
    <d v="1899-12-30T00:32:39"/>
  </r>
  <r>
    <n v="1449122"/>
    <n v="166288"/>
    <n v="139613"/>
    <s v="car"/>
    <s v="Postmates Liquor Store"/>
    <x v="36"/>
    <m/>
    <m/>
    <m/>
    <m/>
    <n v="40.779598"/>
    <n v="-73.947388000000004"/>
    <n v="40.781835200000003"/>
    <n v="-73.957549099999994"/>
    <d v="2014-10-25T17:35:21"/>
    <d v="2014-10-25T17:41:30"/>
    <d v="2014-10-25T18:00:20"/>
    <d v="2014-10-25T18:21:38"/>
    <n v="3.2139016206201632E-2"/>
    <n v="1.0404471012493789E-2"/>
    <d v="1899-12-30T00:24:59"/>
  </r>
  <r>
    <n v="1282382"/>
    <n v="120353"/>
    <n v="103001"/>
    <s v="bicycle"/>
    <s v="16 Handles"/>
    <x v="43"/>
    <s v="Salted Caramel"/>
    <n v="2"/>
    <s v="Low Fat"/>
    <m/>
    <n v="40.722713623844001"/>
    <n v="-73.997189998626695"/>
    <n v="40.7062843"/>
    <n v="-74.016942999999998"/>
    <d v="2014-10-02T21:15:32"/>
    <d v="2014-10-02T21:23:07"/>
    <d v="2014-10-02T21:52:27"/>
    <d v="2014-10-02T22:16:16"/>
    <n v="4.2177743052889127E-2"/>
    <n v="2.5692484216688089E-2"/>
    <d v="1899-12-30T00:36:55"/>
  </r>
  <r>
    <n v="1293307"/>
    <n v="134324"/>
    <n v="143261"/>
    <s v="bicycle"/>
    <s v="Gristedes Supermarkets #056"/>
    <x v="8"/>
    <m/>
    <m/>
    <m/>
    <m/>
    <n v="40.788466999999997"/>
    <n v="-73.976793000000001"/>
    <n v="40.788891"/>
    <n v="-73.976415200000005"/>
    <d v="2014-10-04T14:16:38"/>
    <m/>
    <m/>
    <d v="2014-10-04T14:51:08"/>
    <n v="2.3963402782101184E-2"/>
    <n v="5.6789861771147361E-4"/>
    <n v="-41916.594883680555"/>
  </r>
  <r>
    <n v="1302138"/>
    <n v="49034"/>
    <n v="39443"/>
    <s v="bicycle"/>
    <s v="The Grey Dog - University"/>
    <x v="19"/>
    <s v="Arnold Palmer"/>
    <n v="1"/>
    <s v="Juice"/>
    <d v="1899-12-30T00:03:35"/>
    <n v="40.733787294544499"/>
    <n v="-73.993035256862598"/>
    <n v="40.724707199999997"/>
    <n v="-73.981174999999993"/>
    <d v="2014-10-05T17:17:15"/>
    <d v="2014-10-05T17:18:16"/>
    <d v="2014-10-05T17:42:37"/>
    <d v="2014-10-05T17:53:42"/>
    <n v="2.531961805652827E-2"/>
    <n v="1.493699467041599E-2"/>
    <d v="1899-12-30T00:21:47"/>
  </r>
  <r>
    <n v="1369010"/>
    <n v="109358"/>
    <n v="114393"/>
    <s v="car"/>
    <s v="Blue Ribbon Bakery Kitchen"/>
    <x v="8"/>
    <m/>
    <m/>
    <m/>
    <d v="1899-12-30T00:02:46"/>
    <n v="40.7293862"/>
    <n v="-74.003776700000003"/>
    <n v="40.7307930532508"/>
    <n v="-73.995468014752205"/>
    <d v="2014-10-15T19:46:41"/>
    <d v="2014-10-15T19:55:21"/>
    <d v="2014-10-15T20:33:30"/>
    <d v="2014-10-15T20:40:25"/>
    <n v="3.7310752319172025E-2"/>
    <n v="8.4269500186160799E-3"/>
    <d v="1899-12-30T00:44:03"/>
  </r>
  <r>
    <n v="1424327"/>
    <n v="67487"/>
    <n v="61900"/>
    <s v="bicycle"/>
    <s v="Palm Restaurant"/>
    <x v="8"/>
    <s v="Wild Mushrooms"/>
    <n v="1"/>
    <s v="Vegetables and Potatoes"/>
    <d v="1899-12-30T00:07:26"/>
    <n v="40.716351777790997"/>
    <n v="-74.013065094146796"/>
    <n v="40.711054699999998"/>
    <n v="-74.0054923"/>
    <d v="2014-10-22T20:36:08"/>
    <d v="2014-10-22T20:47:40"/>
    <d v="2014-10-22T21:31:00"/>
    <d v="2014-10-22T21:40:50"/>
    <n v="4.4937777776794974E-2"/>
    <n v="9.2415498869856064E-3"/>
    <d v="1899-12-30T00:47:26"/>
  </r>
  <r>
    <n v="1282262"/>
    <n v="353331"/>
    <n v="143427"/>
    <s v="bicycle"/>
    <s v="Chipotle Mexican Grill $1.99 Delivery"/>
    <x v="9"/>
    <s v="Burrito Bowl"/>
    <n v="1"/>
    <s v="Entree"/>
    <m/>
    <n v="40.722542870002997"/>
    <n v="-73.997769355773897"/>
    <n v="40.722769999999997"/>
    <n v="-74.004594800000007"/>
    <d v="2014-10-02T21:00:19"/>
    <d v="2014-10-02T21:06:28"/>
    <d v="2014-10-02T21:20:19"/>
    <d v="2014-10-02T21:26:26"/>
    <n v="1.8131585646187887E-2"/>
    <n v="6.8292222777755866E-3"/>
    <d v="1899-12-30T00:20:00"/>
  </r>
  <r>
    <n v="1412453"/>
    <n v="263025"/>
    <n v="20962"/>
    <s v="walker"/>
    <s v="Shake Shack"/>
    <x v="2"/>
    <s v="SmokeShack"/>
    <n v="2"/>
    <s v="Burgers"/>
    <m/>
    <n v="40.758456774983799"/>
    <n v="-73.989140466129399"/>
    <n v="40.802750799999998"/>
    <n v="-73.934181499999994"/>
    <d v="2014-10-20T23:08:59"/>
    <d v="2014-10-20T23:17:25"/>
    <d v="2014-10-20T23:32:46"/>
    <d v="2014-10-20T23:56:02"/>
    <n v="3.2672592591552529E-2"/>
    <n v="7.0586461946670773E-2"/>
    <d v="1899-12-30T00:23:46"/>
  </r>
  <r>
    <n v="1345678"/>
    <n v="66612"/>
    <n v="133452"/>
    <s v="bicycle"/>
    <s v="Ess-a-Bagel"/>
    <x v="7"/>
    <s v="Tuna Salad"/>
    <n v="1"/>
    <s v="Salads"/>
    <m/>
    <n v="40.756256485287402"/>
    <n v="-73.970465361412593"/>
    <n v="40.7752032"/>
    <n v="-73.950294799999995"/>
    <d v="2014-10-12T13:23:29"/>
    <d v="2014-10-12T13:28:56"/>
    <d v="2014-10-12T14:12:17"/>
    <d v="2014-10-12T14:32:42"/>
    <n v="4.8067083334899507E-2"/>
    <n v="2.7673625459993259E-2"/>
    <d v="1899-12-30T00:48:48"/>
  </r>
  <r>
    <n v="1337886"/>
    <n v="157886"/>
    <n v="118659"/>
    <s v="walker"/>
    <s v="Russ &amp; Daughters"/>
    <x v="23"/>
    <m/>
    <m/>
    <m/>
    <m/>
    <n v="40.722640443680099"/>
    <n v="-73.988349437713595"/>
    <n v="40.728112363233798"/>
    <n v="-73.993768399576496"/>
    <d v="2014-10-11T12:53:17"/>
    <d v="2014-10-11T13:47:17"/>
    <d v="2014-10-11T14:02:07"/>
    <d v="2014-10-11T14:10:07"/>
    <n v="5.3353171293565538E-2"/>
    <n v="7.7011071459712139E-3"/>
    <d v="1899-12-30T01:08:50"/>
  </r>
  <r>
    <n v="1274159"/>
    <n v="76150"/>
    <n v="132725"/>
    <s v="bicycle"/>
    <s v="Citarella"/>
    <x v="8"/>
    <m/>
    <m/>
    <m/>
    <m/>
    <n v="40.771913920457898"/>
    <n v="-73.959008938904105"/>
    <n v="40.755251012780498"/>
    <n v="-73.964529661530605"/>
    <d v="2014-10-01T16:58:13"/>
    <d v="2014-10-01T17:03:20"/>
    <d v="2014-10-01T17:32:28"/>
    <d v="2014-10-01T17:42:07"/>
    <n v="3.0484745366265997E-2"/>
    <n v="1.7553656900609192E-2"/>
    <d v="1899-12-30T00:34:15"/>
  </r>
  <r>
    <n v="1385892"/>
    <n v="104336"/>
    <n v="152741"/>
    <s v="car"/>
    <s v="Duane Reade"/>
    <x v="15"/>
    <m/>
    <m/>
    <m/>
    <m/>
    <n v="40.739669913434199"/>
    <n v="-73.995310138486801"/>
    <n v="40.727404999999997"/>
    <n v="-73.991802000000007"/>
    <d v="2014-10-17T23:35:09"/>
    <d v="2014-10-17T23:45:40"/>
    <d v="2014-10-17T23:51:25"/>
    <d v="2014-10-18T00:10:35"/>
    <n v="2.4605914346466307E-2"/>
    <n v="1.2756768289460008E-2"/>
    <d v="1899-12-30T00:16:17"/>
  </r>
  <r>
    <n v="1402803"/>
    <n v="313507"/>
    <n v="128139"/>
    <s v="car"/>
    <s v="Just Salad"/>
    <x v="20"/>
    <m/>
    <m/>
    <m/>
    <m/>
    <n v="40.766869"/>
    <n v="-73.956688"/>
    <n v="40.767060200000003"/>
    <n v="-73.964312899999996"/>
    <d v="2014-10-19T19:52:52"/>
    <d v="2014-10-19T20:00:36"/>
    <d v="2014-10-19T20:18:56"/>
    <d v="2014-10-19T20:25:35"/>
    <n v="2.272780092607718E-2"/>
    <n v="7.6272968638923903E-3"/>
    <d v="1899-12-30T00:26:05"/>
  </r>
  <r>
    <n v="1391093"/>
    <n v="146588"/>
    <n v="143261"/>
    <s v="bicycle"/>
    <s v="Sushi of Gari"/>
    <x v="6"/>
    <s v="Miso"/>
    <n v="1"/>
    <s v="Soup"/>
    <d v="1899-12-30T00:07:35"/>
    <n v="40.771568712019302"/>
    <n v="-73.952786829189705"/>
    <n v="40.785560599999997"/>
    <n v="-73.954698899999997"/>
    <d v="2014-10-18T18:45:50"/>
    <d v="2014-10-18T18:55:48"/>
    <d v="2014-10-18T19:17:59"/>
    <d v="2014-10-18T19:37:34"/>
    <n v="3.593505787284812E-2"/>
    <n v="1.4121931314372829E-2"/>
    <d v="1899-12-30T00:24:34"/>
  </r>
  <r>
    <n v="1488609"/>
    <n v="34311"/>
    <n v="157086"/>
    <s v="car"/>
    <s v="Little Creatures"/>
    <x v="8"/>
    <m/>
    <m/>
    <m/>
    <m/>
    <n v="40.795151327535102"/>
    <n v="-73.969854999999896"/>
    <n v="40.799642284438697"/>
    <n v="-73.965510930934897"/>
    <d v="2014-10-30T18:41:57"/>
    <d v="2014-10-30T19:08:40"/>
    <d v="2014-10-30T19:20:30"/>
    <d v="2014-10-30T19:26:06"/>
    <n v="3.0653298606921453E-2"/>
    <n v="6.2481701282397686E-3"/>
    <d v="1899-12-30T00:38:33"/>
  </r>
  <r>
    <n v="1476301"/>
    <n v="402390"/>
    <n v="53095"/>
    <s v="bicycle"/>
    <s v="Ngam"/>
    <x v="44"/>
    <m/>
    <m/>
    <m/>
    <m/>
    <n v="40.732393897468697"/>
    <n v="-73.987838104088993"/>
    <n v="40.720537700000001"/>
    <n v="-74.009399200000004"/>
    <d v="2014-10-28T21:17:54"/>
    <d v="2014-10-28T21:51:11"/>
    <d v="2014-10-28T22:01:00"/>
    <d v="2014-10-28T22:18:15"/>
    <n v="4.1913437504263129E-2"/>
    <n v="2.4605899197154127E-2"/>
    <d v="1899-12-30T00:43:06"/>
  </r>
  <r>
    <n v="1368689"/>
    <n v="380129"/>
    <n v="118093"/>
    <s v="scooter"/>
    <s v="Whole Foods Market"/>
    <x v="17"/>
    <s v="Org Supersweet Corn"/>
    <n v="1"/>
    <s v="Frozen Vegetables"/>
    <m/>
    <n v="40.794089999999997"/>
    <n v="-73.967169999999996"/>
    <n v="40.813791835412601"/>
    <n v="-73.941681841754601"/>
    <d v="2014-10-15T19:16:59"/>
    <d v="2014-10-15T19:34:11"/>
    <d v="2014-10-15T20:09:31"/>
    <d v="2014-10-15T20:25:09"/>
    <n v="4.7336273149994668E-2"/>
    <n v="3.2215035765425386E-2"/>
    <d v="1899-12-30T00:52:31"/>
  </r>
  <r>
    <n v="1488446"/>
    <n v="54630"/>
    <n v="165094"/>
    <s v="bicycle"/>
    <s v="V-Nam Cafe"/>
    <x v="47"/>
    <s v="Vermicelli Spring Roll"/>
    <n v="1"/>
    <s v="Rice Vermicelli Noodles"/>
    <d v="1899-12-30T00:11:19"/>
    <n v="40.723505681631899"/>
    <n v="-73.988314440618694"/>
    <n v="40.727322999999998"/>
    <n v="-73.991729000000007"/>
    <d v="2014-10-30T18:23:19"/>
    <d v="2014-10-30T18:34:32"/>
    <d v="2014-10-30T18:45:20"/>
    <d v="2014-10-30T18:50:49"/>
    <n v="1.9097604163107462E-2"/>
    <n v="5.1216340451010183E-3"/>
    <d v="1899-12-30T00:10:43"/>
  </r>
  <r>
    <n v="1451591"/>
    <n v="397588"/>
    <n v="46602"/>
    <s v="bicycle"/>
    <s v="Kanoyama"/>
    <x v="6"/>
    <s v="Sashimi Delux"/>
    <n v="1"/>
    <s v="Sushi bar"/>
    <d v="1899-12-30T00:07:52"/>
    <n v="40.730390996508298"/>
    <n v="-73.986386131230205"/>
    <n v="40.739209700000004"/>
    <n v="-73.982480300000006"/>
    <d v="2014-10-25T20:41:46"/>
    <d v="2014-10-25T20:55:50"/>
    <d v="2014-10-25T21:12:18"/>
    <d v="2014-10-25T21:21:19"/>
    <n v="2.7465289356769063E-2"/>
    <n v="9.6449493971413353E-3"/>
    <d v="1899-12-30T00:22:40"/>
  </r>
  <r>
    <n v="1460397"/>
    <n v="93797"/>
    <n v="65763"/>
    <s v="bicycle"/>
    <s v="ilili Restaurant"/>
    <x v="21"/>
    <s v="Labne"/>
    <n v="1"/>
    <s v="Dips"/>
    <d v="1899-12-30T00:09:37"/>
    <n v="40.744187954347503"/>
    <n v="-73.987530940025394"/>
    <n v="40.705677700000003"/>
    <n v="-74.009471399999995"/>
    <d v="2014-10-26T17:02:26"/>
    <m/>
    <m/>
    <d v="2014-10-26T18:00:44"/>
    <n v="4.0479918985511176E-2"/>
    <n v="4.4321817131140133E-2"/>
    <n v="-41938.716700879624"/>
  </r>
  <r>
    <n v="1354363"/>
    <n v="374286"/>
    <n v="81285"/>
    <s v="bicycle"/>
    <s v="Vanessa's Dumpling House"/>
    <x v="30"/>
    <s v="Wonton w/ Spicy Sauce"/>
    <n v="1"/>
    <s v="Hand-Made Dumplings"/>
    <d v="1899-12-30T00:01:46"/>
    <n v="40.7183013640391"/>
    <n v="-73.991929968502404"/>
    <n v="40.722803900000002"/>
    <n v="-73.983904899999999"/>
    <d v="2014-10-13T12:39:42"/>
    <d v="2014-10-13T13:12:08"/>
    <d v="2014-10-13T13:28:59"/>
    <d v="2014-10-13T13:36:06"/>
    <n v="3.9166932867374271E-2"/>
    <n v="9.2018777729071764E-3"/>
    <d v="1899-12-30T00:47:31"/>
  </r>
  <r>
    <n v="1461066"/>
    <n v="59105"/>
    <n v="175555"/>
    <s v="car"/>
    <s v="Sushi of Gari 46"/>
    <x v="6"/>
    <s v="Chicken Teriyaki"/>
    <n v="1"/>
    <s v="A La Carte"/>
    <d v="1899-12-30T00:10:26"/>
    <n v="40.760654436198898"/>
    <n v="-73.989582752602004"/>
    <n v="40.743701000000001"/>
    <n v="-73.987386000000001"/>
    <d v="2014-10-26T17:56:17"/>
    <d v="2014-10-26T18:04:57"/>
    <d v="2014-10-26T18:24:51"/>
    <d v="2014-10-26T18:41:55"/>
    <n v="3.1693854165496305E-2"/>
    <n v="1.7095166595984521E-2"/>
    <d v="1899-12-30T00:18:09"/>
  </r>
  <r>
    <n v="1342237"/>
    <n v="56722"/>
    <n v="59348"/>
    <s v="walker"/>
    <s v="The Meatball Shop"/>
    <x v="16"/>
    <s v="Classic Beef"/>
    <n v="1"/>
    <s v="Naked Balls"/>
    <d v="1899-12-30T00:04:32"/>
    <n v="40.771491247520302"/>
    <n v="-73.956334145089798"/>
    <n v="40.776271000000001"/>
    <n v="-73.946292999999997"/>
    <d v="2014-10-11T21:41:14"/>
    <d v="2014-10-11T22:21:26"/>
    <d v="2014-10-11T22:27:16"/>
    <d v="2014-10-11T22:36:55"/>
    <n v="3.8663113431539387E-2"/>
    <n v="1.1120729673974653E-2"/>
    <d v="1899-12-30T00:41:29"/>
  </r>
  <r>
    <n v="1296119"/>
    <n v="121905"/>
    <n v="84770"/>
    <s v="bicycle"/>
    <s v="Chelsea Wine Country"/>
    <x v="8"/>
    <m/>
    <m/>
    <m/>
    <m/>
    <n v="40.739573408072999"/>
    <n v="-73.999134600162506"/>
    <n v="40.743617299999997"/>
    <n v="-74.006400400000004"/>
    <d v="2014-10-04T20:54:53"/>
    <d v="2014-10-04T21:10:37"/>
    <d v="2014-10-04T21:22:55"/>
    <d v="2014-10-04T21:30:34"/>
    <n v="2.4780763887974899E-2"/>
    <n v="8.3153417966923444E-3"/>
    <d v="1899-12-30T00:28:03"/>
  </r>
  <r>
    <n v="1275452"/>
    <n v="76942"/>
    <n v="86938"/>
    <s v="car"/>
    <s v="California Pizza Kitchen"/>
    <x v="1"/>
    <s v="Five Cheese and Fresh Tomato"/>
    <n v="1"/>
    <s v="Original Hand-Tossed Pizzas"/>
    <d v="1899-12-30T00:06:47"/>
    <n v="40.7446662425236"/>
    <n v="-73.983344413366893"/>
    <n v="40.7520764"/>
    <n v="-74.001015600000002"/>
    <d v="2014-10-01T20:27:43"/>
    <d v="2014-10-01T20:52:52"/>
    <d v="2014-10-01T21:07:44"/>
    <d v="2014-10-01T21:22:04"/>
    <n v="3.7741087966423947E-2"/>
    <n v="1.9161974607206231E-2"/>
    <d v="1899-12-30T00:33:14"/>
  </r>
  <r>
    <n v="1369050"/>
    <n v="66348"/>
    <n v="6873"/>
    <s v="car"/>
    <s v="Parm"/>
    <x v="16"/>
    <s v="String Beans Oreganata"/>
    <n v="1"/>
    <s v="Vegetables"/>
    <d v="1899-12-30T00:05:26"/>
    <n v="40.723019825000002"/>
    <n v="-73.995853999999994"/>
    <n v="40.734079000000001"/>
    <n v="-73.994808000000006"/>
    <d v="2014-10-15T19:52:15"/>
    <d v="2014-10-15T20:04:53"/>
    <d v="2014-10-15T20:15:14"/>
    <d v="2014-10-15T20:24:20"/>
    <n v="2.2287928237346932E-2"/>
    <n v="1.1108531301688568E-2"/>
    <d v="1899-12-30T00:17:34"/>
  </r>
  <r>
    <n v="1314385"/>
    <n v="265903"/>
    <n v="145761"/>
    <s v="bicycle"/>
    <s v="Ess-a-Bagel"/>
    <x v="7"/>
    <s v="Peanut Butter"/>
    <n v="1"/>
    <s v="Sandwiches - Cream Cheese/Tofu"/>
    <m/>
    <n v="40.735518913424798"/>
    <n v="-73.979530334472699"/>
    <n v="40.748663090190298"/>
    <n v="-73.990335180030399"/>
    <d v="2014-10-07T18:12:04"/>
    <d v="2014-10-07T18:17:06"/>
    <d v="2014-10-07T18:34:27"/>
    <d v="2014-10-07T18:53:04"/>
    <n v="2.8475381950556766E-2"/>
    <n v="1.7015112998992537E-2"/>
    <d v="1899-12-30T00:22:23"/>
  </r>
  <r>
    <n v="1344641"/>
    <n v="371461"/>
    <n v="91807"/>
    <s v="walker"/>
    <s v="Woorijip"/>
    <x v="14"/>
    <s v="Bulgogi"/>
    <n v="2"/>
    <s v="Lunch Box"/>
    <m/>
    <n v="40.747689661436198"/>
    <n v="-73.986397609319496"/>
    <n v="40.734878586292702"/>
    <n v="-74.006993753847198"/>
    <d v="2014-10-12T10:27:45"/>
    <d v="2014-10-12T11:04:21"/>
    <d v="2014-10-12T11:16:14"/>
    <d v="2014-10-12T11:27:01"/>
    <n v="4.1158460648148321E-2"/>
    <n v="2.4255407968909883E-2"/>
    <d v="1899-12-30T00:48:29"/>
  </r>
  <r>
    <n v="1322489"/>
    <n v="58898"/>
    <n v="91807"/>
    <s v="walker"/>
    <s v="Juice Press"/>
    <x v="3"/>
    <s v="Detox Super Smoothie"/>
    <n v="1"/>
    <s v="Raw Superfood Smoothies"/>
    <m/>
    <n v="40.729663911581198"/>
    <n v="-73.986432043583505"/>
    <n v="40.729953600000002"/>
    <n v="-73.986349799999999"/>
    <d v="2014-10-09T09:16:04"/>
    <m/>
    <m/>
    <d v="2014-10-09T09:44:44"/>
    <n v="1.9909074078896083E-2"/>
    <n v="3.0113682441156356E-4"/>
    <n v="-41921.386152766201"/>
  </r>
  <r>
    <n v="1435978"/>
    <n v="87475"/>
    <n v="43955"/>
    <s v="bicycle"/>
    <s v="Ess-a-Bagel"/>
    <x v="7"/>
    <s v="Tuna Salad"/>
    <n v="1"/>
    <s v="Salad Sandwiches"/>
    <m/>
    <n v="40.756256485287402"/>
    <n v="-73.970465361412593"/>
    <n v="40.757993300000003"/>
    <n v="-73.9922191"/>
    <d v="2014-10-24T12:18:53"/>
    <d v="2014-10-24T12:27:33"/>
    <d v="2014-10-24T12:55:53"/>
    <d v="2014-10-24T13:12:05"/>
    <n v="3.6948217595636379E-2"/>
    <n v="2.1822961940926658E-2"/>
    <d v="1899-12-30T00:37:00"/>
  </r>
  <r>
    <n v="1362634"/>
    <n v="316641"/>
    <n v="142140"/>
    <s v="car"/>
    <s v="Potbelly Sandwich Shop"/>
    <x v="8"/>
    <m/>
    <m/>
    <m/>
    <d v="1899-12-30T00:04:17"/>
    <n v="40.763186181081402"/>
    <n v="-73.976783752441406"/>
    <n v="40.789946899999997"/>
    <n v="-73.974662899999998"/>
    <d v="2014-10-14T19:24:25"/>
    <d v="2014-10-14T19:46:59"/>
    <d v="2014-10-14T19:55:17"/>
    <d v="2014-10-14T20:21:52"/>
    <n v="3.9894166671729181E-2"/>
    <n v="2.6844628738693432E-2"/>
    <d v="1899-12-30T00:26:35"/>
  </r>
  <r>
    <n v="1396927"/>
    <n v="138586"/>
    <n v="31230"/>
    <s v="car"/>
    <s v="Blue Smoke"/>
    <x v="10"/>
    <s v="Blue Smoke Burger"/>
    <n v="1"/>
    <s v="Sandwiches"/>
    <d v="1899-12-30T00:04:30"/>
    <n v="40.742334001650697"/>
    <n v="-73.983855195769493"/>
    <n v="40.801487999999999"/>
    <n v="-73.96969"/>
    <d v="2014-10-19T12:09:58"/>
    <d v="2014-10-19T12:24:32"/>
    <d v="2014-10-19T12:40:50"/>
    <d v="2014-10-19T13:06:14"/>
    <n v="3.9069918981113005E-2"/>
    <n v="6.0826378257276742E-2"/>
    <d v="1899-12-30T00:26:22"/>
  </r>
  <r>
    <n v="1466557"/>
    <n v="44759"/>
    <n v="104533"/>
    <s v="bicycle"/>
    <s v="Joe's Pizza"/>
    <x v="1"/>
    <s v="Plain Cheese"/>
    <n v="1"/>
    <s v="By the Slice"/>
    <m/>
    <n v="40.733402283324402"/>
    <n v="-73.987510980727393"/>
    <n v="40.724454999999999"/>
    <n v="-73.990891000000005"/>
    <d v="2014-10-27T00:26:28"/>
    <d v="2014-10-27T00:36:23"/>
    <d v="2014-10-27T00:52:53"/>
    <d v="2014-10-27T01:00:40"/>
    <n v="2.3746655089780688E-2"/>
    <n v="9.5644345975268909E-3"/>
    <d v="1899-12-30T00:26:24"/>
  </r>
  <r>
    <n v="1372378"/>
    <n v="304291"/>
    <n v="10940"/>
    <s v="bicycle"/>
    <s v="P.J. Clarke's"/>
    <x v="0"/>
    <s v="Shoestring Fries"/>
    <n v="1"/>
    <s v="Sides"/>
    <d v="1899-12-30T00:03:45"/>
    <n v="40.771961874462001"/>
    <n v="-73.982620239257798"/>
    <n v="40.750946453173"/>
    <n v="-73.987959236064299"/>
    <d v="2014-10-16T12:02:02"/>
    <d v="2014-10-16T12:08:25"/>
    <d v="2014-10-16T12:17:21"/>
    <d v="2014-10-16T12:40:40"/>
    <n v="2.6827500005310867E-2"/>
    <n v="2.1683007606279905E-2"/>
    <d v="1899-12-30T00:11:34"/>
  </r>
  <r>
    <n v="1294926"/>
    <n v="62540"/>
    <n v="99219"/>
    <s v="bicycle"/>
    <s v="Blue Ribbon Sushi"/>
    <x v="4"/>
    <s v="House Salad"/>
    <n v="2"/>
    <s v="Salads"/>
    <d v="1899-12-30T00:06:04"/>
    <n v="40.7261096570601"/>
    <n v="-74.002491863200504"/>
    <n v="40.737606999999997"/>
    <n v="-74.008944"/>
    <d v="2014-10-04T18:32:01"/>
    <d v="2014-10-04T19:00:45"/>
    <d v="2014-10-04T19:12:36"/>
    <d v="2014-10-04T19:23:58"/>
    <n v="3.6072141207114328E-2"/>
    <n v="1.3184042018933745E-2"/>
    <d v="1899-12-30T00:34:30"/>
  </r>
  <r>
    <n v="1377883"/>
    <n v="296668"/>
    <n v="102353"/>
    <s v="car"/>
    <s v="Delicatessen"/>
    <x v="0"/>
    <s v="Jalapeno Corn Bread &amp; Sweet Butter"/>
    <n v="1"/>
    <s v="Sides"/>
    <d v="1899-12-30T00:10:45"/>
    <n v="40.723702712540103"/>
    <n v="-73.9963431157271"/>
    <n v="40.734250600000003"/>
    <n v="-73.990212299999996"/>
    <d v="2014-10-16T23:32:56"/>
    <d v="2014-10-16T23:30:20"/>
    <d v="2014-10-17T00:05:22"/>
    <d v="2014-10-17T00:18:57"/>
    <n v="3.1957280094502494E-2"/>
    <n v="1.2200198004394307E-2"/>
    <d v="1899-12-30T00:21:41"/>
  </r>
  <r>
    <n v="1313435"/>
    <n v="64830"/>
    <n v="123844"/>
    <s v="bicycle"/>
    <s v="Cafeteria"/>
    <x v="0"/>
    <s v="Sausage"/>
    <n v="1"/>
    <s v="Breakfast Sides"/>
    <d v="1899-12-30T00:10:30"/>
    <n v="40.740527708190001"/>
    <n v="-73.998082509869207"/>
    <n v="40.730641010223401"/>
    <n v="-73.977142749423095"/>
    <d v="2014-10-07T14:24:49"/>
    <d v="2014-10-07T14:25:22"/>
    <d v="2014-10-07T14:49:46"/>
    <d v="2014-10-07T15:04:49"/>
    <n v="2.7786041668150574E-2"/>
    <n v="2.3156432458893875E-2"/>
    <d v="1899-12-30T00:14:27"/>
  </r>
  <r>
    <n v="1475373"/>
    <n v="345850"/>
    <n v="14783"/>
    <s v="car"/>
    <s v="Sushi of Gari 46"/>
    <x v="6"/>
    <s v="Spicy Scallop Roll"/>
    <n v="1"/>
    <s v="Rolls"/>
    <d v="1899-12-30T00:09:02"/>
    <n v="40.760654436198898"/>
    <n v="-73.989582752602004"/>
    <n v="40.764521999999999"/>
    <n v="-73.995994999999994"/>
    <d v="2014-10-28T19:38:12"/>
    <m/>
    <m/>
    <d v="2014-10-28T20:59:07"/>
    <n v="5.6182187494414393E-2"/>
    <n v="7.488322004869351E-3"/>
    <n v="-41940.824472326392"/>
  </r>
  <r>
    <n v="1309761"/>
    <n v="276192"/>
    <n v="58695"/>
    <s v="bicycle"/>
    <s v="Hale &amp; Hearty"/>
    <x v="20"/>
    <s v="Chicken Vegetable"/>
    <n v="2"/>
    <s v="Daily Soups"/>
    <m/>
    <n v="40.737827668490397"/>
    <n v="-73.992362022399902"/>
    <n v="40.723728999999999"/>
    <n v="-74.004076100000006"/>
    <d v="2014-10-06T19:54:23"/>
    <d v="2014-10-06T20:02:10"/>
    <d v="2014-10-06T20:14:31"/>
    <d v="2014-10-06T20:22:28"/>
    <n v="1.9505613425280899E-2"/>
    <n v="1.8330086394324183E-2"/>
    <d v="1899-12-30T00:20:08"/>
  </r>
  <r>
    <n v="1435642"/>
    <n v="50123"/>
    <n v="28765"/>
    <s v="bicycle"/>
    <s v="Cafe Habana"/>
    <x v="9"/>
    <s v="Chicken &amp; Corn Salad"/>
    <n v="2"/>
    <s v="Soups &amp; Salads"/>
    <m/>
    <n v="40.7228416988277"/>
    <n v="-73.994116468965402"/>
    <n v="40.762065"/>
    <n v="-73.978632000000005"/>
    <d v="2014-10-24T11:38:29"/>
    <m/>
    <m/>
    <d v="2014-10-24T12:41:56"/>
    <n v="4.4062476852559485E-2"/>
    <n v="4.2169137221352314E-2"/>
    <n v="-41936.48505758102"/>
  </r>
  <r>
    <n v="1447234"/>
    <n v="345062"/>
    <n v="172700"/>
    <s v="bicycle"/>
    <s v="Alidoro"/>
    <x v="0"/>
    <s v="Pinocchio"/>
    <n v="4"/>
    <s v="Sandwiches"/>
    <d v="1899-12-30T00:17:46"/>
    <n v="40.725648999999997"/>
    <n v="-74.003045"/>
    <n v="40.767684699999997"/>
    <n v="-73.983594600000004"/>
    <d v="2014-10-25T15:04:12"/>
    <m/>
    <m/>
    <d v="2014-10-25T17:03:07"/>
    <n v="8.2576296299521346E-2"/>
    <n v="4.6317579110418033E-2"/>
    <n v="-41937.640256678242"/>
  </r>
  <r>
    <n v="1360705"/>
    <n v="61614"/>
    <n v="52826"/>
    <s v="bicycle"/>
    <s v="Brooklyn Bagel &amp; Coffee Co."/>
    <x v="18"/>
    <s v="Freshly Squeezed Orange Juice"/>
    <n v="1"/>
    <s v="Freshly Squeezed Orange Juice"/>
    <m/>
    <n v="40.746279063314802"/>
    <n v="-73.997949958145199"/>
    <n v="40.742973900000003"/>
    <n v="-73.994467999999998"/>
    <d v="2014-10-14T13:18:42"/>
    <d v="2014-10-14T13:22:02"/>
    <d v="2014-10-14T13:36:52"/>
    <d v="2014-10-14T13:41:52"/>
    <n v="1.6089664350147359E-2"/>
    <n v="4.8008475358448212E-3"/>
    <d v="1899-12-30T00:18:10"/>
  </r>
  <r>
    <n v="1439053"/>
    <n v="86449"/>
    <n v="142394"/>
    <s v="bicycle"/>
    <s v="The Meatball Shop"/>
    <x v="16"/>
    <s v="SautÃ©ed Broccoli"/>
    <n v="1"/>
    <s v="Green Market"/>
    <d v="1899-12-30T00:02:05"/>
    <n v="40.721545124764702"/>
    <n v="-73.988842426716104"/>
    <n v="40.725785000000002"/>
    <n v="-73.999426"/>
    <d v="2014-10-24T17:50:29"/>
    <d v="2014-10-24T17:56:17"/>
    <d v="2014-10-24T18:05:36"/>
    <d v="2014-10-24T18:11:22"/>
    <n v="1.450365741038695E-2"/>
    <n v="1.1401252802499014E-2"/>
    <d v="1899-12-30T00:13:02"/>
  </r>
  <r>
    <n v="1440326"/>
    <n v="154471"/>
    <n v="79847"/>
    <s v="bicycle"/>
    <s v="Yama Japanese Restaurant"/>
    <x v="4"/>
    <s v="Wasabi Shumai"/>
    <n v="1"/>
    <s v="Appetizers"/>
    <d v="1899-12-30T00:14:25"/>
    <n v="40.735872288065799"/>
    <n v="-73.987664615827299"/>
    <n v="40.731753843569997"/>
    <n v="-73.996210784370007"/>
    <d v="2014-10-24T19:50:57"/>
    <d v="2014-10-24T20:17:14"/>
    <d v="2014-10-24T20:39:13"/>
    <d v="2014-10-24T20:48:24"/>
    <n v="3.9888634259114042E-2"/>
    <n v="9.4867582358447965E-3"/>
    <d v="1899-12-30T00:33:51"/>
  </r>
  <r>
    <n v="1472923"/>
    <n v="400934"/>
    <n v="154377"/>
    <s v="car"/>
    <s v="Lady M Cake Boutique"/>
    <x v="8"/>
    <m/>
    <m/>
    <m/>
    <m/>
    <n v="40.753644288998402"/>
    <n v="-73.983287022000795"/>
    <n v="40.706478650682598"/>
    <n v="-74.005464306917801"/>
    <d v="2014-10-28T11:06:35"/>
    <d v="2014-10-28T11:21:41"/>
    <d v="2014-10-28T11:33:02"/>
    <d v="2014-10-28T11:51:41"/>
    <n v="3.1322615745011717E-2"/>
    <n v="5.2119376473891858E-2"/>
    <d v="1899-12-30T00:26:28"/>
  </r>
  <r>
    <n v="1359135"/>
    <n v="165585"/>
    <n v="119794"/>
    <s v="bicycle"/>
    <s v="Duane Reade"/>
    <x v="15"/>
    <m/>
    <m/>
    <m/>
    <m/>
    <n v="40.782686148081702"/>
    <n v="-73.957428932189899"/>
    <n v="40.777594000000001"/>
    <n v="-73.961680999999999"/>
    <d v="2014-10-13T23:16:10"/>
    <d v="2014-10-13T23:21:24"/>
    <d v="2014-10-13T23:33:54"/>
    <d v="2014-10-13T23:38:37"/>
    <n v="1.5580289349600207E-2"/>
    <n v="6.6340072918002532E-3"/>
    <d v="1899-12-30T00:17:44"/>
  </r>
  <r>
    <n v="1314734"/>
    <n v="217511"/>
    <n v="64396"/>
    <s v="bicycle"/>
    <s v="Momofuku Noodle Bar"/>
    <x v="8"/>
    <s v="Pork Bun"/>
    <n v="1"/>
    <s v="Buns"/>
    <m/>
    <n v="40.729110403548901"/>
    <n v="-73.984245455566395"/>
    <n v="40.755873399999999"/>
    <n v="-73.992511699999994"/>
    <d v="2014-10-07T19:12:22"/>
    <d v="2014-10-07T19:17:52"/>
    <d v="2014-10-07T19:42:59"/>
    <d v="2014-10-07T20:06:58"/>
    <n v="3.7913391206529923E-2"/>
    <n v="2.8010511885316634E-2"/>
    <d v="1899-12-30T00:30:37"/>
  </r>
  <r>
    <n v="1474846"/>
    <n v="289597"/>
    <n v="110399"/>
    <s v="bicycle"/>
    <s v="Han Dynasty"/>
    <x v="30"/>
    <s v="Bok Choy with Black Mushrooms"/>
    <n v="1"/>
    <s v="Vegetables"/>
    <d v="1899-12-30T00:04:27"/>
    <n v="40.732213000000002"/>
    <n v="-73.988072000000003"/>
    <n v="40.761147399999999"/>
    <n v="-73.978740599999995"/>
    <d v="2014-10-28T18:08:20"/>
    <d v="2014-10-28T18:06:51"/>
    <d v="2014-10-28T18:28:11"/>
    <d v="2014-10-28T18:57:55"/>
    <n v="3.4439872688381001E-2"/>
    <n v="3.0401883647563344E-2"/>
    <d v="1899-12-30T00:15:25"/>
  </r>
  <r>
    <n v="1374997"/>
    <n v="344935"/>
    <n v="61900"/>
    <s v="bicycle"/>
    <s v="Lombardi's Coal Oven Pizza"/>
    <x v="1"/>
    <s v="Small 14&quot; (six slices)"/>
    <n v="1"/>
    <s v="Original Pizza"/>
    <m/>
    <n v="40.721567125365098"/>
    <n v="-73.995591402053805"/>
    <n v="40.722882599999998"/>
    <n v="-74.010988699999999"/>
    <d v="2014-10-16T18:43:31"/>
    <d v="2014-10-16T18:44:17"/>
    <d v="2014-10-16T19:19:07"/>
    <d v="2014-10-16T19:31:27"/>
    <n v="3.3290150458924472E-2"/>
    <n v="1.545338984038574E-2"/>
    <d v="1899-12-30T00:35:36"/>
  </r>
  <r>
    <n v="1480155"/>
    <n v="332635"/>
    <n v="23359"/>
    <s v="bicycle"/>
    <s v="TAO"/>
    <x v="4"/>
    <s v="TAO Lo Mein with Roast Pork"/>
    <n v="1"/>
    <s v="Sophisticated Noodles and Rice"/>
    <d v="1899-12-30T00:06:48"/>
    <n v="40.762857763598497"/>
    <n v="-73.9716190014841"/>
    <n v="40.733249832315202"/>
    <n v="-73.996088839337801"/>
    <d v="2014-10-29T16:16:26"/>
    <d v="2014-10-29T16:30:43"/>
    <d v="2014-10-29T16:38:03"/>
    <d v="2014-10-29T16:52:46"/>
    <n v="2.5221527779649477E-2"/>
    <n v="3.8410969259609941E-2"/>
    <d v="1899-12-30T00:14:48"/>
  </r>
  <r>
    <n v="1464966"/>
    <n v="259341"/>
    <n v="158962"/>
    <s v="bicycle"/>
    <s v="Joe's Shanghai é¹¿é¸£æ˜¥"/>
    <x v="30"/>
    <s v="Crab Meat with Pork Soup Dumplings"/>
    <n v="3"/>
    <s v="Appetizers"/>
    <d v="1899-12-30T00:06:08"/>
    <n v="40.714642484930799"/>
    <n v="-73.997641950845704"/>
    <n v="40.727404999999997"/>
    <n v="-73.991802000000007"/>
    <d v="2014-10-26T21:44:21"/>
    <d v="2014-10-26T21:48:49"/>
    <d v="2014-10-26T22:13:15"/>
    <d v="2014-10-26T22:16:33"/>
    <n v="2.2360729162755888E-2"/>
    <n v="1.4035199206697227E-2"/>
    <d v="1899-12-30T00:22:46"/>
  </r>
  <r>
    <n v="1472720"/>
    <n v="347129"/>
    <n v="143085"/>
    <s v="car"/>
    <s v="Momofuku Milk Bar"/>
    <x v="11"/>
    <s v="B'day Cake Truffles"/>
    <n v="4"/>
    <s v="Cake Truffles"/>
    <m/>
    <n v="40.7628429402262"/>
    <n v="-73.975745647432205"/>
    <n v="40.770641099999999"/>
    <n v="-73.967960399999996"/>
    <d v="2014-10-28T09:11:31"/>
    <d v="2014-10-28T09:33:14"/>
    <d v="2014-10-28T09:46:03"/>
    <d v="2014-10-28T10:00:47"/>
    <n v="3.4214131948829163E-2"/>
    <n v="1.1019136692065598E-2"/>
    <d v="1899-12-30T00:34:33"/>
  </r>
  <r>
    <n v="1291052"/>
    <n v="9666"/>
    <n v="113563"/>
    <s v="bicycle"/>
    <s v="Carnegie Deli"/>
    <x v="27"/>
    <s v="Bowl of Cottage Cheese"/>
    <n v="1"/>
    <s v="Blintzes"/>
    <d v="1899-12-30T00:02:17"/>
    <n v="40.764135025007903"/>
    <n v="-73.981192225407696"/>
    <n v="40.767156100000001"/>
    <n v="-73.983311499999999"/>
    <d v="2014-10-04T00:49:27"/>
    <d v="2014-10-04T00:56:36"/>
    <d v="2014-10-04T01:19:50"/>
    <d v="2014-10-04T01:32:05"/>
    <n v="2.9601215275761206E-2"/>
    <n v="3.6902871033922154E-3"/>
    <d v="1899-12-30T00:28:06"/>
  </r>
  <r>
    <n v="1473629"/>
    <n v="368008"/>
    <n v="49875"/>
    <s v="bicycle"/>
    <s v="Cogent Entertainment"/>
    <x v="8"/>
    <m/>
    <m/>
    <m/>
    <m/>
    <n v="40.739437246097502"/>
    <n v="-73.991267681121798"/>
    <n v="40.759845400000003"/>
    <n v="-73.971703599999998"/>
    <d v="2014-10-28T14:14:39"/>
    <d v="2014-10-28T14:19:43"/>
    <d v="2014-10-28T14:26:04"/>
    <d v="2014-10-28T14:43:01"/>
    <n v="1.9703506943187676E-2"/>
    <n v="2.8270939422816131E-2"/>
    <d v="1899-12-30T00:11:26"/>
  </r>
  <r>
    <n v="1488767"/>
    <n v="52327"/>
    <n v="145502"/>
    <s v="car"/>
    <s v="Sushi of Gari"/>
    <x v="6"/>
    <s v="Dressing"/>
    <n v="1"/>
    <s v="Extras"/>
    <m/>
    <n v="40.771568712019302"/>
    <n v="-73.952786829189705"/>
    <n v="40.724423299999998"/>
    <n v="-73.985305199999999"/>
    <d v="2014-10-30T18:54:54"/>
    <d v="2014-10-30T18:52:34"/>
    <d v="2014-10-30T19:42:24"/>
    <d v="2014-10-30T20:11:38"/>
    <n v="5.327765046240529E-2"/>
    <n v="5.7272456858648568E-2"/>
    <d v="1899-12-30T00:47:29"/>
  </r>
  <r>
    <n v="1340481"/>
    <n v="60138"/>
    <n v="49223"/>
    <s v="bicycle"/>
    <s v="The Meatball Shop"/>
    <x v="0"/>
    <s v="Chicken"/>
    <n v="1"/>
    <s v="Naked Balls"/>
    <d v="1899-12-30T00:09:24"/>
    <n v="40.736130877644598"/>
    <n v="-74.000648304229699"/>
    <n v="40.7384506"/>
    <n v="-73.997761299999993"/>
    <d v="2014-10-11T18:45:22"/>
    <d v="2014-10-11T19:09:29"/>
    <d v="2014-10-11T19:30:49"/>
    <d v="2014-10-11T19:41:29"/>
    <n v="3.8964155093708541E-2"/>
    <n v="3.7034990520440842E-3"/>
    <d v="1899-12-30T00:36:03"/>
  </r>
  <r>
    <n v="1365554"/>
    <n v="376578"/>
    <n v="118095"/>
    <s v="bicycle"/>
    <s v="Shake Shack"/>
    <x v="2"/>
    <s v="Chicken Dog"/>
    <n v="1"/>
    <s v="Flat Top Dogs"/>
    <m/>
    <n v="40.7152793278103"/>
    <n v="-74.014860391616807"/>
    <n v="40.721299255098202"/>
    <n v="-74.005176487465206"/>
    <d v="2014-10-15T11:03:39"/>
    <d v="2014-10-15T11:09:31"/>
    <d v="2014-10-15T11:30:50"/>
    <d v="2014-10-15T11:58:00"/>
    <n v="3.7748194445157424E-2"/>
    <n v="1.1402522710743079E-2"/>
    <d v="1899-12-30T00:27:12"/>
  </r>
  <r>
    <n v="1375322"/>
    <n v="69697"/>
    <n v="154990"/>
    <s v="bicycle"/>
    <s v="Serafina Meatpacking"/>
    <x v="16"/>
    <m/>
    <m/>
    <m/>
    <m/>
    <n v="40.739612142248099"/>
    <n v="-74.006236460009603"/>
    <n v="40.724454999999999"/>
    <n v="-73.990891000000005"/>
    <d v="2014-10-16T19:22:27"/>
    <d v="2014-10-16T19:21:44"/>
    <d v="2014-10-16T19:54:35"/>
    <d v="2014-10-16T20:14:13"/>
    <n v="3.5940011577622499E-2"/>
    <n v="2.1569007952043487E-2"/>
    <d v="1899-12-30T00:32:08"/>
  </r>
  <r>
    <n v="1344740"/>
    <n v="335550"/>
    <n v="158791"/>
    <s v="car"/>
    <s v="Tompkins Square Bagels"/>
    <x v="7"/>
    <s v="Gluten-Free"/>
    <n v="1"/>
    <s v="Bagels"/>
    <m/>
    <n v="40.72813"/>
    <n v="-73.982020000000006"/>
    <n v="40.723816396685301"/>
    <n v="-73.983458645255894"/>
    <d v="2014-10-12T11:04:05"/>
    <d v="2014-10-12T11:11:48"/>
    <d v="2014-10-12T11:41:25"/>
    <d v="2014-10-12T11:45:27"/>
    <n v="2.8718148147163447E-2"/>
    <n v="4.5471830542517556E-3"/>
    <d v="1899-12-30T00:37:20"/>
  </r>
  <r>
    <n v="1450493"/>
    <n v="110020"/>
    <n v="174416"/>
    <s v="walker"/>
    <s v="Forty Carrots"/>
    <x v="43"/>
    <m/>
    <m/>
    <m/>
    <m/>
    <n v="40.762048506349302"/>
    <n v="-73.967471122741699"/>
    <n v="40.760766599999997"/>
    <n v="-73.968136000000001"/>
    <d v="2014-10-25T19:34:33"/>
    <m/>
    <m/>
    <d v="2014-10-25T19:55:33"/>
    <n v="1.4586909717763774E-2"/>
    <n v="1.4440725940882847E-3"/>
    <n v="-41937.815656134262"/>
  </r>
  <r>
    <n v="1431013"/>
    <n v="82047"/>
    <n v="39733"/>
    <s v="bicycle"/>
    <s v="Blue Smoke"/>
    <x v="10"/>
    <s v="Dirty Dirty Rice"/>
    <n v="1"/>
    <s v="Sides"/>
    <d v="1899-12-30T00:04:54"/>
    <n v="40.714563388093701"/>
    <n v="-74.015446451191295"/>
    <n v="40.720478999999997"/>
    <n v="-74.001548999999997"/>
    <d v="2014-10-23T17:35:27"/>
    <d v="2014-10-23T18:00:35"/>
    <d v="2014-10-23T18:11:55"/>
    <d v="2014-10-23T18:24:46"/>
    <n v="3.4252662037033588E-2"/>
    <n v="1.5104092618903503E-2"/>
    <d v="1899-12-30T00:31:34"/>
  </r>
  <r>
    <n v="1289220"/>
    <n v="214489"/>
    <n v="118707"/>
    <s v="car"/>
    <s v="Blue Ribbon Sushi Bar &amp; Grill"/>
    <x v="4"/>
    <s v="House Salad"/>
    <n v="1"/>
    <s v="Salads"/>
    <d v="1899-12-30T00:05:37"/>
    <n v="40.767652912117299"/>
    <n v="-73.982925456000402"/>
    <n v="40.775165999999999"/>
    <n v="-73.990162400000003"/>
    <d v="2014-10-03T21:00:00"/>
    <d v="2014-10-03T21:15:28"/>
    <d v="2014-10-03T21:30:17"/>
    <d v="2014-10-03T21:39:45"/>
    <n v="2.7605162038526032E-2"/>
    <n v="1.043167522436012E-2"/>
    <d v="1899-12-30T00:24:41"/>
  </r>
  <r>
    <n v="1445053"/>
    <n v="369272"/>
    <n v="171206"/>
    <s v="van"/>
    <s v="Levain Bakery"/>
    <x v="7"/>
    <s v="Oatmeal Raisin"/>
    <n v="3"/>
    <s v="Cookies"/>
    <m/>
    <n v="40.779930093814997"/>
    <n v="-73.980334997177096"/>
    <n v="40.767651000000001"/>
    <n v="-73.966875000000002"/>
    <d v="2014-10-25T11:26:52"/>
    <d v="2014-10-25T11:46:05"/>
    <d v="2014-10-25T12:12:00"/>
    <d v="2014-10-25T12:29:18"/>
    <n v="4.3350439817004371E-2"/>
    <n v="1.8219431081261901E-2"/>
    <d v="1899-12-30T00:45:07"/>
  </r>
  <r>
    <n v="1469861"/>
    <n v="127056"/>
    <n v="72480"/>
    <s v="car"/>
    <s v="The Meatball Shop"/>
    <x v="16"/>
    <s v="Rigatoni"/>
    <n v="1"/>
    <s v="Stick To Your Bones"/>
    <d v="1899-12-30T00:03:22"/>
    <n v="40.721545124764702"/>
    <n v="-73.988842426716104"/>
    <n v="40.716135600000001"/>
    <n v="-74.003640099999998"/>
    <d v="2014-10-27T19:22:25"/>
    <m/>
    <m/>
    <d v="2014-10-27T20:01:16"/>
    <n v="2.6985543983755633E-2"/>
    <n v="1.5755446448666267E-2"/>
    <n v="-41939.80956613426"/>
  </r>
  <r>
    <n v="1314396"/>
    <n v="316624"/>
    <n v="30905"/>
    <s v="car"/>
    <s v="Jane Restaurant"/>
    <x v="18"/>
    <s v="Steak Salad"/>
    <n v="1"/>
    <s v="Big Salads"/>
    <d v="1899-12-30T00:09:14"/>
    <n v="40.7271774616936"/>
    <n v="-74.000483751296997"/>
    <n v="40.809395000000002"/>
    <n v="-73.963384000000005"/>
    <d v="2014-10-07T18:11:43"/>
    <d v="2014-10-07T18:21:26"/>
    <d v="2014-10-07T18:49:17"/>
    <d v="2014-10-07T19:13:57"/>
    <n v="4.3213645833020564E-2"/>
    <n v="9.0200416581429202E-2"/>
    <d v="1899-12-30T00:28:19"/>
  </r>
  <r>
    <n v="1357961"/>
    <n v="132137"/>
    <n v="46760"/>
    <s v="car"/>
    <s v="Adrienne's Pizza Bar"/>
    <x v="1"/>
    <s v="Cheese Ravioli"/>
    <n v="1"/>
    <s v="Ravioli"/>
    <d v="1899-12-30T00:03:47"/>
    <n v="40.704353314443303"/>
    <n v="-74.010121351525598"/>
    <n v="40.7183876"/>
    <n v="-74.004408699999999"/>
    <d v="2014-10-13T21:27:55"/>
    <d v="2014-10-13T21:47:42"/>
    <d v="2014-10-13T21:54:46"/>
    <d v="2014-10-13T22:07:59"/>
    <n v="2.7815937493869569E-2"/>
    <n v="1.5152410981089487E-2"/>
    <d v="1899-12-30T00:23:04"/>
  </r>
  <r>
    <n v="1451078"/>
    <n v="112036"/>
    <n v="137297"/>
    <s v="bicycle"/>
    <s v="TAO"/>
    <x v="4"/>
    <s v="Crispy Spicy Tuna Roll with Avocado and Soy Paper"/>
    <n v="1"/>
    <s v="Special Rolls"/>
    <d v="1899-12-30T00:03:19"/>
    <n v="40.762857763598497"/>
    <n v="-73.9716190014841"/>
    <n v="40.786046046549302"/>
    <n v="-73.953136096907897"/>
    <d v="2014-10-25T20:11:11"/>
    <d v="2014-10-25T20:14:24"/>
    <d v="2014-10-25T20:57:48"/>
    <d v="2014-10-25T21:11:40"/>
    <n v="4.2003680558991618E-2"/>
    <n v="2.9653233007205598E-2"/>
    <d v="1899-12-30T00:43:18"/>
  </r>
  <r>
    <n v="1388509"/>
    <n v="63890"/>
    <n v="23359"/>
    <s v="bicycle"/>
    <s v="2nd Ave Deli"/>
    <x v="27"/>
    <s v="Frankfurter"/>
    <n v="3"/>
    <s v="Franks and Knishes"/>
    <d v="1899-12-30T00:06:36"/>
    <n v="40.745299312570602"/>
    <n v="-73.9791375808162"/>
    <n v="40.740428999999999"/>
    <n v="-73.979466000000002"/>
    <d v="2014-10-18T14:08:24"/>
    <d v="2014-10-18T14:41:49"/>
    <d v="2014-10-18T14:49:40"/>
    <d v="2014-10-18T14:56:23"/>
    <n v="3.3324386575259268E-2"/>
    <n v="4.8813731362864999E-3"/>
    <d v="1899-12-30T00:34:40"/>
  </r>
  <r>
    <n v="1449283"/>
    <n v="61305"/>
    <n v="66004"/>
    <s v="bicycle"/>
    <s v="Blue Ribbon Sushi Bar &amp; Grill"/>
    <x v="4"/>
    <s v="Un-Fried Rice"/>
    <n v="1"/>
    <s v="Vegetables"/>
    <d v="1899-12-30T00:03:51"/>
    <n v="40.767652912117299"/>
    <n v="-73.982925456000402"/>
    <n v="40.768265999999997"/>
    <n v="-73.965286000000006"/>
    <d v="2014-10-25T17:52:44"/>
    <d v="2014-10-25T17:50:27"/>
    <d v="2014-10-25T18:11:45"/>
    <d v="2014-10-25T18:26:31"/>
    <n v="2.3458321760699619E-2"/>
    <n v="1.7650107216156063E-2"/>
    <d v="1899-12-30T00:15:10"/>
  </r>
  <r>
    <n v="1376681"/>
    <n v="382147"/>
    <n v="6873"/>
    <s v="car"/>
    <s v="Momofuku Milk Bar"/>
    <x v="11"/>
    <s v="Chocolate Chip Cake Truffles"/>
    <n v="1"/>
    <s v="Cake Truffles"/>
    <m/>
    <n v="40.714047313412998"/>
    <n v="-73.954921066761003"/>
    <n v="40.713390447237302"/>
    <n v="-73.949019955539995"/>
    <d v="2014-10-16T21:27:53"/>
    <d v="2014-10-16T21:36:00"/>
    <d v="2014-10-16T21:43:31"/>
    <d v="2014-10-16T21:47:27"/>
    <n v="1.3593009258329403E-2"/>
    <n v="5.9375573104998884E-3"/>
    <d v="1899-12-30T00:15:38"/>
  </r>
  <r>
    <n v="1403953"/>
    <n v="58088"/>
    <n v="18860"/>
    <s v="bicycle"/>
    <s v="Sushi of Gari 46"/>
    <x v="6"/>
    <s v="Fresh Wasabi"/>
    <n v="1"/>
    <s v="Side Orders"/>
    <d v="1899-12-30T00:12:35"/>
    <n v="40.760654436198898"/>
    <n v="-73.989582752602004"/>
    <n v="40.736229000000002"/>
    <n v="-73.998433000000006"/>
    <d v="2014-10-19T20:53:17"/>
    <d v="2014-10-19T21:36:46"/>
    <d v="2014-10-19T21:49:36"/>
    <d v="2014-10-19T22:06:11"/>
    <n v="5.0624988420167938E-2"/>
    <n v="2.5979392073568499E-2"/>
    <d v="1899-12-30T00:43:43"/>
  </r>
  <r>
    <n v="1373977"/>
    <n v="64248"/>
    <n v="66004"/>
    <s v="bicycle"/>
    <s v="Bed Bath &amp; Beyond"/>
    <x v="52"/>
    <m/>
    <m/>
    <m/>
    <m/>
    <n v="40.739974001722501"/>
    <n v="-73.994759215015804"/>
    <n v="40.7444883"/>
    <n v="-73.994946499999998"/>
    <d v="2014-10-16T15:34:32"/>
    <d v="2014-10-16T15:38:11"/>
    <d v="2014-10-16T16:11:31"/>
    <d v="2014-10-16T16:16:19"/>
    <n v="2.9021249996731058E-2"/>
    <n v="4.5181815593815068E-3"/>
    <d v="1899-12-30T00:36:59"/>
  </r>
  <r>
    <n v="1271706"/>
    <n v="66556"/>
    <n v="154943"/>
    <s v="car"/>
    <s v="CVS Pharmacy"/>
    <x v="8"/>
    <m/>
    <m/>
    <m/>
    <m/>
    <n v="40.744157457557101"/>
    <n v="-73.9919873572846"/>
    <n v="40.744078999999999"/>
    <n v="-73.991518999999997"/>
    <d v="2014-10-01T00:07:59"/>
    <m/>
    <m/>
    <d v="2014-10-01T00:30:21"/>
    <n v="1.5537928236881271E-2"/>
    <n v="4.7488328493159579E-4"/>
    <n v="-41913.005539722224"/>
  </r>
  <r>
    <n v="1308780"/>
    <n v="365244"/>
    <n v="22502"/>
    <s v="bicycle"/>
    <s v="Bareburger"/>
    <x v="2"/>
    <s v="Supreme"/>
    <n v="1"/>
    <s v="Bareburgers"/>
    <d v="1899-12-30T00:04:20"/>
    <n v="40.671760123689303"/>
    <n v="-73.977605191923899"/>
    <n v="40.652145186077199"/>
    <n v="-73.957811956933"/>
    <d v="2014-10-06T17:01:12"/>
    <d v="2014-10-06T17:07:26"/>
    <d v="2014-10-06T17:22:45"/>
    <d v="2014-10-06T17:40:11"/>
    <n v="2.7082789347332437E-2"/>
    <n v="2.7866071286274129E-2"/>
    <d v="1899-12-30T00:17:14"/>
  </r>
  <r>
    <n v="1367654"/>
    <n v="17495"/>
    <n v="166619"/>
    <s v="bicycle"/>
    <s v="Prosperity Dumpling"/>
    <x v="30"/>
    <s v="Chives and Pork Boiled Dumplings"/>
    <n v="2"/>
    <s v="Dumplings"/>
    <m/>
    <n v="40.716001252285203"/>
    <n v="-73.993209734266102"/>
    <n v="40.725795175243597"/>
    <n v="-74.006147231656001"/>
    <d v="2014-10-15T17:37:18"/>
    <d v="2014-10-15T17:42:31"/>
    <d v="2014-10-15T18:06:21"/>
    <d v="2014-10-15T18:19:15"/>
    <n v="2.9132824070984498E-2"/>
    <n v="1.6226514278445858E-2"/>
    <d v="1899-12-30T00:29:03"/>
  </r>
  <r>
    <n v="1467309"/>
    <n v="70236"/>
    <n v="143085"/>
    <s v="car"/>
    <s v="511 East 80th St"/>
    <x v="8"/>
    <m/>
    <m/>
    <m/>
    <m/>
    <n v="40.771678999999999"/>
    <n v="-73.949361999999994"/>
    <n v="40.747408"/>
    <n v="-73.991629000000003"/>
    <d v="2014-10-27T10:23:36"/>
    <d v="2014-10-27T10:51:46"/>
    <d v="2014-10-27T10:59:36"/>
    <d v="2014-10-27T11:20:04"/>
    <n v="3.9218865742441267E-2"/>
    <n v="4.8739929523961716E-2"/>
    <d v="1899-12-30T00:36:01"/>
  </r>
  <r>
    <n v="1373922"/>
    <n v="308517"/>
    <n v="28765"/>
    <s v="bicycle"/>
    <s v="Hu Kitchen"/>
    <x v="33"/>
    <s v="Chocolate Hazlenuts"/>
    <n v="2"/>
    <s v="Hu Chocolate"/>
    <m/>
    <n v="40.735676762018002"/>
    <n v="-73.993829528068602"/>
    <n v="40.716349845789999"/>
    <n v="-73.987577296862298"/>
    <d v="2014-10-16T15:25:42"/>
    <d v="2014-10-16T15:30:28"/>
    <d v="2014-10-16T15:48:32"/>
    <d v="2014-10-16T16:04:37"/>
    <n v="2.7033124999434222E-2"/>
    <n v="2.0313052107975613E-2"/>
    <d v="1899-12-30T00:22:50"/>
  </r>
  <r>
    <n v="1337902"/>
    <n v="182080"/>
    <n v="34667"/>
    <s v="bicycle"/>
    <s v="Shake Shack"/>
    <x v="2"/>
    <s v="DogMeister"/>
    <n v="2"/>
    <s v="Flat Top Dogs"/>
    <m/>
    <n v="40.7152793278103"/>
    <n v="-74.014860391616807"/>
    <n v="40.708059599999999"/>
    <n v="-74.005955"/>
    <d v="2014-10-11T12:56:08"/>
    <d v="2014-10-11T12:58:24"/>
    <d v="2014-10-11T13:17:44"/>
    <d v="2014-10-11T13:24:31"/>
    <n v="1.9716145834536292E-2"/>
    <n v="1.1464312866610957E-2"/>
    <d v="1899-12-30T00:21:36"/>
  </r>
  <r>
    <n v="1365954"/>
    <n v="159845"/>
    <n v="91807"/>
    <s v="walker"/>
    <s v="Maoz Vegetarian"/>
    <x v="26"/>
    <s v="Junior Maoz Falafel"/>
    <n v="1"/>
    <s v="Main"/>
    <m/>
    <n v="40.755130610783901"/>
    <n v="-73.987924189091501"/>
    <n v="40.754134636546603"/>
    <n v="-73.982082721148004"/>
    <d v="2014-10-15T12:42:47"/>
    <d v="2014-10-15T12:41:18"/>
    <d v="2014-10-15T13:13:21"/>
    <d v="2014-10-15T13:34:12"/>
    <n v="3.5708194445760455E-2"/>
    <n v="5.9257668209499337E-3"/>
    <d v="1899-12-30T00:30:35"/>
  </r>
  <r>
    <n v="1298182"/>
    <n v="327651"/>
    <n v="119153"/>
    <s v="car"/>
    <s v="McDonald's"/>
    <x v="13"/>
    <s v="Chicken McNuggets"/>
    <n v="1"/>
    <s v="Snacks &amp; Sides"/>
    <m/>
    <n v="40.756798697850201"/>
    <n v="-73.987898826599107"/>
    <n v="40.775263720444599"/>
    <n v="-73.989759629425194"/>
    <d v="2014-10-05T01:38:23"/>
    <m/>
    <m/>
    <d v="2014-10-05T02:30:20"/>
    <n v="3.608137731498573E-2"/>
    <n v="1.8558546456261434E-2"/>
    <n v="-41917.06831746528"/>
  </r>
  <r>
    <n v="1467157"/>
    <n v="55678"/>
    <n v="66416"/>
    <s v="bicycle"/>
    <s v="Whole Foods Market"/>
    <x v="17"/>
    <s v="Og Butternut Squash Soup"/>
    <n v="1"/>
    <s v="Soup"/>
    <m/>
    <n v="40.759658999999999"/>
    <n v="-73.966097000000005"/>
    <n v="40.760086000000001"/>
    <n v="-73.965650999999994"/>
    <d v="2014-10-27T08:31:37"/>
    <m/>
    <m/>
    <d v="2014-10-27T10:21:55"/>
    <n v="7.6599849540798459E-2"/>
    <n v="6.1745040287566877E-4"/>
    <n v="-41939.35529216435"/>
  </r>
  <r>
    <n v="1273016"/>
    <n v="304365"/>
    <n v="100390"/>
    <s v="bicycle"/>
    <s v="Sarabeth's Restaurant"/>
    <x v="0"/>
    <s v="Salmon Eggs Benedict"/>
    <n v="1"/>
    <s v="Eggs &amp; Omelettes"/>
    <d v="1899-12-30T00:08:01"/>
    <n v="40.765298953919803"/>
    <n v="-73.975667953491197"/>
    <n v="40.785699899999997"/>
    <n v="-73.949793499999998"/>
    <d v="2014-10-01T13:21:06"/>
    <d v="2014-10-01T13:45:10"/>
    <d v="2014-10-01T13:49:30"/>
    <d v="2014-10-01T14:03:43"/>
    <n v="2.9594537038065027E-2"/>
    <n v="3.2949748776510794E-2"/>
    <d v="1899-12-30T00:20:23"/>
  </r>
  <r>
    <n v="1340785"/>
    <n v="103503"/>
    <n v="119153"/>
    <s v="car"/>
    <s v="RedFarm Broadway"/>
    <x v="30"/>
    <s v="Katzâ€™s Pastrami Egg Roll"/>
    <n v="1"/>
    <s v="Starters &amp; Salads"/>
    <d v="1899-12-30T00:03:46"/>
    <n v="40.782116700000003"/>
    <n v="-73.980739099999994"/>
    <n v="40.783449117296101"/>
    <n v="-73.947645574877001"/>
    <d v="2014-10-11T19:20:31"/>
    <d v="2014-10-11T19:53:14"/>
    <d v="2014-10-11T20:03:17"/>
    <d v="2014-10-11T20:22:33"/>
    <n v="4.307229166442994E-2"/>
    <n v="3.3120337270582223E-2"/>
    <d v="1899-12-30T00:39:00"/>
  </r>
  <r>
    <n v="1325064"/>
    <n v="197265"/>
    <n v="138061"/>
    <s v="car"/>
    <s v="Uno Pizzeria &amp; Grill"/>
    <x v="1"/>
    <m/>
    <m/>
    <m/>
    <d v="1899-12-30T00:03:16"/>
    <n v="40.778190600000002"/>
    <n v="-73.953228499999994"/>
    <n v="40.762996100000002"/>
    <n v="-73.961871500000001"/>
    <d v="2014-10-09T18:52:08"/>
    <m/>
    <m/>
    <d v="2014-10-09T19:55:55"/>
    <n v="4.428815971914446E-2"/>
    <n v="1.7480683031566698E-2"/>
    <n v="-41921.788480555559"/>
  </r>
  <r>
    <n v="1369390"/>
    <n v="72034"/>
    <n v="83565"/>
    <s v="bicycle"/>
    <s v="Landmarc"/>
    <x v="8"/>
    <m/>
    <m/>
    <m/>
    <m/>
    <n v="40.717958000000003"/>
    <n v="-74.007329999999996"/>
    <n v="40.685364"/>
    <n v="-73.999949000000001"/>
    <d v="2014-10-15T20:22:01"/>
    <d v="2014-10-15T20:39:31"/>
    <d v="2014-10-15T20:55:56"/>
    <d v="2014-10-15T21:05:52"/>
    <n v="3.0451064820226748E-2"/>
    <n v="3.3419275829977717E-2"/>
    <d v="1899-12-30T00:33:55"/>
  </r>
  <r>
    <n v="1340710"/>
    <n v="50436"/>
    <n v="3296"/>
    <s v="bicycle"/>
    <s v="La Esquina Taqueria"/>
    <x v="8"/>
    <s v="Tortilla"/>
    <n v="1"/>
    <s v="Soups"/>
    <d v="1899-12-30T00:04:36"/>
    <n v="40.721353749744097"/>
    <n v="-73.997525293959001"/>
    <n v="40.728605999999999"/>
    <n v="-73.995142999999999"/>
    <d v="2014-10-11T19:14:16"/>
    <m/>
    <m/>
    <d v="2014-10-11T19:50:53"/>
    <n v="2.5428530090721324E-2"/>
    <n v="7.6335089101496846E-3"/>
    <n v="-41923.804772777781"/>
  </r>
  <r>
    <n v="1295408"/>
    <n v="103526"/>
    <n v="123581"/>
    <s v="bicycle"/>
    <s v="Carnegie Deli"/>
    <x v="27"/>
    <s v="Kasha Giant Knish"/>
    <n v="1"/>
    <s v="Frank &amp; Knish Korner"/>
    <d v="1899-12-30T00:04:48"/>
    <n v="40.764135025007903"/>
    <n v="-73.981192225407696"/>
    <n v="40.765633999999999"/>
    <n v="-73.971029000000001"/>
    <d v="2014-10-04T19:37:21"/>
    <d v="2014-10-04T19:56:33"/>
    <d v="2014-10-04T20:11:52"/>
    <d v="2014-10-04T20:19:26"/>
    <n v="2.9228668980067596E-2"/>
    <n v="1.0273172670336001E-2"/>
    <d v="1899-12-30T00:29:43"/>
  </r>
  <r>
    <n v="1380156"/>
    <n v="176817"/>
    <n v="138560"/>
    <s v="bicycle"/>
    <s v="Duane Reade"/>
    <x v="15"/>
    <m/>
    <m/>
    <m/>
    <m/>
    <n v="40.759667"/>
    <n v="-73.991911000000002"/>
    <n v="40.758970599999998"/>
    <n v="-73.9949333"/>
    <d v="2014-10-17T14:10:20"/>
    <d v="2014-10-17T14:16:13"/>
    <d v="2014-10-17T14:26:05"/>
    <d v="2014-10-17T14:30:20"/>
    <n v="1.3890729169361293E-2"/>
    <n v="3.101494841200004E-3"/>
    <d v="1899-12-30T00:15:45"/>
  </r>
  <r>
    <n v="1450489"/>
    <n v="214028"/>
    <n v="169956"/>
    <s v="car"/>
    <s v="Shake Shack"/>
    <x v="2"/>
    <s v="Hot Dog"/>
    <n v="1"/>
    <s v="Flat Top Dogs"/>
    <m/>
    <n v="40.7152793278103"/>
    <n v="-74.014860391616807"/>
    <n v="40.750033000000002"/>
    <n v="-73.997478999999998"/>
    <d v="2014-10-25T19:34:59"/>
    <m/>
    <m/>
    <d v="2014-10-25T20:41:13"/>
    <n v="4.5999189816939179E-2"/>
    <n v="3.8857824246940231E-2"/>
    <n v="-41937.815961018518"/>
  </r>
  <r>
    <n v="1349481"/>
    <n v="49631"/>
    <n v="139444"/>
    <s v="bicycle"/>
    <s v="The Meatball Shop"/>
    <x v="16"/>
    <s v="Special Ball Kitchen Sink Salad"/>
    <n v="1"/>
    <s v="The Kitchen Sink Salad"/>
    <d v="1899-12-30T00:05:18"/>
    <n v="40.771491247520302"/>
    <n v="-73.956334145089798"/>
    <n v="40.763590999999998"/>
    <n v="-73.964246000000003"/>
    <d v="2014-10-12T19:37:13"/>
    <d v="2014-10-12T19:54:40"/>
    <d v="2014-10-12T20:04:00"/>
    <d v="2014-10-12T20:12:13"/>
    <n v="2.430703704158077E-2"/>
    <n v="1.1180847865980599E-2"/>
    <d v="1899-12-30T00:21:30"/>
  </r>
  <r>
    <n v="1300910"/>
    <n v="53156"/>
    <n v="60761"/>
    <s v="bicycle"/>
    <s v="The Meatball Shop"/>
    <x v="16"/>
    <s v="Daily Risotto"/>
    <n v="1"/>
    <s v="Stick To Your Bones"/>
    <d v="1899-12-30T00:09:58"/>
    <n v="40.721545124764702"/>
    <n v="-73.988842426716104"/>
    <n v="40.732128699999997"/>
    <n v="-73.988613599999994"/>
    <d v="2014-10-05T15:01:57"/>
    <d v="2014-10-05T15:06:19"/>
    <d v="2014-10-05T15:21:09"/>
    <d v="2014-10-05T15:27:27"/>
    <n v="1.7706631944747642E-2"/>
    <n v="1.05860486692224E-2"/>
    <d v="1899-12-30T00:09:13"/>
  </r>
  <r>
    <n v="1414958"/>
    <n v="81333"/>
    <n v="66004"/>
    <s v="bicycle"/>
    <s v="FeelFood"/>
    <x v="3"/>
    <s v="Green Almond Gazpacho"/>
    <n v="1"/>
    <s v="Cold Press Juices"/>
    <d v="1899-12-30T00:03:52"/>
    <n v="40.736550822400403"/>
    <n v="-73.997525293959001"/>
    <n v="40.735666600000002"/>
    <n v="-73.992729600000004"/>
    <d v="2014-10-21T16:35:15"/>
    <d v="2014-10-21T16:47:54"/>
    <d v="2014-10-21T16:55:43"/>
    <d v="2014-10-21T17:02:06"/>
    <n v="1.8646168980922084E-2"/>
    <n v="4.8765284580045143E-3"/>
    <d v="1899-12-30T00:16:37"/>
  </r>
  <r>
    <n v="1296047"/>
    <n v="330135"/>
    <n v="46760"/>
    <s v="car"/>
    <s v="Schnipper's Quality Kitchen"/>
    <x v="0"/>
    <s v="Chicken Fingers &amp; Fries"/>
    <n v="1"/>
    <s v="Crispy"/>
    <m/>
    <n v="40.7408687"/>
    <n v="-73.987680299999994"/>
    <n v="40.746968600000002"/>
    <n v="-73.990440599999999"/>
    <d v="2014-10-04T20:49:06"/>
    <d v="2014-10-04T20:53:20"/>
    <d v="2014-10-04T21:12:40"/>
    <d v="2014-10-04T21:22:31"/>
    <n v="2.3206724537885748E-2"/>
    <n v="6.6953742315168556E-3"/>
    <d v="1899-12-30T00:23:33"/>
  </r>
  <r>
    <n v="1312397"/>
    <n v="364689"/>
    <n v="62487"/>
    <s v="car"/>
    <s v="Starbucks"/>
    <x v="19"/>
    <m/>
    <m/>
    <m/>
    <m/>
    <n v="40.779348961272902"/>
    <n v="-73.947781444205901"/>
    <n v="40.784837199999998"/>
    <n v="-73.944106199999993"/>
    <d v="2014-10-07T08:50:48"/>
    <d v="2014-10-07T09:16:05"/>
    <d v="2014-10-07T09:32:25"/>
    <d v="2014-10-07T09:40:58"/>
    <n v="3.4834814818168525E-2"/>
    <n v="6.6051634573766399E-3"/>
    <d v="1899-12-30T00:41:36"/>
  </r>
  <r>
    <n v="1342686"/>
    <n v="315523"/>
    <n v="152676"/>
    <s v="bicycle"/>
    <s v="Paradise Biryani Pointe"/>
    <x v="8"/>
    <m/>
    <m/>
    <m/>
    <d v="1899-12-30T00:02:12"/>
    <n v="40.741486569502399"/>
    <n v="-73.983487891707"/>
    <n v="40.705943892412698"/>
    <n v="-74.010577779609093"/>
    <d v="2014-10-11T22:32:04"/>
    <d v="2014-10-11T22:33:15"/>
    <d v="2014-10-11T22:51:06"/>
    <d v="2014-10-11T23:33:55"/>
    <n v="4.2951064817316364E-2"/>
    <n v="4.4689416210672857E-2"/>
    <d v="1899-12-30T00:16:50"/>
  </r>
  <r>
    <n v="1342862"/>
    <n v="109478"/>
    <n v="157086"/>
    <s v="car"/>
    <s v="The Meatball Shop"/>
    <x v="16"/>
    <s v="Ice Cream Sandwich"/>
    <n v="1"/>
    <s v="Desserts"/>
    <d v="1899-12-30T00:03:38"/>
    <n v="40.721545124764702"/>
    <n v="-73.988842426716104"/>
    <n v="40.743368099999998"/>
    <n v="-73.972638500000002"/>
    <d v="2014-10-11T22:58:56"/>
    <d v="2014-10-11T23:17:25"/>
    <d v="2014-10-11T23:30:48"/>
    <d v="2014-10-11T23:42:51"/>
    <n v="3.0499201391648967E-2"/>
    <n v="2.7181050184662155E-2"/>
    <d v="1899-12-30T00:28:14"/>
  </r>
  <r>
    <n v="1438979"/>
    <n v="75548"/>
    <n v="144719"/>
    <s v="bicycle"/>
    <s v="Whole Foods Market"/>
    <x v="17"/>
    <m/>
    <m/>
    <m/>
    <m/>
    <n v="40.715640471675201"/>
    <n v="-74.012353550378407"/>
    <n v="40.707332399999999"/>
    <n v="-74.007081400000004"/>
    <d v="2014-10-24T17:39:42"/>
    <d v="2014-10-24T17:48:04"/>
    <d v="2014-10-24T18:18:54"/>
    <d v="2014-10-24T18:29:12"/>
    <n v="3.4374027782178018E-2"/>
    <n v="9.8396963658839449E-3"/>
    <d v="1899-12-30T00:39:12"/>
  </r>
  <r>
    <n v="1345260"/>
    <n v="98319"/>
    <n v="161082"/>
    <s v="bicycle"/>
    <s v="Five Guys Burgers and Fries"/>
    <x v="2"/>
    <s v="Little Cajun Fries"/>
    <n v="1"/>
    <s v="Fries"/>
    <m/>
    <n v="40.693703582487103"/>
    <n v="-73.985774517059298"/>
    <n v="40.7106554"/>
    <n v="-73.966932700000001"/>
    <d v="2014-10-12T12:34:57"/>
    <d v="2014-10-12T13:15:29"/>
    <d v="2014-10-12T13:28:53"/>
    <d v="2014-10-12T13:46:32"/>
    <n v="4.9718807873432525E-2"/>
    <n v="2.534518074677258E-2"/>
    <d v="1899-12-30T00:53:56"/>
  </r>
  <r>
    <n v="1460575"/>
    <n v="27609"/>
    <n v="123581"/>
    <s v="bicycle"/>
    <s v="Blue Ribbon Sushi Bar &amp; Grill"/>
    <x v="4"/>
    <s v="Sakana San Shu"/>
    <n v="1"/>
    <s v="Maki (Special Rolls)"/>
    <d v="1899-12-30T00:22:57"/>
    <n v="40.767652912117299"/>
    <n v="-73.982925456000402"/>
    <n v="40.736847447575201"/>
    <n v="-73.978891154716706"/>
    <d v="2014-10-26T17:17:57"/>
    <d v="2014-10-26T18:01:28"/>
    <d v="2014-10-26T18:13:18"/>
    <d v="2014-10-26T18:32:30"/>
    <n v="5.1772997685475275E-2"/>
    <n v="3.1068508694530081E-2"/>
    <d v="1899-12-30T00:32:25"/>
  </r>
  <r>
    <n v="1483460"/>
    <n v="142658"/>
    <n v="43196"/>
    <s v="bicycle"/>
    <s v="Baked By Melissa"/>
    <x v="7"/>
    <m/>
    <m/>
    <m/>
    <m/>
    <n v="40.753776700000003"/>
    <n v="-73.988846199999998"/>
    <n v="40.756464200000003"/>
    <n v="-73.997280000000003"/>
    <d v="2014-10-29T22:08:25"/>
    <d v="2014-10-29T22:18:51"/>
    <d v="2014-10-29T22:23:41"/>
    <d v="2014-10-29T22:30:02"/>
    <n v="1.5011597228294704E-2"/>
    <n v="8.8516461005906794E-3"/>
    <d v="1899-12-30T00:15:17"/>
  </r>
  <r>
    <n v="1431949"/>
    <n v="259341"/>
    <n v="139444"/>
    <s v="bicycle"/>
    <s v="Momoya"/>
    <x v="6"/>
    <s v="Spicy Tuna"/>
    <n v="2"/>
    <s v="Roll"/>
    <d v="1899-12-30T00:05:11"/>
    <n v="40.784077256376399"/>
    <n v="-73.9776224098444"/>
    <n v="40.774774899999997"/>
    <n v="-73.964899900000006"/>
    <d v="2014-10-23T19:40:49"/>
    <d v="2014-10-23T20:09:19"/>
    <d v="2014-10-23T20:17:08"/>
    <d v="2014-10-23T20:25:35"/>
    <n v="3.109247685642913E-2"/>
    <n v="1.5760586629129658E-2"/>
    <d v="1899-12-30T00:31:08"/>
  </r>
  <r>
    <n v="1481376"/>
    <n v="139639"/>
    <n v="154990"/>
    <s v="bicycle"/>
    <s v="Sushi of Gari 46"/>
    <x v="6"/>
    <s v="California Roll"/>
    <n v="2"/>
    <s v="Rolls"/>
    <m/>
    <n v="40.760654436198898"/>
    <n v="-73.989582752602004"/>
    <n v="40.744783300000002"/>
    <n v="-73.986007400000005"/>
    <d v="2014-10-29T19:15:43"/>
    <d v="2014-10-29T19:39:24"/>
    <d v="2014-10-29T20:25:03"/>
    <d v="2014-10-29T20:36:46"/>
    <n v="5.628577546303859E-2"/>
    <n v="1.6268869366754958E-2"/>
    <d v="1899-12-30T01:09:21"/>
  </r>
  <r>
    <n v="1325048"/>
    <n v="333216"/>
    <n v="47163"/>
    <s v="bicycle"/>
    <s v="Shake Shack"/>
    <x v="2"/>
    <s v="ShackBurger"/>
    <n v="2"/>
    <s v="Burgers"/>
    <m/>
    <n v="40.780825773220101"/>
    <n v="-73.976483345031696"/>
    <n v="40.791969999999999"/>
    <n v="-73.966903000000002"/>
    <d v="2014-10-09T18:48:26"/>
    <d v="2014-10-09T18:49:31"/>
    <d v="2014-10-09T19:10:52"/>
    <d v="2014-10-09T19:21:06"/>
    <n v="2.268502314836951E-2"/>
    <n v="1.4696149204743637E-2"/>
    <d v="1899-12-30T00:22:26"/>
  </r>
  <r>
    <n v="1406184"/>
    <n v="138630"/>
    <n v="147300"/>
    <s v="bicycle"/>
    <s v="Insomnia Cookies"/>
    <x v="7"/>
    <s v="Sugar"/>
    <n v="1"/>
    <s v="Cookies and Brownies"/>
    <m/>
    <n v="40.729790899999998"/>
    <n v="-74.000589300000001"/>
    <n v="40.732472999999999"/>
    <n v="-73.983729999999994"/>
    <d v="2014-10-19T23:16:27"/>
    <d v="2014-10-19T23:20:19"/>
    <d v="2014-10-19T23:29:58"/>
    <d v="2014-10-19T23:40:29"/>
    <n v="1.6696956015948672E-2"/>
    <n v="1.7071310930922987E-2"/>
    <d v="1899-12-30T00:13:32"/>
  </r>
  <r>
    <n v="1473562"/>
    <n v="124875"/>
    <n v="174053"/>
    <s v="van"/>
    <s v="Shake Shack"/>
    <x v="2"/>
    <s v="Shackburger"/>
    <n v="4"/>
    <s v="Burgers"/>
    <m/>
    <n v="40.758456774983799"/>
    <n v="-73.989140466129399"/>
    <n v="40.764419599999997"/>
    <n v="-73.979598100000004"/>
    <d v="2014-10-28T13:59:53"/>
    <d v="2014-10-28T14:01:15"/>
    <d v="2014-10-28T14:29:35"/>
    <d v="2014-10-28T14:40:51"/>
    <n v="2.8447858800063841E-2"/>
    <n v="1.1252201274471534E-2"/>
    <d v="1899-12-30T00:29:42"/>
  </r>
  <r>
    <n v="1469909"/>
    <n v="41096"/>
    <n v="53990"/>
    <s v="bicycle"/>
    <s v="Roast Kitchen"/>
    <x v="8"/>
    <m/>
    <m/>
    <m/>
    <d v="1899-12-30T00:04:11"/>
    <n v="40.734661000000003"/>
    <n v="-73.992148999999998"/>
    <n v="40.735568261341797"/>
    <n v="-74.006970825538403"/>
    <d v="2014-10-27T19:30:47"/>
    <d v="2014-10-27T19:39:53"/>
    <d v="2014-10-27T19:43:55"/>
    <d v="2014-10-27T19:53:24"/>
    <n v="1.5697719907620922E-2"/>
    <n v="1.4849566843286499E-2"/>
    <d v="1899-12-30T00:08:57"/>
  </r>
  <r>
    <n v="1298951"/>
    <n v="42065"/>
    <n v="59184"/>
    <s v="car"/>
    <s v="The Coffee Bean &amp; Tea Leaf"/>
    <x v="8"/>
    <m/>
    <m/>
    <m/>
    <m/>
    <n v="40.729187963659797"/>
    <n v="-74.001261158769097"/>
    <n v="40.727404999999997"/>
    <n v="-73.991802000000007"/>
    <d v="2014-10-05T09:55:30"/>
    <d v="2014-10-05T10:11:13"/>
    <d v="2014-10-05T10:20:04"/>
    <d v="2014-10-05T10:35:08"/>
    <n v="2.7529432874871418E-2"/>
    <n v="9.6257282338022294E-3"/>
    <d v="1899-12-30T00:24:34"/>
  </r>
  <r>
    <n v="1411442"/>
    <n v="389155"/>
    <n v="90681"/>
    <s v="bicycle"/>
    <s v="The Meatball Shop"/>
    <x v="16"/>
    <s v="White Beans"/>
    <n v="1"/>
    <s v="Stick To Your Bones"/>
    <d v="1899-12-30T00:06:34"/>
    <n v="40.745963108098799"/>
    <n v="-74.001697291846"/>
    <n v="40.741900999999999"/>
    <n v="-74.001361000000003"/>
    <d v="2014-10-20T21:16:01"/>
    <d v="2014-10-20T21:16:55"/>
    <d v="2014-10-20T21:39:14"/>
    <d v="2014-10-20T21:44:12"/>
    <n v="1.9579050924221519E-2"/>
    <n v="4.0760047119726955E-3"/>
    <d v="1899-12-30T00:16:40"/>
  </r>
  <r>
    <n v="1356939"/>
    <n v="41249"/>
    <n v="106964"/>
    <s v="bicycle"/>
    <s v="Kambi Ramen House"/>
    <x v="4"/>
    <s v="Basic"/>
    <n v="1"/>
    <s v="Pork Broth"/>
    <d v="1899-12-30T00:03:47"/>
    <n v="40.731521844863899"/>
    <n v="-73.98287449"/>
    <n v="40.724736999999998"/>
    <n v="-73.981437999999997"/>
    <d v="2014-10-13T19:35:25"/>
    <m/>
    <m/>
    <d v="2014-10-13T20:10:46"/>
    <n v="2.4542407401895616E-2"/>
    <n v="6.9352450098980334E-3"/>
    <n v="-41925.818897418983"/>
  </r>
  <r>
    <n v="1369404"/>
    <n v="86233"/>
    <n v="118659"/>
    <s v="walker"/>
    <s v="Sushi of Gari 46"/>
    <x v="6"/>
    <s v="Tuna Carpaccio Sushi"/>
    <n v="1"/>
    <s v="Sushi"/>
    <d v="1899-12-30T00:23:58"/>
    <n v="40.760654436198898"/>
    <n v="-73.989582752602004"/>
    <n v="40.7375647"/>
    <n v="-74.008859599999994"/>
    <d v="2014-10-15T20:23:50"/>
    <d v="2014-10-15T21:13:00"/>
    <d v="2014-10-15T21:30:49"/>
    <d v="2014-10-15T21:48:31"/>
    <n v="5.8809745372855105E-2"/>
    <n v="3.0078775961466239E-2"/>
    <d v="1899-12-30T00:43:01"/>
  </r>
  <r>
    <n v="1313214"/>
    <n v="180821"/>
    <n v="142140"/>
    <s v="car"/>
    <s v="Sushi Yasaka"/>
    <x v="8"/>
    <s v="Yellow Tail"/>
    <n v="1"/>
    <s v="Sushi &amp; Sashimi a la Carte"/>
    <d v="1899-12-30T00:06:10"/>
    <n v="40.779411000000003"/>
    <n v="-73.983542999999997"/>
    <n v="40.723676400000002"/>
    <n v="-74.010723499999997"/>
    <d v="2014-10-07T13:30:05"/>
    <d v="2014-10-07T13:34:02"/>
    <d v="2014-10-07T13:44:22"/>
    <d v="2014-10-07T15:02:28"/>
    <n v="6.4159988425672054E-2"/>
    <n v="6.2009073669988896E-2"/>
    <d v="1899-12-30T00:08:07"/>
  </r>
  <r>
    <n v="1307915"/>
    <n v="142971"/>
    <n v="69993"/>
    <s v="bicycle"/>
    <s v="Juice Generation"/>
    <x v="3"/>
    <s v="Coco Acai"/>
    <n v="1"/>
    <s v="Protein Smoothies"/>
    <m/>
    <n v="40.737467185971902"/>
    <n v="-74.001847617530501"/>
    <n v="40.754493500000002"/>
    <n v="-73.997579599999995"/>
    <d v="2014-10-06T13:37:11"/>
    <d v="2014-10-06T13:37:54"/>
    <d v="2014-10-06T13:45:14"/>
    <d v="2014-10-06T13:55:36"/>
    <n v="1.278832175739808E-2"/>
    <n v="1.7553100666953821E-2"/>
    <d v="1899-12-30T00:08:03"/>
  </r>
  <r>
    <n v="1313734"/>
    <n v="125510"/>
    <n v="140684"/>
    <s v="bicycle"/>
    <s v="Blue Ribbon Sushi Izakaya"/>
    <x v="4"/>
    <s v="Dragon"/>
    <n v="1"/>
    <s v="Maki"/>
    <d v="1899-12-30T00:05:52"/>
    <n v="40.721979579708403"/>
    <n v="-73.988148214155601"/>
    <n v="40.726125799999998"/>
    <n v="-73.995661400000003"/>
    <d v="2014-10-07T15:23:45"/>
    <d v="2014-10-07T15:30:52"/>
    <d v="2014-10-07T15:43:13"/>
    <d v="2014-10-07T15:51:01"/>
    <n v="1.8930509257188533E-2"/>
    <n v="8.5813229888499348E-3"/>
    <d v="1899-12-30T00:13:36"/>
  </r>
  <r>
    <n v="1401992"/>
    <n v="348096"/>
    <n v="165094"/>
    <s v="bicycle"/>
    <s v="The Meatball Shop"/>
    <x v="16"/>
    <s v="Chicken"/>
    <n v="1"/>
    <s v="Naked Balls"/>
    <d v="1899-12-30T00:13:44"/>
    <n v="40.721545124764702"/>
    <n v="-73.988842426716104"/>
    <n v="40.720866181753998"/>
    <n v="-74.001728740503694"/>
    <d v="2014-10-19T19:10:27"/>
    <d v="2014-10-19T19:22:21"/>
    <d v="2014-10-19T19:38:41"/>
    <d v="2014-10-19T20:09:15"/>
    <n v="4.082815971923992E-2"/>
    <n v="1.2904187174867228E-2"/>
    <d v="1899-12-30T00:14:30"/>
  </r>
  <r>
    <n v="1458371"/>
    <n v="133844"/>
    <n v="31230"/>
    <s v="car"/>
    <s v="Prince Street Pizza"/>
    <x v="1"/>
    <s v="Bottled Beverages"/>
    <n v="2"/>
    <s v="Beverages"/>
    <d v="1899-12-30T00:10:12"/>
    <n v="40.723079523456803"/>
    <n v="-73.994615077972398"/>
    <n v="40.718821110757602"/>
    <n v="-73.982805619131895"/>
    <d v="2014-10-26T14:22:11"/>
    <d v="2014-10-26T14:44:19"/>
    <d v="2014-10-26T14:54:40"/>
    <d v="2014-10-26T15:09:16"/>
    <n v="3.2699664348911028E-2"/>
    <n v="1.2553780180577052E-2"/>
    <d v="1899-12-30T00:22:17"/>
  </r>
  <r>
    <n v="1404964"/>
    <n v="303548"/>
    <n v="154007"/>
    <s v="bicycle"/>
    <s v="J. G. Melon"/>
    <x v="2"/>
    <s v="Cheeseburger"/>
    <n v="1"/>
    <s v="Main Menu"/>
    <m/>
    <n v="40.7711352092903"/>
    <n v="-73.959623103066605"/>
    <n v="40.766779499999998"/>
    <n v="-73.9550512"/>
    <d v="2014-10-19T21:37:10"/>
    <d v="2014-10-19T21:43:10"/>
    <d v="2014-10-19T22:16:00"/>
    <d v="2014-10-19T22:24:35"/>
    <n v="3.2928657405136619E-2"/>
    <n v="6.3146259645405992E-3"/>
    <d v="1899-12-30T00:38:49"/>
  </r>
  <r>
    <n v="1450017"/>
    <n v="139639"/>
    <n v="140096"/>
    <s v="bicycle"/>
    <s v="Hu Kitchen"/>
    <x v="33"/>
    <s v="Raw Nut Brownie"/>
    <n v="1"/>
    <s v="Sweet Treats"/>
    <m/>
    <n v="40.735676762018002"/>
    <n v="-73.993829528068602"/>
    <n v="40.744783300000002"/>
    <n v="-73.986007400000005"/>
    <d v="2014-10-25T18:58:08"/>
    <d v="2014-10-25T19:01:31"/>
    <d v="2014-10-25T19:10:18"/>
    <d v="2014-10-25T19:18:13"/>
    <n v="1.395424768270459E-2"/>
    <n v="1.2004779112467069E-2"/>
    <d v="1899-12-30T00:12:11"/>
  </r>
  <r>
    <n v="1488450"/>
    <n v="321415"/>
    <n v="67103"/>
    <s v="truck"/>
    <s v="Philippe Chow"/>
    <x v="30"/>
    <m/>
    <m/>
    <m/>
    <d v="1899-12-30T00:15:34"/>
    <n v="40.764084531354698"/>
    <n v="-73.970499798529701"/>
    <n v="40.7606331"/>
    <n v="-73.999424500000003"/>
    <d v="2014-10-30T18:24:27"/>
    <d v="2014-10-30T18:56:38"/>
    <d v="2014-10-30T19:15:57"/>
    <d v="2014-10-30T19:50:15"/>
    <n v="5.9577800930128433E-2"/>
    <n v="2.9129894156043477E-2"/>
    <d v="1899-12-30T00:35:56"/>
  </r>
  <r>
    <n v="1375728"/>
    <n v="150840"/>
    <n v="109259"/>
    <s v="bicycle"/>
    <s v="Momofuku Noodle Bar"/>
    <x v="8"/>
    <s v="Spicy Miso Ramen"/>
    <n v="2"/>
    <s v="Bowls"/>
    <m/>
    <n v="40.729110403548901"/>
    <n v="-73.984245455566395"/>
    <n v="40.728534799999998"/>
    <n v="-74.007382500000006"/>
    <d v="2014-10-16T20:04:33"/>
    <d v="2014-10-16T20:35:36"/>
    <d v="2014-10-16T21:27:40"/>
    <d v="2014-10-16T21:31:00"/>
    <n v="6.0026689810911193E-2"/>
    <n v="2.3144203260609078E-2"/>
    <d v="1899-12-30T01:23:06"/>
  </r>
  <r>
    <n v="1385537"/>
    <n v="147468"/>
    <n v="118095"/>
    <s v="bicycle"/>
    <s v="Tamarind TriBeCa"/>
    <x v="5"/>
    <s v="Cucumber Raita"/>
    <n v="1"/>
    <s v="Accompaniments"/>
    <d v="1899-12-30T00:07:40"/>
    <n v="40.719268925450301"/>
    <n v="-74.008749884804104"/>
    <n v="40.708030000000001"/>
    <n v="-74.014869000000004"/>
    <d v="2014-10-17T23:05:15"/>
    <d v="2014-10-17T23:46:23"/>
    <d v="2014-10-17T23:58:06"/>
    <d v="2014-10-18T00:12:07"/>
    <n v="4.6441990736639127E-2"/>
    <n v="1.2796758029208252E-2"/>
    <d v="1899-12-30T00:45:12"/>
  </r>
  <r>
    <n v="1462170"/>
    <n v="140530"/>
    <n v="142394"/>
    <s v="bicycle"/>
    <s v="Sushi of Gari 46"/>
    <x v="6"/>
    <s v="Yellowtail &amp; Scallion Roll"/>
    <n v="1"/>
    <s v="Rolls"/>
    <d v="1899-12-30T00:08:58"/>
    <n v="40.760654436198898"/>
    <n v="-73.989582752602004"/>
    <n v="40.747858000000001"/>
    <n v="-73.974722"/>
    <d v="2014-10-26T19:07:46"/>
    <d v="2014-10-26T19:42:30"/>
    <d v="2014-10-26T19:52:51"/>
    <d v="2014-10-26T20:08:44"/>
    <n v="4.2341793974628672E-2"/>
    <n v="1.9610985372755435E-2"/>
    <d v="1899-12-30T00:36:07"/>
  </r>
  <r>
    <n v="1302336"/>
    <n v="361728"/>
    <n v="133293"/>
    <s v="bicycle"/>
    <s v="The Meatball Shop"/>
    <x v="16"/>
    <s v="Chicken"/>
    <n v="1"/>
    <s v="Naked Balls"/>
    <d v="1899-12-30T00:04:55"/>
    <n v="40.721545124764702"/>
    <n v="-73.988842426716104"/>
    <n v="40.753976700000003"/>
    <n v="-73.965048100000004"/>
    <d v="2014-10-05T17:40:53"/>
    <d v="2014-10-05T17:45:59"/>
    <d v="2014-10-05T18:10:49"/>
    <d v="2014-10-05T18:28:28"/>
    <n v="3.3042696763004642E-2"/>
    <n v="4.0224085522426074E-2"/>
    <d v="1899-12-30T00:25:01"/>
  </r>
  <r>
    <n v="1353720"/>
    <n v="133424"/>
    <n v="158791"/>
    <s v="car"/>
    <s v="Starbucks"/>
    <x v="19"/>
    <m/>
    <m/>
    <m/>
    <m/>
    <n v="40.722638491977698"/>
    <n v="-73.998001606428005"/>
    <n v="40.721949600000002"/>
    <n v="-73.9941563"/>
    <d v="2014-10-13T11:03:24"/>
    <d v="2014-10-13T11:12:15"/>
    <d v="2014-10-13T11:23:42"/>
    <d v="2014-10-13T11:25:29"/>
    <n v="1.5334837960836012E-2"/>
    <n v="3.90652706149447E-3"/>
    <d v="1899-12-30T00:20:18"/>
  </r>
  <r>
    <n v="1322720"/>
    <n v="88838"/>
    <n v="49875"/>
    <s v="bicycle"/>
    <s v="sweetgreen"/>
    <x v="20"/>
    <m/>
    <m/>
    <m/>
    <d v="1899-12-30T00:07:08"/>
    <n v="40.745078589413303"/>
    <n v="-73.988821506500202"/>
    <n v="40.723575599999997"/>
    <n v="-73.993094200000002"/>
    <d v="2014-10-09T11:26:40"/>
    <d v="2014-10-09T11:27:45"/>
    <d v="2014-10-09T11:41:37"/>
    <d v="2014-10-09T11:51:43"/>
    <n v="1.7403761572495569E-2"/>
    <n v="2.1923377099617114E-2"/>
    <d v="1899-12-30T00:07:49"/>
  </r>
  <r>
    <n v="1275484"/>
    <n v="51295"/>
    <n v="59989"/>
    <s v="car"/>
    <s v="Luke's Lobster"/>
    <x v="23"/>
    <s v="Lobster Roll"/>
    <n v="1"/>
    <s v="Rolls"/>
    <d v="1899-12-30T00:03:43"/>
    <n v="40.7748328109124"/>
    <n v="-73.954474395363405"/>
    <n v="40.764730258785903"/>
    <n v="-73.964628477349393"/>
    <d v="2014-10-01T20:30:40"/>
    <d v="2014-10-01T20:45:52"/>
    <d v="2014-10-01T20:50:42"/>
    <d v="2014-10-01T20:59:27"/>
    <n v="1.9984050923085306E-2"/>
    <n v="1.4323649690171683E-2"/>
    <d v="1899-12-30T00:16:19"/>
  </r>
  <r>
    <n v="1322723"/>
    <n v="340592"/>
    <n v="144919"/>
    <s v="bicycle"/>
    <s v="sweetgreen"/>
    <x v="20"/>
    <s v="Kale Caesar"/>
    <n v="1"/>
    <s v="Signatures"/>
    <d v="1899-12-30T00:10:09"/>
    <n v="40.721323186970601"/>
    <n v="-74.009732007980304"/>
    <n v="40.715089999999996"/>
    <n v="-74.014191999999994"/>
    <d v="2014-10-09T11:28:32"/>
    <d v="2014-10-09T11:47:13"/>
    <d v="2014-10-09T12:03:33"/>
    <d v="2014-10-09T12:10:22"/>
    <n v="2.9059722219244577E-2"/>
    <n v="7.6644731473344404E-3"/>
    <d v="1899-12-30T00:24:52"/>
  </r>
  <r>
    <n v="1353212"/>
    <n v="68517"/>
    <n v="56776"/>
    <s v="bicycle"/>
    <s v="McDonald's"/>
    <x v="13"/>
    <s v="Chicken McNuggets"/>
    <n v="1"/>
    <s v="Snacks &amp; Sides"/>
    <m/>
    <n v="40.794267011081402"/>
    <n v="-73.972020765060506"/>
    <n v="40.779946000000002"/>
    <n v="-73.981272000000004"/>
    <d v="2014-10-13T02:45:43"/>
    <m/>
    <m/>
    <d v="2014-10-13T03:06:08"/>
    <n v="1.4174328709486872E-2"/>
    <n v="1.7049243569711776E-2"/>
    <n v="-41925.115079363422"/>
  </r>
  <r>
    <n v="1334347"/>
    <n v="131765"/>
    <n v="9549"/>
    <s v="bicycle"/>
    <s v="Mighty Quinn's BBQ"/>
    <x v="10"/>
    <s v="Spare Ribs"/>
    <n v="1"/>
    <s v="Meats"/>
    <m/>
    <n v="40.727518945156902"/>
    <n v="-73.988671302795396"/>
    <n v="40.724454999999999"/>
    <n v="-73.990891099999999"/>
    <d v="2014-10-10T21:29:20"/>
    <d v="2014-10-10T21:41:10"/>
    <d v="2014-10-10T22:01:30"/>
    <d v="2014-10-10T22:05:49"/>
    <n v="2.5336006940051448E-2"/>
    <n v="3.783551182959274E-3"/>
    <d v="1899-12-30T00:32:10"/>
  </r>
  <r>
    <n v="1467240"/>
    <n v="75486"/>
    <n v="124030"/>
    <s v="bicycle"/>
    <s v="Citarella"/>
    <x v="8"/>
    <m/>
    <m/>
    <m/>
    <m/>
    <n v="40.734184073141698"/>
    <n v="-73.999132126463095"/>
    <n v="40.732486000000002"/>
    <n v="-73.996584999999996"/>
    <d v="2014-10-27T09:31:46"/>
    <d v="2014-10-27T09:41:21"/>
    <d v="2014-10-27T09:59:53"/>
    <d v="2014-10-27T10:05:41"/>
    <n v="2.3555138890515082E-2"/>
    <n v="3.0612588282554845E-3"/>
    <d v="1899-12-30T00:28:08"/>
  </r>
  <r>
    <n v="1333442"/>
    <n v="301616"/>
    <n v="57186"/>
    <s v="bicycle"/>
    <s v="Postmates Liquor Store"/>
    <x v="36"/>
    <s v="Durigutti Malbec"/>
    <n v="1"/>
    <s v="Malbec"/>
    <m/>
    <n v="40.779598"/>
    <n v="-73.947388000000004"/>
    <n v="40.780390279583699"/>
    <n v="-73.960183074752507"/>
    <d v="2014-10-10T20:15:29"/>
    <d v="2014-10-10T20:16:03"/>
    <d v="2014-10-10T20:23:22"/>
    <d v="2014-10-10T20:32:33"/>
    <n v="1.1854583332024049E-2"/>
    <n v="1.2819580525933617E-2"/>
    <d v="1899-12-30T00:07:54"/>
  </r>
  <r>
    <n v="1341790"/>
    <n v="373689"/>
    <n v="152676"/>
    <s v="bicycle"/>
    <s v="Bareburger"/>
    <x v="2"/>
    <s v="Country Bacon"/>
    <n v="1"/>
    <s v="Bareburgers"/>
    <d v="1899-12-30T00:21:39"/>
    <n v="40.768488798984301"/>
    <n v="-73.955182186711994"/>
    <n v="40.765697947766498"/>
    <n v="-73.954975022554606"/>
    <d v="2014-10-11T20:59:28"/>
    <d v="2014-10-11T21:19:47"/>
    <d v="2014-10-11T21:40:36"/>
    <d v="2014-10-11T21:46:49"/>
    <n v="3.2873564814508427E-2"/>
    <n v="2.7985295260222927E-3"/>
    <d v="1899-12-30T00:19:29"/>
  </r>
  <r>
    <n v="1460904"/>
    <n v="363452"/>
    <n v="120531"/>
    <s v="car"/>
    <s v="Levain Bakery"/>
    <x v="7"/>
    <s v="Chocolate Chip Walnut"/>
    <n v="2"/>
    <s v="Cookies"/>
    <m/>
    <n v="40.779930093814997"/>
    <n v="-73.980334997177096"/>
    <n v="40.739448899999999"/>
    <n v="-73.987205900000006"/>
    <d v="2014-10-26T17:44:04"/>
    <d v="2014-10-26T17:58:15"/>
    <d v="2014-10-26T18:18:05"/>
    <d v="2014-10-26T18:50:15"/>
    <n v="4.596228009177139E-2"/>
    <n v="4.1060155361241427E-2"/>
    <d v="1899-12-30T00:34:02"/>
  </r>
  <r>
    <n v="1441906"/>
    <n v="365525"/>
    <n v="138061"/>
    <s v="car"/>
    <s v="UVA Wine Bar &amp; Restaurant"/>
    <x v="16"/>
    <s v="Insalata Di Carciofi"/>
    <n v="1"/>
    <s v="Primi"/>
    <d v="1899-12-30T00:02:24"/>
    <n v="40.772256716391396"/>
    <n v="-73.9557027505858"/>
    <n v="40.766811699999998"/>
    <n v="-73.962046900000004"/>
    <d v="2014-10-24T21:53:54"/>
    <m/>
    <m/>
    <d v="2014-10-24T22:53:35"/>
    <n v="4.1449652773735579E-2"/>
    <n v="8.3604087993555884E-3"/>
    <n v="-41936.914091122686"/>
  </r>
  <r>
    <n v="1379154"/>
    <n v="52574"/>
    <n v="145761"/>
    <s v="bicycle"/>
    <s v="Jack's Wife Freda"/>
    <x v="22"/>
    <s v="Tuna Salad"/>
    <n v="1"/>
    <s v="Salads (breakfast/lunch)"/>
    <d v="1899-12-30T00:01:41"/>
    <n v="40.721989949797702"/>
    <n v="-73.997747898101807"/>
    <n v="40.725911000000004"/>
    <n v="-74.004299000000003"/>
    <d v="2014-10-17T11:44:44"/>
    <m/>
    <m/>
    <d v="2014-10-17T12:25:35"/>
    <n v="2.8368159721139818E-2"/>
    <n v="7.6348916671763675E-3"/>
    <n v="-41929.490558055557"/>
  </r>
  <r>
    <n v="1410539"/>
    <n v="130955"/>
    <n v="109259"/>
    <s v="bicycle"/>
    <s v="Momofuku Noodle Bar"/>
    <x v="8"/>
    <s v="Pork Bun"/>
    <n v="1"/>
    <s v="Buns"/>
    <m/>
    <n v="40.729110403548901"/>
    <n v="-73.984245455566395"/>
    <n v="40.759010400000001"/>
    <n v="-73.965096799999998"/>
    <d v="2014-10-20T19:52:26"/>
    <d v="2014-10-20T20:02:31"/>
    <d v="2014-10-20T20:36:38"/>
    <d v="2014-10-20T20:54:24"/>
    <n v="4.3031631939811632E-2"/>
    <n v="3.550606705587496E-2"/>
    <d v="1899-12-30T00:44:13"/>
  </r>
  <r>
    <n v="1437449"/>
    <n v="60022"/>
    <n v="166715"/>
    <s v="bicycle"/>
    <s v="The Mercer Kitchen"/>
    <x v="8"/>
    <s v="Roast Chicken"/>
    <n v="1"/>
    <s v="Lunch/Dinner (Entree)"/>
    <d v="1899-12-30T00:05:22"/>
    <n v="40.724743642155602"/>
    <n v="-73.9986615554824"/>
    <n v="40.720235040197402"/>
    <n v="-74.006151251029294"/>
    <d v="2014-10-24T15:08:44"/>
    <d v="2014-10-24T15:08:22"/>
    <d v="2014-10-24T15:36:12"/>
    <d v="2014-10-24T15:44:27"/>
    <n v="2.4801898151054047E-2"/>
    <n v="8.7420267102460616E-3"/>
    <d v="1899-12-30T00:22:06"/>
  </r>
  <r>
    <n v="1315178"/>
    <n v="72339"/>
    <n v="154955"/>
    <s v="bicycle"/>
    <s v="Hatsuhana"/>
    <x v="6"/>
    <s v="Spicy Salmon"/>
    <n v="1"/>
    <s v="Rolls / Handrolls"/>
    <d v="1899-12-30T00:06:42"/>
    <n v="40.756953066484797"/>
    <n v="-73.977232136600094"/>
    <n v="40.757719000000002"/>
    <n v="-73.966089999999994"/>
    <d v="2014-10-07T20:12:51"/>
    <m/>
    <m/>
    <d v="2014-10-07T21:11:50"/>
    <n v="4.0952604162157513E-2"/>
    <n v="1.1168431499767253E-2"/>
    <n v="-41919.846913576395"/>
  </r>
  <r>
    <n v="1446062"/>
    <n v="284455"/>
    <n v="140919"/>
    <s v="bicycle"/>
    <s v="Shake Shack"/>
    <x v="2"/>
    <s v="Shackburger"/>
    <n v="2"/>
    <s v="Burgers"/>
    <m/>
    <n v="40.758456774983799"/>
    <n v="-73.989140466129399"/>
    <n v="40.742706800000001"/>
    <n v="-73.995735499999995"/>
    <d v="2014-10-25T13:31:46"/>
    <d v="2014-10-25T13:43:29"/>
    <d v="2014-10-25T14:07:45"/>
    <d v="2014-10-25T14:21:42"/>
    <n v="3.4670740744331852E-2"/>
    <n v="1.7075016361473166E-2"/>
    <d v="1899-12-30T00:35:58"/>
  </r>
  <r>
    <n v="1313278"/>
    <n v="63147"/>
    <n v="140684"/>
    <s v="bicycle"/>
    <s v="Shake Shack"/>
    <x v="2"/>
    <s v="Shroom Burger"/>
    <n v="1"/>
    <s v="Burgers"/>
    <m/>
    <n v="40.740884357811296"/>
    <n v="-73.988198676721197"/>
    <n v="40.7401916970502"/>
    <n v="-73.988309105154798"/>
    <d v="2014-10-07T13:49:17"/>
    <m/>
    <m/>
    <d v="2014-10-07T14:39:01"/>
    <n v="3.4537199069745839E-2"/>
    <n v="7.0140813290851844E-4"/>
    <n v="-41919.575890729167"/>
  </r>
  <r>
    <n v="1348385"/>
    <n v="275689"/>
    <n v="65763"/>
    <s v="bicycle"/>
    <s v="Nobu Next Door"/>
    <x v="6"/>
    <s v="Spicy Bigeye Tuna Roll"/>
    <n v="1"/>
    <s v="Dinner Sushi Rolls"/>
    <d v="1899-12-30T00:12:47"/>
    <n v="40.719386413349397"/>
    <n v="-74.008692501044905"/>
    <n v="40.7202117"/>
    <n v="-74.002130800000003"/>
    <d v="2014-10-12T18:07:18"/>
    <d v="2014-10-12T18:40:21"/>
    <d v="2014-10-12T18:49:03"/>
    <d v="2014-10-12T18:55:54"/>
    <n v="3.3760486112441868E-2"/>
    <n v="6.6133969076660852E-3"/>
    <d v="1899-12-30T00:28:59"/>
  </r>
  <r>
    <n v="1303882"/>
    <n v="37538"/>
    <n v="124897"/>
    <s v="bicycle"/>
    <s v="Boulton &amp; Watt"/>
    <x v="8"/>
    <m/>
    <m/>
    <m/>
    <d v="1899-12-30T00:04:40"/>
    <n v="40.722323564988699"/>
    <n v="-73.986380392185197"/>
    <n v="40.722579000000003"/>
    <n v="-73.999144000000001"/>
    <d v="2014-10-05T20:00:32"/>
    <d v="2014-10-05T20:07:28"/>
    <d v="2014-10-05T20:24:46"/>
    <d v="2014-10-05T20:31:20"/>
    <n v="2.1396215277491137E-2"/>
    <n v="1.276616353863347E-2"/>
    <d v="1899-12-30T00:19:34"/>
  </r>
  <r>
    <n v="1347110"/>
    <n v="153942"/>
    <n v="20962"/>
    <s v="walker"/>
    <s v="Serafina Meatpacking"/>
    <x v="16"/>
    <m/>
    <m/>
    <m/>
    <d v="1899-12-30T00:21:16"/>
    <n v="40.739612142248099"/>
    <n v="-74.006236460009603"/>
    <n v="40.730068099999997"/>
    <n v="-73.993543599999995"/>
    <d v="2014-10-12T15:36:07"/>
    <d v="2014-10-12T15:51:53"/>
    <d v="2014-10-12T16:25:55"/>
    <d v="2014-10-12T16:37:31"/>
    <n v="4.2640138890419621E-2"/>
    <n v="1.5880725350469901E-2"/>
    <d v="1899-12-30T00:28:32"/>
  </r>
  <r>
    <n v="1356358"/>
    <n v="40086"/>
    <n v="153038"/>
    <s v="bicycle"/>
    <s v="Novecento"/>
    <x v="28"/>
    <s v="Empanadas"/>
    <n v="2"/>
    <s v="Appetizers (dinner)"/>
    <d v="1899-12-30T00:05:36"/>
    <n v="40.7226632817721"/>
    <n v="-74.003591016051601"/>
    <n v="40.774597999999997"/>
    <n v="-73.980270000000004"/>
    <d v="2014-10-13T18:27:53"/>
    <d v="2014-10-13T18:25:22"/>
    <d v="2014-10-13T18:40:06"/>
    <d v="2014-10-13T19:12:21"/>
    <n v="3.0883472223649733E-2"/>
    <n v="5.6930525617545136E-2"/>
    <d v="1899-12-30T00:06:37"/>
  </r>
  <r>
    <n v="1289125"/>
    <n v="110138"/>
    <n v="142394"/>
    <s v="bicycle"/>
    <s v="Saravanaa Bhavan"/>
    <x v="5"/>
    <s v="Mysore Masala Dosa"/>
    <n v="1"/>
    <s v="Dosa Corner"/>
    <d v="1899-12-30T00:07:32"/>
    <n v="40.741604883571803"/>
    <n v="-73.983304239412405"/>
    <n v="40.732362299999998"/>
    <n v="-73.987124800000004"/>
    <d v="2014-10-03T20:49:46"/>
    <d v="2014-10-03T21:01:15"/>
    <d v="2014-10-03T21:21:02"/>
    <d v="2014-10-03T21:31:16"/>
    <n v="2.8817291662562639E-2"/>
    <n v="1.0001101653583245E-2"/>
    <d v="1899-12-30T00:23:44"/>
  </r>
  <r>
    <n v="1470593"/>
    <n v="105317"/>
    <n v="154990"/>
    <s v="bicycle"/>
    <s v="Maoz Vegetarian"/>
    <x v="26"/>
    <s v="Plain Pita"/>
    <n v="2"/>
    <s v="Sides"/>
    <m/>
    <n v="40.736331864488598"/>
    <n v="-73.989615440368695"/>
    <n v="40.722551164198897"/>
    <n v="-74.010302237166997"/>
    <d v="2014-10-27T21:05:26"/>
    <d v="2014-10-27T21:03:10"/>
    <d v="2014-10-27T21:23:28"/>
    <d v="2014-10-27T21:35:42"/>
    <n v="2.102049768291181E-2"/>
    <n v="2.4856614054387466E-2"/>
    <d v="1899-12-30T00:18:02"/>
  </r>
  <r>
    <n v="1397991"/>
    <n v="91817"/>
    <n v="54954"/>
    <s v="bicycle"/>
    <s v="Melt Shop"/>
    <x v="0"/>
    <s v="Shop Tots"/>
    <n v="1"/>
    <s v="Sides &amp; Snacks"/>
    <d v="1899-12-30T00:15:27"/>
    <n v="40.744607141003797"/>
    <n v="-73.990741968154893"/>
    <n v="40.740125407502703"/>
    <n v="-73.990611042896305"/>
    <d v="2014-10-19T13:45:56"/>
    <d v="2014-10-19T14:02:19"/>
    <d v="2014-10-19T14:11:08"/>
    <d v="2014-10-19T14:16:59"/>
    <n v="2.1560729168413673E-2"/>
    <n v="4.4836454585717488E-3"/>
    <d v="1899-12-30T00:09:45"/>
  </r>
  <r>
    <n v="1470667"/>
    <n v="240165"/>
    <n v="172399"/>
    <s v="bicycle"/>
    <s v="16 Handles - Murray Hill"/>
    <x v="11"/>
    <m/>
    <m/>
    <m/>
    <m/>
    <n v="40.742989613196599"/>
    <n v="-73.980222298155496"/>
    <n v="40.748333500000001"/>
    <n v="-73.980940399999994"/>
    <d v="2014-10-27T21:15:28"/>
    <d v="2014-10-27T21:26:35"/>
    <d v="2014-10-27T21:40:43"/>
    <d v="2014-10-27T21:45:46"/>
    <n v="2.1043460648797918E-2"/>
    <n v="5.3919195493485651E-3"/>
    <d v="1899-12-30T00:25:15"/>
  </r>
  <r>
    <n v="1312356"/>
    <n v="72757"/>
    <n v="119794"/>
    <s v="bicycle"/>
    <s v="The Mercer Kitchen"/>
    <x v="8"/>
    <s v="Egg White Omelette"/>
    <n v="1"/>
    <s v="Breakfast (Eggs)"/>
    <d v="1899-12-30T00:05:56"/>
    <n v="40.724743642155602"/>
    <n v="-73.9986615554824"/>
    <n v="40.733269300000003"/>
    <n v="-74.002151100000006"/>
    <d v="2014-10-07T07:53:19"/>
    <d v="2014-10-07T08:34:09"/>
    <d v="2014-10-07T08:47:54"/>
    <d v="2014-10-07T08:59:51"/>
    <n v="4.6203923608118203E-2"/>
    <n v="9.2121529850607824E-3"/>
    <d v="1899-12-30T00:48:39"/>
  </r>
  <r>
    <n v="1467581"/>
    <n v="115841"/>
    <n v="23359"/>
    <s v="bicycle"/>
    <s v="Rubirosa"/>
    <x v="16"/>
    <s v="Broccoli Rabe"/>
    <n v="2"/>
    <s v="Lunch Sides"/>
    <d v="1899-12-30T00:06:18"/>
    <n v="40.722748587419602"/>
    <n v="-73.996061916918705"/>
    <n v="40.726190500000001"/>
    <n v="-73.996497300000001"/>
    <d v="2014-10-27T11:58:14"/>
    <d v="2014-10-27T12:22:30"/>
    <d v="2014-10-27T12:33:53"/>
    <d v="2014-10-27T12:40:03"/>
    <n v="2.9045636576483957E-2"/>
    <n v="3.4693400869026348E-3"/>
    <d v="1899-12-30T00:29:22"/>
  </r>
  <r>
    <n v="1303261"/>
    <n v="41176"/>
    <n v="142140"/>
    <s v="car"/>
    <s v="TAO"/>
    <x v="4"/>
    <s v="Banana Pudding"/>
    <n v="2"/>
    <s v="Desserts"/>
    <d v="1899-12-30T00:05:18"/>
    <n v="40.762857763598497"/>
    <n v="-73.9716190014841"/>
    <n v="40.718401"/>
    <n v="-74.002808999999999"/>
    <d v="2014-10-05T19:08:57"/>
    <d v="2014-10-05T19:50:50"/>
    <d v="2014-10-05T20:00:13"/>
    <d v="2014-10-05T20:24:02"/>
    <n v="5.2137060185486916E-2"/>
    <n v="5.4306719999226517E-2"/>
    <d v="1899-12-30T00:45:59"/>
  </r>
  <r>
    <n v="1315043"/>
    <n v="113926"/>
    <n v="64297"/>
    <s v="bicycle"/>
    <s v="Blue Smoke"/>
    <x v="10"/>
    <s v="Baby Back Ribs"/>
    <n v="1"/>
    <s v="From The Pit"/>
    <d v="1899-12-30T00:04:19"/>
    <n v="40.742334001650697"/>
    <n v="-73.983855195769493"/>
    <n v="40.7389899"/>
    <n v="-74.001095000000007"/>
    <d v="2014-10-07T19:57:21"/>
    <d v="2014-10-07T20:32:06"/>
    <d v="2014-10-07T20:40:26"/>
    <d v="2014-10-07T20:53:17"/>
    <n v="3.8845127310196403E-2"/>
    <n v="1.7561146481839349E-2"/>
    <d v="1899-12-30T00:38:47"/>
  </r>
  <r>
    <n v="1403650"/>
    <n v="367591"/>
    <n v="91932"/>
    <s v="bicycle"/>
    <s v="CariÃ±o"/>
    <x v="8"/>
    <s v="Guacamole, chips, tortillas and salsa chipotle"/>
    <n v="1"/>
    <s v="Botanas"/>
    <d v="1899-12-30T00:26:42"/>
    <n v="40.712588122398998"/>
    <n v="-73.964737235258696"/>
    <n v="40.688013126327803"/>
    <n v="-73.979255985060504"/>
    <d v="2014-10-19T20:41:43"/>
    <m/>
    <m/>
    <d v="2014-10-19T21:55:12"/>
    <n v="5.1035289354331326E-2"/>
    <n v="2.8543379752698564E-2"/>
    <n v="-41931.880839780089"/>
  </r>
  <r>
    <n v="1324941"/>
    <n v="242507"/>
    <n v="57496"/>
    <s v="bicycle"/>
    <s v="Trader Joe's"/>
    <x v="17"/>
    <s v="White Nectarines"/>
    <n v="1"/>
    <s v="Fruits &amp; Vegetables"/>
    <m/>
    <n v="40.74174"/>
    <n v="-73.993650000000002"/>
    <n v="40.773071299999998"/>
    <n v="-73.951711599999996"/>
    <d v="2014-10-09T18:31:29"/>
    <d v="2014-10-09T18:29:31"/>
    <d v="2014-10-09T19:08:21"/>
    <d v="2014-10-09T19:37:29"/>
    <n v="4.582910879253177E-2"/>
    <n v="5.2349591729548527E-2"/>
    <d v="1899-12-30T00:36:52"/>
  </r>
  <r>
    <n v="1304541"/>
    <n v="337667"/>
    <n v="139345"/>
    <s v="bicycle"/>
    <s v="Sushi by Gari (archived)"/>
    <x v="8"/>
    <s v="Ebi Shumai"/>
    <n v="2"/>
    <s v="Additional Appetizers"/>
    <d v="1899-12-30T00:07:05"/>
    <n v="40.771393000000003"/>
    <n v="-73.952760999999995"/>
    <n v="40.7765968"/>
    <n v="-73.9763193"/>
    <d v="2014-10-05T20:53:54"/>
    <d v="2014-10-05T20:53:20"/>
    <d v="2014-10-05T21:14:24"/>
    <d v="2014-10-05T21:34:43"/>
    <n v="2.8351493048830889E-2"/>
    <n v="2.4126189780613781E-2"/>
    <d v="1899-12-30T00:13:25"/>
  </r>
  <r>
    <n v="1470889"/>
    <n v="164131"/>
    <n v="158962"/>
    <s v="bicycle"/>
    <s v="Gari"/>
    <x v="6"/>
    <m/>
    <m/>
    <m/>
    <d v="1899-12-30T00:06:44"/>
    <n v="40.780960510223302"/>
    <n v="-73.975963743086993"/>
    <n v="40.770499600000001"/>
    <n v="-73.981546499999993"/>
    <d v="2014-10-27T21:41:44"/>
    <d v="2014-10-27T22:16:09"/>
    <d v="2014-10-27T22:26:22"/>
    <d v="2014-10-27T22:33:57"/>
    <n v="3.6254305559850764E-2"/>
    <n v="1.1857395053283079E-2"/>
    <d v="1899-12-30T00:37:53"/>
  </r>
  <r>
    <n v="1446299"/>
    <n v="167853"/>
    <n v="66004"/>
    <s v="bicycle"/>
    <s v="Doughnut Plant Chelsea"/>
    <x v="32"/>
    <s v="Tres Leches"/>
    <n v="1"/>
    <s v="Cake Dougnhuts"/>
    <m/>
    <n v="40.744563916288797"/>
    <n v="-73.996630052861306"/>
    <n v="40.7606982"/>
    <n v="-73.966848499999998"/>
    <d v="2014-10-25T13:58:54"/>
    <d v="2014-10-25T14:04:37"/>
    <d v="2014-10-25T14:14:27"/>
    <d v="2014-10-25T14:35:36"/>
    <n v="2.5483171302767005E-2"/>
    <n v="3.3871167705063099E-2"/>
    <d v="1899-12-30T00:15:33"/>
  </r>
  <r>
    <n v="1415370"/>
    <n v="106746"/>
    <n v="20962"/>
    <s v="walker"/>
    <s v="Nobu Next Door"/>
    <x v="6"/>
    <s v="Shrimp Tempura Roll"/>
    <n v="1"/>
    <s v="Dinner Sushi Rolls"/>
    <d v="1899-12-30T00:08:48"/>
    <n v="40.719386413349397"/>
    <n v="-74.008692501044905"/>
    <n v="40.774573699999998"/>
    <n v="-73.990978600000005"/>
    <d v="2014-10-21T18:04:09"/>
    <d v="2014-10-21T18:20:05"/>
    <d v="2014-10-21T18:54:22"/>
    <d v="2014-10-21T19:23:43"/>
    <n v="5.5254016209801193E-2"/>
    <n v="5.796049428778207E-2"/>
    <d v="1899-12-30T00:41:25"/>
  </r>
  <r>
    <n v="1487736"/>
    <n v="1311"/>
    <n v="166619"/>
    <s v="bicycle"/>
    <s v="Chipotle Mexican Grill $1.99 Delivery"/>
    <x v="9"/>
    <s v="Burrito Bowl"/>
    <n v="1"/>
    <s v="Entree"/>
    <m/>
    <n v="40.752425279402999"/>
    <n v="-73.994156640656698"/>
    <n v="40.774577999999998"/>
    <n v="-73.989997799999998"/>
    <d v="2014-10-30T16:58:06"/>
    <d v="2014-10-30T16:58:07"/>
    <d v="2014-10-30T17:14:30"/>
    <d v="2014-10-30T17:34:24"/>
    <n v="2.5205763886333443E-2"/>
    <n v="2.2539720172542771E-2"/>
    <d v="1899-12-30T00:16:24"/>
  </r>
  <r>
    <n v="1365777"/>
    <n v="110692"/>
    <n v="138208"/>
    <s v="bicycle"/>
    <s v="460 park ave south"/>
    <x v="8"/>
    <m/>
    <m/>
    <m/>
    <m/>
    <n v="40.745182642150702"/>
    <n v="-73.982787716392707"/>
    <n v="40.745060500000001"/>
    <n v="-73.983018799999996"/>
    <d v="2014-10-15T11:59:08"/>
    <d v="2014-10-15T12:00:35"/>
    <d v="2014-10-15T12:11:26"/>
    <d v="2014-10-15T12:32:27"/>
    <n v="2.3139479169913102E-2"/>
    <n v="2.6137776978119384E-4"/>
    <d v="1899-12-30T00:12:19"/>
  </r>
  <r>
    <n v="1356544"/>
    <n v="377025"/>
    <n v="127402"/>
    <s v="scooter"/>
    <s v="Ruay Thai"/>
    <x v="44"/>
    <s v="Kwiteau Kee Mow"/>
    <n v="1"/>
    <s v="Noodle Dishes"/>
    <d v="1899-12-30T00:03:22"/>
    <n v="40.744884226647699"/>
    <n v="-73.975642338877805"/>
    <n v="40.734141200000003"/>
    <n v="-73.9818018"/>
    <d v="2014-10-13T18:52:47"/>
    <d v="2014-10-13T19:03:45"/>
    <d v="2014-10-13T19:13:05"/>
    <d v="2014-10-13T19:30:33"/>
    <n v="2.6225486108160112E-2"/>
    <n v="1.2383520616889304E-2"/>
    <d v="1899-12-30T00:16:56"/>
  </r>
  <r>
    <n v="1369103"/>
    <n v="59217"/>
    <n v="163947"/>
    <s v="bicycle"/>
    <s v="Jack's Wife Freda"/>
    <x v="22"/>
    <s v="Hand-Cut Fries"/>
    <n v="1"/>
    <s v="Sides"/>
    <d v="1899-12-30T00:03:46"/>
    <n v="40.721989949797702"/>
    <n v="-73.997747898101807"/>
    <n v="40.716000000000001"/>
    <n v="-74.012608999999998"/>
    <d v="2014-10-15T19:57:57"/>
    <d v="2014-10-15T20:03:29"/>
    <d v="2014-10-15T20:23:19"/>
    <d v="2014-10-15T20:36:33"/>
    <n v="2.6807824069692288E-2"/>
    <n v="1.6022853934533617E-2"/>
    <d v="1899-12-30T00:21:36"/>
  </r>
  <r>
    <n v="1310468"/>
    <n v="87727"/>
    <n v="3296"/>
    <s v="bicycle"/>
    <s v="Blue Ribbon Sushi"/>
    <x v="4"/>
    <s v="Spicy Tuna &amp; Tempura Flakes"/>
    <n v="1"/>
    <s v="Maki (Special Rolls)"/>
    <d v="1899-12-30T00:02:27"/>
    <n v="40.7261096570601"/>
    <n v="-74.002491863200504"/>
    <n v="40.720241459335597"/>
    <n v="-73.994944838094995"/>
    <d v="2014-10-06T21:09:26"/>
    <d v="2014-10-06T21:21:13"/>
    <d v="2014-10-06T21:46:03"/>
    <d v="2014-10-06T21:54:55"/>
    <n v="3.1589270831318572E-2"/>
    <n v="9.5599860082037445E-3"/>
    <d v="1899-12-30T00:34:09"/>
  </r>
  <r>
    <n v="1355405"/>
    <n v="94524"/>
    <n v="33252"/>
    <s v="bicycle"/>
    <s v="The Meatball Shop"/>
    <x v="16"/>
    <s v="Chicken"/>
    <n v="2"/>
    <s v="Naked Balls"/>
    <d v="1899-12-30T00:05:06"/>
    <n v="40.771491247520302"/>
    <n v="-73.956334145089798"/>
    <n v="40.774756718170799"/>
    <n v="-73.945676944252796"/>
    <d v="2014-10-13T15:17:30"/>
    <d v="2014-10-13T15:24:30"/>
    <d v="2014-10-13T15:35:20"/>
    <d v="2014-10-13T15:45:15"/>
    <n v="1.9269155091024004E-2"/>
    <n v="1.1146265215284444E-2"/>
    <d v="1899-12-30T00:12:44"/>
  </r>
  <r>
    <n v="1475127"/>
    <n v="142356"/>
    <n v="124897"/>
    <s v="bicycle"/>
    <s v="Blue Ribbon Sushi"/>
    <x v="4"/>
    <s v="Oshinko"/>
    <n v="1"/>
    <s v="Appetizers"/>
    <d v="1899-12-30T00:07:50"/>
    <n v="40.7261096570601"/>
    <n v="-74.002491863200504"/>
    <n v="40.734791800000004"/>
    <n v="-73.9784504"/>
    <d v="2014-10-28T18:59:43"/>
    <d v="2014-10-28T19:01:09"/>
    <d v="2014-10-28T19:30:24"/>
    <d v="2014-10-28T19:47:22"/>
    <n v="3.3088553245761432E-2"/>
    <n v="2.5561133755178319E-2"/>
    <d v="1899-12-30T00:22:51"/>
  </r>
  <r>
    <n v="1369115"/>
    <n v="42828"/>
    <n v="96629"/>
    <s v="bicycle"/>
    <s v="Jack's Wife Freda"/>
    <x v="22"/>
    <s v="Greek Salad"/>
    <n v="1"/>
    <s v="Salads"/>
    <d v="1899-12-30T00:05:07"/>
    <n v="40.721989949797702"/>
    <n v="-73.997747898101807"/>
    <n v="40.725517000000004"/>
    <n v="-74.010013000000001"/>
    <d v="2014-10-15T19:58:27"/>
    <d v="2014-10-15T20:33:04"/>
    <d v="2014-10-15T20:46:53"/>
    <d v="2014-10-15T20:58:19"/>
    <n v="4.1577777774364222E-2"/>
    <n v="1.2762163127880623E-2"/>
    <d v="1899-12-30T00:43:19"/>
  </r>
  <r>
    <n v="1316610"/>
    <n v="63020"/>
    <n v="118095"/>
    <s v="bicycle"/>
    <s v="Momofuku Milk Bar"/>
    <x v="11"/>
    <s v="B'day Cake Truffles"/>
    <n v="1"/>
    <s v="Cake Truffles"/>
    <m/>
    <n v="40.731795470614898"/>
    <n v="-73.985672593116803"/>
    <n v="40.722057622007398"/>
    <n v="-73.996772596378193"/>
    <d v="2014-10-07T23:28:51"/>
    <d v="2014-10-07T23:42:16"/>
    <d v="2014-10-07T23:51:35"/>
    <d v="2014-10-08T00:03:49"/>
    <n v="2.4278935183247086E-2"/>
    <n v="1.4766034264671907E-2"/>
    <d v="1899-12-30T00:22:44"/>
  </r>
  <r>
    <n v="1278588"/>
    <n v="186364"/>
    <n v="123427"/>
    <s v="bicycle"/>
    <s v="$10 Blue Ribbon Fried Chicken Sandwich"/>
    <x v="8"/>
    <s v="Mighty Quinn's Pulled Pork Sandwich"/>
    <n v="3"/>
    <s v="Today's Special"/>
    <m/>
    <n v="40.724339999999998"/>
    <n v="-73.990960000000001"/>
    <n v="40.7262130785587"/>
    <n v="-74.007299248964699"/>
    <d v="2014-10-02T12:31:08"/>
    <d v="2014-10-02T12:28:30"/>
    <d v="2014-10-02T12:31:49"/>
    <d v="2014-10-02T12:46:15"/>
    <n v="1.0502569442905951E-2"/>
    <n v="1.644626036573232E-2"/>
    <d v="1899-12-30T00:00:41"/>
  </r>
  <r>
    <n v="1432416"/>
    <n v="181823"/>
    <n v="157175"/>
    <s v="bicycle"/>
    <s v="Umami Burger"/>
    <x v="2"/>
    <m/>
    <m/>
    <m/>
    <m/>
    <n v="40.734445802809702"/>
    <n v="-73.998713493347196"/>
    <n v="40.741243500000003"/>
    <n v="-73.991319700000005"/>
    <d v="2014-10-23T20:26:35"/>
    <d v="2014-10-23T20:32:58"/>
    <d v="2014-10-23T20:55:49"/>
    <d v="2014-10-23T21:03:38"/>
    <n v="2.5731851848831866E-2"/>
    <n v="1.0043747664691171E-2"/>
    <d v="1899-12-30T00:29:14"/>
  </r>
  <r>
    <n v="1445414"/>
    <n v="127903"/>
    <n v="174186"/>
    <s v="van"/>
    <s v="Postmates Liquor Store"/>
    <x v="36"/>
    <s v="Macallan 12yr Sherry Oak Single Malt Scotch Whisky (750ml)"/>
    <n v="1"/>
    <s v="Whiskey"/>
    <m/>
    <n v="40.779598"/>
    <n v="-73.947388000000004"/>
    <n v="40.732246000000004"/>
    <n v="-73.986238"/>
    <d v="2014-10-25T12:22:33"/>
    <d v="2014-10-25T12:26:35"/>
    <d v="2014-10-25T12:37:30"/>
    <d v="2014-10-25T12:58:51"/>
    <n v="2.520734954305226E-2"/>
    <n v="6.1249770644463616E-2"/>
    <d v="1899-12-30T00:14:56"/>
  </r>
  <r>
    <n v="1347222"/>
    <n v="63890"/>
    <n v="32130"/>
    <s v="bicycle"/>
    <s v="Blue Ribbon Sushi"/>
    <x v="4"/>
    <s v="Sushi Deluxe"/>
    <n v="1"/>
    <s v="Platters"/>
    <d v="1899-12-30T00:04:05"/>
    <n v="40.7261096570601"/>
    <n v="-74.002491863200504"/>
    <n v="40.739013114446699"/>
    <n v="-73.9877413134123"/>
    <d v="2014-10-12T15:49:00"/>
    <m/>
    <m/>
    <d v="2014-10-12T16:19:48"/>
    <n v="2.1394953706476372E-2"/>
    <n v="1.9597906306084361E-2"/>
    <n v="-41924.661864664347"/>
  </r>
  <r>
    <n v="1462897"/>
    <n v="176234"/>
    <n v="172399"/>
    <s v="bicycle"/>
    <s v="Prosperity Dumpling"/>
    <x v="30"/>
    <s v="Chives and Pork Fried Dumplings"/>
    <n v="4"/>
    <s v="Dumplings"/>
    <d v="1899-12-30T00:02:48"/>
    <n v="40.716001252285203"/>
    <n v="-73.993209734266102"/>
    <n v="40.738529100000001"/>
    <n v="-73.972877699999998"/>
    <d v="2014-10-26T19:44:27"/>
    <d v="2014-10-26T19:51:34"/>
    <d v="2014-10-26T20:01:52"/>
    <d v="2014-10-26T20:18:19"/>
    <n v="2.3519398149801418E-2"/>
    <n v="3.0346260726145127E-2"/>
    <d v="1899-12-30T00:14:37"/>
  </r>
  <r>
    <n v="1286545"/>
    <n v="100889"/>
    <n v="124030"/>
    <s v="bicycle"/>
    <s v="Duane Reade"/>
    <x v="15"/>
    <m/>
    <m/>
    <m/>
    <m/>
    <n v="40.763930021909502"/>
    <n v="-73.977461709192696"/>
    <n v="40.764703761771699"/>
    <n v="-73.976054767135196"/>
    <d v="2014-10-03T16:42:56"/>
    <m/>
    <m/>
    <d v="2014-10-03T17:04:19"/>
    <n v="1.4849120372673497E-2"/>
    <n v="1.6056647618710386E-3"/>
    <n v="-41915.696486921297"/>
  </r>
  <r>
    <n v="1307724"/>
    <n v="47386"/>
    <n v="110399"/>
    <s v="bicycle"/>
    <s v="Bubby's "/>
    <x v="0"/>
    <s v="Orange"/>
    <n v="1"/>
    <s v="Fresh Squeezed Juice"/>
    <d v="1899-12-30T00:05:43"/>
    <n v="40.719966017586998"/>
    <n v="-74.008543303190294"/>
    <n v="40.717194900000003"/>
    <n v="-74.005112199999999"/>
    <d v="2014-10-06T12:51:27"/>
    <d v="2014-10-06T13:09:05"/>
    <d v="2014-10-06T13:16:27"/>
    <d v="2014-10-06T13:22:40"/>
    <n v="2.1682939819584135E-2"/>
    <n v="4.4103924749849506E-3"/>
    <d v="1899-12-30T00:19:18"/>
  </r>
  <r>
    <n v="1474244"/>
    <n v="401458"/>
    <n v="3296"/>
    <s v="bicycle"/>
    <s v="Postmates General Store (deprecated)"/>
    <x v="35"/>
    <m/>
    <m/>
    <m/>
    <m/>
    <n v="40.716206444897999"/>
    <n v="-73.959602304229705"/>
    <n v="40.673380899999998"/>
    <n v="-73.973247499999999"/>
    <d v="2014-10-28T15:58:21"/>
    <d v="2014-10-28T15:59:12"/>
    <d v="2014-10-28T16:00:34"/>
    <d v="2014-10-28T16:29:17"/>
    <n v="2.1474571760336403E-2"/>
    <n v="4.4946842641284256E-2"/>
    <d v="1899-12-30T00:02:12"/>
  </r>
  <r>
    <n v="1350184"/>
    <n v="375585"/>
    <n v="103194"/>
    <s v="bicycle"/>
    <s v="TAO"/>
    <x v="4"/>
    <s v="Vegetable Fried Brown Rice"/>
    <n v="1"/>
    <s v="Sophisticated Noodles and Rice"/>
    <d v="1899-12-30T00:05:56"/>
    <n v="40.762857763598497"/>
    <n v="-73.9716190014841"/>
    <n v="40.723324499999997"/>
    <n v="-73.995912799999999"/>
    <d v="2014-10-12T20:26:35"/>
    <m/>
    <m/>
    <d v="2014-10-12T21:30:15"/>
    <n v="4.4216574075107928E-2"/>
    <n v="4.6401159221290705E-2"/>
    <n v="-41924.855909918981"/>
  </r>
  <r>
    <n v="1303031"/>
    <n v="39705"/>
    <n v="30388"/>
    <s v="bicycle"/>
    <s v="Bukhara Grill"/>
    <x v="5"/>
    <s v="Panner Dilruba"/>
    <n v="1"/>
    <s v="Vegetables"/>
    <d v="1899-12-30T00:05:53"/>
    <n v="40.755054095104697"/>
    <n v="-73.970356310501003"/>
    <n v="40.739421"/>
    <n v="-73.987168999999994"/>
    <d v="2014-10-05T18:53:48"/>
    <d v="2014-10-05T18:51:26"/>
    <d v="2014-10-05T19:28:14"/>
    <d v="2014-10-05T19:52:24"/>
    <n v="4.0704733801248949E-2"/>
    <n v="2.2957791504018395E-2"/>
    <d v="1899-12-30T00:28:34"/>
  </r>
  <r>
    <n v="1410204"/>
    <n v="270525"/>
    <n v="43955"/>
    <s v="bicycle"/>
    <s v="Pearl Oyster Bar"/>
    <x v="23"/>
    <s v="New England Clam Chowder"/>
    <n v="1"/>
    <s v="Small Plates"/>
    <d v="1899-12-30T00:05:26"/>
    <n v="40.7314378996168"/>
    <n v="-74.002121946782097"/>
    <n v="40.726064100000002"/>
    <n v="-73.989779299999995"/>
    <d v="2014-10-20T19:10:33"/>
    <d v="2014-10-20T19:24:55"/>
    <d v="2014-10-20T19:43:14"/>
    <d v="2014-10-20T19:54:01"/>
    <n v="3.0188796299626119E-2"/>
    <n v="1.3461747728628402E-2"/>
    <d v="1899-12-30T00:27:15"/>
  </r>
  <r>
    <n v="1461766"/>
    <n v="121565"/>
    <n v="127402"/>
    <s v="scooter"/>
    <s v="Han Dynasty"/>
    <x v="30"/>
    <s v="Double Cooked Style"/>
    <n v="1"/>
    <s v="Entrees"/>
    <m/>
    <n v="40.732213000000002"/>
    <n v="-73.988072000000003"/>
    <n v="40.732428200000001"/>
    <n v="-74.008059399999993"/>
    <d v="2014-10-26T18:42:44"/>
    <m/>
    <m/>
    <d v="2014-10-26T20:04:35"/>
    <n v="5.6835555558791384E-2"/>
    <n v="1.9988558472276971E-2"/>
    <n v="-41938.779675821759"/>
  </r>
  <r>
    <n v="1416489"/>
    <n v="8484"/>
    <n v="39733"/>
    <s v="bicycle"/>
    <s v="sweetgreen"/>
    <x v="20"/>
    <s v="Spicy Sabzi (V)"/>
    <n v="1"/>
    <s v="Signatures"/>
    <d v="1899-12-30T00:19:30"/>
    <n v="40.721323186970601"/>
    <n v="-74.009732007980304"/>
    <n v="40.732506999999998"/>
    <n v="-74.005050999999995"/>
    <d v="2014-10-21T20:05:57"/>
    <d v="2014-10-21T20:33:44"/>
    <d v="2014-10-21T20:54:02"/>
    <d v="2014-10-21T21:02:07"/>
    <n v="3.8999270829663146E-2"/>
    <n v="1.2123923027974185E-2"/>
    <d v="1899-12-30T00:28:35"/>
  </r>
  <r>
    <n v="1390601"/>
    <n v="360964"/>
    <n v="165169"/>
    <s v="walker"/>
    <s v="Five Guys"/>
    <x v="8"/>
    <s v="Cheeseburger"/>
    <n v="1"/>
    <s v="Burgers"/>
    <m/>
    <n v="40.7479762125093"/>
    <n v="-73.992859664659093"/>
    <n v="40.744486157102003"/>
    <n v="-73.993134081659207"/>
    <d v="2014-10-18T17:51:40"/>
    <d v="2014-10-18T18:06:33"/>
    <d v="2014-10-18T18:25:24"/>
    <d v="2014-10-18T18:28:37"/>
    <n v="2.5663101849204395E-2"/>
    <n v="3.5008272502308393E-3"/>
    <d v="1899-12-30T00:33:44"/>
  </r>
  <r>
    <n v="1437453"/>
    <n v="102341"/>
    <n v="91932"/>
    <s v="bicycle"/>
    <s v="Balloon Saloon"/>
    <x v="8"/>
    <m/>
    <m/>
    <m/>
    <m/>
    <n v="40.716732999999998"/>
    <n v="-74.008352000000002"/>
    <n v="40.723838000000001"/>
    <n v="-74.0109219"/>
    <d v="2014-10-24T15:10:13"/>
    <d v="2014-10-24T15:10:52"/>
    <d v="2014-10-24T15:28:42"/>
    <d v="2014-10-24T15:37:29"/>
    <n v="1.8939236106234603E-2"/>
    <n v="7.555488800205238E-3"/>
    <d v="1899-12-30T00:18:29"/>
  </r>
  <r>
    <n v="1281434"/>
    <n v="64151"/>
    <n v="133293"/>
    <s v="bicycle"/>
    <s v="Mile End Deli"/>
    <x v="27"/>
    <s v="Matzo Ball Soup"/>
    <n v="1"/>
    <s v="Soup"/>
    <d v="1899-12-30T00:08:01"/>
    <n v="40.725884686994803"/>
    <n v="-73.992447853088393"/>
    <n v="40.714843399999999"/>
    <n v="-74.0062724"/>
    <d v="2014-10-02T19:35:09"/>
    <d v="2014-10-02T20:06:47"/>
    <d v="2014-10-02T20:17:08"/>
    <d v="2014-10-02T20:25:42"/>
    <n v="3.5111458331812173E-2"/>
    <n v="1.7692600594961881E-2"/>
    <d v="1899-12-30T00:33:59"/>
  </r>
  <r>
    <n v="1274353"/>
    <n v="76150"/>
    <n v="128256"/>
    <s v="bicycle"/>
    <s v="Citarella"/>
    <x v="8"/>
    <m/>
    <m/>
    <m/>
    <m/>
    <n v="40.771913920457898"/>
    <n v="-73.959008938904105"/>
    <n v="40.755251012780498"/>
    <n v="-73.964529661530605"/>
    <d v="2014-10-01T17:55:02"/>
    <d v="2014-10-01T17:58:58"/>
    <d v="2014-10-01T18:17:37"/>
    <d v="2014-10-01T18:28:51"/>
    <n v="2.3484513883886393E-2"/>
    <n v="1.7553656900609192E-2"/>
    <d v="1899-12-30T00:22:35"/>
  </r>
  <r>
    <n v="1281263"/>
    <n v="187308"/>
    <n v="145761"/>
    <s v="bicycle"/>
    <s v="Blue Water Grill"/>
    <x v="8"/>
    <m/>
    <m/>
    <m/>
    <d v="1899-12-30T00:06:38"/>
    <n v="40.736626773991297"/>
    <n v="-73.990885489667505"/>
    <n v="40.729514700000003"/>
    <n v="-73.9971879"/>
    <d v="2014-10-02T19:16:04"/>
    <d v="2014-10-02T19:36:15"/>
    <d v="2014-10-02T19:47:51"/>
    <d v="2014-10-02T19:55:17"/>
    <n v="2.7238599534030072E-2"/>
    <n v="9.5027349987665145E-3"/>
    <d v="1899-12-30T00:25:09"/>
  </r>
  <r>
    <n v="1285292"/>
    <n v="62730"/>
    <n v="144899"/>
    <s v="bicycle"/>
    <s v="Hu Kitchen"/>
    <x v="33"/>
    <s v="Roasted Brussels Sprouts"/>
    <n v="1"/>
    <s v="Prepared Food"/>
    <m/>
    <n v="40.735676762018002"/>
    <n v="-73.993829528068602"/>
    <n v="40.720115999999997"/>
    <n v="-73.999296999999999"/>
    <d v="2014-10-03T13:05:43"/>
    <d v="2014-10-03T13:05:18"/>
    <d v="2014-10-03T13:41:38"/>
    <d v="2014-10-03T13:54:59"/>
    <n v="3.4217418979096692E-2"/>
    <n v="1.6493349080814176E-2"/>
    <d v="1899-12-30T00:35:55"/>
  </r>
  <r>
    <n v="1368927"/>
    <n v="334373"/>
    <n v="53095"/>
    <s v="bicycle"/>
    <s v="La Esquina Taqueria"/>
    <x v="8"/>
    <s v="La Casa"/>
    <n v="2"/>
    <s v="Salads"/>
    <d v="1899-12-30T00:05:40"/>
    <n v="40.721353749744097"/>
    <n v="-73.997525293959001"/>
    <n v="40.735596999999999"/>
    <n v="-74.00909"/>
    <d v="2014-10-15T19:39:31"/>
    <d v="2014-10-15T19:52:36"/>
    <d v="2014-10-15T20:00:26"/>
    <d v="2014-10-15T20:28:07"/>
    <n v="3.375436343048932E-2"/>
    <n v="1.8347005305144035E-2"/>
    <d v="1899-12-30T00:15:15"/>
  </r>
  <r>
    <n v="1393587"/>
    <n v="385559"/>
    <n v="123581"/>
    <s v="bicycle"/>
    <s v="Blue Ribbon Fried Chicken"/>
    <x v="0"/>
    <s v="Spicy Slaw"/>
    <n v="1"/>
    <s v="Sides"/>
    <m/>
    <n v="40.724339999999998"/>
    <n v="-73.990960000000001"/>
    <n v="40.726784000000002"/>
    <n v="-74.00179"/>
    <d v="2014-10-18T21:54:52"/>
    <d v="2014-10-18T22:05:09"/>
    <d v="2014-10-18T22:22:29"/>
    <d v="2014-10-18T22:31:35"/>
    <n v="2.5504236116830725E-2"/>
    <n v="1.110234371653071E-2"/>
    <d v="1899-12-30T00:27:38"/>
  </r>
  <r>
    <n v="1341028"/>
    <n v="349123"/>
    <n v="140919"/>
    <s v="bicycle"/>
    <s v="Shake Shack"/>
    <x v="2"/>
    <s v="Cheese Fries"/>
    <n v="1"/>
    <s v="Fries"/>
    <m/>
    <n v="40.779126065705498"/>
    <n v="-73.954904894578206"/>
    <n v="40.781211900000002"/>
    <n v="-73.948417000000006"/>
    <d v="2014-10-11T19:47:15"/>
    <d v="2014-10-11T19:50:55"/>
    <d v="2014-10-11T20:08:16"/>
    <d v="2014-10-11T20:13:43"/>
    <n v="1.8382210648269393E-2"/>
    <n v="6.8149453968441472E-3"/>
    <d v="1899-12-30T00:21:01"/>
  </r>
  <r>
    <n v="1490287"/>
    <n v="49246"/>
    <n v="156557"/>
    <s v="car"/>
    <s v="Sushi Yasaka"/>
    <x v="8"/>
    <s v="Yasaka's Chef Recommended &quot;Omakase&quot;"/>
    <n v="1"/>
    <s v="Sushi Entrees"/>
    <m/>
    <n v="40.779411000000003"/>
    <n v="-73.983542999999997"/>
    <n v="40.7759231"/>
    <n v="-73.955706199999995"/>
    <d v="2014-10-30T21:07:38"/>
    <d v="2014-10-30T21:08:18"/>
    <d v="2014-10-30T21:49:36"/>
    <d v="2014-10-30T22:03:20"/>
    <n v="3.8687696760462131E-2"/>
    <n v="2.8054462758181326E-2"/>
    <d v="1899-12-30T00:41:58"/>
  </r>
  <r>
    <n v="1324368"/>
    <n v="351561"/>
    <n v="88804"/>
    <s v="bicycle"/>
    <s v="The Kati Roll Company"/>
    <x v="5"/>
    <s v="Chicken Tikka Roll (Daily Special)"/>
    <n v="2"/>
    <s v="Rolls"/>
    <d v="1899-12-30T00:03:14"/>
    <n v="40.7571379348609"/>
    <n v="-73.968272852279696"/>
    <n v="40.774329999999999"/>
    <n v="-73.947928000000005"/>
    <d v="2014-10-09T16:21:54"/>
    <d v="2014-10-09T16:26:37"/>
    <d v="2014-10-09T16:35:57"/>
    <d v="2014-10-09T16:45:31"/>
    <n v="1.639517361036269E-2"/>
    <n v="2.6636067991156451E-2"/>
    <d v="1899-12-30T00:10:49"/>
  </r>
  <r>
    <n v="1396296"/>
    <n v="106352"/>
    <n v="31156"/>
    <s v="bicycle"/>
    <s v="Doughnut Plant LES, Inc."/>
    <x v="32"/>
    <s v="Salted Peanut"/>
    <n v="1"/>
    <s v="Cake Doughnut of the Day"/>
    <m/>
    <n v="40.716240933766798"/>
    <n v="-73.988682031631498"/>
    <n v="40.701525528021797"/>
    <n v="-73.982401555472904"/>
    <d v="2014-10-19T09:44:50"/>
    <d v="2014-10-19T09:47:57"/>
    <d v="2014-10-19T09:59:46"/>
    <d v="2014-10-19T10:15:34"/>
    <n v="2.1342175925383344E-2"/>
    <n v="1.5999610839600806E-2"/>
    <d v="1899-12-30T00:14:56"/>
  </r>
  <r>
    <n v="1490031"/>
    <n v="35432"/>
    <n v="142140"/>
    <s v="car"/>
    <s v="Sushi of Gari 46"/>
    <x v="6"/>
    <s v="Sashimi Special"/>
    <n v="1"/>
    <s v="From the Sushi Bar"/>
    <d v="1899-12-30T00:11:46"/>
    <n v="40.760654436198898"/>
    <n v="-73.989582752602004"/>
    <n v="40.751897999999997"/>
    <n v="-73.985834999999994"/>
    <d v="2014-10-30T20:49:14"/>
    <d v="2014-10-30T21:08:05"/>
    <d v="2014-10-30T21:30:51"/>
    <d v="2014-10-30T21:39:39"/>
    <n v="3.5015543980989605E-2"/>
    <n v="9.5247480004089623E-3"/>
    <d v="1899-12-30T00:29:52"/>
  </r>
  <r>
    <n v="1281654"/>
    <n v="336146"/>
    <n v="81503"/>
    <s v="car"/>
    <s v="Whole Foods Market"/>
    <x v="17"/>
    <s v="Org 1% Milk"/>
    <n v="1"/>
    <s v="Milk &amp; Cream"/>
    <m/>
    <n v="40.767890000000001"/>
    <n v="-73.982399999999998"/>
    <n v="40.749732799999997"/>
    <n v="-73.996150999999998"/>
    <d v="2014-10-02T19:57:10"/>
    <d v="2014-10-02T20:28:01"/>
    <d v="2014-10-02T20:55:35"/>
    <d v="2014-10-02T21:04:13"/>
    <n v="4.65617245354224E-2"/>
    <n v="2.2776608896851659E-2"/>
    <d v="1899-12-30T00:58:25"/>
  </r>
  <r>
    <n v="1293363"/>
    <n v="361121"/>
    <n v="104146"/>
    <s v="van"/>
    <s v="Han Dynasty"/>
    <x v="30"/>
    <s v="Dan Dan Noodle"/>
    <n v="1"/>
    <s v="Noodles"/>
    <d v="1899-12-30T00:14:16"/>
    <n v="40.732213000000002"/>
    <n v="-73.988072000000003"/>
    <n v="40.738813"/>
    <n v="-73.996779000000004"/>
    <d v="2014-10-04T14:24:32"/>
    <d v="2014-10-04T14:48:05"/>
    <d v="2014-10-04T14:53:56"/>
    <d v="2014-10-04T15:02:41"/>
    <n v="2.6492916666029487E-2"/>
    <n v="1.0925742491931806E-2"/>
    <d v="1899-12-30T00:15:08"/>
  </r>
  <r>
    <n v="1342029"/>
    <n v="152353"/>
    <n v="154545"/>
    <s v="bicycle"/>
    <s v="Insomnia Cookies"/>
    <x v="7"/>
    <s v="M&amp;M's"/>
    <n v="2"/>
    <s v="Cookies and Brownies"/>
    <m/>
    <n v="40.729790899999998"/>
    <n v="-74.000589300000001"/>
    <n v="40.736900400000003"/>
    <n v="-73.994162000000003"/>
    <d v="2014-10-11T21:20:14"/>
    <d v="2014-10-11T21:24:52"/>
    <d v="2014-10-11T21:35:38"/>
    <d v="2014-10-11T21:46:17"/>
    <n v="1.8086770833178889E-2"/>
    <n v="9.5841105763686887E-3"/>
    <d v="1899-12-30T00:15:24"/>
  </r>
  <r>
    <n v="1391985"/>
    <n v="80374"/>
    <n v="163674"/>
    <s v="car"/>
    <s v="Shake Shack"/>
    <x v="2"/>
    <s v="ShackBurger"/>
    <n v="5"/>
    <s v="Burgers"/>
    <m/>
    <n v="40.779126065705498"/>
    <n v="-73.954904894578206"/>
    <n v="40.767058900000002"/>
    <n v="-73.956387000000007"/>
    <d v="2014-10-18T20:02:36"/>
    <d v="2014-10-18T20:05:20"/>
    <d v="2014-10-18T20:22:39"/>
    <d v="2014-10-18T20:35:43"/>
    <n v="2.3001759254839271E-2"/>
    <n v="1.2157842104798826E-2"/>
    <d v="1899-12-30T00:20:04"/>
  </r>
  <r>
    <n v="1376727"/>
    <n v="121669"/>
    <n v="102353"/>
    <s v="car"/>
    <s v="Barnes &amp; Noble"/>
    <x v="8"/>
    <m/>
    <m/>
    <m/>
    <m/>
    <n v="40.785870598954801"/>
    <n v="-73.978285789489703"/>
    <n v="40.772269399999999"/>
    <n v="-73.963330299999996"/>
    <d v="2014-10-16T21:33:20"/>
    <d v="2014-10-16T21:41:15"/>
    <d v="2014-10-16T22:01:50"/>
    <d v="2014-10-16T22:05:56"/>
    <n v="2.2638773152721114E-2"/>
    <n v="2.0215322873624399E-2"/>
    <d v="1899-12-30T00:28:30"/>
  </r>
  <r>
    <n v="1274698"/>
    <n v="41409"/>
    <n v="22502"/>
    <s v="bicycle"/>
    <s v="Nobu Next Door"/>
    <x v="6"/>
    <s v="Yellowtail Sashimi with Jalapeno"/>
    <n v="2"/>
    <s v="Dinner Cold Dishes"/>
    <d v="1899-12-30T00:14:00"/>
    <n v="40.719386413349397"/>
    <n v="-74.008692501044905"/>
    <n v="40.721755600000002"/>
    <n v="-74.004034899999994"/>
    <d v="2014-10-01T18:54:17"/>
    <d v="2014-10-01T19:27:30"/>
    <d v="2014-10-01T19:40:17"/>
    <d v="2014-10-01T19:48:19"/>
    <n v="3.7521250000281725E-2"/>
    <n v="5.2255423526139265E-3"/>
    <d v="1899-12-30T00:31:59"/>
  </r>
  <r>
    <n v="1334032"/>
    <n v="81110"/>
    <n v="79847"/>
    <s v="bicycle"/>
    <s v="Hill Country Fried Chicken"/>
    <x v="25"/>
    <s v="Fresh-cut Fries"/>
    <n v="1"/>
    <s v="Sides"/>
    <m/>
    <n v="40.7430754234856"/>
    <n v="-73.989146591960605"/>
    <n v="40.742733100000002"/>
    <n v="-73.980743099999998"/>
    <d v="2014-10-10T21:03:54"/>
    <d v="2014-10-10T21:16:12"/>
    <d v="2014-10-10T21:46:13"/>
    <d v="2014-10-10T21:52:00"/>
    <n v="3.3392662036931142E-2"/>
    <n v="8.4104614915458432E-3"/>
    <d v="1899-12-30T00:42:19"/>
  </r>
  <r>
    <n v="1475653"/>
    <n v="187256"/>
    <n v="106964"/>
    <s v="bicycle"/>
    <s v="California Pizza Kitchen"/>
    <x v="1"/>
    <s v="Chicken Piccata"/>
    <n v="1"/>
    <s v="Specialties"/>
    <d v="1899-12-30T00:09:54"/>
    <n v="40.7446662425236"/>
    <n v="-73.983344413366893"/>
    <n v="40.744081999999999"/>
    <n v="-73.998287000000005"/>
    <d v="2014-10-28T20:09:40"/>
    <d v="2014-10-28T20:23:53"/>
    <d v="2014-10-28T20:37:43"/>
    <d v="2014-10-28T20:48:25"/>
    <n v="2.6914178240986075E-2"/>
    <n v="1.4954003965975944E-2"/>
    <d v="1899-12-30T00:18:10"/>
  </r>
  <r>
    <n v="1288482"/>
    <n v="359768"/>
    <n v="112851"/>
    <s v="walker"/>
    <s v="Blue Ribbon Fried Chicken"/>
    <x v="0"/>
    <s v="Spicy Slaw"/>
    <n v="1"/>
    <s v="Sides"/>
    <m/>
    <n v="40.724339999999998"/>
    <n v="-73.990960000000001"/>
    <n v="40.7365268"/>
    <n v="-73.981501899999998"/>
    <d v="2014-10-03T19:42:17"/>
    <d v="2014-10-03T19:46:42"/>
    <d v="2014-10-03T20:02:30"/>
    <d v="2014-10-03T20:13:40"/>
    <n v="2.1799918977194466E-2"/>
    <n v="1.5426397824836279E-2"/>
    <d v="1899-12-30T00:20:13"/>
  </r>
  <r>
    <n v="1363032"/>
    <n v="66373"/>
    <n v="123581"/>
    <s v="bicycle"/>
    <s v="Juice Press"/>
    <x v="3"/>
    <s v="Raw Oatmeal"/>
    <n v="1"/>
    <s v="Raw Foods"/>
    <m/>
    <n v="40.723339717513198"/>
    <n v="-73.994572162628202"/>
    <n v="40.722069005555497"/>
    <n v="-73.9967439811969"/>
    <d v="2014-10-14T20:18:13"/>
    <d v="2014-10-14T20:29:25"/>
    <d v="2014-10-14T20:39:45"/>
    <d v="2014-10-14T20:42:57"/>
    <n v="1.7182268522446975E-2"/>
    <n v="2.5162481544526881E-3"/>
    <d v="1899-12-30T00:21:33"/>
  </r>
  <r>
    <n v="1375041"/>
    <n v="162462"/>
    <n v="33897"/>
    <s v="bicycle"/>
    <s v="Momofuku Milk Bar"/>
    <x v="11"/>
    <s v="Crack Pie Slice"/>
    <n v="2"/>
    <s v="Pie by the Slice"/>
    <m/>
    <n v="40.731795470614898"/>
    <n v="-73.985672593116803"/>
    <n v="40.748714628345901"/>
    <n v="-74.006376906578694"/>
    <d v="2014-10-16T18:48:40"/>
    <d v="2014-10-16T18:48:19"/>
    <d v="2014-10-16T19:00:40"/>
    <d v="2014-10-16T19:22:20"/>
    <n v="2.3373946765786968E-2"/>
    <n v="2.6738109399410001E-2"/>
    <d v="1899-12-30T00:12:00"/>
  </r>
  <r>
    <n v="1272845"/>
    <n v="59765"/>
    <n v="14610"/>
    <s v="bicycle"/>
    <s v="Brooklyn Roasting Company"/>
    <x v="19"/>
    <m/>
    <m/>
    <m/>
    <m/>
    <n v="40.704119884493203"/>
    <n v="-73.986661605185802"/>
    <n v="40.7040072"/>
    <n v="-73.986759000000006"/>
    <d v="2014-10-01T12:40:14"/>
    <m/>
    <m/>
    <d v="2014-10-01T12:59:35"/>
    <n v="1.3434687498374842E-2"/>
    <n v="1.4894141412786184E-4"/>
    <n v="-41913.527940057873"/>
  </r>
  <r>
    <n v="1440095"/>
    <n v="96262"/>
    <n v="43955"/>
    <s v="bicycle"/>
    <s v="Cafe Habana"/>
    <x v="9"/>
    <s v="Diet Coke"/>
    <n v="1"/>
    <s v="Cold Beverages"/>
    <d v="1899-12-30T00:02:54"/>
    <n v="40.7228416988277"/>
    <n v="-73.994116468965402"/>
    <n v="40.721580000000003"/>
    <n v="-73.992707899999999"/>
    <d v="2014-10-24T19:29:37"/>
    <m/>
    <m/>
    <d v="2014-10-24T19:49:32"/>
    <n v="1.3831284726620652E-2"/>
    <n v="1.8910183664121187E-3"/>
    <n v="-41936.814242858796"/>
  </r>
  <r>
    <n v="1315008"/>
    <n v="111125"/>
    <n v="22502"/>
    <s v="bicycle"/>
    <s v="Blue Ribbon Sushi"/>
    <x v="4"/>
    <s v="House Salad"/>
    <n v="1"/>
    <s v="Salads"/>
    <d v="1899-12-30T00:02:47"/>
    <n v="40.7261096570601"/>
    <n v="-74.002491863200504"/>
    <n v="40.739098800000001"/>
    <n v="-73.993508599999998"/>
    <d v="2014-10-07T19:52:10"/>
    <d v="2014-10-07T20:12:28"/>
    <d v="2014-10-07T20:30:55"/>
    <d v="2014-10-07T20:43:04"/>
    <n v="3.53474189832923E-2"/>
    <n v="1.5792936777013204E-2"/>
    <d v="1899-12-30T00:35:59"/>
  </r>
  <r>
    <n v="1416249"/>
    <n v="91932"/>
    <n v="134189"/>
    <s v="car"/>
    <s v="Trader Joe's"/>
    <x v="17"/>
    <s v="Dark Chocolate Covered Mini Pretzels"/>
    <n v="1"/>
    <s v="Essentials"/>
    <m/>
    <n v="40.778503999999998"/>
    <n v="-73.982091999999994"/>
    <n v="40.772702799999998"/>
    <n v="-73.9522549"/>
    <d v="2014-10-21T19:41:57"/>
    <d v="2014-10-21T19:49:27"/>
    <d v="2014-10-21T20:32:46"/>
    <d v="2014-10-21T20:49:01"/>
    <n v="4.6572488427045755E-2"/>
    <n v="3.0395829612788739E-2"/>
    <d v="1899-12-30T00:50:49"/>
  </r>
  <r>
    <n v="1449756"/>
    <n v="157711"/>
    <n v="152741"/>
    <s v="car"/>
    <s v="The Meatball Shop"/>
    <x v="16"/>
    <s v="Rigatoni"/>
    <n v="3"/>
    <s v="Stick To Your Bones"/>
    <d v="1899-12-30T00:06:10"/>
    <n v="40.771491247520302"/>
    <n v="-73.956334145089798"/>
    <n v="40.773844464242799"/>
    <n v="-73.948781321401299"/>
    <d v="2014-10-25T18:33:34"/>
    <d v="2014-10-25T18:33:34"/>
    <d v="2014-10-25T18:51:52"/>
    <d v="2014-10-25T19:00:51"/>
    <n v="1.8941099537187256E-2"/>
    <n v="7.9109275443903868E-3"/>
    <d v="1899-12-30T00:12:08"/>
  </r>
  <r>
    <n v="1473347"/>
    <n v="52574"/>
    <n v="61900"/>
    <s v="bicycle"/>
    <s v="sweetgreen"/>
    <x v="20"/>
    <s v="Apples, Pears + Organic Cheddar"/>
    <n v="1"/>
    <s v="Signatures"/>
    <d v="1899-12-30T00:10:21"/>
    <n v="40.721323186970601"/>
    <n v="-74.009732007980304"/>
    <n v="40.725911000000004"/>
    <n v="-74.004299000000003"/>
    <d v="2014-10-28T13:01:59"/>
    <d v="2014-10-28T13:13:02"/>
    <d v="2014-10-28T13:56:51"/>
    <d v="2014-10-28T14:01:18"/>
    <n v="4.1186990740243345E-2"/>
    <n v="7.110949592478581E-3"/>
    <d v="1899-12-30T00:44:31"/>
  </r>
  <r>
    <n v="1415414"/>
    <n v="129798"/>
    <n v="123581"/>
    <s v="bicycle"/>
    <s v="Elio's"/>
    <x v="8"/>
    <m/>
    <m/>
    <m/>
    <d v="1899-12-30T00:08:01"/>
    <n v="40.776754920398197"/>
    <n v="-73.952585927472896"/>
    <n v="40.783716900000002"/>
    <n v="-73.983505199999996"/>
    <d v="2014-10-21T18:08:51"/>
    <d v="2014-10-21T18:29:33"/>
    <d v="2014-10-21T18:47:53"/>
    <d v="2014-10-21T19:06:05"/>
    <n v="3.9748148148646578E-2"/>
    <n v="3.1693383750887913E-2"/>
    <d v="1899-12-30T00:31:02"/>
  </r>
  <r>
    <n v="1356958"/>
    <n v="105110"/>
    <n v="162905"/>
    <s v="bicycle"/>
    <s v="Whole Foods Market"/>
    <x v="17"/>
    <m/>
    <m/>
    <m/>
    <m/>
    <n v="40.768061709366101"/>
    <n v="-73.981847763061495"/>
    <n v="40.774532000000001"/>
    <n v="-73.981787499999996"/>
    <d v="2014-10-13T19:37:19"/>
    <d v="2014-10-13T19:55:09"/>
    <d v="2014-10-13T20:20:09"/>
    <d v="2014-10-13T20:34:54"/>
    <n v="3.998996528389398E-2"/>
    <n v="6.4705712671839976E-3"/>
    <d v="1899-12-30T00:42:51"/>
  </r>
  <r>
    <n v="1278738"/>
    <n v="58898"/>
    <n v="113563"/>
    <s v="bicycle"/>
    <s v="Blue Ribbon Sushi"/>
    <x v="4"/>
    <s v="Karai Kaibashira"/>
    <n v="1"/>
    <s v="Maki (Special Rolls)"/>
    <d v="1899-12-30T00:02:53"/>
    <n v="40.7261096570601"/>
    <n v="-74.002491863200504"/>
    <n v="40.725687399999998"/>
    <n v="-73.992579399999997"/>
    <d v="2014-10-02T13:00:45"/>
    <d v="2014-10-02T13:44:17"/>
    <d v="2014-10-02T13:51:37"/>
    <d v="2014-10-02T13:57:03"/>
    <n v="3.9097696753742639E-2"/>
    <n v="9.9214529039962258E-3"/>
    <d v="1899-12-30T00:47:59"/>
  </r>
  <r>
    <n v="1342268"/>
    <n v="63633"/>
    <n v="6873"/>
    <s v="car"/>
    <s v="Insomnia Cookies"/>
    <x v="7"/>
    <m/>
    <m/>
    <m/>
    <m/>
    <n v="40.729790899999998"/>
    <n v="-74.000589300000001"/>
    <n v="40.734250600000003"/>
    <n v="-73.990212299999996"/>
    <d v="2014-10-11T21:43:30"/>
    <d v="2014-10-11T21:43:37"/>
    <d v="2014-10-11T21:56:57"/>
    <d v="2014-10-11T22:10:08"/>
    <n v="1.8498842589906417E-2"/>
    <n v="1.129473563613418E-2"/>
    <d v="1899-12-30T00:13:27"/>
  </r>
  <r>
    <n v="1423915"/>
    <n v="50199"/>
    <n v="115756"/>
    <s v="bicycle"/>
    <s v="Five Guys Burgers and Fries"/>
    <x v="2"/>
    <s v="Cheeseburger"/>
    <n v="1"/>
    <s v="Burgers"/>
    <d v="1899-12-30T00:04:10"/>
    <n v="40.762524533333298"/>
    <n v="-73.976960000000005"/>
    <n v="40.774037999999997"/>
    <n v="-73.962520999999995"/>
    <d v="2014-10-22T20:01:51"/>
    <d v="2014-10-22T20:09:26"/>
    <d v="2014-10-22T20:22:01"/>
    <d v="2014-10-22T20:45:38"/>
    <n v="3.0406435187614989E-2"/>
    <n v="1.8467393852016015E-2"/>
    <d v="1899-12-30T00:16:01"/>
  </r>
  <r>
    <n v="1407669"/>
    <n v="74115"/>
    <n v="138560"/>
    <s v="bicycle"/>
    <s v="sweetgreen"/>
    <x v="20"/>
    <s v="Earth Bowl"/>
    <n v="1"/>
    <s v="Signatures"/>
    <m/>
    <n v="40.721323186970601"/>
    <n v="-74.009732007980304"/>
    <n v="40.718662700000003"/>
    <n v="-74.000041400000001"/>
    <d v="2014-10-20T12:00:42"/>
    <m/>
    <m/>
    <d v="2014-10-20T13:53:32"/>
    <n v="7.8348252318392042E-2"/>
    <n v="1.004918275028574E-2"/>
    <n v="-41932.500491354163"/>
  </r>
  <r>
    <n v="1474166"/>
    <n v="196355"/>
    <n v="170737"/>
    <s v="bicycle"/>
    <s v="Shake Shack"/>
    <x v="2"/>
    <s v="Shack Burger"/>
    <n v="1"/>
    <s v="Burgers"/>
    <m/>
    <n v="40.7152793278103"/>
    <n v="-74.014860391616807"/>
    <n v="40.7339894571017"/>
    <n v="-74.009706302736205"/>
    <d v="2014-10-28T15:42:13"/>
    <d v="2014-10-28T15:45:48"/>
    <d v="2014-10-28T16:01:08"/>
    <d v="2014-10-28T16:15:06"/>
    <n v="2.2842893515189644E-2"/>
    <n v="1.9407049499860152E-2"/>
    <d v="1899-12-30T00:18:56"/>
  </r>
  <r>
    <n v="1275467"/>
    <n v="198605"/>
    <n v="57496"/>
    <s v="bicycle"/>
    <s v="Apple Store"/>
    <x v="41"/>
    <m/>
    <m/>
    <m/>
    <m/>
    <n v="40.763822537331997"/>
    <n v="-73.973010000000002"/>
    <n v="40.767777199999998"/>
    <n v="-73.961561500000002"/>
    <d v="2014-10-01T20:27:57"/>
    <d v="2014-10-01T20:39:43"/>
    <d v="2014-10-01T20:50:05"/>
    <d v="2014-10-01T21:02:34"/>
    <n v="2.4043599536526017E-2"/>
    <n v="1.2112287524150132E-2"/>
    <d v="1899-12-30T00:22:09"/>
  </r>
  <r>
    <n v="1470211"/>
    <n v="400950"/>
    <n v="99219"/>
    <s v="bicycle"/>
    <s v="Sushi of Gari 46"/>
    <x v="6"/>
    <s v="Seared Salmon Roll"/>
    <n v="1"/>
    <s v="Special Sushi Rolls"/>
    <d v="1899-12-30T00:12:04"/>
    <n v="40.760654436198898"/>
    <n v="-73.989582752602004"/>
    <n v="40.750051347383298"/>
    <n v="-73.984080605977198"/>
    <d v="2014-10-27T20:17:48"/>
    <d v="2014-10-27T20:37:11"/>
    <d v="2014-10-27T21:05:00"/>
    <d v="2014-10-27T21:15:24"/>
    <n v="4.0005023147386964E-2"/>
    <n v="1.1945673271623009E-2"/>
    <d v="1899-12-30T00:35:09"/>
  </r>
  <r>
    <n v="1343610"/>
    <n v="83287"/>
    <n v="53095"/>
    <s v="bicycle"/>
    <s v="Blue Ribbon Sushi Izakaya"/>
    <x v="4"/>
    <s v="Rock Shrimp &amp; Crispy Garlic Teriyaki"/>
    <n v="2"/>
    <s v="Kushi Yaki (Skewers)"/>
    <d v="1899-12-30T00:05:38"/>
    <n v="40.721979579708403"/>
    <n v="-73.988148214155601"/>
    <n v="40.742308232118503"/>
    <n v="-73.982040627321993"/>
    <d v="2014-10-12T01:15:43"/>
    <d v="2014-10-12T01:22:48"/>
    <d v="2014-10-12T01:33:38"/>
    <d v="2014-10-12T02:01:29"/>
    <n v="3.1784907405381091E-2"/>
    <n v="2.1226321531078646E-2"/>
    <d v="1899-12-30T00:12:17"/>
  </r>
  <r>
    <n v="1392614"/>
    <n v="145952"/>
    <n v="58695"/>
    <s v="bicycle"/>
    <s v="Blue Ribbon Sushi"/>
    <x v="4"/>
    <s v="Wakame"/>
    <n v="1"/>
    <s v="Salads"/>
    <d v="1899-12-30T00:05:46"/>
    <n v="40.7261096570601"/>
    <n v="-74.002491863200504"/>
    <n v="40.733192899999999"/>
    <n v="-73.995967199999996"/>
    <d v="2014-10-18T20:47:33"/>
    <d v="2014-10-18T20:47:00"/>
    <d v="2014-10-18T21:12:02"/>
    <d v="2014-10-18T21:19:57"/>
    <n v="2.2501481478684582E-2"/>
    <n v="9.630345810286314E-3"/>
    <d v="1899-12-30T00:18:44"/>
  </r>
  <r>
    <n v="1423791"/>
    <n v="229946"/>
    <n v="91932"/>
    <s v="bicycle"/>
    <s v="Chipotle Mexican Grill $1.99 Delivery"/>
    <x v="9"/>
    <s v="Burrito Bowl"/>
    <n v="1"/>
    <s v="Entree"/>
    <m/>
    <n v="40.725928672086098"/>
    <n v="-73.996394764442996"/>
    <n v="40.724555799999997"/>
    <n v="-73.991582100000002"/>
    <d v="2014-10-22T19:50:01"/>
    <d v="2014-10-22T19:54:51"/>
    <d v="2014-10-22T20:12:42"/>
    <d v="2014-10-22T20:17:51"/>
    <n v="1.9331122683070134E-2"/>
    <n v="5.0046495187631547E-3"/>
    <d v="1899-12-30T00:22:41"/>
  </r>
  <r>
    <n v="1340134"/>
    <n v="181597"/>
    <n v="119153"/>
    <s v="car"/>
    <s v="Dinosaur Bar-B-Que"/>
    <x v="10"/>
    <s v="Traditional Sampler"/>
    <n v="1"/>
    <s v="The Combinations"/>
    <d v="1899-12-30T00:20:51"/>
    <n v="40.818082099999998"/>
    <n v="-73.960937299999998"/>
    <n v="40.812619874006103"/>
    <n v="-73.938848634983501"/>
    <d v="2014-10-11T17:58:22"/>
    <d v="2014-10-11T18:17:59"/>
    <d v="2014-10-11T18:34:19"/>
    <d v="2014-10-11T18:53:24"/>
    <n v="3.822232638776768E-2"/>
    <n v="2.2754011405011799E-2"/>
    <d v="1899-12-30T00:15:06"/>
  </r>
  <r>
    <n v="1332784"/>
    <n v="76938"/>
    <n v="3296"/>
    <s v="bicycle"/>
    <s v="Sushi of Gari"/>
    <x v="6"/>
    <s v="Edamame"/>
    <n v="1"/>
    <s v="Additional Appetizers"/>
    <d v="1899-12-30T00:07:57"/>
    <n v="40.771568712019302"/>
    <n v="-73.952786829189705"/>
    <n v="40.768929"/>
    <n v="-73.962163000000004"/>
    <d v="2014-10-10T19:07:41"/>
    <d v="2014-10-10T19:19:30"/>
    <d v="2014-10-10T19:32:20"/>
    <d v="2014-10-10T19:39:32"/>
    <n v="2.2119224537163973E-2"/>
    <n v="9.7406703367247782E-3"/>
    <d v="1899-12-30T00:16:43"/>
  </r>
  <r>
    <n v="1273173"/>
    <n v="87709"/>
    <n v="43955"/>
    <s v="bicycle"/>
    <s v="Mile End Deli"/>
    <x v="27"/>
    <s v="Smoked Meat Poutin"/>
    <n v="1"/>
    <s v="Poutine"/>
    <d v="1899-12-30T00:06:14"/>
    <n v="40.725884686994803"/>
    <n v="-73.992447853088393"/>
    <n v="40.760272700000002"/>
    <n v="-73.995571900000002"/>
    <d v="2014-10-01T13:54:02"/>
    <d v="2014-10-01T14:14:31"/>
    <d v="2014-10-01T14:22:52"/>
    <d v="2014-10-01T14:45:18"/>
    <n v="3.5608298610895872E-2"/>
    <n v="3.4529626519144915E-2"/>
    <d v="1899-12-30T00:22:36"/>
  </r>
  <r>
    <n v="1301545"/>
    <n v="43636"/>
    <n v="40526"/>
    <s v="bicycle"/>
    <s v="Blue Ribbon Fried Chicken"/>
    <x v="0"/>
    <s v="BBQ Pulled Chicken"/>
    <n v="1"/>
    <s v="Sandwiches"/>
    <m/>
    <n v="40.724339999999998"/>
    <n v="-73.990960000000001"/>
    <n v="40.7520764"/>
    <n v="-74.001015600000002"/>
    <d v="2014-10-05T16:07:38"/>
    <d v="2014-10-05T16:06:29"/>
    <d v="2014-10-05T16:23:49"/>
    <d v="2014-10-05T16:51:19"/>
    <n v="3.0332337963045575E-2"/>
    <n v="2.950293165636483E-2"/>
    <d v="1899-12-30T00:16:11"/>
  </r>
  <r>
    <n v="1345659"/>
    <n v="291667"/>
    <n v="151440"/>
    <s v="bicycle"/>
    <s v="Shake Shack"/>
    <x v="2"/>
    <s v="Fries"/>
    <n v="1"/>
    <s v="Fries"/>
    <m/>
    <n v="40.740884357811296"/>
    <n v="-73.988198676721197"/>
    <n v="40.715060999999999"/>
    <n v="-73.993155999999999"/>
    <d v="2014-10-12T13:23:18"/>
    <d v="2014-10-12T13:28:23"/>
    <d v="2014-10-12T14:21:57"/>
    <d v="2014-10-12T14:37:36"/>
    <n v="5.1596712961327285E-2"/>
    <n v="2.6294882824246822E-2"/>
    <d v="1899-12-30T00:58:39"/>
  </r>
  <r>
    <n v="1470105"/>
    <n v="116195"/>
    <n v="84770"/>
    <s v="bicycle"/>
    <s v="sweetgreen"/>
    <x v="20"/>
    <m/>
    <m/>
    <m/>
    <d v="1899-12-30T00:08:47"/>
    <n v="40.745078589413303"/>
    <n v="-73.988821506500202"/>
    <n v="40.742564999999999"/>
    <n v="-74.001040000000003"/>
    <d v="2014-10-27T20:00:05"/>
    <d v="2014-10-27T19:57:26"/>
    <d v="2014-10-27T20:39:42"/>
    <d v="2014-10-27T20:50:45"/>
    <n v="3.5176296296413057E-2"/>
    <n v="1.2474362314097402E-2"/>
    <d v="1899-12-30T00:30:49"/>
  </r>
  <r>
    <n v="1299385"/>
    <n v="362800"/>
    <n v="30743"/>
    <s v="bicycle"/>
    <s v="2nd Ave Deli"/>
    <x v="27"/>
    <s v="Jewish Penicillin - Matzoh"/>
    <n v="2"/>
    <s v="Soups"/>
    <d v="1899-12-30T00:07:12"/>
    <n v="40.745299312570602"/>
    <n v="-73.9791375808162"/>
    <n v="40.733097899999997"/>
    <n v="-74.003769199999994"/>
    <d v="2014-10-05T12:03:39"/>
    <d v="2014-10-05T12:08:39"/>
    <d v="2014-10-05T12:19:29"/>
    <d v="2014-10-05T12:39:23"/>
    <n v="2.4821504630381241E-2"/>
    <n v="2.748801797753932E-2"/>
    <d v="1899-12-30T00:08:38"/>
  </r>
  <r>
    <n v="1381113"/>
    <n v="82169"/>
    <n v="140096"/>
    <s v="bicycle"/>
    <s v="2nd Ave Deli"/>
    <x v="27"/>
    <s v="Chopped Liver"/>
    <n v="1"/>
    <s v="Appetizers"/>
    <d v="1899-12-30T00:09:44"/>
    <n v="40.745299312570602"/>
    <n v="-73.9791375808162"/>
    <n v="40.731501700000003"/>
    <n v="-73.981836700000002"/>
    <d v="2014-10-17T16:13:45"/>
    <d v="2014-10-17T16:15:10"/>
    <d v="2014-10-17T16:50:01"/>
    <d v="2014-10-17T17:03:10"/>
    <n v="3.4311932868149597E-2"/>
    <n v="1.4059137847560911E-2"/>
    <d v="1899-12-30T00:26:31"/>
  </r>
  <r>
    <n v="1302817"/>
    <n v="35774"/>
    <n v="34669"/>
    <s v="bicycle"/>
    <s v="The Meatball Shop"/>
    <x v="16"/>
    <s v="Spicy Pork"/>
    <n v="1"/>
    <s v="Naked Balls"/>
    <d v="1899-12-30T00:11:39"/>
    <n v="40.721545124764702"/>
    <n v="-73.988842426716104"/>
    <n v="40.723329499999998"/>
    <n v="-73.991501799999995"/>
    <d v="2014-10-05T18:32:18"/>
    <d v="2014-10-05T18:50:52"/>
    <d v="2014-10-05T19:00:38"/>
    <d v="2014-10-05T19:08:10"/>
    <n v="2.490068286715541E-2"/>
    <n v="3.202539811369668E-3"/>
    <d v="1899-12-30T00:16:41"/>
  </r>
  <r>
    <n v="1478795"/>
    <n v="300003"/>
    <n v="122837"/>
    <s v="bicycle"/>
    <s v="Friedman's Lunch"/>
    <x v="18"/>
    <s v="B.L.A.T"/>
    <n v="1"/>
    <s v="Sandwiches"/>
    <d v="1899-12-30T00:07:47"/>
    <n v="40.742680635750801"/>
    <n v="-74.006235828206997"/>
    <n v="40.751810900000002"/>
    <n v="-74.001823799999997"/>
    <d v="2014-10-29T12:04:10"/>
    <d v="2014-10-29T12:15:15"/>
    <d v="2014-10-29T12:40:05"/>
    <d v="2014-10-29T12:49:23"/>
    <n v="3.1410092589794658E-2"/>
    <n v="1.0140400295826583E-2"/>
    <d v="1899-12-30T00:28:08"/>
  </r>
  <r>
    <n v="1275431"/>
    <n v="157015"/>
    <n v="118095"/>
    <s v="bicycle"/>
    <s v="McDonald's"/>
    <x v="13"/>
    <s v="Big Mac"/>
    <n v="2"/>
    <s v="Burgers &amp; Sandwiches"/>
    <m/>
    <n v="40.714903095185697"/>
    <n v="-73.996779260001404"/>
    <n v="40.7070972"/>
    <n v="-74.0168879"/>
    <d v="2014-10-01T20:23:21"/>
    <m/>
    <m/>
    <d v="2014-10-01T21:26:22"/>
    <n v="4.3752789351856336E-2"/>
    <n v="2.1570567962927195E-2"/>
    <n v="-41913.849554166663"/>
  </r>
  <r>
    <n v="1446094"/>
    <n v="272573"/>
    <n v="113822"/>
    <s v="bicycle"/>
    <s v="Chop't"/>
    <x v="20"/>
    <m/>
    <m/>
    <m/>
    <m/>
    <n v="40.753746421450501"/>
    <n v="-73.982167886935997"/>
    <n v="40.748691548610999"/>
    <n v="-73.986955558212202"/>
    <d v="2014-10-25T13:36:02"/>
    <d v="2014-10-25T13:41:51"/>
    <d v="2014-10-25T14:04:41"/>
    <d v="2014-10-25T14:10:13"/>
    <n v="2.3739456017210614E-2"/>
    <n v="6.9622938513485078E-3"/>
    <d v="1899-12-30T00:28:39"/>
  </r>
  <r>
    <n v="1333803"/>
    <n v="302132"/>
    <n v="152676"/>
    <s v="bicycle"/>
    <s v="Momofuku Milk Bar (archived)"/>
    <x v="11"/>
    <s v="Cereal Milk Soft Serve (1 Pint)"/>
    <n v="1"/>
    <s v="Soft Serve"/>
    <m/>
    <n v="40.7231283099199"/>
    <n v="-74.002060890197697"/>
    <n v="40.717943400000003"/>
    <n v="-74.004628199999999"/>
    <d v="2014-10-10T20:44:09"/>
    <d v="2014-10-10T21:03:44"/>
    <d v="2014-10-10T21:34:37"/>
    <d v="2014-10-10T21:44:51"/>
    <n v="4.2150590277742594E-2"/>
    <n v="5.7857039760471334E-3"/>
    <d v="1899-12-30T00:50:28"/>
  </r>
  <r>
    <n v="1478425"/>
    <n v="115238"/>
    <n v="66416"/>
    <s v="bicycle"/>
    <s v="The Smile"/>
    <x v="0"/>
    <s v="Housemade Granola"/>
    <n v="1"/>
    <s v="Breakfast (M-F: 8am to 4:30pm)"/>
    <m/>
    <n v="40.726413182830903"/>
    <n v="-73.993821144104004"/>
    <n v="40.719621199999999"/>
    <n v="-74.010091299999999"/>
    <d v="2014-10-29T09:49:12"/>
    <d v="2014-10-29T09:57:09"/>
    <d v="2014-10-29T10:08:29"/>
    <d v="2014-10-29T10:20:41"/>
    <n v="2.1854479164176155E-2"/>
    <n v="1.7630910460191468E-2"/>
    <d v="1899-12-30T00:19:17"/>
  </r>
  <r>
    <n v="1435752"/>
    <n v="85422"/>
    <n v="84093"/>
    <s v="bicycle"/>
    <s v="Saravanaa Bhavan"/>
    <x v="5"/>
    <s v="Plain Dosa"/>
    <n v="1"/>
    <s v="Dosa Corner"/>
    <d v="1899-12-30T00:02:17"/>
    <n v="40.741604883571803"/>
    <n v="-73.983304239412405"/>
    <n v="40.738932300000002"/>
    <n v="-74.008823399999997"/>
    <d v="2014-10-24T11:54:28"/>
    <d v="2014-10-24T12:23:42"/>
    <d v="2014-10-24T12:29:02"/>
    <d v="2014-10-24T12:47:30"/>
    <n v="3.6830960649240296E-2"/>
    <n v="2.565872678142038E-2"/>
    <d v="1899-12-30T00:32:17"/>
  </r>
  <r>
    <n v="1426001"/>
    <n v="101746"/>
    <n v="68276"/>
    <s v="walker"/>
    <s v="Duane Reade"/>
    <x v="15"/>
    <m/>
    <m/>
    <m/>
    <m/>
    <n v="40.7314245473518"/>
    <n v="-73.982585484110501"/>
    <n v="40.730256400000002"/>
    <n v="-73.975648399999997"/>
    <d v="2014-10-22T22:56:10"/>
    <d v="2014-10-22T23:04:48"/>
    <d v="2014-10-22T23:33:38"/>
    <d v="2014-10-22T23:46:05"/>
    <n v="3.4659583339816891E-2"/>
    <n v="7.0347497604194374E-3"/>
    <d v="1899-12-30T00:37:28"/>
  </r>
  <r>
    <n v="1468148"/>
    <n v="335550"/>
    <n v="60761"/>
    <s v="bicycle"/>
    <s v="Habana To Go"/>
    <x v="8"/>
    <s v="Grilled Steak &amp; Corn Salad"/>
    <n v="1"/>
    <s v="Soups &amp; Salads"/>
    <d v="1899-12-30T00:01:39"/>
    <n v="40.722912000000001"/>
    <n v="-73.994089000000002"/>
    <n v="40.739592500000001"/>
    <n v="-73.992170999999999"/>
    <d v="2014-10-27T13:57:31"/>
    <d v="2014-10-27T13:58:21"/>
    <d v="2014-10-27T14:07:38"/>
    <d v="2014-10-27T14:18:42"/>
    <n v="1.4711550924403127E-2"/>
    <n v="1.6790408102544785E-2"/>
    <d v="1899-12-30T00:08:28"/>
  </r>
  <r>
    <n v="1314315"/>
    <n v="133637"/>
    <n v="67430"/>
    <s v="bicycle"/>
    <s v="RedFarm Broadway"/>
    <x v="30"/>
    <s v="Diced Tuna with Crispy Noodles"/>
    <n v="1"/>
    <s v="Starters &amp; Salads"/>
    <d v="1899-12-30T00:05:35"/>
    <n v="40.782116700000003"/>
    <n v="-73.980739099999994"/>
    <n v="40.768331099999997"/>
    <n v="-73.965630899999994"/>
    <d v="2014-10-07T17:55:45"/>
    <d v="2014-10-07T18:35:20"/>
    <d v="2014-10-07T18:41:09"/>
    <d v="2014-10-07T18:55:20"/>
    <n v="4.1375000000698492E-2"/>
    <n v="2.0452395326713252E-2"/>
    <d v="1899-12-30T00:39:49"/>
  </r>
  <r>
    <n v="1375433"/>
    <n v="114730"/>
    <n v="91656"/>
    <s v="bicycle"/>
    <s v="Brookfield Pavilion"/>
    <x v="8"/>
    <m/>
    <m/>
    <m/>
    <d v="1899-12-30T00:04:53"/>
    <n v="40.713614304497703"/>
    <n v="-74.0147234399019"/>
    <n v="40.707379699999997"/>
    <n v="-74.008072499999997"/>
    <d v="2014-10-16T19:36:57"/>
    <d v="2014-10-16T19:59:41"/>
    <d v="2014-10-16T20:19:24"/>
    <d v="2014-10-16T20:32:29"/>
    <n v="3.856517360691214E-2"/>
    <n v="9.1162105516238521E-3"/>
    <d v="1899-12-30T00:37:33"/>
  </r>
  <r>
    <n v="1411206"/>
    <n v="75115"/>
    <n v="20962"/>
    <s v="walker"/>
    <s v="Momofuku Milk Bar"/>
    <x v="11"/>
    <s v="Birthday Cake (6&quot;)"/>
    <n v="6"/>
    <s v="6&quot; Cakes"/>
    <m/>
    <n v="40.731795470614898"/>
    <n v="-73.985672593116803"/>
    <n v="40.744982999999998"/>
    <n v="-73.988512999999998"/>
    <d v="2014-10-20T20:52:56"/>
    <d v="2014-10-20T20:53:07"/>
    <d v="2014-10-20T21:03:06"/>
    <d v="2014-10-20T21:21:30"/>
    <n v="1.9847615738399327E-2"/>
    <n v="1.3489953392987124E-2"/>
    <d v="1899-12-30T00:10:11"/>
  </r>
  <r>
    <n v="1344887"/>
    <n v="336004"/>
    <n v="59184"/>
    <s v="car"/>
    <s v="Han Bat"/>
    <x v="14"/>
    <s v="24. Jok Bal"/>
    <n v="1"/>
    <s v="Main Dishes"/>
    <d v="1899-12-30T00:07:25"/>
    <n v="40.750205297622401"/>
    <n v="-73.986432043583505"/>
    <n v="40.780271999999997"/>
    <n v="-73.982871799999998"/>
    <d v="2014-10-12T11:31:59"/>
    <m/>
    <m/>
    <d v="2014-10-12T12:43:00"/>
    <n v="4.9314155090542044E-2"/>
    <n v="3.0276755543433474E-2"/>
    <n v="-41924.485690358793"/>
  </r>
  <r>
    <n v="1350184"/>
    <n v="375585"/>
    <n v="103194"/>
    <s v="bicycle"/>
    <s v="TAO"/>
    <x v="4"/>
    <s v="Kung Pao Chicken"/>
    <n v="1"/>
    <s v="From the Sky"/>
    <d v="1899-12-30T00:05:56"/>
    <n v="40.762857763598497"/>
    <n v="-73.9716190014841"/>
    <n v="40.723324499999997"/>
    <n v="-73.995912799999999"/>
    <d v="2014-10-12T20:26:35"/>
    <m/>
    <m/>
    <d v="2014-10-12T21:30:15"/>
    <n v="4.4216574075107928E-2"/>
    <n v="4.6401159221290705E-2"/>
    <n v="-41924.855909918981"/>
  </r>
  <r>
    <n v="1463734"/>
    <n v="61250"/>
    <n v="105178"/>
    <s v="bicycle"/>
    <s v="Tiny's Giant Sandwich Shop"/>
    <x v="0"/>
    <m/>
    <m/>
    <m/>
    <d v="1899-12-30T00:13:18"/>
    <n v="40.719611687499999"/>
    <n v="-73.986750000000001"/>
    <n v="40.738301300000003"/>
    <n v="-73.996666399999995"/>
    <d v="2014-10-26T20:26:03"/>
    <d v="2014-10-26T21:07:18"/>
    <d v="2014-10-26T21:20:37"/>
    <d v="2014-10-26T21:38:51"/>
    <n v="5.0562766205985099E-2"/>
    <n v="2.1157424331903488E-2"/>
    <d v="1899-12-30T00:41:17"/>
  </r>
  <r>
    <n v="1338847"/>
    <n v="91524"/>
    <n v="152053"/>
    <s v="bicycle"/>
    <s v="Dunkin' Donuts"/>
    <x v="19"/>
    <m/>
    <m/>
    <m/>
    <m/>
    <n v="40.735854000000003"/>
    <n v="-73.989157000000006"/>
    <n v="40.738856699894399"/>
    <n v="-73.987786850578104"/>
    <d v="2014-10-11T15:15:48"/>
    <d v="2014-10-11T15:18:24"/>
    <d v="2014-10-11T15:25:40"/>
    <d v="2014-10-11T15:37:01"/>
    <n v="1.4742083330929745E-2"/>
    <n v="3.3005326985412445E-3"/>
    <d v="1899-12-30T00:09:53"/>
  </r>
  <r>
    <n v="1390566"/>
    <n v="33065"/>
    <n v="151440"/>
    <s v="bicycle"/>
    <s v="Chipotle Mexican Grill $1.99 Delivery"/>
    <x v="9"/>
    <m/>
    <m/>
    <m/>
    <m/>
    <n v="40.739697376196403"/>
    <n v="-73.985238075256305"/>
    <n v="40.739249999999998"/>
    <n v="-73.987840000000006"/>
    <d v="2014-10-18T17:47:46"/>
    <d v="2014-10-18T17:53:47"/>
    <d v="2014-10-18T18:05:43"/>
    <d v="2014-10-18T18:10:00"/>
    <n v="1.5443726850207895E-2"/>
    <n v="2.6401056480737906E-3"/>
    <d v="1899-12-30T00:17:57"/>
  </r>
  <r>
    <n v="1278960"/>
    <n v="307997"/>
    <n v="142394"/>
    <s v="bicycle"/>
    <s v="LeÃ±a Latin Grill"/>
    <x v="8"/>
    <m/>
    <m/>
    <m/>
    <m/>
    <n v="40.749823586631102"/>
    <n v="-73.9858351821333"/>
    <n v="40.774194399999999"/>
    <n v="-73.964717500000006"/>
    <d v="2014-10-02T13:44:34"/>
    <d v="2014-10-02T14:12:07"/>
    <d v="2014-10-02T14:29:22"/>
    <d v="2014-10-02T14:44:47"/>
    <n v="4.180657407414401E-2"/>
    <n v="3.2247372651806133E-2"/>
    <d v="1899-12-30T00:44:47"/>
  </r>
  <r>
    <n v="1347754"/>
    <n v="41660"/>
    <n v="153766"/>
    <s v="bicycle"/>
    <s v="Whole Foods Market"/>
    <x v="17"/>
    <s v="Snackimals Vanilla"/>
    <n v="1"/>
    <s v="Cookies"/>
    <m/>
    <n v="40.715640471675201"/>
    <n v="-74.012353550378407"/>
    <n v="40.716980700000001"/>
    <n v="-74.004542599999994"/>
    <d v="2014-10-12T16:54:09"/>
    <d v="2014-10-12T17:04:53"/>
    <d v="2014-10-12T17:15:43"/>
    <d v="2014-10-12T17:22:12"/>
    <n v="1.9486249999317806E-2"/>
    <n v="7.9250967045602777E-3"/>
    <d v="1899-12-30T00:21:34"/>
  </r>
  <r>
    <n v="1436371"/>
    <n v="65806"/>
    <n v="104989"/>
    <s v="bicycle"/>
    <s v="Momofuku Milk Bar"/>
    <x v="11"/>
    <s v="Chocolate Chip Cake Truffles"/>
    <n v="2"/>
    <s v="Cake Truffles"/>
    <m/>
    <n v="40.731795470614898"/>
    <n v="-73.985672593116803"/>
    <n v="40.739077600000002"/>
    <n v="-73.993618400000003"/>
    <d v="2014-10-24T13:03:25"/>
    <d v="2014-10-24T13:38:06"/>
    <d v="2014-10-24T13:54:26"/>
    <d v="2014-10-24T14:16:37"/>
    <n v="5.0830219908675645E-2"/>
    <n v="1.0777998673524308E-2"/>
    <d v="1899-12-30T00:51:01"/>
  </r>
  <r>
    <n v="1310617"/>
    <n v="98319"/>
    <n v="132101"/>
    <s v="truck"/>
    <s v="Momofuku Milk Bar"/>
    <x v="11"/>
    <s v="Cornflake Marshmallow Chocolate Chip Cookie"/>
    <n v="2"/>
    <s v="Cookies"/>
    <m/>
    <n v="40.714047313412998"/>
    <n v="-73.954921066761003"/>
    <n v="40.7106554"/>
    <n v="-73.966932700000001"/>
    <d v="2014-10-06T21:25:38"/>
    <d v="2014-10-06T21:37:40"/>
    <d v="2014-10-06T21:51:13"/>
    <d v="2014-10-06T22:02:13"/>
    <n v="2.5408194444025867E-2"/>
    <n v="1.248136249251184E-2"/>
    <d v="1899-12-30T00:25:35"/>
  </r>
  <r>
    <n v="1412043"/>
    <n v="255697"/>
    <n v="104533"/>
    <s v="bicycle"/>
    <s v="Sushi Samba"/>
    <x v="6"/>
    <s v="Sea Bass Skewers"/>
    <n v="1"/>
    <s v="Anticuchos"/>
    <d v="1899-12-30T00:04:54"/>
    <n v="40.732666419020703"/>
    <n v="-74.003292612268694"/>
    <n v="40.720801700000003"/>
    <n v="-74.004838899999996"/>
    <d v="2014-10-20T22:15:12"/>
    <d v="2014-10-20T22:12:36"/>
    <d v="2014-10-20T22:39:19"/>
    <d v="2014-10-20T22:49:39"/>
    <n v="2.392128472274635E-2"/>
    <n v="1.1965055920810918E-2"/>
    <d v="1899-12-30T00:19:13"/>
  </r>
  <r>
    <n v="1365389"/>
    <n v="41378"/>
    <n v="163947"/>
    <s v="bicycle"/>
    <s v="Starbucks"/>
    <x v="19"/>
    <m/>
    <m/>
    <m/>
    <m/>
    <n v="40.730014973446998"/>
    <n v="-73.991503715515094"/>
    <n v="40.727404999999997"/>
    <n v="-73.991802000000007"/>
    <d v="2014-10-15T09:31:48"/>
    <d v="2014-10-15T09:34:05"/>
    <d v="2014-10-15T09:55:55"/>
    <d v="2014-10-15T10:04:09"/>
    <n v="2.2461701388237998E-2"/>
    <n v="2.6269630808196244E-3"/>
    <d v="1899-12-30T00:24:07"/>
  </r>
  <r>
    <n v="1324885"/>
    <n v="314480"/>
    <n v="137297"/>
    <s v="bicycle"/>
    <s v="Shake Shack"/>
    <x v="2"/>
    <s v="Cheese Fries"/>
    <n v="1"/>
    <s v="Fries"/>
    <m/>
    <n v="40.740884357811296"/>
    <n v="-73.988198676721197"/>
    <n v="40.746968600000002"/>
    <n v="-73.990440599999999"/>
    <d v="2014-10-09T18:24:04"/>
    <d v="2014-10-09T18:35:22"/>
    <d v="2014-10-09T19:10:03"/>
    <d v="2014-10-09T19:20:16"/>
    <n v="3.9027557868394069E-2"/>
    <n v="6.4841516791995105E-3"/>
    <d v="1899-12-30T00:45:59"/>
  </r>
  <r>
    <n v="1473655"/>
    <n v="398986"/>
    <n v="138560"/>
    <s v="bicycle"/>
    <s v="Da Silvano"/>
    <x v="8"/>
    <m/>
    <m/>
    <m/>
    <d v="1899-12-30T00:12:26"/>
    <n v="40.7286897322996"/>
    <n v="-74.002060890197797"/>
    <n v="40.7255149"/>
    <n v="-73.9931318"/>
    <d v="2014-10-28T14:16:25"/>
    <d v="2014-10-28T14:24:37"/>
    <d v="2014-10-28T14:46:57"/>
    <d v="2014-10-28T14:52:00"/>
    <n v="2.4709375000384171E-2"/>
    <n v="9.4767194688329896E-3"/>
    <d v="1899-12-30T00:18:06"/>
  </r>
  <r>
    <n v="1283904"/>
    <n v="39275"/>
    <n v="152111"/>
    <s v="car"/>
    <s v="Waverly Diner"/>
    <x v="0"/>
    <s v="Cheese Omelette"/>
    <n v="1"/>
    <s v="Omelettes"/>
    <d v="1899-12-30T00:06:51"/>
    <n v="40.733012217980502"/>
    <n v="-74.000056049049903"/>
    <n v="40.771536300000001"/>
    <n v="-73.950676200000004"/>
    <d v="2014-10-03T00:36:21"/>
    <d v="2014-10-03T00:37:28"/>
    <d v="2014-10-03T00:50:48"/>
    <d v="2014-10-03T01:08:31"/>
    <n v="2.2343136573908851E-2"/>
    <n v="6.2629660606105142E-2"/>
    <d v="1899-12-30T00:07:36"/>
  </r>
  <r>
    <n v="1442583"/>
    <n v="339923"/>
    <n v="142394"/>
    <s v="bicycle"/>
    <s v="Katz's Delicatessen"/>
    <x v="8"/>
    <s v="Steak Fries"/>
    <n v="1"/>
    <s v="Starters &amp; Sides"/>
    <m/>
    <n v="40.722307066359498"/>
    <n v="-73.987351655960097"/>
    <n v="40.728420999999997"/>
    <n v="-73.983018000000001"/>
    <d v="2014-10-24T22:47:55"/>
    <d v="2014-10-24T22:55:58"/>
    <d v="2014-10-24T23:13:41"/>
    <d v="2014-10-24T23:19:42"/>
    <n v="2.2074502317991573E-2"/>
    <n v="7.4940482078048104E-3"/>
    <d v="1899-12-30T00:25:47"/>
  </r>
  <r>
    <n v="1413766"/>
    <n v="98219"/>
    <n v="91807"/>
    <s v="walker"/>
    <s v="Momofuku Noodle Bar"/>
    <x v="8"/>
    <s v="Spicy Miso Ramen"/>
    <n v="1"/>
    <s v="Bowls"/>
    <m/>
    <n v="40.729110403548901"/>
    <n v="-73.984245455566395"/>
    <n v="40.759817900000002"/>
    <n v="-73.987639999999999"/>
    <d v="2014-10-21T12:22:08"/>
    <d v="2014-10-21T12:27:42"/>
    <d v="2014-10-21T12:45:54"/>
    <d v="2014-10-21T13:13:35"/>
    <n v="3.5723587956454139E-2"/>
    <n v="3.0894550817353667E-2"/>
    <d v="1899-12-30T00:23:46"/>
  </r>
  <r>
    <n v="1274248"/>
    <n v="208020"/>
    <n v="60149"/>
    <s v="car"/>
    <s v="Murray's Falafel"/>
    <x v="21"/>
    <s v="Blue Lamoon Citrus blossom lemonade w/ Splenda"/>
    <n v="1"/>
    <s v="Beverages"/>
    <d v="1899-12-30T00:07:09"/>
    <n v="40.732166230579303"/>
    <n v="-73.981903884893597"/>
    <n v="40.747018901686999"/>
    <n v="-73.990921968255506"/>
    <d v="2014-10-01T17:25:49"/>
    <d v="2014-10-01T17:40:33"/>
    <d v="2014-10-01T17:53:54"/>
    <d v="2014-10-01T18:09:37"/>
    <n v="3.0426006946072448E-2"/>
    <n v="1.7376065911354804E-2"/>
    <d v="1899-12-30T00:20:57"/>
  </r>
  <r>
    <n v="1477145"/>
    <n v="399121"/>
    <n v="157415"/>
    <s v="car"/>
    <s v="Blue Ribbon Sushi"/>
    <x v="4"/>
    <s v="Edamame"/>
    <n v="2"/>
    <s v="Appetizers"/>
    <d v="1899-12-30T00:08:20"/>
    <n v="40.7261096570601"/>
    <n v="-74.002491863200504"/>
    <n v="40.745789418372503"/>
    <n v="-73.991506575259294"/>
    <d v="2014-10-28T22:49:59"/>
    <d v="2014-10-28T23:05:33"/>
    <d v="2014-10-28T23:36:55"/>
    <d v="2014-10-28T23:46:23"/>
    <n v="3.9160405096481554E-2"/>
    <n v="2.2538179972315119E-2"/>
    <d v="1899-12-30T00:38:35"/>
  </r>
  <r>
    <n v="1343564"/>
    <n v="57193"/>
    <n v="154990"/>
    <s v="bicycle"/>
    <s v="Royale"/>
    <x v="2"/>
    <m/>
    <m/>
    <m/>
    <d v="1899-12-30T00:06:34"/>
    <n v="40.725895999999999"/>
    <n v="-73.977855379999994"/>
    <n v="40.715936999999997"/>
    <n v="-73.985809000000003"/>
    <d v="2014-10-12T01:03:34"/>
    <d v="2014-10-12T01:13:55"/>
    <d v="2014-10-12T01:20:45"/>
    <d v="2014-10-12T01:31:09"/>
    <n v="1.9147986109601334E-2"/>
    <n v="1.2745263908785385E-2"/>
    <d v="1899-12-30T00:10:36"/>
  </r>
  <r>
    <n v="1333533"/>
    <n v="334758"/>
    <n v="119217"/>
    <s v="bicycle"/>
    <s v="Boston Market"/>
    <x v="8"/>
    <s v="Milk"/>
    <n v="1"/>
    <s v="Beverages"/>
    <m/>
    <n v="40.769510004044299"/>
    <n v="-73.988148009917396"/>
    <n v="40.763319899999999"/>
    <n v="-73.993808700000002"/>
    <d v="2014-10-10T20:23:07"/>
    <d v="2014-10-10T20:27:44"/>
    <d v="2014-10-10T20:38:35"/>
    <d v="2014-10-10T20:47:14"/>
    <n v="1.6743298612709623E-2"/>
    <n v="8.3881344940688607E-3"/>
    <d v="1899-12-30T00:15:27"/>
  </r>
  <r>
    <n v="1286764"/>
    <n v="141596"/>
    <n v="139444"/>
    <s v="bicycle"/>
    <s v="Peacefood Cafe"/>
    <x v="12"/>
    <s v="Cookie"/>
    <n v="3"/>
    <s v="Desserts &amp; Bakery"/>
    <d v="1899-12-30T00:15:44"/>
    <n v="40.785160043282801"/>
    <n v="-73.976916473837804"/>
    <n v="40.800023000000003"/>
    <n v="-73.971316999999999"/>
    <d v="2014-10-03T17:06:44"/>
    <d v="2014-10-03T17:10:21"/>
    <d v="2014-10-03T17:42:37"/>
    <d v="2014-10-03T17:54:58"/>
    <n v="3.3497731485113036E-2"/>
    <n v="1.588274502841645E-2"/>
    <d v="1899-12-30T00:20:10"/>
  </r>
  <r>
    <n v="1415784"/>
    <n v="94152"/>
    <n v="100390"/>
    <s v="bicycle"/>
    <s v="The Meatball Shop"/>
    <x v="16"/>
    <s v="Classic Beef"/>
    <n v="1"/>
    <s v="Naked Balls"/>
    <d v="1899-12-30T00:02:56"/>
    <n v="40.771491247520302"/>
    <n v="-73.956334145089798"/>
    <n v="40.7619501"/>
    <n v="-73.958340800000002"/>
    <d v="2014-10-21T18:55:18"/>
    <d v="2014-10-21T18:59:01"/>
    <d v="2014-10-21T19:09:51"/>
    <d v="2014-10-21T19:17:24"/>
    <n v="1.534519675624324E-2"/>
    <n v="9.7498799958161044E-3"/>
    <d v="1899-12-30T00:11:38"/>
  </r>
  <r>
    <n v="1488086"/>
    <n v="351076"/>
    <n v="30743"/>
    <s v="bicycle"/>
    <s v="California Pizza Kitchen"/>
    <x v="1"/>
    <s v="Thai Chicken"/>
    <n v="1"/>
    <s v="Original Hand-Tossed Pizzas"/>
    <d v="1899-12-30T00:11:37"/>
    <n v="40.7446662425236"/>
    <n v="-73.983344413366893"/>
    <n v="40.764033400000002"/>
    <n v="-73.977021899999997"/>
    <d v="2014-10-30T17:43:40"/>
    <d v="2014-10-30T17:50:31"/>
    <d v="2014-10-30T18:15:13"/>
    <d v="2014-10-30T18:37:00"/>
    <n v="3.7039953705971129E-2"/>
    <n v="2.0373045034809054E-2"/>
    <d v="1899-12-30T00:19:56"/>
  </r>
  <r>
    <n v="1375605"/>
    <n v="143984"/>
    <n v="64297"/>
    <s v="bicycle"/>
    <s v="The Smile"/>
    <x v="0"/>
    <s v="Kale &amp; Quick-Pickled Cherries"/>
    <n v="1"/>
    <s v="Salads"/>
    <d v="1899-12-30T00:17:14"/>
    <n v="40.726413182830903"/>
    <n v="-73.993821144104004"/>
    <n v="40.726958275810603"/>
    <n v="-73.987005818704105"/>
    <d v="2014-10-16T19:52:36"/>
    <d v="2014-10-16T20:16:28"/>
    <d v="2014-10-16T20:35:18"/>
    <d v="2014-10-16T20:40:52"/>
    <n v="3.351553240645444E-2"/>
    <n v="6.8370890489316011E-3"/>
    <d v="1899-12-30T00:25:29"/>
  </r>
  <r>
    <n v="1459497"/>
    <n v="124901"/>
    <n v="99219"/>
    <s v="bicycle"/>
    <s v="Apple Store"/>
    <x v="41"/>
    <m/>
    <m/>
    <m/>
    <m/>
    <n v="40.725194000000002"/>
    <n v="-73.999101999999993"/>
    <n v="40.726810999999998"/>
    <n v="-73.984031999999999"/>
    <d v="2014-10-26T15:43:14"/>
    <d v="2014-10-26T15:40:53"/>
    <d v="2014-10-26T15:52:43"/>
    <d v="2014-10-26T16:01:35"/>
    <n v="1.2749062501825392E-2"/>
    <n v="1.5156503191693564E-2"/>
    <d v="1899-12-30T00:09:30"/>
  </r>
  <r>
    <n v="1324440"/>
    <n v="143380"/>
    <n v="41959"/>
    <s v="bicycle"/>
    <s v="Maison LadurÃ©e"/>
    <x v="11"/>
    <s v="Framboise"/>
    <n v="1"/>
    <s v="Macaroons (Individual)"/>
    <m/>
    <n v="40.770674225957698"/>
    <n v="-73.966114756096204"/>
    <n v="40.763869399999997"/>
    <n v="-73.962972899999997"/>
    <d v="2014-10-09T16:37:24"/>
    <d v="2014-10-09T16:39:50"/>
    <d v="2014-10-09T16:49:09"/>
    <d v="2014-10-09T16:58:43"/>
    <n v="1.4797847223235294E-2"/>
    <n v="7.4951261526324114E-3"/>
    <d v="1899-12-30T00:11:45"/>
  </r>
  <r>
    <n v="1384176"/>
    <n v="252300"/>
    <n v="163828"/>
    <s v="scooter"/>
    <s v="Pommes Frites"/>
    <x v="8"/>
    <s v="Parmesan Peppercorn"/>
    <n v="1"/>
    <s v="Additional Sauces"/>
    <m/>
    <n v="40.728169657139198"/>
    <n v="-73.987912711093401"/>
    <n v="40.739676000000003"/>
    <n v="-73.981767000000005"/>
    <d v="2014-10-17T21:34:45"/>
    <d v="2014-10-17T21:38:47"/>
    <d v="2014-10-17T22:15:36"/>
    <d v="2014-10-17T22:24:56"/>
    <n v="3.4844432870158926E-2"/>
    <n v="1.304475721789768E-2"/>
    <d v="1899-12-30T00:40:50"/>
  </r>
  <r>
    <n v="1346555"/>
    <n v="200885"/>
    <n v="59164"/>
    <s v="bicycle"/>
    <s v="Magnolia Bakery"/>
    <x v="11"/>
    <s v="Chocolate Chunk Blondie"/>
    <n v="2"/>
    <s v="Brownies &amp; Bars"/>
    <m/>
    <n v="40.7358928721479"/>
    <n v="-74.005204439163194"/>
    <n v="40.728602000000002"/>
    <n v="-73.989166900000001"/>
    <d v="2014-10-12T14:53:18"/>
    <d v="2014-10-12T15:08:58"/>
    <d v="2014-10-12T15:33:22"/>
    <d v="2014-10-12T16:21:40"/>
    <n v="6.1374803241051268E-2"/>
    <n v="1.7617022424006507E-2"/>
    <d v="1899-12-30T00:40:05"/>
  </r>
  <r>
    <n v="1390515"/>
    <n v="385033"/>
    <n v="154377"/>
    <s v="car"/>
    <s v="RedFarm Broadway"/>
    <x v="30"/>
    <s v="Crunchy Vegetable &amp; Peanut Dumplings (4)"/>
    <n v="1"/>
    <s v="Dim Sum"/>
    <d v="1899-12-30T00:07:39"/>
    <n v="40.782116700000003"/>
    <n v="-73.980739099999994"/>
    <n v="40.774999200000003"/>
    <n v="-73.957442799999995"/>
    <d v="2014-10-18T17:40:38"/>
    <d v="2014-10-18T17:41:55"/>
    <d v="2014-10-18T18:21:46"/>
    <d v="2014-10-18T18:37:19"/>
    <n v="3.9362731484288815E-2"/>
    <n v="2.4359318544243391E-2"/>
    <d v="1899-12-30T00:33:30"/>
  </r>
  <r>
    <n v="1295271"/>
    <n v="62954"/>
    <n v="3296"/>
    <s v="bicycle"/>
    <s v="sweetgreen"/>
    <x v="20"/>
    <m/>
    <m/>
    <m/>
    <m/>
    <n v="40.745078589413303"/>
    <n v="-73.988821506500202"/>
    <n v="40.744078999999999"/>
    <n v="-73.991518999999997"/>
    <d v="2014-10-04T19:19:23"/>
    <d v="2014-10-04T19:22:43"/>
    <d v="2014-10-04T19:39:33"/>
    <d v="2014-10-04T19:44:59"/>
    <n v="1.7778819441446103E-2"/>
    <n v="2.8767429806340131E-3"/>
    <d v="1899-12-30T00:20:10"/>
  </r>
  <r>
    <n v="1448482"/>
    <n v="64452"/>
    <n v="174416"/>
    <s v="walker"/>
    <s v="Il Laboratorio Del Gelato"/>
    <x v="8"/>
    <m/>
    <m/>
    <m/>
    <m/>
    <n v="40.722501007878698"/>
    <n v="-73.987126466589601"/>
    <n v="40.722158"/>
    <n v="-73.985364000000004"/>
    <d v="2014-10-25T16:35:06"/>
    <m/>
    <m/>
    <d v="2014-10-25T17:04:48"/>
    <n v="2.061844907439081E-2"/>
    <n v="1.7955341501327108E-3"/>
    <n v="-41937.691042928243"/>
  </r>
  <r>
    <n v="1345750"/>
    <n v="95644"/>
    <n v="158623"/>
    <s v="bicycle"/>
    <s v="RedFarm Broadway"/>
    <x v="30"/>
    <s v="Long Life Noodles with Chanterelles &amp; Shiitakes"/>
    <n v="1"/>
    <s v="Main Courses"/>
    <d v="1899-12-30T00:05:49"/>
    <n v="40.782116700000003"/>
    <n v="-73.980739099999994"/>
    <n v="40.730668999999999"/>
    <n v="-74.006186"/>
    <d v="2014-10-12T13:32:18"/>
    <d v="2014-10-12T13:47:12"/>
    <d v="2014-10-12T13:59:24"/>
    <d v="2014-10-12T14:21:39"/>
    <n v="3.4269467592821456E-2"/>
    <n v="5.7396955972427E-2"/>
    <d v="1899-12-30T00:21:17"/>
  </r>
  <r>
    <n v="1431734"/>
    <n v="67848"/>
    <n v="89004"/>
    <s v="bicycle"/>
    <s v="Magnolia Bakery"/>
    <x v="11"/>
    <s v="Red Velvet Cupcake"/>
    <n v="1"/>
    <s v="Specialty Cupcakes"/>
    <m/>
    <n v="40.7358928721479"/>
    <n v="-74.005204439163194"/>
    <n v="40.729903999999998"/>
    <n v="-74.0071552"/>
    <d v="2014-10-23T19:15:02"/>
    <d v="2014-10-23T19:18:09"/>
    <d v="2014-10-23T19:32:09"/>
    <d v="2014-10-23T19:42:08"/>
    <n v="1.8821493053110316E-2"/>
    <n v="6.2985758268310123E-3"/>
    <d v="1899-12-30T00:17:07"/>
  </r>
  <r>
    <n v="1325567"/>
    <n v="96877"/>
    <n v="93783"/>
    <s v="bicycle"/>
    <s v="Melt Shop"/>
    <x v="0"/>
    <s v="Shop Tots"/>
    <n v="1"/>
    <s v="Sides &amp; Snacks"/>
    <m/>
    <n v="40.744607141003797"/>
    <n v="-73.990741968154893"/>
    <n v="40.7455517"/>
    <n v="-73.978619600000002"/>
    <d v="2014-10-09T19:57:41"/>
    <d v="2014-10-09T19:57:10"/>
    <d v="2014-10-09T20:16:59"/>
    <d v="2014-10-09T20:28:07"/>
    <n v="2.1132384259544779E-2"/>
    <n v="1.215911186641639E-2"/>
    <d v="1899-12-30T00:19:18"/>
  </r>
  <r>
    <n v="1424327"/>
    <n v="67487"/>
    <n v="61900"/>
    <s v="bicycle"/>
    <s v="Palm Restaurant"/>
    <x v="8"/>
    <s v="Sesame Seared Ahi Tuna"/>
    <n v="1"/>
    <s v="Dinner Appetizers"/>
    <d v="1899-12-30T00:07:26"/>
    <n v="40.716351777790997"/>
    <n v="-74.013065094146796"/>
    <n v="40.711054699999998"/>
    <n v="-74.0054923"/>
    <d v="2014-10-22T20:36:08"/>
    <d v="2014-10-22T20:47:40"/>
    <d v="2014-10-22T21:31:00"/>
    <d v="2014-10-22T21:40:50"/>
    <n v="4.4937777776794974E-2"/>
    <n v="9.2415498869856064E-3"/>
    <d v="1899-12-30T00:47:26"/>
  </r>
  <r>
    <n v="1470062"/>
    <n v="115238"/>
    <n v="43955"/>
    <s v="bicycle"/>
    <s v="Rosemaryâ€™s Enoteca &amp; Trattoria"/>
    <x v="8"/>
    <m/>
    <m/>
    <m/>
    <d v="1899-12-30T00:04:14"/>
    <n v="40.7347140820861"/>
    <n v="-73.999958038330107"/>
    <n v="40.735588100000001"/>
    <n v="-74.003542300000007"/>
    <d v="2014-10-27T19:54:05"/>
    <m/>
    <m/>
    <d v="2014-10-27T20:32:42"/>
    <n v="2.6817592595762108E-2"/>
    <n v="3.6892870628529749E-3"/>
    <n v="-41939.832166782406"/>
  </r>
  <r>
    <n v="1403953"/>
    <n v="58088"/>
    <n v="18860"/>
    <s v="bicycle"/>
    <s v="Sushi of Gari 46"/>
    <x v="6"/>
    <s v="Gyoza"/>
    <n v="1"/>
    <s v="Appetizers"/>
    <d v="1899-12-30T00:12:35"/>
    <n v="40.760654436198898"/>
    <n v="-73.989582752602004"/>
    <n v="40.736229000000002"/>
    <n v="-73.998433000000006"/>
    <d v="2014-10-19T20:53:17"/>
    <d v="2014-10-19T21:36:46"/>
    <d v="2014-10-19T21:49:36"/>
    <d v="2014-10-19T22:06:11"/>
    <n v="5.0624988420167938E-2"/>
    <n v="2.5979392073568499E-2"/>
    <d v="1899-12-30T00:43:43"/>
  </r>
  <r>
    <n v="1435427"/>
    <n v="200631"/>
    <n v="118659"/>
    <s v="walker"/>
    <s v="Amy Ruth's"/>
    <x v="25"/>
    <s v="Chicken Wings"/>
    <n v="1"/>
    <s v="Appetizers"/>
    <d v="1899-12-30T00:02:42"/>
    <n v="40.802549609553203"/>
    <n v="-73.950232680024698"/>
    <n v="40.798558"/>
    <n v="-73.934880000000007"/>
    <d v="2014-10-24T10:37:08"/>
    <d v="2014-10-24T10:52:15"/>
    <d v="2014-10-24T11:04:05"/>
    <d v="2014-10-24T11:14:27"/>
    <n v="2.5908275463734753E-2"/>
    <n v="1.5863093354253646E-2"/>
    <d v="1899-12-30T00:24:15"/>
  </r>
  <r>
    <n v="1407645"/>
    <n v="148504"/>
    <n v="52826"/>
    <s v="bicycle"/>
    <s v="sweetgreen"/>
    <x v="20"/>
    <s v="Organic Butternut Squash (Small)"/>
    <n v="1"/>
    <s v="Soup"/>
    <d v="1899-12-30T00:10:04"/>
    <n v="40.721323186970601"/>
    <n v="-74.009732007980304"/>
    <n v="40.725848900000003"/>
    <n v="-74.004109600000007"/>
    <d v="2014-10-20T11:55:15"/>
    <d v="2014-10-20T12:02:06"/>
    <d v="2014-10-20T12:28:26"/>
    <d v="2014-10-20T12:39:17"/>
    <n v="3.0575219905585982E-2"/>
    <n v="7.2175861561472841E-3"/>
    <d v="1899-12-30T00:23:07"/>
  </r>
  <r>
    <n v="1448901"/>
    <n v="118517"/>
    <n v="142394"/>
    <s v="bicycle"/>
    <s v="Mari Vanna"/>
    <x v="50"/>
    <s v="Pirozhok"/>
    <n v="1"/>
    <s v="Hot Appetizers"/>
    <d v="1899-12-30T00:04:34"/>
    <n v="40.738768706024501"/>
    <n v="-73.988641562611093"/>
    <n v="40.746806747986703"/>
    <n v="-73.985434601354697"/>
    <d v="2014-10-25T17:16:12"/>
    <d v="2014-10-25T17:18:09"/>
    <d v="2014-10-25T17:47:56"/>
    <d v="2014-10-25T17:59:25"/>
    <n v="3.001140045671491E-2"/>
    <n v="8.6541735068196724E-3"/>
    <d v="1899-12-30T00:27:10"/>
  </r>
  <r>
    <n v="1272279"/>
    <n v="304449"/>
    <n v="112830"/>
    <s v="bicycle"/>
    <s v="Friend of a Farmer"/>
    <x v="0"/>
    <s v="Bacon"/>
    <n v="1"/>
    <s v="Sides"/>
    <d v="1899-12-30T00:09:09"/>
    <n v="40.736794036082998"/>
    <n v="-73.986799745541106"/>
    <n v="40.733019603192297"/>
    <n v="-73.982436226908504"/>
    <d v="2014-10-01T08:46:16"/>
    <d v="2014-10-01T09:02:40"/>
    <d v="2014-10-01T09:16:00"/>
    <d v="2014-10-01T09:28:40"/>
    <n v="2.9446296299283858E-2"/>
    <n v="5.7694573837983572E-3"/>
    <d v="1899-12-30T00:20:35"/>
  </r>
  <r>
    <n v="1348005"/>
    <n v="375099"/>
    <n v="54954"/>
    <s v="bicycle"/>
    <s v="Keens Steakhouse"/>
    <x v="8"/>
    <m/>
    <m/>
    <m/>
    <d v="1899-12-30T00:04:34"/>
    <n v="40.750865996454799"/>
    <n v="-73.986643984549104"/>
    <n v="40.7520764"/>
    <n v="-74.001015600000002"/>
    <d v="2014-10-12T17:24:31"/>
    <d v="2014-10-12T17:34:34"/>
    <d v="2014-10-12T17:58:56"/>
    <d v="2014-10-12T18:10:23"/>
    <n v="3.1851030093093868E-2"/>
    <n v="1.442249657343429E-2"/>
    <d v="1899-12-30T00:29:50"/>
  </r>
  <r>
    <n v="1410540"/>
    <n v="100900"/>
    <n v="152111"/>
    <s v="car"/>
    <s v="Mari Vanna"/>
    <x v="50"/>
    <s v="Mashed Potatoes"/>
    <n v="2"/>
    <s v="Sides"/>
    <d v="1899-12-30T00:03:57"/>
    <n v="40.738768706024501"/>
    <n v="-73.988641562611093"/>
    <n v="40.711755886365403"/>
    <n v="-74.005989454019797"/>
    <d v="2014-10-20T19:50:37"/>
    <d v="2014-10-20T20:16:42"/>
    <d v="2014-10-20T20:23:26"/>
    <d v="2014-10-20T20:43:32"/>
    <n v="3.6744490738783497E-2"/>
    <n v="3.2103609801129682E-2"/>
    <d v="1899-12-30T00:28:53"/>
  </r>
  <r>
    <n v="1274248"/>
    <n v="208020"/>
    <n v="60149"/>
    <s v="car"/>
    <s v="Murray's Falafel"/>
    <x v="21"/>
    <s v="Moroccan Cigars (5 pc)"/>
    <n v="1"/>
    <s v="Appetizers"/>
    <d v="1899-12-30T00:07:09"/>
    <n v="40.732166230579303"/>
    <n v="-73.981903884893597"/>
    <n v="40.747018901686999"/>
    <n v="-73.990921968255506"/>
    <d v="2014-10-01T17:25:49"/>
    <d v="2014-10-01T17:40:33"/>
    <d v="2014-10-01T17:53:54"/>
    <d v="2014-10-01T18:09:37"/>
    <n v="3.0426006946072448E-2"/>
    <n v="1.7376065911354804E-2"/>
    <d v="1899-12-30T00:20:57"/>
  </r>
  <r>
    <n v="1414833"/>
    <n v="277898"/>
    <n v="101359"/>
    <s v="bicycle"/>
    <s v="Astor Wines &amp; Spirits"/>
    <x v="49"/>
    <m/>
    <m/>
    <m/>
    <m/>
    <n v="40.728014040346402"/>
    <n v="-73.993037568965505"/>
    <n v="40.724721799999998"/>
    <n v="-74.008089499999997"/>
    <d v="2014-10-21T16:06:25"/>
    <d v="2014-10-21T16:09:23"/>
    <d v="2014-10-21T16:30:16"/>
    <d v="2014-10-21T16:55:17"/>
    <n v="3.3927881944691762E-2"/>
    <n v="1.540777317997611E-2"/>
    <d v="1899-12-30T00:23:51"/>
  </r>
  <r>
    <n v="1475602"/>
    <n v="102210"/>
    <n v="48430"/>
    <s v="bicycle"/>
    <s v="Chipotle Mexican Grill $1.99 Delivery"/>
    <x v="9"/>
    <m/>
    <m/>
    <m/>
    <m/>
    <n v="40.759534000000002"/>
    <n v="-73.991765000000001"/>
    <n v="40.759817900000002"/>
    <n v="-73.987639999999999"/>
    <d v="2014-10-28T20:04:40"/>
    <d v="2014-10-28T20:06:16"/>
    <d v="2014-10-28T20:17:06"/>
    <d v="2014-10-28T20:22:43"/>
    <n v="1.2537534719740506E-2"/>
    <n v="4.1347580594293092E-3"/>
    <d v="1899-12-30T00:12:26"/>
  </r>
  <r>
    <n v="1274791"/>
    <n v="59749"/>
    <n v="61162"/>
    <s v="bicycle"/>
    <s v="Bareburger"/>
    <x v="2"/>
    <s v="Barest Burger"/>
    <n v="1"/>
    <s v="Bareburgers"/>
    <d v="1899-12-30T00:04:00"/>
    <n v="40.768488798984301"/>
    <n v="-73.955182186711994"/>
    <n v="40.784796999999998"/>
    <n v="-73.953658000000004"/>
    <d v="2014-10-01T19:06:45"/>
    <d v="2014-10-01T19:31:56"/>
    <d v="2014-10-01T19:37:43"/>
    <d v="2014-10-01T19:51:34"/>
    <n v="3.112561343004927E-2"/>
    <n v="1.63792724350438E-2"/>
    <d v="1899-12-30T00:26:58"/>
  </r>
  <r>
    <n v="1388669"/>
    <n v="353742"/>
    <n v="108004"/>
    <s v="bicycle"/>
    <s v="Momofuku Noodle Bar"/>
    <x v="8"/>
    <s v="Momofuku Ramen"/>
    <n v="1"/>
    <s v="Bowls"/>
    <m/>
    <n v="40.729110403548901"/>
    <n v="-73.984245455566395"/>
    <n v="40.730251000000003"/>
    <n v="-73.993573999999995"/>
    <d v="2014-10-18T14:27:46"/>
    <d v="2014-10-18T14:25:30"/>
    <d v="2014-10-18T15:13:50"/>
    <d v="2014-10-18T15:22:31"/>
    <n v="3.8021296299120877E-2"/>
    <n v="9.398015828563094E-3"/>
    <d v="1899-12-30T00:46:04"/>
  </r>
  <r>
    <n v="1370216"/>
    <n v="347263"/>
    <n v="140096"/>
    <s v="bicycle"/>
    <s v="Hummus Place"/>
    <x v="21"/>
    <s v="Baklawa"/>
    <n v="3"/>
    <s v="Desserts"/>
    <d v="1899-12-30T00:09:36"/>
    <n v="40.732351000000001"/>
    <n v="-74.003505000000004"/>
    <n v="40.7356342"/>
    <n v="-74.005076700000004"/>
    <d v="2014-10-15T21:44:40"/>
    <d v="2014-10-15T21:48:44"/>
    <d v="2014-10-15T22:03:20"/>
    <d v="2014-10-15T22:06:01"/>
    <n v="1.4829351857770234E-2"/>
    <n v="3.6400059244441518E-3"/>
    <d v="1899-12-30T00:09:04"/>
  </r>
  <r>
    <n v="1397081"/>
    <n v="112339"/>
    <n v="100879"/>
    <s v="bicycle"/>
    <s v="Juice Generation"/>
    <x v="3"/>
    <s v="Mucho Mango"/>
    <n v="1"/>
    <s v="Smoothies"/>
    <m/>
    <n v="40.764472136394602"/>
    <n v="-73.966430425643907"/>
    <n v="40.771923999999999"/>
    <n v="-73.966520000000003"/>
    <d v="2014-10-19T12:27:26"/>
    <d v="2014-10-19T12:25:09"/>
    <d v="2014-10-19T12:57:23"/>
    <d v="2014-10-19T13:09:09"/>
    <n v="2.8969976854568813E-2"/>
    <n v="7.4524019455947761E-3"/>
    <d v="1899-12-30T00:29:57"/>
  </r>
  <r>
    <n v="1415702"/>
    <n v="59620"/>
    <n v="150260"/>
    <s v="bicycle"/>
    <s v="Momofuku Milk Bar"/>
    <x v="11"/>
    <s v="3 Cookies"/>
    <n v="1"/>
    <s v="Cookies"/>
    <m/>
    <n v="40.731795470614898"/>
    <n v="-73.985672593116803"/>
    <n v="40.7200779"/>
    <n v="-74.007796400000004"/>
    <d v="2014-10-21T18:45:44"/>
    <d v="2014-10-21T18:46:09"/>
    <d v="2014-10-21T18:57:59"/>
    <d v="2014-10-21T19:13:08"/>
    <n v="1.9033761571336072E-2"/>
    <n v="2.5035260975677778E-2"/>
    <d v="1899-12-30T00:12:15"/>
  </r>
  <r>
    <n v="1340003"/>
    <n v="353742"/>
    <n v="113822"/>
    <s v="bicycle"/>
    <s v="Luke's Lobster"/>
    <x v="23"/>
    <s v="Lobster Roll"/>
    <n v="1"/>
    <s v="Rolls"/>
    <d v="1899-12-30T00:05:05"/>
    <n v="40.726822997452103"/>
    <n v="-73.985470975575794"/>
    <n v="40.730251000000003"/>
    <n v="-73.993573999999995"/>
    <d v="2014-10-11T17:43:09"/>
    <d v="2014-10-11T18:04:27"/>
    <d v="2014-10-11T18:13:47"/>
    <d v="2014-10-11T18:17:48"/>
    <n v="2.4064918987278361E-2"/>
    <n v="8.7983070125797428E-3"/>
    <d v="1899-12-30T00:25:33"/>
  </r>
  <r>
    <n v="1446427"/>
    <n v="121706"/>
    <n v="154377"/>
    <s v="car"/>
    <s v="Prince Street Pizza"/>
    <x v="1"/>
    <s v="Prince Perfection"/>
    <n v="2"/>
    <s v="The Original SOHO Squares"/>
    <d v="1899-12-30T00:07:24"/>
    <n v="40.723079523456803"/>
    <n v="-73.994615077972398"/>
    <n v="40.756804000000002"/>
    <n v="-73.998153200000004"/>
    <d v="2014-10-25T14:13:59"/>
    <d v="2014-10-25T14:34:59"/>
    <d v="2014-10-25T14:58:19"/>
    <d v="2014-10-25T15:16:37"/>
    <n v="4.3496087964740582E-2"/>
    <n v="3.3909565399677613E-2"/>
    <d v="1899-12-30T00:36:56"/>
  </r>
  <r>
    <n v="1282271"/>
    <n v="105778"/>
    <n v="101359"/>
    <s v="bicycle"/>
    <s v="Juice Press"/>
    <x v="3"/>
    <s v="Love at First Sight"/>
    <n v="1"/>
    <s v="Cold Pressed Juices"/>
    <m/>
    <n v="40.738867554505397"/>
    <n v="-74.002747450310295"/>
    <n v="40.738932300000002"/>
    <n v="-74.008823399999997"/>
    <d v="2014-10-02T21:01:15"/>
    <d v="2014-10-02T21:03:31"/>
    <d v="2014-10-02T21:08:05"/>
    <d v="2014-10-02T21:13:28"/>
    <n v="8.4852430518367328E-3"/>
    <n v="6.0762946448359436E-3"/>
    <d v="1899-12-30T00:06:50"/>
  </r>
  <r>
    <n v="1308599"/>
    <n v="39334"/>
    <n v="59989"/>
    <s v="car"/>
    <s v="Shake Shack"/>
    <x v="2"/>
    <s v="Fries"/>
    <n v="1"/>
    <s v="Fries"/>
    <m/>
    <n v="40.740884357811296"/>
    <n v="-73.988198676721197"/>
    <n v="40.734397000000001"/>
    <n v="-74.000786000000005"/>
    <d v="2014-10-06T16:10:19"/>
    <d v="2014-10-06T16:14:44"/>
    <d v="2014-10-06T16:49:36"/>
    <d v="2014-10-06T16:52:41"/>
    <n v="2.9424490741803311E-2"/>
    <n v="1.416073863529004E-2"/>
    <d v="1899-12-30T00:39:17"/>
  </r>
  <r>
    <n v="1341485"/>
    <n v="35432"/>
    <n v="129289"/>
    <s v="bicycle"/>
    <s v="TAO"/>
    <x v="4"/>
    <s v="Omakase Chefâ€™s Choice Sushi and/or Sashimi"/>
    <n v="1"/>
    <s v="Special Dishes"/>
    <d v="1899-12-30T00:10:46"/>
    <n v="40.762857763598497"/>
    <n v="-73.9716190014841"/>
    <n v="40.751897999999997"/>
    <n v="-73.985834999999994"/>
    <d v="2014-10-11T20:29:32"/>
    <d v="2014-10-11T20:44:46"/>
    <d v="2014-10-11T21:31:03"/>
    <d v="2014-10-11T21:44:52"/>
    <n v="5.2307453704997897E-2"/>
    <n v="1.7950237656891934E-2"/>
    <d v="1899-12-30T00:50:45"/>
  </r>
  <r>
    <n v="1481715"/>
    <n v="403596"/>
    <n v="140096"/>
    <s v="bicycle"/>
    <s v="Pinkberry"/>
    <x v="43"/>
    <s v="Chocolate"/>
    <n v="1"/>
    <s v="Frozen Yogurt Without Toppings"/>
    <m/>
    <n v="40.729075924929496"/>
    <n v="-73.988682031631498"/>
    <n v="40.732124744838202"/>
    <n v="-73.989279612941701"/>
    <d v="2014-10-29T19:53:10"/>
    <d v="2014-10-29T20:10:26"/>
    <d v="2014-10-29T20:16:15"/>
    <d v="2014-10-29T20:20:12"/>
    <n v="1.8778344907332212E-2"/>
    <n v="3.106832190193959E-3"/>
    <d v="1899-12-30T00:23:05"/>
  </r>
  <r>
    <n v="1310100"/>
    <n v="42424"/>
    <n v="109013"/>
    <s v="car"/>
    <s v="Han Dynasty"/>
    <x v="30"/>
    <s v="Dry Pot Style"/>
    <n v="1"/>
    <s v="Entrees"/>
    <d v="1899-12-30T00:03:25"/>
    <n v="40.732213000000002"/>
    <n v="-73.988072000000003"/>
    <n v="40.737718000000001"/>
    <n v="-73.982057999999995"/>
    <d v="2014-10-06T20:36:14"/>
    <d v="2014-10-06T21:13:24"/>
    <d v="2014-10-06T21:18:44"/>
    <d v="2014-10-06T21:24:16"/>
    <n v="3.3347129632602446E-2"/>
    <n v="8.1531111239872139E-3"/>
    <d v="1899-12-30T00:39:04"/>
  </r>
  <r>
    <n v="1360773"/>
    <n v="86013"/>
    <n v="153795"/>
    <s v="bicycle"/>
    <s v="L.A. Burdick Chocolate"/>
    <x v="8"/>
    <m/>
    <m/>
    <m/>
    <m/>
    <n v="40.739507000000003"/>
    <n v="-73.990549000000001"/>
    <n v="40.762817900000002"/>
    <n v="-73.982401899999999"/>
    <d v="2014-10-14T13:35:26"/>
    <d v="2014-10-14T13:34:30"/>
    <d v="2014-10-14T14:02:54"/>
    <d v="2014-10-14T15:34:33"/>
    <n v="8.2725057865900453E-2"/>
    <n v="2.4693588180334673E-2"/>
    <d v="1899-12-30T00:27:28"/>
  </r>
  <r>
    <n v="1357538"/>
    <n v="377274"/>
    <n v="152200"/>
    <s v="bicycle"/>
    <s v="RedFarm Broadway"/>
    <x v="30"/>
    <s v="Thin Rice Noodles with Vegetables"/>
    <n v="1"/>
    <s v="Rice &amp; Noodles"/>
    <d v="1899-12-30T00:03:55"/>
    <n v="40.782116700000003"/>
    <n v="-73.980739099999994"/>
    <n v="40.780262"/>
    <n v="-73.981055600000005"/>
    <d v="2014-10-13T20:39:20"/>
    <d v="2014-10-13T20:54:35"/>
    <d v="2014-10-13T21:04:36"/>
    <d v="2014-10-13T21:07:36"/>
    <n v="1.9625243054179009E-2"/>
    <n v="1.8815111851957606E-3"/>
    <d v="1899-12-30T00:21:22"/>
  </r>
  <r>
    <n v="1485169"/>
    <n v="44005"/>
    <n v="143085"/>
    <s v="car"/>
    <s v="Gingersnap's Organic"/>
    <x v="12"/>
    <m/>
    <m/>
    <m/>
    <m/>
    <n v="40.734779000000003"/>
    <n v="-73.999320999999995"/>
    <n v="40.758490399999999"/>
    <n v="-73.971966499999994"/>
    <d v="2014-10-30T08:50:48"/>
    <m/>
    <m/>
    <d v="2014-10-30T09:22:49"/>
    <n v="2.2232592593354639E-2"/>
    <n v="3.6200817120748713E-2"/>
    <n v="-41942.368608622688"/>
  </r>
  <r>
    <n v="1367442"/>
    <n v="369272"/>
    <n v="20962"/>
    <s v="walker"/>
    <s v="Blue Ribbon Sushi"/>
    <x v="4"/>
    <s v="Bonsai Tree"/>
    <n v="1"/>
    <s v="Appetizers"/>
    <d v="1899-12-30T00:11:24"/>
    <n v="40.7261096570601"/>
    <n v="-74.002491863200504"/>
    <n v="40.767651000000001"/>
    <n v="-73.966875000000002"/>
    <d v="2014-10-15T17:10:57"/>
    <d v="2014-10-15T17:17:38"/>
    <d v="2014-10-15T17:59:26"/>
    <d v="2014-10-15T18:38:44"/>
    <n v="6.0960462964430917E-2"/>
    <n v="5.4719686745208558E-2"/>
    <d v="1899-12-30T00:37:05"/>
  </r>
  <r>
    <n v="1462346"/>
    <n v="46879"/>
    <n v="67103"/>
    <s v="truck"/>
    <s v="Cafe Habana"/>
    <x v="9"/>
    <s v="Aqua Panna Spring Water"/>
    <n v="1"/>
    <s v="Cold Beverages"/>
    <d v="1899-12-30T00:02:11"/>
    <n v="40.7228416988277"/>
    <n v="-73.994116468965402"/>
    <n v="40.808351000000002"/>
    <n v="-73.965449000000007"/>
    <d v="2014-10-26T19:16:11"/>
    <d v="2014-10-26T20:12:45"/>
    <d v="2014-10-26T20:19:34"/>
    <d v="2014-10-26T20:47:49"/>
    <n v="6.3637349536293186E-2"/>
    <n v="9.0186830323818482E-2"/>
    <d v="1899-12-30T01:01:13"/>
  </r>
  <r>
    <n v="1347839"/>
    <n v="309513"/>
    <n v="65763"/>
    <s v="bicycle"/>
    <s v="Otto Enoteca Pizzeria"/>
    <x v="16"/>
    <s v="Romaine &amp; Red Onion"/>
    <n v="1"/>
    <s v="Salads"/>
    <m/>
    <n v="40.7320637605782"/>
    <n v="-73.996154665947003"/>
    <n v="40.728724999999997"/>
    <n v="-73.983733999999998"/>
    <d v="2014-10-12T17:04:29"/>
    <d v="2014-10-12T17:05:22"/>
    <d v="2014-10-12T17:47:11"/>
    <d v="2014-10-12T17:54:39"/>
    <n v="3.4840995365811978E-2"/>
    <n v="1.2861580959028418E-2"/>
    <d v="1899-12-30T00:42:43"/>
  </r>
  <r>
    <n v="1479127"/>
    <n v="314908"/>
    <n v="112830"/>
    <s v="bicycle"/>
    <s v="Wendy's"/>
    <x v="13"/>
    <m/>
    <m/>
    <m/>
    <m/>
    <n v="40.735632735320003"/>
    <n v="-73.992584199600998"/>
    <n v="40.734250600000003"/>
    <n v="-73.990212299999996"/>
    <d v="2014-10-29T13:20:09"/>
    <d v="2014-10-29T13:40:50"/>
    <d v="2014-10-29T13:58:11"/>
    <d v="2014-10-29T14:02:21"/>
    <n v="2.9303587965841871E-2"/>
    <n v="2.7452150662606225E-3"/>
    <d v="1899-12-30T00:38:02"/>
  </r>
  <r>
    <n v="1421616"/>
    <n v="59780"/>
    <n v="154545"/>
    <s v="bicycle"/>
    <s v="Western Beef"/>
    <x v="8"/>
    <m/>
    <m/>
    <m/>
    <m/>
    <n v="40.742933457913097"/>
    <n v="-74.005628183292103"/>
    <n v="40.744008000000001"/>
    <n v="-74.006117000000003"/>
    <d v="2014-10-22T15:27:58"/>
    <m/>
    <m/>
    <d v="2014-10-22T15:52:46"/>
    <n v="1.7214745370438322E-2"/>
    <n v="1.1805009404701975E-3"/>
    <n v="-41934.64442542824"/>
  </r>
  <r>
    <n v="1353476"/>
    <n v="160957"/>
    <n v="31156"/>
    <s v="bicycle"/>
    <s v="Juice Press"/>
    <x v="3"/>
    <s v="Mother Earth"/>
    <n v="2"/>
    <s v="Cold Pressed Juices"/>
    <m/>
    <n v="40.7411144339194"/>
    <n v="-73.9906501942001"/>
    <n v="40.739592500000001"/>
    <n v="-73.992170999999999"/>
    <d v="2014-10-13T09:12:14"/>
    <d v="2014-10-13T09:17:40"/>
    <d v="2014-10-13T09:25:00"/>
    <d v="2014-10-13T09:28:55"/>
    <n v="1.1579826386878267E-2"/>
    <n v="2.1515420367782079E-3"/>
    <d v="1899-12-30T00:12:46"/>
  </r>
  <r>
    <n v="1485990"/>
    <n v="43047"/>
    <n v="105427"/>
    <s v="bicycle"/>
    <s v="Juice Generation"/>
    <x v="3"/>
    <s v="Cold Warrior"/>
    <n v="1"/>
    <s v="Juice Farmacy"/>
    <m/>
    <n v="40.723925150421103"/>
    <n v="-73.996911048889203"/>
    <n v="40.723597341090802"/>
    <n v="-74.002272701095706"/>
    <d v="2014-10-30T12:38:39"/>
    <d v="2014-10-30T12:51:39"/>
    <d v="2014-10-30T13:05:00"/>
    <d v="2014-10-30T13:13:27"/>
    <n v="2.41681713014259E-2"/>
    <n v="5.3716639266179166E-3"/>
    <d v="1899-12-30T00:26:21"/>
  </r>
  <r>
    <n v="1408137"/>
    <n v="59419"/>
    <n v="71148"/>
    <s v="bicycle"/>
    <s v="Faicco's Italian Specialities"/>
    <x v="16"/>
    <m/>
    <m/>
    <m/>
    <d v="1899-12-30T00:03:02"/>
    <n v="40.731176789756098"/>
    <n v="-74.002833528617501"/>
    <n v="40.723838000000001"/>
    <n v="-74.010921999999994"/>
    <d v="2014-10-20T13:30:50"/>
    <d v="2014-10-20T14:00:58"/>
    <d v="2014-10-20T14:22:47"/>
    <d v="2014-10-20T14:41:26"/>
    <n v="4.9029837959096767E-2"/>
    <n v="1.0921593491318531E-2"/>
    <d v="1899-12-30T00:48:55"/>
  </r>
  <r>
    <n v="1362369"/>
    <n v="148669"/>
    <n v="62487"/>
    <s v="car"/>
    <s v="Momofuku Noodle Bar"/>
    <x v="8"/>
    <s v="Ginger Scallion Noodles"/>
    <n v="1"/>
    <s v="Bowls"/>
    <m/>
    <n v="40.729110403548901"/>
    <n v="-73.984245455566395"/>
    <n v="40.723329499999998"/>
    <n v="-73.991501799999995"/>
    <d v="2014-10-14T18:46:41"/>
    <m/>
    <m/>
    <d v="2014-10-14T19:43:54"/>
    <n v="3.9736539350997191E-2"/>
    <n v="9.2775740568724722E-3"/>
    <n v="-41926.782415254631"/>
  </r>
  <r>
    <n v="1462435"/>
    <n v="141100"/>
    <n v="119839"/>
    <s v="bicycle"/>
    <s v="SOCKERBIT sweet &amp; swedish"/>
    <x v="8"/>
    <s v="Sura Fruktnapper"/>
    <n v="1"/>
    <s v="Sour"/>
    <m/>
    <n v="40.733424588992698"/>
    <n v="-74.004027143820494"/>
    <n v="40.751047752561803"/>
    <n v="-73.997789695227596"/>
    <d v="2014-10-26T19:21:16"/>
    <d v="2014-10-26T19:33:08"/>
    <d v="2014-10-26T19:49:59"/>
    <d v="2014-10-26T20:05:22"/>
    <n v="3.0620451383583713E-2"/>
    <n v="1.8694428558597116E-2"/>
    <d v="1899-12-30T00:28:43"/>
  </r>
  <r>
    <n v="1368732"/>
    <n v="241719"/>
    <n v="34667"/>
    <s v="bicycle"/>
    <s v="Sushi of Gari Tribeca"/>
    <x v="4"/>
    <s v="Egg Omelet"/>
    <n v="1"/>
    <s v="Nigiri Sushi"/>
    <d v="1899-12-30T00:08:04"/>
    <n v="40.716725764782701"/>
    <n v="-74.008250645521898"/>
    <n v="40.706929799999997"/>
    <n v="-74.008617099999995"/>
    <d v="2014-10-15T19:21:29"/>
    <d v="2014-10-15T19:32:54"/>
    <d v="2014-10-15T19:45:52"/>
    <d v="2014-10-15T19:53:47"/>
    <n v="2.2425543982535601E-2"/>
    <n v="9.8028166823874493E-3"/>
    <d v="1899-12-30T00:16:19"/>
  </r>
  <r>
    <n v="1489058"/>
    <n v="353412"/>
    <n v="152741"/>
    <s v="car"/>
    <s v="Shake Shack"/>
    <x v="2"/>
    <s v="Original Shake"/>
    <n v="1"/>
    <s v="Shakes"/>
    <m/>
    <n v="40.779126065705498"/>
    <n v="-73.954904894578206"/>
    <n v="40.787978000000003"/>
    <n v="-73.954458000000002"/>
    <d v="2014-10-30T19:25:41"/>
    <d v="2014-10-30T19:32:08"/>
    <d v="2014-10-30T19:45:26"/>
    <d v="2014-10-30T19:51:24"/>
    <n v="1.7851377320766915E-2"/>
    <n v="8.8632079699315584E-3"/>
    <d v="1899-12-30T00:19:45"/>
  </r>
  <r>
    <n v="1333126"/>
    <n v="263710"/>
    <n v="57186"/>
    <s v="bicycle"/>
    <s v="Postmates Liquor Store"/>
    <x v="36"/>
    <s v="Sandy Cove Sauvignon Blanc"/>
    <n v="1"/>
    <s v="Sauvignon Blanc"/>
    <m/>
    <n v="40.779598"/>
    <n v="-73.947388000000004"/>
    <n v="40.780814048092502"/>
    <n v="-73.958360561392197"/>
    <d v="2014-10-10T19:46:07"/>
    <d v="2014-10-10T19:53:41"/>
    <d v="2014-10-10T20:00:23"/>
    <d v="2014-10-10T20:10:01"/>
    <n v="1.660403935238719E-2"/>
    <n v="1.1039740779055453E-2"/>
    <d v="1899-12-30T00:14:17"/>
  </r>
  <r>
    <n v="1462961"/>
    <n v="37538"/>
    <n v="30743"/>
    <s v="bicycle"/>
    <s v="Caracas Arepa Bar"/>
    <x v="28"/>
    <s v="La Mulata"/>
    <n v="1"/>
    <s v="Arepas"/>
    <d v="1899-12-30T00:03:57"/>
    <n v="40.72681"/>
    <n v="-73.985328999999993"/>
    <n v="40.722579000000003"/>
    <n v="-73.999144000000001"/>
    <d v="2014-10-26T19:46:57"/>
    <d v="2014-10-26T19:57:22"/>
    <d v="2014-10-26T20:07:12"/>
    <d v="2014-10-26T20:17:03"/>
    <n v="2.0903634263959248E-2"/>
    <n v="1.444837658701492E-2"/>
    <d v="1899-12-30T00:16:18"/>
  </r>
  <r>
    <n v="1309273"/>
    <n v="75115"/>
    <n v="46764"/>
    <s v="bicycle"/>
    <s v="RedFarm Hudson"/>
    <x v="30"/>
    <s v="Three Chili Chicken"/>
    <n v="1"/>
    <s v="Mains"/>
    <d v="1899-12-30T00:02:17"/>
    <n v="40.734213854853898"/>
    <n v="-74.006202029303594"/>
    <n v="40.732028999999997"/>
    <n v="-73.993404999999996"/>
    <d v="2014-10-06T18:49:39"/>
    <d v="2014-10-06T19:09:03"/>
    <d v="2014-10-06T19:16:23"/>
    <d v="2014-10-06T19:24:26"/>
    <n v="2.4156307867087889E-2"/>
    <n v="1.2982201266725802E-2"/>
    <d v="1899-12-30T00:24:27"/>
  </r>
  <r>
    <n v="1431444"/>
    <n v="393694"/>
    <n v="108647"/>
    <s v="bicycle"/>
    <s v="Levain Bakery"/>
    <x v="7"/>
    <s v="Chocolate Chip Walnut"/>
    <n v="2"/>
    <s v="Cookies"/>
    <m/>
    <n v="40.779930093814997"/>
    <n v="-73.980334997177096"/>
    <n v="40.790044795526804"/>
    <n v="-73.977104965198805"/>
    <d v="2014-10-23T18:38:35"/>
    <d v="2014-10-23T18:46:26"/>
    <d v="2014-10-23T18:59:13"/>
    <d v="2014-10-23T19:11:51"/>
    <n v="2.3101562503143214E-2"/>
    <n v="1.0617923398650187E-2"/>
    <d v="1899-12-30T00:20:38"/>
  </r>
  <r>
    <n v="1403343"/>
    <n v="301616"/>
    <n v="59348"/>
    <s v="walker"/>
    <s v="McDonald's"/>
    <x v="13"/>
    <s v="McCafe Vanilla Shake"/>
    <n v="1"/>
    <s v="Beverages"/>
    <m/>
    <n v="40.736949700653199"/>
    <n v="-73.990473747253404"/>
    <n v="40.744378099999999"/>
    <n v="-73.990925000000004"/>
    <d v="2014-10-19T20:23:47"/>
    <m/>
    <m/>
    <d v="2014-10-19T21:27:57"/>
    <n v="4.4569444442458916E-2"/>
    <n v="7.4420928438749074E-3"/>
    <n v="-41931.849845543984"/>
  </r>
  <r>
    <n v="1313363"/>
    <n v="40745"/>
    <n v="143261"/>
    <s v="bicycle"/>
    <s v="Parm"/>
    <x v="16"/>
    <s v="Sticks"/>
    <n v="1"/>
    <s v="Mozz (mozzarella)"/>
    <m/>
    <n v="40.723019825000002"/>
    <n v="-73.995853999999994"/>
    <n v="40.746136"/>
    <n v="-73.975717000000003"/>
    <d v="2014-10-07T14:07:29"/>
    <d v="2014-10-07T14:10:57"/>
    <d v="2014-10-07T14:26:17"/>
    <d v="2014-10-07T14:41:51"/>
    <n v="2.3859166663896758E-2"/>
    <n v="3.0657076110258728E-2"/>
    <d v="1899-12-30T00:18:47"/>
  </r>
  <r>
    <n v="1384347"/>
    <n v="177778"/>
    <n v="156557"/>
    <s v="car"/>
    <s v="Momofuku Milk Bar"/>
    <x v="11"/>
    <s v="Pork Bun"/>
    <n v="1"/>
    <s v="Buns"/>
    <m/>
    <n v="40.787149600866101"/>
    <n v="-73.971722312198096"/>
    <n v="40.779488999999998"/>
    <n v="-73.9538479"/>
    <d v="2014-10-17T21:47:08"/>
    <d v="2014-10-17T21:52:20"/>
    <d v="2014-10-17T21:58:42"/>
    <d v="2014-10-17T22:09:30"/>
    <n v="1.5538877312792465E-2"/>
    <n v="1.944683565666188E-2"/>
    <d v="1899-12-30T00:11:34"/>
  </r>
  <r>
    <n v="1466288"/>
    <n v="166288"/>
    <n v="53095"/>
    <s v="bicycle"/>
    <s v="McDonald's"/>
    <x v="13"/>
    <s v="Chicken McNuggets"/>
    <n v="1"/>
    <s v="Snacks &amp; Sides"/>
    <m/>
    <n v="40.777939671655503"/>
    <n v="-73.9547097350531"/>
    <n v="40.787439936888099"/>
    <n v="-73.955651894149497"/>
    <d v="2014-10-26T23:36:52"/>
    <m/>
    <m/>
    <d v="2014-10-27T00:06:01"/>
    <n v="2.0248032407835126E-2"/>
    <n v="9.5468687669096244E-3"/>
    <n v="-41938.983930104165"/>
  </r>
  <r>
    <n v="1367389"/>
    <n v="64153"/>
    <n v="140410"/>
    <s v="walker"/>
    <s v="Blue Ribbon Fried Chicken"/>
    <x v="0"/>
    <s v="Fries"/>
    <n v="1"/>
    <s v="Sides"/>
    <m/>
    <n v="40.724339999999998"/>
    <n v="-73.990960000000001"/>
    <n v="40.759183"/>
    <n v="-73.976487000000006"/>
    <d v="2014-10-15T17:01:36"/>
    <d v="2014-10-15T16:59:11"/>
    <d v="2014-10-15T17:14:02"/>
    <d v="2014-10-15T17:42:16"/>
    <n v="2.8245520828932058E-2"/>
    <n v="3.7729330473784128E-2"/>
    <d v="1899-12-30T00:12:26"/>
  </r>
  <r>
    <n v="1396411"/>
    <n v="303155"/>
    <n v="150116"/>
    <s v="car"/>
    <s v="Levain Bakery"/>
    <x v="7"/>
    <s v="Dark Chocolate Peanut Butter Chip"/>
    <n v="1"/>
    <s v="Cookies"/>
    <m/>
    <n v="40.779930093814997"/>
    <n v="-73.980334997177096"/>
    <n v="40.733697300000003"/>
    <n v="-73.986477399999998"/>
    <d v="2014-10-19T10:40:38"/>
    <d v="2014-10-19T10:50:51"/>
    <d v="2014-10-19T11:05:41"/>
    <d v="2014-10-19T11:29:27"/>
    <n v="3.3896284723596182E-2"/>
    <n v="4.6639043047414161E-2"/>
    <d v="1899-12-30T00:25:03"/>
  </r>
  <r>
    <n v="1346484"/>
    <n v="186592"/>
    <n v="161440"/>
    <s v="car"/>
    <s v="Chipotle Mexican Grill $1.99 Delivery"/>
    <x v="9"/>
    <m/>
    <m/>
    <m/>
    <m/>
    <n v="40.777745129236699"/>
    <n v="-73.954617029430395"/>
    <n v="40.781224999999999"/>
    <n v="-73.948913000000005"/>
    <d v="2014-10-12T14:48:51"/>
    <d v="2014-10-12T15:01:35"/>
    <d v="2014-10-12T15:13:55"/>
    <d v="2014-10-12T15:21:27"/>
    <n v="2.2636307869106531E-2"/>
    <n v="6.681725246673164E-3"/>
    <d v="1899-12-30T00:25:04"/>
  </r>
  <r>
    <n v="1382622"/>
    <n v="97151"/>
    <n v="30743"/>
    <s v="bicycle"/>
    <s v="Morandi"/>
    <x v="16"/>
    <m/>
    <m/>
    <m/>
    <d v="1899-12-30T00:04:16"/>
    <n v="40.735323803691301"/>
    <n v="-74.001771211624103"/>
    <n v="40.712320200000001"/>
    <n v="-74.008822899999998"/>
    <d v="2014-10-17T19:24:23"/>
    <d v="2014-10-17T19:28:38"/>
    <d v="2014-10-17T19:49:41"/>
    <d v="2014-10-17T20:06:19"/>
    <n v="2.9118912032572553E-2"/>
    <n v="2.4060176469368619E-2"/>
    <d v="1899-12-30T00:21:02"/>
  </r>
  <r>
    <n v="1349702"/>
    <n v="42781"/>
    <n v="65763"/>
    <s v="bicycle"/>
    <s v="2nd Ave Deli"/>
    <x v="27"/>
    <s v="Potato Knish"/>
    <n v="2"/>
    <s v="Franks and Knishes"/>
    <d v="1899-12-30T00:06:54"/>
    <n v="40.745299312570602"/>
    <n v="-73.9791375808162"/>
    <n v="40.738912900000003"/>
    <n v="-73.987759999999994"/>
    <d v="2014-10-12T19:52:27"/>
    <d v="2014-10-12T20:21:08"/>
    <d v="2014-10-12T20:40:57"/>
    <d v="2014-10-12T20:49:51"/>
    <n v="3.9860810182290152E-2"/>
    <n v="1.0729975680446265E-2"/>
    <d v="1899-12-30T00:41:36"/>
  </r>
  <r>
    <n v="1339894"/>
    <n v="64387"/>
    <n v="20962"/>
    <s v="walker"/>
    <s v="Blue Ribbon Fried Chicken"/>
    <x v="0"/>
    <s v="Griddled Corn &amp; Bacon"/>
    <n v="1"/>
    <s v="Sides"/>
    <m/>
    <n v="40.724339999999998"/>
    <n v="-73.990960000000001"/>
    <n v="40.724882000000001"/>
    <n v="-74.010099999999994"/>
    <d v="2014-10-11T17:25:13"/>
    <d v="2014-10-11T17:23:04"/>
    <d v="2014-10-11T17:50:01"/>
    <d v="2014-10-11T18:03:14"/>
    <n v="2.6409409721964039E-2"/>
    <n v="1.9147672547851272E-2"/>
    <d v="1899-12-30T00:24:48"/>
  </r>
  <r>
    <n v="1490779"/>
    <n v="59161"/>
    <n v="170602"/>
    <s v="bicycle"/>
    <s v="Duane Reade"/>
    <x v="15"/>
    <m/>
    <m/>
    <m/>
    <m/>
    <n v="40.741388696065201"/>
    <n v="-74.001289851765193"/>
    <n v="40.743451904885802"/>
    <n v="-74.006407215275004"/>
    <d v="2014-10-30T21:47:43"/>
    <d v="2014-10-30T22:11:18"/>
    <d v="2014-10-30T22:31:39"/>
    <d v="2014-10-30T22:38:16"/>
    <n v="3.5100277775200084E-2"/>
    <n v="5.5176299195353936E-3"/>
    <d v="1899-12-30T00:43:56"/>
  </r>
  <r>
    <n v="1275166"/>
    <n v="325285"/>
    <n v="32580"/>
    <s v="bicycle"/>
    <s v="RedFarm Broadway"/>
    <x v="30"/>
    <s v="Five Flavor Chicken Dumplings (4)"/>
    <n v="1"/>
    <s v="Dim Sum"/>
    <d v="1899-12-30T00:08:44"/>
    <n v="40.782116700000003"/>
    <n v="-73.980739099999994"/>
    <n v="40.717522000000002"/>
    <n v="-73.992722999999998"/>
    <d v="2014-10-01T19:53:17"/>
    <d v="2014-10-01T20:11:42"/>
    <d v="2014-10-01T20:30:02"/>
    <d v="2014-10-01T20:50:20"/>
    <n v="3.9621006944798864E-2"/>
    <n v="6.5696949147583603E-2"/>
    <d v="1899-12-30T00:28:00"/>
  </r>
  <r>
    <n v="1460716"/>
    <n v="392513"/>
    <n v="172301"/>
    <s v="car"/>
    <s v="Trader Joe's"/>
    <x v="17"/>
    <s v="Organic Mini Carrots"/>
    <n v="1"/>
    <s v="Fruits &amp; Vegetables"/>
    <m/>
    <n v="40.733633781778998"/>
    <n v="-73.987769236059194"/>
    <n v="40.730112599999998"/>
    <n v="-73.994202400000006"/>
    <d v="2014-10-26T17:28:25"/>
    <m/>
    <m/>
    <d v="2014-10-26T18:42:23"/>
    <n v="5.136696759291226E-2"/>
    <n v="7.3337793401581251E-3"/>
    <n v="-41938.728065682873"/>
  </r>
  <r>
    <n v="1435256"/>
    <n v="61522"/>
    <n v="116765"/>
    <s v="car"/>
    <s v="The Mark Restaurant by Jean-Georges"/>
    <x v="8"/>
    <m/>
    <m/>
    <m/>
    <m/>
    <n v="40.775170000000003"/>
    <n v="-73.963346999999999"/>
    <n v="40.740074800000002"/>
    <n v="-73.986773499999998"/>
    <d v="2014-10-24T09:22:55"/>
    <d v="2014-10-24T09:29:28"/>
    <d v="2014-10-24T09:47:46"/>
    <d v="2014-10-24T10:34:41"/>
    <n v="4.9834548612125218E-2"/>
    <n v="4.2195662872978018E-2"/>
    <d v="1899-12-30T00:24:52"/>
  </r>
  <r>
    <n v="1320919"/>
    <n v="241317"/>
    <n v="119255"/>
    <s v="walker"/>
    <s v="Blue Ribbon Sushi Izakaya"/>
    <x v="4"/>
    <s v="Spicy Tuna &amp; Tempura Flakes"/>
    <n v="1"/>
    <s v="Maki"/>
    <d v="1899-12-30T00:05:57"/>
    <n v="40.721979579708403"/>
    <n v="-73.988148214155601"/>
    <n v="40.743380899999998"/>
    <n v="-73.974262499999995"/>
    <d v="2014-10-08T21:29:37"/>
    <d v="2014-10-08T21:41:47"/>
    <d v="2014-10-08T21:50:10"/>
    <d v="2014-10-08T22:06:50"/>
    <n v="2.5840254631475545E-2"/>
    <n v="2.5511361544116602E-2"/>
    <d v="1899-12-30T00:14:36"/>
  </r>
  <r>
    <n v="1478310"/>
    <n v="321555"/>
    <n v="66416"/>
    <s v="bicycle"/>
    <s v="Juice Generation"/>
    <x v="3"/>
    <s v="Almond Butter Bliss"/>
    <n v="6"/>
    <s v="Acai Bowls"/>
    <m/>
    <n v="40.723925150421103"/>
    <n v="-73.996911048889203"/>
    <n v="40.723523399999998"/>
    <n v="-74.002208199999998"/>
    <d v="2014-10-29T08:33:40"/>
    <m/>
    <m/>
    <d v="2014-10-29T09:14:17"/>
    <n v="2.82078703676234E-2"/>
    <n v="5.3123641904015192E-3"/>
    <n v="-41941.356713923611"/>
  </r>
  <r>
    <n v="1358899"/>
    <n v="35643"/>
    <n v="15291"/>
    <s v="car"/>
    <s v="The Meatball Shop"/>
    <x v="16"/>
    <s v="Classic Beef"/>
    <n v="1"/>
    <s v="Naked Balls"/>
    <d v="1899-12-30T00:04:10"/>
    <n v="40.718110071383997"/>
    <n v="-73.957545268768797"/>
    <n v="40.691606"/>
    <n v="-73.985511000000002"/>
    <d v="2014-10-13T22:49:30"/>
    <d v="2014-10-13T23:38:41"/>
    <d v="2014-10-13T23:44:01"/>
    <d v="2014-10-13T23:58:42"/>
    <n v="4.8046562500530854E-2"/>
    <n v="3.8529831601293071E-2"/>
    <d v="1899-12-30T00:50:20"/>
  </r>
  <r>
    <n v="1330616"/>
    <n v="147338"/>
    <n v="102837"/>
    <s v="car"/>
    <s v="Lucky's Famous Burgers"/>
    <x v="2"/>
    <s v="Lucky BBQ Bacon Cheddar"/>
    <n v="4"/>
    <s v="Lucky's Famous Burgers"/>
    <d v="1899-12-30T00:04:53"/>
    <n v="40.723331406515896"/>
    <n v="-73.989531102051501"/>
    <n v="40.720244000000001"/>
    <n v="-73.978842999999998"/>
    <d v="2014-10-10T15:06:48"/>
    <d v="2014-10-10T15:12:19"/>
    <d v="2014-10-10T15:28:11"/>
    <d v="2014-10-10T15:39:08"/>
    <n v="2.2452708333730698E-2"/>
    <n v="1.1125088964037199E-2"/>
    <d v="1899-12-30T00:16:29"/>
  </r>
  <r>
    <n v="1484315"/>
    <n v="110091"/>
    <n v="53095"/>
    <s v="bicycle"/>
    <s v="The Meatball Shop"/>
    <x v="16"/>
    <s v="Rigatoni"/>
    <n v="1"/>
    <s v="Stick To Your Bones"/>
    <d v="1899-12-30T00:03:17"/>
    <n v="40.771491247520302"/>
    <n v="-73.956334145089798"/>
    <n v="40.781367000000003"/>
    <n v="-73.949648400000001"/>
    <d v="2014-10-29T23:52:05"/>
    <d v="2014-10-30T00:03:22"/>
    <d v="2014-10-30T00:08:43"/>
    <d v="2014-10-30T00:18:05"/>
    <n v="1.8053634259558748E-2"/>
    <n v="1.1926008319889035E-2"/>
    <d v="1899-12-30T00:13:22"/>
  </r>
  <r>
    <n v="1333648"/>
    <n v="111125"/>
    <n v="138560"/>
    <s v="bicycle"/>
    <s v="Otto Enoteca Pizzeria"/>
    <x v="16"/>
    <s v="Summer Squash &amp; Pecorino"/>
    <n v="1"/>
    <s v="Vegetables"/>
    <d v="1899-12-30T00:16:52"/>
    <n v="40.7320637605782"/>
    <n v="-73.996154665947003"/>
    <n v="40.739098800000001"/>
    <n v="-73.993508599999998"/>
    <d v="2014-10-10T20:30:35"/>
    <d v="2014-10-10T20:38:42"/>
    <d v="2014-10-10T21:05:32"/>
    <d v="2014-10-10T21:13:04"/>
    <n v="2.9504259262466803E-2"/>
    <n v="7.5162121219529664E-3"/>
    <d v="1899-12-30T00:18:04"/>
  </r>
  <r>
    <n v="1409599"/>
    <n v="65674"/>
    <n v="110399"/>
    <s v="bicycle"/>
    <s v="Edible Arrangements"/>
    <x v="8"/>
    <m/>
    <m/>
    <m/>
    <m/>
    <n v="40.739035000000001"/>
    <n v="-74.000452999999993"/>
    <n v="40.738804000000002"/>
    <n v="-74.009342000000004"/>
    <d v="2014-10-20T17:43:06"/>
    <d v="2014-10-20T17:49:50"/>
    <d v="2014-10-20T17:55:39"/>
    <d v="2014-10-20T18:03:07"/>
    <n v="1.3889756941352971E-2"/>
    <n v="8.8920010121562552E-3"/>
    <d v="1899-12-30T00:12:32"/>
  </r>
  <r>
    <n v="1391278"/>
    <n v="47879"/>
    <n v="142394"/>
    <s v="bicycle"/>
    <s v="El Parador Cafe"/>
    <x v="9"/>
    <s v="Black Bean Soup"/>
    <n v="1"/>
    <s v="Vegetarian"/>
    <d v="1899-12-30T00:06:28"/>
    <n v="40.744450899999997"/>
    <n v="-73.974867000000003"/>
    <n v="40.776127000000002"/>
    <n v="-73.959258000000005"/>
    <d v="2014-10-18T19:02:31"/>
    <d v="2014-10-18T19:30:46"/>
    <d v="2014-10-18T19:51:05"/>
    <d v="2014-10-18T20:07:27"/>
    <n v="4.5099004622898065E-2"/>
    <n v="3.5313116432995374E-2"/>
    <d v="1899-12-30T00:42:07"/>
  </r>
  <r>
    <n v="1472739"/>
    <n v="110852"/>
    <n v="154377"/>
    <s v="car"/>
    <s v="Molly's Cupcakes"/>
    <x v="11"/>
    <s v="Chocolate Mousse"/>
    <n v="2"/>
    <s v="Center-Filled"/>
    <m/>
    <n v="40.730245106692003"/>
    <n v="-74.002225241083593"/>
    <n v="40.763248099999998"/>
    <n v="-73.973554300000004"/>
    <d v="2014-10-28T09:25:12"/>
    <d v="2014-10-28T09:47:32"/>
    <d v="2014-10-28T09:59:52"/>
    <d v="2014-10-28T10:42:12"/>
    <n v="5.3472696759854443E-2"/>
    <n v="4.3717507132798351E-2"/>
    <d v="1899-12-30T00:34:40"/>
  </r>
  <r>
    <n v="1275249"/>
    <n v="42052"/>
    <n v="101359"/>
    <s v="bicycle"/>
    <s v="Otto's Tacos"/>
    <x v="8"/>
    <m/>
    <m/>
    <m/>
    <m/>
    <n v="40.729089999999999"/>
    <n v="-73.987288000000007"/>
    <n v="40.747450000000001"/>
    <n v="-74.002486000000005"/>
    <d v="2014-10-01T20:02:16"/>
    <d v="2014-10-01T20:11:51"/>
    <d v="2014-10-01T20:20:20"/>
    <d v="2014-10-01T20:30:27"/>
    <n v="1.9563842593925074E-2"/>
    <n v="2.3834194007769323E-2"/>
    <d v="1899-12-30T00:18:04"/>
  </r>
  <r>
    <n v="1415762"/>
    <n v="332735"/>
    <n v="91932"/>
    <s v="bicycle"/>
    <s v="Sushi Seki (archived)"/>
    <x v="4"/>
    <m/>
    <m/>
    <m/>
    <d v="1899-12-30T00:06:48"/>
    <n v="40.761836680634801"/>
    <n v="-73.960403720115593"/>
    <n v="40.767152651202899"/>
    <n v="-73.966870732012893"/>
    <d v="2014-10-21T18:53:43"/>
    <d v="2014-10-21T18:54:36"/>
    <d v="2014-10-21T19:05:59"/>
    <d v="2014-10-21T19:14:19"/>
    <n v="1.4305763892480172E-2"/>
    <n v="8.3714864845321584E-3"/>
    <d v="1899-12-30T00:05:29"/>
  </r>
  <r>
    <n v="1410230"/>
    <n v="72322"/>
    <n v="112990"/>
    <s v="bicycle"/>
    <s v="Cafe Mogador"/>
    <x v="21"/>
    <s v="Cucumber Yogurt"/>
    <n v="1"/>
    <s v="Appetizers"/>
    <d v="1899-12-30T00:07:25"/>
    <n v="40.727293000000003"/>
    <n v="-73.984516999999997"/>
    <n v="40.720779999999998"/>
    <n v="-73.984491000000006"/>
    <d v="2014-10-20T19:14:06"/>
    <d v="2014-10-20T19:44:40"/>
    <d v="2014-10-20T19:52:32"/>
    <d v="2014-10-20T19:58:33"/>
    <n v="3.0874606483848765E-2"/>
    <n v="6.5130518960061145E-3"/>
    <d v="1899-12-30T00:31:01"/>
  </r>
  <r>
    <n v="1392799"/>
    <n v="126002"/>
    <n v="15291"/>
    <s v="car"/>
    <s v="McDonald's"/>
    <x v="13"/>
    <s v="World Famous Fries"/>
    <n v="1"/>
    <s v="Snacks &amp; Sides"/>
    <m/>
    <n v="40.794267011081402"/>
    <n v="-73.972020765060506"/>
    <n v="40.784077099999998"/>
    <n v="-73.982579400000006"/>
    <d v="2014-10-18T20:59:17"/>
    <m/>
    <m/>
    <d v="2014-10-18T21:39:06"/>
    <n v="2.7645775466226041E-2"/>
    <n v="1.4673754108358066E-2"/>
    <n v="-41930.874506192129"/>
  </r>
  <r>
    <n v="1479600"/>
    <n v="57994"/>
    <n v="171206"/>
    <s v="van"/>
    <s v="P.C. Richard &amp; Son"/>
    <x v="8"/>
    <m/>
    <m/>
    <m/>
    <m/>
    <n v="40.778599697931"/>
    <n v="-73.953389533086906"/>
    <n v="40.771892999999999"/>
    <n v="-73.959619700000005"/>
    <d v="2014-10-29T14:49:41"/>
    <d v="2014-10-29T15:15:39"/>
    <d v="2014-10-29T15:35:58"/>
    <d v="2014-10-29T15:54:24"/>
    <n v="4.4951701391255483E-2"/>
    <n v="9.1539487054914746E-3"/>
    <d v="1899-12-30T00:46:17"/>
  </r>
  <r>
    <n v="1487074"/>
    <n v="245311"/>
    <n v="154545"/>
    <s v="bicycle"/>
    <s v="sweetgreen"/>
    <x v="20"/>
    <s v="Salad"/>
    <n v="1"/>
    <s v="Make Your Own"/>
    <d v="1899-12-30T00:07:57"/>
    <n v="40.745078589413303"/>
    <n v="-73.988821506500202"/>
    <n v="40.750086000000003"/>
    <n v="-73.987218100000007"/>
    <d v="2014-10-30T15:22:59"/>
    <d v="2014-10-30T15:30:42"/>
    <d v="2014-10-30T15:43:03"/>
    <d v="2014-10-30T15:49:44"/>
    <n v="1.8584490739158355E-2"/>
    <n v="5.2578582320807199E-3"/>
    <d v="1899-12-30T00:12:07"/>
  </r>
  <r>
    <n v="1369042"/>
    <n v="56017"/>
    <n v="124897"/>
    <s v="bicycle"/>
    <s v="Chop't"/>
    <x v="20"/>
    <m/>
    <m/>
    <m/>
    <d v="1899-12-30T00:04:32"/>
    <n v="40.737282906043497"/>
    <n v="-73.990908445307397"/>
    <n v="40.735765499999999"/>
    <n v="-74.005214100000003"/>
    <d v="2014-10-15T19:51:25"/>
    <d v="2014-10-15T19:55:21"/>
    <d v="2014-10-15T20:05:41"/>
    <d v="2014-10-15T20:15:03"/>
    <n v="1.6411539349064697E-2"/>
    <n v="1.438590550799379E-2"/>
    <d v="1899-12-30T00:09:44"/>
  </r>
  <r>
    <n v="1278493"/>
    <n v="41249"/>
    <n v="127745"/>
    <s v="bicycle"/>
    <s v="Jacques Torres Chocolate"/>
    <x v="8"/>
    <m/>
    <m/>
    <m/>
    <m/>
    <n v="40.727958541129397"/>
    <n v="-74.007016887682397"/>
    <n v="40.724736999999998"/>
    <n v="-73.981437999999997"/>
    <d v="2014-10-02T12:17:21"/>
    <d v="2014-10-02T12:18:42"/>
    <d v="2014-10-02T12:36:02"/>
    <d v="2014-10-02T12:49:39"/>
    <n v="2.2423796297516674E-2"/>
    <n v="2.5780958522080576E-2"/>
    <d v="1899-12-30T00:18:40"/>
  </r>
  <r>
    <n v="1475679"/>
    <n v="303858"/>
    <n v="97695"/>
    <s v="car"/>
    <s v="Trader Joe's"/>
    <x v="17"/>
    <s v="Chicken Tikka Masala"/>
    <n v="1"/>
    <s v="Frozen Foods"/>
    <m/>
    <n v="40.74174"/>
    <n v="-73.993650000000002"/>
    <n v="40.742368999999997"/>
    <n v="-73.974888000000007"/>
    <d v="2014-10-28T20:12:58"/>
    <d v="2014-10-28T20:25:18"/>
    <d v="2014-10-28T21:09:38"/>
    <d v="2014-10-28T21:19:23"/>
    <n v="4.6113946758850943E-2"/>
    <n v="1.8772540717756307E-2"/>
    <d v="1899-12-30T00:56:39"/>
  </r>
  <r>
    <n v="1396623"/>
    <n v="381018"/>
    <n v="162603"/>
    <s v="car"/>
    <s v="Prosperity Dumpling"/>
    <x v="30"/>
    <s v="Chives and Pork Fried Dumplings (Frozen)"/>
    <n v="1"/>
    <s v="Frozen Dumplings"/>
    <d v="1899-12-30T00:05:54"/>
    <n v="40.716001252285203"/>
    <n v="-73.993209734266102"/>
    <n v="40.762364699999999"/>
    <n v="-73.996358499999999"/>
    <d v="2014-10-19T11:27:11"/>
    <d v="2014-10-19T11:40:57"/>
    <d v="2014-10-19T11:59:17"/>
    <d v="2014-10-19T12:24:58"/>
    <n v="4.012959490501089E-2"/>
    <n v="4.6470248650610994E-2"/>
    <d v="1899-12-30T00:26:11"/>
  </r>
  <r>
    <n v="1283062"/>
    <n v="153018"/>
    <n v="139444"/>
    <s v="bicycle"/>
    <s v="McDonald's DUPLICATE"/>
    <x v="8"/>
    <m/>
    <m/>
    <m/>
    <m/>
    <n v="40.760894559228298"/>
    <n v="-73.967063426971393"/>
    <n v="40.7634955784686"/>
    <n v="-73.967606909641901"/>
    <d v="2014-10-02T22:15:18"/>
    <d v="2014-10-02T22:20:30"/>
    <d v="2014-10-02T22:36:19"/>
    <d v="2014-10-02T22:44:23"/>
    <n v="2.0192569441860542E-2"/>
    <n v="2.6571929740921403E-3"/>
    <d v="1899-12-30T00:21:00"/>
  </r>
  <r>
    <n v="1286491"/>
    <n v="300670"/>
    <n v="67430"/>
    <s v="bicycle"/>
    <s v="La Esquina Taqueria"/>
    <x v="8"/>
    <s v="Tortilla"/>
    <n v="2"/>
    <s v="Soups"/>
    <d v="1899-12-30T00:08:11"/>
    <n v="40.721353749744097"/>
    <n v="-73.997525293959001"/>
    <n v="40.713953799999999"/>
    <n v="-74.009601900000007"/>
    <d v="2014-10-03T16:35:26"/>
    <d v="2014-10-03T16:46:45"/>
    <d v="2014-10-03T16:55:05"/>
    <d v="2014-10-03T17:07:54"/>
    <n v="2.2539398152730428E-2"/>
    <n v="1.4163462489265966E-2"/>
    <d v="1899-12-30T00:11:27"/>
  </r>
  <r>
    <n v="1462338"/>
    <n v="300670"/>
    <n v="86938"/>
    <s v="car"/>
    <s v="Caracas Arepa Bar"/>
    <x v="28"/>
    <s v="Guasacaca &amp; Chips"/>
    <n v="1"/>
    <s v="Sidekicks"/>
    <d v="1899-12-30T00:03:36"/>
    <n v="40.72681"/>
    <n v="-73.985328999999993"/>
    <n v="40.713953799999999"/>
    <n v="-74.009601900000007"/>
    <d v="2014-10-26T19:16:22"/>
    <d v="2014-10-26T19:32:35"/>
    <d v="2014-10-26T19:39:55"/>
    <d v="2014-10-26T19:55:51"/>
    <n v="2.7422858795034699E-2"/>
    <n v="2.7467354311085698E-2"/>
    <d v="1899-12-30T00:19:57"/>
  </r>
  <r>
    <n v="1307794"/>
    <n v="361509"/>
    <n v="146510"/>
    <s v="bicycle"/>
    <s v="Shake Shack"/>
    <x v="2"/>
    <s v="Fries"/>
    <n v="1"/>
    <s v="Fries"/>
    <m/>
    <n v="40.758456774983799"/>
    <n v="-73.989140466129399"/>
    <n v="40.7452805"/>
    <n v="-73.991422200000002"/>
    <d v="2014-10-06T13:06:16"/>
    <d v="2014-10-06T13:28:54"/>
    <d v="2014-10-06T14:02:14"/>
    <d v="2014-10-06T14:05:30"/>
    <n v="4.1133148151857313E-2"/>
    <n v="1.3372379440658414E-2"/>
    <d v="1899-12-30T00:55:58"/>
  </r>
  <r>
    <n v="1399303"/>
    <n v="44594"/>
    <n v="52502"/>
    <s v="bicycle"/>
    <s v="Eataly"/>
    <x v="16"/>
    <m/>
    <m/>
    <m/>
    <m/>
    <n v="40.742020699999998"/>
    <n v="-73.989928000000006"/>
    <n v="40.725532999999999"/>
    <n v="-74.000103999999993"/>
    <d v="2014-10-19T15:46:28"/>
    <d v="2014-10-19T15:54:06"/>
    <d v="2014-10-19T16:10:50"/>
    <d v="2014-10-19T16:26:44"/>
    <n v="2.7961145831795875E-2"/>
    <n v="1.9375118768402529E-2"/>
    <d v="1899-12-30T00:24:22"/>
  </r>
  <r>
    <n v="1324833"/>
    <n v="342565"/>
    <n v="30774"/>
    <s v="bicycle"/>
    <s v="Hu Kitchen"/>
    <x v="33"/>
    <s v="Organic Primal Kale Salad"/>
    <n v="1"/>
    <s v="Prepared Food"/>
    <m/>
    <n v="40.735676762018002"/>
    <n v="-73.993829528068602"/>
    <n v="40.7770303"/>
    <n v="-73.963160200000004"/>
    <d v="2014-10-09T18:15:14"/>
    <d v="2014-10-09T18:17:44"/>
    <d v="2014-10-09T18:37:36"/>
    <d v="2014-10-09T19:13:05"/>
    <n v="4.0179108800657559E-2"/>
    <n v="5.1485170562092834E-2"/>
    <d v="1899-12-30T00:22:23"/>
  </r>
  <r>
    <n v="1312632"/>
    <n v="198194"/>
    <n v="140919"/>
    <s v="bicycle"/>
    <s v="The Kati Roll Company"/>
    <x v="5"/>
    <s v="Chana Masala Roll"/>
    <n v="1"/>
    <s v="Rolls"/>
    <d v="1899-12-30T00:06:40"/>
    <n v="40.7571379348609"/>
    <n v="-73.968272852279696"/>
    <n v="40.763500784604503"/>
    <n v="-73.974735951537397"/>
    <d v="2014-10-07T11:13:34"/>
    <d v="2014-10-07T11:17:27"/>
    <d v="2014-10-07T11:38:46"/>
    <d v="2014-10-07T11:55:26"/>
    <n v="2.9076412043650635E-2"/>
    <n v="9.0695925418157134E-3"/>
    <d v="1899-12-30T00:18:33"/>
  </r>
  <r>
    <n v="1296047"/>
    <n v="330135"/>
    <n v="46760"/>
    <s v="car"/>
    <s v="Schnipper's Quality Kitchen"/>
    <x v="0"/>
    <s v="Soda Bottle"/>
    <n v="1"/>
    <s v="Beverages"/>
    <m/>
    <n v="40.7408687"/>
    <n v="-73.987680299999994"/>
    <n v="40.746968600000002"/>
    <n v="-73.990440599999999"/>
    <d v="2014-10-04T20:49:06"/>
    <d v="2014-10-04T20:53:20"/>
    <d v="2014-10-04T21:12:40"/>
    <d v="2014-10-04T21:22:31"/>
    <n v="2.3206724537885748E-2"/>
    <n v="6.6953742315168556E-3"/>
    <d v="1899-12-30T00:23:33"/>
  </r>
  <r>
    <n v="1399630"/>
    <n v="386766"/>
    <n v="158962"/>
    <s v="bicycle"/>
    <s v="Parm"/>
    <x v="16"/>
    <s v="Potatoes"/>
    <n v="1"/>
    <s v="Sides"/>
    <m/>
    <n v="40.723019825000002"/>
    <n v="-73.995853999999994"/>
    <n v="40.728241099999998"/>
    <n v="-73.983732500000002"/>
    <d v="2014-10-19T16:18:56"/>
    <d v="2014-10-19T16:17:20"/>
    <d v="2014-10-19T16:54:35"/>
    <d v="2014-10-19T17:05:17"/>
    <n v="3.2195624997257255E-2"/>
    <n v="1.3198199683115858E-2"/>
    <d v="1899-12-30T00:35:39"/>
  </r>
  <r>
    <n v="1295261"/>
    <n v="51295"/>
    <n v="123581"/>
    <s v="bicycle"/>
    <s v="Luke's Lobster"/>
    <x v="23"/>
    <s v="Lobster Roll"/>
    <n v="1"/>
    <s v="Rolls"/>
    <d v="1899-12-30T00:03:37"/>
    <n v="40.7748328109124"/>
    <n v="-73.954474395363405"/>
    <n v="40.764730258785903"/>
    <n v="-73.964628477349393"/>
    <d v="2014-10-04T19:18:11"/>
    <d v="2014-10-04T19:27:31"/>
    <d v="2014-10-04T19:36:52"/>
    <d v="2014-10-04T19:48:36"/>
    <n v="2.1118796299560927E-2"/>
    <n v="1.4323649690171683E-2"/>
    <d v="1899-12-30T00:15:04"/>
  </r>
  <r>
    <n v="1459377"/>
    <n v="329315"/>
    <n v="161082"/>
    <s v="bicycle"/>
    <s v="Trader Joe's"/>
    <x v="17"/>
    <s v="Pita Chips - Parmesan, Garlic &amp; Herb"/>
    <n v="1"/>
    <s v="Cookies, Snacks &amp; Candy"/>
    <m/>
    <n v="40.74174"/>
    <n v="-73.993650000000002"/>
    <n v="40.727350081923497"/>
    <n v="-73.991881000398905"/>
    <d v="2014-10-26T15:34:16"/>
    <d v="2014-10-26T15:37:54"/>
    <d v="2014-10-26T16:31:34"/>
    <d v="2014-10-26T16:44:22"/>
    <n v="4.8681377309549134E-2"/>
    <n v="1.4498244784702633E-2"/>
    <d v="1899-12-30T00:57:18"/>
  </r>
  <r>
    <n v="1339670"/>
    <n v="316402"/>
    <n v="133627"/>
    <s v="bicycle"/>
    <s v="The Meatball Shop"/>
    <x v="0"/>
    <s v="Classic Beef Smash"/>
    <n v="1"/>
    <s v="Smash"/>
    <d v="1899-12-30T00:07:32"/>
    <n v="40.736130877644598"/>
    <n v="-74.000648304229699"/>
    <n v="40.730973200000001"/>
    <n v="-74.005853099999996"/>
    <d v="2014-10-11T16:57:25"/>
    <d v="2014-10-11T17:03:40"/>
    <d v="2014-10-11T17:35:32"/>
    <d v="2014-10-11T17:42:33"/>
    <n v="3.1348888893262483E-2"/>
    <n v="7.3274509685206509E-3"/>
    <d v="1899-12-30T00:30:35"/>
  </r>
  <r>
    <n v="1431291"/>
    <n v="345520"/>
    <n v="157086"/>
    <s v="car"/>
    <s v="Vanessa's Dumplings"/>
    <x v="30"/>
    <s v="Chives &amp; Pork Dumplings"/>
    <n v="1"/>
    <s v="Bolied"/>
    <d v="1899-12-30T00:05:53"/>
    <n v="40.732935902065101"/>
    <n v="-73.986443521670196"/>
    <n v="40.7376407"/>
    <n v="-73.981844300000006"/>
    <d v="2014-10-23T18:14:09"/>
    <d v="2014-10-23T18:39:15"/>
    <d v="2014-10-23T18:57:54"/>
    <d v="2014-10-23T19:03:41"/>
    <n v="3.4403182871756144E-2"/>
    <n v="6.5793589034022154E-3"/>
    <d v="1899-12-30T00:37:52"/>
  </r>
  <r>
    <n v="1294639"/>
    <n v="39334"/>
    <n v="62860"/>
    <s v="bicycle"/>
    <s v="The Meatball Shop"/>
    <x v="0"/>
    <s v="Chicken Hero"/>
    <n v="1"/>
    <s v="Heroes"/>
    <d v="1899-12-30T00:05:54"/>
    <n v="40.736130877644598"/>
    <n v="-74.000648304229699"/>
    <n v="40.734397000000001"/>
    <n v="-74.000786000000005"/>
    <d v="2014-10-04T17:45:38"/>
    <d v="2014-10-04T17:44:05"/>
    <d v="2014-10-04T18:14:49"/>
    <d v="2014-10-04T18:20:50"/>
    <n v="2.4444050926831551E-2"/>
    <n v="1.7393366010041108E-3"/>
    <d v="1899-12-30T00:23:17"/>
  </r>
  <r>
    <n v="1377629"/>
    <n v="95644"/>
    <n v="119839"/>
    <s v="bicycle"/>
    <s v="Duane Reade"/>
    <x v="15"/>
    <m/>
    <m/>
    <m/>
    <m/>
    <n v="40.7222908678878"/>
    <n v="-73.997117845003601"/>
    <n v="40.730668999999999"/>
    <n v="-74.006186"/>
    <d v="2014-10-16T22:56:26"/>
    <d v="2014-10-16T22:58:29"/>
    <d v="2014-10-16T23:05:20"/>
    <d v="2014-10-16T23:12:24"/>
    <n v="1.1087835649959743E-2"/>
    <n v="1.2346033076586735E-2"/>
    <d v="1899-12-30T00:08:54"/>
  </r>
  <r>
    <n v="1462170"/>
    <n v="140530"/>
    <n v="142394"/>
    <s v="bicycle"/>
    <s v="Sushi of Gari 46"/>
    <x v="6"/>
    <s v="Chopped Eel with Avocado Roll"/>
    <n v="1"/>
    <s v="Special Sushi Rolls"/>
    <d v="1899-12-30T00:08:58"/>
    <n v="40.760654436198898"/>
    <n v="-73.989582752602004"/>
    <n v="40.747858000000001"/>
    <n v="-73.974722"/>
    <d v="2014-10-26T19:07:46"/>
    <d v="2014-10-26T19:42:30"/>
    <d v="2014-10-26T19:52:51"/>
    <d v="2014-10-26T20:08:44"/>
    <n v="4.2341793974628672E-2"/>
    <n v="1.9610985372755435E-2"/>
    <d v="1899-12-30T00:36:07"/>
  </r>
  <r>
    <n v="1470587"/>
    <n v="222879"/>
    <n v="118095"/>
    <s v="bicycle"/>
    <s v="Parm"/>
    <x v="16"/>
    <s v="Roasted Beets"/>
    <n v="1"/>
    <s v="Vegetables"/>
    <d v="1899-12-30T00:02:10"/>
    <n v="40.723019825000002"/>
    <n v="-73.995853999999994"/>
    <n v="40.714913000000003"/>
    <n v="-74.009033000000002"/>
    <d v="2014-10-27T21:05:39"/>
    <d v="2014-10-27T21:14:24"/>
    <d v="2014-10-27T21:24:13"/>
    <d v="2014-10-27T21:36:30"/>
    <n v="2.1428761567221954E-2"/>
    <n v="1.5472771328395444E-2"/>
    <d v="1899-12-30T00:16:24"/>
  </r>
  <r>
    <n v="1308895"/>
    <n v="140854"/>
    <n v="38652"/>
    <s v="bicycle"/>
    <s v="Momo Sushi Shack"/>
    <x v="8"/>
    <m/>
    <m/>
    <m/>
    <m/>
    <n v="40.705166533413298"/>
    <n v="-73.933240984944703"/>
    <n v="40.729248900000002"/>
    <n v="-73.954119899999995"/>
    <d v="2014-10-06T17:29:17"/>
    <d v="2014-10-06T17:39:33"/>
    <d v="2014-10-06T18:00:54"/>
    <d v="2014-10-06T18:17:22"/>
    <n v="3.3398923609638587E-2"/>
    <n v="3.1873021104101291E-2"/>
    <d v="1899-12-30T00:31:37"/>
  </r>
  <r>
    <n v="1390515"/>
    <n v="385033"/>
    <n v="154377"/>
    <s v="car"/>
    <s v="RedFarm Broadway"/>
    <x v="30"/>
    <s v="Shrimp &amp; Mango Fried Wontons (4)"/>
    <n v="1"/>
    <s v="Dim Sum"/>
    <d v="1899-12-30T00:07:39"/>
    <n v="40.782116700000003"/>
    <n v="-73.980739099999994"/>
    <n v="40.774999200000003"/>
    <n v="-73.957442799999995"/>
    <d v="2014-10-18T17:40:38"/>
    <d v="2014-10-18T17:41:55"/>
    <d v="2014-10-18T18:21:46"/>
    <d v="2014-10-18T18:37:19"/>
    <n v="3.9362731484288815E-2"/>
    <n v="2.4359318544243391E-2"/>
    <d v="1899-12-30T00:33:30"/>
  </r>
  <r>
    <n v="1377454"/>
    <n v="212469"/>
    <n v="118095"/>
    <s v="bicycle"/>
    <s v="Insomnia Cookies"/>
    <x v="8"/>
    <m/>
    <m/>
    <m/>
    <m/>
    <n v="40.744869931691902"/>
    <n v="-73.978747310646895"/>
    <n v="40.741788"/>
    <n v="-73.979825000000005"/>
    <d v="2014-10-16T22:34:53"/>
    <d v="2014-10-16T22:51:54"/>
    <d v="2014-10-16T23:00:15"/>
    <d v="2014-10-16T23:08:01"/>
    <n v="2.301197916676756E-2"/>
    <n v="3.2649222495119276E-3"/>
    <d v="1899-12-30T00:25:22"/>
  </r>
  <r>
    <n v="1329308"/>
    <n v="366421"/>
    <n v="137396"/>
    <s v="bicycle"/>
    <s v="sweetgreen"/>
    <x v="20"/>
    <s v="Light Green"/>
    <n v="1"/>
    <s v="Sweetpress (NoMad only)"/>
    <d v="1899-12-30T00:04:21"/>
    <n v="40.745078589413303"/>
    <n v="-73.988821506500202"/>
    <n v="40.753854699999998"/>
    <n v="-73.989236399999996"/>
    <d v="2014-10-10T12:27:09"/>
    <d v="2014-10-10T13:09:47"/>
    <d v="2014-10-10T13:23:15"/>
    <d v="2014-10-10T13:36:22"/>
    <n v="4.8068576390505768E-2"/>
    <n v="8.7859122261757395E-3"/>
    <d v="1899-12-30T00:51:44"/>
  </r>
  <r>
    <n v="1275558"/>
    <n v="41199"/>
    <n v="6873"/>
    <s v="car"/>
    <s v="16 Handles"/>
    <x v="43"/>
    <m/>
    <m/>
    <m/>
    <m/>
    <n v="40.722713623844001"/>
    <n v="-73.997189998626695"/>
    <n v="40.722613000000003"/>
    <n v="-74.000281000000001"/>
    <d v="2014-10-01T20:39:26"/>
    <d v="2014-10-01T20:46:36"/>
    <d v="2014-10-01T20:55:22"/>
    <d v="2014-10-01T20:59:34"/>
    <n v="1.3990659725095611E-2"/>
    <n v="3.0926387839129441E-3"/>
    <d v="1899-12-30T00:15:57"/>
  </r>
  <r>
    <n v="1320762"/>
    <n v="164131"/>
    <n v="144384"/>
    <s v="bicycle"/>
    <s v="Tony's Di Napoli"/>
    <x v="16"/>
    <s v="&quot;Ala Vodka&quot; Sauce with Mushrooms"/>
    <n v="1"/>
    <s v="Pasta"/>
    <d v="1899-12-30T00:08:43"/>
    <n v="40.756547149303003"/>
    <n v="-73.985576924200004"/>
    <n v="40.770499600000001"/>
    <n v="-73.981546499999993"/>
    <d v="2014-10-08T21:11:21"/>
    <d v="2014-10-08T21:13:22"/>
    <d v="2014-10-08T21:35:11"/>
    <d v="2014-10-08T21:49:34"/>
    <n v="2.6541631945292465E-2"/>
    <n v="1.4522919805747773E-2"/>
    <d v="1899-12-30T00:15:07"/>
  </r>
  <r>
    <n v="1399893"/>
    <n v="369272"/>
    <n v="160489"/>
    <s v="bicycle"/>
    <s v="Magnolia Bakery"/>
    <x v="11"/>
    <s v="Magic Cookie Bar"/>
    <n v="1"/>
    <s v="Brownies &amp; Bars"/>
    <m/>
    <n v="40.761837221754902"/>
    <n v="-73.9663982391357"/>
    <n v="40.767651000000001"/>
    <n v="-73.966875000000002"/>
    <d v="2014-10-19T16:40:39"/>
    <d v="2014-10-19T16:46:13"/>
    <d v="2014-10-19T17:15:33"/>
    <d v="2014-10-19T17:24:18"/>
    <n v="3.0316909724206198E-2"/>
    <n v="5.8332939583832007E-3"/>
    <d v="1899-12-30T00:34:54"/>
  </r>
  <r>
    <n v="1302336"/>
    <n v="361728"/>
    <n v="133293"/>
    <s v="bicycle"/>
    <s v="The Meatball Shop"/>
    <x v="16"/>
    <s v="Steamed Spinach"/>
    <n v="1"/>
    <s v="Green Market"/>
    <d v="1899-12-30T00:04:55"/>
    <n v="40.721545124764702"/>
    <n v="-73.988842426716104"/>
    <n v="40.753976700000003"/>
    <n v="-73.965048100000004"/>
    <d v="2014-10-05T17:40:53"/>
    <d v="2014-10-05T17:45:59"/>
    <d v="2014-10-05T18:10:49"/>
    <d v="2014-10-05T18:28:28"/>
    <n v="3.3042696763004642E-2"/>
    <n v="4.0224085522426074E-2"/>
    <d v="1899-12-30T00:25:01"/>
  </r>
  <r>
    <n v="1428144"/>
    <n v="52423"/>
    <n v="143085"/>
    <s v="car"/>
    <s v="Chipotle Mexican Grill $1.99 Delivery"/>
    <x v="9"/>
    <m/>
    <m/>
    <m/>
    <m/>
    <n v="40.8044737752315"/>
    <n v="-73.966852238167704"/>
    <n v="40.814381609708803"/>
    <n v="-73.952434239977904"/>
    <d v="2014-10-23T12:18:13"/>
    <d v="2014-10-23T12:17:58"/>
    <d v="2014-10-23T12:33:43"/>
    <d v="2014-10-23T12:46:58"/>
    <n v="1.9973113427113276E-2"/>
    <n v="1.7494109175110725E-2"/>
    <d v="1899-12-30T00:15:31"/>
  </r>
  <r>
    <n v="1349017"/>
    <n v="300939"/>
    <n v="162381"/>
    <s v="van"/>
    <s v="Melt Shop"/>
    <x v="0"/>
    <s v="Tomato Soup"/>
    <n v="1"/>
    <s v="Sides &amp; Snacks"/>
    <d v="1899-12-30T00:06:05"/>
    <n v="40.744607141003797"/>
    <n v="-73.990741968154893"/>
    <n v="40.746105"/>
    <n v="-73.976548300000005"/>
    <d v="2014-10-12T19:04:38"/>
    <d v="2014-10-12T19:18:12"/>
    <d v="2014-10-12T19:28:33"/>
    <d v="2014-10-12T19:38:39"/>
    <n v="2.362739583622897E-2"/>
    <n v="1.4272483920593472E-2"/>
    <d v="1899-12-30T00:17:50"/>
  </r>
  <r>
    <n v="1448220"/>
    <n v="60039"/>
    <n v="170756"/>
    <s v="bicycle"/>
    <s v="ilili Restaurant"/>
    <x v="21"/>
    <s v="Fluke Capraccio"/>
    <n v="1"/>
    <s v="Tartar"/>
    <d v="1899-12-30T00:07:00"/>
    <n v="40.744187954347503"/>
    <n v="-73.987530940025394"/>
    <n v="40.745520999999997"/>
    <n v="-73.990466999999995"/>
    <d v="2014-10-25T16:07:39"/>
    <d v="2014-10-25T16:07:52"/>
    <d v="2014-10-25T16:43:42"/>
    <d v="2014-10-25T16:57:08"/>
    <n v="3.43608564871829E-2"/>
    <n v="3.2245090922633853E-3"/>
    <d v="1899-12-30T00:29:04"/>
  </r>
  <r>
    <n v="1365930"/>
    <n v="68103"/>
    <n v="102837"/>
    <s v="car"/>
    <s v="Burger Heaven"/>
    <x v="8"/>
    <m/>
    <m/>
    <m/>
    <d v="1899-12-30T00:03:43"/>
    <n v="40.764173396687703"/>
    <n v="-73.966958482747501"/>
    <n v="40.728605999999999"/>
    <n v="-73.995142999999999"/>
    <d v="2014-10-15T12:37:54"/>
    <d v="2014-10-15T12:37:40"/>
    <d v="2014-10-15T12:52:28"/>
    <d v="2014-10-15T13:23:33"/>
    <n v="3.1696817124611698E-2"/>
    <n v="4.5380686639768096E-2"/>
    <d v="1899-12-30T00:10:51"/>
  </r>
  <r>
    <n v="1375041"/>
    <n v="162462"/>
    <n v="33897"/>
    <s v="bicycle"/>
    <s v="Momofuku Milk Bar"/>
    <x v="11"/>
    <s v="3 Packs of Cake Truffles"/>
    <n v="1"/>
    <s v="Cake Truffles"/>
    <m/>
    <n v="40.731795470614898"/>
    <n v="-73.985672593116803"/>
    <n v="40.748714628345901"/>
    <n v="-74.006376906578694"/>
    <d v="2014-10-16T18:48:40"/>
    <d v="2014-10-16T18:48:19"/>
    <d v="2014-10-16T19:00:40"/>
    <d v="2014-10-16T19:22:20"/>
    <n v="2.3373946765786968E-2"/>
    <n v="2.6738109399410001E-2"/>
    <d v="1899-12-30T00:12:00"/>
  </r>
  <r>
    <n v="1348442"/>
    <n v="232359"/>
    <n v="44356"/>
    <s v="bicycle"/>
    <s v="The Meatball Shop"/>
    <x v="0"/>
    <s v="Classic Beef"/>
    <n v="1"/>
    <s v="Naked Balls"/>
    <d v="1899-12-30T00:05:05"/>
    <n v="40.736130877644598"/>
    <n v="-74.000648304229699"/>
    <n v="40.740772200000002"/>
    <n v="-74.0010762"/>
    <d v="2014-10-12T18:12:21"/>
    <d v="2014-10-12T18:18:59"/>
    <d v="2014-10-12T18:40:49"/>
    <d v="2014-10-12T18:47:42"/>
    <n v="2.4544016203435604E-2"/>
    <n v="4.6610050415135393E-3"/>
    <d v="1899-12-30T00:23:23"/>
  </r>
  <r>
    <n v="1302946"/>
    <n v="93080"/>
    <n v="67430"/>
    <s v="bicycle"/>
    <s v="BurgerFi"/>
    <x v="2"/>
    <m/>
    <m/>
    <m/>
    <d v="1899-12-30T00:03:35"/>
    <n v="40.775114340602897"/>
    <n v="-73.954049348831205"/>
    <n v="40.773521299999999"/>
    <n v="-73.945972999999995"/>
    <d v="2014-10-05T18:44:51"/>
    <m/>
    <m/>
    <d v="2014-10-05T19:18:09"/>
    <n v="2.3128333334170748E-2"/>
    <n v="8.231961419119525E-3"/>
    <n v="-41917.783637048611"/>
  </r>
  <r>
    <n v="1384624"/>
    <n v="67848"/>
    <n v="48430"/>
    <s v="bicycle"/>
    <s v="Red Bamboo"/>
    <x v="26"/>
    <s v="Spring Rolls"/>
    <n v="1"/>
    <s v="Appetizers"/>
    <d v="1899-12-30T00:06:07"/>
    <n v="40.731383000000001"/>
    <n v="-74.000286000000003"/>
    <n v="40.729903999999998"/>
    <n v="-74.0071552"/>
    <d v="2014-10-17T22:07:38"/>
    <d v="2014-10-17T22:18:30"/>
    <d v="2014-10-17T22:29:20"/>
    <d v="2014-10-17T22:37:39"/>
    <n v="2.0840208337176591E-2"/>
    <n v="7.0266172259465624E-3"/>
    <d v="1899-12-30T00:15:35"/>
  </r>
  <r>
    <n v="1304225"/>
    <n v="232035"/>
    <n v="151467"/>
    <s v="bicycle"/>
    <s v="Blue Ribbon Fried Chicken"/>
    <x v="0"/>
    <s v="Chocolate"/>
    <n v="1"/>
    <s v="Milkshakes"/>
    <m/>
    <n v="40.724339999999998"/>
    <n v="-73.990960000000001"/>
    <n v="40.748700700000001"/>
    <n v="-73.974242500000003"/>
    <d v="2014-10-05T20:27:12"/>
    <d v="2014-10-05T20:32:54"/>
    <d v="2014-10-05T20:51:18"/>
    <d v="2014-10-05T21:10:51"/>
    <n v="3.0314085648569744E-2"/>
    <n v="2.9545194376413883E-2"/>
    <d v="1899-12-30T00:24:06"/>
  </r>
  <r>
    <n v="1368187"/>
    <n v="52832"/>
    <n v="115756"/>
    <s v="bicycle"/>
    <s v="Don's Bogam BBQ &amp; Wine Bar"/>
    <x v="14"/>
    <s v="Jap Chae"/>
    <n v="1"/>
    <s v="Appetizer"/>
    <m/>
    <n v="40.746852061033401"/>
    <n v="-73.984406150546405"/>
    <n v="40.778027999999999"/>
    <n v="-73.953851"/>
    <d v="2014-10-15T18:26:01"/>
    <d v="2014-10-15T18:34:46"/>
    <d v="2014-10-15T19:33:42"/>
    <d v="2014-10-15T19:57:46"/>
    <n v="6.3718807869008742E-2"/>
    <n v="4.3652679131555377E-2"/>
    <d v="1899-12-30T01:07:42"/>
  </r>
  <r>
    <n v="1399568"/>
    <n v="94115"/>
    <n v="160433"/>
    <s v="walker"/>
    <s v="Katz's Delicatessen"/>
    <x v="8"/>
    <s v="Matzo Ball Soup"/>
    <n v="1"/>
    <s v="Soups"/>
    <m/>
    <n v="40.722307066359498"/>
    <n v="-73.987351655960097"/>
    <n v="40.736256750716002"/>
    <n v="-74.004916201112593"/>
    <d v="2014-10-19T16:12:35"/>
    <d v="2014-10-19T16:18:01"/>
    <d v="2014-10-19T16:48:21"/>
    <d v="2014-10-19T17:06:27"/>
    <n v="3.7409699078125414E-2"/>
    <n v="2.2430045476105415E-2"/>
    <d v="1899-12-30T00:35:46"/>
  </r>
  <r>
    <n v="1365421"/>
    <n v="369272"/>
    <n v="102837"/>
    <s v="car"/>
    <s v="Balthazar Boulangerie"/>
    <x v="29"/>
    <s v="Herbal Tea"/>
    <n v="2"/>
    <s v="Hot Beverages"/>
    <m/>
    <n v="40.722705492718703"/>
    <n v="-73.998198509216294"/>
    <n v="40.767651000000001"/>
    <n v="-73.966875000000002"/>
    <d v="2014-10-15T10:03:23"/>
    <d v="2014-10-15T10:14:05"/>
    <d v="2014-10-15T10:32:54"/>
    <d v="2014-10-15T11:02:31"/>
    <n v="4.1064386576181278E-2"/>
    <n v="5.4783764514647879E-2"/>
    <d v="1899-12-30T00:29:31"/>
  </r>
  <r>
    <n v="1410245"/>
    <n v="105756"/>
    <n v="156557"/>
    <s v="car"/>
    <s v="Momoya"/>
    <x v="6"/>
    <s v="Crispy Rice"/>
    <n v="1"/>
    <s v="Signature Roll"/>
    <d v="1899-12-30T00:03:00"/>
    <n v="40.784077256376399"/>
    <n v="-73.9776224098444"/>
    <n v="40.786935499999998"/>
    <n v="-73.955725299999997"/>
    <d v="2014-10-20T19:16:00"/>
    <d v="2014-10-20T19:18:04"/>
    <d v="2014-10-20T19:24:24"/>
    <d v="2014-10-20T19:37:02"/>
    <n v="1.4601608796510845E-2"/>
    <n v="2.2082866121717427E-2"/>
    <d v="1899-12-30T00:05:23"/>
  </r>
  <r>
    <n v="1272995"/>
    <n v="62765"/>
    <n v="128139"/>
    <s v="car"/>
    <s v="Shake Shack"/>
    <x v="2"/>
    <s v="Fountain Soda"/>
    <n v="1"/>
    <s v="Drinks"/>
    <m/>
    <n v="40.692146411775603"/>
    <n v="-73.988865382600395"/>
    <n v="40.694153830068402"/>
    <n v="-73.964057992985204"/>
    <d v="2014-10-01T13:13:15"/>
    <d v="2014-10-01T13:26:39"/>
    <d v="2014-10-01T13:54:25"/>
    <d v="2014-10-01T14:06:22"/>
    <n v="3.688064814923564E-2"/>
    <n v="2.4888477408675252E-2"/>
    <d v="1899-12-30T00:41:10"/>
  </r>
  <r>
    <n v="1482669"/>
    <n v="110060"/>
    <n v="93783"/>
    <s v="bicycle"/>
    <s v="Taim Falafel and Smoothie Bar"/>
    <x v="37"/>
    <s v="Falafel Sandwich"/>
    <n v="1"/>
    <s v="Sandwiches"/>
    <m/>
    <n v="40.735951410513501"/>
    <n v="-74.001760416287993"/>
    <n v="40.751983899999999"/>
    <n v="-73.994798900000006"/>
    <d v="2014-10-29T21:07:24"/>
    <d v="2014-10-29T21:11:12"/>
    <d v="2014-10-29T21:24:32"/>
    <d v="2014-10-29T21:36:41"/>
    <n v="2.0329027778643649E-2"/>
    <n v="1.7478656360332544E-2"/>
    <d v="1899-12-30T00:17:07"/>
  </r>
  <r>
    <n v="1417313"/>
    <n v="140987"/>
    <n v="45026"/>
    <s v="bicycle"/>
    <s v="Doughnut Plant Chelsea"/>
    <x v="32"/>
    <s v="Chocolate Chip Cookie"/>
    <n v="1"/>
    <s v="Cake Doughnut of the Day"/>
    <m/>
    <n v="40.744563916288797"/>
    <n v="-73.996630052861306"/>
    <n v="40.722389963245902"/>
    <n v="-74.003838880938702"/>
    <d v="2014-10-21T21:27:26"/>
    <d v="2014-10-21T21:43:45"/>
    <d v="2014-10-21T21:59:35"/>
    <d v="2014-10-21T22:21:44"/>
    <n v="3.7714976846473292E-2"/>
    <n v="2.3316333240841047E-2"/>
    <d v="1899-12-30T00:32:09"/>
  </r>
  <r>
    <n v="1372641"/>
    <n v="41993"/>
    <n v="144068"/>
    <s v="bicycle"/>
    <s v="McDonald's"/>
    <x v="13"/>
    <s v="Chicken McNuggets"/>
    <n v="1"/>
    <s v="Snacks &amp; Sides"/>
    <m/>
    <n v="40.794267011081402"/>
    <n v="-73.972020765060506"/>
    <n v="40.800052000000001"/>
    <n v="-73.961877000000001"/>
    <d v="2014-10-16T12:37:00"/>
    <d v="2014-10-16T13:04:24"/>
    <d v="2014-10-16T13:14:44"/>
    <d v="2014-10-16T13:23:00"/>
    <n v="3.1940914355800487E-2"/>
    <n v="1.1677416940018547E-2"/>
    <d v="1899-12-30T00:37:44"/>
  </r>
  <r>
    <n v="1272543"/>
    <n v="86172"/>
    <n v="43955"/>
    <s v="bicycle"/>
    <s v="655 Park Avenue"/>
    <x v="8"/>
    <m/>
    <m/>
    <m/>
    <m/>
    <n v="40.767955000000001"/>
    <n v="-73.965659000000002"/>
    <n v="40.730541899999999"/>
    <n v="-74.006947800000006"/>
    <d v="2014-10-01T11:38:41"/>
    <d v="2014-10-01T11:43:35"/>
    <d v="2014-10-01T11:54:25"/>
    <d v="2014-10-01T12:22:02"/>
    <n v="3.0106967591564171E-2"/>
    <n v="5.5718085547248129E-2"/>
    <d v="1899-12-30T00:15:44"/>
  </r>
  <r>
    <n v="1402434"/>
    <n v="62929"/>
    <n v="101359"/>
    <s v="bicycle"/>
    <s v="Ngam"/>
    <x v="44"/>
    <m/>
    <m/>
    <m/>
    <d v="1899-12-30T00:06:39"/>
    <n v="40.732393897468697"/>
    <n v="-73.987838104088993"/>
    <n v="40.721722999999997"/>
    <n v="-74.004688000000002"/>
    <d v="2014-10-19T19:34:14"/>
    <d v="2014-10-19T19:41:58"/>
    <d v="2014-10-19T19:52:20"/>
    <d v="2014-10-19T20:10:27"/>
    <n v="2.5141342586721294E-2"/>
    <n v="1.9944599394304909E-2"/>
    <d v="1899-12-30T00:11:27"/>
  </r>
  <r>
    <n v="1483591"/>
    <n v="92768"/>
    <n v="67430"/>
    <s v="bicycle"/>
    <s v="Sushi of Gari 46"/>
    <x v="6"/>
    <s v="Canned Soda"/>
    <n v="1"/>
    <s v="Beverages"/>
    <d v="1899-12-30T00:07:44"/>
    <n v="40.760654436198898"/>
    <n v="-73.989582752602004"/>
    <n v="40.748723773323697"/>
    <n v="-73.990046270260606"/>
    <d v="2014-10-29T22:18:12"/>
    <d v="2014-10-29T22:15:37"/>
    <d v="2014-10-29T22:46:29"/>
    <d v="2014-10-29T22:59:55"/>
    <n v="2.8970173611014616E-2"/>
    <n v="1.1939663532174795E-2"/>
    <d v="1899-12-30T00:20:34"/>
  </r>
  <r>
    <n v="1394670"/>
    <n v="88406"/>
    <n v="123581"/>
    <s v="bicycle"/>
    <s v="The Meatball Shop"/>
    <x v="16"/>
    <s v="Chicken"/>
    <n v="1"/>
    <s v="Naked Balls"/>
    <d v="1899-12-30T00:23:20"/>
    <n v="40.721545124764702"/>
    <n v="-73.988842426716104"/>
    <n v="40.747183999999997"/>
    <n v="-73.972449999999995"/>
    <d v="2014-10-18T23:28:33"/>
    <d v="2014-10-18T23:29:40"/>
    <d v="2014-10-18T23:56:59"/>
    <d v="2014-10-19T00:12:10"/>
    <n v="3.0289652771898545E-2"/>
    <n v="3.043129272597573E-2"/>
    <d v="1899-12-30T00:05:06"/>
  </r>
  <r>
    <n v="1481619"/>
    <n v="106478"/>
    <n v="99219"/>
    <s v="bicycle"/>
    <s v="La Esquina Taqueria"/>
    <x v="8"/>
    <s v="La Casa"/>
    <n v="1"/>
    <s v="Salads"/>
    <d v="1899-12-30T00:08:44"/>
    <n v="40.721353749744097"/>
    <n v="-73.997525293959001"/>
    <n v="40.724400299999999"/>
    <n v="-73.991197600000007"/>
    <d v="2014-10-29T19:41:35"/>
    <d v="2014-10-29T19:45:33"/>
    <d v="2014-10-29T19:54:54"/>
    <d v="2014-10-29T20:01:23"/>
    <n v="1.3746712960710283E-2"/>
    <n v="7.0229039079592282E-3"/>
    <d v="1899-12-30T00:04:34"/>
  </r>
  <r>
    <n v="1332924"/>
    <n v="310806"/>
    <n v="57496"/>
    <s v="bicycle"/>
    <s v="Baby Bo's"/>
    <x v="9"/>
    <m/>
    <m/>
    <m/>
    <d v="1899-12-30T00:02:29"/>
    <n v="40.745033882051302"/>
    <n v="-73.975688253797699"/>
    <n v="40.733638900000003"/>
    <n v="-74.005667000000003"/>
    <d v="2014-10-10T19:22:11"/>
    <d v="2014-10-10T19:41:49"/>
    <d v="2014-10-10T19:48:37"/>
    <d v="2014-10-10T20:06:15"/>
    <n v="3.0595405092753936E-2"/>
    <n v="3.2071339850582567E-2"/>
    <d v="1899-12-30T00:23:57"/>
  </r>
  <r>
    <n v="1312507"/>
    <n v="142166"/>
    <n v="96818"/>
    <s v="bicycle"/>
    <s v="sweetgreen"/>
    <x v="20"/>
    <s v="District Cobb"/>
    <n v="6"/>
    <s v="Signatures"/>
    <d v="1899-12-30T00:03:20"/>
    <n v="40.745078589413303"/>
    <n v="-73.988821506500202"/>
    <n v="40.7546147183945"/>
    <n v="-73.991907909449097"/>
    <d v="2014-10-07T10:34:09"/>
    <d v="2014-10-07T10:35:56"/>
    <d v="2014-10-07T11:14:47"/>
    <d v="2014-10-07T11:26:38"/>
    <n v="3.6440486110222992E-2"/>
    <n v="1.002315514740537E-2"/>
    <d v="1899-12-30T00:37:17"/>
  </r>
  <r>
    <n v="1321206"/>
    <n v="107909"/>
    <n v="102353"/>
    <s v="car"/>
    <s v="Shake Shack"/>
    <x v="2"/>
    <s v="Hamburger"/>
    <n v="1"/>
    <s v="Burgers"/>
    <m/>
    <n v="40.740884357811296"/>
    <n v="-73.988198676721197"/>
    <n v="40.734219899999999"/>
    <n v="-73.990255399999995"/>
    <d v="2014-10-08T22:03:43"/>
    <d v="2014-10-08T22:11:54"/>
    <d v="2014-10-08T22:35:14"/>
    <d v="2014-10-08T22:55:54"/>
    <n v="3.6230659723514691E-2"/>
    <n v="6.9746045453566398E-3"/>
    <d v="1899-12-30T00:31:31"/>
  </r>
  <r>
    <n v="1349495"/>
    <n v="45846"/>
    <n v="84093"/>
    <s v="bicycle"/>
    <s v="The Meatball Shop"/>
    <x v="0"/>
    <s v="Spaghetti"/>
    <n v="1"/>
    <s v="Stick To Your Bones"/>
    <d v="1899-12-30T00:05:09"/>
    <n v="40.736130877644598"/>
    <n v="-74.000648304229699"/>
    <n v="40.741287999999997"/>
    <n v="-73.978887999999998"/>
    <d v="2014-10-12T19:37:49"/>
    <d v="2014-10-12T19:53:40"/>
    <d v="2014-10-12T20:03:00"/>
    <d v="2014-10-12T20:17:04"/>
    <n v="2.7256400462647434E-2"/>
    <n v="2.2363066676055868E-2"/>
    <d v="1899-12-30T00:20:02"/>
  </r>
  <r>
    <n v="1318259"/>
    <n v="94691"/>
    <n v="23359"/>
    <s v="bicycle"/>
    <s v="brgr"/>
    <x v="2"/>
    <s v="Black &amp; White"/>
    <n v="1"/>
    <s v="Milkshakes/Floats"/>
    <d v="1899-12-30T00:16:54"/>
    <n v="40.762623890247497"/>
    <n v="-73.965919607909498"/>
    <n v="40.770499600000001"/>
    <n v="-73.981546499999993"/>
    <d v="2014-10-08T13:57:44"/>
    <d v="2014-10-08T14:16:05"/>
    <d v="2014-10-08T14:32:55"/>
    <d v="2014-10-08T14:48:59"/>
    <n v="3.5593969907495193E-2"/>
    <n v="1.7499330287575665E-2"/>
    <d v="1899-12-30T00:18:18"/>
  </r>
  <r>
    <n v="1459072"/>
    <n v="141732"/>
    <n v="149142"/>
    <s v="bicycle"/>
    <s v="Cho Dang Gol"/>
    <x v="14"/>
    <s v="Bulgogi Jun Gol"/>
    <n v="1"/>
    <s v="Traditional Casserole"/>
    <d v="1899-12-30T00:04:34"/>
    <n v="40.750239999999998"/>
    <n v="-73.986504999999994"/>
    <n v="40.739077600000002"/>
    <n v="-73.993618400000003"/>
    <d v="2014-10-26T15:12:26"/>
    <d v="2014-10-26T15:18:18"/>
    <d v="2014-10-26T15:41:35"/>
    <d v="2014-10-26T15:53:35"/>
    <n v="2.8577557874086779E-2"/>
    <n v="1.32362998349252E-2"/>
    <d v="1899-12-30T00:24:35"/>
  </r>
  <r>
    <n v="1472977"/>
    <n v="369272"/>
    <n v="108006"/>
    <s v="bicycle"/>
    <s v="BabyCakes NYC"/>
    <x v="7"/>
    <s v="Donuts"/>
    <n v="1"/>
    <s v="Menu"/>
    <m/>
    <n v="40.718024999999997"/>
    <n v="-73.989769999999993"/>
    <n v="40.767651000000001"/>
    <n v="-73.966875000000002"/>
    <d v="2014-10-28T11:23:11"/>
    <d v="2014-10-28T11:22:56"/>
    <d v="2014-10-28T11:41:16"/>
    <d v="2014-10-28T12:21:51"/>
    <n v="4.0733356487180572E-2"/>
    <n v="5.4652730041599436E-2"/>
    <d v="1899-12-30T00:18:05"/>
  </r>
  <r>
    <n v="1489231"/>
    <n v="106409"/>
    <n v="104533"/>
    <s v="bicycle"/>
    <s v="Momofuku Milk Bar"/>
    <x v="11"/>
    <s v="Chocolate Chocolate Cookie"/>
    <n v="1"/>
    <s v="Cookies"/>
    <m/>
    <n v="40.787149600866101"/>
    <n v="-73.971722312198096"/>
    <n v="40.783416000000003"/>
    <n v="-73.953660999999997"/>
    <d v="2014-10-30T19:43:35"/>
    <d v="2014-10-30T19:51:04"/>
    <d v="2014-10-30T19:57:22"/>
    <d v="2014-10-30T20:04:43"/>
    <n v="1.4675439815619029E-2"/>
    <n v="1.8443176888609986E-2"/>
    <d v="1899-12-30T00:13:46"/>
  </r>
  <r>
    <n v="1392078"/>
    <n v="321255"/>
    <n v="140096"/>
    <s v="bicycle"/>
    <s v="Shake Shack"/>
    <x v="2"/>
    <s v="Shack Burger"/>
    <n v="1"/>
    <s v="Burgers"/>
    <m/>
    <n v="40.7152793278103"/>
    <n v="-74.014860391616807"/>
    <n v="40.710657082715898"/>
    <n v="-74.005713197952005"/>
    <d v="2014-10-18T20:09:24"/>
    <m/>
    <m/>
    <d v="2014-10-18T20:55:34"/>
    <n v="3.205987268302124E-2"/>
    <n v="1.0248721952230205E-2"/>
    <n v="-41930.839858761574"/>
  </r>
  <r>
    <n v="1303640"/>
    <n v="363761"/>
    <n v="122837"/>
    <s v="bicycle"/>
    <s v="Buffalo Wild Wings"/>
    <x v="0"/>
    <m/>
    <m/>
    <m/>
    <d v="1899-12-30T00:06:16"/>
    <n v="40.76"/>
    <n v="-73.986500000000007"/>
    <n v="40.780262"/>
    <n v="-73.981055600000005"/>
    <d v="2014-10-05T19:37:48"/>
    <d v="2014-10-05T20:06:17"/>
    <d v="2014-10-05T20:14:07"/>
    <d v="2014-10-05T20:27:46"/>
    <n v="3.4704953708569519E-2"/>
    <n v="2.0980708647710605E-2"/>
    <d v="1899-12-30T00:30:03"/>
  </r>
  <r>
    <n v="1300950"/>
    <n v="64151"/>
    <n v="124514"/>
    <s v="bicycle"/>
    <s v="Rubirosa"/>
    <x v="16"/>
    <s v="Rubirosa"/>
    <n v="1"/>
    <s v="Insalata"/>
    <d v="1899-12-30T00:10:20"/>
    <n v="40.722748587419602"/>
    <n v="-73.996061916918705"/>
    <n v="40.714843399999999"/>
    <n v="-74.0062724"/>
    <d v="2014-10-05T15:04:29"/>
    <d v="2014-10-05T15:29:15"/>
    <d v="2014-10-05T15:42:06"/>
    <d v="2014-10-05T15:49:50"/>
    <n v="3.1487731481320225E-2"/>
    <n v="1.2913014864563959E-2"/>
    <d v="1899-12-30T00:27:17"/>
  </r>
  <r>
    <n v="1391147"/>
    <n v="205616"/>
    <n v="141201"/>
    <s v="bicycle"/>
    <s v="Risotteria Melotti"/>
    <x v="8"/>
    <m/>
    <m/>
    <m/>
    <d v="1899-12-30T00:06:25"/>
    <n v="40.726564000000003"/>
    <n v="-73.988535999999996"/>
    <n v="40.759021931011503"/>
    <n v="-73.976150978930605"/>
    <d v="2014-10-18T18:53:00"/>
    <d v="2014-10-18T18:57:31"/>
    <d v="2014-10-18T19:08:36"/>
    <d v="2014-10-18T19:27:02"/>
    <n v="2.362753471970791E-2"/>
    <n v="3.474055313947317E-2"/>
    <d v="1899-12-30T00:09:10"/>
  </r>
  <r>
    <n v="1478977"/>
    <n v="59742"/>
    <n v="65288"/>
    <s v="bicycle"/>
    <s v="3 Guys Restaurant"/>
    <x v="8"/>
    <m/>
    <m/>
    <m/>
    <d v="1899-12-30T00:04:01"/>
    <n v="40.787275534608597"/>
    <n v="-73.954049635197805"/>
    <n v="40.789523000000003"/>
    <n v="-73.966380999999998"/>
    <d v="2014-10-29T12:44:27"/>
    <d v="2014-10-29T12:55:26"/>
    <d v="2014-10-29T13:05:16"/>
    <d v="2014-10-29T13:12:24"/>
    <n v="1.9407824067457113E-2"/>
    <n v="1.2534498736301452E-2"/>
    <d v="1899-12-30T00:16:48"/>
  </r>
  <r>
    <n v="1396797"/>
    <n v="38612"/>
    <n v="123590"/>
    <s v="bicycle"/>
    <s v="Vanessa's Dumplings"/>
    <x v="30"/>
    <s v="Sweet Red Bean Steamed Bun"/>
    <n v="1"/>
    <s v="Steamed Buns"/>
    <d v="1899-12-30T00:08:41"/>
    <n v="40.732935902065101"/>
    <n v="-73.986443521670196"/>
    <n v="40.748051199999999"/>
    <n v="-73.9811239"/>
    <d v="2014-10-19T11:56:06"/>
    <d v="2014-10-19T12:03:55"/>
    <d v="2014-10-19T12:18:45"/>
    <d v="2014-10-19T12:29:27"/>
    <n v="2.3162881945609115E-2"/>
    <n v="1.6024063354054402E-2"/>
    <d v="1899-12-30T00:13:57"/>
  </r>
  <r>
    <n v="1461583"/>
    <n v="152919"/>
    <n v="19432"/>
    <s v="car"/>
    <s v="Vanessa's Dumpling House"/>
    <x v="30"/>
    <s v="With Chicken"/>
    <n v="1"/>
    <s v="Sesame Pancake Sandwiches"/>
    <d v="1899-12-30T00:05:02"/>
    <n v="40.713816000000001"/>
    <n v="-73.961731999999998"/>
    <n v="40.745872920417"/>
    <n v="-73.994666542926794"/>
    <d v="2014-10-26T18:31:04"/>
    <d v="2014-10-26T18:50:17"/>
    <d v="2014-10-26T19:05:07"/>
    <d v="2014-10-26T19:31:08"/>
    <n v="4.171409722766839E-2"/>
    <n v="4.5960094260333512E-2"/>
    <d v="1899-12-30T00:29:00"/>
  </r>
  <r>
    <n v="1274836"/>
    <n v="40419"/>
    <n v="86938"/>
    <s v="car"/>
    <s v="Sushi Seki (archived)"/>
    <x v="4"/>
    <m/>
    <m/>
    <m/>
    <d v="1899-12-30T00:09:42"/>
    <n v="40.761836680634801"/>
    <n v="-73.960403720115593"/>
    <n v="40.766787999999998"/>
    <n v="-73.962119999999999"/>
    <d v="2014-10-01T19:13:23"/>
    <d v="2014-10-01T19:48:51"/>
    <d v="2014-10-01T19:53:11"/>
    <d v="2014-10-01T19:59:52"/>
    <n v="3.2291423616698012E-2"/>
    <n v="5.2403416012503558E-3"/>
    <d v="1899-12-30T00:30:06"/>
  </r>
  <r>
    <n v="1333250"/>
    <n v="370361"/>
    <n v="95942"/>
    <s v="car"/>
    <s v="RedFarm Broadway"/>
    <x v="30"/>
    <s v="Three Chili Chicken"/>
    <n v="1"/>
    <s v="Mains"/>
    <d v="1899-12-30T00:08:49"/>
    <n v="40.782116700000003"/>
    <n v="-73.980739099999994"/>
    <n v="40.716587199999999"/>
    <n v="-74.004806400000007"/>
    <d v="2014-10-10T19:58:23"/>
    <d v="2014-10-10T20:10:09"/>
    <d v="2014-10-10T20:30:59"/>
    <d v="2014-10-10T20:57:39"/>
    <n v="4.1150115743221249E-2"/>
    <n v="6.9809385468868848E-2"/>
    <d v="1899-12-30T00:23:47"/>
  </r>
  <r>
    <n v="1375770"/>
    <n v="70315"/>
    <n v="129698"/>
    <s v="car"/>
    <s v="Blue Ribbon Fried Chicken"/>
    <x v="0"/>
    <s v="Fries"/>
    <n v="1"/>
    <s v="Sides"/>
    <m/>
    <n v="40.724339999999998"/>
    <n v="-73.990960000000001"/>
    <n v="40.7222188"/>
    <n v="-74.008316699999995"/>
    <d v="2014-10-16T20:08:34"/>
    <d v="2014-10-16T20:37:45"/>
    <d v="2014-10-16T20:55:08"/>
    <d v="2014-10-16T21:08:57"/>
    <n v="4.1923240743926726E-2"/>
    <n v="1.7485837821784891E-2"/>
    <d v="1899-12-30T00:46:34"/>
  </r>
  <r>
    <n v="1286826"/>
    <n v="81333"/>
    <n v="31450"/>
    <s v="bicycle"/>
    <s v="Lure Fishbar"/>
    <x v="23"/>
    <s v="Sea Urchin"/>
    <n v="1"/>
    <s v="Sushi &amp; Sashimi"/>
    <d v="1899-12-30T00:10:49"/>
    <n v="40.724634574370299"/>
    <n v="-73.998402357101398"/>
    <n v="40.735666600000002"/>
    <n v="-73.992729600000004"/>
    <d v="2014-10-03T17:09:46"/>
    <d v="2014-10-03T17:20:16"/>
    <d v="2014-10-03T17:40:36"/>
    <d v="2014-10-03T17:51:38"/>
    <n v="2.9069988428091165E-2"/>
    <n v="1.2405070037119322E-2"/>
    <d v="1899-12-30T00:20:01"/>
  </r>
  <r>
    <n v="1303031"/>
    <n v="39705"/>
    <n v="30388"/>
    <s v="bicycle"/>
    <s v="Bukhara Grill"/>
    <x v="5"/>
    <s v="Handi Lamb/Goat/Chicken Biryani"/>
    <n v="1"/>
    <s v="Rice"/>
    <d v="1899-12-30T00:05:53"/>
    <n v="40.755054095104697"/>
    <n v="-73.970356310501003"/>
    <n v="40.739421"/>
    <n v="-73.987168999999994"/>
    <d v="2014-10-05T18:53:48"/>
    <d v="2014-10-05T18:51:26"/>
    <d v="2014-10-05T19:28:14"/>
    <d v="2014-10-05T19:52:24"/>
    <n v="4.0704733801248949E-2"/>
    <n v="2.2957791504018395E-2"/>
    <d v="1899-12-30T00:28:34"/>
  </r>
  <r>
    <n v="1471389"/>
    <n v="269793"/>
    <n v="39733"/>
    <s v="bicycle"/>
    <s v="Dirty Bird To Go (archived)"/>
    <x v="0"/>
    <s v="Dirty Palmer"/>
    <n v="1"/>
    <s v="Drinks"/>
    <d v="1899-12-30T00:05:48"/>
    <n v="40.738917096523799"/>
    <n v="-74.000342980623302"/>
    <n v="40.742683"/>
    <n v="-73.995683999999997"/>
    <d v="2014-10-27T22:34:17"/>
    <d v="2014-10-27T22:50:14"/>
    <d v="2014-10-27T22:59:03"/>
    <d v="2014-10-27T23:06:28"/>
    <n v="2.2347013888065703E-2"/>
    <n v="5.9906701996005167E-3"/>
    <d v="1899-12-30T00:18:58"/>
  </r>
  <r>
    <n v="1439831"/>
    <n v="395616"/>
    <n v="144719"/>
    <s v="bicycle"/>
    <s v="Parm"/>
    <x v="16"/>
    <s v="House Roasted Turkey"/>
    <n v="1"/>
    <s v="Sandwiches"/>
    <d v="1899-12-30T00:08:24"/>
    <n v="40.723019825000002"/>
    <n v="-73.995853999999994"/>
    <n v="40.739868767327799"/>
    <n v="-73.985207564028201"/>
    <d v="2014-10-24T19:03:10"/>
    <d v="2014-10-24T19:35:10"/>
    <d v="2014-10-24T19:45:05"/>
    <d v="2014-10-24T19:57:59"/>
    <n v="3.8062187501054723E-2"/>
    <n v="1.9930716406264513E-2"/>
    <d v="1899-12-30T00:33:31"/>
  </r>
  <r>
    <n v="1479807"/>
    <n v="66373"/>
    <n v="178325"/>
    <s v="bicycle"/>
    <s v="The Mercer Kitchen"/>
    <x v="8"/>
    <s v="Organic Salmon"/>
    <n v="1"/>
    <s v="Lunch/Dinner (Entree)"/>
    <m/>
    <n v="40.724743642155602"/>
    <n v="-73.9986615554824"/>
    <n v="40.722069005555497"/>
    <n v="-73.9967439811969"/>
    <d v="2014-10-29T15:20:56"/>
    <d v="2014-10-29T15:41:04"/>
    <d v="2014-10-29T16:07:24"/>
    <d v="2014-10-29T16:10:55"/>
    <n v="3.4708842591498978E-2"/>
    <n v="3.2910138381706542E-3"/>
    <d v="1899-12-30T00:46:28"/>
  </r>
  <r>
    <n v="1490802"/>
    <n v="70541"/>
    <n v="161459"/>
    <s v="bicycle"/>
    <s v="Village Smoke Shop"/>
    <x v="8"/>
    <m/>
    <m/>
    <m/>
    <m/>
    <n v="40.731010183424303"/>
    <n v="-74.001220988567297"/>
    <n v="40.774661500000001"/>
    <n v="-73.963545600000003"/>
    <d v="2014-10-30T21:49:54"/>
    <d v="2014-10-30T21:49:22"/>
    <d v="2014-10-30T22:22:12"/>
    <d v="2014-10-30T22:43:47"/>
    <n v="3.7418749998323619E-2"/>
    <n v="5.7661706031718968E-2"/>
    <d v="1899-12-30T00:32:18"/>
  </r>
  <r>
    <n v="1302105"/>
    <n v="52832"/>
    <n v="41959"/>
    <s v="bicycle"/>
    <s v="ilili Restaurant"/>
    <x v="21"/>
    <s v="Fattoush"/>
    <n v="2"/>
    <s v="Salad"/>
    <d v="1899-12-30T00:05:01"/>
    <n v="40.744187954347503"/>
    <n v="-73.987530940025394"/>
    <n v="40.780355399999998"/>
    <n v="-73.960014000000001"/>
    <d v="2014-10-05T17:13:30"/>
    <d v="2014-10-05T17:14:39"/>
    <d v="2014-10-05T17:56:29"/>
    <d v="2014-10-05T18:20:58"/>
    <n v="4.6852928237058222E-2"/>
    <n v="4.544519901361712E-2"/>
    <d v="1899-12-30T00:37:57"/>
  </r>
  <r>
    <n v="1341387"/>
    <n v="280884"/>
    <n v="67899"/>
    <s v="car"/>
    <s v="Rubirosa"/>
    <x v="16"/>
    <s v="Large Classic"/>
    <n v="1"/>
    <s v="Pizza"/>
    <d v="1899-12-30T00:07:11"/>
    <n v="40.722748587419602"/>
    <n v="-73.996061916918705"/>
    <n v="40.777691337317897"/>
    <n v="-73.955227509209806"/>
    <d v="2014-10-11T20:21:33"/>
    <d v="2014-10-11T21:00:50"/>
    <d v="2014-10-11T21:14:22"/>
    <d v="2014-10-11T21:50:30"/>
    <n v="6.1781921293004416E-2"/>
    <n v="6.8455493711777851E-2"/>
    <d v="1899-12-30T00:45:38"/>
  </r>
  <r>
    <n v="1477961"/>
    <n v="62661"/>
    <n v="156557"/>
    <s v="car"/>
    <s v="'Essen"/>
    <x v="8"/>
    <m/>
    <m/>
    <m/>
    <m/>
    <n v="40.759766204286898"/>
    <n v="-73.973920521472195"/>
    <n v="40.766841900000003"/>
    <n v="-73.968091999999999"/>
    <d v="2014-10-29T02:10:02"/>
    <d v="2014-10-29T02:14:05"/>
    <d v="2014-10-29T02:30:24"/>
    <d v="2014-10-29T02:34:09"/>
    <n v="1.6738831021939404E-2"/>
    <n v="9.1671769032952224E-3"/>
    <d v="1899-12-30T00:20:22"/>
  </r>
  <r>
    <n v="1281434"/>
    <n v="64151"/>
    <n v="133293"/>
    <s v="bicycle"/>
    <s v="Mile End Deli"/>
    <x v="27"/>
    <s v="Reuben"/>
    <n v="1"/>
    <s v="Sandwiches"/>
    <d v="1899-12-30T00:08:01"/>
    <n v="40.725884686994803"/>
    <n v="-73.992447853088393"/>
    <n v="40.714843399999999"/>
    <n v="-74.0062724"/>
    <d v="2014-10-02T19:35:09"/>
    <d v="2014-10-02T20:06:47"/>
    <d v="2014-10-02T20:17:08"/>
    <d v="2014-10-02T20:25:42"/>
    <n v="3.5111458331812173E-2"/>
    <n v="1.7692600594961881E-2"/>
    <d v="1899-12-30T00:33:59"/>
  </r>
  <r>
    <n v="1452194"/>
    <n v="100739"/>
    <n v="172301"/>
    <s v="car"/>
    <s v="SMOKE N VAPE"/>
    <x v="8"/>
    <m/>
    <m/>
    <m/>
    <m/>
    <n v="40.761820969066001"/>
    <n v="-73.990130424499498"/>
    <n v="40.772258999999998"/>
    <n v="-73.953333000000001"/>
    <d v="2014-10-25T21:20:17"/>
    <d v="2014-10-25T22:29:35"/>
    <d v="2014-10-25T22:49:54"/>
    <d v="2014-10-25T23:12:29"/>
    <n v="7.7920046293002088E-2"/>
    <n v="3.8249221424432371E-2"/>
    <d v="1899-12-30T01:29:37"/>
  </r>
  <r>
    <n v="1409759"/>
    <n v="176622"/>
    <n v="38597"/>
    <s v="bicycle"/>
    <s v="Cafe Mogador"/>
    <x v="21"/>
    <s v="Chicken"/>
    <n v="1"/>
    <s v="Grill"/>
    <d v="1899-12-30T00:03:49"/>
    <n v="40.727293000000003"/>
    <n v="-73.984516999999997"/>
    <n v="40.729164553037997"/>
    <n v="-73.979264183247693"/>
    <d v="2014-10-20T18:13:49"/>
    <d v="2014-10-20T18:14:35"/>
    <d v="2014-10-20T18:34:25"/>
    <d v="2014-10-20T18:38:32"/>
    <n v="1.716306713205995E-2"/>
    <n v="5.5762706719907663E-3"/>
    <d v="1899-12-30T00:16:47"/>
  </r>
  <r>
    <n v="1440944"/>
    <n v="164776"/>
    <n v="30743"/>
    <s v="bicycle"/>
    <s v="TAO"/>
    <x v="4"/>
    <s v="Hong Kong XO Shrimp with Long Beans and Jasmine Rice"/>
    <n v="1"/>
    <s v="Noble Treasures form the Sea"/>
    <d v="1899-12-30T00:06:31"/>
    <n v="40.762857763598497"/>
    <n v="-73.9716190014841"/>
    <n v="40.732310099999999"/>
    <n v="-73.995986099999996"/>
    <d v="2014-10-24T20:37:23"/>
    <d v="2014-10-24T20:35:37"/>
    <d v="2014-10-24T21:00:29"/>
    <d v="2014-10-24T21:19:45"/>
    <n v="2.9422650462947786E-2"/>
    <n v="3.9075762838495259E-2"/>
    <d v="1899-12-30T00:16:35"/>
  </r>
  <r>
    <n v="1309736"/>
    <n v="114114"/>
    <n v="64664"/>
    <s v="bicycle"/>
    <s v="sweetgreen"/>
    <x v="20"/>
    <s v="Guacamole Greens"/>
    <n v="1"/>
    <s v="Signatures"/>
    <d v="1899-12-30T00:03:18"/>
    <n v="40.745078589413303"/>
    <n v="-73.988821506500202"/>
    <n v="40.736995200000003"/>
    <n v="-73.979187600000003"/>
    <d v="2014-10-06T19:51:33"/>
    <d v="2014-10-06T19:53:21"/>
    <d v="2014-10-06T20:11:41"/>
    <d v="2014-10-06T20:21:00"/>
    <n v="2.0453356482903473E-2"/>
    <n v="1.2575903103222022E-2"/>
    <d v="1899-12-30T00:16:50"/>
  </r>
  <r>
    <n v="1379885"/>
    <n v="61889"/>
    <n v="105427"/>
    <s v="bicycle"/>
    <s v="Parm"/>
    <x v="16"/>
    <s v="Buffalo Cucumbers"/>
    <n v="1"/>
    <s v="Vegetables"/>
    <d v="1899-12-30T00:03:40"/>
    <n v="40.723019825000002"/>
    <n v="-73.995853999999994"/>
    <n v="40.732092299999998"/>
    <n v="-74.004897600000007"/>
    <d v="2014-10-17T13:23:07"/>
    <d v="2014-10-17T13:20:38"/>
    <d v="2014-10-17T13:47:28"/>
    <d v="2014-10-17T13:58:04"/>
    <n v="2.4272800932521932E-2"/>
    <n v="1.2810015752753218E-2"/>
    <d v="1899-12-30T00:20:41"/>
  </r>
  <r>
    <n v="1486342"/>
    <n v="116293"/>
    <n v="48430"/>
    <s v="bicycle"/>
    <s v="Hu Kitchen"/>
    <x v="33"/>
    <s v="Wild Line-Caught Tuna Salad"/>
    <n v="1"/>
    <s v="Prepared Food"/>
    <m/>
    <n v="40.735676762018002"/>
    <n v="-73.993829528068602"/>
    <n v="40.727597699999997"/>
    <n v="-74.005142500000005"/>
    <d v="2014-10-30T13:54:01"/>
    <d v="2014-10-30T13:51:27"/>
    <d v="2014-10-30T14:12:47"/>
    <d v="2014-10-30T14:22:24"/>
    <n v="1.970733796042623E-2"/>
    <n v="1.3901603397144214E-2"/>
    <d v="1899-12-30T00:18:46"/>
  </r>
  <r>
    <n v="1464108"/>
    <n v="351337"/>
    <n v="104533"/>
    <s v="bicycle"/>
    <s v="Duane Reade"/>
    <x v="15"/>
    <m/>
    <m/>
    <m/>
    <m/>
    <n v="40.759667"/>
    <n v="-73.991911000000002"/>
    <n v="40.758604213445203"/>
    <n v="-73.991350991254293"/>
    <d v="2014-10-26T20:47:59"/>
    <m/>
    <m/>
    <d v="2014-10-26T21:16:33"/>
    <n v="1.9832650461466983E-2"/>
    <n v="1.2013014011179324E-3"/>
    <n v="-41938.866654884259"/>
  </r>
  <r>
    <n v="1278920"/>
    <n v="301695"/>
    <n v="62487"/>
    <s v="car"/>
    <s v="sweetgreen"/>
    <x v="20"/>
    <s v="Guacamole Greens"/>
    <n v="1"/>
    <s v="Signatures"/>
    <d v="1899-12-30T00:02:06"/>
    <n v="40.745078589413303"/>
    <n v="-73.988821506500202"/>
    <n v="40.750667400507297"/>
    <n v="-73.986098678274203"/>
    <d v="2014-10-02T13:30:36"/>
    <d v="2014-10-02T14:11:59"/>
    <d v="2014-10-02T14:17:18"/>
    <d v="2014-10-02T14:35:11"/>
    <n v="4.4846400458482094E-2"/>
    <n v="6.2168000605323532E-3"/>
    <d v="1899-12-30T00:44:36"/>
  </r>
  <r>
    <n v="1350938"/>
    <n v="42408"/>
    <n v="81285"/>
    <s v="bicycle"/>
    <s v="UVA Wine Bar &amp; Restaurant"/>
    <x v="16"/>
    <s v="Sheep's Ricotta Cheese &amp; Black Truffle Honey"/>
    <n v="1"/>
    <s v="Bruschette (dinner)"/>
    <m/>
    <n v="40.772256716391396"/>
    <n v="-73.9557027505858"/>
    <n v="40.780397338268301"/>
    <n v="-73.955726060601506"/>
    <d v="2014-10-12T21:10:54"/>
    <d v="2014-10-12T21:25:21"/>
    <d v="2014-10-12T21:50:09"/>
    <d v="2014-10-12T22:00:26"/>
    <n v="3.4391446759400424E-2"/>
    <n v="8.1406552500134285E-3"/>
    <d v="1899-12-30T00:39:15"/>
  </r>
  <r>
    <n v="1295111"/>
    <n v="52832"/>
    <n v="150915"/>
    <s v="bicycle"/>
    <s v="Co."/>
    <x v="1"/>
    <s v="Pizza Bianca"/>
    <n v="1"/>
    <s v="Bread"/>
    <d v="1899-12-30T00:07:56"/>
    <n v="40.747169914496503"/>
    <n v="-74.000635650385306"/>
    <n v="40.778027999999999"/>
    <n v="-73.953851"/>
    <d v="2014-10-04T18:57:39"/>
    <d v="2014-10-04T19:00:40"/>
    <d v="2014-10-04T19:28:36"/>
    <d v="2014-10-04T20:11:35"/>
    <n v="5.1348125001823064E-2"/>
    <n v="5.6044847690187603E-2"/>
    <d v="1899-12-30T00:23:02"/>
  </r>
  <r>
    <n v="1368500"/>
    <n v="145389"/>
    <n v="66416"/>
    <s v="bicycle"/>
    <s v="Westville Hudson"/>
    <x v="0"/>
    <s v="Grilled Cheese Sandwich"/>
    <n v="1"/>
    <s v="Sandwiches"/>
    <d v="1899-12-30T00:17:50"/>
    <n v="40.727031111101397"/>
    <n v="-74.007511138916001"/>
    <n v="40.729171000000001"/>
    <n v="-73.999358999999998"/>
    <d v="2014-10-15T18:59:45"/>
    <d v="2014-10-15T19:27:10"/>
    <d v="2014-10-15T19:36:00"/>
    <d v="2014-10-15T19:42:35"/>
    <n v="2.9754351853625849E-2"/>
    <n v="8.4283149801239205E-3"/>
    <d v="1899-12-30T00:18:25"/>
  </r>
  <r>
    <n v="1278546"/>
    <n v="103934"/>
    <n v="113563"/>
    <s v="bicycle"/>
    <s v="Eisenberg's Sandwich Shop"/>
    <x v="8"/>
    <s v="Arnold Palmer"/>
    <n v="1"/>
    <s v="Drinks"/>
    <d v="1899-12-30T00:04:01"/>
    <n v="40.740884206864202"/>
    <n v="-73.989830017089801"/>
    <n v="40.756123720275603"/>
    <n v="-73.982834124106503"/>
    <d v="2014-10-02T12:24:40"/>
    <d v="2014-10-02T12:45:49"/>
    <d v="2014-10-02T13:00:09"/>
    <d v="2014-10-02T13:18:07"/>
    <n v="3.7126099530723877E-2"/>
    <n v="1.6768580370742348E-2"/>
    <d v="1899-12-30T00:31:29"/>
  </r>
  <r>
    <n v="1396266"/>
    <n v="54308"/>
    <n v="116326"/>
    <s v="car"/>
    <s v="Liquiteria"/>
    <x v="3"/>
    <m/>
    <m/>
    <m/>
    <m/>
    <n v="40.730332326860903"/>
    <n v="-73.986294306490393"/>
    <n v="40.723948499999999"/>
    <n v="-74.003447499999993"/>
    <d v="2014-10-19T09:28:16"/>
    <d v="2014-10-19T09:29:41"/>
    <d v="2014-10-19T09:52:16"/>
    <d v="2014-10-19T10:02:37"/>
    <n v="2.3851724537962582E-2"/>
    <n v="1.8302603447810015E-2"/>
    <d v="1899-12-30T00:24:00"/>
  </r>
  <r>
    <n v="1463780"/>
    <n v="263495"/>
    <n v="175555"/>
    <s v="car"/>
    <s v="Walgreens"/>
    <x v="15"/>
    <m/>
    <m/>
    <m/>
    <m/>
    <n v="40.7675008672499"/>
    <n v="-73.959209833938701"/>
    <n v="40.766866299999997"/>
    <n v="-73.960955999999996"/>
    <d v="2014-10-26T20:28:08"/>
    <d v="2014-10-26T20:31:51"/>
    <d v="2014-10-26T21:02:39"/>
    <d v="2014-10-26T21:03:37"/>
    <n v="2.4647719903441612E-2"/>
    <n v="1.8578943748958209E-3"/>
    <d v="1899-12-30T00:34:31"/>
  </r>
  <r>
    <n v="1449881"/>
    <n v="397261"/>
    <n v="39733"/>
    <s v="bicycle"/>
    <s v="Blue Ribbon Fried Chicken"/>
    <x v="0"/>
    <s v="Tender Supreme"/>
    <n v="1"/>
    <s v="Combos"/>
    <m/>
    <n v="40.724339999999998"/>
    <n v="-73.990960000000001"/>
    <n v="40.715192700000003"/>
    <n v="-73.997776400000006"/>
    <d v="2014-10-25T18:45:01"/>
    <d v="2014-10-25T18:47:19"/>
    <d v="2014-10-25T18:58:10"/>
    <d v="2014-10-25T19:04:43"/>
    <n v="1.367983796808403E-2"/>
    <n v="1.1407734492438978E-2"/>
    <d v="1899-12-30T00:13:08"/>
  </r>
  <r>
    <n v="1447282"/>
    <n v="92688"/>
    <n v="9549"/>
    <s v="bicycle"/>
    <s v="Trader Joe's"/>
    <x v="17"/>
    <s v="Chocolate Covered Espresso Beans"/>
    <n v="1"/>
    <s v="Cookies, Snacks &amp; Candy"/>
    <m/>
    <n v="40.733633781778998"/>
    <n v="-73.987769236059194"/>
    <n v="40.720241999999999"/>
    <n v="-73.995537999999996"/>
    <d v="2014-10-25T15:06:19"/>
    <d v="2014-10-25T15:34:47"/>
    <d v="2014-10-25T16:12:37"/>
    <d v="2014-10-25T16:27:21"/>
    <n v="5.6275601855304558E-2"/>
    <n v="1.5482038379498068E-2"/>
    <d v="1899-12-30T01:06:18"/>
  </r>
  <r>
    <n v="1278811"/>
    <n v="151789"/>
    <n v="138560"/>
    <s v="bicycle"/>
    <s v="sweetgreen"/>
    <x v="20"/>
    <s v="Kale Caesar"/>
    <n v="1"/>
    <s v="Signatures"/>
    <d v="1899-12-30T00:09:22"/>
    <n v="40.745078589413303"/>
    <n v="-73.988821506500202"/>
    <n v="40.750621299999999"/>
    <n v="-73.986291499999993"/>
    <d v="2014-10-02T13:08:21"/>
    <d v="2014-10-02T13:34:01"/>
    <d v="2014-10-02T13:42:21"/>
    <d v="2014-10-02T13:47:22"/>
    <n v="2.7104594904812984E-2"/>
    <n v="6.0928296824187388E-3"/>
    <d v="1899-12-30T00:24:38"/>
  </r>
  <r>
    <n v="1473216"/>
    <n v="245311"/>
    <n v="123844"/>
    <s v="bicycle"/>
    <s v="sweetgreen"/>
    <x v="20"/>
    <s v="Salad"/>
    <n v="1"/>
    <s v="Make Your Own"/>
    <d v="1899-12-30T00:06:17"/>
    <n v="40.745078589413303"/>
    <n v="-73.988821506500202"/>
    <n v="40.750086000000003"/>
    <n v="-73.987218100000007"/>
    <d v="2014-10-28T12:32:34"/>
    <d v="2014-10-28T12:30:01"/>
    <d v="2014-10-28T12:58:18"/>
    <d v="2014-10-28T13:05:30"/>
    <n v="2.2877118055475876E-2"/>
    <n v="5.2578582320807199E-3"/>
    <d v="1899-12-30T00:19:27"/>
  </r>
  <r>
    <n v="1431475"/>
    <n v="91977"/>
    <n v="167596"/>
    <s v="bicycle"/>
    <s v="Old Homestead Steakhouse"/>
    <x v="42"/>
    <s v="String Beans, Caramelized Onions, Pancetta"/>
    <n v="1"/>
    <s v="Side Offerings (dinner)"/>
    <d v="1899-12-30T00:07:24"/>
    <n v="40.741171775466"/>
    <n v="-74.004887919394903"/>
    <n v="40.752907999999998"/>
    <n v="-74.003664000000001"/>
    <d v="2014-10-23T18:45:28"/>
    <d v="2014-10-23T19:32:10"/>
    <d v="2014-10-23T19:43:35"/>
    <d v="2014-10-23T19:56:57"/>
    <n v="4.9639513883448672E-2"/>
    <n v="1.1799870550036819E-2"/>
    <d v="1899-12-30T00:50:43"/>
  </r>
  <r>
    <n v="1288732"/>
    <n v="42379"/>
    <n v="144957"/>
    <s v="bicycle"/>
    <s v="Casa"/>
    <x v="18"/>
    <s v="Canjinha de Galinha"/>
    <n v="2"/>
    <s v="Sopas (Soups)"/>
    <d v="1899-12-30T00:05:15"/>
    <n v="40.731524286357399"/>
    <n v="-74.004899396376501"/>
    <n v="40.701853999999997"/>
    <n v="-73.989808999999994"/>
    <d v="2014-10-03T20:07:41"/>
    <d v="2014-10-03T20:10:48"/>
    <d v="2014-10-03T20:32:29"/>
    <d v="2014-10-03T21:17:24"/>
    <n v="4.8422118052258156E-2"/>
    <n v="3.328732424407671E-2"/>
    <d v="1899-12-30T00:19:33"/>
  </r>
  <r>
    <n v="1274310"/>
    <n v="89844"/>
    <n v="31859"/>
    <s v="bicycle"/>
    <s v="Five Guys Burgers and Fries"/>
    <x v="2"/>
    <s v="Bacon Cheeseburger"/>
    <n v="1"/>
    <s v="Burgers"/>
    <m/>
    <n v="40.804404273745703"/>
    <n v="-73.966430436568302"/>
    <n v="40.792338000000001"/>
    <n v="-73.974024"/>
    <d v="2014-10-01T17:42:32"/>
    <d v="2014-10-01T17:46:44"/>
    <d v="2014-10-01T18:01:04"/>
    <d v="2014-10-01T18:10:46"/>
    <n v="1.9608078699093312E-2"/>
    <n v="1.4256828809291534E-2"/>
    <d v="1899-12-30T00:18:32"/>
  </r>
  <r>
    <n v="1449731"/>
    <n v="355592"/>
    <n v="169794"/>
    <s v="bicycle"/>
    <s v="CafÃ© China"/>
    <x v="30"/>
    <s v="Lightly Sauteed Lotus Root"/>
    <n v="1"/>
    <s v="Vegetables"/>
    <d v="1899-12-30T00:09:59"/>
    <n v="40.749901999999999"/>
    <n v="-73.982186999999996"/>
    <n v="40.729699699999998"/>
    <n v="-73.991564600000004"/>
    <d v="2014-10-25T18:31:07"/>
    <d v="2014-10-25T18:33:39"/>
    <d v="2014-10-25T19:03:08"/>
    <d v="2014-10-25T19:23:41"/>
    <n v="3.6513738421490416E-2"/>
    <n v="2.2272680733360063E-2"/>
    <d v="1899-12-30T00:22:02"/>
  </r>
  <r>
    <n v="1476453"/>
    <n v="143926"/>
    <n v="175912"/>
    <s v="car"/>
    <s v="Joya"/>
    <x v="44"/>
    <s v="Fried Spring Rolls"/>
    <n v="1"/>
    <s v="Appetizers"/>
    <d v="1899-12-30T00:04:35"/>
    <n v="40.686733101845903"/>
    <n v="-73.993754923365103"/>
    <n v="40.702341300000001"/>
    <n v="-73.989470600000004"/>
    <d v="2014-10-28T21:30:17"/>
    <d v="2014-10-28T21:46:40"/>
    <d v="2014-10-28T22:12:00"/>
    <d v="2014-10-28T22:44:30"/>
    <n v="5.1542951390729286E-2"/>
    <n v="1.6185526754304673E-2"/>
    <d v="1899-12-30T00:37:08"/>
  </r>
  <r>
    <n v="1403324"/>
    <n v="48268"/>
    <n v="120179"/>
    <s v="car"/>
    <s v="i Trulli"/>
    <x v="16"/>
    <s v="Carpese"/>
    <n v="1"/>
    <s v="Antipasti"/>
    <m/>
    <n v="40.742173013694199"/>
    <n v="-73.983654326447294"/>
    <n v="40.706335000000003"/>
    <n v="-74.016874999999999"/>
    <d v="2014-10-19T20:22:42"/>
    <d v="2014-10-19T20:45:23"/>
    <d v="2014-10-19T21:09:12"/>
    <d v="2014-10-19T21:33:39"/>
    <n v="4.9266469904978294E-2"/>
    <n v="4.8866925182998663E-2"/>
    <d v="1899-12-30T00:46:30"/>
  </r>
  <r>
    <n v="1275121"/>
    <n v="91981"/>
    <n v="119255"/>
    <s v="walker"/>
    <s v="Chloe's Soft Serve Fruit Co."/>
    <x v="11"/>
    <s v="Soft Serve Fruit"/>
    <n v="1"/>
    <s v="Soft Serve Fruit"/>
    <m/>
    <n v="40.737356168684997"/>
    <n v="-73.990666866302504"/>
    <n v="40.740234999999998"/>
    <n v="-73.979647"/>
    <d v="2014-10-01T19:50:22"/>
    <d v="2014-10-01T19:58:36"/>
    <d v="2014-10-01T20:10:35"/>
    <d v="2014-10-01T20:23:01"/>
    <n v="2.2674282408843283E-2"/>
    <n v="1.1389693721312643E-2"/>
    <d v="1899-12-30T00:20:14"/>
  </r>
  <r>
    <n v="1284931"/>
    <n v="289631"/>
    <n v="143085"/>
    <s v="car"/>
    <s v="RedFarm Broadway"/>
    <x v="30"/>
    <s v="Mushroom &amp; Vegetable Spring Rolls"/>
    <n v="1"/>
    <s v="Starters &amp; Salads"/>
    <d v="1899-12-30T00:17:09"/>
    <n v="40.782116700000003"/>
    <n v="-73.980739099999994"/>
    <n v="40.7787165052357"/>
    <n v="-73.982554047506099"/>
    <d v="2014-10-03T11:50:50"/>
    <d v="2014-10-03T12:04:50"/>
    <d v="2014-10-03T12:24:40"/>
    <d v="2014-10-03T12:33:10"/>
    <n v="2.9397986108961049E-2"/>
    <n v="3.854265025282196E-3"/>
    <d v="1899-12-30T00:16:41"/>
  </r>
  <r>
    <n v="1400885"/>
    <n v="59181"/>
    <n v="114469"/>
    <s v="bicycle"/>
    <s v="RedFarm Hudson"/>
    <x v="30"/>
    <s v="Three Chili Chicken"/>
    <n v="1"/>
    <s v="Mains"/>
    <d v="1899-12-30T00:05:20"/>
    <n v="40.734213854853898"/>
    <n v="-74.006202029303594"/>
    <n v="40.721108000000001"/>
    <n v="-74.002622000000002"/>
    <d v="2014-10-19T18:04:56"/>
    <d v="2014-10-19T18:28:19"/>
    <d v="2014-10-19T18:48:09"/>
    <d v="2014-10-19T18:59:03"/>
    <n v="3.7579409719910473E-2"/>
    <n v="1.3586023747439942E-2"/>
    <d v="1899-12-30T00:37:53"/>
  </r>
  <r>
    <n v="1461148"/>
    <n v="355052"/>
    <n v="31230"/>
    <s v="car"/>
    <s v="China Blue"/>
    <x v="8"/>
    <m/>
    <m/>
    <m/>
    <d v="1899-12-30T00:08:25"/>
    <n v="40.724130899999999"/>
    <n v="-74.009874800000006"/>
    <n v="40.705472299999997"/>
    <n v="-74.008467800000005"/>
    <d v="2014-10-26T18:01:18"/>
    <d v="2014-10-26T18:10:34"/>
    <d v="2014-10-26T18:27:25"/>
    <d v="2014-10-26T18:39:12"/>
    <n v="2.6315613424230833E-2"/>
    <n v="1.8711574037479438E-2"/>
    <d v="1899-12-30T00:17:42"/>
  </r>
  <r>
    <n v="1402681"/>
    <n v="263426"/>
    <n v="17402"/>
    <s v="bicycle"/>
    <s v="Blue Ribbon Sushi Izakaya"/>
    <x v="4"/>
    <s v="Uni"/>
    <n v="4"/>
    <s v="Taiseyo (Atlantic Ocean)"/>
    <d v="1899-12-30T00:35:24"/>
    <n v="40.721979579708403"/>
    <n v="-73.988148214155601"/>
    <n v="40.717075299999998"/>
    <n v="-74.004833000000005"/>
    <d v="2014-10-19T19:47:57"/>
    <d v="2014-10-19T20:10:29"/>
    <d v="2014-10-19T20:39:43"/>
    <d v="2014-10-19T20:57:02"/>
    <n v="4.7967719910957385E-2"/>
    <n v="1.7390630757161015E-2"/>
    <d v="1899-12-30T00:16:22"/>
  </r>
  <r>
    <n v="1431030"/>
    <n v="54110"/>
    <n v="89004"/>
    <s v="bicycle"/>
    <s v="Parm"/>
    <x v="16"/>
    <s v="Sausage and Peppers"/>
    <n v="1"/>
    <s v="Platters"/>
    <d v="1899-12-30T00:02:44"/>
    <n v="40.723019825000002"/>
    <n v="-73.995853999999994"/>
    <n v="40.743634999999998"/>
    <n v="-74.006331000000003"/>
    <d v="2014-10-23T17:37:19"/>
    <d v="2014-10-23T17:51:45"/>
    <d v="2014-10-23T18:10:30"/>
    <d v="2014-10-23T18:20:32"/>
    <n v="3.000688657630235E-2"/>
    <n v="2.3124726361205813E-2"/>
    <d v="1899-12-30T00:30:27"/>
  </r>
  <r>
    <n v="1375035"/>
    <n v="52031"/>
    <n v="144719"/>
    <s v="bicycle"/>
    <s v="Han Dynasty"/>
    <x v="30"/>
    <s v="Vegetable Spring Rolls"/>
    <n v="1"/>
    <s v="Kids/Baby Adults"/>
    <d v="1899-12-30T00:05:31"/>
    <n v="40.732213000000002"/>
    <n v="-73.988072000000003"/>
    <n v="40.739783699999997"/>
    <n v="-73.991966199999993"/>
    <d v="2014-10-16T18:48:04"/>
    <d v="2014-10-16T19:11:16"/>
    <d v="2014-10-16T19:21:38"/>
    <d v="2014-10-16T19:38:29"/>
    <n v="3.5010231484193355E-2"/>
    <n v="8.513535818322121E-3"/>
    <d v="1899-12-30T00:28:04"/>
  </r>
  <r>
    <n v="1314614"/>
    <n v="48871"/>
    <n v="153257"/>
    <s v="bicycle"/>
    <s v="Pio Pio"/>
    <x v="28"/>
    <s v="Juanita's Chicken"/>
    <n v="1"/>
    <s v="De Fondo"/>
    <d v="1899-12-30T00:19:11"/>
    <n v="40.7455111364591"/>
    <n v="-73.977605191923899"/>
    <n v="40.759048999999997"/>
    <n v="-73.965391999999994"/>
    <d v="2014-10-07T18:51:42"/>
    <d v="2014-10-07T19:14:37"/>
    <d v="2014-10-07T19:27:58"/>
    <d v="2014-10-07T19:43:24"/>
    <n v="3.5910312493797392E-2"/>
    <n v="1.8232822223180106E-2"/>
    <d v="1899-12-30T00:17:05"/>
  </r>
  <r>
    <n v="1396324"/>
    <n v="143176"/>
    <n v="163947"/>
    <s v="bicycle"/>
    <s v="MAC Cosmetics"/>
    <x v="53"/>
    <m/>
    <m/>
    <m/>
    <m/>
    <n v="40.7585387704776"/>
    <n v="-73.985427708346805"/>
    <n v="40.759817900000002"/>
    <n v="-73.987639999999999"/>
    <d v="2014-10-19T10:01:58"/>
    <d v="2014-10-19T10:29:03"/>
    <d v="2014-10-19T10:50:53"/>
    <d v="2014-10-19T10:53:52"/>
    <n v="3.6043784726643935E-2"/>
    <n v="2.5554660424025794E-3"/>
    <d v="1899-12-30T00:48:54"/>
  </r>
  <r>
    <n v="1463205"/>
    <n v="328731"/>
    <n v="123581"/>
    <s v="bicycle"/>
    <s v="Nobu Next Door"/>
    <x v="6"/>
    <s v="Crispy Rice"/>
    <n v="1"/>
    <s v="Dinner Hot Dishes"/>
    <d v="1899-12-30T00:05:22"/>
    <n v="40.719386413349397"/>
    <n v="-74.008692501044905"/>
    <n v="40.722974999999998"/>
    <n v="-74.000297000000003"/>
    <d v="2014-10-26T20:00:51"/>
    <d v="2014-10-26T20:17:28"/>
    <d v="2014-10-26T20:54:20"/>
    <d v="2014-10-26T21:02:53"/>
    <n v="4.307938657439081E-2"/>
    <n v="9.1303007586724851E-3"/>
    <d v="1899-12-30T00:48:07"/>
  </r>
  <r>
    <n v="1277049"/>
    <n v="253195"/>
    <n v="132101"/>
    <s v="truck"/>
    <s v="Jack's Wife Freda"/>
    <x v="22"/>
    <s v="Hand-Cut Fries"/>
    <n v="1"/>
    <s v="Sides"/>
    <d v="1899-12-30T00:05:56"/>
    <n v="40.721989949797702"/>
    <n v="-73.997747898101807"/>
    <n v="40.684756"/>
    <n v="-74.003614999999996"/>
    <d v="2014-10-01T23:39:27"/>
    <d v="2014-10-01T23:47:55"/>
    <d v="2014-10-02T00:08:14"/>
    <d v="2014-10-02T00:35:00"/>
    <n v="3.8577326384256594E-2"/>
    <n v="3.7693366819926813E-2"/>
    <d v="1899-12-30T00:22:51"/>
  </r>
  <r>
    <n v="1420809"/>
    <n v="342126"/>
    <n v="99219"/>
    <s v="bicycle"/>
    <s v="Parm"/>
    <x v="16"/>
    <s v="Sausage and Peppers"/>
    <n v="1"/>
    <s v="Platters"/>
    <d v="1899-12-30T00:07:15"/>
    <n v="40.723019825000002"/>
    <n v="-73.995853999999994"/>
    <n v="40.723860700000003"/>
    <n v="-73.996981399999996"/>
    <d v="2014-10-22T13:42:19"/>
    <d v="2014-10-22T13:46:38"/>
    <d v="2014-10-22T13:58:54"/>
    <d v="2014-10-22T14:03:32"/>
    <n v="1.4736238430486992E-2"/>
    <n v="1.406449972672618E-3"/>
    <d v="1899-12-30T00:09:20"/>
  </r>
  <r>
    <n v="1397032"/>
    <n v="299086"/>
    <n v="164384"/>
    <s v="car"/>
    <s v="Trader Joe's"/>
    <x v="17"/>
    <s v="Rice Milk - Original"/>
    <n v="4"/>
    <s v="Beverages"/>
    <m/>
    <n v="40.778503999999998"/>
    <n v="-73.982091999999994"/>
    <n v="40.784081"/>
    <n v="-73.949398000000002"/>
    <d v="2014-10-19T12:22:22"/>
    <d v="2014-10-19T13:00:39"/>
    <d v="2014-10-19T14:18:28"/>
    <d v="2014-10-19T14:41:56"/>
    <n v="9.6917523151205387E-2"/>
    <n v="3.316625642124113E-2"/>
    <d v="1899-12-30T01:56:06"/>
  </r>
  <r>
    <n v="1461579"/>
    <n v="320187"/>
    <n v="105178"/>
    <s v="bicycle"/>
    <s v="Postmates Liquor Store"/>
    <x v="36"/>
    <s v="Don Julio Reposado (750ml)"/>
    <n v="1"/>
    <s v="Tequila"/>
    <m/>
    <n v="40.779598"/>
    <n v="-73.947388000000004"/>
    <n v="40.783532290573802"/>
    <n v="-73.976077635674997"/>
    <d v="2014-10-26T18:31:31"/>
    <d v="2014-10-26T18:44:57"/>
    <d v="2014-10-26T18:58:46"/>
    <d v="2014-10-26T19:16:20"/>
    <n v="3.1132361109484918E-2"/>
    <n v="2.8958139399536193E-2"/>
    <d v="1899-12-30T00:27:16"/>
  </r>
  <r>
    <n v="1356529"/>
    <n v="131645"/>
    <n v="143085"/>
    <s v="car"/>
    <s v="Yama 49"/>
    <x v="6"/>
    <s v="Sea Scallop, Flying Fish Roe"/>
    <n v="1"/>
    <s v="Yama Special Dinner Rolls"/>
    <d v="1899-12-30T00:13:03"/>
    <n v="40.7538247353244"/>
    <n v="-73.968524117504799"/>
    <n v="40.768279"/>
    <n v="-73.952297000000002"/>
    <d v="2014-10-13T18:52:32"/>
    <d v="2014-10-13T19:10:06"/>
    <d v="2014-10-13T19:25:26"/>
    <d v="2014-10-13T19:33:05"/>
    <n v="2.8165057876321953E-2"/>
    <n v="2.1731201297369444E-2"/>
    <d v="1899-12-30T00:19:51"/>
  </r>
  <r>
    <n v="1387976"/>
    <n v="80737"/>
    <n v="64664"/>
    <s v="bicycle"/>
    <s v="RedFarm Broadway"/>
    <x v="30"/>
    <s v="Pan-Fried Pork Buns (4)"/>
    <n v="1"/>
    <s v="Dim Sum"/>
    <d v="1899-12-30T00:04:38"/>
    <n v="40.782116700000003"/>
    <n v="-73.980739099999994"/>
    <n v="40.775387000000002"/>
    <n v="-73.982740000000007"/>
    <d v="2014-10-18T12:40:12"/>
    <d v="2014-10-18T12:52:28"/>
    <d v="2014-10-18T13:02:24"/>
    <d v="2014-10-18T13:08:56"/>
    <n v="1.9962534723163117E-2"/>
    <n v="7.0208591283450585E-3"/>
    <d v="1899-12-30T00:17:35"/>
  </r>
  <r>
    <n v="1460012"/>
    <n v="198802"/>
    <n v="161459"/>
    <s v="bicycle"/>
    <s v="DuMont Burger"/>
    <x v="2"/>
    <s v="Buffalo WIngs"/>
    <n v="1"/>
    <s v="Appetizers &amp; Salads"/>
    <d v="1899-12-30T00:03:25"/>
    <n v="40.713600041819603"/>
    <n v="-73.9619189500809"/>
    <n v="40.744378099999999"/>
    <n v="-73.990925000000004"/>
    <d v="2014-10-26T16:29:32"/>
    <d v="2014-10-26T16:37:57"/>
    <d v="2014-10-26T16:58:48"/>
    <d v="2014-10-26T17:24:46"/>
    <n v="3.8363356485206168E-2"/>
    <n v="4.2292313690141983E-2"/>
    <d v="1899-12-30T00:25:51"/>
  </r>
  <r>
    <n v="1474437"/>
    <n v="112483"/>
    <n v="3296"/>
    <s v="bicycle"/>
    <s v="CVS Pharmacy"/>
    <x v="8"/>
    <m/>
    <m/>
    <m/>
    <m/>
    <n v="40.688991200306099"/>
    <n v="-73.992773581870907"/>
    <n v="40.686591999999997"/>
    <n v="-73.987139999999997"/>
    <d v="2014-10-28T16:41:17"/>
    <d v="2014-10-28T16:40:41"/>
    <d v="2014-10-28T16:48:31"/>
    <d v="2014-10-28T16:53:08"/>
    <n v="8.2350925877108239E-3"/>
    <n v="6.1231860011796702E-3"/>
    <d v="1899-12-30T00:07:14"/>
  </r>
  <r>
    <n v="1439801"/>
    <n v="384390"/>
    <n v="53095"/>
    <s v="bicycle"/>
    <s v="El Parador Cafe"/>
    <x v="9"/>
    <s v="Nachos"/>
    <n v="1"/>
    <s v="Dinner"/>
    <d v="1899-12-30T00:11:25"/>
    <n v="40.744450899999997"/>
    <n v="-73.974867000000003"/>
    <n v="40.749780999999999"/>
    <n v="-73.977571999999995"/>
    <d v="2014-10-24T19:00:51"/>
    <d v="2014-10-24T19:46:43"/>
    <d v="2014-10-24T19:53:03"/>
    <d v="2014-10-24T19:58:26"/>
    <n v="3.9991168981941883E-2"/>
    <n v="5.9772059534514525E-3"/>
    <d v="1899-12-30T00:40:47"/>
  </r>
  <r>
    <n v="1309391"/>
    <n v="275689"/>
    <n v="20217"/>
    <s v="car"/>
    <s v="Nobu Next Door"/>
    <x v="6"/>
    <s v="New Style Sashimi"/>
    <n v="1"/>
    <s v="Dinner Cold Dishes"/>
    <d v="1899-12-30T00:07:18"/>
    <n v="40.719386413349397"/>
    <n v="-74.008692501044905"/>
    <n v="40.7202117"/>
    <n v="-74.002130800000003"/>
    <d v="2014-10-06T19:06:02"/>
    <m/>
    <m/>
    <d v="2014-10-06T20:05:05"/>
    <n v="4.0997673604579177E-2"/>
    <n v="6.6133969076660852E-3"/>
    <n v="-41918.80092883102"/>
  </r>
  <r>
    <n v="1319656"/>
    <n v="43018"/>
    <n v="79847"/>
    <s v="bicycle"/>
    <s v="RedFarm Hudson"/>
    <x v="30"/>
    <s v="Diced Lamb with Mixed Vegetables"/>
    <n v="2"/>
    <s v="Dinner Specials"/>
    <d v="1899-12-30T00:06:05"/>
    <n v="40.734213854853898"/>
    <n v="-74.006202029303594"/>
    <n v="40.722498000000002"/>
    <n v="-74.009140000000002"/>
    <d v="2014-10-08T18:49:20"/>
    <d v="2014-10-08T19:03:05"/>
    <d v="2014-10-08T19:16:26"/>
    <d v="2014-10-08T19:26:33"/>
    <n v="2.5840150461590383E-2"/>
    <n v="1.2078614439186572E-2"/>
    <d v="1899-12-30T00:21:01"/>
  </r>
  <r>
    <n v="1488977"/>
    <n v="111356"/>
    <n v="22502"/>
    <s v="bicycle"/>
    <s v="Bhatti Indian Grill"/>
    <x v="5"/>
    <s v="Naan"/>
    <n v="1"/>
    <s v="Breads"/>
    <d v="1899-12-30T00:08:18"/>
    <n v="40.742228099999998"/>
    <n v="-73.983075999999997"/>
    <n v="40.739636900000001"/>
    <n v="-73.999628200000004"/>
    <d v="2014-10-30T19:19:40"/>
    <d v="2014-10-30T19:48:49"/>
    <d v="2014-10-30T20:08:28"/>
    <d v="2014-10-30T20:17:09"/>
    <n v="3.9908842591103166E-2"/>
    <n v="1.6753794862066594E-2"/>
    <d v="1899-12-30T00:40:29"/>
  </r>
  <r>
    <n v="1440128"/>
    <n v="106968"/>
    <n v="142394"/>
    <s v="bicycle"/>
    <s v="Blue Ribbon Fried Chicken"/>
    <x v="0"/>
    <s v="2 Piece White"/>
    <n v="2"/>
    <s v="Combos"/>
    <m/>
    <n v="40.724339999999998"/>
    <n v="-73.990960000000001"/>
    <n v="40.740569000000001"/>
    <n v="-73.996938"/>
    <d v="2014-10-24T19:33:09"/>
    <d v="2014-10-24T19:56:46"/>
    <d v="2014-10-24T20:10:32"/>
    <d v="2014-10-24T20:22:09"/>
    <n v="3.4037870369502343E-2"/>
    <n v="1.7294997108992974E-2"/>
    <d v="1899-12-30T00:37:24"/>
  </r>
  <r>
    <n v="1284598"/>
    <n v="101746"/>
    <n v="138061"/>
    <s v="car"/>
    <s v="Balthazar Boulangerie"/>
    <x v="29"/>
    <s v="Cinnamon Roll"/>
    <n v="1"/>
    <s v="Petit Dejeuner"/>
    <m/>
    <n v="40.722705492718703"/>
    <n v="-73.998198509216294"/>
    <n v="40.730256400000002"/>
    <n v="-73.975648399999997"/>
    <d v="2014-10-03T10:23:52"/>
    <d v="2014-10-03T10:42:42"/>
    <d v="2014-10-03T10:54:52"/>
    <d v="2014-10-03T11:12:05"/>
    <n v="3.3489016204839572E-2"/>
    <n v="2.378074066209267E-2"/>
    <d v="1899-12-30T00:31:00"/>
  </r>
  <r>
    <n v="1350817"/>
    <n v="42461"/>
    <n v="147300"/>
    <s v="bicycle"/>
    <s v="McDonald's"/>
    <x v="13"/>
    <s v="Crispy Chicken Classic Sandwich"/>
    <n v="2"/>
    <s v="Burgers &amp; Sandwiches"/>
    <m/>
    <n v="40.737726686483299"/>
    <n v="-73.996515278059206"/>
    <n v="40.735576000000002"/>
    <n v="-74.007375999999994"/>
    <d v="2014-10-12T21:02:55"/>
    <d v="2014-10-12T21:20:35"/>
    <d v="2014-10-12T21:31:55"/>
    <d v="2014-10-12T21:37:51"/>
    <n v="2.4256956021417864E-2"/>
    <n v="1.1071618374227621E-2"/>
    <d v="1899-12-30T00:29:00"/>
  </r>
  <r>
    <n v="1343449"/>
    <n v="17495"/>
    <n v="138057"/>
    <s v="car"/>
    <s v="The Meatball Shop"/>
    <x v="16"/>
    <s v="Ice Cream Sandwich"/>
    <n v="1"/>
    <s v="Desserts"/>
    <d v="1899-12-30T00:02:26"/>
    <n v="40.721545124764702"/>
    <n v="-73.988842426716104"/>
    <n v="40.709409739879199"/>
    <n v="-74.006713570140604"/>
    <d v="2014-10-12T00:38:33"/>
    <d v="2014-10-12T00:49:06"/>
    <d v="2014-10-12T01:00:26"/>
    <d v="2014-10-12T01:19:38"/>
    <n v="2.8524791669042315E-2"/>
    <n v="2.1601975224927236E-2"/>
    <d v="1899-12-30T00:19:27"/>
  </r>
  <r>
    <n v="1280783"/>
    <n v="353742"/>
    <n v="65763"/>
    <s v="bicycle"/>
    <s v="Clinton St. Baking Co. &amp; Restaurant"/>
    <x v="8"/>
    <s v="Pancakes"/>
    <n v="1"/>
    <s v="Breakfast for Dinner"/>
    <d v="1899-12-30T00:09:13"/>
    <n v="40.721294"/>
    <n v="-73.983993999999996"/>
    <n v="40.730251000000003"/>
    <n v="-73.993573999999995"/>
    <d v="2014-10-02T18:19:27"/>
    <d v="2014-10-02T18:53:31"/>
    <d v="2014-10-02T18:58:51"/>
    <d v="2014-10-02T19:12:12"/>
    <n v="3.6632141207519453E-2"/>
    <n v="1.3115039039211279E-2"/>
    <d v="1899-12-30T00:30:11"/>
  </r>
  <r>
    <n v="1479887"/>
    <n v="137042"/>
    <n v="46764"/>
    <s v="bicycle"/>
    <s v="Duane Reade"/>
    <x v="15"/>
    <m/>
    <m/>
    <m/>
    <m/>
    <n v="40.763930021909502"/>
    <n v="-73.977461709192696"/>
    <n v="40.763452000000001"/>
    <n v="-73.980515999999994"/>
    <d v="2014-10-29T15:33:06"/>
    <d v="2014-10-29T15:43:31"/>
    <d v="2014-10-29T16:08:06"/>
    <d v="2014-10-29T16:10:21"/>
    <n v="2.5866724536172114E-2"/>
    <n v="3.0914717015546179E-3"/>
    <d v="1899-12-30T00:35:00"/>
  </r>
  <r>
    <n v="1303255"/>
    <n v="153538"/>
    <n v="134189"/>
    <s v="car"/>
    <s v="J. G. Melon"/>
    <x v="2"/>
    <s v="Cottage Fried Potatoes"/>
    <n v="2"/>
    <s v="Main Menu"/>
    <m/>
    <n v="40.7711352092903"/>
    <n v="-73.959623103066605"/>
    <n v="40.7444652"/>
    <n v="-73.975611000000001"/>
    <d v="2014-10-05T19:09:48"/>
    <m/>
    <m/>
    <d v="2014-10-05T20:52:20"/>
    <n v="7.1204652776941657E-2"/>
    <n v="3.1095051759042758E-2"/>
    <n v="-41917.798468912035"/>
  </r>
  <r>
    <n v="1320057"/>
    <n v="156877"/>
    <n v="109259"/>
    <s v="bicycle"/>
    <s v="Unleashed by Petco"/>
    <x v="8"/>
    <m/>
    <m/>
    <m/>
    <m/>
    <n v="40.7743664617417"/>
    <n v="-73.980890971440402"/>
    <n v="40.765807899999999"/>
    <n v="-73.977207500000006"/>
    <d v="2014-10-08T19:45:23"/>
    <d v="2014-10-08T19:59:05"/>
    <d v="2014-10-08T20:07:56"/>
    <d v="2014-10-08T20:18:03"/>
    <n v="2.2685462958179414E-2"/>
    <n v="9.3175608899929083E-3"/>
    <d v="1899-12-30T00:22:33"/>
  </r>
  <r>
    <n v="1287237"/>
    <n v="103416"/>
    <n v="132738"/>
    <s v="bicycle"/>
    <s v="Trader Joe's"/>
    <x v="17"/>
    <s v="Organic Marinara Sauce - No Salt Added"/>
    <n v="1"/>
    <s v="Grains, Pasta &amp; Sides"/>
    <m/>
    <n v="40.74174"/>
    <n v="-73.993650000000002"/>
    <n v="40.745455399999997"/>
    <n v="-73.976923499999998"/>
    <d v="2014-10-03T17:40:31"/>
    <d v="2014-10-03T17:48:36"/>
    <d v="2014-10-03T18:53:51"/>
    <d v="2014-10-03T19:14:48"/>
    <n v="6.5473379632749129E-2"/>
    <n v="1.7134176356338921E-2"/>
    <d v="1899-12-30T01:13:20"/>
  </r>
  <r>
    <n v="1316015"/>
    <n v="353597"/>
    <n v="83565"/>
    <s v="bicycle"/>
    <s v="Momofuku Milk Bar"/>
    <x v="11"/>
    <s v="Compost Cookie"/>
    <n v="2"/>
    <s v="Cookies"/>
    <m/>
    <n v="40.731795470614898"/>
    <n v="-73.985672593116803"/>
    <n v="40.711345999999999"/>
    <n v="-74.016435599999994"/>
    <d v="2014-10-07T21:57:27"/>
    <d v="2014-10-07T21:59:14"/>
    <d v="2014-10-07T22:39:11"/>
    <d v="2014-10-07T22:50:10"/>
    <n v="3.6613402779039461E-2"/>
    <n v="3.6939727136578809E-2"/>
    <d v="1899-12-30T00:41:44"/>
  </r>
  <r>
    <n v="1362880"/>
    <n v="298257"/>
    <n v="119153"/>
    <s v="car"/>
    <s v="Sushi of Gari 46"/>
    <x v="6"/>
    <s v="Kabocha Tempura"/>
    <n v="1"/>
    <s v="Appetizers"/>
    <d v="1899-12-30T00:10:12"/>
    <n v="40.760654436198898"/>
    <n v="-73.989582752602004"/>
    <n v="40.731968500000001"/>
    <n v="-74.004317499999999"/>
    <d v="2014-10-14T19:56:24"/>
    <d v="2014-10-14T20:26:42"/>
    <d v="2014-10-14T20:48:04"/>
    <d v="2014-10-14T21:10:26"/>
    <n v="5.1420648145722225E-2"/>
    <n v="3.2248964580121428E-2"/>
    <d v="1899-12-30T00:41:28"/>
  </r>
  <r>
    <n v="1295503"/>
    <n v="346265"/>
    <n v="137090"/>
    <s v="bicycle"/>
    <s v="Mighty Quinn's BBQ"/>
    <x v="10"/>
    <s v="Sweet Potato Casserole"/>
    <n v="1"/>
    <s v="Sides"/>
    <m/>
    <n v="40.727518945156902"/>
    <n v="-73.988671302795396"/>
    <n v="40.708618199999997"/>
    <n v="-74.015465000000006"/>
    <d v="2014-10-04T19:49:32"/>
    <d v="2014-10-04T19:52:28"/>
    <d v="2014-10-04T20:27:20"/>
    <d v="2014-10-04T20:50:21"/>
    <n v="4.2236458335537463E-2"/>
    <n v="3.2789333286582935E-2"/>
    <d v="1899-12-30T00:37:48"/>
  </r>
  <r>
    <n v="1452245"/>
    <n v="362146"/>
    <n v="144719"/>
    <s v="bicycle"/>
    <s v="Mighty Quinn's BBQ"/>
    <x v="10"/>
    <s v="Pulled Pork"/>
    <n v="1"/>
    <s v="Meats"/>
    <m/>
    <n v="40.727518945156902"/>
    <n v="-73.988671302795396"/>
    <n v="40.732428200000001"/>
    <n v="-74.008059399999993"/>
    <d v="2014-10-25T21:25:45"/>
    <d v="2014-10-25T21:32:07"/>
    <d v="2014-10-25T22:07:51"/>
    <d v="2014-10-25T22:26:06"/>
    <n v="4.1908287035766989E-2"/>
    <n v="1.9999977408222524E-2"/>
    <d v="1899-12-30T00:42:06"/>
  </r>
  <r>
    <n v="1281295"/>
    <n v="75115"/>
    <n v="118659"/>
    <s v="walker"/>
    <s v="Momofuku Milk Bar"/>
    <x v="11"/>
    <s v="Fruity Cereal Milk Shake"/>
    <n v="1"/>
    <s v="Shakes"/>
    <m/>
    <n v="40.731795470614898"/>
    <n v="-73.985672593116803"/>
    <n v="40.732028999999997"/>
    <n v="-73.993404999999996"/>
    <d v="2014-10-02T19:17:15"/>
    <m/>
    <m/>
    <d v="2014-10-02T20:02:40"/>
    <n v="3.1538020833977498E-2"/>
    <n v="7.7359325346690816E-3"/>
    <n v="-41914.803649918984"/>
  </r>
  <r>
    <n v="1410276"/>
    <n v="66543"/>
    <n v="46760"/>
    <s v="car"/>
    <s v="Carnegie Deli"/>
    <x v="27"/>
    <s v="Chicken Broth Soup"/>
    <n v="1"/>
    <s v="Soups"/>
    <d v="1899-12-30T00:04:00"/>
    <n v="40.764135025007903"/>
    <n v="-73.981192225407696"/>
    <n v="40.757751200000001"/>
    <n v="-73.966933600000004"/>
    <d v="2014-10-20T19:19:32"/>
    <d v="2014-10-20T19:42:47"/>
    <d v="2014-10-20T19:48:37"/>
    <d v="2014-10-20T19:59:25"/>
    <n v="2.7699270838638768E-2"/>
    <n v="1.5622471643385432E-2"/>
    <d v="1899-12-30T00:25:05"/>
  </r>
  <r>
    <n v="1396927"/>
    <n v="138586"/>
    <n v="31230"/>
    <s v="car"/>
    <s v="Blue Smoke"/>
    <x v="10"/>
    <s v="Maque Choux"/>
    <n v="1"/>
    <s v="Sides"/>
    <d v="1899-12-30T00:04:30"/>
    <n v="40.742334001650697"/>
    <n v="-73.983855195769493"/>
    <n v="40.801487999999999"/>
    <n v="-73.96969"/>
    <d v="2014-10-19T12:09:58"/>
    <d v="2014-10-19T12:24:32"/>
    <d v="2014-10-19T12:40:50"/>
    <d v="2014-10-19T13:06:14"/>
    <n v="3.9069918981113005E-2"/>
    <n v="6.0826378257276742E-2"/>
    <d v="1899-12-30T00:26:22"/>
  </r>
  <r>
    <n v="1423843"/>
    <n v="84457"/>
    <n v="89004"/>
    <s v="bicycle"/>
    <s v="Nobu Next Door"/>
    <x v="6"/>
    <s v="Eggplant Special"/>
    <n v="1"/>
    <s v="Dinner Hot Dishes"/>
    <d v="1899-12-30T00:05:20"/>
    <n v="40.719386413349397"/>
    <n v="-74.008692501044905"/>
    <n v="40.738649000000002"/>
    <n v="-73.987948000000003"/>
    <d v="2014-10-22T19:55:24"/>
    <d v="2014-10-22T20:05:54"/>
    <d v="2014-10-22T20:51:13"/>
    <d v="2014-10-22T20:54:48"/>
    <n v="4.1245995365898125E-2"/>
    <n v="2.8308683616056853E-2"/>
    <d v="1899-12-30T00:50:29"/>
  </r>
  <r>
    <n v="1425904"/>
    <n v="66373"/>
    <n v="165830"/>
    <s v="van"/>
    <s v="Jack's Wife Freda"/>
    <x v="22"/>
    <s v="Grilled Haloumi"/>
    <n v="1"/>
    <s v="Shares"/>
    <d v="1899-12-30T00:07:16"/>
    <n v="40.721989949797702"/>
    <n v="-73.997747898101807"/>
    <n v="40.722069005555497"/>
    <n v="-73.9967439811969"/>
    <d v="2014-10-22T22:42:50"/>
    <m/>
    <m/>
    <d v="2014-10-22T23:11:14"/>
    <n v="1.9719201387488283E-2"/>
    <n v="1.0070248084320195E-3"/>
    <n v="-41934.951459108794"/>
  </r>
  <r>
    <n v="1293831"/>
    <n v="94480"/>
    <n v="143261"/>
    <s v="bicycle"/>
    <s v="The Meatball Shop"/>
    <x v="16"/>
    <s v="Vegetable"/>
    <n v="1"/>
    <s v="Naked Balls"/>
    <d v="1899-12-30T00:06:54"/>
    <n v="40.771491247520302"/>
    <n v="-73.956334145089798"/>
    <n v="40.773538199999997"/>
    <n v="-73.962198099999995"/>
    <d v="2014-10-04T15:41:09"/>
    <d v="2014-10-04T15:44:25"/>
    <d v="2014-10-04T16:01:45"/>
    <d v="2014-10-04T16:07:36"/>
    <n v="1.8368784716585651E-2"/>
    <n v="6.2109565803466936E-3"/>
    <d v="1899-12-30T00:13:43"/>
  </r>
  <r>
    <n v="1468130"/>
    <n v="123780"/>
    <n v="151208"/>
    <s v="bicycle"/>
    <s v="Five Guys Burgers and Fries"/>
    <x v="2"/>
    <s v="Bacon Cheeseburger"/>
    <n v="1"/>
    <s v="Burgers"/>
    <m/>
    <n v="40.804404273745703"/>
    <n v="-73.966430436568302"/>
    <n v="40.835133900000002"/>
    <n v="-73.942958000000004"/>
    <d v="2014-10-27T13:54:27"/>
    <d v="2014-10-27T13:57:31"/>
    <d v="2014-10-27T14:14:20"/>
    <d v="2014-10-27T14:27:18"/>
    <n v="2.2813738425611518E-2"/>
    <n v="3.8668659249858614E-2"/>
    <d v="1899-12-30T00:19:53"/>
  </r>
  <r>
    <n v="1432731"/>
    <n v="81110"/>
    <n v="138560"/>
    <s v="bicycle"/>
    <s v="Hill Country Fried Chicken"/>
    <x v="25"/>
    <s v="Drum"/>
    <n v="1"/>
    <s v="Fried Chicken"/>
    <m/>
    <n v="40.7430754234856"/>
    <n v="-73.989146591960605"/>
    <n v="40.742733100000002"/>
    <n v="-73.980743099999998"/>
    <d v="2014-10-23T20:55:39"/>
    <d v="2014-10-23T21:05:20"/>
    <d v="2014-10-23T21:18:09"/>
    <d v="2014-10-23T21:24:46"/>
    <n v="2.0218379628204275E-2"/>
    <n v="8.4104614915458432E-3"/>
    <d v="1899-12-30T00:22:31"/>
  </r>
  <r>
    <n v="1448944"/>
    <n v="149813"/>
    <n v="147033"/>
    <s v="car"/>
    <s v="Rice to Riches"/>
    <x v="11"/>
    <s v="The Edge of Rum Raisin"/>
    <n v="1"/>
    <s v="Year Round Flavors"/>
    <m/>
    <n v="40.721735571599297"/>
    <n v="-73.995935664258297"/>
    <n v="40.770499600000001"/>
    <n v="-73.981546499999993"/>
    <d v="2014-10-25T17:19:18"/>
    <d v="2014-10-25T17:27:14"/>
    <d v="2014-10-25T17:41:01"/>
    <d v="2014-10-25T18:08:36"/>
    <n v="3.4237534724525176E-2"/>
    <n v="5.0842683976331869E-2"/>
    <d v="1899-12-30T00:21:43"/>
  </r>
  <r>
    <n v="1372644"/>
    <n v="76298"/>
    <n v="112830"/>
    <s v="bicycle"/>
    <s v="Molly's Cupcakes"/>
    <x v="11"/>
    <s v="Red Velvet"/>
    <n v="1"/>
    <s v="Classic Flavors"/>
    <m/>
    <n v="40.730245106692003"/>
    <n v="-74.002225241083593"/>
    <n v="40.726190000000003"/>
    <n v="-74.005333699999994"/>
    <d v="2014-10-16T12:35:23"/>
    <d v="2014-10-16T12:47:20"/>
    <d v="2014-10-16T12:58:41"/>
    <d v="2014-10-16T13:15:00"/>
    <n v="2.750408564315876E-2"/>
    <n v="5.109442936217035E-3"/>
    <d v="1899-12-30T00:23:18"/>
  </r>
  <r>
    <n v="1480674"/>
    <n v="68965"/>
    <n v="65763"/>
    <s v="bicycle"/>
    <s v="RedFarm Hudson"/>
    <x v="30"/>
    <s v="Bentons Bacon &amp; Egg Fried Rice"/>
    <n v="1"/>
    <s v="Rice &amp; Noodles"/>
    <d v="1899-12-30T00:08:25"/>
    <n v="40.734213854853898"/>
    <n v="-74.006202029303594"/>
    <n v="40.744964000000003"/>
    <n v="-73.985617000000005"/>
    <d v="2014-10-29T17:44:53"/>
    <d v="2014-10-29T17:59:14"/>
    <d v="2014-10-29T18:07:04"/>
    <d v="2014-10-29T18:24:47"/>
    <n v="2.7708310190064367E-2"/>
    <n v="2.3223028486654227E-2"/>
    <d v="1899-12-30T00:13:46"/>
  </r>
  <r>
    <n v="1304405"/>
    <n v="50320"/>
    <n v="41408"/>
    <s v="car"/>
    <s v="Sushi of Gari 46"/>
    <x v="6"/>
    <s v="Red Snapper Salad Sushi"/>
    <n v="1"/>
    <s v="Sushi"/>
    <d v="1899-12-30T00:27:00"/>
    <n v="40.760654436198898"/>
    <n v="-73.989582752602004"/>
    <n v="40.730168999999997"/>
    <n v="-73.993048999999999"/>
    <d v="2014-10-05T20:43:05"/>
    <d v="2014-10-05T21:13:29"/>
    <d v="2014-10-05T21:41:31"/>
    <d v="2014-10-05T22:01:59"/>
    <n v="5.4787905093689915E-2"/>
    <n v="3.0681862578099836E-2"/>
    <d v="1899-12-30T00:31:25"/>
  </r>
  <r>
    <n v="1480179"/>
    <n v="63047"/>
    <n v="93783"/>
    <s v="bicycle"/>
    <s v="Serafina Always"/>
    <x v="16"/>
    <m/>
    <m/>
    <m/>
    <d v="1899-12-30T00:06:16"/>
    <n v="40.764596842462197"/>
    <n v="-73.969977501591501"/>
    <n v="40.771099800000002"/>
    <n v="-73.9642044"/>
    <d v="2014-10-29T16:20:53"/>
    <d v="2014-10-29T16:24:29"/>
    <d v="2014-10-29T16:37:48"/>
    <d v="2014-10-29T16:43:41"/>
    <n v="1.5828078699996695E-2"/>
    <n v="8.695812712120948E-3"/>
    <d v="1899-12-30T00:10:38"/>
  </r>
  <r>
    <n v="1458212"/>
    <n v="186473"/>
    <n v="114469"/>
    <s v="bicycle"/>
    <s v="Blue Ribbon Sushi"/>
    <x v="4"/>
    <s v="House Salad"/>
    <n v="1"/>
    <s v="Salads"/>
    <d v="1899-12-30T00:06:20"/>
    <n v="40.7261096570601"/>
    <n v="-74.002491863200504"/>
    <n v="40.739384700000002"/>
    <n v="-73.992446299999997"/>
    <d v="2014-10-26T14:09:25"/>
    <d v="2014-10-26T14:14:06"/>
    <d v="2014-10-26T14:26:34"/>
    <d v="2014-10-26T14:39:07"/>
    <n v="2.0625127312086988E-2"/>
    <n v="1.6647525493947289E-2"/>
    <d v="1899-12-30T00:10:48"/>
  </r>
  <r>
    <n v="1409487"/>
    <n v="152675"/>
    <n v="99219"/>
    <s v="bicycle"/>
    <s v="Mighty Quinn's BBQ"/>
    <x v="10"/>
    <s v="Seasonal Special"/>
    <n v="1"/>
    <s v="Sides"/>
    <m/>
    <n v="40.727518945156902"/>
    <n v="-73.988671302795396"/>
    <n v="40.737861904766298"/>
    <n v="-73.990798950195298"/>
    <d v="2014-10-20T17:08:38"/>
    <m/>
    <m/>
    <d v="2014-10-20T17:37:47"/>
    <n v="2.0240370373358019E-2"/>
    <n v="1.0559531094698697E-2"/>
    <n v="-41932.714326863425"/>
  </r>
  <r>
    <n v="1329482"/>
    <n v="316402"/>
    <n v="148770"/>
    <s v="bicycle"/>
    <s v="Better Being Underground"/>
    <x v="8"/>
    <m/>
    <m/>
    <m/>
    <d v="1899-12-30T00:13:22"/>
    <n v="40.730156000000001"/>
    <n v="-74.005019000000004"/>
    <n v="40.730973200000001"/>
    <n v="-74.005853099999996"/>
    <d v="2014-10-10T12:56:09"/>
    <m/>
    <m/>
    <d v="2014-10-10T13:19:48"/>
    <n v="1.6430312498414423E-2"/>
    <n v="1.1677065770073942E-3"/>
    <n v="-41922.548274097222"/>
  </r>
  <r>
    <n v="1460658"/>
    <n v="127122"/>
    <n v="41959"/>
    <s v="bicycle"/>
    <s v="RedFarm Broadway"/>
    <x v="30"/>
    <s v="BBQâ€™d Beef Fried Rice"/>
    <n v="1"/>
    <s v="Rice &amp; Noodles"/>
    <d v="1899-12-30T00:04:59"/>
    <n v="40.782116700000003"/>
    <n v="-73.980739099999994"/>
    <n v="40.769944000000002"/>
    <n v="-73.958349999999996"/>
    <d v="2014-10-26T17:24:27"/>
    <d v="2014-10-26T17:37:19"/>
    <d v="2014-10-26T17:50:09"/>
    <d v="2014-10-26T18:08:48"/>
    <n v="3.0808715280727483E-2"/>
    <n v="2.5484238738874072E-2"/>
    <d v="1899-12-30T00:20:43"/>
  </r>
  <r>
    <n v="1349481"/>
    <n v="49631"/>
    <n v="139444"/>
    <s v="bicycle"/>
    <s v="The Meatball Shop"/>
    <x v="16"/>
    <s v="Spicy Pork Ball Kitchen Sink Salad"/>
    <n v="1"/>
    <s v="The Kitchen Sink Salad"/>
    <d v="1899-12-30T00:05:18"/>
    <n v="40.771491247520302"/>
    <n v="-73.956334145089798"/>
    <n v="40.763590999999998"/>
    <n v="-73.964246000000003"/>
    <d v="2014-10-12T19:37:13"/>
    <d v="2014-10-12T19:54:40"/>
    <d v="2014-10-12T20:04:00"/>
    <d v="2014-10-12T20:12:13"/>
    <n v="2.430703704158077E-2"/>
    <n v="1.1180847865980599E-2"/>
    <d v="1899-12-30T00:21:30"/>
  </r>
  <r>
    <n v="1457186"/>
    <n v="289597"/>
    <n v="168796"/>
    <s v="bicycle"/>
    <s v="The Grey Dog - Mulberry"/>
    <x v="19"/>
    <s v="Greek Salad"/>
    <n v="1"/>
    <s v="Salads"/>
    <d v="1899-12-30T00:07:05"/>
    <n v="40.723095999999998"/>
    <n v="-73.995773999999997"/>
    <n v="40.713953799999999"/>
    <n v="-74.009601900000007"/>
    <d v="2014-10-26T12:55:58"/>
    <d v="2014-10-26T13:00:31"/>
    <d v="2014-10-26T13:16:21"/>
    <d v="2014-10-26T13:27:02"/>
    <n v="2.1578194442554377E-2"/>
    <n v="1.6576810285765381E-2"/>
    <d v="1899-12-30T00:13:17"/>
  </r>
  <r>
    <n v="1368088"/>
    <n v="328623"/>
    <n v="133293"/>
    <s v="bicycle"/>
    <s v="Mighty Quinn's BBQ"/>
    <x v="10"/>
    <s v="Half Chicken"/>
    <n v="4"/>
    <s v="Meats"/>
    <m/>
    <n v="40.727518945156902"/>
    <n v="-73.988671302795396"/>
    <n v="40.731750900000002"/>
    <n v="-73.9928642"/>
    <d v="2014-10-15T18:15:46"/>
    <d v="2014-10-15T18:23:08"/>
    <d v="2014-10-15T18:47:28"/>
    <d v="2014-10-15T18:54:12"/>
    <n v="2.6692789353546686E-2"/>
    <n v="5.9573340314613395E-3"/>
    <d v="1899-12-30T00:31:42"/>
  </r>
  <r>
    <n v="1307771"/>
    <n v="101042"/>
    <n v="104989"/>
    <s v="bicycle"/>
    <s v="Juice Generation"/>
    <x v="3"/>
    <s v="Cold Warrior"/>
    <n v="1"/>
    <s v="Juice Farmacy"/>
    <m/>
    <n v="40.7512908"/>
    <n v="-73.976510700000006"/>
    <n v="40.771439000000001"/>
    <n v="-73.981021999999996"/>
    <d v="2014-10-06T13:00:58"/>
    <d v="2014-10-06T13:23:06"/>
    <d v="2014-10-06T13:44:57"/>
    <d v="2014-10-06T14:20:26"/>
    <n v="5.5182037031045184E-2"/>
    <n v="2.0647077055359734E-2"/>
    <d v="1899-12-30T00:43:59"/>
  </r>
  <r>
    <n v="1362278"/>
    <n v="261859"/>
    <n v="132725"/>
    <s v="bicycle"/>
    <s v="Postmates Liquor Store"/>
    <x v="36"/>
    <s v="Crosby Cabernet Sauvignon"/>
    <n v="1"/>
    <s v="Cabernet Sauvignon"/>
    <m/>
    <n v="40.779598"/>
    <n v="-73.947388000000004"/>
    <n v="40.784879916566702"/>
    <n v="-73.948051849692007"/>
    <d v="2014-10-14T18:34:08"/>
    <d v="2014-10-14T18:35:39"/>
    <d v="2014-10-14T18:40:29"/>
    <d v="2014-10-14T18:49:58"/>
    <n v="1.0998321762599517E-2"/>
    <n v="5.3234705814131384E-3"/>
    <d v="1899-12-30T00:06:21"/>
  </r>
  <r>
    <n v="1448358"/>
    <n v="101957"/>
    <n v="23359"/>
    <s v="bicycle"/>
    <s v="Hiroko's Place"/>
    <x v="4"/>
    <s v="Hamburg Rice"/>
    <n v="1"/>
    <s v="Hiroko's Specialties"/>
    <d v="1899-12-30T00:05:54"/>
    <n v="40.724587413324201"/>
    <n v="-74.002770404529301"/>
    <n v="40.729427000000001"/>
    <n v="-73.9887789"/>
    <d v="2014-10-25T16:21:54"/>
    <d v="2014-10-25T16:43:22"/>
    <d v="2014-10-25T17:03:42"/>
    <d v="2014-10-25T17:18:23"/>
    <n v="3.9219745369337033E-2"/>
    <n v="1.4804857249768651E-2"/>
    <d v="1899-12-30T00:35:54"/>
  </r>
  <r>
    <n v="1460956"/>
    <n v="346265"/>
    <n v="108297"/>
    <s v="bicycle"/>
    <s v="Crif Dogs"/>
    <x v="8"/>
    <s v="Chili Dog"/>
    <n v="2"/>
    <s v="Crif Dogs"/>
    <d v="1899-12-30T00:04:25"/>
    <n v="40.7270408508681"/>
    <n v="-73.983835960747498"/>
    <n v="40.708618199999997"/>
    <n v="-74.015465000000006"/>
    <d v="2014-10-26T17:46:21"/>
    <d v="2014-10-26T18:06:52"/>
    <d v="2014-10-26T18:17:41"/>
    <d v="2014-10-26T18:58:20"/>
    <n v="4.9993634260317776E-2"/>
    <n v="3.6603144523998259E-2"/>
    <d v="1899-12-30T00:26:55"/>
  </r>
  <r>
    <n v="1357061"/>
    <n v="142773"/>
    <n v="20217"/>
    <s v="car"/>
    <s v="Hibino"/>
    <x v="4"/>
    <s v="Miso Soup"/>
    <n v="1"/>
    <s v="Sides"/>
    <d v="1899-12-30T00:05:30"/>
    <n v="40.690147911960501"/>
    <n v="-73.996311122684503"/>
    <n v="40.691211899999999"/>
    <n v="-73.992182400000004"/>
    <d v="2014-10-13T19:49:09"/>
    <m/>
    <m/>
    <d v="2014-10-13T20:35:53"/>
    <n v="3.2447858800878748E-2"/>
    <n v="4.2636160185559897E-3"/>
    <n v="-41925.829623784717"/>
  </r>
  <r>
    <n v="1490119"/>
    <n v="61128"/>
    <n v="67899"/>
    <s v="car"/>
    <s v="Candle Cafe"/>
    <x v="26"/>
    <s v="Steamed or SautÃ©ed Broccoli&amp;Cauliflower"/>
    <n v="1"/>
    <s v="Sides"/>
    <d v="1899-12-30T00:37:40"/>
    <n v="40.771484999999998"/>
    <n v="-73.959221470000003"/>
    <n v="40.756366"/>
    <n v="-73.967000999999996"/>
    <d v="2014-10-30T20:57:12"/>
    <d v="2014-10-30T20:59:24"/>
    <d v="2014-10-30T22:05:16"/>
    <d v="2014-10-30T22:22:32"/>
    <n v="5.9255081017909106E-2"/>
    <n v="1.7003095248240948E-2"/>
    <d v="1899-12-30T00:30:24"/>
  </r>
  <r>
    <n v="1475902"/>
    <n v="99621"/>
    <n v="170737"/>
    <s v="bicycle"/>
    <s v="Jack's Wife Freda"/>
    <x v="22"/>
    <s v="Tuna Salad"/>
    <n v="1"/>
    <s v="Salads"/>
    <d v="1899-12-30T00:10:15"/>
    <n v="40.721989949797702"/>
    <n v="-73.997747898101807"/>
    <n v="40.723838000000001"/>
    <n v="-74.0109219"/>
    <d v="2014-10-28T20:35:26"/>
    <d v="2014-10-28T20:46:53"/>
    <d v="2014-10-28T20:59:44"/>
    <d v="2014-10-28T21:22:29"/>
    <n v="3.2675636575731914E-2"/>
    <n v="1.3302992729600581E-2"/>
    <d v="1899-12-30T00:14:03"/>
  </r>
  <r>
    <n v="1368104"/>
    <n v="124614"/>
    <n v="19432"/>
    <s v="car"/>
    <s v="Caracas Arepa Bar"/>
    <x v="28"/>
    <s v="La Pelua"/>
    <n v="2"/>
    <s v="Arepas"/>
    <d v="1899-12-30T00:04:11"/>
    <n v="40.72681"/>
    <n v="-73.985328999999993"/>
    <n v="40.7552588"/>
    <n v="-73.967723199999995"/>
    <d v="2014-10-15T18:16:47"/>
    <d v="2014-10-15T18:14:13"/>
    <d v="2014-10-15T18:38:33"/>
    <d v="2014-10-15T18:53:47"/>
    <n v="2.5694282412587199E-2"/>
    <n v="3.3455917489734442E-2"/>
    <d v="1899-12-30T00:17:35"/>
  </r>
  <r>
    <n v="1488114"/>
    <n v="198266"/>
    <n v="22502"/>
    <s v="bicycle"/>
    <s v="Mighty Quinn's BBQ"/>
    <x v="10"/>
    <s v="Lagunitas"/>
    <n v="1"/>
    <s v="Beverages"/>
    <m/>
    <n v="40.727518945156902"/>
    <n v="-73.988671302795396"/>
    <n v="40.761119999999998"/>
    <n v="-73.978823000000006"/>
    <d v="2014-10-30T17:48:16"/>
    <d v="2014-10-30T17:52:01"/>
    <d v="2014-10-30T18:02:51"/>
    <d v="2014-10-30T18:25:56"/>
    <n v="2.6151759258937091E-2"/>
    <n v="3.5014567747131457E-2"/>
    <d v="1899-12-30T00:14:35"/>
  </r>
  <r>
    <n v="1460716"/>
    <n v="392513"/>
    <n v="172301"/>
    <s v="car"/>
    <s v="Trader Joe's"/>
    <x v="17"/>
    <s v="Dark Chocolate Powerberries"/>
    <n v="1"/>
    <s v="Cookies, Snacks &amp; Candy"/>
    <m/>
    <n v="40.733633781778998"/>
    <n v="-73.987769236059194"/>
    <n v="40.730112599999998"/>
    <n v="-73.994202400000006"/>
    <d v="2014-10-26T17:28:25"/>
    <m/>
    <m/>
    <d v="2014-10-26T18:42:23"/>
    <n v="5.136696759291226E-2"/>
    <n v="7.3337793401581251E-3"/>
    <n v="-41938.728065682873"/>
  </r>
  <r>
    <n v="1391475"/>
    <n v="83484"/>
    <n v="157471"/>
    <s v="car"/>
    <s v="Shake Shack"/>
    <x v="2"/>
    <s v="Cheese Fries"/>
    <n v="1"/>
    <s v="Fries"/>
    <m/>
    <n v="40.692146411775603"/>
    <n v="-73.988865382600395"/>
    <n v="40.723662152720102"/>
    <n v="-73.977951686948103"/>
    <d v="2014-10-18T19:20:25"/>
    <d v="2014-10-18T19:24:59"/>
    <d v="2014-10-18T19:45:48"/>
    <d v="2014-10-18T20:43:55"/>
    <n v="5.79838425910566E-2"/>
    <n v="3.3351921684839074E-2"/>
    <d v="1899-12-30T00:25:24"/>
  </r>
  <r>
    <n v="1438484"/>
    <n v="79478"/>
    <n v="41959"/>
    <s v="bicycle"/>
    <s v="Smoke Scene"/>
    <x v="8"/>
    <m/>
    <m/>
    <m/>
    <m/>
    <n v="40.763983000000003"/>
    <n v="-73.981308999999996"/>
    <n v="40.781936544514103"/>
    <n v="-73.957502540529404"/>
    <d v="2014-10-24T16:56:12"/>
    <d v="2014-10-24T17:08:27"/>
    <d v="2014-10-24T17:20:46"/>
    <d v="2014-10-24T17:38:38"/>
    <n v="2.9472685178916436E-2"/>
    <n v="2.9817398832639591E-2"/>
    <d v="1899-12-30T00:24:35"/>
  </r>
  <r>
    <n v="1292429"/>
    <n v="142873"/>
    <n v="133452"/>
    <s v="bicycle"/>
    <s v="Whole Foods Market"/>
    <x v="17"/>
    <s v="Sliced Prosciutto"/>
    <n v="2"/>
    <s v="Deli Meat"/>
    <m/>
    <n v="40.759658999999999"/>
    <n v="-73.966097000000005"/>
    <n v="40.762690888331498"/>
    <n v="-73.965508816750599"/>
    <d v="2014-10-04T11:41:28"/>
    <d v="2014-10-04T11:49:04"/>
    <d v="2014-10-04T12:28:55"/>
    <d v="2014-10-04T12:38:48"/>
    <n v="3.9815289354010019E-2"/>
    <n v="3.0884148668145536E-3"/>
    <d v="1899-12-30T00:47:27"/>
  </r>
  <r>
    <n v="1459731"/>
    <n v="339144"/>
    <n v="142394"/>
    <s v="bicycle"/>
    <s v="The Meatball Shop"/>
    <x v="16"/>
    <s v="Daily Roast Veggies"/>
    <n v="1"/>
    <s v="Green Market"/>
    <d v="1899-12-30T00:06:02"/>
    <n v="40.771491247520302"/>
    <n v="-73.956334145089798"/>
    <n v="40.798550300000002"/>
    <n v="-73.940759499999999"/>
    <d v="2014-10-26T15:59:43"/>
    <d v="2014-10-26T16:13:22"/>
    <d v="2014-10-26T16:28:11"/>
    <d v="2014-10-26T16:43:18"/>
    <n v="3.0263495369581506E-2"/>
    <n v="3.1221176960075894E-2"/>
    <d v="1899-12-30T00:22:27"/>
  </r>
  <r>
    <n v="1332977"/>
    <n v="112353"/>
    <n v="129698"/>
    <s v="car"/>
    <s v="Momofuku Milk Bar"/>
    <x v="11"/>
    <s v="Cereal Milk and Crack Pie Twist Soft Serve (1 Pint)"/>
    <n v="1"/>
    <s v="Soft Serve"/>
    <m/>
    <n v="40.731795470614898"/>
    <n v="-73.985672593116803"/>
    <n v="40.743074"/>
    <n v="-73.993966999999998"/>
    <d v="2014-10-10T19:29:33"/>
    <d v="2014-10-10T19:47:36"/>
    <d v="2014-10-10T20:07:56"/>
    <d v="2014-10-10T20:20:45"/>
    <n v="3.5556030095904134E-2"/>
    <n v="1.4000086093828069E-2"/>
    <d v="1899-12-30T00:38:23"/>
  </r>
  <r>
    <n v="1322787"/>
    <n v="235620"/>
    <n v="142394"/>
    <s v="bicycle"/>
    <s v="Shake Shack"/>
    <x v="2"/>
    <s v="Shack-cago Dog"/>
    <n v="1"/>
    <s v="Flat Top Dogs"/>
    <m/>
    <n v="40.740884357811296"/>
    <n v="-73.988198676721197"/>
    <n v="40.729301499999998"/>
    <n v="-73.986953200000002"/>
    <d v="2014-10-09T11:39:46"/>
    <d v="2014-10-09T12:04:23"/>
    <d v="2014-10-09T12:43:42"/>
    <d v="2014-10-09T12:52:06"/>
    <n v="5.0236828705237713E-2"/>
    <n v="1.1649626918480697E-2"/>
    <d v="1899-12-30T01:03:56"/>
  </r>
  <r>
    <n v="1410232"/>
    <n v="66636"/>
    <n v="38597"/>
    <s v="bicycle"/>
    <s v="Shake Shack"/>
    <x v="2"/>
    <s v="Shack Burger"/>
    <n v="2"/>
    <s v="Burgers"/>
    <m/>
    <n v="40.7152793278103"/>
    <n v="-74.014860391616807"/>
    <n v="40.739511100000001"/>
    <n v="-74.002937299999999"/>
    <d v="2014-10-20T19:13:35"/>
    <d v="2014-10-20T19:24:04"/>
    <d v="2014-10-20T19:38:25"/>
    <d v="2014-10-20T19:49:40"/>
    <n v="2.5061747684958391E-2"/>
    <n v="2.7006275144054171E-2"/>
    <d v="1899-12-30T00:24:50"/>
  </r>
  <r>
    <n v="1347822"/>
    <n v="298824"/>
    <n v="32130"/>
    <s v="bicycle"/>
    <s v="Bareburger"/>
    <x v="2"/>
    <s v="Barest Burger"/>
    <n v="1"/>
    <s v="Bareburgers"/>
    <d v="1899-12-30T00:05:47"/>
    <n v="40.746131207852798"/>
    <n v="-73.978103399276705"/>
    <n v="40.727404999999997"/>
    <n v="-73.991802000000007"/>
    <d v="2014-10-12T17:01:27"/>
    <d v="2014-10-12T17:02:36"/>
    <d v="2014-10-12T17:32:31"/>
    <d v="2014-10-12T17:53:12"/>
    <n v="3.5941053240094334E-2"/>
    <n v="2.3201778430170964E-2"/>
    <d v="1899-12-30T00:25:17"/>
  </r>
  <r>
    <n v="1374323"/>
    <n v="121971"/>
    <n v="166631"/>
    <s v="car"/>
    <s v="Space Market"/>
    <x v="8"/>
    <m/>
    <m/>
    <m/>
    <m/>
    <n v="40.786050000000003"/>
    <n v="-73.972549999999998"/>
    <n v="40.788695699999998"/>
    <n v="-73.970987199999996"/>
    <d v="2014-10-16T16:36:00"/>
    <d v="2014-10-16T16:41:19"/>
    <d v="2014-10-16T17:00:21"/>
    <d v="2014-10-16T17:08:22"/>
    <n v="2.2472812503110617E-2"/>
    <n v="3.0727955236202302E-3"/>
    <d v="1899-12-30T00:24:21"/>
  </r>
  <r>
    <n v="1387544"/>
    <n v="336629"/>
    <n v="161485"/>
    <s v="bicycle"/>
    <s v="Sarabeth's Tribeca"/>
    <x v="18"/>
    <s v="Freshly Squeezed Orange Juice"/>
    <n v="1"/>
    <s v="Fruity Beginnings"/>
    <d v="1899-12-30T00:02:58"/>
    <n v="40.718194293295099"/>
    <n v="-74.010557464404599"/>
    <n v="40.716719699999999"/>
    <n v="-74.012299799999994"/>
    <d v="2014-10-18T11:13:51"/>
    <d v="2014-10-18T11:18:05"/>
    <d v="2014-10-18T11:31:55"/>
    <d v="2014-10-18T11:36:15"/>
    <n v="1.5556932870822493E-2"/>
    <n v="2.2825772085375961E-3"/>
    <d v="1899-12-30T00:15:07"/>
  </r>
  <r>
    <n v="1345704"/>
    <n v="139450"/>
    <n v="118659"/>
    <s v="walker"/>
    <s v="Trader Joe's"/>
    <x v="17"/>
    <m/>
    <m/>
    <m/>
    <m/>
    <n v="40.74174"/>
    <n v="-73.993650000000002"/>
    <n v="40.743746408143501"/>
    <n v="-73.987871455025399"/>
    <d v="2014-10-12T13:25:42"/>
    <d v="2014-10-12T13:26:38"/>
    <d v="2014-10-12T13:49:28"/>
    <d v="2014-10-12T13:55:58"/>
    <n v="2.1028703704359941E-2"/>
    <n v="6.1169645790884186E-3"/>
    <d v="1899-12-30T00:23:46"/>
  </r>
  <r>
    <n v="1341158"/>
    <n v="52327"/>
    <n v="22502"/>
    <s v="bicycle"/>
    <s v="Nobu Next Door"/>
    <x v="6"/>
    <s v="Spicy Bigeye Tuna Roll"/>
    <n v="1"/>
    <s v="Dinner Sushi Rolls"/>
    <d v="1899-12-30T00:13:50"/>
    <n v="40.719386413349397"/>
    <n v="-74.008692501044905"/>
    <n v="40.724423299999998"/>
    <n v="-73.985305199999999"/>
    <d v="2014-10-11T19:59:26"/>
    <d v="2014-10-11T20:17:33"/>
    <d v="2014-10-11T20:39:52"/>
    <d v="2014-10-11T20:53:09"/>
    <n v="3.7306805555999745E-2"/>
    <n v="2.3923546503310422E-2"/>
    <d v="1899-12-30T00:26:36"/>
  </r>
  <r>
    <n v="1402461"/>
    <n v="209552"/>
    <n v="147789"/>
    <s v="car"/>
    <s v="Rubirosa"/>
    <x v="16"/>
    <s v="Small Vodka"/>
    <n v="1"/>
    <s v="Pizza"/>
    <d v="1899-12-30T00:11:47"/>
    <n v="40.722748587419602"/>
    <n v="-73.996061916918705"/>
    <n v="40.780534500000002"/>
    <n v="-73.954396200000005"/>
    <d v="2014-10-19T19:35:36"/>
    <m/>
    <m/>
    <d v="2014-10-19T21:12:34"/>
    <n v="6.7342754628043622E-2"/>
    <n v="7.1240744374963361E-2"/>
    <n v="-41931.824565752315"/>
  </r>
  <r>
    <n v="1399788"/>
    <n v="59095"/>
    <n v="158623"/>
    <s v="bicycle"/>
    <s v="Blue Ribbon Fried Chicken"/>
    <x v="0"/>
    <s v="Boylan's Ginger Ale"/>
    <n v="1"/>
    <s v="Drinks"/>
    <m/>
    <n v="40.724339999999998"/>
    <n v="-73.990960000000001"/>
    <n v="40.732152999999997"/>
    <n v="-74.002094"/>
    <d v="2014-10-19T16:31:02"/>
    <d v="2014-10-19T16:40:16"/>
    <d v="2014-10-19T16:50:49"/>
    <d v="2014-10-19T17:03:28"/>
    <n v="2.2516504628583789E-2"/>
    <n v="1.3601798594301606E-2"/>
    <d v="1899-12-30T00:19:47"/>
  </r>
  <r>
    <n v="1362147"/>
    <n v="150577"/>
    <n v="61900"/>
    <s v="bicycle"/>
    <s v="Sushi of Gari Tribeca"/>
    <x v="4"/>
    <s v="Kani Shumai"/>
    <n v="1"/>
    <s v="Appetizers"/>
    <d v="1899-12-30T00:06:51"/>
    <n v="40.716725764782701"/>
    <n v="-74.008250645521898"/>
    <n v="40.7207899"/>
    <n v="-74.002045699999996"/>
    <d v="2014-10-14T18:07:10"/>
    <m/>
    <m/>
    <d v="2014-10-14T18:51:18"/>
    <n v="3.0640370372566395E-2"/>
    <n v="7.417448617566884E-3"/>
    <n v="-41926.759735995365"/>
  </r>
  <r>
    <n v="1396878"/>
    <n v="103832"/>
    <n v="165830"/>
    <s v="van"/>
    <s v="The Smith Restaurant"/>
    <x v="0"/>
    <m/>
    <m/>
    <m/>
    <d v="1899-12-30T00:10:11"/>
    <n v="40.7715149921573"/>
    <n v="-73.981912136077895"/>
    <n v="40.783854300000002"/>
    <n v="-73.956357499999996"/>
    <d v="2014-10-19T12:05:50"/>
    <d v="2014-10-19T12:19:31"/>
    <d v="2014-10-19T12:36:21"/>
    <d v="2014-10-19T12:48:33"/>
    <n v="2.9672002317965962E-2"/>
    <n v="2.8377771989901296E-2"/>
    <d v="1899-12-30T00:20:20"/>
  </r>
  <r>
    <n v="1460027"/>
    <n v="398352"/>
    <n v="147835"/>
    <s v="car"/>
    <s v="Fette Sau"/>
    <x v="10"/>
    <s v="Berkshire St. Louis Style Pork Ribs"/>
    <n v="3"/>
    <s v="Pork"/>
    <m/>
    <n v="40.714118469980299"/>
    <n v="-73.956398963928194"/>
    <n v="40.789632500000003"/>
    <n v="-73.952420200000006"/>
    <d v="2014-10-26T16:32:05"/>
    <d v="2014-10-26T16:48:06"/>
    <d v="2014-10-26T17:33:56"/>
    <d v="2014-10-26T18:26:31"/>
    <n v="7.9459085645794403E-2"/>
    <n v="7.5618776056036702E-2"/>
    <d v="1899-12-30T01:01:51"/>
  </r>
  <r>
    <n v="1414980"/>
    <n v="385565"/>
    <n v="147033"/>
    <s v="car"/>
    <s v="Shake Shack"/>
    <x v="2"/>
    <s v="Shack Stack"/>
    <n v="1"/>
    <s v="Burgers"/>
    <m/>
    <n v="40.7152793278103"/>
    <n v="-74.014860391616807"/>
    <n v="40.795041907118801"/>
    <n v="-73.972985740019894"/>
    <d v="2014-10-21T16:42:07"/>
    <d v="2014-10-21T16:47:11"/>
    <d v="2014-10-21T17:10:02"/>
    <d v="2014-10-21T17:42:39"/>
    <n v="4.2032974532048684E-2"/>
    <n v="9.008637801747657E-2"/>
    <d v="1899-12-30T00:27:55"/>
  </r>
  <r>
    <n v="1285083"/>
    <n v="21736"/>
    <n v="73175"/>
    <s v="bicycle"/>
    <s v="Trader Joe's"/>
    <x v="17"/>
    <s v="Greek Vanilla Yogurt"/>
    <n v="2"/>
    <s v="Dairy, Eggs &amp; Cheese"/>
    <m/>
    <n v="40.778503999999998"/>
    <n v="-73.982091999999994"/>
    <n v="40.7805985322236"/>
    <n v="-73.9790155108672"/>
    <d v="2014-10-03T12:22:40"/>
    <d v="2014-10-03T13:01:13"/>
    <d v="2014-10-03T14:01:04"/>
    <d v="2014-10-03T14:17:29"/>
    <n v="7.9729814817255829E-2"/>
    <n v="3.7218074399289142E-3"/>
    <d v="1899-12-30T01:38:24"/>
  </r>
  <r>
    <n v="1467731"/>
    <n v="400347"/>
    <n v="91765"/>
    <s v="bicycle"/>
    <s v="sweetgreen"/>
    <x v="20"/>
    <s v="Harvest Bowl"/>
    <n v="1"/>
    <s v="Signatures"/>
    <d v="1899-12-30T00:03:36"/>
    <n v="40.745078589413303"/>
    <n v="-73.988821506500202"/>
    <n v="40.730769299999999"/>
    <n v="-73.991322299999993"/>
    <d v="2014-10-27T12:21:38"/>
    <d v="2014-10-27T12:32:21"/>
    <d v="2014-10-27T12:48:41"/>
    <d v="2014-10-27T13:04:08"/>
    <n v="2.9509537038393319E-2"/>
    <n v="1.4526174019414619E-2"/>
    <d v="1899-12-30T00:23:27"/>
  </r>
  <r>
    <n v="1348332"/>
    <n v="100148"/>
    <n v="130599"/>
    <s v="bicycle"/>
    <s v="Sushi of Gari"/>
    <x v="6"/>
    <s v="California"/>
    <n v="1"/>
    <s v="Maki Sushi Hand Roll"/>
    <d v="1899-12-30T00:23:29"/>
    <n v="40.771568712019302"/>
    <n v="-73.952786829189705"/>
    <n v="40.787267700000001"/>
    <n v="-73.9538917"/>
    <d v="2014-10-12T18:03:46"/>
    <d v="2014-10-12T18:16:14"/>
    <d v="2014-10-12T18:39:34"/>
    <d v="2014-10-12T18:49:06"/>
    <n v="3.1477986107347533E-2"/>
    <n v="1.5737819516234125E-2"/>
    <d v="1899-12-30T00:12:18"/>
  </r>
  <r>
    <n v="1318688"/>
    <n v="106324"/>
    <n v="90681"/>
    <s v="bicycle"/>
    <s v="The Meatball Shop"/>
    <x v="16"/>
    <s v="Side of Ice Cream"/>
    <n v="1"/>
    <s v="Desserts"/>
    <d v="1899-12-30T00:05:42"/>
    <n v="40.745963108098799"/>
    <n v="-74.001697291846"/>
    <n v="40.730672599999998"/>
    <n v="-73.981054900000004"/>
    <d v="2014-10-08T15:15:34"/>
    <d v="2014-10-08T15:17:01"/>
    <d v="2014-10-08T15:28:39"/>
    <d v="2014-10-08T15:42:15"/>
    <n v="1.8532071757363155E-2"/>
    <n v="2.5688674139455608E-2"/>
    <d v="1899-12-30T00:07:22"/>
  </r>
  <r>
    <n v="1470947"/>
    <n v="67487"/>
    <n v="154545"/>
    <s v="bicycle"/>
    <s v="Blue Ribbon Sushi"/>
    <x v="4"/>
    <s v="Toro Tataki"/>
    <n v="1"/>
    <s v="Appetizers"/>
    <d v="1899-12-30T00:05:09"/>
    <n v="40.7261096570601"/>
    <n v="-74.002491863200504"/>
    <n v="40.711054699999998"/>
    <n v="-74.0054923"/>
    <d v="2014-10-27T21:46:57"/>
    <m/>
    <m/>
    <d v="2014-10-27T22:29:24"/>
    <n v="2.9483796293789055E-2"/>
    <n v="1.5351037524195936E-2"/>
    <n v="-41939.911176516209"/>
  </r>
  <r>
    <n v="1276104"/>
    <n v="220895"/>
    <n v="86938"/>
    <s v="car"/>
    <s v="S'MAC"/>
    <x v="0"/>
    <s v="All American"/>
    <n v="1"/>
    <s v="Sarita's Recommendation"/>
    <d v="1899-12-30T00:05:58"/>
    <n v="40.7454904455914"/>
    <n v="-73.979418804417804"/>
    <n v="40.744766400000003"/>
    <n v="-73.996559899999994"/>
    <d v="2014-10-01T21:39:45"/>
    <d v="2014-10-01T21:46:16"/>
    <d v="2014-10-01T21:56:07"/>
    <d v="2014-10-01T22:06:36"/>
    <n v="1.8650312493264209E-2"/>
    <n v="1.7156380730684085E-2"/>
    <d v="1899-12-30T00:10:24"/>
  </r>
  <r>
    <n v="1368206"/>
    <n v="79215"/>
    <n v="61900"/>
    <s v="bicycle"/>
    <s v="Blue Ribbon Sushi"/>
    <x v="4"/>
    <s v="Sake"/>
    <n v="5"/>
    <s v="Taiseyo (Atlantic Ocean)"/>
    <d v="1899-12-30T00:14:37"/>
    <n v="40.7261096570601"/>
    <n v="-74.002491863200504"/>
    <n v="40.722033500000002"/>
    <n v="-74.001285600000003"/>
    <d v="2014-10-15T18:26:55"/>
    <d v="2014-10-15T18:39:48"/>
    <d v="2014-10-15T19:17:08"/>
    <d v="2014-10-15T19:22:43"/>
    <n v="3.8754803244955838E-2"/>
    <n v="4.2508972332283498E-3"/>
    <d v="1899-12-30T00:35:37"/>
  </r>
  <r>
    <n v="1373207"/>
    <n v="195714"/>
    <n v="157975"/>
    <s v="bicycle"/>
    <s v="Doughnut Plant Chelsea"/>
    <x v="32"/>
    <s v="Oatmeal"/>
    <n v="1"/>
    <s v="Cake Doughnut of the Day"/>
    <m/>
    <n v="40.744563916288797"/>
    <n v="-73.996630052861306"/>
    <n v="40.762943"/>
    <n v="-73.972445199999996"/>
    <d v="2014-10-16T13:50:06"/>
    <d v="2014-10-16T14:02:16"/>
    <d v="2014-10-16T14:41:05"/>
    <d v="2014-10-16T14:45:47"/>
    <n v="3.8662291663058568E-2"/>
    <n v="3.0375941565433582E-2"/>
    <d v="1899-12-30T00:50:58"/>
  </r>
  <r>
    <n v="1383448"/>
    <n v="354923"/>
    <n v="113822"/>
    <s v="bicycle"/>
    <s v="CafÃ© China"/>
    <x v="30"/>
    <s v="Crystal Shrimp Dumplings"/>
    <n v="1"/>
    <s v="Dim Sum"/>
    <d v="1899-12-30T00:03:05"/>
    <n v="40.749901999999999"/>
    <n v="-73.982186999999996"/>
    <n v="40.743041699999999"/>
    <n v="-73.995024200000003"/>
    <d v="2014-10-17T20:35:42"/>
    <d v="2014-10-17T21:00:02"/>
    <d v="2014-10-17T21:09:22"/>
    <d v="2014-10-17T21:19:34"/>
    <n v="3.046715277741896E-2"/>
    <n v="1.455532273534922E-2"/>
    <d v="1899-12-30T00:30:35"/>
  </r>
  <r>
    <n v="1415103"/>
    <n v="65224"/>
    <n v="66004"/>
    <s v="bicycle"/>
    <s v="Hu Kitchen"/>
    <x v="33"/>
    <s v="Roasted Broccoli"/>
    <n v="1"/>
    <s v="Lunch &amp; Dinner Sides"/>
    <m/>
    <n v="40.735676762018002"/>
    <n v="-73.993829528068602"/>
    <n v="40.710833000000001"/>
    <n v="-74.005555999999999"/>
    <d v="2014-10-21T17:13:26"/>
    <d v="2014-10-21T17:14:24"/>
    <d v="2014-10-21T17:41:43"/>
    <d v="2014-10-21T18:11:28"/>
    <n v="4.0297534724231809E-2"/>
    <n v="2.7472216058500185E-2"/>
    <d v="1899-12-30T00:28:17"/>
  </r>
  <r>
    <n v="1340710"/>
    <n v="50436"/>
    <n v="3296"/>
    <s v="bicycle"/>
    <s v="La Esquina Taqueria"/>
    <x v="8"/>
    <s v="La Casa"/>
    <n v="1"/>
    <s v="Salads"/>
    <d v="1899-12-30T00:04:36"/>
    <n v="40.721353749744097"/>
    <n v="-73.997525293959001"/>
    <n v="40.728605999999999"/>
    <n v="-73.995142999999999"/>
    <d v="2014-10-11T19:14:16"/>
    <m/>
    <m/>
    <d v="2014-10-11T19:50:53"/>
    <n v="2.5428530090721324E-2"/>
    <n v="7.6335089101496846E-3"/>
    <n v="-41923.804772777781"/>
  </r>
  <r>
    <n v="1360736"/>
    <n v="5444"/>
    <n v="57186"/>
    <s v="bicycle"/>
    <s v="Go! Go! Curry!"/>
    <x v="4"/>
    <s v="Soda"/>
    <n v="1"/>
    <s v="Drinks"/>
    <d v="1899-12-30T00:09:13"/>
    <n v="40.754675906639299"/>
    <n v="-73.9914823354124"/>
    <n v="40.747090900000003"/>
    <n v="-74.002194799999998"/>
    <d v="2014-10-14T13:25:39"/>
    <d v="2014-10-14T13:31:53"/>
    <d v="2014-10-14T13:39:44"/>
    <d v="2014-10-14T13:54:24"/>
    <n v="1.9975081020675134E-2"/>
    <n v="1.3125898950499142E-2"/>
    <d v="1899-12-30T00:04:52"/>
  </r>
  <r>
    <n v="1440958"/>
    <n v="83287"/>
    <n v="57496"/>
    <s v="bicycle"/>
    <s v="Boqueria"/>
    <x v="45"/>
    <s v="Txipirones"/>
    <n v="1"/>
    <s v="Tapas"/>
    <d v="1899-12-30T00:05:27"/>
    <n v="40.7401198487984"/>
    <n v="-73.993846744534494"/>
    <n v="40.742308232118503"/>
    <n v="-73.982040627321993"/>
    <d v="2014-10-24T20:39:20"/>
    <d v="2014-10-24T20:59:40"/>
    <d v="2014-10-24T21:15:35"/>
    <d v="2014-10-24T21:24:42"/>
    <n v="3.150594907492632E-2"/>
    <n v="1.2007223875276843E-2"/>
    <d v="1899-12-30T00:30:48"/>
  </r>
  <r>
    <n v="1340408"/>
    <n v="373285"/>
    <n v="144719"/>
    <s v="bicycle"/>
    <s v="RedFarm Hudson"/>
    <x v="30"/>
    <s v="Katzâ€™s Pastrami Egg Roll (1)"/>
    <n v="1"/>
    <s v="Dim Sum"/>
    <d v="1899-12-30T00:03:51"/>
    <n v="40.734213854853898"/>
    <n v="-74.006202029303594"/>
    <n v="40.729358206523202"/>
    <n v="-74.002839317614203"/>
    <d v="2014-10-11T18:35:52"/>
    <d v="2014-10-11T18:39:03"/>
    <d v="2014-10-11T19:06:22"/>
    <d v="2014-10-11T19:17:41"/>
    <n v="2.9047719908703584E-2"/>
    <n v="5.906365262779243E-3"/>
    <d v="1899-12-30T00:26:39"/>
  </r>
  <r>
    <n v="1435429"/>
    <n v="355713"/>
    <n v="112851"/>
    <s v="walker"/>
    <s v="Levain Bakery"/>
    <x v="7"/>
    <s v="Chocolate Chip Walnut"/>
    <n v="3"/>
    <s v="Cookies"/>
    <m/>
    <n v="40.779930093814997"/>
    <n v="-73.980334997177096"/>
    <n v="40.771892999999999"/>
    <n v="-73.959619700000005"/>
    <d v="2014-10-24T10:37:48"/>
    <d v="2014-10-24T10:57:05"/>
    <d v="2014-10-24T11:01:55"/>
    <d v="2014-10-24T11:15:13"/>
    <n v="2.5973020834499039E-2"/>
    <n v="2.2219775294234571E-2"/>
    <d v="1899-12-30T00:24:07"/>
  </r>
  <r>
    <n v="1292277"/>
    <n v="91907"/>
    <n v="71060"/>
    <s v="bicycle"/>
    <s v="Sarabeth's Restaurant"/>
    <x v="0"/>
    <s v="Applewood Smoked Bacon"/>
    <n v="2"/>
    <s v="Breakfast Sides"/>
    <m/>
    <n v="40.765298953919803"/>
    <n v="-73.975667953491197"/>
    <n v="40.7666878"/>
    <n v="-73.968694299999996"/>
    <d v="2014-10-04T11:15:26"/>
    <d v="2014-10-04T11:40:31"/>
    <d v="2014-10-04T11:55:21"/>
    <d v="2014-10-04T11:58:58"/>
    <n v="3.0226412040065043E-2"/>
    <n v="7.1106073193376237E-3"/>
    <d v="1899-12-30T00:39:55"/>
  </r>
  <r>
    <n v="1368737"/>
    <n v="115419"/>
    <n v="55567"/>
    <s v="bicycle"/>
    <s v="Shake Shack"/>
    <x v="2"/>
    <s v="Single Dip"/>
    <n v="1"/>
    <s v="Cups &amp; Cones"/>
    <m/>
    <n v="40.7152793278103"/>
    <n v="-74.014860391616807"/>
    <n v="40.725221599999998"/>
    <n v="-74.003423299999994"/>
    <d v="2014-10-15T19:21:45"/>
    <d v="2014-10-15T19:33:51"/>
    <d v="2014-10-15T19:54:49"/>
    <d v="2014-10-15T20:04:10"/>
    <n v="2.9451886570313945E-2"/>
    <n v="1.5154400052307997E-2"/>
    <d v="1899-12-30T00:33:04"/>
  </r>
  <r>
    <n v="1304864"/>
    <n v="172758"/>
    <n v="104533"/>
    <s v="bicycle"/>
    <s v="Shake Shack"/>
    <x v="2"/>
    <s v="Fountain Soda"/>
    <n v="1"/>
    <s v="Drinks"/>
    <m/>
    <n v="40.780825773220101"/>
    <n v="-73.976483345031696"/>
    <n v="40.7761347"/>
    <n v="-73.982765200000003"/>
    <d v="2014-10-05T21:19:13"/>
    <d v="2014-10-05T21:23:36"/>
    <d v="2014-10-05T21:45:02"/>
    <d v="2014-10-05T22:01:15"/>
    <n v="2.9188171298301313E-2"/>
    <n v="7.8401447562655453E-3"/>
    <d v="1899-12-30T00:25:49"/>
  </r>
  <r>
    <n v="1293170"/>
    <n v="342882"/>
    <n v="142140"/>
    <s v="car"/>
    <s v="Blue Ribbon Sushi"/>
    <x v="4"/>
    <s v="Maguro"/>
    <n v="1"/>
    <s v="Taiseyo (Atlantic Ocean)"/>
    <d v="1899-12-30T00:08:08"/>
    <n v="40.7261096570601"/>
    <n v="-74.002491863200504"/>
    <n v="40.744514623434497"/>
    <n v="-73.994762320055798"/>
    <d v="2014-10-04T13:53:20"/>
    <d v="2014-10-04T14:04:34"/>
    <d v="2014-10-04T14:15:52"/>
    <d v="2014-10-04T14:31:41"/>
    <n v="2.6639641204383224E-2"/>
    <n v="1.9962179852625675E-2"/>
    <d v="1899-12-30T00:14:25"/>
  </r>
  <r>
    <n v="1441340"/>
    <n v="64387"/>
    <n v="53095"/>
    <s v="bicycle"/>
    <s v="Mighty Quinn's BBQ"/>
    <x v="10"/>
    <s v="Pulled Pork"/>
    <n v="1"/>
    <s v="Meats"/>
    <m/>
    <n v="40.727518945156902"/>
    <n v="-73.988671302795396"/>
    <n v="40.724882000000001"/>
    <n v="-74.010099999999994"/>
    <d v="2014-10-24T21:13:51"/>
    <d v="2014-10-24T21:25:58"/>
    <d v="2014-10-24T21:47:17"/>
    <d v="2014-10-24T22:00:20"/>
    <n v="3.2276388890750241E-2"/>
    <n v="2.1590334495946606E-2"/>
    <d v="1899-12-30T00:33:26"/>
  </r>
  <r>
    <n v="1405199"/>
    <n v="51675"/>
    <n v="152676"/>
    <s v="bicycle"/>
    <s v="Blue Ribbon Sushi"/>
    <x v="4"/>
    <s v="Miso"/>
    <n v="1"/>
    <s v="Osuimono (Soups)"/>
    <m/>
    <n v="40.7261096570601"/>
    <n v="-74.002491863200504"/>
    <n v="40.741039000000001"/>
    <n v="-73.992339000000001"/>
    <d v="2014-10-19T21:54:30"/>
    <d v="2014-10-19T22:14:36"/>
    <d v="2014-10-19T22:41:56"/>
    <d v="2014-10-19T22:54:44"/>
    <n v="4.1827025466773193E-2"/>
    <n v="1.8054526074790564E-2"/>
    <d v="1899-12-30T00:47:25"/>
  </r>
  <r>
    <n v="1374721"/>
    <n v="64112"/>
    <n v="163828"/>
    <s v="scooter"/>
    <s v="16 Handles - UES 2nd Ave"/>
    <x v="43"/>
    <s v="Watermelon Tart"/>
    <n v="1"/>
    <s v="Tart"/>
    <m/>
    <n v="40.774952999999996"/>
    <n v="-73.953899000000007"/>
    <n v="40.771746999999998"/>
    <n v="-73.959524999999999"/>
    <d v="2014-10-16T17:58:13"/>
    <d v="2014-10-16T17:58:25"/>
    <d v="2014-10-16T18:10:15"/>
    <d v="2014-10-16T18:14:53"/>
    <n v="1.1570428243430797E-2"/>
    <n v="6.4753619203798763E-3"/>
    <d v="1899-12-30T00:12:02"/>
  </r>
  <r>
    <n v="1302987"/>
    <n v="76798"/>
    <n v="142140"/>
    <s v="car"/>
    <s v="The Kati Roll Company"/>
    <x v="5"/>
    <s v="Chana Masala Roll"/>
    <n v="1"/>
    <s v="Rolls"/>
    <d v="1899-12-30T00:04:27"/>
    <n v="40.7571379348609"/>
    <n v="-73.968272852279696"/>
    <n v="40.774419417904902"/>
    <n v="-73.982585977720206"/>
    <d v="2014-10-05T18:48:49"/>
    <d v="2014-10-05T19:00:19"/>
    <d v="2014-10-05T19:12:09"/>
    <d v="2014-10-05T19:34:46"/>
    <n v="3.1917245374643244E-2"/>
    <n v="2.2439144726924654E-2"/>
    <d v="1899-12-30T00:18:53"/>
  </r>
  <r>
    <n v="1439344"/>
    <n v="125123"/>
    <n v="161438"/>
    <s v="bicycle"/>
    <s v="Shake Shack"/>
    <x v="2"/>
    <s v="Shackburger"/>
    <n v="2"/>
    <s v="Burgers"/>
    <m/>
    <n v="40.758456774983799"/>
    <n v="-73.989140466129399"/>
    <n v="40.746764400000004"/>
    <n v="-73.990301400000007"/>
    <d v="2014-10-24T18:21:31"/>
    <d v="2014-10-24T18:32:34"/>
    <d v="2014-10-24T19:06:25"/>
    <d v="2014-10-24T19:21:06"/>
    <n v="4.1378333335160278E-2"/>
    <n v="1.1749868093455509E-2"/>
    <d v="1899-12-30T00:44:54"/>
  </r>
  <r>
    <n v="1297245"/>
    <n v="61181"/>
    <n v="69889"/>
    <s v="bicycle"/>
    <s v="Shake Shack"/>
    <x v="2"/>
    <s v="Cheese Fries"/>
    <n v="1"/>
    <s v="Fries"/>
    <m/>
    <n v="40.740884357811296"/>
    <n v="-73.988198676721197"/>
    <n v="40.739192000000003"/>
    <n v="-73.987325999999996"/>
    <d v="2014-10-04T22:51:07"/>
    <d v="2014-10-04T23:02:27"/>
    <d v="2014-10-04T23:19:47"/>
    <d v="2014-10-04T23:21:00"/>
    <n v="2.0749386574607342E-2"/>
    <n v="1.9041112418063037E-3"/>
    <d v="1899-12-30T00:28:40"/>
  </r>
  <r>
    <n v="1432192"/>
    <n v="275689"/>
    <n v="53095"/>
    <s v="bicycle"/>
    <s v="Han Dynasty"/>
    <x v="30"/>
    <s v="Cold Sesame Noodle"/>
    <n v="1"/>
    <s v="Noodles"/>
    <d v="1899-12-30T00:06:18"/>
    <n v="40.732213000000002"/>
    <n v="-73.988072000000003"/>
    <n v="40.726328304454498"/>
    <n v="-73.993201794570297"/>
    <d v="2014-10-23T20:05:17"/>
    <d v="2014-10-23T20:23:39"/>
    <d v="2014-10-23T20:43:30"/>
    <d v="2014-10-23T20:51:43"/>
    <n v="3.2244131944025867E-2"/>
    <n v="7.8066916165999848E-3"/>
    <d v="1899-12-30T00:31:55"/>
  </r>
  <r>
    <n v="1399321"/>
    <n v="97938"/>
    <n v="3296"/>
    <s v="bicycle"/>
    <s v="Crif Dogs"/>
    <x v="8"/>
    <s v="New Yorker"/>
    <n v="1"/>
    <s v="Crif Dogs"/>
    <m/>
    <n v="40.717005999999998"/>
    <n v="-73.956564999999998"/>
    <n v="40.720581699999997"/>
    <n v="-73.962362400000004"/>
    <d v="2014-10-19T15:46:43"/>
    <d v="2014-10-19T15:52:22"/>
    <d v="2014-10-19T16:17:43"/>
    <d v="2014-10-19T16:22:34"/>
    <n v="2.4891805551305879E-2"/>
    <n v="6.8114225570038043E-3"/>
    <d v="1899-12-30T00:31:00"/>
  </r>
  <r>
    <n v="1422038"/>
    <n v="258275"/>
    <n v="89004"/>
    <s v="bicycle"/>
    <s v="Serafina Meatpacking"/>
    <x v="16"/>
    <m/>
    <m/>
    <m/>
    <d v="1899-12-30T00:09:08"/>
    <n v="40.739612142248099"/>
    <n v="-74.006236460009603"/>
    <n v="40.742013112497801"/>
    <n v="-73.996710320517394"/>
    <d v="2014-10-22T16:32:04"/>
    <d v="2014-10-22T16:38:41"/>
    <d v="2014-10-22T16:55:28"/>
    <d v="2014-10-22T16:58:36"/>
    <n v="1.8427824070386123E-2"/>
    <n v="9.8240516980002395E-3"/>
    <d v="1899-12-30T00:14:16"/>
  </r>
  <r>
    <n v="1279058"/>
    <n v="152786"/>
    <n v="57186"/>
    <s v="bicycle"/>
    <s v="Dos Toros TaquerÃ­a (archived)"/>
    <x v="9"/>
    <m/>
    <m/>
    <m/>
    <m/>
    <n v="40.739891"/>
    <n v="-73.986503999999996"/>
    <n v="40.747183999999997"/>
    <n v="-73.972449999999995"/>
    <d v="2014-10-02T14:06:15"/>
    <d v="2014-10-02T14:19:13"/>
    <d v="2014-10-02T14:35:32"/>
    <d v="2014-10-02T14:51:56"/>
    <n v="3.171950231626397E-2"/>
    <n v="1.5833596085539185E-2"/>
    <d v="1899-12-30T00:29:17"/>
  </r>
  <r>
    <n v="1469628"/>
    <n v="183564"/>
    <n v="116141"/>
    <s v="bicycle"/>
    <s v="Juice Generation"/>
    <x v="3"/>
    <s v="PB Acai"/>
    <n v="2"/>
    <s v="Acai Bowls"/>
    <m/>
    <n v="40.740174134526598"/>
    <n v="-73.986179525504099"/>
    <n v="40.741771"/>
    <n v="-73.996836999999999"/>
    <d v="2014-10-27T18:41:19"/>
    <d v="2014-10-27T18:51:06"/>
    <d v="2014-10-27T19:10:56"/>
    <d v="2014-10-27T19:23:47"/>
    <n v="2.948306713369675E-2"/>
    <n v="1.0776443846228407E-2"/>
    <d v="1899-12-30T00:29:37"/>
  </r>
  <r>
    <n v="1379498"/>
    <n v="123504"/>
    <n v="167085"/>
    <s v="bicycle"/>
    <s v="sweetgreen"/>
    <x v="20"/>
    <m/>
    <m/>
    <m/>
    <m/>
    <n v="40.745078589413303"/>
    <n v="-73.988821506500202"/>
    <n v="40.741739799999998"/>
    <n v="-73.996832800000007"/>
    <d v="2014-10-17T12:35:40"/>
    <d v="2014-10-17T12:43:57"/>
    <d v="2014-10-17T13:24:47"/>
    <d v="2014-10-17T13:37:43"/>
    <n v="4.3087627309432719E-2"/>
    <n v="8.6791899556599682E-3"/>
    <d v="1899-12-30T00:49:07"/>
  </r>
  <r>
    <n v="1393232"/>
    <n v="154137"/>
    <n v="91932"/>
    <s v="bicycle"/>
    <s v="Mari Vanna"/>
    <x v="50"/>
    <s v="Beef Stroganoff"/>
    <n v="1"/>
    <s v="Dinner Entrees"/>
    <m/>
    <n v="40.738768706024501"/>
    <n v="-73.988641562611093"/>
    <n v="40.759070183577698"/>
    <n v="-73.994744055612699"/>
    <d v="2014-10-18T21:33:39"/>
    <d v="2014-10-18T21:47:19"/>
    <d v="2014-10-18T22:29:09"/>
    <d v="2014-10-18T22:46:53"/>
    <n v="5.0863298609328922E-2"/>
    <n v="2.1198830431832974E-2"/>
    <d v="1899-12-30T00:55:30"/>
  </r>
  <r>
    <n v="1441676"/>
    <n v="57174"/>
    <n v="128139"/>
    <s v="car"/>
    <s v="Insomnia Cookies"/>
    <x v="7"/>
    <s v="Chocolate Chunk"/>
    <n v="2"/>
    <s v="Cookies and Brownies"/>
    <m/>
    <n v="40.729790899999998"/>
    <n v="-74.000589300000001"/>
    <n v="40.7209562733117"/>
    <n v="-73.999281349700595"/>
    <d v="2014-10-24T21:38:33"/>
    <d v="2014-10-24T21:47:56"/>
    <d v="2014-10-24T22:05:47"/>
    <d v="2014-10-24T22:17:18"/>
    <n v="2.6919108793663327E-2"/>
    <n v="8.9309217165588414E-3"/>
    <d v="1899-12-30T00:27:14"/>
  </r>
  <r>
    <n v="1428513"/>
    <n v="343554"/>
    <n v="140684"/>
    <s v="bicycle"/>
    <s v="Blue Ribbon Fried Chicken"/>
    <x v="0"/>
    <s v="2 Piece White"/>
    <n v="1"/>
    <s v="Combos"/>
    <m/>
    <n v="40.724339999999998"/>
    <n v="-73.990960000000001"/>
    <n v="40.724725200000002"/>
    <n v="-73.997104899999997"/>
    <d v="2014-10-23T12:56:15"/>
    <d v="2014-10-23T13:00:45"/>
    <d v="2014-10-23T13:30:04"/>
    <d v="2014-10-23T13:35:07"/>
    <n v="2.6983553238096647E-2"/>
    <n v="6.1569615111632531E-3"/>
    <d v="1899-12-30T00:33:49"/>
  </r>
  <r>
    <n v="1340896"/>
    <n v="132137"/>
    <n v="62860"/>
    <s v="bicycle"/>
    <s v="Parm"/>
    <x v="16"/>
    <s v="Sticks"/>
    <n v="1"/>
    <s v="Mozz (mozzarella)"/>
    <m/>
    <n v="40.723019825000002"/>
    <n v="-73.995853999999994"/>
    <n v="40.7183876"/>
    <n v="-74.004408699999999"/>
    <d v="2014-10-11T19:33:13"/>
    <d v="2014-10-11T19:34:19"/>
    <d v="2014-10-11T20:05:09"/>
    <d v="2014-10-11T20:12:38"/>
    <n v="2.7378032405977137E-2"/>
    <n v="9.7283297919387463E-3"/>
    <d v="1899-12-30T00:31:56"/>
  </r>
  <r>
    <n v="1457097"/>
    <n v="61889"/>
    <n v="145502"/>
    <s v="car"/>
    <s v="Murray's Bagels"/>
    <x v="7"/>
    <m/>
    <m/>
    <m/>
    <m/>
    <n v="40.736440000000002"/>
    <n v="-73.997342230000001"/>
    <n v="40.732092299999998"/>
    <n v="-74.004897600000007"/>
    <d v="2014-10-26T12:49:00"/>
    <d v="2014-10-26T12:46:49"/>
    <d v="2014-10-26T13:27:39"/>
    <d v="2014-10-26T13:36:11"/>
    <n v="3.2758912042481825E-2"/>
    <n v="8.717001269187695E-3"/>
    <d v="1899-12-30T00:38:39"/>
  </r>
  <r>
    <n v="1434458"/>
    <n v="60645"/>
    <n v="158791"/>
    <s v="car"/>
    <s v="Blue Ribbon Sushi Izakaya"/>
    <x v="4"/>
    <s v="Edamame"/>
    <n v="2"/>
    <s v="Vegetables"/>
    <m/>
    <n v="40.721979579708403"/>
    <n v="-73.988148214155601"/>
    <n v="40.727404999999997"/>
    <n v="-73.991802000000007"/>
    <d v="2014-10-24T00:20:29"/>
    <d v="2014-10-24T00:22:04"/>
    <d v="2014-10-24T00:48:23"/>
    <d v="2014-10-24T00:56:02"/>
    <n v="2.468884259724291E-2"/>
    <n v="6.5410500943828848E-3"/>
    <d v="1899-12-30T00:27:55"/>
  </r>
  <r>
    <n v="1446645"/>
    <n v="139085"/>
    <n v="172811"/>
    <s v="bicycle"/>
    <s v="Shake Shack"/>
    <x v="2"/>
    <s v="Shacky Road"/>
    <n v="1"/>
    <s v="Concretes"/>
    <m/>
    <n v="40.780825773220101"/>
    <n v="-73.976483345031696"/>
    <n v="40.805660000000003"/>
    <n v="-73.963708999999994"/>
    <d v="2014-10-25T14:27:15"/>
    <d v="2014-10-25T14:25:32"/>
    <d v="2014-10-25T14:57:36"/>
    <d v="2014-10-25T15:13:24"/>
    <n v="3.2049085646576714E-2"/>
    <n v="2.7927096353622966E-2"/>
    <d v="1899-12-30T00:30:21"/>
  </r>
  <r>
    <n v="1442356"/>
    <n v="89889"/>
    <n v="171554"/>
    <s v="bicycle"/>
    <s v="Sushi of Gari 46"/>
    <x v="6"/>
    <s v="Tatsuta-Age"/>
    <n v="1"/>
    <s v="Appetizers"/>
    <d v="1899-12-30T00:06:16"/>
    <n v="40.760654436198898"/>
    <n v="-73.989582752602004"/>
    <n v="40.735546399999997"/>
    <n v="-73.979012800000007"/>
    <d v="2014-10-24T22:24:52"/>
    <d v="2014-10-24T22:39:18"/>
    <d v="2014-10-24T23:09:39"/>
    <d v="2014-10-24T23:47:40"/>
    <n v="5.7494710650644265E-2"/>
    <n v="2.7242198512120931E-2"/>
    <d v="1899-12-30T00:38:31"/>
  </r>
  <r>
    <n v="1486160"/>
    <n v="152675"/>
    <n v="166619"/>
    <s v="bicycle"/>
    <s v="Magnolia Bakery"/>
    <x v="11"/>
    <s v="Black &amp; White Cupcake"/>
    <n v="3"/>
    <s v="Specialty Cupcakes"/>
    <m/>
    <n v="40.7358928721479"/>
    <n v="-74.005204439163194"/>
    <n v="40.737861904766298"/>
    <n v="-73.990798950195298"/>
    <d v="2014-10-30T13:09:47"/>
    <d v="2014-10-30T13:07:48"/>
    <d v="2014-10-30T13:34:38"/>
    <d v="2014-10-30T13:47:32"/>
    <n v="2.6213761571852956E-2"/>
    <n v="1.4539436091419538E-2"/>
    <d v="1899-12-30T00:24:51"/>
  </r>
  <r>
    <n v="1331157"/>
    <n v="144252"/>
    <n v="73175"/>
    <s v="bicycle"/>
    <s v="William Greenberg Desserts"/>
    <x v="8"/>
    <m/>
    <m/>
    <m/>
    <m/>
    <n v="40.778445148285797"/>
    <n v="-73.960466858121293"/>
    <n v="40.740736699999999"/>
    <n v="-73.9923967"/>
    <d v="2014-10-10T15:59:41"/>
    <d v="2014-10-10T16:17:34"/>
    <d v="2014-10-10T16:41:53"/>
    <d v="2014-10-10T17:13:35"/>
    <n v="5.1316921293619089E-2"/>
    <n v="4.9410948933631564E-2"/>
    <d v="1899-12-30T00:42:12"/>
  </r>
  <r>
    <n v="1303487"/>
    <n v="125542"/>
    <n v="34669"/>
    <s v="bicycle"/>
    <s v="Sant Ambroeus"/>
    <x v="16"/>
    <m/>
    <m/>
    <m/>
    <d v="1899-12-30T00:04:12"/>
    <n v="40.723576000000001"/>
    <n v="-73.996315999999993"/>
    <n v="40.723856400000003"/>
    <n v="-74.003607400000007"/>
    <d v="2014-10-05T19:24:55"/>
    <m/>
    <m/>
    <d v="2014-10-05T20:03:01"/>
    <n v="2.6451574070961215E-2"/>
    <n v="7.2967895762591304E-3"/>
    <n v="-41917.811894641207"/>
  </r>
  <r>
    <n v="1380506"/>
    <n v="100536"/>
    <n v="103194"/>
    <s v="bicycle"/>
    <s v="Philippe Chow"/>
    <x v="30"/>
    <m/>
    <m/>
    <m/>
    <d v="1899-12-30T00:04:21"/>
    <n v="40.764084531354698"/>
    <n v="-73.970499798529701"/>
    <n v="40.765967600000003"/>
    <n v="-73.961998199999996"/>
    <d v="2014-10-17T14:50:38"/>
    <d v="2014-10-17T15:03:35"/>
    <d v="2014-10-17T15:10:27"/>
    <d v="2014-10-17T15:20:19"/>
    <n v="2.0617650465283077E-2"/>
    <n v="8.7076475056821218E-3"/>
    <d v="1899-12-30T00:15:28"/>
  </r>
  <r>
    <n v="1295303"/>
    <n v="68096"/>
    <n v="79847"/>
    <s v="bicycle"/>
    <s v="Sant Ambroeus"/>
    <x v="16"/>
    <m/>
    <m/>
    <m/>
    <d v="1899-12-30T00:04:30"/>
    <n v="40.723576000000001"/>
    <n v="-73.996315999999993"/>
    <n v="40.734105999999997"/>
    <n v="-73.991544000000005"/>
    <d v="2014-10-04T19:25:16"/>
    <d v="2014-10-04T19:50:10"/>
    <d v="2014-10-04T20:00:30"/>
    <d v="2014-10-04T20:07:14"/>
    <n v="2.9145856482500676E-2"/>
    <n v="1.1560834052947885E-2"/>
    <d v="1899-12-30T00:30:44"/>
  </r>
  <r>
    <n v="1385169"/>
    <n v="369452"/>
    <n v="93783"/>
    <s v="bicycle"/>
    <s v="UVA Wine Bar &amp; Restaurant"/>
    <x v="16"/>
    <s v="Cavatelli Al Pesto"/>
    <n v="1"/>
    <s v="Secondi"/>
    <d v="1899-12-30T00:05:07"/>
    <n v="40.772256716391396"/>
    <n v="-73.9557027505858"/>
    <n v="40.770952100000002"/>
    <n v="-73.950548400000002"/>
    <d v="2014-10-17T22:39:20"/>
    <d v="2014-10-17T22:39:05"/>
    <d v="2014-10-17T23:05:24"/>
    <d v="2014-10-17T23:12:26"/>
    <n v="2.2979606481385417E-2"/>
    <n v="5.3168932554649466E-3"/>
    <d v="1899-12-30T00:20:57"/>
  </r>
  <r>
    <n v="1451294"/>
    <n v="55227"/>
    <n v="99219"/>
    <s v="bicycle"/>
    <s v="Sushi of Gari Tribeca"/>
    <x v="4"/>
    <s v="Spinach Goma-Ae"/>
    <n v="2"/>
    <s v="Appetizers"/>
    <d v="1899-12-30T00:19:19"/>
    <n v="40.716725764782701"/>
    <n v="-74.008250645521898"/>
    <n v="40.720277000000003"/>
    <n v="-73.996313000000001"/>
    <d v="2014-10-25T20:25:41"/>
    <d v="2014-10-25T20:34:21"/>
    <d v="2014-10-25T21:25:12"/>
    <d v="2014-10-25T21:34:58"/>
    <n v="4.8114189819898456E-2"/>
    <n v="1.2454663872424167E-2"/>
    <d v="1899-12-30T00:40:12"/>
  </r>
  <r>
    <n v="1373703"/>
    <n v="56017"/>
    <n v="30743"/>
    <s v="bicycle"/>
    <s v="Chop't"/>
    <x v="20"/>
    <m/>
    <m/>
    <m/>
    <d v="1899-12-30T00:19:58"/>
    <n v="40.737282906043497"/>
    <n v="-73.990908445307397"/>
    <n v="40.735765499999999"/>
    <n v="-74.005214100000003"/>
    <d v="2014-10-16T14:53:07"/>
    <d v="2014-10-16T14:53:00"/>
    <d v="2014-10-16T15:14:21"/>
    <d v="2014-10-16T15:23:29"/>
    <n v="2.1093391202157363E-2"/>
    <n v="1.438590550799379E-2"/>
    <d v="1899-12-30T00:01:16"/>
  </r>
  <r>
    <n v="1388805"/>
    <n v="384692"/>
    <n v="164500"/>
    <s v="walker"/>
    <s v="RedFarm Broadway"/>
    <x v="30"/>
    <s v="Dungeness &amp; Rock Crabmeat Long Life Noodles"/>
    <n v="1"/>
    <s v="Rice &amp; Noodles"/>
    <m/>
    <n v="40.782116700000003"/>
    <n v="-73.980739099999994"/>
    <n v="40.779732897905603"/>
    <n v="-73.987433366469105"/>
    <d v="2014-10-18T14:44:15"/>
    <d v="2014-10-18T14:58:15"/>
    <d v="2014-10-18T15:27:01"/>
    <d v="2014-10-18T15:44:15"/>
    <n v="4.1673009254736826E-2"/>
    <n v="7.1060337731206607E-3"/>
    <d v="1899-12-30T00:42:47"/>
  </r>
  <r>
    <n v="1337504"/>
    <n v="140501"/>
    <n v="9549"/>
    <s v="bicycle"/>
    <s v="Ess-a-Bagel"/>
    <x v="7"/>
    <s v="Butter"/>
    <n v="1"/>
    <s v="Bagel Sandwiches"/>
    <m/>
    <n v="40.756256485287402"/>
    <n v="-73.970465361412593"/>
    <n v="40.748899000000002"/>
    <n v="-73.973286000000002"/>
    <d v="2014-10-11T11:45:36"/>
    <d v="2014-10-11T11:59:29"/>
    <d v="2014-10-11T12:40:49"/>
    <d v="2014-10-11T12:48:03"/>
    <n v="4.3356770831451286E-2"/>
    <n v="7.8796314504607588E-3"/>
    <d v="1899-12-30T00:55:13"/>
  </r>
  <r>
    <n v="1391435"/>
    <n v="45396"/>
    <n v="67430"/>
    <s v="bicycle"/>
    <s v="Sushi by Gari (archived)"/>
    <x v="8"/>
    <s v="California"/>
    <n v="2"/>
    <s v="Cut Up Roll"/>
    <d v="1899-12-30T00:05:57"/>
    <n v="40.771393000000003"/>
    <n v="-73.952760999999995"/>
    <n v="40.774056329832099"/>
    <n v="-73.960780251092004"/>
    <d v="2014-10-18T19:18:31"/>
    <d v="2014-10-18T19:30:33"/>
    <d v="2014-10-18T19:39:22"/>
    <d v="2014-10-18T19:43:39"/>
    <n v="1.7454513894335832E-2"/>
    <n v="8.4499534833756326E-3"/>
    <d v="1899-12-30T00:14:55"/>
  </r>
  <r>
    <n v="1438959"/>
    <n v="139885"/>
    <n v="23359"/>
    <s v="bicycle"/>
    <s v="Blue Ribbon Sushi Izakaya"/>
    <x v="4"/>
    <s v="Unagi"/>
    <n v="2"/>
    <s v="Taiseyo (Atlantic Ocean)"/>
    <d v="1899-12-30T00:02:24"/>
    <n v="40.721979579708403"/>
    <n v="-73.988148214155601"/>
    <n v="40.725068100000001"/>
    <n v="-74.001631700000004"/>
    <d v="2014-10-24T17:37:24"/>
    <d v="2014-10-24T17:47:07"/>
    <d v="2014-10-24T17:59:57"/>
    <d v="2014-10-24T18:13:23"/>
    <n v="2.4992152779304888E-2"/>
    <n v="1.3832691282171008E-2"/>
    <d v="1899-12-30T00:20:09"/>
  </r>
  <r>
    <n v="1460296"/>
    <n v="155145"/>
    <n v="39202"/>
    <s v="bicycle"/>
    <s v="La Esquina Taqueria"/>
    <x v="8"/>
    <s v="Bistec"/>
    <n v="1"/>
    <s v="Taco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  <n v="2.1513645835511852E-2"/>
    <n v="2.1208685318992858E-2"/>
    <d v="1899-12-30T00:16:38"/>
  </r>
  <r>
    <n v="1348963"/>
    <n v="177078"/>
    <n v="147300"/>
    <s v="bicycle"/>
    <s v="Lantern Thai Kitchen"/>
    <x v="44"/>
    <s v="Brown Rice"/>
    <n v="1"/>
    <s v="Side Dishes"/>
    <d v="1899-12-30T00:05:53"/>
    <n v="40.695162736019903"/>
    <n v="-73.995447869107196"/>
    <n v="40.711345999999999"/>
    <n v="-74.016435599999994"/>
    <d v="2014-10-12T19:01:07"/>
    <d v="2014-10-12T18:59:49"/>
    <d v="2014-10-12T19:50:07"/>
    <d v="2014-10-12T20:34:44"/>
    <n v="6.5018136570870411E-2"/>
    <n v="2.6502507071558615E-2"/>
    <d v="1899-12-30T00:43:08"/>
  </r>
  <r>
    <n v="1286826"/>
    <n v="81333"/>
    <n v="31450"/>
    <s v="bicycle"/>
    <s v="Lure Fishbar"/>
    <x v="23"/>
    <s v="Toro"/>
    <n v="1"/>
    <s v="Sushi &amp; Sashimi"/>
    <d v="1899-12-30T00:10:49"/>
    <n v="40.724634574370299"/>
    <n v="-73.998402357101398"/>
    <n v="40.735666600000002"/>
    <n v="-73.992729600000004"/>
    <d v="2014-10-03T17:09:46"/>
    <d v="2014-10-03T17:20:16"/>
    <d v="2014-10-03T17:40:36"/>
    <d v="2014-10-03T17:51:38"/>
    <n v="2.9069988428091165E-2"/>
    <n v="1.2405070037119322E-2"/>
    <d v="1899-12-30T00:20:01"/>
  </r>
  <r>
    <n v="1390682"/>
    <n v="156110"/>
    <n v="35973"/>
    <s v="bicycle"/>
    <s v="Pio Pio"/>
    <x v="28"/>
    <s v="Mixed Steamed Vegetables"/>
    <n v="1"/>
    <s v="Platitos"/>
    <d v="1899-12-30T00:11:43"/>
    <n v="40.760406969917"/>
    <n v="-73.994894027710004"/>
    <n v="40.734937000000002"/>
    <n v="-73.997808000000006"/>
    <d v="2014-10-18T18:02:42"/>
    <d v="2014-10-18T18:09:04"/>
    <d v="2014-10-18T18:41:24"/>
    <d v="2014-10-18T18:57:58"/>
    <n v="3.8375243057089392E-2"/>
    <n v="2.5636119091618854E-2"/>
    <d v="1899-12-30T00:26:59"/>
  </r>
  <r>
    <n v="1486298"/>
    <n v="264038"/>
    <n v="161162"/>
    <s v="bicycle"/>
    <s v="384 Broome St"/>
    <x v="8"/>
    <m/>
    <m/>
    <m/>
    <m/>
    <n v="40.720808940816298"/>
    <n v="-73.996429196912501"/>
    <n v="40.709219099999999"/>
    <n v="-74.013753399999999"/>
    <d v="2014-10-30T13:43:18"/>
    <d v="2014-10-30T13:43:10"/>
    <d v="2014-10-30T13:46:00"/>
    <d v="2014-10-30T13:56:54"/>
    <n v="9.4470254625775851E-3"/>
    <n v="2.0843522321431336E-2"/>
    <d v="1899-12-30T00:02:43"/>
  </r>
  <r>
    <n v="1340260"/>
    <n v="308283"/>
    <n v="22502"/>
    <s v="bicycle"/>
    <s v="La Esquina Taqueria"/>
    <x v="8"/>
    <s v="Tinga De Pollo"/>
    <n v="2"/>
    <s v="Tacos"/>
    <d v="1899-12-30T00:04:06"/>
    <n v="40.721353749744097"/>
    <n v="-73.997525293959001"/>
    <n v="40.7255222101142"/>
    <n v="-74.009152743337395"/>
    <d v="2014-10-11T18:15:38"/>
    <d v="2014-10-11T18:13:11"/>
    <d v="2014-10-11T18:35:34"/>
    <d v="2014-10-11T18:46:08"/>
    <n v="2.1170694439206272E-2"/>
    <n v="1.2352070308424057E-2"/>
    <d v="1899-12-30T00:15:50"/>
  </r>
  <r>
    <n v="1322787"/>
    <n v="235620"/>
    <n v="142394"/>
    <s v="bicycle"/>
    <s v="Shake Shack"/>
    <x v="2"/>
    <s v="Cheese Fries"/>
    <n v="1"/>
    <s v="Fries"/>
    <m/>
    <n v="40.740884357811296"/>
    <n v="-73.988198676721197"/>
    <n v="40.729301499999998"/>
    <n v="-73.986953200000002"/>
    <d v="2014-10-09T11:39:46"/>
    <d v="2014-10-09T12:04:23"/>
    <d v="2014-10-09T12:43:42"/>
    <d v="2014-10-09T12:52:06"/>
    <n v="5.0236828705237713E-2"/>
    <n v="1.1649626918480697E-2"/>
    <d v="1899-12-30T01:03:56"/>
  </r>
  <r>
    <n v="1384371"/>
    <n v="119793"/>
    <n v="93783"/>
    <s v="bicycle"/>
    <s v="Baked By Melissa"/>
    <x v="7"/>
    <s v="Cookie Dough"/>
    <n v="1"/>
    <s v="Cupcakes"/>
    <m/>
    <n v="40.7400387954075"/>
    <n v="-73.985989093780503"/>
    <n v="40.772598000000002"/>
    <n v="-73.950582999999995"/>
    <d v="2014-10-17T21:48:52"/>
    <d v="2014-10-17T21:48:35"/>
    <d v="2014-10-17T22:03:25"/>
    <d v="2014-10-17T22:23:13"/>
    <n v="2.3854224535170943E-2"/>
    <n v="4.8100865693775065E-2"/>
    <d v="1899-12-30T00:14:33"/>
  </r>
  <r>
    <n v="1335220"/>
    <n v="370372"/>
    <n v="53095"/>
    <s v="bicycle"/>
    <s v="Blue Ribbon Fried Chicken"/>
    <x v="0"/>
    <s v="Breast"/>
    <n v="1"/>
    <s v="By the Piece"/>
    <m/>
    <n v="40.724339999999998"/>
    <n v="-73.990960000000001"/>
    <n v="40.725061599999997"/>
    <n v="-74.001516499999994"/>
    <d v="2014-10-10T22:41:02"/>
    <d v="2014-10-10T23:00:09"/>
    <d v="2014-10-10T23:11:11"/>
    <d v="2014-10-10T23:20:27"/>
    <n v="2.7371076386771165E-2"/>
    <n v="1.0581134098471907E-2"/>
    <d v="1899-12-30T00:30:09"/>
  </r>
  <r>
    <n v="1460012"/>
    <n v="198802"/>
    <n v="161459"/>
    <s v="bicycle"/>
    <s v="DuMont Burger"/>
    <x v="2"/>
    <s v="DuMont Burger"/>
    <n v="1"/>
    <s v="Entrees"/>
    <d v="1899-12-30T00:03:25"/>
    <n v="40.713600041819603"/>
    <n v="-73.9619189500809"/>
    <n v="40.744378099999999"/>
    <n v="-73.990925000000004"/>
    <d v="2014-10-26T16:29:32"/>
    <d v="2014-10-26T16:37:57"/>
    <d v="2014-10-26T16:58:48"/>
    <d v="2014-10-26T17:24:46"/>
    <n v="3.8363356485206168E-2"/>
    <n v="4.2292313690141983E-2"/>
    <d v="1899-12-30T00:25:51"/>
  </r>
  <r>
    <n v="1379360"/>
    <n v="240982"/>
    <n v="166448"/>
    <s v="car"/>
    <s v="Rubirosa"/>
    <x v="16"/>
    <s v="Large Fresca"/>
    <n v="1"/>
    <s v="Pizza"/>
    <d v="1899-12-30T00:05:31"/>
    <n v="40.722748587419602"/>
    <n v="-73.996061916918705"/>
    <n v="40.7233637"/>
    <n v="-74.005376299999995"/>
    <d v="2014-10-17T12:15:53"/>
    <d v="2014-10-17T13:22:15"/>
    <d v="2014-10-17T13:30:07"/>
    <d v="2014-10-17T13:44:56"/>
    <n v="6.183524305379251E-2"/>
    <n v="9.3346716959714325E-3"/>
    <d v="1899-12-30T01:08:43"/>
  </r>
  <r>
    <n v="1485688"/>
    <n v="356678"/>
    <n v="125052"/>
    <s v="bicycle"/>
    <s v="Mighty Quinn's BBQ"/>
    <x v="10"/>
    <s v="Burnt End Baked Beans"/>
    <n v="2"/>
    <s v="Sides"/>
    <m/>
    <n v="40.727518945156902"/>
    <n v="-73.988671302795396"/>
    <n v="40.736902000000001"/>
    <n v="-73.989191000000005"/>
    <d v="2014-10-30T11:37:34"/>
    <d v="2014-10-30T11:36:36"/>
    <d v="2014-10-30T11:59:57"/>
    <d v="2014-10-30T12:12:04"/>
    <n v="2.3965289350599051E-2"/>
    <n v="9.3974359999457156E-3"/>
    <d v="1899-12-30T00:22:23"/>
  </r>
  <r>
    <n v="1322798"/>
    <n v="155272"/>
    <n v="137743"/>
    <s v="bicycle"/>
    <s v="Whole Foods Market"/>
    <x v="17"/>
    <s v="Org Chicken Broth 4 Pack"/>
    <n v="1"/>
    <s v="Soup"/>
    <m/>
    <n v="40.723954999999997"/>
    <n v="-73.991828999999996"/>
    <n v="40.7236373"/>
    <n v="-73.985002399999999"/>
    <d v="2014-10-09T11:41:59"/>
    <d v="2014-10-09T11:44:36"/>
    <d v="2014-10-09T12:32:56"/>
    <d v="2014-10-09T12:39:33"/>
    <n v="3.9983506940188818E-2"/>
    <n v="6.8339886486554124E-3"/>
    <d v="1899-12-30T00:50:57"/>
  </r>
  <r>
    <n v="1295306"/>
    <n v="145701"/>
    <n v="74436"/>
    <s v="car"/>
    <s v="Mission Cantina"/>
    <x v="9"/>
    <s v="Lamb Chorizo"/>
    <n v="1"/>
    <s v="Super Burritos"/>
    <d v="1899-12-30T00:03:53"/>
    <n v="40.721388327539302"/>
    <n v="-73.988658779542604"/>
    <n v="40.703423999999998"/>
    <n v="-73.980162000000007"/>
    <d v="2014-10-04T19:24:55"/>
    <d v="2014-10-04T19:35:05"/>
    <d v="2014-10-04T19:54:55"/>
    <d v="2014-10-04T20:11:03"/>
    <n v="3.2029687499743886E-2"/>
    <n v="1.987240112655898E-2"/>
    <d v="1899-12-30T00:26:06"/>
  </r>
  <r>
    <n v="1383663"/>
    <n v="367349"/>
    <n v="6873"/>
    <s v="car"/>
    <s v="Momofuku Milk Bar"/>
    <x v="11"/>
    <s v="Blueberry &amp; Cream Cookie"/>
    <n v="1"/>
    <s v="Cookies"/>
    <m/>
    <n v="40.714047313412998"/>
    <n v="-73.954921066761003"/>
    <n v="40.7180483"/>
    <n v="-73.9547946"/>
    <d v="2014-10-17T20:52:48"/>
    <d v="2014-10-17T20:52:19"/>
    <d v="2014-10-17T21:00:11"/>
    <d v="2014-10-17T21:05:33"/>
    <n v="8.8490393463871442E-3"/>
    <n v="4.0029848252282341E-3"/>
    <d v="1899-12-30T00:07:22"/>
  </r>
  <r>
    <n v="1287737"/>
    <n v="112544"/>
    <n v="137090"/>
    <s v="bicycle"/>
    <s v="Michaels"/>
    <x v="8"/>
    <m/>
    <m/>
    <m/>
    <m/>
    <n v="40.794880460000002"/>
    <n v="-73.966470610000002"/>
    <n v="40.765817400000003"/>
    <n v="-73.963473199999996"/>
    <d v="2014-10-03T18:27:52"/>
    <d v="2014-10-03T18:43:31"/>
    <d v="2014-10-03T19:19:51"/>
    <d v="2014-10-03T19:40:12"/>
    <n v="5.0237314819241874E-2"/>
    <n v="2.9217219636229152E-2"/>
    <d v="1899-12-30T00:51:59"/>
  </r>
  <r>
    <n v="1407690"/>
    <n v="309163"/>
    <n v="105427"/>
    <s v="bicycle"/>
    <s v="sweetgreen"/>
    <x v="20"/>
    <s v="Kale Caesar"/>
    <n v="1"/>
    <s v="Signatures"/>
    <m/>
    <n v="40.745078589413303"/>
    <n v="-73.988821506500202"/>
    <n v="40.733425199999999"/>
    <n v="-74.004685899999998"/>
    <d v="2014-10-20T12:07:04"/>
    <d v="2014-10-20T12:11:39"/>
    <d v="2014-10-20T12:36:29"/>
    <d v="2014-10-20T12:48:48"/>
    <n v="2.8981574068893678E-2"/>
    <n v="1.968452351301668E-2"/>
    <d v="1899-12-30T00:29:25"/>
  </r>
  <r>
    <n v="1470164"/>
    <n v="115610"/>
    <n v="34669"/>
    <s v="bicycle"/>
    <s v="Tamarind TriBeCa"/>
    <x v="5"/>
    <s v="Lemon Rice"/>
    <n v="1"/>
    <s v="Basmati Degh Rice"/>
    <d v="1899-12-30T00:02:26"/>
    <n v="40.719268925450301"/>
    <n v="-74.008749884804104"/>
    <n v="40.723572169224497"/>
    <n v="-74.010858123991"/>
    <d v="2014-10-27T20:09:04"/>
    <d v="2014-10-27T20:25:49"/>
    <d v="2014-10-27T20:36:11"/>
    <d v="2014-10-27T20:43:41"/>
    <n v="2.4032696761423722E-2"/>
    <n v="4.7919285730608496E-3"/>
    <d v="1899-12-30T00:24:41"/>
  </r>
  <r>
    <n v="1357882"/>
    <n v="145962"/>
    <n v="62860"/>
    <s v="bicycle"/>
    <s v="Joe's Shanghai é¹¿é¸£æ˜¥"/>
    <x v="30"/>
    <s v="Scallion Pancake"/>
    <n v="1"/>
    <s v="Appetizers"/>
    <d v="1899-12-30T00:04:36"/>
    <n v="40.714642484930799"/>
    <n v="-73.997641950845704"/>
    <n v="40.7161361"/>
    <n v="-74.003637800000007"/>
    <d v="2014-10-13T21:21:55"/>
    <d v="2014-10-13T21:38:08"/>
    <d v="2014-10-13T21:46:56"/>
    <d v="2014-10-13T21:50:05"/>
    <n v="1.9558692132704891E-2"/>
    <n v="6.1790851309961791E-3"/>
    <d v="1899-12-30T00:20:24"/>
  </r>
  <r>
    <n v="1486080"/>
    <n v="89485"/>
    <n v="138560"/>
    <s v="bicycle"/>
    <s v="11th Street Cafe"/>
    <x v="8"/>
    <m/>
    <m/>
    <m/>
    <m/>
    <n v="40.735627526774998"/>
    <n v="-74.007544822243702"/>
    <n v="40.729781500000001"/>
    <n v="-73.997152700000001"/>
    <d v="2014-10-30T12:53:49"/>
    <d v="2014-10-30T13:09:18"/>
    <d v="2014-10-30T13:25:09"/>
    <d v="2014-10-30T13:35:07"/>
    <n v="2.8681099538516719E-2"/>
    <n v="1.1923599866734814E-2"/>
    <d v="1899-12-30T00:31:20"/>
  </r>
  <r>
    <n v="1288660"/>
    <n v="146489"/>
    <n v="124897"/>
    <s v="bicycle"/>
    <s v="Serafina Meatpacking"/>
    <x v="16"/>
    <m/>
    <m/>
    <m/>
    <d v="1899-12-30T00:05:16"/>
    <n v="40.739612142248099"/>
    <n v="-74.006236460009603"/>
    <n v="40.732188000000001"/>
    <n v="-73.983056000000005"/>
    <d v="2014-10-03T19:59:18"/>
    <d v="2014-10-03T20:00:17"/>
    <d v="2014-10-03T20:17:37"/>
    <d v="2014-10-03T20:33:14"/>
    <n v="2.3560185189126059E-2"/>
    <n v="2.4340328970180021E-2"/>
    <d v="1899-12-30T00:13:04"/>
  </r>
  <r>
    <n v="1357176"/>
    <n v="108659"/>
    <n v="20124"/>
    <s v="bicycle"/>
    <s v="Rubirosa"/>
    <x v="16"/>
    <s v="Small Arugula"/>
    <n v="1"/>
    <s v="Pizza"/>
    <d v="1899-12-30T00:02:04"/>
    <n v="40.722748587419602"/>
    <n v="-73.996061916918705"/>
    <n v="40.720587999999999"/>
    <n v="-73.979394999999997"/>
    <d v="2014-10-13T19:59:42"/>
    <d v="2014-10-13T20:18:19"/>
    <d v="2014-10-13T20:42:47"/>
    <d v="2014-10-13T20:55:28"/>
    <n v="3.8729745370801538E-2"/>
    <n v="1.6806375503745214E-2"/>
    <d v="1899-12-30T00:41:02"/>
  </r>
  <r>
    <n v="1359969"/>
    <n v="316223"/>
    <n v="49875"/>
    <s v="bicycle"/>
    <s v="The Smile"/>
    <x v="0"/>
    <s v="Steel Cut Oatmeal"/>
    <n v="3"/>
    <s v="Breakfast (M-F: 8am to 4:30pm)"/>
    <m/>
    <n v="40.726413182830903"/>
    <n v="-73.993821144104004"/>
    <n v="40.723817038474898"/>
    <n v="-74.009659381460594"/>
    <d v="2014-10-14T08:40:48"/>
    <d v="2014-10-14T08:42:40"/>
    <d v="2014-10-14T09:02:01"/>
    <d v="2014-10-14T09:12:11"/>
    <n v="2.1799976857437287E-2"/>
    <n v="1.6049602115968422E-2"/>
    <d v="1899-12-30T00:21:13"/>
  </r>
  <r>
    <n v="1431810"/>
    <n v="69025"/>
    <n v="44356"/>
    <s v="bicycle"/>
    <s v="Han Dynasty"/>
    <x v="30"/>
    <s v="Dan Dan Noodle"/>
    <n v="1"/>
    <s v="Noodles"/>
    <d v="1899-12-30T00:07:10"/>
    <n v="40.732213000000002"/>
    <n v="-73.988072000000003"/>
    <n v="40.735812000000003"/>
    <n v="-73.985990999999999"/>
    <d v="2014-10-23T19:22:45"/>
    <d v="2014-10-23T19:37:54"/>
    <d v="2014-10-23T19:49:35"/>
    <d v="2014-10-23T19:55:42"/>
    <n v="2.2881666671310086E-2"/>
    <n v="4.1573263042519962E-3"/>
    <d v="1899-12-30T00:19:40"/>
  </r>
  <r>
    <n v="1469400"/>
    <n v="174796"/>
    <n v="3296"/>
    <s v="bicycle"/>
    <s v="Xi'an Famous Foods"/>
    <x v="30"/>
    <s v="Mount Qi Vegetables Hand-Ripped Noodles in Soup"/>
    <n v="1"/>
    <s v="Hand-Pulled Noodles in Soup"/>
    <m/>
    <n v="40.715603834466101"/>
    <n v="-73.998236892873393"/>
    <n v="40.706328499999998"/>
    <n v="-74.009911399999993"/>
    <d v="2014-10-27T17:58:27"/>
    <d v="2014-10-27T17:59:12"/>
    <d v="2014-10-27T18:12:23"/>
    <d v="2014-10-27T18:20:44"/>
    <n v="1.5478321758564562E-2"/>
    <n v="1.4910598448992908E-2"/>
    <d v="1899-12-30T00:13:56"/>
  </r>
  <r>
    <n v="1278620"/>
    <n v="127445"/>
    <n v="136434"/>
    <s v="bicycle"/>
    <s v="Shake Shack"/>
    <x v="2"/>
    <s v="Shackburger"/>
    <n v="1"/>
    <s v="Burgers"/>
    <m/>
    <n v="40.758456774983799"/>
    <n v="-73.989140466129399"/>
    <n v="40.757388314270202"/>
    <n v="-73.981980951571799"/>
    <d v="2014-10-02T12:38:21"/>
    <d v="2014-10-02T12:45:24"/>
    <d v="2014-10-02T13:08:36"/>
    <d v="2014-10-02T13:19:58"/>
    <n v="2.8891770831251051E-2"/>
    <n v="7.2388021797106464E-3"/>
    <d v="1899-12-30T00:30:15"/>
  </r>
  <r>
    <n v="1435386"/>
    <n v="318689"/>
    <n v="91807"/>
    <s v="walker"/>
    <s v="La Maison Du Chocolat"/>
    <x v="8"/>
    <m/>
    <m/>
    <m/>
    <m/>
    <n v="40.758960512027599"/>
    <n v="-73.980067338910303"/>
    <n v="40.743217700000002"/>
    <n v="-74.007342899999998"/>
    <d v="2014-10-24T10:15:32"/>
    <d v="2014-10-24T10:19:02"/>
    <d v="2014-10-24T10:29:17"/>
    <d v="2014-10-24T10:49:45"/>
    <n v="2.375793981627794E-2"/>
    <n v="3.1492735087539317E-2"/>
    <d v="1899-12-30T00:13:44"/>
  </r>
  <r>
    <n v="1450249"/>
    <n v="67538"/>
    <n v="10940"/>
    <s v="bicycle"/>
    <s v="Chipotle Mexican Grill $1.99 Delivery"/>
    <x v="9"/>
    <s v="Chips &amp; Guacamole"/>
    <n v="2"/>
    <s v="Chips, Salsa, Guacamole &amp; More"/>
    <m/>
    <n v="40.725928672086098"/>
    <n v="-73.996394764442996"/>
    <n v="40.731172000000001"/>
    <n v="-74.009934000000001"/>
    <d v="2014-10-25T19:16:28"/>
    <m/>
    <m/>
    <d v="2014-10-25T19:41:40"/>
    <n v="1.7501041671494022E-2"/>
    <n v="1.4519069773259223E-2"/>
    <n v="-41937.803106273146"/>
  </r>
  <r>
    <n v="1440456"/>
    <n v="64125"/>
    <n v="156557"/>
    <s v="car"/>
    <s v="RedFarm Broadway"/>
    <x v="30"/>
    <s v="Pork &amp; Crab Soup Dumplings (4)"/>
    <n v="1"/>
    <s v="Lunch Dim Sum"/>
    <d v="1899-12-30T00:02:59"/>
    <n v="40.782116700000003"/>
    <n v="-73.980739099999994"/>
    <n v="40.777439999999999"/>
    <n v="-73.963125000000005"/>
    <d v="2014-10-24T20:01:07"/>
    <d v="2014-10-24T20:09:36"/>
    <d v="2014-10-24T20:26:38"/>
    <d v="2014-10-24T20:43:32"/>
    <n v="2.9456493051839061E-2"/>
    <n v="1.8224380420185652E-2"/>
    <d v="1899-12-30T00:22:33"/>
  </r>
  <r>
    <n v="1302722"/>
    <n v="362741"/>
    <n v="34804"/>
    <s v="truck"/>
    <s v="Dinosaur Bar-B-Que"/>
    <x v="10"/>
    <s v="Bar-B-Que Beans with Pork"/>
    <n v="1"/>
    <s v="Homemade Sides"/>
    <d v="1899-12-30T00:07:35"/>
    <n v="40.818082099999998"/>
    <n v="-73.960937299999998"/>
    <n v="40.762886100000003"/>
    <n v="-73.963956999999994"/>
    <d v="2014-10-05T18:23:20"/>
    <d v="2014-10-05T18:47:14"/>
    <d v="2014-10-05T19:03:03"/>
    <d v="2014-10-05T19:50:02"/>
    <n v="6.0209884264622815E-2"/>
    <n v="5.5278540176902632E-2"/>
    <d v="1899-12-30T00:32:08"/>
  </r>
  <r>
    <n v="1323102"/>
    <n v="307997"/>
    <n v="60761"/>
    <s v="bicycle"/>
    <s v="LeÃ±a Latin Grill"/>
    <x v="8"/>
    <m/>
    <m/>
    <m/>
    <d v="1899-12-30T00:04:33"/>
    <n v="40.749823586631102"/>
    <n v="-73.9858351821333"/>
    <n v="40.774194399999999"/>
    <n v="-73.964717500000006"/>
    <d v="2014-10-09T12:30:26"/>
    <m/>
    <m/>
    <d v="2014-10-09T13:14:47"/>
    <n v="3.0794722217251547E-2"/>
    <n v="3.2247372651806133E-2"/>
    <n v="-41921.524291585651"/>
  </r>
  <r>
    <n v="1480964"/>
    <n v="221394"/>
    <n v="165094"/>
    <s v="bicycle"/>
    <s v="The Meatball Shop"/>
    <x v="16"/>
    <s v="Spicy Pork Ball Kitchen Sink Salad"/>
    <n v="1"/>
    <s v="The Kitchen Sink Salad"/>
    <d v="1899-12-30T00:08:56"/>
    <n v="40.721545124764702"/>
    <n v="-73.988842426716104"/>
    <n v="40.728011500000001"/>
    <n v="-73.993871400000003"/>
    <d v="2014-10-29T18:26:24"/>
    <d v="2014-10-29T18:49:06"/>
    <d v="2014-10-29T19:06:56"/>
    <d v="2014-10-29T19:17:08"/>
    <n v="3.5222870370489545E-2"/>
    <n v="8.1917385806586796E-3"/>
    <d v="1899-12-30T00:31:36"/>
  </r>
  <r>
    <n v="1485272"/>
    <n v="401659"/>
    <n v="142236"/>
    <s v="car"/>
    <s v="Momofuku Milk Bar"/>
    <x v="11"/>
    <s v="6 Cookies"/>
    <n v="1"/>
    <s v="Cookies"/>
    <m/>
    <n v="40.7628429402262"/>
    <n v="-73.975745647432205"/>
    <n v="40.754694601494599"/>
    <n v="-73.986576336237306"/>
    <d v="2014-10-30T09:48:23"/>
    <d v="2014-10-30T10:38:15"/>
    <d v="2014-10-30T10:49:35"/>
    <d v="2014-10-30T10:59:31"/>
    <n v="4.9396145834180061E-2"/>
    <n v="1.3553569422031985E-2"/>
    <d v="1899-12-30T01:01:12"/>
  </r>
  <r>
    <n v="1411648"/>
    <n v="141732"/>
    <n v="171675"/>
    <s v="bicycle"/>
    <s v="Blue Ribbon Fried Chicken"/>
    <x v="0"/>
    <s v="Drumstick"/>
    <n v="1"/>
    <s v="By the Piece"/>
    <m/>
    <n v="40.724339999999998"/>
    <n v="-73.990960000000001"/>
    <n v="40.736970100000001"/>
    <n v="-74.008622599999995"/>
    <d v="2014-10-20T21:32:51"/>
    <d v="2014-10-20T21:40:21"/>
    <d v="2014-10-20T21:54:07"/>
    <d v="2014-10-20T22:05:35"/>
    <n v="2.2737337960279547E-2"/>
    <n v="2.1713748289271979E-2"/>
    <d v="1899-12-30T00:21:16"/>
  </r>
  <r>
    <n v="1475370"/>
    <n v="48878"/>
    <n v="154007"/>
    <s v="bicycle"/>
    <s v="420 East 72nd St."/>
    <x v="8"/>
    <m/>
    <m/>
    <m/>
    <m/>
    <n v="40.767225651562903"/>
    <n v="-73.9554731520725"/>
    <n v="40.770871"/>
    <n v="-73.965610999999996"/>
    <d v="2014-10-28T19:37:01"/>
    <m/>
    <m/>
    <d v="2014-10-28T20:14:07"/>
    <n v="2.5767106482817326E-2"/>
    <n v="1.0773324734215986E-2"/>
    <n v="-41940.817372175923"/>
  </r>
  <r>
    <n v="1346487"/>
    <n v="58974"/>
    <n v="16610"/>
    <s v="car"/>
    <s v="P.J. Clarke's"/>
    <x v="0"/>
    <s v="Simply On A Bun"/>
    <n v="1"/>
    <s v="P.J. Clarke's Hamburgers"/>
    <d v="1899-12-30T00:08:04"/>
    <n v="40.771961874462001"/>
    <n v="-73.982620239257798"/>
    <n v="40.782713000000001"/>
    <n v="-73.980014999999995"/>
    <d v="2014-10-12T14:48:55"/>
    <d v="2014-10-12T15:22:47"/>
    <d v="2014-10-12T15:30:37"/>
    <d v="2014-10-12T15:44:51"/>
    <n v="3.883975694043329E-2"/>
    <n v="1.1062276977378851E-2"/>
    <d v="1899-12-30T00:33:38"/>
  </r>
  <r>
    <n v="1486425"/>
    <n v="396432"/>
    <n v="84093"/>
    <s v="bicycle"/>
    <s v="Blue Ribbon Sushi Izakaya"/>
    <x v="4"/>
    <s v="Hearts of Palm"/>
    <n v="1"/>
    <s v="Appetizers"/>
    <d v="1899-12-30T00:08:41"/>
    <n v="40.721979579708403"/>
    <n v="-73.988148214155601"/>
    <n v="40.718659000000002"/>
    <n v="-74.002853999999999"/>
    <d v="2014-10-30T14:08:54"/>
    <d v="2014-10-30T14:10:31"/>
    <d v="2014-10-30T14:26:21"/>
    <d v="2014-10-30T14:36:28"/>
    <n v="1.9149050924170297E-2"/>
    <n v="1.5076020260704035E-2"/>
    <d v="1899-12-30T00:08:46"/>
  </r>
  <r>
    <n v="1297835"/>
    <n v="181782"/>
    <n v="130705"/>
    <s v="bicycle"/>
    <s v="Momofuku Noodle Bar"/>
    <x v="8"/>
    <s v="Momofuku Ramen"/>
    <n v="1"/>
    <s v="Bowls"/>
    <m/>
    <n v="40.729110403548901"/>
    <n v="-73.984245455566395"/>
    <n v="40.7292310709256"/>
    <n v="-73.988604638569996"/>
    <d v="2014-10-05T00:10:01"/>
    <d v="2014-10-05T00:08:11"/>
    <d v="2014-10-05T00:46:40"/>
    <d v="2014-10-05T00:55:30"/>
    <n v="3.1580914350342937E-2"/>
    <n v="4.3608527921360444E-3"/>
    <d v="1899-12-30T00:36:39"/>
  </r>
  <r>
    <n v="1362568"/>
    <n v="54214"/>
    <n v="53095"/>
    <s v="bicycle"/>
    <s v="Siggy's Good Food"/>
    <x v="8"/>
    <s v="Greek Style Quinoa Avocado Salad"/>
    <n v="1"/>
    <s v="Salads"/>
    <d v="1899-12-30T00:06:32"/>
    <n v="40.6984602324981"/>
    <n v="-73.992337428483907"/>
    <n v="40.723948499999999"/>
    <n v="-74.003447499999993"/>
    <d v="2014-10-14T19:15:48"/>
    <d v="2014-10-14T19:50:11"/>
    <d v="2014-10-14T20:00:01"/>
    <d v="2014-10-14T20:19:18"/>
    <n v="4.409584491077112E-2"/>
    <n v="2.7804414565692718E-2"/>
    <d v="1899-12-30T00:37:41"/>
  </r>
  <r>
    <n v="1423447"/>
    <n v="391860"/>
    <n v="167596"/>
    <s v="bicycle"/>
    <s v="Lucky's Famous Burgers"/>
    <x v="2"/>
    <s v="Lucky Shake"/>
    <n v="1"/>
    <s v="Shakes"/>
    <d v="1899-12-30T00:10:08"/>
    <n v="40.723331406515896"/>
    <n v="-73.989531102051501"/>
    <n v="40.720471600000003"/>
    <n v="-73.989326300000002"/>
    <d v="2014-10-22T19:24:40"/>
    <d v="2014-10-22T19:56:48"/>
    <d v="2014-10-22T20:03:05"/>
    <d v="2014-10-22T20:06:07"/>
    <n v="2.8786840281100012E-2"/>
    <n v="2.8671304798775755E-3"/>
    <d v="1899-12-30T00:28:18"/>
  </r>
  <r>
    <n v="1461564"/>
    <n v="110486"/>
    <n v="139444"/>
    <s v="bicycle"/>
    <s v="Momofuku Milk Bar"/>
    <x v="11"/>
    <s v="Corn Cookie"/>
    <n v="1"/>
    <s v="Cookies"/>
    <m/>
    <n v="40.787149600866101"/>
    <n v="-73.971722312198096"/>
    <n v="40.786093999999999"/>
    <n v="-73.956672999999995"/>
    <d v="2014-10-26T18:30:29"/>
    <d v="2014-10-26T18:32:55"/>
    <d v="2014-10-26T18:42:47"/>
    <d v="2014-10-26T18:57:19"/>
    <n v="1.8638460649526678E-2"/>
    <n v="1.5086288172524154E-2"/>
    <d v="1899-12-30T00:12:18"/>
  </r>
  <r>
    <n v="1295042"/>
    <n v="199049"/>
    <n v="30743"/>
    <s v="bicycle"/>
    <s v="Five Guys Burgers and Fries"/>
    <x v="2"/>
    <s v="Regular Fries"/>
    <n v="1"/>
    <s v="Fries"/>
    <m/>
    <n v="40.751680999999998"/>
    <n v="-73.974069"/>
    <n v="40.743752000000001"/>
    <n v="-73.974924000000001"/>
    <d v="2014-10-04T18:47:29"/>
    <d v="2014-10-04T18:51:26"/>
    <d v="2014-10-04T19:03:04"/>
    <d v="2014-10-04T19:08:16"/>
    <n v="1.4428692127694376E-2"/>
    <n v="7.9749649528984001E-3"/>
    <d v="1899-12-30T00:15:35"/>
  </r>
  <r>
    <n v="1313443"/>
    <n v="117628"/>
    <n v="143261"/>
    <s v="bicycle"/>
    <s v="2nd Ave Deli"/>
    <x v="27"/>
    <s v="Chicken Salad"/>
    <n v="1"/>
    <s v="Sandwiches"/>
    <d v="1899-12-30T00:13:23"/>
    <n v="40.745299312570602"/>
    <n v="-73.9791375808162"/>
    <n v="40.727269102755599"/>
    <n v="-73.991718560482397"/>
    <d v="2014-10-07T14:26:06"/>
    <m/>
    <m/>
    <d v="2014-10-07T15:19:22"/>
    <n v="3.6986203704145737E-2"/>
    <n v="2.1985666133512136E-2"/>
    <n v="-41919.610762615739"/>
  </r>
  <r>
    <n v="1360179"/>
    <n v="90864"/>
    <n v="41408"/>
    <s v="car"/>
    <s v="Sun In Bloom"/>
    <x v="12"/>
    <m/>
    <m/>
    <m/>
    <m/>
    <n v="40.715134999999997"/>
    <n v="-74.007761000000002"/>
    <n v="40.766861594256397"/>
    <n v="-73.968479346549799"/>
    <d v="2014-10-14T10:54:39"/>
    <d v="2014-10-14T12:12:51"/>
    <d v="2014-10-14T12:18:50"/>
    <d v="2014-10-14T13:09:58"/>
    <n v="9.3960833335586358E-2"/>
    <n v="6.4951434558046431E-2"/>
    <d v="1899-12-30T01:24:11"/>
  </r>
  <r>
    <n v="1331113"/>
    <n v="365897"/>
    <n v="151440"/>
    <s v="bicycle"/>
    <s v="Crif Dogs"/>
    <x v="8"/>
    <s v="Tsunami"/>
    <n v="1"/>
    <s v="Crif Dogs"/>
    <d v="1899-12-30T00:07:07"/>
    <n v="40.7270408508681"/>
    <n v="-73.983835960747498"/>
    <n v="40.713167599999998"/>
    <n v="-73.978205099999997"/>
    <d v="2014-10-10T15:54:55"/>
    <d v="2014-10-10T15:54:36"/>
    <d v="2014-10-10T16:14:06"/>
    <d v="2014-10-10T16:27:27"/>
    <n v="2.2592766203160863E-2"/>
    <n v="1.497243074477351E-2"/>
    <d v="1899-12-30T00:12:04"/>
  </r>
  <r>
    <n v="1317589"/>
    <n v="77006"/>
    <n v="102418"/>
    <s v="bicycle"/>
    <s v="Cipriani Dolci"/>
    <x v="8"/>
    <m/>
    <m/>
    <m/>
    <d v="1899-12-30T00:04:31"/>
    <n v="40.752774289308903"/>
    <n v="-73.977094392913003"/>
    <n v="40.754147600000003"/>
    <n v="-73.981858599999995"/>
    <d v="2014-10-08T11:20:22"/>
    <m/>
    <m/>
    <d v="2014-10-08T12:07:48"/>
    <n v="3.2939293982053641E-2"/>
    <n v="4.9581903374156487E-3"/>
    <n v="-41920.475612743052"/>
  </r>
  <r>
    <n v="1326718"/>
    <n v="317465"/>
    <n v="15291"/>
    <s v="car"/>
    <s v="Shake Shack"/>
    <x v="2"/>
    <s v="Shackburger"/>
    <n v="4"/>
    <s v="Burgers"/>
    <m/>
    <n v="40.740884357811296"/>
    <n v="-73.988198676721197"/>
    <n v="40.746771000000003"/>
    <n v="-74.002702999999997"/>
    <d v="2014-10-09T21:54:43"/>
    <d v="2014-10-09T21:57:14"/>
    <d v="2014-10-09T22:31:03"/>
    <d v="2014-10-09T22:38:25"/>
    <n v="3.035062499839114E-2"/>
    <n v="1.5653368648114941E-2"/>
    <d v="1899-12-30T00:36:20"/>
  </r>
  <r>
    <n v="1448867"/>
    <n v="319960"/>
    <n v="67103"/>
    <s v="truck"/>
    <s v="Grand Sichuan International"/>
    <x v="30"/>
    <s v="Vegetable Hot &amp; Sour Soup"/>
    <n v="1"/>
    <s v="Soups"/>
    <d v="1899-12-30T00:02:22"/>
    <n v="40.747384191604802"/>
    <n v="-74.000966870422502"/>
    <n v="40.743833299999999"/>
    <n v="-73.974304500000002"/>
    <d v="2014-10-25T17:12:47"/>
    <d v="2014-10-25T17:14:21"/>
    <d v="2014-10-25T17:29:10"/>
    <d v="2014-10-25T17:48:52"/>
    <n v="2.5061203697987366E-2"/>
    <n v="2.6897784810940288E-2"/>
    <d v="1899-12-30T00:14:01"/>
  </r>
  <r>
    <n v="1416767"/>
    <n v="175072"/>
    <n v="156557"/>
    <s v="car"/>
    <s v="Spring Natural Kitchen"/>
    <x v="0"/>
    <m/>
    <m/>
    <m/>
    <d v="1899-12-30T00:05:05"/>
    <n v="40.784383617750997"/>
    <n v="-73.973656508107794"/>
    <n v="40.771808399999998"/>
    <n v="-73.985082199999994"/>
    <d v="2014-10-21T20:36:06"/>
    <d v="2014-10-21T20:37:48"/>
    <d v="2014-10-21T20:49:38"/>
    <d v="2014-10-21T20:59:39"/>
    <n v="1.6347962962754536E-2"/>
    <n v="1.6990660278533215E-2"/>
    <d v="1899-12-30T00:08:27"/>
  </r>
  <r>
    <n v="1382106"/>
    <n v="60835"/>
    <n v="129310"/>
    <s v="bicycle"/>
    <s v="RedFarm Hudson"/>
    <x v="30"/>
    <s v="Shrimp-Stuffed Jalapeno Poppers (4)"/>
    <n v="1"/>
    <s v="Starters &amp; Salads"/>
    <d v="1899-12-30T00:03:35"/>
    <n v="40.734213854853898"/>
    <n v="-74.006202029303594"/>
    <n v="40.733519000000001"/>
    <n v="-74.000787000000003"/>
    <d v="2014-10-17T18:35:31"/>
    <d v="2014-10-17T19:02:00"/>
    <d v="2014-10-17T19:27:37"/>
    <d v="2014-10-17T19:41:18"/>
    <n v="4.5689699072681833E-2"/>
    <n v="5.459429056846655E-3"/>
    <d v="1899-12-30T00:48:31"/>
  </r>
  <r>
    <n v="1315339"/>
    <n v="302790"/>
    <n v="118659"/>
    <s v="walker"/>
    <s v="Melt Shop"/>
    <x v="0"/>
    <s v="Three Cheese Melt"/>
    <n v="1"/>
    <s v="Sandwiches"/>
    <d v="1899-12-30T00:06:50"/>
    <n v="40.744607141003797"/>
    <n v="-73.990741968154893"/>
    <n v="40.773842000000002"/>
    <n v="-73.987380999999999"/>
    <d v="2014-10-07T20:35:11"/>
    <d v="2014-10-07T21:15:15"/>
    <d v="2014-10-07T21:21:35"/>
    <d v="2014-10-07T21:49:45"/>
    <n v="5.1782303242362104E-2"/>
    <n v="2.942742067300794E-2"/>
    <d v="1899-12-30T00:39:34"/>
  </r>
  <r>
    <n v="1372094"/>
    <n v="134003"/>
    <n v="134189"/>
    <s v="car"/>
    <s v="Shake Shack"/>
    <x v="2"/>
    <s v="Fountain Soda"/>
    <n v="1"/>
    <s v="Drinks"/>
    <m/>
    <n v="40.780825773220101"/>
    <n v="-73.976483345031696"/>
    <n v="40.787227000000001"/>
    <n v="-73.968895000000003"/>
    <d v="2014-10-16T11:19:45"/>
    <d v="2014-10-16T12:07:14"/>
    <d v="2014-10-16T12:23:03"/>
    <d v="2014-10-16T12:29:25"/>
    <n v="4.8369143521995284E-2"/>
    <n v="9.9276726682399428E-3"/>
    <d v="1899-12-30T01:03:18"/>
  </r>
  <r>
    <n v="1491090"/>
    <n v="276192"/>
    <n v="179183"/>
    <s v="car"/>
    <s v="Momofuku Noodle Bar"/>
    <x v="8"/>
    <s v="Spicy Miso Ramen"/>
    <n v="1"/>
    <s v="Bowls"/>
    <m/>
    <n v="40.729110403548901"/>
    <n v="-73.984245455566395"/>
    <n v="40.723728999999999"/>
    <n v="-74.004076100000006"/>
    <d v="2014-10-30T22:21:20"/>
    <d v="2014-10-30T22:30:01"/>
    <d v="2014-10-30T23:06:54"/>
    <d v="2014-10-30T23:22:48"/>
    <n v="4.2688321758760139E-2"/>
    <n v="2.0547845697504511E-2"/>
    <d v="1899-12-30T00:45:34"/>
  </r>
  <r>
    <n v="1333080"/>
    <n v="96257"/>
    <n v="116438"/>
    <s v="bicycle"/>
    <s v="The Palm Too"/>
    <x v="42"/>
    <s v="Monday Night Salad"/>
    <n v="1"/>
    <s v="Dinner Salads"/>
    <d v="1899-12-30T00:03:07"/>
    <n v="40.751574677181303"/>
    <n v="-73.970913043454999"/>
    <n v="40.7680123006961"/>
    <n v="-73.957516686276705"/>
    <d v="2014-10-10T19:41:07"/>
    <d v="2014-10-10T19:59:56"/>
    <d v="2014-10-10T20:09:47"/>
    <d v="2014-10-10T20:23:47"/>
    <n v="2.9629351854964625E-2"/>
    <n v="2.1205137407303939E-2"/>
    <d v="1899-12-30T00:25:33"/>
  </r>
  <r>
    <n v="1353941"/>
    <n v="77739"/>
    <n v="81285"/>
    <s v="bicycle"/>
    <s v="Levain Bakery"/>
    <x v="7"/>
    <s v="Chocolate Chip Walnut"/>
    <n v="1"/>
    <s v="Cookies"/>
    <m/>
    <n v="40.779930093814997"/>
    <n v="-73.980334997177096"/>
    <n v="40.733693199999998"/>
    <n v="-73.9979929"/>
    <d v="2014-10-13T11:46:47"/>
    <d v="2014-10-13T11:46:01"/>
    <d v="2014-10-13T11:57:10"/>
    <d v="2014-10-13T12:41:30"/>
    <n v="3.7996423612639774E-2"/>
    <n v="4.9493958032901852E-2"/>
    <d v="1899-12-30T00:10:23"/>
  </r>
  <r>
    <n v="1416159"/>
    <n v="203370"/>
    <n v="140695"/>
    <s v="bicycle"/>
    <s v="Chipotle Mexican Grill $1.99 Delivery"/>
    <x v="9"/>
    <s v="Burrito Bowl"/>
    <n v="1"/>
    <s v="Entree"/>
    <m/>
    <n v="40.722542870002997"/>
    <n v="-73.997769355773897"/>
    <n v="40.720690599999998"/>
    <n v="-73.994592999999995"/>
    <d v="2014-10-21T19:35:52"/>
    <d v="2014-10-21T19:36:25"/>
    <d v="2014-10-21T19:48:43"/>
    <d v="2014-10-21T19:52:49"/>
    <n v="1.1769803240895271E-2"/>
    <n v="3.6769743222403125E-3"/>
    <d v="1899-12-30T00:12:51"/>
  </r>
  <r>
    <n v="1344399"/>
    <n v="67360"/>
    <n v="150116"/>
    <s v="car"/>
    <s v="Krispy Kreme"/>
    <x v="32"/>
    <m/>
    <m/>
    <m/>
    <m/>
    <n v="40.749890423418002"/>
    <n v="-73.992362022399902"/>
    <n v="40.773074000000001"/>
    <n v="-73.962997999999999"/>
    <d v="2014-10-12T08:44:48"/>
    <d v="2014-10-12T08:59:39"/>
    <d v="2014-10-12T09:15:59"/>
    <d v="2014-10-12T09:34:34"/>
    <n v="3.4554479170765262E-2"/>
    <n v="3.7412885943688745E-2"/>
    <d v="1899-12-30T00:31:10"/>
  </r>
  <r>
    <n v="1489001"/>
    <n v="363759"/>
    <n v="132725"/>
    <s v="bicycle"/>
    <s v="BabyCakes NYC"/>
    <x v="7"/>
    <s v="Donuts"/>
    <n v="1"/>
    <s v="Menu"/>
    <m/>
    <n v="40.718024999999997"/>
    <n v="-73.989769999999993"/>
    <n v="40.743929647251399"/>
    <n v="-73.998697005348106"/>
    <d v="2014-10-30T19:22:16"/>
    <d v="2014-10-30T19:30:43"/>
    <d v="2014-10-30T19:41:36"/>
    <d v="2014-10-30T20:02:09"/>
    <n v="2.7698738427716307E-2"/>
    <n v="2.7399674700710985E-2"/>
    <d v="1899-12-30T00:19:20"/>
  </r>
  <r>
    <n v="1441352"/>
    <n v="357916"/>
    <n v="173409"/>
    <s v="bicycle"/>
    <s v="Ghenet Brooklyn"/>
    <x v="54"/>
    <s v="Ghenet Combination (1 Person)"/>
    <n v="1"/>
    <s v="Combination"/>
    <d v="1899-12-30T00:06:48"/>
    <n v="40.679289366520798"/>
    <n v="-73.981725970269196"/>
    <n v="40.676967900000001"/>
    <n v="-73.997785500000006"/>
    <d v="2014-10-24T21:14:36"/>
    <d v="2014-10-24T21:20:39"/>
    <d v="2014-10-24T21:30:54"/>
    <d v="2014-10-24T21:41:22"/>
    <n v="1.8584131947136484E-2"/>
    <n v="1.6226450689598524E-2"/>
    <d v="1899-12-30T00:09:30"/>
  </r>
  <r>
    <n v="1319604"/>
    <n v="48611"/>
    <n v="101359"/>
    <s v="bicycle"/>
    <s v="Maoz Vegetarian"/>
    <x v="26"/>
    <m/>
    <m/>
    <m/>
    <m/>
    <n v="40.777675500655"/>
    <n v="-73.982110495218507"/>
    <n v="40.770499600000001"/>
    <n v="-73.981546499999993"/>
    <d v="2014-10-08T18:39:56"/>
    <d v="2014-10-08T18:50:47"/>
    <d v="2014-10-08T19:08:05"/>
    <d v="2014-10-08T19:16:31"/>
    <n v="2.5413854171347339E-2"/>
    <n v="7.1980303428736724E-3"/>
    <d v="1899-12-30T00:28:10"/>
  </r>
  <r>
    <n v="1315197"/>
    <n v="79849"/>
    <n v="108006"/>
    <s v="bicycle"/>
    <s v="Parm"/>
    <x v="16"/>
    <s v="Baked Ziti"/>
    <n v="1"/>
    <s v="Sides"/>
    <d v="1899-12-30T00:13:36"/>
    <n v="40.723019825000002"/>
    <n v="-73.995853999999994"/>
    <n v="40.732301300000003"/>
    <n v="-74.007778200000004"/>
    <d v="2014-10-07T20:15:17"/>
    <d v="2014-10-07T20:17:10"/>
    <d v="2014-10-07T20:46:35"/>
    <d v="2014-10-07T20:56:49"/>
    <n v="2.8838865742727648E-2"/>
    <n v="1.5110669204766957E-2"/>
    <d v="1899-12-30T00:17:42"/>
  </r>
  <r>
    <n v="1332465"/>
    <n v="105754"/>
    <n v="81285"/>
    <s v="bicycle"/>
    <s v="Momoya"/>
    <x v="6"/>
    <s v="Sweet Potato Tempura"/>
    <n v="1"/>
    <s v="Roll"/>
    <d v="1899-12-30T00:06:06"/>
    <n v="40.784077256376399"/>
    <n v="-73.9776224098444"/>
    <n v="40.757513799999998"/>
    <n v="-73.962637900000004"/>
    <d v="2014-10-10T18:32:14"/>
    <m/>
    <m/>
    <d v="2014-10-10T19:23:57"/>
    <n v="3.5917349538067356E-2"/>
    <n v="3.0498405695015669E-2"/>
    <n v="-41922.776618194439"/>
  </r>
  <r>
    <n v="1303901"/>
    <n v="56219"/>
    <n v="137090"/>
    <s v="bicycle"/>
    <s v="Parm"/>
    <x v="16"/>
    <s v="Chicken Parm"/>
    <n v="1"/>
    <s v="Sandwiches"/>
    <m/>
    <n v="40.723019825000002"/>
    <n v="-73.995853999999994"/>
    <n v="40.737665300000003"/>
    <n v="-73.995519299999998"/>
    <d v="2014-10-05T20:03:24"/>
    <d v="2014-10-05T20:20:59"/>
    <d v="2014-10-05T20:44:20"/>
    <d v="2014-10-05T20:57:11"/>
    <n v="3.7346724537201226E-2"/>
    <n v="1.4649299029840133E-2"/>
    <d v="1899-12-30T00:40:55"/>
  </r>
  <r>
    <n v="1296092"/>
    <n v="96254"/>
    <n v="111793"/>
    <s v="car"/>
    <s v="Yama Japanese Restaurant"/>
    <x v="4"/>
    <s v="House Salad"/>
    <n v="1"/>
    <s v="Appetizers"/>
    <d v="1899-12-30T00:06:24"/>
    <n v="40.735872288065799"/>
    <n v="-73.987664615827299"/>
    <n v="40.736615999999998"/>
    <n v="-73.977972600000001"/>
    <d v="2014-10-04T20:54:42"/>
    <d v="2014-10-04T21:00:22"/>
    <d v="2014-10-04T21:17:12"/>
    <d v="2014-10-04T21:28:38"/>
    <n v="2.3561516209156252E-2"/>
    <n v="9.7205081265159931E-3"/>
    <d v="1899-12-30T00:16:06"/>
  </r>
  <r>
    <n v="1414501"/>
    <n v="140998"/>
    <n v="122124"/>
    <s v="bicycle"/>
    <s v="Boqueria"/>
    <x v="45"/>
    <s v="Churros con Chocolate"/>
    <n v="1"/>
    <s v="Desserts"/>
    <d v="1899-12-30T00:03:04"/>
    <n v="40.7401198487984"/>
    <n v="-73.993846744534494"/>
    <n v="40.738301300000003"/>
    <n v="-73.996666399999995"/>
    <d v="2014-10-21T15:07:34"/>
    <d v="2014-10-21T15:09:07"/>
    <d v="2014-10-21T15:32:51"/>
    <d v="2014-10-21T15:39:53"/>
    <n v="2.2440671295044012E-2"/>
    <n v="3.355231240359097E-3"/>
    <d v="1899-12-30T00:22:12"/>
  </r>
  <r>
    <n v="1274659"/>
    <n v="117810"/>
    <n v="31859"/>
    <s v="bicycle"/>
    <s v="Momoya"/>
    <x v="6"/>
    <s v="Crispy Rice"/>
    <n v="2"/>
    <s v="Signature Roll"/>
    <d v="1899-12-30T00:04:23"/>
    <n v="40.784077256376399"/>
    <n v="-73.9776224098444"/>
    <n v="40.784312300000003"/>
    <n v="-73.951933999999994"/>
    <d v="2014-10-01T18:49:51"/>
    <d v="2014-10-01T19:14:44"/>
    <d v="2014-10-01T19:21:21"/>
    <d v="2014-10-01T19:38:10"/>
    <n v="3.3563055556442123E-2"/>
    <n v="2.5689485122111312E-2"/>
    <d v="1899-12-30T00:27:07"/>
  </r>
  <r>
    <n v="1445286"/>
    <n v="246977"/>
    <n v="71148"/>
    <s v="bicycle"/>
    <s v="Luke's Lobster"/>
    <x v="23"/>
    <s v="New England Clam Chowder"/>
    <n v="3"/>
    <s v="Soups"/>
    <d v="1899-12-30T00:05:52"/>
    <n v="40.726822997452103"/>
    <n v="-73.985470975575794"/>
    <n v="40.732428200000001"/>
    <n v="-74.008059399999993"/>
    <d v="2014-10-25T12:07:22"/>
    <d v="2014-10-25T12:12:47"/>
    <d v="2014-10-25T12:26:39"/>
    <d v="2014-10-25T12:51:57"/>
    <n v="3.0951759261370171E-2"/>
    <n v="2.3273487353010422E-2"/>
    <d v="1899-12-30T00:13:25"/>
  </r>
  <r>
    <n v="1449031"/>
    <n v="104801"/>
    <n v="139444"/>
    <s v="bicycle"/>
    <s v="Macaron Parlour"/>
    <x v="7"/>
    <m/>
    <m/>
    <m/>
    <d v="1899-12-30T00:06:43"/>
    <n v="40.787167998967"/>
    <n v="-73.971739530645095"/>
    <n v="40.789413000000003"/>
    <n v="-73.966781999999995"/>
    <d v="2014-10-25T17:27:21"/>
    <m/>
    <m/>
    <d v="2014-10-25T17:55:14"/>
    <n v="1.9369328707398381E-2"/>
    <n v="5.4421631485371226E-3"/>
    <n v="-41937.731988599531"/>
  </r>
  <r>
    <n v="1307410"/>
    <n v="274220"/>
    <n v="84093"/>
    <s v="bicycle"/>
    <s v="One Lucky Duck - Juice &amp; Takeaway"/>
    <x v="26"/>
    <s v="Caesar Salad"/>
    <n v="1"/>
    <s v="Salads"/>
    <d v="1899-12-30T00:02:18"/>
    <n v="40.735725000000002"/>
    <n v="-73.987126466589601"/>
    <n v="40.7637061894929"/>
    <n v="-73.9745571416492"/>
    <d v="2014-10-06T11:40:14"/>
    <d v="2014-10-06T11:43:49"/>
    <d v="2014-10-06T11:57:39"/>
    <d v="2014-10-06T12:22:27"/>
    <n v="2.9317268519662321E-2"/>
    <n v="3.0674662099114718E-2"/>
    <d v="1899-12-30T00:15:07"/>
  </r>
  <r>
    <n v="1446296"/>
    <n v="87357"/>
    <n v="167332"/>
    <s v="bicycle"/>
    <s v="Five Guys Burgers and Fries"/>
    <x v="2"/>
    <s v="Cheeseburger"/>
    <n v="1"/>
    <s v="Burgers"/>
    <d v="1899-12-30T00:12:44"/>
    <n v="40.694659491353399"/>
    <n v="-73.993760662189501"/>
    <n v="40.685848999999997"/>
    <n v="-73.987671000000006"/>
    <d v="2014-10-25T13:58:54"/>
    <d v="2014-10-25T14:09:57"/>
    <d v="2014-10-25T14:19:17"/>
    <d v="2014-10-25T14:28:01"/>
    <n v="2.0218923607899342E-2"/>
    <n v="1.0710216779810091E-2"/>
    <d v="1899-12-30T00:07:39"/>
  </r>
  <r>
    <n v="1403749"/>
    <n v="378482"/>
    <n v="142394"/>
    <s v="bicycle"/>
    <s v="Shake Shack"/>
    <x v="2"/>
    <s v="Fries"/>
    <n v="2"/>
    <s v="Fries"/>
    <m/>
    <n v="40.7152793278103"/>
    <n v="-74.014860391616807"/>
    <n v="40.732915900000002"/>
    <n v="-73.9877015"/>
    <d v="2014-10-19T20:46:01"/>
    <m/>
    <m/>
    <d v="2014-10-19T21:36:46"/>
    <n v="3.5244988423073664E-2"/>
    <n v="3.238292871955873E-2"/>
    <n v="-41931.865286203705"/>
  </r>
  <r>
    <n v="1354862"/>
    <n v="337417"/>
    <n v="156508"/>
    <s v="bicycle"/>
    <s v="Hale &amp; Hearty"/>
    <x v="20"/>
    <s v="Fresh Fruit Salad (small)"/>
    <n v="1"/>
    <s v="Desserts and Chips"/>
    <m/>
    <n v="40.742062078569397"/>
    <n v="-74.005180582208197"/>
    <n v="40.745704699999997"/>
    <n v="-73.992905199999996"/>
    <d v="2014-10-13T13:59:32"/>
    <m/>
    <m/>
    <d v="2014-10-13T15:14:53"/>
    <n v="5.2322106479550712E-2"/>
    <n v="1.2804440606450045E-2"/>
    <n v="-41925.583008958332"/>
  </r>
  <r>
    <n v="1340373"/>
    <n v="361497"/>
    <n v="66416"/>
    <s v="bicycle"/>
    <s v="Mighty Quinn's BBQ"/>
    <x v="10"/>
    <s v="Spare Ribs"/>
    <n v="1"/>
    <s v="Meats"/>
    <m/>
    <n v="40.727518945156902"/>
    <n v="-73.988671302795396"/>
    <n v="40.708618199999997"/>
    <n v="-74.015465000000006"/>
    <d v="2014-10-11T18:33:04"/>
    <d v="2014-10-11T18:36:18"/>
    <d v="2014-10-11T19:00:07"/>
    <d v="2014-10-11T19:22:12"/>
    <n v="3.412537037365837E-2"/>
    <n v="3.2789333286582935E-2"/>
    <d v="1899-12-30T00:27:04"/>
  </r>
  <r>
    <n v="1308945"/>
    <n v="60052"/>
    <n v="154514"/>
    <s v="walker"/>
    <s v="Hill Country Fried Chicken"/>
    <x v="25"/>
    <s v="Creamy Coleslaw"/>
    <n v="1"/>
    <s v="Sides"/>
    <m/>
    <n v="40.7430754234856"/>
    <n v="-73.989146591960605"/>
    <n v="40.759070999999999"/>
    <n v="-73.975954000000002"/>
    <d v="2014-10-06T17:45:21"/>
    <d v="2014-10-06T17:57:26"/>
    <d v="2014-10-06T18:14:07"/>
    <d v="2014-10-06T18:48:42"/>
    <n v="4.3998101849865634E-2"/>
    <n v="2.0734101154064297E-2"/>
    <d v="1899-12-30T00:28:46"/>
  </r>
  <r>
    <n v="1406512"/>
    <n v="125123"/>
    <n v="147300"/>
    <s v="bicycle"/>
    <s v="Crif Dogs"/>
    <x v="8"/>
    <s v="Fries"/>
    <n v="1"/>
    <s v="Fries"/>
    <d v="1899-12-30T00:09:24"/>
    <n v="40.7270408508681"/>
    <n v="-73.983835960747498"/>
    <n v="40.746764400000004"/>
    <n v="-73.990301400000007"/>
    <d v="2014-10-19T23:56:45"/>
    <d v="2014-10-20T00:01:38"/>
    <d v="2014-10-20T00:12:28"/>
    <d v="2014-10-20T00:27:27"/>
    <n v="2.1310358795744833E-2"/>
    <n v="2.0756211000240072E-2"/>
    <d v="1899-12-30T00:06:18"/>
  </r>
  <r>
    <n v="1476186"/>
    <n v="145464"/>
    <n v="138057"/>
    <s v="car"/>
    <s v="Momofuku Noodle Bar"/>
    <x v="8"/>
    <s v="Chilled Spicy Noodles"/>
    <n v="1"/>
    <s v="Bowls"/>
    <m/>
    <n v="40.729110403548901"/>
    <n v="-73.984245455566395"/>
    <n v="40.721649226020602"/>
    <n v="-74.003620546602804"/>
    <d v="2014-10-28T21:10:09"/>
    <d v="2014-10-28T21:16:32"/>
    <d v="2014-10-28T21:54:21"/>
    <d v="2014-10-28T22:04:54"/>
    <n v="3.8024386572942603E-2"/>
    <n v="2.0762064511457429E-2"/>
    <d v="1899-12-30T00:44:13"/>
  </r>
  <r>
    <n v="1340667"/>
    <n v="53542"/>
    <n v="147798"/>
    <s v="bicycle"/>
    <s v="Duane Reade"/>
    <x v="15"/>
    <m/>
    <m/>
    <m/>
    <m/>
    <n v="40.762511704840399"/>
    <n v="-73.970893621444702"/>
    <n v="40.7634358067139"/>
    <n v="-73.970246033809204"/>
    <d v="2014-10-11T19:10:19"/>
    <m/>
    <m/>
    <d v="2014-10-11T19:59:38"/>
    <n v="3.4246087961946614E-2"/>
    <n v="1.1284210288090982E-3"/>
    <n v="-41923.798833761575"/>
  </r>
  <r>
    <n v="1299437"/>
    <n v="138057"/>
    <n v="149328"/>
    <s v="car"/>
    <s v="5 Napkin Burger"/>
    <x v="2"/>
    <s v="Classic Cheese"/>
    <n v="1"/>
    <s v="Burgers"/>
    <d v="1899-12-30T00:08:38"/>
    <n v="40.7332304028387"/>
    <n v="-73.987593054771395"/>
    <n v="40.690517"/>
    <n v="-73.966780999999997"/>
    <d v="2014-10-05T12:12:28"/>
    <d v="2014-10-05T12:36:26"/>
    <d v="2014-10-05T12:53:18"/>
    <d v="2014-10-05T13:13:53"/>
    <n v="4.2649687500670552E-2"/>
    <n v="4.7513960115620001E-2"/>
    <d v="1899-12-30T00:32:12"/>
  </r>
  <r>
    <n v="1410873"/>
    <n v="91032"/>
    <n v="142140"/>
    <s v="car"/>
    <s v="Empanada Mama (closed)"/>
    <x v="9"/>
    <s v="Shredded Chicken"/>
    <n v="1"/>
    <s v="Corn Flour"/>
    <d v="1899-12-30T00:02:43"/>
    <n v="40.764217000000002"/>
    <n v="-73.988320999999999"/>
    <n v="40.767684699999997"/>
    <n v="-73.983594600000004"/>
    <d v="2014-10-20T20:26:28"/>
    <d v="2014-10-20T20:39:05"/>
    <d v="2014-10-20T20:55:35"/>
    <d v="2014-10-20T21:08:01"/>
    <n v="2.8857083336333744E-2"/>
    <n v="5.8620645040736467E-3"/>
    <d v="1899-12-30T00:26:23"/>
  </r>
  <r>
    <n v="1346012"/>
    <n v="268401"/>
    <n v="158227"/>
    <s v="bicycle"/>
    <s v="House of Small Wonder"/>
    <x v="8"/>
    <s v="CafÃ© Latte"/>
    <n v="1"/>
    <s v="Coffee, Tea &amp; Juices"/>
    <m/>
    <n v="40.718927999999998"/>
    <n v="-73.960852000000003"/>
    <n v="40.718430699999999"/>
    <n v="-73.955586400000001"/>
    <d v="2014-10-12T14:01:14"/>
    <d v="2014-10-12T14:02:11"/>
    <d v="2014-10-12T14:21:01"/>
    <d v="2014-10-12T14:33:59"/>
    <n v="2.2733263889676891E-2"/>
    <n v="5.289031163645483E-3"/>
    <d v="1899-12-30T00:19:47"/>
  </r>
  <r>
    <n v="1485199"/>
    <n v="58727"/>
    <n v="153943"/>
    <s v="bicycle"/>
    <s v="Juice Press"/>
    <x v="3"/>
    <s v="Black Label"/>
    <n v="1"/>
    <s v="Other Beverages"/>
    <m/>
    <n v="40.783770500000003"/>
    <n v="-73.973703999999998"/>
    <n v="40.789867999999998"/>
    <n v="-73.966891000000004"/>
    <d v="2014-10-30T09:14:10"/>
    <d v="2014-10-30T09:29:03"/>
    <d v="2014-10-30T09:45:53"/>
    <d v="2014-10-30T09:50:34"/>
    <n v="2.5275289350247476E-2"/>
    <n v="9.1431108081366196E-3"/>
    <d v="1899-12-30T00:31:42"/>
  </r>
  <r>
    <n v="1390238"/>
    <n v="88483"/>
    <n v="152111"/>
    <s v="car"/>
    <s v="Shake Shack"/>
    <x v="2"/>
    <s v="Cheese Fries"/>
    <n v="1"/>
    <s v="Fries"/>
    <m/>
    <n v="40.779126065705498"/>
    <n v="-73.954904894578206"/>
    <n v="40.786836381075098"/>
    <n v="-73.956319370602898"/>
    <d v="2014-10-18T17:10:14"/>
    <d v="2014-10-18T17:16:42"/>
    <d v="2014-10-18T17:35:08"/>
    <d v="2014-10-18T17:42:51"/>
    <n v="2.2647349534963723E-2"/>
    <n v="7.838986256086965E-3"/>
    <d v="1899-12-30T00:24:54"/>
  </r>
  <r>
    <n v="1307411"/>
    <n v="364749"/>
    <n v="74692"/>
    <s v="bicycle"/>
    <s v="$10 Blue Ribbon Fried Chicken Sandwich"/>
    <x v="8"/>
    <s v="$10 Dirty Bird Rotisserie Chicken Wrap"/>
    <n v="1"/>
    <s v="Today's Special"/>
    <m/>
    <n v="40.724339999999998"/>
    <n v="-73.990960000000001"/>
    <n v="40.730769299999999"/>
    <n v="-73.991322299999993"/>
    <d v="2014-10-06T11:39:50"/>
    <m/>
    <m/>
    <d v="2014-10-06T12:07:39"/>
    <n v="1.9319733793963678E-2"/>
    <n v="6.4394999635066655E-3"/>
    <n v="-41918.485989733796"/>
  </r>
  <r>
    <n v="1339963"/>
    <n v="276192"/>
    <n v="137090"/>
    <s v="bicycle"/>
    <s v="The Mercer Kitchen"/>
    <x v="8"/>
    <s v="Soft Shell Crab Tempura"/>
    <n v="1"/>
    <s v="Lunch (Appetizer)"/>
    <d v="1899-12-30T00:03:21"/>
    <n v="40.724743642155602"/>
    <n v="-73.9986615554824"/>
    <n v="40.723728999999999"/>
    <n v="-74.004076100000006"/>
    <d v="2014-10-11T17:35:34"/>
    <d v="2014-10-11T18:00:07"/>
    <d v="2014-10-11T18:26:27"/>
    <d v="2014-10-11T18:32:27"/>
    <n v="3.9508668982307427E-2"/>
    <n v="5.5087921577298086E-3"/>
    <d v="1899-12-30T00:47:33"/>
  </r>
  <r>
    <n v="1407677"/>
    <n v="68775"/>
    <n v="61900"/>
    <s v="bicycle"/>
    <s v="Sushi of Gari Tribeca"/>
    <x v="4"/>
    <s v="Hijiki Salad"/>
    <n v="1"/>
    <s v="Salad"/>
    <d v="1899-12-30T00:10:19"/>
    <n v="40.716725764782701"/>
    <n v="-74.008250645521898"/>
    <n v="40.720227000000001"/>
    <n v="-74.002110999999999"/>
    <d v="2014-10-20T12:04:11"/>
    <d v="2014-10-20T12:39:01"/>
    <d v="2014-10-20T12:42:40"/>
    <d v="2014-10-20T12:48:02"/>
    <n v="3.046152777824318E-2"/>
    <n v="7.0678069570006058E-3"/>
    <d v="1899-12-30T00:28:10"/>
  </r>
  <r>
    <n v="1383369"/>
    <n v="104444"/>
    <n v="116881"/>
    <s v="bicycle"/>
    <s v="Rite Aid"/>
    <x v="8"/>
    <m/>
    <m/>
    <m/>
    <m/>
    <n v="40.774067520587998"/>
    <n v="-73.954767134933903"/>
    <n v="40.775736999999999"/>
    <n v="-73.958043000000004"/>
    <d v="2014-10-17T20:29:07"/>
    <d v="2014-10-17T20:33:36"/>
    <d v="2014-10-17T21:02:55"/>
    <d v="2014-10-17T21:03:49"/>
    <n v="2.410165509354556E-2"/>
    <n v="3.676744951502154E-3"/>
    <d v="1899-12-30T00:33:49"/>
  </r>
  <r>
    <n v="1465052"/>
    <n v="315649"/>
    <n v="123581"/>
    <s v="bicycle"/>
    <s v="Caracas Arepa Bar"/>
    <x v="28"/>
    <s v="La Surena"/>
    <n v="1"/>
    <s v="Arepas"/>
    <d v="1899-12-30T00:05:47"/>
    <n v="40.72681"/>
    <n v="-73.985328999999993"/>
    <n v="40.7717975755575"/>
    <n v="-73.969786824403002"/>
    <d v="2014-10-26T21:50:01"/>
    <d v="2014-10-26T21:56:28"/>
    <d v="2014-10-26T22:03:18"/>
    <d v="2014-10-26T22:24:22"/>
    <n v="2.3848032404202968E-2"/>
    <n v="4.7596650899295601E-2"/>
    <d v="1899-12-30T00:07:30"/>
  </r>
  <r>
    <n v="1382296"/>
    <n v="326426"/>
    <n v="116881"/>
    <s v="bicycle"/>
    <s v="Sushi of Gari"/>
    <x v="6"/>
    <s v="Fresh Salmon"/>
    <n v="3"/>
    <s v="Nigiri Sushi of Gari"/>
    <d v="1899-12-30T00:07:36"/>
    <n v="40.771568712019302"/>
    <n v="-73.952786829189705"/>
    <n v="40.7801118"/>
    <n v="-73.956509600000004"/>
    <d v="2014-10-17T18:52:03"/>
    <d v="2014-10-17T19:08:36"/>
    <d v="2014-10-17T19:16:26"/>
    <d v="2014-10-17T19:30:19"/>
    <n v="2.6579884259263054E-2"/>
    <n v="9.318979276291852E-3"/>
    <d v="1899-12-30T00:16:47"/>
  </r>
  <r>
    <n v="1488777"/>
    <n v="348540"/>
    <n v="175981"/>
    <s v="truck"/>
    <s v="McDonald's"/>
    <x v="13"/>
    <m/>
    <m/>
    <m/>
    <m/>
    <n v="40.701591223565998"/>
    <n v="-73.943562355094599"/>
    <n v="40.696748900000003"/>
    <n v="-73.925819000000004"/>
    <d v="2014-10-30T18:55:54"/>
    <d v="2014-10-30T19:00:17"/>
    <d v="2014-10-30T19:09:24"/>
    <d v="2014-10-30T19:22:09"/>
    <n v="1.8225833329779562E-2"/>
    <n v="1.8392246940781346E-2"/>
    <d v="1899-12-30T00:13:30"/>
  </r>
  <r>
    <n v="1358851"/>
    <n v="377555"/>
    <n v="36348"/>
    <s v="bicycle"/>
    <s v="Max Brenner"/>
    <x v="11"/>
    <s v="Chocolate Chunks Pizza"/>
    <n v="1"/>
    <s v="Sweet Icons"/>
    <m/>
    <n v="40.734410621402901"/>
    <n v="-73.990816622731302"/>
    <n v="40.736634000000002"/>
    <n v="-73.995884000000004"/>
    <d v="2014-10-13T22:41:38"/>
    <d v="2014-10-13T22:42:17"/>
    <d v="2014-10-13T23:04:36"/>
    <d v="2014-10-13T23:08:01"/>
    <n v="1.8319432871066965E-2"/>
    <n v="5.5336899777097054E-3"/>
    <d v="1899-12-30T00:22:57"/>
  </r>
  <r>
    <n v="1341520"/>
    <n v="367591"/>
    <n v="133004"/>
    <s v="bicycle"/>
    <s v="Dinosaur Bar-B-Que"/>
    <x v="10"/>
    <s v="Creekstone Farms Brisket Plate"/>
    <n v="1"/>
    <s v="True Blue Bar-B-Que Pit Plates"/>
    <d v="1899-12-30T00:11:35"/>
    <n v="40.6776831175114"/>
    <n v="-73.983998673728195"/>
    <n v="40.688013126327803"/>
    <n v="-73.979255985060504"/>
    <d v="2014-10-11T20:31:02"/>
    <d v="2014-10-11T20:54:08"/>
    <d v="2014-10-11T21:10:17"/>
    <d v="2014-10-11T21:20:54"/>
    <n v="3.4631273141712882E-2"/>
    <n v="1.1366713594773469E-2"/>
    <d v="1899-12-30T00:27:40"/>
  </r>
  <r>
    <n v="1381108"/>
    <n v="377481"/>
    <n v="39443"/>
    <s v="bicycle"/>
    <s v="Otto Enoteca Pizzeria"/>
    <x v="16"/>
    <s v="Baby Spinach, Ricotta Salata &amp; Truffle Honey"/>
    <n v="1"/>
    <s v="Salads"/>
    <d v="1899-12-30T00:12:13"/>
    <n v="40.7320637605782"/>
    <n v="-73.996154665947003"/>
    <n v="40.734875299999999"/>
    <n v="-73.989225099999999"/>
    <d v="2014-10-17T16:13:00"/>
    <d v="2014-10-17T16:14:27"/>
    <d v="2014-10-17T16:41:17"/>
    <d v="2014-10-17T16:53:29"/>
    <n v="2.8111145831644535E-2"/>
    <n v="7.4782108912635412E-3"/>
    <d v="1899-12-30T00:16:03"/>
  </r>
  <r>
    <n v="1485949"/>
    <n v="399729"/>
    <n v="169956"/>
    <s v="car"/>
    <s v="Dominique Ansel Bakery"/>
    <x v="7"/>
    <s v="Perfect Little Egg Sandwich"/>
    <n v="1"/>
    <s v="Breakfast"/>
    <m/>
    <n v="40.725096000788497"/>
    <n v="-74.003074765205398"/>
    <n v="40.720072899999998"/>
    <n v="-74.000809099999998"/>
    <d v="2014-10-30T12:32:31"/>
    <d v="2014-10-30T12:42:29"/>
    <d v="2014-10-30T13:07:19"/>
    <d v="2014-10-30T13:17:14"/>
    <n v="3.1054398146807216E-2"/>
    <n v="5.5104246981858432E-3"/>
    <d v="1899-12-30T00:34:48"/>
  </r>
  <r>
    <n v="1412216"/>
    <n v="87603"/>
    <n v="154990"/>
    <s v="bicycle"/>
    <s v="The Meatball Shop"/>
    <x v="0"/>
    <s v="SautÃ©ed Broccoli"/>
    <n v="1"/>
    <s v="Green Market"/>
    <d v="1899-12-30T00:08:26"/>
    <n v="40.736130877644598"/>
    <n v="-74.000648304229699"/>
    <n v="40.733165499999998"/>
    <n v="-73.989710200000005"/>
    <d v="2014-10-20T22:34:19"/>
    <d v="2014-10-20T22:36:28"/>
    <d v="2014-10-20T23:03:48"/>
    <d v="2014-10-20T23:17:20"/>
    <n v="2.9877071763621643E-2"/>
    <n v="1.1332942632641946E-2"/>
    <d v="1899-12-30T00:21:04"/>
  </r>
  <r>
    <n v="1398532"/>
    <n v="312853"/>
    <n v="162603"/>
    <s v="car"/>
    <s v="Big Daddy's"/>
    <x v="2"/>
    <s v="Thai Cobb Salad"/>
    <n v="1"/>
    <s v="Green Acres"/>
    <d v="1899-12-30T00:06:29"/>
    <n v="40.738025160904698"/>
    <n v="-73.987987318068903"/>
    <n v="40.733196197540103"/>
    <n v="-74.003323153999006"/>
    <d v="2014-10-19T14:41:50"/>
    <d v="2014-10-19T14:45:57"/>
    <d v="2014-10-19T15:22:49"/>
    <d v="2014-10-19T15:37:28"/>
    <n v="3.8634120370261371E-2"/>
    <n v="1.6078145130941541E-2"/>
    <d v="1899-12-30T00:34:30"/>
  </r>
  <r>
    <n v="1363308"/>
    <n v="96254"/>
    <n v="48430"/>
    <s v="bicycle"/>
    <s v="Yama Japanese Restaurant"/>
    <x v="4"/>
    <s v="Spicy Tuna"/>
    <n v="1"/>
    <s v="Rolls"/>
    <m/>
    <n v="40.735872288065799"/>
    <n v="-73.987664615827299"/>
    <n v="40.736615999999998"/>
    <n v="-73.977972600000001"/>
    <d v="2014-10-14T20:54:14"/>
    <d v="2014-10-14T21:03:27"/>
    <d v="2014-10-14T21:23:20"/>
    <d v="2014-10-14T21:32:06"/>
    <n v="2.6295740739442408E-2"/>
    <n v="9.7205081265159931E-3"/>
    <d v="1899-12-30T00:29:06"/>
  </r>
  <r>
    <n v="1288316"/>
    <n v="128243"/>
    <n v="89004"/>
    <s v="bicycle"/>
    <s v="The Meatball Shop"/>
    <x v="16"/>
    <s v="Ice Cream Sandwich"/>
    <n v="1"/>
    <s v="Desserts"/>
    <d v="1899-12-30T00:20:44"/>
    <n v="40.721545124764702"/>
    <n v="-73.988842426716104"/>
    <n v="40.743380899999998"/>
    <n v="-73.974262499999995"/>
    <d v="2014-10-03T19:26:02"/>
    <d v="2014-10-03T19:38:04"/>
    <d v="2014-10-03T20:07:57"/>
    <d v="2014-10-03T20:12:14"/>
    <n v="3.2081030090921558E-2"/>
    <n v="2.6255958241387437E-2"/>
    <d v="1899-12-30T00:21:11"/>
  </r>
  <r>
    <n v="1312372"/>
    <n v="128370"/>
    <n v="140206"/>
    <s v="bicycle"/>
    <s v="Magnolia Bakery"/>
    <x v="11"/>
    <s v="Oatmeal Raisin"/>
    <n v="1"/>
    <s v="From the Cookie Jar"/>
    <m/>
    <n v="40.775764315021398"/>
    <n v="-73.980206251144395"/>
    <n v="40.770713514546998"/>
    <n v="-73.986318705618302"/>
    <d v="2014-10-07T08:11:51"/>
    <d v="2014-10-07T08:17:47"/>
    <d v="2014-10-07T08:32:07"/>
    <d v="2014-10-07T08:37:58"/>
    <n v="1.8134571757400408E-2"/>
    <n v="7.9292297941093715E-3"/>
    <d v="1899-12-30T00:20:16"/>
  </r>
  <r>
    <n v="1316935"/>
    <n v="166368"/>
    <n v="144094"/>
    <s v="car"/>
    <s v="Curry Express"/>
    <x v="5"/>
    <s v="Aloo Tikki"/>
    <n v="1"/>
    <s v="Appetizers"/>
    <d v="1899-12-30T00:02:52"/>
    <n v="40.743240999999998"/>
    <n v="-73.981871999999996"/>
    <n v="40.775973499999999"/>
    <n v="-73.947844799999999"/>
    <d v="2014-10-08T00:59:22"/>
    <d v="2014-10-08T01:03:04"/>
    <d v="2014-10-08T01:15:24"/>
    <d v="2014-10-08T01:30:29"/>
    <n v="2.1605150461255107E-2"/>
    <n v="4.7215113005158668E-2"/>
    <d v="1899-12-30T00:13:10"/>
  </r>
  <r>
    <n v="1431806"/>
    <n v="237346"/>
    <n v="157415"/>
    <s v="car"/>
    <s v="The Meatball Shop"/>
    <x v="16"/>
    <s v="Simple Salad"/>
    <n v="1"/>
    <s v="Green Market"/>
    <d v="1899-12-30T00:07:21"/>
    <n v="40.745963108098799"/>
    <n v="-74.001697291846"/>
    <n v="40.749149825461899"/>
    <n v="-74.005772732267104"/>
    <d v="2014-10-23T19:23:06"/>
    <d v="2014-10-23T19:54:57"/>
    <d v="2014-10-23T20:03:17"/>
    <d v="2014-10-23T20:16:30"/>
    <n v="3.7084108793351334E-2"/>
    <n v="5.1734304072108177E-3"/>
    <d v="1899-12-30T00:32:50"/>
  </r>
  <r>
    <n v="1334273"/>
    <n v="109414"/>
    <n v="119217"/>
    <s v="bicycle"/>
    <s v="Mighty Quinn's BBQ"/>
    <x v="10"/>
    <m/>
    <m/>
    <m/>
    <m/>
    <n v="40.736673300973102"/>
    <n v="-74.001331329345703"/>
    <n v="40.744609699999998"/>
    <n v="-73.9949838"/>
    <d v="2014-10-10T21:22:46"/>
    <d v="2014-10-10T21:33:12"/>
    <d v="2014-10-10T21:48:02"/>
    <d v="2014-10-10T22:01:29"/>
    <n v="2.6878564807702787E-2"/>
    <n v="1.0162556681695658E-2"/>
    <d v="1899-12-30T00:25:15"/>
  </r>
  <r>
    <n v="1321299"/>
    <n v="224787"/>
    <n v="10940"/>
    <s v="bicycle"/>
    <s v="Mighty Quinn's BBQ"/>
    <x v="10"/>
    <s v="Burnt End Baked Beans"/>
    <n v="1"/>
    <s v="Sides"/>
    <m/>
    <n v="40.727518945156902"/>
    <n v="-73.988671302795396"/>
    <n v="40.733361712109499"/>
    <n v="-73.990117224633707"/>
    <d v="2014-10-08T22:14:47"/>
    <d v="2014-10-08T22:18:14"/>
    <d v="2014-10-08T22:27:34"/>
    <d v="2014-10-08T22:33:09"/>
    <n v="1.2762546299200039E-2"/>
    <n v="6.0190211517208367E-3"/>
    <d v="1899-12-30T00:12:47"/>
  </r>
  <r>
    <n v="1285237"/>
    <n v="58231"/>
    <n v="61332"/>
    <s v="bicycle"/>
    <s v="Il Salumaio"/>
    <x v="8"/>
    <m/>
    <m/>
    <m/>
    <d v="1899-12-30T00:04:54"/>
    <n v="40.780116741423797"/>
    <n v="-73.949911044712493"/>
    <n v="40.767038399999997"/>
    <n v="-73.966502399999996"/>
    <d v="2014-10-03T12:54:50"/>
    <d v="2014-10-03T12:56:19"/>
    <d v="2014-10-03T13:20:30"/>
    <d v="2014-10-03T13:33:54"/>
    <n v="2.7128229165100493E-2"/>
    <n v="2.1126194278042874E-2"/>
    <d v="1899-12-30T00:20:46"/>
  </r>
  <r>
    <n v="1439450"/>
    <n v="154022"/>
    <n v="103194"/>
    <s v="bicycle"/>
    <s v="Blue Ribbon Sushi Bar &amp; Grill"/>
    <x v="4"/>
    <s v="Spicy Tuna &amp; Tempura Flakes"/>
    <n v="1"/>
    <s v="Maki (Special Rolls)"/>
    <d v="1899-12-30T00:07:38"/>
    <n v="40.767652912117299"/>
    <n v="-73.982925456000402"/>
    <n v="40.754504912473401"/>
    <n v="-73.965705636733503"/>
    <d v="2014-10-24T18:30:12"/>
    <m/>
    <m/>
    <d v="2014-10-24T19:26:33"/>
    <n v="3.9125543982663658E-2"/>
    <n v="2.1665457997019234E-2"/>
    <n v="-41936.776274641205"/>
  </r>
  <r>
    <n v="1371944"/>
    <n v="185717"/>
    <n v="66416"/>
    <s v="bicycle"/>
    <s v="Starbucks"/>
    <x v="19"/>
    <m/>
    <m/>
    <m/>
    <m/>
    <n v="40.777633930580997"/>
    <n v="-73.982208061128105"/>
    <n v="40.777262200000003"/>
    <n v="-73.988698499999998"/>
    <d v="2014-10-16T10:26:47"/>
    <m/>
    <m/>
    <d v="2014-10-16T11:18:58"/>
    <n v="3.6232662037946284E-2"/>
    <n v="6.5010753244848013E-3"/>
    <n v="-41928.435271562499"/>
  </r>
  <r>
    <n v="1316867"/>
    <n v="156461"/>
    <n v="158791"/>
    <s v="car"/>
    <s v="The Kati Roll Company"/>
    <x v="5"/>
    <s v="Mixed-Veggie Roll (Daily Special)"/>
    <n v="1"/>
    <s v="Rolls"/>
    <d v="1899-12-30T00:05:03"/>
    <n v="40.729509999999998"/>
    <n v="-74.000865000000005"/>
    <n v="40.707332399999999"/>
    <n v="-74.007081400000004"/>
    <d v="2014-10-08T00:30:28"/>
    <d v="2014-10-08T00:37:37"/>
    <d v="2014-10-08T00:45:53"/>
    <d v="2014-10-08T00:57:16"/>
    <n v="1.8605648147058673E-2"/>
    <n v="2.3032359208729706E-2"/>
    <d v="1899-12-30T00:10:22"/>
  </r>
  <r>
    <n v="1350042"/>
    <n v="123535"/>
    <n v="31156"/>
    <s v="bicycle"/>
    <s v="RedFarm Hudson"/>
    <x v="30"/>
    <s v="BBQâ€™d Duck &amp; Ginger Fried Rice"/>
    <n v="1"/>
    <s v="Rice &amp; Noodles"/>
    <d v="1899-12-30T00:06:19"/>
    <n v="40.734213854853898"/>
    <n v="-74.006202029303594"/>
    <n v="40.7483602"/>
    <n v="-73.989084399999996"/>
    <d v="2014-10-12T20:15:51"/>
    <d v="2014-10-12T20:26:44"/>
    <d v="2014-10-12T20:38:30"/>
    <d v="2014-10-12T20:50:00"/>
    <n v="2.3710833338554949E-2"/>
    <n v="2.2206582671992957E-2"/>
    <d v="1899-12-30T00:16:20"/>
  </r>
  <r>
    <n v="1314543"/>
    <n v="206157"/>
    <n v="67430"/>
    <s v="bicycle"/>
    <s v="Philippe Chow"/>
    <x v="30"/>
    <m/>
    <m/>
    <m/>
    <d v="1899-12-30T00:07:28"/>
    <n v="40.764084531354698"/>
    <n v="-73.970499798529701"/>
    <n v="40.7696799"/>
    <n v="-73.960184100000006"/>
    <d v="2014-10-07T18:40:31"/>
    <d v="2014-10-07T18:59:49"/>
    <d v="2014-10-07T19:07:40"/>
    <d v="2014-10-07T19:17:50"/>
    <n v="2.5906550930812955E-2"/>
    <n v="1.1735492594364336E-2"/>
    <d v="1899-12-30T00:19:40"/>
  </r>
  <r>
    <n v="1397778"/>
    <n v="125542"/>
    <n v="28765"/>
    <s v="bicycle"/>
    <s v="Hampton Chutney Co."/>
    <x v="44"/>
    <s v="Avocado"/>
    <n v="1"/>
    <s v="Dosas and Uttapams"/>
    <d v="1899-12-30T00:05:43"/>
    <n v="40.720210999999999"/>
    <n v="-73.999474000000006"/>
    <n v="40.723856400000003"/>
    <n v="-74.003607400000007"/>
    <d v="2014-10-19T13:28:57"/>
    <d v="2014-10-19T13:50:04"/>
    <d v="2014-10-19T13:58:53"/>
    <d v="2014-10-19T14:04:16"/>
    <n v="2.4523020838387311E-2"/>
    <n v="5.5112554577002116E-3"/>
    <d v="1899-12-30T00:24:14"/>
  </r>
  <r>
    <n v="1485163"/>
    <n v="392740"/>
    <n v="66416"/>
    <s v="bicycle"/>
    <s v="Doughnut Plant LES, Inc."/>
    <x v="32"/>
    <s v="Vanilla Bean"/>
    <n v="1"/>
    <s v="Yeast Doughnuts"/>
    <m/>
    <n v="40.716240933766798"/>
    <n v="-73.988682031631498"/>
    <n v="40.711562200000003"/>
    <n v="-73.962080799999995"/>
    <d v="2014-10-30T08:50:33"/>
    <d v="2014-10-30T09:17:08"/>
    <d v="2014-10-30T09:30:11"/>
    <d v="2014-10-30T09:44:48"/>
    <n v="3.7671377314836718E-2"/>
    <n v="2.7009555234646317E-2"/>
    <d v="1899-12-30T00:39:38"/>
  </r>
  <r>
    <n v="1374563"/>
    <n v="313288"/>
    <n v="158791"/>
    <s v="car"/>
    <s v="Benihana"/>
    <x v="4"/>
    <s v="Hibachi Chicken"/>
    <n v="1"/>
    <s v="Hibachi Entrees"/>
    <d v="1899-12-30T00:05:24"/>
    <n v="40.763165884696399"/>
    <n v="-73.977019781707995"/>
    <n v="40.788867000000003"/>
    <n v="-73.954605999999998"/>
    <d v="2014-10-16T17:28:19"/>
    <d v="2014-10-16T17:53:48"/>
    <d v="2014-10-16T18:08:40"/>
    <d v="2014-10-16T18:27:00"/>
    <n v="4.0753425928414799E-2"/>
    <n v="3.4101685270714888E-2"/>
    <d v="1899-12-30T00:34:56"/>
  </r>
  <r>
    <n v="1448376"/>
    <n v="359568"/>
    <n v="152741"/>
    <s v="car"/>
    <s v="Maison LadurÃ©e"/>
    <x v="11"/>
    <s v="Vanille"/>
    <n v="2"/>
    <s v="Macaroons (Individual)"/>
    <m/>
    <n v="40.770674225957698"/>
    <n v="-73.966114756096204"/>
    <n v="40.773109099999999"/>
    <n v="-73.959228899999999"/>
    <d v="2014-10-25T16:23:47"/>
    <d v="2014-10-25T16:26:59"/>
    <d v="2014-10-25T16:43:49"/>
    <d v="2014-10-25T16:49:59"/>
    <n v="1.8191157410910819E-2"/>
    <n v="7.3036720750251733E-3"/>
    <d v="1899-12-30T00:20:02"/>
  </r>
  <r>
    <n v="1484400"/>
    <n v="129486"/>
    <n v="174186"/>
    <s v="van"/>
    <s v="Empanada Mama (closed)"/>
    <x v="9"/>
    <s v="Guacamole"/>
    <n v="1"/>
    <s v="Tapas"/>
    <d v="1899-12-30T00:04:54"/>
    <n v="40.764217000000002"/>
    <n v="-73.988320999999999"/>
    <n v="40.731922559509897"/>
    <n v="-74.001329436642806"/>
    <d v="2014-10-30T00:08:54"/>
    <d v="2014-10-30T00:19:33"/>
    <d v="2014-10-30T00:32:23"/>
    <d v="2014-10-30T00:48:02"/>
    <n v="2.7173553236934822E-2"/>
    <n v="3.4815949081690285E-2"/>
    <d v="1899-12-30T00:18:34"/>
  </r>
  <r>
    <n v="1320164"/>
    <n v="125115"/>
    <n v="136027"/>
    <s v="car"/>
    <s v="McDonald's"/>
    <x v="13"/>
    <m/>
    <m/>
    <m/>
    <m/>
    <n v="40.766093488504502"/>
    <n v="-73.983344413366893"/>
    <n v="40.769507533665198"/>
    <n v="-73.984920311627306"/>
    <d v="2014-10-08T20:02:46"/>
    <d v="2014-10-08T20:06:40"/>
    <d v="2014-10-08T20:24:55"/>
    <d v="2014-10-08T20:31:21"/>
    <n v="1.9846168979711365E-2"/>
    <n v="3.7602073993920071E-3"/>
    <d v="1899-12-30T00:22:09"/>
  </r>
  <r>
    <n v="1382016"/>
    <n v="146588"/>
    <n v="157596"/>
    <s v="bicycle"/>
    <s v="Shake Shack"/>
    <x v="2"/>
    <s v="Hot Dog"/>
    <n v="1"/>
    <s v="Flat-Top Dogs"/>
    <m/>
    <n v="40.779126065705498"/>
    <n v="-73.954904894578206"/>
    <n v="40.785560599999997"/>
    <n v="-73.954698899999997"/>
    <d v="2014-10-17T18:26:59"/>
    <d v="2014-10-17T18:25:19"/>
    <d v="2014-10-17T18:39:38"/>
    <d v="2014-10-17T18:47:45"/>
    <n v="1.4417858801607508E-2"/>
    <n v="6.4378307956433848E-3"/>
    <d v="1899-12-30T00:12:40"/>
  </r>
  <r>
    <n v="1298523"/>
    <n v="39011"/>
    <n v="130705"/>
    <s v="bicycle"/>
    <s v="Mamoun's Falafel"/>
    <x v="22"/>
    <s v="Veggie Sandwich Combo"/>
    <n v="3"/>
    <s v="Veggie Combo"/>
    <m/>
    <n v="40.729096250795301"/>
    <n v="-73.988864421844497"/>
    <n v="40.760411300000001"/>
    <n v="-73.986966899999999"/>
    <d v="2014-10-05T03:47:38"/>
    <d v="2014-10-05T03:45:05"/>
    <d v="2014-10-05T03:55:26"/>
    <d v="2014-10-05T04:14:12"/>
    <n v="1.8450520830811001E-2"/>
    <n v="3.1372486287241139E-2"/>
    <d v="1899-12-30T00:07:48"/>
  </r>
  <r>
    <n v="1489120"/>
    <n v="356989"/>
    <n v="133106"/>
    <s v="bicycle"/>
    <s v="Mighty Quinn's BBQ"/>
    <x v="10"/>
    <s v="Brisket"/>
    <n v="1"/>
    <s v="Meats"/>
    <m/>
    <n v="40.727518945156902"/>
    <n v="-73.988671302795396"/>
    <n v="40.727910999999999"/>
    <n v="-74.003782999999999"/>
    <d v="2014-10-30T19:32:54"/>
    <d v="2014-10-30T19:45:26"/>
    <d v="2014-10-30T20:12:46"/>
    <d v="2014-10-30T20:20:36"/>
    <n v="3.3126967595308088E-2"/>
    <n v="1.5116782045249893E-2"/>
    <d v="1899-12-30T00:39:52"/>
  </r>
  <r>
    <n v="1397191"/>
    <n v="312862"/>
    <n v="161162"/>
    <s v="bicycle"/>
    <s v="Siggy's Good Food"/>
    <x v="8"/>
    <s v="Pasta &amp; Sauce Bowl"/>
    <n v="1"/>
    <s v="Hot Delights"/>
    <m/>
    <n v="40.6984602324981"/>
    <n v="-73.992337428483907"/>
    <n v="40.693772267431903"/>
    <n v="-73.993524173332901"/>
    <d v="2014-10-19T12:39:39"/>
    <d v="2014-10-19T13:06:46"/>
    <d v="2014-10-19T13:21:37"/>
    <d v="2014-10-19T13:26:08"/>
    <n v="3.2278449078148697E-2"/>
    <n v="4.8358432355165249E-3"/>
    <d v="1899-12-30T00:41:57"/>
  </r>
  <r>
    <n v="1348191"/>
    <n v="375118"/>
    <n v="156557"/>
    <s v="car"/>
    <s v="Momofuku Milk Bar"/>
    <x v="11"/>
    <s v="5boro Kookie"/>
    <n v="1"/>
    <s v="Karlie's Kookies"/>
    <m/>
    <n v="40.787149600866101"/>
    <n v="-73.971722312198096"/>
    <n v="40.803340900000002"/>
    <n v="-73.9680635"/>
    <d v="2014-10-12T17:46:54"/>
    <d v="2014-10-12T17:50:26"/>
    <d v="2014-10-12T18:00:18"/>
    <d v="2014-10-12T18:10:18"/>
    <n v="1.6255763883236796E-2"/>
    <n v="1.6599550425972404E-2"/>
    <d v="1899-12-30T00:13:25"/>
  </r>
  <r>
    <n v="1461459"/>
    <n v="78488"/>
    <n v="154377"/>
    <s v="car"/>
    <s v="Trader Joe's"/>
    <x v="17"/>
    <s v="Sparkling Mineral Water"/>
    <n v="2"/>
    <s v="Beverages"/>
    <m/>
    <n v="40.778503999999998"/>
    <n v="-73.982091999999994"/>
    <n v="40.790554999999998"/>
    <n v="-73.978365999999994"/>
    <d v="2014-10-26T18:23:58"/>
    <d v="2014-10-26T18:42:56"/>
    <d v="2014-10-26T20:06:47"/>
    <d v="2014-10-26T20:16:47"/>
    <n v="7.8350740739551838E-2"/>
    <n v="1.2613868439142398E-2"/>
    <d v="1899-12-30T01:42:49"/>
  </r>
  <r>
    <n v="1444455"/>
    <n v="157843"/>
    <n v="118659"/>
    <s v="walker"/>
    <s v="Zucker's Bagels &amp; Smoked Fish"/>
    <x v="8"/>
    <m/>
    <m/>
    <m/>
    <m/>
    <n v="40.750514741981704"/>
    <n v="-73.976508981142402"/>
    <n v="40.768376000000004"/>
    <n v="-73.989747699999995"/>
    <d v="2014-10-25T09:14:49"/>
    <d v="2014-10-25T09:22:21"/>
    <d v="2014-10-25T09:43:12"/>
    <d v="2014-10-25T10:14:21"/>
    <n v="4.1340231487993151E-2"/>
    <n v="2.223259352812176E-2"/>
    <d v="1899-12-30T00:28:23"/>
  </r>
  <r>
    <n v="1274483"/>
    <n v="143721"/>
    <n v="119839"/>
    <s v="bicycle"/>
    <s v="Hummus Place"/>
    <x v="21"/>
    <s v="Hummus Mushrooms"/>
    <n v="1"/>
    <s v="Main"/>
    <d v="1899-12-30T00:04:18"/>
    <n v="40.732351000000001"/>
    <n v="-74.003505000000004"/>
    <n v="40.745170799999997"/>
    <n v="-73.995213800000002"/>
    <d v="2014-10-01T18:22:11"/>
    <d v="2014-10-01T18:24:23"/>
    <d v="2014-10-01T18:35:42"/>
    <d v="2014-10-01T18:46:42"/>
    <n v="1.7022696760250255E-2"/>
    <n v="1.5267326860977346E-2"/>
    <d v="1899-12-30T00:09:13"/>
  </r>
  <r>
    <n v="1370602"/>
    <n v="69039"/>
    <n v="156557"/>
    <s v="car"/>
    <s v="Chloe's Soft Serve Fruit Co."/>
    <x v="11"/>
    <s v="Crantastic"/>
    <n v="1"/>
    <s v="Sundaes"/>
    <m/>
    <n v="40.737356168684997"/>
    <n v="-73.990666866302504"/>
    <n v="40.791241999999997"/>
    <n v="-73.953131999999997"/>
    <d v="2014-10-15T22:32:18"/>
    <d v="2014-10-15T22:32:49"/>
    <d v="2014-10-15T22:52:41"/>
    <d v="2014-10-15T23:15:58"/>
    <n v="3.0331655092595611E-2"/>
    <n v="6.5670000798353834E-2"/>
    <d v="1899-12-30T00:20:23"/>
  </r>
  <r>
    <n v="1370180"/>
    <n v="201536"/>
    <n v="59348"/>
    <s v="walker"/>
    <s v="Pommes Frites"/>
    <x v="8"/>
    <s v="Curry Ketchup"/>
    <n v="1"/>
    <s v="Additional Sauces"/>
    <m/>
    <n v="40.728169657139198"/>
    <n v="-73.987912711093401"/>
    <n v="40.722321000000001"/>
    <n v="-73.991990999999999"/>
    <d v="2014-10-15T21:40:40"/>
    <d v="2014-10-15T21:42:13"/>
    <d v="2014-10-15T22:10:03"/>
    <d v="2014-10-15T22:13:17"/>
    <n v="2.2654490741842892E-2"/>
    <n v="7.1301634439581213E-3"/>
    <d v="1899-12-30T00:29:23"/>
  </r>
  <r>
    <n v="1325577"/>
    <n v="146489"/>
    <n v="143807"/>
    <s v="bicycle"/>
    <s v="Paul &amp; Jimmy's"/>
    <x v="16"/>
    <s v="Gnocchi alla Sorrentina"/>
    <n v="1"/>
    <s v="Dinner Primi"/>
    <d v="1899-12-30T00:04:09"/>
    <n v="40.736896999999999"/>
    <n v="-73.987464308738694"/>
    <n v="40.732188000000001"/>
    <n v="-73.983056000000005"/>
    <d v="2014-10-09T19:59:58"/>
    <d v="2014-10-09T20:26:41"/>
    <d v="2014-10-09T20:38:01"/>
    <d v="2014-10-09T20:49:12"/>
    <n v="3.4193842591776047E-2"/>
    <n v="6.4504160281015927E-3"/>
    <d v="1899-12-30T00:33:55"/>
  </r>
  <r>
    <n v="1470626"/>
    <n v="106507"/>
    <n v="166448"/>
    <s v="car"/>
    <s v="Starbucks"/>
    <x v="19"/>
    <m/>
    <m/>
    <m/>
    <m/>
    <n v="40.765868987071102"/>
    <n v="-73.963543375904194"/>
    <n v="40.765340299999998"/>
    <n v="-73.961782200000002"/>
    <d v="2014-10-27T21:09:27"/>
    <m/>
    <m/>
    <d v="2014-10-27T21:26:52"/>
    <n v="1.2099699073587544E-2"/>
    <n v="1.8388177138206365E-3"/>
    <n v="-41939.881557060187"/>
  </r>
  <r>
    <n v="1392181"/>
    <n v="62929"/>
    <n v="3296"/>
    <s v="bicycle"/>
    <s v="La Esquina Taqueria"/>
    <x v="8"/>
    <s v="Pollo Rostizado"/>
    <n v="1"/>
    <s v="Tacos"/>
    <d v="1899-12-30T00:13:32"/>
    <n v="40.721353749744097"/>
    <n v="-73.997525293959001"/>
    <n v="40.721722999999997"/>
    <n v="-74.004688000000002"/>
    <d v="2014-10-18T20:16:31"/>
    <d v="2014-10-18T20:14:04"/>
    <d v="2014-10-18T20:43:48"/>
    <d v="2014-10-18T20:48:49"/>
    <n v="2.2432731479057111E-2"/>
    <n v="7.1722174800596507E-3"/>
    <d v="1899-12-30T00:13:44"/>
  </r>
  <r>
    <n v="1388440"/>
    <n v="325272"/>
    <n v="161485"/>
    <s v="bicycle"/>
    <s v="Shake Shack"/>
    <x v="2"/>
    <s v="'Shroom Burger"/>
    <n v="1"/>
    <s v="Burgers"/>
    <m/>
    <n v="40.758456774983799"/>
    <n v="-73.989140466129399"/>
    <n v="40.767012200000003"/>
    <n v="-73.981408200000004"/>
    <d v="2014-10-18T13:55:49"/>
    <d v="2014-10-18T13:58:00"/>
    <d v="2014-10-18T14:32:21"/>
    <d v="2014-10-18T14:43:14"/>
    <n v="3.2924884260864928E-2"/>
    <n v="1.1531835790700828E-2"/>
    <d v="1899-12-30T00:36:32"/>
  </r>
  <r>
    <n v="1474791"/>
    <n v="66222"/>
    <n v="175485"/>
    <s v="bicycle"/>
    <s v="Shake Shack"/>
    <x v="2"/>
    <s v="Fries"/>
    <n v="1"/>
    <s v="Fries"/>
    <m/>
    <n v="40.779126065705498"/>
    <n v="-73.954904894578206"/>
    <n v="40.781605900000002"/>
    <n v="-73.947407999999996"/>
    <d v="2014-10-28T17:56:31"/>
    <d v="2014-10-28T17:58:12"/>
    <d v="2014-10-28T18:10:02"/>
    <d v="2014-10-28T18:14:56"/>
    <n v="1.2794189817213919E-2"/>
    <n v="7.8963919890669906E-3"/>
    <d v="1899-12-30T00:13:31"/>
  </r>
  <r>
    <n v="1333886"/>
    <n v="58800"/>
    <n v="139995"/>
    <s v="bicycle"/>
    <s v="Mamoun's Falafel"/>
    <x v="22"/>
    <s v="Hummus"/>
    <n v="1"/>
    <s v="Vegetarian"/>
    <m/>
    <n v="40.730178000000002"/>
    <n v="-74.000322400000002"/>
    <n v="40.718874999999997"/>
    <n v="-74.003641000000002"/>
    <d v="2014-10-10T20:51:05"/>
    <d v="2014-10-10T20:54:49"/>
    <d v="2014-10-10T21:16:14"/>
    <d v="2014-10-10T21:28:54"/>
    <n v="2.6260601851390675E-2"/>
    <n v="1.178010674655019E-2"/>
    <d v="1899-12-30T00:25:09"/>
  </r>
  <r>
    <n v="1388936"/>
    <n v="125712"/>
    <n v="169794"/>
    <s v="bicycle"/>
    <s v="Nespresso Boutique"/>
    <x v="8"/>
    <m/>
    <m/>
    <m/>
    <m/>
    <n v="40.765499722345901"/>
    <n v="-73.969954543451905"/>
    <n v="40.763307099999999"/>
    <n v="-73.970145799999997"/>
    <d v="2014-10-18T14:55:13"/>
    <m/>
    <m/>
    <d v="2014-10-18T15:28:17"/>
    <n v="2.2961377311730757E-2"/>
    <n v="2.2009479364438539E-3"/>
    <n v="-41930.621679733798"/>
  </r>
  <r>
    <n v="1480958"/>
    <n v="123977"/>
    <n v="167596"/>
    <s v="bicycle"/>
    <s v="Vezzo Thin Crust Pizza"/>
    <x v="16"/>
    <s v="Regular Crust (16&quot; Large Pie)"/>
    <n v="1"/>
    <s v="Custom Pies"/>
    <d v="1899-12-30T00:14:29"/>
    <n v="40.744489278379298"/>
    <n v="-73.981322050094604"/>
    <n v="40.713650199999996"/>
    <n v="-73.979181400000002"/>
    <d v="2014-10-29T18:26:17"/>
    <d v="2014-10-29T18:46:21"/>
    <d v="2014-10-29T19:01:50"/>
    <d v="2014-10-29T19:25:24"/>
    <n v="4.1061307871132158E-2"/>
    <n v="3.0913284168981914E-2"/>
    <d v="1899-12-30T00:21:04"/>
  </r>
  <r>
    <n v="1288262"/>
    <n v="81828"/>
    <n v="139995"/>
    <s v="bicycle"/>
    <s v="La Esquina Taqueria"/>
    <x v="8"/>
    <s v="Elotes Callejeros"/>
    <n v="1"/>
    <s v="Sides"/>
    <d v="1899-12-30T00:06:51"/>
    <n v="40.721353749744097"/>
    <n v="-73.997525293959001"/>
    <n v="40.725307029702698"/>
    <n v="-73.994452422404095"/>
    <d v="2014-10-03T19:18:56"/>
    <d v="2014-10-03T19:42:00"/>
    <d v="2014-10-03T19:52:37"/>
    <d v="2014-10-03T19:57:12"/>
    <n v="2.657237268431345E-2"/>
    <n v="5.0070911739281245E-3"/>
    <d v="1899-12-30T00:26:49"/>
  </r>
  <r>
    <n v="1368294"/>
    <n v="56933"/>
    <n v="32812"/>
    <s v="car"/>
    <s v="Momofuku Noodle Bar"/>
    <x v="8"/>
    <s v="Pork Bun"/>
    <n v="1"/>
    <s v="Buns"/>
    <m/>
    <n v="40.729110403548901"/>
    <n v="-73.984245455566395"/>
    <n v="40.779429899999997"/>
    <n v="-73.957233900000006"/>
    <d v="2014-10-15T18:37:31"/>
    <m/>
    <m/>
    <d v="2014-10-15T19:43:39"/>
    <n v="4.5930752312415279E-2"/>
    <n v="5.7111083488303134E-2"/>
    <n v="-41927.776051782406"/>
  </r>
  <r>
    <n v="1440687"/>
    <n v="355759"/>
    <n v="23359"/>
    <s v="bicycle"/>
    <s v="Pinto Nouveau Thai Bistro"/>
    <x v="44"/>
    <s v="Calamari"/>
    <n v="1"/>
    <s v="Appetizers"/>
    <d v="1899-12-30T00:03:07"/>
    <n v="40.733176999999998"/>
    <n v="-74.005532000000002"/>
    <n v="40.744990610698203"/>
    <n v="-74.005595646117797"/>
    <d v="2014-10-24T20:19:24"/>
    <d v="2014-10-24T20:43:14"/>
    <d v="2014-10-24T20:53:35"/>
    <d v="2014-10-24T21:04:29"/>
    <n v="3.1312175924540497E-2"/>
    <n v="1.181378214447233E-2"/>
    <d v="1899-12-30T00:31:05"/>
  </r>
  <r>
    <n v="1305945"/>
    <n v="81123"/>
    <n v="154545"/>
    <s v="bicycle"/>
    <s v="Mighty Quinn's BBQ"/>
    <x v="10"/>
    <s v="Pulled Pork"/>
    <n v="1"/>
    <s v="Meats"/>
    <m/>
    <n v="40.727518945156902"/>
    <n v="-73.988671302795396"/>
    <n v="40.739437000000002"/>
    <n v="-73.992512000000005"/>
    <d v="2014-10-05T22:39:44"/>
    <d v="2014-10-05T22:40:04"/>
    <d v="2014-10-05T22:55:55"/>
    <d v="2014-10-05T23:08:23"/>
    <n v="1.9899803235603031E-2"/>
    <n v="1.2521620752148651E-2"/>
    <d v="1899-12-30T00:16:11"/>
  </r>
  <r>
    <n v="1287237"/>
    <n v="103416"/>
    <n v="132738"/>
    <s v="bicycle"/>
    <s v="Trader Joe's"/>
    <x v="17"/>
    <s v="Green Seedless Grapes"/>
    <n v="1"/>
    <s v="Fruits &amp; Vegetables"/>
    <m/>
    <n v="40.74174"/>
    <n v="-73.993650000000002"/>
    <n v="40.745455399999997"/>
    <n v="-73.976923499999998"/>
    <d v="2014-10-03T17:40:31"/>
    <d v="2014-10-03T17:48:36"/>
    <d v="2014-10-03T18:53:51"/>
    <d v="2014-10-03T19:14:48"/>
    <n v="6.5473379632749129E-2"/>
    <n v="1.7134176356338921E-2"/>
    <d v="1899-12-30T01:13:20"/>
  </r>
  <r>
    <n v="1342370"/>
    <n v="373883"/>
    <n v="161440"/>
    <s v="car"/>
    <s v="Duane Reade"/>
    <x v="15"/>
    <m/>
    <m/>
    <m/>
    <m/>
    <n v="40.739669913434199"/>
    <n v="-73.995310138486801"/>
    <n v="40.756909806432198"/>
    <n v="-73.965549284034296"/>
    <d v="2014-10-11T21:55:17"/>
    <d v="2014-10-11T22:08:04"/>
    <d v="2014-10-11T22:17:49"/>
    <d v="2014-10-11T23:04:27"/>
    <n v="4.8041076392109971E-2"/>
    <n v="3.4393638486290325E-2"/>
    <d v="1899-12-30T00:22:32"/>
  </r>
  <r>
    <n v="1470642"/>
    <n v="111607"/>
    <n v="84770"/>
    <s v="bicycle"/>
    <s v="16 Handles - Chelsea"/>
    <x v="11"/>
    <s v="Euro Tart"/>
    <n v="1"/>
    <s v="Tart"/>
    <m/>
    <n v="40.742824088526397"/>
    <n v="-74.000274117084899"/>
    <n v="40.754938699999997"/>
    <n v="-73.994429400000001"/>
    <d v="2014-10-27T21:11:24"/>
    <d v="2014-10-27T21:13:54"/>
    <d v="2014-10-27T21:39:14"/>
    <d v="2014-10-27T21:49:03"/>
    <n v="2.6144143514102325E-2"/>
    <n v="1.3450818895471013E-2"/>
    <d v="1899-12-30T00:27:50"/>
  </r>
  <r>
    <n v="1374830"/>
    <n v="58201"/>
    <n v="20962"/>
    <s v="walker"/>
    <s v="Dinosaur Bar-B-Que"/>
    <x v="10"/>
    <s v="Jumbo BBQ Chicken Wings"/>
    <n v="1"/>
    <s v="Small &amp; Shared Plates"/>
    <d v="1899-12-30T00:08:56"/>
    <n v="40.818082099999998"/>
    <n v="-73.960937299999998"/>
    <n v="40.772258999999998"/>
    <n v="-73.953333000000001"/>
    <d v="2014-10-16T18:18:54"/>
    <d v="2014-10-16T18:29:51"/>
    <d v="2014-10-16T18:58:44"/>
    <d v="2014-10-16T19:26:30"/>
    <n v="4.6944236106355675E-2"/>
    <n v="4.64497779553351E-2"/>
    <d v="1899-12-30T00:30:54"/>
  </r>
  <r>
    <n v="1301755"/>
    <n v="125123"/>
    <n v="145255"/>
    <s v="bicycle"/>
    <s v="Duane Reade"/>
    <x v="15"/>
    <m/>
    <m/>
    <m/>
    <m/>
    <n v="40.745260824255702"/>
    <n v="-73.991149479360601"/>
    <n v="40.746764400000004"/>
    <n v="-73.990301400000007"/>
    <d v="2014-10-05T16:32:01"/>
    <m/>
    <m/>
    <d v="2014-10-05T16:40:55"/>
    <n v="6.1703009268967435E-3"/>
    <n v="1.7262614578092545E-3"/>
    <n v="-41917.688905937503"/>
  </r>
  <r>
    <n v="1481272"/>
    <n v="387102"/>
    <n v="142394"/>
    <s v="bicycle"/>
    <s v="Vanessa's Dumplings"/>
    <x v="30"/>
    <s v="Vegetable Dumplings"/>
    <n v="1"/>
    <s v="Bolied"/>
    <d v="1899-12-30T00:23:23"/>
    <n v="40.732935902065101"/>
    <n v="-73.986443521670196"/>
    <n v="40.743824515574403"/>
    <n v="-73.992554449633701"/>
    <d v="2014-10-29T19:04:55"/>
    <d v="2014-10-29T19:29:25"/>
    <d v="2014-10-29T19:46:59"/>
    <d v="2014-10-29T19:57:18"/>
    <n v="3.6378506942128297E-2"/>
    <n v="1.2486206178423036E-2"/>
    <d v="1899-12-30T00:18:41"/>
  </r>
  <r>
    <n v="1479736"/>
    <n v="98399"/>
    <n v="132725"/>
    <s v="bicycle"/>
    <s v="Pinkberry"/>
    <x v="43"/>
    <m/>
    <m/>
    <m/>
    <m/>
    <n v="40.775133509056303"/>
    <n v="-73.953779854607603"/>
    <n v="40.768773899999999"/>
    <n v="-73.952592300000006"/>
    <d v="2014-10-29T15:08:27"/>
    <d v="2014-10-29T15:14:28"/>
    <d v="2014-10-29T15:21:03"/>
    <d v="2014-10-29T15:28:41"/>
    <n v="1.4051319441932719E-2"/>
    <n v="6.4695373323790852E-3"/>
    <d v="1899-12-30T00:12:36"/>
  </r>
  <r>
    <n v="1332835"/>
    <n v="371818"/>
    <n v="95942"/>
    <s v="car"/>
    <s v="Postmates Liquor Store"/>
    <x v="36"/>
    <s v="$20 Old Fashioned Bitters &amp; Bourbon"/>
    <n v="1"/>
    <s v="Old Fashioned On-Demand"/>
    <m/>
    <n v="40.779598"/>
    <n v="-73.947388000000004"/>
    <n v="40.765870999999997"/>
    <n v="-73.955046699999997"/>
    <d v="2014-10-10T19:13:15"/>
    <d v="2014-10-10T19:34:39"/>
    <d v="2014-10-10T19:38:00"/>
    <d v="2014-10-10T19:53:44"/>
    <n v="2.8114687498600688E-2"/>
    <n v="1.5718976260875803E-2"/>
    <d v="1899-12-30T00:24:44"/>
  </r>
  <r>
    <n v="1416324"/>
    <n v="51406"/>
    <n v="142394"/>
    <s v="bicycle"/>
    <s v="Bed Bath &amp; Beyond"/>
    <x v="52"/>
    <m/>
    <m/>
    <m/>
    <m/>
    <n v="40.760664671931103"/>
    <n v="-73.961006400235703"/>
    <n v="40.753483000000003"/>
    <n v="-73.971473000000003"/>
    <d v="2014-10-21T19:49:13"/>
    <d v="2014-10-21T19:54:25"/>
    <d v="2014-10-21T20:08:15"/>
    <d v="2014-10-21T20:17:06"/>
    <n v="1.9368287037650589E-2"/>
    <n v="1.2693546484414425E-2"/>
    <d v="1899-12-30T00:19:02"/>
  </r>
  <r>
    <n v="1374289"/>
    <n v="186454"/>
    <n v="81285"/>
    <s v="bicycle"/>
    <s v="Shake Shack"/>
    <x v="2"/>
    <s v="Shack Stack"/>
    <n v="1"/>
    <s v="Burgers"/>
    <m/>
    <n v="40.780825773220101"/>
    <n v="-73.976483345031696"/>
    <n v="40.765640832873203"/>
    <n v="-73.971787332112498"/>
    <d v="2014-10-16T16:29:26"/>
    <m/>
    <m/>
    <d v="2014-10-16T16:56:57"/>
    <n v="1.9105081017187331E-2"/>
    <n v="1.589449435106819E-2"/>
    <n v="-41928.687108819446"/>
  </r>
  <r>
    <n v="1312557"/>
    <n v="366315"/>
    <n v="153766"/>
    <s v="bicycle"/>
    <s v="sweetgreen"/>
    <x v="20"/>
    <s v="Organic Lentil + Chickpea Soup"/>
    <n v="1"/>
    <s v="Soup"/>
    <d v="1899-12-30T00:02:45"/>
    <n v="40.721323186970601"/>
    <n v="-74.009732007980304"/>
    <n v="40.7095724782437"/>
    <n v="-74.008973861910604"/>
    <d v="2014-10-07T10:54:43"/>
    <d v="2014-10-07T11:03:48"/>
    <d v="2014-10-07T11:18:53"/>
    <d v="2014-10-07T11:27:49"/>
    <n v="2.2989791672443971E-2"/>
    <n v="1.1775140807967223E-2"/>
    <d v="1899-12-30T00:21:25"/>
  </r>
  <r>
    <n v="1397032"/>
    <n v="299086"/>
    <n v="164384"/>
    <s v="car"/>
    <s v="Trader Joe's"/>
    <x v="17"/>
    <s v="Organic Tomato Paste"/>
    <n v="1"/>
    <s v="Grains, Pasta &amp; Sides"/>
    <m/>
    <n v="40.778503999999998"/>
    <n v="-73.982091999999994"/>
    <n v="40.784081"/>
    <n v="-73.949398000000002"/>
    <d v="2014-10-19T12:22:22"/>
    <d v="2014-10-19T13:00:39"/>
    <d v="2014-10-19T14:18:28"/>
    <d v="2014-10-19T14:41:56"/>
    <n v="9.6917523151205387E-2"/>
    <n v="3.316625642124113E-2"/>
    <d v="1899-12-30T01:56:06"/>
  </r>
  <r>
    <n v="1462190"/>
    <n v="358141"/>
    <n v="158758"/>
    <s v="car"/>
    <s v="Trader Joe's"/>
    <x v="17"/>
    <s v="Tomato Pesto Flatbread"/>
    <n v="1"/>
    <s v="Frozen Foods"/>
    <m/>
    <n v="40.733633781778998"/>
    <n v="-73.987769236059194"/>
    <n v="40.729466100000003"/>
    <n v="-73.978780099999994"/>
    <d v="2014-10-26T19:07:11"/>
    <d v="2014-10-26T20:12:52"/>
    <d v="2014-10-26T21:06:44"/>
    <d v="2014-10-26T21:13:16"/>
    <n v="8.7554270830878522E-2"/>
    <n v="9.9082863554582502E-3"/>
    <d v="1899-12-30T01:59:33"/>
  </r>
  <r>
    <n v="1349047"/>
    <n v="172730"/>
    <n v="31156"/>
    <s v="bicycle"/>
    <s v="One Lucky Duck - Juice &amp; Takeaway"/>
    <x v="26"/>
    <s v="Spanking"/>
    <n v="1"/>
    <s v="Shakes"/>
    <d v="1899-12-30T00:03:31"/>
    <n v="40.735725000000002"/>
    <n v="-73.987126466589601"/>
    <n v="40.7168165"/>
    <n v="-74.005652499999997"/>
    <d v="2014-10-12T19:07:40"/>
    <d v="2014-10-12T19:09:40"/>
    <d v="2014-10-12T19:22:00"/>
    <d v="2014-10-12T19:39:13"/>
    <n v="2.1908981485466938E-2"/>
    <n v="2.6471593948479526E-2"/>
    <d v="1899-12-30T00:10:48"/>
  </r>
  <r>
    <n v="1325685"/>
    <n v="102109"/>
    <n v="79847"/>
    <s v="bicycle"/>
    <s v="BLT Prime"/>
    <x v="42"/>
    <s v="Carrot Cake"/>
    <n v="1"/>
    <s v="Desserts"/>
    <d v="1899-12-30T00:19:46"/>
    <n v="40.739305727276097"/>
    <n v="-73.9862598722017"/>
    <n v="40.743738999999998"/>
    <n v="-74.006285000000005"/>
    <d v="2014-10-09T20:11:43"/>
    <d v="2014-10-09T20:43:37"/>
    <d v="2014-10-09T20:57:58"/>
    <d v="2014-10-09T21:09:04"/>
    <n v="3.9832800925069023E-2"/>
    <n v="2.0509989039074562E-2"/>
    <d v="1899-12-30T00:26:30"/>
  </r>
  <r>
    <n v="1463937"/>
    <n v="399478"/>
    <n v="161459"/>
    <s v="bicycle"/>
    <s v="Shake Shack"/>
    <x v="2"/>
    <s v="Shack Burger"/>
    <n v="1"/>
    <s v="Burgers"/>
    <m/>
    <n v="40.7152793278103"/>
    <n v="-74.014860391616807"/>
    <n v="40.720513387627598"/>
    <n v="-74.005597899120801"/>
    <d v="2014-10-26T20:35:20"/>
    <d v="2014-10-26T20:41:56"/>
    <d v="2014-10-26T21:02:56"/>
    <d v="2014-10-26T21:18:11"/>
    <n v="2.9756805561191868E-2"/>
    <n v="1.0639038932611424E-2"/>
    <d v="1899-12-30T00:27:36"/>
  </r>
  <r>
    <n v="1314718"/>
    <n v="338878"/>
    <n v="93783"/>
    <s v="bicycle"/>
    <s v="Red Bamboo"/>
    <x v="26"/>
    <s v="French Fries"/>
    <n v="1"/>
    <s v="Sides"/>
    <d v="1899-12-30T00:03:56"/>
    <n v="40.731383000000001"/>
    <n v="-74.000286000000003"/>
    <n v="40.720833599999999"/>
    <n v="-73.980087900000001"/>
    <d v="2014-10-07T19:10:43"/>
    <d v="2014-10-07T19:11:03"/>
    <d v="2014-10-07T19:24:27"/>
    <d v="2014-10-07T19:37:25"/>
    <n v="1.8541932869993616E-2"/>
    <n v="2.2787125399446877E-2"/>
    <d v="1899-12-30T00:09:49"/>
  </r>
  <r>
    <n v="1467280"/>
    <n v="397537"/>
    <n v="172700"/>
    <s v="bicycle"/>
    <s v="The Smile"/>
    <x v="0"/>
    <s v="Stewed Plums"/>
    <n v="1"/>
    <s v="Breakfast (M-F: 8am to 4:30pm)"/>
    <d v="1899-12-30T00:09:58"/>
    <n v="40.726413182830903"/>
    <n v="-73.993821144104004"/>
    <n v="40.702731900000003"/>
    <n v="-74.012755499999997"/>
    <d v="2014-10-27T10:04:47"/>
    <d v="2014-10-27T10:09:43"/>
    <d v="2014-10-27T10:29:04"/>
    <d v="2014-10-27T10:52:28"/>
    <n v="3.3119930551038124E-2"/>
    <n v="3.0320174631970894E-2"/>
    <d v="1899-12-30T00:14:19"/>
  </r>
  <r>
    <n v="1387821"/>
    <n v="64401"/>
    <n v="169794"/>
    <s v="bicycle"/>
    <s v="The Meatball Shop"/>
    <x v="16"/>
    <s v="Market Salad"/>
    <n v="1"/>
    <s v="Green Market"/>
    <d v="1899-12-30T00:02:46"/>
    <n v="40.771491247520302"/>
    <n v="-73.956334145089798"/>
    <n v="40.785964"/>
    <n v="-73.95581"/>
    <d v="2014-10-18T12:14:44"/>
    <d v="2014-10-18T12:19:27"/>
    <d v="2014-10-18T12:37:45"/>
    <d v="2014-10-18T12:51:49"/>
    <n v="2.5757835646800231E-2"/>
    <n v="1.4482240586793045E-2"/>
    <d v="1899-12-30T00:20:15"/>
  </r>
  <r>
    <n v="1359462"/>
    <n v="80466"/>
    <n v="139444"/>
    <s v="bicycle"/>
    <s v="J. G. Melon"/>
    <x v="2"/>
    <s v="Cottage Fried Potatoes"/>
    <n v="2"/>
    <s v="Main Menu"/>
    <d v="1899-12-30T00:02:30"/>
    <n v="40.7711352092903"/>
    <n v="-73.959623103066605"/>
    <n v="40.767122950607103"/>
    <n v="-73.969561745999997"/>
    <d v="2014-10-14T00:11:08"/>
    <m/>
    <m/>
    <d v="2014-10-14T00:37:41"/>
    <n v="1.8431064811011311E-2"/>
    <n v="1.0717968235554237E-2"/>
    <n v="-41926.009471064819"/>
  </r>
  <r>
    <n v="1278356"/>
    <n v="356762"/>
    <n v="62334"/>
    <s v="bicycle"/>
    <s v="Best Buy"/>
    <x v="41"/>
    <m/>
    <m/>
    <m/>
    <m/>
    <n v="40.742607512327098"/>
    <n v="-73.992705345153794"/>
    <n v="40.7455085"/>
    <n v="-73.990542899999994"/>
    <d v="2014-10-02T11:53:14"/>
    <d v="2014-10-02T12:00:08"/>
    <d v="2014-10-02T12:24:49"/>
    <d v="2014-10-02T12:31:59"/>
    <n v="2.6908703701337799E-2"/>
    <n v="3.6182728644373685E-3"/>
    <d v="1899-12-30T00:31:35"/>
  </r>
  <r>
    <n v="1302442"/>
    <n v="81110"/>
    <n v="40526"/>
    <s v="bicycle"/>
    <s v="Han Dynasty"/>
    <x v="30"/>
    <s v="Cumin Style"/>
    <n v="1"/>
    <s v="Entrees"/>
    <d v="1899-12-30T00:07:11"/>
    <n v="40.732213000000002"/>
    <n v="-73.988072000000003"/>
    <n v="40.742733100000002"/>
    <n v="-73.980743099999998"/>
    <d v="2014-10-05T17:53:16"/>
    <d v="2014-10-05T17:57:29"/>
    <d v="2014-10-05T18:23:49"/>
    <d v="2014-10-05T18:34:28"/>
    <n v="2.8609907407371793E-2"/>
    <n v="1.2821282276749207E-2"/>
    <d v="1899-12-30T00:23:21"/>
  </r>
  <r>
    <n v="1469701"/>
    <n v="378482"/>
    <n v="129310"/>
    <s v="bicycle"/>
    <s v="Chipotle Mexican Grill $1.99 Delivery"/>
    <x v="9"/>
    <s v="Soda"/>
    <n v="1"/>
    <s v="Drinks"/>
    <m/>
    <n v="40.725928672086098"/>
    <n v="-73.996394764442996"/>
    <n v="40.732915900000002"/>
    <n v="-73.9877015"/>
    <d v="2014-10-27T18:54:13"/>
    <m/>
    <m/>
    <d v="2014-10-27T19:20:48"/>
    <n v="1.846047453727806E-2"/>
    <n v="1.1153214809941437E-2"/>
    <n v="-41939.787647175923"/>
  </r>
  <r>
    <n v="1362490"/>
    <n v="135769"/>
    <n v="44356"/>
    <s v="bicycle"/>
    <s v="Blue Ribbon Sushi"/>
    <x v="4"/>
    <s v="Negi Hama"/>
    <n v="1"/>
    <s v="Maki (Special Rolls)"/>
    <d v="1899-12-30T00:04:52"/>
    <n v="40.7261096570601"/>
    <n v="-74.002491863200504"/>
    <n v="40.738011"/>
    <n v="-74.008552600000002"/>
    <d v="2014-10-14T19:04:55"/>
    <d v="2014-10-14T19:29:10"/>
    <d v="2014-10-14T19:37:26"/>
    <d v="2014-10-14T19:48:05"/>
    <n v="2.997413193952525E-2"/>
    <n v="1.3355691458172498E-2"/>
    <d v="1899-12-30T00:27:38"/>
  </r>
  <r>
    <n v="1350821"/>
    <n v="50320"/>
    <n v="59348"/>
    <s v="walker"/>
    <s v="Lychee House"/>
    <x v="30"/>
    <m/>
    <m/>
    <m/>
    <d v="1899-12-30T00:05:21"/>
    <n v="40.759216000000002"/>
    <n v="-73.969631800000002"/>
    <n v="40.730168999999997"/>
    <n v="-73.993048999999999"/>
    <d v="2014-10-12T21:04:40"/>
    <d v="2014-10-12T21:12:01"/>
    <d v="2014-10-12T21:18:51"/>
    <d v="2014-10-12T21:34:43"/>
    <n v="2.0871250002528541E-2"/>
    <n v="3.7310768751664662E-2"/>
    <d v="1899-12-30T00:08:51"/>
  </r>
  <r>
    <n v="1432042"/>
    <n v="291891"/>
    <n v="150260"/>
    <s v="bicycle"/>
    <s v="The Kati Roll Company"/>
    <x v="5"/>
    <s v="Unda Aloo Roll"/>
    <n v="1"/>
    <s v="Rolls"/>
    <d v="1899-12-30T00:08:56"/>
    <n v="40.752767603754798"/>
    <n v="-73.984937667846694"/>
    <n v="40.7403993"/>
    <n v="-73.984299500000006"/>
    <d v="2014-10-23T19:49:46"/>
    <d v="2014-10-23T20:19:08"/>
    <d v="2014-10-23T20:26:58"/>
    <d v="2014-10-23T20:38:48"/>
    <n v="3.4052384260576218E-2"/>
    <n v="1.238475659718386E-2"/>
    <d v="1899-12-30T00:28:16"/>
  </r>
  <r>
    <n v="1348349"/>
    <n v="125565"/>
    <n v="120179"/>
    <s v="car"/>
    <s v="Dinosaur Bar-B-Que"/>
    <x v="10"/>
    <s v="Deluxe"/>
    <n v="1"/>
    <s v="Family Stylin' Package Deals"/>
    <d v="1899-12-30T00:32:25"/>
    <n v="40.818082099999998"/>
    <n v="-73.960937299999998"/>
    <n v="40.7552588"/>
    <n v="-73.967723199999995"/>
    <d v="2014-10-12T18:03:24"/>
    <d v="2014-10-12T18:53:17"/>
    <d v="2014-10-12T19:03:19"/>
    <d v="2014-10-12T19:30:14"/>
    <n v="6.0299293982097879E-2"/>
    <n v="6.3188728913467718E-2"/>
    <d v="1899-12-30T00:27:30"/>
  </r>
  <r>
    <n v="1272372"/>
    <n v="55334"/>
    <n v="99219"/>
    <s v="bicycle"/>
    <s v="Dudley's"/>
    <x v="0"/>
    <m/>
    <m/>
    <m/>
    <d v="1899-12-30T00:12:02"/>
    <n v="40.717973009243103"/>
    <n v="-73.990387916564899"/>
    <n v="40.723323999999998"/>
    <n v="-73.991335000000007"/>
    <d v="2014-10-01T10:07:08"/>
    <d v="2014-10-01T10:10:28"/>
    <d v="2014-10-01T10:32:19"/>
    <d v="2014-10-01T10:38:36"/>
    <n v="2.1850196753803175E-2"/>
    <n v="5.4341576268482393E-3"/>
    <d v="1899-12-30T00:13:09"/>
  </r>
  <r>
    <n v="1315357"/>
    <n v="58898"/>
    <n v="72480"/>
    <s v="car"/>
    <s v="Whole Foods Market"/>
    <x v="17"/>
    <s v="Turkey Burgers"/>
    <n v="1"/>
    <s v="Chicken &amp; Turkey"/>
    <m/>
    <n v="40.723954999999997"/>
    <n v="-73.991828999999996"/>
    <n v="40.729953600000002"/>
    <n v="-73.986349799999999"/>
    <d v="2014-10-07T20:35:39"/>
    <d v="2014-10-07T21:16:04"/>
    <d v="2014-10-07T22:22:24"/>
    <d v="2014-10-07T22:30:30"/>
    <n v="7.9758194442547392E-2"/>
    <n v="8.1243359482496922E-3"/>
    <d v="1899-12-30T01:46:45"/>
  </r>
  <r>
    <n v="1422918"/>
    <n v="52327"/>
    <n v="19432"/>
    <s v="car"/>
    <s v="Sushi of Gari Tribeca"/>
    <x v="4"/>
    <s v="Akadashi"/>
    <n v="1"/>
    <s v="Soup"/>
    <d v="1899-12-30T00:10:01"/>
    <n v="40.716725764782701"/>
    <n v="-74.008250645521898"/>
    <n v="40.724423299999998"/>
    <n v="-73.985305199999999"/>
    <d v="2014-10-22T18:34:50"/>
    <d v="2014-10-22T18:42:36"/>
    <d v="2014-10-22T19:06:26"/>
    <d v="2014-10-22T19:22:07"/>
    <n v="3.2835358797456138E-2"/>
    <n v="2.4202180038581884E-2"/>
    <d v="1899-12-30T00:21:36"/>
  </r>
  <r>
    <n v="1478620"/>
    <n v="77857"/>
    <n v="99499"/>
    <s v="bicycle"/>
    <s v="Shake Shack"/>
    <x v="2"/>
    <s v="SmokeShack"/>
    <n v="1"/>
    <s v="Burgers"/>
    <m/>
    <n v="40.779126065705498"/>
    <n v="-73.954904894578206"/>
    <n v="40.784046799999999"/>
    <n v="-73.957091500000004"/>
    <d v="2014-10-29T11:14:30"/>
    <d v="2014-10-29T11:34:22"/>
    <d v="2014-10-29T11:51:13"/>
    <d v="2014-10-29T11:59:14"/>
    <n v="3.1055034720338881E-2"/>
    <n v="5.3846884095289154E-3"/>
    <d v="1899-12-30T00:36:43"/>
  </r>
  <r>
    <n v="1361282"/>
    <n v="378200"/>
    <n v="112851"/>
    <s v="walker"/>
    <s v="Two Little Red Hens"/>
    <x v="7"/>
    <m/>
    <m/>
    <m/>
    <m/>
    <n v="40.777608042405603"/>
    <n v="-73.9520061813475"/>
    <n v="40.759030699999997"/>
    <n v="-73.994566500000005"/>
    <d v="2014-10-14T15:16:37"/>
    <d v="2014-10-14T15:31:23"/>
    <d v="2014-10-14T15:52:13"/>
    <d v="2014-10-14T16:16:18"/>
    <n v="4.1456331018707715E-2"/>
    <n v="4.6438113383921314E-2"/>
    <d v="1899-12-30T00:35:37"/>
  </r>
  <r>
    <n v="1388696"/>
    <n v="294992"/>
    <n v="151208"/>
    <s v="bicycle"/>
    <s v="Levain Bakery"/>
    <x v="7"/>
    <s v="Oatmeal Raisin"/>
    <n v="1"/>
    <s v="Cookies"/>
    <m/>
    <n v="40.779930093814997"/>
    <n v="-73.980334997177096"/>
    <n v="40.735546399999997"/>
    <n v="-73.979012800000007"/>
    <d v="2014-10-18T14:31:29"/>
    <d v="2014-10-18T14:46:23"/>
    <d v="2014-10-18T15:16:20"/>
    <d v="2014-10-18T15:38:42"/>
    <n v="4.6678009261086117E-2"/>
    <n v="4.4403383677809591E-2"/>
    <d v="1899-12-30T00:44:51"/>
  </r>
  <r>
    <n v="1341401"/>
    <n v="152061"/>
    <n v="139613"/>
    <s v="car"/>
    <s v="Pizza Hut"/>
    <x v="1"/>
    <s v="Medium Create Your Own"/>
    <n v="1"/>
    <s v="Medium Pizzas"/>
    <m/>
    <n v="40.74962"/>
    <n v="-73.991614999999996"/>
    <n v="40.732152999999997"/>
    <n v="-74.002094"/>
    <d v="2014-10-11T20:21:49"/>
    <d v="2014-10-11T20:47:04"/>
    <d v="2014-10-11T21:34:24"/>
    <d v="2014-10-11T21:46:46"/>
    <n v="5.8987905089452397E-2"/>
    <n v="2.0369229980541671E-2"/>
    <d v="1899-12-30T01:12:35"/>
  </r>
  <r>
    <n v="1375042"/>
    <n v="80218"/>
    <n v="157086"/>
    <s v="car"/>
    <s v="Momoya"/>
    <x v="6"/>
    <s v="Hamachi"/>
    <n v="2"/>
    <s v="A La Carte Sushi or Sashimi"/>
    <d v="1899-12-30T00:05:19"/>
    <n v="40.784077256376399"/>
    <n v="-73.9776224098444"/>
    <n v="40.781932599999998"/>
    <n v="-73.957567699999998"/>
    <d v="2014-10-16T18:48:51"/>
    <d v="2014-10-16T18:55:49"/>
    <d v="2014-10-16T19:04:39"/>
    <d v="2014-10-16T19:21:15"/>
    <n v="2.2499259262986016E-2"/>
    <n v="2.0169058924897617E-2"/>
    <d v="1899-12-30T00:10:29"/>
  </r>
  <r>
    <n v="1301365"/>
    <n v="325272"/>
    <n v="152111"/>
    <s v="car"/>
    <s v="Luke's Lobster"/>
    <x v="23"/>
    <s v="New England Clam Chowder"/>
    <n v="1"/>
    <s v="Soups"/>
    <d v="1899-12-30T00:04:27"/>
    <n v="40.7748328109124"/>
    <n v="-73.954474395363405"/>
    <n v="40.767012200000003"/>
    <n v="-73.981408200000004"/>
    <d v="2014-10-05T15:47:28"/>
    <d v="2014-10-05T16:12:40"/>
    <d v="2014-10-05T16:16:01"/>
    <d v="2014-10-05T17:04:19"/>
    <n v="5.3365381943876855E-2"/>
    <n v="2.8046243727914266E-2"/>
    <d v="1899-12-30T00:24:06"/>
  </r>
  <r>
    <n v="1360025"/>
    <n v="377956"/>
    <n v="49875"/>
    <s v="bicycle"/>
    <s v="Doughnut Plant LES, Inc."/>
    <x v="32"/>
    <s v="Peanut Butter &amp; Jam"/>
    <n v="3"/>
    <s v="Filled Square Dougnuts"/>
    <m/>
    <n v="40.716240933766798"/>
    <n v="-73.988682031631498"/>
    <n v="40.725991700000002"/>
    <n v="-73.995707100000004"/>
    <d v="2014-10-14T09:10:12"/>
    <d v="2014-10-14T09:22:40"/>
    <d v="2014-10-14T09:33:00"/>
    <d v="2014-10-14T09:43:54"/>
    <n v="2.3399050922307651E-2"/>
    <n v="1.2017862859791881E-2"/>
    <d v="1899-12-30T00:22:47"/>
  </r>
  <r>
    <n v="1486055"/>
    <n v="66373"/>
    <n v="84093"/>
    <s v="bicycle"/>
    <s v="The Mercer Kitchen"/>
    <x v="8"/>
    <s v="Carpaccio of Black Sea Bass"/>
    <n v="1"/>
    <s v="Lunch (Appetizer)"/>
    <d v="1899-12-30T00:03:11"/>
    <n v="40.724743642155602"/>
    <n v="-73.9986615554824"/>
    <n v="40.722069005555497"/>
    <n v="-73.9967439811969"/>
    <d v="2014-10-30T12:48:59"/>
    <d v="2014-10-30T12:48:01"/>
    <d v="2014-10-30T13:23:51"/>
    <d v="2014-10-30T13:28:27"/>
    <n v="2.7412349540099967E-2"/>
    <n v="3.2910138381706542E-3"/>
    <d v="1899-12-30T00:31:41"/>
  </r>
  <r>
    <n v="1287898"/>
    <n v="252965"/>
    <n v="124216"/>
    <s v="bicycle"/>
    <s v="Five Guys Burgers and Fries"/>
    <x v="2"/>
    <s v="Little Cheeseburger"/>
    <n v="1"/>
    <s v="Burgers"/>
    <m/>
    <n v="40.804404273745703"/>
    <n v="-73.966430436568302"/>
    <n v="40.795988899999998"/>
    <n v="-73.9626509"/>
    <d v="2014-10-03T18:43:58"/>
    <d v="2014-10-03T18:46:45"/>
    <d v="2014-10-03T19:07:05"/>
    <d v="2014-10-03T19:13:03"/>
    <n v="2.0188993054034654E-2"/>
    <n v="9.2251510530207276E-3"/>
    <d v="1899-12-30T00:23:07"/>
  </r>
  <r>
    <n v="1403190"/>
    <n v="95101"/>
    <n v="154749"/>
    <s v="car"/>
    <s v="Blue Ribbon Sushi Bar &amp; Grill"/>
    <x v="4"/>
    <s v="Kaki Fri"/>
    <n v="1"/>
    <s v="Maki (Special Rolls)"/>
    <d v="1899-12-30T00:08:05"/>
    <n v="40.767652912117299"/>
    <n v="-73.982925456000402"/>
    <n v="40.745124599999997"/>
    <n v="-74.002549900000005"/>
    <d v="2014-10-19T20:14:55"/>
    <d v="2014-10-19T20:37:20"/>
    <d v="2014-10-19T20:47:15"/>
    <d v="2014-10-19T20:58:58"/>
    <n v="3.059825231321156E-2"/>
    <n v="2.9877142586736086E-2"/>
    <d v="1899-12-30T00:24:15"/>
  </r>
  <r>
    <n v="1416256"/>
    <n v="61181"/>
    <n v="157415"/>
    <s v="car"/>
    <s v="The Meatball Shop"/>
    <x v="16"/>
    <s v="Classic Beef"/>
    <n v="1"/>
    <s v="Naked Balls"/>
    <d v="1899-12-30T00:03:06"/>
    <n v="40.721545124764702"/>
    <n v="-73.988842426716104"/>
    <n v="40.739192000000003"/>
    <n v="-73.987325999999996"/>
    <d v="2014-10-21T19:42:20"/>
    <m/>
    <m/>
    <d v="2014-10-21T20:14:09"/>
    <n v="2.2103379626059905E-2"/>
    <n v="1.7711909991742322E-2"/>
    <n v="-41933.823213773147"/>
  </r>
  <r>
    <n v="1481534"/>
    <n v="99393"/>
    <n v="23359"/>
    <s v="bicycle"/>
    <s v="sweetgreen"/>
    <x v="20"/>
    <s v="House Lemonade (NoMad only)"/>
    <n v="1"/>
    <s v="Drinks"/>
    <m/>
    <n v="40.745078589413303"/>
    <n v="-73.988821506500202"/>
    <n v="40.738309999999998"/>
    <n v="-73.996606"/>
    <d v="2014-10-29T19:33:09"/>
    <d v="2014-10-29T19:41:28"/>
    <d v="2014-10-29T20:10:18"/>
    <d v="2014-10-29T20:21:26"/>
    <n v="3.3527592597238254E-2"/>
    <n v="1.031562609318052E-2"/>
    <d v="1899-12-30T00:37:09"/>
  </r>
  <r>
    <n v="1456416"/>
    <n v="150842"/>
    <n v="170282"/>
    <s v="bicycle"/>
    <s v="Pret A Manger"/>
    <x v="8"/>
    <m/>
    <m/>
    <m/>
    <m/>
    <n v="40.741859668270301"/>
    <n v="-73.990473747253404"/>
    <n v="40.7436288951018"/>
    <n v="-73.987949868822994"/>
    <d v="2014-10-26T11:45:46"/>
    <d v="2014-10-26T11:51:17"/>
    <d v="2014-10-26T12:05:09"/>
    <d v="2014-10-26T12:09:39"/>
    <n v="1.6593611115240492E-2"/>
    <n v="3.0822274271670746E-3"/>
    <d v="1899-12-30T00:19:24"/>
  </r>
  <r>
    <n v="1340422"/>
    <n v="182252"/>
    <n v="133004"/>
    <s v="bicycle"/>
    <s v="Five Leaves"/>
    <x v="0"/>
    <s v="Seared Octopus"/>
    <n v="1"/>
    <s v="Starters"/>
    <d v="1899-12-30T00:10:32"/>
    <n v="40.723605250932799"/>
    <n v="-73.951656036805602"/>
    <n v="40.710219657086498"/>
    <n v="-73.966350462356502"/>
    <d v="2014-10-11T18:38:18"/>
    <d v="2014-10-11T18:42:39"/>
    <d v="2014-10-11T19:30:57"/>
    <d v="2014-10-11T19:47:15"/>
    <n v="4.7879537036351394E-2"/>
    <n v="1.9877129191336489E-2"/>
    <d v="1899-12-30T00:42:08"/>
  </r>
  <r>
    <n v="1440013"/>
    <n v="195927"/>
    <n v="52502"/>
    <s v="bicycle"/>
    <s v="Boqueria"/>
    <x v="45"/>
    <s v="Salteado de Setas"/>
    <n v="1"/>
    <s v="Tapas"/>
    <d v="1899-12-30T00:02:30"/>
    <n v="40.7401198487984"/>
    <n v="-73.993846744534494"/>
    <n v="40.736356399999998"/>
    <n v="-73.980800700000003"/>
    <d v="2014-10-24T19:20:43"/>
    <d v="2014-10-24T19:23:58"/>
    <d v="2014-10-24T19:38:51"/>
    <d v="2014-10-24T19:48:34"/>
    <n v="1.9344398147950415E-2"/>
    <n v="1.3578027281387899E-2"/>
    <d v="1899-12-30T00:15:39"/>
  </r>
  <r>
    <n v="1274432"/>
    <n v="345798"/>
    <n v="32580"/>
    <s v="bicycle"/>
    <s v="Yama Japanese Restaurant"/>
    <x v="4"/>
    <s v="Spicy Tuna"/>
    <n v="3"/>
    <s v="Rolls"/>
    <d v="1899-12-30T00:09:38"/>
    <n v="40.735872288065799"/>
    <n v="-73.987664615827299"/>
    <n v="40.789448999999998"/>
    <n v="-73.954116099999993"/>
    <d v="2014-10-01T18:09:17"/>
    <d v="2014-10-01T18:11:22"/>
    <d v="2014-10-01T18:38:42"/>
    <d v="2014-10-01T19:05:32"/>
    <n v="3.9068263889930677E-2"/>
    <n v="6.3213661307466307E-2"/>
    <d v="1899-12-30T00:19:47"/>
  </r>
  <r>
    <n v="1390383"/>
    <n v="149561"/>
    <n v="156008"/>
    <s v="bicycle"/>
    <s v="Dinosaur Bar-B-Que"/>
    <x v="10"/>
    <s v="Jumbo BBQ Chicken Wings"/>
    <n v="1"/>
    <s v="Small &amp; Shared Plates"/>
    <m/>
    <n v="40.818082099999998"/>
    <n v="-73.960937299999998"/>
    <n v="40.781191"/>
    <n v="-73.953021000000007"/>
    <d v="2014-10-18T17:27:18"/>
    <d v="2014-10-18T17:33:10"/>
    <d v="2014-10-18T18:25:19"/>
    <d v="2014-10-18T18:57:02"/>
    <n v="6.2320011580595747E-2"/>
    <n v="3.7730903314123418E-2"/>
    <d v="1899-12-30T00:58:01"/>
  </r>
  <r>
    <n v="1460762"/>
    <n v="283331"/>
    <n v="178325"/>
    <s v="bicycle"/>
    <s v="Dickson's Farmstand Meats"/>
    <x v="0"/>
    <s v="Half Rotisserie Chicken"/>
    <n v="1"/>
    <s v="Chicken"/>
    <m/>
    <n v="40.742196874990299"/>
    <n v="-74.0053412596409"/>
    <n v="40.736659199999998"/>
    <n v="-73.990829199999993"/>
    <d v="2014-10-26T17:33:31"/>
    <d v="2014-10-26T17:59:23"/>
    <d v="2014-10-26T18:09:13"/>
    <d v="2014-10-26T18:16:40"/>
    <n v="2.9957777776871808E-2"/>
    <n v="1.5532730581563762E-2"/>
    <d v="1899-12-30T00:35:42"/>
  </r>
  <r>
    <n v="1478620"/>
    <n v="77857"/>
    <n v="99499"/>
    <s v="bicycle"/>
    <s v="Shake Shack"/>
    <x v="2"/>
    <s v="Fries"/>
    <n v="4"/>
    <s v="Fries"/>
    <m/>
    <n v="40.779126065705498"/>
    <n v="-73.954904894578206"/>
    <n v="40.784046799999999"/>
    <n v="-73.957091500000004"/>
    <d v="2014-10-29T11:14:30"/>
    <d v="2014-10-29T11:34:22"/>
    <d v="2014-10-29T11:51:13"/>
    <d v="2014-10-29T11:59:14"/>
    <n v="3.1055034720338881E-2"/>
    <n v="5.3846884095289154E-3"/>
    <d v="1899-12-30T00:36:43"/>
  </r>
  <r>
    <n v="1317949"/>
    <n v="56534"/>
    <n v="158791"/>
    <s v="car"/>
    <s v="Chop't"/>
    <x v="20"/>
    <s v="Custom Salad"/>
    <n v="1"/>
    <s v="Custom Craft"/>
    <d v="1899-12-30T00:08:13"/>
    <n v="40.737282906043497"/>
    <n v="-73.990908445307397"/>
    <n v="40.739783000000003"/>
    <n v="-74.006915000000006"/>
    <d v="2014-10-08T12:40:29"/>
    <d v="2014-10-08T13:08:54"/>
    <d v="2014-10-08T13:26:15"/>
    <d v="2014-10-08T13:45:25"/>
    <n v="4.5092662039678544E-2"/>
    <n v="1.6200625386658566E-2"/>
    <d v="1899-12-30T00:37:32"/>
  </r>
  <r>
    <n v="1450781"/>
    <n v="154030"/>
    <n v="140096"/>
    <s v="bicycle"/>
    <s v="Hatsuhana"/>
    <x v="6"/>
    <s v="Spicy Tuna"/>
    <n v="1"/>
    <s v="Rolls / Handrolls"/>
    <d v="1899-12-30T00:05:43"/>
    <n v="40.756953066484797"/>
    <n v="-73.977232136600094"/>
    <n v="40.734250600000003"/>
    <n v="-73.990212299999996"/>
    <d v="2014-10-25T19:53:20"/>
    <d v="2014-10-25T20:11:59"/>
    <d v="2014-10-25T20:40:18"/>
    <d v="2014-10-25T20:54:40"/>
    <n v="4.2592268517182674E-2"/>
    <n v="2.6151226097095012E-2"/>
    <d v="1899-12-30T00:41:16"/>
  </r>
  <r>
    <n v="1361043"/>
    <n v="194721"/>
    <n v="84093"/>
    <s v="bicycle"/>
    <s v="Momofuku Milk Bar"/>
    <x v="11"/>
    <s v="5boro Kookie"/>
    <n v="1"/>
    <s v="Karlie's Kookies"/>
    <m/>
    <n v="40.731795470614898"/>
    <n v="-73.985672593116803"/>
    <n v="40.723676400000002"/>
    <n v="-74.010723499999997"/>
    <d v="2014-10-14T14:34:29"/>
    <d v="2014-10-14T14:33:03"/>
    <d v="2014-10-14T14:39:23"/>
    <d v="2014-10-14T15:04:22"/>
    <n v="2.0750659721670672E-2"/>
    <n v="2.6333766219820341E-2"/>
    <d v="1899-12-30T00:04:54"/>
  </r>
  <r>
    <n v="1487057"/>
    <n v="335550"/>
    <n v="57496"/>
    <s v="bicycle"/>
    <s v="Habana To Go"/>
    <x v="8"/>
    <s v="Chicken &amp; Corn Salad"/>
    <n v="1"/>
    <s v="Soups &amp; Salads"/>
    <d v="1899-12-30T00:04:04"/>
    <n v="40.722912000000001"/>
    <n v="-73.994089000000002"/>
    <n v="40.739592500000001"/>
    <n v="-73.992170999999999"/>
    <d v="2014-10-30T15:20:17"/>
    <d v="2014-10-30T15:26:42"/>
    <d v="2014-10-30T15:43:02"/>
    <d v="2014-10-30T15:54:24"/>
    <n v="2.3691724542004522E-2"/>
    <n v="1.6790408102544785E-2"/>
    <d v="1899-12-30T00:18:40"/>
  </r>
  <r>
    <n v="1316667"/>
    <n v="220501"/>
    <n v="158266"/>
    <s v="scooter"/>
    <s v="Shake Shack"/>
    <x v="2"/>
    <s v="Shackburger"/>
    <n v="1"/>
    <s v="Burgers"/>
    <m/>
    <n v="40.758456774983799"/>
    <n v="-73.989140466129399"/>
    <n v="40.770641099999999"/>
    <n v="-73.967960399999996"/>
    <d v="2014-10-07T23:42:13"/>
    <d v="2014-10-07T23:53:53"/>
    <d v="2014-10-08T00:10:12"/>
    <d v="2014-10-08T00:22:17"/>
    <n v="2.783342592738336E-2"/>
    <n v="2.4434667530914052E-2"/>
    <d v="1899-12-30T00:28:00"/>
  </r>
  <r>
    <n v="1349059"/>
    <n v="79557"/>
    <n v="43955"/>
    <s v="bicycle"/>
    <s v="Aquagrill"/>
    <x v="23"/>
    <s v="Grilled Mediterranean Bronzino"/>
    <n v="1"/>
    <s v="Dinner Chef's Specialties"/>
    <d v="1899-12-30T00:05:46"/>
    <n v="40.725618955812202"/>
    <n v="-74.00389515789"/>
    <n v="40.731999157431801"/>
    <n v="-73.997027553566795"/>
    <d v="2014-10-12T19:09:39"/>
    <d v="2014-10-12T19:23:23"/>
    <d v="2014-10-12T19:36:32"/>
    <d v="2014-10-12T19:45:35"/>
    <n v="2.4956180553999729E-2"/>
    <n v="9.3739512398366559E-3"/>
    <d v="1899-12-30T00:21:07"/>
  </r>
  <r>
    <n v="1375849"/>
    <n v="88853"/>
    <n v="116141"/>
    <s v="bicycle"/>
    <s v="RedFarm Hudson"/>
    <x v="30"/>
    <s v="Mango &amp; Arugula Salad, Yuzu Vinaigrette"/>
    <n v="1"/>
    <s v="Starters &amp; Salads"/>
    <d v="1899-12-30T00:06:38"/>
    <n v="40.734213854853898"/>
    <n v="-74.006202029303594"/>
    <n v="40.733302799999997"/>
    <n v="-74.002240799999996"/>
    <d v="2014-10-16T20:13:26"/>
    <d v="2014-10-16T20:36:33"/>
    <d v="2014-10-16T20:45:23"/>
    <d v="2014-10-16T20:51:53"/>
    <n v="2.6697662033257075E-2"/>
    <n v="4.0646474069106937E-3"/>
    <d v="1899-12-30T00:25:19"/>
  </r>
  <r>
    <n v="1387740"/>
    <n v="180821"/>
    <n v="154377"/>
    <s v="car"/>
    <s v="Sarabeth's Bakery"/>
    <x v="7"/>
    <s v="Cappuccino"/>
    <n v="1"/>
    <s v="Hot"/>
    <d v="1899-12-30T00:05:11"/>
    <n v="40.742602071433602"/>
    <n v="-74.006689797060105"/>
    <n v="40.743698298659098"/>
    <n v="-74.0065667993765"/>
    <d v="2014-10-18T12:03:06"/>
    <d v="2014-10-18T12:15:45"/>
    <d v="2014-10-18T12:39:35"/>
    <d v="2014-10-18T12:40:31"/>
    <n v="2.5982337960158475E-2"/>
    <n v="1.103105869846644E-3"/>
    <d v="1899-12-30T00:31:17"/>
  </r>
  <r>
    <n v="1402415"/>
    <n v="304993"/>
    <n v="158962"/>
    <s v="bicycle"/>
    <s v="Shake Shack"/>
    <x v="2"/>
    <s v="Fries"/>
    <n v="1"/>
    <s v="Fries"/>
    <m/>
    <n v="40.758456774983799"/>
    <n v="-73.989140466129399"/>
    <n v="40.748856600000003"/>
    <n v="-73.973233899999997"/>
    <d v="2014-10-19T19:32:36"/>
    <d v="2014-10-19T19:58:16"/>
    <d v="2014-10-19T20:32:06"/>
    <d v="2014-10-19T20:37:12"/>
    <n v="4.4859421301225666E-2"/>
    <n v="1.8579079787452737E-2"/>
    <d v="1899-12-30T00:59:30"/>
  </r>
  <r>
    <n v="1303377"/>
    <n v="94132"/>
    <n v="61900"/>
    <s v="bicycle"/>
    <s v="Parm"/>
    <x v="16"/>
    <s v="Buffalo Cucumbers"/>
    <n v="1"/>
    <s v="Vegetables"/>
    <m/>
    <n v="40.723019825000002"/>
    <n v="-73.995853999999994"/>
    <n v="40.714843399999999"/>
    <n v="-74.0062724"/>
    <d v="2014-10-05T19:17:35"/>
    <d v="2014-10-05T19:18:32"/>
    <d v="2014-10-05T20:01:51"/>
    <d v="2014-10-05T20:12:43"/>
    <n v="3.8286909722955897E-2"/>
    <n v="1.3243752653262003E-2"/>
    <d v="1899-12-30T00:44:17"/>
  </r>
  <r>
    <n v="1350053"/>
    <n v="136819"/>
    <n v="133627"/>
    <s v="bicycle"/>
    <s v="Philippe Chow"/>
    <x v="30"/>
    <m/>
    <m/>
    <m/>
    <d v="1899-12-30T00:13:36"/>
    <n v="40.764084531354698"/>
    <n v="-73.970499798529701"/>
    <n v="40.763261900000003"/>
    <n v="-73.970172700000006"/>
    <d v="2014-10-12T20:16:31"/>
    <m/>
    <m/>
    <d v="2014-10-12T20:44:55"/>
    <n v="1.9714016205398366E-2"/>
    <n v="8.8527724123838047E-4"/>
    <n v="-41924.854253182872"/>
  </r>
  <r>
    <n v="1294282"/>
    <n v="64170"/>
    <n v="39443"/>
    <s v="bicycle"/>
    <s v="Murray's Bagels"/>
    <x v="7"/>
    <m/>
    <m/>
    <m/>
    <m/>
    <n v="40.736440000000002"/>
    <n v="-73.997342230000001"/>
    <n v="40.725446099999999"/>
    <n v="-73.994459899999995"/>
    <d v="2014-10-04T16:50:33"/>
    <d v="2014-10-04T16:49:02"/>
    <d v="2014-10-04T17:13:43"/>
    <d v="2014-10-04T17:40:52"/>
    <n v="3.4943807870149612E-2"/>
    <n v="1.1365459226929128E-2"/>
    <d v="1899-12-30T00:23:10"/>
  </r>
  <r>
    <n v="1289184"/>
    <n v="113926"/>
    <n v="124897"/>
    <s v="bicycle"/>
    <s v="Five Guys Burgers and Fries"/>
    <x v="2"/>
    <s v="Bacon Cheeseburger"/>
    <n v="1"/>
    <s v="Burgers"/>
    <m/>
    <n v="40.736896999999999"/>
    <n v="-73.995727000000002"/>
    <n v="40.7389899"/>
    <n v="-74.001095000000007"/>
    <d v="2014-10-03T20:55:04"/>
    <d v="2014-10-03T20:58:18"/>
    <d v="2014-10-03T21:19:05"/>
    <d v="2014-10-03T21:25:25"/>
    <n v="2.1075069445942063E-2"/>
    <n v="5.7615670099418013E-3"/>
    <d v="1899-12-30T00:24:01"/>
  </r>
  <r>
    <n v="1349892"/>
    <n v="127934"/>
    <n v="69889"/>
    <s v="bicycle"/>
    <s v="Blue Ribbon Fried Chicken"/>
    <x v="0"/>
    <s v="The Blue Ribbon"/>
    <n v="1"/>
    <s v="Sandwiches"/>
    <m/>
    <n v="40.724339999999998"/>
    <n v="-73.990960000000001"/>
    <n v="40.714198199999998"/>
    <n v="-73.987687399999999"/>
    <d v="2014-10-12T20:06:58"/>
    <m/>
    <m/>
    <d v="2014-10-12T21:50:22"/>
    <n v="7.1797280092141591E-2"/>
    <n v="1.0656735804176014E-2"/>
    <n v="-41924.838176342593"/>
  </r>
  <r>
    <n v="1446266"/>
    <n v="275689"/>
    <n v="99219"/>
    <s v="bicycle"/>
    <s v="Blue Ribbon Sushi"/>
    <x v="4"/>
    <s v="Spicy Crab Roll"/>
    <n v="1"/>
    <s v="Maki (Special Rolls)"/>
    <d v="1899-12-30T00:09:03"/>
    <n v="40.7261096570601"/>
    <n v="-74.002491863200504"/>
    <n v="40.7202117"/>
    <n v="-74.002130800000003"/>
    <d v="2014-10-25T13:54:50"/>
    <d v="2014-10-25T14:13:54"/>
    <d v="2014-10-25T14:19:44"/>
    <d v="2014-10-25T14:24:06"/>
    <n v="2.0327210651885252E-2"/>
    <n v="5.9089985714615954E-3"/>
    <d v="1899-12-30T00:15:52"/>
  </r>
  <r>
    <n v="1475850"/>
    <n v="164005"/>
    <n v="53282"/>
    <s v="bicycle"/>
    <s v="Pinkberry"/>
    <x v="43"/>
    <s v="Original"/>
    <n v="2"/>
    <s v="Frozen Yogurt with Toppings"/>
    <m/>
    <n v="40.757513866434898"/>
    <n v="-73.966612815856905"/>
    <n v="40.757687355412202"/>
    <n v="-73.961813868770193"/>
    <d v="2014-10-28T20:32:59"/>
    <m/>
    <m/>
    <d v="2014-10-28T20:51:31"/>
    <n v="1.2867546298366506E-2"/>
    <n v="4.8020820032887504E-3"/>
    <n v="-41940.856238310182"/>
  </r>
  <r>
    <n v="1409982"/>
    <n v="388855"/>
    <n v="104954"/>
    <s v="bicycle"/>
    <s v="Veselka"/>
    <x v="24"/>
    <s v="Chicken Noodle Soup"/>
    <n v="1"/>
    <s v="Homemade Soups"/>
    <d v="1899-12-30T00:04:19"/>
    <n v="40.729136234409197"/>
    <n v="-73.986971512913399"/>
    <n v="40.739533225329701"/>
    <n v="-73.987732123356693"/>
    <d v="2014-10-20T18:43:43"/>
    <d v="2014-10-20T18:45:16"/>
    <d v="2014-10-20T18:55:06"/>
    <d v="2014-10-20T19:03:10"/>
    <n v="1.3516736114979722E-2"/>
    <n v="1.0424775702503507E-2"/>
    <d v="1899-12-30T00:07:04"/>
  </r>
  <r>
    <n v="1375898"/>
    <n v="184325"/>
    <n v="125504"/>
    <s v="bicycle"/>
    <s v="Asuka Sushi"/>
    <x v="6"/>
    <s v="Yakko Tofu"/>
    <n v="1"/>
    <s v="Kitchen Appetizers"/>
    <d v="1899-12-30T00:05:36"/>
    <n v="40.745520868747803"/>
    <n v="-73.998908318457893"/>
    <n v="40.740423509888998"/>
    <n v="-73.996968548813797"/>
    <d v="2014-10-16T20:20:27"/>
    <d v="2014-10-16T20:46:23"/>
    <d v="2014-10-16T20:53:12"/>
    <d v="2014-10-16T20:57:25"/>
    <n v="2.5672847215901129E-2"/>
    <n v="5.4539686108002984E-3"/>
    <d v="1899-12-30T00:27:10"/>
  </r>
  <r>
    <n v="1445053"/>
    <n v="369272"/>
    <n v="171206"/>
    <s v="van"/>
    <s v="Levain Bakery"/>
    <x v="7"/>
    <s v="Banana Chocolate Chip Bread"/>
    <n v="2"/>
    <s v="Pastries"/>
    <m/>
    <n v="40.779930093814997"/>
    <n v="-73.980334997177096"/>
    <n v="40.767651000000001"/>
    <n v="-73.966875000000002"/>
    <d v="2014-10-25T11:26:52"/>
    <d v="2014-10-25T11:46:05"/>
    <d v="2014-10-25T12:12:00"/>
    <d v="2014-10-25T12:29:18"/>
    <n v="4.3350439817004371E-2"/>
    <n v="1.8219431081261901E-2"/>
    <d v="1899-12-30T00:45:07"/>
  </r>
  <r>
    <n v="1413288"/>
    <n v="338596"/>
    <n v="38707"/>
    <s v="bicycle"/>
    <s v="Juice Generation"/>
    <x v="3"/>
    <m/>
    <m/>
    <m/>
    <m/>
    <n v="40.764472136394602"/>
    <n v="-73.966430425643907"/>
    <n v="40.764931992447202"/>
    <n v="-73.961013046314903"/>
    <d v="2014-10-21T08:53:15"/>
    <d v="2014-10-21T08:52:04"/>
    <d v="2014-10-21T09:13:54"/>
    <d v="2014-10-21T09:21:00"/>
    <n v="1.9276331018772908E-2"/>
    <n v="5.4368618138983344E-3"/>
    <d v="1899-12-30T00:20:39"/>
  </r>
  <r>
    <n v="1486148"/>
    <n v="152675"/>
    <n v="57496"/>
    <s v="bicycle"/>
    <s v="Ess-a-Bagel"/>
    <x v="7"/>
    <s v="Everything"/>
    <n v="4"/>
    <s v="Bagel Type"/>
    <m/>
    <n v="40.735518913424798"/>
    <n v="-73.979530334472699"/>
    <n v="40.737861904766298"/>
    <n v="-73.990798950195298"/>
    <d v="2014-10-30T13:06:21"/>
    <d v="2014-10-30T13:08:51"/>
    <d v="2014-10-30T13:29:13"/>
    <d v="2014-10-30T13:39:18"/>
    <n v="2.2885358797793742E-2"/>
    <n v="1.1509618096616362E-2"/>
    <d v="1899-12-30T00:22:53"/>
  </r>
  <r>
    <n v="1411376"/>
    <n v="64474"/>
    <n v="93783"/>
    <s v="bicycle"/>
    <s v="Momofuku Milk Bar"/>
    <x v="11"/>
    <s v="Crack Pie Slice"/>
    <n v="1"/>
    <s v="Pie by the Slice"/>
    <m/>
    <n v="40.731795470614898"/>
    <n v="-73.985672593116803"/>
    <n v="40.708686999999998"/>
    <n v="-74.006043000000005"/>
    <d v="2014-10-20T21:07:37"/>
    <d v="2014-10-20T21:06:05"/>
    <d v="2014-10-20T21:20:55"/>
    <d v="2014-10-20T21:38:01"/>
    <n v="2.1108136577822734E-2"/>
    <n v="3.0805111438638601E-2"/>
    <d v="1899-12-30T00:13:18"/>
  </r>
  <r>
    <n v="1306217"/>
    <n v="124663"/>
    <n v="125623"/>
    <s v="bicycle"/>
    <s v="Pommes Frites"/>
    <x v="8"/>
    <s v="Organic Black Truffle Mayo"/>
    <n v="1"/>
    <s v="Additional Sauces"/>
    <m/>
    <n v="40.728169657139198"/>
    <n v="-73.987912711093401"/>
    <n v="40.728017603150199"/>
    <n v="-73.9833324045278"/>
    <d v="2014-10-05T23:25:00"/>
    <d v="2014-10-05T23:37:44"/>
    <d v="2014-10-05T23:42:02"/>
    <d v="2014-10-05T23:45:32"/>
    <n v="1.4265821759181563E-2"/>
    <n v="4.5828297645069847E-3"/>
    <d v="1899-12-30T00:17:02"/>
  </r>
  <r>
    <n v="1440690"/>
    <n v="366970"/>
    <n v="164939"/>
    <s v="bicycle"/>
    <s v="Koi"/>
    <x v="8"/>
    <m/>
    <m/>
    <m/>
    <m/>
    <n v="40.752789"/>
    <n v="-73.9838089"/>
    <n v="40.7779338"/>
    <n v="-73.952451999999994"/>
    <d v="2014-10-24T20:20:48"/>
    <d v="2014-10-24T20:35:31"/>
    <d v="2014-10-24T21:02:51"/>
    <d v="2014-10-24T21:46:22"/>
    <n v="5.9418020828161389E-2"/>
    <n v="4.0193483858087561E-2"/>
    <d v="1899-12-30T00:42:03"/>
  </r>
  <r>
    <n v="1476249"/>
    <n v="300494"/>
    <n v="34804"/>
    <s v="truck"/>
    <s v="BabyCakes NYC"/>
    <x v="7"/>
    <s v="Cupcakes"/>
    <n v="2"/>
    <s v="Menu"/>
    <m/>
    <n v="40.718024999999997"/>
    <n v="-73.989769999999993"/>
    <n v="40.743948000000003"/>
    <n v="-73.998694999999998"/>
    <d v="2014-10-28T21:14:12"/>
    <d v="2014-10-28T21:23:02"/>
    <d v="2014-10-28T21:34:19"/>
    <d v="2014-10-28T21:48:09"/>
    <n v="2.3581076391565148E-2"/>
    <n v="2.7416373830256892E-2"/>
    <d v="1899-12-30T00:20:08"/>
  </r>
  <r>
    <n v="1332293"/>
    <n v="77540"/>
    <n v="132725"/>
    <s v="bicycle"/>
    <s v=" Il Mulino New York"/>
    <x v="16"/>
    <m/>
    <m/>
    <m/>
    <d v="1899-12-30T00:02:50"/>
    <n v="40.729951"/>
    <n v="-73.999026999999998"/>
    <n v="40.7375647"/>
    <n v="-74.008859599999994"/>
    <d v="2014-10-10T18:14:08"/>
    <d v="2014-10-10T18:14:44"/>
    <d v="2014-10-10T18:40:32"/>
    <d v="2014-10-10T18:56:03"/>
    <n v="2.9110833333106712E-2"/>
    <n v="1.2435773013766402E-2"/>
    <d v="1899-12-30T00:23:34"/>
  </r>
  <r>
    <n v="1481269"/>
    <n v="105903"/>
    <n v="65763"/>
    <s v="bicycle"/>
    <s v="Shake Shack"/>
    <x v="2"/>
    <s v="Shack Burger"/>
    <n v="1"/>
    <s v="Burgers"/>
    <m/>
    <n v="40.7152793278103"/>
    <n v="-74.014860391616807"/>
    <n v="40.746968600000002"/>
    <n v="-73.990440599999999"/>
    <d v="2014-10-29T19:05:21"/>
    <m/>
    <m/>
    <d v="2014-10-29T20:23:17"/>
    <n v="5.4115300925332122E-2"/>
    <n v="4.00067018700783E-2"/>
    <n v="-41941.79538732639"/>
  </r>
  <r>
    <n v="1309301"/>
    <n v="365037"/>
    <n v="119255"/>
    <s v="walker"/>
    <s v="Trader Joe's"/>
    <x v="17"/>
    <s v="Wild Arugula"/>
    <n v="1"/>
    <s v="Fruits &amp; Vegetables"/>
    <m/>
    <n v="40.733633781778998"/>
    <n v="-73.987769236059194"/>
    <n v="40.727310000000003"/>
    <n v="-73.985810000000001"/>
    <d v="2014-10-06T18:55:36"/>
    <d v="2014-10-06T19:11:14"/>
    <d v="2014-10-06T19:57:28"/>
    <d v="2014-10-06T20:04:31"/>
    <n v="4.7850532406300772E-2"/>
    <n v="6.6203339737505628E-3"/>
    <d v="1899-12-30T01:01:52"/>
  </r>
  <r>
    <n v="1472919"/>
    <n v="160957"/>
    <n v="5935"/>
    <s v="bicycle"/>
    <s v="Doughnut Plant Chelsea"/>
    <x v="32"/>
    <s v="Blackout"/>
    <n v="1"/>
    <s v="Cake Dougnhuts"/>
    <m/>
    <n v="40.744563916288797"/>
    <n v="-73.996630052861306"/>
    <n v="40.739592500000001"/>
    <n v="-73.992170999999999"/>
    <d v="2014-10-28T11:03:54"/>
    <d v="2014-10-28T11:09:24"/>
    <d v="2014-10-28T11:18:43"/>
    <d v="2014-10-28T11:25:34"/>
    <n v="1.5049837966216728E-2"/>
    <n v="6.6781833110841774E-3"/>
    <d v="1899-12-30T00:14:50"/>
  </r>
  <r>
    <n v="1451568"/>
    <n v="88075"/>
    <n v="89004"/>
    <s v="bicycle"/>
    <s v="Shake Shack"/>
    <x v="2"/>
    <s v="Smoke Shack"/>
    <n v="1"/>
    <s v="Burgers"/>
    <m/>
    <n v="40.7152793278103"/>
    <n v="-74.014860391616807"/>
    <n v="40.718019200000001"/>
    <n v="-74.006973599999995"/>
    <d v="2014-10-25T20:39:49"/>
    <d v="2014-10-25T20:43:31"/>
    <d v="2014-10-25T21:10:00"/>
    <d v="2014-10-25T21:13:43"/>
    <n v="2.3536747685284354E-2"/>
    <n v="8.349154545396224E-3"/>
    <d v="1899-12-30T00:30:11"/>
  </r>
  <r>
    <n v="1413555"/>
    <n v="353327"/>
    <n v="158227"/>
    <s v="bicycle"/>
    <s v="Gyu-Kaku East Village"/>
    <x v="8"/>
    <m/>
    <m/>
    <m/>
    <m/>
    <n v="40.728292980807304"/>
    <n v="-73.991192924640501"/>
    <n v="40.733117300000004"/>
    <n v="-74.000718599999999"/>
    <d v="2014-10-21T11:32:16"/>
    <d v="2014-10-21T11:33:31"/>
    <d v="2014-10-21T11:50:49"/>
    <d v="2014-10-21T12:02:00"/>
    <n v="2.0658726854890119E-2"/>
    <n v="1.067766579021852E-2"/>
    <d v="1899-12-30T00:18:33"/>
  </r>
  <r>
    <n v="1418789"/>
    <n v="97079"/>
    <n v="39733"/>
    <s v="bicycle"/>
    <s v="Donburi-ya"/>
    <x v="4"/>
    <s v="Yaki Ramen"/>
    <n v="1"/>
    <s v="Noodles"/>
    <d v="1899-12-30T00:04:18"/>
    <n v="40.754464909220403"/>
    <n v="-73.973145698613706"/>
    <n v="40.764602734309499"/>
    <n v="-73.980104808524004"/>
    <d v="2014-10-22T00:03:51"/>
    <d v="2014-10-22T00:13:42"/>
    <d v="2014-10-22T00:35:02"/>
    <d v="2014-10-22T00:45:42"/>
    <n v="2.9062488429190125E-2"/>
    <n v="1.2296532368139844E-2"/>
    <d v="1899-12-30T00:26:53"/>
  </r>
  <r>
    <n v="1339988"/>
    <n v="46966"/>
    <n v="133627"/>
    <s v="bicycle"/>
    <s v="Risotteria"/>
    <x v="8"/>
    <m/>
    <m/>
    <m/>
    <d v="1899-12-30T00:05:13"/>
    <n v="40.731484382783499"/>
    <n v="-74.003149148746004"/>
    <n v="40.744160999999998"/>
    <n v="-73.997281000000001"/>
    <d v="2014-10-11T17:39:12"/>
    <d v="2014-10-11T17:36:41"/>
    <d v="2014-10-11T17:59:31"/>
    <d v="2014-10-11T18:13:13"/>
    <n v="2.361693287093658E-2"/>
    <n v="1.3968958220241951E-2"/>
    <d v="1899-12-30T00:15:06"/>
  </r>
  <r>
    <n v="1281215"/>
    <n v="127702"/>
    <n v="67899"/>
    <s v="car"/>
    <s v="Han Dynasty"/>
    <x v="30"/>
    <m/>
    <m/>
    <m/>
    <d v="1899-12-30T00:04:42"/>
    <n v="40.732213000000002"/>
    <n v="-73.988072000000003"/>
    <n v="40.770925926082597"/>
    <n v="-73.983322139898306"/>
    <d v="2014-10-02T19:09:31"/>
    <d v="2014-10-02T19:30:45"/>
    <d v="2014-10-02T19:47:34"/>
    <d v="2014-10-02T20:19:27"/>
    <n v="4.8569652783044148E-2"/>
    <n v="3.9003228287697131E-2"/>
    <d v="1899-12-30T00:33:21"/>
  </r>
  <r>
    <n v="1394199"/>
    <n v="249963"/>
    <n v="154545"/>
    <s v="bicycle"/>
    <s v="Magnolia Bakery"/>
    <x v="11"/>
    <s v="Chocolate Pudding Pie"/>
    <n v="1"/>
    <s v="Icebox Pies"/>
    <m/>
    <n v="40.759284189984498"/>
    <n v="-73.980543736106895"/>
    <n v="40.756464200000003"/>
    <n v="-73.997280000000003"/>
    <d v="2014-10-18T22:48:20"/>
    <d v="2014-10-18T22:53:11"/>
    <d v="2014-10-18T23:07:01"/>
    <d v="2014-10-18T23:21:47"/>
    <n v="2.3228009260492399E-2"/>
    <n v="1.6972179371324305E-2"/>
    <d v="1899-12-30T00:18:42"/>
  </r>
  <r>
    <n v="1303720"/>
    <n v="88333"/>
    <n v="39443"/>
    <s v="bicycle"/>
    <s v="The Meatball Shop"/>
    <x v="0"/>
    <s v="Daily Risotto"/>
    <n v="2"/>
    <s v="Stick To Your Bones"/>
    <d v="1899-12-30T00:08:03"/>
    <n v="40.736130877644598"/>
    <n v="-74.000648304229699"/>
    <n v="40.747663299999999"/>
    <n v="-73.978791900000004"/>
    <d v="2014-10-05T19:44:11"/>
    <d v="2014-10-05T20:06:32"/>
    <d v="2014-10-05T20:14:19"/>
    <d v="2014-10-05T20:30:30"/>
    <n v="3.2169108795642387E-2"/>
    <n v="2.4712328324849802E-2"/>
    <d v="1899-12-30T00:22:05"/>
  </r>
  <r>
    <n v="1400782"/>
    <n v="60052"/>
    <n v="20962"/>
    <s v="walker"/>
    <s v="Sushi by Gari (archived)"/>
    <x v="8"/>
    <s v="Yellowtail and Scallion"/>
    <n v="1"/>
    <s v="Cut Up Roll"/>
    <d v="1899-12-30T00:16:35"/>
    <n v="40.771393000000003"/>
    <n v="-73.952760999999995"/>
    <n v="40.759070999999999"/>
    <n v="-73.975954000000002"/>
    <d v="2014-10-19T17:56:55"/>
    <d v="2014-10-19T18:21:26"/>
    <d v="2014-10-19T19:08:43"/>
    <d v="2014-10-19T19:25:52"/>
    <n v="6.1769340274622664E-2"/>
    <n v="2.6263033583354432E-2"/>
    <d v="1899-12-30T00:55:13"/>
  </r>
  <r>
    <n v="1462419"/>
    <n v="398952"/>
    <n v="81285"/>
    <s v="bicycle"/>
    <s v="Han Dynasty"/>
    <x v="30"/>
    <s v="Kung Pao Style"/>
    <n v="1"/>
    <s v="Entrees"/>
    <m/>
    <n v="40.732213000000002"/>
    <n v="-73.988072000000003"/>
    <n v="40.743568199999999"/>
    <n v="-73.972405300000005"/>
    <d v="2014-10-26T19:20:17"/>
    <d v="2014-10-26T19:32:48"/>
    <d v="2014-10-26T20:08:37"/>
    <d v="2014-10-26T20:28:32"/>
    <n v="4.7390509258548263E-2"/>
    <n v="1.9349058269844538E-2"/>
    <d v="1899-12-30T00:48:20"/>
  </r>
  <r>
    <n v="1481109"/>
    <n v="142574"/>
    <n v="119794"/>
    <s v="bicycle"/>
    <s v="Sushi of Gari"/>
    <x v="6"/>
    <s v="Spicy Tuna"/>
    <n v="1"/>
    <s v="Maki Sushi Cut-Up Roll"/>
    <d v="1899-12-30T00:13:28"/>
    <n v="40.771568712019302"/>
    <n v="-73.952786829189705"/>
    <n v="40.785996400000002"/>
    <n v="-73.9526793"/>
    <d v="2014-10-29T18:42:36"/>
    <d v="2014-10-29T18:53:11"/>
    <d v="2014-10-29T19:23:01"/>
    <d v="2014-10-29T19:32:47"/>
    <n v="3.4853483797633089E-2"/>
    <n v="1.4428088681286207E-2"/>
    <d v="1899-12-30T00:26:57"/>
  </r>
  <r>
    <n v="1325000"/>
    <n v="104548"/>
    <n v="61900"/>
    <s v="bicycle"/>
    <s v="Pylos"/>
    <x v="22"/>
    <s v="Htapothi Scharas"/>
    <n v="1"/>
    <s v="Mezethes (Appetizers served hot)"/>
    <d v="1899-12-30T00:03:36"/>
    <n v="40.726269000000002"/>
    <n v="-73.984061999999994"/>
    <n v="40.730441300000003"/>
    <n v="-73.989793000000006"/>
    <d v="2014-10-09T18:40:46"/>
    <m/>
    <m/>
    <d v="2014-10-09T19:23:14"/>
    <n v="2.9491076384147163E-2"/>
    <n v="7.0888961263468522E-3"/>
    <n v="-41921.78080237269"/>
  </r>
  <r>
    <n v="1486840"/>
    <n v="143274"/>
    <n v="170848"/>
    <s v="bicycle"/>
    <s v="Iced Lattes On-Demand"/>
    <x v="40"/>
    <m/>
    <m/>
    <m/>
    <m/>
    <n v="40.715381999999998"/>
    <n v="-74.008942000000005"/>
    <n v="40.736801999999997"/>
    <n v="-73.988285200000007"/>
    <d v="2014-10-30T14:54:55"/>
    <d v="2014-10-30T14:52:39"/>
    <d v="2014-10-30T15:11:26"/>
    <d v="2014-10-30T15:23:05"/>
    <n v="1.9553865742636845E-2"/>
    <n v="2.9757684490562469E-2"/>
    <d v="1899-12-30T00:16:31"/>
  </r>
  <r>
    <n v="1368206"/>
    <n v="79215"/>
    <n v="61900"/>
    <s v="bicycle"/>
    <s v="Blue Ribbon Sushi"/>
    <x v="4"/>
    <s v="Toshi's Choice Per Person"/>
    <n v="1"/>
    <s v="Platters"/>
    <d v="1899-12-30T00:14:37"/>
    <n v="40.7261096570601"/>
    <n v="-74.002491863200504"/>
    <n v="40.722033500000002"/>
    <n v="-74.001285600000003"/>
    <d v="2014-10-15T18:26:55"/>
    <d v="2014-10-15T18:39:48"/>
    <d v="2014-10-15T19:17:08"/>
    <d v="2014-10-15T19:22:43"/>
    <n v="3.8754803244955838E-2"/>
    <n v="4.2508972332283498E-3"/>
    <d v="1899-12-30T00:35:37"/>
  </r>
  <r>
    <n v="1479037"/>
    <n v="125262"/>
    <n v="69993"/>
    <s v="bicycle"/>
    <s v="Rubirosa"/>
    <x v="16"/>
    <s v="Nonna's Ricotta Ravioli"/>
    <n v="1"/>
    <s v="Lunch Pasta"/>
    <d v="1899-12-30T00:12:07"/>
    <n v="40.722748587419602"/>
    <n v="-73.996061916918705"/>
    <n v="40.739809899999997"/>
    <n v="-73.986348899999996"/>
    <d v="2014-10-29T12:54:13"/>
    <m/>
    <m/>
    <d v="2014-10-29T13:30:58"/>
    <n v="2.552223380189389E-2"/>
    <n v="1.9632398850601415E-2"/>
    <n v="-41941.546066550924"/>
  </r>
  <r>
    <n v="1368665"/>
    <n v="81041"/>
    <n v="15291"/>
    <s v="car"/>
    <s v="Westville Hudson"/>
    <x v="0"/>
    <s v="Smokey Mac and Cheese"/>
    <n v="1"/>
    <s v="Appetizers"/>
    <d v="1899-12-30T00:05:53"/>
    <n v="40.727031111101397"/>
    <n v="-74.007511138916001"/>
    <n v="40.743690600000001"/>
    <n v="-74.006400499999998"/>
    <d v="2014-10-15T19:16:23"/>
    <d v="2014-10-15T19:41:52"/>
    <d v="2014-10-15T19:48:42"/>
    <d v="2014-10-15T19:58:53"/>
    <n v="2.9508055551559664E-2"/>
    <n v="1.6696469362246974E-2"/>
    <d v="1899-12-30T00:26:26"/>
  </r>
  <r>
    <n v="1475478"/>
    <n v="107240"/>
    <n v="88387"/>
    <s v="bicycle"/>
    <s v="Shake Shack"/>
    <x v="2"/>
    <s v="Hot Dog"/>
    <n v="1"/>
    <s v="Flat-Top Dogs"/>
    <m/>
    <n v="40.780825773220101"/>
    <n v="-73.976483345031696"/>
    <n v="40.804653500000001"/>
    <n v="-73.967157900000004"/>
    <d v="2014-10-28T19:49:44"/>
    <d v="2014-10-28T19:47:22"/>
    <d v="2014-10-28T20:07:41"/>
    <d v="2014-10-28T20:27:52"/>
    <n v="2.6489340278203599E-2"/>
    <n v="2.5587584656169362E-2"/>
    <d v="1899-12-30T00:17:58"/>
  </r>
  <r>
    <n v="1287237"/>
    <n v="103416"/>
    <n v="132738"/>
    <s v="bicycle"/>
    <s v="Trader Joe's"/>
    <x v="17"/>
    <s v="Butter - Unsalted"/>
    <n v="2"/>
    <s v="Essentials"/>
    <m/>
    <n v="40.74174"/>
    <n v="-73.993650000000002"/>
    <n v="40.745455399999997"/>
    <n v="-73.976923499999998"/>
    <d v="2014-10-03T17:40:31"/>
    <d v="2014-10-03T17:48:36"/>
    <d v="2014-10-03T18:53:51"/>
    <d v="2014-10-03T19:14:48"/>
    <n v="6.5473379632749129E-2"/>
    <n v="1.7134176356338921E-2"/>
    <d v="1899-12-30T01:13:20"/>
  </r>
  <r>
    <n v="1310827"/>
    <n v="328731"/>
    <n v="109013"/>
    <s v="car"/>
    <s v="Blue Ribbon Fried Chicken"/>
    <x v="0"/>
    <s v="Fries"/>
    <n v="1"/>
    <s v="Sides"/>
    <m/>
    <n v="40.724339999999998"/>
    <n v="-73.990960000000001"/>
    <n v="40.722974999999998"/>
    <n v="-74.000297000000003"/>
    <d v="2014-10-06T21:45:48"/>
    <d v="2014-10-06T22:04:51"/>
    <d v="2014-10-06T22:25:14"/>
    <d v="2014-10-06T22:30:51"/>
    <n v="3.1289918981201481E-2"/>
    <n v="9.4362489369473335E-3"/>
    <d v="1899-12-30T00:39:26"/>
  </r>
  <r>
    <n v="1356904"/>
    <n v="83287"/>
    <n v="163947"/>
    <s v="bicycle"/>
    <s v="Shake Shack"/>
    <x v="2"/>
    <s v="Fountain Soda"/>
    <n v="1"/>
    <s v="Drinks"/>
    <m/>
    <n v="40.740884357811296"/>
    <n v="-73.988198676721197"/>
    <n v="40.738519619306203"/>
    <n v="-73.987843765622699"/>
    <d v="2014-10-13T19:31:28"/>
    <d v="2014-10-13T19:38:03"/>
    <d v="2014-10-13T20:13:23"/>
    <d v="2014-10-13T20:19:24"/>
    <n v="3.3287870370259043E-2"/>
    <n v="2.3912235540218662E-3"/>
    <d v="1899-12-30T00:41:55"/>
  </r>
  <r>
    <n v="1314369"/>
    <n v="210544"/>
    <n v="3296"/>
    <s v="bicycle"/>
    <s v="DespaÃ±a"/>
    <x v="45"/>
    <s v="Serrano Manchego"/>
    <n v="1"/>
    <s v="Pintxos"/>
    <d v="1899-12-30T00:08:47"/>
    <n v="40.721078336449096"/>
    <n v="-73.997886832447406"/>
    <n v="40.707777900000004"/>
    <n v="-74.013831999999994"/>
    <d v="2014-10-07T18:08:07"/>
    <d v="2014-10-07T18:08:48"/>
    <d v="2014-10-07T18:26:38"/>
    <d v="2014-10-07T18:42:14"/>
    <n v="2.3692812501394656E-2"/>
    <n v="2.0764151271276208E-2"/>
    <d v="1899-12-30T00:09:44"/>
  </r>
  <r>
    <n v="1299435"/>
    <n v="38336"/>
    <n v="61900"/>
    <s v="bicycle"/>
    <s v="Rubirosa"/>
    <x v="16"/>
    <s v="Eggplant Parmigiano"/>
    <n v="1"/>
    <s v="Appetizers"/>
    <d v="1899-12-30T00:09:45"/>
    <n v="40.722748587419602"/>
    <n v="-73.996061916918705"/>
    <n v="40.729693995840996"/>
    <n v="-74.007362030238198"/>
    <d v="2014-10-05T12:12:16"/>
    <d v="2014-10-05T12:18:32"/>
    <d v="2014-10-05T12:39:22"/>
    <d v="2014-10-05T12:47:27"/>
    <n v="2.4433229162241332E-2"/>
    <n v="1.3263908141017673E-2"/>
    <d v="1899-12-30T00:17:21"/>
  </r>
  <r>
    <n v="1404470"/>
    <n v="295078"/>
    <n v="20962"/>
    <s v="walker"/>
    <s v="Momofuku Milk Bar"/>
    <x v="11"/>
    <s v="Crack Pie Soft Serve (1 Pint)"/>
    <n v="1"/>
    <s v="Soft Serve"/>
    <m/>
    <n v="40.731795470614898"/>
    <n v="-73.985672593116803"/>
    <n v="40.748154300000003"/>
    <n v="-73.988689899999997"/>
    <d v="2014-10-19T21:13:16"/>
    <d v="2014-10-19T21:18:37"/>
    <d v="2014-10-19T21:39:28"/>
    <d v="2014-10-19T21:50:31"/>
    <n v="2.5875034720229451E-2"/>
    <n v="1.6634765994096318E-2"/>
    <d v="1899-12-30T00:26:13"/>
  </r>
  <r>
    <n v="1349628"/>
    <n v="374940"/>
    <n v="158227"/>
    <s v="bicycle"/>
    <s v="M Shanghai Bistro"/>
    <x v="8"/>
    <s v="Sliced Beef with Scallion and Onion in Brown Sauce"/>
    <n v="1"/>
    <s v="Dinner House Specials"/>
    <m/>
    <n v="40.713030565991701"/>
    <n v="-73.957551008673306"/>
    <n v="40.727521539703702"/>
    <n v="-73.957057278672195"/>
    <d v="2014-10-12T19:47:08"/>
    <d v="2014-10-12T19:50:07"/>
    <d v="2014-10-12T20:18:27"/>
    <d v="2014-10-12T20:28:48"/>
    <n v="2.8940185184183065E-2"/>
    <n v="1.4499382346702885E-2"/>
    <d v="1899-12-30T00:31:20"/>
  </r>
  <r>
    <n v="1451459"/>
    <n v="336458"/>
    <n v="135175"/>
    <s v="bicycle"/>
    <s v="Momofuku Noodle Bar"/>
    <x v="8"/>
    <s v="Momofuku Ramen"/>
    <n v="2"/>
    <s v="Bowls"/>
    <m/>
    <n v="40.729110403548901"/>
    <n v="-73.984245455566395"/>
    <n v="40.747042499999999"/>
    <n v="-73.978781499999997"/>
    <d v="2014-10-25T20:33:27"/>
    <d v="2014-10-25T20:32:39"/>
    <d v="2014-10-25T20:59:00"/>
    <d v="2014-10-25T21:12:19"/>
    <n v="2.6989143516402692E-2"/>
    <n v="1.874606341510264E-2"/>
    <d v="1899-12-30T00:25:33"/>
  </r>
  <r>
    <n v="1307530"/>
    <n v="100937"/>
    <n v="99219"/>
    <s v="bicycle"/>
    <s v="Hu Kitchen"/>
    <x v="33"/>
    <m/>
    <m/>
    <m/>
    <m/>
    <n v="40.735676762018002"/>
    <n v="-73.993829528068602"/>
    <n v="40.762943"/>
    <n v="-73.972445199999996"/>
    <d v="2014-10-06T12:06:56"/>
    <d v="2014-10-06T12:26:40"/>
    <d v="2014-10-06T12:42:30"/>
    <d v="2014-10-06T13:03:10"/>
    <n v="3.9045682868163567E-2"/>
    <n v="3.4651655380900898E-2"/>
    <d v="1899-12-30T00:35:33"/>
  </r>
  <r>
    <n v="1309086"/>
    <n v="365421"/>
    <n v="28765"/>
    <s v="bicycle"/>
    <s v="Momofuku Milk Bar"/>
    <x v="11"/>
    <s v="3 Packs of Cake Truffles"/>
    <n v="1"/>
    <s v="Cake Truffles"/>
    <m/>
    <n v="40.731795470614898"/>
    <n v="-73.985672593116803"/>
    <n v="40.739789000000002"/>
    <n v="-73.9820359"/>
    <d v="2014-10-06T18:19:08"/>
    <d v="2014-10-06T18:19:27"/>
    <d v="2014-10-06T18:30:18"/>
    <d v="2014-10-06T18:41:33"/>
    <n v="1.5569722221698612E-2"/>
    <n v="8.7819160128254498E-3"/>
    <d v="1899-12-30T00:11:10"/>
  </r>
  <r>
    <n v="1427418"/>
    <n v="59105"/>
    <n v="158227"/>
    <s v="bicycle"/>
    <s v="Starbucks"/>
    <x v="19"/>
    <m/>
    <m/>
    <m/>
    <m/>
    <n v="40.743911575648703"/>
    <n v="-73.989049029576194"/>
    <n v="40.743701000000001"/>
    <n v="-73.987386000000001"/>
    <d v="2014-10-23T10:06:46"/>
    <m/>
    <m/>
    <d v="2014-10-23T10:27:58"/>
    <n v="1.4729988426552154E-2"/>
    <n v="1.6763082876123732E-3"/>
    <n v="-41935.42136108796"/>
  </r>
  <r>
    <n v="1304605"/>
    <n v="124085"/>
    <n v="23359"/>
    <s v="bicycle"/>
    <s v="Blue Ribbon Sushi Bar &amp; Grill"/>
    <x v="4"/>
    <s v="Ebi Tempura"/>
    <n v="2"/>
    <s v="Maki (Special Rolls)"/>
    <d v="1899-12-30T00:04:58"/>
    <n v="40.767652912117299"/>
    <n v="-73.982925456000402"/>
    <n v="40.748507983715101"/>
    <n v="-73.989370579841406"/>
    <d v="2014-10-05T20:59:06"/>
    <d v="2014-10-05T21:05:45"/>
    <d v="2014-10-05T21:28:35"/>
    <d v="2014-10-05T21:44:44"/>
    <n v="3.1691782409325242E-2"/>
    <n v="2.0200690702329709E-2"/>
    <d v="1899-12-30T00:24:31"/>
  </r>
  <r>
    <n v="1340226"/>
    <n v="160755"/>
    <n v="67103"/>
    <s v="truck"/>
    <s v="Hill Country Barbecue Market"/>
    <x v="10"/>
    <s v="Collard Greens"/>
    <n v="1"/>
    <s v="Hot Side Dishes"/>
    <d v="1899-12-30T00:11:02"/>
    <n v="40.7443408456353"/>
    <n v="-73.990426376292504"/>
    <n v="40.716209399999997"/>
    <n v="-74.015575299999995"/>
    <d v="2014-10-11T18:10:19"/>
    <d v="2014-10-11T18:19:19"/>
    <d v="2014-10-11T18:44:03"/>
    <d v="2014-10-11T19:10:52"/>
    <n v="4.2057268517964985E-2"/>
    <n v="3.7733891890145588E-2"/>
    <d v="1899-12-30T00:22:43"/>
  </r>
  <r>
    <n v="1277950"/>
    <n v="232768"/>
    <n v="41408"/>
    <s v="car"/>
    <s v="Trader Joe's"/>
    <x v="17"/>
    <s v="Almond Biscuits"/>
    <n v="1"/>
    <s v="Cookies, Snacks &amp; Candy"/>
    <m/>
    <n v="40.74174"/>
    <n v="-73.993650000000002"/>
    <n v="40.748182100000001"/>
    <n v="-73.982274500000003"/>
    <d v="2014-10-02T09:37:54"/>
    <d v="2014-10-02T09:43:00"/>
    <d v="2014-10-02T10:23:19"/>
    <d v="2014-10-02T11:06:53"/>
    <n v="6.1789502309693489E-2"/>
    <n v="1.3072974132155525E-2"/>
    <d v="1899-12-30T00:45:25"/>
  </r>
  <r>
    <n v="1431404"/>
    <n v="129518"/>
    <n v="89004"/>
    <s v="bicycle"/>
    <s v="Doughnuttery"/>
    <x v="32"/>
    <m/>
    <m/>
    <m/>
    <m/>
    <n v="40.742311290081503"/>
    <n v="-74.006443044115201"/>
    <n v="40.73357"/>
    <n v="-74.006589899999994"/>
    <d v="2014-10-23T18:31:43"/>
    <d v="2014-10-23T18:29:10"/>
    <d v="2014-10-23T18:59:50"/>
    <d v="2014-10-23T19:11:22"/>
    <n v="2.7532962965779006E-2"/>
    <n v="8.742523602477268E-3"/>
    <d v="1899-12-30T00:28:06"/>
  </r>
  <r>
    <n v="1428250"/>
    <n v="287696"/>
    <n v="138061"/>
    <s v="car"/>
    <s v="ilili Restaurant"/>
    <x v="21"/>
    <s v="Beef Fried Kibbeh"/>
    <n v="1"/>
    <s v="Meat"/>
    <d v="1899-12-30T00:07:02"/>
    <n v="40.744187954347503"/>
    <n v="-73.987530940025394"/>
    <n v="40.758707999999999"/>
    <n v="-73.970523999999997"/>
    <d v="2014-10-23T12:30:56"/>
    <d v="2014-10-23T13:08:24"/>
    <d v="2014-10-23T13:20:38"/>
    <d v="2014-10-23T13:47:09"/>
    <n v="5.2924583331332542E-2"/>
    <n v="2.2362194319386543E-2"/>
    <d v="1899-12-30T00:42:40"/>
  </r>
  <r>
    <n v="1309932"/>
    <n v="121706"/>
    <n v="90681"/>
    <s v="bicycle"/>
    <s v="McDonald's"/>
    <x v="13"/>
    <s v="World Famous Fries"/>
    <n v="2"/>
    <s v="Snacks &amp; Sides"/>
    <m/>
    <n v="40.756798697850201"/>
    <n v="-73.987898826599107"/>
    <n v="40.756804000000002"/>
    <n v="-73.998153200000004"/>
    <d v="2014-10-06T20:17:03"/>
    <d v="2014-10-06T20:26:22"/>
    <d v="2014-10-06T20:38:12"/>
    <d v="2014-10-06T20:47:42"/>
    <n v="2.1283402777044103E-2"/>
    <n v="1.025437477166829E-2"/>
    <d v="1899-12-30T00:21:10"/>
  </r>
  <r>
    <n v="1381418"/>
    <n v="140952"/>
    <n v="133293"/>
    <s v="bicycle"/>
    <s v="Staples"/>
    <x v="34"/>
    <m/>
    <m/>
    <m/>
    <m/>
    <n v="40.711587999999999"/>
    <n v="-74.008675999999994"/>
    <n v="40.723166200000001"/>
    <n v="-73.9994947"/>
    <d v="2014-10-17T16:55:45"/>
    <d v="2014-10-17T17:27:15"/>
    <d v="2014-10-17T17:49:06"/>
    <d v="2014-10-17T18:18:12"/>
    <n v="5.7256828702520579E-2"/>
    <n v="1.4776704129472016E-2"/>
    <d v="1899-12-30T00:53:21"/>
  </r>
  <r>
    <n v="1382546"/>
    <n v="92806"/>
    <n v="152676"/>
    <s v="bicycle"/>
    <s v="Shake Shack"/>
    <x v="2"/>
    <s v="Shack Burger"/>
    <n v="1"/>
    <s v="Burgers"/>
    <m/>
    <n v="40.7152793278103"/>
    <n v="-74.014860391616807"/>
    <n v="40.724414400000001"/>
    <n v="-73.991366400000004"/>
    <d v="2014-10-17T19:16:18"/>
    <d v="2014-10-17T19:37:15"/>
    <d v="2014-10-17T20:12:35"/>
    <d v="2014-10-17T20:46:27"/>
    <n v="6.2606666666397359E-2"/>
    <n v="2.5207482738295126E-2"/>
    <d v="1899-12-30T00:56:17"/>
  </r>
  <r>
    <n v="1278549"/>
    <n v="292295"/>
    <n v="145302"/>
    <s v="bicycle"/>
    <s v="Peacefood Cafe"/>
    <x v="12"/>
    <s v="Chickpea Fries"/>
    <n v="1"/>
    <s v="Side Dishes"/>
    <d v="1899-12-30T00:02:45"/>
    <n v="40.733301179683501"/>
    <n v="-73.992985919345102"/>
    <n v="40.744298700000002"/>
    <n v="-73.983664099999999"/>
    <d v="2014-10-02T12:23:38"/>
    <d v="2014-10-02T12:29:41"/>
    <d v="2014-10-02T12:45:16"/>
    <d v="2014-10-02T12:54:02"/>
    <n v="2.1110335648700129E-2"/>
    <n v="1.4416718385769861E-2"/>
    <d v="1899-12-30T00:18:53"/>
  </r>
  <r>
    <n v="1448081"/>
    <n v="114247"/>
    <n v="171554"/>
    <s v="bicycle"/>
    <s v="Shake Shack"/>
    <x v="2"/>
    <s v="Hamburger"/>
    <n v="1"/>
    <s v="Burgers"/>
    <m/>
    <n v="40.780825773220101"/>
    <n v="-73.976483345031696"/>
    <n v="40.788850199999999"/>
    <n v="-73.9717366"/>
    <d v="2014-10-25T15:54:40"/>
    <d v="2014-10-25T16:06:45"/>
    <d v="2014-10-25T16:43:05"/>
    <d v="2014-10-25T16:54:50"/>
    <n v="4.1790381947066635E-2"/>
    <n v="9.3232512323686879E-3"/>
    <d v="1899-12-30T00:48:26"/>
  </r>
  <r>
    <n v="1374056"/>
    <n v="40010"/>
    <n v="98751"/>
    <s v="bicycle"/>
    <s v="Chelsea Market"/>
    <x v="8"/>
    <m/>
    <m/>
    <m/>
    <m/>
    <n v="40.742005149125802"/>
    <n v="-74.004819057491503"/>
    <n v="40.739345999999998"/>
    <n v="-74.002626000000006"/>
    <d v="2014-10-16T15:49:54"/>
    <d v="2014-10-16T16:09:15"/>
    <d v="2014-10-16T17:04:19"/>
    <d v="2014-10-16T17:09:59"/>
    <n v="5.5610775467357598E-2"/>
    <n v="3.4468210331078135E-3"/>
    <d v="1899-12-30T01:14:24"/>
  </r>
  <r>
    <n v="1329730"/>
    <n v="149984"/>
    <n v="69943"/>
    <s v="bicycle"/>
    <s v="Sushi of Gari 46"/>
    <x v="6"/>
    <s v="Spicy Scallop Roll"/>
    <n v="1"/>
    <s v="Rolls"/>
    <d v="1899-12-30T00:09:05"/>
    <n v="40.760654436198898"/>
    <n v="-73.989582752602004"/>
    <n v="40.773671200000003"/>
    <n v="-73.958335300000002"/>
    <d v="2014-10-10T13:29:49"/>
    <d v="2014-10-10T13:55:05"/>
    <d v="2014-10-10T14:03:55"/>
    <d v="2014-10-10T14:21:17"/>
    <n v="3.573956018226454E-2"/>
    <n v="3.3850250131544697E-2"/>
    <d v="1899-12-30T00:25:01"/>
  </r>
  <r>
    <n v="1302923"/>
    <n v="337525"/>
    <n v="3296"/>
    <s v="bicycle"/>
    <s v="Franchia"/>
    <x v="12"/>
    <s v="Tropical Mango &amp; Avocado Roll"/>
    <n v="1"/>
    <s v="Sushi"/>
    <d v="1899-12-30T00:04:43"/>
    <n v="40.747551298139399"/>
    <n v="-73.981140572600495"/>
    <n v="40.764033400000002"/>
    <n v="-73.977021899999997"/>
    <d v="2014-10-05T18:44:22"/>
    <d v="2014-10-05T18:51:38"/>
    <d v="2014-10-05T19:04:44"/>
    <d v="2014-10-05T19:18:07"/>
    <n v="2.3432118054188322E-2"/>
    <n v="1.6988912435273749E-2"/>
    <d v="1899-12-30T00:15:39"/>
  </r>
  <r>
    <n v="1470836"/>
    <n v="134058"/>
    <n v="154545"/>
    <s v="bicycle"/>
    <s v="The Meatball Shop"/>
    <x v="16"/>
    <s v="Market Salad"/>
    <n v="1"/>
    <s v="Green Market"/>
    <d v="1899-12-30T00:05:19"/>
    <n v="40.721545124764702"/>
    <n v="-73.988842426716104"/>
    <n v="40.728036775291699"/>
    <n v="-74.001708766514398"/>
    <d v="2014-10-27T21:32:43"/>
    <d v="2014-10-27T21:43:03"/>
    <d v="2014-10-27T21:49:23"/>
    <d v="2014-10-27T21:57:44"/>
    <n v="1.7371053239912726E-2"/>
    <n v="1.4411253462825431E-2"/>
    <d v="1899-12-30T00:11:22"/>
  </r>
  <r>
    <n v="1323444"/>
    <n v="293232"/>
    <n v="113563"/>
    <s v="bicycle"/>
    <s v="No. 7 Sub | Ace Hotel"/>
    <x v="8"/>
    <s v="Hot Roast Beef (Until 4PM Daily)"/>
    <n v="1"/>
    <s v="Sandwiches"/>
    <m/>
    <n v="40.745768981005199"/>
    <n v="-73.988867041521601"/>
    <n v="40.752277800000002"/>
    <n v="-73.982620199999999"/>
    <d v="2014-10-09T13:48:43"/>
    <d v="2014-10-09T13:49:47"/>
    <d v="2014-10-09T14:18:04"/>
    <d v="2014-10-09T14:23:07"/>
    <n v="2.3885659720690455E-2"/>
    <n v="9.0215161532368367E-3"/>
    <d v="1899-12-30T00:29:21"/>
  </r>
  <r>
    <n v="1350273"/>
    <n v="116195"/>
    <n v="104954"/>
    <s v="bicycle"/>
    <s v="sweetgreen"/>
    <x v="20"/>
    <m/>
    <m/>
    <m/>
    <m/>
    <n v="40.745078589413303"/>
    <n v="-73.988821506500202"/>
    <n v="40.742564999999999"/>
    <n v="-74.001040000000003"/>
    <d v="2014-10-12T20:31:51"/>
    <d v="2014-10-12T20:34:56"/>
    <d v="2014-10-12T20:46:16"/>
    <d v="2014-10-12T20:55:42"/>
    <n v="1.6564363424549811E-2"/>
    <n v="1.2474362314097402E-2"/>
    <d v="1899-12-30T00:14:24"/>
  </r>
  <r>
    <n v="1461117"/>
    <n v="105929"/>
    <n v="118707"/>
    <s v="car"/>
    <s v="Westville Chelsea"/>
    <x v="0"/>
    <m/>
    <m/>
    <m/>
    <d v="1899-12-30T00:06:05"/>
    <n v="40.742040000000003"/>
    <n v="-73.999989999999997"/>
    <n v="40.763198699999997"/>
    <n v="-73.966869500000001"/>
    <d v="2014-10-26T18:01:21"/>
    <d v="2014-10-26T18:03:42"/>
    <d v="2014-10-26T18:19:06"/>
    <d v="2014-10-26T18:44:54"/>
    <n v="3.0248449074861128E-2"/>
    <n v="3.9302138694216553E-2"/>
    <d v="1899-12-30T00:11:40"/>
  </r>
  <r>
    <n v="1488823"/>
    <n v="241719"/>
    <n v="32580"/>
    <s v="bicycle"/>
    <s v="Kori Restaurant and Bar"/>
    <x v="14"/>
    <s v="Chicken KangJung"/>
    <n v="1"/>
    <s v="Small Plates"/>
    <d v="1899-12-30T00:09:40"/>
    <n v="40.717945999999998"/>
    <n v="-74.005473080000002"/>
    <n v="40.706929799999997"/>
    <n v="-74.008617099999995"/>
    <d v="2014-10-30T19:00:10"/>
    <d v="2014-10-30T19:22:09"/>
    <d v="2014-10-30T19:31:31"/>
    <d v="2014-10-30T19:39:11"/>
    <n v="2.7095370372990146E-2"/>
    <n v="1.145606931719447E-2"/>
    <d v="1899-12-30T00:21:41"/>
  </r>
  <r>
    <n v="1402546"/>
    <n v="304707"/>
    <n v="81285"/>
    <s v="bicycle"/>
    <s v="Han Dynasty"/>
    <x v="30"/>
    <s v="Wontons in Chili Oil"/>
    <n v="1"/>
    <s v="Hot Appetizers"/>
    <m/>
    <n v="40.732213000000002"/>
    <n v="-73.988072000000003"/>
    <n v="40.729242200000002"/>
    <n v="-73.9814504"/>
    <d v="2014-10-19T19:41:17"/>
    <m/>
    <m/>
    <d v="2014-10-19T21:15:06"/>
    <n v="6.5150335649377666E-2"/>
    <n v="7.2574953806415566E-3"/>
    <n v="-41931.820340092592"/>
  </r>
  <r>
    <n v="1403190"/>
    <n v="95101"/>
    <n v="154749"/>
    <s v="car"/>
    <s v="Blue Ribbon Sushi Bar &amp; Grill"/>
    <x v="4"/>
    <s v="Kyuri Special"/>
    <n v="1"/>
    <s v="Maki (Special Rolls)"/>
    <d v="1899-12-30T00:08:05"/>
    <n v="40.767652912117299"/>
    <n v="-73.982925456000402"/>
    <n v="40.745124599999997"/>
    <n v="-74.002549900000005"/>
    <d v="2014-10-19T20:14:55"/>
    <d v="2014-10-19T20:37:20"/>
    <d v="2014-10-19T20:47:15"/>
    <d v="2014-10-19T20:58:58"/>
    <n v="3.059825231321156E-2"/>
    <n v="2.9877142586736086E-2"/>
    <d v="1899-12-30T00:24:15"/>
  </r>
  <r>
    <n v="1296202"/>
    <n v="66505"/>
    <n v="139558"/>
    <s v="bicycle"/>
    <s v="Mamoun's Falafel"/>
    <x v="22"/>
    <s v="Veggie Sandwich Combo"/>
    <n v="4"/>
    <s v="Veggie Combo"/>
    <m/>
    <n v="40.729096250795301"/>
    <n v="-73.988864421844497"/>
    <n v="40.748967"/>
    <n v="-73.971661999999995"/>
    <d v="2014-10-04T21:04:32"/>
    <d v="2014-10-04T21:04:18"/>
    <d v="2014-10-04T21:15:37"/>
    <d v="2014-10-04T21:27:15"/>
    <n v="1.5780138892296236E-2"/>
    <n v="2.6282503519875051E-2"/>
    <d v="1899-12-30T00:11:05"/>
  </r>
  <r>
    <n v="1339902"/>
    <n v="370372"/>
    <n v="144919"/>
    <s v="bicycle"/>
    <s v="Baked by Melissa"/>
    <x v="7"/>
    <s v="Cookie Dough"/>
    <n v="1"/>
    <s v="Cupcakes"/>
    <m/>
    <n v="40.735550173367301"/>
    <n v="-73.992566983021803"/>
    <n v="40.725061599999997"/>
    <n v="-74.001516499999994"/>
    <d v="2014-10-11T17:26:54"/>
    <d v="2014-10-11T17:36:40"/>
    <d v="2014-10-11T17:47:30"/>
    <d v="2014-10-11T17:58:41"/>
    <n v="2.2068298610975035E-2"/>
    <n v="1.3787821634480899E-2"/>
    <d v="1899-12-30T00:20:36"/>
  </r>
  <r>
    <n v="1362902"/>
    <n v="378753"/>
    <n v="72941"/>
    <s v="bicycle"/>
    <s v="Luscious Thai"/>
    <x v="8"/>
    <m/>
    <m/>
    <m/>
    <d v="1899-12-30T00:09:52"/>
    <n v="40.760472999999998"/>
    <n v="-73.961442000000005"/>
    <n v="40.771833862793102"/>
    <n v="-73.946592761361302"/>
    <d v="2014-10-14T20:00:00"/>
    <d v="2014-10-14T20:21:28"/>
    <d v="2014-10-14T20:34:24"/>
    <d v="2014-10-14T20:47:09"/>
    <n v="3.2740902774094138E-2"/>
    <n v="1.869676687432624E-2"/>
    <d v="1899-12-30T00:24:33"/>
  </r>
  <r>
    <n v="1482492"/>
    <n v="396880"/>
    <n v="167596"/>
    <s v="bicycle"/>
    <s v="Whole Foods Market"/>
    <x v="17"/>
    <s v="Bread Sliced Ancient Grain Millet-chia"/>
    <n v="1"/>
    <s v="Sandwich Bread"/>
    <m/>
    <n v="40.723954999999997"/>
    <n v="-73.991828999999996"/>
    <n v="40.726246600000003"/>
    <n v="-73.983726500000003"/>
    <d v="2014-10-29T20:56:44"/>
    <d v="2014-10-29T21:03:22"/>
    <d v="2014-10-29T21:43:52"/>
    <d v="2014-10-29T21:51:24"/>
    <n v="3.7968159718730021E-2"/>
    <n v="8.4203287827679246E-3"/>
    <d v="1899-12-30T00:47:08"/>
  </r>
  <r>
    <n v="1461700"/>
    <n v="320187"/>
    <n v="99219"/>
    <s v="bicycle"/>
    <s v="TAO"/>
    <x v="4"/>
    <s v="Kung Pao Chicken"/>
    <n v="1"/>
    <s v="From the Sky"/>
    <d v="1899-12-30T00:05:07"/>
    <n v="40.762857763598497"/>
    <n v="-73.9716190014841"/>
    <n v="40.783532290573802"/>
    <n v="-73.976077635674997"/>
    <d v="2014-10-26T18:38:30"/>
    <d v="2014-10-26T18:46:13"/>
    <d v="2014-10-26T19:44:33"/>
    <d v="2014-10-26T19:56:17"/>
    <n v="5.4014479166653473E-2"/>
    <n v="2.1149834148306613E-2"/>
    <d v="1899-12-30T01:00:56"/>
  </r>
  <r>
    <n v="1460674"/>
    <n v="361220"/>
    <n v="108297"/>
    <s v="bicycle"/>
    <s v="Carmine's"/>
    <x v="16"/>
    <s v="Bottled Water"/>
    <n v="2"/>
    <s v="Beverages"/>
    <d v="1899-12-30T00:03:57"/>
    <n v="40.757595135105397"/>
    <n v="-73.986868858337402"/>
    <n v="40.746744399999997"/>
    <n v="-73.982093899999995"/>
    <d v="2014-10-26T17:25:38"/>
    <d v="2014-10-26T17:27:22"/>
    <d v="2014-10-26T17:41:22"/>
    <d v="2014-10-26T17:54:02"/>
    <n v="1.9727951388631482E-2"/>
    <n v="1.1854901073038774E-2"/>
    <d v="1899-12-30T00:11:47"/>
  </r>
  <r>
    <n v="1387245"/>
    <n v="52915"/>
    <n v="59348"/>
    <s v="walker"/>
    <s v="McDonald's"/>
    <x v="13"/>
    <s v="Minute Maid Orange Juice"/>
    <n v="1"/>
    <s v="Beverages"/>
    <m/>
    <n v="40.777939671655503"/>
    <n v="-73.9547097350531"/>
    <n v="40.780465999999997"/>
    <n v="-73.952121000000005"/>
    <d v="2014-10-18T09:05:28"/>
    <d v="2014-10-18T09:08:21"/>
    <d v="2014-10-18T09:08:40"/>
    <d v="2014-10-18T09:29:25"/>
    <n v="1.6624687501462176E-2"/>
    <n v="3.6171651993402933E-3"/>
    <d v="1899-12-30T00:03:12"/>
  </r>
  <r>
    <n v="1307868"/>
    <n v="346594"/>
    <n v="59989"/>
    <s v="car"/>
    <s v="Momofuku Milk Bar"/>
    <x v="11"/>
    <s v="Pork Bun, Side &amp; Drink"/>
    <n v="1"/>
    <s v="Meal Deals"/>
    <m/>
    <n v="40.6792927728454"/>
    <n v="-73.995706113753599"/>
    <n v="40.679267000000003"/>
    <n v="-73.998773"/>
    <d v="2014-10-06T13:23:56"/>
    <d v="2014-10-06T13:50:45"/>
    <d v="2014-10-06T14:04:35"/>
    <d v="2014-10-06T14:14:33"/>
    <n v="3.515163194242632E-2"/>
    <n v="3.0669945366636254E-3"/>
    <d v="1899-12-30T00:40:38"/>
  </r>
  <r>
    <n v="1328983"/>
    <n v="222734"/>
    <n v="155234"/>
    <s v="bicycle"/>
    <s v="Shake Shack"/>
    <x v="2"/>
    <s v="Shake"/>
    <n v="1"/>
    <s v="Shakes"/>
    <m/>
    <n v="40.7152793278103"/>
    <n v="-74.014860391616807"/>
    <n v="40.706205400000002"/>
    <n v="-74.008535699999996"/>
    <d v="2014-10-10T11:48:59"/>
    <d v="2014-10-10T12:13:22"/>
    <d v="2014-10-10T13:07:22"/>
    <d v="2014-10-10T13:22:25"/>
    <n v="6.4884027779044118E-2"/>
    <n v="1.1060646000766564E-2"/>
    <d v="1899-12-30T01:18:23"/>
  </r>
  <r>
    <n v="1419889"/>
    <n v="174775"/>
    <n v="153879"/>
    <s v="bicycle"/>
    <s v="Chelsea Market"/>
    <x v="8"/>
    <m/>
    <m/>
    <m/>
    <m/>
    <n v="40.742005149125802"/>
    <n v="-74.004819057491503"/>
    <n v="40.747537999999999"/>
    <n v="-74.004681000000005"/>
    <d v="2014-10-22T11:22:22"/>
    <d v="2014-10-22T11:36:49"/>
    <d v="2014-10-22T12:08:41"/>
    <d v="2014-10-22T12:27:05"/>
    <n v="4.4943738430447411E-2"/>
    <n v="5.5345730338532762E-3"/>
    <d v="1899-12-30T00:46:19"/>
  </r>
  <r>
    <n v="1315011"/>
    <n v="164005"/>
    <n v="110192"/>
    <s v="bicycle"/>
    <s v="Sushi of Gari"/>
    <x v="6"/>
    <s v="Cucumber"/>
    <n v="2"/>
    <s v="Maki Sushi Cut-Up Roll"/>
    <d v="1899-12-30T00:06:09"/>
    <n v="40.771568712019302"/>
    <n v="-73.952786829189705"/>
    <n v="40.757687355412202"/>
    <n v="-73.961813868770193"/>
    <d v="2014-10-07T19:53:04"/>
    <d v="2014-10-07T20:30:30"/>
    <d v="2014-10-07T20:36:51"/>
    <d v="2014-10-07T21:07:06"/>
    <n v="5.1404780089796986E-2"/>
    <n v="1.6558366611510788E-2"/>
    <d v="1899-12-30T00:37:37"/>
  </r>
  <r>
    <n v="1475509"/>
    <n v="109221"/>
    <n v="18860"/>
    <s v="bicycle"/>
    <s v="Tortaria"/>
    <x v="9"/>
    <s v="Carne Asada"/>
    <n v="1"/>
    <s v="Taquitos"/>
    <d v="1899-12-30T00:04:26"/>
    <n v="40.7338442029235"/>
    <n v="-73.993091583251996"/>
    <n v="40.738087"/>
    <n v="-73.988213000000002"/>
    <d v="2014-10-28T19:52:00"/>
    <d v="2014-10-28T20:03:21"/>
    <d v="2014-10-28T20:15:41"/>
    <d v="2014-10-28T20:23:08"/>
    <n v="2.1618495367874857E-2"/>
    <n v="6.4654390089921004E-3"/>
    <d v="1899-12-30T00:19:16"/>
  </r>
  <r>
    <n v="1319878"/>
    <n v="96943"/>
    <n v="65763"/>
    <s v="bicycle"/>
    <s v="Cafe Mogador"/>
    <x v="21"/>
    <s v="Hummus Platter"/>
    <n v="1"/>
    <s v="Salads &amp; Platters"/>
    <d v="1899-12-30T00:04:01"/>
    <n v="40.727293000000003"/>
    <n v="-73.984516999999997"/>
    <n v="40.725938445611398"/>
    <n v="-73.980550244483695"/>
    <d v="2014-10-08T19:19:30"/>
    <d v="2014-10-08T19:40:41"/>
    <d v="2014-10-08T19:47:02"/>
    <d v="2014-10-08T19:55:40"/>
    <n v="2.5107951383688487E-2"/>
    <n v="4.1916544368307707E-3"/>
    <d v="1899-12-30T00:23:31"/>
  </r>
  <r>
    <n v="1347642"/>
    <n v="100889"/>
    <n v="15291"/>
    <s v="car"/>
    <s v="Whole Foods Market"/>
    <x v="17"/>
    <s v="Org Local Eggs Pasture Raised"/>
    <n v="1"/>
    <s v="Eggs"/>
    <m/>
    <n v="40.768061709366101"/>
    <n v="-73.981847763061495"/>
    <n v="40.764703761771699"/>
    <n v="-73.976054767135196"/>
    <d v="2014-10-12T16:39:25"/>
    <d v="2014-10-12T17:15:14"/>
    <d v="2014-10-12T19:11:03"/>
    <d v="2014-10-12T19:15:36"/>
    <n v="0.10844934027409181"/>
    <n v="6.6958654294177579E-3"/>
    <d v="1899-12-30T02:31:38"/>
  </r>
  <r>
    <n v="1286764"/>
    <n v="141596"/>
    <n v="139444"/>
    <s v="bicycle"/>
    <s v="Peacefood Cafe"/>
    <x v="12"/>
    <s v="Vegetable Tempura"/>
    <n v="1"/>
    <s v="Side Dishes"/>
    <d v="1899-12-30T00:15:44"/>
    <n v="40.785160043282801"/>
    <n v="-73.976916473837804"/>
    <n v="40.800023000000003"/>
    <n v="-73.971316999999999"/>
    <d v="2014-10-03T17:06:44"/>
    <d v="2014-10-03T17:10:21"/>
    <d v="2014-10-03T17:42:37"/>
    <d v="2014-10-03T17:54:58"/>
    <n v="3.3497731485113036E-2"/>
    <n v="1.588274502841645E-2"/>
    <d v="1899-12-30T00:20:10"/>
  </r>
  <r>
    <n v="1329543"/>
    <n v="329735"/>
    <n v="101359"/>
    <s v="bicycle"/>
    <s v="Guitar Center"/>
    <x v="8"/>
    <m/>
    <m/>
    <m/>
    <m/>
    <n v="40.684128799878003"/>
    <n v="-73.9763884549685"/>
    <n v="40.679597603118701"/>
    <n v="-74.005162072624699"/>
    <d v="2014-10-10T13:03:00"/>
    <m/>
    <m/>
    <d v="2014-10-10T14:13:15"/>
    <n v="4.8784548613184597E-2"/>
    <n v="2.9128213420954115E-2"/>
    <n v="-41922.543755416664"/>
  </r>
  <r>
    <n v="1457697"/>
    <n v="369852"/>
    <n v="67430"/>
    <s v="bicycle"/>
    <s v="Taim Falafel and Smoothie Bar"/>
    <x v="37"/>
    <s v="Hummus Sandwich"/>
    <n v="1"/>
    <s v="Sandwiches"/>
    <d v="1899-12-30T00:11:40"/>
    <n v="40.735951410513501"/>
    <n v="-74.001760416287993"/>
    <n v="40.747577999999997"/>
    <n v="-73.973192999999995"/>
    <d v="2014-10-26T13:31:22"/>
    <d v="2014-10-26T13:53:26"/>
    <d v="2014-10-26T14:01:16"/>
    <d v="2014-10-26T14:20:17"/>
    <n v="3.3971932869462762E-2"/>
    <n v="3.0842743983947304E-2"/>
    <d v="1899-12-30T00:18:15"/>
  </r>
  <r>
    <n v="1275591"/>
    <n v="350659"/>
    <n v="89004"/>
    <s v="bicycle"/>
    <s v="Shake Shack"/>
    <x v="2"/>
    <s v="Shackburger"/>
    <n v="1"/>
    <s v="Burgers"/>
    <m/>
    <n v="40.758456774983799"/>
    <n v="-73.989140466129399"/>
    <n v="40.758090956862198"/>
    <n v="-73.992087064402796"/>
    <d v="2014-10-01T20:43:43"/>
    <d v="2014-10-01T20:49:38"/>
    <d v="2014-10-01T21:14:57"/>
    <d v="2014-10-01T21:22:20"/>
    <n v="2.6817372687219176E-2"/>
    <n v="2.9692194736792789E-3"/>
    <d v="1899-12-30T00:31:14"/>
  </r>
  <r>
    <n v="1325940"/>
    <n v="103147"/>
    <n v="132738"/>
    <s v="bicycle"/>
    <s v="Hot Kitchen"/>
    <x v="30"/>
    <s v="Small Fried rice"/>
    <n v="1"/>
    <s v="Noodles and Fried Rice"/>
    <d v="1899-12-30T00:07:25"/>
    <n v="40.727578000000001"/>
    <n v="-73.988392899999994"/>
    <n v="40.721817000000001"/>
    <n v="-73.997935999999996"/>
    <d v="2014-10-09T20:36:36"/>
    <d v="2014-10-09T21:01:37"/>
    <d v="2014-10-09T21:08:28"/>
    <d v="2014-10-09T21:18:19"/>
    <n v="2.8975474531762302E-2"/>
    <n v="1.1147191512216558E-2"/>
    <d v="1899-12-30T00:24:27"/>
  </r>
  <r>
    <n v="1312419"/>
    <n v="61614"/>
    <n v="5935"/>
    <s v="bicycle"/>
    <s v="Organic Avenue"/>
    <x v="8"/>
    <m/>
    <m/>
    <m/>
    <m/>
    <n v="40.743981808087099"/>
    <n v="-73.999442014038607"/>
    <n v="40.741802330383102"/>
    <n v="-73.993607631970406"/>
    <d v="2014-10-07T09:09:42"/>
    <d v="2014-10-07T09:13:21"/>
    <d v="2014-10-07T09:22:09"/>
    <d v="2014-10-07T09:29:39"/>
    <n v="1.385746528103482E-2"/>
    <n v="6.2281728604758916E-3"/>
    <d v="1899-12-30T00:12:27"/>
  </r>
  <r>
    <n v="1441152"/>
    <n v="118776"/>
    <n v="127402"/>
    <s v="scooter"/>
    <s v="Forcella"/>
    <x v="1"/>
    <s v="Aranciata San Pellegrino"/>
    <n v="1"/>
    <s v="Drinks"/>
    <m/>
    <n v="40.726022909388"/>
    <n v="-73.992276191711397"/>
    <n v="40.7291904"/>
    <n v="-73.990144700000002"/>
    <d v="2014-10-24T20:59:12"/>
    <d v="2014-10-24T21:10:35"/>
    <d v="2014-10-24T21:39:45"/>
    <d v="2014-10-24T21:44:36"/>
    <n v="3.1519178235612344E-2"/>
    <n v="3.8178860240789731E-3"/>
    <d v="1899-12-30T00:40:33"/>
  </r>
  <r>
    <n v="1371397"/>
    <n v="349206"/>
    <n v="156557"/>
    <s v="car"/>
    <s v="French Roast"/>
    <x v="29"/>
    <s v="French Fries"/>
    <n v="1"/>
    <s v="Sides"/>
    <d v="1899-12-30T00:10:48"/>
    <n v="40.787613109615599"/>
    <n v="-73.977123089522607"/>
    <n v="40.782797000000002"/>
    <n v="-73.984307999999999"/>
    <d v="2014-10-16T01:37:07"/>
    <d v="2014-10-16T01:43:41"/>
    <d v="2014-10-16T02:02:32"/>
    <d v="2014-10-16T02:10:02"/>
    <n v="2.286233795894077E-2"/>
    <n v="8.6497312326785959E-3"/>
    <d v="1899-12-30T00:14:37"/>
  </r>
  <r>
    <n v="1449370"/>
    <n v="67845"/>
    <n v="112990"/>
    <s v="bicycle"/>
    <s v="RedFarm Hudson"/>
    <x v="30"/>
    <s v="Three Chili Chicken"/>
    <n v="1"/>
    <s v="Mains"/>
    <d v="1899-12-30T00:05:55"/>
    <n v="40.734213854853898"/>
    <n v="-74.006202029303594"/>
    <n v="40.7310698"/>
    <n v="-74.009855900000005"/>
    <d v="2014-10-25T18:00:17"/>
    <d v="2014-10-25T18:00:33"/>
    <d v="2014-10-25T18:19:20"/>
    <d v="2014-10-25T18:26:14"/>
    <n v="1.8023946759058163E-2"/>
    <n v="4.8203580769908029E-3"/>
    <d v="1899-12-30T00:13:09"/>
  </r>
  <r>
    <n v="1403034"/>
    <n v="97838"/>
    <n v="31156"/>
    <s v="bicycle"/>
    <s v="Han Dynasty"/>
    <x v="30"/>
    <s v="Dan Dan Noodle"/>
    <n v="1"/>
    <s v="Noodles"/>
    <d v="1899-12-30T00:06:45"/>
    <n v="40.732213000000002"/>
    <n v="-73.988072000000003"/>
    <n v="40.766061999999998"/>
    <n v="-73.961134000000001"/>
    <d v="2014-10-19T20:07:43"/>
    <m/>
    <m/>
    <d v="2014-10-19T21:13:59"/>
    <n v="4.6008576384338085E-2"/>
    <n v="4.3259804033303567E-2"/>
    <n v="-41931.8433878125"/>
  </r>
  <r>
    <n v="1474540"/>
    <n v="180776"/>
    <n v="32580"/>
    <s v="bicycle"/>
    <s v="Chipotle Mexican Grill $1.99 Delivery"/>
    <x v="9"/>
    <m/>
    <m/>
    <m/>
    <m/>
    <n v="40.8044737752315"/>
    <n v="-73.966852238167704"/>
    <n v="40.802472892597599"/>
    <n v="-73.961848094619"/>
    <d v="2014-10-28T17:06:26"/>
    <d v="2014-10-28T17:12:27"/>
    <d v="2014-10-28T17:29:07"/>
    <d v="2014-10-28T17:33:04"/>
    <n v="1.8488738423911855E-2"/>
    <n v="5.389339845535206E-3"/>
    <d v="1899-12-30T00:22:40"/>
  </r>
  <r>
    <n v="1372691"/>
    <n v="150865"/>
    <n v="30743"/>
    <s v="bicycle"/>
    <s v="sweetgreen"/>
    <x v="20"/>
    <s v="Wild Child"/>
    <n v="1"/>
    <s v="Signatures"/>
    <d v="1899-12-30T00:02:48"/>
    <n v="40.721323186970601"/>
    <n v="-74.009732007980304"/>
    <n v="40.724877800000002"/>
    <n v="-74.006192400000003"/>
    <d v="2014-10-16T12:41:55"/>
    <d v="2014-10-16T13:00:18"/>
    <d v="2014-10-16T13:12:38"/>
    <d v="2014-10-16T13:17:55"/>
    <n v="2.5000925925269257E-2"/>
    <n v="5.0163830040174297E-3"/>
    <d v="1899-12-30T00:27:55"/>
  </r>
  <r>
    <n v="1439985"/>
    <n v="357761"/>
    <n v="23359"/>
    <s v="bicycle"/>
    <s v="Go! Go! Curry!"/>
    <x v="4"/>
    <s v="Shrimp Curry"/>
    <n v="1"/>
    <s v="Curry"/>
    <d v="1899-12-30T00:03:30"/>
    <n v="40.754675906639299"/>
    <n v="-73.9914823354124"/>
    <n v="40.762062399999998"/>
    <n v="-73.9866514"/>
    <d v="2014-10-24T19:18:58"/>
    <d v="2014-10-24T19:41:10"/>
    <d v="2014-10-24T19:53:34"/>
    <d v="2014-10-24T20:01:33"/>
    <n v="2.9576944441942032E-2"/>
    <n v="8.8259968913671702E-3"/>
    <d v="1899-12-30T00:31:07"/>
  </r>
  <r>
    <n v="1462538"/>
    <n v="328072"/>
    <n v="19432"/>
    <s v="car"/>
    <s v="Momoya"/>
    <x v="6"/>
    <s v="California"/>
    <n v="1"/>
    <s v="Roll"/>
    <d v="1899-12-30T00:02:39"/>
    <n v="40.784077256376399"/>
    <n v="-73.9776224098444"/>
    <n v="40.724982400000002"/>
    <n v="-73.998078599999999"/>
    <d v="2014-10-26T19:25:52"/>
    <d v="2014-10-26T19:48:17"/>
    <d v="2014-10-26T19:56:37"/>
    <d v="2014-10-26T20:19:06"/>
    <n v="3.6971655092202127E-2"/>
    <n v="6.2535252184900136E-2"/>
    <d v="1899-12-30T00:28:06"/>
  </r>
  <r>
    <n v="1317494"/>
    <n v="154500"/>
    <n v="130599"/>
    <s v="bicycle"/>
    <s v="Zabar's"/>
    <x v="27"/>
    <m/>
    <m/>
    <m/>
    <m/>
    <n v="40.784821668416299"/>
    <n v="-73.979698620541598"/>
    <n v="40.789568000000003"/>
    <n v="-73.980236000000005"/>
    <d v="2014-10-08T10:14:31"/>
    <m/>
    <m/>
    <d v="2014-10-08T10:18:12"/>
    <n v="2.5601504676160403E-3"/>
    <n v="4.7766557532210535E-3"/>
    <n v="-41920.426745474535"/>
  </r>
  <r>
    <n v="1395629"/>
    <n v="212469"/>
    <n v="142140"/>
    <s v="car"/>
    <s v="McDonald's"/>
    <x v="13"/>
    <m/>
    <m/>
    <m/>
    <m/>
    <n v="40.744850994046701"/>
    <n v="-73.978800773620605"/>
    <n v="40.741788"/>
    <n v="-73.979825000000005"/>
    <d v="2014-10-19T02:30:10"/>
    <d v="2014-10-19T02:34:25"/>
    <d v="2014-10-19T02:56:45"/>
    <d v="2014-10-19T03:18:50"/>
    <n v="3.3795462964917533E-2"/>
    <n v="3.2297015661486884E-3"/>
    <d v="1899-12-30T00:26:34"/>
  </r>
  <r>
    <n v="1424678"/>
    <n v="40114"/>
    <n v="39733"/>
    <s v="bicycle"/>
    <s v="KFC"/>
    <x v="13"/>
    <m/>
    <m/>
    <m/>
    <m/>
    <n v="40.761029903072902"/>
    <n v="-73.983304239412405"/>
    <n v="40.762354420727803"/>
    <n v="-73.996526384070194"/>
    <d v="2014-10-22T21:06:46"/>
    <d v="2014-10-22T21:15:59"/>
    <d v="2014-10-22T21:25:49"/>
    <d v="2014-10-22T21:34:38"/>
    <n v="1.9349780093762092E-2"/>
    <n v="1.3288320299030789E-2"/>
    <d v="1899-12-30T00:19:04"/>
  </r>
  <r>
    <n v="1292647"/>
    <n v="53874"/>
    <n v="146356"/>
    <s v="car"/>
    <s v="S'MAC"/>
    <x v="0"/>
    <s v="Cheeseburger"/>
    <n v="1"/>
    <s v="Sarita's Recommendation"/>
    <m/>
    <n v="40.730340181965403"/>
    <n v="-73.983993530273395"/>
    <n v="40.736991000000003"/>
    <n v="-73.980845000000002"/>
    <d v="2014-10-04T12:13:23"/>
    <m/>
    <m/>
    <d v="2014-10-04T14:39:18"/>
    <n v="0.10133642361324746"/>
    <n v="7.3584389249240949E-3"/>
    <n v="-41916.509292499999"/>
  </r>
  <r>
    <n v="1481860"/>
    <n v="329978"/>
    <n v="72480"/>
    <s v="car"/>
    <s v="Blue Ribbon Fried Chicken"/>
    <x v="0"/>
    <s v="Firebird"/>
    <n v="1"/>
    <s v="Sandwiches"/>
    <m/>
    <n v="40.724339999999998"/>
    <n v="-73.990960000000001"/>
    <n v="40.722906399999999"/>
    <n v="-73.9896928"/>
    <d v="2014-10-29T20:06:53"/>
    <d v="2014-10-29T20:06:59"/>
    <d v="2014-10-29T20:27:04"/>
    <d v="2014-10-29T20:32:33"/>
    <n v="1.7821365741838235E-2"/>
    <n v="1.9133752376359096E-3"/>
    <d v="1899-12-30T00:20:12"/>
  </r>
  <r>
    <n v="1450678"/>
    <n v="65009"/>
    <n v="106964"/>
    <s v="bicycle"/>
    <s v="Blue Ribbon Fried Chicken"/>
    <x v="0"/>
    <s v="Spicy Slaw"/>
    <n v="1"/>
    <s v="Sides"/>
    <m/>
    <n v="40.724339999999998"/>
    <n v="-73.990960000000001"/>
    <n v="40.739192000000003"/>
    <n v="-73.987325999999996"/>
    <d v="2014-10-25T19:44:37"/>
    <d v="2014-10-25T19:50:06"/>
    <d v="2014-10-25T20:05:56"/>
    <d v="2014-10-25T20:34:59"/>
    <n v="3.4971469904121477E-2"/>
    <n v="1.5290122955691992E-2"/>
    <d v="1899-12-30T00:21:18"/>
  </r>
  <r>
    <n v="1319778"/>
    <n v="54796"/>
    <n v="144719"/>
    <s v="bicycle"/>
    <s v="Whole Foods Market"/>
    <x v="17"/>
    <s v="Fiji Artesian Water - 6 Pack"/>
    <n v="1"/>
    <s v="Bottled Water"/>
    <m/>
    <n v="40.767890000000001"/>
    <n v="-73.982399999999998"/>
    <n v="40.744313499999997"/>
    <n v="-73.987313900000004"/>
    <d v="2014-10-08T19:08:27"/>
    <d v="2014-10-08T19:27:57"/>
    <d v="2014-10-08T19:48:46"/>
    <d v="2014-10-08T19:56:39"/>
    <n v="3.3465196764154825E-2"/>
    <n v="2.40831427654336E-2"/>
    <d v="1899-12-30T00:40:19"/>
  </r>
  <r>
    <n v="1465844"/>
    <n v="276192"/>
    <n v="147300"/>
    <s v="bicycle"/>
    <s v="Delicatessen"/>
    <x v="0"/>
    <s v="Sunday: Spaghetti &amp; Giorgio's Meatballs"/>
    <n v="1"/>
    <s v="Les Plats du Jour"/>
    <d v="1899-12-30T00:08:53"/>
    <n v="40.723702712540103"/>
    <n v="-73.9963431157271"/>
    <n v="40.723728999999999"/>
    <n v="-74.004076100000006"/>
    <d v="2014-10-26T22:39:03"/>
    <d v="2014-10-26T22:44:38"/>
    <d v="2014-10-26T23:09:23"/>
    <d v="2014-10-26T23:13:57"/>
    <n v="2.4241365739726461E-2"/>
    <n v="7.7330289534925847E-3"/>
    <d v="1899-12-30T00:21:27"/>
  </r>
  <r>
    <n v="1476118"/>
    <n v="139482"/>
    <n v="163796"/>
    <s v="motorcycle"/>
    <s v="2nd Ave Deli"/>
    <x v="27"/>
    <s v="Beet Salad"/>
    <n v="1"/>
    <s v="Salads"/>
    <d v="1899-12-30T00:04:46"/>
    <n v="40.745299312570602"/>
    <n v="-73.9791375808162"/>
    <n v="40.743112806667298"/>
    <n v="-73.987026131159993"/>
    <d v="2014-10-28T21:03:52"/>
    <d v="2014-10-28T21:05:37"/>
    <d v="2014-10-28T21:16:27"/>
    <d v="2014-10-28T21:24:53"/>
    <n v="1.459642360714497E-2"/>
    <n v="8.1859657091719051E-3"/>
    <d v="1899-12-30T00:07:49"/>
  </r>
  <r>
    <n v="1411031"/>
    <n v="102691"/>
    <n v="45507"/>
    <s v="car"/>
    <s v="Dirty Bird To Go (archived)"/>
    <x v="0"/>
    <s v="5-Piece Chicken Fingers"/>
    <n v="1"/>
    <s v="Chicken Fingers"/>
    <d v="1899-12-30T00:04:23"/>
    <n v="40.738917096523799"/>
    <n v="-74.000342980623302"/>
    <n v="40.785108598688801"/>
    <n v="-73.956902138034806"/>
    <d v="2014-10-20T20:42:58"/>
    <d v="2014-10-20T21:08:01"/>
    <d v="2014-10-20T21:17:51"/>
    <d v="2014-10-20T21:37:07"/>
    <n v="3.7599837967718486E-2"/>
    <n v="6.3409476240210066E-2"/>
    <d v="1899-12-30T00:30:30"/>
  </r>
  <r>
    <n v="1478816"/>
    <n v="63375"/>
    <n v="125052"/>
    <s v="bicycle"/>
    <s v="Panera Bread"/>
    <x v="55"/>
    <m/>
    <m/>
    <m/>
    <m/>
    <n v="40.751841067745701"/>
    <n v="-73.982169628143296"/>
    <n v="40.744987100000003"/>
    <n v="-73.977298399999995"/>
    <d v="2014-10-29T12:07:53"/>
    <d v="2014-10-29T12:16:48"/>
    <d v="2014-10-29T12:29:37"/>
    <d v="2014-10-29T12:39:58"/>
    <n v="2.2278043979895301E-2"/>
    <n v="8.4086703754613669E-3"/>
    <d v="1899-12-30T00:21:44"/>
  </r>
  <r>
    <n v="1300873"/>
    <n v="363127"/>
    <n v="72480"/>
    <s v="car"/>
    <s v="Prosperity Dumpling"/>
    <x v="30"/>
    <s v="Chives and Pork Boiled Dumplings"/>
    <n v="1"/>
    <s v="Dumplings"/>
    <m/>
    <n v="40.716001252285203"/>
    <n v="-73.993209734266102"/>
    <n v="40.763896887883298"/>
    <n v="-73.987686218109104"/>
    <d v="2014-10-05T14:59:34"/>
    <d v="2014-10-05T16:05:12"/>
    <d v="2014-10-05T16:51:35"/>
    <d v="2014-10-05T18:12:04"/>
    <n v="0.13368870370322838"/>
    <n v="4.8213080591082064E-2"/>
    <d v="1899-12-30T01:52:01"/>
  </r>
  <r>
    <n v="1462654"/>
    <n v="71057"/>
    <n v="35973"/>
    <s v="bicycle"/>
    <s v="Juice Generation"/>
    <x v="3"/>
    <s v="Amazing Green"/>
    <n v="2"/>
    <s v="Acai Bowls"/>
    <m/>
    <n v="40.764472136394602"/>
    <n v="-73.966430425643907"/>
    <n v="40.756366"/>
    <n v="-73.967000999999996"/>
    <d v="2014-10-26T19:31:57"/>
    <d v="2014-10-26T19:56:07"/>
    <d v="2014-10-26T20:05:29"/>
    <d v="2014-10-26T20:13:33"/>
    <n v="2.8895104165712837E-2"/>
    <n v="8.1261923644298604E-3"/>
    <d v="1899-12-30T00:33:32"/>
  </r>
  <r>
    <n v="1299003"/>
    <n v="94426"/>
    <n v="36664"/>
    <s v="bicycle"/>
    <s v="Momofuku Milk Bar"/>
    <x v="11"/>
    <s v="Blueberry &amp; Cream Cookie"/>
    <n v="1"/>
    <s v="Cookies"/>
    <m/>
    <n v="40.787149600866101"/>
    <n v="-73.971722312198096"/>
    <n v="40.775383900000001"/>
    <n v="-73.960405100000003"/>
    <d v="2014-10-05T10:17:56"/>
    <d v="2014-10-05T10:38:22"/>
    <d v="2014-10-05T10:45:12"/>
    <d v="2014-10-05T10:51:27"/>
    <n v="2.3274965278687887E-2"/>
    <n v="1.6325164893722374E-2"/>
    <d v="1899-12-30T00:27:16"/>
  </r>
  <r>
    <n v="1440973"/>
    <n v="365897"/>
    <n v="161438"/>
    <s v="bicycle"/>
    <s v="Trader Joe's"/>
    <x v="17"/>
    <s v="Seasoned Turkey Meatballs"/>
    <n v="1"/>
    <s v="Frozen Foods"/>
    <m/>
    <n v="40.733633781778998"/>
    <n v="-73.987769236059194"/>
    <n v="40.713167599999998"/>
    <n v="-73.978205099999997"/>
    <d v="2014-10-24T20:42:01"/>
    <d v="2014-10-24T21:07:04"/>
    <d v="2014-10-24T21:44:24"/>
    <d v="2014-10-24T22:15:00"/>
    <n v="6.4580474536342081E-2"/>
    <n v="2.2590646187523971E-2"/>
    <d v="1899-12-30T01:02:23"/>
  </r>
  <r>
    <n v="1360534"/>
    <n v="114085"/>
    <n v="153795"/>
    <s v="bicycle"/>
    <s v="sweetgreen"/>
    <x v="20"/>
    <s v="Salad"/>
    <n v="1"/>
    <s v="Make Your Own"/>
    <d v="1899-12-30T00:16:21"/>
    <n v="40.745078589413303"/>
    <n v="-73.988821506500202"/>
    <n v="40.744203599999999"/>
    <n v="-73.985358599999998"/>
    <d v="2014-10-14T12:29:16"/>
    <d v="2014-10-14T12:39:30"/>
    <d v="2014-10-14T13:11:49"/>
    <d v="2014-10-14T13:20:43"/>
    <n v="3.5724340275919531E-2"/>
    <n v="3.5717401784771362E-3"/>
    <d v="1899-12-30T00:26:12"/>
  </r>
  <r>
    <n v="1354189"/>
    <n v="67709"/>
    <n v="107181"/>
    <s v="bicycle"/>
    <s v="2nd Ave Deli"/>
    <x v="27"/>
    <s v="Split Pea (Mondays and Wednesdays)"/>
    <n v="1"/>
    <s v="Soups"/>
    <d v="1899-12-30T00:04:53"/>
    <n v="40.745299312570602"/>
    <n v="-73.9791375808162"/>
    <n v="40.751121626273502"/>
    <n v="-73.987607806989899"/>
    <d v="2014-10-13T12:18:51"/>
    <d v="2014-10-13T12:16:27"/>
    <d v="2014-10-13T12:31:17"/>
    <d v="2014-10-13T12:45:25"/>
    <n v="1.844210648414446E-2"/>
    <n v="1.0278330034037705E-2"/>
    <d v="1899-12-30T00:07:33"/>
  </r>
  <r>
    <n v="1355972"/>
    <n v="314480"/>
    <n v="93783"/>
    <s v="bicycle"/>
    <s v="Krispy Kreme"/>
    <x v="32"/>
    <m/>
    <m/>
    <m/>
    <m/>
    <n v="40.749890423418002"/>
    <n v="-73.992362022399902"/>
    <n v="40.746968600000002"/>
    <n v="-73.990440599999999"/>
    <d v="2014-10-13T17:13:41"/>
    <d v="2014-10-13T17:19:15"/>
    <d v="2014-10-13T17:30:51"/>
    <d v="2014-10-13T17:38:21"/>
    <n v="1.7131944441644009E-2"/>
    <n v="3.496986720709369E-3"/>
    <d v="1899-12-30T00:17:11"/>
  </r>
  <r>
    <n v="1375030"/>
    <n v="78560"/>
    <n v="125504"/>
    <s v="bicycle"/>
    <s v="The Meatball Shop"/>
    <x v="16"/>
    <s v="Chicken Smash"/>
    <n v="1"/>
    <s v="Smash"/>
    <d v="1899-12-30T00:07:18"/>
    <n v="40.745963108098799"/>
    <n v="-74.001697291846"/>
    <n v="40.7452805"/>
    <n v="-73.991422200000002"/>
    <d v="2014-10-16T18:47:47"/>
    <d v="2014-10-16T18:45:14"/>
    <d v="2014-10-16T19:15:03"/>
    <d v="2014-10-16T19:23:57"/>
    <n v="2.5109733796853106E-2"/>
    <n v="1.0297740832834681E-2"/>
    <d v="1899-12-30T00:19:57"/>
  </r>
  <r>
    <n v="1422118"/>
    <n v="391639"/>
    <n v="117223"/>
    <s v="bicycle"/>
    <s v="sweetgreen"/>
    <x v="20"/>
    <s v="Spicy Sabzi (V)"/>
    <n v="1"/>
    <s v="Signatures"/>
    <d v="1899-12-30T00:04:56"/>
    <n v="40.745078589413303"/>
    <n v="-73.988821506500202"/>
    <n v="40.740524000000001"/>
    <n v="-73.985626600000003"/>
    <d v="2014-10-22T16:43:12"/>
    <d v="2014-10-22T16:57:05"/>
    <d v="2014-10-22T17:04:57"/>
    <d v="2014-10-22T17:12:42"/>
    <n v="2.0488518515776377E-2"/>
    <n v="5.5634263065828587E-3"/>
    <d v="1899-12-30T00:16:49"/>
  </r>
  <r>
    <n v="1480880"/>
    <n v="140757"/>
    <n v="154990"/>
    <s v="bicycle"/>
    <s v="Parm"/>
    <x v="16"/>
    <s v="Chicken Parm"/>
    <n v="1"/>
    <s v="Sandwiches"/>
    <d v="1899-12-30T00:10:36"/>
    <n v="40.723019825000002"/>
    <n v="-73.995853999999994"/>
    <n v="40.7596493"/>
    <n v="-73.972918300000003"/>
    <d v="2014-10-29T18:11:57"/>
    <d v="2014-10-29T18:32:54"/>
    <d v="2014-10-29T18:40:14"/>
    <d v="2014-10-29T19:03:38"/>
    <n v="3.5898784721211996E-2"/>
    <n v="4.3217644235486248E-2"/>
    <d v="1899-12-30T00:17:41"/>
  </r>
  <r>
    <n v="1340078"/>
    <n v="373152"/>
    <n v="144919"/>
    <s v="bicycle"/>
    <s v="Blue Ribbon Sushi"/>
    <x v="4"/>
    <s v="Spicy Lobster Roll"/>
    <n v="1"/>
    <s v="Maki (Special Rolls)"/>
    <d v="1899-12-30T00:18:12"/>
    <n v="40.7261096570601"/>
    <n v="-74.002491863200504"/>
    <n v="40.735818100000003"/>
    <n v="-74.002238599999998"/>
    <d v="2014-10-11T17:50:59"/>
    <d v="2014-10-11T17:53:40"/>
    <d v="2014-10-11T18:24:00"/>
    <d v="2014-10-11T18:31:45"/>
    <n v="2.8314548610069323E-2"/>
    <n v="9.7117458042355921E-3"/>
    <d v="1899-12-30T00:14:49"/>
  </r>
  <r>
    <n v="1474839"/>
    <n v="1311"/>
    <n v="30905"/>
    <s v="car"/>
    <s v="The Meatball Shop"/>
    <x v="16"/>
    <s v="Daily Roast Veggies"/>
    <n v="1"/>
    <s v="Green Market"/>
    <d v="1899-12-30T00:04:31"/>
    <n v="40.721545124764702"/>
    <n v="-73.988842426716104"/>
    <n v="40.774577999999998"/>
    <n v="-73.989997799999998"/>
    <d v="2014-10-28T18:04:45"/>
    <d v="2014-10-28T18:05:44"/>
    <d v="2014-10-28T18:36:34"/>
    <d v="2014-10-28T19:05:12"/>
    <n v="4.197078703873558E-2"/>
    <n v="5.3045459213278391E-2"/>
    <d v="1899-12-30T00:27:18"/>
  </r>
  <r>
    <n v="1284963"/>
    <n v="174775"/>
    <n v="145302"/>
    <s v="bicycle"/>
    <s v="Dickson's Farmstand Meats"/>
    <x v="0"/>
    <m/>
    <m/>
    <m/>
    <m/>
    <n v="40.742196874990299"/>
    <n v="-74.0053412596409"/>
    <n v="40.722531600000003"/>
    <n v="-74.009219700000003"/>
    <d v="2014-10-03T11:57:54"/>
    <d v="2014-10-03T12:05:09"/>
    <d v="2014-10-03T12:19:38"/>
    <d v="2014-10-03T12:27:17"/>
    <n v="2.0400763889483642E-2"/>
    <n v="2.0044084914583791E-2"/>
    <d v="1899-12-30T00:21:44"/>
  </r>
  <r>
    <n v="1278568"/>
    <n v="75722"/>
    <n v="84093"/>
    <s v="bicycle"/>
    <s v="Yama 49"/>
    <x v="6"/>
    <s v="Spicy Tuna"/>
    <n v="1"/>
    <s v="Rolls (Lunch)"/>
    <d v="1899-12-30T00:03:28"/>
    <n v="40.7538247353244"/>
    <n v="-73.968524117504799"/>
    <n v="40.762972099999999"/>
    <n v="-73.982581100000004"/>
    <d v="2014-10-02T12:28:12"/>
    <d v="2014-10-02T12:46:57"/>
    <d v="2014-10-02T12:51:17"/>
    <d v="2014-10-02T13:06:55"/>
    <n v="2.6886296291195322E-2"/>
    <n v="1.6771196659120559E-2"/>
    <d v="1899-12-30T00:19:37"/>
  </r>
  <r>
    <n v="1439425"/>
    <n v="393870"/>
    <n v="22502"/>
    <s v="bicycle"/>
    <s v="Mighty Quinn's BBQ"/>
    <x v="10"/>
    <s v="Spare Ribs"/>
    <n v="1"/>
    <s v="Meats"/>
    <m/>
    <n v="40.727518945156902"/>
    <n v="-73.988671302795396"/>
    <n v="40.710954100000002"/>
    <n v="-74.007221900000005"/>
    <d v="2014-10-24T18:27:23"/>
    <d v="2014-10-24T18:28:17"/>
    <d v="2014-10-24T18:46:37"/>
    <d v="2014-10-24T19:00:30"/>
    <n v="2.2987708332948387E-2"/>
    <n v="2.4870037227951718E-2"/>
    <d v="1899-12-30T00:19:14"/>
  </r>
  <r>
    <n v="1474783"/>
    <n v="106940"/>
    <n v="20962"/>
    <s v="walker"/>
    <s v="Ben &amp; Jack's Steakhouse"/>
    <x v="42"/>
    <s v="Sizzling Canadian Bacon"/>
    <n v="1"/>
    <s v="Appetizers"/>
    <d v="1899-12-30T00:04:45"/>
    <n v="40.7449810486373"/>
    <n v="-73.987255096435504"/>
    <n v="40.743617299999997"/>
    <n v="-74.006400400000004"/>
    <d v="2014-10-28T17:54:14"/>
    <d v="2014-10-28T18:24:59"/>
    <d v="2014-10-28T18:37:49"/>
    <d v="2014-10-28T18:51:12"/>
    <n v="3.9556192132295109E-2"/>
    <n v="1.919381303760645E-2"/>
    <d v="1899-12-30T00:38:50"/>
  </r>
  <r>
    <n v="1479307"/>
    <n v="47440"/>
    <n v="170756"/>
    <s v="bicycle"/>
    <s v="Bareburger"/>
    <x v="2"/>
    <s v="Barest Burger"/>
    <n v="1"/>
    <s v="Bareburgers"/>
    <d v="1899-12-30T00:08:10"/>
    <n v="40.728478263619799"/>
    <n v="-73.998391837447898"/>
    <n v="40.715170399999998"/>
    <n v="-74.011600900000005"/>
    <d v="2014-10-29T14:02:47"/>
    <d v="2014-10-29T14:08:17"/>
    <d v="2014-10-29T14:25:07"/>
    <d v="2014-10-29T14:37:26"/>
    <n v="2.40640972260735E-2"/>
    <n v="1.8750428465203119E-2"/>
    <d v="1899-12-30T00:14:10"/>
  </r>
  <r>
    <n v="1415512"/>
    <n v="114919"/>
    <n v="154990"/>
    <s v="bicycle"/>
    <s v="Yama Japanese Restaurant"/>
    <x v="4"/>
    <s v="Fresh Salmon, Scallion &amp; Spicy Mayo"/>
    <n v="2"/>
    <s v="Special Rolls"/>
    <d v="1899-12-30T00:04:56"/>
    <n v="40.735872288065799"/>
    <n v="-73.987664615827299"/>
    <n v="40.736016900000003"/>
    <n v="-73.995591200000007"/>
    <d v="2014-10-21T18:21:58"/>
    <d v="2014-10-21T18:20:52"/>
    <d v="2014-10-21T18:34:43"/>
    <d v="2014-10-21T18:42:45"/>
    <n v="1.4425752320676111E-2"/>
    <n v="7.927903206935415E-3"/>
    <d v="1899-12-30T00:07:49"/>
  </r>
  <r>
    <n v="1279587"/>
    <n v="331128"/>
    <n v="140684"/>
    <s v="bicycle"/>
    <s v="Guitar Center"/>
    <x v="8"/>
    <m/>
    <m/>
    <m/>
    <m/>
    <n v="40.736614908507804"/>
    <n v="-73.994828080536294"/>
    <n v="40.723523399999998"/>
    <n v="-74.002208199999998"/>
    <d v="2014-10-02T15:36:31"/>
    <d v="2014-10-02T15:35:25"/>
    <d v="2014-10-02T15:50:45"/>
    <d v="2014-10-02T15:59:26"/>
    <n v="1.590694444894325E-2"/>
    <n v="1.5028431664964178E-2"/>
    <d v="1899-12-30T00:14:14"/>
  </r>
  <r>
    <n v="1404678"/>
    <n v="118996"/>
    <n v="59348"/>
    <s v="walker"/>
    <s v="One Lucky Duck - Juice &amp; Takeaway"/>
    <x v="26"/>
    <s v="Berry Blue"/>
    <n v="1"/>
    <s v="Shakes"/>
    <d v="1899-12-30T00:34:32"/>
    <n v="40.735725000000002"/>
    <n v="-73.987126466589601"/>
    <n v="40.732632153107801"/>
    <n v="-73.995003463947597"/>
    <d v="2014-10-19T21:20:45"/>
    <d v="2014-10-19T21:37:16"/>
    <d v="2014-10-19T22:30:14"/>
    <d v="2014-10-19T22:34:14"/>
    <n v="5.1038773148320615E-2"/>
    <n v="8.4624340042617416E-3"/>
    <d v="1899-12-30T00:34:58"/>
  </r>
  <r>
    <n v="1415714"/>
    <n v="330943"/>
    <n v="133293"/>
    <s v="bicycle"/>
    <s v="Katz's Delicatessen"/>
    <x v="8"/>
    <s v="Soda"/>
    <n v="1"/>
    <s v="Beverages"/>
    <m/>
    <n v="40.722307066359498"/>
    <n v="-73.987351655960097"/>
    <n v="40.733443000000001"/>
    <n v="-73.986052999999998"/>
    <d v="2014-10-21T18:47:23"/>
    <d v="2014-10-21T18:51:25"/>
    <d v="2014-10-21T19:05:45"/>
    <d v="2014-10-21T19:15:43"/>
    <n v="1.9678009259223472E-2"/>
    <n v="1.1211401578232198E-2"/>
    <d v="1899-12-30T00:18:22"/>
  </r>
  <r>
    <n v="1412453"/>
    <n v="263025"/>
    <n v="20962"/>
    <s v="walker"/>
    <s v="Shake Shack"/>
    <x v="2"/>
    <s v="Cheese Fries"/>
    <n v="1"/>
    <s v="Fries"/>
    <m/>
    <n v="40.758456774983799"/>
    <n v="-73.989140466129399"/>
    <n v="40.802750799999998"/>
    <n v="-73.934181499999994"/>
    <d v="2014-10-20T23:08:59"/>
    <d v="2014-10-20T23:17:25"/>
    <d v="2014-10-20T23:32:46"/>
    <d v="2014-10-20T23:56:02"/>
    <n v="3.2672592591552529E-2"/>
    <n v="7.0586461946670773E-2"/>
    <d v="1899-12-30T00:23:46"/>
  </r>
  <r>
    <n v="1348424"/>
    <n v="142356"/>
    <n v="53990"/>
    <s v="bicycle"/>
    <s v="Mighty Quinn's BBQ"/>
    <x v="10"/>
    <s v="Edamame &amp; Sweet Pea Salad"/>
    <n v="1"/>
    <s v="Sides"/>
    <m/>
    <n v="40.727518945156902"/>
    <n v="-73.988671302795396"/>
    <n v="40.734791800000004"/>
    <n v="-73.9784504"/>
    <d v="2014-10-12T18:09:56"/>
    <d v="2014-10-12T18:18:24"/>
    <d v="2014-10-12T18:44:44"/>
    <d v="2014-10-12T18:53:53"/>
    <n v="3.0526076392561663E-2"/>
    <n v="1.2544372105520557E-2"/>
    <d v="1899-12-30T00:34:48"/>
  </r>
  <r>
    <n v="1460473"/>
    <n v="142681"/>
    <n v="54954"/>
    <s v="bicycle"/>
    <s v="Osteria Morini"/>
    <x v="16"/>
    <s v="Cappelletti"/>
    <n v="1"/>
    <s v="Pasta"/>
    <d v="1899-12-30T00:03:51"/>
    <n v="40.721952559408798"/>
    <n v="-73.997737000598505"/>
    <n v="40.714556999999999"/>
    <n v="-74.008555299999998"/>
    <d v="2014-10-26T17:08:04"/>
    <d v="2014-10-26T17:21:19"/>
    <d v="2014-10-26T17:31:56"/>
    <d v="2014-10-26T17:40:12"/>
    <n v="2.2312106477329507E-2"/>
    <n v="1.3104575571509729E-2"/>
    <d v="1899-12-30T00:20:01"/>
  </r>
  <r>
    <n v="1329390"/>
    <n v="143984"/>
    <n v="125052"/>
    <s v="bicycle"/>
    <s v="Blue Ribbon Fried Chicken"/>
    <x v="0"/>
    <s v="Pickled Cucumbers"/>
    <n v="1"/>
    <s v="Sides"/>
    <m/>
    <n v="40.724339999999998"/>
    <n v="-73.990960000000001"/>
    <n v="40.726958275810603"/>
    <n v="-73.987005818704105"/>
    <d v="2014-10-10T12:40:10"/>
    <d v="2014-10-10T12:43:32"/>
    <d v="2014-10-10T13:15:22"/>
    <d v="2014-10-10T13:20:24"/>
    <n v="2.7941689819272142E-2"/>
    <n v="4.7424590605728801E-3"/>
    <d v="1899-12-30T00:35:12"/>
  </r>
  <r>
    <n v="1362253"/>
    <n v="71511"/>
    <n v="91735"/>
    <s v="bicycle"/>
    <s v="Panera Bread"/>
    <x v="8"/>
    <m/>
    <m/>
    <m/>
    <m/>
    <n v="40.7350569005919"/>
    <n v="-73.990018912251998"/>
    <n v="40.707309000000002"/>
    <n v="-74.004568000000006"/>
    <d v="2014-10-14T18:31:05"/>
    <d v="2014-10-14T18:39:41"/>
    <d v="2014-10-14T18:56:51"/>
    <d v="2014-10-14T19:27:35"/>
    <n v="3.9239513891516253E-2"/>
    <n v="3.1330846486443499E-2"/>
    <d v="1899-12-30T00:25:47"/>
  </r>
  <r>
    <n v="1299043"/>
    <n v="105619"/>
    <n v="16610"/>
    <s v="car"/>
    <s v="2nd Ave Deli"/>
    <x v="27"/>
    <s v="Chicken Fingers"/>
    <n v="2"/>
    <s v="Appetizers"/>
    <d v="1899-12-30T00:04:40"/>
    <n v="40.745299312570602"/>
    <n v="-73.9791375808162"/>
    <n v="40.776527999999999"/>
    <n v="-73.989100500000006"/>
    <d v="2014-10-05T10:32:18"/>
    <d v="2014-10-05T10:37:47"/>
    <d v="2014-10-05T11:00:37"/>
    <d v="2014-10-05T11:40:50"/>
    <n v="4.760119212733116E-2"/>
    <n v="3.2779424601814766E-2"/>
    <d v="1899-12-30T00:23:40"/>
  </r>
  <r>
    <n v="1431232"/>
    <n v="393591"/>
    <n v="167596"/>
    <s v="bicycle"/>
    <s v="Hasaki"/>
    <x v="8"/>
    <m/>
    <m/>
    <m/>
    <d v="1899-12-30T00:06:16"/>
    <n v="40.729911498323801"/>
    <n v="-73.988721908278293"/>
    <n v="40.723087332804397"/>
    <n v="-73.994119792030006"/>
    <d v="2014-10-23T18:04:31"/>
    <d v="2014-10-23T18:17:40"/>
    <d v="2014-10-23T18:26:32"/>
    <d v="2014-10-23T18:32:46"/>
    <n v="1.9620925930212252E-2"/>
    <n v="8.7009415601545671E-3"/>
    <d v="1899-12-30T00:15:45"/>
  </r>
  <r>
    <n v="1432038"/>
    <n v="165695"/>
    <n v="106964"/>
    <s v="bicycle"/>
    <s v="Jack's Wife Freda"/>
    <x v="22"/>
    <s v="Couscous"/>
    <n v="1"/>
    <s v="Sides"/>
    <d v="1899-12-30T00:09:35"/>
    <n v="40.721989949797702"/>
    <n v="-73.997747898101807"/>
    <n v="40.724037000000003"/>
    <n v="-74.00264"/>
    <d v="2014-10-23T19:48:44"/>
    <d v="2014-10-23T20:09:22"/>
    <d v="2014-10-23T20:20:05"/>
    <d v="2014-10-23T20:24:49"/>
    <n v="2.506159721815493E-2"/>
    <n v="5.3031194134245067E-3"/>
    <d v="1899-12-30T00:21:46"/>
  </r>
  <r>
    <n v="1446241"/>
    <n v="47184"/>
    <n v="171206"/>
    <s v="van"/>
    <s v="John's of Bleecker Street"/>
    <x v="1"/>
    <m/>
    <m/>
    <m/>
    <d v="1899-12-30T00:04:38"/>
    <n v="40.7317808030541"/>
    <n v="-74.003195057084994"/>
    <n v="40.725648999999997"/>
    <n v="-73.993138999999999"/>
    <d v="2014-10-25T13:55:39"/>
    <d v="2014-10-25T14:28:11"/>
    <d v="2014-10-25T14:49:52"/>
    <d v="2014-10-25T15:05:09"/>
    <n v="4.8267291669617407E-2"/>
    <n v="1.1778085276944917E-2"/>
    <d v="1899-12-30T00:49:35"/>
  </r>
  <r>
    <n v="1448479"/>
    <n v="97450"/>
    <n v="21147"/>
    <s v="car"/>
    <s v="Best Buy"/>
    <x v="41"/>
    <m/>
    <m/>
    <m/>
    <m/>
    <n v="40.770239329770199"/>
    <n v="-73.981826305389404"/>
    <n v="40.778804999999998"/>
    <n v="-73.955586800000006"/>
    <d v="2014-10-25T16:34:50"/>
    <d v="2014-10-25T16:41:04"/>
    <d v="2014-10-25T17:02:54"/>
    <d v="2014-10-25T17:34:35"/>
    <n v="4.1498113423585892E-2"/>
    <n v="2.7602216388651363E-2"/>
    <d v="1899-12-30T00:28:05"/>
  </r>
  <r>
    <n v="1434515"/>
    <n v="388109"/>
    <n v="128139"/>
    <s v="car"/>
    <s v="Joe's Pizza"/>
    <x v="1"/>
    <s v="Fresh Mozzarella"/>
    <n v="1"/>
    <s v="By the Slice"/>
    <m/>
    <n v="40.733402283324402"/>
    <n v="-73.987510980727393"/>
    <n v="40.728741843917703"/>
    <n v="-73.986204252609696"/>
    <d v="2014-10-24T00:37:23"/>
    <d v="2014-10-24T00:41:09"/>
    <d v="2014-10-24T00:54:00"/>
    <d v="2014-10-24T01:00:17"/>
    <n v="1.5901226855930872E-2"/>
    <n v="4.8401687818807292E-3"/>
    <d v="1899-12-30T00:16:36"/>
  </r>
  <r>
    <n v="1447758"/>
    <n v="128929"/>
    <n v="142394"/>
    <s v="bicycle"/>
    <s v="Chipotle Mexican Grill $1.99 Delivery"/>
    <x v="9"/>
    <m/>
    <m/>
    <m/>
    <m/>
    <n v="40.7419445342396"/>
    <n v="-74.001089000702095"/>
    <n v="40.737031025399098"/>
    <n v="-74.0084934575967"/>
    <d v="2014-10-25T15:34:01"/>
    <d v="2014-10-25T15:50:06"/>
    <d v="2014-10-25T16:04:27"/>
    <d v="2014-10-25T16:19:56"/>
    <n v="3.188601851434214E-2"/>
    <n v="8.8864250984160269E-3"/>
    <d v="1899-12-30T00:30:25"/>
  </r>
  <r>
    <n v="1431977"/>
    <n v="104555"/>
    <n v="39733"/>
    <s v="bicycle"/>
    <s v="Sushi of Gari"/>
    <x v="6"/>
    <s v="Spicy Shrimp Tempura"/>
    <n v="1"/>
    <s v="Maki Sushi Cut-Up Roll"/>
    <d v="1899-12-30T00:11:24"/>
    <n v="40.771568712019302"/>
    <n v="-73.952786829189705"/>
    <n v="40.786541888327299"/>
    <n v="-73.9520096050055"/>
    <d v="2014-10-23T19:43:03"/>
    <d v="2014-10-23T20:14:36"/>
    <d v="2014-10-23T20:24:40"/>
    <d v="2014-10-23T20:40:53"/>
    <n v="4.0160057869798038E-2"/>
    <n v="1.4993334725232919E-2"/>
    <d v="1899-12-30T00:30:13"/>
  </r>
  <r>
    <n v="1281313"/>
    <n v="66348"/>
    <n v="116881"/>
    <s v="bicycle"/>
    <s v="La Esquina Taqueria"/>
    <x v="8"/>
    <s v="Pollo Rostizado"/>
    <n v="1"/>
    <s v="Tortas"/>
    <d v="1899-12-30T00:06:47"/>
    <n v="40.721353749744097"/>
    <n v="-73.997525293959001"/>
    <n v="40.734079000000001"/>
    <n v="-73.994808000000006"/>
    <d v="2014-10-02T19:20:11"/>
    <m/>
    <m/>
    <d v="2014-10-02T20:21:02"/>
    <n v="4.2262789356755093E-2"/>
    <n v="1.3012135894425131E-2"/>
    <n v="-41914.810393287036"/>
  </r>
  <r>
    <n v="1422059"/>
    <n v="311969"/>
    <n v="164384"/>
    <s v="car"/>
    <s v="Free Frozen Yogurt On-Demand"/>
    <x v="40"/>
    <s v="1 Frozen Yogurt"/>
    <n v="1"/>
    <s v="Free Frozen Yogurt"/>
    <m/>
    <n v="40.732138300000003"/>
    <n v="-73.981430399999994"/>
    <n v="40.805494152047501"/>
    <n v="-73.953011166373201"/>
    <d v="2014-10-22T16:33:18"/>
    <m/>
    <m/>
    <d v="2014-10-22T17:50:25"/>
    <n v="5.3551307872112375E-2"/>
    <n v="7.8668506211499262E-2"/>
    <n v="-41934.689794930557"/>
  </r>
  <r>
    <n v="1424078"/>
    <n v="209552"/>
    <n v="30774"/>
    <s v="bicycle"/>
    <s v="TAO"/>
    <x v="4"/>
    <s v="Yellowtail Sashimi with JalapeÃ±o and Ponzu Sauce"/>
    <n v="1"/>
    <s v="Special Dishes"/>
    <d v="1899-12-30T00:05:44"/>
    <n v="40.762857763598497"/>
    <n v="-73.9716190014841"/>
    <n v="40.780534500000002"/>
    <n v="-73.954396200000005"/>
    <d v="2014-10-22T20:15:27"/>
    <d v="2014-10-22T20:34:25"/>
    <d v="2014-10-22T20:58:46"/>
    <d v="2014-10-22T21:15:56"/>
    <n v="4.2003495371318422E-2"/>
    <n v="2.4679787291807177E-2"/>
    <d v="1899-12-30T00:37:34"/>
  </r>
  <r>
    <n v="1383073"/>
    <n v="344586"/>
    <n v="119839"/>
    <s v="bicycle"/>
    <s v="Sushi of Gari 46"/>
    <x v="6"/>
    <s v="Spicy Tuna Roll"/>
    <n v="1"/>
    <s v="Rolls"/>
    <d v="1899-12-30T00:07:49"/>
    <n v="40.760654436198898"/>
    <n v="-73.989582752602004"/>
    <n v="40.761782058592203"/>
    <n v="-74.000942492926498"/>
    <d v="2014-10-17T20:05:56"/>
    <d v="2014-10-17T20:24:33"/>
    <d v="2014-10-17T20:41:22"/>
    <d v="2014-10-17T20:51:26"/>
    <n v="3.1604398143826984E-2"/>
    <n v="1.1415569740569873E-2"/>
    <d v="1899-12-30T00:27:38"/>
  </r>
  <r>
    <n v="1360052"/>
    <n v="61614"/>
    <n v="124216"/>
    <s v="bicycle"/>
    <s v="Organic Avenue"/>
    <x v="8"/>
    <m/>
    <m/>
    <m/>
    <m/>
    <n v="40.743981808087099"/>
    <n v="-73.999442014038607"/>
    <n v="40.741802330383102"/>
    <n v="-73.993607631970406"/>
    <d v="2014-10-14T09:36:38"/>
    <d v="2014-10-14T09:48:39"/>
    <d v="2014-10-14T09:53:59"/>
    <d v="2014-10-14T10:00:13"/>
    <n v="1.6381678236939479E-2"/>
    <n v="6.2281728604758916E-3"/>
    <d v="1899-12-30T00:17:22"/>
  </r>
  <r>
    <n v="1475259"/>
    <n v="114400"/>
    <n v="157415"/>
    <s v="car"/>
    <s v="Cafe Habana"/>
    <x v="9"/>
    <s v="Sweet Plantains"/>
    <n v="1"/>
    <s v="Side Orders"/>
    <d v="1899-12-30T00:02:21"/>
    <n v="40.7228416988277"/>
    <n v="-73.994116468965402"/>
    <n v="40.7051789"/>
    <n v="-74.0080186"/>
    <d v="2014-10-28T19:18:32"/>
    <m/>
    <m/>
    <d v="2014-10-28T20:09:49"/>
    <n v="3.5615115739346948E-2"/>
    <n v="2.2477626870534062E-2"/>
    <n v="-41940.806159247688"/>
  </r>
  <r>
    <n v="1294583"/>
    <n v="122852"/>
    <n v="137297"/>
    <s v="bicycle"/>
    <s v="BLT Prime"/>
    <x v="42"/>
    <s v="Potato Gratin"/>
    <n v="1"/>
    <s v="Sides"/>
    <d v="1899-12-30T00:05:16"/>
    <n v="40.739305727276097"/>
    <n v="-73.9862598722017"/>
    <n v="40.722679222128498"/>
    <n v="-73.996048190414896"/>
    <d v="2014-10-04T17:37:21"/>
    <d v="2014-10-04T17:36:07"/>
    <d v="2014-10-04T18:23:09"/>
    <d v="2014-10-04T18:25:10"/>
    <n v="3.3211400463187601E-2"/>
    <n v="1.9293829243204379E-2"/>
    <d v="1899-12-30T00:40:32"/>
  </r>
  <r>
    <n v="1413887"/>
    <n v="359005"/>
    <n v="61900"/>
    <s v="bicycle"/>
    <s v="Warehouse Wines &amp; Spirits"/>
    <x v="8"/>
    <m/>
    <m/>
    <m/>
    <m/>
    <n v="40.730040289999998"/>
    <n v="-73.992856000000003"/>
    <n v="40.731959400000001"/>
    <n v="-73.996227500000003"/>
    <d v="2014-10-21T12:50:51"/>
    <d v="2014-10-21T13:12:13"/>
    <d v="2014-10-21T13:22:02"/>
    <d v="2014-10-21T13:27:51"/>
    <n v="2.5691192131489515E-2"/>
    <n v="3.8794323608115199E-3"/>
    <d v="1899-12-30T00:31:11"/>
  </r>
  <r>
    <n v="1407402"/>
    <n v="388277"/>
    <n v="61900"/>
    <s v="bicycle"/>
    <s v="sweetgreen"/>
    <x v="20"/>
    <s v="Organic Lentil Chickpea (Big)"/>
    <n v="1"/>
    <s v="Soup"/>
    <d v="1899-12-30T00:03:49"/>
    <n v="40.721323186970601"/>
    <n v="-74.009732007980304"/>
    <n v="40.728616000000002"/>
    <n v="-74.007958299999999"/>
    <d v="2014-10-20T10:43:31"/>
    <d v="2014-10-20T11:09:48"/>
    <d v="2014-10-20T11:35:06"/>
    <d v="2014-10-20T12:01:50"/>
    <n v="5.4384386574383825E-2"/>
    <n v="7.5054088417094277E-3"/>
    <d v="1899-12-30T00:47:47"/>
  </r>
  <r>
    <n v="1387240"/>
    <n v="71966"/>
    <n v="49875"/>
    <s v="bicycle"/>
    <s v="Russ &amp; Daughters"/>
    <x v="23"/>
    <m/>
    <m/>
    <m/>
    <m/>
    <n v="40.722640443680099"/>
    <n v="-73.988349437713595"/>
    <n v="40.757719000000002"/>
    <n v="-73.966089999999994"/>
    <d v="2014-10-18T09:05:06"/>
    <d v="2014-10-18T09:10:43"/>
    <d v="2014-10-18T09:36:34"/>
    <d v="2014-10-18T09:50:19"/>
    <n v="3.1405740737682208E-2"/>
    <n v="4.1545007892817093E-2"/>
    <d v="1899-12-30T00:31:28"/>
  </r>
  <r>
    <n v="1327658"/>
    <n v="327651"/>
    <n v="144094"/>
    <s v="car"/>
    <s v="Blue Ribbon Sushi Bar &amp; Grill"/>
    <x v="4"/>
    <s v="Yaki Salmon"/>
    <n v="1"/>
    <s v="Taiseyo (Atlantic Ocean)"/>
    <d v="1899-12-30T00:05:10"/>
    <n v="40.767652912117299"/>
    <n v="-73.982925456000402"/>
    <n v="40.775263720444599"/>
    <n v="-73.989759629425194"/>
    <d v="2014-10-09T23:55:36"/>
    <d v="2014-10-09T23:54:57"/>
    <d v="2014-10-10T00:16:17"/>
    <d v="2014-10-10T00:26:30"/>
    <n v="2.1455277783388738E-2"/>
    <n v="1.0228896802443294E-2"/>
    <d v="1899-12-30T00:15:31"/>
  </r>
  <r>
    <n v="1465922"/>
    <n v="263639"/>
    <n v="142394"/>
    <s v="bicycle"/>
    <s v="Pommes Frites"/>
    <x v="8"/>
    <s v="Rosemary Garlic Mayo"/>
    <n v="1"/>
    <s v="Additional Sauces"/>
    <m/>
    <n v="40.728169657139198"/>
    <n v="-73.987912711093401"/>
    <n v="40.730197099999998"/>
    <n v="-73.9923663"/>
    <d v="2014-10-26T22:47:38"/>
    <d v="2014-10-26T22:59:07"/>
    <d v="2014-10-26T23:05:58"/>
    <d v="2014-10-26T23:13:31"/>
    <n v="1.7972245368582662E-2"/>
    <n v="4.8933606757318804E-3"/>
    <d v="1899-12-30T00:18:19"/>
  </r>
  <r>
    <n v="1488242"/>
    <n v="259341"/>
    <n v="142394"/>
    <s v="bicycle"/>
    <s v="Mezzaluna Restaurants"/>
    <x v="16"/>
    <m/>
    <m/>
    <m/>
    <d v="1899-12-30T00:07:54"/>
    <n v="40.771297761785803"/>
    <n v="-73.959502566329107"/>
    <n v="40.777042723345602"/>
    <n v="-73.958787154088199"/>
    <d v="2014-10-30T18:00:10"/>
    <d v="2014-10-30T18:20:12"/>
    <d v="2014-10-30T18:28:13"/>
    <d v="2014-10-30T18:33:16"/>
    <n v="2.2989085649896879E-2"/>
    <n v="5.7893348493593929E-3"/>
    <d v="1899-12-30T00:20:09"/>
  </r>
  <r>
    <n v="1374119"/>
    <n v="154013"/>
    <n v="147033"/>
    <s v="car"/>
    <s v="Bed Bath &amp; Beyond"/>
    <x v="52"/>
    <m/>
    <m/>
    <m/>
    <m/>
    <n v="40.772839534318202"/>
    <n v="-73.982248235311701"/>
    <n v="40.774619489469501"/>
    <n v="-73.990837027533104"/>
    <d v="2014-10-16T15:58:58"/>
    <d v="2014-10-16T16:48:46"/>
    <d v="2014-10-16T17:14:09"/>
    <d v="2014-10-16T17:28:06"/>
    <n v="6.1896759259980172E-2"/>
    <n v="8.7712936425059541E-3"/>
    <d v="1899-12-30T01:15:11"/>
  </r>
  <r>
    <n v="1366920"/>
    <n v="14869"/>
    <n v="43196"/>
    <s v="bicycle"/>
    <s v="Tres Carnes"/>
    <x v="9"/>
    <s v="Double-Smoked Churro Doughnut"/>
    <n v="1"/>
    <s v="Dulce"/>
    <m/>
    <n v="40.742023500000002"/>
    <n v="-73.993415100000007"/>
    <n v="40.752244525970198"/>
    <n v="-74.004405436780004"/>
    <d v="2014-10-15T15:29:34"/>
    <d v="2014-10-15T15:27:45"/>
    <d v="2014-10-15T15:43:08"/>
    <d v="2014-10-15T15:53:22"/>
    <n v="1.652841435134178E-2"/>
    <n v="1.5008560038231087E-2"/>
    <d v="1899-12-30T00:13:34"/>
  </r>
  <r>
    <n v="1432327"/>
    <n v="232035"/>
    <n v="142394"/>
    <s v="bicycle"/>
    <s v="ilili Restaurant"/>
    <x v="21"/>
    <s v="Risotto"/>
    <n v="1"/>
    <s v="Vegetables (main plates)"/>
    <d v="1899-12-30T00:10:12"/>
    <n v="40.744187954347503"/>
    <n v="-73.987530940025394"/>
    <n v="40.748700700000001"/>
    <n v="-73.974242500000003"/>
    <d v="2014-10-23T20:17:11"/>
    <d v="2014-10-23T20:32:37"/>
    <d v="2014-10-23T20:59:40"/>
    <d v="2014-10-23T21:10:02"/>
    <n v="3.6705347221868578E-2"/>
    <n v="1.4033798902384372E-2"/>
    <d v="1899-12-30T00:32:18"/>
  </r>
  <r>
    <n v="1431638"/>
    <n v="68517"/>
    <n v="124216"/>
    <s v="bicycle"/>
    <s v="McDonald's"/>
    <x v="13"/>
    <m/>
    <m/>
    <m/>
    <m/>
    <n v="40.766093488504502"/>
    <n v="-73.983344413366893"/>
    <n v="40.779946000000002"/>
    <n v="-73.981272000000004"/>
    <d v="2014-10-23T19:07:19"/>
    <m/>
    <m/>
    <d v="2014-10-23T19:26:49"/>
    <n v="1.3546793983550742E-2"/>
    <n v="1.4006675975984633E-2"/>
    <n v="-41935.796748252316"/>
  </r>
  <r>
    <n v="1413479"/>
    <n v="151789"/>
    <n v="66416"/>
    <s v="bicycle"/>
    <s v="sweetgreen"/>
    <x v="20"/>
    <s v="Roasted Turkey + Fall Vegetables"/>
    <n v="1"/>
    <s v="Signatures"/>
    <d v="1899-12-30T00:05:54"/>
    <n v="40.745078589413303"/>
    <n v="-73.988821506500202"/>
    <n v="40.750621299999999"/>
    <n v="-73.986291499999993"/>
    <d v="2014-10-21T11:14:20"/>
    <d v="2014-10-21T11:15:39"/>
    <d v="2014-10-21T11:40:00"/>
    <d v="2014-10-21T11:46:55"/>
    <n v="2.2636041663645301E-2"/>
    <n v="6.0928296824187388E-3"/>
    <d v="1899-12-30T00:19:46"/>
  </r>
  <r>
    <n v="1474629"/>
    <n v="148946"/>
    <n v="116881"/>
    <s v="bicycle"/>
    <s v="Whisker's Holistic Pet Care"/>
    <x v="8"/>
    <m/>
    <m/>
    <m/>
    <m/>
    <n v="40.729355948791699"/>
    <n v="-73.987545414791697"/>
    <n v="40.727931599999998"/>
    <n v="-73.990785700000004"/>
    <d v="2014-10-28T17:21:31"/>
    <d v="2014-10-28T17:23:34"/>
    <d v="2014-10-28T17:34:24"/>
    <d v="2014-10-28T17:39:53"/>
    <n v="1.2745231484586839E-2"/>
    <n v="3.5395222434097149E-3"/>
    <d v="1899-12-30T00:12:53"/>
  </r>
  <r>
    <n v="1417129"/>
    <n v="276192"/>
    <n v="43955"/>
    <s v="bicycle"/>
    <s v="Sushi of Gari Tribeca"/>
    <x v="4"/>
    <s v="Tuna"/>
    <n v="4"/>
    <s v="Nigiri Sushi"/>
    <d v="1899-12-30T00:14:40"/>
    <n v="40.716725764782701"/>
    <n v="-74.008250645521898"/>
    <n v="40.723728999999999"/>
    <n v="-74.004076100000006"/>
    <d v="2014-10-21T21:10:30"/>
    <d v="2014-10-21T21:37:30"/>
    <d v="2014-10-21T21:43:50"/>
    <d v="2014-10-21T21:49:23"/>
    <n v="2.7011481484805699E-2"/>
    <n v="8.153044451193546E-3"/>
    <d v="1899-12-30T00:18:40"/>
  </r>
  <r>
    <n v="1290467"/>
    <n v="176817"/>
    <n v="113563"/>
    <s v="bicycle"/>
    <s v="Duane Reade"/>
    <x v="15"/>
    <m/>
    <m/>
    <m/>
    <m/>
    <n v="40.759667"/>
    <n v="-73.991911000000002"/>
    <n v="40.758970599999998"/>
    <n v="-73.9949333"/>
    <d v="2014-10-03T23:22:36"/>
    <d v="2014-10-03T23:41:05"/>
    <d v="2014-10-03T23:54:04"/>
    <d v="2014-10-04T00:02:50"/>
    <n v="2.7938194441958331E-2"/>
    <n v="3.101494841200004E-3"/>
    <d v="1899-12-30T00:31:28"/>
  </r>
  <r>
    <n v="1421337"/>
    <n v="369272"/>
    <n v="142394"/>
    <s v="bicycle"/>
    <s v="Levain Bakery"/>
    <x v="7"/>
    <s v="Chocolate Chip Walnut"/>
    <n v="1"/>
    <s v="Cookies"/>
    <m/>
    <n v="40.779930093814997"/>
    <n v="-73.980334997177096"/>
    <n v="40.767651000000001"/>
    <n v="-73.966875000000002"/>
    <d v="2014-10-22T14:49:47"/>
    <d v="2014-10-22T14:50:56"/>
    <d v="2014-10-22T15:06:15"/>
    <d v="2014-10-22T15:17:04"/>
    <n v="1.8948888893646654E-2"/>
    <n v="1.8219431081261901E-2"/>
    <d v="1899-12-30T00:16:28"/>
  </r>
  <r>
    <n v="1312447"/>
    <n v="116161"/>
    <n v="96818"/>
    <s v="bicycle"/>
    <s v="Hudson Bagels"/>
    <x v="8"/>
    <m/>
    <m/>
    <m/>
    <m/>
    <n v="40.7332379530894"/>
    <n v="-74.006483213220903"/>
    <n v="40.757043199999998"/>
    <n v="-73.983873000000003"/>
    <d v="2014-10-07T09:32:07"/>
    <d v="2014-10-07T09:34:25"/>
    <d v="2014-10-07T09:51:15"/>
    <d v="2014-10-07T10:15:29"/>
    <n v="3.0111909720289987E-2"/>
    <n v="3.2831562898667066E-2"/>
    <d v="1899-12-30T00:19:08"/>
  </r>
  <r>
    <n v="1486556"/>
    <n v="64658"/>
    <n v="23359"/>
    <s v="bicycle"/>
    <s v="Blue Ribbon Sushi Bar &amp; Grill"/>
    <x v="4"/>
    <s v="House Salad"/>
    <n v="1"/>
    <s v="Salads"/>
    <d v="1899-12-30T00:10:33"/>
    <n v="40.767652912117299"/>
    <n v="-73.982925456000402"/>
    <n v="40.765403900000003"/>
    <n v="-73.980858999999995"/>
    <d v="2014-10-30T14:23:44"/>
    <d v="2014-10-30T14:27:44"/>
    <d v="2014-10-30T14:45:30"/>
    <d v="2014-10-30T14:50:09"/>
    <n v="1.834876157954568E-2"/>
    <n v="3.0542259093528181E-3"/>
    <d v="1899-12-30T00:11:13"/>
  </r>
  <r>
    <n v="1374730"/>
    <n v="141783"/>
    <n v="165585"/>
    <s v="bicycle"/>
    <s v="Barnes &amp; Noble"/>
    <x v="8"/>
    <m/>
    <m/>
    <m/>
    <m/>
    <n v="40.755898798282601"/>
    <n v="-73.979212191199593"/>
    <n v="40.760556999999999"/>
    <n v="-73.972887999999998"/>
    <d v="2014-10-16T18:01:15"/>
    <d v="2014-10-16T18:09:57"/>
    <d v="2014-10-16T18:23:31"/>
    <d v="2014-10-16T18:28:47"/>
    <n v="1.9113599533739034E-2"/>
    <n v="7.8545679428604891E-3"/>
    <d v="1899-12-30T00:22:15"/>
  </r>
  <r>
    <n v="1484400"/>
    <n v="129486"/>
    <n v="174186"/>
    <s v="van"/>
    <s v="Empanada Mama (closed)"/>
    <x v="9"/>
    <s v="Beef"/>
    <n v="1"/>
    <s v="Oven Baked Wheat Flour"/>
    <d v="1899-12-30T00:04:54"/>
    <n v="40.764217000000002"/>
    <n v="-73.988320999999999"/>
    <n v="40.731922559509897"/>
    <n v="-74.001329436642806"/>
    <d v="2014-10-30T00:08:54"/>
    <d v="2014-10-30T00:19:33"/>
    <d v="2014-10-30T00:32:23"/>
    <d v="2014-10-30T00:48:02"/>
    <n v="2.7173553236934822E-2"/>
    <n v="3.4815949081690285E-2"/>
    <d v="1899-12-30T00:18:34"/>
  </r>
  <r>
    <n v="1407700"/>
    <n v="91640"/>
    <n v="104989"/>
    <s v="bicycle"/>
    <s v="Cafe City Chow"/>
    <x v="8"/>
    <m/>
    <m/>
    <m/>
    <d v="1899-12-30T00:07:29"/>
    <n v="40.752592"/>
    <n v="-73.975032999999996"/>
    <n v="40.756428100000001"/>
    <n v="-73.987923600000002"/>
    <d v="2014-10-20T12:09:00"/>
    <d v="2014-10-20T12:20:29"/>
    <d v="2014-10-20T12:41:20"/>
    <d v="2014-10-20T13:07:30"/>
    <n v="4.0622210646688472E-2"/>
    <n v="1.3449283682417998E-2"/>
    <d v="1899-12-30T00:24:50"/>
  </r>
  <r>
    <n v="1362146"/>
    <n v="328357"/>
    <n v="65763"/>
    <s v="bicycle"/>
    <s v="Shake Shack"/>
    <x v="2"/>
    <s v="Shack Burger"/>
    <n v="1"/>
    <s v="Burgers"/>
    <m/>
    <n v="40.7152793278103"/>
    <n v="-74.014860391616807"/>
    <n v="40.731310999999998"/>
    <n v="-74.008219999999994"/>
    <d v="2014-10-14T18:07:13"/>
    <d v="2014-10-14T18:06:33"/>
    <d v="2014-10-14T18:19:34"/>
    <d v="2014-10-14T18:31:53"/>
    <n v="1.7121238422987517E-2"/>
    <n v="1.7352501664675325E-2"/>
    <d v="1899-12-30T00:12:20"/>
  </r>
  <r>
    <n v="1458306"/>
    <n v="300003"/>
    <n v="41959"/>
    <s v="bicycle"/>
    <s v="Crema Restaurante"/>
    <x v="9"/>
    <s v="Quesadilla de Carne Asada"/>
    <n v="1"/>
    <s v="Lunch"/>
    <d v="1899-12-30T00:23:14"/>
    <n v="40.739621016132403"/>
    <n v="-73.995979215938604"/>
    <n v="40.751810900000002"/>
    <n v="-74.001823799999997"/>
    <d v="2014-10-26T14:16:27"/>
    <d v="2014-10-26T14:39:44"/>
    <d v="2014-10-26T14:50:33"/>
    <d v="2014-10-26T15:04:09"/>
    <n v="3.3122129629191477E-2"/>
    <n v="1.3518595768652679E-2"/>
    <d v="1899-12-30T00:10:52"/>
  </r>
  <r>
    <n v="1399641"/>
    <n v="369272"/>
    <n v="147789"/>
    <s v="car"/>
    <s v="Levain Bakery"/>
    <x v="7"/>
    <s v="Banana Chocolate Chip Bread"/>
    <n v="1"/>
    <s v="Pastries"/>
    <m/>
    <n v="40.779930093814997"/>
    <n v="-73.980334997177096"/>
    <n v="40.767651000000001"/>
    <n v="-73.966875000000002"/>
    <d v="2014-10-19T16:20:34"/>
    <d v="2014-10-19T16:23:40"/>
    <d v="2014-10-19T16:44:29"/>
    <d v="2014-10-19T17:00:19"/>
    <n v="2.7605185183347203E-2"/>
    <n v="1.8219431081261901E-2"/>
    <d v="1899-12-30T00:23:55"/>
  </r>
  <r>
    <n v="1461891"/>
    <n v="92806"/>
    <n v="168796"/>
    <s v="bicycle"/>
    <s v="Shake Shack"/>
    <x v="2"/>
    <s v="Shake"/>
    <n v="1"/>
    <s v="Shakes"/>
    <m/>
    <n v="40.7152793278103"/>
    <n v="-74.014860391616807"/>
    <n v="40.724414400000001"/>
    <n v="-73.991366400000004"/>
    <d v="2014-10-26T18:51:46"/>
    <d v="2014-10-26T19:18:00"/>
    <d v="2014-10-26T19:35:20"/>
    <d v="2014-10-26T19:52:39"/>
    <n v="4.2273726852727123E-2"/>
    <n v="2.5207482738295126E-2"/>
    <d v="1899-12-30T00:43:34"/>
  </r>
  <r>
    <n v="1340896"/>
    <n v="132137"/>
    <n v="62860"/>
    <s v="bicycle"/>
    <s v="Parm"/>
    <x v="16"/>
    <s v="Choose 3 Vegetables"/>
    <n v="1"/>
    <s v="Vegetables"/>
    <m/>
    <n v="40.723019825000002"/>
    <n v="-73.995853999999994"/>
    <n v="40.7183876"/>
    <n v="-74.004408699999999"/>
    <d v="2014-10-11T19:33:13"/>
    <d v="2014-10-11T19:34:19"/>
    <d v="2014-10-11T20:05:09"/>
    <d v="2014-10-11T20:12:38"/>
    <n v="2.7378032405977137E-2"/>
    <n v="9.7283297919387463E-3"/>
    <d v="1899-12-30T00:31:56"/>
  </r>
  <r>
    <n v="1390678"/>
    <n v="385050"/>
    <n v="157584"/>
    <s v="bicycle"/>
    <s v="Momofuku Milk Bar"/>
    <x v="11"/>
    <s v="Corn Cookie"/>
    <n v="4"/>
    <s v="Cookies"/>
    <m/>
    <n v="40.731795470614898"/>
    <n v="-73.985672593116803"/>
    <n v="40.750936743439098"/>
    <n v="-73.984593186032697"/>
    <d v="2014-10-18T18:00:36"/>
    <d v="2014-10-18T18:20:26"/>
    <d v="2014-10-18T18:47:47"/>
    <d v="2014-10-18T19:06:36"/>
    <n v="4.5843310181226116E-2"/>
    <n v="1.9171683415487389E-2"/>
    <d v="1899-12-30T00:47:11"/>
  </r>
  <r>
    <n v="1310214"/>
    <n v="76942"/>
    <n v="134198"/>
    <s v="bicycle"/>
    <s v="Sarabeth's Restaurant"/>
    <x v="0"/>
    <s v="Apple Crumb Pie"/>
    <n v="1"/>
    <s v="Dessert"/>
    <d v="1899-12-30T00:09:44"/>
    <n v="40.765298953919803"/>
    <n v="-73.975667953491197"/>
    <n v="40.7520764"/>
    <n v="-74.001015600000002"/>
    <d v="2014-10-06T20:50:11"/>
    <d v="2014-10-06T21:00:44"/>
    <d v="2014-10-06T21:15:51"/>
    <d v="2014-10-06T21:34:54"/>
    <n v="3.1055243052833248E-2"/>
    <n v="2.8589143318705237E-2"/>
    <d v="1899-12-30T00:15:56"/>
  </r>
  <r>
    <n v="1431892"/>
    <n v="393807"/>
    <n v="67103"/>
    <s v="truck"/>
    <s v="Candle Cafe"/>
    <x v="26"/>
    <s v="Seitan Chimichurri"/>
    <n v="1"/>
    <s v="Appetizers"/>
    <d v="1899-12-30T00:04:57"/>
    <n v="40.771484999999998"/>
    <n v="-73.959221470000003"/>
    <n v="40.738301300000003"/>
    <n v="-73.996666399999995"/>
    <d v="2014-10-23T19:32:41"/>
    <d v="2014-10-23T19:35:07"/>
    <d v="2014-10-23T19:52:25"/>
    <d v="2014-10-23T20:22:44"/>
    <n v="3.4759745372866746E-2"/>
    <n v="5.0032796527817634E-2"/>
    <d v="1899-12-30T00:14:47"/>
  </r>
  <r>
    <n v="1314929"/>
    <n v="76008"/>
    <n v="123581"/>
    <s v="bicycle"/>
    <s v="Amsterdam Burger Company"/>
    <x v="2"/>
    <m/>
    <m/>
    <m/>
    <m/>
    <n v="40.791494400368499"/>
    <n v="-73.972544750477496"/>
    <n v="40.761854999999997"/>
    <n v="-73.969583"/>
    <d v="2014-10-07T19:43:27"/>
    <d v="2014-10-07T19:59:17"/>
    <d v="2014-10-07T20:06:07"/>
    <d v="2014-10-07T20:24:40"/>
    <n v="2.8617025462153833E-2"/>
    <n v="2.9787010929183951E-2"/>
    <d v="1899-12-30T00:22:40"/>
  </r>
  <r>
    <n v="1396772"/>
    <n v="59673"/>
    <n v="162603"/>
    <s v="car"/>
    <s v="Levain Bakery"/>
    <x v="7"/>
    <s v="Dark Chocolate Chocolate Chip"/>
    <n v="1"/>
    <s v="Cookies"/>
    <m/>
    <n v="40.779930093814997"/>
    <n v="-73.980334997177096"/>
    <n v="40.727404999999997"/>
    <n v="-73.991802000000007"/>
    <d v="2014-10-19T11:52:38"/>
    <d v="2014-10-19T12:36:27"/>
    <d v="2014-10-19T12:46:17"/>
    <d v="2014-10-19T13:22:16"/>
    <n v="6.2254027776361909E-2"/>
    <n v="5.376223241286724E-2"/>
    <d v="1899-12-30T00:53:40"/>
  </r>
  <r>
    <n v="1431446"/>
    <n v="103500"/>
    <n v="142394"/>
    <s v="bicycle"/>
    <s v="RedFarm Hudson"/>
    <x v="30"/>
    <s v="Thin Rice Noodles, Vegetable, Singapore Style"/>
    <n v="1"/>
    <s v="Dinner Specials"/>
    <d v="1899-12-30T00:07:36"/>
    <n v="40.734213854853898"/>
    <n v="-74.006202029303594"/>
    <n v="40.748407"/>
    <n v="-73.990211000000002"/>
    <d v="2014-10-23T18:38:42"/>
    <d v="2014-10-23T18:54:03"/>
    <d v="2014-10-23T19:08:24"/>
    <d v="2014-10-23T19:21:32"/>
    <n v="2.9749525463557802E-2"/>
    <n v="2.1381262528827841E-2"/>
    <d v="1899-12-30T00:22:06"/>
  </r>
  <r>
    <n v="1295567"/>
    <n v="125878"/>
    <n v="67103"/>
    <s v="truck"/>
    <s v="Serafina Fabulous Pizza"/>
    <x v="16"/>
    <s v="Arugula E Filetto"/>
    <n v="1"/>
    <s v="Insalate"/>
    <d v="1899-12-30T00:26:41"/>
    <n v="40.776083193932998"/>
    <n v="-73.962171576462296"/>
    <n v="40.764928168423197"/>
    <n v="-73.960918600685105"/>
    <d v="2014-10-04T19:55:49"/>
    <d v="2014-10-04T19:56:59"/>
    <d v="2014-10-04T20:48:20"/>
    <d v="2014-10-04T20:59:08"/>
    <n v="4.3965231481706724E-2"/>
    <n v="1.1225174494079766E-2"/>
    <d v="1899-12-30T00:25:50"/>
  </r>
  <r>
    <n v="1460699"/>
    <n v="103627"/>
    <n v="170291"/>
    <s v="bicycle"/>
    <s v="Whole Foods Market"/>
    <x v="17"/>
    <s v="Chocolate Chip Cookie Gf"/>
    <n v="1"/>
    <s v="Cookies"/>
    <m/>
    <n v="40.675316600000002"/>
    <n v="-73.988532599999999"/>
    <n v="40.698193000000003"/>
    <n v="-73.984207999999995"/>
    <d v="2014-10-26T17:26:54"/>
    <d v="2014-10-26T17:30:05"/>
    <d v="2014-10-26T19:00:23"/>
    <d v="2014-10-26T19:25:27"/>
    <n v="8.2328981479804497E-2"/>
    <n v="2.3281577311687677E-2"/>
    <d v="1899-12-30T01:33:29"/>
  </r>
  <r>
    <n v="1415893"/>
    <n v="306119"/>
    <n v="150260"/>
    <s v="bicycle"/>
    <s v="Xi'an Famous Foods"/>
    <x v="30"/>
    <s v="Liang Pi Cold Skin Noodles"/>
    <n v="1"/>
    <s v="Cold Noodles"/>
    <m/>
    <n v="40.715603834466101"/>
    <n v="-73.998236892873393"/>
    <n v="40.711105410327399"/>
    <n v="-74.005446624732301"/>
    <d v="2014-10-21T19:09:55"/>
    <d v="2014-10-21T19:19:19"/>
    <d v="2014-10-21T19:40:59"/>
    <d v="2014-10-21T19:50:48"/>
    <n v="2.8393067128490657E-2"/>
    <n v="8.4980028953281633E-3"/>
    <d v="1899-12-30T00:31:05"/>
  </r>
  <r>
    <n v="1470557"/>
    <n v="152786"/>
    <n v="122124"/>
    <s v="bicycle"/>
    <s v="Cafe Habana"/>
    <x v="9"/>
    <s v="Grilled Corn Mexican Style"/>
    <n v="1"/>
    <s v="Side Orders"/>
    <d v="1899-12-30T00:06:32"/>
    <n v="40.7228416988277"/>
    <n v="-73.994116468965402"/>
    <n v="40.747183999999997"/>
    <n v="-73.972449999999995"/>
    <d v="2014-10-27T21:01:51"/>
    <d v="2014-10-27T21:04:57"/>
    <d v="2014-10-27T21:17:48"/>
    <d v="2014-10-27T21:35:37"/>
    <n v="2.3453692127077375E-2"/>
    <n v="3.2588088372774042E-2"/>
    <d v="1899-12-30T00:09:26"/>
  </r>
  <r>
    <n v="1325228"/>
    <n v="157397"/>
    <n v="137297"/>
    <s v="bicycle"/>
    <s v="Veselka"/>
    <x v="24"/>
    <s v="Potato Pancake"/>
    <n v="1"/>
    <s v="Sides"/>
    <d v="1899-12-30T00:03:05"/>
    <n v="40.729136234409197"/>
    <n v="-73.986971512913399"/>
    <n v="40.7455085"/>
    <n v="-73.990542899999994"/>
    <d v="2014-10-09T19:17:20"/>
    <d v="2014-10-09T19:34:08"/>
    <d v="2014-10-09T19:39:56"/>
    <d v="2014-10-09T19:58:31"/>
    <n v="2.8596527779882308E-2"/>
    <n v="1.6757263687669704E-2"/>
    <d v="1899-12-30T00:19:30"/>
  </r>
  <r>
    <n v="1436231"/>
    <n v="126134"/>
    <n v="79598"/>
    <s v="bicycle"/>
    <s v="Gimme! Coffee"/>
    <x v="8"/>
    <m/>
    <m/>
    <m/>
    <m/>
    <n v="40.722279576782903"/>
    <n v="-73.995176756688195"/>
    <n v="40.720169534048601"/>
    <n v="-73.994723770587001"/>
    <d v="2014-10-24T12:45:00"/>
    <m/>
    <m/>
    <d v="2014-10-24T13:26:09"/>
    <n v="2.8575914351677056E-2"/>
    <n v="2.158118798503451E-3"/>
    <n v="-41936.531246064813"/>
  </r>
  <r>
    <n v="1386647"/>
    <n v="42640"/>
    <n v="157471"/>
    <s v="car"/>
    <s v="Empanada Mama (closed)"/>
    <x v="9"/>
    <s v="Endive Salad"/>
    <n v="1"/>
    <s v="Salads"/>
    <d v="1899-12-30T00:15:55"/>
    <n v="40.764217000000002"/>
    <n v="-73.988320999999999"/>
    <n v="40.748427"/>
    <n v="-73.995902999999998"/>
    <d v="2014-10-18T02:02:31"/>
    <d v="2014-10-18T02:11:56"/>
    <d v="2014-10-18T02:30:43"/>
    <d v="2014-10-18T02:41:04"/>
    <n v="2.6771631943120155E-2"/>
    <n v="1.7516016213742006E-2"/>
    <d v="1899-12-30T00:12:18"/>
  </r>
  <r>
    <n v="1460371"/>
    <n v="151191"/>
    <n v="7833"/>
    <s v="bicycle"/>
    <s v="RedFarm Hudson"/>
    <x v="30"/>
    <s v="Mango &amp; Arugula Salad, Yuzu Vinaigrette"/>
    <n v="1"/>
    <s v="Starters &amp; Salads"/>
    <d v="1899-12-30T00:03:15"/>
    <n v="40.734213854853898"/>
    <n v="-74.006202029303594"/>
    <n v="40.716613781837403"/>
    <n v="-74.012563863476601"/>
    <d v="2014-10-26T17:01:49"/>
    <d v="2014-10-26T16:59:34"/>
    <d v="2014-10-26T17:27:24"/>
    <d v="2014-10-26T17:44:34"/>
    <n v="2.9690787036088295E-2"/>
    <n v="1.8714579990766936E-2"/>
    <d v="1899-12-30T00:22:21"/>
  </r>
  <r>
    <n v="1353928"/>
    <n v="62692"/>
    <n v="156712"/>
    <s v="bicycle"/>
    <s v="Westville Chelsea"/>
    <x v="0"/>
    <m/>
    <m/>
    <m/>
    <d v="1899-12-30T00:05:39"/>
    <n v="40.742040000000003"/>
    <n v="-73.999989999999997"/>
    <n v="40.742403299999999"/>
    <n v="-73.9864666"/>
    <d v="2014-10-13T11:44:35"/>
    <d v="2014-10-13T11:42:18"/>
    <d v="2014-10-13T11:58:07"/>
    <d v="2014-10-13T12:09:59"/>
    <n v="1.7638287041336298E-2"/>
    <n v="1.3528279064608047E-2"/>
    <d v="1899-12-30T00:07:54"/>
  </r>
  <r>
    <n v="1392282"/>
    <n v="367076"/>
    <n v="137297"/>
    <s v="bicycle"/>
    <s v="Sushi of Gari 46"/>
    <x v="6"/>
    <s v="Chicken Teriyaki"/>
    <n v="1"/>
    <s v="A La Carte"/>
    <d v="1899-12-30T00:06:27"/>
    <n v="40.760654436198898"/>
    <n v="-73.989582752602004"/>
    <n v="40.775021000000002"/>
    <n v="-73.959074400000006"/>
    <d v="2014-10-18T20:22:40"/>
    <d v="2014-10-18T20:33:04"/>
    <d v="2014-10-18T20:42:37"/>
    <d v="2014-10-18T20:58:02"/>
    <n v="2.4558402779803146E-2"/>
    <n v="3.3721769436657216E-2"/>
    <d v="1899-12-30T00:13:31"/>
  </r>
  <r>
    <n v="1384363"/>
    <n v="95010"/>
    <n v="116881"/>
    <s v="bicycle"/>
    <s v="Duane Reade"/>
    <x v="15"/>
    <m/>
    <m/>
    <m/>
    <m/>
    <n v="40.762511704840399"/>
    <n v="-73.970893621444702"/>
    <n v="40.761491999999997"/>
    <n v="-73.969914000000003"/>
    <d v="2014-10-17T21:48:59"/>
    <m/>
    <m/>
    <d v="2014-10-17T22:16:24"/>
    <n v="1.9046064815483987E-2"/>
    <n v="1.4140212644988058E-3"/>
    <n v="-41929.909011006945"/>
  </r>
  <r>
    <n v="1401313"/>
    <n v="99621"/>
    <n v="133293"/>
    <s v="bicycle"/>
    <s v="Westville Hudson"/>
    <x v="0"/>
    <s v="4 Market Vegetables"/>
    <n v="1"/>
    <s v="Market Vegetables"/>
    <d v="1899-12-30T00:08:06"/>
    <n v="40.727031111101397"/>
    <n v="-74.007511138916001"/>
    <n v="40.723838000000001"/>
    <n v="-74.0109219"/>
    <d v="2014-10-19T18:32:05"/>
    <d v="2014-10-19T18:43:44"/>
    <d v="2014-10-19T18:51:34"/>
    <d v="2014-10-19T19:01:39"/>
    <n v="2.0538726850645617E-2"/>
    <n v="4.6721782583689338E-3"/>
    <d v="1899-12-30T00:11:24"/>
  </r>
  <r>
    <n v="1316225"/>
    <n v="128713"/>
    <n v="123581"/>
    <s v="bicycle"/>
    <s v="Joe's Pizza"/>
    <x v="1"/>
    <s v="Fresh Mozzarella"/>
    <n v="1"/>
    <s v="By the Slice"/>
    <d v="1899-12-30T00:04:21"/>
    <n v="40.730372172663998"/>
    <n v="-74.001984220960097"/>
    <n v="40.7219841"/>
    <n v="-74.009088899999995"/>
    <d v="2014-10-07T22:24:03"/>
    <d v="2014-10-07T22:44:48"/>
    <d v="2014-10-07T22:55:07"/>
    <d v="2014-10-07T23:05:48"/>
    <n v="2.8994687505473848E-2"/>
    <n v="1.0992553264663772E-2"/>
    <d v="1899-12-30T00:26:43"/>
  </r>
  <r>
    <n v="1470115"/>
    <n v="112272"/>
    <n v="104533"/>
    <s v="bicycle"/>
    <s v="Momofuku Noodle Bar"/>
    <x v="8"/>
    <s v="Spicy Miso Ramen"/>
    <n v="1"/>
    <s v="Bowls"/>
    <m/>
    <n v="40.729110403548901"/>
    <n v="-73.984245455566395"/>
    <n v="40.727805799999999"/>
    <n v="-73.9979716"/>
    <d v="2014-10-27T20:01:09"/>
    <d v="2014-10-27T19:58:31"/>
    <d v="2014-10-27T20:55:18"/>
    <d v="2014-10-27T21:07:11"/>
    <n v="4.5862465274694841E-2"/>
    <n v="1.3788003170582323E-2"/>
    <d v="1899-12-30T00:54:09"/>
  </r>
  <r>
    <n v="1283616"/>
    <n v="336435"/>
    <n v="15291"/>
    <s v="car"/>
    <s v="P.J. Clarke's"/>
    <x v="0"/>
    <s v="Yellowfin Tuna Tartare Tacos"/>
    <n v="1"/>
    <s v="Appetizers"/>
    <d v="1899-12-30T00:05:45"/>
    <n v="40.771961874462001"/>
    <n v="-73.982620239257798"/>
    <n v="40.778097299999999"/>
    <n v="-73.974946200000005"/>
    <d v="2014-10-02T23:23:57"/>
    <d v="2014-10-02T23:35:38"/>
    <d v="2014-10-02T23:44:28"/>
    <d v="2014-10-02T23:51:03"/>
    <n v="1.8823287035047542E-2"/>
    <n v="9.8251882965402423E-3"/>
    <d v="1899-12-30T00:14:46"/>
  </r>
  <r>
    <n v="1274248"/>
    <n v="208020"/>
    <n v="60149"/>
    <s v="car"/>
    <s v="Murray's Falafel"/>
    <x v="21"/>
    <s v="Watermelon"/>
    <n v="1"/>
    <s v="Desserts"/>
    <d v="1899-12-30T00:07:09"/>
    <n v="40.732166230579303"/>
    <n v="-73.981903884893597"/>
    <n v="40.747018901686999"/>
    <n v="-73.990921968255506"/>
    <d v="2014-10-01T17:25:49"/>
    <d v="2014-10-01T17:40:33"/>
    <d v="2014-10-01T17:53:54"/>
    <d v="2014-10-01T18:09:37"/>
    <n v="3.0426006946072448E-2"/>
    <n v="1.7376065911354804E-2"/>
    <d v="1899-12-30T00:20:57"/>
  </r>
  <r>
    <n v="1372722"/>
    <n v="47594"/>
    <n v="164202"/>
    <s v="bicycle"/>
    <s v="California Pizza Kitchen"/>
    <x v="1"/>
    <s v="Thai Crunch"/>
    <n v="1"/>
    <s v="Salads"/>
    <d v="1899-12-30T00:06:27"/>
    <n v="40.7446662425236"/>
    <n v="-73.983344413366893"/>
    <n v="40.780774000000001"/>
    <n v="-73.954292100000004"/>
    <d v="2014-10-16T12:47:16"/>
    <d v="2014-10-16T12:53:05"/>
    <d v="2014-10-16T13:21:54"/>
    <d v="2014-10-16T13:54:21"/>
    <n v="4.658914352330612E-2"/>
    <n v="4.6344439385351967E-2"/>
    <d v="1899-12-30T00:28:11"/>
  </r>
  <r>
    <n v="1484555"/>
    <n v="71613"/>
    <n v="39733"/>
    <s v="bicycle"/>
    <s v="Empanada Mama (closed)"/>
    <x v="9"/>
    <s v="TJC"/>
    <n v="1"/>
    <s v="Wheat Flour"/>
    <d v="1899-12-30T00:03:21"/>
    <n v="40.764217000000002"/>
    <n v="-73.988320999999999"/>
    <n v="40.804912199999997"/>
    <n v="-73.962491700000001"/>
    <d v="2014-10-30T00:49:12"/>
    <d v="2014-10-30T00:51:11"/>
    <d v="2014-10-30T01:10:31"/>
    <d v="2014-10-30T01:30:30"/>
    <n v="2.8681215277174488E-2"/>
    <n v="4.8200124911969566E-2"/>
    <d v="1899-12-30T00:17:58"/>
  </r>
  <r>
    <n v="1293969"/>
    <n v="300369"/>
    <n v="153257"/>
    <s v="bicycle"/>
    <s v="Dunkin Donuts"/>
    <x v="13"/>
    <m/>
    <m/>
    <m/>
    <m/>
    <n v="40.743973118908002"/>
    <n v="-73.985753059387207"/>
    <n v="40.722214700000002"/>
    <n v="-73.983011000000005"/>
    <d v="2014-10-04T16:00:27"/>
    <d v="2014-10-04T16:03:05"/>
    <d v="2014-10-04T16:23:55"/>
    <d v="2014-10-04T16:34:51"/>
    <n v="2.3892442128271796E-2"/>
    <n v="2.1930519443436734E-2"/>
    <d v="1899-12-30T00:23:29"/>
  </r>
  <r>
    <n v="1477241"/>
    <n v="399832"/>
    <n v="104533"/>
    <s v="bicycle"/>
    <s v="The Kati Roll Company"/>
    <x v="5"/>
    <s v="Unda Chicken Roll"/>
    <n v="1"/>
    <s v="Rolls"/>
    <d v="1899-12-30T00:05:37"/>
    <n v="40.729509999999998"/>
    <n v="-74.000865000000005"/>
    <n v="40.734250600000003"/>
    <n v="-73.990212299999996"/>
    <d v="2014-10-28T23:02:18"/>
    <d v="2014-10-28T23:00:07"/>
    <d v="2014-10-28T23:16:34"/>
    <d v="2014-10-28T23:24:15"/>
    <n v="1.5242905094055459E-2"/>
    <n v="1.1659901614088799E-2"/>
    <d v="1899-12-30T00:08:40"/>
  </r>
  <r>
    <n v="1415700"/>
    <n v="56551"/>
    <n v="129698"/>
    <s v="car"/>
    <s v="Parm"/>
    <x v="16"/>
    <s v="Chicken Parm"/>
    <n v="1"/>
    <s v="Sandwiches"/>
    <d v="1899-12-30T00:02:51"/>
    <n v="40.723019825000002"/>
    <n v="-73.995853999999994"/>
    <n v="40.777978400000002"/>
    <n v="-73.951244900000006"/>
    <d v="2014-10-21T18:45:33"/>
    <d v="2014-10-21T18:45:47"/>
    <d v="2014-10-21T19:04:07"/>
    <d v="2014-10-21T19:29:45"/>
    <n v="3.06921296287328E-2"/>
    <n v="7.0784297473660301E-2"/>
    <d v="1899-12-30T00:15:43"/>
  </r>
  <r>
    <n v="1461827"/>
    <n v="283831"/>
    <n v="49223"/>
    <s v="bicycle"/>
    <s v="Blue Ribbon Sushi Bar &amp; Grill"/>
    <x v="4"/>
    <s v="Spicy Tuna &amp; Tempura Flakes"/>
    <n v="2"/>
    <s v="Maki (Special Rolls)"/>
    <d v="1899-12-30T00:05:25"/>
    <n v="40.767652912117299"/>
    <n v="-73.982925456000402"/>
    <n v="40.767777199999998"/>
    <n v="-73.961561500000002"/>
    <d v="2014-10-26T18:46:41"/>
    <d v="2014-10-26T19:14:23"/>
    <d v="2014-10-26T19:22:43"/>
    <d v="2014-10-26T19:35:12"/>
    <n v="3.3691724536765832E-2"/>
    <n v="2.1364317528645801E-2"/>
    <d v="1899-12-30T00:30:38"/>
  </r>
  <r>
    <n v="1339271"/>
    <n v="162723"/>
    <n v="116443"/>
    <s v="bicycle"/>
    <s v="Juice Generation"/>
    <x v="3"/>
    <s v="Almond Butter Bliss"/>
    <n v="1"/>
    <s v="Acai Bowls"/>
    <m/>
    <n v="40.7512908"/>
    <n v="-73.976510700000006"/>
    <n v="40.744408900000003"/>
    <n v="-73.980262199999999"/>
    <d v="2014-10-11T16:09:03"/>
    <d v="2014-10-11T16:10:44"/>
    <d v="2014-10-11T16:28:18"/>
    <d v="2014-10-11T16:40:58"/>
    <n v="2.2162106484756805E-2"/>
    <n v="7.8380035634014605E-3"/>
    <d v="1899-12-30T00:19:14"/>
  </r>
  <r>
    <n v="1415411"/>
    <n v="146588"/>
    <n v="83565"/>
    <s v="bicycle"/>
    <s v="Shake Shack"/>
    <x v="2"/>
    <s v="Cheese Fries"/>
    <n v="1"/>
    <s v="Fries"/>
    <m/>
    <n v="40.779126065705498"/>
    <n v="-73.954904894578206"/>
    <n v="40.785560599999997"/>
    <n v="-73.954698899999997"/>
    <d v="2014-10-21T18:08:30"/>
    <d v="2014-10-21T18:25:48"/>
    <d v="2014-10-21T18:25:48"/>
    <d v="2014-10-21T18:44:58"/>
    <n v="2.5323888890852686E-2"/>
    <n v="6.4378307956433848E-3"/>
    <d v="1899-12-30T00:17:18"/>
  </r>
  <r>
    <n v="1428022"/>
    <n v="58231"/>
    <n v="50862"/>
    <s v="bicycle"/>
    <s v="Sushi Yasuda"/>
    <x v="8"/>
    <m/>
    <m/>
    <m/>
    <d v="1899-12-30T00:23:09"/>
    <n v="40.751385011177298"/>
    <n v="-73.973645029257696"/>
    <n v="40.767038399999997"/>
    <n v="-73.966502399999996"/>
    <d v="2014-10-23T12:03:20"/>
    <d v="2014-10-23T12:16:48"/>
    <d v="2014-10-23T12:45:38"/>
    <d v="2014-10-23T13:02:41"/>
    <n v="4.1220659717509989E-2"/>
    <n v="1.7205979610227001E-2"/>
    <d v="1899-12-30T00:19:10"/>
  </r>
  <r>
    <n v="1440161"/>
    <n v="127139"/>
    <n v="153879"/>
    <s v="bicycle"/>
    <s v="Taim Falafel and Smoothie Bar"/>
    <x v="37"/>
    <s v="Israeli Salad"/>
    <n v="1"/>
    <s v="Salads &amp; Sides"/>
    <d v="1899-12-30T00:03:29"/>
    <n v="40.735951410513501"/>
    <n v="-74.001760416287993"/>
    <n v="40.737534699999998"/>
    <n v="-74.007452499999999"/>
    <d v="2014-10-24T19:35:47"/>
    <d v="2014-10-24T19:54:15"/>
    <d v="2014-10-24T20:04:58"/>
    <d v="2014-10-24T20:09:28"/>
    <n v="2.3396319440507796E-2"/>
    <n v="5.9081826801933397E-3"/>
    <d v="1899-12-30T00:25:42"/>
  </r>
  <r>
    <n v="1320138"/>
    <n v="140479"/>
    <n v="83565"/>
    <s v="bicycle"/>
    <s v="The Mercer Kitchen"/>
    <x v="8"/>
    <s v="Organic Raw Kale Salad"/>
    <n v="1"/>
    <s v="Dinner (Appetizer)"/>
    <d v="1899-12-30T00:06:33"/>
    <n v="40.724743642155602"/>
    <n v="-73.9986615554824"/>
    <n v="40.728122800000001"/>
    <n v="-73.999708999999996"/>
    <d v="2014-10-08T19:59:49"/>
    <d v="2014-10-08T20:13:47"/>
    <d v="2014-10-08T20:22:39"/>
    <d v="2014-10-08T20:26:55"/>
    <n v="1.8812430556863546E-2"/>
    <n v="3.5377744069978218E-3"/>
    <d v="1899-12-30T00:16:16"/>
  </r>
  <r>
    <n v="1389291"/>
    <n v="185394"/>
    <n v="65038"/>
    <s v="car"/>
    <s v="TAO"/>
    <x v="4"/>
    <s v="Crispy Orange Chicken"/>
    <n v="1"/>
    <s v="From the Sky"/>
    <d v="1899-12-30T00:02:12"/>
    <n v="40.762857763598497"/>
    <n v="-73.9716190014841"/>
    <n v="40.717773999999999"/>
    <n v="-73.998453999999995"/>
    <d v="2014-10-18T15:27:08"/>
    <m/>
    <m/>
    <d v="2014-10-18T16:36:25"/>
    <n v="4.8107361108122859E-2"/>
    <n v="5.2465825882695792E-2"/>
    <n v="-41930.645372233797"/>
  </r>
  <r>
    <n v="1449079"/>
    <n v="62027"/>
    <n v="28299"/>
    <s v="bicycle"/>
    <s v="Momoya"/>
    <x v="6"/>
    <s v="Avocado"/>
    <n v="2"/>
    <s v="Roll"/>
    <d v="1899-12-30T00:06:31"/>
    <n v="40.784077256376399"/>
    <n v="-73.9776224098444"/>
    <n v="40.790757999999997"/>
    <n v="-73.977823000000001"/>
    <d v="2014-10-25T17:31:28"/>
    <d v="2014-10-25T17:31:16"/>
    <d v="2014-10-25T18:10:06"/>
    <d v="2014-10-25T18:19:09"/>
    <n v="3.3113703699200414E-2"/>
    <n v="6.6837543173551691E-3"/>
    <d v="1899-12-30T00:32:06"/>
  </r>
  <r>
    <n v="1363244"/>
    <n v="100738"/>
    <n v="30905"/>
    <s v="car"/>
    <s v="The Meatball Shop"/>
    <x v="16"/>
    <s v="Classic Beef"/>
    <n v="1"/>
    <s v="Naked Balls"/>
    <d v="1899-12-30T00:09:06"/>
    <n v="40.745963108098799"/>
    <n v="-74.001697291846"/>
    <n v="40.747098000000001"/>
    <n v="-73.986641000000006"/>
    <d v="2014-10-14T20:44:35"/>
    <d v="2014-10-14T21:05:46"/>
    <d v="2014-10-14T21:11:05"/>
    <d v="2014-10-14T21:24:17"/>
    <n v="2.7565416668949183E-2"/>
    <n v="1.5099003403508447E-2"/>
    <d v="1899-12-30T00:17:24"/>
  </r>
  <r>
    <n v="1337430"/>
    <n v="72979"/>
    <n v="62860"/>
    <s v="bicycle"/>
    <s v="Grill 21"/>
    <x v="8"/>
    <s v="Pork Dumpling (Molo Soup)"/>
    <n v="1"/>
    <s v="Soups"/>
    <d v="1899-12-30T00:04:21"/>
    <n v="40.7357834587933"/>
    <n v="-73.979889422585899"/>
    <n v="40.771718178749701"/>
    <n v="-73.988569501191705"/>
    <d v="2014-10-11T11:30:02"/>
    <d v="2014-10-11T11:44:28"/>
    <d v="2014-10-11T12:05:37"/>
    <d v="2014-10-11T12:25:40"/>
    <n v="3.8630289353022818E-2"/>
    <n v="3.6968200699357308E-2"/>
    <d v="1899-12-30T00:31:13"/>
  </r>
  <r>
    <n v="1423286"/>
    <n v="115610"/>
    <n v="111793"/>
    <s v="car"/>
    <s v="12 Chairs"/>
    <x v="21"/>
    <s v="Schnitzel"/>
    <n v="1"/>
    <s v="Hot Dishes"/>
    <d v="1899-12-30T00:20:41"/>
    <n v="40.727636837850397"/>
    <n v="-74.002597332000704"/>
    <n v="40.723572169224497"/>
    <n v="-74.010858123991"/>
    <d v="2014-10-22T19:09:41"/>
    <d v="2014-10-22T19:30:22"/>
    <d v="2014-10-22T19:52:42"/>
    <d v="2014-10-22T20:03:28"/>
    <n v="3.7355150459916331E-2"/>
    <n v="9.2066397423443119E-3"/>
    <d v="1899-12-30T00:22:21"/>
  </r>
  <r>
    <n v="1483121"/>
    <n v="298161"/>
    <n v="142140"/>
    <s v="car"/>
    <s v="McDonald's"/>
    <x v="13"/>
    <s v="Quarter Pounder with Cheese"/>
    <n v="1"/>
    <s v="Burgers &amp; Sandwiches"/>
    <m/>
    <n v="40.7220883748912"/>
    <n v="-73.940588846563202"/>
    <n v="40.690344000000003"/>
    <n v="-73.951286899999999"/>
    <d v="2014-10-29T21:42:30"/>
    <m/>
    <m/>
    <d v="2014-10-29T21:58:07"/>
    <n v="1.0842905088793486E-2"/>
    <n v="3.3498562425415164E-2"/>
    <n v="-41941.904514224538"/>
  </r>
  <r>
    <n v="1438560"/>
    <n v="141596"/>
    <n v="84093"/>
    <s v="bicycle"/>
    <s v="Peacefood Cafe"/>
    <x v="12"/>
    <s v="Pan-seared Shanghai-Style Dumplings"/>
    <n v="2"/>
    <s v="Side Dishes"/>
    <d v="1899-12-30T00:06:19"/>
    <n v="40.785160043282801"/>
    <n v="-73.976916473837804"/>
    <n v="40.800023000000003"/>
    <n v="-73.971316999999999"/>
    <d v="2014-10-24T17:02:14"/>
    <d v="2014-10-24T17:15:59"/>
    <d v="2014-10-24T17:41:49"/>
    <d v="2014-10-24T17:58:01"/>
    <n v="3.8745555553759914E-2"/>
    <n v="1.588274502841645E-2"/>
    <d v="1899-12-30T00:33:16"/>
  </r>
  <r>
    <n v="1461095"/>
    <n v="382076"/>
    <n v="132771"/>
    <s v="bicycle"/>
    <s v="Shake Shack"/>
    <x v="2"/>
    <s v="Cheese Fries"/>
    <n v="1"/>
    <s v="Fries"/>
    <m/>
    <n v="40.7152793278103"/>
    <n v="-74.014860391616807"/>
    <n v="40.7301286929169"/>
    <n v="-74.002528150007706"/>
    <d v="2014-10-26T17:58:09"/>
    <d v="2014-10-26T18:35:11"/>
    <d v="2014-10-26T18:59:58"/>
    <d v="2014-10-26T19:15:12"/>
    <n v="5.3514756946242414E-2"/>
    <n v="1.9302534216375161E-2"/>
    <d v="1899-12-30T01:01:49"/>
  </r>
  <r>
    <n v="1302788"/>
    <n v="231061"/>
    <n v="39443"/>
    <s v="bicycle"/>
    <s v="Han Dynasty"/>
    <x v="30"/>
    <s v="Wonton in Chicken Broth"/>
    <n v="2"/>
    <s v="Soups"/>
    <d v="1899-12-30T00:08:04"/>
    <n v="40.732213000000002"/>
    <n v="-73.988072000000003"/>
    <n v="40.744708000000003"/>
    <n v="-73.990856699999995"/>
    <d v="2014-10-05T18:29:24"/>
    <d v="2014-10-05T18:46:32"/>
    <d v="2014-10-05T19:11:53"/>
    <d v="2014-10-05T19:25:04"/>
    <n v="3.8653819443425164E-2"/>
    <n v="1.2801545964843017E-2"/>
    <d v="1899-12-30T00:34:25"/>
  </r>
  <r>
    <n v="1325983"/>
    <n v="261665"/>
    <n v="56776"/>
    <s v="bicycle"/>
    <s v="RedFarm Broadway"/>
    <x v="30"/>
    <s v="Korean Rice Cake BBQâ€™d Pork Belly &amp; Chinese Sausage"/>
    <n v="1"/>
    <s v="Rice &amp; Noodles"/>
    <d v="1899-12-30T00:10:27"/>
    <n v="40.782116700000003"/>
    <n v="-73.980739099999994"/>
    <n v="40.769068599999997"/>
    <n v="-73.981560500000001"/>
    <d v="2014-10-09T20:40:07"/>
    <d v="2014-10-09T21:16:03"/>
    <d v="2014-10-09T21:30:54"/>
    <d v="2014-10-09T21:42:56"/>
    <n v="4.3622187498840503E-2"/>
    <n v="1.3073928696844248E-2"/>
    <d v="1899-12-30T00:40:20"/>
  </r>
  <r>
    <n v="1274920"/>
    <n v="353898"/>
    <n v="118095"/>
    <s v="bicycle"/>
    <s v="Whole Foods Market"/>
    <x v="17"/>
    <s v="Salad Bag Eb Italian 10oz Og"/>
    <n v="1"/>
    <s v="Packaged Salad &amp; Fruit"/>
    <m/>
    <n v="40.715640471675201"/>
    <n v="-74.012353550378407"/>
    <n v="40.708030000000001"/>
    <n v="-74.014869000000004"/>
    <d v="2014-10-01T19:24:59"/>
    <d v="2014-10-01T20:11:52"/>
    <d v="2014-10-01T21:05:16"/>
    <d v="2014-10-01T21:14:20"/>
    <n v="7.5936076384095941E-2"/>
    <n v="8.0154080318980206E-3"/>
    <d v="1899-12-30T01:40:17"/>
  </r>
  <r>
    <n v="1422551"/>
    <n v="44759"/>
    <n v="61900"/>
    <s v="bicycle"/>
    <s v="Sushi of Gari Tribeca"/>
    <x v="4"/>
    <s v="Edamame"/>
    <n v="1"/>
    <s v="Appetizers"/>
    <d v="1899-12-30T00:09:04"/>
    <n v="40.716725764782701"/>
    <n v="-74.008250645521898"/>
    <n v="40.724454999999999"/>
    <n v="-73.990891000000005"/>
    <d v="2014-10-22T17:50:09"/>
    <d v="2014-10-22T18:18:30"/>
    <d v="2014-10-22T18:26:20"/>
    <d v="2014-10-22T18:36:16"/>
    <n v="3.2022696759668179E-2"/>
    <n v="1.9002588499730307E-2"/>
    <d v="1899-12-30T00:27:07"/>
  </r>
  <r>
    <n v="1374035"/>
    <n v="83461"/>
    <n v="122309"/>
    <s v="bicycle"/>
    <s v="Trader Joe's"/>
    <x v="17"/>
    <s v="Mini Shredded Wheat Cereal"/>
    <n v="1"/>
    <s v="Essentials"/>
    <m/>
    <n v="40.74174"/>
    <n v="-73.993650000000002"/>
    <n v="40.758831800000003"/>
    <n v="-73.983849599999999"/>
    <d v="2014-10-16T15:45:40"/>
    <d v="2014-10-16T15:54:09"/>
    <d v="2014-10-16T17:10:39"/>
    <d v="2014-10-16T17:25:24"/>
    <n v="6.9254571761121042E-2"/>
    <n v="1.9702219859705151E-2"/>
    <d v="1899-12-30T01:24:59"/>
  </r>
  <r>
    <n v="1380419"/>
    <n v="72720"/>
    <n v="163649"/>
    <s v="car"/>
    <s v="sweetgreen"/>
    <x v="20"/>
    <m/>
    <m/>
    <m/>
    <d v="1899-12-30T00:07:06"/>
    <n v="40.721323186970601"/>
    <n v="-74.009732007980304"/>
    <n v="40.721786000000002"/>
    <n v="-73.998120999999998"/>
    <d v="2014-10-17T14:43:03"/>
    <d v="2014-10-17T14:43:34"/>
    <d v="2014-10-17T15:19:23"/>
    <d v="2014-10-17T15:33:10"/>
    <n v="3.4810821758583188E-2"/>
    <n v="1.1620228148316338E-2"/>
    <d v="1899-12-30T00:29:14"/>
  </r>
  <r>
    <n v="1314380"/>
    <n v="64151"/>
    <n v="61900"/>
    <s v="bicycle"/>
    <s v="Jack's Wife Freda"/>
    <x v="22"/>
    <s v="Peri Peri Chicken"/>
    <n v="1"/>
    <s v="Entrees"/>
    <d v="1899-12-30T00:06:36"/>
    <n v="40.721989949797702"/>
    <n v="-73.997747898101807"/>
    <n v="40.714843399999999"/>
    <n v="-74.0062724"/>
    <d v="2014-10-07T18:09:34"/>
    <d v="2014-10-07T18:21:37"/>
    <d v="2014-10-07T18:30:27"/>
    <d v="2014-10-07T18:36:20"/>
    <n v="1.8588182865642011E-2"/>
    <n v="1.112386203723132E-2"/>
    <d v="1899-12-30T00:14:17"/>
  </r>
  <r>
    <n v="1331679"/>
    <n v="39934"/>
    <n v="152111"/>
    <s v="car"/>
    <s v="Duane Reade"/>
    <x v="15"/>
    <m/>
    <m/>
    <m/>
    <m/>
    <n v="40.780039769493101"/>
    <n v="-73.947290182113605"/>
    <n v="40.782305999999998"/>
    <n v="-73.945715000000007"/>
    <d v="2014-10-10T17:07:27"/>
    <d v="2014-10-10T17:34:42"/>
    <d v="2014-10-10T17:48:32"/>
    <d v="2014-10-10T17:53:12"/>
    <n v="3.1775034723978024E-2"/>
    <n v="2.7598911937596923E-3"/>
    <d v="1899-12-30T00:41:05"/>
  </r>
  <r>
    <n v="1413646"/>
    <n v="70638"/>
    <n v="132725"/>
    <s v="bicycle"/>
    <s v="Parlor Steak &amp; Fish"/>
    <x v="42"/>
    <m/>
    <m/>
    <m/>
    <d v="1899-12-30T00:03:52"/>
    <n v="40.781290218935702"/>
    <n v="-73.952138202895398"/>
    <n v="40.779516999999998"/>
    <n v="-73.953795999999997"/>
    <d v="2014-10-21T11:52:33"/>
    <d v="2014-10-21T12:02:25"/>
    <d v="2014-10-21T12:16:44"/>
    <d v="2014-10-21T12:21:41"/>
    <n v="2.0233622686646413E-2"/>
    <n v="2.427467123145823E-3"/>
    <d v="1899-12-30T00:20:19"/>
  </r>
  <r>
    <n v="1337569"/>
    <n v="316703"/>
    <n v="151467"/>
    <s v="bicycle"/>
    <s v="Luke's Lobster"/>
    <x v="23"/>
    <s v="Lobster Roll"/>
    <n v="2"/>
    <s v="Rolls"/>
    <d v="1899-12-30T00:02:59"/>
    <n v="40.784249960001098"/>
    <n v="-73.977760076522799"/>
    <n v="40.802282315811901"/>
    <n v="-73.961716097802906"/>
    <d v="2014-10-11T11:59:32"/>
    <d v="2014-10-11T12:15:19"/>
    <d v="2014-10-11T12:25:39"/>
    <d v="2014-10-11T12:39:15"/>
    <n v="2.7581296293647029E-2"/>
    <n v="2.4136592743213763E-2"/>
    <d v="1899-12-30T00:23:08"/>
  </r>
  <r>
    <n v="1295273"/>
    <n v="71972"/>
    <n v="151356"/>
    <s v="bicycle"/>
    <s v="BLT Fish Shack"/>
    <x v="23"/>
    <s v="Seasonal Pie"/>
    <n v="1"/>
    <s v="Desserts"/>
    <d v="1899-12-30T00:03:04"/>
    <n v="40.738445490763198"/>
    <n v="-73.993563652038603"/>
    <n v="40.747775599999997"/>
    <n v="-73.975147399999997"/>
    <d v="2014-10-04T19:20:15"/>
    <m/>
    <m/>
    <d v="2014-10-04T20:38:55"/>
    <n v="5.4632476858387236E-2"/>
    <n v="2.0644836582546358E-2"/>
    <n v="-41916.807863576389"/>
  </r>
  <r>
    <n v="1428078"/>
    <n v="111142"/>
    <n v="158227"/>
    <s v="bicycle"/>
    <s v="Momofuku Noodle Bar"/>
    <x v="8"/>
    <s v="Shiitake Bun"/>
    <n v="1"/>
    <s v="Buns"/>
    <m/>
    <n v="40.729110403548901"/>
    <n v="-73.984245455566395"/>
    <n v="40.724765900000001"/>
    <n v="-74.007396900000003"/>
    <d v="2014-10-23T12:11:39"/>
    <d v="2014-10-23T12:17:39"/>
    <d v="2014-10-23T12:37:59"/>
    <d v="2014-10-23T13:01:03"/>
    <n v="3.4300092593184672E-2"/>
    <n v="2.3555553282588529E-2"/>
    <d v="1899-12-30T00:26:20"/>
  </r>
  <r>
    <n v="1376520"/>
    <n v="178172"/>
    <n v="9078"/>
    <s v="bicycle"/>
    <s v="The Meatball Shop"/>
    <x v="0"/>
    <s v="Rigatoni"/>
    <n v="1"/>
    <s v="Stick To Your Bones"/>
    <d v="1899-12-30T00:07:00"/>
    <n v="40.736130877644598"/>
    <n v="-74.000648304229699"/>
    <n v="40.734875299999999"/>
    <n v="-73.989225099999999"/>
    <d v="2014-10-16T21:15:24"/>
    <d v="2014-10-16T21:23:28"/>
    <d v="2014-10-16T21:31:49"/>
    <d v="2014-10-16T21:42:27"/>
    <n v="1.8789351852319669E-2"/>
    <n v="1.1492000265187239E-2"/>
    <d v="1899-12-30T00:09:25"/>
  </r>
  <r>
    <n v="1333227"/>
    <n v="95049"/>
    <n v="53095"/>
    <s v="bicycle"/>
    <s v="Sushi of Gari 46"/>
    <x v="6"/>
    <s v="Miso Soup"/>
    <n v="1"/>
    <s v="Soups"/>
    <d v="1899-12-30T00:08:08"/>
    <n v="40.760654436198898"/>
    <n v="-73.989582752602004"/>
    <n v="40.747074217827297"/>
    <n v="-74.001848576659299"/>
    <d v="2014-10-10T19:56:58"/>
    <d v="2014-10-10T20:30:09"/>
    <d v="2014-10-10T20:42:59"/>
    <d v="2014-10-10T20:53:30"/>
    <n v="3.9260312500118744E-2"/>
    <n v="1.829952925145548E-2"/>
    <d v="1899-12-30T00:37:54"/>
  </r>
  <r>
    <n v="1490744"/>
    <n v="52256"/>
    <n v="38597"/>
    <s v="bicycle"/>
    <s v="Han Dynasty"/>
    <x v="30"/>
    <s v="Wonton in Chicken Broth"/>
    <n v="1"/>
    <s v="Soups"/>
    <d v="1899-12-30T00:09:51"/>
    <n v="40.732213000000002"/>
    <n v="-73.988072000000003"/>
    <n v="40.732287999999997"/>
    <n v="-73.987752"/>
    <d v="2014-10-30T21:44:05"/>
    <d v="2014-10-30T21:51:58"/>
    <d v="2014-10-30T22:06:52"/>
    <d v="2014-10-30T22:08:07"/>
    <n v="1.6682384259183891E-2"/>
    <n v="3.2867156859188375E-4"/>
    <d v="1899-12-30T00:12:56"/>
  </r>
  <r>
    <n v="1323118"/>
    <n v="75013"/>
    <n v="105427"/>
    <s v="bicycle"/>
    <s v="La Esquina Taqueria"/>
    <x v="8"/>
    <s v="Bistec"/>
    <n v="3"/>
    <s v="Tacos"/>
    <d v="1899-12-30T00:03:54"/>
    <n v="40.721353749744097"/>
    <n v="-73.997525293959001"/>
    <n v="40.7294245"/>
    <n v="-73.993707000000001"/>
    <d v="2014-10-09T12:35:20"/>
    <m/>
    <m/>
    <d v="2014-10-09T13:05:23"/>
    <n v="2.0865625003352761E-2"/>
    <n v="8.9284029059236384E-3"/>
    <n v="-41921.527246377314"/>
  </r>
  <r>
    <n v="1436488"/>
    <n v="394966"/>
    <n v="79598"/>
    <s v="bicycle"/>
    <s v="Doughnut Plant LES, Inc."/>
    <x v="32"/>
    <s v="Wild Blueberry"/>
    <n v="1"/>
    <s v="Cake Dougnhuts"/>
    <m/>
    <n v="40.716240933766798"/>
    <n v="-73.988682031631498"/>
    <n v="40.704717799999997"/>
    <n v="-74.005988299999999"/>
    <d v="2014-10-24T13:22:40"/>
    <d v="2014-10-24T13:30:47"/>
    <d v="2014-10-24T13:45:37"/>
    <d v="2014-10-24T14:10:58"/>
    <n v="3.3542870369274169E-2"/>
    <n v="2.0791573693449431E-2"/>
    <d v="1899-12-30T00:22:57"/>
  </r>
  <r>
    <n v="1486573"/>
    <n v="142685"/>
    <n v="48430"/>
    <s v="bicycle"/>
    <s v="Fresh &amp; Co"/>
    <x v="20"/>
    <m/>
    <m/>
    <m/>
    <d v="1899-12-30T00:07:07"/>
    <n v="40.729826014384102"/>
    <n v="-73.993347466395406"/>
    <n v="40.727938399999999"/>
    <n v="-73.979373499999994"/>
    <d v="2014-10-30T14:25:32"/>
    <d v="2014-10-30T14:30:27"/>
    <d v="2014-10-30T14:45:17"/>
    <d v="2014-10-30T14:50:57"/>
    <n v="1.7642604165303055E-2"/>
    <n v="1.4100880287526981E-2"/>
    <d v="1899-12-30T00:12:38"/>
  </r>
  <r>
    <n v="1331795"/>
    <n v="53680"/>
    <n v="56776"/>
    <s v="bicycle"/>
    <s v="Momofuku Milk Bar"/>
    <x v="11"/>
    <s v="12 Cookies"/>
    <n v="1"/>
    <s v="Cookies"/>
    <m/>
    <n v="40.787149600866101"/>
    <n v="-73.971722312198096"/>
    <n v="40.789583"/>
    <n v="-73.941692000000003"/>
    <d v="2014-10-10T17:17:15"/>
    <d v="2014-10-10T17:17:36"/>
    <d v="2014-10-10T17:32:57"/>
    <d v="2014-10-10T17:45:51"/>
    <n v="1.9862685185216833E-2"/>
    <n v="3.0128741793506809E-2"/>
    <d v="1899-12-30T00:15:42"/>
  </r>
  <r>
    <n v="1450898"/>
    <n v="107576"/>
    <n v="41408"/>
    <s v="car"/>
    <s v="Shake Shack"/>
    <x v="2"/>
    <s v="Fountain Soda"/>
    <n v="1"/>
    <s v="Drinks"/>
    <m/>
    <n v="40.692146411775603"/>
    <n v="-73.988865382600395"/>
    <n v="40.694101400000001"/>
    <n v="-73.983284299999994"/>
    <d v="2014-10-25T20:00:37"/>
    <d v="2014-10-25T20:40:37"/>
    <d v="2014-10-25T21:08:27"/>
    <d v="2014-10-25T21:19:12"/>
    <n v="5.4577777773374692E-2"/>
    <n v="5.9135828353062284E-3"/>
    <d v="1899-12-30T01:07:51"/>
  </r>
  <r>
    <n v="1317535"/>
    <n v="39702"/>
    <n v="60761"/>
    <s v="bicycle"/>
    <s v="Doughnut Plant Chelsea"/>
    <x v="32"/>
    <s v="Vanilla Bean"/>
    <n v="1"/>
    <s v="Yeast Doughnuts"/>
    <m/>
    <n v="40.744563916288797"/>
    <n v="-73.996630052861306"/>
    <n v="40.758411799999998"/>
    <n v="-73.981546699999996"/>
    <d v="2014-10-08T10:48:01"/>
    <d v="2014-10-08T10:54:14"/>
    <d v="2014-10-08T11:06:52"/>
    <d v="2014-10-08T11:21:02"/>
    <n v="2.2924039352801628E-2"/>
    <n v="2.047611820677285E-2"/>
    <d v="1899-12-30T00:18:51"/>
  </r>
  <r>
    <n v="1383642"/>
    <n v="340036"/>
    <n v="22502"/>
    <s v="bicycle"/>
    <s v="Mighty Quinn's BBQ"/>
    <x v="10"/>
    <s v="Sweet Potato Casserole"/>
    <n v="1"/>
    <s v="Sides"/>
    <m/>
    <n v="40.727518945156902"/>
    <n v="-73.988671302795396"/>
    <n v="40.7444883"/>
    <n v="-73.994946499999998"/>
    <d v="2014-10-17T20:52:41"/>
    <m/>
    <m/>
    <d v="2014-10-17T21:54:26"/>
    <n v="4.2884791670076083E-2"/>
    <n v="1.8092459858947564E-2"/>
    <n v="-41929.8699184375"/>
  </r>
  <r>
    <n v="1391346"/>
    <n v="77793"/>
    <n v="98751"/>
    <s v="bicycle"/>
    <s v="The Meatball Shop"/>
    <x v="16"/>
    <s v="Chicken"/>
    <n v="1"/>
    <s v="Naked Balls"/>
    <d v="1899-12-30T00:04:25"/>
    <n v="40.721545124764702"/>
    <n v="-73.988842426716104"/>
    <n v="40.728563999999999"/>
    <n v="-73.995123699999994"/>
    <d v="2014-10-18T19:10:23"/>
    <d v="2014-10-18T19:13:02"/>
    <d v="2014-10-18T19:34:33"/>
    <d v="2014-10-18T19:42:06"/>
    <n v="2.2022581018973142E-2"/>
    <n v="9.4190765808308177E-3"/>
    <d v="1899-12-30T00:19:45"/>
  </r>
  <r>
    <n v="1287741"/>
    <n v="61630"/>
    <n v="135149"/>
    <s v="bicycle"/>
    <s v="Hale &amp; Hearty"/>
    <x v="20"/>
    <s v="H&amp;H Tuna Salad Sandwich"/>
    <n v="1"/>
    <s v="Sandwiches"/>
    <m/>
    <n v="40.737827668490397"/>
    <n v="-73.992362022399902"/>
    <n v="40.727404999999997"/>
    <n v="-73.991802000000007"/>
    <d v="2014-10-03T18:27:18"/>
    <d v="2014-10-03T18:27:33"/>
    <d v="2014-10-03T18:42:48"/>
    <d v="2014-10-03T18:52:45"/>
    <n v="1.7667916668870021E-2"/>
    <n v="1.0437702982416423E-2"/>
    <d v="1899-12-30T00:15:30"/>
  </r>
  <r>
    <n v="1397032"/>
    <n v="299086"/>
    <n v="164384"/>
    <s v="car"/>
    <s v="Trader Joe's"/>
    <x v="17"/>
    <s v="Black Beans"/>
    <n v="1"/>
    <s v="Canned Goods &amp; Soups"/>
    <m/>
    <n v="40.778503999999998"/>
    <n v="-73.982091999999994"/>
    <n v="40.784081"/>
    <n v="-73.949398000000002"/>
    <d v="2014-10-19T12:22:22"/>
    <d v="2014-10-19T13:00:39"/>
    <d v="2014-10-19T14:18:28"/>
    <d v="2014-10-19T14:41:56"/>
    <n v="9.6917523151205387E-2"/>
    <n v="3.316625642124113E-2"/>
    <d v="1899-12-30T01:56:06"/>
  </r>
  <r>
    <n v="1410394"/>
    <n v="313639"/>
    <n v="62860"/>
    <s v="bicycle"/>
    <s v="Momofuku Milk Bar"/>
    <x v="11"/>
    <s v="Cereal Milk Shake"/>
    <n v="1"/>
    <s v="Shakes"/>
    <m/>
    <n v="40.731795470614898"/>
    <n v="-73.985672593116803"/>
    <n v="40.741316300000001"/>
    <n v="-73.978384399999996"/>
    <d v="2014-10-20T19:35:04"/>
    <d v="2014-10-20T19:39:51"/>
    <d v="2014-10-20T19:59:20"/>
    <d v="2014-10-20T20:02:06"/>
    <n v="1.8778356483380776E-2"/>
    <n v="1.1990160594759073E-2"/>
    <d v="1899-12-30T00:24:16"/>
  </r>
  <r>
    <n v="1356867"/>
    <n v="262058"/>
    <n v="143085"/>
    <s v="car"/>
    <s v="RedFarm Broadway"/>
    <x v="30"/>
    <s v="Spicy Crispy Beef"/>
    <n v="1"/>
    <s v="Starters &amp; Salads"/>
    <d v="1899-12-30T00:02:11"/>
    <n v="40.782116700000003"/>
    <n v="-73.980739099999994"/>
    <n v="40.779445500000001"/>
    <n v="-73.959487899999999"/>
    <d v="2014-10-13T19:27:40"/>
    <d v="2014-10-13T19:43:42"/>
    <d v="2014-10-13T19:48:56"/>
    <d v="2014-10-13T19:59:13"/>
    <n v="2.1911620373430196E-2"/>
    <n v="2.1418422231335901E-2"/>
    <d v="1899-12-30T00:19:06"/>
  </r>
  <r>
    <n v="1368490"/>
    <n v="149239"/>
    <n v="157659"/>
    <s v="car"/>
    <s v="Maimonide of Brooklyn"/>
    <x v="26"/>
    <s v="Iron Man MOB"/>
    <n v="1"/>
    <s v="MOBs"/>
    <d v="1899-12-30T00:05:21"/>
    <n v="40.6852014054978"/>
    <n v="-73.980210819697206"/>
    <n v="40.649403668977897"/>
    <n v="-73.964426899397694"/>
    <d v="2014-10-15T18:57:38"/>
    <d v="2014-10-15T20:23:07"/>
    <d v="2014-10-15T20:50:56"/>
    <d v="2014-10-15T21:43:28"/>
    <n v="0.11516254629532341"/>
    <n v="3.9123012153587704E-2"/>
    <d v="1899-12-30T01:47:57"/>
  </r>
  <r>
    <n v="1461609"/>
    <n v="313435"/>
    <n v="111793"/>
    <s v="car"/>
    <s v="Blue Ribbon Fried Chicken"/>
    <x v="0"/>
    <s v="Chocolate"/>
    <n v="1"/>
    <s v="Milkshakes"/>
    <m/>
    <n v="40.724339999999998"/>
    <n v="-73.990960000000001"/>
    <n v="40.7349362"/>
    <n v="-73.986340299999995"/>
    <d v="2014-10-26T18:32:24"/>
    <d v="2014-10-26T18:38:30"/>
    <d v="2014-10-26T18:54:20"/>
    <d v="2014-10-26T19:02:27"/>
    <n v="2.0866805556579493E-2"/>
    <n v="1.1559458574262884E-2"/>
    <d v="1899-12-30T00:21:56"/>
  </r>
  <r>
    <n v="1391024"/>
    <n v="144877"/>
    <n v="127402"/>
    <s v="scooter"/>
    <s v="Hu Kitchen"/>
    <x v="33"/>
    <s v="Chocolate Hazlenuts"/>
    <n v="1"/>
    <s v="Hu Chocolate"/>
    <m/>
    <n v="40.735676762018002"/>
    <n v="-73.993829528068602"/>
    <n v="40.7362763"/>
    <n v="-74.001764800000004"/>
    <d v="2014-10-18T18:39:09"/>
    <d v="2014-10-18T18:47:01"/>
    <d v="2014-10-18T19:02:24"/>
    <d v="2014-10-18T19:05:25"/>
    <n v="1.8237442127428949E-2"/>
    <n v="7.9578883139403787E-3"/>
    <d v="1899-12-30T00:23:15"/>
  </r>
  <r>
    <n v="1446061"/>
    <n v="118517"/>
    <n v="140684"/>
    <s v="bicycle"/>
    <s v="Breads Bakery"/>
    <x v="7"/>
    <m/>
    <m/>
    <m/>
    <m/>
    <n v="40.736803371553897"/>
    <n v="-73.9917182922363"/>
    <n v="40.746806747986703"/>
    <n v="-73.985434601354697"/>
    <d v="2014-10-25T13:32:07"/>
    <d v="2014-10-25T13:29:37"/>
    <d v="2014-10-25T13:55:26"/>
    <d v="2014-10-25T14:10:04"/>
    <n v="2.6349918982305098E-2"/>
    <n v="1.1813226111099043E-2"/>
    <d v="1899-12-30T00:23:18"/>
  </r>
  <r>
    <n v="1357194"/>
    <n v="181018"/>
    <n v="46760"/>
    <s v="car"/>
    <s v="Les Halles"/>
    <x v="42"/>
    <s v="Grilled Vegetables"/>
    <n v="1"/>
    <s v="Sides"/>
    <d v="1899-12-30T00:08:31"/>
    <n v="40.7436439127436"/>
    <n v="-73.983888253569603"/>
    <n v="40.744847514054101"/>
    <n v="-73.976633179912696"/>
    <d v="2014-10-13T20:02:56"/>
    <d v="2014-10-13T20:07:56"/>
    <d v="2014-10-13T20:26:47"/>
    <d v="2014-10-13T20:32:51"/>
    <n v="2.0780729166290257E-2"/>
    <n v="7.3542334666356962E-3"/>
    <d v="1899-12-30T00:15:20"/>
  </r>
  <r>
    <n v="1370431"/>
    <n v="58898"/>
    <n v="142140"/>
    <s v="car"/>
    <s v="Whole Foods Market"/>
    <x v="17"/>
    <s v="Egg Whites"/>
    <n v="1"/>
    <s v="Eggs"/>
    <m/>
    <n v="40.723954999999997"/>
    <n v="-73.991828999999996"/>
    <n v="40.729953600000002"/>
    <n v="-73.986349799999999"/>
    <d v="2014-10-15T22:10:14"/>
    <m/>
    <m/>
    <d v="2014-10-15T23:33:43"/>
    <n v="5.7975972224085126E-2"/>
    <n v="8.1243359482496922E-3"/>
    <n v="-41927.923768715278"/>
  </r>
  <r>
    <n v="1365890"/>
    <n v="54921"/>
    <n v="30743"/>
    <s v="bicycle"/>
    <s v="Burger Joint"/>
    <x v="2"/>
    <m/>
    <m/>
    <m/>
    <d v="1899-12-30T00:14:31"/>
    <n v="40.764075830277001"/>
    <n v="-73.978632525152193"/>
    <n v="40.783296999999997"/>
    <n v="-73.955206000000004"/>
    <d v="2014-10-15T12:25:41"/>
    <d v="2014-10-15T12:37:36"/>
    <d v="2014-10-15T12:52:27"/>
    <d v="2014-10-15T13:16:29"/>
    <n v="3.5269108797365334E-2"/>
    <n v="3.0302730012762565E-2"/>
    <d v="1899-12-30T00:12:15"/>
  </r>
  <r>
    <n v="1341720"/>
    <n v="133202"/>
    <n v="99219"/>
    <s v="bicycle"/>
    <s v="Sushi Samba"/>
    <x v="6"/>
    <s v="Ezo"/>
    <n v="1"/>
    <s v="Samba Rolls"/>
    <d v="1899-12-30T00:06:28"/>
    <n v="40.732666419020703"/>
    <n v="-74.003292612268694"/>
    <n v="40.745159299999997"/>
    <n v="-73.995090000000005"/>
    <d v="2014-10-11T20:51:21"/>
    <d v="2014-10-11T20:58:30"/>
    <d v="2014-10-11T21:12:20"/>
    <d v="2014-10-11T21:23:04"/>
    <n v="2.2023287034244277E-2"/>
    <n v="1.4945063505829808E-2"/>
    <d v="1899-12-30T00:14:31"/>
  </r>
  <r>
    <n v="1324107"/>
    <n v="278520"/>
    <n v="81285"/>
    <s v="bicycle"/>
    <s v="Maison LadurÃ©e"/>
    <x v="11"/>
    <s v="Chocolat de Colombie"/>
    <n v="1"/>
    <s v="Macaroons (Individual)"/>
    <m/>
    <n v="40.770674225957698"/>
    <n v="-73.966114756096204"/>
    <n v="40.755734400000001"/>
    <n v="-73.988958400000001"/>
    <d v="2014-10-09T15:29:26"/>
    <d v="2014-10-09T15:42:50"/>
    <d v="2014-10-09T15:57:10"/>
    <d v="2014-10-09T16:12:26"/>
    <n v="2.9860775459383149E-2"/>
    <n v="2.7295246224384805E-2"/>
    <d v="1899-12-30T00:27:44"/>
  </r>
  <r>
    <n v="1362172"/>
    <n v="140477"/>
    <n v="32580"/>
    <s v="bicycle"/>
    <s v="Momoya"/>
    <x v="6"/>
    <s v="Spicy Tuna"/>
    <n v="1"/>
    <s v="Roll"/>
    <d v="1899-12-30T00:07:34"/>
    <n v="40.784077256376399"/>
    <n v="-73.9776224098444"/>
    <n v="40.773260625974899"/>
    <n v="-73.958890935120905"/>
    <d v="2014-10-14T18:11:24"/>
    <d v="2014-10-14T18:31:14"/>
    <d v="2014-10-14T18:36:34"/>
    <d v="2014-10-14T18:47:54"/>
    <n v="2.5346921291202307E-2"/>
    <n v="2.1630248231575791E-2"/>
    <d v="1899-12-30T00:17:36"/>
  </r>
  <r>
    <n v="1467554"/>
    <n v="104530"/>
    <n v="157975"/>
    <s v="bicycle"/>
    <s v="Mighty Quinn's BBQ"/>
    <x v="10"/>
    <s v="Brisket"/>
    <n v="1"/>
    <s v="Meats"/>
    <m/>
    <n v="40.727518945156902"/>
    <n v="-73.988671302795396"/>
    <n v="40.717509900000003"/>
    <n v="-73.990921700000001"/>
    <d v="2014-10-27T11:52:16"/>
    <d v="2014-10-27T11:52:35"/>
    <d v="2014-10-27T12:11:56"/>
    <d v="2014-10-27T12:29:47"/>
    <n v="2.6046273145766463E-2"/>
    <n v="1.0258911859029449E-2"/>
    <d v="1899-12-30T00:19:40"/>
  </r>
  <r>
    <n v="1487391"/>
    <n v="178158"/>
    <n v="178325"/>
    <s v="bicycle"/>
    <s v="Chipotle Mexican Grill $1.99 Delivery"/>
    <x v="9"/>
    <s v="Burrito"/>
    <n v="1"/>
    <s v="Entree"/>
    <m/>
    <n v="40.7419445342396"/>
    <n v="-74.001089000702095"/>
    <n v="40.7443077"/>
    <n v="-74.002590299999994"/>
    <d v="2014-10-30T16:04:37"/>
    <d v="2014-10-30T16:16:40"/>
    <d v="2014-10-30T16:26:29"/>
    <d v="2014-10-30T16:29:39"/>
    <n v="1.7381759258569218E-2"/>
    <n v="2.7997235565320427E-3"/>
    <d v="1899-12-30T00:21:52"/>
  </r>
  <r>
    <n v="1470287"/>
    <n v="113972"/>
    <n v="84770"/>
    <s v="bicycle"/>
    <s v="RedFarm Hudson"/>
    <x v="30"/>
    <s v="Bentons Bacon &amp; Egg Fried Rice"/>
    <n v="1"/>
    <s v="Rice &amp; Noodles"/>
    <d v="1899-12-30T00:02:53"/>
    <n v="40.734213854853898"/>
    <n v="-74.006202029303594"/>
    <n v="40.748197300000001"/>
    <n v="-74.003345899999999"/>
    <d v="2014-10-27T20:26:49"/>
    <d v="2014-10-27T21:01:54"/>
    <d v="2014-10-27T21:11:44"/>
    <d v="2014-10-27T21:20:28"/>
    <n v="3.7259212964272592E-2"/>
    <n v="1.427214814780583E-2"/>
    <d v="1899-12-30T00:42:03"/>
  </r>
  <r>
    <n v="1488796"/>
    <n v="40410"/>
    <n v="140684"/>
    <s v="bicycle"/>
    <s v="Mimi Cheng's Dumplings"/>
    <x v="30"/>
    <m/>
    <m/>
    <m/>
    <m/>
    <n v="40.730754820521298"/>
    <n v="-73.9862895011902"/>
    <n v="40.741039000000001"/>
    <n v="-73.992339000000001"/>
    <d v="2014-10-30T18:58:11"/>
    <d v="2014-10-30T18:57:42"/>
    <d v="2014-10-30T19:21:32"/>
    <d v="2014-10-30T19:38:11"/>
    <n v="2.7780752316175494E-2"/>
    <n v="1.1931503819718416E-2"/>
    <d v="1899-12-30T00:23:21"/>
  </r>
  <r>
    <n v="1444996"/>
    <n v="377260"/>
    <n v="169794"/>
    <s v="bicycle"/>
    <s v="Whole Foods Market"/>
    <x v="17"/>
    <s v="Strawberry Fruit Leather"/>
    <n v="1"/>
    <s v="Candy &amp; Chocolate"/>
    <m/>
    <n v="40.715640471675201"/>
    <n v="-74.012353550378407"/>
    <n v="40.723676400000002"/>
    <n v="-74.010723499999997"/>
    <d v="2014-10-25T11:17:31"/>
    <d v="2014-10-25T11:26:06"/>
    <d v="2014-10-25T12:22:35"/>
    <d v="2014-10-25T12:34:09"/>
    <n v="5.3222974536765832E-2"/>
    <n v="8.1995858601212109E-3"/>
    <d v="1899-12-30T01:05:04"/>
  </r>
  <r>
    <n v="1375933"/>
    <n v="41778"/>
    <n v="9078"/>
    <s v="bicycle"/>
    <s v="Momofuku Noodle Bar"/>
    <x v="8"/>
    <s v="Momofuku Ramen"/>
    <n v="1"/>
    <s v="Bowls"/>
    <m/>
    <n v="40.729110403548901"/>
    <n v="-73.984245455566395"/>
    <n v="40.737901000000001"/>
    <n v="-73.984339000000006"/>
    <d v="2014-10-16T20:22:44"/>
    <d v="2014-10-16T20:24:54"/>
    <d v="2014-10-16T21:04:48"/>
    <d v="2014-10-16T21:08:59"/>
    <n v="3.2115162037371192E-2"/>
    <n v="8.791094159838253E-3"/>
    <d v="1899-12-30T00:42:04"/>
  </r>
  <r>
    <n v="1441182"/>
    <n v="101084"/>
    <n v="83117"/>
    <s v="bicycle"/>
    <s v="RedFarm Hudson"/>
    <x v="30"/>
    <s v="Shrimp and Scallop XO Fried Rice"/>
    <n v="1"/>
    <s v="Rice &amp; Noodles"/>
    <d v="1899-12-30T00:03:29"/>
    <n v="40.734213854853898"/>
    <n v="-74.006202029303594"/>
    <n v="40.739975999999999"/>
    <n v="-73.998979000000006"/>
    <d v="2014-10-24T21:02:46"/>
    <d v="2014-10-24T21:17:00"/>
    <d v="2014-10-24T21:26:52"/>
    <d v="2014-10-24T21:35:09"/>
    <n v="2.2483888889837544E-2"/>
    <n v="9.2398305723226035E-3"/>
    <d v="1899-12-30T00:20:37"/>
  </r>
  <r>
    <n v="1281347"/>
    <n v="53503"/>
    <n v="124045"/>
    <s v="bicycle"/>
    <s v="RedFarm Broadway"/>
    <x v="30"/>
    <s v="Wide Rice Noodles, BBQâ€™d Roast Duck"/>
    <n v="1"/>
    <s v="Rice &amp; Noodles"/>
    <d v="1899-12-30T00:05:55"/>
    <n v="40.782116700000003"/>
    <n v="-73.980739099999994"/>
    <n v="40.766114923209699"/>
    <n v="-73.961338335717002"/>
    <d v="2014-10-02T19:23:56"/>
    <d v="2014-10-02T19:44:36"/>
    <d v="2014-10-02T20:02:26"/>
    <d v="2014-10-02T20:20:30"/>
    <n v="3.9279386568523478E-2"/>
    <n v="2.514848932263971E-2"/>
    <d v="1899-12-30T00:32:35"/>
  </r>
  <r>
    <n v="1416405"/>
    <n v="236739"/>
    <n v="165255"/>
    <s v="bicycle"/>
    <s v="Xi'an Famous Foods"/>
    <x v="30"/>
    <s v="Spicy Cumin Lamb Hand-Ripped Noodles"/>
    <n v="1"/>
    <s v="Hand-Pulled Noodles"/>
    <m/>
    <n v="40.715603834466101"/>
    <n v="-73.998236892873393"/>
    <n v="40.705600400000002"/>
    <n v="-74.008779599999997"/>
    <d v="2014-10-21T19:59:56"/>
    <d v="2014-10-21T20:08:18"/>
    <d v="2014-10-21T20:31:52"/>
    <d v="2014-10-21T20:50:02"/>
    <n v="3.4781446760462131E-2"/>
    <n v="1.4533319465108083E-2"/>
    <d v="1899-12-30T00:31:55"/>
  </r>
  <r>
    <n v="1416987"/>
    <n v="52360"/>
    <n v="122124"/>
    <s v="bicycle"/>
    <s v="TAO"/>
    <x v="4"/>
    <s v="Chicken Gyoza with Napa Cabbage and Soy Dipping Sauce"/>
    <n v="1"/>
    <s v="Dumplings"/>
    <d v="1899-12-30T00:03:24"/>
    <n v="40.762857763598497"/>
    <n v="-73.9716190014841"/>
    <n v="40.768923999999998"/>
    <n v="-73.983315000000005"/>
    <d v="2014-10-21T20:58:24"/>
    <d v="2014-10-21T21:12:16"/>
    <d v="2014-10-21T21:29:36"/>
    <d v="2014-10-21T21:44:38"/>
    <n v="3.2116377318743616E-2"/>
    <n v="1.3175568502456974E-2"/>
    <d v="1899-12-30T00:27:48"/>
  </r>
  <r>
    <n v="1407750"/>
    <n v="157331"/>
    <n v="152053"/>
    <s v="bicycle"/>
    <s v="La Esquina Taqueria"/>
    <x v="8"/>
    <s v="Tortilla"/>
    <n v="1"/>
    <s v="Soups"/>
    <m/>
    <n v="40.721353749744097"/>
    <n v="-73.997525293959001"/>
    <n v="40.717480999999999"/>
    <n v="-74.003013899999999"/>
    <d v="2014-10-20T12:23:01"/>
    <d v="2014-10-20T12:41:08"/>
    <d v="2014-10-20T12:48:13"/>
    <d v="2014-10-20T12:55:12"/>
    <n v="2.2351539351802785E-2"/>
    <n v="6.7173645765054744E-3"/>
    <d v="1899-12-30T00:25:12"/>
  </r>
  <r>
    <n v="1313723"/>
    <n v="275689"/>
    <n v="139995"/>
    <s v="bicycle"/>
    <s v="Barneys New York"/>
    <x v="8"/>
    <m/>
    <m/>
    <m/>
    <m/>
    <n v="40.764591714900597"/>
    <n v="-73.971212977286001"/>
    <n v="40.7202117"/>
    <n v="-74.002130800000003"/>
    <d v="2014-10-07T15:22:30"/>
    <d v="2014-10-07T15:25:45"/>
    <d v="2014-10-07T15:58:36"/>
    <d v="2014-10-07T16:22:52"/>
    <n v="4.1921388889022637E-2"/>
    <n v="5.4087868177176826E-2"/>
    <d v="1899-12-30T00:36:06"/>
  </r>
  <r>
    <n v="1274245"/>
    <n v="345429"/>
    <n v="23359"/>
    <s v="bicycle"/>
    <s v="The Mercer Kitchen"/>
    <x v="8"/>
    <m/>
    <m/>
    <m/>
    <d v="1899-12-30T00:05:34"/>
    <n v="40.724743642155602"/>
    <n v="-73.9986615554824"/>
    <n v="40.724571699999998"/>
    <n v="-74.000024199999999"/>
    <d v="2014-10-01T17:24:55"/>
    <m/>
    <m/>
    <d v="2014-10-01T17:57:46"/>
    <n v="2.2815231481217779E-2"/>
    <n v="1.3734497392388655E-3"/>
    <n v="-41913.729501967595"/>
  </r>
  <r>
    <n v="1424156"/>
    <n v="42517"/>
    <n v="132101"/>
    <s v="truck"/>
    <s v="Yama Japanese Restaurant"/>
    <x v="4"/>
    <s v="Crispy Shrimp"/>
    <n v="1"/>
    <s v="Very Special Cut Up Rolls"/>
    <m/>
    <n v="40.735872288065799"/>
    <n v="-73.987664615827299"/>
    <n v="40.730145100000001"/>
    <n v="-73.976934"/>
    <d v="2014-10-22T20:20:54"/>
    <d v="2014-10-22T20:50:21"/>
    <d v="2014-10-22T21:06:14"/>
    <d v="2014-10-22T21:23:27"/>
    <n v="4.3429722223663703E-2"/>
    <n v="1.2163338323589399E-2"/>
    <d v="1899-12-30T00:45:20"/>
  </r>
  <r>
    <n v="1464434"/>
    <n v="344079"/>
    <n v="173409"/>
    <s v="bicycle"/>
    <s v="Olea"/>
    <x v="22"/>
    <s v="Patatas Bravas"/>
    <n v="1"/>
    <s v="Tapas"/>
    <d v="1899-12-30T00:07:23"/>
    <n v="40.687688999999999"/>
    <n v="-73.970744999999994"/>
    <n v="40.694653600000002"/>
    <n v="-73.955583700000005"/>
    <d v="2014-10-26T21:08:02"/>
    <d v="2014-10-26T21:17:13"/>
    <d v="2014-10-26T21:35:30"/>
    <d v="2014-10-26T21:45:11"/>
    <n v="2.5793379631068092E-2"/>
    <n v="1.6684443977840423E-2"/>
    <d v="1899-12-30T00:20:05"/>
  </r>
  <r>
    <n v="1376045"/>
    <n v="105903"/>
    <n v="81503"/>
    <s v="car"/>
    <s v="Parm"/>
    <x v="16"/>
    <s v="Ball"/>
    <n v="1"/>
    <s v="Mozz (mozzarella)"/>
    <d v="1899-12-30T00:04:59"/>
    <n v="40.723019825000002"/>
    <n v="-73.995853999999994"/>
    <n v="40.746968600000002"/>
    <n v="-73.990440599999999"/>
    <d v="2014-10-16T20:33:25"/>
    <d v="2014-10-16T20:58:49"/>
    <d v="2014-10-16T21:07:31"/>
    <d v="2014-10-16T21:24:53"/>
    <n v="3.5743182867008727E-2"/>
    <n v="2.4552977895982653E-2"/>
    <d v="1899-12-30T00:29:06"/>
  </r>
  <r>
    <n v="1460699"/>
    <n v="103627"/>
    <n v="170291"/>
    <s v="bicycle"/>
    <s v="Whole Foods Market"/>
    <x v="17"/>
    <s v="Large Brown Eggs Cage Free 18 Pack"/>
    <n v="1"/>
    <s v="Eggs"/>
    <m/>
    <n v="40.675316600000002"/>
    <n v="-73.988532599999999"/>
    <n v="40.698193000000003"/>
    <n v="-73.984207999999995"/>
    <d v="2014-10-26T17:26:54"/>
    <d v="2014-10-26T17:30:05"/>
    <d v="2014-10-26T19:00:23"/>
    <d v="2014-10-26T19:25:27"/>
    <n v="8.2328981479804497E-2"/>
    <n v="2.3281577311687677E-2"/>
    <d v="1899-12-30T01:33:29"/>
  </r>
  <r>
    <n v="1322958"/>
    <n v="98356"/>
    <n v="156008"/>
    <s v="bicycle"/>
    <s v="Trader Joe's"/>
    <x v="17"/>
    <m/>
    <m/>
    <m/>
    <m/>
    <n v="40.778503999999998"/>
    <n v="-73.982091999999994"/>
    <n v="40.7755735"/>
    <n v="-73.984597199999996"/>
    <d v="2014-10-09T12:05:35"/>
    <d v="2014-10-09T12:05:24"/>
    <d v="2014-10-09T12:23:15"/>
    <d v="2014-10-09T12:37:41"/>
    <n v="2.2289652777544688E-2"/>
    <n v="3.8553673352867751E-3"/>
    <d v="1899-12-30T00:17:40"/>
  </r>
  <r>
    <n v="1489104"/>
    <n v="98735"/>
    <n v="119255"/>
    <s v="walker"/>
    <s v="Parm"/>
    <x v="16"/>
    <s v="Chicken Parm"/>
    <n v="1"/>
    <s v="Sandwiches"/>
    <d v="1899-12-30T00:09:25"/>
    <n v="40.723019825000002"/>
    <n v="-73.995853999999994"/>
    <n v="40.724454999999999"/>
    <n v="-73.990891099999999"/>
    <d v="2014-10-30T19:31:48"/>
    <d v="2014-10-30T19:49:52"/>
    <d v="2014-10-30T19:57:58"/>
    <d v="2014-10-30T20:10:33"/>
    <n v="2.6909872685791925E-2"/>
    <n v="5.1662465766329178E-3"/>
    <d v="1899-12-30T00:16:46"/>
  </r>
  <r>
    <n v="1463388"/>
    <n v="145851"/>
    <n v="6873"/>
    <s v="car"/>
    <s v="Nobu Next Door"/>
    <x v="6"/>
    <s v="Salmon Egg"/>
    <n v="1"/>
    <s v="Dinner Sushi &amp; Sashimi"/>
    <d v="1899-12-30T00:07:04"/>
    <n v="40.719386413349397"/>
    <n v="-74.008692501044905"/>
    <n v="40.723856400000003"/>
    <n v="-74.003607400000007"/>
    <d v="2014-10-26T20:09:45"/>
    <d v="2014-10-26T20:23:06"/>
    <d v="2014-10-26T20:33:28"/>
    <d v="2014-10-26T20:39:11"/>
    <n v="2.0442939814529382E-2"/>
    <n v="6.7704529607264981E-3"/>
    <d v="1899-12-30T00:16:39"/>
  </r>
  <r>
    <n v="1354877"/>
    <n v="347174"/>
    <n v="10940"/>
    <s v="bicycle"/>
    <s v="Duane Reade"/>
    <x v="15"/>
    <m/>
    <m/>
    <m/>
    <m/>
    <n v="40.804825289159702"/>
    <n v="-73.966286945508799"/>
    <n v="40.807743199999997"/>
    <n v="-73.959720599999997"/>
    <d v="2014-10-13T13:59:53"/>
    <m/>
    <m/>
    <d v="2014-10-13T14:33:42"/>
    <n v="2.3480752315663267E-2"/>
    <n v="7.1854782034929078E-3"/>
    <n v="-41925.583250462965"/>
  </r>
  <r>
    <n v="1362043"/>
    <n v="375049"/>
    <n v="112851"/>
    <s v="walker"/>
    <s v="Shake Shack"/>
    <x v="2"/>
    <s v="Shake"/>
    <n v="1"/>
    <s v="Shakes"/>
    <m/>
    <n v="40.758456774983799"/>
    <n v="-73.989140466129399"/>
    <n v="40.740527399999998"/>
    <n v="-73.976681400000004"/>
    <d v="2014-10-14T17:43:35"/>
    <m/>
    <m/>
    <d v="2014-10-14T18:29:23"/>
    <n v="3.1807997678697575E-2"/>
    <n v="2.1833250241922019E-2"/>
    <n v="-41926.738597222226"/>
  </r>
  <r>
    <n v="1284608"/>
    <n v="150880"/>
    <n v="91807"/>
    <s v="walker"/>
    <s v="Egg Shop"/>
    <x v="18"/>
    <m/>
    <m/>
    <m/>
    <m/>
    <n v="40.720373000000002"/>
    <n v="-73.994917999999998"/>
    <n v="40.727741299999998"/>
    <n v="-73.989308600000001"/>
    <d v="2014-10-03T10:32:00"/>
    <d v="2014-10-03T10:49:07"/>
    <d v="2014-10-03T11:15:03"/>
    <d v="2014-10-03T11:23:52"/>
    <n v="3.6025069442985114E-2"/>
    <n v="9.2605190594216135E-3"/>
    <d v="1899-12-30T00:43:03"/>
  </r>
  <r>
    <n v="1405625"/>
    <n v="120353"/>
    <n v="18860"/>
    <s v="bicycle"/>
    <s v="Parm"/>
    <x v="16"/>
    <s v="Chicken Parm"/>
    <n v="1"/>
    <s v="Sandwiches"/>
    <m/>
    <n v="40.723019825000002"/>
    <n v="-73.995853999999994"/>
    <n v="40.7062843"/>
    <n v="-74.016942999999998"/>
    <d v="2014-10-19T22:29:20"/>
    <d v="2014-10-19T22:26:46"/>
    <d v="2014-10-19T22:52:06"/>
    <d v="2014-10-19T23:12:51"/>
    <n v="3.0219513886549976E-2"/>
    <n v="2.6922550362583009E-2"/>
    <d v="1899-12-30T00:22:46"/>
  </r>
  <r>
    <n v="1440127"/>
    <n v="339930"/>
    <n v="35445"/>
    <s v="bicycle"/>
    <s v="Hu Kitchen"/>
    <x v="33"/>
    <s v="Raw Ice Cream Company"/>
    <n v="1"/>
    <s v="Freezer"/>
    <m/>
    <n v="40.735676762018002"/>
    <n v="-73.993829528068602"/>
    <n v="40.769095"/>
    <n v="-73.981598000000005"/>
    <d v="2014-10-24T19:32:15"/>
    <d v="2014-10-24T20:06:40"/>
    <d v="2014-10-24T20:20:01"/>
    <d v="2014-10-24T20:48:03"/>
    <n v="5.263313656905666E-2"/>
    <n v="3.5586358463803404E-2"/>
    <d v="1899-12-30T00:47:46"/>
  </r>
  <r>
    <n v="1287646"/>
    <n v="128963"/>
    <n v="116438"/>
    <s v="bicycle"/>
    <s v="Han Dynasty"/>
    <x v="30"/>
    <s v="Scallion Style"/>
    <n v="1"/>
    <s v="Entrees"/>
    <d v="1899-12-30T00:05:13"/>
    <n v="40.732213000000002"/>
    <n v="-73.988072000000003"/>
    <n v="40.712263700000001"/>
    <n v="-74.009140500000001"/>
    <d v="2014-10-03T18:19:21"/>
    <d v="2014-10-03T18:21:57"/>
    <d v="2014-10-03T18:31:18"/>
    <d v="2014-10-03T18:50:36"/>
    <n v="2.1703657403122634E-2"/>
    <n v="2.9014759394831235E-2"/>
    <d v="1899-12-30T00:06:44"/>
  </r>
  <r>
    <n v="1396638"/>
    <n v="377260"/>
    <n v="158623"/>
    <s v="bicycle"/>
    <s v="The Smile"/>
    <x v="0"/>
    <s v="Maple-Glazed Bacon"/>
    <n v="1"/>
    <s v="Brunch Sides"/>
    <m/>
    <n v="40.726413182830903"/>
    <n v="-73.993821144104004"/>
    <n v="40.723676400000002"/>
    <n v="-74.010723499999997"/>
    <d v="2014-10-19T11:30:08"/>
    <d v="2014-10-19T11:29:15"/>
    <d v="2014-10-19T11:44:08"/>
    <d v="2014-10-19T12:05:25"/>
    <n v="2.4505856483301613E-2"/>
    <n v="1.7122488577842366E-2"/>
    <d v="1899-12-30T00:14:00"/>
  </r>
  <r>
    <n v="1349702"/>
    <n v="42781"/>
    <n v="65763"/>
    <s v="bicycle"/>
    <s v="2nd Ave Deli"/>
    <x v="27"/>
    <s v="Potato Knish"/>
    <n v="2"/>
    <s v="Franks and Knishes"/>
    <d v="1899-12-30T00:06:54"/>
    <n v="40.745299312570602"/>
    <n v="-73.9791375808162"/>
    <n v="40.738912900000003"/>
    <n v="-73.987759999999994"/>
    <d v="2014-10-12T19:52:27"/>
    <d v="2014-10-12T20:21:08"/>
    <d v="2014-10-12T20:40:57"/>
    <d v="2014-10-12T20:49:51"/>
    <n v="3.9860810182290152E-2"/>
    <n v="1.0729975680446265E-2"/>
    <d v="1899-12-30T00:41:36"/>
  </r>
  <r>
    <n v="1400014"/>
    <n v="76908"/>
    <n v="31230"/>
    <s v="car"/>
    <s v="Parm"/>
    <x v="16"/>
    <s v="House Roasted Turkey"/>
    <n v="1"/>
    <s v="Sandwiches"/>
    <d v="1899-12-30T00:06:09"/>
    <n v="40.723019825000002"/>
    <n v="-73.995853999999994"/>
    <n v="40.776781999999997"/>
    <n v="-73.976144000000005"/>
    <d v="2014-10-19T16:53:36"/>
    <d v="2014-10-19T17:30:07"/>
    <d v="2014-10-19T17:38:59"/>
    <d v="2014-10-19T18:25:38"/>
    <n v="6.3904027781973127E-2"/>
    <n v="5.7261291993193249E-2"/>
    <d v="1899-12-30T00:39:13"/>
  </r>
  <r>
    <n v="1307267"/>
    <n v="54061"/>
    <n v="66416"/>
    <s v="bicycle"/>
    <s v="Whole Foods Market"/>
    <x v="17"/>
    <s v="Org 9&quot; Rolled Pie Dough 2 Ct"/>
    <n v="2"/>
    <s v="Frozen Fruits &amp; Dessert"/>
    <m/>
    <n v="40.723954999999997"/>
    <n v="-73.991828999999996"/>
    <n v="40.7076019"/>
    <n v="-74.012849500000002"/>
    <d v="2014-10-06T10:51:50"/>
    <m/>
    <m/>
    <d v="2014-10-06T12:11:24"/>
    <n v="5.5251932870305609E-2"/>
    <n v="2.6632410703128769E-2"/>
    <n v="-41918.452662870368"/>
  </r>
  <r>
    <n v="1421056"/>
    <n v="64754"/>
    <n v="30743"/>
    <s v="bicycle"/>
    <s v="The Kati Roll Company"/>
    <x v="5"/>
    <s v="Chana Masala Roll"/>
    <n v="1"/>
    <s v="Rolls"/>
    <m/>
    <n v="40.752767603754798"/>
    <n v="-73.984937667846694"/>
    <n v="40.756100000000004"/>
    <n v="-73.996485000000007"/>
    <d v="2014-10-22T14:14:55"/>
    <d v="2014-10-22T14:26:57"/>
    <d v="2014-10-22T14:40:46"/>
    <d v="2014-10-22T14:50:29"/>
    <n v="2.4699120367586147E-2"/>
    <n v="1.2018558340915919E-2"/>
    <d v="1899-12-30T00:25:52"/>
  </r>
  <r>
    <n v="1401242"/>
    <n v="112314"/>
    <n v="34669"/>
    <s v="bicycle"/>
    <s v="Koi New York"/>
    <x v="8"/>
    <m/>
    <m/>
    <m/>
    <m/>
    <n v="40.753815216005698"/>
    <n v="-73.983769108942894"/>
    <n v="40.773629867041301"/>
    <n v="-73.957942644382598"/>
    <d v="2014-10-19T18:29:15"/>
    <d v="2014-10-19T18:40:03"/>
    <d v="2014-10-19T19:07:19"/>
    <d v="2014-10-19T19:24:30"/>
    <n v="3.8369305555534083E-2"/>
    <n v="3.2551907276639695E-2"/>
    <d v="1899-12-30T00:38:04"/>
  </r>
  <r>
    <n v="1368723"/>
    <n v="52463"/>
    <n v="93783"/>
    <s v="bicycle"/>
    <s v="RedFarm Broadway"/>
    <x v="30"/>
    <s v="â€˜Pac Manâ€™ Shrimp Dumplings (4)"/>
    <n v="1"/>
    <s v="Dim Sum"/>
    <d v="1899-12-30T00:04:20"/>
    <n v="40.782116700000003"/>
    <n v="-73.980739099999994"/>
    <n v="40.765777499999999"/>
    <n v="-73.961445499999996"/>
    <d v="2014-10-15T19:20:31"/>
    <d v="2014-10-15T19:21:15"/>
    <d v="2014-10-15T19:54:23"/>
    <d v="2014-10-15T20:09:31"/>
    <n v="3.4028321759251412E-2"/>
    <n v="2.5282651316664701E-2"/>
    <d v="1899-12-30T00:29:31"/>
  </r>
  <r>
    <n v="1362524"/>
    <n v="95164"/>
    <n v="32580"/>
    <s v="bicycle"/>
    <s v="Amma"/>
    <x v="5"/>
    <s v="Achaari Chicken Tikka"/>
    <n v="1"/>
    <s v="Chicken"/>
    <d v="1899-12-30T00:05:51"/>
    <n v="40.755701549271201"/>
    <n v="-73.968586921691895"/>
    <n v="40.779801499999998"/>
    <n v="-73.987649899999994"/>
    <d v="2014-10-14T19:10:23"/>
    <d v="2014-10-14T19:27:15"/>
    <d v="2014-10-14T20:19:05"/>
    <d v="2014-10-14T20:36:27"/>
    <n v="5.9772025466372725E-2"/>
    <n v="3.0727915111596699E-2"/>
    <d v="1899-12-30T01:02:51"/>
  </r>
  <r>
    <n v="1416405"/>
    <n v="236739"/>
    <n v="165255"/>
    <s v="bicycle"/>
    <s v="Xi'an Famous Foods"/>
    <x v="30"/>
    <s v="Spicy Cumin Lamb Burger"/>
    <n v="1"/>
    <s v="Burgers"/>
    <m/>
    <n v="40.715603834466101"/>
    <n v="-73.998236892873393"/>
    <n v="40.705600400000002"/>
    <n v="-74.008779599999997"/>
    <d v="2014-10-21T19:59:56"/>
    <d v="2014-10-21T20:08:18"/>
    <d v="2014-10-21T20:31:52"/>
    <d v="2014-10-21T20:50:02"/>
    <n v="3.4781446760462131E-2"/>
    <n v="1.4533319465108083E-2"/>
    <d v="1899-12-30T00:31:55"/>
  </r>
  <r>
    <n v="1387308"/>
    <n v="369272"/>
    <n v="57186"/>
    <s v="bicycle"/>
    <s v="Levain Bakery"/>
    <x v="7"/>
    <s v="Banana Chocolate Chip Bread"/>
    <n v="2"/>
    <s v="Pastries"/>
    <m/>
    <n v="40.779930093814997"/>
    <n v="-73.980334997177096"/>
    <n v="40.767651000000001"/>
    <n v="-73.966875000000002"/>
    <d v="2014-10-18T09:54:13"/>
    <d v="2014-10-18T10:01:26"/>
    <d v="2014-10-18T10:18:45"/>
    <d v="2014-10-18T10:31:53"/>
    <n v="2.6151192127144895E-2"/>
    <n v="1.8219431081261901E-2"/>
    <d v="1899-12-30T00:24:32"/>
  </r>
  <r>
    <n v="1472950"/>
    <n v="132137"/>
    <n v="99219"/>
    <s v="bicycle"/>
    <s v="Mile End Deli"/>
    <x v="27"/>
    <s v="Soup of the Day"/>
    <n v="1"/>
    <s v="Soup"/>
    <d v="1899-12-30T00:03:40"/>
    <n v="40.725884686994803"/>
    <n v="-73.992447853088393"/>
    <n v="40.7183876"/>
    <n v="-74.004408699999999"/>
    <d v="2014-10-28T11:16:35"/>
    <d v="2014-10-28T11:33:38"/>
    <d v="2014-10-28T11:39:28"/>
    <d v="2014-10-28T11:47:10"/>
    <n v="2.1238680557871703E-2"/>
    <n v="1.4116237892955782E-2"/>
    <d v="1899-12-30T00:19:13"/>
  </r>
  <r>
    <n v="1328536"/>
    <n v="77841"/>
    <n v="143807"/>
    <s v="bicycle"/>
    <s v="Tompkins Square Bagels"/>
    <x v="7"/>
    <s v="Challah French Toast"/>
    <n v="1"/>
    <s v="Breakfast"/>
    <m/>
    <n v="40.72813"/>
    <n v="-73.982020000000006"/>
    <n v="40.730145033486899"/>
    <n v="-73.993084291065102"/>
    <d v="2014-10-10T10:34:09"/>
    <d v="2014-10-10T10:53:15"/>
    <d v="2014-10-10T11:19:35"/>
    <d v="2014-10-10T11:32:41"/>
    <n v="4.0647037036251277E-2"/>
    <n v="1.1246283685133534E-2"/>
    <d v="1899-12-30T00:45:26"/>
  </r>
  <r>
    <n v="1375309"/>
    <n v="155124"/>
    <n v="33897"/>
    <s v="bicycle"/>
    <s v="The Meatball Shop"/>
    <x v="16"/>
    <s v="Classic Beef"/>
    <n v="1"/>
    <s v="Naked Balls"/>
    <d v="1899-12-30T00:03:55"/>
    <n v="40.745963108098799"/>
    <n v="-74.001697291846"/>
    <n v="40.744378099999999"/>
    <n v="-73.990925000000004"/>
    <d v="2014-10-16T19:20:50"/>
    <d v="2014-10-16T19:31:19"/>
    <d v="2014-10-16T19:42:09"/>
    <d v="2014-10-16T19:52:08"/>
    <n v="2.1735856484156102E-2"/>
    <n v="1.088827453220048E-2"/>
    <d v="1899-12-30T00:17:24"/>
  </r>
  <r>
    <n v="1475505"/>
    <n v="79849"/>
    <n v="118659"/>
    <s v="walker"/>
    <s v="Co."/>
    <x v="1"/>
    <s v="Pizza Bianca"/>
    <n v="1"/>
    <s v="Bread"/>
    <d v="1899-12-30T00:15:55"/>
    <n v="40.747169914496503"/>
    <n v="-74.000635650385306"/>
    <n v="40.732301300000003"/>
    <n v="-74.007778200000004"/>
    <d v="2014-10-28T19:51:35"/>
    <d v="2014-10-28T20:06:19"/>
    <d v="2014-10-28T20:31:09"/>
    <d v="2014-10-28T20:47:17"/>
    <n v="3.8677581018419005E-2"/>
    <n v="1.6495202697874162E-2"/>
    <d v="1899-12-30T00:23:39"/>
  </r>
  <r>
    <n v="1409260"/>
    <n v="181823"/>
    <n v="163828"/>
    <s v="scooter"/>
    <s v="The Meatball Shop"/>
    <x v="16"/>
    <s v="Chicken"/>
    <n v="1"/>
    <s v="Naked Balls"/>
    <d v="1899-12-30T00:02:20"/>
    <n v="40.721545124764702"/>
    <n v="-73.988842426716104"/>
    <n v="40.741243500000003"/>
    <n v="-73.991319700000005"/>
    <d v="2014-10-20T16:16:32"/>
    <d v="2014-10-20T16:34:01"/>
    <d v="2014-10-20T16:49:53"/>
    <d v="2014-10-20T17:02:55"/>
    <n v="3.2209421297011431E-2"/>
    <n v="1.9853535449230051E-2"/>
    <d v="1899-12-30T00:31:01"/>
  </r>
  <r>
    <n v="1334545"/>
    <n v="54061"/>
    <n v="145502"/>
    <s v="car"/>
    <s v="Postmates Liquor Store"/>
    <x v="36"/>
    <s v="Echeverria Family Reserve"/>
    <n v="1"/>
    <s v="Cabernet Sauvignon"/>
    <m/>
    <n v="40.779598"/>
    <n v="-73.947388000000004"/>
    <n v="40.7076019"/>
    <n v="-74.012849500000002"/>
    <d v="2014-10-10T21:41:28"/>
    <d v="2014-10-10T22:01:27"/>
    <d v="2014-10-10T22:13:48"/>
    <d v="2014-10-10T22:48:37"/>
    <n v="4.6624108799733222E-2"/>
    <n v="9.7306969932578244E-2"/>
    <d v="1899-12-30T00:32:19"/>
  </r>
  <r>
    <n v="1450671"/>
    <n v="53029"/>
    <n v="140096"/>
    <s v="bicycle"/>
    <s v="Baked By Melissa"/>
    <x v="7"/>
    <s v="Cookie Dough"/>
    <n v="1"/>
    <s v="Cupcakes"/>
    <m/>
    <n v="40.7400387954075"/>
    <n v="-73.985989093780503"/>
    <n v="40.744987100000003"/>
    <n v="-73.977298399999995"/>
    <d v="2014-10-25T19:44:50"/>
    <d v="2014-10-25T19:44:59"/>
    <d v="2014-10-25T19:54:21"/>
    <d v="2014-10-25T20:01:45"/>
    <n v="1.1745324074581731E-2"/>
    <n v="1.0000693812268747E-2"/>
    <d v="1899-12-30T00:09:31"/>
  </r>
  <r>
    <n v="1368981"/>
    <n v="90113"/>
    <n v="15291"/>
    <s v="car"/>
    <s v="Blue Smoke"/>
    <x v="10"/>
    <s v="Deviled Eggs"/>
    <n v="1"/>
    <s v="Starters &amp; Salads"/>
    <d v="1899-12-30T00:10:23"/>
    <n v="40.742334001650697"/>
    <n v="-73.983855195769493"/>
    <n v="40.736963000000003"/>
    <n v="-73.993843499999997"/>
    <d v="2014-10-15T19:46:08"/>
    <d v="2014-10-15T20:10:22"/>
    <d v="2014-10-15T20:24:12"/>
    <d v="2014-10-15T20:33:27"/>
    <n v="3.2860011568118352E-2"/>
    <n v="1.1340805973688904E-2"/>
    <d v="1899-12-30T00:27:41"/>
  </r>
  <r>
    <n v="1425791"/>
    <n v="125123"/>
    <n v="163947"/>
    <s v="bicycle"/>
    <s v="S'MAC"/>
    <x v="0"/>
    <s v="All American"/>
    <n v="1"/>
    <s v="Sarita's Recommendation"/>
    <m/>
    <n v="40.7454904455914"/>
    <n v="-73.979418804417804"/>
    <n v="40.746764400000004"/>
    <n v="-73.990301400000007"/>
    <d v="2014-10-22T22:27:33"/>
    <d v="2014-10-22T22:25:03"/>
    <d v="2014-10-22T22:42:23"/>
    <d v="2014-10-22T22:52:41"/>
    <n v="1.7453182867029682E-2"/>
    <n v="1.0956908616985797E-2"/>
    <d v="1899-12-30T00:14:50"/>
  </r>
  <r>
    <n v="1420224"/>
    <n v="211691"/>
    <n v="140919"/>
    <s v="bicycle"/>
    <s v="Hu Kitchen"/>
    <x v="33"/>
    <m/>
    <m/>
    <m/>
    <m/>
    <n v="40.735676762018002"/>
    <n v="-73.993829528068602"/>
    <n v="40.7629801"/>
    <n v="-73.972546300000005"/>
    <d v="2014-10-22T12:27:07"/>
    <d v="2014-10-22T12:52:04"/>
    <d v="2014-10-22T13:08:29"/>
    <d v="2014-10-22T13:36:13"/>
    <n v="4.7981284718844108E-2"/>
    <n v="3.4618608608364528E-2"/>
    <d v="1899-12-30T00:41:22"/>
  </r>
  <r>
    <n v="1282090"/>
    <n v="94936"/>
    <n v="15291"/>
    <s v="car"/>
    <s v="Whole Foods Market"/>
    <x v="17"/>
    <s v="Shells &amp; Cheddar"/>
    <n v="4"/>
    <s v="Pasta Mixes"/>
    <m/>
    <n v="40.794089999999997"/>
    <n v="-73.967169999999996"/>
    <n v="40.803809347600499"/>
    <n v="-73.957007909262501"/>
    <d v="2014-10-02T20:40:42"/>
    <d v="2014-10-02T20:38:33"/>
    <d v="2014-10-02T21:45:22"/>
    <d v="2014-10-02T21:52:53"/>
    <n v="5.0132037038565613E-2"/>
    <n v="1.4061785304023893E-2"/>
    <d v="1899-12-30T01:04:41"/>
  </r>
  <r>
    <n v="1292826"/>
    <n v="359510"/>
    <n v="60149"/>
    <s v="car"/>
    <s v="Trader Joe's"/>
    <x v="17"/>
    <s v="Sparkling Mineral Water - Orange"/>
    <n v="1"/>
    <s v="Beverages"/>
    <m/>
    <n v="40.778503999999998"/>
    <n v="-73.982091999999994"/>
    <n v="40.790529900000003"/>
    <n v="-73.978311000000005"/>
    <d v="2014-10-04T12:49:13"/>
    <d v="2014-10-04T13:51:21"/>
    <d v="2014-10-04T14:25:10"/>
    <d v="2014-10-04T14:34:14"/>
    <n v="7.2924247688206378E-2"/>
    <n v="1.2606277476322366E-2"/>
    <d v="1899-12-30T01:35:57"/>
  </r>
  <r>
    <n v="1467875"/>
    <n v="400353"/>
    <n v="73175"/>
    <s v="bicycle"/>
    <s v="Dylan's Candy Bar"/>
    <x v="8"/>
    <m/>
    <m/>
    <m/>
    <m/>
    <n v="40.762156455678202"/>
    <n v="-73.966091797496304"/>
    <n v="40.738593333322498"/>
    <n v="-73.983531881769196"/>
    <d v="2014-10-27T12:52:41"/>
    <d v="2014-10-27T13:05:11"/>
    <d v="2014-10-27T13:19:22"/>
    <d v="2014-10-27T13:34:58"/>
    <n v="2.9366504633799195E-2"/>
    <n v="2.9315137294500485E-2"/>
    <d v="1899-12-30T00:26:42"/>
  </r>
  <r>
    <n v="1400143"/>
    <n v="105164"/>
    <n v="22502"/>
    <s v="bicycle"/>
    <s v="Piccolo Angolo"/>
    <x v="16"/>
    <s v="Gamberoni Fra'diavolo"/>
    <n v="1"/>
    <s v="Entrees"/>
    <d v="1899-12-30T00:18:31"/>
    <n v="40.738111566356203"/>
    <n v="-74.005605229415806"/>
    <n v="40.730992999999998"/>
    <n v="-74.009915000000007"/>
    <d v="2014-10-19T17:06:49"/>
    <d v="2014-10-19T17:51:50"/>
    <d v="2014-10-19T17:59:41"/>
    <d v="2014-10-19T18:06:47"/>
    <n v="4.1644641205493826E-2"/>
    <n v="8.3215448959990165E-3"/>
    <d v="1899-12-30T00:34:21"/>
  </r>
  <r>
    <n v="1409703"/>
    <n v="162580"/>
    <n v="142394"/>
    <s v="bicycle"/>
    <s v="Philippe Chow"/>
    <x v="30"/>
    <m/>
    <m/>
    <m/>
    <d v="1899-12-30T00:17:56"/>
    <n v="40.764084531354698"/>
    <n v="-73.970499798529701"/>
    <n v="40.737594217835898"/>
    <n v="-73.9874375630705"/>
    <d v="2014-10-20T18:04:01"/>
    <m/>
    <m/>
    <d v="2014-10-20T19:04:25"/>
    <n v="4.1935150460631121E-2"/>
    <n v="3.1442400957366959E-2"/>
    <n v="-41932.765250335651"/>
  </r>
  <r>
    <n v="1430105"/>
    <n v="72050"/>
    <n v="163649"/>
    <s v="car"/>
    <s v="Party City"/>
    <x v="8"/>
    <m/>
    <m/>
    <m/>
    <m/>
    <n v="40.751239625179899"/>
    <n v="-73.991804122924805"/>
    <n v="40.754680999999998"/>
    <n v="-73.990588000000002"/>
    <d v="2014-10-23T15:36:36"/>
    <d v="2014-10-23T16:31:37"/>
    <d v="2014-10-23T17:12:43"/>
    <d v="2014-10-23T17:28:50"/>
    <n v="7.7944513890543021E-2"/>
    <n v="3.6499336460599982E-3"/>
    <d v="1899-12-30T01:36:07"/>
  </r>
  <r>
    <n v="1316578"/>
    <n v="277077"/>
    <n v="114393"/>
    <s v="car"/>
    <s v="Five Guys Burgers and Fries"/>
    <x v="2"/>
    <s v="Cajun Fries"/>
    <n v="1"/>
    <s v="Fries"/>
    <m/>
    <n v="40.756804000000002"/>
    <n v="-73.988803000000004"/>
    <n v="40.770850600000003"/>
    <n v="-73.991732099999993"/>
    <d v="2014-10-07T23:22:16"/>
    <d v="2014-10-07T23:39:42"/>
    <d v="2014-10-07T23:59:00"/>
    <d v="2014-10-08T00:15:05"/>
    <n v="3.6670520828920417E-2"/>
    <n v="1.4348749017595355E-2"/>
    <d v="1899-12-30T00:36:44"/>
  </r>
  <r>
    <n v="1478718"/>
    <n v="53603"/>
    <n v="174186"/>
    <s v="van"/>
    <s v="J. G. Melon"/>
    <x v="2"/>
    <s v="Cottage Fried Potatoes"/>
    <n v="1"/>
    <s v="Main Menu"/>
    <d v="1899-12-30T00:08:07"/>
    <n v="40.7711352092903"/>
    <n v="-73.959623103066605"/>
    <n v="40.787316416859703"/>
    <n v="-73.967917200920496"/>
    <d v="2014-10-29T11:48:27"/>
    <d v="2014-10-29T11:52:54"/>
    <d v="2014-10-29T12:03:14"/>
    <d v="2014-10-29T12:13:02"/>
    <n v="1.7075254625524394E-2"/>
    <n v="1.8183056333136952E-2"/>
    <d v="1899-12-30T00:06:40"/>
  </r>
  <r>
    <n v="1410152"/>
    <n v="92365"/>
    <n v="61900"/>
    <s v="bicycle"/>
    <s v="sweetgreen"/>
    <x v="20"/>
    <s v="Kale Caesar"/>
    <n v="1"/>
    <s v="Signatures"/>
    <d v="1899-12-30T00:07:23"/>
    <n v="40.721323186970601"/>
    <n v="-74.009732007980304"/>
    <n v="40.721988000000003"/>
    <n v="-74.001215000000002"/>
    <d v="2014-10-20T19:04:29"/>
    <d v="2014-10-20T19:20:21"/>
    <d v="2014-10-20T19:26:41"/>
    <d v="2014-10-20T19:48:09"/>
    <n v="3.0323217593831941E-2"/>
    <n v="8.5429152694260421E-3"/>
    <d v="1899-12-30T00:14:49"/>
  </r>
  <r>
    <n v="1368990"/>
    <n v="77400"/>
    <n v="156557"/>
    <s v="car"/>
    <s v="Peacefood Cafe"/>
    <x v="12"/>
    <s v="Peace Bowl"/>
    <n v="1"/>
    <s v="Special Menu (5pm-10pm)"/>
    <d v="1899-12-30T00:11:22"/>
    <n v="40.785160043282801"/>
    <n v="-73.976916473837804"/>
    <n v="40.782836000000003"/>
    <n v="-73.983042999999995"/>
    <d v="2014-10-15T19:45:56"/>
    <d v="2014-10-15T19:51:03"/>
    <d v="2014-10-15T20:04:44"/>
    <d v="2014-10-15T20:11:50"/>
    <n v="1.7979513890168164E-2"/>
    <n v="6.5525185994646379E-3"/>
    <d v="1899-12-30T00:07:25"/>
  </r>
  <r>
    <n v="1338339"/>
    <n v="264733"/>
    <n v="65288"/>
    <s v="bicycle"/>
    <s v="Juice Generation"/>
    <x v="3"/>
    <s v="Cold Warrior"/>
    <n v="1"/>
    <s v="Juice Farmacy"/>
    <m/>
    <n v="40.764472136394602"/>
    <n v="-73.966430425643907"/>
    <n v="40.760032799999998"/>
    <n v="-73.9714314"/>
    <d v="2014-10-11T14:00:38"/>
    <d v="2014-10-11T14:19:29"/>
    <d v="2014-10-11T14:34:12"/>
    <d v="2014-10-11T14:42:12"/>
    <n v="2.8871319438621867E-2"/>
    <n v="6.6871108959521888E-3"/>
    <d v="1899-12-30T00:33:34"/>
  </r>
  <r>
    <n v="1398047"/>
    <n v="92726"/>
    <n v="64628"/>
    <s v="car"/>
    <s v="Egg"/>
    <x v="18"/>
    <s v="Hashbrowns"/>
    <n v="1"/>
    <s v="Fruits &amp; Vegetables"/>
    <d v="1899-12-30T00:07:23"/>
    <n v="40.716642"/>
    <n v="-73.961858000000007"/>
    <n v="40.777341"/>
    <n v="-73.943522000000002"/>
    <d v="2014-10-19T13:51:40"/>
    <m/>
    <m/>
    <d v="2014-10-19T15:39:27"/>
    <n v="7.4850104167126119E-2"/>
    <n v="6.3408023916537076E-2"/>
    <n v="-41931.582674606478"/>
  </r>
  <r>
    <n v="1308467"/>
    <n v="365161"/>
    <n v="144919"/>
    <s v="bicycle"/>
    <s v="The Home Depot"/>
    <x v="8"/>
    <m/>
    <m/>
    <m/>
    <m/>
    <n v="40.691701199999997"/>
    <n v="-73.952884069999996"/>
    <n v="40.686520999999999"/>
    <n v="-73.95881"/>
    <d v="2014-10-06T15:42:04"/>
    <d v="2014-10-06T16:04:20"/>
    <d v="2014-10-06T16:18:10"/>
    <d v="2014-10-06T16:25:15"/>
    <n v="2.9993136573466472E-2"/>
    <n v="7.8709032775738739E-3"/>
    <d v="1899-12-30T00:36:07"/>
  </r>
  <r>
    <n v="1471208"/>
    <n v="104130"/>
    <n v="165094"/>
    <s v="bicycle"/>
    <s v="Blue Ribbon Sushi"/>
    <x v="4"/>
    <s v="Spicy Tuna &amp; Tempura Flakes"/>
    <n v="1"/>
    <s v="Maki (Special Rolls)"/>
    <d v="1899-12-30T00:07:30"/>
    <n v="40.7261096570601"/>
    <n v="-74.002491863200504"/>
    <n v="40.718009000000002"/>
    <n v="-74.004217999999995"/>
    <d v="2014-10-27T22:13:05"/>
    <d v="2014-10-27T22:35:17"/>
    <d v="2014-10-27T22:46:08"/>
    <d v="2014-10-27T22:59:21"/>
    <n v="3.2131493055203464E-2"/>
    <n v="8.2825233507588403E-3"/>
    <d v="1899-12-30T00:25:34"/>
  </r>
  <r>
    <n v="1441052"/>
    <n v="125445"/>
    <n v="31859"/>
    <s v="bicycle"/>
    <s v="Momofuku Milk Bar"/>
    <x v="11"/>
    <s v="Crack Pie Slice"/>
    <n v="2"/>
    <s v="Pie by the Slice"/>
    <m/>
    <n v="40.7628429402262"/>
    <n v="-73.975745647432205"/>
    <n v="40.773515000000003"/>
    <n v="-73.978841000000003"/>
    <d v="2014-10-24T20:49:24"/>
    <m/>
    <m/>
    <d v="2014-10-24T21:17:44"/>
    <n v="1.968124999984866E-2"/>
    <n v="1.1111888558413399E-2"/>
    <n v="-41936.867634097223"/>
  </r>
  <r>
    <n v="1339345"/>
    <n v="184085"/>
    <n v="141201"/>
    <s v="bicycle"/>
    <s v="Hill Country Fried Chicken"/>
    <x v="25"/>
    <s v="Creme Brulee Pie (3&quot;)"/>
    <n v="1"/>
    <s v="Homemade Pies"/>
    <m/>
    <n v="40.7430754234856"/>
    <n v="-73.989146591960605"/>
    <n v="40.731789999999997"/>
    <n v="-73.991908300000006"/>
    <d v="2014-10-11T16:19:25"/>
    <d v="2014-10-11T16:25:46"/>
    <d v="2014-10-11T17:12:05"/>
    <d v="2014-10-11T17:24:30"/>
    <n v="4.5199062500614673E-2"/>
    <n v="1.1618425648266281E-2"/>
    <d v="1899-12-30T00:52:40"/>
  </r>
  <r>
    <n v="1346743"/>
    <n v="99684"/>
    <n v="138061"/>
    <s v="car"/>
    <s v="Shake Shack"/>
    <x v="2"/>
    <s v="Original Shake"/>
    <n v="1"/>
    <s v="Shakes"/>
    <m/>
    <n v="40.779126065705498"/>
    <n v="-73.954904894578206"/>
    <n v="40.802237946408198"/>
    <n v="-73.961629014768903"/>
    <d v="2014-10-12T15:09:37"/>
    <d v="2014-10-12T15:16:42"/>
    <d v="2014-10-12T15:39:31"/>
    <d v="2014-10-12T15:56:33"/>
    <n v="3.2597696757875383E-2"/>
    <n v="2.4070164560193206E-2"/>
    <d v="1899-12-30T00:29:54"/>
  </r>
  <r>
    <n v="1480390"/>
    <n v="152675"/>
    <n v="23359"/>
    <s v="bicycle"/>
    <s v="Tres Carnes"/>
    <x v="9"/>
    <s v="El Tres Bowl"/>
    <n v="1"/>
    <s v="Burrito, Taco, or Bowl"/>
    <m/>
    <n v="40.742023500000002"/>
    <n v="-73.993415100000007"/>
    <n v="40.737861904766298"/>
    <n v="-73.990798950195298"/>
    <d v="2014-10-29T17:06:19"/>
    <d v="2014-10-29T17:16:43"/>
    <d v="2014-10-29T17:33:34"/>
    <d v="2014-10-29T17:40:02"/>
    <n v="2.3423784725309815E-2"/>
    <n v="4.9155991180999999E-3"/>
    <d v="1899-12-30T00:27:15"/>
  </r>
  <r>
    <n v="1416809"/>
    <n v="252664"/>
    <n v="142394"/>
    <s v="bicycle"/>
    <s v="Hu Kitchen"/>
    <x v="33"/>
    <s v="Assorted Market Vegetables"/>
    <n v="1"/>
    <s v="Lunch &amp; Dinner Sides"/>
    <m/>
    <n v="40.735676762018002"/>
    <n v="-73.993829528068602"/>
    <n v="40.73903"/>
    <n v="-73.982208499999999"/>
    <d v="2014-10-21T20:41:11"/>
    <d v="2014-10-21T20:52:50"/>
    <d v="2014-10-21T21:04:15"/>
    <d v="2014-10-21T21:15:20"/>
    <n v="2.3718506941804662E-2"/>
    <n v="1.2095143584727555E-2"/>
    <d v="1899-12-30T00:23:04"/>
  </r>
  <r>
    <n v="1476695"/>
    <n v="341136"/>
    <n v="32580"/>
    <s v="bicycle"/>
    <s v="Blue Ribbon Sushi"/>
    <x v="4"/>
    <s v="Gyu Tataki"/>
    <n v="1"/>
    <s v="Appetizers"/>
    <d v="1899-12-30T00:04:03"/>
    <n v="40.7261096570601"/>
    <n v="-74.002491863200504"/>
    <n v="40.738301300000003"/>
    <n v="-73.996666399999995"/>
    <d v="2014-10-28T21:51:37"/>
    <d v="2014-10-28T21:49:02"/>
    <d v="2014-10-28T22:29:36"/>
    <d v="2014-10-28T22:36:53"/>
    <n v="3.1440914353879634E-2"/>
    <n v="1.3511927289420397E-2"/>
    <d v="1899-12-30T00:33:56"/>
  </r>
  <r>
    <n v="1391037"/>
    <n v="196928"/>
    <n v="65030"/>
    <s v="bicycle"/>
    <s v="Han Dynasty"/>
    <x v="30"/>
    <s v="Cumin Style"/>
    <n v="1"/>
    <s v="Entrees"/>
    <d v="1899-12-30T00:09:02"/>
    <n v="40.732213000000002"/>
    <n v="-73.988072000000003"/>
    <n v="40.734791800000004"/>
    <n v="-73.9784504"/>
    <d v="2014-10-18T18:39:51"/>
    <m/>
    <m/>
    <d v="2014-10-18T19:14:06"/>
    <n v="2.3781944444635883E-2"/>
    <n v="9.9611945066875231E-3"/>
    <n v="-41930.783949386576"/>
  </r>
  <r>
    <n v="1432380"/>
    <n v="59673"/>
    <n v="89004"/>
    <s v="bicycle"/>
    <s v="Shake Shack"/>
    <x v="2"/>
    <s v="Fries"/>
    <n v="1"/>
    <s v="Fries"/>
    <m/>
    <n v="40.7152793278103"/>
    <n v="-74.014860391616807"/>
    <n v="40.727404999999997"/>
    <n v="-73.991802000000007"/>
    <d v="2014-10-23T20:22:28"/>
    <d v="2014-10-23T20:24:59"/>
    <d v="2014-10-23T20:45:20"/>
    <d v="2014-10-23T20:57:46"/>
    <n v="2.4511331022949889E-2"/>
    <n v="2.6052281090255962E-2"/>
    <d v="1899-12-30T00:22:52"/>
  </r>
  <r>
    <n v="1416164"/>
    <n v="76639"/>
    <n v="34667"/>
    <s v="bicycle"/>
    <s v="Lure Fishbar"/>
    <x v="23"/>
    <s v="Yellowtail (Hamachi)"/>
    <n v="2"/>
    <s v="Sushi &amp; Sashimi"/>
    <d v="1899-12-30T00:04:56"/>
    <n v="40.724634574370299"/>
    <n v="-73.998402357101398"/>
    <n v="40.741039200000003"/>
    <n v="-73.992339000000001"/>
    <d v="2014-10-21T19:35:35"/>
    <d v="2014-10-21T19:49:30"/>
    <d v="2014-10-21T20:02:27"/>
    <d v="2014-10-21T20:11:50"/>
    <n v="2.517182870360557E-2"/>
    <n v="1.7489312204595188E-2"/>
    <d v="1899-12-30T00:21:56"/>
  </r>
  <r>
    <n v="1315385"/>
    <n v="183704"/>
    <n v="105468"/>
    <s v="bicycle"/>
    <s v="Lure Fishbar"/>
    <x v="23"/>
    <s v="Mini Lobster Sliders"/>
    <n v="1"/>
    <s v="Snacks"/>
    <d v="1899-12-30T00:07:29"/>
    <n v="40.724634574370299"/>
    <n v="-73.998402357101398"/>
    <n v="40.737519182444302"/>
    <n v="-73.980835236882101"/>
    <d v="2014-10-07T20:39:02"/>
    <d v="2014-10-07T20:44:43"/>
    <d v="2014-10-07T21:12:08"/>
    <d v="2014-10-07T21:26:54"/>
    <n v="3.3239629628951661E-2"/>
    <n v="2.1785702605606135E-2"/>
    <d v="1899-12-30T00:25:37"/>
  </r>
  <r>
    <n v="1338696"/>
    <n v="317681"/>
    <n v="30743"/>
    <s v="bicycle"/>
    <s v="Habana To Go"/>
    <x v="8"/>
    <s v="Tostones"/>
    <n v="1"/>
    <s v="Side Orders"/>
    <d v="1899-12-30T00:04:14"/>
    <n v="40.722912000000001"/>
    <n v="-73.994089000000002"/>
    <n v="40.732701394968203"/>
    <n v="-73.991018973524803"/>
    <d v="2014-10-11T14:53:54"/>
    <d v="2014-10-11T15:04:38"/>
    <d v="2014-10-11T15:11:02"/>
    <d v="2014-10-11T15:19:50"/>
    <n v="1.8014907407632563E-2"/>
    <n v="1.0259498837754321E-2"/>
    <d v="1899-12-30T00:12:55"/>
  </r>
  <r>
    <n v="1314466"/>
    <n v="59105"/>
    <n v="79847"/>
    <s v="bicycle"/>
    <s v="Sushi of Gari 46"/>
    <x v="6"/>
    <s v="Salmon Roe Sushi"/>
    <n v="1"/>
    <s v="Sushi"/>
    <d v="1899-12-30T00:14:39"/>
    <n v="40.760654436198898"/>
    <n v="-73.989582752602004"/>
    <n v="40.743701000000001"/>
    <n v="-73.987386000000001"/>
    <d v="2014-10-07T18:26:15"/>
    <d v="2014-10-07T18:51:16"/>
    <d v="2014-10-07T19:04:55"/>
    <d v="2014-10-07T19:20:50"/>
    <n v="3.7900034723861609E-2"/>
    <n v="1.7095166595984521E-2"/>
    <d v="1899-12-30T00:24:01"/>
  </r>
  <r>
    <n v="1325191"/>
    <n v="370033"/>
    <n v="53095"/>
    <s v="bicycle"/>
    <s v="Momofuku Milk Bar"/>
    <x v="11"/>
    <s v="Cornflake Marshmallow Chocolate Chip Cookie"/>
    <n v="3"/>
    <s v="Cookies"/>
    <m/>
    <n v="40.731795470614898"/>
    <n v="-73.985672593116803"/>
    <n v="40.757972000000002"/>
    <n v="-73.975240999999997"/>
    <d v="2014-10-09T19:11:12"/>
    <d v="2014-10-09T19:31:52"/>
    <d v="2014-10-09T19:46:42"/>
    <d v="2014-10-09T20:36:54"/>
    <n v="5.9515277775062714E-2"/>
    <n v="2.8178517093768722E-2"/>
    <d v="1899-12-30T00:35:29"/>
  </r>
  <r>
    <n v="1379081"/>
    <n v="74924"/>
    <n v="151440"/>
    <s v="bicycle"/>
    <s v="Katz's Delicatessen"/>
    <x v="8"/>
    <s v="Katz's Pastrami"/>
    <n v="1"/>
    <s v="Hot Sandwiches"/>
    <m/>
    <n v="40.722307066359498"/>
    <n v="-73.987351655960097"/>
    <n v="40.705708199999997"/>
    <n v="-74.0059921"/>
    <d v="2014-10-17T11:30:42"/>
    <d v="2014-10-17T11:34:50"/>
    <d v="2014-10-17T11:55:58"/>
    <d v="2014-10-17T12:15:44"/>
    <n v="3.127113425580319E-2"/>
    <n v="2.4959737947850152E-2"/>
    <d v="1899-12-30T00:25:16"/>
  </r>
  <r>
    <n v="1389886"/>
    <n v="108782"/>
    <n v="149328"/>
    <s v="car"/>
    <s v="Shake Shack"/>
    <x v="2"/>
    <s v="Smoke Shack"/>
    <n v="1"/>
    <s v="Burgers"/>
    <m/>
    <n v="40.7152793278103"/>
    <n v="-74.014860391616807"/>
    <n v="40.765337000000002"/>
    <n v="-73.961949500000003"/>
    <d v="2014-10-18T16:23:20"/>
    <d v="2014-10-18T16:34:23"/>
    <d v="2014-10-18T17:00:16"/>
    <d v="2014-10-18T17:22:42"/>
    <n v="4.123468750185566E-2"/>
    <n v="7.2837716855602058E-2"/>
    <d v="1899-12-30T00:36:57"/>
  </r>
  <r>
    <n v="1348384"/>
    <n v="113972"/>
    <n v="158623"/>
    <s v="bicycle"/>
    <s v="RedFarm Hudson"/>
    <x v="30"/>
    <s v="Three Chili Chicken"/>
    <n v="1"/>
    <s v="Mains"/>
    <d v="1899-12-30T00:06:03"/>
    <n v="40.734213854853898"/>
    <n v="-74.006202029303594"/>
    <n v="40.748197300000001"/>
    <n v="-74.003345899999999"/>
    <d v="2014-10-12T18:06:30"/>
    <m/>
    <m/>
    <d v="2014-10-12T18:45:46"/>
    <n v="2.7271944447420537E-2"/>
    <n v="1.427214814780583E-2"/>
    <n v="-41924.758719756945"/>
  </r>
  <r>
    <n v="1278838"/>
    <n v="144352"/>
    <n v="143427"/>
    <s v="bicycle"/>
    <s v="Shake Shack"/>
    <x v="2"/>
    <s v="Fries"/>
    <n v="1"/>
    <s v="Fries"/>
    <m/>
    <n v="40.779126065705498"/>
    <n v="-73.954904894578206"/>
    <n v="40.772632999999999"/>
    <n v="-73.9559979"/>
    <d v="2014-10-02T13:10:58"/>
    <d v="2014-10-02T13:11:24"/>
    <d v="2014-10-02T13:30:13"/>
    <d v="2014-10-02T13:37:38"/>
    <n v="1.8512476854084525E-2"/>
    <n v="6.5844182057334015E-3"/>
    <d v="1899-12-30T00:19:15"/>
  </r>
  <r>
    <n v="1470082"/>
    <n v="394895"/>
    <n v="72480"/>
    <s v="car"/>
    <s v="Shake Shack"/>
    <x v="2"/>
    <s v="Design Your Owns Concretes"/>
    <n v="1"/>
    <s v="Concretes"/>
    <m/>
    <n v="40.7152793278103"/>
    <n v="-74.014860391616807"/>
    <n v="40.732161616588797"/>
    <n v="-74.007761426837604"/>
    <d v="2014-10-27T19:56:19"/>
    <d v="2014-10-27T20:07:20"/>
    <d v="2014-10-27T20:28:10"/>
    <d v="2014-10-27T20:35:40"/>
    <n v="2.7323703703586943E-2"/>
    <n v="1.8314119562155656E-2"/>
    <d v="1899-12-30T00:31:51"/>
  </r>
  <r>
    <n v="1281868"/>
    <n v="104700"/>
    <n v="120179"/>
    <s v="car"/>
    <s v="Mighty Quinn's BBQ"/>
    <x v="10"/>
    <m/>
    <m/>
    <m/>
    <m/>
    <n v="40.736673300973102"/>
    <n v="-74.001331329345703"/>
    <n v="40.737001300000003"/>
    <n v="-73.996421100000006"/>
    <d v="2014-10-02T20:17:55"/>
    <d v="2014-10-02T20:21:19"/>
    <d v="2014-10-02T20:33:49"/>
    <d v="2014-10-02T20:45:21"/>
    <n v="1.9049872680625413E-2"/>
    <n v="4.9211721763204267E-3"/>
    <d v="1899-12-30T00:15:54"/>
  </r>
  <r>
    <n v="1401435"/>
    <n v="63513"/>
    <n v="106964"/>
    <s v="bicycle"/>
    <s v="Old Homestead Steakhouse"/>
    <x v="42"/>
    <s v="Baked Clams Oreganata"/>
    <n v="1"/>
    <s v="Appetizers (dinner)"/>
    <d v="1899-12-30T00:07:03"/>
    <n v="40.741171775466"/>
    <n v="-74.004887919394903"/>
    <n v="40.760559899999997"/>
    <n v="-73.999052500000005"/>
    <d v="2014-10-19T18:37:10"/>
    <d v="2014-10-19T18:42:55"/>
    <d v="2014-10-19T19:07:14"/>
    <d v="2014-10-19T19:40:53"/>
    <n v="4.4240532406547572E-2"/>
    <n v="2.0247258887566018E-2"/>
    <d v="1899-12-30T00:23:01"/>
  </r>
  <r>
    <n v="1324777"/>
    <n v="212469"/>
    <n v="152111"/>
    <s v="car"/>
    <s v="Luke's Lobster"/>
    <x v="23"/>
    <m/>
    <m/>
    <m/>
    <m/>
    <n v="40.751305000000002"/>
    <n v="-73.973635999999999"/>
    <n v="40.741788"/>
    <n v="-73.979825000000005"/>
    <d v="2014-10-09T18:03:31"/>
    <d v="2014-10-09T18:10:05"/>
    <d v="2014-10-09T18:31:55"/>
    <d v="2014-10-09T18:41:34"/>
    <n v="2.6421250004204921E-2"/>
    <n v="1.1352401067621044E-2"/>
    <d v="1899-12-30T00:28:24"/>
  </r>
  <r>
    <n v="1486233"/>
    <n v="67162"/>
    <n v="128256"/>
    <s v="bicycle"/>
    <s v="Shake Shack"/>
    <x v="2"/>
    <s v="SmokeShack"/>
    <n v="1"/>
    <s v="Burgers"/>
    <m/>
    <n v="40.758456774983799"/>
    <n v="-73.989140466129399"/>
    <n v="40.756049300000001"/>
    <n v="-73.974364100000003"/>
    <d v="2014-10-30T13:25:00"/>
    <d v="2014-10-30T13:28:19"/>
    <d v="2014-10-30T13:51:07"/>
    <d v="2014-10-30T14:05:16"/>
    <n v="2.7958530095929746E-2"/>
    <n v="1.4971203418148728E-2"/>
    <d v="1899-12-30T00:26:07"/>
  </r>
  <r>
    <n v="1456939"/>
    <n v="366338"/>
    <n v="125504"/>
    <s v="bicycle"/>
    <s v="Hu Kitchen"/>
    <x v="33"/>
    <s v="Grandmaster Veg (Grain/Dairy-Free Lasagna) W/ 1 Side"/>
    <n v="1"/>
    <s v="Lunch + Dinner (M-F 11:30a-Close, Sa-Su 12p-Close)"/>
    <m/>
    <n v="40.735676762018002"/>
    <n v="-73.993829528068602"/>
    <n v="40.725867299999997"/>
    <n v="-73.999968899999999"/>
    <d v="2014-10-26T12:37:15"/>
    <d v="2014-10-26T12:37:28"/>
    <d v="2014-10-26T12:52:17"/>
    <d v="2014-10-26T12:59:05"/>
    <n v="1.5157025460212026E-2"/>
    <n v="1.1572269993164928E-2"/>
    <d v="1899-12-30T00:15:01"/>
  </r>
  <r>
    <n v="1447917"/>
    <n v="390287"/>
    <n v="154377"/>
    <s v="car"/>
    <s v="Mighty Quinn's BBQ"/>
    <x v="10"/>
    <s v="Burnt End Baked Beans"/>
    <n v="1"/>
    <s v="Sides"/>
    <m/>
    <n v="40.727518945156902"/>
    <n v="-73.988671302795396"/>
    <n v="40.719341706472697"/>
    <n v="-74.000716543437093"/>
    <d v="2014-10-25T15:43:28"/>
    <d v="2014-10-25T15:59:58"/>
    <d v="2014-10-25T16:24:24"/>
    <d v="2014-10-25T16:42:25"/>
    <n v="4.0939525460998993E-2"/>
    <n v="1.455867626588527E-2"/>
    <d v="1899-12-30T00:40:56"/>
  </r>
  <r>
    <n v="1278229"/>
    <n v="64754"/>
    <n v="142394"/>
    <s v="bicycle"/>
    <s v="Hale &amp; Hearty"/>
    <x v="20"/>
    <m/>
    <m/>
    <m/>
    <m/>
    <n v="40.765395250107403"/>
    <n v="-73.983648587320801"/>
    <n v="40.756100000000004"/>
    <n v="-73.996485000000007"/>
    <d v="2014-10-02T11:31:52"/>
    <d v="2014-10-02T11:34:53"/>
    <d v="2014-10-02T11:45:42"/>
    <d v="2014-10-02T11:55:18"/>
    <n v="1.6264409721770789E-2"/>
    <n v="1.5848506712936784E-2"/>
    <d v="1899-12-30T00:13:50"/>
  </r>
  <r>
    <n v="1345224"/>
    <n v="57563"/>
    <n v="158791"/>
    <s v="car"/>
    <s v="Brooklyn Bagel &amp; Coffee Co."/>
    <x v="18"/>
    <m/>
    <m/>
    <m/>
    <m/>
    <n v="40.746279063314802"/>
    <n v="-73.997949958145199"/>
    <n v="40.717410000000001"/>
    <n v="-74.003553999999994"/>
    <d v="2014-10-12T12:29:32"/>
    <d v="2014-10-12T12:49:36"/>
    <d v="2014-10-12T13:11:12"/>
    <d v="2014-10-12T13:25:02"/>
    <n v="3.8540462963283062E-2"/>
    <n v="2.9407959837164346E-2"/>
    <d v="1899-12-30T00:41:41"/>
  </r>
  <r>
    <n v="1362633"/>
    <n v="117730"/>
    <n v="134198"/>
    <s v="bicycle"/>
    <s v="Mighty Quinn's BBQ"/>
    <x v="10"/>
    <s v="Pomme Frites"/>
    <n v="1"/>
    <s v="Sides"/>
    <m/>
    <n v="40.727518945156902"/>
    <n v="-73.988671302795396"/>
    <n v="40.723298"/>
    <n v="-73.9870959"/>
    <d v="2014-10-14T19:24:50"/>
    <d v="2014-10-14T19:35:41"/>
    <d v="2014-10-14T19:52:01"/>
    <d v="2014-10-14T19:56:40"/>
    <n v="2.2102418981376104E-2"/>
    <n v="4.5053603613160265E-3"/>
    <d v="1899-12-30T00:27:11"/>
  </r>
  <r>
    <n v="1280590"/>
    <n v="242754"/>
    <n v="55567"/>
    <s v="bicycle"/>
    <s v="Rubirosa"/>
    <x v="16"/>
    <s v="Meatballs"/>
    <n v="2"/>
    <s v="Sides"/>
    <d v="1899-12-30T00:06:03"/>
    <n v="40.722748587419602"/>
    <n v="-73.996061916918705"/>
    <n v="40.7455517"/>
    <n v="-73.978619600000002"/>
    <d v="2014-10-02T18:01:56"/>
    <d v="2014-10-02T18:06:34"/>
    <d v="2014-10-02T18:33:54"/>
    <d v="2014-10-02T18:55:15"/>
    <n v="3.7020057869085576E-2"/>
    <n v="2.8709168619916587E-2"/>
    <d v="1899-12-30T00:25:56"/>
  </r>
  <r>
    <n v="1463976"/>
    <n v="258275"/>
    <n v="64396"/>
    <s v="bicycle"/>
    <s v="Luke's Lobster"/>
    <x v="23"/>
    <s v="Crab Roll"/>
    <n v="1"/>
    <s v="Rolls"/>
    <d v="1899-12-30T00:03:51"/>
    <n v="40.726822997452103"/>
    <n v="-73.985470975575794"/>
    <n v="40.742013112497801"/>
    <n v="-73.996710320517394"/>
    <d v="2014-10-26T20:38:07"/>
    <d v="2014-10-26T20:45:12"/>
    <d v="2014-10-26T21:01:29"/>
    <d v="2014-10-26T21:19:15"/>
    <n v="2.8572187497047707E-2"/>
    <n v="1.8896096682061506E-2"/>
    <d v="1899-12-30T00:19:31"/>
  </r>
  <r>
    <n v="1482012"/>
    <n v="79255"/>
    <n v="154990"/>
    <s v="bicycle"/>
    <s v="The Meatball Shop"/>
    <x v="16"/>
    <s v="Rigatoni"/>
    <n v="1"/>
    <s v="Stick To Your Bones"/>
    <d v="1899-12-30T00:10:50"/>
    <n v="40.745963108098799"/>
    <n v="-74.001697291846"/>
    <n v="40.7436352"/>
    <n v="-74.006330899999995"/>
    <d v="2014-10-29T20:20:57"/>
    <d v="2014-10-29T20:43:43"/>
    <d v="2014-10-29T20:49:33"/>
    <d v="2014-10-29T20:54:56"/>
    <n v="2.359954861458391E-2"/>
    <n v="5.1855067873083915E-3"/>
    <d v="1899-12-30T00:17:47"/>
  </r>
  <r>
    <n v="1481085"/>
    <n v="403668"/>
    <n v="19432"/>
    <s v="car"/>
    <s v="Han Dynasty"/>
    <x v="30"/>
    <s v="Dan Dan Noodle"/>
    <n v="1"/>
    <s v="Noodles"/>
    <m/>
    <n v="40.732213000000002"/>
    <n v="-73.988072000000003"/>
    <n v="40.808443335284998"/>
    <n v="-73.965409153192397"/>
    <d v="2014-10-29T18:40:43"/>
    <d v="2014-10-29T18:46:04"/>
    <d v="2014-10-29T19:25:54"/>
    <d v="2014-10-29T20:08:37"/>
    <n v="6.1033368059725035E-2"/>
    <n v="7.9527785352592653E-2"/>
    <d v="1899-12-30T00:45:11"/>
  </r>
  <r>
    <n v="1346070"/>
    <n v="325817"/>
    <n v="152676"/>
    <s v="bicycle"/>
    <s v="Mezzaluna Restaurants"/>
    <x v="16"/>
    <m/>
    <m/>
    <m/>
    <d v="1899-12-30T00:15:20"/>
    <n v="40.771297761785803"/>
    <n v="-73.959502566329107"/>
    <n v="40.7682553"/>
    <n v="-73.965568700000006"/>
    <d v="2014-10-12T14:06:53"/>
    <d v="2014-10-12T14:27:24"/>
    <d v="2014-10-12T14:40:13"/>
    <d v="2014-10-12T14:51:09"/>
    <n v="3.0748032404517289E-2"/>
    <n v="6.7863503764015939E-3"/>
    <d v="1899-12-30T00:18:00"/>
  </r>
  <r>
    <n v="1486163"/>
    <n v="78318"/>
    <n v="46764"/>
    <s v="bicycle"/>
    <s v="Sant Ambroeus"/>
    <x v="16"/>
    <m/>
    <m/>
    <m/>
    <d v="1899-12-30T00:09:45"/>
    <n v="40.723576000000001"/>
    <n v="-73.996315999999993"/>
    <n v="40.7298647"/>
    <n v="-74.004295900000002"/>
    <d v="2014-10-30T13:09:26"/>
    <m/>
    <m/>
    <d v="2014-10-30T13:37:41"/>
    <n v="1.9626180554041639E-2"/>
    <n v="1.0160046835528661E-2"/>
    <n v="-41942.554990972225"/>
  </r>
  <r>
    <n v="1466918"/>
    <n v="297130"/>
    <n v="3941"/>
    <s v="bicycle"/>
    <s v="L'Express"/>
    <x v="29"/>
    <s v="Profiteroles"/>
    <n v="1"/>
    <s v="Desserts"/>
    <m/>
    <n v="40.7382631261951"/>
    <n v="-73.987838104088993"/>
    <n v="40.735796999999998"/>
    <n v="-74.000366"/>
    <d v="2014-10-27T02:46:10"/>
    <m/>
    <m/>
    <d v="2014-10-27T03:17:17"/>
    <n v="2.1616516198264435E-2"/>
    <n v="1.2768318384469311E-2"/>
    <n v="-41939.115390150466"/>
  </r>
  <r>
    <n v="1371397"/>
    <n v="349206"/>
    <n v="156557"/>
    <s v="car"/>
    <s v="French Roast"/>
    <x v="29"/>
    <s v="Shrimp Po'Boy"/>
    <n v="1"/>
    <s v="Sandwiches &amp; Burgers"/>
    <d v="1899-12-30T00:10:48"/>
    <n v="40.787613109615599"/>
    <n v="-73.977123089522607"/>
    <n v="40.782797000000002"/>
    <n v="-73.984307999999999"/>
    <d v="2014-10-16T01:37:07"/>
    <d v="2014-10-16T01:43:41"/>
    <d v="2014-10-16T02:02:32"/>
    <d v="2014-10-16T02:10:02"/>
    <n v="2.286233795894077E-2"/>
    <n v="8.6497312326785959E-3"/>
    <d v="1899-12-30T00:14:37"/>
  </r>
  <r>
    <n v="1331601"/>
    <n v="59314"/>
    <n v="101359"/>
    <s v="bicycle"/>
    <s v="Momofuku Milk Bar (archived)"/>
    <x v="11"/>
    <s v="Bagel Bomb"/>
    <n v="1"/>
    <s v="Breads"/>
    <m/>
    <n v="40.7231283099199"/>
    <n v="-74.002060890197697"/>
    <n v="40.718997999999999"/>
    <n v="-74.010943999999995"/>
    <d v="2014-10-10T16:55:39"/>
    <d v="2014-10-10T17:28:19"/>
    <d v="2014-10-10T17:36:21"/>
    <d v="2014-10-10T17:48:11"/>
    <n v="3.6480289352766704E-2"/>
    <n v="9.7963819746943182E-3"/>
    <d v="1899-12-30T00:40:42"/>
  </r>
  <r>
    <n v="1315957"/>
    <n v="61583"/>
    <n v="20962"/>
    <s v="walker"/>
    <s v="Postmates Liquor Store"/>
    <x v="36"/>
    <s v="Antiyal 'Kuyen'"/>
    <n v="2"/>
    <s v="Syrah/Shiraz"/>
    <m/>
    <n v="40.779598"/>
    <n v="-73.947388000000004"/>
    <n v="40.726649999999999"/>
    <n v="-73.991113999999996"/>
    <d v="2014-10-07T21:50:42"/>
    <d v="2014-10-07T21:58:05"/>
    <d v="2014-10-07T22:02:55"/>
    <d v="2014-10-07T22:20:04"/>
    <n v="2.0394641200255137E-2"/>
    <n v="6.8669161783142543E-2"/>
    <d v="1899-12-30T00:12:13"/>
  </r>
  <r>
    <n v="1355727"/>
    <n v="97324"/>
    <n v="85971"/>
    <s v="bicycle"/>
    <s v="Shake Shack"/>
    <x v="2"/>
    <s v="Fries"/>
    <n v="1"/>
    <s v="Fries"/>
    <m/>
    <n v="40.740884357811296"/>
    <n v="-73.988198676721197"/>
    <n v="40.730834999999999"/>
    <n v="-73.995220799999998"/>
    <d v="2014-10-13T16:22:34"/>
    <d v="2014-10-13T16:21:16"/>
    <d v="2014-10-13T17:05:05"/>
    <d v="2014-10-13T17:15:37"/>
    <n v="3.6839236112427898E-2"/>
    <n v="1.225968220477883E-2"/>
    <d v="1899-12-30T00:42:30"/>
  </r>
  <r>
    <n v="1425167"/>
    <n v="230705"/>
    <n v="167596"/>
    <s v="bicycle"/>
    <s v="Whole Foods Market"/>
    <x v="17"/>
    <s v="Sea Salt &amp; Almonds Dk Bar"/>
    <n v="1"/>
    <s v="Candy &amp; Chocolate"/>
    <m/>
    <n v="40.723954999999997"/>
    <n v="-73.991828999999996"/>
    <n v="40.731791000000001"/>
    <n v="-73.974407799999994"/>
    <d v="2014-10-22T21:42:32"/>
    <d v="2014-10-22T21:57:45"/>
    <d v="2014-10-22T22:11:36"/>
    <d v="2014-10-22T22:33:07"/>
    <n v="3.5123402783938218E-2"/>
    <n v="1.9102384810282508E-2"/>
    <d v="1899-12-30T00:29:04"/>
  </r>
  <r>
    <n v="1380656"/>
    <n v="369608"/>
    <n v="155234"/>
    <s v="bicycle"/>
    <s v="Crif Dogs"/>
    <x v="8"/>
    <s v="The Crif Dog"/>
    <n v="15"/>
    <s v="Crif Dogs"/>
    <m/>
    <n v="40.7270408508681"/>
    <n v="-73.983835960747498"/>
    <n v="40.744914100000003"/>
    <n v="-73.986621200000002"/>
    <d v="2014-10-17T15:10:02"/>
    <d v="2014-10-17T15:08:44"/>
    <d v="2014-10-17T15:40:33"/>
    <d v="2014-10-17T15:58:54"/>
    <n v="3.3936458334210329E-2"/>
    <n v="1.8088963271142382E-2"/>
    <d v="1899-12-30T00:30:31"/>
  </r>
  <r>
    <n v="1400240"/>
    <n v="363496"/>
    <n v="164500"/>
    <s v="walker"/>
    <s v="Piccolo Angolo"/>
    <x v="16"/>
    <s v="Linguini Aglio Olio"/>
    <n v="1"/>
    <s v="Pasta"/>
    <d v="1899-12-30T00:11:15"/>
    <n v="40.738111566356203"/>
    <n v="-74.005605229415806"/>
    <n v="40.727486615982997"/>
    <n v="-73.991699570156598"/>
    <d v="2014-10-19T17:15:04"/>
    <d v="2014-10-19T17:26:51"/>
    <d v="2014-10-19T17:58:10"/>
    <d v="2014-10-19T18:17:07"/>
    <n v="4.3081539348349907E-2"/>
    <n v="1.7500197995059821E-2"/>
    <d v="1899-12-30T00:31:51"/>
  </r>
  <r>
    <n v="1306242"/>
    <n v="277898"/>
    <n v="124897"/>
    <s v="bicycle"/>
    <s v="Blue Ribbon Fried Chicken"/>
    <x v="0"/>
    <s v="The Bird"/>
    <n v="1"/>
    <s v="Family Dinners"/>
    <m/>
    <n v="40.724339999999998"/>
    <n v="-73.990960000000001"/>
    <n v="40.724721799999998"/>
    <n v="-74.008089499999997"/>
    <d v="2014-10-05T23:28:24"/>
    <d v="2014-10-05T23:26:05"/>
    <d v="2014-10-05T23:34:25"/>
    <d v="2014-10-05T23:46:21"/>
    <n v="1.2467685184674338E-2"/>
    <n v="1.7133754448160385E-2"/>
    <d v="1899-12-30T00:06:01"/>
  </r>
  <r>
    <n v="1347105"/>
    <n v="374854"/>
    <n v="152200"/>
    <s v="bicycle"/>
    <s v="Momofuku Milk Bar"/>
    <x v="11"/>
    <s v="Cereal Milk Soft Serve (1 Pint)"/>
    <n v="1"/>
    <s v="Soft Serve"/>
    <m/>
    <n v="40.787149600866101"/>
    <n v="-73.971722312198096"/>
    <n v="40.786740999999999"/>
    <n v="-73.979450700000001"/>
    <d v="2014-10-12T15:36:52"/>
    <d v="2014-10-12T15:50:51"/>
    <d v="2014-10-12T16:01:10"/>
    <d v="2014-10-12T16:06:41"/>
    <n v="2.0698472224466968E-2"/>
    <n v="7.7391816546974945E-3"/>
    <d v="1899-12-30T00:24:18"/>
  </r>
  <r>
    <n v="1379006"/>
    <n v="137565"/>
    <n v="48603"/>
    <s v="bicycle"/>
    <s v="Shake Shack"/>
    <x v="2"/>
    <s v="Downtown Butter Brown"/>
    <n v="1"/>
    <s v="Concretes"/>
    <m/>
    <n v="40.7152793278103"/>
    <n v="-74.014860391616807"/>
    <n v="40.731144800000003"/>
    <n v="-73.989577400000002"/>
    <d v="2014-10-17T11:10:08"/>
    <d v="2014-10-17T11:10:45"/>
    <d v="2014-10-17T11:40:05"/>
    <d v="2014-10-17T12:05:02"/>
    <n v="3.8125011575175449E-2"/>
    <n v="2.984866618289108E-2"/>
    <d v="1899-12-30T00:29:58"/>
  </r>
  <r>
    <n v="1343477"/>
    <n v="70193"/>
    <n v="158791"/>
    <s v="car"/>
    <s v="P.J. Clarke's"/>
    <x v="0"/>
    <s v="Simply On A Bun"/>
    <n v="1"/>
    <s v="P.J. Clarke's Hamburgers"/>
    <d v="1899-12-30T00:07:10"/>
    <n v="40.771961874462001"/>
    <n v="-73.982620239257798"/>
    <n v="40.771895600000001"/>
    <n v="-73.952059300000002"/>
    <d v="2014-10-12T00:43:48"/>
    <d v="2014-10-12T00:45:49"/>
    <d v="2014-10-12T01:01:10"/>
    <d v="2014-10-12T01:12:53"/>
    <n v="2.0186990739603061E-2"/>
    <n v="3.0561011119120903E-2"/>
    <d v="1899-12-30T00:10:11"/>
  </r>
  <r>
    <n v="1465152"/>
    <n v="126675"/>
    <n v="53095"/>
    <s v="bicycle"/>
    <s v="Duane Reade"/>
    <x v="15"/>
    <m/>
    <m/>
    <m/>
    <m/>
    <n v="40.754616195098102"/>
    <n v="-73.973558937859707"/>
    <n v="40.762413500000001"/>
    <n v="-73.957020499999999"/>
    <d v="2014-10-26T21:54:01"/>
    <m/>
    <m/>
    <d v="2014-10-26T22:53:48"/>
    <n v="4.1519930557115003E-2"/>
    <n v="1.8284361913192743E-2"/>
    <n v="-41938.912509548609"/>
  </r>
  <r>
    <n v="1303151"/>
    <n v="148320"/>
    <n v="113300"/>
    <s v="bicycle"/>
    <s v="Buddakan"/>
    <x v="31"/>
    <m/>
    <m/>
    <m/>
    <m/>
    <n v="40.741859668270301"/>
    <n v="-74.005086421966595"/>
    <n v="40.756366"/>
    <n v="-73.967000999999996"/>
    <d v="2014-10-05T19:02:16"/>
    <d v="2014-10-05T19:26:18"/>
    <d v="2014-10-05T20:02:08"/>
    <d v="2014-10-05T20:24:47"/>
    <n v="5.730881944327848E-2"/>
    <n v="4.0754546085387533E-2"/>
    <d v="1899-12-30T00:59:53"/>
  </r>
  <r>
    <n v="1327503"/>
    <n v="351372"/>
    <n v="157086"/>
    <s v="car"/>
    <s v="Momofuku Milk Bar"/>
    <x v="11"/>
    <s v="Fruity Cereal Milk Shake"/>
    <n v="1"/>
    <s v="Shakes"/>
    <m/>
    <n v="40.731795470614898"/>
    <n v="-73.985672593116803"/>
    <n v="40.7415971"/>
    <n v="-73.978174100000004"/>
    <d v="2014-10-09T23:29:13"/>
    <d v="2014-10-09T23:41:09"/>
    <d v="2014-10-10T00:12:29"/>
    <d v="2014-10-10T00:21:26"/>
    <n v="3.626672453538049E-2"/>
    <n v="1.2340961778790649E-2"/>
    <d v="1899-12-30T00:43:16"/>
  </r>
  <r>
    <n v="1309736"/>
    <n v="114114"/>
    <n v="64664"/>
    <s v="bicycle"/>
    <s v="sweetgreen"/>
    <x v="20"/>
    <s v="Wild Rice Bowl"/>
    <n v="1"/>
    <s v="Signatures"/>
    <d v="1899-12-30T00:03:18"/>
    <n v="40.745078589413303"/>
    <n v="-73.988821506500202"/>
    <n v="40.736995200000003"/>
    <n v="-73.979187600000003"/>
    <d v="2014-10-06T19:51:33"/>
    <d v="2014-10-06T19:53:21"/>
    <d v="2014-10-06T20:11:41"/>
    <d v="2014-10-06T20:21:00"/>
    <n v="2.0453356482903473E-2"/>
    <n v="1.2575903103222022E-2"/>
    <d v="1899-12-30T00:16:50"/>
  </r>
  <r>
    <n v="1294943"/>
    <n v="118665"/>
    <n v="119153"/>
    <s v="car"/>
    <s v="Rubirosa"/>
    <x v="16"/>
    <s v="Small Arugula"/>
    <n v="1"/>
    <s v="Pizza"/>
    <d v="1899-12-30T00:03:49"/>
    <n v="40.722748587419602"/>
    <n v="-73.996061916918705"/>
    <n v="40.778094799999998"/>
    <n v="-73.962745299999995"/>
    <d v="2014-10-04T18:32:52"/>
    <d v="2014-10-04T18:30:29"/>
    <d v="2014-10-04T19:15:24"/>
    <d v="2014-10-04T19:47:54"/>
    <n v="5.2107199073361699E-2"/>
    <n v="6.4600311221406095E-2"/>
    <d v="1899-12-30T00:38:43"/>
  </r>
  <r>
    <n v="1471906"/>
    <n v="100889"/>
    <n v="104111"/>
    <s v="bicycle"/>
    <s v="Big Nick's Burgers &amp; Pizza"/>
    <x v="1"/>
    <s v="Big Nick Preferred Slice"/>
    <n v="1"/>
    <s v="Pizza by the Slice"/>
    <d v="1899-12-30T00:03:57"/>
    <n v="40.776766840799702"/>
    <n v="-73.979120363031299"/>
    <n v="40.764703761771699"/>
    <n v="-73.976054767135196"/>
    <d v="2014-10-27T23:54:29"/>
    <m/>
    <m/>
    <d v="2014-10-28T00:30:05"/>
    <n v="2.472425925952848E-2"/>
    <n v="1.2446515730679675E-2"/>
    <n v="-41939.998910474533"/>
  </r>
  <r>
    <n v="1462911"/>
    <n v="339144"/>
    <n v="118707"/>
    <s v="car"/>
    <s v="Hu Kitchen"/>
    <x v="33"/>
    <s v="1/2 Organic Rotisserie Chicken W/ 2 Sides"/>
    <n v="1"/>
    <s v="Lunch + Dinner (M-F 11:30a-Close, Sa-Su 12p-Close)"/>
    <m/>
    <n v="40.735676762018002"/>
    <n v="-73.993829528068602"/>
    <n v="40.798550300000002"/>
    <n v="-73.940759499999999"/>
    <d v="2014-10-26T19:44:55"/>
    <d v="2014-10-26T19:55:18"/>
    <d v="2014-10-26T20:37:06"/>
    <d v="2014-10-26T21:04:54"/>
    <n v="5.5549097218317911E-2"/>
    <n v="8.2277029951113037E-2"/>
    <d v="1899-12-30T00:52:12"/>
  </r>
  <r>
    <n v="1423286"/>
    <n v="115610"/>
    <n v="111793"/>
    <s v="car"/>
    <s v="12 Chairs"/>
    <x v="21"/>
    <s v="Mint Lemonade"/>
    <n v="1"/>
    <s v="Cold Drinks"/>
    <d v="1899-12-30T00:20:41"/>
    <n v="40.727636837850397"/>
    <n v="-74.002597332000704"/>
    <n v="40.723572169224497"/>
    <n v="-74.010858123991"/>
    <d v="2014-10-22T19:09:41"/>
    <d v="2014-10-22T19:30:22"/>
    <d v="2014-10-22T19:52:42"/>
    <d v="2014-10-22T20:03:28"/>
    <n v="3.7355150459916331E-2"/>
    <n v="9.2066397423443119E-3"/>
    <d v="1899-12-30T00:22:21"/>
  </r>
  <r>
    <n v="1445156"/>
    <n v="110699"/>
    <n v="171364"/>
    <s v="car"/>
    <s v="Pies 'n' Thighs"/>
    <x v="8"/>
    <s v="Chicken &amp; Waffles"/>
    <n v="1"/>
    <s v="Brunch Entrees"/>
    <d v="1899-12-30T00:07:11"/>
    <n v="40.711255247272"/>
    <n v="-73.961442624671804"/>
    <n v="40.671832700000003"/>
    <n v="-73.988082399999996"/>
    <d v="2014-10-25T11:46:12"/>
    <d v="2014-10-25T11:57:32"/>
    <d v="2014-10-25T12:29:52"/>
    <d v="2014-10-25T13:02:02"/>
    <n v="5.2667696756543592E-2"/>
    <n v="4.7579563501038646E-2"/>
    <d v="1899-12-30T00:36:29"/>
  </r>
  <r>
    <n v="1474660"/>
    <n v="402094"/>
    <n v="151467"/>
    <s v="bicycle"/>
    <s v="Evelyn's Kitchen"/>
    <x v="8"/>
    <s v="Roasted Lemon Pepper Chicken Wings"/>
    <n v="2"/>
    <s v="EntrÃ©es"/>
    <d v="1899-12-30T00:05:53"/>
    <n v="40.797649"/>
    <n v="-73.934196"/>
    <n v="40.7992049586408"/>
    <n v="-73.953919764676996"/>
    <d v="2014-10-28T17:26:24"/>
    <d v="2014-10-28T17:34:27"/>
    <d v="2014-10-28T17:50:17"/>
    <d v="2014-10-28T18:01:07"/>
    <n v="2.4108229161356576E-2"/>
    <n v="1.9785042338226345E-2"/>
    <d v="1899-12-30T00:18:00"/>
  </r>
  <r>
    <n v="1319303"/>
    <n v="356773"/>
    <n v="144719"/>
    <s v="bicycle"/>
    <s v="Postmates General Store (deprecated)"/>
    <x v="35"/>
    <s v="Dasani Bottled Water (20 oz.)"/>
    <n v="2"/>
    <s v="Drinks"/>
    <m/>
    <n v="40.714638307702003"/>
    <n v="-74.008336134918196"/>
    <n v="40.750169540489303"/>
    <n v="-73.986580894461895"/>
    <d v="2014-10-08T17:39:44"/>
    <m/>
    <m/>
    <d v="2014-10-08T18:29:49"/>
    <n v="3.4776712964230683E-2"/>
    <n v="4.166244100741974E-2"/>
    <n v="-41920.735931481482"/>
  </r>
  <r>
    <n v="1418492"/>
    <n v="52037"/>
    <n v="123581"/>
    <s v="bicycle"/>
    <s v="L'Express"/>
    <x v="29"/>
    <s v="Dinner Steak au Poivre"/>
    <n v="1"/>
    <s v="Dinner Main Courses"/>
    <m/>
    <n v="40.7382631261951"/>
    <n v="-73.987838104088993"/>
    <n v="40.744875"/>
    <n v="-73.979905000000002"/>
    <d v="2014-10-21T23:15:58"/>
    <d v="2014-10-21T23:25:07"/>
    <d v="2014-10-21T23:40:23"/>
    <d v="2014-10-21T23:48:03"/>
    <n v="2.2283333331870381E-2"/>
    <n v="1.0327197862861452E-2"/>
    <d v="1899-12-30T00:24:25"/>
  </r>
  <r>
    <n v="1416083"/>
    <n v="72726"/>
    <n v="157175"/>
    <s v="bicycle"/>
    <s v="Shake Shack"/>
    <x v="2"/>
    <s v="Bag O' Bones"/>
    <n v="1"/>
    <s v="Woof (Dog Treats)"/>
    <m/>
    <n v="40.7152793278103"/>
    <n v="-74.014860391616807"/>
    <n v="40.724692833000503"/>
    <n v="-74.00844759556"/>
    <d v="2014-10-21T19:29:42"/>
    <d v="2014-10-21T19:46:20"/>
    <d v="2014-10-21T20:06:10"/>
    <d v="2014-10-21T20:22:27"/>
    <n v="3.6637881945353001E-2"/>
    <n v="1.1390260454975522E-2"/>
    <d v="1899-12-30T00:36:28"/>
  </r>
  <r>
    <n v="1365490"/>
    <n v="92278"/>
    <n v="91765"/>
    <s v="bicycle"/>
    <s v="Doughnut Plant Chelsea"/>
    <x v="32"/>
    <s v="Chocolate Chip Cookie"/>
    <n v="1"/>
    <s v="Cake Doughnut of the Day"/>
    <m/>
    <n v="40.744563916288797"/>
    <n v="-73.996630052861306"/>
    <n v="40.739995999999998"/>
    <n v="-73.985258000000002"/>
    <d v="2014-10-15T10:40:40"/>
    <d v="2014-10-15T10:45:26"/>
    <d v="2014-10-15T10:57:46"/>
    <d v="2014-10-15T11:09:16"/>
    <n v="1.9862233799358364E-2"/>
    <n v="1.2255180353702627E-2"/>
    <d v="1899-12-30T00:17:07"/>
  </r>
  <r>
    <n v="1388509"/>
    <n v="63890"/>
    <n v="23359"/>
    <s v="bicycle"/>
    <s v="2nd Ave Deli"/>
    <x v="27"/>
    <s v="Hot Pastrami"/>
    <n v="1"/>
    <s v="Sandwiches"/>
    <d v="1899-12-30T00:06:36"/>
    <n v="40.745299312570602"/>
    <n v="-73.9791375808162"/>
    <n v="40.740428999999999"/>
    <n v="-73.979466000000002"/>
    <d v="2014-10-18T14:08:24"/>
    <d v="2014-10-18T14:41:49"/>
    <d v="2014-10-18T14:49:40"/>
    <d v="2014-10-18T14:56:23"/>
    <n v="3.3324386575259268E-2"/>
    <n v="4.8813731362864999E-3"/>
    <d v="1899-12-30T00:34:40"/>
  </r>
  <r>
    <n v="1319602"/>
    <n v="354948"/>
    <n v="151467"/>
    <s v="bicycle"/>
    <s v="BLT Prime"/>
    <x v="42"/>
    <s v="Hen of the Woods Mushrooms"/>
    <n v="2"/>
    <s v="Sides"/>
    <d v="1899-12-30T00:08:45"/>
    <n v="40.739305727276097"/>
    <n v="-73.9862598722017"/>
    <n v="40.722882599999998"/>
    <n v="-74.010988699999999"/>
    <d v="2014-10-08T18:40:01"/>
    <d v="2014-10-08T18:40:19"/>
    <d v="2014-10-08T19:32:29"/>
    <d v="2014-10-08T20:06:33"/>
    <n v="6.009122685645707E-2"/>
    <n v="2.9685586297138449E-2"/>
    <d v="1899-12-30T00:43:43"/>
  </r>
  <r>
    <n v="1340547"/>
    <n v="361497"/>
    <n v="136851"/>
    <s v="bicycle"/>
    <s v="V-Nam Cafe"/>
    <x v="47"/>
    <s v="Vietnamese Crispy Calamari"/>
    <n v="1"/>
    <s v="Appetizers"/>
    <d v="1899-12-30T00:06:09"/>
    <n v="40.723505681631899"/>
    <n v="-73.988314440618694"/>
    <n v="40.708618199999997"/>
    <n v="-74.015465000000006"/>
    <d v="2014-10-11T18:54:06"/>
    <d v="2014-10-11T19:02:52"/>
    <d v="2014-10-11T19:12:12"/>
    <d v="2014-10-11T20:06:13"/>
    <n v="5.0082002315321006E-2"/>
    <n v="3.0964334064506546E-2"/>
    <d v="1899-12-30T00:11:57"/>
  </r>
  <r>
    <n v="1430920"/>
    <n v="168420"/>
    <n v="170291"/>
    <s v="bicycle"/>
    <s v="Blue Ribbon Brooklyn"/>
    <x v="0"/>
    <s v="Salmon"/>
    <n v="1"/>
    <s v="Fish"/>
    <d v="1899-12-30T00:05:47"/>
    <n v="40.674250953208301"/>
    <n v="-73.982294148654105"/>
    <n v="40.670282999999998"/>
    <n v="-73.982821000000001"/>
    <d v="2014-10-23T17:25:24"/>
    <d v="2014-10-23T18:09:53"/>
    <d v="2014-10-23T18:23:13"/>
    <d v="2014-10-23T18:27:39"/>
    <n v="4.3232256946794223E-2"/>
    <n v="4.0027771614158849E-3"/>
    <d v="1899-12-30T00:52:02"/>
  </r>
  <r>
    <n v="1398211"/>
    <n v="89009"/>
    <n v="133267"/>
    <s v="bicycle"/>
    <s v="Hale &amp; Hearty"/>
    <x v="20"/>
    <s v="Cajun Chicken Sandwich"/>
    <n v="1"/>
    <s v="Sandwiches"/>
    <m/>
    <n v="40.786017123633201"/>
    <n v="-73.978471825344499"/>
    <n v="40.789977700000001"/>
    <n v="-73.9743371"/>
    <d v="2014-10-19T14:11:12"/>
    <d v="2014-10-19T14:40:01"/>
    <d v="2014-10-19T14:50:58"/>
    <d v="2014-10-19T14:56:10"/>
    <n v="3.1230243053869344E-2"/>
    <n v="5.7255671187846531E-3"/>
    <d v="1899-12-30T00:39:47"/>
  </r>
  <r>
    <n v="1442392"/>
    <n v="91817"/>
    <n v="152111"/>
    <s v="car"/>
    <s v="Bravo Pizza"/>
    <x v="1"/>
    <s v="NY Style Pie"/>
    <n v="1"/>
    <s v="Pizza"/>
    <d v="1899-12-30T00:05:06"/>
    <n v="40.738787000000002"/>
    <n v="-73.987358999999998"/>
    <n v="40.740125407502703"/>
    <n v="-73.990611042896305"/>
    <d v="2014-10-24T22:27:42"/>
    <d v="2014-10-24T22:32:56"/>
    <d v="2014-10-24T22:45:16"/>
    <d v="2014-10-24T22:50:04"/>
    <n v="1.552737268502824E-2"/>
    <n v="3.5166912919254584E-3"/>
    <d v="1899-12-30T00:12:28"/>
  </r>
  <r>
    <n v="1490419"/>
    <n v="140501"/>
    <n v="90681"/>
    <s v="bicycle"/>
    <s v="The Meatball Shop"/>
    <x v="16"/>
    <s v="Simple Salad"/>
    <n v="1"/>
    <s v="Green Market"/>
    <d v="1899-12-30T00:11:21"/>
    <n v="40.721545124764702"/>
    <n v="-73.988842426716104"/>
    <n v="40.748899000000002"/>
    <n v="-73.973286000000002"/>
    <d v="2014-10-30T21:18:25"/>
    <d v="2014-10-30T21:22:51"/>
    <d v="2014-10-30T21:44:41"/>
    <d v="2014-10-30T22:01:03"/>
    <n v="2.9606377313029952E-2"/>
    <n v="3.1468029848749329E-2"/>
    <d v="1899-12-30T00:14:55"/>
  </r>
  <r>
    <n v="1475629"/>
    <n v="54194"/>
    <n v="107181"/>
    <s v="bicycle"/>
    <s v="Momofuku Milk Bar"/>
    <x v="11"/>
    <s v="Cornflake Marshmallow Chocolate Chip Cookie"/>
    <n v="1"/>
    <s v="Cookies"/>
    <m/>
    <n v="40.787149600866101"/>
    <n v="-73.971722312198096"/>
    <n v="40.792018200000001"/>
    <n v="-73.977548600000006"/>
    <d v="2014-10-28T20:08:04"/>
    <d v="2014-10-28T20:10:30"/>
    <d v="2014-10-28T20:22:19"/>
    <d v="2014-10-28T20:28:25"/>
    <n v="1.4134039352938998E-2"/>
    <n v="7.5926864203184488E-3"/>
    <d v="1899-12-30T00:14:15"/>
  </r>
  <r>
    <n v="1362764"/>
    <n v="268365"/>
    <n v="134198"/>
    <s v="bicycle"/>
    <s v="Cafe Mogador"/>
    <x v="21"/>
    <s v="Casablanca"/>
    <n v="1"/>
    <s v="Tagines"/>
    <d v="1899-12-30T00:06:19"/>
    <n v="40.727293000000003"/>
    <n v="-73.984516999999997"/>
    <n v="40.734460300000002"/>
    <n v="-73.985816099999994"/>
    <d v="2014-10-14T19:42:04"/>
    <d v="2014-10-14T19:58:41"/>
    <d v="2014-10-14T20:07:31"/>
    <d v="2014-10-14T20:18:19"/>
    <n v="2.5166215280478355E-2"/>
    <n v="7.2840819668629478E-3"/>
    <d v="1899-12-30T00:19:08"/>
  </r>
  <r>
    <n v="1281588"/>
    <n v="126204"/>
    <n v="122837"/>
    <s v="bicycle"/>
    <s v="Pio Pio"/>
    <x v="28"/>
    <s v="Ensalada de Avocado"/>
    <n v="1"/>
    <s v="La Primaveras"/>
    <m/>
    <n v="40.7455111364591"/>
    <n v="-73.977605191923899"/>
    <n v="40.764411799999998"/>
    <n v="-73.963972799999993"/>
    <d v="2014-10-02T19:50:17"/>
    <d v="2014-10-02T20:06:48"/>
    <d v="2014-10-02T20:19:08"/>
    <d v="2014-10-02T20:30:35"/>
    <n v="2.7983576394035481E-2"/>
    <n v="2.3304016646346241E-2"/>
    <d v="1899-12-30T00:28:51"/>
  </r>
  <r>
    <n v="1475418"/>
    <n v="17946"/>
    <n v="81285"/>
    <s v="bicycle"/>
    <s v="T-Mobile"/>
    <x v="8"/>
    <m/>
    <m/>
    <m/>
    <m/>
    <n v="40.763375645543"/>
    <n v="-73.985330144072506"/>
    <n v="40.762886999999999"/>
    <n v="-73.986922000000007"/>
    <d v="2014-10-28T19:41:52"/>
    <m/>
    <m/>
    <d v="2014-10-28T20:36:19"/>
    <n v="3.7812118054716848E-2"/>
    <n v="1.6651665864453884E-3"/>
    <n v="-41940.820744803241"/>
  </r>
  <r>
    <n v="1280728"/>
    <n v="127149"/>
    <n v="57496"/>
    <s v="bicycle"/>
    <s v="P.J. Clarke's"/>
    <x v="0"/>
    <s v="Simply On A Bun"/>
    <n v="1"/>
    <s v="P.J. Clarke's Hamburgers"/>
    <d v="1899-12-30T00:16:31"/>
    <n v="40.758938763836703"/>
    <n v="-73.968531133448096"/>
    <n v="40.7666544"/>
    <n v="-73.952847199999994"/>
    <d v="2014-10-02T18:15:18"/>
    <d v="2014-10-02T18:37:51"/>
    <d v="2014-10-02T18:50:59"/>
    <d v="2014-10-02T19:03:29"/>
    <n v="3.3453043986810371E-2"/>
    <n v="1.7479039155768112E-2"/>
    <d v="1899-12-30T00:19:09"/>
  </r>
  <r>
    <n v="1473731"/>
    <n v="68834"/>
    <n v="5935"/>
    <s v="bicycle"/>
    <s v="Juice Generation"/>
    <x v="3"/>
    <s v="PB Acai"/>
    <n v="1"/>
    <s v="Acai Bowls"/>
    <m/>
    <n v="40.723925150421103"/>
    <n v="-73.996911048889203"/>
    <n v="40.718999294606398"/>
    <n v="-73.983070066109804"/>
    <d v="2014-10-28T14:30:27"/>
    <d v="2014-10-28T14:33:16"/>
    <d v="2014-10-28T14:47:34"/>
    <d v="2014-10-28T14:59:19"/>
    <n v="2.0046099540195428E-2"/>
    <n v="1.4691387266248388E-2"/>
    <d v="1899-12-30T00:17:07"/>
  </r>
  <r>
    <n v="1427920"/>
    <n v="392773"/>
    <n v="157175"/>
    <s v="bicycle"/>
    <s v="Momofuku Milk Bar"/>
    <x v="11"/>
    <s v="Crack Pie Slice"/>
    <n v="1"/>
    <s v="Pie by the Slice"/>
    <m/>
    <n v="40.7628429402262"/>
    <n v="-73.975745647432205"/>
    <n v="40.748121300000001"/>
    <n v="-73.993883999999994"/>
    <d v="2014-10-23T11:42:12"/>
    <d v="2014-10-23T11:52:00"/>
    <d v="2014-10-23T12:08:20"/>
    <d v="2014-10-23T12:29:00"/>
    <n v="3.2506990741239861E-2"/>
    <n v="2.3360790329589588E-2"/>
    <d v="1899-12-30T00:26:08"/>
  </r>
  <r>
    <n v="1319503"/>
    <n v="344935"/>
    <n v="147033"/>
    <s v="car"/>
    <s v="Whole Foods Market"/>
    <x v="17"/>
    <s v="Org Garbanzo Beans"/>
    <n v="3"/>
    <s v="Canned Beans"/>
    <m/>
    <n v="40.715640471675201"/>
    <n v="-74.012353550378407"/>
    <n v="40.722882599999998"/>
    <n v="-74.010988699999999"/>
    <d v="2014-10-08T18:21:21"/>
    <d v="2014-10-08T18:32:11"/>
    <d v="2014-10-08T19:09:32"/>
    <d v="2014-10-08T19:20:22"/>
    <n v="4.098458333464805E-2"/>
    <n v="7.3696159484926763E-3"/>
    <d v="1899-12-30T00:48:11"/>
  </r>
  <r>
    <n v="1303141"/>
    <n v="145269"/>
    <n v="118707"/>
    <s v="car"/>
    <s v="Serafina Fabulous Pizza"/>
    <x v="16"/>
    <s v="Margherita"/>
    <n v="1"/>
    <s v="Italian Classica"/>
    <m/>
    <n v="40.776083193932998"/>
    <n v="-73.962171576462296"/>
    <n v="40.768624600000003"/>
    <n v="-73.9536339"/>
    <d v="2014-10-05T19:00:55"/>
    <d v="2014-10-05T19:04:44"/>
    <d v="2014-10-05T19:47:00"/>
    <d v="2014-10-05T19:55:03"/>
    <n v="3.7596099537040573E-2"/>
    <n v="1.133677832685105E-2"/>
    <d v="1899-12-30T00:46:05"/>
  </r>
  <r>
    <n v="1332505"/>
    <n v="371677"/>
    <n v="83565"/>
    <s v="bicycle"/>
    <s v="Blue Ribbon Fried Chicken"/>
    <x v="0"/>
    <s v="Wing"/>
    <n v="5"/>
    <s v="By the Piece"/>
    <m/>
    <n v="40.724339999999998"/>
    <n v="-73.990960000000001"/>
    <n v="40.723320777493498"/>
    <n v="-73.994000680508506"/>
    <d v="2014-10-10T18:38:22"/>
    <d v="2014-10-10T19:03:31"/>
    <d v="2014-10-10T19:30:23"/>
    <d v="2014-10-10T19:33:15"/>
    <n v="3.8117476855404675E-2"/>
    <n v="3.2069537683848998E-3"/>
    <d v="1899-12-30T00:52:01"/>
  </r>
  <r>
    <n v="1278438"/>
    <n v="183704"/>
    <n v="84093"/>
    <s v="bicycle"/>
    <s v="The Meatball Shop"/>
    <x v="16"/>
    <s v="Chicken"/>
    <n v="1"/>
    <s v="Naked Balls"/>
    <d v="1899-12-30T00:03:35"/>
    <n v="40.745963108098799"/>
    <n v="-74.001697291846"/>
    <n v="40.754729311118702"/>
    <n v="-73.994035284044898"/>
    <d v="2014-10-02T12:08:00"/>
    <d v="2014-10-02T12:11:57"/>
    <d v="2014-10-02T12:20:47"/>
    <d v="2014-10-02T12:34:27"/>
    <n v="1.8375763887888752E-2"/>
    <n v="1.1642709260747548E-2"/>
    <d v="1899-12-30T00:09:12"/>
  </r>
  <r>
    <n v="1329236"/>
    <n v="103268"/>
    <n v="49223"/>
    <s v="bicycle"/>
    <s v="Staples"/>
    <x v="34"/>
    <m/>
    <m/>
    <m/>
    <m/>
    <n v="40.751742744502899"/>
    <n v="-73.982288409486998"/>
    <n v="40.753408299999997"/>
    <n v="-73.987421999999995"/>
    <d v="2014-10-10T12:16:40"/>
    <m/>
    <m/>
    <d v="2014-10-10T13:15:40"/>
    <n v="4.0969918984046672E-2"/>
    <n v="5.3970201657072897E-3"/>
    <n v="-41922.511572581017"/>
  </r>
  <r>
    <n v="1340379"/>
    <n v="355766"/>
    <n v="30743"/>
    <s v="bicycle"/>
    <s v="Magnolia Bakery"/>
    <x v="11"/>
    <s v="Sea Salt Caramel Cookie"/>
    <n v="1"/>
    <s v="From the Cookie Jar"/>
    <m/>
    <n v="40.775764315021398"/>
    <n v="-73.980206251144395"/>
    <n v="40.799004600000004"/>
    <n v="-73.963308600000005"/>
    <d v="2014-10-11T18:33:05"/>
    <d v="2014-10-11T18:32:25"/>
    <d v="2014-10-11T18:45:18"/>
    <d v="2014-10-11T19:01:19"/>
    <n v="1.9603182867285796E-2"/>
    <n v="2.8733977449777234E-2"/>
    <d v="1899-12-30T00:12:13"/>
  </r>
  <r>
    <n v="1296452"/>
    <n v="35450"/>
    <n v="6873"/>
    <s v="car"/>
    <s v="Sushi of Gari Tribeca"/>
    <x v="4"/>
    <s v="Fluke"/>
    <n v="2"/>
    <s v="Nigiri Sushi"/>
    <d v="1899-12-30T00:09:46"/>
    <n v="40.716725764782701"/>
    <n v="-74.008250645521898"/>
    <n v="40.724601999999997"/>
    <n v="-73.999852000000004"/>
    <d v="2014-10-04T21:30:49"/>
    <d v="2014-10-04T21:53:09"/>
    <d v="2014-10-04T22:01:58"/>
    <d v="2014-10-04T22:08:48"/>
    <n v="2.6374085646239109E-2"/>
    <n v="1.1514005723491351E-2"/>
    <d v="1899-12-30T00:21:23"/>
  </r>
  <r>
    <n v="1425891"/>
    <n v="53718"/>
    <n v="158266"/>
    <s v="scooter"/>
    <s v="Shake Shack"/>
    <x v="2"/>
    <s v="Shack Burger"/>
    <n v="1"/>
    <s v="Burgers"/>
    <m/>
    <n v="40.7152793278103"/>
    <n v="-74.014860391616807"/>
    <n v="40.731275799999999"/>
    <n v="-74.001989399999999"/>
    <d v="2014-10-22T22:40:38"/>
    <d v="2014-10-22T22:53:09"/>
    <d v="2014-10-22T23:06:00"/>
    <d v="2014-10-22T23:20:19"/>
    <n v="2.7558773144846782E-2"/>
    <n v="2.0531671819794102E-2"/>
    <d v="1899-12-30T00:25:22"/>
  </r>
  <r>
    <n v="1408410"/>
    <n v="375086"/>
    <n v="123793"/>
    <s v="bicycle"/>
    <s v="Momofuku Milk Bar (archived)"/>
    <x v="11"/>
    <s v="Birthday Cake (6&quot;)"/>
    <n v="1"/>
    <s v="6&quot; Cakes"/>
    <m/>
    <n v="40.7231283099199"/>
    <n v="-74.002060890197697"/>
    <n v="40.731334500000003"/>
    <n v="-74.001913999999999"/>
    <d v="2014-10-20T14:13:28"/>
    <d v="2014-10-20T14:27:28"/>
    <d v="2014-10-20T14:37:18"/>
    <d v="2014-10-20T14:48:00"/>
    <n v="2.3980659723747522E-2"/>
    <n v="8.2075046366693223E-3"/>
    <d v="1899-12-30T00:23:50"/>
  </r>
  <r>
    <n v="1274928"/>
    <n v="93113"/>
    <n v="99219"/>
    <s v="bicycle"/>
    <s v="The Odeon"/>
    <x v="0"/>
    <s v="Sauteed Spinach"/>
    <n v="1"/>
    <s v="Sides (dinner)"/>
    <d v="1899-12-30T00:09:00"/>
    <n v="40.717013461260301"/>
    <n v="-74.008122682571397"/>
    <n v="40.7160005"/>
    <n v="-74.012608799999995"/>
    <d v="2014-10-01T19:23:28"/>
    <d v="2014-10-01T19:46:14"/>
    <d v="2014-10-01T19:53:34"/>
    <d v="2014-10-01T19:57:04"/>
    <n v="2.3335937505180482E-2"/>
    <n v="4.5990586099814686E-3"/>
    <d v="1899-12-30T00:21:06"/>
  </r>
  <r>
    <n v="1456451"/>
    <n v="398426"/>
    <n v="157415"/>
    <s v="car"/>
    <s v="CafÃ© China"/>
    <x v="30"/>
    <s v="Mouth Watering Chicken"/>
    <n v="1"/>
    <s v="Cold Dishes"/>
    <d v="1899-12-30T00:05:02"/>
    <n v="40.749901999999999"/>
    <n v="-73.982186999999996"/>
    <n v="40.777685210964997"/>
    <n v="-73.987901209199805"/>
    <d v="2014-10-26T11:51:41"/>
    <d v="2014-10-26T12:15:06"/>
    <d v="2014-10-26T12:21:57"/>
    <d v="2014-10-26T13:09:08"/>
    <n v="5.3783912037033588E-2"/>
    <n v="2.8364749219845994E-2"/>
    <d v="1899-12-30T00:25:15"/>
  </r>
  <r>
    <n v="1392722"/>
    <n v="385426"/>
    <n v="151208"/>
    <s v="bicycle"/>
    <s v="Shake Shack"/>
    <x v="2"/>
    <s v="Fries"/>
    <n v="1"/>
    <s v="Fries"/>
    <m/>
    <n v="40.779126065705498"/>
    <n v="-73.954904894578206"/>
    <n v="40.766866299999997"/>
    <n v="-73.960955999999996"/>
    <d v="2014-10-18T20:53:51"/>
    <d v="2014-10-18T21:22:13"/>
    <d v="2014-10-18T21:41:32"/>
    <d v="2014-10-18T21:51:53"/>
    <n v="4.0300879627466202E-2"/>
    <n v="1.3671785983527997E-2"/>
    <d v="1899-12-30T00:47:41"/>
  </r>
  <r>
    <n v="1304332"/>
    <n v="59419"/>
    <n v="120531"/>
    <s v="car"/>
    <s v="Katz's Delicatessen"/>
    <x v="8"/>
    <s v="Soda"/>
    <n v="1"/>
    <s v="Beverages"/>
    <m/>
    <n v="40.722307066359498"/>
    <n v="-73.987351655960097"/>
    <n v="40.723838000000001"/>
    <n v="-74.010921999999994"/>
    <d v="2014-10-05T20:36:11"/>
    <d v="2014-10-05T20:45:18"/>
    <d v="2014-10-05T20:59:39"/>
    <d v="2014-10-05T21:23:01"/>
    <n v="3.2526643517485354E-2"/>
    <n v="2.36200100755843E-2"/>
    <d v="1899-12-30T00:23:28"/>
  </r>
  <r>
    <n v="1486423"/>
    <n v="366658"/>
    <n v="166715"/>
    <s v="bicycle"/>
    <s v="Iced Lattes On-Demand"/>
    <x v="40"/>
    <s v="Free Latte"/>
    <n v="2"/>
    <s v="Free Lattes On-Demand"/>
    <m/>
    <n v="40.715381999999998"/>
    <n v="-74.008942000000005"/>
    <n v="40.719552899999996"/>
    <n v="-73.999195900000004"/>
    <d v="2014-10-30T14:10:25"/>
    <d v="2014-10-30T14:14:59"/>
    <d v="2014-10-30T14:31:49"/>
    <d v="2014-10-30T15:03:06"/>
    <n v="3.6591504634998273E-2"/>
    <n v="1.0601078813970067E-2"/>
    <d v="1899-12-30T00:21:24"/>
  </r>
  <r>
    <n v="1422902"/>
    <n v="93086"/>
    <n v="67899"/>
    <s v="car"/>
    <s v="Crif Dogs"/>
    <x v="8"/>
    <s v="Chili Dog"/>
    <n v="2"/>
    <s v="Crif Dogs"/>
    <d v="1899-12-30T00:10:57"/>
    <n v="40.7270408508681"/>
    <n v="-73.983835960747498"/>
    <n v="40.800581100000002"/>
    <n v="-73.937741599999995"/>
    <d v="2014-10-22T18:32:45"/>
    <d v="2014-10-22T19:06:15"/>
    <d v="2014-10-22T19:12:35"/>
    <d v="2014-10-22T20:00:12"/>
    <n v="6.0732187499525025E-2"/>
    <n v="8.6792040735906115E-2"/>
    <d v="1899-12-30T00:28:53"/>
  </r>
  <r>
    <n v="1363221"/>
    <n v="378820"/>
    <n v="91735"/>
    <s v="bicycle"/>
    <s v="Sushi Samba"/>
    <x v="6"/>
    <s v="Yellowtail Seviche"/>
    <n v="1"/>
    <s v="Sashimi Seviche"/>
    <d v="1899-12-30T00:02:41"/>
    <n v="40.732666419020703"/>
    <n v="-74.003292612268694"/>
    <n v="40.731408000000002"/>
    <n v="-74.006991999999997"/>
    <d v="2014-10-14T20:41:27"/>
    <d v="2014-10-14T20:38:56"/>
    <d v="2014-10-14T21:02:41"/>
    <d v="2014-10-14T21:06:34"/>
    <n v="1.7442430551454891E-2"/>
    <n v="3.9075680439592435E-3"/>
    <d v="1899-12-30T00:18:33"/>
  </r>
  <r>
    <n v="1450678"/>
    <n v="65009"/>
    <n v="106964"/>
    <s v="bicycle"/>
    <s v="Blue Ribbon Fried Chicken"/>
    <x v="0"/>
    <s v="Griddled Corn &amp; Bacon"/>
    <n v="1"/>
    <s v="Sides"/>
    <m/>
    <n v="40.724339999999998"/>
    <n v="-73.990960000000001"/>
    <n v="40.739192000000003"/>
    <n v="-73.987325999999996"/>
    <d v="2014-10-25T19:44:37"/>
    <d v="2014-10-25T19:50:06"/>
    <d v="2014-10-25T20:05:56"/>
    <d v="2014-10-25T20:34:59"/>
    <n v="3.4971469904121477E-2"/>
    <n v="1.5290122955691992E-2"/>
    <d v="1899-12-30T00:21:18"/>
  </r>
  <r>
    <n v="1297594"/>
    <n v="63498"/>
    <n v="140919"/>
    <s v="bicycle"/>
    <s v="Ernest Klein"/>
    <x v="8"/>
    <m/>
    <m/>
    <m/>
    <m/>
    <n v="40.763189980942599"/>
    <n v="-73.9781848610682"/>
    <n v="40.762393000000003"/>
    <n v="-73.973947999999993"/>
    <d v="2014-10-04T23:32:15"/>
    <d v="2014-10-04T23:49:02"/>
    <d v="2014-10-05T00:05:22"/>
    <d v="2014-10-05T00:16:06"/>
    <n v="3.0448101846559439E-2"/>
    <n v="4.3111680939338952E-3"/>
    <d v="1899-12-30T00:33:07"/>
  </r>
  <r>
    <n v="1365856"/>
    <n v="211697"/>
    <n v="112135"/>
    <s v="bicycle"/>
    <s v="Shake Shack"/>
    <x v="2"/>
    <s v="Shack Burger"/>
    <n v="1"/>
    <s v="Burgers"/>
    <m/>
    <n v="40.7152793278103"/>
    <n v="-74.014860391616807"/>
    <n v="40.725622999999999"/>
    <n v="-73.991532000000007"/>
    <d v="2014-10-15T12:16:44"/>
    <d v="2014-10-15T12:34:54"/>
    <d v="2014-10-15T12:49:14"/>
    <d v="2014-10-15T13:04:25"/>
    <n v="3.311138888966525E-2"/>
    <n v="2.5518726649163933E-2"/>
    <d v="1899-12-30T00:32:30"/>
  </r>
  <r>
    <n v="1466377"/>
    <n v="175290"/>
    <n v="158962"/>
    <s v="bicycle"/>
    <s v="The Meatball Shop"/>
    <x v="16"/>
    <s v="Rigatoni"/>
    <n v="1"/>
    <s v="Stick To Your Bones"/>
    <d v="1899-12-30T00:04:30"/>
    <n v="40.721545124764702"/>
    <n v="-73.988842426716104"/>
    <n v="40.7045575"/>
    <n v="-74.007581400000007"/>
    <d v="2014-10-26T23:50:56"/>
    <d v="2014-10-26T23:54:58"/>
    <d v="2014-10-27T00:13:14"/>
    <d v="2014-10-27T00:18:14"/>
    <n v="1.8965532406582497E-2"/>
    <n v="2.5292855016410015E-2"/>
    <d v="1899-12-30T00:17:49"/>
  </r>
  <r>
    <n v="1308975"/>
    <n v="296554"/>
    <n v="79847"/>
    <s v="bicycle"/>
    <s v="Blue Ribbon Fried Chicken"/>
    <x v="0"/>
    <s v="Drumstick"/>
    <n v="4"/>
    <s v="By the Piece"/>
    <m/>
    <n v="40.724339999999998"/>
    <n v="-73.990960000000001"/>
    <n v="40.751735600000004"/>
    <n v="-73.969383800000003"/>
    <d v="2014-10-06T17:50:17"/>
    <d v="2014-10-06T17:49:06"/>
    <d v="2014-10-06T18:08:03"/>
    <d v="2014-10-06T18:24:59"/>
    <n v="2.4088020836643409E-2"/>
    <n v="3.4871927187929148E-2"/>
    <d v="1899-12-30T00:17:45"/>
  </r>
  <r>
    <n v="1481295"/>
    <n v="65009"/>
    <n v="107181"/>
    <s v="bicycle"/>
    <s v="Chote Nawab"/>
    <x v="5"/>
    <s v="Dum Kokur"/>
    <n v="1"/>
    <s v="Chicken"/>
    <d v="1899-12-30T00:07:37"/>
    <n v="40.742379908504297"/>
    <n v="-73.982706069946303"/>
    <n v="40.739192000000003"/>
    <n v="-73.987325999999996"/>
    <d v="2014-10-29T19:06:42"/>
    <d v="2014-10-29T19:29:11"/>
    <d v="2014-10-29T19:35:30"/>
    <d v="2014-10-29T19:40:39"/>
    <n v="2.3576863422931638E-2"/>
    <n v="5.6130663930480905E-3"/>
    <d v="1899-12-30T00:21:11"/>
  </r>
  <r>
    <n v="1364312"/>
    <n v="353331"/>
    <n v="161440"/>
    <s v="car"/>
    <s v="The Meatball Shop"/>
    <x v="16"/>
    <s v="Classic Beef"/>
    <n v="1"/>
    <s v="Naked Balls"/>
    <d v="1899-12-30T00:02:13"/>
    <n v="40.721545124764702"/>
    <n v="-73.988842426716104"/>
    <n v="40.722769999999997"/>
    <n v="-74.004594800000007"/>
    <d v="2014-10-14T22:39:07"/>
    <d v="2014-10-14T22:53:00"/>
    <d v="2014-10-14T23:02:20"/>
    <d v="2014-10-14T23:12:14"/>
    <n v="2.3006180555967148E-2"/>
    <n v="1.5799923525683324E-2"/>
    <d v="1899-12-30T00:21:01"/>
  </r>
  <r>
    <n v="1453428"/>
    <n v="292343"/>
    <n v="53095"/>
    <s v="bicycle"/>
    <s v="Amy Ruth's"/>
    <x v="25"/>
    <s v="Baked Macaroni &amp; Cheese"/>
    <n v="1"/>
    <s v="Side Orders"/>
    <d v="1899-12-30T00:21:03"/>
    <n v="40.802549609553203"/>
    <n v="-73.950232680024698"/>
    <n v="40.815923300000001"/>
    <n v="-73.954010800000006"/>
    <d v="2014-10-25T22:37:14"/>
    <d v="2014-10-25T23:13:26"/>
    <d v="2014-10-25T23:19:16"/>
    <d v="2014-10-25T23:29:10"/>
    <n v="3.60697685246123E-2"/>
    <n v="1.3897114330486078E-2"/>
    <d v="1899-12-30T00:20:59"/>
  </r>
  <r>
    <n v="1442928"/>
    <n v="121476"/>
    <n v="154545"/>
    <s v="bicycle"/>
    <s v="Blue Ribbon Fried Chicken"/>
    <x v="0"/>
    <s v="Griddled Corn &amp; Bacon"/>
    <n v="1"/>
    <s v="Sides"/>
    <m/>
    <n v="40.724339999999998"/>
    <n v="-73.990960000000001"/>
    <n v="40.720211900000002"/>
    <n v="-73.990632000000005"/>
    <d v="2014-10-24T23:26:09"/>
    <d v="2014-10-24T23:26:44"/>
    <d v="2014-10-24T23:57:37"/>
    <d v="2014-10-25T00:03:43"/>
    <n v="2.6087187499797437E-2"/>
    <n v="4.1411101905117808E-3"/>
    <d v="1899-12-30T00:31:28"/>
  </r>
  <r>
    <n v="1403752"/>
    <n v="150865"/>
    <n v="114469"/>
    <s v="bicycle"/>
    <s v="Vanessa's Dumpling House"/>
    <x v="30"/>
    <s v="Water"/>
    <n v="4"/>
    <s v="Beverages"/>
    <m/>
    <n v="40.7183013640391"/>
    <n v="-73.991929968502404"/>
    <n v="40.732428200000001"/>
    <n v="-74.008059399999993"/>
    <d v="2014-10-19T20:45:54"/>
    <d v="2014-10-19T20:53:00"/>
    <d v="2014-10-19T21:17:34"/>
    <d v="2014-10-19T21:28:42"/>
    <n v="2.9729201385634951E-2"/>
    <n v="2.1441223255720204E-2"/>
    <d v="1899-12-30T00:31:40"/>
  </r>
  <r>
    <n v="1307588"/>
    <n v="116293"/>
    <n v="73175"/>
    <s v="bicycle"/>
    <s v="Hu Kitchen"/>
    <x v="33"/>
    <s v="Raw Vegetable Medley Bowl"/>
    <n v="3"/>
    <s v="Bowls (M-F 11:30AM-Close)"/>
    <m/>
    <n v="40.735676762018002"/>
    <n v="-73.993829528068602"/>
    <n v="40.727597699999997"/>
    <n v="-74.005142500000005"/>
    <d v="2014-10-06T12:21:15"/>
    <d v="2014-10-06T12:45:23"/>
    <d v="2014-10-06T13:10:13"/>
    <d v="2014-10-06T13:22:40"/>
    <n v="4.2655787037801929E-2"/>
    <n v="1.3901603397144214E-2"/>
    <d v="1899-12-30T00:48:58"/>
  </r>
  <r>
    <n v="1432982"/>
    <n v="58898"/>
    <n v="104989"/>
    <s v="bicycle"/>
    <s v="RedFarm Broadway"/>
    <x v="30"/>
    <s v="Shrimp-Stuffed JalapeÃ±o Poppers"/>
    <n v="1"/>
    <s v="Starters &amp; Salads"/>
    <d v="1899-12-30T00:08:42"/>
    <n v="40.782116700000003"/>
    <n v="-73.980739099999994"/>
    <n v="40.729953600000002"/>
    <n v="-73.986349799999999"/>
    <d v="2014-10-23T21:18:22"/>
    <d v="2014-10-23T21:36:38"/>
    <d v="2014-10-23T21:46:58"/>
    <d v="2014-10-23T22:22:02"/>
    <n v="4.4214328707312234E-2"/>
    <n v="5.2463977699943813E-2"/>
    <d v="1899-12-30T00:19:55"/>
  </r>
  <r>
    <n v="1441811"/>
    <n v="212326"/>
    <n v="103194"/>
    <s v="bicycle"/>
    <s v="RedFarm Broadway"/>
    <x v="30"/>
    <s v="Soft &amp; Crunchy Vegetable Fried Rice"/>
    <n v="1"/>
    <s v="Rice &amp; Noodles"/>
    <d v="1899-12-30T00:06:19"/>
    <n v="40.782116700000003"/>
    <n v="-73.980739099999994"/>
    <n v="40.746444099999998"/>
    <n v="-73.980202199999994"/>
    <d v="2014-10-24T21:47:21"/>
    <d v="2014-10-24T22:09:42"/>
    <d v="2014-10-24T22:27:18"/>
    <d v="2014-10-24T22:45:49"/>
    <n v="4.0596122686110903E-2"/>
    <n v="3.5676640149688542E-2"/>
    <d v="1899-12-30T00:33:38"/>
  </r>
  <r>
    <n v="1466452"/>
    <n v="367800"/>
    <n v="104533"/>
    <s v="bicycle"/>
    <s v="Cafe Mogador"/>
    <x v="21"/>
    <s v="Hummus Falafel Platter"/>
    <n v="1"/>
    <s v="Salads &amp; Platters"/>
    <d v="1899-12-30T00:03:45"/>
    <n v="40.727293000000003"/>
    <n v="-73.984516999999997"/>
    <n v="40.724063000000001"/>
    <n v="-73.983103999999997"/>
    <d v="2014-10-27T00:04:57"/>
    <d v="2014-10-27T00:06:55"/>
    <d v="2014-10-27T00:26:13"/>
    <d v="2014-10-27T00:30:36"/>
    <n v="1.7819027780205943E-2"/>
    <n v="3.5255452060655472E-3"/>
    <d v="1899-12-30T00:17:32"/>
  </r>
  <r>
    <n v="1378717"/>
    <n v="297130"/>
    <n v="66416"/>
    <s v="bicycle"/>
    <s v="Doughnut Plant Chelsea"/>
    <x v="32"/>
    <s v="Freshly Squeezed Orange Juice"/>
    <n v="1"/>
    <s v="Plant Juice"/>
    <m/>
    <n v="40.744563916288797"/>
    <n v="-73.996630052861306"/>
    <n v="40.735796999999998"/>
    <n v="-74.000366"/>
    <d v="2014-10-17T07:03:06"/>
    <d v="2014-10-17T07:02:49"/>
    <d v="2014-10-17T07:18:40"/>
    <d v="2014-10-17T07:25:39"/>
    <n v="1.5661678240576293E-2"/>
    <n v="9.5297493271294092E-3"/>
    <d v="1899-12-30T00:15:34"/>
  </r>
  <r>
    <n v="1421708"/>
    <n v="153961"/>
    <n v="140919"/>
    <s v="bicycle"/>
    <s v="Free Frozen Yogurt On-Demand"/>
    <x v="40"/>
    <s v="1 Frozen Yogurt"/>
    <n v="1"/>
    <s v="Free Frozen Yogurt"/>
    <m/>
    <n v="40.732138300000003"/>
    <n v="-73.981430399999994"/>
    <n v="40.739190960369001"/>
    <n v="-73.989534614024393"/>
    <d v="2014-10-22T15:45:37"/>
    <d v="2014-10-22T15:51:37"/>
    <d v="2014-10-22T16:05:27"/>
    <d v="2014-10-22T16:20:51"/>
    <n v="2.4466481481795199E-2"/>
    <n v="1.0743291080191088E-2"/>
    <d v="1899-12-30T00:19:50"/>
  </r>
  <r>
    <n v="1488524"/>
    <n v="55060"/>
    <n v="158623"/>
    <s v="bicycle"/>
    <s v="2nd Ave Deli"/>
    <x v="27"/>
    <s v="Jewish Penicillin - ConsommÃ©"/>
    <n v="1"/>
    <s v="Soups"/>
    <d v="1899-12-30T00:11:25"/>
    <n v="40.745299312570602"/>
    <n v="-73.9791375808162"/>
    <n v="40.740748400000001"/>
    <n v="-73.993993900000007"/>
    <d v="2014-10-30T18:33:05"/>
    <m/>
    <m/>
    <d v="2014-10-30T19:34:35"/>
    <n v="4.2711435184173752E-2"/>
    <n v="1.5537729078484596E-2"/>
    <n v="-41942.780897384262"/>
  </r>
  <r>
    <n v="1479010"/>
    <n v="290850"/>
    <n v="94865"/>
    <s v="bicycle"/>
    <s v="sweetgreen"/>
    <x v="20"/>
    <s v="Organic Lentil Chickpea (Big)"/>
    <n v="1"/>
    <s v="Soup"/>
    <d v="1899-12-30T00:05:10"/>
    <n v="40.745078589413303"/>
    <n v="-73.988821506500202"/>
    <n v="40.742457899999998"/>
    <n v="-73.990875399999993"/>
    <d v="2014-10-29T12:48:05"/>
    <d v="2014-10-29T13:00:03"/>
    <d v="2014-10-29T13:15:25"/>
    <d v="2014-10-29T13:21:30"/>
    <n v="2.3202395830594469E-2"/>
    <n v="3.3296383451505754E-3"/>
    <d v="1899-12-30T00:22:09"/>
  </r>
  <r>
    <n v="1275066"/>
    <n v="68178"/>
    <n v="151761"/>
    <s v="bicycle"/>
    <s v="sweetgreen"/>
    <x v="20"/>
    <s v="Earth Bowl"/>
    <n v="1"/>
    <s v="Signatures"/>
    <d v="1899-12-30T00:03:04"/>
    <n v="40.721323186970601"/>
    <n v="-74.009732007980304"/>
    <n v="40.723323999999998"/>
    <n v="-73.991335000000007"/>
    <d v="2014-10-01T19:40:49"/>
    <d v="2014-10-01T19:44:31"/>
    <d v="2014-10-01T20:13:20"/>
    <d v="2014-10-01T20:33:49"/>
    <n v="3.6810300924116746E-2"/>
    <n v="1.8505489872082212E-2"/>
    <d v="1899-12-30T00:29:27"/>
  </r>
  <r>
    <n v="1484595"/>
    <n v="52936"/>
    <n v="174186"/>
    <s v="van"/>
    <s v="Dunkin Donuts"/>
    <x v="13"/>
    <m/>
    <m/>
    <m/>
    <m/>
    <n v="40.743973118908002"/>
    <n v="-73.985753059387207"/>
    <n v="40.720244000000001"/>
    <n v="-73.978842999999998"/>
    <d v="2014-10-30T01:02:43"/>
    <d v="2014-10-30T01:03:36"/>
    <d v="2014-10-30T01:06:23"/>
    <d v="2014-10-30T01:51:39"/>
    <n v="3.3989212963206228E-2"/>
    <n v="2.4714773008968054E-2"/>
    <d v="1899-12-30T00:03:40"/>
  </r>
  <r>
    <n v="1280201"/>
    <n v="133021"/>
    <n v="143287"/>
    <s v="bicycle"/>
    <s v="Sprout Home Floral &amp; Garden Studio"/>
    <x v="8"/>
    <m/>
    <m/>
    <m/>
    <m/>
    <n v="40.716025999999999"/>
    <n v="-73.965429"/>
    <n v="40.722097699999999"/>
    <n v="-73.958082000000005"/>
    <d v="2014-10-02T17:25:21"/>
    <d v="2014-10-02T17:48:12"/>
    <d v="2014-10-02T17:58:37"/>
    <d v="2014-10-02T18:10:06"/>
    <n v="3.1081388893653639E-2"/>
    <n v="9.5312092564340447E-3"/>
    <d v="1899-12-30T00:33:16"/>
  </r>
  <r>
    <n v="1365706"/>
    <n v="301419"/>
    <n v="122309"/>
    <s v="bicycle"/>
    <s v="sweetgreen"/>
    <x v="20"/>
    <s v="Apples, Pears + Organic Cheddar"/>
    <n v="1"/>
    <s v="Signatures"/>
    <d v="1899-12-30T00:06:07"/>
    <n v="40.721323186970601"/>
    <n v="-74.009732007980304"/>
    <n v="40.723613"/>
    <n v="-73.993207999999996"/>
    <d v="2014-10-15T11:43:01"/>
    <d v="2014-10-15T12:12:16"/>
    <d v="2014-10-15T12:30:06"/>
    <d v="2014-10-15T12:45:08"/>
    <n v="4.3140868052432779E-2"/>
    <n v="1.668190886688042E-2"/>
    <d v="1899-12-30T00:40:59"/>
  </r>
  <r>
    <n v="1430738"/>
    <n v="157160"/>
    <n v="157086"/>
    <s v="car"/>
    <s v="La Esquina Taqueria"/>
    <x v="8"/>
    <s v="Tortilla"/>
    <n v="1"/>
    <s v="Soups"/>
    <d v="1899-12-30T00:11:56"/>
    <n v="40.721353749744097"/>
    <n v="-73.997525293959001"/>
    <n v="40.732050999999998"/>
    <n v="-73.996176000000006"/>
    <d v="2014-10-23T16:57:50"/>
    <d v="2014-10-23T16:58:37"/>
    <d v="2014-10-23T17:22:32"/>
    <d v="2014-10-23T17:45:31"/>
    <n v="3.3113831013906747E-2"/>
    <n v="1.0782010815481993E-2"/>
    <d v="1899-12-30T00:12:46"/>
  </r>
  <r>
    <n v="1383040"/>
    <n v="105087"/>
    <n v="30743"/>
    <s v="bicycle"/>
    <s v="Rubirosa"/>
    <x v="16"/>
    <s v="Rubirosa"/>
    <n v="1"/>
    <s v="Insalata"/>
    <d v="1899-12-30T00:08:41"/>
    <n v="40.722748587419602"/>
    <n v="-73.996061916918705"/>
    <n v="40.714285799999999"/>
    <n v="-74.0087434"/>
    <d v="2014-10-17T20:01:12"/>
    <d v="2014-10-17T20:17:25"/>
    <d v="2014-10-17T20:25:15"/>
    <d v="2014-10-17T20:35:27"/>
    <n v="2.3776064816047437E-2"/>
    <n v="1.5245943199768092E-2"/>
    <d v="1899-12-30T00:15:22"/>
  </r>
  <r>
    <n v="1287862"/>
    <n v="290693"/>
    <n v="125504"/>
    <s v="bicycle"/>
    <s v="Shake Shack"/>
    <x v="2"/>
    <s v="Single Dip"/>
    <n v="1"/>
    <s v="Cups &amp; Cones"/>
    <m/>
    <n v="40.7152793278103"/>
    <n v="-74.014860391616807"/>
    <n v="40.735711000000002"/>
    <n v="-74.005341000000001"/>
    <d v="2014-10-03T18:40:21"/>
    <d v="2014-10-03T19:08:13"/>
    <d v="2014-10-03T19:31:33"/>
    <d v="2014-10-03T19:41:58"/>
    <n v="4.2786898149643093E-2"/>
    <n v="2.2540453527414534E-2"/>
    <d v="1899-12-30T00:51:12"/>
  </r>
  <r>
    <n v="1275667"/>
    <n v="212469"/>
    <n v="38971"/>
    <s v="bicycle"/>
    <s v="Insomnia Cookies"/>
    <x v="8"/>
    <m/>
    <m/>
    <m/>
    <m/>
    <n v="40.744869931691902"/>
    <n v="-73.978747310646895"/>
    <n v="40.741788"/>
    <n v="-73.979825000000005"/>
    <d v="2014-10-01T20:51:21"/>
    <d v="2014-10-01T20:56:52"/>
    <d v="2014-10-01T21:05:37"/>
    <d v="2014-10-01T21:11:44"/>
    <n v="1.4157002318825107E-2"/>
    <n v="3.2649222495119276E-3"/>
    <d v="1899-12-30T00:14:16"/>
  </r>
  <r>
    <n v="1485928"/>
    <n v="196101"/>
    <n v="172700"/>
    <s v="bicycle"/>
    <s v="Num Pang Sandwich Shop"/>
    <x v="8"/>
    <m/>
    <m/>
    <m/>
    <m/>
    <n v="40.742433989352001"/>
    <n v="-74.005983968021994"/>
    <n v="40.724765900000001"/>
    <n v="-74.007396900000003"/>
    <d v="2014-10-30T12:30:42"/>
    <d v="2014-10-30T12:29:37"/>
    <d v="2014-10-30T12:56:55"/>
    <d v="2014-10-30T13:07:44"/>
    <n v="2.5721701393194962E-2"/>
    <n v="1.7724495990711256E-2"/>
    <d v="1899-12-30T00:26:13"/>
  </r>
  <r>
    <n v="1439953"/>
    <n v="385150"/>
    <n v="32580"/>
    <s v="bicycle"/>
    <s v="Blue Ribbon Sushi"/>
    <x v="4"/>
    <s v="California"/>
    <n v="1"/>
    <s v="Maki (Special Rolls)"/>
    <d v="1899-12-30T00:06:36"/>
    <n v="40.7261096570601"/>
    <n v="-74.002491863200504"/>
    <n v="40.7810682"/>
    <n v="-73.951912699999994"/>
    <d v="2014-10-24T19:14:18"/>
    <d v="2014-10-24T19:41:08"/>
    <d v="2014-10-24T20:00:43"/>
    <d v="2014-10-24T20:25:15"/>
    <n v="4.9270590279775206E-2"/>
    <n v="7.4690649964641975E-2"/>
    <d v="1899-12-30T00:39:50"/>
  </r>
  <r>
    <n v="1486845"/>
    <n v="349854"/>
    <n v="153879"/>
    <s v="bicycle"/>
    <s v="Shake Shack"/>
    <x v="2"/>
    <s v="Shackburger"/>
    <n v="2"/>
    <s v="Burgers"/>
    <m/>
    <n v="40.758456774983799"/>
    <n v="-73.989140466129399"/>
    <n v="40.755394099999997"/>
    <n v="-73.990817699999994"/>
    <d v="2014-10-30T14:57:57"/>
    <d v="2014-10-30T15:17:49"/>
    <d v="2014-10-30T15:34:09"/>
    <d v="2014-10-30T15:38:10"/>
    <n v="2.792824074276723E-2"/>
    <n v="3.4918607522462239E-3"/>
    <d v="1899-12-30T00:36:12"/>
  </r>
  <r>
    <n v="1485976"/>
    <n v="79849"/>
    <n v="177231"/>
    <s v="bicycle"/>
    <s v="Chipotle Mexican Grill $1.99 Delivery"/>
    <x v="9"/>
    <s v="Chips &amp; Fresh Tomato Salsa (mild)"/>
    <n v="1"/>
    <s v="Chips, Salsa, Guacamole &amp; More"/>
    <m/>
    <n v="40.728194721592097"/>
    <n v="-74.005387167454003"/>
    <n v="40.725848900000003"/>
    <n v="-74.004109600000007"/>
    <d v="2014-10-30T12:36:52"/>
    <d v="2014-10-30T12:53:38"/>
    <d v="2014-10-30T13:09:28"/>
    <d v="2014-10-30T13:13:37"/>
    <n v="2.5526134253595956E-2"/>
    <n v="2.6711528487613186E-3"/>
    <d v="1899-12-30T00:32:37"/>
  </r>
  <r>
    <n v="1392280"/>
    <n v="347181"/>
    <n v="35973"/>
    <s v="bicycle"/>
    <s v="Rosa Mexicano"/>
    <x v="9"/>
    <m/>
    <m/>
    <m/>
    <d v="1899-12-30T00:05:15"/>
    <n v="40.738083740260201"/>
    <n v="-73.990640044212299"/>
    <n v="40.733425199999999"/>
    <n v="-74.004685899999998"/>
    <d v="2014-10-18T20:24:23"/>
    <d v="2014-10-18T20:53:34"/>
    <d v="2014-10-18T21:07:24"/>
    <d v="2014-10-18T21:14:42"/>
    <n v="3.4943437502079178E-2"/>
    <n v="1.4798245239378185E-2"/>
    <d v="1899-12-30T00:37:46"/>
  </r>
  <r>
    <n v="1302788"/>
    <n v="231061"/>
    <n v="39443"/>
    <s v="bicycle"/>
    <s v="Han Dynasty"/>
    <x v="30"/>
    <s v="Kung Pao Style"/>
    <n v="1"/>
    <s v="Entrees"/>
    <d v="1899-12-30T00:08:04"/>
    <n v="40.732213000000002"/>
    <n v="-73.988072000000003"/>
    <n v="40.744708000000003"/>
    <n v="-73.990856699999995"/>
    <d v="2014-10-05T18:29:24"/>
    <d v="2014-10-05T18:46:32"/>
    <d v="2014-10-05T19:11:53"/>
    <d v="2014-10-05T19:25:04"/>
    <n v="3.8653819443425164E-2"/>
    <n v="1.2801545964843017E-2"/>
    <d v="1899-12-30T00:34:25"/>
  </r>
  <r>
    <n v="1381495"/>
    <n v="175290"/>
    <n v="69993"/>
    <s v="bicycle"/>
    <s v="Reiss"/>
    <x v="8"/>
    <m/>
    <m/>
    <m/>
    <m/>
    <n v="40.724094000000001"/>
    <n v="-74.002372026443496"/>
    <n v="40.7045575"/>
    <n v="-74.007581400000007"/>
    <d v="2014-10-17T17:07:41"/>
    <d v="2014-10-17T17:09:06"/>
    <d v="2014-10-17T17:16:27"/>
    <d v="2014-10-17T17:34:06"/>
    <n v="1.8340092596190516E-2"/>
    <n v="2.0219109898838572E-2"/>
    <d v="1899-12-30T00:08:46"/>
  </r>
  <r>
    <n v="1456014"/>
    <n v="123504"/>
    <n v="162381"/>
    <s v="van"/>
    <s v="sweetgreen"/>
    <x v="20"/>
    <s v="Organic Butternut Squash (Small)"/>
    <n v="1"/>
    <s v="Soup"/>
    <d v="1899-12-30T00:22:45"/>
    <n v="40.745078589413303"/>
    <n v="-73.988821506500202"/>
    <n v="40.741739799999998"/>
    <n v="-73.996832800000007"/>
    <d v="2014-10-26T10:35:46"/>
    <d v="2014-10-26T10:57:49"/>
    <d v="2014-10-26T11:08:40"/>
    <d v="2014-10-26T11:18:46"/>
    <n v="2.9861215276469011E-2"/>
    <n v="8.6791899556599682E-3"/>
    <d v="1899-12-30T00:10:09"/>
  </r>
  <r>
    <n v="1399865"/>
    <n v="75587"/>
    <n v="132893"/>
    <s v="bicycle"/>
    <s v="Dinosaur Bar-B-Que"/>
    <x v="10"/>
    <s v="Jumbo BBQ Chicken WIngs"/>
    <n v="1"/>
    <s v="Small &amp; Shared Plates"/>
    <d v="1899-12-30T00:08:25"/>
    <n v="40.6776831175114"/>
    <n v="-73.983998673728195"/>
    <n v="40.719319900000002"/>
    <n v="-74.002844300000007"/>
    <d v="2014-10-19T16:38:18"/>
    <d v="2014-10-19T17:26:31"/>
    <d v="2014-10-19T17:36:50"/>
    <d v="2014-10-19T18:09:02"/>
    <n v="6.3011793979967479E-2"/>
    <n v="4.5703164940515816E-2"/>
    <d v="1899-12-30T00:50:08"/>
  </r>
  <r>
    <n v="1336187"/>
    <n v="297130"/>
    <n v="157975"/>
    <s v="bicycle"/>
    <s v="Blue Ribbon Sushi"/>
    <x v="4"/>
    <s v="Hamachi"/>
    <n v="1"/>
    <s v="Taiheiyo (Pacific Ocean)"/>
    <d v="1899-12-30T00:04:27"/>
    <n v="40.7261096570601"/>
    <n v="-74.002491863200504"/>
    <n v="40.735796999999998"/>
    <n v="-74.000366"/>
    <d v="2014-10-11T00:40:43"/>
    <d v="2014-10-11T00:48:58"/>
    <d v="2014-10-11T01:09:32"/>
    <d v="2014-10-11T01:17:01"/>
    <n v="2.5200312506058253E-2"/>
    <n v="9.9178580138281468E-3"/>
    <d v="1899-12-30T00:24:22"/>
  </r>
  <r>
    <n v="1324919"/>
    <n v="140375"/>
    <n v="136851"/>
    <s v="bicycle"/>
    <s v="Two Boots"/>
    <x v="8"/>
    <m/>
    <m/>
    <m/>
    <d v="1899-12-30T00:06:08"/>
    <n v="40.794225255281702"/>
    <n v="-73.9720150255867"/>
    <n v="40.781615600000002"/>
    <n v="-73.980294499999999"/>
    <d v="2014-10-09T18:29:23"/>
    <d v="2014-10-09T18:35:07"/>
    <d v="2014-10-09T18:49:56"/>
    <d v="2014-10-09T19:02:16"/>
    <n v="2.2834965282527264E-2"/>
    <n v="1.5084863369742433E-2"/>
    <d v="1899-12-30T00:14:25"/>
  </r>
  <r>
    <n v="1344482"/>
    <n v="99141"/>
    <n v="161082"/>
    <s v="bicycle"/>
    <s v="Whole Foods Market"/>
    <x v="17"/>
    <s v="Br Crabmeat California Roll"/>
    <n v="1"/>
    <s v="Sushi"/>
    <m/>
    <n v="40.675316600000002"/>
    <n v="-73.988532599999999"/>
    <n v="40.686596000000002"/>
    <n v="-73.9722139"/>
    <d v="2014-10-12T09:29:30"/>
    <d v="2014-10-12T09:47:01"/>
    <d v="2014-10-12T10:56:21"/>
    <d v="2014-10-12T11:09:31"/>
    <n v="6.9454675925953779E-2"/>
    <n v="1.9837460372990414E-2"/>
    <d v="1899-12-30T01:26:51"/>
  </r>
  <r>
    <n v="1423670"/>
    <n v="370096"/>
    <n v="100390"/>
    <s v="bicycle"/>
    <s v="Melt Shop"/>
    <x v="0"/>
    <s v="Wisco"/>
    <n v="1"/>
    <s v="Sandwiches"/>
    <m/>
    <n v="40.744607141003797"/>
    <n v="-73.990741968154893"/>
    <n v="40.7547177"/>
    <n v="-73.993898200000004"/>
    <d v="2014-10-22T19:43:29"/>
    <d v="2014-10-22T20:01:05"/>
    <d v="2014-10-22T20:22:27"/>
    <d v="2014-10-22T20:25:38"/>
    <n v="2.9268831014633179E-2"/>
    <n v="1.0591751633974264E-2"/>
    <d v="1899-12-30T00:38:58"/>
  </r>
  <r>
    <n v="1344645"/>
    <n v="148345"/>
    <n v="138061"/>
    <s v="car"/>
    <s v="Ess-a-Bagel"/>
    <x v="7"/>
    <s v="Whitefish Salad"/>
    <n v="1"/>
    <s v="Salads"/>
    <m/>
    <n v="40.756256485287402"/>
    <n v="-73.970465361412593"/>
    <n v="40.762681899999997"/>
    <n v="-73.991342200000005"/>
    <d v="2014-10-12T10:29:15"/>
    <d v="2014-10-12T10:33:31"/>
    <d v="2014-10-12T11:37:48"/>
    <d v="2014-10-12T12:03:19"/>
    <n v="6.531710648414446E-2"/>
    <n v="2.1843267695875999E-2"/>
    <d v="1899-12-30T01:08:33"/>
  </r>
  <r>
    <n v="1285121"/>
    <n v="314300"/>
    <n v="22502"/>
    <s v="bicycle"/>
    <s v="sweetgreen"/>
    <x v="20"/>
    <s v="Guacamole Greens"/>
    <n v="1"/>
    <s v="Signatures"/>
    <d v="1899-12-30T00:03:04"/>
    <n v="40.721323186970601"/>
    <n v="-74.009732007980304"/>
    <n v="40.726616"/>
    <n v="-73.992878000000005"/>
    <d v="2014-10-03T12:29:00"/>
    <d v="2014-10-03T12:44:30"/>
    <d v="2014-10-03T12:55:42"/>
    <d v="2014-10-03T13:06:58"/>
    <n v="2.6360578704043292E-2"/>
    <n v="1.7665544281571847E-2"/>
    <d v="1899-12-30T00:23:39"/>
  </r>
  <r>
    <n v="1352017"/>
    <n v="275689"/>
    <n v="32580"/>
    <s v="bicycle"/>
    <s v="Cafe Habana"/>
    <x v="9"/>
    <s v="Eggs with Chorizo"/>
    <n v="1"/>
    <s v="Entrees"/>
    <d v="1899-12-30T00:02:49"/>
    <n v="40.7228416988277"/>
    <n v="-73.994116468965402"/>
    <n v="40.7202117"/>
    <n v="-74.002130800000003"/>
    <d v="2014-10-12T22:27:15"/>
    <d v="2014-10-12T22:26:04"/>
    <d v="2014-10-12T22:40:54"/>
    <d v="2014-10-12T22:46:42"/>
    <n v="1.3507835647033062E-2"/>
    <n v="8.4348322903235566E-3"/>
    <d v="1899-12-30T00:10:49"/>
  </r>
  <r>
    <n v="1392533"/>
    <n v="350410"/>
    <n v="161485"/>
    <s v="bicycle"/>
    <s v="Burger Joint"/>
    <x v="2"/>
    <s v="French Fries"/>
    <n v="1"/>
    <s v="Menu"/>
    <d v="1899-12-30T00:05:40"/>
    <n v="40.764075830277001"/>
    <n v="-73.978632525152193"/>
    <n v="40.759261464765203"/>
    <n v="-73.970088968937304"/>
    <d v="2014-10-18T20:41:26"/>
    <d v="2014-10-18T21:09:53"/>
    <d v="2014-10-18T21:23:13"/>
    <d v="2014-10-18T21:31:32"/>
    <n v="3.4791435180522967E-2"/>
    <n v="9.8066542754477286E-3"/>
    <d v="1899-12-30T00:36:07"/>
  </r>
  <r>
    <n v="1460770"/>
    <n v="293803"/>
    <n v="103001"/>
    <s v="bicycle"/>
    <s v="Duane Reade"/>
    <x v="15"/>
    <m/>
    <m/>
    <m/>
    <m/>
    <n v="40.722173686406997"/>
    <n v="-73.983577804919705"/>
    <n v="40.721322000000001"/>
    <n v="-73.984461899999999"/>
    <d v="2014-10-26T17:33:02"/>
    <m/>
    <m/>
    <d v="2014-10-26T17:52:57"/>
    <n v="1.383435184834525E-2"/>
    <n v="1.2275967769847865E-3"/>
    <n v="-41938.731271342593"/>
  </r>
  <r>
    <n v="1339690"/>
    <n v="84087"/>
    <n v="91932"/>
    <s v="bicycle"/>
    <s v="The Meatball Shop"/>
    <x v="16"/>
    <s v="Chicken"/>
    <n v="1"/>
    <s v="Naked Balls"/>
    <d v="1899-12-30T00:07:17"/>
    <n v="40.745963108098799"/>
    <n v="-74.001697291846"/>
    <n v="40.746516"/>
    <n v="-73.987213999999994"/>
    <d v="2014-10-11T16:58:46"/>
    <d v="2014-10-11T17:08:35"/>
    <d v="2014-10-11T17:28:25"/>
    <d v="2014-10-11T17:43:55"/>
    <n v="3.135130787268281E-2"/>
    <n v="1.4493841179997092E-2"/>
    <d v="1899-12-30T00:22:22"/>
  </r>
  <r>
    <n v="1274321"/>
    <n v="92726"/>
    <n v="100390"/>
    <s v="bicycle"/>
    <s v="Hatsuhana"/>
    <x v="6"/>
    <s v="Cucumber"/>
    <n v="1"/>
    <s v="Rolls / Handrolls"/>
    <d v="1899-12-30T00:04:14"/>
    <n v="40.756953066484797"/>
    <n v="-73.977232136600094"/>
    <n v="40.777341"/>
    <n v="-73.943522000000002"/>
    <d v="2014-10-01T17:45:18"/>
    <d v="2014-10-01T18:01:12"/>
    <d v="2014-10-01T18:20:33"/>
    <d v="2014-10-01T18:41:34"/>
    <n v="3.9068923608283512E-2"/>
    <n v="3.9395953378706203E-2"/>
    <d v="1899-12-30T00:31:00"/>
  </r>
  <r>
    <n v="1356686"/>
    <n v="217460"/>
    <n v="65038"/>
    <s v="car"/>
    <s v="Westville Chelsea"/>
    <x v="0"/>
    <m/>
    <m/>
    <m/>
    <d v="1899-12-30T00:10:27"/>
    <n v="40.742040000000003"/>
    <n v="-73.999989999999997"/>
    <n v="40.739448899999999"/>
    <n v="-73.987205900000006"/>
    <d v="2014-10-13T19:09:08"/>
    <d v="2014-10-13T19:44:59"/>
    <d v="2014-10-13T19:51:44"/>
    <d v="2014-10-13T20:01:18"/>
    <n v="3.6228888886398636E-2"/>
    <n v="1.3044041245709619E-2"/>
    <d v="1899-12-30T00:32:08"/>
  </r>
  <r>
    <n v="1274691"/>
    <n v="286386"/>
    <n v="144719"/>
    <s v="bicycle"/>
    <s v="5 Napkin Burger"/>
    <x v="2"/>
    <s v="Cheddar Tots"/>
    <n v="1"/>
    <s v="Sides"/>
    <d v="1899-12-30T00:05:14"/>
    <n v="40.7332304028387"/>
    <n v="-73.987593054771395"/>
    <n v="40.742283999999998"/>
    <n v="-73.978379000000004"/>
    <d v="2014-10-01T18:54:21"/>
    <d v="2014-10-01T19:27:31"/>
    <d v="2014-10-01T19:37:21"/>
    <d v="2014-10-01T19:44:54"/>
    <n v="3.5109363423543982E-2"/>
    <n v="1.2917678850678092E-2"/>
    <d v="1899-12-30T00:37:46"/>
  </r>
  <r>
    <n v="1294224"/>
    <n v="214028"/>
    <n v="151356"/>
    <s v="bicycle"/>
    <s v="Boqueria"/>
    <x v="45"/>
    <s v="Txipirones"/>
    <n v="1"/>
    <s v="Tapas"/>
    <d v="1899-12-30T00:08:29"/>
    <n v="40.7401198487984"/>
    <n v="-73.993846744534494"/>
    <n v="40.749529899999999"/>
    <n v="-74.003837799999999"/>
    <d v="2014-10-04T16:40:38"/>
    <d v="2014-10-04T17:02:29"/>
    <d v="2014-10-04T17:29:22"/>
    <d v="2014-10-04T17:51:59"/>
    <n v="4.9549421295523643E-2"/>
    <n v="1.3724804294834558E-2"/>
    <d v="1899-12-30T00:40:16"/>
  </r>
  <r>
    <n v="1325174"/>
    <n v="66289"/>
    <n v="72941"/>
    <s v="bicycle"/>
    <s v="Philippe Chow"/>
    <x v="30"/>
    <m/>
    <m/>
    <m/>
    <d v="1899-12-30T00:04:32"/>
    <n v="40.764084531354698"/>
    <n v="-73.970499798529701"/>
    <n v="40.779392999999999"/>
    <n v="-73.957082999999997"/>
    <d v="2014-10-09T19:09:14"/>
    <m/>
    <m/>
    <d v="2014-10-09T19:55:37"/>
    <n v="3.2211851852480322E-2"/>
    <n v="2.0355827053962747E-2"/>
    <n v="-41921.80122040509"/>
  </r>
  <r>
    <n v="1392614"/>
    <n v="145952"/>
    <n v="58695"/>
    <s v="bicycle"/>
    <s v="Blue Ribbon Sushi"/>
    <x v="4"/>
    <s v="Ebi Tempura"/>
    <n v="1"/>
    <s v="Maki (Special Rolls)"/>
    <d v="1899-12-30T00:05:46"/>
    <n v="40.7261096570601"/>
    <n v="-74.002491863200504"/>
    <n v="40.733192899999999"/>
    <n v="-73.995967199999996"/>
    <d v="2014-10-18T20:47:33"/>
    <d v="2014-10-18T20:47:00"/>
    <d v="2014-10-18T21:12:02"/>
    <d v="2014-10-18T21:19:57"/>
    <n v="2.2501481478684582E-2"/>
    <n v="9.630345810286314E-3"/>
    <d v="1899-12-30T00:18:44"/>
  </r>
  <r>
    <n v="1345221"/>
    <n v="304712"/>
    <n v="59184"/>
    <s v="car"/>
    <s v="Sarabeth's West"/>
    <x v="0"/>
    <m/>
    <m/>
    <m/>
    <m/>
    <n v="40.783987343526803"/>
    <n v="-73.977846242671404"/>
    <n v="40.756804243347503"/>
    <n v="-73.961054351266995"/>
    <d v="2014-10-12T12:29:23"/>
    <d v="2014-10-12T12:45:16"/>
    <d v="2014-10-12T12:55:06"/>
    <d v="2014-10-12T13:13:34"/>
    <n v="3.0680173607834149E-2"/>
    <n v="3.1951346642909398E-2"/>
    <d v="1899-12-30T00:25:43"/>
  </r>
  <r>
    <n v="1357047"/>
    <n v="156349"/>
    <n v="93783"/>
    <s v="bicycle"/>
    <s v="Mighty Quinn's BBQ"/>
    <x v="10"/>
    <s v="Housemade Iced Tea"/>
    <n v="1"/>
    <s v="Beverages"/>
    <m/>
    <n v="40.727518945156902"/>
    <n v="-73.988671302795396"/>
    <n v="40.720341400000002"/>
    <n v="-74.002980699999995"/>
    <d v="2014-10-13T19:45:53"/>
    <d v="2014-10-13T20:01:03"/>
    <d v="2014-10-13T20:30:22"/>
    <d v="2014-10-13T20:39:33"/>
    <n v="3.7268217594828457E-2"/>
    <n v="1.600862276519488E-2"/>
    <d v="1899-12-30T00:44:29"/>
  </r>
  <r>
    <n v="1311341"/>
    <n v="97806"/>
    <n v="132738"/>
    <s v="bicycle"/>
    <s v="Shake Shack"/>
    <x v="2"/>
    <s v="Fries"/>
    <n v="1"/>
    <s v="Fries"/>
    <m/>
    <n v="40.758456774983799"/>
    <n v="-73.989140466129399"/>
    <n v="40.764786999999998"/>
    <n v="-73.982596000000001"/>
    <d v="2014-10-06T22:31:09"/>
    <d v="2014-10-06T22:38:02"/>
    <d v="2014-10-06T23:04:23"/>
    <d v="2014-10-06T23:14:03"/>
    <n v="2.9789016203721985E-2"/>
    <n v="9.105041772257726E-3"/>
    <d v="1899-12-30T00:33:14"/>
  </r>
  <r>
    <n v="1307416"/>
    <n v="356678"/>
    <n v="145255"/>
    <s v="bicycle"/>
    <s v="Num Pang Sandwich Shop"/>
    <x v="31"/>
    <s v="Hoisin Meatballs"/>
    <n v="1"/>
    <s v="Classic Sandwiches"/>
    <m/>
    <n v="40.7431927757236"/>
    <n v="-73.988993167877197"/>
    <n v="40.736902000000001"/>
    <n v="-73.989191000000005"/>
    <d v="2014-10-06T11:41:32"/>
    <d v="2014-10-06T11:43:15"/>
    <d v="2014-10-06T11:57:07"/>
    <d v="2014-10-06T12:03:32"/>
    <n v="1.5285439818399027E-2"/>
    <n v="6.2938856641535637E-3"/>
    <d v="1899-12-30T00:15:35"/>
  </r>
  <r>
    <n v="1436838"/>
    <n v="140479"/>
    <n v="9549"/>
    <s v="bicycle"/>
    <s v="One Lucky Duck - Juice &amp; Takeaway"/>
    <x v="26"/>
    <s v="Ice Cream"/>
    <n v="1"/>
    <s v="Ice Cream"/>
    <d v="1899-12-30T00:06:00"/>
    <n v="40.735725000000002"/>
    <n v="-73.987126466589601"/>
    <n v="40.728122800000001"/>
    <n v="-73.999708999999996"/>
    <d v="2014-10-24T14:13:58"/>
    <d v="2014-10-24T14:22:39"/>
    <d v="2014-10-24T14:30:29"/>
    <d v="2014-10-24T14:43:07"/>
    <n v="2.0247291664418299E-2"/>
    <n v="1.4700802422443527E-2"/>
    <d v="1899-12-30T00:10:32"/>
  </r>
  <r>
    <n v="1460082"/>
    <n v="141912"/>
    <n v="158266"/>
    <s v="scooter"/>
    <s v="Serafina Fabulous Pizza"/>
    <x v="16"/>
    <s v="Carpaccio Malatesta"/>
    <n v="1"/>
    <s v="Antipasti"/>
    <d v="1899-12-30T00:03:45"/>
    <n v="40.776083193932998"/>
    <n v="-73.962171576462296"/>
    <n v="40.765496400000004"/>
    <n v="-73.963144200000002"/>
    <d v="2014-10-26T16:37:35"/>
    <d v="2014-10-26T16:54:56"/>
    <d v="2014-10-26T17:01:46"/>
    <d v="2014-10-26T17:10:54"/>
    <n v="2.3135486109822523E-2"/>
    <n v="1.0631378195030881E-2"/>
    <d v="1899-12-30T00:20:26"/>
  </r>
  <r>
    <n v="1332705"/>
    <n v="342855"/>
    <n v="62078"/>
    <s v="bicycle"/>
    <s v="Momofuku Milk Bar"/>
    <x v="11"/>
    <s v="3 Cookies"/>
    <n v="1"/>
    <s v="Cookies"/>
    <m/>
    <n v="40.731795470614898"/>
    <n v="-73.985672593116803"/>
    <n v="40.720244000000001"/>
    <n v="-73.978842999999998"/>
    <d v="2014-10-10T19:01:08"/>
    <d v="2014-10-10T19:17:06"/>
    <d v="2014-10-10T19:27:26"/>
    <d v="2014-10-10T19:35:44"/>
    <n v="2.4025949074712116E-2"/>
    <n v="1.3419382083685712E-2"/>
    <d v="1899-12-30T00:26:18"/>
  </r>
  <r>
    <n v="1340853"/>
    <n v="87357"/>
    <n v="133004"/>
    <s v="bicycle"/>
    <s v="Shake Shack"/>
    <x v="2"/>
    <s v="Fountain Soda"/>
    <n v="1"/>
    <s v="Drinks"/>
    <m/>
    <n v="40.692146411775603"/>
    <n v="-73.988865382600395"/>
    <n v="40.685848999999997"/>
    <n v="-73.987671000000006"/>
    <d v="2014-10-11T19:30:26"/>
    <d v="2014-10-11T20:17:37"/>
    <d v="2014-10-11T20:37:58"/>
    <d v="2014-10-11T20:45:56"/>
    <n v="5.2437256941630039E-2"/>
    <n v="6.4096758785173596E-3"/>
    <d v="1899-12-30T01:07:32"/>
  </r>
  <r>
    <n v="1272451"/>
    <n v="103329"/>
    <n v="30743"/>
    <s v="bicycle"/>
    <s v="Liquiteria"/>
    <x v="3"/>
    <m/>
    <m/>
    <m/>
    <m/>
    <n v="40.740760999999999"/>
    <n v="-74.001793000000006"/>
    <n v="40.749403000000001"/>
    <n v="-73.994049000000004"/>
    <d v="2014-10-01T10:59:11"/>
    <d v="2014-10-01T11:04:34"/>
    <d v="2014-10-01T11:11:24"/>
    <d v="2014-10-01T11:20:25"/>
    <n v="1.4746875000128057E-2"/>
    <n v="1.1604038090254133E-2"/>
    <d v="1899-12-30T00:12:13"/>
  </r>
  <r>
    <n v="1319337"/>
    <n v="322787"/>
    <n v="139995"/>
    <s v="bicycle"/>
    <s v="Parm"/>
    <x v="16"/>
    <s v="Chicken Parm"/>
    <n v="3"/>
    <s v="Platters"/>
    <d v="1899-12-30T00:04:52"/>
    <n v="40.723019825000002"/>
    <n v="-73.995853999999994"/>
    <n v="40.7638848"/>
    <n v="-73.970783400000002"/>
    <d v="2014-10-08T17:45:42"/>
    <d v="2014-10-08T17:46:16"/>
    <d v="2014-10-08T18:07:05"/>
    <d v="2014-10-08T18:34:52"/>
    <n v="3.4145416670071427E-2"/>
    <n v="4.7942477680133315E-2"/>
    <d v="1899-12-30T00:16:31"/>
  </r>
  <r>
    <n v="1397250"/>
    <n v="47440"/>
    <n v="108444"/>
    <s v="bicycle"/>
    <s v="Bareburger"/>
    <x v="2"/>
    <s v="Barest Burger"/>
    <n v="1"/>
    <s v="Bareburgers"/>
    <d v="1899-12-30T00:06:54"/>
    <n v="40.728478263619799"/>
    <n v="-73.998391837447898"/>
    <n v="40.715170399999998"/>
    <n v="-74.011600900000005"/>
    <d v="2014-10-19T12:44:47"/>
    <d v="2014-10-19T12:47:15"/>
    <d v="2014-10-19T12:58:35"/>
    <d v="2014-10-19T13:16:03"/>
    <n v="2.1720428245316725E-2"/>
    <n v="1.8750428465203119E-2"/>
    <d v="1899-12-30T00:06:54"/>
  </r>
  <r>
    <n v="1469319"/>
    <n v="152675"/>
    <n v="165169"/>
    <s v="walker"/>
    <s v="Parm"/>
    <x v="16"/>
    <s v="Chicken Parm"/>
    <n v="1"/>
    <s v="Platters"/>
    <d v="1899-12-30T00:03:22"/>
    <n v="40.723019825000002"/>
    <n v="-73.995853999999994"/>
    <n v="40.737861904766298"/>
    <n v="-73.990798950195298"/>
    <d v="2014-10-27T17:41:35"/>
    <d v="2014-10-27T17:39:25"/>
    <d v="2014-10-27T17:59:15"/>
    <d v="2014-10-27T18:19:47"/>
    <n v="2.6524189815972932E-2"/>
    <n v="1.5679313132821348E-2"/>
    <d v="1899-12-30T00:14:17"/>
  </r>
  <r>
    <n v="1278582"/>
    <n v="106746"/>
    <n v="90681"/>
    <s v="bicycle"/>
    <s v="Magnolia Bakery"/>
    <x v="11"/>
    <s v="Magnolia's Famous Banana Pudding"/>
    <n v="2"/>
    <s v="Pudding"/>
    <m/>
    <n v="40.759284189984498"/>
    <n v="-73.980543736106895"/>
    <n v="40.766353199999998"/>
    <n v="-73.982426799999999"/>
    <d v="2014-10-02T12:29:52"/>
    <d v="2014-10-02T12:30:52"/>
    <d v="2014-10-02T12:46:12"/>
    <d v="2014-10-02T12:55:18"/>
    <n v="1.7668807871814352E-2"/>
    <n v="7.3155199558703095E-3"/>
    <d v="1899-12-30T00:16:20"/>
  </r>
  <r>
    <n v="1305097"/>
    <n v="233922"/>
    <n v="140410"/>
    <s v="walker"/>
    <s v="Pinkberry"/>
    <x v="43"/>
    <s v="Original"/>
    <n v="1"/>
    <s v="Frozen Yogurt with Toppings"/>
    <m/>
    <n v="40.729075924929496"/>
    <n v="-73.988682031631498"/>
    <n v="40.728518064171801"/>
    <n v="-73.989262059399806"/>
    <d v="2014-10-05T21:32:16"/>
    <m/>
    <m/>
    <d v="2014-10-05T21:50:46"/>
    <n v="1.2848206024500541E-2"/>
    <n v="8.0476135405741639E-4"/>
    <n v="-41917.897412002312"/>
  </r>
  <r>
    <n v="1301702"/>
    <n v="125832"/>
    <n v="60761"/>
    <s v="bicycle"/>
    <s v="Chipotle Mexican Grill $1.99 Delivery"/>
    <x v="9"/>
    <m/>
    <m/>
    <m/>
    <m/>
    <n v="40.778851606668098"/>
    <n v="-73.981225490570097"/>
    <n v="40.796978799999998"/>
    <n v="-73.970909199999994"/>
    <d v="2014-10-05T16:26:18"/>
    <m/>
    <m/>
    <d v="2014-10-05T17:03:25"/>
    <n v="2.5778356481168885E-2"/>
    <n v="2.0857156786553005E-2"/>
    <n v="-41917.684925266207"/>
  </r>
  <r>
    <n v="1311386"/>
    <n v="27365"/>
    <n v="147300"/>
    <s v="bicycle"/>
    <s v="Pinkberry"/>
    <x v="43"/>
    <m/>
    <m/>
    <m/>
    <m/>
    <n v="40.775133509056303"/>
    <n v="-73.953779854607603"/>
    <n v="40.773949000000002"/>
    <n v="-73.955416"/>
    <d v="2014-10-06T22:39:17"/>
    <d v="2014-10-06T23:00:25"/>
    <d v="2014-10-06T23:10:39"/>
    <d v="2014-10-06T23:21:44"/>
    <n v="2.9488298612704966E-2"/>
    <n v="2.0199092676453927E-3"/>
    <d v="1899-12-30T00:31:23"/>
  </r>
  <r>
    <n v="1327679"/>
    <n v="284256"/>
    <n v="138057"/>
    <s v="car"/>
    <s v="L'Express"/>
    <x v="29"/>
    <s v="Grilled Asparagus"/>
    <n v="1"/>
    <s v="Sides"/>
    <m/>
    <n v="40.7382631261951"/>
    <n v="-73.987838104088993"/>
    <n v="40.738549900000002"/>
    <n v="-73.994985"/>
    <d v="2014-10-10T00:01:01"/>
    <m/>
    <m/>
    <d v="2014-10-10T00:51:27"/>
    <n v="3.5033854168432299E-2"/>
    <n v="7.152647088871188E-3"/>
    <n v="-41922.000700254626"/>
  </r>
  <r>
    <n v="1326437"/>
    <n v="370337"/>
    <n v="45026"/>
    <s v="bicycle"/>
    <s v="Blue Ribbon Fried Chicken"/>
    <x v="0"/>
    <s v="Tender Supreme"/>
    <n v="1"/>
    <s v="Combos"/>
    <m/>
    <n v="40.724339999999998"/>
    <n v="-73.990960000000001"/>
    <n v="40.730156200000003"/>
    <n v="-73.989015499999994"/>
    <d v="2014-10-09T21:27:02"/>
    <d v="2014-10-09T21:26:39"/>
    <d v="2014-10-09T21:48:28"/>
    <d v="2014-10-09T21:58:40"/>
    <n v="2.1966319443890825E-2"/>
    <n v="6.1326391292893384E-3"/>
    <d v="1899-12-30T00:21:26"/>
  </r>
  <r>
    <n v="1318380"/>
    <n v="334596"/>
    <n v="102647"/>
    <s v="bicycle"/>
    <s v="Chipotle Mexican Grill $1.99 Delivery"/>
    <x v="9"/>
    <s v="Soda"/>
    <n v="1"/>
    <s v="Drinks"/>
    <m/>
    <n v="40.725928672086098"/>
    <n v="-73.996394764442996"/>
    <n v="40.718088999999999"/>
    <n v="-73.994620999999995"/>
    <d v="2014-10-08T14:22:23"/>
    <d v="2014-10-08T14:26:16"/>
    <d v="2014-10-08T14:45:07"/>
    <d v="2014-10-08T14:52:38"/>
    <n v="2.1000717591959983E-2"/>
    <n v="8.0378292291402656E-3"/>
    <d v="1899-12-30T00:22:44"/>
  </r>
  <r>
    <n v="1387493"/>
    <n v="131132"/>
    <n v="59348"/>
    <s v="walker"/>
    <s v="McDonald's"/>
    <x v="13"/>
    <m/>
    <m/>
    <m/>
    <m/>
    <n v="40.7544542760469"/>
    <n v="-73.999275592995602"/>
    <n v="40.7611548"/>
    <n v="-73.997834499999996"/>
    <d v="2014-10-18T11:01:12"/>
    <d v="2014-10-18T11:06:50"/>
    <d v="2014-10-18T11:18:10"/>
    <d v="2014-10-18T11:31:23"/>
    <n v="2.0961006943252869E-2"/>
    <n v="6.8537413336111465E-3"/>
    <d v="1899-12-30T00:16:58"/>
  </r>
  <r>
    <n v="1278248"/>
    <n v="49010"/>
    <n v="136434"/>
    <s v="bicycle"/>
    <s v="Shake Shack"/>
    <x v="2"/>
    <s v="Shackburger"/>
    <n v="1"/>
    <s v="Burgers"/>
    <m/>
    <n v="40.740884357811296"/>
    <n v="-73.988198676721197"/>
    <n v="40.752035399999997"/>
    <n v="-74.005286499999997"/>
    <d v="2014-10-02T11:35:54"/>
    <d v="2014-10-02T11:33:20"/>
    <d v="2014-10-02T11:53:40"/>
    <d v="2014-10-02T12:06:13"/>
    <n v="2.1045555557066109E-2"/>
    <n v="2.0404397719650344E-2"/>
    <d v="1899-12-30T00:17:46"/>
  </r>
  <r>
    <n v="1424740"/>
    <n v="93176"/>
    <n v="139613"/>
    <s v="car"/>
    <s v="Ruby's - duplicate"/>
    <x v="8"/>
    <m/>
    <m/>
    <m/>
    <d v="1899-12-30T00:08:05"/>
    <n v="40.722185000000003"/>
    <n v="-73.996205000000003"/>
    <n v="40.724589000000002"/>
    <n v="-73.982436000000007"/>
    <d v="2014-10-22T21:11:35"/>
    <m/>
    <m/>
    <d v="2014-10-22T22:01:15"/>
    <n v="3.4496192129154224E-2"/>
    <n v="1.3977287898583646E-2"/>
    <n v="-41934.88865789352"/>
  </r>
  <r>
    <n v="1334032"/>
    <n v="81110"/>
    <n v="79847"/>
    <s v="bicycle"/>
    <s v="Hill Country Fried Chicken"/>
    <x v="25"/>
    <s v="Thigh"/>
    <n v="1"/>
    <s v="Fried Chicken"/>
    <m/>
    <n v="40.7430754234856"/>
    <n v="-73.989146591960605"/>
    <n v="40.742733100000002"/>
    <n v="-73.980743099999998"/>
    <d v="2014-10-10T21:03:54"/>
    <d v="2014-10-10T21:16:12"/>
    <d v="2014-10-10T21:46:13"/>
    <d v="2014-10-10T21:52:00"/>
    <n v="3.3392662036931142E-2"/>
    <n v="8.4104614915458432E-3"/>
    <d v="1899-12-30T00:42:19"/>
  </r>
  <r>
    <n v="1334028"/>
    <n v="305918"/>
    <n v="91735"/>
    <s v="bicycle"/>
    <s v="Momofuku Milk Bar"/>
    <x v="11"/>
    <s v="Crack Pie Slice"/>
    <n v="1"/>
    <s v="Pie by the Slice"/>
    <m/>
    <n v="40.731795470614898"/>
    <n v="-73.985672593116803"/>
    <n v="40.729982377149199"/>
    <n v="-73.981117527777897"/>
    <d v="2014-10-10T21:02:22"/>
    <d v="2014-10-10T21:07:42"/>
    <d v="2014-10-10T21:40:01"/>
    <d v="2014-10-10T21:47:00"/>
    <n v="3.0987986108812038E-2"/>
    <n v="4.9026450164235081E-3"/>
    <d v="1899-12-30T00:37:39"/>
  </r>
  <r>
    <n v="1399523"/>
    <n v="9666"/>
    <n v="18860"/>
    <s v="bicycle"/>
    <s v="Bouchon Bakery"/>
    <x v="8"/>
    <m/>
    <m/>
    <m/>
    <m/>
    <n v="40.768133182224297"/>
    <n v="-73.981886667356505"/>
    <n v="40.7672065"/>
    <n v="-73.984197399999999"/>
    <d v="2014-10-19T16:07:07"/>
    <d v="2014-10-19T16:04:31"/>
    <d v="2014-10-19T16:22:51"/>
    <d v="2014-10-19T16:27:06"/>
    <n v="1.3875127318897285E-2"/>
    <n v="2.4896235246589411E-3"/>
    <d v="1899-12-30T00:15:44"/>
  </r>
  <r>
    <n v="1299175"/>
    <n v="52061"/>
    <n v="156508"/>
    <s v="bicycle"/>
    <s v="Kmart"/>
    <x v="52"/>
    <m/>
    <m/>
    <m/>
    <m/>
    <n v="40.730927999999999"/>
    <n v="-73.991353000000004"/>
    <n v="40.734006000000001"/>
    <n v="-74.004187999999999"/>
    <d v="2014-10-05T11:18:09"/>
    <d v="2014-10-05T11:44:07"/>
    <d v="2014-10-05T12:02:25"/>
    <d v="2014-10-05T12:10:28"/>
    <n v="3.6331701390736271E-2"/>
    <n v="1.3198913174951086E-2"/>
    <d v="1899-12-30T00:44:16"/>
  </r>
  <r>
    <n v="1303909"/>
    <n v="138057"/>
    <n v="59184"/>
    <s v="car"/>
    <s v="Momofuku Milk Bar"/>
    <x v="11"/>
    <s v="Franken Pie (10&quot;)"/>
    <n v="1"/>
    <s v="10&quot; Pies"/>
    <m/>
    <n v="40.714047313412998"/>
    <n v="-73.954921066761003"/>
    <n v="40.690517"/>
    <n v="-73.966780999999997"/>
    <d v="2014-10-05T20:04:21"/>
    <d v="2014-10-05T20:24:31"/>
    <d v="2014-10-05T20:41:52"/>
    <d v="2014-10-05T20:51:15"/>
    <n v="3.2576493060332723E-2"/>
    <n v="2.6350211872911374E-2"/>
    <d v="1899-12-30T00:37:31"/>
  </r>
  <r>
    <n v="1275035"/>
    <n v="93086"/>
    <n v="145751"/>
    <s v="scooter"/>
    <s v="Taco Bell"/>
    <x v="13"/>
    <m/>
    <m/>
    <m/>
    <m/>
    <n v="40.790299429837603"/>
    <n v="-73.945703482563403"/>
    <n v="40.800581100000002"/>
    <n v="-73.937741599999995"/>
    <d v="2014-10-01T19:36:51"/>
    <d v="2014-10-01T19:55:12"/>
    <d v="2014-10-01T20:03:32"/>
    <d v="2014-10-01T20:09:21"/>
    <n v="2.2563437494682148E-2"/>
    <n v="1.3004011507294943E-2"/>
    <d v="1899-12-30T00:26:41"/>
  </r>
  <r>
    <n v="1309274"/>
    <n v="316662"/>
    <n v="125504"/>
    <s v="bicycle"/>
    <s v="Yama 49"/>
    <x v="6"/>
    <m/>
    <m/>
    <m/>
    <d v="1899-12-30T00:05:07"/>
    <n v="40.7538247353244"/>
    <n v="-73.968524117504799"/>
    <n v="40.770404399999997"/>
    <n v="-73.956617600000001"/>
    <d v="2014-10-06T18:50:36"/>
    <d v="2014-10-06T19:06:17"/>
    <d v="2014-10-06T19:12:07"/>
    <d v="2014-10-06T19:25:36"/>
    <n v="2.4307303239766043E-2"/>
    <n v="2.0412017045046759E-2"/>
    <d v="1899-12-30T00:16:24"/>
  </r>
  <r>
    <n v="1423404"/>
    <n v="91947"/>
    <n v="156557"/>
    <s v="car"/>
    <s v="Momoya"/>
    <x v="6"/>
    <s v="Momoya Black Cod"/>
    <n v="1"/>
    <s v="Signature Roll"/>
    <d v="1899-12-30T00:06:14"/>
    <n v="40.784077256376399"/>
    <n v="-73.9776224098444"/>
    <n v="40.7666878"/>
    <n v="-73.968694299999996"/>
    <d v="2014-10-22T19:19:56"/>
    <d v="2014-10-22T19:21:58"/>
    <d v="2014-10-22T19:33:18"/>
    <d v="2014-10-22T19:54:21"/>
    <n v="2.389930555364117E-2"/>
    <n v="1.954748931347593E-2"/>
    <d v="1899-12-30T00:07:08"/>
  </r>
  <r>
    <n v="1396691"/>
    <n v="377260"/>
    <n v="158623"/>
    <s v="bicycle"/>
    <s v="Momofuku Milk Bar (archived)"/>
    <x v="11"/>
    <s v="Cereal Milk Soft Serve (1 Pint)"/>
    <n v="2"/>
    <s v="Soft Serve"/>
    <m/>
    <n v="40.7231283099199"/>
    <n v="-74.002060890197697"/>
    <n v="40.723676400000002"/>
    <n v="-74.010723499999997"/>
    <d v="2014-10-19T11:39:47"/>
    <d v="2014-10-19T11:46:49"/>
    <d v="2014-10-19T11:56:39"/>
    <d v="2014-10-19T12:04:58"/>
    <n v="1.7496967593615409E-2"/>
    <n v="8.679931527541946E-3"/>
    <d v="1899-12-30T00:16:53"/>
  </r>
  <r>
    <n v="1310598"/>
    <n v="63513"/>
    <n v="108004"/>
    <s v="bicycle"/>
    <s v="Old Homestead Steakhouse"/>
    <x v="42"/>
    <s v="Truffle Buttered Baked Potato"/>
    <n v="1"/>
    <s v="Side Offerings (dinner)"/>
    <d v="1899-12-30T00:04:36"/>
    <n v="40.741171775466"/>
    <n v="-74.004887919394903"/>
    <n v="40.760559899999997"/>
    <n v="-73.999052500000005"/>
    <d v="2014-10-06T21:23:11"/>
    <d v="2014-10-06T21:40:03"/>
    <d v="2014-10-06T21:50:23"/>
    <d v="2014-10-06T22:05:06"/>
    <n v="2.9108726856065914E-2"/>
    <n v="2.0247258887566018E-2"/>
    <d v="1899-12-30T00:22:36"/>
  </r>
  <r>
    <n v="1281771"/>
    <n v="357739"/>
    <n v="145751"/>
    <s v="scooter"/>
    <s v="Shake Shack"/>
    <x v="2"/>
    <s v="ShackBurger"/>
    <n v="1"/>
    <s v="Burgers"/>
    <m/>
    <n v="40.780825773220101"/>
    <n v="-73.976483345031696"/>
    <n v="40.774564163953698"/>
    <n v="-73.989306787926495"/>
    <d v="2014-10-02T20:09:01"/>
    <d v="2014-10-02T20:16:00"/>
    <d v="2014-10-02T20:35:50"/>
    <d v="2014-10-02T20:52:50"/>
    <n v="3.0424918979406357E-2"/>
    <n v="1.4270544428341778E-2"/>
    <d v="1899-12-30T00:26:49"/>
  </r>
  <r>
    <n v="1314413"/>
    <n v="60270"/>
    <n v="10940"/>
    <s v="bicycle"/>
    <s v="Market Table"/>
    <x v="0"/>
    <s v="Beet Salad"/>
    <n v="1"/>
    <s v="Dinner Appetizers"/>
    <m/>
    <n v="40.729966847517801"/>
    <n v="-74.003946804569296"/>
    <n v="40.748427"/>
    <n v="-73.995902999999998"/>
    <d v="2014-10-07T18:16:30"/>
    <m/>
    <m/>
    <d v="2014-10-07T18:56:43"/>
    <n v="2.79266319485032E-2"/>
    <n v="2.0136534498643714E-2"/>
    <n v="-41919.761460312497"/>
  </r>
  <r>
    <n v="1357067"/>
    <n v="179956"/>
    <n v="65038"/>
    <s v="car"/>
    <s v="Momofuku Milk Bar"/>
    <x v="11"/>
    <s v="Blueberry &amp; Cream Cookie"/>
    <n v="2"/>
    <s v="Cookies"/>
    <m/>
    <n v="40.731795470614898"/>
    <n v="-73.985672593116803"/>
    <n v="40.721233148102399"/>
    <n v="-73.992356687949894"/>
    <d v="2014-10-13T19:48:21"/>
    <d v="2014-10-13T20:08:24"/>
    <d v="2014-10-13T20:21:44"/>
    <d v="2014-10-13T20:36:25"/>
    <n v="3.3379085645719897E-2"/>
    <n v="1.2499591217147263E-2"/>
    <d v="1899-12-30T00:33:23"/>
  </r>
  <r>
    <n v="1291899"/>
    <n v="101017"/>
    <n v="31156"/>
    <s v="bicycle"/>
    <s v="Brooklyn Bagel &amp; Coffee Co."/>
    <x v="18"/>
    <m/>
    <m/>
    <m/>
    <m/>
    <n v="40.746279063314802"/>
    <n v="-73.997949958145199"/>
    <n v="40.724291000000001"/>
    <n v="-73.994611300000003"/>
    <d v="2014-10-04T09:36:28"/>
    <d v="2014-10-04T09:41:30"/>
    <d v="2014-10-04T09:58:50"/>
    <d v="2014-10-04T10:17:01"/>
    <n v="2.815723379899282E-2"/>
    <n v="2.2240089175769449E-2"/>
    <d v="1899-12-30T00:22:22"/>
  </r>
  <r>
    <n v="1431080"/>
    <n v="94934"/>
    <n v="160489"/>
    <s v="bicycle"/>
    <s v="Maison LadurÃ©e"/>
    <x v="11"/>
    <s v="Cafe"/>
    <n v="2"/>
    <s v="Macaroons (Individual)"/>
    <m/>
    <n v="40.770674225957698"/>
    <n v="-73.966114756096204"/>
    <n v="40.786639999999998"/>
    <n v="-73.955477000000002"/>
    <d v="2014-10-23T17:43:09"/>
    <d v="2014-10-23T17:58:27"/>
    <d v="2014-10-23T18:16:46"/>
    <d v="2014-10-23T18:30:36"/>
    <n v="3.2959745374682825E-2"/>
    <n v="1.9185093055079438E-2"/>
    <d v="1899-12-30T00:33:38"/>
  </r>
  <r>
    <n v="1311634"/>
    <n v="52031"/>
    <n v="123581"/>
    <s v="bicycle"/>
    <s v="Max Brenner"/>
    <x v="11"/>
    <s v="The Best BALT"/>
    <n v="1"/>
    <s v="For Your Hands"/>
    <m/>
    <n v="40.734410621402901"/>
    <n v="-73.990816622731302"/>
    <n v="40.739783699999997"/>
    <n v="-73.991966199999993"/>
    <d v="2014-10-06T23:23:43"/>
    <d v="2014-10-06T23:29:38"/>
    <d v="2014-10-06T23:41:10"/>
    <d v="2014-10-06T23:50:58"/>
    <n v="1.8926446755358484E-2"/>
    <n v="5.4946793816617176E-3"/>
    <d v="1899-12-30T00:17:27"/>
  </r>
  <r>
    <n v="1322744"/>
    <n v="33321"/>
    <n v="84386"/>
    <s v="bicycle"/>
    <s v="$10 Blue Ribbon Fried Chicken Sandwich"/>
    <x v="8"/>
    <s v="Tres Carnes Brisket Tacos"/>
    <n v="1"/>
    <s v="Today's Special"/>
    <m/>
    <n v="40.724339999999998"/>
    <n v="-73.990960000000001"/>
    <n v="40.7474475"/>
    <n v="-73.992830999999995"/>
    <d v="2014-10-09T11:32:25"/>
    <d v="2014-10-09T11:30:14"/>
    <d v="2014-10-09T11:33:04"/>
    <d v="2014-10-09T11:58:53"/>
    <n v="1.8376099535089452E-2"/>
    <n v="2.3183123112515774E-2"/>
    <d v="1899-12-30T00:00:39"/>
  </r>
  <r>
    <n v="1486159"/>
    <n v="69799"/>
    <n v="102837"/>
    <s v="car"/>
    <s v="Via Quadronno"/>
    <x v="8"/>
    <m/>
    <m/>
    <m/>
    <d v="1899-12-30T00:04:28"/>
    <n v="40.772558538276897"/>
    <n v="-73.965167711577905"/>
    <n v="40.7723990506368"/>
    <n v="-73.959217773989906"/>
    <d v="2014-10-30T13:09:02"/>
    <d v="2014-10-30T13:08:50"/>
    <d v="2014-10-30T13:28:59"/>
    <d v="2014-10-30T13:34:15"/>
    <n v="1.751216434786329E-2"/>
    <n v="5.9520747314220114E-3"/>
    <d v="1899-12-30T00:15:29"/>
  </r>
  <r>
    <n v="1325424"/>
    <n v="347263"/>
    <n v="137297"/>
    <s v="bicycle"/>
    <s v="Hangawi"/>
    <x v="14"/>
    <s v="Combination Rolls"/>
    <n v="1"/>
    <s v="Appetizers"/>
    <d v="1899-12-30T00:03:18"/>
    <n v="40.746962307594501"/>
    <n v="-73.984848061048297"/>
    <n v="40.7356342"/>
    <n v="-74.005076700000004"/>
    <d v="2014-10-09T19:40:07"/>
    <d v="2014-10-09T20:03:30"/>
    <d v="2014-10-09T20:09:56"/>
    <d v="2014-10-09T20:20:37"/>
    <n v="2.8126967590651475E-2"/>
    <n v="2.3184560714214781E-2"/>
    <d v="1899-12-30T00:26:31"/>
  </r>
  <r>
    <n v="1398695"/>
    <n v="62667"/>
    <n v="124030"/>
    <s v="bicycle"/>
    <s v="Smoke Scene"/>
    <x v="8"/>
    <m/>
    <m/>
    <m/>
    <m/>
    <n v="40.764904999999999"/>
    <n v="-73.987924000000007"/>
    <n v="40.775888199999997"/>
    <n v="-73.976470300000003"/>
    <d v="2014-10-19T14:55:20"/>
    <d v="2014-10-19T15:01:12"/>
    <d v="2014-10-19T15:09:31"/>
    <d v="2014-10-19T15:22:59"/>
    <n v="1.9196469904272817E-2"/>
    <n v="1.5868772035984923E-2"/>
    <d v="1899-12-30T00:14:10"/>
  </r>
  <r>
    <n v="1407979"/>
    <n v="184818"/>
    <n v="166770"/>
    <s v="bicycle"/>
    <s v="McDonald's"/>
    <x v="13"/>
    <m/>
    <m/>
    <m/>
    <m/>
    <n v="40.794267011081402"/>
    <n v="-73.972020765060506"/>
    <n v="40.791273564815903"/>
    <n v="-73.968561031868106"/>
    <d v="2014-10-20T13:05:28"/>
    <d v="2014-10-20T13:18:03"/>
    <d v="2014-10-20T13:26:50"/>
    <d v="2014-10-20T13:32:53"/>
    <n v="1.9036655095987953E-2"/>
    <n v="4.5749835307931737E-3"/>
    <d v="1899-12-30T00:21:22"/>
  </r>
  <r>
    <n v="1420250"/>
    <n v="107909"/>
    <n v="46602"/>
    <s v="bicycle"/>
    <s v="Cafeteria"/>
    <x v="0"/>
    <s v="Build Your Own Omelet"/>
    <n v="1"/>
    <s v="Breakfast"/>
    <d v="1899-12-30T00:02:44"/>
    <n v="40.740527708190001"/>
    <n v="-73.998082509869207"/>
    <n v="40.734219899999999"/>
    <n v="-73.990255399999995"/>
    <d v="2014-10-22T12:31:15"/>
    <d v="2014-10-22T12:49:01"/>
    <d v="2014-10-22T13:02:30"/>
    <d v="2014-10-22T13:13:06"/>
    <n v="2.9059050924843177E-2"/>
    <n v="1.005246701395021E-2"/>
    <d v="1899-12-30T00:28:31"/>
  </r>
  <r>
    <n v="1295572"/>
    <n v="180544"/>
    <n v="139558"/>
    <s v="bicycle"/>
    <s v="Ralph's Famous Italian Ices"/>
    <x v="43"/>
    <m/>
    <m/>
    <m/>
    <m/>
    <n v="40.740034730903297"/>
    <n v="-73.984127640724196"/>
    <n v="40.720374"/>
    <n v="-73.983143999999996"/>
    <d v="2014-10-04T19:56:09"/>
    <d v="2014-10-04T20:20:48"/>
    <d v="2014-10-04T20:33:07"/>
    <d v="2014-10-04T20:51:24"/>
    <n v="3.8366180553566664E-2"/>
    <n v="1.9685321656659913E-2"/>
    <d v="1899-12-30T00:36:58"/>
  </r>
  <r>
    <n v="1332394"/>
    <n v="320493"/>
    <n v="137743"/>
    <s v="bicycle"/>
    <s v="Vanessa's Dumplings"/>
    <x v="30"/>
    <s v="Basil &amp; Chicken Dumplings"/>
    <n v="1"/>
    <s v="Bolied"/>
    <m/>
    <n v="40.732935902065101"/>
    <n v="-73.986443521670196"/>
    <n v="40.745049600000002"/>
    <n v="-73.971801299999996"/>
    <d v="2014-10-10T18:29:00"/>
    <d v="2014-10-10T18:40:07"/>
    <d v="2014-10-10T19:15:25"/>
    <d v="2014-10-10T19:33:26"/>
    <n v="4.4739236116583925E-2"/>
    <n v="1.9003587374422329E-2"/>
    <d v="1899-12-30T00:46:25"/>
  </r>
  <r>
    <n v="1325994"/>
    <n v="98184"/>
    <n v="53095"/>
    <s v="bicycle"/>
    <s v="The Smith Restaurant"/>
    <x v="0"/>
    <m/>
    <m/>
    <m/>
    <d v="1899-12-30T00:06:29"/>
    <n v="40.755368221296202"/>
    <n v="-73.968330248124801"/>
    <n v="40.753037900000002"/>
    <n v="-73.967162000000002"/>
    <d v="2014-10-09T20:42:09"/>
    <m/>
    <m/>
    <d v="2014-10-09T21:30:01"/>
    <n v="3.3236006944207475E-2"/>
    <n v="2.6067606381513231E-3"/>
    <n v="-41921.867112754626"/>
  </r>
  <r>
    <n v="1465185"/>
    <n v="303548"/>
    <n v="135175"/>
    <s v="bicycle"/>
    <s v="Sedutto"/>
    <x v="8"/>
    <m/>
    <m/>
    <m/>
    <m/>
    <n v="40.771830000000001"/>
    <n v="-73.953209000000001"/>
    <n v="40.766779499999998"/>
    <n v="-73.9550512"/>
    <d v="2014-10-26T21:54:38"/>
    <d v="2014-10-26T21:54:50"/>
    <d v="2014-10-26T22:07:10"/>
    <d v="2014-10-26T22:14:09"/>
    <n v="1.3554513883718755E-2"/>
    <n v="5.3759883826162607E-3"/>
    <d v="1899-12-30T00:12:32"/>
  </r>
  <r>
    <n v="1414894"/>
    <n v="198677"/>
    <n v="118707"/>
    <s v="car"/>
    <s v="Mighty Quinn's BBQ"/>
    <x v="10"/>
    <s v="Sweet Potato Casserole"/>
    <n v="1"/>
    <s v="Sides"/>
    <m/>
    <n v="40.727518945156902"/>
    <n v="-73.988671302795396"/>
    <n v="40.767725300000002"/>
    <n v="-73.991564199999999"/>
    <d v="2014-10-21T16:21:02"/>
    <d v="2014-10-21T16:27:19"/>
    <d v="2014-10-21T16:43:08"/>
    <d v="2014-10-21T17:23:50"/>
    <n v="4.3601655095699243E-2"/>
    <n v="4.0310294268408507E-2"/>
    <d v="1899-12-30T00:22:06"/>
  </r>
  <r>
    <n v="1390215"/>
    <n v="274730"/>
    <n v="165169"/>
    <s v="walker"/>
    <s v="New Malaysia"/>
    <x v="31"/>
    <s v="Hainanese Chicken on Rice"/>
    <n v="1"/>
    <s v="Rice"/>
    <d v="1899-12-30T00:03:11"/>
    <n v="40.715751087121198"/>
    <n v="-73.996618575384204"/>
    <n v="40.7444652"/>
    <n v="-73.975611000000001"/>
    <d v="2014-10-18T17:06:18"/>
    <d v="2014-10-18T17:12:34"/>
    <d v="2014-10-18T17:27:24"/>
    <d v="2014-10-18T17:54:34"/>
    <n v="3.3518217591335997E-2"/>
    <n v="3.5578343159000297E-2"/>
    <d v="1899-12-30T00:17:55"/>
  </r>
  <r>
    <n v="1313904"/>
    <n v="134856"/>
    <n v="32580"/>
    <s v="bicycle"/>
    <s v="Trader Joe's"/>
    <x v="17"/>
    <m/>
    <m/>
    <m/>
    <m/>
    <n v="40.74174"/>
    <n v="-73.993650000000002"/>
    <n v="40.752455300000001"/>
    <n v="-73.989599400000003"/>
    <d v="2014-10-07T16:07:03"/>
    <d v="2014-10-07T16:08:53"/>
    <d v="2014-10-07T16:40:13"/>
    <d v="2014-10-07T16:48:43"/>
    <n v="2.8940439813595731E-2"/>
    <n v="1.1455348726687379E-2"/>
    <d v="1899-12-30T00:33:10"/>
  </r>
  <r>
    <n v="1469967"/>
    <n v="399121"/>
    <n v="116141"/>
    <s v="bicycle"/>
    <s v="Blue Ribbon Sushi"/>
    <x v="4"/>
    <s v="Ebi"/>
    <n v="3"/>
    <s v="Taiheiyo (Pacific Ocean)"/>
    <d v="1899-12-30T00:04:03"/>
    <n v="40.7261096570601"/>
    <n v="-74.002491863200504"/>
    <n v="40.745789418372503"/>
    <n v="-73.991506575259294"/>
    <d v="2014-10-27T19:40:57"/>
    <d v="2014-10-27T20:36:27"/>
    <d v="2014-10-27T20:53:56"/>
    <d v="2014-10-27T21:06:31"/>
    <n v="5.9419293982500676E-2"/>
    <n v="2.2538179972315119E-2"/>
    <d v="1899-12-30T01:08:55"/>
  </r>
  <r>
    <n v="1274380"/>
    <n v="130507"/>
    <n v="139760"/>
    <s v="car"/>
    <s v="Jack's Wife Freda"/>
    <x v="22"/>
    <s v="Chopped Salad"/>
    <n v="1"/>
    <s v="Sides"/>
    <d v="1899-12-30T00:03:40"/>
    <n v="40.721989949797702"/>
    <n v="-73.997747898101807"/>
    <n v="40.741840000000003"/>
    <n v="-74.002786999999998"/>
    <d v="2014-10-01T17:59:19"/>
    <d v="2014-10-01T18:00:03"/>
    <d v="2014-10-01T18:18:52"/>
    <d v="2014-10-01T18:32:43"/>
    <n v="2.3196261579869315E-2"/>
    <n v="2.0479673849312659E-2"/>
    <d v="1899-12-30T00:15:53"/>
  </r>
  <r>
    <n v="1467341"/>
    <n v="400263"/>
    <n v="140794"/>
    <s v="walker"/>
    <s v="Momofuku Milk Bar"/>
    <x v="11"/>
    <s v="6 Cookies"/>
    <n v="1"/>
    <s v="Cookies"/>
    <m/>
    <n v="40.7628429402262"/>
    <n v="-73.975745647432205"/>
    <n v="40.759025100000002"/>
    <n v="-73.971980700000003"/>
    <d v="2014-10-27T10:41:21"/>
    <d v="2014-10-27T10:42:07"/>
    <d v="2014-10-27T10:49:57"/>
    <d v="2014-10-27T10:59:03"/>
    <n v="1.2297256944293622E-2"/>
    <n v="5.3619710144703573E-3"/>
    <d v="1899-12-30T00:08:36"/>
  </r>
  <r>
    <n v="1411017"/>
    <n v="76066"/>
    <n v="62860"/>
    <s v="bicycle"/>
    <s v="Momofuku Milk Bar"/>
    <x v="11"/>
    <s v="B'day Cake Truffles"/>
    <n v="3"/>
    <s v="Cake Truffles"/>
    <m/>
    <n v="40.731795470614898"/>
    <n v="-73.985672593116803"/>
    <n v="40.739995999999998"/>
    <n v="-73.985258000000002"/>
    <d v="2014-10-20T20:43:18"/>
    <d v="2014-10-20T20:47:21"/>
    <d v="2014-10-20T20:57:58"/>
    <d v="2014-10-20T21:07:08"/>
    <n v="1.6555335649172775E-2"/>
    <n v="8.2110029623903586E-3"/>
    <d v="1899-12-30T00:14:40"/>
  </r>
  <r>
    <n v="1344581"/>
    <n v="134760"/>
    <n v="112990"/>
    <s v="bicycle"/>
    <s v="Citarella"/>
    <x v="8"/>
    <m/>
    <m/>
    <m/>
    <m/>
    <n v="40.734184073141698"/>
    <n v="-73.999132126463095"/>
    <n v="40.738061561623297"/>
    <n v="-73.997736427530597"/>
    <d v="2014-10-12T10:10:50"/>
    <d v="2014-10-12T10:43:56"/>
    <d v="2014-10-12T10:54:46"/>
    <d v="2014-10-12T11:02:05"/>
    <n v="3.5595578709035181E-2"/>
    <n v="4.1210305064524437E-3"/>
    <d v="1899-12-30T00:43:56"/>
  </r>
  <r>
    <n v="1482492"/>
    <n v="396880"/>
    <n v="167596"/>
    <s v="bicycle"/>
    <s v="Whole Foods Market"/>
    <x v="17"/>
    <s v="Og Butternut Squash Soup"/>
    <n v="1"/>
    <s v="Soup"/>
    <m/>
    <n v="40.723954999999997"/>
    <n v="-73.991828999999996"/>
    <n v="40.726246600000003"/>
    <n v="-73.983726500000003"/>
    <d v="2014-10-29T20:56:44"/>
    <d v="2014-10-29T21:03:22"/>
    <d v="2014-10-29T21:43:52"/>
    <d v="2014-10-29T21:51:24"/>
    <n v="3.7968159718730021E-2"/>
    <n v="8.4203287827679246E-3"/>
    <d v="1899-12-30T00:47:08"/>
  </r>
  <r>
    <n v="1369037"/>
    <n v="128711"/>
    <n v="34667"/>
    <s v="bicycle"/>
    <s v="RedFarm Hudson"/>
    <x v="30"/>
    <s v="Steamed Lobster Dumplings (4)"/>
    <n v="1"/>
    <s v="Dim Sum"/>
    <d v="1899-12-30T00:04:24"/>
    <n v="40.734213854853898"/>
    <n v="-74.006202029303594"/>
    <n v="40.737423999999997"/>
    <n v="-74.002719999999997"/>
    <d v="2014-10-15T19:49:43"/>
    <d v="2014-10-15T20:03:03"/>
    <d v="2014-10-15T20:07:53"/>
    <d v="2014-10-15T20:12:18"/>
    <n v="1.5682187498896383E-2"/>
    <n v="4.735985634494207E-3"/>
    <d v="1899-12-30T00:13:46"/>
  </r>
  <r>
    <n v="1363027"/>
    <n v="79223"/>
    <n v="119255"/>
    <s v="walker"/>
    <s v="Momofuku Milk Bar"/>
    <x v="11"/>
    <s v="Cereal Milk Shake"/>
    <n v="1"/>
    <s v="Shakes"/>
    <m/>
    <n v="40.731795470614898"/>
    <n v="-73.985672593116803"/>
    <n v="40.735647299999997"/>
    <n v="-73.993884199999997"/>
    <d v="2014-10-14T20:19:01"/>
    <d v="2014-10-14T20:38:23"/>
    <d v="2014-10-14T20:58:17"/>
    <d v="2014-10-14T21:11:34"/>
    <n v="3.6489409721980337E-2"/>
    <n v="9.0701200221398031E-3"/>
    <d v="1899-12-30T00:39:16"/>
  </r>
  <r>
    <n v="1340056"/>
    <n v="137812"/>
    <n v="147798"/>
    <s v="bicycle"/>
    <s v="Sprinkles Cupcakes"/>
    <x v="11"/>
    <m/>
    <m/>
    <m/>
    <m/>
    <n v="40.763261456854103"/>
    <n v="-73.967646861272897"/>
    <n v="40.782837000000001"/>
    <n v="-73.976837000000003"/>
    <d v="2014-10-11T17:48:19"/>
    <d v="2014-10-11T17:52:10"/>
    <d v="2014-10-11T18:09:29"/>
    <d v="2014-10-11T18:39:10"/>
    <n v="3.5306678240885958E-2"/>
    <n v="2.162546044088693E-2"/>
    <d v="1899-12-30T00:21:10"/>
  </r>
  <r>
    <n v="1463406"/>
    <n v="166131"/>
    <n v="109259"/>
    <s v="bicycle"/>
    <s v="Momofuku Milk Bar"/>
    <x v="11"/>
    <s v="Cereal Milk Soft Serve (1 Pint)"/>
    <n v="1"/>
    <s v="Soft Serve"/>
    <m/>
    <n v="40.731795470614898"/>
    <n v="-73.985672593116803"/>
    <n v="40.742561199999997"/>
    <n v="-73.992266999999998"/>
    <d v="2014-10-26T20:09:42"/>
    <m/>
    <m/>
    <d v="2014-10-26T22:11:18"/>
    <n v="8.4442893516097683E-2"/>
    <n v="1.2624861636244608E-2"/>
    <n v="-41938.840069803242"/>
  </r>
  <r>
    <n v="1481205"/>
    <n v="91907"/>
    <n v="10940"/>
    <s v="bicycle"/>
    <s v="Momoya"/>
    <x v="6"/>
    <s v="Tuna Avocado Salad"/>
    <n v="1"/>
    <s v="Cold Appetizer"/>
    <d v="1899-12-30T00:14:30"/>
    <n v="40.784077256376399"/>
    <n v="-73.9776224098444"/>
    <n v="40.7666878"/>
    <n v="-73.968694299999996"/>
    <d v="2014-10-29T18:56:18"/>
    <d v="2014-10-29T19:00:06"/>
    <d v="2014-10-29T19:35:06"/>
    <d v="2014-10-29T19:44:17"/>
    <n v="3.3321689814329147E-2"/>
    <n v="1.954748931347593E-2"/>
    <d v="1899-12-30T00:24:18"/>
  </r>
  <r>
    <n v="1400629"/>
    <n v="112483"/>
    <n v="111793"/>
    <s v="car"/>
    <s v="Shake Shack"/>
    <x v="2"/>
    <s v="Hamburger"/>
    <n v="1"/>
    <s v="Burgers"/>
    <m/>
    <n v="40.692146411775603"/>
    <n v="-73.988865382600395"/>
    <n v="40.686591999999997"/>
    <n v="-73.987139999999997"/>
    <d v="2014-10-19T17:46:03"/>
    <m/>
    <m/>
    <d v="2014-10-19T18:20:32"/>
    <n v="2.394388888933463E-2"/>
    <n v="5.8162217367242067E-3"/>
    <n v="-41931.740312766204"/>
  </r>
  <r>
    <n v="1439350"/>
    <n v="114821"/>
    <n v="154377"/>
    <s v="car"/>
    <s v="Blue Ribbon Sushi"/>
    <x v="4"/>
    <s v="Sake"/>
    <n v="2"/>
    <s v="Taiseyo (Atlantic Ocean)"/>
    <d v="1899-12-30T00:02:48"/>
    <n v="40.7261096570601"/>
    <n v="-74.002491863200504"/>
    <n v="40.737555"/>
    <n v="-73.984941000000006"/>
    <d v="2014-10-24T18:21:46"/>
    <d v="2014-10-24T19:09:54"/>
    <d v="2014-10-24T19:20:12"/>
    <d v="2014-10-24T19:31:14"/>
    <n v="4.8235127316729631E-2"/>
    <n v="2.0953011098515592E-2"/>
    <d v="1899-12-30T00:55:38"/>
  </r>
  <r>
    <n v="1341216"/>
    <n v="39406"/>
    <n v="53095"/>
    <s v="bicycle"/>
    <s v="RedFarm Broadway"/>
    <x v="30"/>
    <s v="BBQâ€™d Beef Fried Rice"/>
    <n v="1"/>
    <s v="Rice &amp; Noodles"/>
    <d v="1899-12-30T00:06:45"/>
    <n v="40.782116700000003"/>
    <n v="-73.980739099999994"/>
    <n v="40.773246"/>
    <n v="-73.981461999999993"/>
    <d v="2014-10-11T20:05:06"/>
    <d v="2014-10-11T20:45:05"/>
    <d v="2014-10-11T20:54:25"/>
    <d v="2014-10-11T21:02:13"/>
    <n v="3.9668935183726717E-2"/>
    <n v="8.900106903855072E-3"/>
    <d v="1899-12-30T00:42:34"/>
  </r>
  <r>
    <n v="1339902"/>
    <n v="370372"/>
    <n v="144919"/>
    <s v="bicycle"/>
    <s v="Baked by Melissa"/>
    <x v="7"/>
    <s v="Cinnamon"/>
    <n v="1"/>
    <s v="Cupcakes"/>
    <m/>
    <n v="40.735550173367301"/>
    <n v="-73.992566983021803"/>
    <n v="40.725061599999997"/>
    <n v="-74.001516499999994"/>
    <d v="2014-10-11T17:26:54"/>
    <d v="2014-10-11T17:36:40"/>
    <d v="2014-10-11T17:47:30"/>
    <d v="2014-10-11T17:58:41"/>
    <n v="2.2068298610975035E-2"/>
    <n v="1.3787821634480899E-2"/>
    <d v="1899-12-30T00:20:36"/>
  </r>
  <r>
    <n v="1288306"/>
    <n v="58800"/>
    <n v="102418"/>
    <s v="bicycle"/>
    <s v="Momofuku Milk Bar"/>
    <x v="11"/>
    <s v="5boro Kookie"/>
    <n v="1"/>
    <s v="Karlie's Kookies"/>
    <m/>
    <n v="40.731795470614898"/>
    <n v="-73.985672593116803"/>
    <n v="40.718874999999997"/>
    <n v="-74.003641000000002"/>
    <d v="2014-10-03T19:25:15"/>
    <d v="2014-10-03T19:31:23"/>
    <d v="2014-10-03T19:42:15"/>
    <d v="2014-10-03T19:54:51"/>
    <n v="2.055434027715819E-2"/>
    <n v="2.2131475477941188E-2"/>
    <d v="1899-12-30T00:16:59"/>
  </r>
  <r>
    <n v="1400940"/>
    <n v="386995"/>
    <n v="152053"/>
    <s v="bicycle"/>
    <s v="Han Dynasty"/>
    <x v="30"/>
    <s v="Spicy Crispy Cucumber"/>
    <n v="1"/>
    <s v="Cold Appetizers"/>
    <d v="1899-12-30T00:14:31"/>
    <n v="40.732213000000002"/>
    <n v="-73.988072000000003"/>
    <n v="40.741785899999996"/>
    <n v="-73.982001100000005"/>
    <d v="2014-10-19T18:07:49"/>
    <d v="2014-10-19T18:31:12"/>
    <d v="2014-10-19T19:21:01"/>
    <d v="2014-10-19T19:26:57"/>
    <n v="5.4953645834757481E-2"/>
    <n v="1.1335618254858048E-2"/>
    <d v="1899-12-30T00:58:41"/>
  </r>
  <r>
    <n v="1289425"/>
    <n v="162330"/>
    <n v="152951"/>
    <s v="car"/>
    <s v="Chipotle Mexican Grill $1.99 Delivery"/>
    <x v="9"/>
    <m/>
    <m/>
    <m/>
    <m/>
    <n v="40.777745129236699"/>
    <n v="-73.954617029430395"/>
    <n v="40.775539000000002"/>
    <n v="-73.945322000000004"/>
    <d v="2014-10-03T21:20:40"/>
    <d v="2014-10-03T21:33:57"/>
    <d v="2014-10-03T21:47:47"/>
    <d v="2014-10-03T21:59:19"/>
    <n v="2.6848541667277459E-2"/>
    <n v="9.5532496209841181E-3"/>
    <d v="1899-12-30T00:27:07"/>
  </r>
  <r>
    <n v="1390989"/>
    <n v="91105"/>
    <n v="116438"/>
    <s v="bicycle"/>
    <s v="Villa Berulia"/>
    <x v="8"/>
    <m/>
    <m/>
    <m/>
    <d v="1899-12-30T00:05:25"/>
    <n v="40.746841666903499"/>
    <n v="-73.980687175141597"/>
    <n v="40.744939000000002"/>
    <n v="-73.976997999999995"/>
    <d v="2014-10-18T18:35:56"/>
    <d v="2014-10-18T18:36:16"/>
    <d v="2014-10-18T18:57:35"/>
    <d v="2014-10-18T19:02:36"/>
    <n v="1.8517708333092742E-2"/>
    <n v="4.1509221350296164E-3"/>
    <d v="1899-12-30T00:16:15"/>
  </r>
  <r>
    <n v="1440900"/>
    <n v="125123"/>
    <n v="54954"/>
    <s v="bicycle"/>
    <s v="Le Grainne Cafe"/>
    <x v="29"/>
    <s v="Baguette Au Fromage"/>
    <n v="1"/>
    <s v="Sandwiches"/>
    <d v="1899-12-30T00:07:14"/>
    <n v="40.745258732938403"/>
    <n v="-74.002167855367503"/>
    <n v="40.746764400000004"/>
    <n v="-73.990301400000007"/>
    <d v="2014-10-24T20:36:30"/>
    <d v="2014-10-24T20:52:33"/>
    <d v="2014-10-24T21:13:53"/>
    <d v="2014-10-24T21:24:31"/>
    <n v="3.3344907409627922E-2"/>
    <n v="1.196159672824516E-2"/>
    <d v="1899-12-30T00:30:09"/>
  </r>
  <r>
    <n v="1426294"/>
    <n v="301032"/>
    <n v="166448"/>
    <s v="car"/>
    <s v="CafÃ© Select"/>
    <x v="39"/>
    <s v="Zucchini Chips"/>
    <n v="1"/>
    <s v="Small Plates"/>
    <d v="1899-12-30T00:07:13"/>
    <n v="40.721648437964603"/>
    <n v="-73.997533321380601"/>
    <n v="40.714311888479799"/>
    <n v="-74.007687083578205"/>
    <d v="2014-10-22T23:33:19"/>
    <d v="2014-10-22T23:37:29"/>
    <d v="2014-10-22T23:58:41"/>
    <d v="2014-10-23T00:06:22"/>
    <n v="2.2955023152462672E-2"/>
    <n v="1.252692480653062E-2"/>
    <d v="1899-12-30T00:18:09"/>
  </r>
  <r>
    <n v="1351824"/>
    <n v="105068"/>
    <n v="91021"/>
    <s v="bicycle"/>
    <s v="TAO"/>
    <x v="4"/>
    <s v="Kung Pao Chicken"/>
    <n v="1"/>
    <s v="From the Sky"/>
    <d v="1899-12-30T00:03:53"/>
    <n v="40.762857763598497"/>
    <n v="-73.9716190014841"/>
    <n v="40.744783300000002"/>
    <n v="-73.986007400000005"/>
    <d v="2014-10-12T22:10:55"/>
    <d v="2014-10-12T22:11:47"/>
    <d v="2014-10-12T22:30:37"/>
    <d v="2014-10-12T22:42:52"/>
    <n v="2.2184490742802154E-2"/>
    <n v="2.3102213015765847E-2"/>
    <d v="1899-12-30T00:15:49"/>
  </r>
  <r>
    <n v="1307951"/>
    <n v="353719"/>
    <n v="155879"/>
    <s v="car"/>
    <s v="La Esquina Taqueria"/>
    <x v="8"/>
    <s v="Quesadilla De Pollo"/>
    <n v="1"/>
    <s v="Plates"/>
    <d v="1899-12-30T00:06:43"/>
    <n v="40.721353749744097"/>
    <n v="-73.997525293959001"/>
    <n v="40.733659400000001"/>
    <n v="-73.981536300000002"/>
    <d v="2014-10-06T13:49:11"/>
    <d v="2014-10-06T14:01:57"/>
    <d v="2014-10-06T14:19:48"/>
    <d v="2014-10-06T14:39:36"/>
    <n v="3.5012025458854623E-2"/>
    <n v="2.0176148196361082E-2"/>
    <d v="1899-12-30T00:23:54"/>
  </r>
  <r>
    <n v="1331365"/>
    <n v="35643"/>
    <n v="104989"/>
    <s v="bicycle"/>
    <s v="Vanessa's Dumpling House"/>
    <x v="30"/>
    <s v="Chive &amp; Pork Dumplings"/>
    <n v="2"/>
    <s v="Hand-Made Dumplings"/>
    <d v="1899-12-30T00:15:58"/>
    <n v="40.7183013640391"/>
    <n v="-73.991929968502404"/>
    <n v="40.691606"/>
    <n v="-73.985511000000002"/>
    <d v="2014-10-10T16:24:53"/>
    <d v="2014-10-10T16:36:06"/>
    <d v="2014-10-10T16:59:56"/>
    <d v="2014-10-10T17:25:17"/>
    <n v="4.1949976854084525E-2"/>
    <n v="2.7456249157794134E-2"/>
    <d v="1899-12-30T00:19:05"/>
  </r>
  <r>
    <n v="1443311"/>
    <n v="166504"/>
    <n v="59348"/>
    <s v="walker"/>
    <s v="Blue Ribbon Sushi"/>
    <x v="4"/>
    <s v="House Salad"/>
    <n v="2"/>
    <s v="Salads"/>
    <d v="1899-12-30T00:02:08"/>
    <n v="40.7261096570601"/>
    <n v="-74.002491863200504"/>
    <n v="40.736329300000001"/>
    <n v="-73.984342299999994"/>
    <d v="2014-10-25T00:13:45"/>
    <d v="2014-10-25T00:26:51"/>
    <d v="2014-10-25T01:02:37"/>
    <d v="2014-10-25T01:12:13"/>
    <n v="4.0603946763440035E-2"/>
    <n v="2.0829012127039748E-2"/>
    <d v="1899-12-30T00:46:44"/>
  </r>
  <r>
    <n v="1364312"/>
    <n v="353331"/>
    <n v="161440"/>
    <s v="car"/>
    <s v="The Meatball Shop"/>
    <x v="16"/>
    <s v="Ice Cream Sandwich"/>
    <n v="1"/>
    <s v="Desserts"/>
    <d v="1899-12-30T00:02:13"/>
    <n v="40.721545124764702"/>
    <n v="-73.988842426716104"/>
    <n v="40.722769999999997"/>
    <n v="-74.004594800000007"/>
    <d v="2014-10-14T22:39:07"/>
    <d v="2014-10-14T22:53:00"/>
    <d v="2014-10-14T23:02:20"/>
    <d v="2014-10-14T23:12:14"/>
    <n v="2.3006180555967148E-2"/>
    <n v="1.5799923525683324E-2"/>
    <d v="1899-12-30T00:21:01"/>
  </r>
  <r>
    <n v="1307885"/>
    <n v="216851"/>
    <n v="66004"/>
    <s v="bicycle"/>
    <s v="Candle Cafe"/>
    <x v="26"/>
    <s v="Flu and Cold Fighter"/>
    <n v="1"/>
    <s v="Farmacy"/>
    <d v="1899-12-30T00:04:07"/>
    <n v="40.771484999999998"/>
    <n v="-73.959221470000003"/>
    <n v="40.747423099999999"/>
    <n v="-73.985584799999998"/>
    <d v="2014-10-06T13:28:00"/>
    <d v="2014-10-06T13:39:20"/>
    <d v="2014-10-06T13:52:07"/>
    <d v="2014-10-06T14:14:09"/>
    <n v="3.2051620371930767E-2"/>
    <n v="3.5693139400991704E-2"/>
    <d v="1899-12-30T00:20:00"/>
  </r>
  <r>
    <n v="1281202"/>
    <n v="130820"/>
    <n v="151356"/>
    <s v="bicycle"/>
    <s v="Nobu Next Door"/>
    <x v="6"/>
    <s v="Eel Cucumber Roll"/>
    <n v="1"/>
    <s v="Dinner Sushi Rolls"/>
    <d v="1899-12-30T00:13:40"/>
    <n v="40.719386413349397"/>
    <n v="-74.008692501044905"/>
    <n v="40.7183876"/>
    <n v="-74.004408699999999"/>
    <d v="2014-10-02T19:09:11"/>
    <d v="2014-10-02T20:06:26"/>
    <d v="2014-10-02T20:25:53"/>
    <d v="2014-10-02T20:30:07"/>
    <n v="5.6201122686616145E-2"/>
    <n v="4.3987020243786363E-3"/>
    <d v="1899-12-30T01:03:02"/>
  </r>
  <r>
    <n v="1470962"/>
    <n v="71613"/>
    <n v="156557"/>
    <s v="car"/>
    <s v="Momoya"/>
    <x v="6"/>
    <s v="Toro"/>
    <n v="3"/>
    <s v="A La Carte Sushi or Sashimi"/>
    <d v="1899-12-30T00:06:44"/>
    <n v="40.784077256376399"/>
    <n v="-73.9776224098444"/>
    <n v="40.804912199999997"/>
    <n v="-73.962491700000001"/>
    <d v="2014-10-27T21:47:58"/>
    <d v="2014-10-27T21:56:54"/>
    <d v="2014-10-27T22:04:16"/>
    <d v="2014-10-27T22:13:46"/>
    <n v="1.7916747689014301E-2"/>
    <n v="2.5749432152843661E-2"/>
    <d v="1899-12-30T00:09:34"/>
  </r>
  <r>
    <n v="1390151"/>
    <n v="143971"/>
    <n v="161162"/>
    <s v="bicycle"/>
    <s v="Katz's Delicatessen"/>
    <x v="8"/>
    <s v="Reuben"/>
    <n v="1"/>
    <s v="Hot Sandwiches"/>
    <m/>
    <n v="40.722307066359498"/>
    <n v="-73.987351655960097"/>
    <n v="40.714216"/>
    <n v="-73.991595000000004"/>
    <d v="2014-10-18T16:55:43"/>
    <d v="2014-10-18T16:56:11"/>
    <d v="2014-10-18T17:30:01"/>
    <d v="2014-10-18T17:39:08"/>
    <n v="3.0144699070660863E-2"/>
    <n v="9.1362641968589457E-3"/>
    <d v="1899-12-30T00:34:18"/>
  </r>
  <r>
    <n v="1320215"/>
    <n v="56722"/>
    <n v="146510"/>
    <s v="bicycle"/>
    <s v="Shake Shack"/>
    <x v="2"/>
    <s v="ShackBurger"/>
    <n v="1"/>
    <s v="Burgers"/>
    <m/>
    <n v="40.779126065705498"/>
    <n v="-73.954904894578206"/>
    <n v="40.776271000000001"/>
    <n v="-73.946292999999997"/>
    <d v="2014-10-08T20:08:02"/>
    <d v="2014-10-08T20:05:45"/>
    <d v="2014-10-08T20:29:40"/>
    <d v="2014-10-08T20:34:26"/>
    <n v="1.83361574090668E-2"/>
    <n v="9.0728236183057805E-3"/>
    <d v="1899-12-30T00:21:38"/>
  </r>
  <r>
    <n v="1423633"/>
    <n v="221540"/>
    <n v="10940"/>
    <s v="bicycle"/>
    <s v="Chipotle Mexican Grill $1.99 Delivery"/>
    <x v="9"/>
    <m/>
    <m/>
    <m/>
    <m/>
    <n v="40.759534000000002"/>
    <n v="-73.991765000000001"/>
    <n v="40.759817900000002"/>
    <n v="-73.987639999999999"/>
    <d v="2014-10-22T19:39:28"/>
    <d v="2014-10-22T19:47:40"/>
    <d v="2014-10-22T20:02:10"/>
    <d v="2014-10-22T20:08:10"/>
    <n v="1.9934386575187091E-2"/>
    <n v="4.1347580594293092E-3"/>
    <d v="1899-12-30T00:22:42"/>
  </r>
  <r>
    <n v="1458212"/>
    <n v="186473"/>
    <n v="114469"/>
    <s v="bicycle"/>
    <s v="Blue Ribbon Sushi"/>
    <x v="4"/>
    <s v="Wakame"/>
    <n v="1"/>
    <s v="Salads"/>
    <d v="1899-12-30T00:06:20"/>
    <n v="40.7261096570601"/>
    <n v="-74.002491863200504"/>
    <n v="40.739384700000002"/>
    <n v="-73.992446299999997"/>
    <d v="2014-10-26T14:09:25"/>
    <d v="2014-10-26T14:14:06"/>
    <d v="2014-10-26T14:26:34"/>
    <d v="2014-10-26T14:39:07"/>
    <n v="2.0625127312086988E-2"/>
    <n v="1.6647525493947289E-2"/>
    <d v="1899-12-30T00:10:48"/>
  </r>
  <r>
    <n v="1369572"/>
    <n v="363094"/>
    <n v="164959"/>
    <s v="car"/>
    <s v="Sushi of Gari 46"/>
    <x v="6"/>
    <s v="Chopped Eel with Avocado Sushi"/>
    <n v="1"/>
    <s v="Sushi"/>
    <m/>
    <n v="40.760654436198898"/>
    <n v="-73.989582752602004"/>
    <n v="40.818164783770499"/>
    <n v="-73.942563763687104"/>
    <d v="2014-10-15T20:41:06"/>
    <m/>
    <m/>
    <d v="2014-10-15T21:52:07"/>
    <n v="4.9315532407490537E-2"/>
    <n v="7.4284758843155496E-2"/>
    <n v="-41927.861871516201"/>
  </r>
  <r>
    <n v="1400782"/>
    <n v="60052"/>
    <n v="20962"/>
    <s v="walker"/>
    <s v="Sushi by Gari (archived)"/>
    <x v="8"/>
    <s v="Tempura"/>
    <n v="1"/>
    <s v="Appetizers"/>
    <d v="1899-12-30T00:16:35"/>
    <n v="40.771393000000003"/>
    <n v="-73.952760999999995"/>
    <n v="40.759070999999999"/>
    <n v="-73.975954000000002"/>
    <d v="2014-10-19T17:56:55"/>
    <d v="2014-10-19T18:21:26"/>
    <d v="2014-10-19T19:08:43"/>
    <d v="2014-10-19T19:25:52"/>
    <n v="6.1769340274622664E-2"/>
    <n v="2.6263033583354432E-2"/>
    <d v="1899-12-30T00:55:13"/>
  </r>
  <r>
    <n v="1310969"/>
    <n v="113193"/>
    <n v="138873"/>
    <s v="car"/>
    <s v="Taco Bell"/>
    <x v="13"/>
    <m/>
    <m/>
    <m/>
    <m/>
    <n v="40.749386979075403"/>
    <n v="-73.995413436461405"/>
    <n v="40.724375999999999"/>
    <n v="-73.9941788"/>
    <d v="2014-10-06T21:56:21"/>
    <d v="2014-10-06T21:58:17"/>
    <d v="2014-10-06T22:24:15"/>
    <d v="2014-10-06T22:33:41"/>
    <n v="2.5930057869118173E-2"/>
    <n v="2.5041433695020709E-2"/>
    <d v="1899-12-30T00:27:55"/>
  </r>
  <r>
    <n v="1412043"/>
    <n v="255697"/>
    <n v="104533"/>
    <s v="bicycle"/>
    <s v="Sushi Samba"/>
    <x v="6"/>
    <s v="Rock Shrimp Tempura"/>
    <n v="1"/>
    <s v="Small Plates"/>
    <d v="1899-12-30T00:04:54"/>
    <n v="40.732666419020703"/>
    <n v="-74.003292612268694"/>
    <n v="40.720801700000003"/>
    <n v="-74.004838899999996"/>
    <d v="2014-10-20T22:15:12"/>
    <d v="2014-10-20T22:12:36"/>
    <d v="2014-10-20T22:39:19"/>
    <d v="2014-10-20T22:49:39"/>
    <n v="2.392128472274635E-2"/>
    <n v="1.1965055920810918E-2"/>
    <d v="1899-12-30T00:19:13"/>
  </r>
  <r>
    <n v="1489274"/>
    <n v="42706"/>
    <n v="117223"/>
    <s v="bicycle"/>
    <s v="Caracas Arepa Bar"/>
    <x v="28"/>
    <s v="Reina Pepiada"/>
    <n v="1"/>
    <s v="Arepas"/>
    <d v="1899-12-30T00:04:43"/>
    <n v="40.72681"/>
    <n v="-73.985328999999993"/>
    <n v="40.750954"/>
    <n v="-73.997686000000002"/>
    <d v="2014-10-30T19:49:23"/>
    <d v="2014-10-30T19:48:54"/>
    <d v="2014-10-30T20:06:45"/>
    <d v="2014-10-30T20:32:18"/>
    <n v="2.9809733801812399E-2"/>
    <n v="2.7122466425459894E-2"/>
    <d v="1899-12-30T00:12:39"/>
  </r>
  <r>
    <n v="1302020"/>
    <n v="136876"/>
    <n v="122837"/>
    <s v="bicycle"/>
    <s v="Rubirosa"/>
    <x v="16"/>
    <s v="Large Classic"/>
    <n v="1"/>
    <s v="Pizza"/>
    <d v="1899-12-30T00:02:34"/>
    <n v="40.722748587419602"/>
    <n v="-73.996061916918705"/>
    <n v="40.7370578002039"/>
    <n v="-73.996763284696897"/>
    <d v="2014-10-05T17:02:56"/>
    <d v="2014-10-05T17:22:16"/>
    <d v="2014-10-05T17:35:07"/>
    <d v="2014-10-05T17:49:44"/>
    <n v="3.2501701389264781E-2"/>
    <n v="1.4326391285546827E-2"/>
    <d v="1899-12-30T00:29:37"/>
  </r>
  <r>
    <n v="1455989"/>
    <n v="376928"/>
    <n v="176223"/>
    <s v="car"/>
    <s v="Absolute Bagel"/>
    <x v="8"/>
    <m/>
    <m/>
    <m/>
    <m/>
    <n v="40.802544560664103"/>
    <n v="-73.967790726505598"/>
    <n v="40.778286999999999"/>
    <n v="-73.983592000000002"/>
    <d v="2014-10-26T10:21:53"/>
    <d v="2014-10-26T10:23:53"/>
    <d v="2014-10-26T11:03:49"/>
    <d v="2014-10-26T11:20:22"/>
    <n v="4.06132870411966E-2"/>
    <n v="2.8950120784163098E-2"/>
    <d v="1899-12-30T00:41:56"/>
  </r>
  <r>
    <n v="1295488"/>
    <n v="128600"/>
    <n v="114469"/>
    <s v="bicycle"/>
    <s v="Tamarind TriBeCa"/>
    <x v="5"/>
    <s v="Tamarind Rice"/>
    <n v="1"/>
    <s v="Basmati Degh Rice"/>
    <d v="1899-12-30T00:02:58"/>
    <n v="40.719268925450301"/>
    <n v="-74.008749884804104"/>
    <n v="40.716340900009399"/>
    <n v="-74.012284753309402"/>
    <d v="2014-10-04T19:45:44"/>
    <d v="2014-10-04T19:49:01"/>
    <d v="2014-10-04T19:58:21"/>
    <d v="2014-10-04T20:03:27"/>
    <n v="1.2303622679610271E-2"/>
    <n v="4.5900575521789881E-3"/>
    <d v="1899-12-30T00:09:38"/>
  </r>
  <r>
    <n v="1396773"/>
    <n v="69713"/>
    <n v="102837"/>
    <s v="car"/>
    <s v="Momofuku Milk Bar"/>
    <x v="11"/>
    <s v="3 Cookies"/>
    <n v="1"/>
    <s v="Cookies"/>
    <m/>
    <n v="40.731795470614898"/>
    <n v="-73.985672593116803"/>
    <n v="40.718476000000003"/>
    <n v="-73.988905000000003"/>
    <d v="2014-10-19T11:53:56"/>
    <d v="2014-10-19T12:02:25"/>
    <d v="2014-10-19T12:09:36"/>
    <d v="2014-10-19T12:20:50"/>
    <n v="1.86857870357926E-2"/>
    <n v="1.3706084478056584E-2"/>
    <d v="1899-12-30T00:15:40"/>
  </r>
  <r>
    <n v="1359122"/>
    <n v="38050"/>
    <n v="106964"/>
    <s v="bicycle"/>
    <s v="Blue Ribbon Sushi"/>
    <x v="4"/>
    <s v="Tamago"/>
    <n v="2"/>
    <s v="Taiseyo (Atlantic Ocean)"/>
    <m/>
    <n v="40.7261096570601"/>
    <n v="-74.002491863200504"/>
    <n v="40.767861000000003"/>
    <n v="-73.965947999999997"/>
    <d v="2014-10-13T23:13:53"/>
    <m/>
    <m/>
    <d v="2014-10-14T01:11:41"/>
    <n v="8.1811886571813375E-2"/>
    <n v="5.548539064386937E-2"/>
    <n v="-41925.967971724538"/>
  </r>
  <r>
    <n v="1375898"/>
    <n v="184325"/>
    <n v="125504"/>
    <s v="bicycle"/>
    <s v="Asuka Sushi"/>
    <x v="6"/>
    <s v="Miso Soup"/>
    <n v="1"/>
    <s v="Soup"/>
    <d v="1899-12-30T00:05:36"/>
    <n v="40.745520868747803"/>
    <n v="-73.998908318457893"/>
    <n v="40.740423509888998"/>
    <n v="-73.996968548813797"/>
    <d v="2014-10-16T20:20:27"/>
    <d v="2014-10-16T20:46:23"/>
    <d v="2014-10-16T20:53:12"/>
    <d v="2014-10-16T20:57:25"/>
    <n v="2.5672847215901129E-2"/>
    <n v="5.4539686108002984E-3"/>
    <d v="1899-12-30T00:27:10"/>
  </r>
  <r>
    <n v="1439840"/>
    <n v="75251"/>
    <n v="167596"/>
    <s v="bicycle"/>
    <s v="Blue Ribbon Fried Chicken"/>
    <x v="0"/>
    <s v="Drumstick"/>
    <n v="2"/>
    <s v="By the Piece"/>
    <m/>
    <n v="40.724339999999998"/>
    <n v="-73.990960000000001"/>
    <n v="40.734250600000003"/>
    <n v="-73.990212299999996"/>
    <d v="2014-10-24T19:04:41"/>
    <d v="2014-10-24T19:08:15"/>
    <d v="2014-10-24T19:16:35"/>
    <d v="2014-10-24T19:30:19"/>
    <n v="1.7795972220483236E-2"/>
    <n v="9.9387648956047007E-3"/>
    <d v="1899-12-30T00:11:54"/>
  </r>
  <r>
    <n v="1331209"/>
    <n v="139626"/>
    <n v="160547"/>
    <s v="bicycle"/>
    <s v="Waldyâ€™s Wood Fired Pizza &amp; Penne"/>
    <x v="1"/>
    <s v="Prosciutto, Asparagus &amp; Parmesan Pizza"/>
    <n v="1"/>
    <s v="Signature Pies"/>
    <m/>
    <n v="40.745551300000002"/>
    <n v="-73.990843999999996"/>
    <n v="40.741840000000003"/>
    <n v="-74.002786999999998"/>
    <d v="2014-10-10T16:07:37"/>
    <d v="2014-10-10T16:15:50"/>
    <d v="2014-10-10T16:44:42"/>
    <d v="2014-10-10T17:02:54"/>
    <n v="3.8397199074097443E-2"/>
    <n v="1.2506358250507905E-2"/>
    <d v="1899-12-30T00:37:06"/>
  </r>
  <r>
    <n v="1379842"/>
    <n v="212527"/>
    <n v="145761"/>
    <s v="bicycle"/>
    <s v="Russ &amp; Daughters"/>
    <x v="23"/>
    <s v="Pastrami Russ"/>
    <n v="1"/>
    <s v="Sandwiches"/>
    <m/>
    <n v="40.722640443680099"/>
    <n v="-73.988349437713595"/>
    <n v="40.716201237392397"/>
    <n v="-74.004000748070794"/>
    <d v="2014-10-17T13:17:19"/>
    <d v="2014-10-17T13:36:36"/>
    <d v="2014-10-17T14:15:08"/>
    <d v="2014-10-17T14:23:40"/>
    <n v="4.60816203703871E-2"/>
    <n v="1.6924151190324505E-2"/>
    <d v="1899-12-30T00:57:49"/>
  </r>
  <r>
    <n v="1416625"/>
    <n v="148320"/>
    <n v="150260"/>
    <s v="bicycle"/>
    <s v="Tamarind TriBeCa"/>
    <x v="5"/>
    <s v="Hara Bhara Kabab"/>
    <n v="1"/>
    <s v="Appetizers (Aagaz)"/>
    <d v="1899-12-30T00:08:41"/>
    <n v="40.719268925450301"/>
    <n v="-74.008749884804104"/>
    <n v="40.756366"/>
    <n v="-73.967000999999996"/>
    <d v="2014-10-21T20:23:08"/>
    <d v="2014-10-21T20:25:40"/>
    <d v="2014-10-21T21:10:35"/>
    <d v="2014-10-21T21:43:36"/>
    <n v="5.5875648147775792E-2"/>
    <n v="5.5849461255526527E-2"/>
    <d v="1899-12-30T00:38:46"/>
  </r>
  <r>
    <n v="1396562"/>
    <n v="122864"/>
    <n v="70443"/>
    <s v="bicycle"/>
    <s v="Sarabeth's East"/>
    <x v="0"/>
    <s v="Cheese Omelette"/>
    <n v="1"/>
    <s v="Eggs &amp; Omelettes"/>
    <d v="1899-12-30T00:07:17"/>
    <n v="40.784877344265098"/>
    <n v="-73.955926608873398"/>
    <n v="40.778950000000002"/>
    <n v="-73.961634900000007"/>
    <d v="2014-10-19T11:17:35"/>
    <d v="2014-10-19T11:38:06"/>
    <d v="2014-10-19T11:51:55"/>
    <d v="2014-10-19T12:00:46"/>
    <n v="2.9985497683810536E-2"/>
    <n v="8.2290945810031668E-3"/>
    <d v="1899-12-30T00:27:03"/>
  </r>
  <r>
    <n v="1289907"/>
    <n v="266092"/>
    <n v="147300"/>
    <s v="bicycle"/>
    <s v="Momofuku Milk Bar"/>
    <x v="11"/>
    <m/>
    <m/>
    <m/>
    <m/>
    <n v="40.731795470614898"/>
    <n v="-73.985672593116803"/>
    <n v="40.736491000000001"/>
    <n v="-73.980258000000006"/>
    <d v="2014-10-03T22:09:21"/>
    <d v="2014-10-03T22:13:04"/>
    <d v="2014-10-03T22:38:07"/>
    <d v="2014-10-03T22:45:37"/>
    <n v="2.5182824072544463E-2"/>
    <n v="7.1669948253661074E-3"/>
    <d v="1899-12-30T00:28:46"/>
  </r>
  <r>
    <n v="1331801"/>
    <n v="84087"/>
    <n v="65763"/>
    <s v="bicycle"/>
    <s v="The Meatball Shop"/>
    <x v="16"/>
    <s v="Classic Beef"/>
    <n v="2"/>
    <s v="Naked Balls"/>
    <d v="1899-12-30T00:11:16"/>
    <n v="40.745963108098799"/>
    <n v="-74.001697291846"/>
    <n v="40.746516"/>
    <n v="-73.987213999999994"/>
    <d v="2014-10-10T17:18:33"/>
    <d v="2014-10-10T17:26:19"/>
    <d v="2014-10-10T17:43:06"/>
    <d v="2014-10-10T17:58:05"/>
    <n v="2.7459166667540558E-2"/>
    <n v="1.4493841179997092E-2"/>
    <d v="1899-12-30T00:13:17"/>
  </r>
  <r>
    <n v="1317520"/>
    <n v="127847"/>
    <n v="153795"/>
    <s v="bicycle"/>
    <s v="Juice Press"/>
    <x v="3"/>
    <s v="Mother Earth"/>
    <n v="2"/>
    <s v="Cold Pressed Juices"/>
    <m/>
    <n v="40.776753800320598"/>
    <n v="-73.979481936190197"/>
    <n v="40.777047000000003"/>
    <n v="-73.987020999999999"/>
    <d v="2014-10-08T10:35:32"/>
    <d v="2014-10-08T10:40:36"/>
    <d v="2014-10-08T10:50:56"/>
    <d v="2014-10-08T11:00:41"/>
    <n v="1.7466655088355765E-2"/>
    <n v="7.5447630300931436E-3"/>
    <d v="1899-12-30T00:15:24"/>
  </r>
  <r>
    <n v="1272862"/>
    <n v="297592"/>
    <n v="60761"/>
    <s v="bicycle"/>
    <s v="Num Pang Sandwich Shop"/>
    <x v="31"/>
    <s v="Spicy Organic Tofu"/>
    <n v="1"/>
    <s v="Seasonal Special Sandwiches"/>
    <m/>
    <n v="40.7431927757236"/>
    <n v="-73.988993167877197"/>
    <n v="40.730769299999999"/>
    <n v="-73.991322299999993"/>
    <d v="2014-10-01T12:42:48"/>
    <d v="2014-10-01T12:53:42"/>
    <d v="2014-10-01T13:06:34"/>
    <d v="2014-10-01T13:16:35"/>
    <n v="2.3461863427655771E-2"/>
    <n v="1.2639921103406603E-2"/>
    <d v="1899-12-30T00:23:46"/>
  </r>
  <r>
    <n v="1490119"/>
    <n v="61128"/>
    <n v="67899"/>
    <s v="car"/>
    <s v="Candle Cafe"/>
    <x v="26"/>
    <s v="Roasted Beets"/>
    <n v="1"/>
    <s v="Sides"/>
    <d v="1899-12-30T00:37:40"/>
    <n v="40.771484999999998"/>
    <n v="-73.959221470000003"/>
    <n v="40.756366"/>
    <n v="-73.967000999999996"/>
    <d v="2014-10-30T20:57:12"/>
    <d v="2014-10-30T20:59:24"/>
    <d v="2014-10-30T22:05:16"/>
    <d v="2014-10-30T22:22:32"/>
    <n v="5.9255081017909106E-2"/>
    <n v="1.7003095248240948E-2"/>
    <d v="1899-12-30T00:30:24"/>
  </r>
  <r>
    <n v="1315121"/>
    <n v="41136"/>
    <n v="104533"/>
    <s v="bicycle"/>
    <s v="The Meatball Shop"/>
    <x v="16"/>
    <s v="White Beans"/>
    <n v="1"/>
    <s v="Stick To Your Bones"/>
    <d v="1899-12-30T00:04:27"/>
    <n v="40.721545124764702"/>
    <n v="-73.988842426716104"/>
    <n v="40.721635999999997"/>
    <n v="-73.997922000000003"/>
    <d v="2014-10-07T20:06:22"/>
    <d v="2014-10-07T20:24:06"/>
    <d v="2014-10-07T20:32:33"/>
    <d v="2014-10-07T20:42:23"/>
    <n v="2.5002569440403022E-2"/>
    <n v="9.0800280465465275E-3"/>
    <d v="1899-12-30T00:21:44"/>
  </r>
  <r>
    <n v="1456251"/>
    <n v="104336"/>
    <n v="167023"/>
    <s v="bicycle"/>
    <s v="Shake Shack"/>
    <x v="2"/>
    <s v="Great White Way"/>
    <n v="1"/>
    <s v="Concretes"/>
    <m/>
    <n v="40.758456774983799"/>
    <n v="-73.989140466129399"/>
    <n v="40.727404999999997"/>
    <n v="-73.991802000000007"/>
    <d v="2014-10-26T11:22:01"/>
    <d v="2014-10-26T11:52:12"/>
    <d v="2014-10-26T12:19:35"/>
    <d v="2014-10-26T12:57:24"/>
    <n v="6.6242118060472421E-2"/>
    <n v="3.1165629982225954E-2"/>
    <d v="1899-12-30T00:57:34"/>
  </r>
  <r>
    <n v="1459046"/>
    <n v="201463"/>
    <n v="175485"/>
    <s v="bicycle"/>
    <s v="Sprinkles Cupcakes"/>
    <x v="11"/>
    <m/>
    <m/>
    <m/>
    <m/>
    <n v="40.763261456854103"/>
    <n v="-73.967646861272897"/>
    <n v="40.764773599999998"/>
    <n v="-73.975902199999993"/>
    <d v="2014-10-26T15:09:30"/>
    <d v="2014-10-26T15:16:07"/>
    <d v="2014-10-26T15:40:23"/>
    <d v="2014-10-26T15:50:36"/>
    <n v="2.853506944666151E-2"/>
    <n v="8.3926869590598367E-3"/>
    <d v="1899-12-30T00:30:53"/>
  </r>
  <r>
    <n v="1409908"/>
    <n v="106860"/>
    <n v="34669"/>
    <s v="bicycle"/>
    <s v="Sushi of Gari Tribeca"/>
    <x v="4"/>
    <s v="Kaiso Salad"/>
    <n v="1"/>
    <s v="Salad"/>
    <d v="1899-12-30T00:05:59"/>
    <n v="40.716725764782701"/>
    <n v="-74.008250645521898"/>
    <n v="40.724690753968297"/>
    <n v="-74.008282180633401"/>
    <d v="2014-10-20T18:34:38"/>
    <d v="2014-10-20T18:54:09"/>
    <d v="2014-10-20T19:00:58"/>
    <d v="2014-10-20T19:08:43"/>
    <n v="2.3677268516621552E-2"/>
    <n v="7.965051612507228E-3"/>
    <d v="1899-12-30T00:20:21"/>
  </r>
  <r>
    <n v="1461591"/>
    <n v="122802"/>
    <n v="64396"/>
    <s v="bicycle"/>
    <s v="Parm"/>
    <x v="16"/>
    <s v="Chicken Parm"/>
    <n v="1"/>
    <s v="Platters"/>
    <d v="1899-12-30T00:02:19"/>
    <n v="40.723019825000002"/>
    <n v="-73.995853999999994"/>
    <n v="40.760559899999997"/>
    <n v="-73.999052500000005"/>
    <d v="2014-10-26T18:31:48"/>
    <d v="2014-10-26T18:29:54"/>
    <d v="2014-10-26T18:58:06"/>
    <d v="2014-10-26T19:50:07"/>
    <n v="5.4384594906878192E-2"/>
    <n v="3.7676088348650938E-2"/>
    <d v="1899-12-30T00:23:59"/>
  </r>
  <r>
    <n v="1413345"/>
    <n v="91907"/>
    <n v="49875"/>
    <s v="bicycle"/>
    <s v="Staples"/>
    <x v="8"/>
    <m/>
    <m/>
    <m/>
    <m/>
    <n v="40.760841480514998"/>
    <n v="-73.971418119381596"/>
    <n v="40.7666878"/>
    <n v="-73.968694299999996"/>
    <d v="2014-10-21T09:55:32"/>
    <d v="2014-10-21T09:53:11"/>
    <d v="2014-10-21T10:16:30"/>
    <d v="2014-10-21T10:29:55"/>
    <n v="2.3872939811553806E-2"/>
    <n v="6.4497010430171284E-3"/>
    <d v="1899-12-30T00:20:58"/>
  </r>
  <r>
    <n v="1322572"/>
    <n v="139159"/>
    <n v="101359"/>
    <s v="bicycle"/>
    <s v="Bed Bath &amp; Beyond"/>
    <x v="52"/>
    <m/>
    <m/>
    <m/>
    <m/>
    <n v="40.739974001722501"/>
    <n v="-73.994759215015804"/>
    <n v="40.717205900000003"/>
    <n v="-73.989847299999994"/>
    <d v="2014-10-09T10:14:06"/>
    <d v="2014-10-09T10:28:16"/>
    <d v="2014-10-09T11:12:06"/>
    <d v="2014-10-09T11:33:26"/>
    <n v="5.5093020833737683E-2"/>
    <n v="2.3291916305202678E-2"/>
    <d v="1899-12-30T00:58:00"/>
  </r>
  <r>
    <n v="1474704"/>
    <n v="322162"/>
    <n v="118707"/>
    <s v="car"/>
    <s v="The Meatball Shop"/>
    <x v="16"/>
    <s v="Classic Beef"/>
    <n v="1"/>
    <s v="Naked Balls"/>
    <d v="1899-12-30T00:07:22"/>
    <n v="40.771491247520302"/>
    <n v="-73.956334145089798"/>
    <n v="40.7638848"/>
    <n v="-73.970783400000002"/>
    <d v="2014-10-28T17:36:59"/>
    <d v="2014-10-28T18:20:53"/>
    <d v="2014-10-28T18:31:13"/>
    <d v="2014-10-28T18:42:13"/>
    <n v="4.5312071764783468E-2"/>
    <n v="1.6329084828586433E-2"/>
    <d v="1899-12-30T00:46:52"/>
  </r>
  <r>
    <n v="1347642"/>
    <n v="100889"/>
    <n v="15291"/>
    <s v="car"/>
    <s v="Whole Foods Market"/>
    <x v="17"/>
    <s v="Cottage Cheese Small Curd"/>
    <n v="2"/>
    <s v="Cottage Cheese"/>
    <m/>
    <n v="40.768061709366101"/>
    <n v="-73.981847763061495"/>
    <n v="40.764703761771699"/>
    <n v="-73.976054767135196"/>
    <d v="2014-10-12T16:39:25"/>
    <d v="2014-10-12T17:15:14"/>
    <d v="2014-10-12T19:11:03"/>
    <d v="2014-10-12T19:15:36"/>
    <n v="0.10844934027409181"/>
    <n v="6.6958654294177579E-3"/>
    <d v="1899-12-30T02:31:38"/>
  </r>
  <r>
    <n v="1366537"/>
    <n v="355766"/>
    <n v="143085"/>
    <s v="car"/>
    <s v="S'MAC"/>
    <x v="0"/>
    <s v="Brownies"/>
    <n v="2"/>
    <s v="Sides"/>
    <m/>
    <n v="40.730340181965403"/>
    <n v="-73.983993530273395"/>
    <n v="40.799004600000004"/>
    <n v="-73.963308600000005"/>
    <d v="2014-10-15T14:28:03"/>
    <m/>
    <m/>
    <d v="2014-10-15T15:46:36"/>
    <n v="5.4552476853132248E-2"/>
    <n v="7.1712402305636191E-2"/>
    <n v="-41927.602810833334"/>
  </r>
  <r>
    <n v="1369732"/>
    <n v="359699"/>
    <n v="66416"/>
    <s v="bicycle"/>
    <s v="RedFarm Hudson"/>
    <x v="30"/>
    <s v="BBQâ€™d Duck &amp; Ginger Fried Rice"/>
    <n v="1"/>
    <s v="Rice &amp; Noodles"/>
    <d v="1899-12-30T00:03:02"/>
    <n v="40.734213854853898"/>
    <n v="-74.006202029303594"/>
    <n v="40.733175600000003"/>
    <n v="-74.006751600000001"/>
    <d v="2014-10-15T20:57:13"/>
    <m/>
    <m/>
    <d v="2014-10-15T21:26:30"/>
    <n v="2.0338472226285376E-2"/>
    <n v="1.174734477227535E-3"/>
    <n v="-41927.875172511573"/>
  </r>
  <r>
    <n v="1289407"/>
    <n v="212825"/>
    <n v="145425"/>
    <s v="motorcycle"/>
    <s v="Momofuku Milk Bar"/>
    <x v="11"/>
    <s v="B'day Cake Truffles"/>
    <n v="1"/>
    <s v="Cake Truffles"/>
    <m/>
    <n v="40.731795470614898"/>
    <n v="-73.985672593116803"/>
    <n v="40.7452805"/>
    <n v="-73.991422200000002"/>
    <d v="2014-10-03T21:18:47"/>
    <d v="2014-10-03T21:26:24"/>
    <d v="2014-10-03T21:46:42"/>
    <d v="2014-10-03T22:02:48"/>
    <n v="3.0560057872207835E-2"/>
    <n v="1.4659604252106872E-2"/>
    <d v="1899-12-30T00:27:55"/>
  </r>
  <r>
    <n v="1343610"/>
    <n v="83287"/>
    <n v="53095"/>
    <s v="bicycle"/>
    <s v="Blue Ribbon Sushi Izakaya"/>
    <x v="4"/>
    <s v="Pork Shumai"/>
    <n v="1"/>
    <s v="Meat"/>
    <d v="1899-12-30T00:05:38"/>
    <n v="40.721979579708403"/>
    <n v="-73.988148214155601"/>
    <n v="40.742308232118503"/>
    <n v="-73.982040627321993"/>
    <d v="2014-10-12T01:15:43"/>
    <d v="2014-10-12T01:22:48"/>
    <d v="2014-10-12T01:33:38"/>
    <d v="2014-10-12T02:01:29"/>
    <n v="3.1784907405381091E-2"/>
    <n v="2.1226321531078646E-2"/>
    <d v="1899-12-30T00:12:17"/>
  </r>
  <r>
    <n v="1471258"/>
    <n v="198936"/>
    <n v="140096"/>
    <s v="bicycle"/>
    <s v="Five Leaves"/>
    <x v="0"/>
    <s v="Chopped Black Kale"/>
    <n v="1"/>
    <s v="Salads"/>
    <d v="1899-12-30T00:17:41"/>
    <n v="40.723605250932799"/>
    <n v="-73.951656036805602"/>
    <n v="40.726359598376497"/>
    <n v="-73.941037701511704"/>
    <d v="2014-10-27T22:19:56"/>
    <d v="2014-10-27T22:28:40"/>
    <d v="2014-10-27T23:08:11"/>
    <d v="2014-10-27T23:12:39"/>
    <n v="3.6610694442060776E-2"/>
    <n v="1.0969752697953403E-2"/>
    <d v="1899-12-30T00:30:34"/>
  </r>
  <r>
    <n v="1315360"/>
    <n v="297674"/>
    <n v="136027"/>
    <s v="car"/>
    <s v="Blue Ribbon Fried Chicken"/>
    <x v="0"/>
    <s v="The Bird"/>
    <n v="1"/>
    <s v="Family Dinners"/>
    <m/>
    <n v="40.724339999999998"/>
    <n v="-73.990960000000001"/>
    <n v="40.752578999999997"/>
    <n v="-73.967523999999997"/>
    <d v="2014-10-07T20:35:19"/>
    <d v="2014-10-07T20:59:58"/>
    <d v="2014-10-07T21:20:27"/>
    <d v="2014-10-07T21:42:45"/>
    <n v="4.6823680553643499E-2"/>
    <n v="3.6697237184836334E-2"/>
    <d v="1899-12-30T00:45:08"/>
  </r>
  <r>
    <n v="1437074"/>
    <n v="302409"/>
    <n v="32580"/>
    <s v="bicycle"/>
    <s v="Fields Good Chicken"/>
    <x v="0"/>
    <m/>
    <m/>
    <m/>
    <d v="1899-12-30T00:06:42"/>
    <n v="40.707057890935403"/>
    <n v="-74.007160348305206"/>
    <n v="40.711964000000002"/>
    <n v="-74.008526799999999"/>
    <d v="2014-10-24T14:36:36"/>
    <d v="2014-10-24T14:36:58"/>
    <d v="2014-10-24T14:51:18"/>
    <d v="2014-10-24T15:02:30"/>
    <n v="1.7990405096497852E-2"/>
    <n v="5.0928475716385058E-3"/>
    <d v="1899-12-30T00:08:00"/>
  </r>
  <r>
    <n v="1409077"/>
    <n v="59085"/>
    <n v="154545"/>
    <s v="bicycle"/>
    <s v="CVS Pharmacy"/>
    <x v="8"/>
    <m/>
    <m/>
    <m/>
    <m/>
    <n v="40.744948084007298"/>
    <n v="-73.9765778532079"/>
    <n v="40.748849"/>
    <n v="-73.980168000000006"/>
    <d v="2014-10-20T15:45:20"/>
    <d v="2014-10-20T16:02:22"/>
    <d v="2014-10-20T16:10:42"/>
    <d v="2014-10-20T16:18:44"/>
    <n v="2.3198449074698146E-2"/>
    <n v="5.3015374723743959E-3"/>
    <d v="1899-12-30T00:25:22"/>
  </r>
  <r>
    <n v="1288986"/>
    <n v="97991"/>
    <n v="20962"/>
    <s v="walker"/>
    <s v="Blue Ribbon Sushi Bar &amp; Grill"/>
    <x v="4"/>
    <s v="Unagi"/>
    <n v="1"/>
    <s v="Taiseyo (Atlantic Ocean)"/>
    <d v="1899-12-30T00:07:08"/>
    <n v="40.767652912117299"/>
    <n v="-73.982925456000402"/>
    <n v="40.748827550824601"/>
    <n v="-73.990138952772497"/>
    <d v="2014-10-03T20:35:53"/>
    <d v="2014-10-03T20:51:11"/>
    <d v="2014-10-03T21:00:03"/>
    <d v="2014-10-03T21:18:22"/>
    <n v="2.9501168981369119E-2"/>
    <n v="2.0160078459214019E-2"/>
    <d v="1899-12-30T00:17:02"/>
  </r>
  <r>
    <n v="1350862"/>
    <n v="110858"/>
    <n v="144384"/>
    <s v="bicycle"/>
    <s v="Emack &amp; Bolio's Ice Cream"/>
    <x v="8"/>
    <m/>
    <m/>
    <m/>
    <m/>
    <n v="40.773878974261201"/>
    <n v="-73.951707697515602"/>
    <n v="40.777122800000001"/>
    <n v="-73.957647800000004"/>
    <d v="2014-10-12T21:05:52"/>
    <d v="2014-10-12T21:04:47"/>
    <d v="2014-10-12T21:18:06"/>
    <d v="2014-10-12T21:28:46"/>
    <n v="1.5903807870927267E-2"/>
    <n v="6.7681033494545679E-3"/>
    <d v="1899-12-30T00:12:14"/>
  </r>
  <r>
    <n v="1389568"/>
    <n v="355090"/>
    <n v="158227"/>
    <s v="bicycle"/>
    <s v="Shake Shack"/>
    <x v="2"/>
    <s v="Shackburger"/>
    <n v="3"/>
    <s v="Burgers"/>
    <m/>
    <n v="40.758456774983799"/>
    <n v="-73.989140466129399"/>
    <n v="40.761985699999997"/>
    <n v="-73.985675999999998"/>
    <d v="2014-10-18T15:50:58"/>
    <d v="2014-10-18T15:55:55"/>
    <d v="2014-10-18T16:20:14"/>
    <d v="2014-10-18T16:25:50"/>
    <n v="2.4215347220888361E-2"/>
    <n v="4.9452843529685072E-3"/>
    <d v="1899-12-30T00:29:17"/>
  </r>
  <r>
    <n v="1400817"/>
    <n v="115519"/>
    <n v="30743"/>
    <s v="bicycle"/>
    <s v="The Meatball Shop"/>
    <x v="16"/>
    <s v="Chicken"/>
    <n v="1"/>
    <s v="Naked Balls"/>
    <d v="1899-12-30T00:06:17"/>
    <n v="40.771491247520302"/>
    <n v="-73.956334145089798"/>
    <n v="40.762536799999999"/>
    <n v="-73.965316599999994"/>
    <d v="2014-10-19T18:01:45"/>
    <d v="2014-10-19T18:16:00"/>
    <d v="2014-10-19T18:32:57"/>
    <d v="2014-10-19T18:43:17"/>
    <n v="2.8837002311774995E-2"/>
    <n v="1.2683320803620944E-2"/>
    <d v="1899-12-30T00:24:55"/>
  </r>
  <r>
    <n v="1396382"/>
    <n v="59126"/>
    <n v="158791"/>
    <s v="car"/>
    <s v="Pho Grand"/>
    <x v="8"/>
    <m/>
    <m/>
    <m/>
    <d v="1899-12-30T00:04:17"/>
    <n v="40.717908999999999"/>
    <n v="-73.992801033333294"/>
    <n v="40.742505999999999"/>
    <n v="-73.992564000000002"/>
    <d v="2014-10-19T10:33:30"/>
    <d v="2014-10-19T10:46:43"/>
    <d v="2014-10-19T10:54:32"/>
    <d v="2014-10-19T11:18:06"/>
    <n v="3.0969999999797437E-2"/>
    <n v="2.4598142080268798E-2"/>
    <d v="1899-12-30T00:16:45"/>
  </r>
  <r>
    <n v="1283092"/>
    <n v="303211"/>
    <n v="65038"/>
    <s v="car"/>
    <s v="Crif Dogs"/>
    <x v="8"/>
    <s v="Chocoloate Shake"/>
    <n v="1"/>
    <s v="Shakes &amp; Floats"/>
    <m/>
    <n v="40.7270408508681"/>
    <n v="-73.983835960747498"/>
    <n v="40.793833900000003"/>
    <n v="-73.941520999999995"/>
    <d v="2014-10-02T22:17:06"/>
    <d v="2014-10-02T22:18:22"/>
    <d v="2014-10-02T22:36:43"/>
    <d v="2014-10-02T22:57:40"/>
    <n v="2.817178241093643E-2"/>
    <n v="7.9068750561770998E-2"/>
    <d v="1899-12-30T00:19:37"/>
  </r>
  <r>
    <n v="1410204"/>
    <n v="270525"/>
    <n v="43955"/>
    <s v="bicycle"/>
    <s v="Pearl Oyster Bar"/>
    <x v="23"/>
    <s v="Pan Roasted Filet"/>
    <n v="1"/>
    <s v="Large Plates"/>
    <d v="1899-12-30T00:05:26"/>
    <n v="40.7314378996168"/>
    <n v="-74.002121946782097"/>
    <n v="40.726064100000002"/>
    <n v="-73.989779299999995"/>
    <d v="2014-10-20T19:10:33"/>
    <d v="2014-10-20T19:24:55"/>
    <d v="2014-10-20T19:43:14"/>
    <d v="2014-10-20T19:54:01"/>
    <n v="3.0188796299626119E-2"/>
    <n v="1.3461747728628402E-2"/>
    <d v="1899-12-30T00:27:15"/>
  </r>
  <r>
    <n v="1307211"/>
    <n v="330955"/>
    <n v="23359"/>
    <s v="bicycle"/>
    <s v="Juice Press"/>
    <x v="3"/>
    <s v="OMG! My Favorite Juice!"/>
    <n v="3"/>
    <s v="Cold Pressed Juices"/>
    <m/>
    <n v="40.784684571320497"/>
    <n v="-73.956012725830107"/>
    <n v="40.774649911074597"/>
    <n v="-73.945447760585907"/>
    <d v="2014-10-06T10:17:01"/>
    <d v="2014-10-06T10:33:07"/>
    <d v="2014-10-06T10:43:26"/>
    <d v="2014-10-06T10:53:27"/>
    <n v="2.5302106485469267E-2"/>
    <n v="1.4570960739147917E-2"/>
    <d v="1899-12-30T00:26:25"/>
  </r>
  <r>
    <n v="1411034"/>
    <n v="76942"/>
    <n v="119839"/>
    <s v="bicycle"/>
    <s v="Sarabeth's Restaurant"/>
    <x v="0"/>
    <s v="Trio of Mini Bacon Cheeseburgers"/>
    <n v="1"/>
    <s v="Dinner Salads &amp; Sandwiches"/>
    <d v="1899-12-30T00:05:58"/>
    <n v="40.765298953919803"/>
    <n v="-73.975667953491197"/>
    <n v="40.7520764"/>
    <n v="-74.001015600000002"/>
    <d v="2014-10-20T20:43:24"/>
    <d v="2014-10-20T20:56:37"/>
    <d v="2014-10-20T21:08:56"/>
    <d v="2014-10-20T21:23:33"/>
    <n v="2.7887222226127051E-2"/>
    <n v="2.8589143318705237E-2"/>
    <d v="1899-12-30T00:19:35"/>
  </r>
  <r>
    <n v="1431818"/>
    <n v="378753"/>
    <n v="160489"/>
    <s v="bicycle"/>
    <s v="Shake Shack"/>
    <x v="2"/>
    <s v="Fries"/>
    <n v="1"/>
    <s v="Fries"/>
    <m/>
    <n v="40.779126065705498"/>
    <n v="-73.954904894578206"/>
    <n v="40.771833862793102"/>
    <n v="-73.946592761361302"/>
    <d v="2014-10-23T19:23:08"/>
    <d v="2014-10-23T19:33:56"/>
    <d v="2014-10-23T19:51:16"/>
    <d v="2014-10-23T20:03:26"/>
    <n v="2.7982071762380656E-2"/>
    <n v="1.1057476291230196E-2"/>
    <d v="1899-12-30T00:28:08"/>
  </r>
  <r>
    <n v="1431877"/>
    <n v="387227"/>
    <n v="84093"/>
    <s v="bicycle"/>
    <s v="Blue Ribbon Sushi Bar &amp; Grill"/>
    <x v="4"/>
    <s v="Spicy Tuna &amp; Tempura Flakes"/>
    <n v="1"/>
    <s v="Maki (Special Rolls)"/>
    <d v="1899-12-30T00:07:03"/>
    <n v="40.767652912117299"/>
    <n v="-73.982925456000402"/>
    <n v="40.737760199999997"/>
    <n v="-73.997868400000002"/>
    <d v="2014-10-23T19:30:23"/>
    <d v="2014-10-23T19:54:37"/>
    <d v="2014-10-23T20:01:57"/>
    <d v="2014-10-23T20:22:04"/>
    <n v="3.5894629625545349E-2"/>
    <n v="3.341954238320876E-2"/>
    <d v="1899-12-30T00:24:30"/>
  </r>
  <r>
    <n v="1440070"/>
    <n v="124393"/>
    <n v="103194"/>
    <s v="bicycle"/>
    <s v="Amma"/>
    <x v="5"/>
    <s v="Chicken Biryani"/>
    <n v="1"/>
    <s v="Rice, Sides &amp; Extras"/>
    <d v="1899-12-30T00:03:04"/>
    <n v="40.755701549271201"/>
    <n v="-73.968586921691895"/>
    <n v="40.784725194727898"/>
    <n v="-73.9484375226005"/>
    <d v="2014-10-24T19:27:11"/>
    <d v="2014-10-24T19:43:50"/>
    <d v="2014-10-24T20:08:09"/>
    <d v="2014-10-24T20:33:30"/>
    <n v="4.6059537038672715E-2"/>
    <n v="3.533228381155562E-2"/>
    <d v="1899-12-30T00:37:54"/>
  </r>
  <r>
    <n v="1365954"/>
    <n v="159845"/>
    <n v="91807"/>
    <s v="walker"/>
    <s v="Maoz Vegetarian"/>
    <x v="26"/>
    <s v="Salad Box"/>
    <n v="1"/>
    <s v="Main"/>
    <m/>
    <n v="40.755130610783901"/>
    <n v="-73.987924189091501"/>
    <n v="40.754134636546603"/>
    <n v="-73.982082721148004"/>
    <d v="2014-10-15T12:42:47"/>
    <d v="2014-10-15T12:41:18"/>
    <d v="2014-10-15T13:13:21"/>
    <d v="2014-10-15T13:34:12"/>
    <n v="3.5708194445760455E-2"/>
    <n v="5.9257668209499337E-3"/>
    <d v="1899-12-30T00:30:35"/>
  </r>
  <r>
    <n v="1308897"/>
    <n v="62540"/>
    <n v="59989"/>
    <s v="car"/>
    <s v="Balthazar Boulangerie"/>
    <x v="29"/>
    <s v="Goat Cheese &amp; Caramelized Onion Tart"/>
    <n v="1"/>
    <s v="Savories"/>
    <m/>
    <n v="40.722705492718703"/>
    <n v="-73.998198509216294"/>
    <n v="40.737606999999997"/>
    <n v="-74.008944"/>
    <d v="2014-10-06T17:30:10"/>
    <d v="2014-10-06T17:38:35"/>
    <d v="2014-10-06T17:56:55"/>
    <d v="2014-10-06T18:09:50"/>
    <n v="2.7547314814000856E-2"/>
    <n v="1.8371730768688151E-2"/>
    <d v="1899-12-30T00:26:44"/>
  </r>
  <r>
    <n v="1396608"/>
    <n v="334373"/>
    <n v="149294"/>
    <s v="bicycle"/>
    <s v="Whole Foods Market"/>
    <x v="17"/>
    <s v="Cake Individual Bundt Lemon Petite"/>
    <n v="1"/>
    <s v="Desserts"/>
    <m/>
    <n v="40.723954999999997"/>
    <n v="-73.991828999999996"/>
    <n v="40.735596999999999"/>
    <n v="-74.00909"/>
    <d v="2014-10-19T11:24:02"/>
    <d v="2014-10-19T11:51:45"/>
    <d v="2014-10-19T12:15:39"/>
    <d v="2014-10-19T12:25:21"/>
    <n v="4.2580474539136048E-2"/>
    <n v="2.0820141329976904E-2"/>
    <d v="1899-12-30T00:51:37"/>
  </r>
  <r>
    <n v="1345824"/>
    <n v="94909"/>
    <n v="22502"/>
    <s v="bicycle"/>
    <s v="Parm"/>
    <x v="16"/>
    <s v="House Roasted Turkey"/>
    <n v="1"/>
    <s v="Sandwiches"/>
    <d v="1899-12-30T00:09:40"/>
    <n v="40.723019825000002"/>
    <n v="-73.995853999999994"/>
    <n v="40.7252613293102"/>
    <n v="-74.005488722525797"/>
    <d v="2014-10-12T13:39:52"/>
    <d v="2014-10-12T13:51:16"/>
    <d v="2014-10-12T14:09:58"/>
    <d v="2014-10-12T14:25:17"/>
    <n v="3.1550231477012858E-2"/>
    <n v="9.8920280894189069E-3"/>
    <d v="1899-12-30T00:20:26"/>
  </r>
  <r>
    <n v="1415907"/>
    <n v="227992"/>
    <n v="18860"/>
    <s v="bicycle"/>
    <s v="Nobu Next Door"/>
    <x v="6"/>
    <s v="Rock Shrimp Tempura"/>
    <n v="1"/>
    <s v="Dinner Hot Dishes"/>
    <d v="1899-12-30T00:04:54"/>
    <n v="40.719386413349397"/>
    <n v="-74.008692501044905"/>
    <n v="40.766165299999997"/>
    <n v="-73.957713999999996"/>
    <d v="2014-10-21T19:10:02"/>
    <d v="2014-10-21T19:07:29"/>
    <d v="2014-10-21T19:39:49"/>
    <d v="2014-10-21T20:11:45"/>
    <n v="4.2856064814259298E-2"/>
    <n v="6.9188668183854246E-2"/>
    <d v="1899-12-30T00:24:53"/>
  </r>
  <r>
    <n v="1309032"/>
    <n v="126798"/>
    <n v="151761"/>
    <s v="bicycle"/>
    <s v="Lovely Day"/>
    <x v="8"/>
    <m/>
    <m/>
    <m/>
    <d v="1899-12-30T00:06:05"/>
    <n v="40.721893391570198"/>
    <n v="-73.994590938091306"/>
    <n v="40.724734263532497"/>
    <n v="-73.981156926671005"/>
    <d v="2014-10-06T18:08:21"/>
    <d v="2014-10-06T18:09:12"/>
    <d v="2014-10-06T18:27:02"/>
    <d v="2014-10-06T18:49:05"/>
    <n v="2.8284884254389908E-2"/>
    <n v="1.3731103974078757E-2"/>
    <d v="1899-12-30T00:12:36"/>
  </r>
  <r>
    <n v="1294039"/>
    <n v="350659"/>
    <n v="113300"/>
    <s v="bicycle"/>
    <s v="Chipotle Mexican Grill $1.99 Delivery"/>
    <x v="9"/>
    <m/>
    <m/>
    <m/>
    <m/>
    <n v="40.759534000000002"/>
    <n v="-73.991765000000001"/>
    <n v="40.758090956862198"/>
    <n v="-73.992087064402796"/>
    <d v="2014-10-04T16:11:18"/>
    <m/>
    <m/>
    <d v="2014-10-04T16:40:02"/>
    <n v="1.9957013886596542E-2"/>
    <n v="1.4785462377322866E-3"/>
    <n v="-41916.674512824073"/>
  </r>
  <r>
    <n v="1292651"/>
    <n v="53156"/>
    <n v="104146"/>
    <s v="van"/>
    <s v="La Esquina Taqueria"/>
    <x v="8"/>
    <s v="Frijoles Negros"/>
    <n v="1"/>
    <s v="Sides"/>
    <d v="1899-12-30T00:04:07"/>
    <n v="40.721353749744097"/>
    <n v="-73.997525293959001"/>
    <n v="40.732128699999997"/>
    <n v="-73.988613599999994"/>
    <d v="2014-10-04T12:15:53"/>
    <d v="2014-10-04T12:33:25"/>
    <d v="2014-10-04T12:38:15"/>
    <d v="2014-10-04T12:45:59"/>
    <n v="2.0901539355691057E-2"/>
    <n v="1.3982769476613975E-2"/>
    <d v="1899-12-30T00:18:15"/>
  </r>
  <r>
    <n v="1345672"/>
    <n v="115519"/>
    <n v="163796"/>
    <s v="motorcycle"/>
    <s v="Joe's Pizza"/>
    <x v="1"/>
    <s v="Fresh Mozzarella Pie"/>
    <n v="1"/>
    <s v="Full Size"/>
    <d v="1899-12-30T01:03:43"/>
    <n v="40.733402283324402"/>
    <n v="-73.987510980727393"/>
    <n v="40.762536799999999"/>
    <n v="-73.965316599999994"/>
    <d v="2014-10-12T13:24:50"/>
    <d v="2014-10-12T14:31:08"/>
    <d v="2014-10-12T14:57:58"/>
    <d v="2014-10-12T15:13:57"/>
    <n v="7.5768159724248108E-2"/>
    <n v="3.6625272665106443E-2"/>
    <d v="1899-12-30T00:29:25"/>
  </r>
  <r>
    <n v="1333837"/>
    <n v="81084"/>
    <n v="113822"/>
    <s v="bicycle"/>
    <s v="Joe's Pizza"/>
    <x v="1"/>
    <s v="Plain Cheese"/>
    <n v="2"/>
    <s v="By the Slice"/>
    <m/>
    <n v="40.733402283324402"/>
    <n v="-73.987510980727393"/>
    <n v="40.733165499999998"/>
    <n v="-73.989710200000005"/>
    <d v="2014-10-10T20:46:01"/>
    <d v="2014-10-10T21:02:25"/>
    <d v="2014-10-10T21:13:15"/>
    <d v="2014-10-10T21:14:12"/>
    <n v="1.9569201387639623E-2"/>
    <n v="2.2119294183455163E-3"/>
    <d v="1899-12-30T00:27:14"/>
  </r>
  <r>
    <n v="1459630"/>
    <n v="134261"/>
    <n v="149328"/>
    <s v="car"/>
    <s v="Grill 21"/>
    <x v="8"/>
    <s v="Halo-Halo"/>
    <n v="2"/>
    <s v="Desserts"/>
    <d v="1899-12-30T00:07:01"/>
    <n v="40.7357834587933"/>
    <n v="-73.979889422585899"/>
    <n v="40.767809553244298"/>
    <n v="-73.968105102361704"/>
    <d v="2014-10-26T15:52:25"/>
    <d v="2014-10-26T16:31:55"/>
    <d v="2014-10-26T16:41:16"/>
    <d v="2014-10-26T17:08:16"/>
    <n v="5.2671550925879274E-2"/>
    <n v="3.4125370751548104E-2"/>
    <d v="1899-12-30T00:41:50"/>
  </r>
  <r>
    <n v="1273597"/>
    <n v="116293"/>
    <n v="113822"/>
    <s v="bicycle"/>
    <s v="Hu Kitchen"/>
    <x v="33"/>
    <s v="Wild Line-Caught Tuna Salad"/>
    <n v="1"/>
    <s v="Prepared Food"/>
    <m/>
    <n v="40.735676762018002"/>
    <n v="-73.993829528068602"/>
    <n v="40.727597699999997"/>
    <n v="-74.005142500000005"/>
    <d v="2014-10-01T15:06:14"/>
    <d v="2014-10-01T15:17:17"/>
    <d v="2014-10-01T15:32:41"/>
    <d v="2014-10-01T15:44:23"/>
    <n v="2.649136574473232E-2"/>
    <n v="1.3901603397144214E-2"/>
    <d v="1899-12-30T00:26:26"/>
  </r>
  <r>
    <n v="1308790"/>
    <n v="315331"/>
    <n v="122309"/>
    <s v="bicycle"/>
    <s v="INA"/>
    <x v="8"/>
    <m/>
    <m/>
    <m/>
    <m/>
    <n v="40.741157668516003"/>
    <n v="-73.998179505962099"/>
    <n v="40.746981499999997"/>
    <n v="-73.996616700000004"/>
    <d v="2014-10-06T17:04:48"/>
    <d v="2014-10-06T17:28:42"/>
    <d v="2014-10-06T17:36:32"/>
    <d v="2014-10-06T17:46:44"/>
    <n v="2.9124814813258126E-2"/>
    <n v="6.0298735997630975E-3"/>
    <d v="1899-12-30T00:31:44"/>
  </r>
  <r>
    <n v="1483339"/>
    <n v="151195"/>
    <n v="123581"/>
    <s v="bicycle"/>
    <s v="Momofuku Milk Bar"/>
    <x v="11"/>
    <s v="Pumpkin Pie Cake (6&quot;)"/>
    <n v="1"/>
    <s v="6&quot; Cakes"/>
    <m/>
    <n v="40.731795470614898"/>
    <n v="-73.985672593116803"/>
    <n v="40.736621300000003"/>
    <n v="-73.993402599999996"/>
    <d v="2014-10-29T21:57:02"/>
    <d v="2014-10-29T22:07:21"/>
    <d v="2014-10-29T22:15:40"/>
    <d v="2014-10-29T22:22:57"/>
    <n v="1.7991261578572448E-2"/>
    <n v="9.112718346813712E-3"/>
    <d v="1899-12-30T00:18:38"/>
  </r>
  <r>
    <n v="1490893"/>
    <n v="295078"/>
    <n v="157975"/>
    <s v="bicycle"/>
    <s v="Momofuku Milk Bar"/>
    <x v="11"/>
    <s v="Pumpkin Pie Cake Truffles"/>
    <n v="1"/>
    <s v="Cake Truffles"/>
    <m/>
    <n v="40.731795470614898"/>
    <n v="-73.985672593116803"/>
    <n v="40.748154300000003"/>
    <n v="-73.988689899999997"/>
    <d v="2014-10-30T21:57:55"/>
    <d v="2014-10-30T21:56:50"/>
    <d v="2014-10-30T22:15:13"/>
    <d v="2014-10-30T22:31:36"/>
    <n v="2.3387222223391291E-2"/>
    <n v="1.6634765994096318E-2"/>
    <d v="1899-12-30T00:17:17"/>
  </r>
  <r>
    <n v="1285108"/>
    <n v="130820"/>
    <n v="118093"/>
    <s v="scooter"/>
    <s v="Hu Kitchen"/>
    <x v="33"/>
    <s v="1/2 Organic Rotisserie Chicken W/ 1 Side"/>
    <n v="1"/>
    <s v="Lunch + Dinner (M-F 11:30a-Close, Sa-Su 12p-Close)"/>
    <m/>
    <n v="40.735676762018002"/>
    <n v="-73.993829528068602"/>
    <n v="40.7183876"/>
    <n v="-74.004408699999999"/>
    <d v="2014-10-03T12:28:17"/>
    <d v="2014-10-03T12:48:27"/>
    <d v="2014-10-03T13:10:46"/>
    <d v="2014-10-03T13:21:31"/>
    <n v="3.6966041661798954E-2"/>
    <n v="2.0269040481453414E-2"/>
    <d v="1899-12-30T00:42:29"/>
  </r>
  <r>
    <n v="1400351"/>
    <n v="114548"/>
    <n v="162070"/>
    <s v="car"/>
    <s v="Blue Ribbon Fried Chicken"/>
    <x v="0"/>
    <s v="Fries"/>
    <n v="1"/>
    <s v="Sides"/>
    <m/>
    <n v="40.724339999999998"/>
    <n v="-73.990960000000001"/>
    <n v="40.738932300000002"/>
    <n v="-74.008823399999997"/>
    <d v="2014-10-19T17:24:02"/>
    <d v="2014-10-19T17:34:20"/>
    <d v="2014-10-19T17:57:10"/>
    <d v="2014-10-19T18:20:00"/>
    <n v="3.8862569446791895E-2"/>
    <n v="2.3065911619746787E-2"/>
    <d v="1899-12-30T00:33:08"/>
  </r>
  <r>
    <n v="1488520"/>
    <n v="135337"/>
    <n v="125504"/>
    <s v="bicycle"/>
    <s v="Duane Reade"/>
    <x v="15"/>
    <m/>
    <m/>
    <m/>
    <m/>
    <n v="40.771288888569998"/>
    <n v="-73.982018668434904"/>
    <n v="40.775263500000001"/>
    <n v="-73.982624700000002"/>
    <d v="2014-10-30T18:32:11"/>
    <d v="2014-10-30T18:31:04"/>
    <d v="2014-10-30T18:38:24"/>
    <d v="2014-10-30T18:43:23"/>
    <n v="7.7848379660281353E-3"/>
    <n v="4.020548504545877E-3"/>
    <d v="1899-12-30T00:06:14"/>
  </r>
  <r>
    <n v="1296267"/>
    <n v="342469"/>
    <n v="30743"/>
    <s v="bicycle"/>
    <s v="Momofuku Milk Bar"/>
    <x v="11"/>
    <s v="Confetti Cookie"/>
    <n v="1"/>
    <s v="Cookies"/>
    <m/>
    <n v="40.731795470614898"/>
    <n v="-73.985672593116803"/>
    <n v="40.723815000000002"/>
    <n v="-73.989136999999999"/>
    <d v="2014-10-04T21:11:36"/>
    <d v="2014-10-04T21:10:14"/>
    <d v="2014-10-04T21:28:04"/>
    <d v="2014-10-04T21:33:40"/>
    <n v="1.5333159724832512E-2"/>
    <n v="8.7000015107793361E-3"/>
    <d v="1899-12-30T00:16:28"/>
  </r>
  <r>
    <n v="1432303"/>
    <n v="93086"/>
    <n v="152741"/>
    <s v="car"/>
    <s v="Taco Bell"/>
    <x v="13"/>
    <m/>
    <m/>
    <m/>
    <m/>
    <n v="40.790299429837603"/>
    <n v="-73.945703482563403"/>
    <n v="40.800581100000002"/>
    <n v="-73.937741599999995"/>
    <d v="2014-10-23T20:16:22"/>
    <d v="2014-10-23T20:32:28"/>
    <d v="2014-10-23T20:43:49"/>
    <d v="2014-10-23T20:49:09"/>
    <n v="2.2775081022700761E-2"/>
    <n v="1.3004011507294943E-2"/>
    <d v="1899-12-30T00:27:27"/>
  </r>
  <r>
    <n v="1320794"/>
    <n v="35450"/>
    <n v="55567"/>
    <s v="bicycle"/>
    <s v="Aquagrill"/>
    <x v="23"/>
    <s v="Steamed Snow Peas"/>
    <n v="1"/>
    <s v="Dinner Side Offerings"/>
    <d v="1899-12-30T00:20:37"/>
    <n v="40.725618955812202"/>
    <n v="-74.00389515789"/>
    <n v="40.724601999999997"/>
    <n v="-73.999852000000004"/>
    <d v="2014-10-08T21:15:51"/>
    <d v="2014-10-08T21:13:29"/>
    <d v="2014-10-08T21:54:20"/>
    <d v="2014-10-08T21:58:30"/>
    <n v="2.9625625000335276E-2"/>
    <n v="4.1690916093808147E-3"/>
    <d v="1899-12-30T00:17:52"/>
  </r>
  <r>
    <n v="1384493"/>
    <n v="131093"/>
    <n v="91021"/>
    <s v="bicycle"/>
    <s v="Iguana NYC"/>
    <x v="8"/>
    <m/>
    <m/>
    <m/>
    <d v="1899-12-30T00:16:25"/>
    <n v="40.764161315352602"/>
    <n v="-73.983306884765597"/>
    <n v="40.744917999999998"/>
    <n v="-73.977682999999999"/>
    <d v="2014-10-17T21:57:42"/>
    <d v="2014-10-17T21:59:21"/>
    <d v="2014-10-17T22:33:10"/>
    <d v="2014-10-17T22:51:21"/>
    <n v="3.725944444158813E-2"/>
    <n v="2.0048273382425805E-2"/>
    <d v="1899-12-30T00:19:03"/>
  </r>
  <r>
    <n v="1396439"/>
    <n v="340225"/>
    <n v="157415"/>
    <s v="car"/>
    <s v="Clinton St. Baking Co. &amp; Restaurant"/>
    <x v="8"/>
    <s v="Biscuit w/ Butter &amp; Jam"/>
    <n v="1"/>
    <s v="Sides"/>
    <m/>
    <n v="40.721294"/>
    <n v="-73.983993999999996"/>
    <n v="40.745170799999997"/>
    <n v="-73.995213800000002"/>
    <d v="2014-10-19T10:52:07"/>
    <d v="2014-10-19T11:01:01"/>
    <d v="2014-10-19T11:39:20"/>
    <d v="2014-10-19T11:56:08"/>
    <n v="4.4460034725489095E-2"/>
    <n v="2.6381536920353481E-2"/>
    <d v="1899-12-30T00:47:14"/>
  </r>
  <r>
    <n v="1365333"/>
    <n v="372789"/>
    <n v="163947"/>
    <s v="bicycle"/>
    <s v="Tompkins Square Bagels"/>
    <x v="7"/>
    <s v="Plain"/>
    <n v="1"/>
    <s v="Bagels"/>
    <m/>
    <n v="40.72813"/>
    <n v="-73.982020000000006"/>
    <n v="40.744757300000003"/>
    <n v="-73.978369000000001"/>
    <d v="2014-10-15T08:17:34"/>
    <d v="2014-10-15T08:30:05"/>
    <d v="2014-10-15T08:42:56"/>
    <d v="2014-10-15T08:56:56"/>
    <n v="2.7338738429534715E-2"/>
    <n v="1.702342228490334E-2"/>
    <d v="1899-12-30T00:25:22"/>
  </r>
  <r>
    <n v="1281228"/>
    <n v="157886"/>
    <n v="60149"/>
    <s v="car"/>
    <s v="Hill Country Barbecue Market"/>
    <x v="10"/>
    <s v="Brisket Lean (1 Pound)"/>
    <n v="1"/>
    <s v="Meat"/>
    <d v="1899-12-30T00:17:07"/>
    <n v="40.7443408456353"/>
    <n v="-73.990426376292504"/>
    <n v="40.728724399999997"/>
    <n v="-73.993644599999996"/>
    <d v="2014-10-02T19:11:32"/>
    <d v="2014-10-02T19:57:22"/>
    <d v="2014-10-02T20:05:11"/>
    <d v="2014-10-02T20:17:00"/>
    <n v="4.5459085646143649E-2"/>
    <n v="1.5944602162231036E-2"/>
    <d v="1899-12-30T00:36:32"/>
  </r>
  <r>
    <n v="1301584"/>
    <n v="271753"/>
    <n v="59184"/>
    <s v="car"/>
    <s v="The Container Store"/>
    <x v="49"/>
    <m/>
    <m/>
    <m/>
    <m/>
    <n v="40.740155440852"/>
    <n v="-73.994805125365602"/>
    <n v="40.708869"/>
    <n v="-74.005544"/>
    <d v="2014-10-05T16:14:05"/>
    <d v="2014-10-05T16:21:32"/>
    <d v="2014-10-05T17:30:52"/>
    <d v="2014-10-05T17:53:34"/>
    <n v="6.9082175927178469E-2"/>
    <n v="3.3078162125472155E-2"/>
    <d v="1899-12-30T01:16:47"/>
  </r>
  <r>
    <n v="1347238"/>
    <n v="113507"/>
    <n v="69993"/>
    <s v="bicycle"/>
    <s v="Parm"/>
    <x v="16"/>
    <s v="House Roasted Turkey"/>
    <n v="1"/>
    <s v="Sandwiches"/>
    <d v="1899-12-30T00:10:08"/>
    <n v="40.723019825000002"/>
    <n v="-73.995853999999994"/>
    <n v="40.737280800000001"/>
    <n v="-73.991234199999994"/>
    <d v="2014-10-12T15:50:00"/>
    <d v="2014-10-12T15:51:22"/>
    <d v="2014-10-12T16:18:42"/>
    <d v="2014-10-12T16:26:34"/>
    <n v="2.538975694187684E-2"/>
    <n v="1.4990595718336332E-2"/>
    <d v="1899-12-30T00:18:33"/>
  </r>
  <r>
    <n v="1389922"/>
    <n v="211035"/>
    <n v="79847"/>
    <s v="bicycle"/>
    <s v="Blue Ribbon Sushi"/>
    <x v="4"/>
    <s v="Edamame"/>
    <n v="1"/>
    <s v="Appetizers"/>
    <d v="1899-12-30T00:11:35"/>
    <n v="40.7261096570601"/>
    <n v="-74.002491863200504"/>
    <n v="40.716590500000002"/>
    <n v="-74.004811399999994"/>
    <d v="2014-10-18T16:27:05"/>
    <d v="2014-10-18T16:48:42"/>
    <d v="2014-10-18T17:22:00"/>
    <d v="2014-10-18T17:32:48"/>
    <n v="4.5634525464265607E-2"/>
    <n v="9.7976835067781053E-3"/>
    <d v="1899-12-30T00:43:21"/>
  </r>
  <r>
    <n v="1368735"/>
    <n v="198677"/>
    <n v="111793"/>
    <s v="car"/>
    <s v="HBH Gourmet Sandwiches &amp; Smoked Meats"/>
    <x v="8"/>
    <s v="San Pellegrino Blood Orange"/>
    <n v="5"/>
    <s v="Beverages"/>
    <d v="1899-12-30T00:06:16"/>
    <n v="40.6780290071369"/>
    <n v="-73.996067655673997"/>
    <n v="40.767725300000002"/>
    <n v="-73.991564199999999"/>
    <d v="2014-10-15T19:23:09"/>
    <d v="2014-10-15T19:54:39"/>
    <d v="2014-10-15T20:08:59"/>
    <d v="2014-10-15T20:44:59"/>
    <n v="5.6829618049960118E-2"/>
    <n v="8.980927605983216E-2"/>
    <d v="1899-12-30T00:39:34"/>
  </r>
  <r>
    <n v="1321853"/>
    <n v="81828"/>
    <n v="152114"/>
    <s v="bicycle"/>
    <s v="CafÃ© Select"/>
    <x v="39"/>
    <s v="Coconut Water"/>
    <n v="1"/>
    <s v="Sodas"/>
    <d v="1899-12-30T00:02:54"/>
    <n v="40.721648437964603"/>
    <n v="-73.997533321380601"/>
    <n v="40.725307029702698"/>
    <n v="-73.994452422404095"/>
    <d v="2014-10-08T23:44:02"/>
    <d v="2014-10-08T23:55:47"/>
    <d v="2014-10-09T00:07:39"/>
    <d v="2014-10-09T00:15:29"/>
    <n v="2.183886574493954E-2"/>
    <n v="4.7830149497458578E-3"/>
    <d v="1899-12-30T00:20:42"/>
  </r>
  <r>
    <n v="1391389"/>
    <n v="107574"/>
    <n v="166448"/>
    <s v="car"/>
    <s v="Blue Ribbon Sushi"/>
    <x v="4"/>
    <s v="Spicy Lobster Roll"/>
    <n v="1"/>
    <s v="Maki (Special Rolls)"/>
    <d v="1899-12-30T00:04:45"/>
    <n v="40.7261096570601"/>
    <n v="-74.002491863200504"/>
    <n v="40.731408000000002"/>
    <n v="-74.006991999999997"/>
    <d v="2014-10-18T19:14:19"/>
    <d v="2014-10-18T19:18:24"/>
    <d v="2014-10-18T19:46:38"/>
    <d v="2014-10-18T19:52:57"/>
    <n v="2.6831018512893934E-2"/>
    <n v="6.9515227916593361E-3"/>
    <d v="1899-12-30T00:27:35"/>
  </r>
  <r>
    <n v="1475031"/>
    <n v="105992"/>
    <n v="116881"/>
    <s v="bicycle"/>
    <s v="RedFarm Broadway"/>
    <x v="30"/>
    <s v="Mushroom &amp; Vegetable Spring Rolls"/>
    <n v="1"/>
    <s v="Starters &amp; Salads"/>
    <d v="1899-12-30T00:02:49"/>
    <n v="40.782116700000003"/>
    <n v="-73.980739099999994"/>
    <n v="40.772955000000003"/>
    <n v="-73.961577000000005"/>
    <d v="2014-10-28T18:43:45"/>
    <d v="2014-10-28T18:56:34"/>
    <d v="2014-10-28T19:09:24"/>
    <d v="2014-10-28T19:26:09"/>
    <n v="2.9445277781633195E-2"/>
    <n v="2.1239652146387775E-2"/>
    <d v="1899-12-30T00:22:49"/>
  </r>
  <r>
    <n v="1325119"/>
    <n v="55525"/>
    <n v="153038"/>
    <s v="bicycle"/>
    <s v="Ballato's"/>
    <x v="8"/>
    <m/>
    <m/>
    <m/>
    <d v="1899-12-30T00:09:53"/>
    <n v="40.724850978408703"/>
    <n v="-73.994495230291605"/>
    <n v="40.7202117"/>
    <n v="-74.002130800000003"/>
    <d v="2014-10-09T19:00:14"/>
    <d v="2014-10-09T19:11:35"/>
    <d v="2014-10-09T19:33:26"/>
    <d v="2014-10-09T19:45:50"/>
    <n v="3.1661481480114162E-2"/>
    <n v="8.9344741829203277E-3"/>
    <d v="1899-12-30T00:23:19"/>
  </r>
  <r>
    <n v="1485739"/>
    <n v="305241"/>
    <n v="161162"/>
    <s v="bicycle"/>
    <s v="Staples"/>
    <x v="34"/>
    <m/>
    <m/>
    <m/>
    <m/>
    <n v="40.740726600000002"/>
    <n v="-73.994831300000001"/>
    <n v="40.741260699999998"/>
    <n v="-74.000207700000004"/>
    <d v="2014-10-30T11:50:59"/>
    <d v="2014-10-30T12:01:41"/>
    <d v="2014-10-30T12:13:30"/>
    <d v="2014-10-30T12:20:55"/>
    <n v="2.0781493054528255E-2"/>
    <n v="5.4028640340126333E-3"/>
    <d v="1899-12-30T00:22:31"/>
  </r>
  <r>
    <n v="1401471"/>
    <n v="128224"/>
    <n v="123581"/>
    <s v="bicycle"/>
    <s v="Blue Ribbon Sushi"/>
    <x v="4"/>
    <s v="Maguro"/>
    <n v="2"/>
    <s v="Taiseyo (Atlantic Ocean)"/>
    <d v="1899-12-30T00:08:18"/>
    <n v="40.7261096570601"/>
    <n v="-74.002491863200504"/>
    <n v="40.716719699999999"/>
    <n v="-74.012299799999994"/>
    <d v="2014-10-19T18:39:21"/>
    <m/>
    <m/>
    <d v="2014-10-19T19:22:40"/>
    <n v="3.0079745367402211E-2"/>
    <n v="1.3578178001975418E-2"/>
    <n v="-41931.783094409722"/>
  </r>
  <r>
    <n v="1371865"/>
    <n v="317628"/>
    <n v="66416"/>
    <s v="bicycle"/>
    <s v="Brooklyn Bagel &amp; Coffee Co."/>
    <x v="18"/>
    <s v="Cafe Latte"/>
    <n v="2"/>
    <s v="Coffee Bar"/>
    <m/>
    <n v="40.746279063314802"/>
    <n v="-73.997949958145199"/>
    <n v="40.779498408894803"/>
    <n v="-73.987405047004103"/>
    <d v="2014-10-16T09:34:38"/>
    <d v="2014-10-16T09:55:11"/>
    <d v="2014-10-16T10:25:53"/>
    <d v="2014-10-16T10:53:45"/>
    <n v="5.4945312498603016E-2"/>
    <n v="3.4852834486410772E-2"/>
    <d v="1899-12-30T00:51:15"/>
  </r>
  <r>
    <n v="1409918"/>
    <n v="370405"/>
    <n v="124514"/>
    <s v="bicycle"/>
    <s v="Haveli Indian Restaurant"/>
    <x v="5"/>
    <s v="Somosa"/>
    <n v="1"/>
    <s v="Starters"/>
    <d v="1899-12-30T00:03:51"/>
    <n v="40.727170800000003"/>
    <n v="-73.988509800000003"/>
    <n v="40.741233999999999"/>
    <n v="-74.000564999999995"/>
    <d v="2014-10-20T18:37:56"/>
    <d v="2014-10-20T18:40:37"/>
    <d v="2014-10-20T19:02:27"/>
    <d v="2014-10-20T19:17:36"/>
    <n v="2.7545810189621989E-2"/>
    <n v="1.8522997632124054E-2"/>
    <d v="1899-12-30T00:20:40"/>
  </r>
  <r>
    <n v="1397085"/>
    <n v="244371"/>
    <n v="102837"/>
    <s v="car"/>
    <s v="Bareburger"/>
    <x v="2"/>
    <s v="Garlic Dill Pickle Chips"/>
    <n v="1"/>
    <s v="Bare Sides"/>
    <d v="1899-12-30T00:06:00"/>
    <n v="40.726846040614099"/>
    <n v="-73.9889572061103"/>
    <n v="40.715143400000002"/>
    <n v="-73.989979199999993"/>
    <d v="2014-10-19T12:27:06"/>
    <d v="2014-10-19T12:37:46"/>
    <d v="2014-10-19T12:53:56"/>
    <d v="2014-10-19T13:09:06"/>
    <n v="2.9174467592383735E-2"/>
    <n v="1.1747181315246364E-2"/>
    <d v="1899-12-30T00:20:50"/>
  </r>
  <r>
    <n v="1317447"/>
    <n v="112323"/>
    <n v="68208"/>
    <s v="bicycle"/>
    <s v="VIVI Bubble TEA HK"/>
    <x v="8"/>
    <m/>
    <m/>
    <m/>
    <m/>
    <n v="40.759171931632402"/>
    <n v="-73.992067701550795"/>
    <n v="40.759222800000003"/>
    <n v="-73.992702699999995"/>
    <d v="2014-10-08T09:43:02"/>
    <m/>
    <m/>
    <d v="2014-10-08T10:41:19"/>
    <n v="4.0472986111126374E-2"/>
    <n v="6.3703266894990713E-4"/>
    <n v="-41920.404880671296"/>
  </r>
  <r>
    <n v="1434399"/>
    <n v="369809"/>
    <n v="59348"/>
    <s v="walker"/>
    <s v="BP"/>
    <x v="8"/>
    <m/>
    <m/>
    <m/>
    <m/>
    <n v="40.725066249999998"/>
    <n v="-73.995621218573604"/>
    <n v="40.723407999999999"/>
    <n v="-73.993255000000005"/>
    <d v="2014-10-24T00:08:00"/>
    <d v="2014-10-24T00:17:46"/>
    <d v="2014-10-24T00:24:06"/>
    <d v="2014-10-24T00:28:22"/>
    <n v="1.4146030094707385E-2"/>
    <n v="2.8894261368891151E-3"/>
    <d v="1899-12-30T00:16:06"/>
  </r>
  <r>
    <n v="1340915"/>
    <n v="73933"/>
    <n v="129310"/>
    <s v="bicycle"/>
    <s v="Momofuku Noodle Bar"/>
    <x v="8"/>
    <s v="Momofuku Ramen"/>
    <n v="1"/>
    <s v="Bowls"/>
    <m/>
    <n v="40.729110403548901"/>
    <n v="-73.984245455566395"/>
    <n v="40.723492100000001"/>
    <n v="-73.999294800000001"/>
    <d v="2014-10-11T19:35:29"/>
    <m/>
    <m/>
    <d v="2014-10-11T20:37:55"/>
    <n v="4.335620369965909E-2"/>
    <n v="1.6063875704477457E-2"/>
    <n v="-41923.816302615742"/>
  </r>
  <r>
    <n v="1369969"/>
    <n v="60738"/>
    <n v="147789"/>
    <s v="car"/>
    <s v="Philippe Chow"/>
    <x v="30"/>
    <m/>
    <m/>
    <m/>
    <d v="1899-12-30T00:03:29"/>
    <n v="40.764084531354698"/>
    <n v="-73.970499798529701"/>
    <n v="40.759495000000001"/>
    <n v="-73.962295999999995"/>
    <d v="2014-10-15T21:21:27"/>
    <d v="2014-10-15T21:30:59"/>
    <d v="2014-10-15T21:41:49"/>
    <d v="2014-10-15T21:51:56"/>
    <n v="2.1166469909076113E-2"/>
    <n v="9.4003249077759601E-3"/>
    <d v="1899-12-30T00:16:53"/>
  </r>
  <r>
    <n v="1471197"/>
    <n v="139827"/>
    <n v="39733"/>
    <s v="bicycle"/>
    <s v="RedFarm Hudson"/>
    <x v="30"/>
    <s v="Mushroom &amp; Vegetable Spring Rolls (2)"/>
    <n v="1"/>
    <s v="Dim Sum"/>
    <d v="1899-12-30T00:07:20"/>
    <n v="40.734213854853898"/>
    <n v="-74.006202029303594"/>
    <n v="40.743561700000001"/>
    <n v="-73.991892899999996"/>
    <d v="2014-10-27T22:11:37"/>
    <d v="2014-10-27T22:26:44"/>
    <d v="2014-10-27T22:36:09"/>
    <d v="2014-10-27T22:45:37"/>
    <n v="2.3617812497832347E-2"/>
    <n v="1.7091910083504316E-2"/>
    <d v="1899-12-30T00:17:12"/>
  </r>
  <r>
    <n v="1304150"/>
    <n v="82041"/>
    <n v="49223"/>
    <s v="bicycle"/>
    <s v="Osteria Morini"/>
    <x v="16"/>
    <s v="Agnello"/>
    <n v="1"/>
    <s v="Entrees"/>
    <d v="1899-12-30T00:08:34"/>
    <n v="40.721952559408798"/>
    <n v="-73.997737000598505"/>
    <n v="40.720478999999997"/>
    <n v="-74.001548999999997"/>
    <d v="2014-10-05T20:22:03"/>
    <d v="2014-10-05T20:40:41"/>
    <d v="2014-10-05T20:53:31"/>
    <d v="2014-10-05T21:00:34"/>
    <n v="2.673939814849291E-2"/>
    <n v="4.0868957373832206E-3"/>
    <d v="1899-12-30T00:22:53"/>
  </r>
  <r>
    <n v="1309119"/>
    <n v="95986"/>
    <n v="143085"/>
    <s v="car"/>
    <s v="McDonald's"/>
    <x v="13"/>
    <m/>
    <m/>
    <m/>
    <m/>
    <n v="40.777939671655503"/>
    <n v="-73.9547097350531"/>
    <n v="40.784336500000002"/>
    <n v="-73.953907299999997"/>
    <d v="2014-10-06T18:24:05"/>
    <d v="2014-10-06T18:30:23"/>
    <d v="2014-10-06T18:38:13"/>
    <d v="2014-10-06T18:51:49"/>
    <n v="1.9257881947851274E-2"/>
    <n v="6.4469616784527239E-3"/>
    <d v="1899-12-30T00:14:07"/>
  </r>
  <r>
    <n v="1293614"/>
    <n v="243595"/>
    <n v="104146"/>
    <s v="van"/>
    <s v="Shake Shack"/>
    <x v="2"/>
    <s v="The Concrete Jungle"/>
    <n v="1"/>
    <s v="Concretes"/>
    <m/>
    <n v="40.740884357811296"/>
    <n v="-73.988198676721197"/>
    <n v="40.740656199999997"/>
    <n v="-74.006854099999998"/>
    <d v="2014-10-04T15:01:42"/>
    <d v="2014-10-04T15:06:36"/>
    <d v="2014-10-04T15:38:26"/>
    <d v="2014-10-04T15:48:26"/>
    <n v="3.2460682872624602E-2"/>
    <n v="1.8656818423785318E-2"/>
    <d v="1899-12-30T00:36:44"/>
  </r>
  <r>
    <n v="1302231"/>
    <n v="363429"/>
    <n v="66004"/>
    <s v="bicycle"/>
    <s v="Levain Bakery"/>
    <x v="7"/>
    <s v="Chocolate Chip Walnut"/>
    <n v="2"/>
    <s v="Cookies"/>
    <m/>
    <n v="40.779930093814997"/>
    <n v="-73.980334997177096"/>
    <n v="40.748901109558901"/>
    <n v="-74.005742142500495"/>
    <d v="2014-10-05T17:26:51"/>
    <d v="2014-10-05T17:45:20"/>
    <d v="2014-10-05T17:58:45"/>
    <d v="2014-10-05T18:21:28"/>
    <n v="3.7936296292173211E-2"/>
    <n v="4.010387633944363E-2"/>
    <d v="1899-12-30T00:31:54"/>
  </r>
  <r>
    <n v="1277240"/>
    <n v="165585"/>
    <n v="104533"/>
    <s v="bicycle"/>
    <s v="Sushi Seki (archived)"/>
    <x v="4"/>
    <m/>
    <m/>
    <m/>
    <d v="1899-12-30T00:04:00"/>
    <n v="40.761836680634801"/>
    <n v="-73.960403720115593"/>
    <n v="40.777594000000001"/>
    <n v="-73.961680999999999"/>
    <d v="2014-10-02T00:22:33"/>
    <d v="2014-10-02T00:47:37"/>
    <d v="2014-10-02T00:55:37"/>
    <d v="2014-10-02T01:03:54"/>
    <n v="2.8713715277262963E-2"/>
    <n v="1.5809002418875433E-2"/>
    <d v="1899-12-30T00:29:03"/>
  </r>
  <r>
    <n v="1312958"/>
    <n v="61614"/>
    <n v="52826"/>
    <s v="bicycle"/>
    <s v="The Grey Dog  - Chelsea"/>
    <x v="19"/>
    <s v="Orange Juice"/>
    <n v="1"/>
    <s v="Juice"/>
    <d v="1899-12-30T00:03:32"/>
    <n v="40.740783999999998"/>
    <n v="-74.000720999999999"/>
    <n v="40.742973900000003"/>
    <n v="-73.994467999999998"/>
    <d v="2014-10-07T12:21:14"/>
    <d v="2014-10-07T12:28:10"/>
    <d v="2014-10-07T12:39:31"/>
    <d v="2014-10-07T12:44:49"/>
    <n v="1.6377233798266388E-2"/>
    <n v="6.6253808200006639E-3"/>
    <d v="1899-12-30T00:14:44"/>
  </r>
  <r>
    <n v="1373164"/>
    <n v="294962"/>
    <n v="147033"/>
    <s v="car"/>
    <s v="Shake Shack"/>
    <x v="2"/>
    <s v="Shack Burger"/>
    <n v="1"/>
    <s v="Burgers"/>
    <m/>
    <n v="40.7152793278103"/>
    <n v="-74.014860391616807"/>
    <n v="40.705702199999998"/>
    <n v="-74.0140581"/>
    <d v="2014-10-16T13:42:28"/>
    <d v="2014-10-16T14:43:01"/>
    <d v="2014-10-16T15:09:12"/>
    <d v="2014-10-16T15:20:27"/>
    <n v="6.8049849534872919E-2"/>
    <n v="9.6106736982002252E-3"/>
    <d v="1899-12-30T01:26:45"/>
  </r>
  <r>
    <n v="1428513"/>
    <n v="343554"/>
    <n v="140684"/>
    <s v="bicycle"/>
    <s v="Blue Ribbon Fried Chicken"/>
    <x v="0"/>
    <s v="Blue Ribbon Sandwich Lunchbox"/>
    <n v="1"/>
    <s v="Lunchbox Special (M-F, 12PM-4PM)"/>
    <m/>
    <n v="40.724339999999998"/>
    <n v="-73.990960000000001"/>
    <n v="40.724725200000002"/>
    <n v="-73.997104899999997"/>
    <d v="2014-10-23T12:56:15"/>
    <d v="2014-10-23T13:00:45"/>
    <d v="2014-10-23T13:30:04"/>
    <d v="2014-10-23T13:35:07"/>
    <n v="2.6983553238096647E-2"/>
    <n v="6.1569615111632531E-3"/>
    <d v="1899-12-30T00:33:49"/>
  </r>
  <r>
    <n v="1456294"/>
    <n v="108659"/>
    <n v="99219"/>
    <s v="bicycle"/>
    <s v="Sarabeth's Tribeca"/>
    <x v="18"/>
    <s v="Fat and Fluffy French Toast"/>
    <n v="1"/>
    <s v="Sweet Breakfast"/>
    <d v="1899-12-30T00:05:15"/>
    <n v="40.718194293295099"/>
    <n v="-74.010557464404599"/>
    <n v="40.720587999999999"/>
    <n v="-73.979394999999997"/>
    <d v="2014-10-26T11:27:14"/>
    <d v="2014-10-26T11:58:01"/>
    <d v="2014-10-26T12:07:21"/>
    <d v="2014-10-26T12:21:47"/>
    <n v="3.7880462965404149E-2"/>
    <n v="3.1254264022004638E-2"/>
    <d v="1899-12-30T00:34:52"/>
  </r>
  <r>
    <n v="1401453"/>
    <n v="62953"/>
    <n v="17402"/>
    <s v="bicycle"/>
    <s v="Nicola's Restaurant"/>
    <x v="8"/>
    <m/>
    <m/>
    <m/>
    <m/>
    <n v="40.778067"/>
    <n v="-73.956052999999997"/>
    <n v="40.743634999999998"/>
    <n v="-74.006331000000003"/>
    <d v="2014-10-19T18:37:58"/>
    <d v="2014-10-19T18:40:08"/>
    <d v="2014-10-19T19:28:49"/>
    <d v="2014-10-19T19:55:16"/>
    <n v="5.3682199075410608E-2"/>
    <n v="6.0938000525130084E-2"/>
    <d v="1899-12-30T00:50:51"/>
  </r>
  <r>
    <n v="1354300"/>
    <n v="115238"/>
    <n v="60761"/>
    <s v="bicycle"/>
    <s v="Embody at ABC Carpet &amp; Home"/>
    <x v="8"/>
    <m/>
    <m/>
    <m/>
    <m/>
    <n v="40.732884162301197"/>
    <n v="-74.001094739306794"/>
    <n v="40.735588100000001"/>
    <n v="-74.003542300000007"/>
    <d v="2014-10-13T12:32:52"/>
    <m/>
    <m/>
    <d v="2014-10-13T13:01:42"/>
    <n v="2.0021226846438367E-2"/>
    <n v="3.6471677266031364E-3"/>
    <n v="-41925.522823611114"/>
  </r>
  <r>
    <n v="1362319"/>
    <n v="306119"/>
    <n v="3296"/>
    <s v="bicycle"/>
    <s v="Xi'an Famous Foods"/>
    <x v="30"/>
    <s v="Liang Pi Cold Skin Noodles"/>
    <n v="1"/>
    <s v="Cold Noodles"/>
    <m/>
    <n v="40.715603834466101"/>
    <n v="-73.998236892873393"/>
    <n v="40.711105410327399"/>
    <n v="-74.005446624732301"/>
    <d v="2014-10-14T18:40:37"/>
    <d v="2014-10-14T18:42:32"/>
    <d v="2014-10-14T18:55:23"/>
    <d v="2014-10-14T19:07:31"/>
    <n v="1.8688645832298789E-2"/>
    <n v="8.4980028953281633E-3"/>
    <d v="1899-12-30T00:14:46"/>
  </r>
  <r>
    <n v="1379211"/>
    <n v="111131"/>
    <n v="138061"/>
    <s v="car"/>
    <s v="New Balance Store"/>
    <x v="8"/>
    <m/>
    <m/>
    <m/>
    <m/>
    <n v="40.739813249049703"/>
    <n v="-73.990879750757102"/>
    <n v="40.761546076059602"/>
    <n v="-73.974552816557406"/>
    <d v="2014-10-17T11:56:27"/>
    <d v="2014-10-17T12:15:28"/>
    <d v="2014-10-17T12:25:53"/>
    <d v="2014-10-17T12:48:10"/>
    <n v="3.5915717598982155E-2"/>
    <n v="2.7182430910487214E-2"/>
    <d v="1899-12-30T00:29:26"/>
  </r>
  <r>
    <n v="1458780"/>
    <n v="374495"/>
    <n v="41959"/>
    <s v="bicycle"/>
    <s v="Chipotle Mexican Grill $1.99 Delivery"/>
    <x v="9"/>
    <m/>
    <m/>
    <m/>
    <m/>
    <n v="40.7419445342396"/>
    <n v="-74.001089000702095"/>
    <n v="40.747391399999998"/>
    <n v="-74.003424899999999"/>
    <d v="2014-10-26T14:50:54"/>
    <m/>
    <m/>
    <d v="2014-10-26T15:35:34"/>
    <n v="3.1021388887893409E-2"/>
    <n v="5.926615572292614E-3"/>
    <n v="-41938.618677939812"/>
  </r>
  <r>
    <n v="1295861"/>
    <n v="359228"/>
    <n v="57186"/>
    <s v="bicycle"/>
    <s v="Yama Japanese Restaurant"/>
    <x v="4"/>
    <s v="Salmon Roe"/>
    <n v="1"/>
    <s v="Sushi &amp; Sashimi"/>
    <d v="1899-12-30T00:07:07"/>
    <n v="40.735872288065799"/>
    <n v="-73.987664615827299"/>
    <n v="40.731440900000003"/>
    <n v="-73.986311000000001"/>
    <d v="2014-10-04T20:26:40"/>
    <d v="2014-10-04T20:37:27"/>
    <d v="2014-10-04T20:44:23"/>
    <d v="2014-10-04T20:48:22"/>
    <n v="1.5063819446368143E-2"/>
    <n v="4.6335165908409203E-3"/>
    <d v="1899-12-30T00:10:36"/>
  </r>
  <r>
    <n v="1448901"/>
    <n v="118517"/>
    <n v="142394"/>
    <s v="bicycle"/>
    <s v="Mari Vanna"/>
    <x v="50"/>
    <s v="Borsch"/>
    <n v="1"/>
    <s v="Soups"/>
    <d v="1899-12-30T00:04:34"/>
    <n v="40.738768706024501"/>
    <n v="-73.988641562611093"/>
    <n v="40.746806747986703"/>
    <n v="-73.985434601354697"/>
    <d v="2014-10-25T17:16:12"/>
    <d v="2014-10-25T17:18:09"/>
    <d v="2014-10-25T17:47:56"/>
    <d v="2014-10-25T17:59:25"/>
    <n v="3.001140045671491E-2"/>
    <n v="8.6541735068196724E-3"/>
    <d v="1899-12-30T00:27:10"/>
  </r>
  <r>
    <n v="1346012"/>
    <n v="268401"/>
    <n v="158227"/>
    <s v="bicycle"/>
    <s v="House of Small Wonder"/>
    <x v="8"/>
    <s v="Two Eggs with Potato Gratin"/>
    <n v="1"/>
    <s v="All Day Brunch"/>
    <m/>
    <n v="40.718927999999998"/>
    <n v="-73.960852000000003"/>
    <n v="40.718430699999999"/>
    <n v="-73.955586400000001"/>
    <d v="2014-10-12T14:01:14"/>
    <d v="2014-10-12T14:02:11"/>
    <d v="2014-10-12T14:21:01"/>
    <d v="2014-10-12T14:33:59"/>
    <n v="2.2733263889676891E-2"/>
    <n v="5.289031163645483E-3"/>
    <d v="1899-12-30T00:19:47"/>
  </r>
  <r>
    <n v="1306055"/>
    <n v="146238"/>
    <n v="6873"/>
    <s v="car"/>
    <s v="Pommes Frites"/>
    <x v="8"/>
    <s v="Roasted Garlic Mayo"/>
    <n v="1"/>
    <s v="Additional Sauces"/>
    <m/>
    <n v="40.728169657139198"/>
    <n v="-73.987912711093401"/>
    <n v="40.7188266"/>
    <n v="-73.987408599999995"/>
    <d v="2014-10-05T22:55:08"/>
    <d v="2014-10-05T22:58:27"/>
    <d v="2014-10-05T23:09:17"/>
    <d v="2014-10-05T23:17:24"/>
    <n v="1.5467187498870771E-2"/>
    <n v="9.3566470864732253E-3"/>
    <d v="1899-12-30T00:14:09"/>
  </r>
  <r>
    <n v="1356158"/>
    <n v="104167"/>
    <n v="113822"/>
    <s v="bicycle"/>
    <s v="Tappo"/>
    <x v="1"/>
    <s v="Classica"/>
    <n v="1"/>
    <s v="House Pies"/>
    <d v="1899-12-30T00:04:18"/>
    <n v="40.743271083754202"/>
    <n v="-73.991648763221704"/>
    <n v="40.746060399999998"/>
    <n v="-73.994673800000001"/>
    <d v="2014-10-13T17:48:02"/>
    <d v="2014-10-13T18:12:39"/>
    <d v="2014-10-13T18:22:29"/>
    <d v="2014-10-13T18:30:12"/>
    <n v="2.9282025461725425E-2"/>
    <n v="4.1147457550994287E-3"/>
    <d v="1899-12-30T00:30:09"/>
  </r>
  <r>
    <n v="1469557"/>
    <n v="110792"/>
    <n v="154955"/>
    <s v="bicycle"/>
    <s v="Blue Ribbon Sushi"/>
    <x v="4"/>
    <s v="Ebi Tempura"/>
    <n v="1"/>
    <s v="Maki (Special Rolls)"/>
    <d v="1899-12-30T00:04:35"/>
    <n v="40.7261096570601"/>
    <n v="-74.002491863200504"/>
    <n v="40.734203000000001"/>
    <n v="-73.996025000000003"/>
    <d v="2014-10-27T18:30:38"/>
    <d v="2014-10-27T18:55:36"/>
    <d v="2014-10-27T19:10:27"/>
    <d v="2014-10-27T19:19:40"/>
    <n v="3.4057118056807667E-2"/>
    <n v="1.0359658276064873E-2"/>
    <d v="1899-12-30T00:35:14"/>
  </r>
  <r>
    <n v="1446427"/>
    <n v="121706"/>
    <n v="154377"/>
    <s v="car"/>
    <s v="Prince Street Pizza"/>
    <x v="1"/>
    <s v="Spicy Spring"/>
    <n v="2"/>
    <s v="The Original SOHO Squares"/>
    <d v="1899-12-30T00:07:24"/>
    <n v="40.723079523456803"/>
    <n v="-73.994615077972398"/>
    <n v="40.756804000000002"/>
    <n v="-73.998153200000004"/>
    <d v="2014-10-25T14:13:59"/>
    <d v="2014-10-25T14:34:59"/>
    <d v="2014-10-25T14:58:19"/>
    <d v="2014-10-25T15:16:37"/>
    <n v="4.3496087964740582E-2"/>
    <n v="3.3909565399677613E-2"/>
    <d v="1899-12-30T00:36:56"/>
  </r>
  <r>
    <n v="1476555"/>
    <n v="212957"/>
    <n v="170291"/>
    <s v="bicycle"/>
    <s v="Ki Sushi"/>
    <x v="8"/>
    <m/>
    <m/>
    <m/>
    <d v="1899-12-30T00:07:35"/>
    <n v="40.687582999999997"/>
    <n v="-73.989895000000004"/>
    <n v="40.692027149212997"/>
    <n v="-73.994654448848706"/>
    <d v="2014-10-28T21:39:34"/>
    <d v="2014-10-28T21:54:47"/>
    <d v="2014-10-28T22:01:38"/>
    <d v="2014-10-28T22:07:13"/>
    <n v="1.9202361108909827E-2"/>
    <n v="6.5117444337769769E-3"/>
    <d v="1899-12-30T00:14:28"/>
  </r>
  <r>
    <n v="1362077"/>
    <n v="100889"/>
    <n v="147798"/>
    <s v="bicycle"/>
    <s v="Momofuku Milk Bar"/>
    <x v="11"/>
    <s v="3 Cookies"/>
    <n v="1"/>
    <s v="Cookies"/>
    <m/>
    <n v="40.7628429402262"/>
    <n v="-73.975745647432205"/>
    <n v="40.764703761771699"/>
    <n v="-73.976054767135196"/>
    <d v="2014-10-14T17:49:09"/>
    <d v="2014-10-14T17:55:44"/>
    <d v="2014-10-14T18:16:33"/>
    <d v="2014-10-14T18:18:46"/>
    <n v="2.0567187501001172E-2"/>
    <n v="1.8863222988052338E-3"/>
    <d v="1899-12-30T00:27:24"/>
  </r>
  <r>
    <n v="1407744"/>
    <n v="388255"/>
    <n v="112990"/>
    <s v="bicycle"/>
    <s v="2nd Ave Deli"/>
    <x v="27"/>
    <s v="Jewish Penicillin - Matzoh"/>
    <n v="2"/>
    <s v="Soups"/>
    <d v="1899-12-30T00:04:27"/>
    <n v="40.745299312570602"/>
    <n v="-73.9791375808162"/>
    <n v="40.790523360521298"/>
    <n v="-73.968117032269006"/>
    <d v="2014-10-20T12:21:00"/>
    <d v="2014-10-20T12:37:11"/>
    <d v="2014-10-20T12:48:33"/>
    <d v="2014-10-20T13:19:27"/>
    <n v="4.0596990744234063E-2"/>
    <n v="4.6547470428885664E-2"/>
    <d v="1899-12-30T00:23:06"/>
  </r>
  <r>
    <n v="1479567"/>
    <n v="106478"/>
    <n v="166974"/>
    <s v="bicycle"/>
    <s v="Cafe Mogador"/>
    <x v="21"/>
    <s v="Greek Salad"/>
    <n v="1"/>
    <s v="Salads &amp; Platters"/>
    <d v="1899-12-30T00:04:22"/>
    <n v="40.727293000000003"/>
    <n v="-73.984516999999997"/>
    <n v="40.724400299999999"/>
    <n v="-73.991197600000007"/>
    <d v="2014-10-29T14:45:39"/>
    <d v="2014-10-29T14:47:53"/>
    <d v="2014-10-29T15:12:13"/>
    <d v="2014-10-29T15:24:52"/>
    <n v="2.723565971973585E-2"/>
    <n v="7.2799814319924492E-3"/>
    <d v="1899-12-30T00:22:12"/>
  </r>
  <r>
    <n v="1324219"/>
    <n v="45096"/>
    <n v="108006"/>
    <s v="bicycle"/>
    <s v="Momofuku Milk Bar"/>
    <x v="11"/>
    <s v="Pork Bun, Side &amp; Drink"/>
    <n v="1"/>
    <s v="Meal Deals"/>
    <m/>
    <n v="40.787149600866101"/>
    <n v="-73.971722312198096"/>
    <n v="40.781385899999997"/>
    <n v="-73.959667899999999"/>
    <d v="2014-10-09T15:49:46"/>
    <d v="2014-10-09T16:11:49"/>
    <d v="2014-10-09T16:24:39"/>
    <d v="2014-10-09T16:33:33"/>
    <n v="3.0400694442505483E-2"/>
    <n v="1.3361478253380703E-2"/>
    <d v="1899-12-30T00:34:53"/>
  </r>
  <r>
    <n v="1391389"/>
    <n v="107574"/>
    <n v="166448"/>
    <s v="car"/>
    <s v="Blue Ribbon Sushi"/>
    <x v="4"/>
    <s v="Rock Shrimp Tempura"/>
    <n v="1"/>
    <s v="Appetizers"/>
    <d v="1899-12-30T00:04:45"/>
    <n v="40.7261096570601"/>
    <n v="-74.002491863200504"/>
    <n v="40.731408000000002"/>
    <n v="-74.006991999999997"/>
    <d v="2014-10-18T19:14:19"/>
    <d v="2014-10-18T19:18:24"/>
    <d v="2014-10-18T19:46:38"/>
    <d v="2014-10-18T19:52:57"/>
    <n v="2.6831018512893934E-2"/>
    <n v="6.9515227916593361E-3"/>
    <d v="1899-12-30T00:27:35"/>
  </r>
  <r>
    <n v="1332620"/>
    <n v="146588"/>
    <n v="118093"/>
    <s v="scooter"/>
    <s v="Shake Shack"/>
    <x v="2"/>
    <s v="Hamburger"/>
    <n v="2"/>
    <s v="Burgers"/>
    <m/>
    <n v="40.779126065705498"/>
    <n v="-73.954904894578206"/>
    <n v="40.785560599999997"/>
    <n v="-73.954698899999997"/>
    <d v="2014-10-10T18:51:44"/>
    <d v="2014-10-10T18:51:43"/>
    <d v="2014-10-10T19:25:33"/>
    <d v="2014-10-10T19:36:56"/>
    <n v="3.1387638890009839E-2"/>
    <n v="6.4378307956433848E-3"/>
    <d v="1899-12-30T00:33:49"/>
  </r>
  <r>
    <n v="1278209"/>
    <n v="75484"/>
    <n v="143085"/>
    <s v="car"/>
    <s v="BonChon Chicken"/>
    <x v="8"/>
    <m/>
    <m/>
    <m/>
    <d v="1899-12-30T00:07:18"/>
    <n v="40.747625631751603"/>
    <n v="-73.985249796985798"/>
    <n v="40.738912900000003"/>
    <n v="-73.987759999999994"/>
    <d v="2014-10-02T11:27:48"/>
    <d v="2014-10-02T11:59:36"/>
    <d v="2014-10-02T12:10:28"/>
    <d v="2014-10-02T12:16:13"/>
    <n v="3.3618854162341449E-2"/>
    <n v="9.0671281973860162E-3"/>
    <d v="1899-12-30T00:35:22"/>
  </r>
  <r>
    <n v="1285302"/>
    <n v="284835"/>
    <n v="137396"/>
    <s v="bicycle"/>
    <s v="Shake Shack"/>
    <x v="2"/>
    <s v="Cheese Fries"/>
    <n v="1"/>
    <s v="Fries"/>
    <m/>
    <n v="40.758456774983799"/>
    <n v="-73.989140466129399"/>
    <n v="40.756098199999997"/>
    <n v="-73.985788099999994"/>
    <d v="2014-10-03T13:06:51"/>
    <d v="2014-10-03T13:09:26"/>
    <d v="2014-10-03T13:35:46"/>
    <d v="2014-10-03T13:42:18"/>
    <n v="2.4613634261186235E-2"/>
    <n v="4.0989309118112287E-3"/>
    <d v="1899-12-30T00:28:55"/>
  </r>
  <r>
    <n v="1467929"/>
    <n v="58898"/>
    <n v="167023"/>
    <s v="bicycle"/>
    <s v="Whole Foods Market"/>
    <x v="17"/>
    <s v="Organic Oven Rsted Slcd Turkey"/>
    <n v="2"/>
    <s v="Deli Meat"/>
    <m/>
    <n v="40.734852286139699"/>
    <n v="-73.991085290908799"/>
    <n v="40.729953600000002"/>
    <n v="-73.986349799999999"/>
    <d v="2014-10-27T13:04:48"/>
    <d v="2014-10-27T13:15:27"/>
    <d v="2014-10-27T14:30:23"/>
    <d v="2014-10-27T14:43:48"/>
    <n v="6.8755046297155786E-2"/>
    <n v="6.8133692137286907E-3"/>
    <d v="1899-12-30T01:25:35"/>
  </r>
  <r>
    <n v="1486178"/>
    <n v="404649"/>
    <n v="84093"/>
    <s v="bicycle"/>
    <s v="Parm"/>
    <x v="16"/>
    <s v="Chicken Parm"/>
    <n v="3"/>
    <s v="Sandwiches"/>
    <d v="1899-12-30T00:06:18"/>
    <n v="40.723019825000002"/>
    <n v="-73.995853999999994"/>
    <n v="40.709523599999997"/>
    <n v="-74.009112599999995"/>
    <d v="2014-10-30T13:13:01"/>
    <d v="2014-10-30T13:23:01"/>
    <d v="2014-10-30T13:33:51"/>
    <d v="2014-10-30T13:46:47"/>
    <n v="2.3449340274964925E-2"/>
    <n v="1.8919264341161677E-2"/>
    <d v="1899-12-30T00:14:31"/>
  </r>
  <r>
    <n v="1281976"/>
    <n v="99393"/>
    <n v="109259"/>
    <s v="bicycle"/>
    <s v="Parm"/>
    <x v="16"/>
    <s v="Buffalo Cucumbers"/>
    <n v="1"/>
    <s v="Vegetables"/>
    <m/>
    <n v="40.723019825000002"/>
    <n v="-73.995853999999994"/>
    <n v="40.738309999999998"/>
    <n v="-73.996606"/>
    <d v="2014-10-02T20:29:02"/>
    <d v="2014-10-02T20:43:08"/>
    <d v="2014-10-02T21:00:04"/>
    <d v="2014-10-02T21:12:13"/>
    <n v="2.9983333333802875E-2"/>
    <n v="1.530865622876615E-2"/>
    <d v="1899-12-30T00:31:02"/>
  </r>
  <r>
    <n v="1294321"/>
    <n v="142619"/>
    <n v="30743"/>
    <s v="bicycle"/>
    <s v="Shake Shack"/>
    <x v="2"/>
    <s v="Shack Burger"/>
    <n v="2"/>
    <s v="Burgers"/>
    <m/>
    <n v="40.7152793278103"/>
    <n v="-74.014860391616807"/>
    <n v="40.7051789"/>
    <n v="-74.0080186"/>
    <d v="2014-10-04T16:58:04"/>
    <d v="2014-10-04T17:08:51"/>
    <d v="2014-10-04T17:24:11"/>
    <d v="2014-10-04T17:38:09"/>
    <n v="2.7828460646560416E-2"/>
    <n v="1.219953910928224E-2"/>
    <d v="1899-12-30T00:26:07"/>
  </r>
  <r>
    <n v="1306361"/>
    <n v="138983"/>
    <n v="6873"/>
    <s v="car"/>
    <s v="Crif Dogs"/>
    <x v="8"/>
    <s v="Chili Dog"/>
    <n v="2"/>
    <s v="Crif Dogs"/>
    <d v="1899-12-30T00:16:24"/>
    <n v="40.717005999999998"/>
    <n v="-73.956564999999998"/>
    <n v="40.677832000000002"/>
    <n v="-73.974219000000005"/>
    <d v="2014-10-05T23:47:06"/>
    <d v="2014-10-05T23:56:54"/>
    <d v="2014-10-06T00:17:20"/>
    <d v="2014-10-06T00:43:30"/>
    <n v="3.9170671298052184E-2"/>
    <n v="4.2968197448809933E-2"/>
    <d v="1899-12-30T00:13:50"/>
  </r>
  <r>
    <n v="1411454"/>
    <n v="107576"/>
    <n v="72941"/>
    <s v="bicycle"/>
    <s v="Momofuku Milk Bar"/>
    <x v="11"/>
    <s v="Cereal Milk Soft Serve (1 Pint)"/>
    <n v="2"/>
    <s v="Soft Serve"/>
    <m/>
    <n v="40.7628429402262"/>
    <n v="-73.975745647432205"/>
    <n v="40.7647823125549"/>
    <n v="-73.974156114569396"/>
    <d v="2014-10-20T21:15:46"/>
    <d v="2014-10-20T21:15:17"/>
    <d v="2014-10-20T21:25:09"/>
    <d v="2014-10-20T21:34:46"/>
    <n v="1.3203657406847924E-2"/>
    <n v="2.5075445661593932E-3"/>
    <d v="1899-12-30T00:09:23"/>
  </r>
  <r>
    <n v="1325614"/>
    <n v="367057"/>
    <n v="110399"/>
    <s v="bicycle"/>
    <s v="Mel's Burger Bar"/>
    <x v="8"/>
    <m/>
    <m/>
    <m/>
    <d v="1899-12-30T00:03:15"/>
    <n v="40.804518529155096"/>
    <n v="-73.966292685153206"/>
    <n v="40.823712931052597"/>
    <n v="-73.953309897402207"/>
    <d v="2014-10-09T20:02:16"/>
    <d v="2014-10-09T20:07:31"/>
    <d v="2014-10-09T20:17:52"/>
    <d v="2014-10-09T20:29:40"/>
    <n v="1.9030601848498918E-2"/>
    <n v="2.3172782353232554E-2"/>
    <d v="1899-12-30T00:12:20"/>
  </r>
  <r>
    <n v="1359468"/>
    <n v="301032"/>
    <n v="104533"/>
    <s v="bicycle"/>
    <s v="Blue Ribbon Fried Chicken"/>
    <x v="0"/>
    <s v="Cole Slaw"/>
    <n v="1"/>
    <s v="Sides"/>
    <m/>
    <n v="40.724339999999998"/>
    <n v="-73.990960000000001"/>
    <n v="40.714311888479799"/>
    <n v="-74.007687083578205"/>
    <d v="2014-10-14T00:11:40"/>
    <d v="2014-10-14T00:16:11"/>
    <d v="2014-10-14T00:35:09"/>
    <d v="2014-10-14T00:46:03"/>
    <n v="2.3874236110714264E-2"/>
    <n v="1.9502777896847383E-2"/>
    <d v="1899-12-30T00:23:29"/>
  </r>
  <r>
    <n v="1482485"/>
    <n v="96666"/>
    <n v="142394"/>
    <s v="bicycle"/>
    <s v="Empanada Mama (closed)"/>
    <x v="9"/>
    <s v="Rice and Beans"/>
    <n v="1"/>
    <s v="Corn Flour"/>
    <d v="1899-12-30T00:09:25"/>
    <n v="40.764217000000002"/>
    <n v="-73.988320999999999"/>
    <n v="40.762133090244099"/>
    <n v="-73.979049855915704"/>
    <d v="2014-10-29T20:56:54"/>
    <d v="2014-10-29T21:12:15"/>
    <d v="2014-10-29T21:19:33"/>
    <d v="2014-10-29T21:27:59"/>
    <n v="2.1590972217381932E-2"/>
    <n v="9.5024624441511253E-3"/>
    <d v="1899-12-30T00:13:15"/>
  </r>
  <r>
    <n v="1446082"/>
    <n v="155024"/>
    <n v="91807"/>
    <s v="walker"/>
    <s v="Le Pain Quotidien"/>
    <x v="7"/>
    <m/>
    <m/>
    <m/>
    <d v="1899-12-30T00:19:54"/>
    <n v="40.735201859817302"/>
    <n v="-74.006105661392198"/>
    <n v="40.732557"/>
    <n v="-74.004401000000001"/>
    <d v="2014-10-25T13:35:17"/>
    <d v="2014-10-25T13:48:17"/>
    <d v="2014-10-25T14:03:05"/>
    <d v="2014-10-25T14:07:27"/>
    <n v="2.2332800923322793E-2"/>
    <n v="3.1466099083335272E-3"/>
    <d v="1899-12-30T00:07:54"/>
  </r>
  <r>
    <n v="1285830"/>
    <n v="48878"/>
    <n v="41408"/>
    <s v="car"/>
    <s v="Venture"/>
    <x v="8"/>
    <m/>
    <m/>
    <m/>
    <m/>
    <n v="40.780417"/>
    <n v="-73.959085000000002"/>
    <n v="40.770871"/>
    <n v="-73.965610999999996"/>
    <d v="2014-10-03T14:41:26"/>
    <d v="2014-10-03T14:52:38"/>
    <d v="2014-10-03T14:59:26"/>
    <d v="2014-10-03T15:17:47"/>
    <n v="2.5246030090784188E-2"/>
    <n v="1.1563511231452345E-2"/>
    <d v="1899-12-30T00:18:00"/>
  </r>
  <r>
    <n v="1363960"/>
    <n v="365525"/>
    <n v="19432"/>
    <s v="car"/>
    <s v="16 Handles - UES 2nd Ave"/>
    <x v="43"/>
    <s v="Euro Tart"/>
    <n v="1"/>
    <s v="Tart"/>
    <m/>
    <n v="40.774952999999996"/>
    <n v="-73.953899000000007"/>
    <n v="40.766811699999998"/>
    <n v="-73.962046900000004"/>
    <d v="2014-10-14T22:04:48"/>
    <d v="2014-10-14T22:04:58"/>
    <d v="2014-10-14T22:17:18"/>
    <d v="2014-10-14T22:24:23"/>
    <n v="1.3588518522738013E-2"/>
    <n v="1.151820472556073E-2"/>
    <d v="1899-12-30T00:12:30"/>
  </r>
  <r>
    <n v="1469127"/>
    <n v="55478"/>
    <n v="172811"/>
    <s v="bicycle"/>
    <s v="Juice Generation"/>
    <x v="3"/>
    <m/>
    <m/>
    <m/>
    <m/>
    <n v="40.732163999999997"/>
    <n v="-74.001621"/>
    <n v="40.730837000000001"/>
    <n v="-74.009262000000007"/>
    <d v="2014-10-27T17:00:53"/>
    <d v="2014-10-27T17:02:27"/>
    <d v="2014-10-27T17:17:47"/>
    <d v="2014-10-27T17:23:44"/>
    <n v="1.5864490742387716E-2"/>
    <n v="7.7553729762076641E-3"/>
    <d v="1899-12-30T00:16:53"/>
  </r>
  <r>
    <n v="1411868"/>
    <n v="125123"/>
    <n v="142140"/>
    <s v="car"/>
    <s v="Venieroâ€™s Pasticceria &amp; CaffÃ©"/>
    <x v="7"/>
    <s v="Lemonade"/>
    <n v="1"/>
    <s v="Cold Beverages"/>
    <m/>
    <n v="40.729575034292303"/>
    <n v="-73.984446324270394"/>
    <n v="40.746764400000004"/>
    <n v="-73.990301400000007"/>
    <d v="2014-10-20T21:55:38"/>
    <d v="2014-10-20T21:59:13"/>
    <d v="2014-10-20T22:23:03"/>
    <d v="2014-10-20T22:39:11"/>
    <n v="3.0246493050071876E-2"/>
    <n v="1.8159190654668006E-2"/>
    <d v="1899-12-30T00:27:25"/>
  </r>
  <r>
    <n v="1372827"/>
    <n v="300003"/>
    <n v="138560"/>
    <s v="bicycle"/>
    <s v="Bistango"/>
    <x v="16"/>
    <s v="Cheese-Filled Tortellini"/>
    <n v="1"/>
    <s v="Primi Piatti Lunch"/>
    <d v="1899-12-30T00:17:37"/>
    <n v="40.742568194152597"/>
    <n v="-73.980486302507799"/>
    <n v="40.751810900000002"/>
    <n v="-74.001823799999997"/>
    <d v="2014-10-16T13:01:07"/>
    <d v="2014-10-16T13:19:19"/>
    <d v="2014-10-16T13:40:09"/>
    <d v="2014-10-16T13:56:16"/>
    <n v="3.8292500001261942E-2"/>
    <n v="2.3253309670049311E-2"/>
    <d v="1899-12-30T00:21:25"/>
  </r>
  <r>
    <n v="1348480"/>
    <n v="222073"/>
    <n v="148895"/>
    <s v="bicycle"/>
    <s v="The Mercer Kitchen"/>
    <x v="8"/>
    <s v="Soft Shell Crab Tempura"/>
    <n v="1"/>
    <s v="Dinner (Appetizer)"/>
    <d v="1899-12-30T00:09:47"/>
    <n v="40.724743642155602"/>
    <n v="-73.9986615554824"/>
    <n v="40.723676400000002"/>
    <n v="-74.010723499999997"/>
    <d v="2014-10-12T18:16:47"/>
    <d v="2014-10-12T18:29:55"/>
    <d v="2014-10-12T18:44:15"/>
    <d v="2014-10-12T19:02:44"/>
    <n v="3.1909780096611939E-2"/>
    <n v="1.2109067320165113E-2"/>
    <d v="1899-12-30T00:17:40"/>
  </r>
  <r>
    <n v="1348963"/>
    <n v="177078"/>
    <n v="147300"/>
    <s v="bicycle"/>
    <s v="Lantern Thai Kitchen"/>
    <x v="44"/>
    <s v="Sweet &amp; Sour"/>
    <n v="1"/>
    <s v="Hot from Asian's Wok"/>
    <d v="1899-12-30T00:05:53"/>
    <n v="40.695162736019903"/>
    <n v="-73.995447869107196"/>
    <n v="40.711345999999999"/>
    <n v="-74.016435599999994"/>
    <d v="2014-10-12T19:01:07"/>
    <d v="2014-10-12T18:59:49"/>
    <d v="2014-10-12T19:50:07"/>
    <d v="2014-10-12T20:34:44"/>
    <n v="6.5018136570870411E-2"/>
    <n v="2.6502507071558615E-2"/>
    <d v="1899-12-30T00:43:08"/>
  </r>
  <r>
    <n v="1308518"/>
    <n v="71972"/>
    <n v="30365"/>
    <s v="van"/>
    <s v="Two Little Red Hens"/>
    <x v="7"/>
    <m/>
    <m/>
    <m/>
    <m/>
    <n v="40.777608042405603"/>
    <n v="-73.9520061813475"/>
    <n v="40.747775599999997"/>
    <n v="-73.975147399999997"/>
    <d v="2014-10-06T15:49:46"/>
    <d v="2014-10-06T15:53:54"/>
    <d v="2014-10-06T16:16:44"/>
    <d v="2014-10-06T16:51:07"/>
    <n v="4.2602719906426501E-2"/>
    <n v="3.775567004578944E-2"/>
    <d v="1899-12-30T00:26:58"/>
  </r>
  <r>
    <n v="1391076"/>
    <n v="290313"/>
    <n v="67430"/>
    <s v="bicycle"/>
    <s v="Flex Mussels"/>
    <x v="23"/>
    <s v="Parma"/>
    <n v="1"/>
    <s v="Mussels"/>
    <d v="1899-12-30T00:05:41"/>
    <n v="40.776381000000001"/>
    <n v="-73.956388000000004"/>
    <n v="40.781714000000001"/>
    <n v="-73.955449999999999"/>
    <d v="2014-10-18T18:44:19"/>
    <d v="2014-10-18T19:08:03"/>
    <d v="2014-10-18T19:17:51"/>
    <d v="2014-10-18T19:24:46"/>
    <n v="2.8086944446840789E-2"/>
    <n v="5.4148622327822964E-3"/>
    <d v="1899-12-30T00:27:51"/>
  </r>
  <r>
    <n v="1315164"/>
    <n v="80795"/>
    <n v="83565"/>
    <s v="bicycle"/>
    <s v="Tamarind TriBeCa"/>
    <x v="5"/>
    <s v="Paneer Lababdar"/>
    <n v="1"/>
    <s v="Vegetarian Specialties"/>
    <d v="1899-12-30T00:05:55"/>
    <n v="40.719268925450301"/>
    <n v="-74.008749884804104"/>
    <n v="40.722769"/>
    <n v="-73.998026999999993"/>
    <d v="2014-10-07T20:12:02"/>
    <m/>
    <m/>
    <d v="2014-10-07T20:58:24"/>
    <n v="3.2195532410696615E-2"/>
    <n v="1.1279662245637881E-2"/>
    <n v="-41919.845802418982"/>
  </r>
  <r>
    <n v="1416233"/>
    <n v="389884"/>
    <n v="140794"/>
    <s v="walker"/>
    <s v="Evelyn's Kitchen"/>
    <x v="8"/>
    <s v="Roasted Lemon Pepper Chicken Wings"/>
    <n v="1"/>
    <s v="EntrÃ©es"/>
    <d v="1899-12-30T00:01:34"/>
    <n v="40.797649"/>
    <n v="-73.934196"/>
    <n v="40.826658000000002"/>
    <n v="-73.943684000000005"/>
    <d v="2014-10-21T19:40:35"/>
    <d v="2014-10-21T19:59:16"/>
    <d v="2014-10-21T20:06:35"/>
    <d v="2014-10-21T20:43:38"/>
    <n v="4.3789895833469927E-2"/>
    <n v="3.0521209428857943E-2"/>
    <d v="1899-12-30T00:24:26"/>
  </r>
  <r>
    <n v="1436514"/>
    <n v="54093"/>
    <n v="132725"/>
    <s v="bicycle"/>
    <s v="Shake Shack"/>
    <x v="2"/>
    <s v="Black &amp; White Cookie"/>
    <n v="1"/>
    <s v="Concretes"/>
    <m/>
    <n v="40.779126065705498"/>
    <n v="-73.954904894578206"/>
    <n v="40.780207599999997"/>
    <n v="-73.955781099999996"/>
    <d v="2014-10-24T13:25:46"/>
    <m/>
    <m/>
    <d v="2014-10-24T14:01:47"/>
    <n v="2.5014594910317101E-2"/>
    <n v="1.3919239818869365E-3"/>
    <n v="-41936.559562152775"/>
  </r>
  <r>
    <n v="1363284"/>
    <n v="245039"/>
    <n v="125504"/>
    <s v="bicycle"/>
    <s v="Chloe's Soft Serve Fruit Co."/>
    <x v="11"/>
    <s v="Waffle Me Crazy Sundae"/>
    <n v="1"/>
    <s v="Sundaes"/>
    <m/>
    <n v="40.737356168684997"/>
    <n v="-73.990666866302504"/>
    <n v="40.751337599999999"/>
    <n v="-73.972189999999998"/>
    <d v="2014-10-14T20:51:01"/>
    <d v="2014-10-14T21:01:10"/>
    <d v="2014-10-14T21:15:30"/>
    <d v="2014-10-14T21:25:35"/>
    <n v="2.4005810184462462E-2"/>
    <n v="2.3170563436758426E-2"/>
    <d v="1899-12-30T00:24:29"/>
  </r>
  <r>
    <n v="1384961"/>
    <n v="316641"/>
    <n v="138057"/>
    <s v="car"/>
    <s v="Postmates Liquor Store"/>
    <x v="36"/>
    <s v="Smirnoff 80 Vodka (1L)"/>
    <n v="1"/>
    <s v="Vodka"/>
    <m/>
    <n v="40.779598"/>
    <n v="-73.947388000000004"/>
    <n v="40.776648000000002"/>
    <n v="-73.978509000000003"/>
    <d v="2014-10-17T22:27:55"/>
    <d v="2014-10-17T22:30:46"/>
    <d v="2014-10-17T22:36:06"/>
    <d v="2014-10-17T22:50:40"/>
    <n v="1.5799432869243901E-2"/>
    <n v="3.1260504490489574E-2"/>
    <d v="1899-12-30T00:08:11"/>
  </r>
  <r>
    <n v="1323135"/>
    <n v="250494"/>
    <n v="142394"/>
    <s v="bicycle"/>
    <s v="Halal Food Cart"/>
    <x v="8"/>
    <m/>
    <m/>
    <m/>
    <m/>
    <n v="40.724881517164597"/>
    <n v="-73.997135061174205"/>
    <n v="40.723884614769901"/>
    <n v="-73.999316845760703"/>
    <d v="2014-10-09T12:41:06"/>
    <m/>
    <m/>
    <d v="2014-10-09T14:29:00"/>
    <n v="7.4936053235433064E-2"/>
    <n v="2.398749333804788E-3"/>
    <n v="-41921.528541770836"/>
  </r>
  <r>
    <n v="1347954"/>
    <n v="153361"/>
    <n v="39202"/>
    <s v="bicycle"/>
    <s v="Chobani NoHo"/>
    <x v="8"/>
    <m/>
    <m/>
    <m/>
    <m/>
    <n v="40.725645"/>
    <n v="-73.995401999999999"/>
    <n v="40.729757509669298"/>
    <n v="-73.996783496033601"/>
    <d v="2014-10-12T17:16:50"/>
    <d v="2014-10-12T17:20:29"/>
    <d v="2014-10-12T17:32:19"/>
    <d v="2014-10-12T17:52:05"/>
    <n v="2.4489143521350343E-2"/>
    <n v="4.3383484266397588E-3"/>
    <d v="1899-12-30T00:15:30"/>
  </r>
  <r>
    <n v="1419937"/>
    <n v="304365"/>
    <n v="104111"/>
    <s v="bicycle"/>
    <s v="Sarabeth's Restaurant"/>
    <x v="0"/>
    <s v="Salmon Eggs Benedict"/>
    <n v="1"/>
    <s v="Eggs &amp; Omelettes"/>
    <d v="1899-12-30T00:05:56"/>
    <n v="40.765298953919803"/>
    <n v="-73.975667953491197"/>
    <n v="40.785699899999997"/>
    <n v="-73.949793499999998"/>
    <d v="2014-10-22T11:35:51"/>
    <d v="2014-10-22T11:45:09"/>
    <d v="2014-10-22T11:54:30"/>
    <d v="2014-10-22T12:26:37"/>
    <n v="3.5262546298326924E-2"/>
    <n v="3.2949748776510794E-2"/>
    <d v="1899-12-30T00:12:43"/>
  </r>
  <r>
    <n v="1329739"/>
    <n v="158126"/>
    <n v="85971"/>
    <s v="bicycle"/>
    <s v="Bluemercury"/>
    <x v="8"/>
    <m/>
    <m/>
    <m/>
    <m/>
    <n v="40.737358964379702"/>
    <n v="-73.989978739694095"/>
    <n v="40.749614999999999"/>
    <n v="-74.004716500000001"/>
    <d v="2014-10-10T13:30:54"/>
    <d v="2014-10-10T13:33:16"/>
    <d v="2014-10-10T13:40:05"/>
    <d v="2014-10-10T13:54:08"/>
    <n v="1.6131157412019093E-2"/>
    <n v="1.9167993842870167E-2"/>
    <d v="1899-12-30T00:09:11"/>
  </r>
  <r>
    <n v="1390632"/>
    <n v="127103"/>
    <n v="65030"/>
    <s v="bicycle"/>
    <s v="Blue Ribbon Sushi"/>
    <x v="4"/>
    <m/>
    <m/>
    <m/>
    <d v="1899-12-30T00:06:24"/>
    <n v="40.7261096570601"/>
    <n v="-74.002491863200504"/>
    <n v="40.736759800000002"/>
    <n v="-73.982047699999995"/>
    <d v="2014-10-18T17:54:54"/>
    <d v="2014-10-18T17:58:33"/>
    <d v="2014-10-18T18:11:22"/>
    <d v="2014-10-18T18:49:46"/>
    <n v="3.810791666910518E-2"/>
    <n v="2.3051883949243013E-2"/>
    <d v="1899-12-30T00:10:04"/>
  </r>
  <r>
    <n v="1436252"/>
    <n v="186394"/>
    <n v="112990"/>
    <s v="bicycle"/>
    <s v="Burger Joint"/>
    <x v="8"/>
    <m/>
    <m/>
    <m/>
    <d v="1899-12-30T00:04:33"/>
    <n v="40.733041718123602"/>
    <n v="-73.9980130838223"/>
    <n v="40.726649999999999"/>
    <n v="-73.991113999999996"/>
    <d v="2014-10-24T12:50:55"/>
    <d v="2014-10-24T13:03:22"/>
    <d v="2014-10-24T13:12:09"/>
    <d v="2014-10-24T13:19:35"/>
    <n v="1.9900787039659917E-2"/>
    <n v="9.4048614109282364E-3"/>
    <d v="1899-12-30T00:16:41"/>
  </r>
  <r>
    <n v="1435686"/>
    <n v="367800"/>
    <n v="85971"/>
    <s v="bicycle"/>
    <s v="Hu Kitchen"/>
    <x v="33"/>
    <s v="Organic Demi Vert Juice"/>
    <n v="1"/>
    <s v="Juices"/>
    <m/>
    <n v="40.735676762018002"/>
    <n v="-73.993829528068602"/>
    <n v="40.758942599999997"/>
    <n v="-73.9793564"/>
    <d v="2014-10-24T11:45:36"/>
    <m/>
    <m/>
    <d v="2014-10-24T12:46:06"/>
    <n v="4.200399305409519E-2"/>
    <n v="2.740019439884683E-2"/>
    <n v="-41936.490004722225"/>
  </r>
  <r>
    <n v="1379585"/>
    <n v="42238"/>
    <n v="149142"/>
    <s v="bicycle"/>
    <s v="Cinnamon Snail 48th Bet 6 &amp; 7 Ave"/>
    <x v="8"/>
    <m/>
    <m/>
    <m/>
    <m/>
    <n v="40.749409279737201"/>
    <n v="-73.987028903178398"/>
    <n v="40.763209000000003"/>
    <n v="-73.977669000000006"/>
    <d v="2014-10-17T12:50:43"/>
    <d v="2014-10-17T12:56:56"/>
    <d v="2014-10-17T13:04:16"/>
    <d v="2014-10-17T14:14:35"/>
    <n v="5.8246631946531124E-2"/>
    <n v="1.6674533481944614E-2"/>
    <d v="1899-12-30T00:13:34"/>
  </r>
  <r>
    <n v="1302426"/>
    <n v="109000"/>
    <n v="137652"/>
    <s v="bicycle"/>
    <s v="Pret A Manger"/>
    <x v="8"/>
    <m/>
    <m/>
    <m/>
    <m/>
    <n v="40.741859668270301"/>
    <n v="-73.990473747253404"/>
    <n v="40.743845499999999"/>
    <n v="-73.987641600000003"/>
    <d v="2014-10-05T17:50:29"/>
    <d v="2014-10-05T17:50:22"/>
    <d v="2014-10-05T17:56:42"/>
    <d v="2014-10-05T18:01:21"/>
    <n v="7.5573032372631133E-3"/>
    <n v="3.4589862277288543E-3"/>
    <d v="1899-12-30T00:06:13"/>
  </r>
  <r>
    <n v="1464168"/>
    <n v="101743"/>
    <n v="147835"/>
    <s v="car"/>
    <s v="Victory Garden"/>
    <x v="43"/>
    <m/>
    <m/>
    <m/>
    <m/>
    <n v="40.730120999999997"/>
    <n v="-74.002960000000002"/>
    <n v="40.725494993713298"/>
    <n v="-74.009710123020596"/>
    <d v="2014-10-26T20:52:57"/>
    <d v="2014-10-26T21:23:14"/>
    <d v="2014-10-26T21:35:33"/>
    <d v="2014-10-26T21:42:34"/>
    <n v="3.4451250001438893E-2"/>
    <n v="8.1831592284242489E-3"/>
    <d v="1899-12-30T00:42:36"/>
  </r>
  <r>
    <n v="1409837"/>
    <n v="122852"/>
    <n v="112990"/>
    <s v="bicycle"/>
    <s v="Blue Ribbon Fried Chicken"/>
    <x v="0"/>
    <s v="The Royal Wing"/>
    <n v="1"/>
    <s v="Combos"/>
    <m/>
    <n v="40.724339999999998"/>
    <n v="-73.990960000000001"/>
    <n v="40.722679222128498"/>
    <n v="-73.996048190414896"/>
    <d v="2014-10-20T18:26:27"/>
    <d v="2014-10-20T18:27:42"/>
    <d v="2014-10-20T18:45:07"/>
    <d v="2014-10-20T18:48:46"/>
    <n v="1.5506666670262348E-2"/>
    <n v="5.352370020532465E-3"/>
    <d v="1899-12-30T00:18:41"/>
  </r>
  <r>
    <n v="1416124"/>
    <n v="71825"/>
    <n v="105178"/>
    <s v="bicycle"/>
    <s v="Beyond Sushi"/>
    <x v="26"/>
    <s v="Sweet Tree"/>
    <n v="1"/>
    <s v="Rolls"/>
    <d v="1899-12-30T00:05:12"/>
    <n v="40.7328198446546"/>
    <n v="-73.986085653304997"/>
    <n v="40.720477700000004"/>
    <n v="-74.002211799999998"/>
    <d v="2014-10-21T19:31:45"/>
    <d v="2014-10-21T19:30:36"/>
    <d v="2014-10-21T20:01:57"/>
    <d v="2014-10-21T20:14:44"/>
    <n v="2.9845196761016268E-2"/>
    <n v="2.0307169716719874E-2"/>
    <d v="1899-12-30T00:24:59"/>
  </r>
  <r>
    <n v="1293363"/>
    <n v="361121"/>
    <n v="104146"/>
    <s v="van"/>
    <s v="Han Dynasty"/>
    <x v="30"/>
    <s v="Spicy Crispy Cucumber"/>
    <n v="1"/>
    <s v="Cold Appetizers"/>
    <d v="1899-12-30T00:14:16"/>
    <n v="40.732213000000002"/>
    <n v="-73.988072000000003"/>
    <n v="40.738813"/>
    <n v="-73.996779000000004"/>
    <d v="2014-10-04T14:24:32"/>
    <d v="2014-10-04T14:48:05"/>
    <d v="2014-10-04T14:53:56"/>
    <d v="2014-10-04T15:02:41"/>
    <n v="2.6492916666029487E-2"/>
    <n v="1.0925742491931806E-2"/>
    <d v="1899-12-30T00:15:08"/>
  </r>
  <r>
    <n v="1309948"/>
    <n v="6987"/>
    <n v="151761"/>
    <s v="bicycle"/>
    <s v="Hill Country Fried Chicken"/>
    <x v="25"/>
    <s v="Full Wing"/>
    <n v="2"/>
    <s v="Fried Chicken"/>
    <m/>
    <n v="40.7430754234856"/>
    <n v="-73.989146591960605"/>
    <n v="40.7109442"/>
    <n v="-74.016321099999999"/>
    <d v="2014-10-06T20:19:05"/>
    <d v="2014-10-06T20:39:44"/>
    <d v="2014-10-06T20:57:04"/>
    <d v="2014-10-06T21:35:39"/>
    <n v="5.3173854168562684E-2"/>
    <n v="4.2081699227391439E-2"/>
    <d v="1899-12-30T00:37:59"/>
  </r>
  <r>
    <n v="1491341"/>
    <n v="229946"/>
    <n v="59348"/>
    <s v="walker"/>
    <s v="The Meatball Shop"/>
    <x v="16"/>
    <s v="SautÃ©ed Broccoli"/>
    <n v="1"/>
    <s v="Green Market"/>
    <d v="1899-12-30T00:03:42"/>
    <n v="40.721545124764702"/>
    <n v="-73.988842426716104"/>
    <n v="40.724555799999997"/>
    <n v="-73.991582100000002"/>
    <d v="2014-10-30T22:56:00"/>
    <d v="2014-10-30T23:01:39"/>
    <d v="2014-10-30T23:14:59"/>
    <d v="2014-10-30T23:19:30"/>
    <n v="1.6318136571499053E-2"/>
    <n v="4.0706234258308565E-3"/>
    <d v="1899-12-30T00:15:16"/>
  </r>
  <r>
    <n v="1363325"/>
    <n v="59762"/>
    <n v="132101"/>
    <s v="truck"/>
    <s v="Whole Foods Market"/>
    <x v="17"/>
    <s v="Coriander Ground"/>
    <n v="1"/>
    <s v="Spices, Herbs &amp; Seasoning"/>
    <m/>
    <n v="40.723954999999997"/>
    <n v="-73.991828999999996"/>
    <n v="40.735684192218102"/>
    <n v="-74.001900337658597"/>
    <d v="2014-10-14T20:57:29"/>
    <d v="2014-10-14T20:56:55"/>
    <d v="2014-10-14T21:49:56"/>
    <d v="2014-10-14T22:04:02"/>
    <n v="4.6205081016523764E-2"/>
    <n v="1.5459812169713648E-2"/>
    <d v="1899-12-30T00:52:26"/>
  </r>
  <r>
    <n v="1328548"/>
    <n v="134309"/>
    <n v="91656"/>
    <s v="bicycle"/>
    <s v="Brooklyn Bagel &amp; Coffee Co."/>
    <x v="18"/>
    <m/>
    <m/>
    <m/>
    <m/>
    <n v="40.746279063314802"/>
    <n v="-73.997949958145199"/>
    <n v="40.744686700000003"/>
    <n v="-73.987281100000004"/>
    <d v="2014-10-10T10:39:38"/>
    <d v="2014-10-10T10:47:27"/>
    <d v="2014-10-10T11:00:01"/>
    <d v="2014-10-10T11:11:17"/>
    <n v="2.1973298615193926E-2"/>
    <n v="1.0787036434934654E-2"/>
    <d v="1899-12-30T00:20:22"/>
  </r>
  <r>
    <n v="1424004"/>
    <n v="93133"/>
    <n v="61900"/>
    <s v="bicycle"/>
    <s v="Nobu Next Door"/>
    <x v="6"/>
    <s v="Rock Shrimp Tempura"/>
    <n v="1"/>
    <s v="Dinner Hot Dishes"/>
    <d v="1899-12-30T00:05:53"/>
    <n v="40.719386413349397"/>
    <n v="-74.008692501044905"/>
    <n v="40.720594699999999"/>
    <n v="-74.009523000000002"/>
    <d v="2014-10-22T20:08:42"/>
    <m/>
    <m/>
    <d v="2014-10-22T20:44:39"/>
    <n v="2.4963437499536667E-2"/>
    <n v="1.466180461075429E-3"/>
    <n v="-41934.843465092592"/>
  </r>
  <r>
    <n v="1284940"/>
    <n v="63836"/>
    <n v="91656"/>
    <s v="bicycle"/>
    <s v="Amy's Bread"/>
    <x v="7"/>
    <s v="Grilled N.Y. State Cheddar Cheese"/>
    <n v="1"/>
    <s v="Sandwiches"/>
    <d v="1899-12-30T00:04:08"/>
    <n v="40.730946854292597"/>
    <n v="-74.002885175583202"/>
    <n v="40.740617"/>
    <n v="-73.992710000000002"/>
    <d v="2014-10-03T11:52:52"/>
    <d v="2014-10-03T12:14:08"/>
    <d v="2014-10-03T12:26:57"/>
    <d v="2014-10-03T12:38:24"/>
    <n v="3.1617071756045334E-2"/>
    <n v="1.403730444748408E-2"/>
    <d v="1899-12-30T00:29:57"/>
  </r>
  <r>
    <n v="1417800"/>
    <n v="201536"/>
    <n v="154990"/>
    <s v="bicycle"/>
    <s v="One Lucky Duck - Juice &amp; Takeaway"/>
    <x v="26"/>
    <s v="Pumpkin Seed &amp; Herb Salad"/>
    <n v="1"/>
    <s v="Salads"/>
    <d v="1899-12-30T00:05:22"/>
    <n v="40.735725000000002"/>
    <n v="-73.987126466589601"/>
    <n v="40.722321000000001"/>
    <n v="-73.991990999999999"/>
    <d v="2014-10-21T22:04:57"/>
    <d v="2014-10-21T22:24:18"/>
    <d v="2014-10-21T22:36:01"/>
    <d v="2014-10-21T22:46:09"/>
    <n v="2.8607256943359971E-2"/>
    <n v="1.4259414479596062E-2"/>
    <d v="1899-12-30T00:25:43"/>
  </r>
  <r>
    <n v="1431496"/>
    <n v="96163"/>
    <n v="162679"/>
    <s v="bicycle"/>
    <s v="Momofuku Milk Bar"/>
    <x v="11"/>
    <s v="Cereal Milk Soft Serve (1 Pint)"/>
    <n v="2"/>
    <s v="Soft Serve"/>
    <m/>
    <n v="40.787149600866101"/>
    <n v="-73.971722312198096"/>
    <n v="40.773978"/>
    <n v="-73.9487989"/>
    <d v="2014-10-23T18:47:09"/>
    <m/>
    <m/>
    <d v="2014-10-23T19:40:28"/>
    <n v="3.7027708334790077E-2"/>
    <n v="2.6438114459615511E-2"/>
    <n v="-41935.782742928241"/>
  </r>
  <r>
    <n v="1389200"/>
    <n v="335827"/>
    <n v="143287"/>
    <s v="bicycle"/>
    <s v="Artichoke Basilleâ€™s Pizza &amp; Brewery"/>
    <x v="1"/>
    <s v="Crab Slice"/>
    <n v="1"/>
    <s v="Slices"/>
    <m/>
    <n v="40.731844250688702"/>
    <n v="-73.983864784240694"/>
    <n v="40.736491000000001"/>
    <n v="-73.980258000000006"/>
    <d v="2014-10-18T15:17:59"/>
    <d v="2014-10-18T15:36:08"/>
    <d v="2014-10-18T15:50:27"/>
    <d v="2014-10-18T15:57:56"/>
    <n v="2.7736319440009538E-2"/>
    <n v="5.8822760663647805E-3"/>
    <d v="1899-12-30T00:32:27"/>
  </r>
  <r>
    <n v="1405851"/>
    <n v="47440"/>
    <n v="147300"/>
    <s v="bicycle"/>
    <s v="Blue Ribbon Fried Chicken"/>
    <x v="0"/>
    <s v="Tender"/>
    <n v="3"/>
    <s v="By the Piece"/>
    <m/>
    <n v="40.724339999999998"/>
    <n v="-73.990960000000001"/>
    <n v="40.715170399999998"/>
    <n v="-74.011600900000005"/>
    <d v="2014-10-19T22:45:59"/>
    <d v="2014-10-19T22:48:20"/>
    <d v="2014-10-19T22:56:42"/>
    <d v="2014-10-19T23:07:16"/>
    <n v="1.4787974541832227E-2"/>
    <n v="2.2586020388066324E-2"/>
    <d v="1899-12-30T00:10:44"/>
  </r>
  <r>
    <n v="1475605"/>
    <n v="142180"/>
    <n v="140684"/>
    <s v="bicycle"/>
    <s v="The Grey Dog - University"/>
    <x v="19"/>
    <m/>
    <m/>
    <m/>
    <d v="1899-12-30T00:06:10"/>
    <n v="40.733787294544499"/>
    <n v="-73.993035256862598"/>
    <n v="40.739448899999999"/>
    <n v="-73.987205900000006"/>
    <d v="2014-10-28T20:05:02"/>
    <d v="2014-10-28T20:19:03"/>
    <d v="2014-10-28T20:30:00"/>
    <d v="2014-10-28T20:38:08"/>
    <n v="2.2980416666541714E-2"/>
    <n v="8.1262031580066185E-3"/>
    <d v="1899-12-30T00:18:48"/>
  </r>
  <r>
    <n v="1302788"/>
    <n v="231061"/>
    <n v="39443"/>
    <s v="bicycle"/>
    <s v="Han Dynasty"/>
    <x v="30"/>
    <s v="Vegetable Spring Rolls"/>
    <n v="1"/>
    <s v="Kids/Baby Adults"/>
    <d v="1899-12-30T00:08:04"/>
    <n v="40.732213000000002"/>
    <n v="-73.988072000000003"/>
    <n v="40.744708000000003"/>
    <n v="-73.990856699999995"/>
    <d v="2014-10-05T18:29:24"/>
    <d v="2014-10-05T18:46:32"/>
    <d v="2014-10-05T19:11:53"/>
    <d v="2014-10-05T19:25:04"/>
    <n v="3.8653819443425164E-2"/>
    <n v="1.2801545964843017E-2"/>
    <d v="1899-12-30T00:34:25"/>
  </r>
  <r>
    <n v="1288301"/>
    <n v="268958"/>
    <n v="60149"/>
    <s v="car"/>
    <s v="Parm"/>
    <x v="16"/>
    <s v="Choose 3 Vegetables"/>
    <n v="1"/>
    <s v="Vegetables"/>
    <d v="1899-12-30T00:06:00"/>
    <n v="40.723019825000002"/>
    <n v="-73.995853999999994"/>
    <n v="40.716209399999997"/>
    <n v="-74.015575299999995"/>
    <d v="2014-10-03T19:22:07"/>
    <d v="2014-10-03T19:34:08"/>
    <d v="2014-10-03T19:46:27"/>
    <d v="2014-10-03T20:03:51"/>
    <n v="2.8982928241021E-2"/>
    <n v="2.0864121413822077E-2"/>
    <d v="1899-12-30T00:18:21"/>
  </r>
  <r>
    <n v="1388177"/>
    <n v="368295"/>
    <n v="30743"/>
    <s v="bicycle"/>
    <s v="Blue Ribbon Fried Chicken"/>
    <x v="0"/>
    <s v="The Blue Ribbon"/>
    <n v="4"/>
    <s v="Sandwiches"/>
    <m/>
    <n v="40.724339999999998"/>
    <n v="-73.990960000000001"/>
    <n v="40.727404999999997"/>
    <n v="-73.991802000000007"/>
    <d v="2014-10-18T13:13:17"/>
    <d v="2014-10-18T13:14:08"/>
    <d v="2014-10-18T13:32:29"/>
    <d v="2014-10-18T13:36:48"/>
    <n v="1.6329351848980878E-2"/>
    <n v="3.1785513996168504E-3"/>
    <d v="1899-12-30T00:19:12"/>
  </r>
  <r>
    <n v="1450489"/>
    <n v="214028"/>
    <n v="169956"/>
    <s v="car"/>
    <s v="Shake Shack"/>
    <x v="2"/>
    <s v="Fountain Soda"/>
    <n v="2"/>
    <s v="Drinks"/>
    <m/>
    <n v="40.7152793278103"/>
    <n v="-74.014860391616807"/>
    <n v="40.750033000000002"/>
    <n v="-73.997478999999998"/>
    <d v="2014-10-25T19:34:59"/>
    <m/>
    <m/>
    <d v="2014-10-25T20:41:13"/>
    <n v="4.5999189816939179E-2"/>
    <n v="3.8857824246940231E-2"/>
    <n v="-41937.815961018518"/>
  </r>
  <r>
    <n v="1388066"/>
    <n v="148145"/>
    <n v="151208"/>
    <s v="bicycle"/>
    <s v="Chipotle Mexican Grill $1.99 Delivery"/>
    <x v="9"/>
    <m/>
    <m/>
    <m/>
    <m/>
    <n v="40.8044737752315"/>
    <n v="-73.966852238167704"/>
    <n v="40.797475800000001"/>
    <n v="-73.971841999999995"/>
    <d v="2014-10-18T12:52:27"/>
    <d v="2014-10-18T12:53:10"/>
    <d v="2014-10-18T13:06:30"/>
    <d v="2014-10-18T13:17:02"/>
    <n v="1.7077326388971414E-2"/>
    <n v="8.5947298086485029E-3"/>
    <d v="1899-12-30T00:14:03"/>
  </r>
  <r>
    <n v="1360159"/>
    <n v="106478"/>
    <n v="30743"/>
    <s v="bicycle"/>
    <s v="Balthazar Boulangerie"/>
    <x v="29"/>
    <s v="Herb Roasted Chicken Salad"/>
    <n v="1"/>
    <s v="Salads"/>
    <m/>
    <n v="40.722705492718703"/>
    <n v="-73.998198509216294"/>
    <n v="40.724400299999999"/>
    <n v="-73.991197600000007"/>
    <d v="2014-10-14T10:43:27"/>
    <d v="2014-10-14T11:13:17"/>
    <d v="2014-10-14T11:27:08"/>
    <d v="2014-10-14T11:35:53"/>
    <n v="3.6413055553566664E-2"/>
    <n v="7.2031313729126198E-3"/>
    <d v="1899-12-30T00:43:41"/>
  </r>
  <r>
    <n v="1353867"/>
    <n v="57994"/>
    <n v="154955"/>
    <s v="bicycle"/>
    <s v="177 East 75th St"/>
    <x v="8"/>
    <m/>
    <m/>
    <m/>
    <m/>
    <n v="40.771900348048099"/>
    <n v="-73.959582924162504"/>
    <n v="40.769921500000002"/>
    <n v="-73.981721800000003"/>
    <d v="2014-10-13T11:36:21"/>
    <d v="2014-10-13T12:03:16"/>
    <d v="2014-10-13T12:11:06"/>
    <d v="2014-10-13T12:43:07"/>
    <n v="4.6363472225493751E-2"/>
    <n v="2.2227137983681852E-2"/>
    <d v="1899-12-30T00:34:45"/>
  </r>
  <r>
    <n v="1325156"/>
    <n v="59197"/>
    <n v="123844"/>
    <s v="bicycle"/>
    <s v="Sushi Seki Chelsea"/>
    <x v="6"/>
    <m/>
    <m/>
    <m/>
    <d v="1899-12-30T00:09:06"/>
    <n v="40.744370000000004"/>
    <n v="-73.996279999999999"/>
    <n v="40.743634999999998"/>
    <n v="-74.006331000000003"/>
    <d v="2014-10-09T19:07:19"/>
    <d v="2014-10-09T19:28:37"/>
    <d v="2014-10-09T19:47:20"/>
    <d v="2014-10-09T19:56:21"/>
    <n v="3.4046701388433576E-2"/>
    <n v="1.007783835949427E-2"/>
    <d v="1899-12-30T00:30:55"/>
  </r>
  <r>
    <n v="1302869"/>
    <n v="160957"/>
    <n v="124514"/>
    <s v="bicycle"/>
    <s v="Han Dynasty"/>
    <x v="30"/>
    <s v="Spicy Crispy Cucumber"/>
    <n v="1"/>
    <s v="Cold Appetizers"/>
    <d v="1899-12-30T00:08:21"/>
    <n v="40.732213000000002"/>
    <n v="-73.988072000000003"/>
    <n v="40.736014699999998"/>
    <n v="-73.997514899999999"/>
    <d v="2014-10-05T18:37:52"/>
    <d v="2014-10-05T18:37:57"/>
    <d v="2014-10-05T19:08:51"/>
    <d v="2014-10-05T19:16:45"/>
    <n v="2.7006724536477122E-2"/>
    <n v="1.0179453978475712E-2"/>
    <d v="1899-12-30T00:22:38"/>
  </r>
  <r>
    <n v="1455756"/>
    <n v="369272"/>
    <n v="171206"/>
    <s v="van"/>
    <s v="Ess-a-Bagel"/>
    <x v="7"/>
    <s v="Plain Cream Cheese"/>
    <n v="1"/>
    <s v="Bagel Sandwiches"/>
    <m/>
    <n v="40.756256485287402"/>
    <n v="-73.970465361412593"/>
    <n v="40.767651000000001"/>
    <n v="-73.966875000000002"/>
    <d v="2014-10-26T07:18:16"/>
    <d v="2014-10-26T07:49:52"/>
    <d v="2014-10-26T08:06:42"/>
    <d v="2014-10-26T08:18:31"/>
    <n v="4.1835405092569999E-2"/>
    <n v="1.1946784530100885E-2"/>
    <d v="1899-12-30T00:48:26"/>
  </r>
  <r>
    <n v="1475817"/>
    <n v="80015"/>
    <n v="154007"/>
    <s v="bicycle"/>
    <s v="Philippe Chow"/>
    <x v="30"/>
    <m/>
    <m/>
    <m/>
    <d v="1899-12-30T00:17:05"/>
    <n v="40.764084531354698"/>
    <n v="-73.970499798529701"/>
    <n v="40.777687324530604"/>
    <n v="-73.962167995552306"/>
    <d v="2014-10-28T20:26:22"/>
    <d v="2014-10-28T20:26:58"/>
    <d v="2014-10-28T20:48:51"/>
    <d v="2014-10-28T20:55:54"/>
    <n v="2.0508402783889323E-2"/>
    <n v="1.5951643270854573E-2"/>
    <d v="1899-12-30T00:05:24"/>
  </r>
  <r>
    <n v="1327985"/>
    <n v="298824"/>
    <n v="104533"/>
    <s v="bicycle"/>
    <s v="Empire Biscuit"/>
    <x v="8"/>
    <s v="Benton's Bacon, Egg and Cheddar"/>
    <n v="2"/>
    <s v="Biscuit Sandwiches"/>
    <m/>
    <n v="40.729350690098599"/>
    <n v="-73.981289791783396"/>
    <n v="40.727404999999997"/>
    <n v="-73.991802000000007"/>
    <d v="2014-10-10T01:45:36"/>
    <d v="2014-10-10T01:46:55"/>
    <d v="2014-10-10T02:18:22"/>
    <d v="2014-10-10T02:27:05"/>
    <n v="2.8811388889153022E-2"/>
    <n v="1.0690754489238286E-2"/>
    <d v="1899-12-30T00:32:46"/>
  </r>
  <r>
    <n v="1460296"/>
    <n v="155145"/>
    <n v="39202"/>
    <s v="bicycle"/>
    <s v="La Esquina Taqueria"/>
    <x v="8"/>
    <s v="Tortilla"/>
    <n v="1"/>
    <s v="Soup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  <n v="2.1513645835511852E-2"/>
    <n v="2.1208685318992858E-2"/>
    <d v="1899-12-30T00:16:38"/>
  </r>
  <r>
    <n v="1476970"/>
    <n v="368653"/>
    <n v="147835"/>
    <s v="car"/>
    <s v="Momofuku Milk Bar"/>
    <x v="11"/>
    <s v="B'day Cake Truffles"/>
    <n v="1"/>
    <s v="Cake Truffles"/>
    <m/>
    <n v="40.731795470614898"/>
    <n v="-73.985672593116803"/>
    <n v="40.735732371801902"/>
    <n v="-73.993784730065002"/>
    <d v="2014-10-28T22:25:59"/>
    <d v="2014-10-28T22:23:32"/>
    <d v="2014-10-28T22:56:25"/>
    <d v="2014-10-28T23:16:29"/>
    <n v="3.5072465281700715E-2"/>
    <n v="9.0169815804718133E-3"/>
    <d v="1899-12-30T00:30:26"/>
  </r>
  <r>
    <n v="1460015"/>
    <n v="260844"/>
    <n v="146883"/>
    <s v="bicycle"/>
    <s v="Byblos Restaurant"/>
    <x v="21"/>
    <s v="Baba Ghannouj"/>
    <n v="2"/>
    <s v="Appetizers"/>
    <d v="1899-12-30T00:04:31"/>
    <n v="40.744010832931899"/>
    <n v="-73.985789269637195"/>
    <n v="40.778073646695802"/>
    <n v="-73.975294587510504"/>
    <d v="2014-10-26T16:29:58"/>
    <d v="2014-10-26T16:35:30"/>
    <d v="2014-10-26T16:55:56"/>
    <d v="2014-10-26T17:22:24"/>
    <n v="3.6417650459043216E-2"/>
    <n v="3.564286232129258E-2"/>
    <d v="1899-12-30T00:21:27"/>
  </r>
  <r>
    <n v="1475074"/>
    <n v="62359"/>
    <n v="128139"/>
    <s v="car"/>
    <s v="Talde"/>
    <x v="8"/>
    <s v="Pretzel Pork &amp; Chive Dumplings"/>
    <n v="1"/>
    <s v="Appetizers"/>
    <d v="1899-12-30T00:14:58"/>
    <n v="40.665610864239497"/>
    <n v="-73.982644237529598"/>
    <n v="40.724780000000003"/>
    <n v="-73.980463"/>
    <d v="2014-10-28T18:52:52"/>
    <d v="2014-10-28T19:30:02"/>
    <d v="2014-10-28T19:42:52"/>
    <d v="2014-10-28T20:16:24"/>
    <n v="5.8009247681184206E-2"/>
    <n v="5.9209327169000049E-2"/>
    <d v="1899-12-30T00:35:02"/>
  </r>
  <r>
    <n v="1300520"/>
    <n v="109773"/>
    <n v="133267"/>
    <s v="bicycle"/>
    <s v="Good Enough to Eat"/>
    <x v="0"/>
    <m/>
    <m/>
    <m/>
    <d v="1899-12-30T00:11:22"/>
    <n v="40.785899000000001"/>
    <n v="-73.972686999999993"/>
    <n v="40.7885884400837"/>
    <n v="-73.976564062828103"/>
    <d v="2014-10-05T14:18:00"/>
    <d v="2014-10-05T14:30:28"/>
    <d v="2014-10-05T14:46:52"/>
    <d v="2014-10-05T14:52:28"/>
    <n v="2.3936539349961095E-2"/>
    <n v="4.7185489439997477E-3"/>
    <d v="1899-12-30T00:17:30"/>
  </r>
  <r>
    <n v="1365404"/>
    <n v="198330"/>
    <n v="153795"/>
    <s v="bicycle"/>
    <s v="Bed Bath &amp; Beyond"/>
    <x v="52"/>
    <m/>
    <m/>
    <m/>
    <m/>
    <n v="40.739974001722501"/>
    <n v="-73.994759215015804"/>
    <n v="40.744203599999999"/>
    <n v="-73.985358599999998"/>
    <d v="2014-10-15T09:46:30"/>
    <d v="2014-10-15T09:57:29"/>
    <d v="2014-10-15T10:13:18"/>
    <d v="2014-10-15T10:26:15"/>
    <n v="2.7604814815276768E-2"/>
    <n v="1.0308300745729956E-2"/>
    <d v="1899-12-30T00:26:47"/>
  </r>
  <r>
    <n v="1285442"/>
    <n v="235818"/>
    <n v="5935"/>
    <s v="bicycle"/>
    <s v="Shake Shack"/>
    <x v="2"/>
    <s v="Shake"/>
    <n v="3"/>
    <s v="Shakes"/>
    <m/>
    <n v="40.740884357811296"/>
    <n v="-73.988198676721197"/>
    <n v="40.739971099999998"/>
    <n v="-73.990263799999994"/>
    <d v="2014-10-03T13:31:28"/>
    <m/>
    <m/>
    <d v="2014-10-03T14:45:58"/>
    <n v="5.173924768314464E-2"/>
    <n v="2.2580464978663004E-3"/>
    <n v="-41915.563520844909"/>
  </r>
  <r>
    <n v="1396430"/>
    <n v="369272"/>
    <n v="152111"/>
    <s v="car"/>
    <s v="Doughnut Plant Chelsea"/>
    <x v="32"/>
    <s v="Carrot Cake"/>
    <n v="1"/>
    <s v="Cake Dougnhuts"/>
    <m/>
    <n v="40.744563916288797"/>
    <n v="-73.996630052861306"/>
    <n v="40.767651000000001"/>
    <n v="-73.966875000000002"/>
    <d v="2014-10-19T10:46:19"/>
    <d v="2014-10-19T11:27:09"/>
    <d v="2014-10-19T11:34:59"/>
    <d v="2014-10-19T11:51:09"/>
    <n v="4.5024444443697575E-2"/>
    <n v="3.7661340988700109E-2"/>
    <d v="1899-12-30T00:48:40"/>
  </r>
  <r>
    <n v="1295973"/>
    <n v="259589"/>
    <n v="81503"/>
    <s v="car"/>
    <s v="Pure Food"/>
    <x v="8"/>
    <m/>
    <m/>
    <m/>
    <m/>
    <n v="40.787791767576202"/>
    <n v="-73.9537109743966"/>
    <n v="40.792842100000001"/>
    <n v="-73.965889500000003"/>
    <d v="2014-10-04T20:38:51"/>
    <d v="2014-10-04T20:46:47"/>
    <d v="2014-10-04T21:17:20"/>
    <d v="2014-10-04T22:09:39"/>
    <n v="6.3058449071832001E-2"/>
    <n v="1.3184170184870293E-2"/>
    <d v="1899-12-30T00:38:29"/>
  </r>
  <r>
    <n v="1355448"/>
    <n v="230574"/>
    <n v="133293"/>
    <s v="bicycle"/>
    <s v="Dinosaur Bar-B-Que"/>
    <x v="10"/>
    <s v="BBQ Sliders"/>
    <n v="2"/>
    <s v="Small &amp; Shared Plates"/>
    <d v="1899-12-30T00:04:45"/>
    <n v="40.6776831175114"/>
    <n v="-73.983998673728195"/>
    <n v="40.686520999999999"/>
    <n v="-73.95881"/>
    <d v="2014-10-13T15:24:10"/>
    <d v="2014-10-13T15:49:43"/>
    <d v="2014-10-13T15:59:02"/>
    <d v="2014-10-13T16:13:45"/>
    <n v="3.443517360574333E-2"/>
    <n v="2.6694146382076935E-2"/>
    <d v="1899-12-30T00:30:07"/>
  </r>
  <r>
    <n v="1490002"/>
    <n v="393765"/>
    <n v="65763"/>
    <s v="bicycle"/>
    <s v="Nobu Next Door"/>
    <x v="6"/>
    <s v="Spicy Miso Chips with Bigeye Tuna"/>
    <n v="2"/>
    <s v="Dinner Cold Dishes"/>
    <d v="1899-12-30T00:07:27"/>
    <n v="40.719386413349397"/>
    <n v="-74.008692501044905"/>
    <n v="40.702768701699"/>
    <n v="-74.012534484085293"/>
    <d v="2014-10-30T20:49:12"/>
    <d v="2014-10-30T21:23:32"/>
    <d v="2014-10-30T21:30:25"/>
    <d v="2014-10-30T21:45:37"/>
    <n v="3.9175763886305504E-2"/>
    <n v="1.7056059749496172E-2"/>
    <d v="1899-12-30T00:33:45"/>
  </r>
  <r>
    <n v="1292159"/>
    <n v="63361"/>
    <n v="146356"/>
    <s v="car"/>
    <s v="Tompkins Square Bagels"/>
    <x v="7"/>
    <s v="Challah French Toast"/>
    <n v="1"/>
    <s v="Breakfast"/>
    <m/>
    <n v="40.72813"/>
    <n v="-73.982020000000006"/>
    <n v="40.747481399999998"/>
    <n v="-74.002156499999998"/>
    <d v="2014-10-04T10:55:17"/>
    <d v="2014-10-04T11:14:42"/>
    <d v="2014-10-04T12:01:57"/>
    <d v="2014-10-04T12:35:34"/>
    <n v="6.9636608801374678E-2"/>
    <n v="2.792768007210078E-2"/>
    <d v="1899-12-30T01:06:40"/>
  </r>
  <r>
    <n v="1431013"/>
    <n v="82047"/>
    <n v="39733"/>
    <s v="bicycle"/>
    <s v="Blue Smoke"/>
    <x v="10"/>
    <s v="Banana Cream Pie"/>
    <n v="1"/>
    <s v="Homestyle Desserts"/>
    <d v="1899-12-30T00:04:54"/>
    <n v="40.714563388093701"/>
    <n v="-74.015446451191295"/>
    <n v="40.720478999999997"/>
    <n v="-74.001548999999997"/>
    <d v="2014-10-23T17:35:27"/>
    <d v="2014-10-23T18:00:35"/>
    <d v="2014-10-23T18:11:55"/>
    <d v="2014-10-23T18:24:46"/>
    <n v="3.4252662037033588E-2"/>
    <n v="1.5104092618903503E-2"/>
    <d v="1899-12-30T00:31:34"/>
  </r>
  <r>
    <n v="1440431"/>
    <n v="382102"/>
    <n v="145502"/>
    <s v="car"/>
    <s v="RedFarm Broadway"/>
    <x v="30"/>
    <s v="Spicy Crispy Beef"/>
    <n v="1"/>
    <s v="Starters &amp; Salads"/>
    <d v="1899-12-30T00:03:50"/>
    <n v="40.782116700000003"/>
    <n v="-73.980739099999994"/>
    <n v="40.774233302740797"/>
    <n v="-73.965021430343199"/>
    <d v="2014-10-24T19:59:38"/>
    <d v="2014-10-24T19:58:58"/>
    <d v="2014-10-24T20:26:48"/>
    <d v="2014-10-24T20:40:15"/>
    <n v="2.8200729168020189E-2"/>
    <n v="1.7583887277464599E-2"/>
    <d v="1899-12-30T00:23:20"/>
  </r>
  <r>
    <n v="1334345"/>
    <n v="59742"/>
    <n v="137743"/>
    <s v="bicycle"/>
    <s v="J. G. Melon"/>
    <x v="2"/>
    <s v="Grilled Breast of Chicken Sandwich"/>
    <n v="1"/>
    <s v="Main Menu"/>
    <d v="1899-12-30T00:07:58"/>
    <n v="40.7711352092903"/>
    <n v="-73.959623103066605"/>
    <n v="40.766579"/>
    <n v="-73.968956000000006"/>
    <d v="2014-10-10T21:29:08"/>
    <d v="2014-10-10T21:34:52"/>
    <d v="2014-10-10T21:52:41"/>
    <d v="2014-10-10T22:00:09"/>
    <n v="2.1535405088798143E-2"/>
    <n v="1.0385663592977566E-2"/>
    <d v="1899-12-30T00:15:35"/>
  </r>
  <r>
    <n v="1321188"/>
    <n v="338910"/>
    <n v="119153"/>
    <s v="car"/>
    <s v="Artichoke Basille's Pizza &amp; Bar"/>
    <x v="1"/>
    <s v="Coke"/>
    <n v="1"/>
    <s v="Drinks"/>
    <m/>
    <n v="40.743982000000003"/>
    <n v="-74.006677999999994"/>
    <n v="40.7520764"/>
    <n v="-74.001015600000002"/>
    <d v="2014-10-08T22:01:47"/>
    <d v="2014-10-08T22:12:54"/>
    <d v="2014-10-08T22:43:22"/>
    <d v="2014-10-08T22:51:43"/>
    <n v="3.4675104165216908E-2"/>
    <n v="9.8783644962038373E-3"/>
    <d v="1899-12-30T00:41:34"/>
  </r>
  <r>
    <n v="1320340"/>
    <n v="264038"/>
    <n v="19432"/>
    <s v="car"/>
    <s v="Sushi of Gari Tribeca"/>
    <x v="4"/>
    <s v="Eel With Avocado"/>
    <n v="1"/>
    <s v="Cut Up Roll"/>
    <d v="1899-12-30T00:08:17"/>
    <n v="40.716725764782701"/>
    <n v="-74.008250645521898"/>
    <n v="40.719856750258003"/>
    <n v="-73.995205415481706"/>
    <d v="2014-10-08T20:21:44"/>
    <m/>
    <m/>
    <d v="2014-10-08T21:10:37"/>
    <n v="3.394788194418652E-2"/>
    <n v="1.3415703367623377E-2"/>
    <n v="-41920.854178437505"/>
  </r>
  <r>
    <n v="1433405"/>
    <n v="144868"/>
    <n v="157175"/>
    <s v="bicycle"/>
    <s v="16 Handles - East Village"/>
    <x v="43"/>
    <m/>
    <m/>
    <m/>
    <m/>
    <n v="40.729579746864701"/>
    <n v="-73.986914122631205"/>
    <n v="40.740904153228897"/>
    <n v="-73.983559683034102"/>
    <d v="2014-10-23T21:53:18"/>
    <d v="2014-10-23T21:58:58"/>
    <d v="2014-10-23T22:20:48"/>
    <d v="2014-10-23T22:37:59"/>
    <n v="3.1033599538204726E-2"/>
    <n v="1.1810776626117885E-2"/>
    <d v="1899-12-30T00:27:30"/>
  </r>
  <r>
    <n v="1436371"/>
    <n v="65806"/>
    <n v="104989"/>
    <s v="bicycle"/>
    <s v="Momofuku Milk Bar"/>
    <x v="11"/>
    <s v="Confetti Cookie"/>
    <n v="2"/>
    <s v="Cookies"/>
    <m/>
    <n v="40.731795470614898"/>
    <n v="-73.985672593116803"/>
    <n v="40.739077600000002"/>
    <n v="-73.993618400000003"/>
    <d v="2014-10-24T13:03:25"/>
    <d v="2014-10-24T13:38:06"/>
    <d v="2014-10-24T13:54:26"/>
    <d v="2014-10-24T14:16:37"/>
    <n v="5.0830219908675645E-2"/>
    <n v="1.0777998673524308E-2"/>
    <d v="1899-12-30T00:51:01"/>
  </r>
  <r>
    <n v="1468817"/>
    <n v="394895"/>
    <n v="168686"/>
    <s v="bicycle"/>
    <s v="Caracas Arepa Bar"/>
    <x v="28"/>
    <s v="Los Muchachos"/>
    <n v="2"/>
    <s v="Arepas"/>
    <d v="1899-12-30T00:04:20"/>
    <n v="40.72681"/>
    <n v="-73.985328999999993"/>
    <n v="40.732161616588797"/>
    <n v="-74.007761426837604"/>
    <d v="2014-10-27T15:56:43"/>
    <d v="2014-10-27T16:09:36"/>
    <d v="2014-10-27T16:17:22"/>
    <d v="2014-10-27T16:32:23"/>
    <n v="2.4762164350249805E-2"/>
    <n v="2.3061950783449556E-2"/>
    <d v="1899-12-30T00:16:18"/>
  </r>
  <r>
    <n v="1325343"/>
    <n v="132906"/>
    <n v="104533"/>
    <s v="bicycle"/>
    <s v="Sushi of Gari 46"/>
    <x v="6"/>
    <s v="Yellowtail with Jalapeno Sushi"/>
    <n v="2"/>
    <s v="Sushi"/>
    <d v="1899-12-30T00:03:33"/>
    <n v="40.760654436198898"/>
    <n v="-73.989582752602004"/>
    <n v="40.750740999999998"/>
    <n v="-74.002215699999994"/>
    <d v="2014-10-09T19:30:31"/>
    <d v="2014-10-09T19:32:31"/>
    <d v="2014-10-09T19:53:26"/>
    <d v="2014-10-09T20:06:39"/>
    <n v="2.5090972216275986E-2"/>
    <n v="1.6058255734357658E-2"/>
    <d v="1899-12-30T00:19:21"/>
  </r>
  <r>
    <n v="1402495"/>
    <n v="338878"/>
    <n v="162070"/>
    <s v="car"/>
    <s v="Pylos"/>
    <x v="22"/>
    <s v="Elliniki Salata"/>
    <n v="2"/>
    <s v="Salates"/>
    <d v="1899-12-30T00:10:05"/>
    <n v="40.726269000000002"/>
    <n v="-73.984061999999994"/>
    <n v="40.720833599999999"/>
    <n v="-73.980087900000001"/>
    <d v="2014-10-19T19:37:07"/>
    <d v="2014-10-19T20:30:20"/>
    <d v="2014-10-19T20:40:10"/>
    <d v="2014-10-19T20:49:23"/>
    <n v="5.0181782404251862E-2"/>
    <n v="6.7332788424350459E-3"/>
    <d v="1899-12-30T00:52:58"/>
  </r>
  <r>
    <n v="1391706"/>
    <n v="140460"/>
    <n v="90683"/>
    <s v="bicycle"/>
    <s v="Yogurtland"/>
    <x v="8"/>
    <m/>
    <m/>
    <m/>
    <m/>
    <n v="40.748348065194399"/>
    <n v="-73.992434989195999"/>
    <n v="40.748468692288199"/>
    <n v="-73.990506550874599"/>
    <d v="2014-10-18T19:38:20"/>
    <m/>
    <m/>
    <d v="2014-10-18T20:17:06"/>
    <n v="2.692318287154194E-2"/>
    <n v="1.9322073530557318E-3"/>
    <n v="-41930.818288148148"/>
  </r>
  <r>
    <n v="1453104"/>
    <n v="109700"/>
    <n v="169956"/>
    <s v="car"/>
    <s v="Franny's"/>
    <x v="8"/>
    <m/>
    <m/>
    <m/>
    <d v="1899-12-30T00:06:39"/>
    <n v="40.676105515916902"/>
    <n v="-73.971682135815897"/>
    <n v="40.676369000000001"/>
    <n v="-73.980823000000001"/>
    <d v="2014-10-25T22:18:23"/>
    <d v="2014-10-25T22:46:16"/>
    <d v="2014-10-25T22:50:59"/>
    <d v="2014-10-25T22:58:00"/>
    <n v="2.7503912038810086E-2"/>
    <n v="9.1446608408560278E-3"/>
    <d v="1899-12-30T00:25:57"/>
  </r>
  <r>
    <n v="1309690"/>
    <n v="259589"/>
    <n v="144094"/>
    <s v="car"/>
    <s v="Hu Kitchen"/>
    <x v="33"/>
    <s v="Organic Iced Tea"/>
    <n v="2"/>
    <s v="Organic Tea"/>
    <m/>
    <n v="40.735676762018002"/>
    <n v="-73.993829528068602"/>
    <n v="40.792842100000001"/>
    <n v="-73.965889500000003"/>
    <d v="2014-10-06T19:45:01"/>
    <d v="2014-10-06T19:59:36"/>
    <d v="2014-10-06T20:10:26"/>
    <d v="2014-10-06T20:38:51"/>
    <n v="3.7380462963483296E-2"/>
    <n v="6.3627989399872617E-2"/>
    <d v="1899-12-30T00:25:24"/>
  </r>
  <r>
    <n v="1332306"/>
    <n v="62442"/>
    <n v="142140"/>
    <s v="car"/>
    <s v="Soba Nippon"/>
    <x v="4"/>
    <s v="Tofu Soba Salad"/>
    <n v="1"/>
    <s v="Lunch Salads"/>
    <d v="1899-12-30T00:15:13"/>
    <n v="40.760294915394098"/>
    <n v="-73.977369880188505"/>
    <n v="40.737564999999996"/>
    <n v="-74.008859999999999"/>
    <d v="2014-10-10T18:16:44"/>
    <m/>
    <m/>
    <d v="2014-10-10T19:31:54"/>
    <n v="5.2200520833139308E-2"/>
    <n v="3.8836538202641935E-2"/>
    <n v="-41922.772183807872"/>
  </r>
  <r>
    <n v="1467824"/>
    <n v="71226"/>
    <n v="66004"/>
    <s v="bicycle"/>
    <s v="Bottino Takeout"/>
    <x v="8"/>
    <s v="Smoked Turkey"/>
    <n v="1"/>
    <s v="Sandwiches"/>
    <d v="1899-12-30T00:04:52"/>
    <n v="40.748505960918202"/>
    <n v="-74.003331732471494"/>
    <n v="40.752963999999999"/>
    <n v="-74.003829999999994"/>
    <d v="2014-10-27T12:38:50"/>
    <m/>
    <m/>
    <d v="2014-10-27T13:27:02"/>
    <n v="3.3472881943453103E-2"/>
    <n v="4.4857979206364201E-3"/>
    <n v="-41939.530344733801"/>
  </r>
  <r>
    <n v="1488259"/>
    <n v="405147"/>
    <n v="124514"/>
    <s v="bicycle"/>
    <s v="Doughnut Plant LES, Inc."/>
    <x v="32"/>
    <s v="Peanut Butter &amp; Jam"/>
    <n v="1"/>
    <s v="Filled Square Dougnuts"/>
    <m/>
    <n v="40.716240933766798"/>
    <n v="-73.988682031631498"/>
    <n v="40.693286299999997"/>
    <n v="-73.982712199999995"/>
    <d v="2014-10-30T18:02:17"/>
    <d v="2014-10-30T18:08:37"/>
    <d v="2014-10-30T18:16:58"/>
    <d v="2014-10-30T18:42:04"/>
    <n v="2.7617569445283152E-2"/>
    <n v="2.3718222974676441E-2"/>
    <d v="1899-12-30T00:14:41"/>
  </r>
  <r>
    <n v="1321045"/>
    <n v="91817"/>
    <n v="138873"/>
    <s v="car"/>
    <s v="Doughnut Plant Chelsea"/>
    <x v="32"/>
    <s v="Wild Blueberry"/>
    <n v="6"/>
    <s v="Cake Dougnhuts"/>
    <m/>
    <n v="40.744563916288797"/>
    <n v="-73.996630052861306"/>
    <n v="40.740125407502703"/>
    <n v="-73.990611042896305"/>
    <d v="2014-10-08T21:45:59"/>
    <d v="2014-10-08T21:54:49"/>
    <d v="2014-10-08T22:04:40"/>
    <d v="2014-10-08T22:11:39"/>
    <n v="1.781283564196201E-2"/>
    <n v="7.4785587650980957E-3"/>
    <d v="1899-12-30T00:18:41"/>
  </r>
  <r>
    <n v="1403734"/>
    <n v="71613"/>
    <n v="86938"/>
    <s v="car"/>
    <s v="ilili Restaurant"/>
    <x v="21"/>
    <s v="Hommus"/>
    <n v="1"/>
    <s v="Dips"/>
    <d v="1899-12-30T00:09:59"/>
    <n v="40.744187954347503"/>
    <n v="-73.987530940025394"/>
    <n v="40.806465000000003"/>
    <n v="-73.963138000000001"/>
    <d v="2014-10-19T20:45:58"/>
    <d v="2014-10-19T20:57:10"/>
    <d v="2014-10-19T21:17:06"/>
    <d v="2014-10-19T21:38:58"/>
    <n v="3.680535879539093E-2"/>
    <n v="6.6883824190053967E-2"/>
    <d v="1899-12-30T00:21:09"/>
  </r>
  <r>
    <n v="1341877"/>
    <n v="164131"/>
    <n v="109013"/>
    <s v="car"/>
    <s v="Tony's Di Napoli"/>
    <x v="16"/>
    <s v="N.Y. Cheesecake"/>
    <n v="1"/>
    <s v="Dessert"/>
    <d v="1899-12-30T00:03:59"/>
    <n v="40.756547149303003"/>
    <n v="-73.985576924200004"/>
    <n v="40.770499600000001"/>
    <n v="-73.981546499999993"/>
    <d v="2014-10-11T21:04:22"/>
    <d v="2014-10-11T21:44:19"/>
    <d v="2014-10-11T22:02:48"/>
    <d v="2014-10-11T22:23:20"/>
    <n v="5.484278935182374E-2"/>
    <n v="1.4522919805747773E-2"/>
    <d v="1899-12-30T00:54:27"/>
  </r>
  <r>
    <n v="1287381"/>
    <n v="281319"/>
    <n v="137090"/>
    <s v="bicycle"/>
    <s v="Chipotle Mexican Grill $1.99 Delivery"/>
    <x v="9"/>
    <m/>
    <m/>
    <m/>
    <m/>
    <n v="40.766791835589999"/>
    <n v="-73.962808689550499"/>
    <n v="40.771711000000003"/>
    <n v="-73.964517000000001"/>
    <d v="2014-10-03T17:55:52"/>
    <d v="2014-10-03T18:00:52"/>
    <d v="2014-10-03T18:09:42"/>
    <d v="2014-10-03T18:17:20"/>
    <n v="1.489733796188375E-2"/>
    <n v="5.2073508701194907E-3"/>
    <d v="1899-12-30T00:13:50"/>
  </r>
  <r>
    <n v="1348051"/>
    <n v="374987"/>
    <n v="46760"/>
    <s v="car"/>
    <s v="Rubirosa"/>
    <x v="16"/>
    <s v="Cavatelli"/>
    <n v="1"/>
    <s v="Pasta"/>
    <d v="1899-12-30T00:04:02"/>
    <n v="40.722748587419602"/>
    <n v="-73.996061916918705"/>
    <n v="40.772903900000003"/>
    <n v="-73.957504999999998"/>
    <d v="2014-10-12T17:31:08"/>
    <d v="2014-10-12T17:48:38"/>
    <d v="2014-10-12T18:01:29"/>
    <d v="2014-10-12T18:23:06"/>
    <n v="3.6092673610255588E-2"/>
    <n v="6.326287396501884E-2"/>
    <d v="1899-12-30T00:26:19"/>
  </r>
  <r>
    <n v="1341322"/>
    <n v="228602"/>
    <n v="154749"/>
    <s v="car"/>
    <s v="The Meatball Shop"/>
    <x v="16"/>
    <s v="Classic Beef"/>
    <n v="1"/>
    <s v="Naked Balls"/>
    <d v="1899-12-30T00:04:41"/>
    <n v="40.718110071383997"/>
    <n v="-73.957545268768797"/>
    <n v="40.721598999999998"/>
    <n v="-73.942443999999995"/>
    <d v="2014-10-11T20:14:37"/>
    <d v="2014-10-11T20:12:14"/>
    <d v="2014-10-11T20:34:06"/>
    <d v="2014-10-11T20:42:33"/>
    <n v="1.939204861264443E-2"/>
    <n v="1.5499062594723447E-2"/>
    <d v="1899-12-30T00:14:48"/>
  </r>
  <r>
    <n v="1360443"/>
    <n v="59642"/>
    <n v="152145"/>
    <s v="bicycle"/>
    <s v="Roast Kitchen"/>
    <x v="8"/>
    <m/>
    <m/>
    <m/>
    <m/>
    <n v="40.734661000000003"/>
    <n v="-73.992148999999998"/>
    <n v="40.719620999999997"/>
    <n v="-74.010091000000003"/>
    <d v="2014-10-14T12:06:13"/>
    <d v="2014-10-14T12:10:41"/>
    <d v="2014-10-14T12:40:09"/>
    <d v="2014-10-14T12:57:17"/>
    <n v="3.5464884254906792E-2"/>
    <n v="2.3411897915384072E-2"/>
    <d v="1899-12-30T00:33:56"/>
  </r>
  <r>
    <n v="1470199"/>
    <n v="334372"/>
    <n v="154955"/>
    <s v="bicycle"/>
    <s v="Rubirosa"/>
    <x v="16"/>
    <s v="Chicken Parmigiano"/>
    <n v="1"/>
    <s v="Dinner Secondi"/>
    <d v="1899-12-30T00:03:12"/>
    <n v="40.722748587419602"/>
    <n v="-73.996061916918705"/>
    <n v="40.745214802825402"/>
    <n v="-73.995931746171493"/>
    <d v="2014-10-27T20:14:36"/>
    <d v="2014-10-27T20:24:37"/>
    <d v="2014-10-27T20:40:57"/>
    <d v="2014-10-27T21:01:18"/>
    <n v="3.2429814818897285E-2"/>
    <n v="2.2466592511620746E-2"/>
    <d v="1899-12-30T00:23:09"/>
  </r>
  <r>
    <n v="1416256"/>
    <n v="61181"/>
    <n v="157415"/>
    <s v="car"/>
    <s v="The Meatball Shop"/>
    <x v="16"/>
    <s v="Daily Risotto"/>
    <n v="1"/>
    <s v="Stick To Your Bones"/>
    <d v="1899-12-30T00:03:06"/>
    <n v="40.721545124764702"/>
    <n v="-73.988842426716104"/>
    <n v="40.739192000000003"/>
    <n v="-73.987325999999996"/>
    <d v="2014-10-21T19:42:20"/>
    <m/>
    <m/>
    <d v="2014-10-21T20:14:09"/>
    <n v="2.2103379626059905E-2"/>
    <n v="1.7711909991742322E-2"/>
    <n v="-41933.823213773147"/>
  </r>
  <r>
    <n v="1482372"/>
    <n v="199502"/>
    <n v="169826"/>
    <s v="bicycle"/>
    <s v="El Cocotero"/>
    <x v="8"/>
    <s v="Queso Empanada"/>
    <n v="1"/>
    <s v="Empanadas / White Corn Turnovers"/>
    <d v="1899-12-30T00:10:41"/>
    <n v="40.7417583339668"/>
    <n v="-73.999166558440706"/>
    <n v="40.739182599999999"/>
    <n v="-73.981543299999998"/>
    <d v="2014-10-29T20:48:05"/>
    <d v="2014-10-29T20:49:50"/>
    <d v="2014-10-29T21:26:40"/>
    <d v="2014-10-29T21:39:39"/>
    <n v="3.5810555556963664E-2"/>
    <n v="1.7810492512440407E-2"/>
    <d v="1899-12-30T00:27:54"/>
  </r>
  <r>
    <n v="1421261"/>
    <n v="76907"/>
    <n v="99219"/>
    <s v="bicycle"/>
    <s v="Han Dynasty"/>
    <x v="30"/>
    <s v="Fried Rice"/>
    <n v="1"/>
    <s v="Kids/Baby Adults"/>
    <d v="1899-12-30T00:08:55"/>
    <n v="40.732213000000002"/>
    <n v="-73.988072000000003"/>
    <n v="40.7205504"/>
    <n v="-73.992790999999997"/>
    <d v="2014-10-22T14:39:11"/>
    <d v="2014-10-22T14:49:04"/>
    <d v="2014-10-22T15:00:54"/>
    <d v="2014-10-22T15:07:58"/>
    <n v="1.9980162032879889E-2"/>
    <n v="1.258114461247354E-2"/>
    <d v="1899-12-30T00:12:48"/>
  </r>
  <r>
    <n v="1356202"/>
    <n v="49246"/>
    <n v="134189"/>
    <s v="car"/>
    <s v="Sushi of Gari"/>
    <x v="6"/>
    <s v="Yellowtail &amp; Scallion"/>
    <n v="1"/>
    <s v="Maki Sushi Cut-Up Roll"/>
    <m/>
    <n v="40.771568712019302"/>
    <n v="-73.952786829189705"/>
    <n v="40.7759231"/>
    <n v="-73.955706199999995"/>
    <d v="2014-10-13T17:57:00"/>
    <d v="2014-10-13T18:03:22"/>
    <d v="2014-10-13T18:30:41"/>
    <d v="2014-10-13T18:38:52"/>
    <n v="2.9070254633552395E-2"/>
    <n v="5.2424632201297731E-3"/>
    <d v="1899-12-30T00:33:42"/>
  </r>
  <r>
    <n v="1473137"/>
    <n v="397537"/>
    <n v="177231"/>
    <s v="bicycle"/>
    <s v="Momofuku Noodle Bar"/>
    <x v="8"/>
    <s v="Momofuku Ramen"/>
    <n v="1"/>
    <s v="Bowls"/>
    <m/>
    <n v="40.729110403548901"/>
    <n v="-73.984245455566395"/>
    <n v="40.702731900000003"/>
    <n v="-74.012755499999997"/>
    <d v="2014-10-28T12:17:02"/>
    <d v="2014-10-28T12:27:42"/>
    <d v="2014-10-28T12:46:01"/>
    <d v="2014-10-28T13:11:23"/>
    <n v="3.7747291673440486E-2"/>
    <n v="3.8841319275807341E-2"/>
    <d v="1899-12-30T00:28:59"/>
  </r>
  <r>
    <n v="1397850"/>
    <n v="142449"/>
    <n v="162603"/>
    <s v="car"/>
    <s v="Habana To Go"/>
    <x v="8"/>
    <s v="Grilled Chicken Cutlet"/>
    <n v="1"/>
    <s v="Tortas y Burritos"/>
    <d v="1899-12-30T00:07:31"/>
    <n v="40.722912000000001"/>
    <n v="-73.994089000000002"/>
    <n v="40.733715500000002"/>
    <n v="-73.986548999999997"/>
    <d v="2014-10-19T13:36:29"/>
    <m/>
    <m/>
    <d v="2014-10-19T14:43:13"/>
    <n v="4.6346134258783422E-2"/>
    <n v="1.3174490967400655E-2"/>
    <n v="-41931.572225185191"/>
  </r>
  <r>
    <n v="1413321"/>
    <n v="35919"/>
    <n v="167596"/>
    <s v="bicycle"/>
    <s v="Juice Generation"/>
    <x v="3"/>
    <s v="PB Acai"/>
    <n v="1"/>
    <s v="Acai Bowls"/>
    <m/>
    <n v="40.723925150421103"/>
    <n v="-73.996911048889203"/>
    <n v="40.725848999999997"/>
    <n v="-74.004109999999997"/>
    <d v="2014-10-21T09:29:53"/>
    <d v="2014-10-21T09:37:49"/>
    <d v="2014-10-21T09:51:38"/>
    <d v="2014-10-21T09:56:21"/>
    <n v="1.8375868057773914E-2"/>
    <n v="7.4515833416676199E-3"/>
    <d v="1899-12-30T00:21:45"/>
  </r>
  <r>
    <n v="1440670"/>
    <n v="78939"/>
    <n v="18860"/>
    <s v="bicycle"/>
    <s v="Blue Ribbon Sushi"/>
    <x v="4"/>
    <s v="Sake"/>
    <n v="4"/>
    <s v="Taiseyo (Atlantic Ocean)"/>
    <d v="1899-12-30T00:07:33"/>
    <n v="40.7261096570601"/>
    <n v="-74.002491863200504"/>
    <n v="40.710261000000003"/>
    <n v="-74.006105199999993"/>
    <d v="2014-10-24T20:19:06"/>
    <d v="2014-10-24T20:45:39"/>
    <d v="2014-10-24T21:04:59"/>
    <d v="2014-10-24T21:17:19"/>
    <n v="4.0429340282571502E-2"/>
    <n v="1.625534168927582E-2"/>
    <d v="1899-12-30T00:38:19"/>
  </r>
  <r>
    <n v="1329911"/>
    <n v="325029"/>
    <n v="65288"/>
    <s v="bicycle"/>
    <s v="Juice Press"/>
    <x v="3"/>
    <s v="Quinoa Vegetable Soup"/>
    <n v="3"/>
    <s v="Organic Gluten-Free Soups"/>
    <m/>
    <n v="40.7634462798258"/>
    <n v="-73.965230848023893"/>
    <n v="40.770424200000001"/>
    <n v="-73.963774599999994"/>
    <d v="2014-10-10T13:53:03"/>
    <d v="2014-10-10T14:01:39"/>
    <d v="2014-10-10T14:17:05"/>
    <d v="2014-10-10T14:33:49"/>
    <n v="2.830917824030621E-2"/>
    <n v="7.1282556256513311E-3"/>
    <d v="1899-12-30T00:24:01"/>
  </r>
  <r>
    <n v="1400249"/>
    <n v="181782"/>
    <n v="96629"/>
    <s v="bicycle"/>
    <s v="Parm"/>
    <x v="16"/>
    <s v="Choose 3 Vegetables"/>
    <n v="1"/>
    <s v="Vegetables"/>
    <m/>
    <n v="40.723019825000002"/>
    <n v="-73.995853999999994"/>
    <n v="40.7292310709256"/>
    <n v="-73.988604638569996"/>
    <d v="2014-10-19T17:16:52"/>
    <d v="2014-10-19T17:22:03"/>
    <d v="2014-10-19T17:46:23"/>
    <d v="2014-10-19T17:55:17"/>
    <n v="2.6684189811930992E-2"/>
    <n v="9.5463509830204952E-3"/>
    <d v="1899-12-30T00:29:31"/>
  </r>
  <r>
    <n v="1289478"/>
    <n v="54987"/>
    <n v="6873"/>
    <s v="car"/>
    <s v="Nobu Next Door"/>
    <x v="6"/>
    <s v="Yellowtail Scallion Roll"/>
    <n v="1"/>
    <s v="Dinner Sushi Rolls"/>
    <d v="1899-12-30T00:07:46"/>
    <n v="40.719386413349397"/>
    <n v="-74.008692501044905"/>
    <n v="40.744300000000003"/>
    <n v="-73.991373999999993"/>
    <d v="2014-10-03T21:27:41"/>
    <d v="2014-10-03T21:29:46"/>
    <d v="2014-10-03T22:01:37"/>
    <d v="2014-10-03T22:20:53"/>
    <n v="3.6939224541129079E-2"/>
    <n v="3.0341675600398549E-2"/>
    <d v="1899-12-30T00:26:09"/>
  </r>
  <r>
    <n v="1470272"/>
    <n v="127848"/>
    <n v="171319"/>
    <s v="bicycle"/>
    <s v="Chipotle Mexican Grill $1.99 Delivery"/>
    <x v="9"/>
    <m/>
    <m/>
    <m/>
    <m/>
    <n v="40.765912089401802"/>
    <n v="-73.957246238998394"/>
    <n v="40.7720202"/>
    <n v="-73.9513398"/>
    <d v="2014-10-27T20:23:11"/>
    <d v="2014-10-27T20:33:29"/>
    <d v="2014-10-27T20:45:50"/>
    <d v="2014-10-27T20:51:28"/>
    <n v="1.964650463196449E-2"/>
    <n v="8.4967662508497136E-3"/>
    <d v="1899-12-30T00:22:40"/>
  </r>
  <r>
    <n v="1295073"/>
    <n v="102085"/>
    <n v="66416"/>
    <s v="bicycle"/>
    <s v="Otto Enoteca Pizzeria"/>
    <x v="16"/>
    <s v="Quattro Formaggi"/>
    <n v="1"/>
    <s v="Pizzas"/>
    <d v="1899-12-30T00:10:51"/>
    <n v="40.7320637605782"/>
    <n v="-73.996154665947003"/>
    <n v="40.707763399999997"/>
    <n v="-74.013816399999996"/>
    <d v="2014-10-04T18:50:35"/>
    <d v="2014-10-04T19:00:04"/>
    <d v="2014-10-04T19:18:25"/>
    <d v="2014-10-04T19:39:55"/>
    <n v="3.4258182873600163E-2"/>
    <n v="3.0040711942117722E-2"/>
    <d v="1899-12-30T00:16:59"/>
  </r>
  <r>
    <n v="1326813"/>
    <n v="120833"/>
    <n v="115565"/>
    <s v="bicycle"/>
    <s v="Bareburger"/>
    <x v="2"/>
    <s v="Fresh Cut French Fries"/>
    <n v="1"/>
    <s v="Bare Sides"/>
    <d v="1899-12-30T00:14:46"/>
    <n v="40.746131207852798"/>
    <n v="-73.978103399276705"/>
    <n v="40.741964600000003"/>
    <n v="-73.986185899999995"/>
    <d v="2014-10-09T22:04:04"/>
    <m/>
    <m/>
    <d v="2014-10-09T22:48:17"/>
    <n v="3.0712233790836763E-2"/>
    <n v="9.0932633823597141E-3"/>
    <n v="-41921.929742465283"/>
  </r>
  <r>
    <n v="1390238"/>
    <n v="88483"/>
    <n v="152111"/>
    <s v="car"/>
    <s v="Shake Shack"/>
    <x v="2"/>
    <s v="ShackBurger"/>
    <n v="2"/>
    <s v="Burgers"/>
    <m/>
    <n v="40.779126065705498"/>
    <n v="-73.954904894578206"/>
    <n v="40.786836381075098"/>
    <n v="-73.956319370602898"/>
    <d v="2014-10-18T17:10:14"/>
    <d v="2014-10-18T17:16:42"/>
    <d v="2014-10-18T17:35:08"/>
    <d v="2014-10-18T17:42:51"/>
    <n v="2.2647349534963723E-2"/>
    <n v="7.838986256086965E-3"/>
    <d v="1899-12-30T00:24:54"/>
  </r>
  <r>
    <n v="1389791"/>
    <n v="372690"/>
    <n v="163649"/>
    <s v="car"/>
    <s v="Trader Joe's"/>
    <x v="17"/>
    <s v="Mediterranean Hummus"/>
    <n v="1"/>
    <s v="Cookies, Snacks &amp; Candy"/>
    <m/>
    <n v="40.778503999999998"/>
    <n v="-73.982091999999994"/>
    <n v="40.784162999999999"/>
    <n v="-73.977919"/>
    <d v="2014-10-18T16:12:02"/>
    <d v="2014-10-18T16:23:37"/>
    <d v="2014-10-18T16:53:14"/>
    <d v="2014-10-18T16:59:41"/>
    <n v="3.3097824074502569E-2"/>
    <n v="7.0312310444167253E-3"/>
    <d v="1899-12-30T00:41:13"/>
  </r>
  <r>
    <n v="1314576"/>
    <n v="353606"/>
    <n v="118805"/>
    <s v="bicycle"/>
    <s v="P.J. Clarke's"/>
    <x v="0"/>
    <s v="&quot;The Cadillac&quot;"/>
    <n v="1"/>
    <s v="P.J. Clarke's Hamburgers"/>
    <d v="1899-12-30T00:08:02"/>
    <n v="40.758938763836703"/>
    <n v="-73.968531133448096"/>
    <n v="40.764592440355699"/>
    <n v="-73.961722918073903"/>
    <d v="2014-10-07T18:44:28"/>
    <d v="2014-10-07T19:10:03"/>
    <d v="2014-10-07T19:24:53"/>
    <d v="2014-10-07T19:35:27"/>
    <n v="3.5409074072958902E-2"/>
    <n v="8.8496245549085483E-3"/>
    <d v="1899-12-30T00:32:22"/>
  </r>
  <r>
    <n v="1474097"/>
    <n v="298794"/>
    <n v="171206"/>
    <s v="van"/>
    <s v="H&amp;H Midtown Bagels East"/>
    <x v="7"/>
    <m/>
    <m/>
    <m/>
    <m/>
    <n v="40.774454312920703"/>
    <n v="-73.954290715406401"/>
    <n v="40.788867000000003"/>
    <n v="-73.954605999999998"/>
    <d v="2014-10-28T15:28:36"/>
    <d v="2014-10-28T15:31:11"/>
    <d v="2014-10-28T15:56:21"/>
    <d v="2014-10-28T16:21:36"/>
    <n v="3.6806203708692919E-2"/>
    <n v="1.4416135169343655E-2"/>
    <d v="1899-12-30T00:27:45"/>
  </r>
  <r>
    <n v="1381756"/>
    <n v="225912"/>
    <n v="161485"/>
    <s v="bicycle"/>
    <s v="12 Chairs"/>
    <x v="21"/>
    <s v="Grilled Chicken"/>
    <n v="1"/>
    <s v="Hot Dishes"/>
    <d v="1899-12-30T00:06:39"/>
    <n v="40.727636837850397"/>
    <n v="-74.002597332000704"/>
    <n v="40.721788799999999"/>
    <n v="-74.011132099999998"/>
    <d v="2014-10-17T17:51:27"/>
    <d v="2014-10-17T17:56:53"/>
    <d v="2014-10-17T18:11:44"/>
    <d v="2014-10-17T18:22:52"/>
    <n v="2.1823576389579102E-2"/>
    <n v="1.034610127059756E-2"/>
    <d v="1899-12-30T00:13:38"/>
  </r>
  <r>
    <n v="1347384"/>
    <n v="365657"/>
    <n v="146883"/>
    <s v="bicycle"/>
    <s v="Moe's Southwest Grill"/>
    <x v="8"/>
    <m/>
    <m/>
    <m/>
    <d v="1899-12-30T00:04:58"/>
    <n v="40.735889"/>
    <n v="-73.979270999999997"/>
    <n v="40.739448899999999"/>
    <n v="-73.987205900000006"/>
    <d v="2014-10-12T16:08:47"/>
    <d v="2014-10-12T16:22:03"/>
    <d v="2014-10-12T16:29:21"/>
    <d v="2014-10-12T16:39:19"/>
    <n v="2.1209016209468246E-2"/>
    <n v="8.6968687480115971E-3"/>
    <d v="1899-12-30T00:15:35"/>
  </r>
  <r>
    <n v="1341485"/>
    <n v="35432"/>
    <n v="129289"/>
    <s v="bicycle"/>
    <s v="TAO"/>
    <x v="4"/>
    <s v="Chicken Gyoza with Napa Cabbage and Soy Dipping Sauce"/>
    <n v="1"/>
    <s v="Dumplings"/>
    <d v="1899-12-30T00:10:46"/>
    <n v="40.762857763598497"/>
    <n v="-73.9716190014841"/>
    <n v="40.751897999999997"/>
    <n v="-73.985834999999994"/>
    <d v="2014-10-11T20:29:32"/>
    <d v="2014-10-11T20:44:46"/>
    <d v="2014-10-11T21:31:03"/>
    <d v="2014-10-11T21:44:52"/>
    <n v="5.2307453704997897E-2"/>
    <n v="1.7950237656891934E-2"/>
    <d v="1899-12-30T00:50:45"/>
  </r>
  <r>
    <n v="1374846"/>
    <n v="76908"/>
    <n v="28765"/>
    <s v="bicycle"/>
    <s v="Momofuku Noodle Bar"/>
    <x v="8"/>
    <s v="Shrimp Bun"/>
    <n v="2"/>
    <s v="Buns"/>
    <m/>
    <n v="40.729110403548901"/>
    <n v="-73.984245455566395"/>
    <n v="40.776781999999997"/>
    <n v="-73.976144000000005"/>
    <d v="2014-10-16T18:22:29"/>
    <d v="2014-10-16T18:24:02"/>
    <d v="2014-10-16T19:11:09"/>
    <d v="2014-10-16T19:49:25"/>
    <n v="6.0362766198522877E-2"/>
    <n v="4.8355089602753552E-2"/>
    <d v="1899-12-30T00:48:39"/>
  </r>
  <r>
    <n v="1314741"/>
    <n v="279715"/>
    <n v="106964"/>
    <s v="bicycle"/>
    <s v="RedFarm Hudson"/>
    <x v="30"/>
    <s v="BBQâ€™d Pork Belly"/>
    <n v="1"/>
    <s v="Starters &amp; Salads"/>
    <d v="1899-12-30T00:04:25"/>
    <n v="40.734213854853898"/>
    <n v="-74.006202029303594"/>
    <n v="40.738932300000002"/>
    <n v="-74.008823399999997"/>
    <d v="2014-10-07T19:12:49"/>
    <d v="2014-10-07T19:20:29"/>
    <d v="2014-10-07T19:26:49"/>
    <d v="2014-10-07T19:33:47"/>
    <n v="1.4558032409695443E-2"/>
    <n v="5.3977133051643063E-3"/>
    <d v="1899-12-30T00:09:35"/>
  </r>
  <r>
    <n v="1315994"/>
    <n v="39275"/>
    <n v="53095"/>
    <s v="bicycle"/>
    <s v="TAO"/>
    <x v="4"/>
    <s v="Crispy Orange Chicken"/>
    <n v="1"/>
    <s v="From the Sky"/>
    <d v="1899-12-30T00:03:59"/>
    <n v="40.762857763598497"/>
    <n v="-73.9716190014841"/>
    <n v="40.771536300000001"/>
    <n v="-73.950676200000004"/>
    <d v="2014-10-07T21:54:15"/>
    <d v="2014-10-07T21:51:36"/>
    <d v="2014-10-07T22:21:02"/>
    <d v="2014-10-07T22:38:15"/>
    <n v="3.0551793985068798E-2"/>
    <n v="2.2669758006527471E-2"/>
    <d v="1899-12-30T00:22:47"/>
  </r>
  <r>
    <n v="1479855"/>
    <n v="403095"/>
    <n v="142140"/>
    <s v="car"/>
    <s v="25 Broadway"/>
    <x v="8"/>
    <m/>
    <m/>
    <m/>
    <m/>
    <n v="40.705577852437202"/>
    <n v="-74.013455294443105"/>
    <n v="40.742243000000002"/>
    <n v="-73.984540699999997"/>
    <d v="2014-10-29T15:30:15"/>
    <m/>
    <m/>
    <d v="2014-10-29T17:17:51"/>
    <n v="7.4731574073666707E-2"/>
    <n v="4.6694612297473473E-2"/>
    <n v="-41941.646002986112"/>
  </r>
  <r>
    <n v="1456408"/>
    <n v="176622"/>
    <n v="108444"/>
    <s v="bicycle"/>
    <s v="Cafe Orlin"/>
    <x v="18"/>
    <s v="Hummus Plate"/>
    <n v="1"/>
    <s v="Brunch Vegetarian Dishes (until 4pm)"/>
    <d v="1899-12-30T00:14:31"/>
    <n v="40.728424725027502"/>
    <n v="-73.987275681122597"/>
    <n v="40.729164553037997"/>
    <n v="-73.979264183247693"/>
    <d v="2014-10-26T11:45:08"/>
    <d v="2014-10-26T12:01:03"/>
    <d v="2014-10-26T12:21:23"/>
    <d v="2014-10-26T12:33:09"/>
    <n v="3.3341759262839332E-2"/>
    <n v="8.0455853537639063E-3"/>
    <d v="1899-12-30T00:21:44"/>
  </r>
  <r>
    <n v="1323033"/>
    <n v="213877"/>
    <n v="115403"/>
    <s v="bicycle"/>
    <s v="Hu Kitchen"/>
    <x v="33"/>
    <s v="1/4 Organic Rotisserie Chicken"/>
    <n v="1"/>
    <s v="Lunch + Dinner (M-F 11:30a-Close, Sa-Su 12p-Close)"/>
    <m/>
    <n v="40.735676762018002"/>
    <n v="-73.993829528068602"/>
    <n v="40.752872000000004"/>
    <n v="-73.987864000000002"/>
    <d v="2014-10-09T12:17:39"/>
    <d v="2014-10-09T12:17:18"/>
    <d v="2014-10-09T12:36:36"/>
    <d v="2014-10-09T12:57:36"/>
    <n v="2.7744722217903472E-2"/>
    <n v="1.8200652032136552E-2"/>
    <d v="1899-12-30T00:18:57"/>
  </r>
  <r>
    <n v="1282324"/>
    <n v="177631"/>
    <n v="57186"/>
    <s v="bicycle"/>
    <s v="Postmates Liquor Store"/>
    <x v="36"/>
    <s v="Anne Pichon Sauvage"/>
    <n v="5"/>
    <s v="Syrah/Shiraz"/>
    <m/>
    <n v="40.779598"/>
    <n v="-73.947388000000004"/>
    <n v="40.758152699999997"/>
    <n v="-73.965302300000005"/>
    <d v="2014-10-02T21:07:27"/>
    <d v="2014-10-02T21:09:58"/>
    <d v="2014-10-02T21:17:18"/>
    <d v="2014-10-02T21:38:01"/>
    <n v="2.1230243059108034E-2"/>
    <n v="2.7943210921083948E-2"/>
    <d v="1899-12-30T00:09:51"/>
  </r>
  <r>
    <n v="1386294"/>
    <n v="358141"/>
    <n v="53095"/>
    <s v="bicycle"/>
    <s v="Blue Ribbon Sushi Izakaya"/>
    <x v="4"/>
    <s v="Chicken Liver Mousse"/>
    <n v="1"/>
    <s v="Meat"/>
    <d v="1899-12-30T00:02:31"/>
    <n v="40.721979579708403"/>
    <n v="-73.988148214155601"/>
    <n v="40.729466100000003"/>
    <n v="-73.978780099999994"/>
    <d v="2014-10-18T00:34:07"/>
    <d v="2014-10-18T00:47:07"/>
    <d v="2014-10-18T00:55:57"/>
    <d v="2014-10-18T01:03:57"/>
    <n v="2.0716134262329433E-2"/>
    <n v="1.1992061912323848E-2"/>
    <d v="1899-12-30T00:19:18"/>
  </r>
  <r>
    <n v="1400759"/>
    <n v="386466"/>
    <n v="118707"/>
    <s v="car"/>
    <s v="Terakawa Ramen"/>
    <x v="4"/>
    <s v="Vegetable Ramen"/>
    <n v="1"/>
    <s v="Featuring Ramen"/>
    <d v="1899-12-30T00:06:59"/>
    <n v="40.739372213413802"/>
    <n v="-73.984980583190904"/>
    <n v="40.668481"/>
    <n v="-73.989536000000001"/>
    <d v="2014-10-19T17:56:01"/>
    <d v="2014-10-19T18:41:44"/>
    <d v="2014-10-19T18:48:03"/>
    <d v="2014-10-19T19:28:02"/>
    <n v="6.3906157411111053E-2"/>
    <n v="7.1037426484817118E-2"/>
    <d v="1899-12-30T00:45:04"/>
  </r>
  <r>
    <n v="1388965"/>
    <n v="361183"/>
    <n v="158227"/>
    <s v="bicycle"/>
    <s v="Toys&quot;R&quot;Us"/>
    <x v="51"/>
    <m/>
    <m/>
    <m/>
    <m/>
    <n v="40.757272617485199"/>
    <n v="-73.9856917055465"/>
    <n v="40.760573899999997"/>
    <n v="-73.965777099999997"/>
    <d v="2014-10-18T14:58:24"/>
    <d v="2014-10-18T15:02:25"/>
    <d v="2014-10-18T15:15:45"/>
    <d v="2014-10-18T15:29:27"/>
    <n v="2.155658564879559E-2"/>
    <n v="2.0186381060391712E-2"/>
    <d v="1899-12-30T00:17:20"/>
  </r>
  <r>
    <n v="1317556"/>
    <n v="102710"/>
    <n v="91807"/>
    <s v="walker"/>
    <s v="Hale &amp; Hearty"/>
    <x v="20"/>
    <s v="Small Spinach Mix"/>
    <n v="1"/>
    <s v="Salads"/>
    <m/>
    <n v="40.737827668490397"/>
    <n v="-73.992362022399902"/>
    <n v="40.750962100000002"/>
    <n v="-73.985236799999996"/>
    <d v="2014-10-08T11:04:34"/>
    <d v="2014-10-08T11:12:50"/>
    <d v="2014-10-08T11:24:44"/>
    <d v="2014-10-08T11:36:38"/>
    <n v="2.2265208332100883E-2"/>
    <n v="1.4942626453494005E-2"/>
    <d v="1899-12-30T00:20:09"/>
  </r>
  <r>
    <n v="1323088"/>
    <n v="118773"/>
    <n v="59989"/>
    <s v="car"/>
    <s v="Chipotle Mexican Grill $1.99 Delivery"/>
    <x v="9"/>
    <m/>
    <m/>
    <m/>
    <m/>
    <n v="40.766791835589999"/>
    <n v="-73.962808689550499"/>
    <n v="40.760583400000002"/>
    <n v="-73.960471900000002"/>
    <d v="2014-10-09T12:27:50"/>
    <d v="2014-10-09T12:30:31"/>
    <d v="2014-10-09T12:39:51"/>
    <d v="2014-10-09T12:55:46"/>
    <n v="1.9404259262955748E-2"/>
    <n v="6.6336458963721688E-3"/>
    <d v="1899-12-30T00:12:01"/>
  </r>
  <r>
    <n v="1375042"/>
    <n v="80218"/>
    <n v="157086"/>
    <s v="car"/>
    <s v="Momoya"/>
    <x v="6"/>
    <s v="Crispy Rice"/>
    <n v="1"/>
    <s v="Signature Roll"/>
    <d v="1899-12-30T00:05:19"/>
    <n v="40.784077256376399"/>
    <n v="-73.9776224098444"/>
    <n v="40.781932599999998"/>
    <n v="-73.957567699999998"/>
    <d v="2014-10-16T18:48:51"/>
    <d v="2014-10-16T18:55:49"/>
    <d v="2014-10-16T19:04:39"/>
    <d v="2014-10-16T19:21:15"/>
    <n v="2.2499259262986016E-2"/>
    <n v="2.0169058924897617E-2"/>
    <d v="1899-12-30T00:10:29"/>
  </r>
  <r>
    <n v="1333419"/>
    <n v="270525"/>
    <n v="152111"/>
    <s v="car"/>
    <s v="The Smile"/>
    <x v="0"/>
    <s v="Spaghetti &amp; Tomato Sauce"/>
    <n v="1"/>
    <s v="Entrees"/>
    <d v="1899-12-30T00:09:11"/>
    <n v="40.726413182830903"/>
    <n v="-73.993821144104004"/>
    <n v="40.726064100000002"/>
    <n v="-73.989779299999995"/>
    <d v="2014-10-10T20:13:26"/>
    <d v="2014-10-10T20:49:43"/>
    <d v="2014-10-10T21:01:34"/>
    <d v="2014-10-10T21:08:37"/>
    <n v="3.832269676058786E-2"/>
    <n v="4.0568907532667524E-3"/>
    <d v="1899-12-30T00:38:57"/>
  </r>
  <r>
    <n v="1375109"/>
    <n v="105837"/>
    <n v="61900"/>
    <s v="bicycle"/>
    <s v="Nobu Next Door"/>
    <x v="6"/>
    <s v="Yellowtail Sashimi with Jalapeno"/>
    <n v="4"/>
    <s v="Dinner Cold Dishes"/>
    <d v="1899-12-30T00:18:50"/>
    <n v="40.719386413349397"/>
    <n v="-74.008692501044905"/>
    <n v="40.721695400000002"/>
    <n v="-74.004044100000002"/>
    <d v="2014-10-16T18:57:45"/>
    <d v="2014-10-16T19:35:46"/>
    <d v="2014-10-16T20:04:06"/>
    <d v="2014-10-16T20:09:27"/>
    <n v="4.9802222216385417E-2"/>
    <n v="5.1902843493326798E-3"/>
    <d v="1899-12-30T00:47:32"/>
  </r>
  <r>
    <n v="1337827"/>
    <n v="72757"/>
    <n v="99219"/>
    <s v="bicycle"/>
    <s v="Jack's Wife Freda"/>
    <x v="22"/>
    <s v="Chopped Salad"/>
    <n v="1"/>
    <s v="Sides (breakfast/lunch)"/>
    <d v="1899-12-30T00:06:22"/>
    <n v="40.721989949797702"/>
    <n v="-73.997747898101807"/>
    <n v="40.733269300000003"/>
    <n v="-74.002151100000006"/>
    <d v="2014-10-11T12:44:15"/>
    <d v="2014-10-11T13:09:32"/>
    <d v="2014-10-11T13:15:52"/>
    <d v="2014-10-11T13:25:13"/>
    <n v="2.8444479168683756E-2"/>
    <n v="1.2108341254790191E-2"/>
    <d v="1899-12-30T00:25:15"/>
  </r>
  <r>
    <n v="1466046"/>
    <n v="356195"/>
    <n v="142140"/>
    <s v="car"/>
    <s v="Blue Ribbon Fried Chicken"/>
    <x v="0"/>
    <s v="Fries with the Works"/>
    <n v="1"/>
    <s v="Sides"/>
    <m/>
    <n v="40.724339999999998"/>
    <n v="-73.990960000000001"/>
    <n v="40.721390264426397"/>
    <n v="-73.993440856159197"/>
    <d v="2014-10-26T22:58:05"/>
    <d v="2014-10-26T23:14:05"/>
    <d v="2014-10-26T23:27:43"/>
    <d v="2014-10-26T23:32:13"/>
    <n v="2.3703414350165986E-2"/>
    <n v="3.8542946484131321E-3"/>
    <d v="1899-12-30T00:29:38"/>
  </r>
  <r>
    <n v="1430651"/>
    <n v="97664"/>
    <n v="110399"/>
    <s v="bicycle"/>
    <s v="Saigon Vietnamese Sandwich Deli"/>
    <x v="8"/>
    <m/>
    <m/>
    <m/>
    <d v="1899-12-30T00:08:53"/>
    <n v="40.720196560281401"/>
    <n v="-73.995820889040303"/>
    <n v="40.719144"/>
    <n v="-73.985580999999996"/>
    <d v="2014-10-23T16:45:57"/>
    <d v="2014-10-23T17:36:59"/>
    <d v="2014-10-23T17:42:48"/>
    <d v="2014-10-23T17:48:52"/>
    <n v="4.368862268893281E-2"/>
    <n v="1.029384333977231E-2"/>
    <d v="1899-12-30T00:47:58"/>
  </r>
  <r>
    <n v="1432130"/>
    <n v="393172"/>
    <n v="156557"/>
    <s v="car"/>
    <s v="Trader Joe's"/>
    <x v="17"/>
    <s v="Sparkling Mineral Water - Orange"/>
    <n v="1"/>
    <s v="Beverages"/>
    <m/>
    <n v="40.778503999999998"/>
    <n v="-73.982091999999994"/>
    <n v="40.770934799999999"/>
    <n v="-73.949995200000004"/>
    <d v="2014-10-23T19:58:18"/>
    <d v="2014-10-23T20:00:28"/>
    <d v="2014-10-23T20:25:16"/>
    <d v="2014-10-23T20:40:44"/>
    <n v="2.947048610803904E-2"/>
    <n v="3.2977224851090711E-2"/>
    <d v="1899-12-30T00:26:59"/>
  </r>
  <r>
    <n v="1410540"/>
    <n v="100900"/>
    <n v="152111"/>
    <s v="car"/>
    <s v="Mari Vanna"/>
    <x v="50"/>
    <s v="Olivier Salad"/>
    <n v="2"/>
    <s v="Salads"/>
    <d v="1899-12-30T00:03:57"/>
    <n v="40.738768706024501"/>
    <n v="-73.988641562611093"/>
    <n v="40.711755886365403"/>
    <n v="-74.005989454019797"/>
    <d v="2014-10-20T19:50:37"/>
    <d v="2014-10-20T20:16:42"/>
    <d v="2014-10-20T20:23:26"/>
    <d v="2014-10-20T20:43:32"/>
    <n v="3.6744490738783497E-2"/>
    <n v="3.2103609801129682E-2"/>
    <d v="1899-12-30T00:28:53"/>
  </r>
  <r>
    <n v="1369853"/>
    <n v="377481"/>
    <n v="86938"/>
    <s v="car"/>
    <s v="Otto Enoteca Pizzeria"/>
    <x v="16"/>
    <s v="Penne Puttanesca"/>
    <n v="1"/>
    <s v="Pasta"/>
    <d v="1899-12-30T00:05:47"/>
    <n v="40.7320637605782"/>
    <n v="-73.996154665947003"/>
    <n v="40.734875299999999"/>
    <n v="-73.989225099999999"/>
    <d v="2014-10-15T21:09:48"/>
    <d v="2014-10-15T21:24:24"/>
    <d v="2014-10-15T21:34:43"/>
    <d v="2014-10-15T21:43:53"/>
    <n v="2.3664097221626434E-2"/>
    <n v="7.4782108912635412E-3"/>
    <d v="1899-12-30T00:19:08"/>
  </r>
  <r>
    <n v="1381364"/>
    <n v="330015"/>
    <n v="104989"/>
    <s v="bicycle"/>
    <s v="The Palm"/>
    <x v="42"/>
    <s v="Creamed Spinach"/>
    <n v="1"/>
    <s v="Vegetables and Potatoes"/>
    <d v="1899-12-30T00:04:35"/>
    <n v="40.761936861946403"/>
    <n v="-73.985421969273304"/>
    <n v="40.777991671879597"/>
    <n v="-73.974757384500506"/>
    <d v="2014-10-17T16:48:26"/>
    <d v="2014-10-17T16:47:36"/>
    <d v="2014-10-17T17:09:09"/>
    <d v="2014-10-17T17:19:39"/>
    <n v="2.1686956017219927E-2"/>
    <n v="1.9274083385914711E-2"/>
    <d v="1899-12-30T00:16:09"/>
  </r>
  <r>
    <n v="1376974"/>
    <n v="101285"/>
    <n v="61900"/>
    <s v="bicycle"/>
    <s v="Blue Ribbon Sushi"/>
    <x v="4"/>
    <s v="Yamaimo Sengiri"/>
    <n v="1"/>
    <s v="Salads"/>
    <d v="1899-12-30T00:07:59"/>
    <n v="40.7261096570601"/>
    <n v="-74.002491863200504"/>
    <n v="40.718412999999998"/>
    <n v="-74.007863"/>
    <d v="2014-10-16T21:51:46"/>
    <d v="2014-10-16T22:13:46"/>
    <d v="2014-10-16T22:19:36"/>
    <d v="2014-10-16T22:25:16"/>
    <n v="2.3261226851900574E-2"/>
    <n v="9.3855016072512693E-3"/>
    <d v="1899-12-30T00:19:51"/>
  </r>
  <r>
    <n v="1378845"/>
    <n v="293381"/>
    <n v="124030"/>
    <s v="bicycle"/>
    <s v="Trader Joe's"/>
    <x v="17"/>
    <s v="Chicken Gyoza"/>
    <n v="2"/>
    <s v="Frozen Foods"/>
    <m/>
    <n v="40.74174"/>
    <n v="-73.993650000000002"/>
    <n v="40.741349"/>
    <n v="-74.001902099999995"/>
    <d v="2014-10-17T09:46:57"/>
    <d v="2014-10-17T09:55:54"/>
    <d v="2014-10-17T11:25:19"/>
    <d v="2014-10-17T11:41:47"/>
    <n v="7.9747731484530959E-2"/>
    <n v="8.2613579640324775E-3"/>
    <d v="1899-12-30T01:38:22"/>
  </r>
  <r>
    <n v="1467788"/>
    <n v="203442"/>
    <n v="138560"/>
    <s v="bicycle"/>
    <s v="Terakawa Ramen"/>
    <x v="4"/>
    <s v="Mix Green Salad"/>
    <n v="1"/>
    <s v="Appetizers"/>
    <d v="1899-12-30T00:05:24"/>
    <n v="40.739372213413802"/>
    <n v="-73.984980583190904"/>
    <n v="40.771576799999998"/>
    <n v="-73.985861499999999"/>
    <d v="2014-10-27T12:33:38"/>
    <d v="2014-10-27T12:51:46"/>
    <d v="2014-10-27T13:01:05"/>
    <d v="2014-10-27T13:23:26"/>
    <n v="3.4583912041853182E-2"/>
    <n v="3.2216632530610356E-2"/>
    <d v="1899-12-30T00:22:03"/>
  </r>
  <r>
    <n v="1317614"/>
    <n v="134405"/>
    <n v="53095"/>
    <s v="bicycle"/>
    <s v="$10 Blue Ribbon Fried Chicken Sandwich"/>
    <x v="8"/>
    <s v="Red Hook Lobster Pound Lobster BLT"/>
    <n v="4"/>
    <s v="Today's Special"/>
    <m/>
    <n v="40.724339999999998"/>
    <n v="-73.990960000000001"/>
    <n v="40.753994300000002"/>
    <n v="-73.985299999999995"/>
    <d v="2014-10-08T11:32:07"/>
    <d v="2014-10-08T11:29:54"/>
    <d v="2014-10-08T11:40:43"/>
    <d v="2014-10-08T12:05:08"/>
    <n v="2.2928912032512017E-2"/>
    <n v="3.0189619217378668E-2"/>
    <d v="1899-12-30T00:08:37"/>
  </r>
  <r>
    <n v="1303686"/>
    <n v="117628"/>
    <n v="111793"/>
    <s v="car"/>
    <s v="Serafina"/>
    <x v="8"/>
    <m/>
    <m/>
    <m/>
    <d v="1899-12-30T00:10:10"/>
    <n v="40.739552000000003"/>
    <n v="-74.006370000000004"/>
    <n v="40.727269102755599"/>
    <n v="-73.991718560482397"/>
    <d v="2014-10-05T19:41:54"/>
    <d v="2014-10-05T20:02:53"/>
    <d v="2014-10-05T20:13:44"/>
    <d v="2014-10-05T20:32:09"/>
    <n v="3.489902777801035E-2"/>
    <n v="1.9118949883680382E-2"/>
    <d v="1899-12-30T00:21:40"/>
  </r>
  <r>
    <n v="1423488"/>
    <n v="132413"/>
    <n v="20962"/>
    <s v="walker"/>
    <s v="Momofuku Milk Bar"/>
    <x v="11"/>
    <s v="B'day Cake Truffles"/>
    <n v="2"/>
    <s v="Cake Truffles"/>
    <m/>
    <n v="40.787149600866101"/>
    <n v="-73.971722312198096"/>
    <n v="40.781454032148702"/>
    <n v="-73.960269395552601"/>
    <d v="2014-10-22T19:26:28"/>
    <d v="2014-10-22T19:34:46"/>
    <d v="2014-10-22T19:51:05"/>
    <d v="2014-10-22T20:05:17"/>
    <n v="2.6956226851325482E-2"/>
    <n v="1.2790965667348763E-2"/>
    <d v="1899-12-30T00:24:38"/>
  </r>
  <r>
    <n v="1372716"/>
    <n v="381192"/>
    <n v="151467"/>
    <s v="bicycle"/>
    <s v="Roast Kitchen"/>
    <x v="8"/>
    <m/>
    <m/>
    <m/>
    <d v="1899-12-30T00:02:31"/>
    <n v="40.760685919359801"/>
    <n v="-73.983792065433704"/>
    <n v="40.755187999999997"/>
    <n v="-73.984164000000007"/>
    <d v="2014-10-16T12:44:41"/>
    <d v="2014-10-16T12:46:34"/>
    <d v="2014-10-16T12:55:35"/>
    <d v="2014-10-16T13:06:22"/>
    <n v="1.5057523145515006E-2"/>
    <n v="5.5104856962451725E-3"/>
    <d v="1899-12-30T00:08:23"/>
  </r>
  <r>
    <n v="1317919"/>
    <n v="36131"/>
    <n v="99219"/>
    <s v="bicycle"/>
    <s v="2nd Ave Deli"/>
    <x v="27"/>
    <s v="Jewish Penicillin - Matzoh"/>
    <n v="2"/>
    <s v="Soups"/>
    <d v="1899-12-30T00:07:10"/>
    <n v="40.745299312570602"/>
    <n v="-73.9791375808162"/>
    <n v="40.728605999999999"/>
    <n v="-73.995142999999999"/>
    <d v="2014-10-08T12:32:22"/>
    <d v="2014-10-08T12:36:44"/>
    <d v="2014-10-08T13:03:05"/>
    <d v="2014-10-08T13:26:18"/>
    <n v="3.7460474537510891E-2"/>
    <n v="2.3126610815874842E-2"/>
    <d v="1899-12-30T00:23:33"/>
  </r>
  <r>
    <n v="1423670"/>
    <n v="370096"/>
    <n v="100390"/>
    <s v="bicycle"/>
    <s v="Melt Shop"/>
    <x v="0"/>
    <s v="Turkey Club"/>
    <n v="1"/>
    <s v="Sandwiches"/>
    <m/>
    <n v="40.744607141003797"/>
    <n v="-73.990741968154893"/>
    <n v="40.7547177"/>
    <n v="-73.993898200000004"/>
    <d v="2014-10-22T19:43:29"/>
    <d v="2014-10-22T20:01:05"/>
    <d v="2014-10-22T20:22:27"/>
    <d v="2014-10-22T20:25:38"/>
    <n v="2.9268831014633179E-2"/>
    <n v="1.0591751633974264E-2"/>
    <d v="1899-12-30T00:38:58"/>
  </r>
  <r>
    <n v="1356962"/>
    <n v="87475"/>
    <n v="6458"/>
    <s v="bicycle"/>
    <s v="Cherry"/>
    <x v="8"/>
    <m/>
    <m/>
    <m/>
    <d v="1899-12-30T00:04:06"/>
    <n v="40.741976766090602"/>
    <n v="-74.003809080060293"/>
    <n v="40.727404999999997"/>
    <n v="-73.991802000000007"/>
    <d v="2014-10-13T19:36:56"/>
    <d v="2014-10-13T19:52:57"/>
    <d v="2014-10-13T20:04:55"/>
    <d v="2014-10-13T20:18:02"/>
    <n v="2.854560185369337E-2"/>
    <n v="1.8881375441778789E-2"/>
    <d v="1899-12-30T00:23:53"/>
  </r>
  <r>
    <n v="1307374"/>
    <n v="115213"/>
    <n v="143085"/>
    <s v="car"/>
    <s v="sweetgreen"/>
    <x v="20"/>
    <s v="Misoba (vegan)"/>
    <n v="1"/>
    <s v="Signatures"/>
    <d v="1899-12-30T00:05:47"/>
    <n v="40.745078589413303"/>
    <n v="-73.988821506500202"/>
    <n v="40.764980000000001"/>
    <n v="-73.970596"/>
    <d v="2014-10-06T11:33:25"/>
    <d v="2014-10-06T11:45:34"/>
    <d v="2014-10-06T11:51:25"/>
    <d v="2014-10-06T12:23:29"/>
    <n v="3.4764282405376434E-2"/>
    <n v="2.6985833886118894E-2"/>
    <d v="1899-12-30T00:12:13"/>
  </r>
  <r>
    <n v="1468385"/>
    <n v="400535"/>
    <n v="38597"/>
    <s v="bicycle"/>
    <s v="GameStop"/>
    <x v="41"/>
    <m/>
    <m/>
    <m/>
    <m/>
    <n v="40.731870000000001"/>
    <n v="-74.000761999999995"/>
    <n v="40.735185772847402"/>
    <n v="-74.001308993292696"/>
    <d v="2014-10-27T14:39:32"/>
    <d v="2014-10-27T14:46:19"/>
    <d v="2014-10-27T14:52:34"/>
    <d v="2014-10-27T14:57:24"/>
    <n v="1.2403182874550112E-2"/>
    <n v="3.3605879303808569E-3"/>
    <d v="1899-12-30T00:13:02"/>
  </r>
  <r>
    <n v="1322873"/>
    <n v="44759"/>
    <n v="137743"/>
    <s v="bicycle"/>
    <s v="Dunkin' Donuts"/>
    <x v="19"/>
    <m/>
    <m/>
    <m/>
    <m/>
    <n v="40.7296098462364"/>
    <n v="-73.998357405331006"/>
    <n v="40.728428600000001"/>
    <n v="-73.993832499999996"/>
    <d v="2014-10-09T11:53:51"/>
    <d v="2014-10-09T12:45:35"/>
    <d v="2014-10-09T12:51:56"/>
    <d v="2014-10-09T13:00:55"/>
    <n v="4.6580277776229195E-2"/>
    <n v="4.6765490402230422E-3"/>
    <d v="1899-12-30T00:58:06"/>
  </r>
  <r>
    <n v="1415958"/>
    <n v="389251"/>
    <n v="122309"/>
    <s v="bicycle"/>
    <s v="Trader Joe's"/>
    <x v="17"/>
    <s v="Seasoned Turkey Meatballs"/>
    <n v="1"/>
    <s v="Frozen Foods"/>
    <m/>
    <n v="40.74174"/>
    <n v="-73.993650000000002"/>
    <n v="40.738622900000003"/>
    <n v="-73.981921"/>
    <d v="2014-10-21T19:16:32"/>
    <d v="2014-10-21T19:19:41"/>
    <d v="2014-10-21T19:55:01"/>
    <d v="2014-10-21T20:01:32"/>
    <n v="3.1252152781235054E-2"/>
    <n v="1.2136134203692799E-2"/>
    <d v="1899-12-30T00:38:29"/>
  </r>
  <r>
    <n v="1375510"/>
    <n v="366327"/>
    <n v="144719"/>
    <s v="bicycle"/>
    <s v="Parm"/>
    <x v="16"/>
    <s v="String Beans Oreganata"/>
    <n v="1"/>
    <s v="Vegetables"/>
    <d v="1899-12-30T00:04:21"/>
    <n v="40.723019825000002"/>
    <n v="-73.995853999999994"/>
    <n v="40.721097999999998"/>
    <n v="-73.981718000000001"/>
    <d v="2014-10-16T19:44:51"/>
    <d v="2014-10-16T19:59:43"/>
    <d v="2014-10-16T20:18:25"/>
    <d v="2014-10-16T20:27:43"/>
    <n v="2.9770185181405395E-2"/>
    <n v="1.4266040352194968E-2"/>
    <d v="1899-12-30T00:29:14"/>
  </r>
  <r>
    <n v="1363126"/>
    <n v="52914"/>
    <n v="157086"/>
    <s v="car"/>
    <s v="Boston Market"/>
    <x v="8"/>
    <m/>
    <m/>
    <m/>
    <m/>
    <n v="40.745226000000002"/>
    <n v="-73.998213000000007"/>
    <n v="40.745370999999999"/>
    <n v="-73.977332000000004"/>
    <d v="2014-10-14T20:29:44"/>
    <d v="2014-10-14T20:30:16"/>
    <d v="2014-10-14T20:39:33"/>
    <d v="2014-10-14T20:59:54"/>
    <n v="2.0947534721926786E-2"/>
    <n v="2.0881503442044504E-2"/>
    <d v="1899-12-30T00:09:49"/>
  </r>
  <r>
    <n v="1375808"/>
    <n v="99396"/>
    <n v="99219"/>
    <s v="bicycle"/>
    <s v="Dos Toros Taqueria"/>
    <x v="9"/>
    <m/>
    <m/>
    <m/>
    <m/>
    <n v="40.730543436482399"/>
    <n v="-74.002168178558307"/>
    <n v="40.724823800000003"/>
    <n v="-74.009351899999999"/>
    <d v="2014-10-16T20:12:16"/>
    <d v="2014-10-16T20:34:22"/>
    <d v="2014-10-16T20:43:10"/>
    <d v="2014-10-16T20:53:21"/>
    <n v="2.8524062501674052E-2"/>
    <n v="9.1825974126378083E-3"/>
    <d v="1899-12-30T00:30:53"/>
  </r>
  <r>
    <n v="1362485"/>
    <n v="59673"/>
    <n v="53095"/>
    <s v="bicycle"/>
    <s v="La Esquina Taqueria"/>
    <x v="8"/>
    <m/>
    <m/>
    <m/>
    <d v="1899-12-30T00:03:55"/>
    <n v="40.721353749744097"/>
    <n v="-73.997525293959001"/>
    <n v="40.727404999999997"/>
    <n v="-73.991802000000007"/>
    <d v="2014-10-14T19:02:33"/>
    <d v="2014-10-14T19:07:40"/>
    <d v="2014-10-14T19:12:30"/>
    <d v="2014-10-14T19:19:43"/>
    <n v="1.1915428236534353E-2"/>
    <n v="8.3290889898351098E-3"/>
    <d v="1899-12-30T00:06:02"/>
  </r>
  <r>
    <n v="1368711"/>
    <n v="313340"/>
    <n v="153038"/>
    <s v="bicycle"/>
    <s v="Sushi of Gari 46"/>
    <x v="6"/>
    <s v="Salmon Tomato Roll"/>
    <n v="1"/>
    <s v="Special Sushi Rolls"/>
    <m/>
    <n v="40.760654436198898"/>
    <n v="-73.989582752602004"/>
    <n v="40.746684520197597"/>
    <n v="-73.980326431061997"/>
    <d v="2014-10-15T19:19:17"/>
    <d v="2014-10-15T19:46:56"/>
    <d v="2014-10-15T20:19:20"/>
    <d v="2014-10-15T20:51:41"/>
    <n v="6.4166180556640029E-2"/>
    <n v="1.6758223101970376E-2"/>
    <d v="1899-12-30T01:00:03"/>
  </r>
  <r>
    <n v="1448714"/>
    <n v="114821"/>
    <n v="142394"/>
    <s v="bicycle"/>
    <s v="Nourish Kitchen + Table"/>
    <x v="0"/>
    <m/>
    <m/>
    <m/>
    <m/>
    <n v="40.737469979288797"/>
    <n v="-74.001669287681594"/>
    <n v="40.737555"/>
    <n v="-73.984941000000006"/>
    <d v="2014-10-25T16:58:27"/>
    <d v="2014-10-25T16:59:37"/>
    <d v="2014-10-25T17:13:59"/>
    <d v="2014-10-25T17:23:33"/>
    <n v="1.7431909720471594E-2"/>
    <n v="1.6728503737013848E-2"/>
    <d v="1899-12-30T00:15:32"/>
  </r>
  <r>
    <n v="1280236"/>
    <n v="98758"/>
    <n v="122837"/>
    <s v="bicycle"/>
    <s v="Kos Kaffe Roasting House"/>
    <x v="8"/>
    <m/>
    <m/>
    <m/>
    <m/>
    <n v="40.674690974642999"/>
    <n v="-73.981721979742701"/>
    <n v="40.669273105752403"/>
    <n v="-73.980635104727597"/>
    <d v="2014-10-02T17:30:39"/>
    <d v="2014-10-02T17:39:17"/>
    <d v="2014-10-02T17:47:05"/>
    <d v="2014-10-02T17:58:01"/>
    <n v="1.9014791665540542E-2"/>
    <n v="5.5258122130733712E-3"/>
    <d v="1899-12-30T00:16:27"/>
  </r>
  <r>
    <n v="1319778"/>
    <n v="54796"/>
    <n v="144719"/>
    <s v="bicycle"/>
    <s v="Whole Foods Market"/>
    <x v="17"/>
    <s v="365 Spring Water - 320 Oz"/>
    <n v="1"/>
    <s v="Bottled Water"/>
    <m/>
    <n v="40.767890000000001"/>
    <n v="-73.982399999999998"/>
    <n v="40.744313499999997"/>
    <n v="-73.987313900000004"/>
    <d v="2014-10-08T19:08:27"/>
    <d v="2014-10-08T19:27:57"/>
    <d v="2014-10-08T19:48:46"/>
    <d v="2014-10-08T19:56:39"/>
    <n v="3.3465196764154825E-2"/>
    <n v="2.40831427654336E-2"/>
    <d v="1899-12-30T00:40:19"/>
  </r>
  <r>
    <n v="1480054"/>
    <n v="67345"/>
    <n v="28765"/>
    <s v="bicycle"/>
    <s v="Bareburger"/>
    <x v="2"/>
    <s v="Supreme"/>
    <n v="1"/>
    <s v="Bareburgers"/>
    <d v="1899-12-30T00:06:01"/>
    <n v="40.728478263619799"/>
    <n v="-73.998391837447898"/>
    <n v="40.725340899999999"/>
    <n v="-74.009263500000003"/>
    <d v="2014-10-29T16:00:34"/>
    <d v="2014-10-29T16:00:36"/>
    <d v="2014-10-29T16:20:56"/>
    <d v="2014-10-29T16:31:18"/>
    <n v="2.1339652776077855E-2"/>
    <n v="1.1315303669353982E-2"/>
    <d v="1899-12-30T00:14:21"/>
  </r>
  <r>
    <n v="1329829"/>
    <n v="88403"/>
    <n v="152111"/>
    <s v="car"/>
    <s v="PJ Bernstein"/>
    <x v="0"/>
    <m/>
    <m/>
    <m/>
    <d v="1899-12-30T00:10:06"/>
    <n v="40.768551000000002"/>
    <n v="-73.961456999999996"/>
    <n v="40.769410999999998"/>
    <n v="-73.985624000000001"/>
    <d v="2014-10-10T13:41:03"/>
    <d v="2014-10-10T13:56:03"/>
    <d v="2014-10-10T14:08:54"/>
    <d v="2014-10-10T14:26:20"/>
    <n v="3.144826389325317E-2"/>
    <n v="2.418229701662486E-2"/>
    <d v="1899-12-30T00:17:45"/>
  </r>
  <r>
    <n v="1344979"/>
    <n v="374519"/>
    <n v="67912"/>
    <s v="bicycle"/>
    <s v="Ess-a-Bagel"/>
    <x v="7"/>
    <s v="Whole Wheat Everything"/>
    <n v="1"/>
    <s v="Bagel Type"/>
    <m/>
    <n v="40.735518913424798"/>
    <n v="-73.979530334472699"/>
    <n v="40.724375999999999"/>
    <n v="-73.9941788"/>
    <d v="2014-10-12T11:45:23"/>
    <d v="2014-10-12T12:05:47"/>
    <d v="2014-10-12T12:35:17"/>
    <d v="2014-10-12T12:49:15"/>
    <n v="4.4352418983180542E-2"/>
    <n v="1.8404946669227002E-2"/>
    <d v="1899-12-30T00:49:54"/>
  </r>
  <r>
    <n v="1490188"/>
    <n v="166368"/>
    <n v="174143"/>
    <s v="motorcycle"/>
    <s v="Prosperity Dumpling"/>
    <x v="30"/>
    <s v="Chives and Pork Dumplings in Soup"/>
    <n v="1"/>
    <s v="Dumplings"/>
    <m/>
    <n v="40.716001252285203"/>
    <n v="-73.993209734266102"/>
    <n v="40.775973499999999"/>
    <n v="-73.947844799999999"/>
    <d v="2014-10-30T21:00:31"/>
    <d v="2014-10-30T21:08:01"/>
    <d v="2014-10-30T21:44:21"/>
    <d v="2014-10-30T22:07:10"/>
    <n v="4.628622684685979E-2"/>
    <n v="7.5197391955657708E-2"/>
    <d v="1899-12-30T00:43:50"/>
  </r>
  <r>
    <n v="1374227"/>
    <n v="334681"/>
    <n v="140096"/>
    <s v="bicycle"/>
    <s v="Momofuku Milk Bar"/>
    <x v="11"/>
    <s v="Franken Pie (10&quot;)"/>
    <n v="1"/>
    <s v="10&quot; Pies"/>
    <m/>
    <n v="40.714047313412998"/>
    <n v="-73.954921066761003"/>
    <n v="40.706028500000002"/>
    <n v="-73.950479200000004"/>
    <d v="2014-10-16T16:16:27"/>
    <d v="2014-10-16T16:20:59"/>
    <d v="2014-10-16T16:39:04"/>
    <d v="2014-10-16T16:47:54"/>
    <n v="2.1832210644788574E-2"/>
    <n v="9.1668723605656845E-3"/>
    <d v="1899-12-30T00:22:36"/>
  </r>
  <r>
    <n v="1342064"/>
    <n v="192317"/>
    <n v="133293"/>
    <s v="bicycle"/>
    <s v="Shake Shack"/>
    <x v="2"/>
    <s v="Shackburger"/>
    <n v="6"/>
    <s v="Burgers"/>
    <m/>
    <n v="40.740884357811296"/>
    <n v="-73.988198676721197"/>
    <n v="40.740019099999998"/>
    <n v="-73.990087299999999"/>
    <d v="2014-10-11T21:24:34"/>
    <d v="2014-10-11T21:42:31"/>
    <d v="2014-10-11T22:13:25"/>
    <d v="2014-10-11T22:15:12"/>
    <n v="3.5167233792890329E-2"/>
    <n v="2.0773947552755112E-3"/>
    <d v="1899-12-30T00:48:51"/>
  </r>
  <r>
    <n v="1488069"/>
    <n v="242713"/>
    <n v="67103"/>
    <s v="truck"/>
    <s v="Blue Ribbon Fried Chicken"/>
    <x v="0"/>
    <s v="The Blue Ribbon"/>
    <n v="1"/>
    <s v="Sandwiches"/>
    <m/>
    <n v="40.724339999999998"/>
    <n v="-73.990960000000001"/>
    <n v="40.7662154"/>
    <n v="-73.979921399999995"/>
    <d v="2014-10-30T17:41:08"/>
    <d v="2014-10-30T17:42:39"/>
    <d v="2014-10-30T17:58:58"/>
    <d v="2014-10-30T18:44:45"/>
    <n v="4.4177847223181743E-2"/>
    <n v="4.330588661048651E-2"/>
    <d v="1899-12-30T00:17:50"/>
  </r>
  <r>
    <n v="1356343"/>
    <n v="302131"/>
    <n v="61900"/>
    <s v="bicycle"/>
    <s v="Rubirosa"/>
    <x v="16"/>
    <s v="Small Classic"/>
    <n v="1"/>
    <s v="Pizza"/>
    <d v="1899-12-30T00:06:49"/>
    <n v="40.722748587419602"/>
    <n v="-73.996061916918705"/>
    <n v="40.717943400000003"/>
    <n v="-74.004628199999999"/>
    <d v="2014-10-13T18:26:09"/>
    <d v="2014-10-13T18:53:10"/>
    <d v="2014-10-13T19:04:30"/>
    <d v="2014-10-13T19:16:26"/>
    <n v="3.4919143523438834E-2"/>
    <n v="9.8219668074337584E-3"/>
    <d v="1899-12-30T00:31:32"/>
  </r>
  <r>
    <n v="1382411"/>
    <n v="184818"/>
    <n v="104989"/>
    <s v="bicycle"/>
    <s v="McDonald's"/>
    <x v="13"/>
    <m/>
    <m/>
    <m/>
    <m/>
    <n v="40.794267011081402"/>
    <n v="-73.972020765060506"/>
    <n v="40.791273564815903"/>
    <n v="-73.968561031868106"/>
    <d v="2014-10-17T19:04:00"/>
    <d v="2014-10-17T19:13:06"/>
    <d v="2014-10-17T19:25:26"/>
    <d v="2014-10-17T19:31:04"/>
    <n v="1.8794768519001082E-2"/>
    <n v="4.5749835307931737E-3"/>
    <d v="1899-12-30T00:21:26"/>
  </r>
  <r>
    <n v="1416714"/>
    <n v="94480"/>
    <n v="161162"/>
    <s v="bicycle"/>
    <s v="Doughnut Plant Chelsea"/>
    <x v="32"/>
    <s v="Cinnamon Sugar"/>
    <n v="1"/>
    <s v="Cake Dougnhuts"/>
    <m/>
    <n v="40.744563916288797"/>
    <n v="-73.996630052861306"/>
    <n v="40.773538199999997"/>
    <n v="-73.962198099999995"/>
    <d v="2014-10-21T20:33:21"/>
    <d v="2014-10-21T20:48:39"/>
    <d v="2014-10-21T21:01:59"/>
    <d v="2014-10-21T21:18:38"/>
    <n v="3.1444594911590684E-2"/>
    <n v="4.5000761042683267E-2"/>
    <d v="1899-12-30T00:28:38"/>
  </r>
  <r>
    <n v="1342231"/>
    <n v="54809"/>
    <n v="35973"/>
    <s v="bicycle"/>
    <s v="RedFarm Broadway"/>
    <x v="30"/>
    <s v="Three Color Vegetable Dumplings (4)"/>
    <n v="1"/>
    <s v="Dim Sum"/>
    <d v="1899-12-30T00:04:30"/>
    <n v="40.782116700000003"/>
    <n v="-73.980739099999994"/>
    <n v="40.773515000000003"/>
    <n v="-73.978841000000003"/>
    <d v="2014-10-11T21:39:50"/>
    <d v="2014-10-11T21:47:49"/>
    <d v="2014-10-11T22:12:09"/>
    <d v="2014-10-11T22:20:36"/>
    <n v="2.8312511574767996E-2"/>
    <n v="8.8086336341093949E-3"/>
    <d v="1899-12-30T00:27:50"/>
  </r>
  <r>
    <n v="1333449"/>
    <n v="362685"/>
    <n v="103194"/>
    <s v="bicycle"/>
    <s v="Momoya"/>
    <x v="6"/>
    <s v="Dragon"/>
    <n v="1"/>
    <s v="Roll"/>
    <d v="1899-12-30T00:13:39"/>
    <n v="40.784077256376399"/>
    <n v="-73.9776224098444"/>
    <n v="40.809021299999998"/>
    <n v="-73.951759999999993"/>
    <d v="2014-10-10T20:17:00"/>
    <d v="2014-10-10T20:56:00"/>
    <d v="2014-10-10T21:03:21"/>
    <d v="2014-10-10T21:16:08"/>
    <n v="4.106355324620381E-2"/>
    <n v="3.5931456347552737E-2"/>
    <d v="1899-12-30T00:32:43"/>
  </r>
  <r>
    <n v="1429567"/>
    <n v="122103"/>
    <n v="172700"/>
    <s v="bicycle"/>
    <s v="Free Frozen Yogurt On-Demand"/>
    <x v="40"/>
    <s v="1 Frozen Yogurt"/>
    <n v="1"/>
    <s v="Free Frozen Yogurt"/>
    <m/>
    <n v="40.732138300000003"/>
    <n v="-73.981430399999994"/>
    <n v="40.760781799999997"/>
    <n v="-73.9781859"/>
    <d v="2014-10-23T14:55:01"/>
    <d v="2014-10-23T14:59:46"/>
    <d v="2014-10-23T15:11:08"/>
    <d v="2014-10-23T15:25:27"/>
    <n v="2.113200231542578E-2"/>
    <n v="2.8826669465958417E-2"/>
    <d v="1899-12-30T00:16:07"/>
  </r>
  <r>
    <n v="1319465"/>
    <n v="72639"/>
    <n v="143261"/>
    <s v="bicycle"/>
    <s v="Ess-a-Bagel"/>
    <x v="7"/>
    <s v="Nova"/>
    <n v="1"/>
    <s v="Fish Sandwiches"/>
    <m/>
    <n v="40.756256485287402"/>
    <n v="-73.970465361412593"/>
    <n v="40.780897000000003"/>
    <n v="-73.958620999999994"/>
    <d v="2014-10-08T18:14:47"/>
    <d v="2014-10-08T18:13:46"/>
    <d v="2014-10-08T18:29:06"/>
    <d v="2014-10-08T18:45:18"/>
    <n v="2.1186215271882247E-2"/>
    <n v="2.7339419572737628E-2"/>
    <d v="1899-12-30T00:14:18"/>
  </r>
  <r>
    <n v="1360105"/>
    <n v="93974"/>
    <n v="135149"/>
    <s v="bicycle"/>
    <s v="Grill 21"/>
    <x v="8"/>
    <s v="Pancit Canton, Bihon, Sotanghon"/>
    <n v="1"/>
    <s v="Noodles"/>
    <m/>
    <n v="40.7357834587933"/>
    <n v="-73.979889422585899"/>
    <n v="40.715899899999997"/>
    <n v="-74.014906199999999"/>
    <d v="2014-10-14T10:20:10"/>
    <d v="2014-10-14T10:29:39"/>
    <d v="2014-10-14T11:09:01"/>
    <d v="2014-10-14T11:41:46"/>
    <n v="5.6670740734261926E-2"/>
    <n v="4.0268233270847213E-2"/>
    <d v="1899-12-30T00:48:51"/>
  </r>
  <r>
    <n v="1444822"/>
    <n v="307155"/>
    <n v="152053"/>
    <s v="bicycle"/>
    <s v="Juice Press"/>
    <x v="3"/>
    <s v="Doctor Green Juice"/>
    <n v="1"/>
    <s v="Cold Pressed Juices"/>
    <m/>
    <n v="40.719965246901801"/>
    <n v="-73.988220691680894"/>
    <n v="40.7167271"/>
    <n v="-73.989720700000007"/>
    <d v="2014-10-25T10:46:16"/>
    <d v="2014-10-25T10:45:58"/>
    <d v="2014-10-25T10:59:19"/>
    <d v="2014-10-25T11:02:54"/>
    <n v="1.1556041667063255E-2"/>
    <n v="3.5687000875735662E-3"/>
    <d v="1899-12-30T00:13:03"/>
  </r>
  <r>
    <n v="1402496"/>
    <n v="60835"/>
    <n v="18860"/>
    <s v="bicycle"/>
    <s v="Parm"/>
    <x v="16"/>
    <s v="Sunday"/>
    <n v="2"/>
    <s v="Salads"/>
    <d v="1899-12-30T00:10:31"/>
    <n v="40.723019825000002"/>
    <n v="-73.995853999999994"/>
    <n v="40.733519000000001"/>
    <n v="-74.000787000000003"/>
    <d v="2014-10-19T19:37:11"/>
    <d v="2014-10-19T20:07:01"/>
    <d v="2014-10-19T20:14:53"/>
    <d v="2014-10-19T20:26:00"/>
    <n v="3.3901504626555834E-2"/>
    <n v="1.1600308818333209E-2"/>
    <d v="1899-12-30T00:27:11"/>
  </r>
  <r>
    <n v="1349437"/>
    <n v="302790"/>
    <n v="43955"/>
    <s v="bicycle"/>
    <s v="Klong"/>
    <x v="44"/>
    <s v="Spring Water"/>
    <n v="1"/>
    <s v="Beverages"/>
    <d v="1899-12-30T00:05:07"/>
    <n v="40.7293963776551"/>
    <n v="-73.989456495676194"/>
    <n v="40.773842000000002"/>
    <n v="-73.987380999999999"/>
    <d v="2014-10-12T19:33:06"/>
    <d v="2014-10-12T19:49:41"/>
    <d v="2014-10-12T19:56:31"/>
    <d v="2014-10-12T20:22:09"/>
    <n v="3.4059386569424532E-2"/>
    <n v="4.449405609660223E-2"/>
    <d v="1899-12-30T00:18:18"/>
  </r>
  <r>
    <n v="1414102"/>
    <n v="94934"/>
    <n v="143261"/>
    <s v="bicycle"/>
    <s v="Chop't"/>
    <x v="20"/>
    <s v="Custom Salad"/>
    <n v="1"/>
    <s v="Custom Craft"/>
    <d v="1899-12-30T00:12:49"/>
    <n v="40.760910812143798"/>
    <n v="-73.981375694274902"/>
    <n v="40.786639999999998"/>
    <n v="-73.955477000000002"/>
    <d v="2014-10-21T13:50:06"/>
    <d v="2014-10-21T14:12:41"/>
    <d v="2014-10-21T14:23:01"/>
    <d v="2014-10-21T14:44:19"/>
    <n v="3.7652534723747522E-2"/>
    <n v="3.6506622315470277E-2"/>
    <d v="1899-12-30T00:20:07"/>
  </r>
  <r>
    <n v="1475901"/>
    <n v="142926"/>
    <n v="165830"/>
    <s v="van"/>
    <s v="Shake Shack"/>
    <x v="2"/>
    <s v="Great White Way"/>
    <n v="1"/>
    <s v="Concretes"/>
    <m/>
    <n v="40.758456774983799"/>
    <n v="-73.989140466129399"/>
    <n v="40.734307999999999"/>
    <n v="-74.007935399999994"/>
    <d v="2014-10-28T20:35:23"/>
    <d v="2014-10-28T20:41:10"/>
    <d v="2014-10-28T21:05:30"/>
    <d v="2014-10-28T21:20:22"/>
    <n v="3.1235069443937391E-2"/>
    <n v="3.0600863916207355E-2"/>
    <d v="1899-12-30T00:30:07"/>
  </r>
  <r>
    <n v="1275454"/>
    <n v="71982"/>
    <n v="118659"/>
    <s v="walker"/>
    <s v="Burger Joint"/>
    <x v="2"/>
    <s v="Milkshakes"/>
    <n v="1"/>
    <s v="Menu"/>
    <d v="1899-12-30T00:03:41"/>
    <n v="40.764075830277001"/>
    <n v="-73.978632525152193"/>
    <n v="40.770772999999998"/>
    <n v="-73.991783999999996"/>
    <d v="2014-10-01T20:26:34"/>
    <d v="2014-10-01T21:08:29"/>
    <d v="2014-10-01T21:19:49"/>
    <d v="2014-10-01T21:30:28"/>
    <n v="4.4367349539243151E-2"/>
    <n v="1.4758501718366127E-2"/>
    <d v="1899-12-30T00:49:34"/>
  </r>
  <r>
    <n v="1295143"/>
    <n v="60039"/>
    <n v="153766"/>
    <s v="bicycle"/>
    <s v="Blue Ribbon Sushi"/>
    <x v="4"/>
    <s v="Engawa"/>
    <n v="1"/>
    <s v="Taiseyo (Atlantic Ocean)"/>
    <d v="1899-12-30T00:20:33"/>
    <n v="40.7261096570601"/>
    <n v="-74.002491863200504"/>
    <n v="40.745520999999997"/>
    <n v="-73.990466999999995"/>
    <d v="2014-10-04T19:02:14"/>
    <d v="2014-10-04T19:25:36"/>
    <d v="2014-10-04T19:44:27"/>
    <d v="2014-10-04T20:00:38"/>
    <n v="4.0559386579843704E-2"/>
    <n v="2.2834131683101673E-2"/>
    <d v="1899-12-30T00:21:40"/>
  </r>
  <r>
    <n v="1356719"/>
    <n v="328551"/>
    <n v="106964"/>
    <s v="bicycle"/>
    <s v="Kanoyama"/>
    <x v="6"/>
    <s v="Shishito"/>
    <n v="1"/>
    <s v="Kitchen"/>
    <d v="1899-12-30T00:09:10"/>
    <n v="40.730390996508298"/>
    <n v="-73.986386131230205"/>
    <n v="40.731654296402702"/>
    <n v="-73.990213045382603"/>
    <d v="2014-10-13T19:12:59"/>
    <d v="2014-10-13T19:30:45"/>
    <d v="2014-10-13T19:49:04"/>
    <d v="2014-10-13T19:54:36"/>
    <n v="2.8896400464873295E-2"/>
    <n v="4.0300370411484225E-3"/>
    <d v="1899-12-30T00:26:54"/>
  </r>
  <r>
    <n v="1383351"/>
    <n v="62867"/>
    <n v="44356"/>
    <s v="bicycle"/>
    <s v="Mr Chow - Tribeca"/>
    <x v="8"/>
    <m/>
    <m/>
    <m/>
    <d v="1899-12-30T00:05:19"/>
    <n v="40.720041528861898"/>
    <n v="-74.008531826427401"/>
    <n v="40.739497015661897"/>
    <n v="-74.003567723077694"/>
    <d v="2014-10-17T20:28:07"/>
    <d v="2014-10-17T20:48:41"/>
    <d v="2014-10-17T20:57:29"/>
    <d v="2014-10-17T21:13:38"/>
    <n v="3.1613159721018746E-2"/>
    <n v="2.007880197351123E-2"/>
    <d v="1899-12-30T00:24:04"/>
  </r>
  <r>
    <n v="1340235"/>
    <n v="128600"/>
    <n v="99219"/>
    <s v="bicycle"/>
    <s v="Blue Ribbon Fried Chicken"/>
    <x v="0"/>
    <s v="Ackerson Farms Lemonade"/>
    <n v="1"/>
    <s v="Drinks"/>
    <m/>
    <n v="40.724339999999998"/>
    <n v="-73.990960000000001"/>
    <n v="40.716340900009399"/>
    <n v="-74.012284753309402"/>
    <d v="2014-10-11T18:12:13"/>
    <d v="2014-10-11T18:12:35"/>
    <d v="2014-10-11T18:27:22"/>
    <d v="2014-10-11T18:43:59"/>
    <n v="2.2066886580432765E-2"/>
    <n v="2.2775660349732704E-2"/>
    <d v="1899-12-30T00:15:09"/>
  </r>
  <r>
    <n v="1410508"/>
    <n v="112385"/>
    <n v="109013"/>
    <s v="car"/>
    <s v="Shake Shack"/>
    <x v="2"/>
    <s v="Shack Burger"/>
    <n v="2"/>
    <s v="Burgers"/>
    <m/>
    <n v="40.7152793278103"/>
    <n v="-74.014860391616807"/>
    <n v="40.732752882583704"/>
    <n v="-74.001588606449602"/>
    <d v="2014-10-20T19:50:32"/>
    <d v="2014-10-20T20:11:08"/>
    <d v="2014-10-20T20:28:18"/>
    <d v="2014-10-20T20:42:43"/>
    <n v="3.6244629627617542E-2"/>
    <n v="2.1942319794032106E-2"/>
    <d v="1899-12-30T00:37:47"/>
  </r>
  <r>
    <n v="1376402"/>
    <n v="132082"/>
    <n v="157659"/>
    <s v="car"/>
    <s v="Whole Foods Market"/>
    <x v="17"/>
    <s v="Org Macaroni &amp; Cheese Family Size"/>
    <n v="1"/>
    <s v="Pasta Mixes"/>
    <m/>
    <n v="40.723954999999997"/>
    <n v="-73.991828999999996"/>
    <n v="40.748957300000001"/>
    <n v="-73.979586999999995"/>
    <d v="2014-10-16T21:06:09"/>
    <m/>
    <m/>
    <d v="2014-10-16T23:17:13"/>
    <n v="9.1014537036244292E-2"/>
    <n v="2.783849078686235E-2"/>
    <n v="-41928.879276412037"/>
  </r>
  <r>
    <n v="1355747"/>
    <n v="78523"/>
    <n v="140794"/>
    <s v="walker"/>
    <s v="Chipotle Mexican Grill $1.99 Delivery"/>
    <x v="9"/>
    <m/>
    <m/>
    <m/>
    <m/>
    <n v="40.777745129236699"/>
    <n v="-73.954617029430395"/>
    <n v="40.778165999999999"/>
    <n v="-73.9579679"/>
    <d v="2014-10-13T16:30:28"/>
    <d v="2014-10-13T16:57:00"/>
    <d v="2014-10-13T17:05:21"/>
    <d v="2014-10-13T17:09:25"/>
    <n v="2.7051041666709352E-2"/>
    <n v="3.3771979174525308E-3"/>
    <d v="1899-12-30T00:34:53"/>
  </r>
  <r>
    <n v="1433240"/>
    <n v="121681"/>
    <n v="125504"/>
    <s v="bicycle"/>
    <s v="Momoya"/>
    <x v="6"/>
    <s v="Momoya Spicy Tuna"/>
    <n v="4"/>
    <s v="Signature Roll"/>
    <d v="1899-12-30T00:09:55"/>
    <n v="40.784077256376399"/>
    <n v="-73.9776224098444"/>
    <n v="40.765541599999999"/>
    <n v="-73.978478999999993"/>
    <d v="2014-10-23T21:40:50"/>
    <d v="2014-10-23T21:42:32"/>
    <d v="2014-10-23T22:05:08"/>
    <d v="2014-10-23T22:13:48"/>
    <n v="2.2886898150318302E-2"/>
    <n v="1.8555438663600699E-2"/>
    <d v="1899-12-30T00:14:23"/>
  </r>
  <r>
    <n v="1469083"/>
    <n v="72639"/>
    <n v="46764"/>
    <s v="bicycle"/>
    <s v="Hale &amp; Hearty"/>
    <x v="20"/>
    <s v="Three Lentil Chill"/>
    <n v="1"/>
    <s v="Daily Soups"/>
    <m/>
    <n v="40.774484800000003"/>
    <n v="-73.958975899999999"/>
    <n v="40.780897000000003"/>
    <n v="-73.958620999999994"/>
    <d v="2014-10-27T16:49:33"/>
    <d v="2014-10-27T16:53:02"/>
    <d v="2014-10-27T17:03:22"/>
    <d v="2014-10-27T17:09:47"/>
    <n v="1.4049756944586989E-2"/>
    <n v="6.4220139247747185E-3"/>
    <d v="1899-12-30T00:13:48"/>
  </r>
  <r>
    <n v="1475994"/>
    <n v="297674"/>
    <n v="20962"/>
    <s v="walker"/>
    <s v="Dirty Bird To Go (archived)"/>
    <x v="0"/>
    <s v="Whole Rotisserie Chicken"/>
    <n v="1"/>
    <s v="Slow-Roasted Rotisserie Chicken"/>
    <d v="1899-12-30T00:05:33"/>
    <n v="40.738917096523799"/>
    <n v="-74.000342980623302"/>
    <n v="40.752578999999997"/>
    <n v="-73.967523999999997"/>
    <d v="2014-10-28T20:47:06"/>
    <d v="2014-10-28T20:52:03"/>
    <d v="2014-10-28T20:59:52"/>
    <d v="2014-10-28T21:29:07"/>
    <n v="2.9173553244618233E-2"/>
    <n v="3.5549023836749113E-2"/>
    <d v="1899-12-30T00:07:13"/>
  </r>
  <r>
    <n v="1485917"/>
    <n v="183292"/>
    <n v="138560"/>
    <s v="bicycle"/>
    <s v="Mighty Quinn's BBQ"/>
    <x v="10"/>
    <s v="Burnt End Baked Beans"/>
    <n v="1"/>
    <s v="Sides"/>
    <m/>
    <n v="40.727518945156902"/>
    <n v="-73.988671302795396"/>
    <n v="40.733910000000002"/>
    <n v="-73.991347000000005"/>
    <d v="2014-10-30T12:26:43"/>
    <d v="2014-10-30T12:30:17"/>
    <d v="2014-10-30T12:52:38"/>
    <d v="2014-10-30T13:00:11"/>
    <n v="2.3234548614709638E-2"/>
    <n v="6.9285595572426391E-3"/>
    <d v="1899-12-30T00:25:55"/>
  </r>
  <r>
    <n v="1413407"/>
    <n v="90864"/>
    <n v="160005"/>
    <s v="scooter"/>
    <s v="Sun In Bloom"/>
    <x v="12"/>
    <m/>
    <m/>
    <m/>
    <m/>
    <n v="40.715134999999997"/>
    <n v="-74.007761000000002"/>
    <n v="40.766861594256397"/>
    <n v="-73.968479346549799"/>
    <d v="2014-10-21T10:42:33"/>
    <d v="2014-10-21T11:05:31"/>
    <d v="2014-10-21T11:12:19"/>
    <d v="2014-10-21T11:50:41"/>
    <n v="4.7308136578067206E-2"/>
    <n v="6.4951434558046431E-2"/>
    <d v="1899-12-30T00:29:46"/>
  </r>
  <r>
    <n v="1417686"/>
    <n v="390499"/>
    <n v="157975"/>
    <s v="bicycle"/>
    <s v="Pinkberry"/>
    <x v="43"/>
    <s v="Original"/>
    <n v="1"/>
    <s v="Frozen Yogurt with Toppings"/>
    <m/>
    <n v="40.729075924929496"/>
    <n v="-73.988682031631498"/>
    <n v="40.723676400000002"/>
    <n v="-74.010723499999997"/>
    <d v="2014-10-21T21:53:41"/>
    <d v="2014-10-21T21:51:02"/>
    <d v="2014-10-21T22:08:21"/>
    <d v="2014-10-21T22:25:37"/>
    <n v="2.2173831021063961E-2"/>
    <n v="2.2693197159144078E-2"/>
    <d v="1899-12-30T00:14:41"/>
  </r>
  <r>
    <n v="1464850"/>
    <n v="301947"/>
    <n v="86938"/>
    <s v="car"/>
    <s v="Tiffin Wallah"/>
    <x v="5"/>
    <s v="Masala Chai"/>
    <n v="1"/>
    <s v="Beverages"/>
    <d v="1899-12-30T00:05:43"/>
    <n v="40.742858259822199"/>
    <n v="-73.982850847058401"/>
    <n v="40.776363501030502"/>
    <n v="-73.945649906332406"/>
    <d v="2014-10-26T21:37:38"/>
    <d v="2014-10-26T21:40:06"/>
    <d v="2014-10-26T21:54:26"/>
    <d v="2014-10-26T22:13:21"/>
    <n v="2.4811701390717644E-2"/>
    <n v="5.0065069452918727E-2"/>
    <d v="1899-12-30T00:11:06"/>
  </r>
  <r>
    <n v="1293014"/>
    <n v="282800"/>
    <n v="124897"/>
    <s v="bicycle"/>
    <s v="Bonsignour"/>
    <x v="8"/>
    <m/>
    <m/>
    <m/>
    <d v="1899-12-30T00:06:54"/>
    <n v="40.738005009857197"/>
    <n v="-74.004348500487893"/>
    <n v="40.731802600000002"/>
    <n v="-73.993955299999996"/>
    <d v="2014-10-04T13:18:47"/>
    <d v="2014-10-04T13:27:08"/>
    <d v="2014-10-04T13:35:58"/>
    <d v="2014-10-04T13:46:07"/>
    <n v="1.8973437501699664E-2"/>
    <n v="1.2103243549489421E-2"/>
    <d v="1899-12-30T00:10:17"/>
  </r>
  <r>
    <n v="1326558"/>
    <n v="121545"/>
    <n v="118095"/>
    <s v="bicycle"/>
    <s v="Duane Reade"/>
    <x v="15"/>
    <m/>
    <m/>
    <m/>
    <m/>
    <n v="40.739669913434199"/>
    <n v="-73.995310138486801"/>
    <n v="40.735145000000003"/>
    <n v="-74.002818000000005"/>
    <d v="2014-10-09T21:37:44"/>
    <m/>
    <m/>
    <d v="2014-10-09T22:20:37"/>
    <n v="2.9780636570649222E-2"/>
    <n v="8.7660039977414742E-3"/>
    <n v="-41921.901200902779"/>
  </r>
  <r>
    <n v="1437567"/>
    <n v="61128"/>
    <n v="18860"/>
    <s v="bicycle"/>
    <s v="Beyond Sushi"/>
    <x v="26"/>
    <s v="Seaweed Side Salad"/>
    <n v="1"/>
    <s v="Side Salads"/>
    <d v="1899-12-30T00:01:44"/>
    <n v="40.7328198446546"/>
    <n v="-73.986085653304997"/>
    <n v="40.756366"/>
    <n v="-73.967000999999996"/>
    <d v="2014-10-24T15:21:16"/>
    <m/>
    <m/>
    <d v="2014-10-24T15:53:44"/>
    <n v="2.2549675930349622E-2"/>
    <n v="3.0309164015554581E-2"/>
    <n v="-41936.64096665509"/>
  </r>
  <r>
    <n v="1330000"/>
    <n v="100999"/>
    <n v="43955"/>
    <s v="bicycle"/>
    <s v="Balthazar Boulangerie"/>
    <x v="29"/>
    <s v="Herb Roasted Chicken Salad"/>
    <n v="1"/>
    <s v="Salads"/>
    <m/>
    <n v="40.722705492718703"/>
    <n v="-73.998198509216294"/>
    <n v="40.729877399999999"/>
    <n v="-73.991618000000003"/>
    <d v="2014-10-10T14:05:10"/>
    <d v="2014-10-10T14:03:57"/>
    <d v="2014-10-10T14:28:50"/>
    <d v="2014-10-10T14:35:40"/>
    <n v="2.1174756941036321E-2"/>
    <n v="9.7334143853644549E-3"/>
    <d v="1899-12-30T00:23:39"/>
  </r>
  <r>
    <n v="1325841"/>
    <n v="60397"/>
    <n v="154545"/>
    <s v="bicycle"/>
    <s v="Jack's Wife Freda"/>
    <x v="22"/>
    <s v="Roasted Cauliflower"/>
    <n v="1"/>
    <s v="Shares"/>
    <d v="1899-12-30T00:06:16"/>
    <n v="40.721989949797702"/>
    <n v="-73.997747898101807"/>
    <n v="40.733877"/>
    <n v="-74.001795000000001"/>
    <d v="2014-10-09T20:27:14"/>
    <d v="2014-10-09T20:59:59"/>
    <d v="2014-10-09T21:06:49"/>
    <d v="2014-10-09T21:20:54"/>
    <n v="3.7268437503371388E-2"/>
    <n v="1.2557109392145337E-2"/>
    <d v="1899-12-30T00:33:19"/>
  </r>
  <r>
    <n v="1329594"/>
    <n v="81333"/>
    <n v="142491"/>
    <s v="bicycle"/>
    <s v="Duane Reade"/>
    <x v="15"/>
    <m/>
    <m/>
    <m/>
    <m/>
    <n v="40.739669913434199"/>
    <n v="-73.995310138486801"/>
    <n v="40.735666600000002"/>
    <n v="-73.992729600000004"/>
    <d v="2014-10-10T13:10:31"/>
    <d v="2014-10-10T13:40:44"/>
    <d v="2014-10-10T13:50:02"/>
    <d v="2014-10-10T13:57:44"/>
    <n v="3.2780740744783543E-2"/>
    <n v="4.762950486227901E-3"/>
    <d v="1899-12-30T00:39:30"/>
  </r>
  <r>
    <n v="1400104"/>
    <n v="209552"/>
    <n v="149651"/>
    <s v="bicycle"/>
    <s v="Zabar's"/>
    <x v="27"/>
    <s v="Homemade Chicken Soup by Zabar's - 1qt"/>
    <n v="1"/>
    <s v="Soups"/>
    <m/>
    <n v="40.784821668416299"/>
    <n v="-73.979698620541598"/>
    <n v="40.780534500000002"/>
    <n v="-73.954396200000005"/>
    <d v="2014-10-19T17:04:23"/>
    <d v="2014-10-19T17:05:41"/>
    <d v="2014-10-19T17:34:01"/>
    <d v="2014-10-19T17:48:06"/>
    <n v="3.0359791664523073E-2"/>
    <n v="2.5663053175592841E-2"/>
    <d v="1899-12-30T00:29:38"/>
  </r>
  <r>
    <n v="1299679"/>
    <n v="62419"/>
    <n v="60149"/>
    <s v="car"/>
    <s v="Momofuku Milk Bar (archived)"/>
    <x v="11"/>
    <s v="B'day Cake Truffles"/>
    <n v="7"/>
    <s v="Cake Truffles"/>
    <m/>
    <n v="40.7231283099199"/>
    <n v="-74.002060890197697"/>
    <n v="40.719445"/>
    <n v="-74.008454"/>
    <d v="2014-10-05T12:42:58"/>
    <d v="2014-10-05T12:58:07"/>
    <d v="2014-10-05T13:03:56"/>
    <d v="2014-10-05T13:12:32"/>
    <n v="2.053015046112705E-2"/>
    <n v="7.3782535135587021E-3"/>
    <d v="1899-12-30T00:20:58"/>
  </r>
  <r>
    <n v="1416429"/>
    <n v="359031"/>
    <n v="147033"/>
    <s v="car"/>
    <s v="Sushi of Gari 46"/>
    <x v="6"/>
    <s v="Spicy Tuna Roll"/>
    <n v="1"/>
    <s v="Rolls"/>
    <d v="1899-12-30T00:06:35"/>
    <n v="40.760654436198898"/>
    <n v="-73.989582752602004"/>
    <n v="40.702425599999998"/>
    <n v="-74.0116759"/>
    <d v="2014-10-21T20:00:02"/>
    <d v="2014-10-21T20:45:41"/>
    <d v="2014-10-21T20:52:32"/>
    <d v="2014-10-21T21:24:14"/>
    <n v="5.8469560186495073E-2"/>
    <n v="6.2279246358862679E-2"/>
    <d v="1899-12-30T00:45:55"/>
  </r>
  <r>
    <n v="1441915"/>
    <n v="396044"/>
    <n v="104533"/>
    <s v="bicycle"/>
    <s v="Pinkberry"/>
    <x v="43"/>
    <m/>
    <m/>
    <m/>
    <m/>
    <n v="40.737189999999998"/>
    <n v="-73.996953000000005"/>
    <n v="40.7370740546842"/>
    <n v="-73.998792080372695"/>
    <d v="2014-10-24T21:55:20"/>
    <m/>
    <m/>
    <d v="2014-10-24T22:16:13"/>
    <n v="1.4499432872980833E-2"/>
    <n v="1.8427316498801124E-3"/>
    <n v="-41936.913426585648"/>
  </r>
  <r>
    <n v="1275046"/>
    <n v="355729"/>
    <n v="61162"/>
    <s v="bicycle"/>
    <s v="Momofuku Milk Bar"/>
    <x v="11"/>
    <s v="Crack Pie Slice"/>
    <n v="4"/>
    <s v="Pie by the Slice"/>
    <m/>
    <n v="40.787149600866101"/>
    <n v="-73.971722312198096"/>
    <n v="40.805864"/>
    <n v="-73.963444899999999"/>
    <d v="2014-10-01T19:39:12"/>
    <d v="2014-10-01T20:00:22"/>
    <d v="2014-10-01T20:09:45"/>
    <d v="2014-10-01T20:20:09"/>
    <n v="2.8434074076358229E-2"/>
    <n v="2.0463242354037504E-2"/>
    <d v="1899-12-30T00:30:33"/>
  </r>
  <r>
    <n v="1314804"/>
    <n v="350410"/>
    <n v="20962"/>
    <s v="walker"/>
    <s v="Sushi by Gari (archived)"/>
    <x v="8"/>
    <s v="Sushi - Special"/>
    <n v="1"/>
    <s v="Sushi Bar"/>
    <d v="1899-12-30T00:04:18"/>
    <n v="40.771393000000003"/>
    <n v="-73.952760999999995"/>
    <n v="40.759261464765203"/>
    <n v="-73.970088968937304"/>
    <d v="2014-10-07T19:22:04"/>
    <d v="2014-10-07T19:29:18"/>
    <d v="2014-10-07T19:50:59"/>
    <d v="2014-10-07T20:02:41"/>
    <n v="2.8211712960910518E-2"/>
    <n v="2.1152603968437343E-2"/>
    <d v="1899-12-30T00:24:37"/>
  </r>
  <r>
    <n v="1364812"/>
    <n v="54921"/>
    <n v="156557"/>
    <s v="car"/>
    <s v="Sushi Seki (archived)"/>
    <x v="4"/>
    <m/>
    <m/>
    <m/>
    <d v="1899-12-30T00:14:02"/>
    <n v="40.761836680634801"/>
    <n v="-73.960403720115593"/>
    <n v="40.765128099999998"/>
    <n v="-73.972039800000005"/>
    <d v="2014-10-15T00:14:59"/>
    <d v="2014-10-15T00:16:15"/>
    <d v="2014-10-15T00:49:34"/>
    <d v="2014-10-15T00:58:56"/>
    <n v="3.0522928245773073E-2"/>
    <n v="1.2092633977508741E-2"/>
    <d v="1899-12-30T00:20:34"/>
  </r>
  <r>
    <n v="1462563"/>
    <n v="68258"/>
    <n v="101359"/>
    <s v="bicycle"/>
    <s v="Jack's Wife Freda"/>
    <x v="22"/>
    <s v="Prego Roll"/>
    <n v="1"/>
    <s v="Sandwiches"/>
    <d v="1899-12-30T00:06:28"/>
    <n v="40.721989949797702"/>
    <n v="-73.997747898101807"/>
    <n v="40.744836900000003"/>
    <n v="-73.991976300000005"/>
    <d v="2014-10-26T19:29:38"/>
    <d v="2014-10-26T20:04:48"/>
    <d v="2014-10-26T20:11:38"/>
    <d v="2014-10-26T20:23:17"/>
    <n v="3.7260821758536622E-2"/>
    <n v="2.3564687101574586E-2"/>
    <d v="1899-12-30T00:35:32"/>
  </r>
  <r>
    <n v="1354496"/>
    <n v="58898"/>
    <n v="150260"/>
    <s v="bicycle"/>
    <s v="Juice Press"/>
    <x v="3"/>
    <s v="14 Hours"/>
    <n v="1"/>
    <s v="Cold Pressed Juices"/>
    <m/>
    <n v="40.729663911581198"/>
    <n v="-73.986432043583505"/>
    <n v="40.729953600000002"/>
    <n v="-73.986349799999999"/>
    <d v="2014-10-13T13:08:41"/>
    <m/>
    <m/>
    <d v="2014-10-13T13:29:31"/>
    <n v="1.4477800927124918E-2"/>
    <n v="3.0113682441156356E-4"/>
    <n v="-41925.547692083332"/>
  </r>
  <r>
    <n v="1352640"/>
    <n v="136368"/>
    <n v="161440"/>
    <s v="car"/>
    <s v="Pommes Frites"/>
    <x v="8"/>
    <s v="Honey Mustard Mayo"/>
    <n v="1"/>
    <s v="Additional Sauces"/>
    <m/>
    <n v="40.728169657139198"/>
    <n v="-73.987912711093401"/>
    <n v="40.726732136853599"/>
    <n v="-73.9853840093012"/>
    <d v="2014-10-12T23:52:07"/>
    <d v="2014-10-13T00:16:38"/>
    <d v="2014-10-13T00:31:58"/>
    <d v="2014-10-13T00:40:08"/>
    <n v="3.3347175922244787E-2"/>
    <n v="2.9087449742782458E-3"/>
    <d v="1899-12-30T00:39:51"/>
  </r>
  <r>
    <n v="1411558"/>
    <n v="133330"/>
    <n v="123581"/>
    <s v="bicycle"/>
    <s v="Blue Ribbon Fried Chicken"/>
    <x v="0"/>
    <s v="Firebird"/>
    <n v="1"/>
    <s v="Sandwiches"/>
    <m/>
    <n v="40.724339999999998"/>
    <n v="-73.990960000000001"/>
    <n v="40.759030699999997"/>
    <n v="-73.994566500000005"/>
    <d v="2014-10-20T21:24:49"/>
    <d v="2014-10-20T21:38:50"/>
    <d v="2014-10-20T21:52:40"/>
    <d v="2014-10-20T22:14:57"/>
    <n v="3.4811828700185288E-2"/>
    <n v="3.4877664898039527E-2"/>
    <d v="1899-12-30T00:27:52"/>
  </r>
  <r>
    <n v="1334485"/>
    <n v="141908"/>
    <n v="69889"/>
    <s v="bicycle"/>
    <s v="Bareburger"/>
    <x v="2"/>
    <s v="Maui Wowie"/>
    <n v="1"/>
    <s v="Bareburgers"/>
    <d v="1899-12-30T00:05:54"/>
    <n v="40.746131207852798"/>
    <n v="-73.978103399276705"/>
    <n v="40.765340000000002"/>
    <n v="-73.967105799999999"/>
    <d v="2014-10-10T21:37:16"/>
    <d v="2014-10-10T21:37:08"/>
    <d v="2014-10-10T22:09:37"/>
    <d v="2014-10-10T22:16:42"/>
    <n v="2.7380358798836824E-2"/>
    <n v="2.21342468949247E-2"/>
    <d v="1899-12-30T00:26:27"/>
  </r>
  <r>
    <n v="1307811"/>
    <n v="96131"/>
    <n v="112257"/>
    <s v="bicycle"/>
    <s v="Momofuku SsÃ¤m Bar"/>
    <x v="8"/>
    <m/>
    <m/>
    <m/>
    <m/>
    <n v="40.731718325211297"/>
    <n v="-73.985553967922399"/>
    <n v="40.7267315"/>
    <n v="-73.994629399999994"/>
    <d v="2014-10-06T13:10:19"/>
    <d v="2014-10-06T13:09:45"/>
    <d v="2014-10-06T13:21:05"/>
    <d v="2014-10-06T13:29:04"/>
    <n v="1.3020902777498122E-2"/>
    <n v="1.0355283341514974E-2"/>
    <d v="1899-12-30T00:10:45"/>
  </r>
  <r>
    <n v="1340447"/>
    <n v="361699"/>
    <n v="69889"/>
    <s v="bicycle"/>
    <s v="Waldyâ€™s Wood Fired Pizza &amp; Penne"/>
    <x v="1"/>
    <s v="Max's Great Caesar Salad"/>
    <n v="1"/>
    <s v="Salads"/>
    <d v="1899-12-30T00:06:57"/>
    <n v="40.745551300000002"/>
    <n v="-73.990843999999996"/>
    <n v="40.7638815407444"/>
    <n v="-73.954157261555295"/>
    <d v="2014-10-11T18:42:23"/>
    <d v="2014-10-11T18:55:40"/>
    <d v="2014-10-11T19:16:00"/>
    <d v="2014-10-11T19:41:03"/>
    <n v="4.0742199067608453E-2"/>
    <n v="4.1011150964797793E-2"/>
    <d v="1899-12-30T00:26:40"/>
  </r>
  <r>
    <n v="1295571"/>
    <n v="110461"/>
    <n v="66416"/>
    <s v="bicycle"/>
    <s v="Blue Ribbon Sushi"/>
    <x v="4"/>
    <s v="Edamame"/>
    <n v="1"/>
    <s v="Appetizers"/>
    <d v="1899-12-30T00:05:05"/>
    <n v="40.7261096570601"/>
    <n v="-74.002491863200504"/>
    <n v="40.732301300000003"/>
    <n v="-74.007778200000004"/>
    <d v="2014-10-04T19:55:06"/>
    <d v="2014-10-04T20:27:34"/>
    <d v="2014-10-04T20:57:08"/>
    <d v="2014-10-04T21:05:17"/>
    <n v="4.8737719902419485E-2"/>
    <n v="8.1413634640031419E-3"/>
    <d v="1899-12-30T00:56:57"/>
  </r>
  <r>
    <n v="1365554"/>
    <n v="376578"/>
    <n v="118095"/>
    <s v="bicycle"/>
    <s v="Shake Shack"/>
    <x v="2"/>
    <s v="Hot Dog"/>
    <n v="1"/>
    <s v="Flat Top Dogs"/>
    <m/>
    <n v="40.7152793278103"/>
    <n v="-74.014860391616807"/>
    <n v="40.721299255098202"/>
    <n v="-74.005176487465206"/>
    <d v="2014-10-15T11:03:39"/>
    <d v="2014-10-15T11:09:31"/>
    <d v="2014-10-15T11:30:50"/>
    <d v="2014-10-15T11:58:00"/>
    <n v="3.7748194445157424E-2"/>
    <n v="1.1402522710743079E-2"/>
    <d v="1899-12-30T00:27:12"/>
  </r>
  <r>
    <n v="1391117"/>
    <n v="67647"/>
    <n v="153943"/>
    <s v="bicycle"/>
    <s v="J. G. Melon"/>
    <x v="2"/>
    <s v="Bacon Cheeseburger"/>
    <n v="2"/>
    <s v="Main Menu"/>
    <m/>
    <n v="40.7711352092903"/>
    <n v="-73.959623103066605"/>
    <n v="40.756771000000001"/>
    <n v="-73.967384999999993"/>
    <d v="2014-10-18T18:50:10"/>
    <d v="2014-10-18T19:09:08"/>
    <d v="2014-10-18T19:32:27"/>
    <d v="2014-10-18T19:44:25"/>
    <n v="3.7673611113859806E-2"/>
    <n v="1.6327202838822882E-2"/>
    <d v="1899-12-30T00:42:18"/>
  </r>
  <r>
    <n v="1383357"/>
    <n v="373633"/>
    <n v="123581"/>
    <s v="bicycle"/>
    <s v="Yama 49"/>
    <x v="6"/>
    <s v="Sea Scallop, Flying Fish Roe"/>
    <n v="2"/>
    <s v="Yama Special Dinner Rolls"/>
    <d v="1899-12-30T00:04:41"/>
    <n v="40.7538247353244"/>
    <n v="-73.968524117504799"/>
    <n v="40.765870999999997"/>
    <n v="-73.955046699999997"/>
    <d v="2014-10-17T20:27:38"/>
    <d v="2014-10-17T20:44:25"/>
    <d v="2014-10-17T20:53:44"/>
    <d v="2014-10-17T21:04:06"/>
    <n v="2.5327164345071651E-2"/>
    <n v="1.8076318077343091E-2"/>
    <d v="1899-12-30T00:21:25"/>
  </r>
  <r>
    <n v="1273159"/>
    <n v="314908"/>
    <n v="124216"/>
    <s v="bicycle"/>
    <s v="Blue Ribbon Fried Chicken"/>
    <x v="0"/>
    <s v="Fries"/>
    <n v="1"/>
    <s v="Sides"/>
    <m/>
    <n v="40.724339999999998"/>
    <n v="-73.990960000000001"/>
    <n v="40.734250600000003"/>
    <n v="-73.990212299999996"/>
    <d v="2014-10-01T13:51:43"/>
    <d v="2014-10-01T14:34:47"/>
    <d v="2014-10-01T14:52:38"/>
    <d v="2014-10-01T15:12:14"/>
    <n v="5.5914872682478745E-2"/>
    <n v="9.9387648956047007E-3"/>
    <d v="1899-12-30T01:00:55"/>
  </r>
  <r>
    <n v="1328575"/>
    <n v="350378"/>
    <n v="91656"/>
    <s v="bicycle"/>
    <s v="sweetgreen"/>
    <x v="20"/>
    <s v="Salad"/>
    <n v="1"/>
    <s v="Make Your Own"/>
    <d v="1899-12-30T00:03:39"/>
    <n v="40.745078589413303"/>
    <n v="-73.988821506500202"/>
    <n v="40.756098199999997"/>
    <n v="-73.985788099999994"/>
    <d v="2014-10-10T10:55:04"/>
    <d v="2014-10-10T11:02:11"/>
    <d v="2014-10-10T11:22:51"/>
    <d v="2014-10-10T11:39:34"/>
    <n v="3.0899571756890509E-2"/>
    <n v="1.142949572281593E-2"/>
    <d v="1899-12-30T00:24:08"/>
  </r>
  <r>
    <n v="1362093"/>
    <n v="100536"/>
    <n v="157596"/>
    <s v="bicycle"/>
    <s v="Shake Shack"/>
    <x v="2"/>
    <s v="Hamburger"/>
    <n v="1"/>
    <s v="Burgers"/>
    <m/>
    <n v="40.779126065705498"/>
    <n v="-73.954904894578206"/>
    <n v="40.765967600000003"/>
    <n v="-73.961998199999996"/>
    <d v="2014-10-14T17:53:38"/>
    <d v="2014-10-14T17:54:39"/>
    <d v="2014-10-14T18:05:50"/>
    <d v="2014-10-14T18:16:49"/>
    <n v="1.6100138891488314E-2"/>
    <n v="1.4948585268495209E-2"/>
    <d v="1899-12-30T00:12:11"/>
  </r>
  <r>
    <n v="1454320"/>
    <n v="70368"/>
    <n v="152741"/>
    <s v="car"/>
    <s v="Sushi Seki (archived)"/>
    <x v="4"/>
    <m/>
    <m/>
    <m/>
    <d v="1899-12-30T00:05:20"/>
    <n v="40.761836680634801"/>
    <n v="-73.960403720115593"/>
    <n v="40.768331099999997"/>
    <n v="-73.965630899999994"/>
    <d v="2014-10-26T00:07:49"/>
    <d v="2014-10-26T00:11:09"/>
    <d v="2014-10-26T00:25:36"/>
    <d v="2014-10-26T00:31:45"/>
    <n v="1.6612812498351559E-2"/>
    <n v="8.3367195247844826E-3"/>
    <d v="1899-12-30T00:12:26"/>
  </r>
  <r>
    <n v="1345868"/>
    <n v="217363"/>
    <n v="99219"/>
    <s v="bicycle"/>
    <s v="Jack's Wife Freda"/>
    <x v="22"/>
    <s v="Freda's Matzo Ball Soup"/>
    <n v="1"/>
    <s v="Other"/>
    <d v="1899-12-30T00:02:59"/>
    <n v="40.721989949797702"/>
    <n v="-73.997747898101807"/>
    <n v="40.729725080155298"/>
    <n v="-73.993327895976805"/>
    <d v="2014-10-12T13:44:46"/>
    <d v="2014-10-12T13:55:50"/>
    <d v="2014-10-12T14:09:10"/>
    <d v="2014-10-12T14:17:49"/>
    <n v="2.2957673609198537E-2"/>
    <n v="8.9089090484757768E-3"/>
    <d v="1899-12-30T00:21:25"/>
  </r>
  <r>
    <n v="1411032"/>
    <n v="317515"/>
    <n v="112990"/>
    <s v="bicycle"/>
    <s v="Cafe Habana"/>
    <x v="9"/>
    <s v="Black or Red Beans"/>
    <n v="1"/>
    <s v="Side Orders"/>
    <d v="1899-12-30T00:04:59"/>
    <n v="40.7228416988277"/>
    <n v="-73.994116468965402"/>
    <n v="40.710893516833998"/>
    <n v="-74.005800881222896"/>
    <d v="2014-10-20T20:43:16"/>
    <d v="2014-10-20T20:49:48"/>
    <d v="2014-10-20T21:02:09"/>
    <d v="2014-10-20T21:12:29"/>
    <n v="2.0288888888899237E-2"/>
    <n v="1.6711808482558654E-2"/>
    <d v="1899-12-30T00:13:53"/>
  </r>
  <r>
    <n v="1309197"/>
    <n v="155555"/>
    <n v="142394"/>
    <s v="bicycle"/>
    <s v="Sushi of Gari 46"/>
    <x v="6"/>
    <s v="Edamame"/>
    <n v="1"/>
    <s v="Appetizers"/>
    <d v="1899-12-30T00:05:58"/>
    <n v="40.760654436198898"/>
    <n v="-73.989582752602004"/>
    <n v="40.7444652"/>
    <n v="-73.975611000000001"/>
    <d v="2014-10-06T18:37:33"/>
    <d v="2014-10-06T18:51:23"/>
    <d v="2014-10-06T19:03:43"/>
    <d v="2014-10-06T19:22:12"/>
    <n v="3.101136573968688E-2"/>
    <n v="2.1384602859891702E-2"/>
    <d v="1899-12-30T00:20:12"/>
  </r>
  <r>
    <n v="1410095"/>
    <n v="100536"/>
    <n v="45507"/>
    <s v="car"/>
    <s v="LAVO"/>
    <x v="16"/>
    <m/>
    <m/>
    <m/>
    <m/>
    <n v="40.762842132319498"/>
    <n v="-73.971733791162904"/>
    <n v="40.765967600000003"/>
    <n v="-73.961998199999996"/>
    <d v="2014-10-20T19:00:17"/>
    <d v="2014-10-20T19:40:01"/>
    <d v="2014-10-20T19:48:19"/>
    <d v="2014-10-20T19:56:46"/>
    <n v="3.9222893523401581E-2"/>
    <n v="1.0224983301364E-2"/>
    <d v="1899-12-30T00:48:02"/>
  </r>
  <r>
    <n v="1440059"/>
    <n v="42755"/>
    <n v="34667"/>
    <s v="bicycle"/>
    <s v="Blue Ribbon Sushi"/>
    <x v="4"/>
    <s v="Spicy Lobster Roll"/>
    <n v="1"/>
    <s v="Maki (Special Rolls)"/>
    <d v="1899-12-30T00:04:05"/>
    <n v="40.7261096570601"/>
    <n v="-74.002491863200504"/>
    <n v="40.738932300000002"/>
    <n v="-74.008823399999997"/>
    <d v="2014-10-24T19:27:21"/>
    <d v="2014-10-24T19:34:40"/>
    <d v="2014-10-24T19:56:30"/>
    <d v="2014-10-24T20:07:39"/>
    <n v="2.7986597226117738E-2"/>
    <n v="1.4300647894677962E-2"/>
    <d v="1899-12-30T00:25:03"/>
  </r>
  <r>
    <n v="1349826"/>
    <n v="121300"/>
    <n v="140919"/>
    <s v="bicycle"/>
    <s v="Momofuku Noodle Bar"/>
    <x v="8"/>
    <s v="Ginger Scallion Noodles"/>
    <n v="2"/>
    <s v="Bowls"/>
    <m/>
    <n v="40.729110403548901"/>
    <n v="-73.984245455566395"/>
    <n v="40.743619600000002"/>
    <n v="-73.975287399999999"/>
    <d v="2014-10-12T20:01:21"/>
    <d v="2014-10-12T20:29:29"/>
    <d v="2014-10-12T20:50:19"/>
    <d v="2014-10-12T21:03:22"/>
    <n v="4.3067361111752689E-2"/>
    <n v="1.7051789970184264E-2"/>
    <d v="1899-12-30T00:48:58"/>
  </r>
  <r>
    <n v="1340041"/>
    <n v="139450"/>
    <n v="67103"/>
    <s v="truck"/>
    <s v="Postmates Liquor Store"/>
    <x v="36"/>
    <s v="Jeanne Marie Merlot"/>
    <n v="3"/>
    <s v="Merlot"/>
    <m/>
    <n v="40.779598"/>
    <n v="-73.947388000000004"/>
    <n v="40.743746408143501"/>
    <n v="-73.987871455025399"/>
    <d v="2014-10-11T17:46:40"/>
    <d v="2014-10-11T17:49:40"/>
    <d v="2014-10-11T17:58:29"/>
    <d v="2014-10-11T18:17:47"/>
    <n v="2.1611076386761852E-2"/>
    <n v="5.4076305064586098E-2"/>
    <d v="1899-12-30T00:11:49"/>
  </r>
  <r>
    <n v="1397686"/>
    <n v="121905"/>
    <n v="99219"/>
    <s v="bicycle"/>
    <s v="Antique Garage"/>
    <x v="8"/>
    <s v="Kalamari"/>
    <n v="1"/>
    <s v="Mezes"/>
    <d v="1899-12-30T00:04:17"/>
    <n v="40.721414589742103"/>
    <n v="-74.001249681569405"/>
    <n v="40.743617299999997"/>
    <n v="-74.006400400000004"/>
    <d v="2014-10-19T13:20:32"/>
    <d v="2014-10-19T13:21:41"/>
    <d v="2014-10-19T13:38:01"/>
    <d v="2014-10-19T13:56:35"/>
    <n v="2.5034768514160533E-2"/>
    <n v="2.2792328603003224E-2"/>
    <d v="1899-12-30T00:13:13"/>
  </r>
  <r>
    <n v="1324192"/>
    <n v="208514"/>
    <n v="145761"/>
    <s v="bicycle"/>
    <s v="California Pizza Kitchen"/>
    <x v="1"/>
    <s v="Kids Original BBQ Chicken Pizza"/>
    <n v="1"/>
    <s v="Pizzas"/>
    <d v="1899-12-30T00:06:02"/>
    <n v="40.7446662425236"/>
    <n v="-73.983344413366893"/>
    <n v="40.741316300000001"/>
    <n v="-73.978384399999996"/>
    <d v="2014-10-09T15:43:07"/>
    <d v="2014-10-09T15:50:36"/>
    <d v="2014-10-09T16:02:56"/>
    <d v="2014-10-09T16:10:32"/>
    <n v="1.9032407406484708E-2"/>
    <n v="5.9853026248650621E-3"/>
    <d v="1899-12-30T00:13:47"/>
  </r>
  <r>
    <n v="1297508"/>
    <n v="41475"/>
    <n v="142140"/>
    <s v="car"/>
    <s v="16 Handles - UES 2nd Ave"/>
    <x v="43"/>
    <m/>
    <m/>
    <m/>
    <m/>
    <n v="40.774952999999996"/>
    <n v="-73.953899000000007"/>
    <n v="40.767718000000002"/>
    <n v="-73.961516000000003"/>
    <d v="2014-10-04T23:21:03"/>
    <d v="2014-10-04T23:46:38"/>
    <d v="2014-10-05T00:00:14"/>
    <d v="2014-10-05T00:07:06"/>
    <n v="3.1977546299458481E-2"/>
    <n v="1.0505423075719521E-2"/>
    <d v="1899-12-30T00:39:11"/>
  </r>
  <r>
    <n v="1424894"/>
    <n v="59762"/>
    <n v="165830"/>
    <s v="van"/>
    <s v="Rite Aid"/>
    <x v="8"/>
    <m/>
    <m/>
    <m/>
    <m/>
    <n v="40.736616246302198"/>
    <n v="-73.9974851229737"/>
    <n v="40.735684192218102"/>
    <n v="-74.001900337658597"/>
    <d v="2014-10-22T21:22:20"/>
    <d v="2014-10-22T21:44:10"/>
    <d v="2014-10-22T21:57:00"/>
    <d v="2014-10-22T22:03:24"/>
    <n v="2.8526261572551448E-2"/>
    <n v="4.5125209727393404E-3"/>
    <d v="1899-12-30T00:34:40"/>
  </r>
  <r>
    <n v="1362091"/>
    <n v="128591"/>
    <n v="118707"/>
    <s v="car"/>
    <s v="Postmates Liquor Store"/>
    <x v="36"/>
    <s v="Grey Goose Vodka (1L)"/>
    <n v="1"/>
    <s v="Vodka"/>
    <m/>
    <n v="40.779598"/>
    <n v="-73.947388000000004"/>
    <n v="40.746060399999998"/>
    <n v="-73.994673800000001"/>
    <d v="2014-10-14T17:51:58"/>
    <m/>
    <m/>
    <d v="2014-10-14T19:05:46"/>
    <n v="5.1244398149719927E-2"/>
    <n v="5.7971695640199453E-2"/>
    <n v="-41926.744424212964"/>
  </r>
  <r>
    <n v="1295784"/>
    <n v="85422"/>
    <n v="157086"/>
    <s v="car"/>
    <s v="Hu Kitchen"/>
    <x v="33"/>
    <s v="Chocolate Hazlenuts"/>
    <n v="2"/>
    <s v="Hu Chocolate"/>
    <m/>
    <n v="40.735676762018002"/>
    <n v="-73.993829528068602"/>
    <n v="40.738932300000002"/>
    <n v="-74.008823399999997"/>
    <d v="2014-10-04T20:20:08"/>
    <d v="2014-10-04T20:36:13"/>
    <d v="2014-10-04T20:42:48"/>
    <d v="2014-10-04T21:23:32"/>
    <n v="4.4035335653461516E-2"/>
    <n v="1.5343230528390057E-2"/>
    <d v="1899-12-30T00:22:40"/>
  </r>
  <r>
    <n v="1363103"/>
    <n v="314480"/>
    <n v="162603"/>
    <s v="car"/>
    <s v="Shake Shack"/>
    <x v="2"/>
    <s v="Cheese Fries"/>
    <n v="1"/>
    <s v="Fries"/>
    <m/>
    <n v="40.758456774983799"/>
    <n v="-73.989140466129399"/>
    <n v="40.746968600000002"/>
    <n v="-73.990440599999999"/>
    <d v="2014-10-14T20:27:52"/>
    <d v="2014-10-14T20:33:42"/>
    <d v="2014-10-14T21:01:33"/>
    <d v="2014-10-14T21:17:11"/>
    <n v="3.424439814989455E-2"/>
    <n v="1.1561509959335126E-2"/>
    <d v="1899-12-30T00:33:41"/>
  </r>
  <r>
    <n v="1292144"/>
    <n v="6987"/>
    <n v="157086"/>
    <s v="car"/>
    <s v="Empanada Mama Express"/>
    <x v="8"/>
    <m/>
    <m/>
    <m/>
    <d v="1899-12-30T00:05:03"/>
    <n v="40.722552206715797"/>
    <n v="-73.987665933968202"/>
    <n v="40.7109442"/>
    <n v="-74.016321099999999"/>
    <d v="2014-10-04T10:53:34"/>
    <d v="2014-10-04T11:19:08"/>
    <d v="2014-10-04T11:26:59"/>
    <d v="2014-10-04T12:11:26"/>
    <n v="5.4076458334748168E-2"/>
    <n v="3.0917056137734465E-2"/>
    <d v="1899-12-30T00:28:22"/>
  </r>
  <r>
    <n v="1362937"/>
    <n v="367051"/>
    <n v="36348"/>
    <s v="bicycle"/>
    <s v="RedFarm Hudson"/>
    <x v="30"/>
    <s v="Five Flavored Chicken Dumplings (4)"/>
    <n v="1"/>
    <s v="Dim Sum"/>
    <d v="1899-12-30T00:04:42"/>
    <n v="40.734213854853898"/>
    <n v="-74.006202029303594"/>
    <n v="40.724106900000002"/>
    <n v="-73.995710000000003"/>
    <d v="2014-10-14T20:03:35"/>
    <d v="2014-10-14T20:24:17"/>
    <d v="2014-10-14T20:38:08"/>
    <d v="2014-10-14T20:53:30"/>
    <n v="3.4664537037315313E-2"/>
    <n v="1.4568226224428191E-2"/>
    <d v="1899-12-30T00:29:51"/>
  </r>
  <r>
    <n v="1480549"/>
    <n v="148138"/>
    <n v="99219"/>
    <s v="bicycle"/>
    <s v="Mighty Quinn's BBQ"/>
    <x v="10"/>
    <m/>
    <m/>
    <m/>
    <m/>
    <n v="40.736673300973102"/>
    <n v="-74.001331329345703"/>
    <n v="40.735588100000001"/>
    <n v="-74.003542300000007"/>
    <d v="2014-10-29T17:29:52"/>
    <d v="2014-10-29T17:31:54"/>
    <d v="2014-10-29T17:43:23"/>
    <d v="2014-10-29T17:45:32"/>
    <n v="1.0872222221223637E-2"/>
    <n v="2.4629357251480157E-3"/>
    <d v="1899-12-30T00:13:31"/>
  </r>
  <r>
    <n v="1319635"/>
    <n v="95644"/>
    <n v="57496"/>
    <s v="bicycle"/>
    <s v="Golden Rule Wine &amp; Liquor Store"/>
    <x v="8"/>
    <m/>
    <m/>
    <m/>
    <m/>
    <n v="40.731372708477302"/>
    <n v="-74.006588459014907"/>
    <n v="40.730668999999999"/>
    <n v="-74.006186"/>
    <d v="2014-10-08T18:45:27"/>
    <m/>
    <m/>
    <d v="2014-10-08T18:59:59"/>
    <n v="1.0088356480991933E-2"/>
    <n v="8.1066570157397298E-4"/>
    <n v="-41920.781561018521"/>
  </r>
  <r>
    <n v="1353266"/>
    <n v="215219"/>
    <n v="118095"/>
    <s v="bicycle"/>
    <s v="Empanada Mama (closed)"/>
    <x v="9"/>
    <s v="Spicy Chicken"/>
    <n v="1"/>
    <s v="Specialty Arepas"/>
    <d v="1899-12-30T00:07:33"/>
    <n v="40.764217000000002"/>
    <n v="-73.988320999999999"/>
    <n v="40.748626999999999"/>
    <n v="-73.970499000000004"/>
    <d v="2014-10-13T03:26:48"/>
    <d v="2014-10-13T03:56:25"/>
    <d v="2014-10-13T04:10:45"/>
    <d v="2014-10-13T04:33:33"/>
    <n v="4.6351377313840203E-2"/>
    <n v="2.3678508905755249E-2"/>
    <d v="1899-12-30T00:36:24"/>
  </r>
  <r>
    <n v="1478305"/>
    <n v="401089"/>
    <n v="174186"/>
    <s v="van"/>
    <s v="Blue Bottle Coffee"/>
    <x v="19"/>
    <s v="New Orleans Style Iced Coffee"/>
    <n v="8"/>
    <s v="Coffee &amp; Drinks"/>
    <m/>
    <n v="40.758701794734897"/>
    <n v="-73.978529218148395"/>
    <n v="40.752825376860599"/>
    <n v="-73.980221399324705"/>
    <d v="2014-10-29T08:25:07"/>
    <d v="2014-10-29T08:35:04"/>
    <d v="2014-10-29T09:05:53"/>
    <d v="2014-10-29T09:12:48"/>
    <n v="3.3107534720329568E-2"/>
    <n v="6.1152076143677599E-3"/>
    <d v="1899-12-30T00:40:46"/>
  </r>
  <r>
    <n v="1310045"/>
    <n v="72339"/>
    <n v="145255"/>
    <s v="bicycle"/>
    <s v="Donburi-ya"/>
    <x v="4"/>
    <s v="Hourenso Garlic"/>
    <n v="1"/>
    <s v="Grilled &amp; Sauteed"/>
    <d v="1899-12-30T00:04:38"/>
    <n v="40.754464909220403"/>
    <n v="-73.973145698613706"/>
    <n v="40.757719000000002"/>
    <n v="-73.966089999999994"/>
    <d v="2014-10-06T20:30:27"/>
    <d v="2014-10-06T20:29:32"/>
    <d v="2014-10-06T20:44:51"/>
    <d v="2014-10-06T20:58:18"/>
    <n v="1.9341608800459653E-2"/>
    <n v="7.7699414238081143E-3"/>
    <d v="1899-12-30T00:09:46"/>
  </r>
  <r>
    <n v="1414427"/>
    <n v="296316"/>
    <n v="102647"/>
    <s v="bicycle"/>
    <s v="Clinton St. Baking Co. &amp; Restaurant"/>
    <x v="8"/>
    <s v="Black Angus Cheeseburger"/>
    <n v="1"/>
    <s v="Lunch"/>
    <d v="1899-12-30T00:03:09"/>
    <n v="40.721294"/>
    <n v="-73.983993999999996"/>
    <n v="40.728567400000003"/>
    <n v="-73.989086"/>
    <d v="2014-10-21T14:53:52"/>
    <d v="2014-10-21T14:57:20"/>
    <d v="2014-10-21T15:13:40"/>
    <d v="2014-10-21T15:20:25"/>
    <n v="1.8439351850247476E-2"/>
    <n v="8.8786717227345106E-3"/>
    <d v="1899-12-30T00:16:40"/>
  </r>
  <r>
    <n v="1410256"/>
    <n v="106595"/>
    <n v="134189"/>
    <s v="car"/>
    <s v="Parm"/>
    <x v="16"/>
    <s v="String Beans Oreganata"/>
    <n v="1"/>
    <s v="Vegetables"/>
    <d v="1899-12-30T00:02:01"/>
    <n v="40.723019825000002"/>
    <n v="-73.995853999999994"/>
    <n v="40.7434935"/>
    <n v="-73.991867200000002"/>
    <d v="2014-10-20T19:17:15"/>
    <d v="2014-10-20T19:40:58"/>
    <d v="2014-10-20T19:50:23"/>
    <d v="2014-10-20T20:07:57"/>
    <n v="3.5214131945394911E-2"/>
    <n v="2.0858234399044627E-2"/>
    <d v="1899-12-30T00:31:07"/>
  </r>
  <r>
    <n v="1354211"/>
    <n v="347263"/>
    <n v="43955"/>
    <s v="bicycle"/>
    <s v="Dos Caminos"/>
    <x v="9"/>
    <s v="Quesadilla Del Meracado"/>
    <n v="1"/>
    <s v="Lunch Especialidades De La Casa / House Specialties"/>
    <d v="1899-12-30T00:03:27"/>
    <n v="40.740566935961603"/>
    <n v="-74.005427336781395"/>
    <n v="40.7356342"/>
    <n v="-74.005076700000004"/>
    <d v="2014-10-13T12:21:20"/>
    <d v="2014-10-13T12:37:11"/>
    <d v="2014-10-13T12:46:30"/>
    <d v="2014-10-13T12:50:41"/>
    <n v="2.0381712965900078E-2"/>
    <n v="4.9451825263942678E-3"/>
    <d v="1899-12-30T00:21:43"/>
  </r>
  <r>
    <n v="1469156"/>
    <n v="127149"/>
    <n v="20962"/>
    <s v="walker"/>
    <s v="Benihana"/>
    <x v="4"/>
    <m/>
    <m/>
    <m/>
    <d v="1899-12-30T00:07:05"/>
    <n v="40.763165884696399"/>
    <n v="-73.977019781707995"/>
    <n v="40.7666544"/>
    <n v="-73.952847199999994"/>
    <d v="2014-10-27T17:06:01"/>
    <d v="2014-10-27T17:13:16"/>
    <d v="2014-10-27T18:11:49"/>
    <d v="2014-10-27T18:27:37"/>
    <n v="5.6670439815206919E-2"/>
    <n v="2.4423010573093658E-2"/>
    <d v="1899-12-30T00:58:43"/>
  </r>
  <r>
    <n v="1388667"/>
    <n v="259341"/>
    <n v="140794"/>
    <s v="walker"/>
    <s v="Sant Ambroeus"/>
    <x v="16"/>
    <m/>
    <m/>
    <m/>
    <d v="1899-12-30T00:04:14"/>
    <n v="40.775236"/>
    <n v="-73.962881999999993"/>
    <n v="40.777042723345602"/>
    <n v="-73.958787154088199"/>
    <d v="2014-10-18T14:27:25"/>
    <d v="2014-10-18T14:35:16"/>
    <d v="2014-10-18T14:48:31"/>
    <d v="2014-10-18T14:55:48"/>
    <n v="1.9704976853972767E-2"/>
    <n v="4.4757136066645329E-3"/>
    <d v="1899-12-30T00:16:51"/>
  </r>
  <r>
    <n v="1363325"/>
    <n v="59762"/>
    <n v="132101"/>
    <s v="truck"/>
    <s v="Whole Foods Market"/>
    <x v="17"/>
    <s v="Sage Whole"/>
    <n v="1"/>
    <s v="Spices, Herbs &amp; Seasoning"/>
    <m/>
    <n v="40.723954999999997"/>
    <n v="-73.991828999999996"/>
    <n v="40.735684192218102"/>
    <n v="-74.001900337658597"/>
    <d v="2014-10-14T20:57:29"/>
    <d v="2014-10-14T20:56:55"/>
    <d v="2014-10-14T21:49:56"/>
    <d v="2014-10-14T22:04:02"/>
    <n v="4.6205081016523764E-2"/>
    <n v="1.5459812169713648E-2"/>
    <d v="1899-12-30T00:52:26"/>
  </r>
  <r>
    <n v="1282217"/>
    <n v="54608"/>
    <n v="81503"/>
    <s v="car"/>
    <s v="Sushi of Gari Tribeca"/>
    <x v="4"/>
    <s v="Tuna"/>
    <n v="2"/>
    <s v="Nigiri Sushi"/>
    <d v="1899-12-30T00:10:48"/>
    <n v="40.716725764782701"/>
    <n v="-74.008250645521898"/>
    <n v="40.744760900000003"/>
    <n v="-74.003630000000001"/>
    <d v="2014-10-02T20:56:51"/>
    <d v="2014-10-02T21:23:23"/>
    <d v="2014-10-02T21:28:08"/>
    <d v="2014-10-02T21:39:03"/>
    <n v="2.9301944443432149E-2"/>
    <n v="2.8413362555167496E-2"/>
    <d v="1899-12-30T00:20:29"/>
  </r>
  <r>
    <n v="1359930"/>
    <n v="377939"/>
    <n v="162381"/>
    <s v="van"/>
    <s v="Dunkin Dounts"/>
    <x v="8"/>
    <m/>
    <m/>
    <m/>
    <m/>
    <n v="40.760862737692598"/>
    <n v="-73.994214028772504"/>
    <n v="40.7810190778942"/>
    <n v="-73.981296147758499"/>
    <d v="2014-10-14T07:50:14"/>
    <m/>
    <m/>
    <d v="2014-10-14T08:30:21"/>
    <n v="2.7851064820424654E-2"/>
    <n v="2.3940545111060082E-2"/>
    <n v="-41926.326555243053"/>
  </r>
  <r>
    <n v="1413588"/>
    <n v="389783"/>
    <n v="161082"/>
    <s v="bicycle"/>
    <s v="Momofuku Milk Bar"/>
    <x v="11"/>
    <s v="Chocolate Chip Cake Truffles"/>
    <n v="1"/>
    <s v="Cake Truffles"/>
    <m/>
    <n v="40.731795470614898"/>
    <n v="-73.985672593116803"/>
    <n v="40.745808199999999"/>
    <n v="-73.989381399999999"/>
    <d v="2014-10-21T11:40:41"/>
    <d v="2014-10-21T11:40:28"/>
    <d v="2014-10-21T11:48:05"/>
    <d v="2014-10-21T12:03:38"/>
    <n v="1.5938206015562173E-2"/>
    <n v="1.4495234848629203E-2"/>
    <d v="1899-12-30T00:07:24"/>
  </r>
  <r>
    <n v="1320596"/>
    <n v="368663"/>
    <n v="125504"/>
    <s v="bicycle"/>
    <s v="Shake Shack"/>
    <x v="2"/>
    <s v="Chicken Dog"/>
    <n v="1"/>
    <s v="Flat-Top Dogs"/>
    <m/>
    <n v="40.780825773220101"/>
    <n v="-73.976483345031696"/>
    <n v="40.801487999999999"/>
    <n v="-73.96969"/>
    <d v="2014-10-08T20:53:52"/>
    <d v="2014-10-08T20:59:18"/>
    <d v="2014-10-08T21:14:43"/>
    <d v="2014-10-08T21:23:52"/>
    <n v="2.083534722623881E-2"/>
    <n v="2.1750336830117983E-2"/>
    <d v="1899-12-30T00:20:51"/>
  </r>
  <r>
    <n v="1318697"/>
    <n v="101603"/>
    <n v="112851"/>
    <s v="walker"/>
    <s v="Chipotle Mexican Grill $1.99 Delivery"/>
    <x v="9"/>
    <m/>
    <m/>
    <m/>
    <m/>
    <n v="40.777745129236699"/>
    <n v="-73.954617029430395"/>
    <n v="40.783564200000001"/>
    <n v="-73.949885699999996"/>
    <d v="2014-10-08T15:16:38"/>
    <d v="2014-10-08T15:15:45"/>
    <d v="2014-10-08T15:27:35"/>
    <d v="2014-10-08T15:37:58"/>
    <n v="1.48152662004577E-2"/>
    <n v="7.4998041792617588E-3"/>
    <d v="1899-12-30T00:10:56"/>
  </r>
  <r>
    <n v="1401993"/>
    <n v="60022"/>
    <n v="114469"/>
    <s v="bicycle"/>
    <s v="Blue Ribbon Sushi"/>
    <x v="4"/>
    <m/>
    <m/>
    <m/>
    <d v="1899-12-30T00:07:03"/>
    <n v="40.7261096570601"/>
    <n v="-74.002491863200504"/>
    <n v="40.720079900000002"/>
    <n v="-74.006174099999996"/>
    <d v="2014-10-19T19:09:39"/>
    <m/>
    <m/>
    <d v="2014-10-19T19:42:50"/>
    <n v="2.3035960643028375E-2"/>
    <n v="7.0651849269025794E-3"/>
    <n v="-41931.803274560189"/>
  </r>
  <r>
    <n v="1426307"/>
    <n v="47235"/>
    <n v="147033"/>
    <s v="car"/>
    <s v="Shake Shack"/>
    <x v="2"/>
    <s v="Shackburger"/>
    <n v="1"/>
    <s v="Burgers"/>
    <m/>
    <n v="40.758456774983799"/>
    <n v="-73.989140466129399"/>
    <n v="40.752479000000001"/>
    <n v="-73.989536000000001"/>
    <d v="2014-10-22T23:35:43"/>
    <d v="2014-10-22T23:37:04"/>
    <d v="2014-10-22T23:51:54"/>
    <d v="2014-10-22T23:58:28"/>
    <n v="1.5793541664606892E-2"/>
    <n v="5.99084641763675E-3"/>
    <d v="1899-12-30T00:16:10"/>
  </r>
  <r>
    <n v="1470052"/>
    <n v="118622"/>
    <n v="161459"/>
    <s v="bicycle"/>
    <s v="Pearl Oyster Bar"/>
    <x v="23"/>
    <s v="Lobster Roll"/>
    <n v="1"/>
    <s v="Large Plates"/>
    <d v="1899-12-30T00:47:48"/>
    <n v="40.7314378996168"/>
    <n v="-74.002121946782097"/>
    <n v="40.739070159006502"/>
    <n v="-73.992660442961906"/>
    <d v="2014-10-27T19:51:45"/>
    <d v="2014-10-27T20:44:57"/>
    <d v="2014-10-27T21:00:18"/>
    <d v="2014-10-27T21:12:09"/>
    <n v="5.5829571763752028E-2"/>
    <n v="1.2156127587812543E-2"/>
    <d v="1899-12-30T00:20:45"/>
  </r>
  <r>
    <n v="1341387"/>
    <n v="280884"/>
    <n v="67899"/>
    <s v="car"/>
    <s v="Rubirosa"/>
    <x v="16"/>
    <s v="Black &amp; White Tagliatelle"/>
    <n v="1"/>
    <s v="Pasta"/>
    <d v="1899-12-30T00:07:11"/>
    <n v="40.722748587419602"/>
    <n v="-73.996061916918705"/>
    <n v="40.777691337317897"/>
    <n v="-73.955227509209806"/>
    <d v="2014-10-11T20:21:33"/>
    <d v="2014-10-11T21:00:50"/>
    <d v="2014-10-11T21:14:22"/>
    <d v="2014-10-11T21:50:30"/>
    <n v="6.1781921293004416E-2"/>
    <n v="6.8455493711777851E-2"/>
    <d v="1899-12-30T00:45:38"/>
  </r>
  <r>
    <n v="1367698"/>
    <n v="80531"/>
    <n v="88804"/>
    <s v="bicycle"/>
    <s v="RedFarm Hudson"/>
    <x v="30"/>
    <s v="Seared Pork &amp; Shrimp Dumplings (4)"/>
    <n v="1"/>
    <s v="Dim Sum"/>
    <d v="1899-12-30T00:05:33"/>
    <n v="40.734213854853898"/>
    <n v="-74.006202029303594"/>
    <n v="40.734447778315399"/>
    <n v="-73.9977419440294"/>
    <d v="2014-10-15T17:39:40"/>
    <d v="2014-10-15T17:48:47"/>
    <d v="2014-10-15T18:14:37"/>
    <d v="2014-10-15T18:19:39"/>
    <n v="2.7763657402829267E-2"/>
    <n v="8.4633186772376402E-3"/>
    <d v="1899-12-30T00:29:24"/>
  </r>
  <r>
    <n v="1284618"/>
    <n v="354831"/>
    <n v="112990"/>
    <s v="bicycle"/>
    <s v="Kalustyan's"/>
    <x v="8"/>
    <m/>
    <m/>
    <m/>
    <m/>
    <n v="40.742870410590598"/>
    <n v="-73.982437627778594"/>
    <n v="40.747206400000003"/>
    <n v="-73.9560113"/>
    <d v="2014-10-03T10:35:35"/>
    <d v="2014-10-03T10:40:38"/>
    <d v="2014-10-03T10:54:30"/>
    <d v="2014-10-03T11:26:24"/>
    <n v="3.5280138887173962E-2"/>
    <n v="2.6779686406307689E-2"/>
    <d v="1899-12-30T00:18:55"/>
  </r>
  <r>
    <n v="1332465"/>
    <n v="105754"/>
    <n v="81285"/>
    <s v="bicycle"/>
    <s v="Momoya"/>
    <x v="6"/>
    <s v="Crispy Rice"/>
    <n v="1"/>
    <s v="Signature Roll"/>
    <d v="1899-12-30T00:06:06"/>
    <n v="40.784077256376399"/>
    <n v="-73.9776224098444"/>
    <n v="40.757513799999998"/>
    <n v="-73.962637900000004"/>
    <d v="2014-10-10T18:32:14"/>
    <m/>
    <m/>
    <d v="2014-10-10T19:23:57"/>
    <n v="3.5917349538067356E-2"/>
    <n v="3.0498405695015669E-2"/>
    <n v="-41922.776618194439"/>
  </r>
  <r>
    <n v="1337547"/>
    <n v="92211"/>
    <n v="150260"/>
    <s v="bicycle"/>
    <s v="Clinton St. Baking Co. &amp; Restaurant"/>
    <x v="8"/>
    <s v="Cheese Grits"/>
    <n v="1"/>
    <s v="Sides"/>
    <d v="1899-12-30T00:05:13"/>
    <n v="40.721294"/>
    <n v="-73.983993999999996"/>
    <n v="40.729824100000002"/>
    <n v="-74.004678400000003"/>
    <d v="2014-10-11T11:55:21"/>
    <d v="2014-10-11T12:27:12"/>
    <d v="2014-10-11T12:40:33"/>
    <d v="2014-10-11T12:52:10"/>
    <n v="3.9457673607103061E-2"/>
    <n v="2.2374248800134854E-2"/>
    <d v="1899-12-30T00:39:59"/>
  </r>
  <r>
    <n v="1281995"/>
    <n v="268958"/>
    <n v="65763"/>
    <s v="bicycle"/>
    <s v="Osteria Morini"/>
    <x v="16"/>
    <s v="Mortadella"/>
    <n v="1"/>
    <s v="Meats"/>
    <d v="1899-12-30T00:07:22"/>
    <n v="40.721952559408798"/>
    <n v="-73.997737000598505"/>
    <n v="40.716209399999997"/>
    <n v="-74.015575299999995"/>
    <d v="2014-10-02T20:31:33"/>
    <d v="2014-10-02T21:06:18"/>
    <d v="2014-10-02T21:14:07"/>
    <d v="2014-10-02T21:26:29"/>
    <n v="3.8142650460940786E-2"/>
    <n v="1.8740032164649308E-2"/>
    <d v="1899-12-30T00:35:12"/>
  </r>
  <r>
    <n v="1358777"/>
    <n v="115610"/>
    <n v="109013"/>
    <s v="car"/>
    <s v="12 Chairs"/>
    <x v="21"/>
    <s v="Israeli Guacamole"/>
    <n v="1"/>
    <s v="Small Plates"/>
    <d v="1899-12-30T00:06:20"/>
    <n v="40.727636837850397"/>
    <n v="-74.002597332000704"/>
    <n v="40.723572169224497"/>
    <n v="-74.010858123991"/>
    <d v="2014-10-13T22:33:42"/>
    <m/>
    <m/>
    <d v="2014-10-13T23:12:17"/>
    <n v="2.6796307865879498E-2"/>
    <n v="9.2066397423443119E-3"/>
    <n v="-41925.944469583337"/>
  </r>
  <r>
    <n v="1430803"/>
    <n v="93176"/>
    <n v="174416"/>
    <s v="walker"/>
    <s v="Melt Shop"/>
    <x v="0"/>
    <s v="Tomato Soup"/>
    <n v="1"/>
    <s v="Sides &amp; Snacks"/>
    <m/>
    <n v="40.744607141003797"/>
    <n v="-73.990741968154893"/>
    <n v="40.724589000000002"/>
    <n v="-73.982436000000007"/>
    <d v="2014-10-23T17:06:06"/>
    <d v="2014-10-23T17:12:52"/>
    <d v="2014-10-23T17:25:42"/>
    <d v="2014-10-23T17:42:30"/>
    <n v="2.527503472083481E-2"/>
    <n v="2.1672911115902832E-2"/>
    <d v="1899-12-30T00:19:36"/>
  </r>
  <r>
    <n v="1441436"/>
    <n v="142830"/>
    <n v="162905"/>
    <s v="bicycle"/>
    <s v="Scarpetta"/>
    <x v="8"/>
    <m/>
    <m/>
    <m/>
    <m/>
    <n v="40.740898658716802"/>
    <n v="-74.004939565806296"/>
    <n v="40.7384506"/>
    <n v="-73.997761299999993"/>
    <d v="2014-10-24T21:20:59"/>
    <d v="2014-10-24T21:30:45"/>
    <d v="2014-10-24T22:04:08"/>
    <d v="2014-10-24T22:11:59"/>
    <n v="3.541313657478895E-2"/>
    <n v="7.5842264910038456E-3"/>
    <d v="1899-12-30T00:43:09"/>
  </r>
  <r>
    <n v="1469679"/>
    <n v="104336"/>
    <n v="106964"/>
    <s v="bicycle"/>
    <s v="Whole Foods Market"/>
    <x v="17"/>
    <s v="San Danielle Round Prosciutto"/>
    <n v="2"/>
    <s v="Deli Meat"/>
    <m/>
    <n v="40.723954999999997"/>
    <n v="-73.991828999999996"/>
    <n v="40.727404999999997"/>
    <n v="-73.991802000000007"/>
    <d v="2014-10-27T18:50:29"/>
    <m/>
    <m/>
    <d v="2014-10-27T19:56:50"/>
    <n v="4.6071504628343973E-2"/>
    <n v="3.4501056505569791E-3"/>
    <n v="-41939.785057048612"/>
  </r>
  <r>
    <n v="1391275"/>
    <n v="333311"/>
    <n v="67995"/>
    <s v="bicycle"/>
    <s v="Blue Ribbon Sushi Izakaya"/>
    <x v="4"/>
    <s v="Uni"/>
    <n v="2"/>
    <s v="Taiseyo (Atlantic Ocean)"/>
    <m/>
    <n v="40.721979579708403"/>
    <n v="-73.988148214155601"/>
    <n v="40.736058499999999"/>
    <n v="-74.004330400000001"/>
    <d v="2014-10-18T19:02:49"/>
    <d v="2014-10-18T19:00:44"/>
    <d v="2014-10-18T19:40:37"/>
    <d v="2014-10-18T19:55:25"/>
    <n v="3.6525798604998272E-2"/>
    <n v="2.1449455360912945E-2"/>
    <d v="1899-12-30T00:37:48"/>
  </r>
  <r>
    <n v="1451131"/>
    <n v="71894"/>
    <n v="116438"/>
    <s v="bicycle"/>
    <s v="Ed's Lobster Bar"/>
    <x v="23"/>
    <s v="Lobster Roll"/>
    <n v="2"/>
    <s v="Lobster"/>
    <d v="1899-12-30T00:02:58"/>
    <n v="40.722079393083497"/>
    <n v="-73.997511863708496"/>
    <n v="40.719721999999997"/>
    <n v="-73.991857999999993"/>
    <d v="2014-10-25T20:14:50"/>
    <d v="2014-10-25T20:30:50"/>
    <d v="2014-10-25T20:40:11"/>
    <d v="2014-10-25T20:47:24"/>
    <n v="2.2613171298871748E-2"/>
    <n v="6.1256409447874366E-3"/>
    <d v="1899-12-30T00:22:23"/>
  </r>
  <r>
    <n v="1440609"/>
    <n v="59501"/>
    <n v="8625"/>
    <s v="bicycle"/>
    <s v="Garnet Wines &amp; Liquors"/>
    <x v="8"/>
    <m/>
    <m/>
    <m/>
    <m/>
    <n v="40.768104490804703"/>
    <n v="-73.963876279736695"/>
    <n v="40.774949999999997"/>
    <n v="-73.956676999999999"/>
    <d v="2014-10-24T20:12:10"/>
    <d v="2014-10-24T20:17:52"/>
    <d v="2014-10-24T20:29:44"/>
    <d v="2014-10-24T20:45:06"/>
    <n v="2.2868518521136139E-2"/>
    <n v="9.9343155209635891E-3"/>
    <d v="1899-12-30T00:17:34"/>
  </r>
  <r>
    <n v="1309800"/>
    <n v="359768"/>
    <n v="119839"/>
    <s v="bicycle"/>
    <s v="Momofuku Noodle Bar"/>
    <x v="8"/>
    <s v="Spicy Miso Ramen"/>
    <n v="1"/>
    <s v="Bowls"/>
    <m/>
    <n v="40.729110403548901"/>
    <n v="-73.984245455566395"/>
    <n v="40.7365268"/>
    <n v="-73.981501899999998"/>
    <d v="2014-10-06T20:02:07"/>
    <d v="2014-10-06T20:07:52"/>
    <d v="2014-10-06T20:49:44"/>
    <d v="2014-10-06T20:55:31"/>
    <n v="3.7072974533657543E-2"/>
    <n v="7.9075934054412354E-3"/>
    <d v="1899-12-30T00:47:37"/>
  </r>
  <r>
    <n v="1348689"/>
    <n v="110461"/>
    <n v="133627"/>
    <s v="bicycle"/>
    <s v="Risotteria"/>
    <x v="8"/>
    <m/>
    <m/>
    <m/>
    <d v="1899-12-30T00:04:54"/>
    <n v="40.731484382783499"/>
    <n v="-74.003149148746004"/>
    <n v="40.732301300000003"/>
    <n v="-74.007778200000004"/>
    <d v="2014-10-12T18:37:31"/>
    <d v="2014-10-12T18:47:55"/>
    <d v="2014-10-12T18:59:46"/>
    <d v="2014-10-12T19:07:38"/>
    <n v="2.0918194444675464E-2"/>
    <n v="4.700581799179428E-3"/>
    <d v="1899-12-30T00:17:21"/>
  </r>
  <r>
    <n v="1485552"/>
    <n v="208020"/>
    <n v="108006"/>
    <s v="bicycle"/>
    <s v="Spreads"/>
    <x v="8"/>
    <s v="Guava Darjeeling Tea"/>
    <n v="1"/>
    <s v="Cold Drinks"/>
    <d v="1899-12-30T00:17:05"/>
    <n v="40.744561342812297"/>
    <n v="-73.983114847799698"/>
    <n v="40.747018901686999"/>
    <n v="-73.990921968255506"/>
    <d v="2014-10-30T11:09:36"/>
    <d v="2014-10-30T11:21:27"/>
    <d v="2014-10-30T11:42:47"/>
    <d v="2014-10-30T11:49:28"/>
    <n v="2.7681261570251081E-2"/>
    <n v="8.1847862179860436E-3"/>
    <d v="1899-12-30T00:16:06"/>
  </r>
  <r>
    <n v="1300040"/>
    <n v="107909"/>
    <n v="124897"/>
    <s v="bicycle"/>
    <s v="Cafeteria"/>
    <x v="0"/>
    <s v="Build Your Own Omelet"/>
    <n v="1"/>
    <s v="Breakfast"/>
    <d v="1899-12-30T00:11:55"/>
    <n v="40.740527708190001"/>
    <n v="-73.998082509869207"/>
    <n v="40.734219899999999"/>
    <n v="-73.990255399999995"/>
    <d v="2014-10-05T13:22:46"/>
    <d v="2014-10-05T13:33:11"/>
    <d v="2014-10-05T14:01:51"/>
    <d v="2014-10-05T14:11:01"/>
    <n v="3.3502997692266945E-2"/>
    <n v="1.005246701395021E-2"/>
    <d v="1899-12-30T00:27:09"/>
  </r>
  <r>
    <n v="1361699"/>
    <n v="70315"/>
    <n v="139995"/>
    <s v="bicycle"/>
    <s v="Katz's Delicatessen"/>
    <x v="8"/>
    <s v="Cole Slaw"/>
    <n v="1"/>
    <s v="Salads"/>
    <m/>
    <n v="40.722307066359498"/>
    <n v="-73.987351655960097"/>
    <n v="40.7222188"/>
    <n v="-74.008316699999995"/>
    <d v="2014-10-14T16:36:43"/>
    <d v="2014-10-14T16:37:07"/>
    <d v="2014-10-14T17:01:26"/>
    <d v="2014-10-14T17:17:45"/>
    <n v="2.8500729167717509E-2"/>
    <n v="2.0965229847179277E-2"/>
    <d v="1899-12-30T00:24:44"/>
  </r>
  <r>
    <n v="1302968"/>
    <n v="355713"/>
    <n v="104533"/>
    <s v="bicycle"/>
    <s v="RedFarm Broadway"/>
    <x v="30"/>
    <s v="Nueske's Bacon &amp; Egg Fried Rice"/>
    <n v="1"/>
    <s v="Rice &amp; Noodles"/>
    <d v="1899-12-30T00:04:11"/>
    <n v="40.782116700000003"/>
    <n v="-73.980739099999994"/>
    <n v="40.771892999999999"/>
    <n v="-73.959619700000005"/>
    <d v="2014-10-05T18:47:44"/>
    <d v="2014-10-05T19:06:28"/>
    <d v="2014-10-05T19:17:18"/>
    <d v="2014-10-05T19:33:55"/>
    <n v="3.2076342591608409E-2"/>
    <n v="2.3463867926018456E-2"/>
    <d v="1899-12-30T00:25:23"/>
  </r>
  <r>
    <n v="1432227"/>
    <n v="50616"/>
    <n v="44356"/>
    <s v="bicycle"/>
    <s v="Parm"/>
    <x v="16"/>
    <s v="String Beans Oreganata"/>
    <n v="1"/>
    <s v="Vegetables"/>
    <m/>
    <n v="40.723019825000002"/>
    <n v="-73.995853999999994"/>
    <n v="40.726224000000002"/>
    <n v="-73.993117999999996"/>
    <d v="2014-10-23T20:07:51"/>
    <d v="2014-10-23T20:37:45"/>
    <d v="2014-10-23T21:12:39"/>
    <d v="2014-10-23T21:18:11"/>
    <n v="4.8842199073988013E-2"/>
    <n v="4.2133636717735564E-3"/>
    <d v="1899-12-30T01:04:48"/>
  </r>
  <r>
    <n v="1462805"/>
    <n v="122609"/>
    <n v="137891"/>
    <s v="bicycle"/>
    <s v="Blue Ribbon Sushi Izakaya"/>
    <x v="4"/>
    <s v="Shishito Peppers"/>
    <n v="1"/>
    <s v="Vegetables"/>
    <d v="1899-12-30T00:26:31"/>
    <n v="40.721979579708403"/>
    <n v="-73.988148214155601"/>
    <n v="40.7093232"/>
    <n v="-74.015866500000001"/>
    <d v="2014-10-26T19:39:45"/>
    <d v="2014-10-26T20:06:35"/>
    <d v="2014-10-26T20:29:43"/>
    <d v="2014-10-26T21:10:31"/>
    <n v="6.3028483797097579E-2"/>
    <n v="3.0471089863593408E-2"/>
    <d v="1899-12-30T00:23:27"/>
  </r>
  <r>
    <n v="1469487"/>
    <n v="399729"/>
    <n v="133293"/>
    <s v="bicycle"/>
    <s v="Shake Shack"/>
    <x v="2"/>
    <s v="Fountain Soda"/>
    <n v="2"/>
    <s v="Drinks"/>
    <m/>
    <n v="40.7152793278103"/>
    <n v="-74.014860391616807"/>
    <n v="40.720072899999998"/>
    <n v="-74.000809099999998"/>
    <d v="2014-10-27T18:19:46"/>
    <d v="2014-10-27T18:29:15"/>
    <d v="2014-10-27T18:54:36"/>
    <d v="2014-10-27T19:09:19"/>
    <n v="3.4409201383823529E-2"/>
    <n v="1.4846451779413655E-2"/>
    <d v="1899-12-30T00:34:50"/>
  </r>
  <r>
    <n v="1411598"/>
    <n v="389192"/>
    <n v="88804"/>
    <s v="bicycle"/>
    <s v="sweetgreen"/>
    <x v="20"/>
    <m/>
    <m/>
    <m/>
    <m/>
    <n v="40.745078589413303"/>
    <n v="-73.988821506500202"/>
    <n v="40.733659400000001"/>
    <n v="-73.981536300000002"/>
    <d v="2014-10-20T21:27:55"/>
    <d v="2014-10-20T21:26:24"/>
    <d v="2014-10-20T21:39:44"/>
    <d v="2014-10-20T21:49:17"/>
    <n v="1.4835000001767185E-2"/>
    <n v="1.3545188097898056E-2"/>
    <d v="1899-12-30T00:11:49"/>
  </r>
  <r>
    <n v="1403091"/>
    <n v="100792"/>
    <n v="118707"/>
    <s v="car"/>
    <s v="An Choi"/>
    <x v="31"/>
    <m/>
    <m/>
    <m/>
    <d v="1899-12-30T00:30:02"/>
    <n v="40.717729057677303"/>
    <n v="-73.990602493286104"/>
    <n v="40.731585000000003"/>
    <n v="-74.000185999999999"/>
    <d v="2014-10-19T20:08:53"/>
    <d v="2014-10-19T20:15:41"/>
    <d v="2014-10-19T20:59:44"/>
    <d v="2014-10-19T21:10:19"/>
    <n v="4.2651944444514811E-2"/>
    <n v="1.6847276889314831E-2"/>
    <d v="1899-12-30T00:20:49"/>
  </r>
  <r>
    <n v="1354609"/>
    <n v="376499"/>
    <n v="61900"/>
    <s v="bicycle"/>
    <s v="Lucky Strike"/>
    <x v="0"/>
    <s v="Warm Lentil Salad"/>
    <n v="1"/>
    <s v="Lunch Appetizers"/>
    <d v="1899-12-30T00:17:36"/>
    <n v="40.722077360282903"/>
    <n v="-74.003570973873096"/>
    <n v="40.7253635"/>
    <n v="-73.997359799999998"/>
    <d v="2014-10-13T13:28:00"/>
    <d v="2014-10-13T13:56:56"/>
    <d v="2014-10-13T14:05:16"/>
    <d v="2014-10-13T14:13:11"/>
    <n v="3.1379791667859536E-2"/>
    <n v="7.0269050884537443E-3"/>
    <d v="1899-12-30T00:19:40"/>
  </r>
  <r>
    <n v="1422160"/>
    <n v="66373"/>
    <n v="30743"/>
    <s v="bicycle"/>
    <s v="Juice Press"/>
    <x v="3"/>
    <s v="The Guru"/>
    <n v="1"/>
    <s v="Raw Superfood Smoothies"/>
    <m/>
    <n v="40.723339717513198"/>
    <n v="-73.994572162628202"/>
    <n v="40.722069005555497"/>
    <n v="-73.9967439811969"/>
    <d v="2014-10-22T16:51:42"/>
    <d v="2014-10-22T16:56:34"/>
    <d v="2014-10-22T17:03:55"/>
    <d v="2014-10-22T17:09:02"/>
    <n v="1.2041828704241198E-2"/>
    <n v="2.5162481544526881E-3"/>
    <d v="1899-12-30T00:12:13"/>
  </r>
  <r>
    <n v="1287056"/>
    <n v="81658"/>
    <n v="32580"/>
    <s v="bicycle"/>
    <s v="The Meatball Shop"/>
    <x v="16"/>
    <s v="Special Hero"/>
    <n v="1"/>
    <s v="Heroes"/>
    <d v="1899-12-30T00:06:34"/>
    <n v="40.745963108098799"/>
    <n v="-74.001697291846"/>
    <n v="40.7727849990236"/>
    <n v="-73.980842906858598"/>
    <d v="2014-10-03T17:21:09"/>
    <m/>
    <m/>
    <d v="2014-10-03T18:03:30"/>
    <n v="2.9411759256618097E-2"/>
    <n v="3.397527344974096E-2"/>
    <n v="-41915.727582916668"/>
  </r>
  <r>
    <n v="1364130"/>
    <n v="354016"/>
    <n v="114393"/>
    <s v="car"/>
    <s v="Blue Ribbon Sushi"/>
    <x v="4"/>
    <s v="Uni"/>
    <n v="2"/>
    <s v="Taiheiyo (Pacific Ocean)"/>
    <d v="1899-12-30T00:03:36"/>
    <n v="40.7261096570601"/>
    <n v="-74.002491863200504"/>
    <n v="40.723329499999998"/>
    <n v="-73.991501799999995"/>
    <d v="2014-10-14T22:20:41"/>
    <d v="2014-10-14T22:18:07"/>
    <d v="2014-10-14T22:37:57"/>
    <d v="2014-10-14T22:59:20"/>
    <n v="2.6834571755898651E-2"/>
    <n v="1.1336258749253248E-2"/>
    <d v="1899-12-30T00:13:40"/>
  </r>
  <r>
    <n v="1293159"/>
    <n v="68559"/>
    <n v="65038"/>
    <s v="car"/>
    <s v="Postmates Liquor Store"/>
    <x v="36"/>
    <s v="Tito's Handmade Vodka 80 (750ml)"/>
    <n v="1"/>
    <s v="Vodka"/>
    <m/>
    <n v="40.779598"/>
    <n v="-73.947388000000004"/>
    <n v="40.739168999999997"/>
    <n v="-73.988508999999993"/>
    <d v="2014-10-04T13:51:32"/>
    <d v="2014-10-04T14:38:04"/>
    <d v="2014-10-04T14:43:00"/>
    <d v="2014-10-04T16:06:29"/>
    <n v="9.3718217591231223E-2"/>
    <n v="5.7666634044301668E-2"/>
    <d v="1899-12-30T00:51:28"/>
  </r>
  <r>
    <n v="1488027"/>
    <n v="396432"/>
    <n v="99219"/>
    <s v="bicycle"/>
    <s v="Juice Press"/>
    <x v="3"/>
    <s v="The Guru"/>
    <n v="1"/>
    <s v="Raw Superfood Smoothies"/>
    <m/>
    <n v="40.725948024962001"/>
    <n v="-74.001106216515794"/>
    <n v="40.718659000000002"/>
    <n v="-74.002853999999999"/>
    <d v="2014-10-30T17:36:14"/>
    <d v="2014-10-30T17:36:59"/>
    <d v="2014-10-30T17:55:49"/>
    <d v="2014-10-30T18:05:27"/>
    <n v="2.0296203707403038E-2"/>
    <n v="7.4956408668173831E-3"/>
    <d v="1899-12-30T00:19:35"/>
  </r>
  <r>
    <n v="1461339"/>
    <n v="138663"/>
    <n v="142394"/>
    <s v="bicycle"/>
    <s v="Joe's Shanghai é¹¿é¸£æ˜¥"/>
    <x v="30"/>
    <m/>
    <m/>
    <m/>
    <d v="1899-12-30T00:04:06"/>
    <n v="40.762981662881003"/>
    <n v="-73.975883392085095"/>
    <n v="40.744771"/>
    <n v="-73.98236"/>
    <d v="2014-10-26T18:15:25"/>
    <d v="2014-10-26T18:31:06"/>
    <d v="2014-10-26T18:44:46"/>
    <d v="2014-10-26T18:57:39"/>
    <n v="2.9319837958610151E-2"/>
    <n v="1.9328080418110925E-2"/>
    <d v="1899-12-30T00:25:15"/>
  </r>
  <r>
    <n v="1456007"/>
    <n v="76908"/>
    <n v="174322"/>
    <s v="car"/>
    <s v="Doughnut Plant Chelsea"/>
    <x v="32"/>
    <s v="Cinnamon Sugar"/>
    <n v="1"/>
    <s v="Cake Dougnhuts"/>
    <m/>
    <n v="40.744563916288797"/>
    <n v="-73.996630052861306"/>
    <n v="40.776781999999997"/>
    <n v="-73.976144000000005"/>
    <d v="2014-10-26T10:31:02"/>
    <d v="2014-10-26T10:36:14"/>
    <d v="2014-10-26T10:50:00"/>
    <d v="2014-10-26T11:25:24"/>
    <n v="3.7751990741526242E-2"/>
    <n v="3.8179618644741828E-2"/>
    <d v="1899-12-30T00:18:57"/>
  </r>
  <r>
    <n v="1379765"/>
    <n v="134324"/>
    <n v="62487"/>
    <s v="car"/>
    <s v="McDonald's"/>
    <x v="13"/>
    <s v="Quarter Pounder with Cheese"/>
    <n v="2"/>
    <s v="Burgers &amp; Sandwiches"/>
    <m/>
    <n v="40.785465987545997"/>
    <n v="-73.978787485553795"/>
    <n v="40.788891"/>
    <n v="-73.976415200000005"/>
    <d v="2014-10-17T13:09:07"/>
    <d v="2014-10-17T13:11:15"/>
    <d v="2014-10-17T13:24:37"/>
    <d v="2014-10-17T13:31:34"/>
    <n v="1.5595046294038184E-2"/>
    <n v="4.1663472081417277E-3"/>
    <d v="1899-12-30T00:15:30"/>
  </r>
  <r>
    <n v="1396235"/>
    <n v="76908"/>
    <n v="124030"/>
    <s v="bicycle"/>
    <s v="Doughnut Plant Chelsea"/>
    <x v="32"/>
    <s v="Vanilla Bean"/>
    <n v="1"/>
    <s v="Yeast Doughnuts"/>
    <m/>
    <n v="40.744563916288797"/>
    <n v="-73.996630052861306"/>
    <n v="40.776781999999997"/>
    <n v="-73.976144000000005"/>
    <d v="2014-10-19T08:50:00"/>
    <d v="2014-10-19T08:53:31"/>
    <d v="2014-10-19T09:03:29"/>
    <d v="2014-10-19T09:39:10"/>
    <n v="3.4150694445997942E-2"/>
    <n v="3.8179618644741828E-2"/>
    <d v="1899-12-30T00:13:29"/>
  </r>
  <r>
    <n v="1413622"/>
    <n v="302769"/>
    <n v="138560"/>
    <s v="bicycle"/>
    <s v="Blue Ribbon Fried Chicken"/>
    <x v="0"/>
    <s v="Blue Ribbon Sandwich Lunchbox"/>
    <n v="1"/>
    <s v="Lunchbox Special (M-F, 12PM-4PM)"/>
    <m/>
    <n v="40.724339999999998"/>
    <n v="-73.990960000000001"/>
    <n v="40.710882499999997"/>
    <n v="-74.009850599999993"/>
    <d v="2014-10-21T11:47:28"/>
    <d v="2014-10-21T12:02:08"/>
    <d v="2014-10-21T12:16:28"/>
    <d v="2014-10-21T12:32:18"/>
    <n v="3.1127141206525266E-2"/>
    <n v="2.3193944783277423E-2"/>
    <d v="1899-12-30T00:29:00"/>
  </r>
  <r>
    <n v="1298899"/>
    <n v="91817"/>
    <n v="60149"/>
    <s v="car"/>
    <s v="Eisenberg's Sandwich Shop"/>
    <x v="8"/>
    <s v="Onion Rings"/>
    <n v="1"/>
    <s v="Sides"/>
    <d v="1899-12-30T00:06:55"/>
    <n v="40.740884206864202"/>
    <n v="-73.989830017089801"/>
    <n v="40.740125407502703"/>
    <n v="-73.990611042896305"/>
    <d v="2014-10-05T09:27:29"/>
    <m/>
    <m/>
    <d v="2014-10-05T09:57:54"/>
    <n v="2.1125081017089542E-2"/>
    <n v="1.0889342410980614E-3"/>
    <n v="-41917.398895115744"/>
  </r>
  <r>
    <n v="1446720"/>
    <n v="68549"/>
    <n v="142394"/>
    <s v="bicycle"/>
    <s v="2nd Ave Deli"/>
    <x v="27"/>
    <s v="Mushroom Barley (Daily)"/>
    <n v="1"/>
    <s v="Soups"/>
    <d v="1899-12-30T00:09:38"/>
    <n v="40.745299312570602"/>
    <n v="-73.9791375808162"/>
    <n v="40.743664746915101"/>
    <n v="-74.006333763410595"/>
    <d v="2014-10-25T14:32:08"/>
    <d v="2014-10-25T14:46:21"/>
    <d v="2014-10-25T15:23:57"/>
    <d v="2014-10-25T15:44:52"/>
    <n v="5.0510381945059635E-2"/>
    <n v="2.7245259268169925E-2"/>
    <d v="1899-12-30T00:42:11"/>
  </r>
  <r>
    <n v="1474660"/>
    <n v="402094"/>
    <n v="151467"/>
    <s v="bicycle"/>
    <s v="Evelyn's Kitchen"/>
    <x v="8"/>
    <s v="Jerk Shrimp"/>
    <n v="1"/>
    <s v="EntrÃ©es"/>
    <d v="1899-12-30T00:05:53"/>
    <n v="40.797649"/>
    <n v="-73.934196"/>
    <n v="40.7992049586408"/>
    <n v="-73.953919764676996"/>
    <d v="2014-10-28T17:26:24"/>
    <d v="2014-10-28T17:34:27"/>
    <d v="2014-10-28T17:50:17"/>
    <d v="2014-10-28T18:01:07"/>
    <n v="2.4108229161356576E-2"/>
    <n v="1.9785042338226345E-2"/>
    <d v="1899-12-30T00:18:00"/>
  </r>
  <r>
    <n v="1461146"/>
    <n v="361701"/>
    <n v="52502"/>
    <s v="bicycle"/>
    <s v="Westville Hudson"/>
    <x v="0"/>
    <s v="1 Market Vegetable"/>
    <n v="1"/>
    <s v="Market Vegetables"/>
    <d v="1899-12-30T00:06:21"/>
    <n v="40.727031111101397"/>
    <n v="-74.007511138916001"/>
    <n v="40.736902000000001"/>
    <n v="-73.982112299999997"/>
    <d v="2014-10-26T18:01:06"/>
    <d v="2014-10-26T18:10:59"/>
    <d v="2014-10-26T18:29:48"/>
    <d v="2014-10-26T18:51:10"/>
    <n v="3.476692130061565E-2"/>
    <n v="2.7249503957498259E-2"/>
    <d v="1899-12-30T00:22:21"/>
  </r>
  <r>
    <n v="1431417"/>
    <n v="122802"/>
    <n v="151208"/>
    <s v="bicycle"/>
    <s v="Philippe Chow"/>
    <x v="30"/>
    <m/>
    <m/>
    <m/>
    <d v="1899-12-30T00:09:35"/>
    <n v="40.764084531354698"/>
    <n v="-73.970499798529701"/>
    <n v="40.760559899999997"/>
    <n v="-73.999052500000005"/>
    <d v="2014-10-23T18:35:13"/>
    <d v="2014-10-23T18:58:46"/>
    <d v="2014-10-23T19:11:36"/>
    <d v="2014-10-23T19:30:11"/>
    <n v="3.8171099535247777E-2"/>
    <n v="2.8769424523942291E-2"/>
    <d v="1899-12-30T00:26:48"/>
  </r>
  <r>
    <n v="1295475"/>
    <n v="104548"/>
    <n v="153766"/>
    <s v="bicycle"/>
    <s v="Tarallucci e Vino Restaurant"/>
    <x v="16"/>
    <s v="Piselli"/>
    <n v="1"/>
    <s v="Antipasti (dinner)"/>
    <d v="1899-12-30T00:15:27"/>
    <n v="40.737977000000001"/>
    <n v="-73.990690000000001"/>
    <n v="40.730441300000003"/>
    <n v="-73.989793000000006"/>
    <d v="2014-10-04T19:44:47"/>
    <d v="2014-10-04T20:08:18"/>
    <d v="2014-10-04T20:16:15"/>
    <d v="2014-10-04T20:55:27"/>
    <n v="4.9069467597291805E-2"/>
    <n v="7.5888987007315129E-3"/>
    <d v="1899-12-30T00:16:01"/>
  </r>
  <r>
    <n v="1473959"/>
    <n v="75486"/>
    <n v="94865"/>
    <s v="bicycle"/>
    <s v="Momofuku Milk Bar"/>
    <x v="11"/>
    <s v="Cereal Milk and Crack Pie Twist Soft Serve (1 Pint)"/>
    <n v="1"/>
    <s v="Soft Serve"/>
    <m/>
    <n v="40.731795470614898"/>
    <n v="-73.985672593116803"/>
    <n v="40.732486000000002"/>
    <n v="-73.996584999999996"/>
    <d v="2014-10-28T15:04:18"/>
    <d v="2014-10-28T15:22:42"/>
    <d v="2014-10-28T15:37:35"/>
    <d v="2014-10-28T15:47:20"/>
    <n v="2.9888622688304167E-2"/>
    <n v="1.0934233160860113E-2"/>
    <d v="1899-12-30T00:33:18"/>
  </r>
  <r>
    <n v="1290337"/>
    <n v="155774"/>
    <n v="130599"/>
    <s v="bicycle"/>
    <s v="Duane Reade"/>
    <x v="15"/>
    <m/>
    <m/>
    <m/>
    <m/>
    <n v="40.798650761385503"/>
    <n v="-73.968846809961406"/>
    <n v="40.797048531190299"/>
    <n v="-73.970308270989094"/>
    <d v="2014-10-03T22:58:24"/>
    <d v="2014-10-03T23:00:38"/>
    <d v="2014-10-03T23:05:27"/>
    <d v="2014-10-03T23:10:32"/>
    <n v="8.4262731470516883E-3"/>
    <n v="2.1686424172445819E-3"/>
    <d v="1899-12-30T00:07:03"/>
  </r>
  <r>
    <n v="1438654"/>
    <n v="392940"/>
    <n v="20962"/>
    <s v="walker"/>
    <s v="Baked By Melissa"/>
    <x v="7"/>
    <m/>
    <m/>
    <m/>
    <m/>
    <n v="40.763666999999998"/>
    <n v="-73.967428999999996"/>
    <n v="40.774925000000003"/>
    <n v="-73.956279300000006"/>
    <d v="2014-10-24T17:08:08"/>
    <d v="2014-10-24T17:15:26"/>
    <d v="2014-10-24T17:24:46"/>
    <d v="2014-10-24T17:42:11"/>
    <n v="2.3648715279705357E-2"/>
    <n v="1.5844821680596245E-2"/>
    <d v="1899-12-30T00:16:38"/>
  </r>
  <r>
    <n v="1295691"/>
    <n v="97346"/>
    <n v="114469"/>
    <s v="bicycle"/>
    <s v="Osteria Morini"/>
    <x v="16"/>
    <s v="Garganelli"/>
    <n v="1"/>
    <s v="Pasta"/>
    <d v="1899-12-30T00:15:03"/>
    <n v="40.721952559408798"/>
    <n v="-73.997737000598505"/>
    <n v="40.745520900000002"/>
    <n v="-73.990466999999995"/>
    <d v="2014-10-04T20:10:25"/>
    <d v="2014-10-04T20:13:02"/>
    <d v="2014-10-04T20:39:49"/>
    <d v="2014-10-04T20:55:20"/>
    <n v="3.1192430556984618E-2"/>
    <n v="2.4664135641155854E-2"/>
    <d v="1899-12-30T00:14:21"/>
  </r>
  <r>
    <n v="1329624"/>
    <n v="131490"/>
    <n v="134189"/>
    <s v="car"/>
    <s v="Shake Shack"/>
    <x v="2"/>
    <s v="Fresh Brewed Iced Tea"/>
    <n v="1"/>
    <s v="Drinks"/>
    <m/>
    <n v="40.779126065705498"/>
    <n v="-73.954904894578206"/>
    <n v="40.7662493375746"/>
    <n v="-73.953827855562807"/>
    <d v="2014-10-10T13:14:12"/>
    <d v="2014-10-10T13:18:32"/>
    <d v="2014-10-10T13:50:53"/>
    <d v="2014-10-10T14:06:38"/>
    <n v="3.640652777539799E-2"/>
    <n v="1.2921692628976888E-2"/>
    <d v="1899-12-30T00:36:41"/>
  </r>
  <r>
    <n v="1410782"/>
    <n v="105619"/>
    <n v="152676"/>
    <s v="bicycle"/>
    <s v="2nd Ave Deli"/>
    <x v="27"/>
    <s v="Chicken Fingers"/>
    <n v="1"/>
    <s v="Appetizers"/>
    <d v="1899-12-30T00:05:00"/>
    <n v="40.745299312570602"/>
    <n v="-73.9791375808162"/>
    <n v="40.776527999999999"/>
    <n v="-73.989100500000006"/>
    <d v="2014-10-20T20:18:26"/>
    <d v="2014-10-20T20:25:33"/>
    <d v="2014-10-20T20:48:24"/>
    <d v="2014-10-20T21:18:07"/>
    <n v="4.1443668982537929E-2"/>
    <n v="3.2779424601814766E-2"/>
    <d v="1899-12-30T00:24:58"/>
  </r>
  <r>
    <n v="1356261"/>
    <n v="357761"/>
    <n v="20124"/>
    <s v="bicycle"/>
    <s v="Udon West - Midtown East"/>
    <x v="8"/>
    <m/>
    <m/>
    <m/>
    <m/>
    <n v="40.753824999999999"/>
    <n v="-73.973799"/>
    <n v="40.762062399999998"/>
    <n v="-73.9866514"/>
    <d v="2014-10-13T18:12:18"/>
    <d v="2014-10-13T18:24:31"/>
    <d v="2014-10-13T18:48:50"/>
    <d v="2014-10-13T18:59:30"/>
    <n v="3.2773634258774109E-2"/>
    <n v="1.5265613139339535E-2"/>
    <d v="1899-12-30T00:36:32"/>
  </r>
  <r>
    <n v="1452042"/>
    <n v="63096"/>
    <n v="65763"/>
    <s v="bicycle"/>
    <s v="Rubirosa"/>
    <x v="16"/>
    <s v="NY Strip Steak"/>
    <n v="1"/>
    <s v="Secondi"/>
    <d v="1899-12-30T00:08:45"/>
    <n v="40.722748587419602"/>
    <n v="-73.996061916918705"/>
    <n v="40.7324163155821"/>
    <n v="-73.999299440898199"/>
    <d v="2014-10-25T21:09:41"/>
    <d v="2014-10-25T21:25:46"/>
    <d v="2014-10-25T21:36:03"/>
    <d v="2014-10-25T21:45:54"/>
    <n v="2.5151782407192513E-2"/>
    <n v="1.0195417075418945E-2"/>
    <d v="1899-12-30T00:17:38"/>
  </r>
  <r>
    <n v="1409670"/>
    <n v="129798"/>
    <n v="144384"/>
    <s v="bicycle"/>
    <s v="TAO"/>
    <x v="4"/>
    <s v="Roasted Thai Buddha Chicken"/>
    <n v="1"/>
    <s v="From the Sky"/>
    <d v="1899-12-30T00:07:35"/>
    <n v="40.762857763598497"/>
    <n v="-73.9716190014841"/>
    <n v="40.783716900000002"/>
    <n v="-73.983505199999996"/>
    <d v="2014-10-20T17:57:25"/>
    <d v="2014-10-20T17:55:13"/>
    <d v="2014-10-20T18:39:21"/>
    <d v="2014-10-20T18:52:23"/>
    <n v="3.8171111111296341E-2"/>
    <n v="2.4008025461829875E-2"/>
    <d v="1899-12-30T00:34:21"/>
  </r>
  <r>
    <n v="1396312"/>
    <n v="81333"/>
    <n v="66416"/>
    <s v="bicycle"/>
    <s v="Brooklyn Bagel &amp; Coffee Co."/>
    <x v="18"/>
    <s v="Tuna Salad Sandwich"/>
    <n v="1"/>
    <s v="Sandwiches and Pasta Salads"/>
    <m/>
    <n v="40.746279063314802"/>
    <n v="-73.997949958145199"/>
    <n v="40.735666600000002"/>
    <n v="-73.992729600000004"/>
    <d v="2014-10-19T09:54:41"/>
    <d v="2014-10-19T10:02:07"/>
    <d v="2014-10-19T10:29:28"/>
    <d v="2014-10-19T10:36:55"/>
    <n v="2.9321967595024034E-2"/>
    <n v="1.1826940296292878E-2"/>
    <d v="1899-12-30T00:34:47"/>
  </r>
  <r>
    <n v="1407478"/>
    <n v="59388"/>
    <n v="68208"/>
    <s v="bicycle"/>
    <s v="sweetgreen"/>
    <x v="20"/>
    <s v="Kale Caesar"/>
    <n v="1"/>
    <s v="Signatures"/>
    <d v="1899-12-30T00:15:36"/>
    <n v="40.745078589413303"/>
    <n v="-73.988821506500202"/>
    <n v="40.705748"/>
    <n v="-74.006052999999994"/>
    <d v="2014-10-20T11:10:21"/>
    <d v="2014-10-20T11:16:18"/>
    <d v="2014-10-20T11:29:37"/>
    <d v="2014-10-20T12:08:05"/>
    <n v="4.0088831017783377E-2"/>
    <n v="4.2939720910030024E-2"/>
    <d v="1899-12-30T00:03:40"/>
  </r>
  <r>
    <n v="1341861"/>
    <n v="39334"/>
    <n v="104533"/>
    <s v="bicycle"/>
    <s v="Old Homestead Steakhouse"/>
    <x v="42"/>
    <s v="Porterhouse Steak for Two"/>
    <n v="1"/>
    <s v="Steaks and Chops (dinner)"/>
    <d v="1899-12-30T00:05:30"/>
    <n v="40.741171775466"/>
    <n v="-74.004887919394903"/>
    <n v="40.734397000000001"/>
    <n v="-74.000786000000005"/>
    <d v="2014-10-11T21:03:27"/>
    <d v="2014-10-11T21:17:34"/>
    <d v="2014-10-11T21:35:24"/>
    <d v="2014-10-11T21:43:06"/>
    <n v="2.7542002317204606E-2"/>
    <n v="7.9198058901052328E-3"/>
    <d v="1899-12-30T00:26:27"/>
  </r>
  <r>
    <n v="1336412"/>
    <n v="198476"/>
    <n v="53095"/>
    <s v="bicycle"/>
    <s v="McDonald's"/>
    <x v="13"/>
    <s v="World Famous Fries"/>
    <n v="1"/>
    <s v="Snacks &amp; Sides"/>
    <m/>
    <n v="40.729690741229"/>
    <n v="-73.989783615721905"/>
    <n v="40.721281859761298"/>
    <n v="-73.993432177819699"/>
    <d v="2014-10-11T02:20:57"/>
    <d v="2014-10-11T02:21:56"/>
    <d v="2014-10-11T02:37:14"/>
    <d v="2014-10-11T02:44:00"/>
    <n v="1.6008819446142297E-2"/>
    <n v="9.1663129402894169E-3"/>
    <d v="1899-12-30T00:16:17"/>
  </r>
  <r>
    <n v="1421101"/>
    <n v="116385"/>
    <n v="142394"/>
    <s v="bicycle"/>
    <s v="AG Kitchen"/>
    <x v="8"/>
    <m/>
    <m/>
    <m/>
    <d v="1899-12-30T00:08:09"/>
    <n v="40.777808722564302"/>
    <n v="-73.978580871657201"/>
    <n v="40.777558900000002"/>
    <n v="-73.979905000000002"/>
    <d v="2014-10-22T14:20:20"/>
    <m/>
    <m/>
    <d v="2014-10-22T14:46:44"/>
    <n v="1.8331226849113591E-2"/>
    <n v="1.3474892139990189E-3"/>
    <n v="-41934.603108854171"/>
  </r>
  <r>
    <n v="1285617"/>
    <n v="133021"/>
    <n v="3296"/>
    <s v="bicycle"/>
    <s v="The Home Depot"/>
    <x v="8"/>
    <m/>
    <m/>
    <m/>
    <m/>
    <n v="40.691701199999997"/>
    <n v="-73.952884069999996"/>
    <n v="40.711175500000003"/>
    <n v="-73.960472499999995"/>
    <d v="2014-10-03T14:08:04"/>
    <d v="2014-10-03T14:18:06"/>
    <d v="2014-10-03T14:27:56"/>
    <d v="2014-10-03T14:38:15"/>
    <n v="2.0967326388927177E-2"/>
    <n v="2.0900541389043192E-2"/>
    <d v="1899-12-30T00:19:53"/>
  </r>
  <r>
    <n v="1285292"/>
    <n v="62730"/>
    <n v="144899"/>
    <s v="bicycle"/>
    <s v="Hu Kitchen"/>
    <x v="33"/>
    <s v="Organic Thai Chicken Salad"/>
    <n v="1"/>
    <s v="Prepared Food"/>
    <m/>
    <n v="40.735676762018002"/>
    <n v="-73.993829528068602"/>
    <n v="40.720115999999997"/>
    <n v="-73.999296999999999"/>
    <d v="2014-10-03T13:05:43"/>
    <d v="2014-10-03T13:05:18"/>
    <d v="2014-10-03T13:41:38"/>
    <d v="2014-10-03T13:54:59"/>
    <n v="3.4217418979096692E-2"/>
    <n v="1.6493349080814176E-2"/>
    <d v="1899-12-30T00:35:55"/>
  </r>
  <r>
    <n v="1487547"/>
    <n v="63047"/>
    <n v="171206"/>
    <s v="van"/>
    <s v="Doughnut Plant Chelsea"/>
    <x v="32"/>
    <s v="PB &amp; Banana Cream"/>
    <n v="1"/>
    <s v="Filled Square Dougnuts"/>
    <m/>
    <n v="40.744563916288797"/>
    <n v="-73.996630052861306"/>
    <n v="40.771099800000002"/>
    <n v="-73.9642044"/>
    <d v="2014-10-30T16:26:13"/>
    <d v="2014-10-30T16:27:40"/>
    <d v="2014-10-30T16:36:37"/>
    <d v="2014-10-30T17:18:54"/>
    <n v="3.6582199070835486E-2"/>
    <n v="4.1899595318051881E-2"/>
    <d v="1899-12-30T00:10:23"/>
  </r>
  <r>
    <n v="1393943"/>
    <n v="57193"/>
    <n v="152111"/>
    <s v="car"/>
    <s v="B &amp; B Winepub (Burger &amp; Barrel)"/>
    <x v="8"/>
    <m/>
    <m/>
    <m/>
    <d v="1899-12-30T00:10:11"/>
    <n v="40.725921256378498"/>
    <n v="-73.997823706728695"/>
    <n v="40.715936999999997"/>
    <n v="-73.985809000000003"/>
    <d v="2014-10-18T22:26:49"/>
    <d v="2014-10-18T22:39:51"/>
    <d v="2014-10-18T22:49:11"/>
    <d v="2014-10-18T23:14:26"/>
    <n v="3.3066770833102055E-2"/>
    <n v="1.562173336119058E-2"/>
    <d v="1899-12-30T00:12:11"/>
  </r>
  <r>
    <n v="1480083"/>
    <n v="58476"/>
    <n v="41408"/>
    <s v="car"/>
    <s v="Charley Mom"/>
    <x v="8"/>
    <m/>
    <m/>
    <m/>
    <d v="1899-12-30T00:01:50"/>
    <n v="40.774165000000004"/>
    <n v="-73.948454260826097"/>
    <n v="40.775536000000002"/>
    <n v="-73.950322"/>
    <d v="2014-10-29T16:06:01"/>
    <d v="2014-10-29T16:09:58"/>
    <d v="2014-10-29T16:17:48"/>
    <d v="2014-10-29T16:20:06"/>
    <n v="9.7748379630502313E-3"/>
    <n v="2.3169140298530326E-3"/>
    <d v="1899-12-30T00:09:57"/>
  </r>
  <r>
    <n v="1488560"/>
    <n v="46859"/>
    <n v="157596"/>
    <s v="bicycle"/>
    <s v="The Meatball Shop"/>
    <x v="16"/>
    <s v="Classic Beef Hero"/>
    <n v="2"/>
    <s v="Heroes"/>
    <d v="1899-12-30T00:09:25"/>
    <n v="40.721545124764702"/>
    <n v="-73.988842426716104"/>
    <n v="40.748147000000003"/>
    <n v="-73.973096999999996"/>
    <d v="2014-10-30T18:37:39"/>
    <d v="2014-10-30T18:39:00"/>
    <d v="2014-10-30T19:04:52"/>
    <d v="2014-10-30T19:20:43"/>
    <n v="2.9899166671384592E-2"/>
    <n v="3.0912428382559049E-2"/>
    <d v="1899-12-30T00:17:47"/>
  </r>
  <r>
    <n v="1409783"/>
    <n v="338599"/>
    <n v="129310"/>
    <s v="bicycle"/>
    <s v="Blue Ribbon Fried Chicken"/>
    <x v="0"/>
    <s v="Thigh"/>
    <n v="3"/>
    <s v="By the Piece"/>
    <m/>
    <n v="40.724339999999998"/>
    <n v="-73.990960000000001"/>
    <n v="40.732428200000001"/>
    <n v="-74.008059399999993"/>
    <d v="2014-10-20T18:17:14"/>
    <d v="2014-10-20T18:24:25"/>
    <d v="2014-10-20T18:42:44"/>
    <d v="2014-10-20T18:59:46"/>
    <n v="2.9544340279244352E-2"/>
    <n v="1.8915825638860809E-2"/>
    <d v="1899-12-30T00:25:30"/>
  </r>
  <r>
    <n v="1389907"/>
    <n v="189791"/>
    <n v="166619"/>
    <s v="bicycle"/>
    <s v="Vegan Divas"/>
    <x v="8"/>
    <m/>
    <m/>
    <m/>
    <m/>
    <n v="40.769443044018303"/>
    <n v="-73.954832553863497"/>
    <n v="40.765950066822597"/>
    <n v="-73.969286096511993"/>
    <d v="2014-10-18T16:26:07"/>
    <d v="2014-10-18T16:47:21"/>
    <d v="2014-10-18T17:08:41"/>
    <d v="2014-10-18T17:18:22"/>
    <n v="3.6291157404775731E-2"/>
    <n v="1.4869626248888095E-2"/>
    <d v="1899-12-30T00:42:35"/>
  </r>
  <r>
    <n v="1406290"/>
    <n v="104130"/>
    <n v="18860"/>
    <s v="bicycle"/>
    <s v="Blue Ribbon Sushi"/>
    <x v="4"/>
    <s v="Yasai Shoga"/>
    <n v="1"/>
    <s v="Osuimono (Soups)"/>
    <d v="1899-12-30T00:04:57"/>
    <n v="40.7261096570601"/>
    <n v="-74.002491863200504"/>
    <n v="40.718009000000002"/>
    <n v="-74.004217999999995"/>
    <d v="2014-10-19T23:28:05"/>
    <d v="2014-10-19T23:35:16"/>
    <d v="2014-10-19T23:48:11"/>
    <d v="2014-10-19T23:59:06"/>
    <n v="2.1542685186432209E-2"/>
    <n v="8.2825233507588403E-3"/>
    <d v="1899-12-30T00:15:09"/>
  </r>
  <r>
    <n v="1382945"/>
    <n v="33573"/>
    <n v="157086"/>
    <s v="car"/>
    <s v="Shake Shack"/>
    <x v="2"/>
    <s v="Cheese Fries"/>
    <n v="2"/>
    <s v="Fries"/>
    <m/>
    <n v="40.7152793278103"/>
    <n v="-74.014860391616807"/>
    <n v="40.732674000000003"/>
    <n v="-73.993093000000002"/>
    <d v="2014-10-17T19:51:47"/>
    <d v="2014-10-17T19:58:50"/>
    <d v="2014-10-17T20:24:42"/>
    <d v="2014-10-17T20:43:56"/>
    <n v="3.6213587962265592E-2"/>
    <n v="2.7863846798074639E-2"/>
    <d v="1899-12-30T00:32:55"/>
  </r>
  <r>
    <n v="1275844"/>
    <n v="58675"/>
    <n v="144719"/>
    <s v="bicycle"/>
    <s v="Pinto Nouveau Thai Bistro"/>
    <x v="44"/>
    <s v="A la Panang"/>
    <n v="1"/>
    <s v="Main"/>
    <d v="1899-12-30T00:05:49"/>
    <n v="40.733176999999998"/>
    <n v="-74.005532000000002"/>
    <n v="40.743634999999998"/>
    <n v="-74.006331000000003"/>
    <d v="2014-10-01T21:15:08"/>
    <d v="2014-10-01T21:43:08"/>
    <d v="2014-10-01T21:54:03"/>
    <d v="2014-10-01T22:03:37"/>
    <n v="3.36748611080111E-2"/>
    <n v="1.0488477725580488E-2"/>
    <d v="1899-12-30T00:33:07"/>
  </r>
  <r>
    <n v="1350000"/>
    <n v="59017"/>
    <n v="144384"/>
    <s v="bicycle"/>
    <s v="TAO"/>
    <x v="4"/>
    <s v="Pad Thai Noodles"/>
    <n v="1"/>
    <s v="Sophisticated Noodles and Rice"/>
    <d v="1899-12-30T00:03:45"/>
    <n v="40.762857763598497"/>
    <n v="-73.9716190014841"/>
    <n v="40.771839"/>
    <n v="-73.952220999999994"/>
    <d v="2014-10-12T20:13:02"/>
    <d v="2014-10-12T20:11:08"/>
    <d v="2014-10-12T20:51:38"/>
    <d v="2014-10-12T21:02:12"/>
    <n v="3.4141388889111113E-2"/>
    <n v="2.1376273503046859E-2"/>
    <d v="1899-12-30T00:34:51"/>
  </r>
  <r>
    <n v="1427869"/>
    <n v="93974"/>
    <n v="43955"/>
    <s v="bicycle"/>
    <s v="Grill 21"/>
    <x v="8"/>
    <s v="Crispy Pata"/>
    <n v="1"/>
    <s v="Pork"/>
    <d v="1899-12-30T00:04:41"/>
    <n v="40.7357834587933"/>
    <n v="-73.979889422585899"/>
    <n v="40.715899899999997"/>
    <n v="-74.014906199999999"/>
    <d v="2014-10-23T11:29:31"/>
    <d v="2014-10-23T11:44:39"/>
    <d v="2014-10-23T11:54:58"/>
    <d v="2014-10-23T12:16:40"/>
    <n v="3.2740509261202533E-2"/>
    <n v="4.0268233270847213E-2"/>
    <d v="1899-12-30T00:20:46"/>
  </r>
  <r>
    <n v="1458148"/>
    <n v="57943"/>
    <n v="41408"/>
    <s v="car"/>
    <s v="Shake Shack"/>
    <x v="2"/>
    <s v="Hot Dog"/>
    <n v="1"/>
    <s v="Flat-Top Dogs"/>
    <m/>
    <n v="40.779126065705498"/>
    <n v="-73.954904894578206"/>
    <n v="40.774650000000001"/>
    <n v="-73.945621000000003"/>
    <d v="2014-10-26T14:04:39"/>
    <d v="2014-10-26T14:06:21"/>
    <d v="2014-10-26T14:22:44"/>
    <d v="2014-10-26T14:29:56"/>
    <n v="1.756196759379236E-2"/>
    <n v="1.0306593168410082E-2"/>
    <d v="1899-12-30T00:18:05"/>
  </r>
  <r>
    <n v="1409833"/>
    <n v="151987"/>
    <n v="57496"/>
    <s v="bicycle"/>
    <s v="sweetgreen"/>
    <x v="20"/>
    <s v="Salad"/>
    <n v="1"/>
    <s v="Make Your Own"/>
    <m/>
    <n v="40.745078589413303"/>
    <n v="-73.988821506500202"/>
    <n v="40.734934600000003"/>
    <n v="-74.001416000000006"/>
    <d v="2014-10-20T18:25:42"/>
    <d v="2014-10-20T18:31:03"/>
    <d v="2014-10-20T18:43:24"/>
    <d v="2014-10-20T19:06:24"/>
    <n v="2.8258530088351108E-2"/>
    <n v="1.6171635283229072E-2"/>
    <d v="1899-12-30T00:17:42"/>
  </r>
  <r>
    <n v="1387589"/>
    <n v="298824"/>
    <n v="142301"/>
    <s v="bicycle"/>
    <s v="Mile End Deli"/>
    <x v="27"/>
    <s v="Breakfast Sandwich"/>
    <n v="1"/>
    <s v="Breakfast Menu"/>
    <d v="1899-12-30T00:08:54"/>
    <n v="40.725884686994803"/>
    <n v="-73.992447853088393"/>
    <n v="40.727404999999997"/>
    <n v="-73.991802000000007"/>
    <d v="2014-10-18T11:26:53"/>
    <d v="2014-10-18T11:36:38"/>
    <d v="2014-10-18T11:48:58"/>
    <d v="2014-10-18T11:50:08"/>
    <n v="1.6150046300026588E-2"/>
    <n v="1.651810475067027E-3"/>
    <d v="1899-12-30T00:13:11"/>
  </r>
  <r>
    <n v="1272595"/>
    <n v="288777"/>
    <n v="103666"/>
    <s v="bicycle"/>
    <s v="Don's Bogam BBQ &amp; Wine Bar"/>
    <x v="14"/>
    <s v="Dolsot-Bibimbap"/>
    <n v="1"/>
    <s v="Dolsot-Bibimbap"/>
    <d v="1899-12-30T00:03:36"/>
    <n v="40.746852061033401"/>
    <n v="-73.984406150546405"/>
    <n v="40.742887799999998"/>
    <n v="-74.003671100000005"/>
    <d v="2014-10-01T11:52:52"/>
    <d v="2014-10-01T12:14:35"/>
    <d v="2014-10-01T12:24:27"/>
    <d v="2014-10-01T12:38:45"/>
    <n v="3.1863113421422895E-2"/>
    <n v="1.9668595348695212E-2"/>
    <d v="1899-12-30T00:27:58"/>
  </r>
  <r>
    <n v="1274594"/>
    <n v="183520"/>
    <n v="112257"/>
    <s v="bicycle"/>
    <s v="Blue Ribbon Sushi"/>
    <x v="4"/>
    <s v="Sashimi Deluxe"/>
    <n v="1"/>
    <s v="Platters"/>
    <d v="1899-12-30T00:03:12"/>
    <n v="40.7261096570601"/>
    <n v="-74.002491863200504"/>
    <n v="40.732428200000001"/>
    <n v="-74.008059399999993"/>
    <d v="2014-10-01T18:38:41"/>
    <m/>
    <m/>
    <d v="2014-10-01T19:13:05"/>
    <n v="2.3886736111307982E-2"/>
    <n v="8.4214874515756034E-3"/>
    <n v="-41913.779088043986"/>
  </r>
  <r>
    <n v="1461854"/>
    <n v="105349"/>
    <n v="31156"/>
    <s v="bicycle"/>
    <s v="TAO"/>
    <x v="4"/>
    <s v="XO Chinese Long Beans"/>
    <n v="1"/>
    <s v="From the Sides"/>
    <d v="1899-12-30T00:05:34"/>
    <n v="40.762857763598497"/>
    <n v="-73.9716190014841"/>
    <n v="40.770417999999999"/>
    <n v="-73.964913899999999"/>
    <d v="2014-10-26T18:49:01"/>
    <d v="2014-10-26T19:05:28"/>
    <d v="2014-10-26T19:34:47"/>
    <d v="2014-10-26T19:42:02"/>
    <n v="3.6814629624132067E-2"/>
    <n v="1.0105224409121384E-2"/>
    <d v="1899-12-30T00:40:12"/>
  </r>
  <r>
    <n v="1315385"/>
    <n v="183704"/>
    <n v="105468"/>
    <s v="bicycle"/>
    <s v="Lure Fishbar"/>
    <x v="23"/>
    <s v="Brussels Sprouts"/>
    <n v="1"/>
    <s v="Dinner Sides"/>
    <d v="1899-12-30T00:07:29"/>
    <n v="40.724634574370299"/>
    <n v="-73.998402357101398"/>
    <n v="40.737519182444302"/>
    <n v="-73.980835236882101"/>
    <d v="2014-10-07T20:39:02"/>
    <d v="2014-10-07T20:44:43"/>
    <d v="2014-10-07T21:12:08"/>
    <d v="2014-10-07T21:26:54"/>
    <n v="3.3239629628951661E-2"/>
    <n v="2.1785702605606135E-2"/>
    <d v="1899-12-30T00:25:37"/>
  </r>
  <r>
    <n v="1446071"/>
    <n v="362842"/>
    <n v="98189"/>
    <s v="bicycle"/>
    <s v="Cafe Habana"/>
    <x v="9"/>
    <s v="Black or Red Beans"/>
    <n v="1"/>
    <s v="Side Orders"/>
    <d v="1899-12-30T00:04:35"/>
    <n v="40.7228416988277"/>
    <n v="-73.994116468965402"/>
    <n v="40.744261999999999"/>
    <n v="-73.980947999999998"/>
    <d v="2014-10-25T13:34:17"/>
    <d v="2014-10-25T13:38:57"/>
    <d v="2014-10-25T13:49:37"/>
    <d v="2014-10-25T14:08:27"/>
    <n v="2.3724722224869765E-2"/>
    <n v="2.5144340858427351E-2"/>
    <d v="1899-12-30T00:10:45"/>
  </r>
  <r>
    <n v="1415437"/>
    <n v="129289"/>
    <n v="163850"/>
    <s v="bicycle"/>
    <s v="2nd Ave Deli"/>
    <x v="27"/>
    <s v="Jewish Penicillin - Matzoh"/>
    <n v="2"/>
    <s v="Soups"/>
    <d v="1899-12-30T00:07:53"/>
    <n v="40.745299312570602"/>
    <n v="-73.9791375808162"/>
    <n v="40.73357"/>
    <n v="-74.006589899999994"/>
    <d v="2014-10-21T18:11:56"/>
    <d v="2014-10-21T18:30:55"/>
    <d v="2014-10-21T18:38:12"/>
    <d v="2014-10-21T18:55:56"/>
    <n v="3.0559687496861443E-2"/>
    <n v="2.9853083625444567E-2"/>
    <d v="1899-12-30T00:18:23"/>
  </r>
  <r>
    <n v="1475284"/>
    <n v="368437"/>
    <n v="110192"/>
    <s v="bicycle"/>
    <s v="The Henley Vaporium"/>
    <x v="8"/>
    <m/>
    <m/>
    <m/>
    <m/>
    <n v="40.721689094227102"/>
    <n v="-73.997230231761904"/>
    <n v="40.762169578598701"/>
    <n v="-73.996776641789097"/>
    <d v="2014-10-28T19:25:29"/>
    <d v="2014-10-28T19:44:15"/>
    <d v="2014-10-28T20:04:33"/>
    <d v="2014-10-28T20:32:55"/>
    <n v="4.6826874997350387E-2"/>
    <n v="4.0483025564089573E-2"/>
    <d v="1899-12-30T00:39:03"/>
  </r>
  <r>
    <n v="1303690"/>
    <n v="64125"/>
    <n v="46760"/>
    <s v="car"/>
    <s v="RedFarm Broadway"/>
    <x v="30"/>
    <s v="Crispy Duck &amp; Crab Dumplings (4)"/>
    <n v="1"/>
    <s v="Lunch Dim Sum"/>
    <d v="1899-12-30T00:02:55"/>
    <n v="40.782116700000003"/>
    <n v="-73.980739099999994"/>
    <n v="40.777439999999999"/>
    <n v="-73.963125000000005"/>
    <d v="2014-10-05T19:41:44"/>
    <d v="2014-10-05T20:05:22"/>
    <d v="2014-10-05T20:11:12"/>
    <d v="2014-10-05T20:20:55"/>
    <n v="2.7206793980440125E-2"/>
    <n v="1.8224380420185652E-2"/>
    <d v="1899-12-30T00:26:32"/>
  </r>
  <r>
    <n v="1318596"/>
    <n v="173536"/>
    <n v="155879"/>
    <s v="car"/>
    <s v="Vianel Studios"/>
    <x v="8"/>
    <m/>
    <m/>
    <m/>
    <m/>
    <n v="40.751460000000002"/>
    <n v="-74.004401999999999"/>
    <n v="40.7202117"/>
    <n v="-74.002130800000003"/>
    <d v="2014-10-08T14:58:04"/>
    <m/>
    <m/>
    <d v="2014-10-08T16:00:18"/>
    <n v="4.321604166761972E-2"/>
    <n v="3.1330729361603929E-2"/>
    <n v="-41920.623662708334"/>
  </r>
  <r>
    <n v="1334058"/>
    <n v="115791"/>
    <n v="62078"/>
    <s v="bicycle"/>
    <s v="Momofuku Milk Bar"/>
    <x v="11"/>
    <s v="Crack Pie Soft Serve (1 Pint)"/>
    <n v="1"/>
    <s v="Soft Serve"/>
    <m/>
    <n v="40.731795470614898"/>
    <n v="-73.985672593116803"/>
    <n v="40.732140999999999"/>
    <n v="-74.00479"/>
    <d v="2014-10-10T21:05:28"/>
    <d v="2014-10-10T21:05:37"/>
    <d v="2014-10-10T21:36:25"/>
    <d v="2014-10-10T21:45:30"/>
    <n v="2.7799930554465391E-2"/>
    <n v="1.9120529189687051E-2"/>
    <d v="1899-12-30T00:30:57"/>
  </r>
  <r>
    <n v="1384389"/>
    <n v="105385"/>
    <n v="160433"/>
    <s v="walker"/>
    <s v="La Esquina Taqueria"/>
    <x v="8"/>
    <s v="Carnitas"/>
    <n v="3"/>
    <s v="Tacos"/>
    <m/>
    <n v="40.721353749744097"/>
    <n v="-73.997525293959001"/>
    <n v="40.711816399999996"/>
    <n v="-73.992565099999993"/>
    <d v="2014-10-17T21:49:54"/>
    <d v="2014-10-17T21:47:31"/>
    <d v="2014-10-17T22:08:54"/>
    <d v="2014-10-17T22:21:43"/>
    <n v="2.2096620370575693E-2"/>
    <n v="1.0750096011304488E-2"/>
    <d v="1899-12-30T00:19:00"/>
  </r>
  <r>
    <n v="1396772"/>
    <n v="59673"/>
    <n v="162603"/>
    <s v="car"/>
    <s v="Levain Bakery"/>
    <x v="7"/>
    <s v="Lemon Cake"/>
    <n v="2"/>
    <s v="Pastries"/>
    <m/>
    <n v="40.779930093814997"/>
    <n v="-73.980334997177096"/>
    <n v="40.727404999999997"/>
    <n v="-73.991802000000007"/>
    <d v="2014-10-19T11:52:38"/>
    <d v="2014-10-19T12:36:27"/>
    <d v="2014-10-19T12:46:17"/>
    <d v="2014-10-19T13:22:16"/>
    <n v="6.2254027776361909E-2"/>
    <n v="5.376223241286724E-2"/>
    <d v="1899-12-30T00:53:40"/>
  </r>
  <r>
    <n v="1392530"/>
    <n v="125749"/>
    <n v="133293"/>
    <s v="bicycle"/>
    <s v="Garrett Popcorn Shops"/>
    <x v="8"/>
    <m/>
    <m/>
    <m/>
    <m/>
    <n v="40.751132285172901"/>
    <n v="-73.991407729795895"/>
    <n v="40.774258699999997"/>
    <n v="-73.957261500000001"/>
    <d v="2014-10-18T20:40:20"/>
    <d v="2014-10-18T20:54:16"/>
    <d v="2014-10-18T21:08:36"/>
    <d v="2014-10-18T21:36:24"/>
    <n v="3.8934247684665024E-2"/>
    <n v="4.1240708917633338E-2"/>
    <d v="1899-12-30T00:28:16"/>
  </r>
  <r>
    <n v="1487269"/>
    <n v="54081"/>
    <n v="117223"/>
    <s v="bicycle"/>
    <s v="Citarella"/>
    <x v="8"/>
    <m/>
    <m/>
    <m/>
    <m/>
    <n v="40.734184073141698"/>
    <n v="-73.999132126463095"/>
    <n v="40.726298499999999"/>
    <n v="-73.9995598"/>
    <d v="2014-10-30T15:48:35"/>
    <d v="2014-10-30T15:55:10"/>
    <d v="2014-10-30T16:19:01"/>
    <d v="2014-10-30T16:26:38"/>
    <n v="2.6418171299155802E-2"/>
    <n v="7.8971620489425663E-3"/>
    <d v="1899-12-30T00:30:25"/>
  </r>
  <r>
    <n v="1341422"/>
    <n v="45164"/>
    <n v="109013"/>
    <s v="car"/>
    <s v="Shake Shack"/>
    <x v="2"/>
    <s v="Fries"/>
    <n v="4"/>
    <s v="Fries"/>
    <m/>
    <n v="40.780825773220101"/>
    <n v="-73.976483345031696"/>
    <n v="40.769589565828497"/>
    <n v="-73.981563330753602"/>
    <d v="2014-10-11T20:23:05"/>
    <d v="2014-10-11T20:35:01"/>
    <d v="2014-10-11T21:09:38"/>
    <d v="2014-10-11T21:31:05"/>
    <n v="4.7226469905581325E-2"/>
    <n v="1.2331204786310208E-2"/>
    <d v="1899-12-30T00:46:33"/>
  </r>
  <r>
    <n v="1409203"/>
    <n v="174775"/>
    <n v="3296"/>
    <s v="bicycle"/>
    <s v="Dickson's Farmstand Meats"/>
    <x v="0"/>
    <m/>
    <m/>
    <m/>
    <m/>
    <n v="40.742196874990299"/>
    <n v="-74.0053412596409"/>
    <n v="40.737068999999998"/>
    <n v="-74.003545000000003"/>
    <d v="2014-10-20T16:07:29"/>
    <d v="2014-10-20T16:20:09"/>
    <d v="2014-10-20T16:28:28"/>
    <d v="2014-10-20T16:33:03"/>
    <n v="1.775414351868676E-2"/>
    <n v="5.4333829805810734E-3"/>
    <d v="1899-12-30T00:20:59"/>
  </r>
  <r>
    <n v="1460296"/>
    <n v="155145"/>
    <n v="39202"/>
    <s v="bicycle"/>
    <s v="La Esquina Taqueria"/>
    <x v="8"/>
    <s v="Chips &amp; La Esquina's Own Salsa Roja"/>
    <n v="1"/>
    <s v="Plate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  <n v="2.1513645835511852E-2"/>
    <n v="2.1208685318992858E-2"/>
    <d v="1899-12-30T00:16:38"/>
  </r>
  <r>
    <n v="1342029"/>
    <n v="152353"/>
    <n v="154545"/>
    <s v="bicycle"/>
    <s v="Insomnia Cookies"/>
    <x v="7"/>
    <s v="Sugar"/>
    <n v="2"/>
    <s v="Cookies and Brownies"/>
    <m/>
    <n v="40.729790899999998"/>
    <n v="-74.000589300000001"/>
    <n v="40.736900400000003"/>
    <n v="-73.994162000000003"/>
    <d v="2014-10-11T21:20:14"/>
    <d v="2014-10-11T21:24:52"/>
    <d v="2014-10-11T21:35:38"/>
    <d v="2014-10-11T21:46:17"/>
    <n v="1.8086770833178889E-2"/>
    <n v="9.5841105763686887E-3"/>
    <d v="1899-12-30T00:15:24"/>
  </r>
  <r>
    <n v="1479077"/>
    <n v="232035"/>
    <n v="177847"/>
    <s v="bicycle"/>
    <s v="Juice Generation"/>
    <x v="3"/>
    <s v="Protein KnockOut"/>
    <n v="1"/>
    <s v="Protein Smoothies"/>
    <m/>
    <n v="40.740174134526598"/>
    <n v="-73.986179525504099"/>
    <n v="40.748700700000001"/>
    <n v="-73.974242500000003"/>
    <d v="2014-10-29T13:08:04"/>
    <d v="2014-10-29T13:23:13"/>
    <d v="2014-10-29T13:37:32"/>
    <d v="2014-10-29T13:51:14"/>
    <n v="2.997745370521443E-2"/>
    <n v="1.4669522714037871E-2"/>
    <d v="1899-12-30T00:29:28"/>
  </r>
  <r>
    <n v="1477255"/>
    <n v="97806"/>
    <n v="88387"/>
    <s v="bicycle"/>
    <s v="Shake Shack"/>
    <x v="2"/>
    <s v="Hot Dog"/>
    <n v="1"/>
    <s v="Flat Top Dogs"/>
    <m/>
    <n v="40.758456774983799"/>
    <n v="-73.989140466129399"/>
    <n v="40.764786999999998"/>
    <n v="-73.982596000000001"/>
    <d v="2014-10-28T23:04:03"/>
    <d v="2014-10-28T23:05:51"/>
    <d v="2014-10-28T23:28:41"/>
    <d v="2014-10-28T23:43:29"/>
    <n v="2.7385173612856306E-2"/>
    <n v="9.105041772257726E-3"/>
    <d v="1899-12-30T00:24:39"/>
  </r>
  <r>
    <n v="1391174"/>
    <n v="385134"/>
    <n v="7833"/>
    <s v="bicycle"/>
    <s v="RedFarm Broadway"/>
    <x v="30"/>
    <s v="Sauteed Snow Pea Leaves, Garlic"/>
    <n v="1"/>
    <s v="Mains"/>
    <d v="1899-12-30T00:07:21"/>
    <n v="40.782116700000003"/>
    <n v="-73.980739099999994"/>
    <n v="40.777473999999998"/>
    <n v="-73.978222000000002"/>
    <d v="2014-10-18T18:53:01"/>
    <d v="2014-10-18T19:02:52"/>
    <d v="2014-10-18T19:35:13"/>
    <d v="2014-10-18T19:40:54"/>
    <n v="3.3254143512749579E-2"/>
    <n v="5.2811415148625428E-3"/>
    <d v="1899-12-30T00:34:51"/>
  </r>
  <r>
    <n v="1450418"/>
    <n v="98358"/>
    <n v="59348"/>
    <s v="walker"/>
    <s v="Blue Ribbon Fried Chicken"/>
    <x v="0"/>
    <s v="Griddled Corn &amp; Bacon"/>
    <n v="1"/>
    <s v="Sides"/>
    <m/>
    <n v="40.724339999999998"/>
    <n v="-73.990960000000001"/>
    <n v="40.740332000000002"/>
    <n v="-73.997569999999996"/>
    <d v="2014-10-25T19:30:08"/>
    <d v="2014-10-25T19:33:43"/>
    <d v="2014-10-25T19:47:03"/>
    <d v="2014-10-25T20:00:40"/>
    <n v="2.1207303238043096E-2"/>
    <n v="1.730422387742564E-2"/>
    <d v="1899-12-30T00:16:55"/>
  </r>
  <r>
    <n v="1444943"/>
    <n v="298824"/>
    <n v="71148"/>
    <s v="bicycle"/>
    <s v="Shake Shack"/>
    <x v="2"/>
    <s v="Bag O' Bones"/>
    <n v="1"/>
    <s v="Woof (Dog Treats)"/>
    <m/>
    <n v="40.7152793278103"/>
    <n v="-74.014860391616807"/>
    <n v="40.727404999999997"/>
    <n v="-73.991802000000007"/>
    <d v="2014-10-25T11:10:39"/>
    <d v="2014-10-25T11:21:48"/>
    <d v="2014-10-25T11:36:36"/>
    <d v="2014-10-25T12:03:30"/>
    <n v="3.6707708328322042E-2"/>
    <n v="2.6052281090255962E-2"/>
    <d v="1899-12-30T00:25:57"/>
  </r>
  <r>
    <n v="1285031"/>
    <n v="342646"/>
    <n v="153257"/>
    <s v="bicycle"/>
    <s v="One Lucky Duck - Juice &amp; Takeaway"/>
    <x v="26"/>
    <s v="Banana Nut"/>
    <n v="1"/>
    <s v="Shakes"/>
    <d v="1899-12-30T00:02:33"/>
    <n v="40.735725000000002"/>
    <n v="-73.987126466589601"/>
    <n v="40.740766000000001"/>
    <n v="-74.008443"/>
    <d v="2014-10-03T12:10:59"/>
    <d v="2014-10-03T12:16:52"/>
    <d v="2014-10-03T12:24:42"/>
    <d v="2014-10-03T12:42:09"/>
    <n v="2.1643402775225695E-2"/>
    <n v="2.1904480766195875E-2"/>
    <d v="1899-12-30T00:11:10"/>
  </r>
  <r>
    <n v="1397032"/>
    <n v="299086"/>
    <n v="164384"/>
    <s v="car"/>
    <s v="Trader Joe's"/>
    <x v="17"/>
    <s v="Caramel Popcorn"/>
    <n v="1"/>
    <s v="Cookies, Snacks &amp; Candy"/>
    <m/>
    <n v="40.778503999999998"/>
    <n v="-73.982091999999994"/>
    <n v="40.784081"/>
    <n v="-73.949398000000002"/>
    <d v="2014-10-19T12:22:22"/>
    <d v="2014-10-19T13:00:39"/>
    <d v="2014-10-19T14:18:28"/>
    <d v="2014-10-19T14:41:56"/>
    <n v="9.6917523151205387E-2"/>
    <n v="3.316625642124113E-2"/>
    <d v="1899-12-30T01:56:06"/>
  </r>
  <r>
    <n v="1382785"/>
    <n v="198194"/>
    <n v="47204"/>
    <s v="bicycle"/>
    <s v="Prince Street Pizza"/>
    <x v="1"/>
    <s v="Spicy Spring"/>
    <n v="1"/>
    <s v="The Original SOHO Squares"/>
    <d v="1899-12-30T00:04:01"/>
    <n v="40.723079523456803"/>
    <n v="-73.994615077972398"/>
    <n v="40.752959267772603"/>
    <n v="-74.003871894256406"/>
    <d v="2014-10-17T19:39:36"/>
    <d v="2014-10-17T19:43:16"/>
    <d v="2014-10-17T20:04:36"/>
    <d v="2014-10-17T20:29:11"/>
    <n v="3.4429166662448552E-2"/>
    <n v="3.1280789121974302E-2"/>
    <d v="1899-12-30T00:20:58"/>
  </r>
  <r>
    <n v="1299157"/>
    <n v="62917"/>
    <n v="59164"/>
    <s v="bicycle"/>
    <s v="Pies 'n' Thighs"/>
    <x v="8"/>
    <s v="Fresh Squeezed OJ"/>
    <n v="1"/>
    <s v="Drinks"/>
    <d v="1899-12-30T00:02:53"/>
    <n v="40.711255247272"/>
    <n v="-73.961442624671804"/>
    <n v="40.708993900000003"/>
    <n v="-73.961753000000002"/>
    <d v="2014-10-05T11:12:27"/>
    <d v="2014-10-05T11:10:13"/>
    <d v="2014-10-05T11:36:03"/>
    <d v="2014-10-05T11:39:54"/>
    <n v="1.9070127309532836E-2"/>
    <n v="2.2825477714433712E-3"/>
    <d v="1899-12-30T00:20:43"/>
  </r>
  <r>
    <n v="1356131"/>
    <n v="123479"/>
    <n v="20124"/>
    <s v="bicycle"/>
    <s v="Momofuku Milk Bar"/>
    <x v="11"/>
    <s v="Chocolate Chip Cake Truffles"/>
    <n v="1"/>
    <s v="Cake Truffles"/>
    <m/>
    <n v="40.731795470614898"/>
    <n v="-73.985672593116803"/>
    <n v="40.753585999999999"/>
    <n v="-73.967901999999995"/>
    <d v="2014-10-13T17:41:34"/>
    <d v="2014-10-13T17:48:30"/>
    <d v="2014-10-13T18:06:20"/>
    <d v="2014-10-13T18:19:13"/>
    <n v="2.6146817130211275E-2"/>
    <n v="2.8117986247348126E-2"/>
    <d v="1899-12-30T00:24:47"/>
  </r>
  <r>
    <n v="1449011"/>
    <n v="397140"/>
    <n v="171206"/>
    <s v="van"/>
    <s v="Red Hook Lobster Pound"/>
    <x v="8"/>
    <m/>
    <m/>
    <m/>
    <d v="1899-12-30T00:23:49"/>
    <n v="40.741152999999997"/>
    <n v="-74.007518000000005"/>
    <n v="40.738419999999998"/>
    <n v="-73.994677899999999"/>
    <d v="2014-10-25T17:24:36"/>
    <m/>
    <m/>
    <d v="2014-10-25T18:26:26"/>
    <n v="4.2946886569552589E-2"/>
    <n v="1.3127736172323583E-2"/>
    <n v="-41937.741949328702"/>
  </r>
  <r>
    <n v="1275188"/>
    <n v="65306"/>
    <n v="104533"/>
    <s v="bicycle"/>
    <s v="Sushi of Gari Tribeca"/>
    <x v="4"/>
    <s v="Sea Urchin"/>
    <n v="1"/>
    <s v="Sashimi"/>
    <d v="1899-12-30T00:15:33"/>
    <n v="40.716725764782701"/>
    <n v="-74.008250645521898"/>
    <n v="40.724454999999999"/>
    <n v="-73.990891099999999"/>
    <d v="2014-10-01T19:57:58"/>
    <d v="2014-10-01T20:24:34"/>
    <d v="2014-10-01T20:36:54"/>
    <d v="2014-10-01T20:49:45"/>
    <n v="3.5958993059466593E-2"/>
    <n v="1.9002497145669678E-2"/>
    <d v="1899-12-30T00:23:23"/>
  </r>
  <r>
    <n v="1469469"/>
    <n v="60052"/>
    <n v="129698"/>
    <s v="car"/>
    <s v="Hu Kitchen"/>
    <x v="33"/>
    <s v="Asian Slaw"/>
    <n v="1"/>
    <s v="Prepared Food"/>
    <m/>
    <n v="40.735676762018002"/>
    <n v="-73.993829528068602"/>
    <n v="40.759070999999999"/>
    <n v="-73.975954000000002"/>
    <d v="2014-10-27T18:14:07"/>
    <d v="2014-10-27T18:17:28"/>
    <d v="2014-10-27T18:33:18"/>
    <d v="2014-10-27T19:02:33"/>
    <n v="3.3636215273872949E-2"/>
    <n v="2.9441889791411321E-2"/>
    <d v="1899-12-30T00:19:11"/>
  </r>
  <r>
    <n v="1272990"/>
    <n v="143021"/>
    <n v="108647"/>
    <s v="bicycle"/>
    <s v="Trader Joe's"/>
    <x v="17"/>
    <m/>
    <m/>
    <m/>
    <m/>
    <n v="40.778503999999998"/>
    <n v="-73.982091999999994"/>
    <n v="40.757692818576203"/>
    <n v="-73.966240787532598"/>
    <d v="2014-10-01T13:13:17"/>
    <d v="2014-10-01T13:56:12"/>
    <d v="2014-10-01T14:42:05"/>
    <d v="2014-10-01T15:03:19"/>
    <n v="7.6423020836955402E-2"/>
    <n v="2.616039389880542E-2"/>
    <d v="1899-12-30T01:28:48"/>
  </r>
  <r>
    <n v="1328597"/>
    <n v="163794"/>
    <n v="41408"/>
    <s v="car"/>
    <s v="Dunkin Donuts"/>
    <x v="8"/>
    <m/>
    <m/>
    <m/>
    <m/>
    <n v="40.790224600980601"/>
    <n v="-73.975088596343994"/>
    <n v="40.790529900000003"/>
    <n v="-73.978311000000005"/>
    <d v="2014-10-10T11:02:52"/>
    <d v="2014-10-10T11:01:24"/>
    <d v="2014-10-10T11:15:12"/>
    <d v="2014-10-10T11:19:16"/>
    <n v="1.1387476850359235E-2"/>
    <n v="3.236833763652421E-3"/>
    <d v="1899-12-30T00:12:20"/>
  </r>
  <r>
    <n v="1479187"/>
    <n v="259341"/>
    <n v="132725"/>
    <s v="bicycle"/>
    <s v="Duane Reade"/>
    <x v="15"/>
    <m/>
    <m/>
    <m/>
    <m/>
    <n v="40.778013000000001"/>
    <n v="-73.956546216666695"/>
    <n v="40.777042723345602"/>
    <n v="-73.958787154088199"/>
    <d v="2014-10-29T13:32:24"/>
    <d v="2014-10-29T13:44:58"/>
    <d v="2014-10-29T13:54:04"/>
    <d v="2014-10-29T14:03:08"/>
    <n v="2.1338495367672294E-2"/>
    <n v="2.4419740607082032E-3"/>
    <d v="1899-12-30T00:21:40"/>
  </r>
  <r>
    <n v="1362370"/>
    <n v="133222"/>
    <n v="125504"/>
    <s v="bicycle"/>
    <s v="P.J. Clarke's"/>
    <x v="0"/>
    <s v="Crisp Parmesan Tater Tots"/>
    <n v="1"/>
    <s v="Appetizers"/>
    <d v="1899-12-30T00:08:05"/>
    <n v="40.758938763836703"/>
    <n v="-73.968531133448096"/>
    <n v="40.746246599999999"/>
    <n v="-73.972528299999993"/>
    <d v="2014-10-14T18:48:07"/>
    <d v="2014-10-14T18:53:09"/>
    <d v="2014-10-14T19:17:32"/>
    <d v="2014-10-14T19:29:08"/>
    <n v="2.8478981483203825E-2"/>
    <n v="1.3306703697811041E-2"/>
    <d v="1899-12-30T00:21:19"/>
  </r>
  <r>
    <n v="1349640"/>
    <n v="328330"/>
    <n v="59184"/>
    <s v="car"/>
    <s v="Nobu Next Door"/>
    <x v="6"/>
    <s v="Yellowtail Scallion Roll"/>
    <n v="1"/>
    <s v="Dinner Sushi Rolls"/>
    <d v="1899-12-30T00:12:23"/>
    <n v="40.719386413349397"/>
    <n v="-74.008692501044905"/>
    <n v="40.783936856195801"/>
    <n v="-73.970636005404003"/>
    <d v="2014-10-12T19:47:58"/>
    <d v="2014-10-12T20:11:17"/>
    <d v="2014-10-12T20:41:12"/>
    <d v="2014-10-12T21:16:48"/>
    <n v="6.169396990298992E-2"/>
    <n v="7.4933680892725396E-2"/>
    <d v="1899-12-30T00:40:52"/>
  </r>
  <r>
    <n v="1479411"/>
    <n v="92688"/>
    <n v="176701"/>
    <s v="bicycle"/>
    <s v="Michael's"/>
    <x v="56"/>
    <m/>
    <m/>
    <m/>
    <m/>
    <n v="40.742010000000001"/>
    <n v="-73.993350000000007"/>
    <n v="40.749037999999999"/>
    <n v="-73.994378999999995"/>
    <d v="2014-10-29T14:20:52"/>
    <d v="2014-10-29T14:25:30"/>
    <d v="2014-10-29T15:07:52"/>
    <d v="2014-10-29T15:32:34"/>
    <n v="4.9785752315074205E-2"/>
    <n v="7.1029307331517489E-3"/>
    <d v="1899-12-30T00:47:00"/>
  </r>
  <r>
    <n v="1329428"/>
    <n v="107909"/>
    <n v="79598"/>
    <s v="bicycle"/>
    <s v="Cafeteria"/>
    <x v="0"/>
    <s v="Cappuccino"/>
    <n v="1"/>
    <s v="Cafe"/>
    <d v="1899-12-30T00:02:57"/>
    <n v="40.740527708190001"/>
    <n v="-73.998082509869207"/>
    <n v="40.734219899999999"/>
    <n v="-73.990255399999995"/>
    <d v="2014-10-10T12:46:02"/>
    <d v="2014-10-10T12:50:58"/>
    <d v="2014-10-10T13:04:19"/>
    <d v="2014-10-10T13:13:28"/>
    <n v="1.9055092590861022E-2"/>
    <n v="1.005246701395021E-2"/>
    <d v="1899-12-30T00:15:20"/>
  </r>
  <r>
    <n v="1340455"/>
    <n v="366788"/>
    <n v="144719"/>
    <s v="bicycle"/>
    <s v="Han Dynasty"/>
    <x v="30"/>
    <m/>
    <m/>
    <m/>
    <d v="1899-12-30T00:07:11"/>
    <n v="40.732213000000002"/>
    <n v="-73.988072000000003"/>
    <n v="40.7279026"/>
    <n v="-73.995495899999995"/>
    <d v="2014-10-11T18:43:27"/>
    <d v="2014-10-11T19:28:32"/>
    <d v="2014-10-11T19:39:59"/>
    <d v="2014-10-11T19:49:18"/>
    <n v="4.57245833313209E-2"/>
    <n v="8.584511597632901E-3"/>
    <d v="1899-12-30T00:49:21"/>
  </r>
  <r>
    <n v="1374647"/>
    <n v="251817"/>
    <n v="140096"/>
    <s v="bicycle"/>
    <s v="Chipotle Mexican Grill $1.99 Delivery"/>
    <x v="9"/>
    <m/>
    <m/>
    <m/>
    <m/>
    <n v="40.706790904086503"/>
    <n v="-74.006701273933501"/>
    <n v="40.7065445"/>
    <n v="-74.010869200000002"/>
    <d v="2014-10-16T17:46:12"/>
    <d v="2014-10-16T17:52:04"/>
    <d v="2014-10-16T18:03:55"/>
    <d v="2014-10-16T18:13:56"/>
    <n v="1.9253090278652962E-2"/>
    <n v="4.1752033087816267E-3"/>
    <d v="1899-12-30T00:17:43"/>
  </r>
  <r>
    <n v="1400782"/>
    <n v="60052"/>
    <n v="20962"/>
    <s v="walker"/>
    <s v="Sushi by Gari (archived)"/>
    <x v="8"/>
    <s v="Miso"/>
    <n v="2"/>
    <s v="Soup"/>
    <d v="1899-12-30T00:16:35"/>
    <n v="40.771393000000003"/>
    <n v="-73.952760999999995"/>
    <n v="40.759070999999999"/>
    <n v="-73.975954000000002"/>
    <d v="2014-10-19T17:56:55"/>
    <d v="2014-10-19T18:21:26"/>
    <d v="2014-10-19T19:08:43"/>
    <d v="2014-10-19T19:25:52"/>
    <n v="6.1769340274622664E-2"/>
    <n v="2.6263033583354432E-2"/>
    <d v="1899-12-30T00:55:13"/>
  </r>
  <r>
    <n v="1300576"/>
    <n v="251607"/>
    <n v="10940"/>
    <s v="bicycle"/>
    <s v="Shake Shack"/>
    <x v="2"/>
    <s v="ShackBurger"/>
    <n v="2"/>
    <s v="Burgers"/>
    <m/>
    <n v="40.780825773220101"/>
    <n v="-73.976483345031696"/>
    <n v="40.781717999999998"/>
    <n v="-73.982409000000004"/>
    <d v="2014-10-05T14:24:23"/>
    <d v="2014-10-05T14:25:31"/>
    <d v="2014-10-05T15:00:21"/>
    <d v="2014-10-05T15:04:18"/>
    <n v="2.7717118056898471E-2"/>
    <n v="5.9924498688101666E-3"/>
    <d v="1899-12-30T00:35:57"/>
  </r>
  <r>
    <n v="1313356"/>
    <n v="281146"/>
    <n v="101359"/>
    <s v="bicycle"/>
    <s v="Chipotle Mexican Grill $1.99 Delivery"/>
    <x v="9"/>
    <m/>
    <m/>
    <m/>
    <m/>
    <n v="40.759534000000002"/>
    <n v="-73.991765000000001"/>
    <n v="40.763697100000002"/>
    <n v="-73.997548699999996"/>
    <d v="2014-10-07T14:08:07"/>
    <d v="2014-10-07T14:21:57"/>
    <d v="2014-10-07T14:43:09"/>
    <d v="2014-10-07T14:51:10"/>
    <n v="2.988935185567243E-2"/>
    <n v="7.1261902374226372E-3"/>
    <d v="1899-12-30T00:35:02"/>
  </r>
  <r>
    <n v="1388085"/>
    <n v="212326"/>
    <n v="23359"/>
    <s v="bicycle"/>
    <s v="Modell's Sporting Goods"/>
    <x v="8"/>
    <m/>
    <m/>
    <m/>
    <m/>
    <n v="40.752843714623502"/>
    <n v="-73.978098771701795"/>
    <n v="40.746444099999998"/>
    <n v="-73.980202199999994"/>
    <d v="2014-10-18T12:57:14"/>
    <d v="2014-10-18T13:22:03"/>
    <d v="2014-10-18T13:33:53"/>
    <d v="2014-10-18T13:40:36"/>
    <n v="3.012577546905959E-2"/>
    <n v="6.7364291679665751E-3"/>
    <d v="1899-12-30T00:36:39"/>
  </r>
  <r>
    <n v="1337404"/>
    <n v="60688"/>
    <n v="71148"/>
    <s v="bicycle"/>
    <s v="Shake Shack"/>
    <x v="2"/>
    <s v="Shackburger"/>
    <n v="1"/>
    <s v="Burgers"/>
    <m/>
    <n v="40.740884357811296"/>
    <n v="-73.988198676721197"/>
    <n v="40.748240000000003"/>
    <n v="-73.988933000000003"/>
    <d v="2014-10-11T11:26:16"/>
    <d v="2014-10-11T12:06:32"/>
    <d v="2014-10-11T12:32:52"/>
    <d v="2014-10-11T12:43:50"/>
    <n v="5.38680555546307E-2"/>
    <n v="7.3922055359730808E-3"/>
    <d v="1899-12-30T01:06:36"/>
  </r>
  <r>
    <n v="1293011"/>
    <n v="239795"/>
    <n v="104146"/>
    <s v="van"/>
    <s v="Artichoke Basille's Pizza &amp; Brewery"/>
    <x v="1"/>
    <s v="Margherita Slice"/>
    <n v="1"/>
    <s v="Pizza Slices"/>
    <m/>
    <n v="40.729882925322798"/>
    <n v="-74.000543832468907"/>
    <n v="40.733977400000001"/>
    <n v="-74.004639299999994"/>
    <d v="2014-10-04T13:17:28"/>
    <d v="2014-10-04T13:25:25"/>
    <d v="2014-10-04T13:32:45"/>
    <d v="2014-10-04T13:42:31"/>
    <n v="1.7389525462931488E-2"/>
    <n v="5.791163715562108E-3"/>
    <d v="1899-12-30T00:15:17"/>
  </r>
  <r>
    <n v="1321028"/>
    <n v="334619"/>
    <n v="101359"/>
    <s v="bicycle"/>
    <s v="Blue Ribbon Sushi Izakaya"/>
    <x v="4"/>
    <s v="Shishito Peppers"/>
    <n v="1"/>
    <s v="Vegetables"/>
    <d v="1899-12-30T00:03:11"/>
    <n v="40.721979579708403"/>
    <n v="-73.988148214155601"/>
    <n v="40.739461800000001"/>
    <n v="-73.992554299999995"/>
    <d v="2014-10-08T21:43:34"/>
    <d v="2014-10-08T21:46:23"/>
    <d v="2014-10-08T22:02:40"/>
    <d v="2014-10-08T22:13:45"/>
    <n v="2.096483796776738E-2"/>
    <n v="1.8028910637975844E-2"/>
    <d v="1899-12-30T00:15:55"/>
  </r>
  <r>
    <n v="1390879"/>
    <n v="127012"/>
    <n v="91807"/>
    <s v="walker"/>
    <s v="Momofuku Milk Bar"/>
    <x v="11"/>
    <s v="Birthday Cake (6&quot;)"/>
    <n v="1"/>
    <s v="6&quot; Cakes"/>
    <m/>
    <n v="40.731795470614898"/>
    <n v="-73.985672593116803"/>
    <n v="40.744400022826198"/>
    <n v="-73.996468681131404"/>
    <d v="2014-10-18T18:24:57"/>
    <d v="2014-10-18T18:32:33"/>
    <d v="2014-10-18T18:45:26"/>
    <d v="2014-10-18T19:00:39"/>
    <n v="2.4795995370368473E-2"/>
    <n v="1.6596091493674227E-2"/>
    <d v="1899-12-30T00:20:29"/>
  </r>
  <r>
    <n v="1462400"/>
    <n v="68551"/>
    <n v="49223"/>
    <s v="bicycle"/>
    <s v="Blue Ribbon Sushi Bar &amp; Grill"/>
    <x v="4"/>
    <s v="Blue Ribbon"/>
    <n v="1"/>
    <s v="Maki (Special Rolls)"/>
    <d v="1899-12-30T00:03:33"/>
    <n v="40.767652912117299"/>
    <n v="-73.982925456000402"/>
    <n v="40.741967000000002"/>
    <n v="-73.975778000000005"/>
    <d v="2014-10-26T19:19:19"/>
    <m/>
    <m/>
    <d v="2014-10-26T20:15:02"/>
    <n v="3.8702037032635417E-2"/>
    <n v="2.6661811802184091E-2"/>
    <n v="-41938.807538576388"/>
  </r>
  <r>
    <n v="1348424"/>
    <n v="142356"/>
    <n v="53990"/>
    <s v="bicycle"/>
    <s v="Mighty Quinn's BBQ"/>
    <x v="10"/>
    <s v="Slaw"/>
    <n v="1"/>
    <s v="Sides"/>
    <m/>
    <n v="40.727518945156902"/>
    <n v="-73.988671302795396"/>
    <n v="40.734791800000004"/>
    <n v="-73.9784504"/>
    <d v="2014-10-12T18:09:56"/>
    <d v="2014-10-12T18:18:24"/>
    <d v="2014-10-12T18:44:44"/>
    <d v="2014-10-12T18:53:53"/>
    <n v="3.0526076392561663E-2"/>
    <n v="1.2544372105520557E-2"/>
    <d v="1899-12-30T00:34:48"/>
  </r>
  <r>
    <n v="1300873"/>
    <n v="363127"/>
    <n v="72480"/>
    <s v="car"/>
    <s v="Prosperity Dumpling"/>
    <x v="30"/>
    <s v="Noodle with Peanut Sauce (Frozen)"/>
    <n v="1"/>
    <s v="Frozen Dumplings"/>
    <m/>
    <n v="40.716001252285203"/>
    <n v="-73.993209734266102"/>
    <n v="40.763896887883298"/>
    <n v="-73.987686218109104"/>
    <d v="2014-10-05T14:59:34"/>
    <d v="2014-10-05T16:05:12"/>
    <d v="2014-10-05T16:51:35"/>
    <d v="2014-10-05T18:12:04"/>
    <n v="0.13368870370322838"/>
    <n v="4.8213080591082064E-2"/>
    <d v="1899-12-30T01:52:01"/>
  </r>
  <r>
    <n v="1307751"/>
    <n v="42430"/>
    <n v="47756"/>
    <s v="bicycle"/>
    <s v="Westville Chelsea"/>
    <x v="0"/>
    <m/>
    <m/>
    <m/>
    <d v="1899-12-30T00:04:30"/>
    <n v="40.742040000000003"/>
    <n v="-73.999989999999997"/>
    <n v="40.739490000000004"/>
    <n v="-73.987176000000005"/>
    <d v="2014-10-06T12:57:48"/>
    <d v="2014-10-06T13:07:43"/>
    <d v="2014-10-06T13:16:03"/>
    <d v="2014-10-06T13:24:21"/>
    <n v="1.8433275465213228E-2"/>
    <n v="1.3065262951804041E-2"/>
    <d v="1899-12-30T00:13:45"/>
  </r>
  <r>
    <n v="1474519"/>
    <n v="395531"/>
    <n v="175740"/>
    <s v="bicycle"/>
    <s v="Momofuku Milk Bar"/>
    <x v="11"/>
    <s v="Cornflake Marshmallow Chocolate Chip Cookie"/>
    <n v="1"/>
    <s v="Cookies"/>
    <m/>
    <n v="40.787149600866101"/>
    <n v="-73.971722312198096"/>
    <n v="40.784824714102598"/>
    <n v="-73.953244267100402"/>
    <d v="2014-10-28T17:03:25"/>
    <d v="2014-10-28T17:03:01"/>
    <d v="2014-10-28T17:09:51"/>
    <d v="2014-10-28T17:24:46"/>
    <n v="1.483623842796078E-2"/>
    <n v="1.8623728120211139E-2"/>
    <d v="1899-12-30T00:06:27"/>
  </r>
  <r>
    <n v="1414802"/>
    <n v="259589"/>
    <n v="142140"/>
    <s v="car"/>
    <s v="KFC"/>
    <x v="13"/>
    <m/>
    <m/>
    <m/>
    <m/>
    <n v="40.801400284556102"/>
    <n v="-73.967894039273105"/>
    <n v="40.792842100000001"/>
    <n v="-73.965889500000003"/>
    <d v="2014-10-21T16:02:03"/>
    <d v="2014-10-21T16:09:51"/>
    <d v="2014-10-21T16:19:04"/>
    <d v="2014-10-21T16:26:29"/>
    <n v="1.6969942131254356E-2"/>
    <n v="8.7898066300512393E-3"/>
    <d v="1899-12-30T00:17:01"/>
  </r>
  <r>
    <n v="1461428"/>
    <n v="369272"/>
    <n v="49223"/>
    <s v="bicycle"/>
    <s v="Flex Mussels"/>
    <x v="23"/>
    <s v="The Original Deep Fried Whoopee Pie"/>
    <n v="1"/>
    <s v="Dessert"/>
    <d v="1899-12-30T00:05:51"/>
    <n v="40.776381000000001"/>
    <n v="-73.956388000000004"/>
    <n v="40.767651000000001"/>
    <n v="-73.966875000000002"/>
    <d v="2014-10-26T18:20:18"/>
    <d v="2014-10-26T18:20:23"/>
    <d v="2014-10-26T18:54:13"/>
    <d v="2014-10-26T19:04:53"/>
    <n v="3.0959039351728279E-2"/>
    <n v="1.3645148185342288E-2"/>
    <d v="1899-12-30T00:28:04"/>
  </r>
  <r>
    <n v="1323045"/>
    <n v="369430"/>
    <n v="128139"/>
    <s v="car"/>
    <s v="The Meatball Shop"/>
    <x v="16"/>
    <s v="Side of Ice Cream"/>
    <n v="1"/>
    <s v="Desserts"/>
    <d v="1899-12-30T00:05:09"/>
    <n v="40.718110071383997"/>
    <n v="-73.957545268768797"/>
    <n v="40.716629699999999"/>
    <n v="-73.964419100000001"/>
    <d v="2014-10-09T12:20:10"/>
    <d v="2014-10-09T12:27:12"/>
    <d v="2014-10-09T12:39:32"/>
    <d v="2014-10-09T12:45:31"/>
    <n v="1.7599328704818618E-2"/>
    <n v="7.03143336949373E-3"/>
    <d v="1899-12-30T00:14:13"/>
  </r>
  <r>
    <n v="1312461"/>
    <n v="68879"/>
    <n v="153766"/>
    <s v="bicycle"/>
    <s v="Whole Foods Market"/>
    <x v="17"/>
    <m/>
    <m/>
    <m/>
    <m/>
    <n v="40.723954999999997"/>
    <n v="-73.991828999999996"/>
    <n v="40.721328"/>
    <n v="-74.001499999999993"/>
    <d v="2014-10-07T10:07:58"/>
    <d v="2014-10-07T10:08:49"/>
    <d v="2014-10-07T10:28:38"/>
    <d v="2014-10-07T10:42:32"/>
    <n v="2.4008229163882788E-2"/>
    <n v="1.0021445504513383E-2"/>
    <d v="1899-12-30T00:20:40"/>
  </r>
  <r>
    <n v="1301828"/>
    <n v="130507"/>
    <n v="89004"/>
    <s v="bicycle"/>
    <s v="Jack's Wife Freda"/>
    <x v="22"/>
    <s v="Couscous"/>
    <n v="1"/>
    <s v="Sides"/>
    <d v="1899-12-30T00:02:47"/>
    <n v="40.721989949797702"/>
    <n v="-73.997747898101807"/>
    <n v="40.741840000000003"/>
    <n v="-74.002786999999998"/>
    <d v="2014-10-05T16:39:56"/>
    <d v="2014-10-05T16:48:01"/>
    <d v="2014-10-05T17:11:49"/>
    <d v="2014-10-05T17:25:16"/>
    <n v="3.1483101854973938E-2"/>
    <n v="2.0479673849312659E-2"/>
    <d v="1899-12-30T00:29:06"/>
  </r>
  <r>
    <n v="1285056"/>
    <n v="115005"/>
    <n v="15818"/>
    <s v="car"/>
    <s v="$10 Blue Ribbon Fried Chicken Sandwich"/>
    <x v="8"/>
    <s v="The Melt Shop Fried Chicken Sandwich"/>
    <n v="1"/>
    <s v="Today's Special"/>
    <m/>
    <n v="40.724339999999998"/>
    <n v="-73.990960000000001"/>
    <n v="40.8061967247274"/>
    <n v="-73.942714582377107"/>
    <d v="2014-10-03T12:14:32"/>
    <m/>
    <m/>
    <d v="2014-10-03T12:55:41"/>
    <n v="2.8567083332745824E-2"/>
    <n v="9.501654437362525E-2"/>
    <n v="-41915.510096331018"/>
  </r>
  <r>
    <n v="1475887"/>
    <n v="123977"/>
    <n v="154990"/>
    <s v="bicycle"/>
    <s v="Blue Ribbon Sushi"/>
    <x v="4"/>
    <s v="Sushi Deluxe"/>
    <n v="2"/>
    <s v="Platters"/>
    <d v="1899-12-30T00:09:33"/>
    <n v="40.7261096570601"/>
    <n v="-74.002491863200504"/>
    <n v="40.713569"/>
    <n v="-73.977740900000001"/>
    <d v="2014-10-28T20:33:00"/>
    <d v="2014-10-28T20:51:47"/>
    <d v="2014-10-28T21:31:31"/>
    <d v="2014-10-28T21:45:07"/>
    <n v="5.0079432869097218E-2"/>
    <n v="2.774668014108557E-2"/>
    <d v="1899-12-30T00:48:58"/>
  </r>
  <r>
    <n v="1295795"/>
    <n v="65263"/>
    <n v="152951"/>
    <s v="car"/>
    <s v="Postmates Liquor Store"/>
    <x v="36"/>
    <s v="Smirnoff 80 Vodka (1L)"/>
    <n v="2"/>
    <s v="Vodka"/>
    <m/>
    <n v="40.779598"/>
    <n v="-73.947388000000004"/>
    <n v="40.804912199999997"/>
    <n v="-73.962491700000001"/>
    <d v="2014-10-04T20:21:40"/>
    <d v="2014-10-04T20:22:50"/>
    <d v="2014-10-04T20:41:41"/>
    <d v="2014-10-04T21:09:38"/>
    <n v="3.3314340282231569E-2"/>
    <n v="2.9477626690928856E-2"/>
    <d v="1899-12-30T00:20:01"/>
  </r>
  <r>
    <n v="1363220"/>
    <n v="91397"/>
    <n v="36348"/>
    <s v="bicycle"/>
    <s v="Chipotle Mexican Grill $1.99 Delivery"/>
    <x v="9"/>
    <s v="Burrito"/>
    <n v="1"/>
    <s v="Entree"/>
    <m/>
    <n v="40.725928672086098"/>
    <n v="-73.996394764442996"/>
    <n v="40.729355093600198"/>
    <n v="-73.986058273374894"/>
    <d v="2014-10-14T20:40:41"/>
    <d v="2014-10-14T20:47:07"/>
    <d v="2014-10-14T21:12:27"/>
    <d v="2014-10-14T21:20:25"/>
    <n v="2.7590416662860662E-2"/>
    <n v="1.0889601094312017E-2"/>
    <d v="1899-12-30T00:31:46"/>
  </r>
  <r>
    <n v="1423048"/>
    <n v="327651"/>
    <n v="133322"/>
    <s v="car"/>
    <s v="Dinosaur Bar-B-Que"/>
    <x v="10"/>
    <s v="Sausage, Cheese &amp; Crackers"/>
    <n v="1"/>
    <s v="Small &amp; Shared Plates"/>
    <d v="1899-12-30T00:25:19"/>
    <n v="40.818082099999998"/>
    <n v="-73.960937299999998"/>
    <n v="40.775263720444599"/>
    <n v="-73.989759629425194"/>
    <d v="2014-10-22T18:47:38"/>
    <d v="2014-10-22T18:52:17"/>
    <d v="2014-10-22T19:23:26"/>
    <d v="2014-10-22T19:40:24"/>
    <n v="3.6652048605901655E-2"/>
    <n v="5.1615310725062598E-2"/>
    <d v="1899-12-30T00:10:29"/>
  </r>
  <r>
    <n v="1444697"/>
    <n v="91817"/>
    <n v="118659"/>
    <s v="walker"/>
    <s v="Eisenberg's Sandwich Shop"/>
    <x v="8"/>
    <s v="Bacon, Lettuce &amp; Tomato"/>
    <n v="2"/>
    <s v="Breakfast Sandwiches"/>
    <d v="1899-12-30T00:03:19"/>
    <n v="40.740884206864202"/>
    <n v="-73.989830017089801"/>
    <n v="40.740125407502703"/>
    <n v="-73.990611042896305"/>
    <d v="2014-10-25T10:16:46"/>
    <m/>
    <m/>
    <d v="2014-10-25T11:07:01"/>
    <n v="3.4893414347607177E-2"/>
    <n v="1.0889342410980614E-3"/>
    <n v="-41937.430616238431"/>
  </r>
  <r>
    <n v="1462644"/>
    <n v="93161"/>
    <n v="8625"/>
    <s v="bicycle"/>
    <s v="Philippe Chow"/>
    <x v="30"/>
    <m/>
    <m/>
    <m/>
    <d v="1899-12-30T00:04:36"/>
    <n v="40.764084531354698"/>
    <n v="-73.970499798529701"/>
    <n v="40.743598929144703"/>
    <n v="-73.987780187096007"/>
    <d v="2014-10-26T19:30:45"/>
    <d v="2014-10-26T19:28:34"/>
    <d v="2014-10-26T19:48:26"/>
    <d v="2014-10-26T20:05:04"/>
    <n v="2.3834791660192423E-2"/>
    <n v="2.680059191340086E-2"/>
    <d v="1899-12-30T00:13:05"/>
  </r>
  <r>
    <n v="1429730"/>
    <n v="62705"/>
    <n v="140919"/>
    <s v="bicycle"/>
    <s v="Apple Store"/>
    <x v="41"/>
    <m/>
    <m/>
    <m/>
    <m/>
    <n v="40.725194000000002"/>
    <n v="-73.999101999999993"/>
    <n v="40.725437399999997"/>
    <n v="-73.987351799999999"/>
    <d v="2014-10-23T15:07:02"/>
    <d v="2014-10-23T15:28:13"/>
    <d v="2014-10-23T15:43:03"/>
    <d v="2014-10-23T15:53:15"/>
    <n v="3.2094189809868112E-2"/>
    <n v="1.1752720689264601E-2"/>
    <d v="1899-12-30T00:36:02"/>
  </r>
  <r>
    <n v="1311057"/>
    <n v="111356"/>
    <n v="104533"/>
    <s v="bicycle"/>
    <s v="Blue Ribbon Sushi"/>
    <x v="4"/>
    <s v="California"/>
    <n v="1"/>
    <s v="Maki (Special Rolls)"/>
    <d v="1899-12-30T00:05:59"/>
    <n v="40.7261096570601"/>
    <n v="-74.002491863200504"/>
    <n v="40.729514700000003"/>
    <n v="-73.9971879"/>
    <d v="2014-10-06T22:03:09"/>
    <d v="2014-10-06T22:10:21"/>
    <d v="2014-10-06T22:21:09"/>
    <d v="2014-10-06T22:27:08"/>
    <n v="1.6652025457005948E-2"/>
    <n v="6.3028837094525926E-3"/>
    <d v="1899-12-30T00:12:01"/>
  </r>
  <r>
    <n v="1480953"/>
    <n v="131645"/>
    <n v="171319"/>
    <s v="bicycle"/>
    <s v="Yama 49"/>
    <x v="6"/>
    <s v="Sea Scallop, Flying Fish Roe"/>
    <n v="1"/>
    <s v="Yama Special Dinner Rolls"/>
    <m/>
    <n v="40.7538247353244"/>
    <n v="-73.968524117504799"/>
    <n v="40.768279"/>
    <n v="-73.952297000000002"/>
    <d v="2014-10-29T18:23:32"/>
    <d v="2014-10-29T18:28:18"/>
    <d v="2014-10-29T18:58:19"/>
    <d v="2014-10-29T19:10:00"/>
    <n v="3.2261597218166571E-2"/>
    <n v="2.1731201297369444E-2"/>
    <d v="1899-12-30T00:34:47"/>
  </r>
  <r>
    <n v="1311591"/>
    <n v="76973"/>
    <n v="129982"/>
    <s v="car"/>
    <s v="GameStop"/>
    <x v="41"/>
    <m/>
    <m/>
    <m/>
    <m/>
    <n v="40.741816163063"/>
    <n v="-73.993494740000003"/>
    <n v="40.743497291911197"/>
    <n v="-73.987851962326104"/>
    <d v="2014-10-06T23:14:41"/>
    <d v="2014-10-06T23:20:43"/>
    <d v="2014-10-07T00:08:22"/>
    <d v="2014-10-07T00:19:58"/>
    <n v="4.5335416667512618E-2"/>
    <n v="5.8878802706313236E-3"/>
    <d v="1899-12-30T00:53:41"/>
  </r>
  <r>
    <n v="1308816"/>
    <n v="35432"/>
    <n v="118805"/>
    <s v="bicycle"/>
    <s v="Hu Kitchen"/>
    <x v="33"/>
    <s v="Organic Thai Chicken Salad"/>
    <n v="1"/>
    <s v="Prepared Food"/>
    <m/>
    <n v="40.735676762018002"/>
    <n v="-73.993829528068602"/>
    <n v="40.751897999999997"/>
    <n v="-73.985834999999994"/>
    <d v="2014-10-06T17:11:32"/>
    <d v="2014-10-06T17:21:31"/>
    <d v="2014-10-06T17:37:49"/>
    <d v="2014-10-06T17:56:14"/>
    <n v="3.103300926159136E-2"/>
    <n v="1.8084276062598291E-2"/>
    <d v="1899-12-30T00:26:17"/>
  </r>
  <r>
    <n v="1410685"/>
    <n v="92996"/>
    <n v="34669"/>
    <s v="bicycle"/>
    <s v="Tamarind TriBeCa"/>
    <x v="5"/>
    <s v="Nan"/>
    <n v="1"/>
    <s v="Roti Breads"/>
    <d v="1899-12-30T00:03:10"/>
    <n v="40.719268925450301"/>
    <n v="-74.008749884804104"/>
    <n v="40.715806499999999"/>
    <n v="-74.011820099999994"/>
    <d v="2014-10-20T20:08:07"/>
    <d v="2014-10-20T20:22:55"/>
    <d v="2014-10-20T20:34:15"/>
    <d v="2014-10-20T20:39:14"/>
    <n v="2.1605277783237398E-2"/>
    <n v="4.6275923921595529E-3"/>
    <d v="1899-12-30T00:22:57"/>
  </r>
  <r>
    <n v="1458212"/>
    <n v="186473"/>
    <n v="114469"/>
    <s v="bicycle"/>
    <s v="Blue Ribbon Sushi"/>
    <x v="4"/>
    <s v="Kaiso Moriawase"/>
    <n v="1"/>
    <s v="Salads"/>
    <d v="1899-12-30T00:06:20"/>
    <n v="40.7261096570601"/>
    <n v="-74.002491863200504"/>
    <n v="40.739384700000002"/>
    <n v="-73.992446299999997"/>
    <d v="2014-10-26T14:09:25"/>
    <d v="2014-10-26T14:14:06"/>
    <d v="2014-10-26T14:26:34"/>
    <d v="2014-10-26T14:39:07"/>
    <n v="2.0625127312086988E-2"/>
    <n v="1.6647525493947289E-2"/>
    <d v="1899-12-30T00:10:48"/>
  </r>
  <r>
    <n v="1302266"/>
    <n v="111129"/>
    <n v="122837"/>
    <s v="bicycle"/>
    <s v="The Grey Dog  - Chelsea"/>
    <x v="19"/>
    <s v="Seared Tuna &amp; Avocado Taco"/>
    <n v="1"/>
    <s v="Burgers &amp; Entrees"/>
    <d v="1899-12-30T00:04:02"/>
    <n v="40.740783999999998"/>
    <n v="-74.000720999999999"/>
    <n v="40.748756732751701"/>
    <n v="-73.991760755741694"/>
    <d v="2014-10-05T17:30:48"/>
    <d v="2014-10-05T17:53:46"/>
    <d v="2014-10-05T18:01:36"/>
    <d v="2014-10-05T18:13:14"/>
    <n v="2.9473368056642357E-2"/>
    <n v="1.1993766910298024E-2"/>
    <d v="1899-12-30T00:26:47"/>
  </r>
  <r>
    <n v="1387450"/>
    <n v="68976"/>
    <n v="57186"/>
    <s v="bicycle"/>
    <s v="Sarabeth's East"/>
    <x v="0"/>
    <s v="Lemon &amp; Ricotta Pancakes"/>
    <n v="1"/>
    <s v="Sweet Breakfast"/>
    <d v="1899-12-30T00:01:50"/>
    <n v="40.784877344265098"/>
    <n v="-73.955926608873398"/>
    <n v="40.774259999999998"/>
    <n v="-73.945870999999997"/>
    <d v="2014-10-18T10:44:27"/>
    <d v="2014-10-18T10:52:25"/>
    <d v="2014-10-18T11:01:15"/>
    <d v="2014-10-18T11:11:49"/>
    <n v="1.900528935220791E-2"/>
    <n v="1.4623380903828941E-2"/>
    <d v="1899-12-30T00:14:58"/>
  </r>
  <r>
    <n v="1391039"/>
    <n v="69928"/>
    <n v="154377"/>
    <s v="car"/>
    <s v="3 Guys"/>
    <x v="8"/>
    <m/>
    <m/>
    <m/>
    <d v="1899-12-30T00:07:24"/>
    <n v="40.7826211576985"/>
    <n v="-73.957471847534194"/>
    <n v="40.769443000000003"/>
    <n v="-73.950874999999996"/>
    <d v="2014-10-18T18:40:18"/>
    <d v="2014-10-18T18:45:56"/>
    <d v="2014-10-18T18:59:46"/>
    <d v="2014-10-18T19:15:03"/>
    <n v="2.4131631944328547E-2"/>
    <n v="1.4737104115664075E-2"/>
    <d v="1899-12-30T00:12:03"/>
  </r>
  <r>
    <n v="1436088"/>
    <n v="279895"/>
    <n v="9078"/>
    <s v="bicycle"/>
    <s v="Shake Shack"/>
    <x v="2"/>
    <s v="Fries"/>
    <n v="3"/>
    <s v="Fries"/>
    <m/>
    <n v="40.758456774983799"/>
    <n v="-73.989140466129399"/>
    <n v="40.754932275238701"/>
    <n v="-73.992281697451304"/>
    <d v="2014-10-24T12:31:37"/>
    <d v="2014-10-24T12:49:40"/>
    <d v="2014-10-24T13:38:25"/>
    <d v="2014-10-24T13:47:27"/>
    <n v="5.2660798610304482E-2"/>
    <n v="4.7211685704821784E-3"/>
    <d v="1899-12-30T01:06:48"/>
  </r>
  <r>
    <n v="1480963"/>
    <n v="129798"/>
    <n v="162905"/>
    <s v="bicycle"/>
    <s v="TAO"/>
    <x v="4"/>
    <s v="Crispy Tuna Sashimi Roll with Edamame"/>
    <n v="1"/>
    <s v="Small Plates"/>
    <d v="1899-12-30T00:05:15"/>
    <n v="40.762857763598497"/>
    <n v="-73.9716190014841"/>
    <n v="40.783716900000002"/>
    <n v="-73.983505199999996"/>
    <d v="2014-10-29T18:26:15"/>
    <d v="2014-10-29T18:23:39"/>
    <d v="2014-10-29T19:07:38"/>
    <d v="2014-10-29T19:28:05"/>
    <n v="4.2939004633808509E-2"/>
    <n v="2.4008025461829875E-2"/>
    <d v="1899-12-30T00:36:08"/>
  </r>
  <r>
    <n v="1379631"/>
    <n v="241613"/>
    <n v="57186"/>
    <s v="bicycle"/>
    <s v="Levain Bakery"/>
    <x v="7"/>
    <s v="Dark Chocolate Chocolate Chip"/>
    <n v="2"/>
    <s v="Cookies"/>
    <m/>
    <n v="40.779930093814997"/>
    <n v="-73.980334997177096"/>
    <n v="40.758965500000002"/>
    <n v="-73.973733600000003"/>
    <d v="2014-10-17T12:56:08"/>
    <d v="2014-10-17T12:55:33"/>
    <d v="2014-10-17T13:03:23"/>
    <d v="2014-10-17T13:24:56"/>
    <n v="2.0004039346531499E-2"/>
    <n v="2.1979368474035921E-2"/>
    <d v="1899-12-30T00:07:15"/>
  </r>
  <r>
    <n v="1289642"/>
    <n v="157685"/>
    <n v="154514"/>
    <s v="walker"/>
    <s v="Wendy's"/>
    <x v="13"/>
    <m/>
    <m/>
    <m/>
    <m/>
    <n v="40.751720013396699"/>
    <n v="-73.992865403510294"/>
    <n v="40.752031799999997"/>
    <n v="-73.994620800000007"/>
    <d v="2014-10-03T21:38:49"/>
    <d v="2014-10-03T21:38:49"/>
    <d v="2014-10-03T22:10:20"/>
    <d v="2014-10-03T22:14:34"/>
    <n v="2.4824155094393063E-2"/>
    <n v="1.7828706408748933E-3"/>
    <d v="1899-12-30T00:31:31"/>
  </r>
  <r>
    <n v="1368056"/>
    <n v="103058"/>
    <n v="140794"/>
    <s v="walker"/>
    <s v="Chipotle Mexican Grill $1.99 Delivery"/>
    <x v="9"/>
    <m/>
    <m/>
    <m/>
    <m/>
    <n v="40.777745129236699"/>
    <n v="-73.954617029430395"/>
    <n v="40.772258999999998"/>
    <n v="-73.953333000000001"/>
    <d v="2014-10-15T18:12:23"/>
    <m/>
    <m/>
    <d v="2014-10-15T18:28:12"/>
    <n v="1.0990289352776017E-2"/>
    <n v="5.6343895481144593E-3"/>
    <n v="-41927.758596967593"/>
  </r>
  <r>
    <n v="1362942"/>
    <n v="59742"/>
    <n v="105762"/>
    <s v="bicycle"/>
    <s v="J. G. Melon"/>
    <x v="2"/>
    <s v="Grilled Breast of Chicken Sandwich"/>
    <n v="1"/>
    <s v="Main Menu"/>
    <m/>
    <n v="40.7711352092903"/>
    <n v="-73.959623103066605"/>
    <n v="40.766579"/>
    <n v="-73.968956000000006"/>
    <d v="2014-10-14T20:05:23"/>
    <d v="2014-10-14T20:03:13"/>
    <d v="2014-10-14T20:29:32"/>
    <d v="2014-10-14T20:38:26"/>
    <n v="2.2946990735363215E-2"/>
    <n v="1.0385663592977566E-2"/>
    <d v="1899-12-30T00:24:09"/>
  </r>
  <r>
    <n v="1367519"/>
    <n v="5798"/>
    <n v="165830"/>
    <s v="van"/>
    <s v="Postmates Liquor Store"/>
    <x v="36"/>
    <s v="Absolut Vodka (750ml)"/>
    <n v="1"/>
    <s v="Vodka"/>
    <m/>
    <n v="40.779598"/>
    <n v="-73.947388000000004"/>
    <n v="40.788896000000001"/>
    <n v="-73.976412999999994"/>
    <d v="2014-10-15T17:22:39"/>
    <d v="2014-10-15T17:29:30"/>
    <d v="2014-10-15T17:38:20"/>
    <d v="2014-10-15T18:03:29"/>
    <n v="2.8356365743093193E-2"/>
    <n v="3.0477917071208224E-2"/>
    <d v="1899-12-30T00:15:40"/>
  </r>
  <r>
    <n v="1424189"/>
    <n v="232035"/>
    <n v="9549"/>
    <s v="bicycle"/>
    <s v="ilili Restaurant"/>
    <x v="21"/>
    <s v="Batata Harra"/>
    <n v="1"/>
    <s v="Vegetables"/>
    <d v="1899-12-30T00:11:23"/>
    <n v="40.744187954347503"/>
    <n v="-73.987530940025394"/>
    <n v="40.748700700000001"/>
    <n v="-73.974242500000003"/>
    <d v="2014-10-22T20:24:47"/>
    <d v="2014-10-22T20:35:40"/>
    <d v="2014-10-22T20:58:00"/>
    <d v="2014-10-22T21:08:38"/>
    <n v="3.0456967593636364E-2"/>
    <n v="1.4033798902384372E-2"/>
    <d v="1899-12-30T00:21:50"/>
  </r>
  <r>
    <n v="1348613"/>
    <n v="91958"/>
    <n v="144384"/>
    <s v="bicycle"/>
    <s v="TAO"/>
    <x v="4"/>
    <s v="Pork Spring Roll with Thai Chili Sauce"/>
    <n v="1"/>
    <s v="Spring Rolls"/>
    <d v="1899-12-30T00:04:11"/>
    <n v="40.762857763598497"/>
    <n v="-73.9716190014841"/>
    <n v="40.772361400000001"/>
    <n v="-73.982054199999993"/>
    <d v="2014-10-12T18:29:18"/>
    <d v="2014-10-12T18:37:37"/>
    <d v="2014-10-12T19:01:43"/>
    <d v="2014-10-12T19:11:08"/>
    <n v="2.9058333326247521E-2"/>
    <n v="1.4114264873456619E-2"/>
    <d v="1899-12-30T00:28:15"/>
  </r>
  <r>
    <n v="1382081"/>
    <n v="64153"/>
    <n v="111793"/>
    <s v="car"/>
    <s v="Blue Ribbon Fried Chicken"/>
    <x v="0"/>
    <s v="Fries"/>
    <n v="1"/>
    <s v="Sides"/>
    <m/>
    <n v="40.724339999999998"/>
    <n v="-73.990960000000001"/>
    <n v="40.759183"/>
    <n v="-73.976487000000006"/>
    <d v="2014-10-17T18:33:08"/>
    <d v="2014-10-17T18:42:30"/>
    <d v="2014-10-17T18:53:02"/>
    <d v="2014-10-17T19:23:27"/>
    <n v="3.494276620040182E-2"/>
    <n v="3.7729330473784128E-2"/>
    <d v="1899-12-30T00:19:54"/>
  </r>
  <r>
    <n v="1276219"/>
    <n v="209418"/>
    <n v="86938"/>
    <s v="car"/>
    <s v="Izakaya Ten"/>
    <x v="4"/>
    <s v="Tako Wasa"/>
    <n v="2"/>
    <s v="Tidbits"/>
    <d v="1899-12-30T00:06:52"/>
    <n v="40.7472170904161"/>
    <n v="-74.0045608251327"/>
    <n v="40.782804373455001"/>
    <n v="-73.983860861040398"/>
    <d v="2014-10-01T21:50:35"/>
    <d v="2014-10-01T22:10:24"/>
    <d v="2014-10-01T22:20:37"/>
    <d v="2014-10-01T22:35:07"/>
    <n v="3.0931354165659286E-2"/>
    <n v="4.1169688212486857E-2"/>
    <d v="1899-12-30T00:23:10"/>
  </r>
  <r>
    <n v="1416083"/>
    <n v="72726"/>
    <n v="157175"/>
    <s v="bicycle"/>
    <s v="Shake Shack"/>
    <x v="2"/>
    <s v="Fries"/>
    <n v="1"/>
    <s v="Fries"/>
    <m/>
    <n v="40.7152793278103"/>
    <n v="-74.014860391616807"/>
    <n v="40.724692833000503"/>
    <n v="-74.00844759556"/>
    <d v="2014-10-21T19:29:42"/>
    <d v="2014-10-21T19:46:20"/>
    <d v="2014-10-21T20:06:10"/>
    <d v="2014-10-21T20:22:27"/>
    <n v="3.6637881945353001E-2"/>
    <n v="1.1390260454975522E-2"/>
    <d v="1899-12-30T00:36:28"/>
  </r>
  <r>
    <n v="1409420"/>
    <n v="354719"/>
    <n v="46764"/>
    <s v="bicycle"/>
    <s v="The Meatball Shop"/>
    <x v="16"/>
    <s v="Chicken Hero"/>
    <n v="1"/>
    <s v="Heroes"/>
    <d v="1899-12-30T00:03:03"/>
    <n v="40.721545124764702"/>
    <n v="-73.988842426716104"/>
    <n v="40.706088700000002"/>
    <n v="-74.011137199999993"/>
    <d v="2014-10-20T16:53:54"/>
    <d v="2014-10-20T17:04:37"/>
    <d v="2014-10-20T17:09:27"/>
    <d v="2014-10-20T17:32:40"/>
    <n v="2.6921006945485715E-2"/>
    <n v="2.7128545524720764E-2"/>
    <d v="1899-12-30T00:12:30"/>
  </r>
  <r>
    <n v="1369419"/>
    <n v="46879"/>
    <n v="157086"/>
    <s v="car"/>
    <s v="BurgerFi"/>
    <x v="2"/>
    <m/>
    <m/>
    <m/>
    <d v="1899-12-30T00:06:34"/>
    <n v="40.775114340602897"/>
    <n v="-73.954049348831205"/>
    <n v="40.808351000000002"/>
    <n v="-73.965449000000007"/>
    <d v="2014-10-15T20:25:48"/>
    <d v="2014-10-15T20:40:56"/>
    <d v="2014-10-15T20:53:14"/>
    <d v="2014-10-15T21:06:45"/>
    <n v="2.8428692130546551E-2"/>
    <n v="3.5137267603635502E-2"/>
    <d v="1899-12-30T00:20:51"/>
  </r>
  <r>
    <n v="1439637"/>
    <n v="146588"/>
    <n v="152741"/>
    <s v="car"/>
    <s v="Shake Shack"/>
    <x v="2"/>
    <s v="Hot Dog"/>
    <n v="2"/>
    <s v="Flat-Top Dogs"/>
    <m/>
    <n v="40.779126065705498"/>
    <n v="-73.954904894578206"/>
    <n v="40.785560599999997"/>
    <n v="-73.954698899999997"/>
    <d v="2014-10-24T18:46:37"/>
    <d v="2014-10-24T18:49:33"/>
    <d v="2014-10-24T19:05:53"/>
    <d v="2014-10-24T19:14:33"/>
    <n v="1.9393842594581656E-2"/>
    <n v="6.4378307956433848E-3"/>
    <d v="1899-12-30T00:19:15"/>
  </r>
  <r>
    <n v="1479923"/>
    <n v="142461"/>
    <n v="166974"/>
    <s v="bicycle"/>
    <s v="Shake Shack"/>
    <x v="2"/>
    <s v="Cheese Fries"/>
    <n v="1"/>
    <s v="Fries"/>
    <m/>
    <n v="40.7152793278103"/>
    <n v="-74.014860391616807"/>
    <n v="40.719922599999997"/>
    <n v="-74.007101599999999"/>
    <d v="2014-10-29T15:39:51"/>
    <d v="2014-10-29T15:53:23"/>
    <d v="2014-10-29T16:07:43"/>
    <d v="2014-10-29T16:15:36"/>
    <n v="2.4834618052409496E-2"/>
    <n v="9.0420586140914031E-3"/>
    <d v="1899-12-30T00:27:52"/>
  </r>
  <r>
    <n v="1475047"/>
    <n v="115213"/>
    <n v="61900"/>
    <s v="bicycle"/>
    <s v="Tamarind TriBeCa"/>
    <x v="5"/>
    <s v="Murg Malai Kabab"/>
    <n v="1"/>
    <s v="Appetizers (Aagaz)"/>
    <d v="1899-12-30T00:03:05"/>
    <n v="40.719268925450301"/>
    <n v="-74.008749884804104"/>
    <n v="40.716590500000002"/>
    <n v="-74.004811399999994"/>
    <d v="2014-10-28T18:47:05"/>
    <d v="2014-10-28T18:44:54"/>
    <d v="2014-10-28T19:13:14"/>
    <d v="2014-10-28T19:20:31"/>
    <n v="2.3225046301377006E-2"/>
    <n v="4.762942939507922E-3"/>
    <d v="1899-12-30T00:23:04"/>
  </r>
  <r>
    <n v="1303427"/>
    <n v="137380"/>
    <n v="6873"/>
    <s v="car"/>
    <s v="Sea Thai Bistro"/>
    <x v="44"/>
    <s v="Pad Thai Spring Rolls"/>
    <n v="1"/>
    <s v="Appetizers"/>
    <d v="1899-12-30T00:11:16"/>
    <n v="40.718127069258003"/>
    <n v="-73.959944533998694"/>
    <n v="40.694695785679599"/>
    <n v="-73.943432495066801"/>
    <d v="2014-10-05T19:21:14"/>
    <d v="2014-10-05T19:33:46"/>
    <d v="2014-10-05T19:44:36"/>
    <d v="2014-10-05T20:00:58"/>
    <n v="2.7590995370701421E-2"/>
    <n v="2.8664830015542125E-2"/>
    <d v="1899-12-30T00:12:06"/>
  </r>
  <r>
    <n v="1419738"/>
    <n v="369272"/>
    <n v="157659"/>
    <s v="car"/>
    <s v="Baked By Melissa"/>
    <x v="7"/>
    <s v="Peanut Butter &amp; Jelly"/>
    <n v="1"/>
    <s v="Cupcakes"/>
    <m/>
    <n v="40.7400387954075"/>
    <n v="-73.985989093780503"/>
    <n v="40.767651000000001"/>
    <n v="-73.966875000000002"/>
    <d v="2014-10-22T10:31:19"/>
    <d v="2014-10-22T10:50:27"/>
    <d v="2014-10-22T11:18:22"/>
    <d v="2014-10-22T11:39:08"/>
    <n v="4.7091631939110812E-2"/>
    <n v="3.3582471968393403E-2"/>
    <d v="1899-12-30T00:47:04"/>
  </r>
  <r>
    <n v="1334374"/>
    <n v="73175"/>
    <n v="79847"/>
    <s v="bicycle"/>
    <s v="Hill Country Fried Chicken"/>
    <x v="25"/>
    <s v="Maker's Mark Bourbon Pecan Pie"/>
    <n v="1"/>
    <s v="Homemade Pies"/>
    <m/>
    <n v="40.7430754234856"/>
    <n v="-73.989146591960605"/>
    <n v="40.7444883"/>
    <n v="-73.994946499999998"/>
    <d v="2014-10-10T21:29:44"/>
    <d v="2014-10-10T21:27:23"/>
    <d v="2014-10-10T21:46:13"/>
    <d v="2014-10-10T22:04:37"/>
    <n v="2.422657407441875E-2"/>
    <n v="5.9695186833074879E-3"/>
    <d v="1899-12-30T00:16:29"/>
  </r>
  <r>
    <n v="1367306"/>
    <n v="118800"/>
    <n v="143085"/>
    <s v="car"/>
    <s v="Juice Press"/>
    <x v="3"/>
    <s v="Almond Butter Cup"/>
    <n v="1"/>
    <s v="Raw Superfood Smoothies"/>
    <m/>
    <n v="40.7411144339194"/>
    <n v="-73.9906501942001"/>
    <n v="40.761461300000001"/>
    <n v="-73.999175600000001"/>
    <d v="2014-10-15T16:43:30"/>
    <d v="2014-10-15T16:49:17"/>
    <d v="2014-10-15T17:02:51"/>
    <d v="2014-10-15T17:20:24"/>
    <n v="2.562055555608822E-2"/>
    <n v="2.2060768421677771E-2"/>
    <d v="1899-12-30T00:19:21"/>
  </r>
  <r>
    <n v="1450285"/>
    <n v="127903"/>
    <n v="160433"/>
    <s v="walker"/>
    <s v="Joe's Pizza"/>
    <x v="1"/>
    <s v="Plain Cheese"/>
    <n v="3"/>
    <s v="By the Slice"/>
    <m/>
    <n v="40.733402283324402"/>
    <n v="-73.987510980727393"/>
    <n v="40.732246000000004"/>
    <n v="-73.986238"/>
    <d v="2014-10-25T19:19:38"/>
    <m/>
    <m/>
    <d v="2014-10-25T19:34:00"/>
    <n v="9.9785648126271553E-3"/>
    <n v="1.7197299376924358E-3"/>
    <n v="-41937.805297476851"/>
  </r>
  <r>
    <n v="1446136"/>
    <n v="100889"/>
    <n v="149142"/>
    <s v="bicycle"/>
    <s v="RedFarm Broadway"/>
    <x v="30"/>
    <s v="Steamed Koshihikari Short Grain Rice"/>
    <n v="1"/>
    <s v="Main Courses"/>
    <d v="1899-12-30T00:07:13"/>
    <n v="40.782116700000003"/>
    <n v="-73.980739099999994"/>
    <n v="40.764703761771699"/>
    <n v="-73.976054767135196"/>
    <d v="2014-10-25T13:41:33"/>
    <d v="2014-10-25T13:40:21"/>
    <d v="2014-10-25T14:15:11"/>
    <d v="2014-10-25T14:28:09"/>
    <n v="3.2360879631596617E-2"/>
    <n v="1.8032010207710152E-2"/>
    <d v="1899-12-30T00:26:25"/>
  </r>
  <r>
    <n v="1294429"/>
    <n v="328864"/>
    <n v="111793"/>
    <s v="car"/>
    <s v="Pies 'n' Thighs"/>
    <x v="8"/>
    <s v="Mac 'n' Cheese"/>
    <n v="1"/>
    <s v="Dinner Sides"/>
    <d v="1899-12-30T00:02:00"/>
    <n v="40.711255247272"/>
    <n v="-73.961442624671804"/>
    <n v="40.701183"/>
    <n v="-73.928499000000002"/>
    <d v="2014-10-04T17:13:04"/>
    <d v="2014-10-04T17:13:07"/>
    <d v="2014-10-04T17:30:58"/>
    <d v="2014-10-04T17:46:19"/>
    <n v="2.3084074069629423E-2"/>
    <n v="3.4448985059430219E-2"/>
    <d v="1899-12-30T00:15:53"/>
  </r>
  <r>
    <n v="1422414"/>
    <n v="170444"/>
    <n v="102837"/>
    <s v="car"/>
    <s v="Zen Palate"/>
    <x v="8"/>
    <m/>
    <m/>
    <m/>
    <d v="1899-12-30T00:05:17"/>
    <n v="40.746154930081403"/>
    <n v="-73.977863460570305"/>
    <n v="40.775725999999999"/>
    <n v="-73.945845000000006"/>
    <d v="2014-10-22T17:34:08"/>
    <d v="2014-10-22T17:42:46"/>
    <d v="2014-10-22T18:04:19"/>
    <d v="2014-10-22T18:25:50"/>
    <n v="3.5895509259717073E-2"/>
    <n v="4.3584744962226113E-2"/>
    <d v="1899-12-30T00:24:53"/>
  </r>
  <r>
    <n v="1462819"/>
    <n v="39275"/>
    <n v="175485"/>
    <s v="bicycle"/>
    <s v="TAO"/>
    <x v="4"/>
    <s v="King Crab California Roll"/>
    <n v="1"/>
    <s v="Special Rolls"/>
    <d v="1899-12-30T00:05:14"/>
    <n v="40.762857763598497"/>
    <n v="-73.9716190014841"/>
    <n v="40.771536300000001"/>
    <n v="-73.950676200000004"/>
    <d v="2014-10-26T19:40:56"/>
    <d v="2014-10-26T19:56:30"/>
    <d v="2014-10-26T20:12:40"/>
    <d v="2014-10-26T20:26:48"/>
    <n v="3.1858796297456138E-2"/>
    <n v="2.2669758006527471E-2"/>
    <d v="1899-12-30T00:26:30"/>
  </r>
  <r>
    <n v="1287404"/>
    <n v="2533"/>
    <n v="142975"/>
    <s v="bicycle"/>
    <s v="Doughnut Plant Chelsea"/>
    <x v="32"/>
    <s v="Carrot Cake"/>
    <n v="1"/>
    <s v="Cake Dougnhuts"/>
    <m/>
    <n v="40.744563916288797"/>
    <n v="-73.996630052861306"/>
    <n v="40.742118284500002"/>
    <n v="-74.002429547103105"/>
    <d v="2014-10-03T17:57:32"/>
    <m/>
    <m/>
    <d v="2014-10-03T18:38:40"/>
    <n v="2.8571932867635041E-2"/>
    <n v="6.2940645299383192E-3"/>
    <n v="-41915.748282905093"/>
  </r>
  <r>
    <n v="1275965"/>
    <n v="303409"/>
    <n v="142394"/>
    <s v="bicycle"/>
    <s v="TAO"/>
    <x v="4"/>
    <s v="Dragon Tail Spare Ribs"/>
    <n v="1"/>
    <s v="BBQ"/>
    <d v="1899-12-30T00:07:06"/>
    <n v="40.762857763598497"/>
    <n v="-73.9716190014841"/>
    <n v="40.786679126360198"/>
    <n v="-73.953998135471707"/>
    <d v="2014-10-01T21:25:10"/>
    <d v="2014-10-01T21:45:47"/>
    <d v="2014-10-01T21:56:03"/>
    <d v="2014-10-01T22:07:55"/>
    <n v="2.9693182870687451E-2"/>
    <n v="2.9630258906248087E-2"/>
    <d v="1899-12-30T00:23:47"/>
  </r>
  <r>
    <n v="1478957"/>
    <n v="91141"/>
    <n v="43955"/>
    <s v="bicycle"/>
    <s v="Dishes"/>
    <x v="8"/>
    <m/>
    <m/>
    <m/>
    <d v="1899-12-30T00:07:18"/>
    <n v="40.759755183957701"/>
    <n v="-73.972187209725107"/>
    <n v="40.765340799999997"/>
    <n v="-73.961945400000005"/>
    <d v="2014-10-29T12:37:05"/>
    <d v="2014-10-29T12:53:56"/>
    <d v="2014-10-29T13:07:47"/>
    <d v="2014-10-29T13:14:42"/>
    <n v="2.6124930554942694E-2"/>
    <n v="1.1665923581832129E-2"/>
    <d v="1899-12-30T00:23:23"/>
  </r>
  <r>
    <n v="1332705"/>
    <n v="342855"/>
    <n v="62078"/>
    <s v="bicycle"/>
    <s v="Momofuku Milk Bar"/>
    <x v="11"/>
    <s v="Crack Pie Slice"/>
    <n v="1"/>
    <s v="Pie by the Slice"/>
    <m/>
    <n v="40.731795470614898"/>
    <n v="-73.985672593116803"/>
    <n v="40.720244000000001"/>
    <n v="-73.978842999999998"/>
    <d v="2014-10-10T19:01:08"/>
    <d v="2014-10-10T19:17:06"/>
    <d v="2014-10-10T19:27:26"/>
    <d v="2014-10-10T19:35:44"/>
    <n v="2.4025949074712116E-2"/>
    <n v="1.3419382083685712E-2"/>
    <d v="1899-12-30T00:26:18"/>
  </r>
  <r>
    <n v="1421362"/>
    <n v="235720"/>
    <n v="149651"/>
    <s v="bicycle"/>
    <s v="Free Frozen Yogurt On-Demand"/>
    <x v="40"/>
    <s v="1 Frozen Yogurt"/>
    <n v="1"/>
    <s v="Free Frozen Yogurt"/>
    <m/>
    <n v="40.732138300000003"/>
    <n v="-73.981430399999994"/>
    <n v="40.7056884"/>
    <n v="-74.007178499999995"/>
    <d v="2014-10-22T14:54:37"/>
    <m/>
    <m/>
    <d v="2014-10-22T15:32:26"/>
    <n v="2.6260775463015307E-2"/>
    <n v="3.6912895627683011E-2"/>
    <n v="-41934.621265972222"/>
  </r>
  <r>
    <n v="1459476"/>
    <n v="208020"/>
    <n v="177847"/>
    <s v="bicycle"/>
    <s v="Co."/>
    <x v="1"/>
    <s v="Black Iced Tea"/>
    <n v="1"/>
    <s v="Drinks"/>
    <d v="1899-12-30T00:17:31"/>
    <n v="40.747169914496503"/>
    <n v="-74.000635650385306"/>
    <n v="40.747018901686999"/>
    <n v="-73.990921968255506"/>
    <d v="2014-10-26T15:42:34"/>
    <d v="2014-10-26T15:56:53"/>
    <d v="2014-10-26T16:12:12"/>
    <d v="2014-10-26T16:23:20"/>
    <n v="2.830739582714159E-2"/>
    <n v="9.7148559118197027E-3"/>
    <d v="1899-12-30T00:12:07"/>
  </r>
  <r>
    <n v="1328879"/>
    <n v="305256"/>
    <n v="79598"/>
    <s v="bicycle"/>
    <s v="The Grey Dog - University"/>
    <x v="19"/>
    <s v="Three Eggs Any Style"/>
    <n v="1"/>
    <s v="Breakfast"/>
    <d v="1899-12-30T00:04:47"/>
    <n v="40.733787294544499"/>
    <n v="-73.993035256862598"/>
    <n v="40.746333700000001"/>
    <n v="-73.982463699999997"/>
    <d v="2014-10-10T11:38:14"/>
    <d v="2014-10-10T11:38:59"/>
    <d v="2014-10-10T12:02:18"/>
    <d v="2014-10-10T12:14:58"/>
    <n v="2.5515358793199994E-2"/>
    <n v="1.6406404370033933E-2"/>
    <d v="1899-12-30T00:19:17"/>
  </r>
  <r>
    <n v="1340462"/>
    <n v="183520"/>
    <n v="22502"/>
    <s v="bicycle"/>
    <s v="Tamarind TriBeCa"/>
    <x v="5"/>
    <s v="Nan"/>
    <n v="2"/>
    <s v="Roti Breads"/>
    <d v="1899-12-30T00:09:23"/>
    <n v="40.719268925450301"/>
    <n v="-74.008749884804104"/>
    <n v="40.732428200000001"/>
    <n v="-74.008059399999993"/>
    <d v="2014-10-11T18:42:56"/>
    <d v="2014-10-11T18:55:13"/>
    <d v="2014-10-11T19:36:36"/>
    <d v="2014-10-11T19:47:32"/>
    <n v="4.4852175924461335E-2"/>
    <n v="1.3177377430243673E-2"/>
    <d v="1899-12-30T00:44:17"/>
  </r>
  <r>
    <n v="1419943"/>
    <n v="58727"/>
    <n v="65288"/>
    <s v="bicycle"/>
    <s v="Via Quadronno"/>
    <x v="8"/>
    <m/>
    <m/>
    <m/>
    <d v="1899-12-30T00:06:20"/>
    <n v="40.772558538276897"/>
    <n v="-73.965167711577905"/>
    <n v="40.789867999999998"/>
    <n v="-73.966891000000004"/>
    <d v="2014-10-22T11:35:46"/>
    <d v="2014-10-22T11:49:54"/>
    <d v="2014-10-22T12:11:13"/>
    <d v="2014-10-22T12:29:41"/>
    <n v="3.7441134256368969E-2"/>
    <n v="1.7395033432829537E-2"/>
    <d v="1899-12-30T00:29:07"/>
  </r>
  <r>
    <n v="1318723"/>
    <n v="275689"/>
    <n v="143261"/>
    <s v="bicycle"/>
    <s v="Dirty Bird to Go"/>
    <x v="0"/>
    <s v="Fried Chicken Wrap"/>
    <n v="1"/>
    <s v="Sandwich Wraps"/>
    <d v="1899-12-30T00:08:04"/>
    <n v="40.715917930433797"/>
    <n v="-74.010104136523097"/>
    <n v="40.7202117"/>
    <n v="-74.002130800000003"/>
    <d v="2014-10-08T15:20:22"/>
    <d v="2014-10-08T15:24:57"/>
    <d v="2014-10-08T15:51:47"/>
    <d v="2014-10-08T16:00:17"/>
    <n v="2.7729467590688728E-2"/>
    <n v="9.0559677781092193E-3"/>
    <d v="1899-12-30T00:23:22"/>
  </r>
  <r>
    <n v="1325428"/>
    <n v="73895"/>
    <n v="56776"/>
    <s v="bicycle"/>
    <s v="RedFarm Broadway"/>
    <x v="30"/>
    <s v="Five Flavor Chicken Dumplings (4)"/>
    <n v="1"/>
    <s v="Dim Sum"/>
    <d v="1899-12-30T00:02:09"/>
    <n v="40.782116700000003"/>
    <n v="-73.980739099999994"/>
    <n v="40.775516000000003"/>
    <n v="-73.980891"/>
    <d v="2014-10-09T19:39:55"/>
    <d v="2014-10-09T20:02:50"/>
    <d v="2014-10-09T20:09:23"/>
    <d v="2014-10-09T20:16:20"/>
    <n v="2.5284421295509674E-2"/>
    <n v="6.6024475840403699E-3"/>
    <d v="1899-12-30T00:27:19"/>
  </r>
  <r>
    <n v="1314492"/>
    <n v="198936"/>
    <n v="20217"/>
    <s v="car"/>
    <s v="Five Leaves"/>
    <x v="0"/>
    <s v="Seared Octopus"/>
    <n v="1"/>
    <s v="Starters"/>
    <d v="1899-12-30T00:30:52"/>
    <n v="40.723605250932799"/>
    <n v="-73.951656036805602"/>
    <n v="40.726359598376497"/>
    <n v="-73.941037701511704"/>
    <d v="2014-10-07T18:27:50"/>
    <d v="2014-10-07T18:43:21"/>
    <d v="2014-10-07T19:18:52"/>
    <d v="2014-10-07T19:30:08"/>
    <n v="4.3262141203740612E-2"/>
    <n v="1.0969752697953403E-2"/>
    <d v="1899-12-30T00:20:10"/>
  </r>
  <r>
    <n v="1300075"/>
    <n v="5056"/>
    <n v="60761"/>
    <s v="bicycle"/>
    <s v="Ess-a-Bagel"/>
    <x v="7"/>
    <s v="Izzi Soda"/>
    <n v="1"/>
    <s v="Cold Drinks"/>
    <m/>
    <n v="40.756256485287402"/>
    <n v="-73.970465361412593"/>
    <n v="40.758831800000003"/>
    <n v="-73.983849599999999"/>
    <d v="2014-10-05T13:26:13"/>
    <d v="2014-10-05T13:41:56"/>
    <d v="2014-10-05T14:11:08"/>
    <d v="2014-10-05T14:20:32"/>
    <n v="3.7717453706136439E-2"/>
    <n v="1.3629750123665163E-2"/>
    <d v="1899-12-30T00:44:55"/>
  </r>
  <r>
    <n v="1439903"/>
    <n v="146555"/>
    <n v="56776"/>
    <s v="bicycle"/>
    <s v="Momoya"/>
    <x v="6"/>
    <s v="Spicy Shrimp Tempura"/>
    <n v="1"/>
    <s v="Hot Appetizer"/>
    <d v="1899-12-30T00:09:58"/>
    <n v="40.784077256376399"/>
    <n v="-73.9776224098444"/>
    <n v="40.755887000000001"/>
    <n v="-73.962194999999994"/>
    <d v="2014-10-24T19:09:25"/>
    <d v="2014-10-24T19:16:41"/>
    <d v="2014-10-24T19:43:53"/>
    <d v="2014-10-24T20:21:18"/>
    <n v="4.9927152780583128E-2"/>
    <n v="3.2135580422241045E-2"/>
    <d v="1899-12-30T00:24:31"/>
  </r>
  <r>
    <n v="1346096"/>
    <n v="77306"/>
    <n v="59164"/>
    <s v="bicycle"/>
    <s v="Xi'an Famous Foods"/>
    <x v="30"/>
    <s v="Spicy Cucumber Salad (Cold)"/>
    <n v="1"/>
    <s v="Cold Dishes"/>
    <m/>
    <n v="40.715603834466101"/>
    <n v="-73.998236892873393"/>
    <n v="40.705635999999998"/>
    <n v="-74.008736999999996"/>
    <d v="2014-10-12T14:10:09"/>
    <d v="2014-10-12T14:27:58"/>
    <d v="2014-10-12T14:37:48"/>
    <d v="2014-10-12T14:46:36"/>
    <n v="2.531103009096114E-2"/>
    <n v="1.4477913303158398E-2"/>
    <d v="1899-12-30T00:27:39"/>
  </r>
  <r>
    <n v="1355567"/>
    <n v="376836"/>
    <n v="140794"/>
    <s v="walker"/>
    <s v="Shake Shack"/>
    <x v="2"/>
    <s v="Shack Burger"/>
    <n v="2"/>
    <s v="Burgers"/>
    <m/>
    <n v="40.7152793278103"/>
    <n v="-74.014860391616807"/>
    <n v="40.720462188961598"/>
    <n v="-73.9891350735668"/>
    <d v="2014-10-13T15:52:10"/>
    <d v="2014-10-13T15:51:31"/>
    <d v="2014-10-13T16:05:50"/>
    <d v="2014-10-13T16:18:19"/>
    <n v="1.8164571760280523E-2"/>
    <n v="2.6242218627388483E-2"/>
    <d v="1899-12-30T00:13:40"/>
  </r>
  <r>
    <n v="1288107"/>
    <n v="164005"/>
    <n v="151467"/>
    <s v="bicycle"/>
    <s v="Pinkberry"/>
    <x v="43"/>
    <s v="Original"/>
    <n v="2"/>
    <s v="Frozen Yogurt with Toppings"/>
    <m/>
    <n v="40.757513866434898"/>
    <n v="-73.966612815856905"/>
    <n v="40.757687355412202"/>
    <n v="-73.961813868770193"/>
    <d v="2014-10-03T19:03:18"/>
    <d v="2014-10-03T19:04:51"/>
    <d v="2014-10-03T19:21:38"/>
    <d v="2014-10-03T19:57:39"/>
    <n v="3.7740636573289521E-2"/>
    <n v="4.8020820032887504E-3"/>
    <d v="1899-12-30T00:18:20"/>
  </r>
  <r>
    <n v="1350554"/>
    <n v="145389"/>
    <n v="140096"/>
    <s v="bicycle"/>
    <s v="RedFarm Hudson"/>
    <x v="30"/>
    <s v="Spicy Crispy Beef"/>
    <n v="1"/>
    <s v="Starters &amp; Salads"/>
    <d v="1899-12-30T00:07:51"/>
    <n v="40.734213854853898"/>
    <n v="-74.006202029303594"/>
    <n v="40.729171000000001"/>
    <n v="-73.999358999999998"/>
    <d v="2014-10-12T20:47:22"/>
    <d v="2014-10-12T20:54:52"/>
    <d v="2014-10-12T21:16:43"/>
    <d v="2014-10-12T21:24:19"/>
    <n v="2.5660312501713634E-2"/>
    <n v="8.5004373491808938E-3"/>
    <d v="1899-12-30T00:21:31"/>
  </r>
  <r>
    <n v="1470398"/>
    <n v="400445"/>
    <n v="162381"/>
    <s v="van"/>
    <s v="Sushi of Gari 46"/>
    <x v="6"/>
    <s v="Miso Soup"/>
    <n v="1"/>
    <s v="Soups"/>
    <d v="1899-12-30T00:03:08"/>
    <n v="40.760654436198898"/>
    <n v="-73.989582752602004"/>
    <n v="40.744750000000003"/>
    <n v="-73.994546999999997"/>
    <d v="2014-10-27T20:40:19"/>
    <d v="2014-10-27T21:08:42"/>
    <d v="2014-10-27T21:20:33"/>
    <d v="2014-10-27T21:29:40"/>
    <n v="3.4270810188900214E-2"/>
    <n v="1.666117772047318E-2"/>
    <d v="1899-12-30T00:37:06"/>
  </r>
  <r>
    <n v="1362862"/>
    <n v="378316"/>
    <n v="62487"/>
    <s v="car"/>
    <s v="Han Dynasty"/>
    <x v="30"/>
    <s v="Wonton in Chicken Broth"/>
    <n v="1"/>
    <s v="Soups"/>
    <d v="1899-12-30T00:02:45"/>
    <n v="40.732213000000002"/>
    <n v="-73.988072000000003"/>
    <n v="40.744783300000002"/>
    <n v="-73.986007400000005"/>
    <d v="2014-10-14T19:54:09"/>
    <d v="2014-10-14T20:12:21"/>
    <d v="2014-10-14T20:25:14"/>
    <d v="2014-10-14T20:38:54"/>
    <n v="3.1076180559466593E-2"/>
    <n v="1.2738721099466445E-2"/>
    <d v="1899-12-30T00:28:19"/>
  </r>
  <r>
    <n v="1445727"/>
    <n v="14869"/>
    <n v="66004"/>
    <s v="bicycle"/>
    <s v="Shake Shack"/>
    <x v="2"/>
    <s v="Shackburger"/>
    <n v="1"/>
    <s v="Burgers"/>
    <m/>
    <n v="40.758456774983799"/>
    <n v="-73.989140466129399"/>
    <n v="40.752244525970198"/>
    <n v="-74.004405436780004"/>
    <d v="2014-10-25T12:56:46"/>
    <d v="2014-10-25T13:12:06"/>
    <d v="2014-10-25T13:44:26"/>
    <d v="2014-10-25T13:57:37"/>
    <n v="4.2259803245542571E-2"/>
    <n v="1.648063611547881E-2"/>
    <d v="1899-12-30T00:47:41"/>
  </r>
  <r>
    <n v="1274947"/>
    <n v="270444"/>
    <n v="101359"/>
    <s v="bicycle"/>
    <s v="P.J. Clarke's"/>
    <x v="0"/>
    <s v="Mini Cheeseburgers &amp; Fries"/>
    <n v="1"/>
    <s v="P.J. Clarke's Hamburgers"/>
    <d v="1899-12-30T00:04:23"/>
    <n v="40.758938763836703"/>
    <n v="-73.968531133448096"/>
    <n v="40.736773525707697"/>
    <n v="-73.9790601933001"/>
    <d v="2014-10-01T19:26:43"/>
    <d v="2014-10-01T19:45:01"/>
    <d v="2014-10-01T19:53:40"/>
    <d v="2014-10-01T20:05:37"/>
    <n v="2.7009571756934747E-2"/>
    <n v="2.4538925866520973E-2"/>
    <d v="1899-12-30T00:22:34"/>
  </r>
  <r>
    <n v="1299528"/>
    <n v="141418"/>
    <n v="41408"/>
    <s v="car"/>
    <s v="DuMont Burger"/>
    <x v="2"/>
    <s v="DuMont Burger"/>
    <n v="1"/>
    <s v="Entrees"/>
    <d v="1899-12-30T00:11:17"/>
    <n v="40.713600041819603"/>
    <n v="-73.9619189500809"/>
    <n v="40.7047501719005"/>
    <n v="-73.924123523825699"/>
    <d v="2014-10-05T12:27:00"/>
    <d v="2014-10-05T13:00:35"/>
    <d v="2014-10-05T13:03:56"/>
    <d v="2014-10-05T13:21:27"/>
    <n v="3.7817152777279261E-2"/>
    <n v="3.8817707858622791E-2"/>
    <d v="1899-12-30T00:25:39"/>
  </r>
  <r>
    <n v="1372070"/>
    <n v="351466"/>
    <n v="151440"/>
    <s v="bicycle"/>
    <s v="Faicco's Italian Specialities"/>
    <x v="16"/>
    <m/>
    <m/>
    <m/>
    <d v="1899-12-30T00:02:46"/>
    <n v="40.731176789756098"/>
    <n v="-74.002833528617501"/>
    <n v="40.739636900000001"/>
    <n v="-73.999628200000004"/>
    <d v="2014-10-16T11:11:52"/>
    <d v="2014-10-16T11:20:22"/>
    <d v="2014-10-16T11:30:18"/>
    <d v="2014-10-16T11:39:30"/>
    <n v="1.919008101685904E-2"/>
    <n v="9.0469661702212469E-3"/>
    <d v="1899-12-30T00:15:40"/>
  </r>
  <r>
    <n v="1389254"/>
    <n v="221394"/>
    <n v="164566"/>
    <s v="bicycle"/>
    <s v="Mighty Quinn's BBQ"/>
    <x v="10"/>
    <s v="Spare Ribs"/>
    <n v="1"/>
    <s v="Meats"/>
    <m/>
    <n v="40.727518945156902"/>
    <n v="-73.988671302795396"/>
    <n v="40.728011500000001"/>
    <n v="-73.993871400000003"/>
    <d v="2014-10-18T15:24:10"/>
    <d v="2014-10-18T15:28:30"/>
    <d v="2014-10-18T15:39:20"/>
    <d v="2014-10-18T15:45:07"/>
    <n v="1.4549861109117046E-2"/>
    <n v="5.2233725896996255E-3"/>
    <d v="1899-12-30T00:15:10"/>
  </r>
  <r>
    <n v="1487890"/>
    <n v="151333"/>
    <n v="181543"/>
    <s v="bicycle"/>
    <s v="Tompkins Square Bagels"/>
    <x v="7"/>
    <s v="Gluten-Free"/>
    <n v="1"/>
    <s v="Bagels"/>
    <m/>
    <n v="40.72813"/>
    <n v="-73.982020000000006"/>
    <n v="40.730966491305097"/>
    <n v="-74.009252611293505"/>
    <d v="2014-10-30T17:19:01"/>
    <d v="2014-10-30T17:16:32"/>
    <d v="2014-10-30T17:26:26"/>
    <d v="2014-10-30T17:38:25"/>
    <n v="1.3474340281391051E-2"/>
    <n v="2.7379934272870363E-2"/>
    <d v="1899-12-30T00:07:25"/>
  </r>
  <r>
    <n v="1320918"/>
    <n v="185355"/>
    <n v="104533"/>
    <s v="bicycle"/>
    <s v="Sushi Samba"/>
    <x v="6"/>
    <s v="Neo Tokyo"/>
    <n v="1"/>
    <s v="Samba Rolls"/>
    <d v="1899-12-30T00:06:27"/>
    <n v="40.732666419020703"/>
    <n v="-74.003292612268694"/>
    <n v="40.7160005"/>
    <n v="-74.012608799999995"/>
    <d v="2014-10-08T21:29:00"/>
    <d v="2014-10-08T21:46:24"/>
    <d v="2014-10-08T22:00:01"/>
    <d v="2014-10-08T22:18:56"/>
    <n v="3.4668344909732696E-2"/>
    <n v="1.9093040895820226E-2"/>
    <d v="1899-12-30T00:24:34"/>
  </r>
  <r>
    <n v="1472950"/>
    <n v="132137"/>
    <n v="99219"/>
    <s v="bicycle"/>
    <s v="Mile End Deli"/>
    <x v="27"/>
    <s v="Smoked Meat"/>
    <n v="1"/>
    <s v="Sandwiches"/>
    <d v="1899-12-30T00:03:40"/>
    <n v="40.725884686994803"/>
    <n v="-73.992447853088393"/>
    <n v="40.7183876"/>
    <n v="-74.004408699999999"/>
    <d v="2014-10-28T11:16:35"/>
    <d v="2014-10-28T11:33:38"/>
    <d v="2014-10-28T11:39:28"/>
    <d v="2014-10-28T11:47:10"/>
    <n v="2.1238680557871703E-2"/>
    <n v="1.4116237892955782E-2"/>
    <d v="1899-12-30T00:19:13"/>
  </r>
  <r>
    <n v="1361316"/>
    <n v="138024"/>
    <n v="143085"/>
    <s v="car"/>
    <s v="Maison LadurÃ©e"/>
    <x v="11"/>
    <s v="Orange et Fruit de la Passion"/>
    <n v="5"/>
    <s v="Macaroons (Individual)"/>
    <m/>
    <n v="40.770674225957698"/>
    <n v="-73.966114756096204"/>
    <n v="40.769673400000002"/>
    <n v="-73.980986999999999"/>
    <d v="2014-10-14T15:20:20"/>
    <d v="2014-10-14T15:43:23"/>
    <d v="2014-10-14T15:59:13"/>
    <d v="2014-10-14T16:17:15"/>
    <n v="3.9515682867204305E-2"/>
    <n v="1.4905881098800486E-2"/>
    <d v="1899-12-30T00:38:53"/>
  </r>
  <r>
    <n v="1470747"/>
    <n v="27365"/>
    <n v="109013"/>
    <s v="car"/>
    <s v="Emack &amp; Bolio's Ice Cream"/>
    <x v="8"/>
    <m/>
    <m/>
    <m/>
    <m/>
    <n v="40.773878974261201"/>
    <n v="-73.951707697515602"/>
    <n v="40.773842000000002"/>
    <n v="-73.955494999999999"/>
    <d v="2014-10-27T21:26:27"/>
    <d v="2014-10-27T21:35:37"/>
    <d v="2014-10-27T21:43:57"/>
    <d v="2014-10-27T21:53:02"/>
    <n v="1.8457569443853572E-2"/>
    <n v="3.7874829642276717E-3"/>
    <d v="1899-12-30T00:17:30"/>
  </r>
  <r>
    <n v="1430673"/>
    <n v="94376"/>
    <n v="66004"/>
    <s v="bicycle"/>
    <s v="Juice Generation"/>
    <x v="3"/>
    <s v="Lemon Lonzenge"/>
    <n v="1"/>
    <s v="Juice Farmacy"/>
    <m/>
    <n v="40.737467185971902"/>
    <n v="-74.001847617530501"/>
    <n v="40.752060899999996"/>
    <n v="-74.001544300000006"/>
    <d v="2014-10-23T16:49:04"/>
    <d v="2014-10-23T17:03:22"/>
    <d v="2014-10-23T17:25:12"/>
    <d v="2014-10-23T17:40:20"/>
    <n v="3.5606944446044508E-2"/>
    <n v="1.4596865782013649E-2"/>
    <d v="1899-12-30T00:36:08"/>
  </r>
  <r>
    <n v="1482329"/>
    <n v="385691"/>
    <n v="102353"/>
    <s v="car"/>
    <s v="Sushi Samba"/>
    <x v="6"/>
    <s v="Akami (Tuna)"/>
    <n v="1"/>
    <s v="Nigiri &amp; Sashimi"/>
    <d v="1899-12-30T00:07:55"/>
    <n v="40.732666419020703"/>
    <n v="-74.003292612268694"/>
    <n v="40.763333000000003"/>
    <n v="-73.9627409"/>
    <d v="2014-10-29T20:45:47"/>
    <d v="2014-10-29T20:45:44"/>
    <d v="2014-10-29T21:16:04"/>
    <d v="2014-10-29T21:41:44"/>
    <n v="3.8859328706166707E-2"/>
    <n v="5.0841720632596309E-2"/>
    <d v="1899-12-30T00:22:22"/>
  </r>
  <r>
    <n v="1345882"/>
    <n v="374665"/>
    <n v="132893"/>
    <s v="bicycle"/>
    <s v="Postmates General Store (deprecated)"/>
    <x v="35"/>
    <s v="Red Bull Energy Drink - Sugar Free (8.4 oz.)"/>
    <n v="5"/>
    <s v="Drinks"/>
    <m/>
    <n v="40.716206444897999"/>
    <n v="-73.959602304229705"/>
    <n v="40.715490799999998"/>
    <n v="-73.9406611"/>
    <d v="2014-10-12T13:46:10"/>
    <d v="2014-10-12T13:49:27"/>
    <d v="2014-10-12T14:17:44"/>
    <d v="2014-10-12T14:27:29"/>
    <n v="2.8691157407592982E-2"/>
    <n v="1.8954718813304267E-2"/>
    <d v="1899-12-30T00:31:34"/>
  </r>
  <r>
    <n v="1329677"/>
    <n v="133617"/>
    <n v="132725"/>
    <s v="bicycle"/>
    <s v="Shake Shack"/>
    <x v="2"/>
    <s v="Fries"/>
    <n v="5"/>
    <s v="Fries"/>
    <m/>
    <n v="40.740884357811296"/>
    <n v="-73.988198676721197"/>
    <n v="40.732979899999997"/>
    <n v="-74.004259399999995"/>
    <d v="2014-10-10T13:20:16"/>
    <d v="2014-10-10T13:17:40"/>
    <d v="2014-10-10T14:30:30"/>
    <d v="2014-10-10T14:45:20"/>
    <n v="5.9076249999634456E-2"/>
    <n v="1.7900482829486714E-2"/>
    <d v="1899-12-30T01:10:14"/>
  </r>
  <r>
    <n v="1273853"/>
    <n v="78742"/>
    <n v="23359"/>
    <s v="bicycle"/>
    <s v="Insomnia Cookies"/>
    <x v="7"/>
    <s v="M&amp;M's"/>
    <n v="1"/>
    <s v="Cookies and Brownies"/>
    <m/>
    <n v="40.729790899999998"/>
    <n v="-74.000589300000001"/>
    <n v="40.720259200000001"/>
    <n v="-74.000842300000002"/>
    <d v="2014-10-01T15:46:48"/>
    <d v="2014-10-01T16:15:09"/>
    <d v="2014-10-01T16:22:40"/>
    <d v="2014-10-01T16:30:13"/>
    <n v="3.015717592643341E-2"/>
    <n v="9.5350570994585746E-3"/>
    <d v="1899-12-30T00:35:52"/>
  </r>
  <r>
    <n v="1393575"/>
    <n v="150844"/>
    <n v="142140"/>
    <s v="car"/>
    <s v="Postmates Liquor Store"/>
    <x v="36"/>
    <s v="Bisson Prosecco Frizzante"/>
    <n v="2"/>
    <s v="Sparkling"/>
    <m/>
    <n v="40.779598"/>
    <n v="-73.947388000000004"/>
    <n v="40.725203999999998"/>
    <n v="-73.992931999999996"/>
    <d v="2014-10-18T21:53:57"/>
    <d v="2014-10-18T21:59:33"/>
    <d v="2014-10-18T22:05:06"/>
    <d v="2014-10-18T22:30:38"/>
    <n v="2.5471377310168464E-2"/>
    <n v="7.0943380043521603E-2"/>
    <d v="1899-12-30T00:11:09"/>
  </r>
  <r>
    <n v="1326110"/>
    <n v="300549"/>
    <n v="36348"/>
    <s v="bicycle"/>
    <s v="Shake Shack"/>
    <x v="2"/>
    <s v="Hot Dog"/>
    <n v="1"/>
    <s v="Flat Top Dogs"/>
    <m/>
    <n v="40.7152793278103"/>
    <n v="-74.014860391616807"/>
    <n v="40.715895600000003"/>
    <n v="-74.008121700000004"/>
    <d v="2014-10-09T20:54:18"/>
    <d v="2014-10-09T20:55:05"/>
    <d v="2014-10-09T21:14:24"/>
    <d v="2014-10-09T21:19:43"/>
    <n v="1.763980324176373E-2"/>
    <n v="6.766812847875725E-3"/>
    <d v="1899-12-30T00:20:06"/>
  </r>
  <r>
    <n v="1351649"/>
    <n v="208186"/>
    <n v="53990"/>
    <s v="bicycle"/>
    <s v="La Esquina Taqueria"/>
    <x v="8"/>
    <s v="Picadillo"/>
    <n v="1"/>
    <s v="Tacos"/>
    <d v="1899-12-30T00:07:29"/>
    <n v="40.721353749744097"/>
    <n v="-73.997525293959001"/>
    <n v="40.719060008451997"/>
    <n v="-73.948751818457595"/>
    <d v="2014-10-12T22:02:01"/>
    <d v="2014-10-12T22:13:42"/>
    <d v="2014-10-12T22:27:03"/>
    <d v="2014-10-12T23:09:39"/>
    <n v="4.6959722225437872E-2"/>
    <n v="4.8827381269133538E-2"/>
    <d v="1899-12-30T00:17:32"/>
  </r>
  <r>
    <n v="1354706"/>
    <n v="270525"/>
    <n v="138560"/>
    <s v="bicycle"/>
    <s v="The Smile"/>
    <x v="0"/>
    <s v="Half Grapefruit"/>
    <n v="1"/>
    <s v="Sides &amp; Pastries"/>
    <d v="1899-12-30T00:10:11"/>
    <n v="40.726413182830903"/>
    <n v="-73.993821144104004"/>
    <n v="40.718129900000001"/>
    <n v="-74.002628999999999"/>
    <d v="2014-10-13T13:40:04"/>
    <d v="2014-10-13T13:55:27"/>
    <d v="2014-10-13T14:07:48"/>
    <d v="2014-10-13T14:16:37"/>
    <n v="2.5385416673088912E-2"/>
    <n v="1.2090951159496682E-2"/>
    <d v="1899-12-30T00:17:33"/>
  </r>
  <r>
    <n v="1455814"/>
    <n v="369272"/>
    <n v="164384"/>
    <s v="car"/>
    <s v="Doughnut Plant Chelsea"/>
    <x v="32"/>
    <s v="Salted Peanut"/>
    <n v="1"/>
    <s v="Cake Doughnut of the Day"/>
    <m/>
    <n v="40.744563916288797"/>
    <n v="-73.996630052861306"/>
    <n v="40.767651000000001"/>
    <n v="-73.966875000000002"/>
    <d v="2014-10-26T08:16:57"/>
    <d v="2014-10-26T08:21:06"/>
    <d v="2014-10-26T08:28:55"/>
    <d v="2014-10-26T08:42:37"/>
    <n v="1.7829259260906838E-2"/>
    <n v="3.7661340988700109E-2"/>
    <d v="1899-12-30T00:11:59"/>
  </r>
  <r>
    <n v="1454328"/>
    <n v="125262"/>
    <n v="172301"/>
    <s v="car"/>
    <s v="Postmates General Store (deprecated)"/>
    <x v="35"/>
    <s v="Ben &amp; Jerrys - Chunky Monkey ( 1 Pint)"/>
    <n v="1"/>
    <s v="Candy &amp; Snacks"/>
    <m/>
    <n v="40.714638307702003"/>
    <n v="-74.008336134918196"/>
    <n v="40.730068099999997"/>
    <n v="-73.993543599999995"/>
    <d v="2014-10-26T00:10:33"/>
    <d v="2014-10-26T00:12:25"/>
    <d v="2014-10-26T00:26:51"/>
    <d v="2014-10-26T00:43:13"/>
    <n v="2.268571758759208E-2"/>
    <n v="2.1375162681612447E-2"/>
    <d v="1899-12-30T00:16:19"/>
  </r>
  <r>
    <n v="1416833"/>
    <n v="318451"/>
    <n v="39733"/>
    <s v="bicycle"/>
    <s v="Blue Ribbon Sushi"/>
    <x v="4"/>
    <s v="Kani"/>
    <n v="1"/>
    <s v="Taiseyo (Atlantic Ocean)"/>
    <d v="1899-12-30T00:10:40"/>
    <n v="40.7261096570601"/>
    <n v="-74.002491863200504"/>
    <n v="40.723329499999998"/>
    <n v="-73.991501799999995"/>
    <d v="2014-10-21T20:42:17"/>
    <d v="2014-10-21T21:07:42"/>
    <d v="2014-10-21T21:25:02"/>
    <d v="2014-10-21T21:33:20"/>
    <n v="3.5443819440843072E-2"/>
    <n v="1.1336258749253248E-2"/>
    <d v="1899-12-30T00:32:05"/>
  </r>
  <r>
    <n v="1440005"/>
    <n v="120758"/>
    <n v="18860"/>
    <s v="bicycle"/>
    <s v="Whole Foods Market"/>
    <x v="17"/>
    <s v="Bar Jarslberg Norway"/>
    <n v="1"/>
    <s v="Cheese"/>
    <m/>
    <n v="40.715640471675201"/>
    <n v="-74.012353550378407"/>
    <n v="40.718266"/>
    <n v="-74.014720999999994"/>
    <d v="2014-10-24T19:21:25"/>
    <d v="2014-10-24T19:28:39"/>
    <d v="2014-10-24T19:54:29"/>
    <d v="2014-10-24T19:58:47"/>
    <n v="2.5953182870580349E-2"/>
    <n v="3.5352816995364586E-3"/>
    <d v="1899-12-30T00:33:04"/>
  </r>
  <r>
    <n v="1309774"/>
    <n v="131664"/>
    <n v="129982"/>
    <s v="car"/>
    <s v="The Kati Roll Company"/>
    <x v="5"/>
    <s v="Achari Paneer Roll"/>
    <n v="1"/>
    <s v="Rolls"/>
    <d v="1899-12-30T00:03:04"/>
    <n v="40.752767603754798"/>
    <n v="-73.984937667846694"/>
    <n v="40.7664987"/>
    <n v="-73.991614400000003"/>
    <d v="2014-10-06T19:56:53"/>
    <d v="2014-10-06T20:02:04"/>
    <d v="2014-10-06T20:16:25"/>
    <d v="2014-10-06T20:33:26"/>
    <n v="2.5384409724210855E-2"/>
    <n v="1.5268325263172537E-2"/>
    <d v="1899-12-30T00:16:29"/>
  </r>
  <r>
    <n v="1324542"/>
    <n v="127149"/>
    <n v="108006"/>
    <s v="bicycle"/>
    <s v="Sarabeth's East"/>
    <x v="0"/>
    <s v="Free-Range Chicken Pot Pie"/>
    <n v="1"/>
    <s v="EntrÃ©es"/>
    <d v="1899-12-30T00:11:10"/>
    <n v="40.784877344265098"/>
    <n v="-73.955926608873398"/>
    <n v="40.7666544"/>
    <n v="-73.952847199999994"/>
    <d v="2014-10-09T17:04:00"/>
    <d v="2014-10-09T17:16:19"/>
    <d v="2014-10-09T17:40:39"/>
    <d v="2014-10-09T18:00:14"/>
    <n v="3.9040868061420042E-2"/>
    <n v="1.848130018960956E-2"/>
    <d v="1899-12-30T00:25:29"/>
  </r>
  <r>
    <n v="1292858"/>
    <n v="155242"/>
    <n v="152951"/>
    <s v="car"/>
    <s v="Bamboo Sushi"/>
    <x v="8"/>
    <m/>
    <m/>
    <m/>
    <d v="1899-12-30T00:05:20"/>
    <n v="40.765595384438498"/>
    <n v="-73.957602667806697"/>
    <n v="40.768186971583198"/>
    <n v="-73.957734117353297"/>
    <d v="2014-10-04T12:53:50"/>
    <d v="2014-10-04T12:58:16"/>
    <d v="2014-10-04T13:18:06"/>
    <d v="2014-10-04T13:22:20"/>
    <n v="1.9790937498328276E-2"/>
    <n v="2.5949186715337577E-3"/>
    <d v="1899-12-30T00:18:56"/>
  </r>
  <r>
    <n v="1351034"/>
    <n v="54308"/>
    <n v="104533"/>
    <s v="bicycle"/>
    <s v="Chloe's Soft Serve Fruit Co."/>
    <x v="11"/>
    <s v="Soft Serve Fruit"/>
    <n v="1"/>
    <s v="Soft Serve Fruit"/>
    <m/>
    <n v="40.737356168684997"/>
    <n v="-73.990666866302504"/>
    <n v="40.723948499999999"/>
    <n v="-74.003447499999993"/>
    <d v="2014-10-12T21:18:00"/>
    <d v="2014-10-12T21:33:55"/>
    <d v="2014-10-12T21:45:54"/>
    <d v="2014-10-12T21:57:29"/>
    <n v="2.7415428245149087E-2"/>
    <n v="1.852323344548824E-2"/>
    <d v="1899-12-30T00:27:54"/>
  </r>
  <r>
    <n v="1334661"/>
    <n v="235601"/>
    <n v="83565"/>
    <s v="bicycle"/>
    <s v="Mighty Quinn's BBQ"/>
    <x v="10"/>
    <s v="Slaw"/>
    <n v="1"/>
    <s v="Sides"/>
    <m/>
    <n v="40.727518945156902"/>
    <n v="-73.988671302795396"/>
    <n v="40.759817900000002"/>
    <n v="-73.987639999999999"/>
    <d v="2014-10-10T21:50:42"/>
    <d v="2014-10-10T22:10:30"/>
    <d v="2014-10-10T22:28:38"/>
    <d v="2014-10-10T22:38:56"/>
    <n v="3.3497268515930045E-2"/>
    <n v="3.2315415352620537E-2"/>
    <d v="1899-12-30T00:37:56"/>
  </r>
  <r>
    <n v="1354993"/>
    <n v="169478"/>
    <n v="162905"/>
    <s v="bicycle"/>
    <s v="RedFarm Broadway"/>
    <x v="30"/>
    <s v="BBQâ€™d â€˜Black Footâ€™ Berkshire Pork Belly with Grilled JalapeÃ±o Peppers"/>
    <n v="1"/>
    <s v="Lunch Starters &amp; Salads"/>
    <d v="1899-12-30T00:06:59"/>
    <n v="40.782116700000003"/>
    <n v="-73.980739099999994"/>
    <n v="40.756669969125099"/>
    <n v="-73.973922118615903"/>
    <d v="2014-10-13T14:14:43"/>
    <d v="2014-10-13T14:14:17"/>
    <d v="2014-10-13T14:52:00"/>
    <d v="2014-10-13T15:17:13"/>
    <n v="4.3409710648120381E-2"/>
    <n v="2.6344019196220765E-2"/>
    <d v="1899-12-30T00:30:18"/>
  </r>
  <r>
    <n v="1315060"/>
    <n v="147596"/>
    <n v="136027"/>
    <s v="car"/>
    <s v="Blue Ribbon Sushi"/>
    <x v="4"/>
    <s v="Honoo"/>
    <n v="1"/>
    <s v="Platters"/>
    <d v="1899-12-30T00:03:41"/>
    <n v="40.7261096570601"/>
    <n v="-74.002491863200504"/>
    <n v="40.727028227415303"/>
    <n v="-73.986932692716806"/>
    <d v="2014-10-07T19:59:10"/>
    <m/>
    <m/>
    <d v="2014-10-07T20:53:39"/>
    <n v="3.783453704090789E-2"/>
    <n v="1.558626182374194E-2"/>
    <n v="-41919.835312222218"/>
  </r>
  <r>
    <n v="1348169"/>
    <n v="62730"/>
    <n v="165298"/>
    <s v="car"/>
    <s v="Lucali"/>
    <x v="8"/>
    <m/>
    <m/>
    <m/>
    <d v="1899-12-30T00:30:14"/>
    <n v="40.681899999999999"/>
    <n v="-74.000471000000005"/>
    <n v="40.720115999999997"/>
    <n v="-73.999296999999999"/>
    <d v="2014-10-12T17:43:40"/>
    <m/>
    <m/>
    <d v="2014-10-12T21:02:34"/>
    <n v="0.13812679398688488"/>
    <n v="3.823402845633582E-2"/>
    <n v="-41924.759658807867"/>
  </r>
  <r>
    <n v="1314144"/>
    <n v="81418"/>
    <n v="143432"/>
    <s v="bicycle"/>
    <s v="The Smith Restaurant"/>
    <x v="0"/>
    <m/>
    <m/>
    <m/>
    <d v="1899-12-30T00:06:41"/>
    <n v="40.755368221296202"/>
    <n v="-73.968330248124801"/>
    <n v="40.778645500000003"/>
    <n v="-73.945135699999994"/>
    <d v="2014-10-07T17:12:42"/>
    <d v="2014-10-07T17:36:15"/>
    <d v="2014-10-07T17:50:39"/>
    <d v="2014-10-07T18:05:57"/>
    <n v="3.6973935180867556E-2"/>
    <n v="3.2860595955770538E-2"/>
    <d v="1899-12-30T00:31:16"/>
  </r>
  <r>
    <n v="1349640"/>
    <n v="328330"/>
    <n v="59184"/>
    <s v="car"/>
    <s v="Nobu Next Door"/>
    <x v="6"/>
    <s v="Salmon Roll"/>
    <n v="1"/>
    <s v="Dinner Sushi Rolls"/>
    <d v="1899-12-30T00:12:23"/>
    <n v="40.719386413349397"/>
    <n v="-74.008692501044905"/>
    <n v="40.783936856195801"/>
    <n v="-73.970636005404003"/>
    <d v="2014-10-12T19:47:58"/>
    <d v="2014-10-12T20:11:17"/>
    <d v="2014-10-12T20:41:12"/>
    <d v="2014-10-12T21:16:48"/>
    <n v="6.169396990298992E-2"/>
    <n v="7.4933680892725396E-2"/>
    <d v="1899-12-30T00:40:52"/>
  </r>
  <r>
    <n v="1279068"/>
    <n v="80328"/>
    <n v="84093"/>
    <s v="bicycle"/>
    <s v="Melt Shop"/>
    <x v="0"/>
    <m/>
    <m/>
    <m/>
    <d v="1899-12-30T00:03:54"/>
    <n v="40.758424069869903"/>
    <n v="-73.970689773559599"/>
    <n v="40.774706000000002"/>
    <n v="-73.963147000000006"/>
    <d v="2014-10-02T14:08:29"/>
    <d v="2014-10-02T14:07:57"/>
    <d v="2014-10-02T14:24:17"/>
    <d v="2014-10-02T14:37:49"/>
    <n v="2.037646990356734E-2"/>
    <n v="1.7944210256589561E-2"/>
    <d v="1899-12-30T00:11:54"/>
  </r>
  <r>
    <n v="1398035"/>
    <n v="40745"/>
    <n v="142301"/>
    <s v="bicycle"/>
    <s v="Parm"/>
    <x v="16"/>
    <s v="Potato and Egg"/>
    <n v="1"/>
    <s v="Platters"/>
    <d v="1899-12-30T00:05:25"/>
    <n v="40.723019825000002"/>
    <n v="-73.995853999999994"/>
    <n v="40.746136"/>
    <n v="-73.975717000000003"/>
    <d v="2014-10-19T13:51:22"/>
    <d v="2014-10-19T13:48:56"/>
    <d v="2014-10-19T14:17:01"/>
    <d v="2014-10-19T14:28:28"/>
    <n v="2.5765682868950535E-2"/>
    <n v="3.0657076110258728E-2"/>
    <d v="1899-12-30T00:20:14"/>
  </r>
  <r>
    <n v="1443616"/>
    <n v="252300"/>
    <n v="164384"/>
    <s v="car"/>
    <s v="Pommes Frites"/>
    <x v="8"/>
    <s v="Pommes Frites"/>
    <n v="1"/>
    <s v="Pommes Frites"/>
    <m/>
    <n v="40.728169657139198"/>
    <n v="-73.987912711093401"/>
    <n v="40.739676000000003"/>
    <n v="-73.981767000000005"/>
    <d v="2014-10-25T01:26:44"/>
    <d v="2014-10-25T01:24:26"/>
    <d v="2014-10-25T01:50:17"/>
    <d v="2014-10-25T02:05:23"/>
    <n v="2.6843263884074986E-2"/>
    <n v="1.304475721789768E-2"/>
    <d v="1899-12-30T00:23:33"/>
  </r>
  <r>
    <n v="1461125"/>
    <n v="194778"/>
    <n v="35973"/>
    <s v="bicycle"/>
    <s v="Shake Shack"/>
    <x v="2"/>
    <s v="Fair Shake"/>
    <n v="1"/>
    <s v="Shakes"/>
    <m/>
    <n v="40.779126065705498"/>
    <n v="-73.954904894578206"/>
    <n v="40.7697192798109"/>
    <n v="-73.955322909864904"/>
    <d v="2014-10-26T18:00:42"/>
    <d v="2014-10-26T17:58:32"/>
    <d v="2014-10-26T18:17:53"/>
    <d v="2014-10-26T18:25:56"/>
    <n v="1.7519571760203689E-2"/>
    <n v="9.4160691186245225E-3"/>
    <d v="1899-12-30T00:17:11"/>
  </r>
  <r>
    <n v="1439134"/>
    <n v="46879"/>
    <n v="165850"/>
    <s v="car"/>
    <s v="Blue Ribbon Fried Chicken"/>
    <x v="0"/>
    <s v="The Blue Ribbon"/>
    <n v="1"/>
    <s v="Sandwiches"/>
    <m/>
    <n v="40.724339999999998"/>
    <n v="-73.990960000000001"/>
    <n v="40.808351000000002"/>
    <n v="-73.965449000000007"/>
    <d v="2014-10-24T17:59:21"/>
    <d v="2014-10-24T18:28:04"/>
    <d v="2014-10-24T18:41:24"/>
    <d v="2014-10-24T19:20:47"/>
    <n v="5.6541770834883209E-2"/>
    <n v="8.7798970620391464E-2"/>
    <d v="1899-12-30T00:42:02"/>
  </r>
  <r>
    <n v="1370779"/>
    <n v="313629"/>
    <n v="55567"/>
    <s v="bicycle"/>
    <s v="Pommes Frites"/>
    <x v="8"/>
    <s v="Poutine"/>
    <n v="1"/>
    <s v="Pommes Frites"/>
    <m/>
    <n v="40.728169657139198"/>
    <n v="-73.987912711093401"/>
    <n v="40.724317900000003"/>
    <n v="-73.994949000000005"/>
    <d v="2014-10-15T22:56:28"/>
    <d v="2014-10-15T23:15:11"/>
    <d v="2014-10-15T23:25:31"/>
    <d v="2014-10-15T23:30:25"/>
    <n v="2.3580057873914484E-2"/>
    <n v="8.0215581177566324E-3"/>
    <d v="1899-12-30T00:29:04"/>
  </r>
  <r>
    <n v="1360750"/>
    <n v="378035"/>
    <n v="151467"/>
    <s v="bicycle"/>
    <s v="Five Guys Burgers and Fries"/>
    <x v="2"/>
    <s v="Regular Fries"/>
    <n v="1"/>
    <s v="Fries"/>
    <m/>
    <n v="40.804404273745703"/>
    <n v="-73.966430436568302"/>
    <n v="40.818637000000003"/>
    <n v="-73.939240999999996"/>
    <d v="2014-10-14T13:30:26"/>
    <d v="2014-10-14T13:41:09"/>
    <d v="2014-10-14T13:53:28"/>
    <d v="2014-10-14T14:10:19"/>
    <n v="2.7704733794962522E-2"/>
    <n v="3.0689345993875346E-2"/>
    <d v="1899-12-30T00:23:03"/>
  </r>
  <r>
    <n v="1480025"/>
    <n v="399520"/>
    <n v="164846"/>
    <s v="bicycle"/>
    <s v="Xe May Sandwich Shop"/>
    <x v="47"/>
    <s v="The &quot;Hog&quot;"/>
    <n v="1"/>
    <s v="Sandwiches"/>
    <d v="1899-12-30T00:07:23"/>
    <n v="40.7273712945494"/>
    <n v="-73.984853800139007"/>
    <n v="40.727856000000003"/>
    <n v="-73.980992000000001"/>
    <d v="2014-10-29T15:54:31"/>
    <d v="2014-10-29T16:03:29"/>
    <d v="2014-10-29T16:15:49"/>
    <d v="2014-10-29T16:30:32"/>
    <n v="2.5021539353474509E-2"/>
    <n v="3.8920996502496098E-3"/>
    <d v="1899-12-30T00:13:55"/>
  </r>
  <r>
    <n v="1323444"/>
    <n v="293232"/>
    <n v="113563"/>
    <s v="bicycle"/>
    <s v="No. 7 Sub | Ace Hotel"/>
    <x v="8"/>
    <s v="Dry Soda Rhubarb"/>
    <n v="1"/>
    <s v="Bottled Drinks"/>
    <m/>
    <n v="40.745768981005199"/>
    <n v="-73.988867041521601"/>
    <n v="40.752277800000002"/>
    <n v="-73.982620199999999"/>
    <d v="2014-10-09T13:48:43"/>
    <d v="2014-10-09T13:49:47"/>
    <d v="2014-10-09T14:18:04"/>
    <d v="2014-10-09T14:23:07"/>
    <n v="2.3885659720690455E-2"/>
    <n v="9.0215161532368367E-3"/>
    <d v="1899-12-30T00:29:21"/>
  </r>
  <r>
    <n v="1475806"/>
    <n v="64197"/>
    <n v="30905"/>
    <s v="car"/>
    <s v="Patrizia's Pizza and Pasta"/>
    <x v="1"/>
    <s v="Margherita Pizza"/>
    <n v="1"/>
    <s v="Pizza"/>
    <d v="1899-12-30T00:08:35"/>
    <n v="40.7108694581161"/>
    <n v="-73.967670194873605"/>
    <n v="40.720578545509099"/>
    <n v="-73.962310048945398"/>
    <d v="2014-10-28T20:26:31"/>
    <d v="2014-10-28T20:43:14"/>
    <d v="2014-10-28T20:58:04"/>
    <d v="2014-10-28T21:04:32"/>
    <n v="2.6405081021948718E-2"/>
    <n v="1.1090425707634778E-2"/>
    <d v="1899-12-30T00:22:58"/>
  </r>
  <r>
    <n v="1310119"/>
    <n v="118776"/>
    <n v="129982"/>
    <s v="car"/>
    <s v="Seasonal Restaurant &amp; Weinbar"/>
    <x v="8"/>
    <m/>
    <m/>
    <m/>
    <m/>
    <n v="40.765519450872702"/>
    <n v="-73.978121728869894"/>
    <n v="40.766679785687202"/>
    <n v="-73.979603577262793"/>
    <d v="2014-10-06T20:38:32"/>
    <d v="2014-10-06T20:41:05"/>
    <d v="2014-10-06T21:20:54"/>
    <d v="2014-10-06T21:21:45"/>
    <n v="3.0004641208506655E-2"/>
    <n v="1.8820870174566398E-3"/>
    <d v="1899-12-30T00:42:22"/>
  </r>
  <r>
    <n v="1304038"/>
    <n v="360913"/>
    <n v="7833"/>
    <s v="bicycle"/>
    <s v="sweetgreen"/>
    <x v="20"/>
    <s v="Sparkling Water"/>
    <n v="2"/>
    <s v="Drinks"/>
    <d v="1899-12-30T00:05:45"/>
    <n v="40.745078589413303"/>
    <n v="-73.988821506500202"/>
    <n v="40.744317299999999"/>
    <n v="-73.984115700000004"/>
    <d v="2014-10-05T20:13:05"/>
    <d v="2014-10-05T20:19:35"/>
    <d v="2014-10-05T20:33:42"/>
    <d v="2014-10-05T20:38:07"/>
    <n v="1.7376111114572268E-2"/>
    <n v="4.766988188375617E-3"/>
    <d v="1899-12-30T00:14:51"/>
  </r>
  <r>
    <n v="1461222"/>
    <n v="344268"/>
    <n v="101359"/>
    <s v="bicycle"/>
    <s v="Sushi Choshi"/>
    <x v="4"/>
    <s v="Sauce"/>
    <n v="1"/>
    <s v="Extras"/>
    <d v="1899-12-30T00:04:40"/>
    <n v="40.736968222476399"/>
    <n v="-73.986575519617105"/>
    <n v="40.7327539998929"/>
    <n v="-74.002248074197695"/>
    <d v="2014-10-26T18:08:46"/>
    <d v="2014-10-26T18:21:52"/>
    <d v="2014-10-26T18:28:29"/>
    <d v="2014-10-26T18:39:19"/>
    <n v="2.1209282407653518E-2"/>
    <n v="1.6229252572587637E-2"/>
    <d v="1899-12-30T00:15:03"/>
  </r>
  <r>
    <n v="1421113"/>
    <n v="120659"/>
    <n v="140794"/>
    <s v="walker"/>
    <s v="Chipotle Mexican Grill $1.99 Delivery"/>
    <x v="9"/>
    <m/>
    <m/>
    <m/>
    <m/>
    <n v="40.777745129236699"/>
    <n v="-73.954617029430395"/>
    <n v="40.785560599999997"/>
    <n v="-73.954698899999997"/>
    <d v="2014-10-22T14:23:39"/>
    <d v="2014-10-22T14:56:56"/>
    <d v="2014-10-22T15:07:10"/>
    <d v="2014-10-22T15:20:12"/>
    <n v="3.9272685186006129E-2"/>
    <n v="7.8158995670444906E-3"/>
    <d v="1899-12-30T00:43:32"/>
  </r>
  <r>
    <n v="1320078"/>
    <n v="268365"/>
    <n v="32580"/>
    <s v="bicycle"/>
    <s v="Zero Otto Nove"/>
    <x v="16"/>
    <s v="Spaghetti con Polpettine e Caprino"/>
    <n v="1"/>
    <s v="Primi Piatti"/>
    <d v="1899-12-30T00:06:24"/>
    <n v="40.740820357310398"/>
    <n v="-73.991488074304797"/>
    <n v="40.734460300000002"/>
    <n v="-73.985816099999994"/>
    <d v="2014-10-08T19:50:29"/>
    <d v="2014-10-08T20:12:07"/>
    <d v="2014-10-08T20:19:57"/>
    <d v="2014-10-08T20:28:10"/>
    <n v="2.6178865744441282E-2"/>
    <n v="8.521832051024341E-3"/>
    <d v="1899-12-30T00:23:04"/>
  </r>
  <r>
    <n v="1374576"/>
    <n v="85091"/>
    <n v="151467"/>
    <s v="bicycle"/>
    <s v="The Meatball Shop"/>
    <x v="16"/>
    <s v="Spicy Pork Hero"/>
    <n v="1"/>
    <s v="Heroes"/>
    <d v="1899-12-30T00:12:04"/>
    <n v="40.771491247520302"/>
    <n v="-73.956334145089798"/>
    <n v="40.779800000000002"/>
    <n v="-73.957060999999996"/>
    <d v="2014-10-16T17:33:37"/>
    <d v="2014-10-16T17:45:12"/>
    <d v="2014-10-16T17:56:15"/>
    <d v="2014-10-16T18:06:41"/>
    <n v="2.2956412038183771E-2"/>
    <n v="8.3404847478662884E-3"/>
    <d v="1899-12-30T00:10:33"/>
  </r>
  <r>
    <n v="1459904"/>
    <n v="398853"/>
    <n v="101359"/>
    <s v="bicycle"/>
    <s v="Momofuku Milk Bar"/>
    <x v="11"/>
    <s v="B'day Cake Truffles"/>
    <n v="2"/>
    <s v="Cake Truffles"/>
    <m/>
    <n v="40.731795470614898"/>
    <n v="-73.985672593116803"/>
    <n v="40.749732799999997"/>
    <n v="-73.996150999999998"/>
    <d v="2014-10-26T16:18:04"/>
    <d v="2014-10-26T16:23:35"/>
    <d v="2014-10-26T16:41:25"/>
    <d v="2014-10-26T17:06:12"/>
    <n v="3.3425011570216157E-2"/>
    <n v="2.0773656305024979E-2"/>
    <d v="1899-12-30T00:23:21"/>
  </r>
  <r>
    <n v="1379434"/>
    <n v="165110"/>
    <n v="30743"/>
    <s v="bicycle"/>
    <s v="Room Service"/>
    <x v="44"/>
    <s v="Sticky Rice"/>
    <n v="1"/>
    <s v="Sauteed"/>
    <d v="1899-12-30T00:12:19"/>
    <n v="40.761846969642903"/>
    <n v="-73.990150907740201"/>
    <n v="40.769097000000002"/>
    <n v="-73.982952999999995"/>
    <d v="2014-10-17T12:27:17"/>
    <d v="2014-10-17T12:41:41"/>
    <d v="2014-10-17T12:54:45"/>
    <d v="2014-10-17T13:11:36"/>
    <n v="3.0779594912019093E-2"/>
    <n v="1.0216301484166291E-2"/>
    <d v="1899-12-30T00:15:10"/>
  </r>
  <r>
    <n v="1379855"/>
    <n v="381020"/>
    <n v="84093"/>
    <s v="bicycle"/>
    <s v="The Meatball Shop"/>
    <x v="16"/>
    <s v="Daily Greens"/>
    <n v="1"/>
    <s v="Green Market"/>
    <d v="1899-12-30T00:08:34"/>
    <n v="40.745963108098799"/>
    <n v="-74.001697291846"/>
    <n v="40.743304899999998"/>
    <n v="-73.983997299999999"/>
    <d v="2014-10-17T13:18:27"/>
    <d v="2014-10-17T13:25:50"/>
    <d v="2014-10-17T13:37:39"/>
    <d v="2014-10-17T13:54:07"/>
    <n v="2.4766562499280553E-2"/>
    <n v="1.7898485456737393E-2"/>
    <d v="1899-12-30T00:10:38"/>
  </r>
  <r>
    <n v="1289120"/>
    <n v="290313"/>
    <n v="57186"/>
    <s v="bicycle"/>
    <s v="RedFarm Broadway"/>
    <x v="30"/>
    <s v="Pan-Fried Pork Buns (4)"/>
    <n v="1"/>
    <s v="Dim Sum"/>
    <d v="1899-12-30T00:04:44"/>
    <n v="40.782116700000003"/>
    <n v="-73.980739099999994"/>
    <n v="40.781714000000001"/>
    <n v="-73.955449999999999"/>
    <d v="2014-10-03T20:49:19"/>
    <d v="2014-10-03T20:51:39"/>
    <d v="2014-10-03T21:21:59"/>
    <d v="2014-10-03T21:39:39"/>
    <n v="3.4954687500430737E-2"/>
    <n v="2.5292306065278845E-2"/>
    <d v="1899-12-30T00:27:56"/>
  </r>
  <r>
    <n v="1392045"/>
    <n v="195927"/>
    <n v="23359"/>
    <s v="bicycle"/>
    <s v="Boqueria"/>
    <x v="45"/>
    <s v="Datiles con Beicon"/>
    <n v="1"/>
    <s v="Tapas"/>
    <d v="1899-12-30T00:04:27"/>
    <n v="40.7401198487984"/>
    <n v="-73.993846744534494"/>
    <n v="40.736356399999998"/>
    <n v="-73.980800700000003"/>
    <d v="2014-10-18T20:05:20"/>
    <d v="2014-10-18T20:19:43"/>
    <d v="2014-10-18T20:33:59"/>
    <d v="2014-10-18T20:46:18"/>
    <n v="2.8457951390009839E-2"/>
    <n v="1.3578027281387899E-2"/>
    <d v="1899-12-30T00:24:12"/>
  </r>
  <r>
    <n v="1399605"/>
    <n v="374435"/>
    <n v="37696"/>
    <s v="bicycle"/>
    <s v="One Lucky Duck - Juice &amp; Takeaway"/>
    <x v="26"/>
    <s v="Thai Green"/>
    <n v="1"/>
    <s v="Juices"/>
    <d v="1899-12-30T00:12:41"/>
    <n v="40.735725000000002"/>
    <n v="-73.987126466589601"/>
    <n v="40.742854999999999"/>
    <n v="-73.977551000000005"/>
    <d v="2014-10-19T16:16:40"/>
    <d v="2014-10-19T16:31:26"/>
    <d v="2014-10-19T16:49:15"/>
    <d v="2014-10-19T16:56:28"/>
    <n v="2.764675926300697E-2"/>
    <n v="1.1938444639416235E-2"/>
    <d v="1899-12-30T00:19:55"/>
  </r>
  <r>
    <n v="1359122"/>
    <n v="38050"/>
    <n v="106964"/>
    <s v="bicycle"/>
    <s v="Blue Ribbon Sushi"/>
    <x v="4"/>
    <s v="Hirame"/>
    <n v="2"/>
    <s v="Taiseyo (Atlantic Ocean)"/>
    <m/>
    <n v="40.7261096570601"/>
    <n v="-74.002491863200504"/>
    <n v="40.767861000000003"/>
    <n v="-73.965947999999997"/>
    <d v="2014-10-13T23:13:53"/>
    <m/>
    <m/>
    <d v="2014-10-14T01:11:41"/>
    <n v="8.1811886571813375E-2"/>
    <n v="5.548539064386937E-2"/>
    <n v="-41925.967971724538"/>
  </r>
  <r>
    <n v="1439763"/>
    <n v="302068"/>
    <n v="164384"/>
    <s v="car"/>
    <s v="S'MAC"/>
    <x v="0"/>
    <s v="Napoletana"/>
    <n v="1"/>
    <s v="Sarita's Recommendation"/>
    <m/>
    <n v="40.730340181965403"/>
    <n v="-73.983993530273395"/>
    <n v="40.709546728512997"/>
    <n v="-74.0170621918884"/>
    <d v="2014-10-24T18:55:39"/>
    <d v="2014-10-24T18:59:37"/>
    <d v="2014-10-24T19:31:20"/>
    <d v="2014-10-24T19:52:51"/>
    <n v="3.9726307870296296E-2"/>
    <n v="3.9062822318478789E-2"/>
    <d v="1899-12-30T00:35:41"/>
  </r>
  <r>
    <n v="1278795"/>
    <n v="233231"/>
    <n v="99219"/>
    <s v="bicycle"/>
    <s v="Momofuku Noodle Bar"/>
    <x v="8"/>
    <s v="Shrimp Bun"/>
    <n v="2"/>
    <s v="Buns"/>
    <m/>
    <n v="40.729110403548901"/>
    <n v="-73.984245455566395"/>
    <n v="40.724788400000001"/>
    <n v="-73.980720599999998"/>
    <d v="2014-10-02T13:07:53"/>
    <d v="2014-10-02T13:11:17"/>
    <d v="2014-10-02T13:32:07"/>
    <d v="2014-10-02T13:36:39"/>
    <n v="1.9974629627540708E-2"/>
    <n v="5.5771248363886894E-3"/>
    <d v="1899-12-30T00:24:14"/>
  </r>
  <r>
    <n v="1436805"/>
    <n v="50616"/>
    <n v="123844"/>
    <s v="bicycle"/>
    <s v="Bottega del Vino"/>
    <x v="8"/>
    <m/>
    <m/>
    <m/>
    <d v="1899-12-30T00:09:04"/>
    <n v="40.763997931731303"/>
    <n v="-73.972686542855399"/>
    <n v="40.726224000000002"/>
    <n v="-73.993117999999996"/>
    <d v="2014-10-24T14:09:43"/>
    <d v="2014-10-24T14:30:52"/>
    <d v="2014-10-24T15:04:10"/>
    <d v="2014-10-24T15:12:12"/>
    <n v="4.3382326388382353E-2"/>
    <n v="4.2945481246488552E-2"/>
    <d v="1899-12-30T00:45:23"/>
  </r>
  <r>
    <n v="1284942"/>
    <n v="125123"/>
    <n v="114820"/>
    <s v="bicycle"/>
    <s v="Hu Kitchen"/>
    <x v="33"/>
    <s v="1/4 Organic Rotisserie Chicken"/>
    <n v="1"/>
    <s v="Lunch + Dinner (M-F 11:30a-Close, Sa-Su 12p-Close)"/>
    <m/>
    <n v="40.735676762018002"/>
    <n v="-73.993829528068602"/>
    <n v="40.746764400000004"/>
    <n v="-73.990301400000007"/>
    <d v="2014-10-03T11:53:36"/>
    <d v="2014-10-03T12:11:41"/>
    <d v="2014-10-03T12:35:59"/>
    <d v="2014-10-03T12:53:18"/>
    <n v="4.1454803242231719E-2"/>
    <n v="1.1635437408551771E-2"/>
    <d v="1899-12-30T00:42:22"/>
  </r>
  <r>
    <n v="1409491"/>
    <n v="103970"/>
    <n v="163806"/>
    <s v="car"/>
    <s v="Whole Foods Market"/>
    <x v="17"/>
    <s v="Org Long Grain White Rice"/>
    <n v="1"/>
    <s v="Rice &amp; Beans"/>
    <m/>
    <n v="40.768061709366101"/>
    <n v="-73.981847763061495"/>
    <n v="40.779297200000002"/>
    <n v="-73.988006999999996"/>
    <d v="2014-10-20T17:07:55"/>
    <m/>
    <m/>
    <d v="2014-10-20T18:25:17"/>
    <n v="5.3722488424682524E-2"/>
    <n v="1.2812979725616789E-2"/>
    <n v="-41932.71383591435"/>
  </r>
  <r>
    <n v="1491147"/>
    <n v="320359"/>
    <n v="172130"/>
    <s v="walker"/>
    <s v="Taqueria Lower East Side"/>
    <x v="8"/>
    <m/>
    <m/>
    <m/>
    <d v="1899-12-30T00:02:52"/>
    <n v="40.722340607446"/>
    <n v="-73.987829089164705"/>
    <n v="40.724375999999999"/>
    <n v="-73.9941788"/>
    <d v="2014-10-30T22:31:58"/>
    <d v="2014-10-30T22:34:19"/>
    <d v="2014-10-30T22:44:39"/>
    <d v="2014-10-30T22:50:45"/>
    <n v="1.3047106484009419E-2"/>
    <n v="6.6679569990167054E-3"/>
    <d v="1899-12-30T00:09:49"/>
  </r>
  <r>
    <n v="1478795"/>
    <n v="300003"/>
    <n v="122837"/>
    <s v="bicycle"/>
    <s v="Friedman's Lunch"/>
    <x v="18"/>
    <s v="Adobo Chicken Salad"/>
    <n v="1"/>
    <s v="Salads"/>
    <d v="1899-12-30T00:07:47"/>
    <n v="40.742680635750801"/>
    <n v="-74.006235828206997"/>
    <n v="40.751810900000002"/>
    <n v="-74.001823799999997"/>
    <d v="2014-10-29T12:04:10"/>
    <d v="2014-10-29T12:15:15"/>
    <d v="2014-10-29T12:40:05"/>
    <d v="2014-10-29T12:49:23"/>
    <n v="3.1410092589794658E-2"/>
    <n v="1.0140400295826583E-2"/>
    <d v="1899-12-30T00:28:08"/>
  </r>
  <r>
    <n v="1347266"/>
    <n v="160179"/>
    <n v="3296"/>
    <s v="bicycle"/>
    <s v="The Home Depot"/>
    <x v="8"/>
    <m/>
    <m/>
    <m/>
    <m/>
    <n v="40.691701199999997"/>
    <n v="-73.952884069999996"/>
    <n v="40.692109000000002"/>
    <n v="-73.929930999999996"/>
    <d v="2014-10-12T15:54:07"/>
    <d v="2014-10-12T16:03:54"/>
    <d v="2014-10-12T16:32:43"/>
    <d v="2014-10-12T16:41:44"/>
    <n v="3.3068275457480922E-2"/>
    <n v="2.2956692341556846E-2"/>
    <d v="1899-12-30T00:38:37"/>
  </r>
  <r>
    <n v="1479047"/>
    <n v="201359"/>
    <n v="43955"/>
    <s v="bicycle"/>
    <s v="2nd Ave Deli"/>
    <x v="27"/>
    <m/>
    <m/>
    <m/>
    <m/>
    <n v="40.769556799709903"/>
    <n v="-73.9545321464539"/>
    <n v="40.760330099999997"/>
    <n v="-73.986910199999997"/>
    <d v="2014-10-29T12:58:05"/>
    <d v="2014-10-29T13:17:26"/>
    <d v="2014-10-29T13:29:46"/>
    <d v="2014-10-29T13:48:09"/>
    <n v="3.4771747683407739E-2"/>
    <n v="3.3667051236642299E-2"/>
    <d v="1899-12-30T00:31:41"/>
  </r>
  <r>
    <n v="1480958"/>
    <n v="123977"/>
    <n v="167596"/>
    <s v="bicycle"/>
    <s v="Vezzo Thin Crust Pizza"/>
    <x v="16"/>
    <s v="Regular Crust (9&quot; Personal Pie)"/>
    <n v="1"/>
    <s v="Custom Pies"/>
    <d v="1899-12-30T00:14:29"/>
    <n v="40.744489278379298"/>
    <n v="-73.981322050094604"/>
    <n v="40.713650199999996"/>
    <n v="-73.979181400000002"/>
    <d v="2014-10-29T18:26:17"/>
    <d v="2014-10-29T18:46:21"/>
    <d v="2014-10-29T19:01:50"/>
    <d v="2014-10-29T19:25:24"/>
    <n v="4.1061307871132158E-2"/>
    <n v="3.0913284168981914E-2"/>
    <d v="1899-12-30T00:21:04"/>
  </r>
  <r>
    <n v="1351766"/>
    <n v="375872"/>
    <n v="154545"/>
    <s v="bicycle"/>
    <s v="Serafina Meatpacking"/>
    <x v="16"/>
    <m/>
    <m/>
    <m/>
    <d v="1899-12-30T00:11:01"/>
    <n v="40.739612142248099"/>
    <n v="-74.006236460009603"/>
    <n v="40.741921294816997"/>
    <n v="-73.996635139717"/>
    <d v="2014-10-12T22:07:20"/>
    <d v="2014-10-12T22:20:33"/>
    <d v="2014-10-12T22:32:52"/>
    <d v="2014-10-12T22:42:02"/>
    <n v="2.4094837965094484E-2"/>
    <n v="9.8750968069989693E-3"/>
    <d v="1899-12-30T00:14:30"/>
  </r>
  <r>
    <n v="1439599"/>
    <n v="367031"/>
    <n v="3296"/>
    <s v="bicycle"/>
    <s v="Dos Toros Taqueria"/>
    <x v="9"/>
    <m/>
    <m/>
    <m/>
    <m/>
    <n v="40.730543436482399"/>
    <n v="-74.002168178558307"/>
    <n v="40.723676400000002"/>
    <n v="-74.010723499999997"/>
    <d v="2014-10-24T18:44:20"/>
    <d v="2014-10-24T18:51:20"/>
    <d v="2014-10-24T19:02:11"/>
    <d v="2014-10-24T19:13:39"/>
    <n v="2.0352847219328396E-2"/>
    <n v="1.0970401771185223E-2"/>
    <d v="1899-12-30T00:17:51"/>
  </r>
  <r>
    <n v="1462959"/>
    <n v="148499"/>
    <n v="134198"/>
    <s v="bicycle"/>
    <s v="Posto"/>
    <x v="16"/>
    <s v="Arugula &amp; Bocconcini Salad"/>
    <n v="1"/>
    <s v="Salads"/>
    <d v="1899-12-30T00:03:13"/>
    <n v="40.734757000000002"/>
    <n v="-73.983042999999995"/>
    <n v="40.736611000000003"/>
    <n v="-73.984408999999999"/>
    <d v="2014-10-26T19:46:32"/>
    <d v="2014-10-26T19:52:16"/>
    <d v="2014-10-26T20:06:06"/>
    <d v="2014-10-26T20:09:28"/>
    <n v="1.5925416664686054E-2"/>
    <n v="2.3028834099923338E-3"/>
    <d v="1899-12-30T00:16:21"/>
  </r>
  <r>
    <n v="1479663"/>
    <n v="94483"/>
    <n v="47407"/>
    <s v="bicycle"/>
    <s v="Bistango"/>
    <x v="16"/>
    <s v="Carciofini alla Romana"/>
    <n v="1"/>
    <s v="Antipasti Lunch"/>
    <d v="1899-12-30T00:03:56"/>
    <n v="40.742568194152597"/>
    <n v="-73.980486302507799"/>
    <n v="40.746585600000003"/>
    <n v="-73.985582600000001"/>
    <d v="2014-10-29T14:56:57"/>
    <d v="2014-10-29T15:03:19"/>
    <d v="2014-10-29T15:14:09"/>
    <d v="2014-10-29T15:21:13"/>
    <n v="1.6851574080646969E-2"/>
    <n v="6.4893603592184332E-3"/>
    <d v="1899-12-30T00:13:16"/>
  </r>
  <r>
    <n v="1282257"/>
    <n v="345565"/>
    <n v="20962"/>
    <s v="walker"/>
    <s v="Blue Ribbon Sushi Bar &amp; Grill"/>
    <x v="4"/>
    <s v="Spicy Crab Roll"/>
    <n v="1"/>
    <s v="Maki (Special Rolls)"/>
    <d v="1899-12-30T00:10:15"/>
    <n v="40.767652912117299"/>
    <n v="-73.982925456000402"/>
    <n v="40.770278332889603"/>
    <n v="-73.959037924835997"/>
    <d v="2014-10-02T21:00:43"/>
    <d v="2014-10-02T21:17:24"/>
    <d v="2014-10-02T21:34:43"/>
    <d v="2014-10-02T21:56:05"/>
    <n v="3.8453900466265623E-2"/>
    <n v="2.4031374895375258E-2"/>
    <d v="1899-12-30T00:23:45"/>
  </r>
  <r>
    <n v="1391002"/>
    <n v="129381"/>
    <n v="99219"/>
    <s v="bicycle"/>
    <s v="Lure Fishbar"/>
    <x v="23"/>
    <s v="Fluke Ceviche"/>
    <n v="1"/>
    <s v="Dinner Appetizers"/>
    <d v="1899-12-30T00:22:21"/>
    <n v="40.724634574370299"/>
    <n v="-73.998402357101398"/>
    <n v="40.725783"/>
    <n v="-73.998352999999994"/>
    <d v="2014-10-18T18:38:12"/>
    <m/>
    <m/>
    <d v="2014-10-18T19:34:42"/>
    <n v="3.9238784716872033E-2"/>
    <n v="1.1494857765161764E-3"/>
    <n v="-41930.792045393522"/>
  </r>
  <r>
    <n v="1349612"/>
    <n v="363783"/>
    <n v="15291"/>
    <s v="car"/>
    <s v="2nd Ave Deli"/>
    <x v="27"/>
    <s v="Potato Knish"/>
    <n v="2"/>
    <s v="Franks and Knishes"/>
    <d v="1899-12-30T00:05:54"/>
    <n v="40.745299312570602"/>
    <n v="-73.9791375808162"/>
    <n v="40.760559899999997"/>
    <n v="-73.999052500000005"/>
    <d v="2014-10-12T19:47:19"/>
    <d v="2014-10-12T20:05:43"/>
    <d v="2014-10-12T20:12:03"/>
    <d v="2014-10-12T20:36:10"/>
    <n v="3.3922106478712521E-2"/>
    <n v="2.5089630024926434E-2"/>
    <d v="1899-12-30T00:18:50"/>
  </r>
  <r>
    <n v="1351573"/>
    <n v="375836"/>
    <n v="69889"/>
    <s v="bicycle"/>
    <s v="Momofuku Milk Bar"/>
    <x v="11"/>
    <s v="Cereal Milk Soft Serve (1 Pint)"/>
    <n v="1"/>
    <s v="Soft Serve"/>
    <m/>
    <n v="40.731795470614898"/>
    <n v="-73.985672593116803"/>
    <n v="40.747038000000003"/>
    <n v="-73.986654999999999"/>
    <d v="2014-10-12T21:56:43"/>
    <d v="2014-10-12T22:20:03"/>
    <d v="2014-10-12T23:03:23"/>
    <d v="2014-10-12T23:21:21"/>
    <n v="5.8771168980456423E-2"/>
    <n v="1.5274155470596374E-2"/>
    <d v="1899-12-30T01:06:40"/>
  </r>
  <r>
    <n v="1491110"/>
    <n v="216932"/>
    <n v="137090"/>
    <s v="bicycle"/>
    <s v="Duane Reade"/>
    <x v="15"/>
    <m/>
    <m/>
    <m/>
    <m/>
    <n v="40.7432546144924"/>
    <n v="-73.984079021338204"/>
    <n v="40.739108700000003"/>
    <n v="-73.990193099999999"/>
    <d v="2014-10-30T22:24:54"/>
    <d v="2014-10-30T22:29:13"/>
    <d v="2014-10-30T22:42:01"/>
    <d v="2014-10-30T22:49:49"/>
    <n v="1.7303460648690816E-2"/>
    <n v="7.3871892395481259E-3"/>
    <d v="1899-12-30T00:17:07"/>
  </r>
  <r>
    <n v="1475679"/>
    <n v="303858"/>
    <n v="97695"/>
    <s v="car"/>
    <s v="Trader Joe's"/>
    <x v="17"/>
    <s v="Chicken Pot Pie"/>
    <n v="1"/>
    <s v="Frozen Foods"/>
    <m/>
    <n v="40.74174"/>
    <n v="-73.993650000000002"/>
    <n v="40.742368999999997"/>
    <n v="-73.974888000000007"/>
    <d v="2014-10-28T20:12:58"/>
    <d v="2014-10-28T20:25:18"/>
    <d v="2014-10-28T21:09:38"/>
    <d v="2014-10-28T21:19:23"/>
    <n v="4.6113946758850943E-2"/>
    <n v="1.8772540717756307E-2"/>
    <d v="1899-12-30T00:56:39"/>
  </r>
  <r>
    <n v="1353716"/>
    <n v="374440"/>
    <n v="84093"/>
    <s v="bicycle"/>
    <s v="Momofuku Milk Bar"/>
    <x v="11"/>
    <s v="Compost Cookie"/>
    <n v="1"/>
    <s v="Cookies"/>
    <m/>
    <n v="40.6792927728454"/>
    <n v="-73.995706113753599"/>
    <n v="40.687366912045199"/>
    <n v="-73.972210670976594"/>
    <d v="2014-10-13T11:01:59"/>
    <d v="2014-10-13T11:05:37"/>
    <d v="2014-10-13T11:11:57"/>
    <d v="2014-10-13T11:23:05"/>
    <n v="1.4657916668511461E-2"/>
    <n v="2.4844064786287302E-2"/>
    <d v="1899-12-30T00:09:58"/>
  </r>
  <r>
    <n v="1340078"/>
    <n v="373152"/>
    <n v="144919"/>
    <s v="bicycle"/>
    <s v="Blue Ribbon Sushi"/>
    <x v="4"/>
    <s v="Spicy Tuna &amp; Tempura Flakes"/>
    <n v="1"/>
    <s v="Maki (Special Rolls)"/>
    <d v="1899-12-30T00:18:12"/>
    <n v="40.7261096570601"/>
    <n v="-74.002491863200504"/>
    <n v="40.735818100000003"/>
    <n v="-74.002238599999998"/>
    <d v="2014-10-11T17:50:59"/>
    <d v="2014-10-11T17:53:40"/>
    <d v="2014-10-11T18:24:00"/>
    <d v="2014-10-11T18:31:45"/>
    <n v="2.8314548610069323E-2"/>
    <n v="9.7117458042355921E-3"/>
    <d v="1899-12-30T00:14:49"/>
  </r>
  <r>
    <n v="1488791"/>
    <n v="93505"/>
    <n v="122309"/>
    <s v="bicycle"/>
    <s v="Rubirosa"/>
    <x v="16"/>
    <s v="Eggplant Parmigiano"/>
    <n v="1"/>
    <s v="Lunch &amp; Dinner Appetizers"/>
    <d v="1899-12-30T00:11:02"/>
    <n v="40.722748587419602"/>
    <n v="-73.996061916918705"/>
    <n v="40.724527000000002"/>
    <n v="-74.002615000000006"/>
    <d v="2014-10-30T18:57:18"/>
    <m/>
    <m/>
    <d v="2014-10-30T19:48:35"/>
    <n v="3.5612766208942048E-2"/>
    <n v="6.7901140768435592E-3"/>
    <n v="-41942.797460023146"/>
  </r>
  <r>
    <n v="1460015"/>
    <n v="260844"/>
    <n v="146883"/>
    <s v="bicycle"/>
    <s v="Byblos Restaurant"/>
    <x v="21"/>
    <s v="Fattoush Salad with Cheese"/>
    <n v="1"/>
    <s v="Salads"/>
    <d v="1899-12-30T00:04:31"/>
    <n v="40.744010832931899"/>
    <n v="-73.985789269637195"/>
    <n v="40.778073646695802"/>
    <n v="-73.975294587510504"/>
    <d v="2014-10-26T16:29:58"/>
    <d v="2014-10-26T16:35:30"/>
    <d v="2014-10-26T16:55:56"/>
    <d v="2014-10-26T17:22:24"/>
    <n v="3.6417650459043216E-2"/>
    <n v="3.564286232129258E-2"/>
    <d v="1899-12-30T00:21:27"/>
  </r>
  <r>
    <n v="1283268"/>
    <n v="57943"/>
    <n v="142394"/>
    <s v="bicycle"/>
    <s v="Pinkberry"/>
    <x v="43"/>
    <s v="Original"/>
    <n v="1"/>
    <s v="Frozen Yogurt with Toppings"/>
    <m/>
    <n v="40.757513866434898"/>
    <n v="-73.966612815856905"/>
    <n v="40.774650000000001"/>
    <n v="-73.945621000000003"/>
    <d v="2014-10-02T22:36:00"/>
    <d v="2014-10-02T22:38:40"/>
    <d v="2014-10-02T22:49:26"/>
    <d v="2014-10-02T23:02:13"/>
    <n v="1.8208356479590293E-2"/>
    <n v="2.7098033259466348E-2"/>
    <d v="1899-12-30T00:13:26"/>
  </r>
  <r>
    <n v="1435687"/>
    <n v="394819"/>
    <n v="123844"/>
    <s v="bicycle"/>
    <s v="Momofuku Milk Bar"/>
    <x v="11"/>
    <s v="Crack Pie (10&quot;)"/>
    <n v="1"/>
    <s v="10&quot; Pies"/>
    <m/>
    <n v="40.7628429402262"/>
    <n v="-73.975745647432205"/>
    <n v="40.756410500000001"/>
    <n v="-73.975309100000004"/>
    <d v="2014-10-24T11:46:07"/>
    <d v="2014-10-24T11:51:12"/>
    <d v="2014-10-24T12:09:04"/>
    <d v="2014-10-24T12:19:16"/>
    <n v="2.3020532404188998E-2"/>
    <n v="6.4472366890151022E-3"/>
    <d v="1899-12-30T00:22:57"/>
  </r>
  <r>
    <n v="1474801"/>
    <n v="112380"/>
    <n v="118093"/>
    <s v="scooter"/>
    <s v="Whole Foods Market"/>
    <x v="17"/>
    <s v="Dried Cranberries"/>
    <n v="1"/>
    <s v="Nuts &amp; Dried Fruits"/>
    <m/>
    <n v="40.767890000000001"/>
    <n v="-73.982399999999998"/>
    <n v="40.752172000000002"/>
    <n v="-74.004105899999999"/>
    <d v="2014-10-28T17:59:44"/>
    <d v="2014-10-28T20:21:50"/>
    <d v="2014-10-28T21:17:09"/>
    <d v="2014-10-28T21:25:06"/>
    <n v="0.1426129398168996"/>
    <n v="2.6799283923456169E-2"/>
    <d v="1899-12-30T03:17:25"/>
  </r>
  <r>
    <n v="1444822"/>
    <n v="307155"/>
    <n v="152053"/>
    <s v="bicycle"/>
    <s v="Juice Press"/>
    <x v="3"/>
    <s v="Coconut Water"/>
    <n v="1"/>
    <s v="Cold Pressed Juices"/>
    <m/>
    <n v="40.719965246901801"/>
    <n v="-73.988220691680894"/>
    <n v="40.7167271"/>
    <n v="-73.989720700000007"/>
    <d v="2014-10-25T10:46:16"/>
    <d v="2014-10-25T10:45:58"/>
    <d v="2014-10-25T10:59:19"/>
    <d v="2014-10-25T11:02:54"/>
    <n v="1.1556041667063255E-2"/>
    <n v="3.5687000875735662E-3"/>
    <d v="1899-12-30T00:13:03"/>
  </r>
  <r>
    <n v="1365600"/>
    <n v="140521"/>
    <n v="43955"/>
    <s v="bicycle"/>
    <s v="sweetgreen"/>
    <x v="20"/>
    <s v="Apples, Pears + Organic Cheddar"/>
    <n v="1"/>
    <s v="Signatures"/>
    <d v="1899-12-30T00:09:09"/>
    <n v="40.721323186970601"/>
    <n v="-74.009732007980304"/>
    <n v="40.724681400000001"/>
    <n v="-73.9954465"/>
    <d v="2014-10-15T11:18:24"/>
    <d v="2014-10-15T11:51:08"/>
    <d v="2014-10-15T12:04:28"/>
    <d v="2014-10-15T12:15:00"/>
    <n v="3.9315115740464535E-2"/>
    <n v="1.4674921908009271E-2"/>
    <d v="1899-12-30T00:36:55"/>
  </r>
  <r>
    <n v="1488929"/>
    <n v="104563"/>
    <n v="110192"/>
    <s v="bicycle"/>
    <s v="Lure Fishbar"/>
    <x v="23"/>
    <s v="Steamed Red Snapper"/>
    <n v="1"/>
    <s v="Seafood Entrees"/>
    <d v="1899-12-30T00:12:17"/>
    <n v="40.724634574370299"/>
    <n v="-73.998402357101398"/>
    <n v="40.722060800000001"/>
    <n v="-74.002145100000007"/>
    <d v="2014-10-30T19:12:28"/>
    <d v="2014-10-30T19:17:09"/>
    <d v="2014-10-30T19:34:59"/>
    <d v="2014-10-30T19:42:11"/>
    <n v="2.0636597218981478E-2"/>
    <n v="4.5422944548202133E-3"/>
    <d v="1899-12-30T00:10:14"/>
  </r>
  <r>
    <n v="1355729"/>
    <n v="97193"/>
    <n v="155234"/>
    <s v="bicycle"/>
    <s v="GNC"/>
    <x v="8"/>
    <m/>
    <m/>
    <m/>
    <m/>
    <n v="40.778424842630201"/>
    <n v="-73.956012708145707"/>
    <n v="40.784225900000003"/>
    <n v="-73.953638999999995"/>
    <d v="2014-10-13T16:23:08"/>
    <d v="2014-10-13T16:35:12"/>
    <d v="2014-10-13T16:45:02"/>
    <d v="2014-10-13T16:50:05"/>
    <n v="1.8715185186010785E-2"/>
    <n v="6.2679148820594588E-3"/>
    <d v="1899-12-30T00:21:54"/>
  </r>
  <r>
    <n v="1281474"/>
    <n v="101053"/>
    <n v="143427"/>
    <s v="bicycle"/>
    <s v="Emmett's"/>
    <x v="1"/>
    <m/>
    <m/>
    <m/>
    <d v="1899-12-30T00:09:20"/>
    <n v="40.727316299999998"/>
    <n v="-74.002494499999997"/>
    <n v="40.715539999999997"/>
    <n v="-73.991821999999999"/>
    <d v="2014-10-02T19:39:05"/>
    <d v="2014-10-02T20:07:01"/>
    <d v="2014-10-02T20:31:18"/>
    <d v="2014-10-02T20:47:32"/>
    <n v="4.7528252311167307E-2"/>
    <n v="1.5892875697619647E-2"/>
    <d v="1899-12-30T00:42:53"/>
  </r>
  <r>
    <n v="1324999"/>
    <n v="85800"/>
    <n v="143807"/>
    <s v="bicycle"/>
    <s v="Ralph's Famous Italian Ices"/>
    <x v="43"/>
    <m/>
    <m/>
    <m/>
    <m/>
    <n v="40.740034730903297"/>
    <n v="-73.984127640724196"/>
    <n v="40.738987799999997"/>
    <n v="-73.987859299999997"/>
    <d v="2014-10-09T18:42:15"/>
    <d v="2014-10-09T18:44:10"/>
    <d v="2014-10-09T19:02:31"/>
    <d v="2014-10-09T19:08:18"/>
    <n v="1.8097071755619254E-2"/>
    <n v="3.8757380286793008E-3"/>
    <d v="1899-12-30T00:20:16"/>
  </r>
  <r>
    <n v="1326272"/>
    <n v="50633"/>
    <n v="138061"/>
    <s v="car"/>
    <s v="Shake Shack"/>
    <x v="2"/>
    <s v="Fries"/>
    <n v="1"/>
    <s v="Fries"/>
    <m/>
    <n v="40.779126065705498"/>
    <n v="-73.954904894578206"/>
    <n v="40.766729699999999"/>
    <n v="-73.956111300000003"/>
    <d v="2014-10-09T21:10:37"/>
    <d v="2014-10-09T21:09:18"/>
    <d v="2014-10-09T21:27:38"/>
    <d v="2014-10-09T21:37:03"/>
    <n v="1.8353425926761702E-2"/>
    <n v="1.2454930619887223E-2"/>
    <d v="1899-12-30T00:17:01"/>
  </r>
  <r>
    <n v="1333156"/>
    <n v="371884"/>
    <n v="83117"/>
    <s v="bicycle"/>
    <s v="The Palm"/>
    <x v="42"/>
    <s v="Lobster Bisque"/>
    <n v="1"/>
    <s v="Dinner Appetizers"/>
    <d v="1899-12-30T00:03:15"/>
    <n v="40.761936861946403"/>
    <n v="-73.985421969273304"/>
    <n v="40.775759999999998"/>
    <n v="-73.977607000000006"/>
    <d v="2014-10-10T19:49:24"/>
    <d v="2014-10-10T20:01:36"/>
    <d v="2014-10-10T20:20:21"/>
    <d v="2014-10-10T20:24:31"/>
    <n v="2.4381516202993225E-2"/>
    <n v="1.5879322730877148E-2"/>
    <d v="1899-12-30T00:27:42"/>
  </r>
  <r>
    <n v="1476005"/>
    <n v="385347"/>
    <n v="3296"/>
    <s v="bicycle"/>
    <s v="Hill Country Barbecue Market"/>
    <x v="10"/>
    <s v="Longhorn Cheddar Mac &amp; Cheese"/>
    <n v="1"/>
    <s v="Hot Favorites"/>
    <d v="1899-12-30T00:06:51"/>
    <n v="40.7443408456353"/>
    <n v="-73.990426376292504"/>
    <n v="40.7168468926481"/>
    <n v="-73.989815181190096"/>
    <d v="2014-10-28T20:48:29"/>
    <d v="2014-10-28T20:57:06"/>
    <d v="2014-10-28T21:30:22"/>
    <d v="2014-10-28T21:44:41"/>
    <n v="3.9029699073580559E-2"/>
    <n v="2.750074563199284E-2"/>
    <d v="1899-12-30T00:35:02"/>
  </r>
  <r>
    <n v="1395115"/>
    <n v="361119"/>
    <n v="161440"/>
    <s v="car"/>
    <s v="The Meatball Shop"/>
    <x v="16"/>
    <s v="Chicken Hero"/>
    <n v="1"/>
    <s v="Heroes"/>
    <d v="1899-12-30T00:06:30"/>
    <n v="40.721545124764702"/>
    <n v="-73.988842426716104"/>
    <n v="40.743389299999997"/>
    <n v="-73.994778400000001"/>
    <d v="2014-10-19T00:21:28"/>
    <d v="2014-10-19T00:52:24"/>
    <d v="2014-10-19T01:00:15"/>
    <d v="2014-10-19T01:16:18"/>
    <n v="3.8083749997895211E-2"/>
    <n v="2.2636337392285703E-2"/>
    <d v="1899-12-30T00:32:17"/>
  </r>
  <r>
    <n v="1303100"/>
    <n v="62359"/>
    <n v="118095"/>
    <s v="bicycle"/>
    <s v="Pylos"/>
    <x v="22"/>
    <s v="Elliniki Salata"/>
    <n v="1"/>
    <s v="Salates"/>
    <d v="1899-12-30T00:04:55"/>
    <n v="40.726269000000002"/>
    <n v="-73.984061999999994"/>
    <n v="40.724780000000003"/>
    <n v="-73.980463"/>
    <d v="2014-10-05T18:57:59"/>
    <d v="2014-10-05T19:37:42"/>
    <d v="2014-10-05T19:48:32"/>
    <d v="2014-10-05T19:51:16"/>
    <n v="3.7009537030826323E-2"/>
    <n v="3.8948584056363355E-3"/>
    <d v="1899-12-30T00:45:38"/>
  </r>
  <r>
    <n v="1283820"/>
    <n v="301032"/>
    <n v="116326"/>
    <s v="car"/>
    <s v="Frank Restaurant"/>
    <x v="16"/>
    <s v="Rigatoni Al Ragu"/>
    <n v="1"/>
    <s v="Pasta"/>
    <m/>
    <n v="40.7269604278383"/>
    <n v="-73.989060507506295"/>
    <n v="40.714311888479799"/>
    <n v="-74.007687083578205"/>
    <d v="2014-10-03T00:13:37"/>
    <d v="2014-10-03T00:11:01"/>
    <d v="2014-10-03T00:40:21"/>
    <d v="2014-10-03T00:59:25"/>
    <n v="3.1802719910047017E-2"/>
    <n v="2.2515214501891655E-2"/>
    <d v="1899-12-30T00:26:44"/>
  </r>
  <r>
    <n v="1470704"/>
    <n v="176817"/>
    <n v="41408"/>
    <s v="car"/>
    <s v="Duane Reade"/>
    <x v="15"/>
    <m/>
    <m/>
    <m/>
    <m/>
    <n v="40.759667"/>
    <n v="-73.991911000000002"/>
    <n v="40.758970599999998"/>
    <n v="-73.9949333"/>
    <d v="2014-10-27T21:19:47"/>
    <d v="2014-10-27T21:28:21"/>
    <d v="2014-10-27T21:37:41"/>
    <d v="2014-10-27T21:41:41"/>
    <n v="1.5209664357826114E-2"/>
    <n v="3.101494841200004E-3"/>
    <d v="1899-12-30T00:17:54"/>
  </r>
  <r>
    <n v="1476031"/>
    <n v="64754"/>
    <n v="173867"/>
    <s v="car"/>
    <s v="Shake Shack"/>
    <x v="2"/>
    <s v="'Shroom Burger"/>
    <n v="3"/>
    <s v="Burgers"/>
    <m/>
    <n v="40.758456774983799"/>
    <n v="-73.989140466129399"/>
    <n v="40.756100000000004"/>
    <n v="-73.996485000000007"/>
    <d v="2014-10-28T20:50:52"/>
    <d v="2014-10-28T21:04:00"/>
    <d v="2014-10-28T21:31:52"/>
    <d v="2014-10-28T21:38:47"/>
    <n v="3.3272627311816905E-2"/>
    <n v="7.7134017204311513E-3"/>
    <d v="1899-12-30T00:41:00"/>
  </r>
  <r>
    <n v="1375009"/>
    <n v="45917"/>
    <n v="91656"/>
    <s v="bicycle"/>
    <s v="City Smoke Shop"/>
    <x v="8"/>
    <m/>
    <m/>
    <m/>
    <m/>
    <n v="40.751801418323303"/>
    <n v="-73.970890085426802"/>
    <n v="40.745901000000003"/>
    <n v="-73.986536000000001"/>
    <d v="2014-10-16T18:44:44"/>
    <d v="2014-10-16T18:49:26"/>
    <d v="2014-10-16T18:59:47"/>
    <d v="2014-10-16T19:15:17"/>
    <n v="2.120604166702833E-2"/>
    <n v="1.672153040907931E-2"/>
    <d v="1899-12-30T00:15:03"/>
  </r>
  <r>
    <n v="1340566"/>
    <n v="102210"/>
    <n v="133268"/>
    <s v="walker"/>
    <s v="Chipotle Mexican Grill $1.99 Delivery"/>
    <x v="9"/>
    <m/>
    <m/>
    <m/>
    <m/>
    <n v="40.759534000000002"/>
    <n v="-73.991765000000001"/>
    <n v="40.759817900000002"/>
    <n v="-73.987639999999999"/>
    <d v="2014-10-11T18:56:05"/>
    <d v="2014-10-11T19:05:12"/>
    <d v="2014-10-11T19:12:32"/>
    <d v="2014-10-11T19:19:36"/>
    <n v="1.6328993056959007E-2"/>
    <n v="4.1347580594293092E-3"/>
    <d v="1899-12-30T00:16:27"/>
  </r>
  <r>
    <n v="1348624"/>
    <n v="364200"/>
    <n v="91735"/>
    <s v="bicycle"/>
    <s v="Forcella"/>
    <x v="1"/>
    <s v="Kobe Beef Burger"/>
    <n v="1"/>
    <s v="Burgers"/>
    <d v="1899-12-30T00:04:41"/>
    <n v="40.742461639768699"/>
    <n v="-73.984951364655302"/>
    <n v="40.7520764"/>
    <n v="-74.001015600000002"/>
    <d v="2014-10-12T18:32:48"/>
    <d v="2014-10-12T19:23:14"/>
    <d v="2014-10-12T19:50:05"/>
    <d v="2014-10-12T20:15:59"/>
    <n v="7.1647268516244367E-2"/>
    <n v="1.8721732599183354E-2"/>
    <d v="1899-12-30T01:12:35"/>
  </r>
  <r>
    <n v="1422178"/>
    <n v="125123"/>
    <n v="165169"/>
    <s v="walker"/>
    <s v="Duane Reade duplicate"/>
    <x v="35"/>
    <m/>
    <m/>
    <m/>
    <m/>
    <n v="40.745275909999997"/>
    <n v="-73.991187269999998"/>
    <n v="40.746764400000004"/>
    <n v="-73.990301400000007"/>
    <d v="2014-10-22T16:57:40"/>
    <m/>
    <m/>
    <d v="2014-10-22T17:59:08"/>
    <n v="4.2677800920500886E-2"/>
    <n v="1.7321570763080018E-3"/>
    <n v="-41934.706715914355"/>
  </r>
  <r>
    <n v="1382960"/>
    <n v="144997"/>
    <n v="34667"/>
    <s v="bicycle"/>
    <s v="RedFarm Hudson"/>
    <x v="30"/>
    <s v="Three Chili Chicken"/>
    <n v="2"/>
    <s v="Mains"/>
    <d v="1899-12-30T00:03:12"/>
    <n v="40.734213854853898"/>
    <n v="-74.006202029303594"/>
    <n v="40.731933099999999"/>
    <n v="-73.999883100000005"/>
    <d v="2014-10-17T19:53:50"/>
    <d v="2014-10-17T20:08:54"/>
    <d v="2014-10-17T20:19:16"/>
    <d v="2014-10-17T20:24:13"/>
    <n v="2.1106805557792541E-2"/>
    <n v="6.7179394346288087E-3"/>
    <d v="1899-12-30T00:22:15"/>
  </r>
  <r>
    <n v="1362345"/>
    <n v="187187"/>
    <n v="32580"/>
    <s v="bicycle"/>
    <s v="Momoya"/>
    <x v="6"/>
    <s v="Mixed Greens"/>
    <n v="1"/>
    <s v="Salad"/>
    <d v="1899-12-30T00:07:30"/>
    <n v="40.784077256376399"/>
    <n v="-73.9776224098444"/>
    <n v="40.766203699999998"/>
    <n v="-73.960757000000001"/>
    <d v="2014-10-14T18:44:26"/>
    <d v="2014-10-14T18:55:51"/>
    <d v="2014-10-14T19:06:05"/>
    <d v="2014-10-14T19:19:04"/>
    <n v="2.4046030091994908E-2"/>
    <n v="2.457450033591612E-2"/>
    <d v="1899-12-30T00:14:08"/>
  </r>
  <r>
    <n v="1348757"/>
    <n v="71388"/>
    <n v="84093"/>
    <s v="bicycle"/>
    <s v="Magnolia Bakery"/>
    <x v="11"/>
    <s v="Coconut Cake"/>
    <n v="1"/>
    <s v="Specialty Cakes"/>
    <m/>
    <n v="40.775764315021398"/>
    <n v="-73.980206251144395"/>
    <n v="40.789018300000002"/>
    <n v="-73.9755988"/>
    <d v="2014-10-12T18:43:37"/>
    <d v="2014-10-12T18:54:10"/>
    <d v="2014-10-12T19:02:30"/>
    <d v="2014-10-12T19:14:09"/>
    <n v="2.1202696763793938E-2"/>
    <n v="1.403198930519298E-2"/>
    <d v="1899-12-30T00:18:53"/>
  </r>
  <r>
    <n v="1411139"/>
    <n v="241080"/>
    <n v="116881"/>
    <s v="bicycle"/>
    <s v="Doughnut Plant Chelsea"/>
    <x v="32"/>
    <s v="Chocolate Hazelnut"/>
    <n v="1"/>
    <s v="Doughseed Doughnuts"/>
    <m/>
    <n v="40.744563916288797"/>
    <n v="-73.996630052861306"/>
    <n v="40.741514299999999"/>
    <n v="-73.980376899999996"/>
    <d v="2014-10-20T20:47:54"/>
    <d v="2014-10-20T20:49:21"/>
    <d v="2014-10-20T20:59:06"/>
    <d v="2014-10-20T21:10:03"/>
    <n v="1.5376666669908445E-2"/>
    <n v="1.6536781350735056E-2"/>
    <d v="1899-12-30T00:11:12"/>
  </r>
  <r>
    <n v="1312450"/>
    <n v="82122"/>
    <n v="149967"/>
    <s v="bicycle"/>
    <s v="Barryâ€™s Bootcamp"/>
    <x v="3"/>
    <m/>
    <m/>
    <m/>
    <m/>
    <n v="40.741596402385298"/>
    <n v="-73.995746285111693"/>
    <n v="40.752968699999997"/>
    <n v="-73.987022800000005"/>
    <d v="2014-10-07T09:34:55"/>
    <d v="2014-10-07T09:33:00"/>
    <d v="2014-10-07T09:46:49"/>
    <d v="2014-10-07T10:05:28"/>
    <n v="2.1213773150520865E-2"/>
    <n v="1.4332771732331414E-2"/>
    <d v="1899-12-30T00:11:54"/>
  </r>
  <r>
    <n v="1420591"/>
    <n v="335897"/>
    <n v="149651"/>
    <s v="bicycle"/>
    <s v="Sushi of Gari 46"/>
    <x v="6"/>
    <s v="Salmon with Tomato Sushi"/>
    <n v="1"/>
    <s v="Sushi"/>
    <d v="1899-12-30T00:07:33"/>
    <n v="40.760654436198898"/>
    <n v="-73.989582752602004"/>
    <n v="40.755088200000003"/>
    <n v="-73.993038200000001"/>
    <d v="2014-10-22T13:14:27"/>
    <d v="2014-10-22T13:30:49"/>
    <d v="2014-10-22T13:38:07"/>
    <d v="2014-10-22T13:48:16"/>
    <n v="2.3491400461352896E-2"/>
    <n v="6.5515724938530256E-3"/>
    <d v="1899-12-30T00:16:08"/>
  </r>
  <r>
    <n v="1407711"/>
    <n v="144352"/>
    <n v="66004"/>
    <s v="bicycle"/>
    <s v="Shake Shack"/>
    <x v="2"/>
    <s v="Fifty/Fifty"/>
    <n v="1"/>
    <s v="Drinks"/>
    <m/>
    <n v="40.779126065705498"/>
    <n v="-73.954904894578206"/>
    <n v="40.772632999999999"/>
    <n v="-73.9559979"/>
    <d v="2014-10-20T12:10:03"/>
    <d v="2014-10-20T12:10:39"/>
    <d v="2014-10-20T12:28:07"/>
    <d v="2014-10-20T12:33:30"/>
    <n v="1.6285023142700084E-2"/>
    <n v="6.5844182057334015E-3"/>
    <d v="1899-12-30T00:18:04"/>
  </r>
  <r>
    <n v="1272303"/>
    <n v="107621"/>
    <n v="127812"/>
    <s v="bicycle"/>
    <s v="Duane Reade duplicate"/>
    <x v="35"/>
    <m/>
    <m/>
    <m/>
    <m/>
    <n v="40.743171420000003"/>
    <n v="-73.984003619999996"/>
    <n v="40.744964000000003"/>
    <n v="-73.985617000000005"/>
    <d v="2014-10-01T09:20:22"/>
    <d v="2014-10-01T09:26:01"/>
    <d v="2014-10-01T09:37:56"/>
    <d v="2014-10-01T09:39:42"/>
    <n v="1.3426585646811873E-2"/>
    <n v="2.4117085397762153E-3"/>
    <d v="1899-12-30T00:17:35"/>
  </r>
  <r>
    <n v="1491029"/>
    <n v="405547"/>
    <n v="142394"/>
    <s v="bicycle"/>
    <s v="Tiberias"/>
    <x v="8"/>
    <m/>
    <m/>
    <m/>
    <d v="1899-12-30T00:02:43"/>
    <n v="40.747592882944097"/>
    <n v="-73.9824778019143"/>
    <n v="40.770150000000001"/>
    <n v="-73.954948000000002"/>
    <d v="2014-10-30T22:14:43"/>
    <d v="2014-10-30T22:12:39"/>
    <d v="2014-10-30T22:29:19"/>
    <d v="2014-10-30T22:50:20"/>
    <n v="2.4735196762776468E-2"/>
    <n v="3.5590919113085873E-2"/>
    <d v="1899-12-30T00:11:53"/>
  </r>
  <r>
    <n v="1408050"/>
    <n v="213877"/>
    <n v="166715"/>
    <s v="bicycle"/>
    <s v="Hu Kitchen"/>
    <x v="33"/>
    <s v="1/4 Organic Rotisserie Chicken W/ 2 Sides"/>
    <n v="2"/>
    <s v="Lunch + Dinner (M-F 11:30a-Close, Sa-Su 12p-Close)"/>
    <m/>
    <n v="40.735676762018002"/>
    <n v="-73.993829528068602"/>
    <n v="40.752872000000004"/>
    <n v="-73.987864000000002"/>
    <d v="2014-10-20T13:18:40"/>
    <d v="2014-10-20T13:19:02"/>
    <d v="2014-10-20T13:39:52"/>
    <d v="2014-10-20T13:55:32"/>
    <n v="2.5597361112886574E-2"/>
    <n v="1.8200652032136552E-2"/>
    <d v="1899-12-30T00:21:12"/>
  </r>
  <r>
    <n v="1415015"/>
    <n v="390163"/>
    <n v="46764"/>
    <s v="bicycle"/>
    <s v="Pio Pio Riko"/>
    <x v="8"/>
    <m/>
    <m/>
    <m/>
    <d v="1899-12-30T00:02:58"/>
    <n v="40.750035295355403"/>
    <n v="-73.995011721803195"/>
    <n v="40.757104575536097"/>
    <n v="-73.997661032826599"/>
    <d v="2014-10-21T16:47:40"/>
    <d v="2014-10-21T16:52:46"/>
    <d v="2014-10-21T17:01:36"/>
    <d v="2014-10-21T17:10:13"/>
    <n v="1.5657824071240611E-2"/>
    <n v="7.5494086637224161E-3"/>
    <d v="1899-12-30T00:10:57"/>
  </r>
  <r>
    <n v="1375464"/>
    <n v="35309"/>
    <n v="34667"/>
    <s v="bicycle"/>
    <s v="Blue Ribbon Sushi"/>
    <x v="4"/>
    <s v="Yari-Ika"/>
    <n v="3"/>
    <s v="Taiseyo (Atlantic Ocean)"/>
    <d v="1899-12-30T00:22:02"/>
    <n v="40.7261096570601"/>
    <n v="-74.002491863200504"/>
    <n v="40.743841000000003"/>
    <n v="-73.987875000000003"/>
    <d v="2014-10-16T19:37:35"/>
    <m/>
    <m/>
    <d v="2014-10-16T20:42:17"/>
    <n v="4.4926192131242715E-2"/>
    <n v="2.2979408440485172E-2"/>
    <n v="-41928.83306902778"/>
  </r>
  <r>
    <n v="1369065"/>
    <n v="41746"/>
    <n v="162955"/>
    <s v="bicycle"/>
    <s v="Schnipper's Quality Kitchen"/>
    <x v="0"/>
    <s v="Strawberry Shake"/>
    <n v="1"/>
    <s v="Handcrafted Milkshakes"/>
    <m/>
    <n v="40.756968100000002"/>
    <n v="-73.972251900000003"/>
    <n v="40.753796000000001"/>
    <n v="-73.974338000000003"/>
    <d v="2014-10-15T19:52:20"/>
    <d v="2014-10-15T19:54:30"/>
    <d v="2014-10-15T20:16:49"/>
    <d v="2014-10-15T20:29:24"/>
    <n v="2.5745370374352206E-2"/>
    <n v="3.7965815703078754E-3"/>
    <d v="1899-12-30T00:24:29"/>
  </r>
  <r>
    <n v="1301681"/>
    <n v="277898"/>
    <n v="3592"/>
    <s v="bicycle"/>
    <s v="Haandi"/>
    <x v="5"/>
    <s v="Roti"/>
    <n v="4"/>
    <s v="Tandoori Breads"/>
    <d v="1899-12-30T00:11:02"/>
    <n v="40.742516104562696"/>
    <n v="-73.9826270200588"/>
    <n v="40.724721799999998"/>
    <n v="-74.008089499999997"/>
    <d v="2014-10-05T16:22:29"/>
    <d v="2014-10-05T16:25:36"/>
    <d v="2014-10-05T16:44:56"/>
    <d v="2014-10-05T17:02:11"/>
    <n v="2.756803241209127E-2"/>
    <n v="3.1064049311478256E-2"/>
    <d v="1899-12-30T00:11:25"/>
  </r>
  <r>
    <n v="1471906"/>
    <n v="100889"/>
    <n v="104111"/>
    <s v="bicycle"/>
    <s v="Big Nick's Burgers &amp; Pizza"/>
    <x v="1"/>
    <s v="Jumbo Pizza Slice"/>
    <n v="1"/>
    <s v="Pizza by the Slice"/>
    <d v="1899-12-30T00:03:57"/>
    <n v="40.776766840799702"/>
    <n v="-73.979120363031299"/>
    <n v="40.764703761771699"/>
    <n v="-73.976054767135196"/>
    <d v="2014-10-27T23:54:29"/>
    <m/>
    <m/>
    <d v="2014-10-28T00:30:05"/>
    <n v="2.472425925952848E-2"/>
    <n v="1.2446515730679675E-2"/>
    <n v="-41939.998910474533"/>
  </r>
  <r>
    <n v="1433176"/>
    <n v="70193"/>
    <n v="38971"/>
    <s v="bicycle"/>
    <s v="The Capital Grille"/>
    <x v="42"/>
    <s v="Double Cut Lamb Rib Chops"/>
    <n v="1"/>
    <s v="Main Courses"/>
    <d v="1899-12-30T00:16:10"/>
    <n v="40.760910812143798"/>
    <n v="-73.981204032897907"/>
    <n v="40.771895600000001"/>
    <n v="-73.952059300000002"/>
    <d v="2014-10-23T21:35:24"/>
    <d v="2014-10-23T21:53:57"/>
    <d v="2014-10-23T22:08:38"/>
    <d v="2014-10-23T22:26:24"/>
    <n v="3.5412835648457985E-2"/>
    <n v="3.1146123674318956E-2"/>
    <d v="1899-12-30T00:17:04"/>
  </r>
  <r>
    <n v="1369055"/>
    <n v="97035"/>
    <n v="66416"/>
    <s v="bicycle"/>
    <s v="La Esquina Taqueria"/>
    <x v="8"/>
    <s v="Elotes Callejeros"/>
    <n v="1"/>
    <s v="Sides"/>
    <d v="1899-12-30T00:04:54"/>
    <n v="40.721353749744097"/>
    <n v="-73.997525293959001"/>
    <n v="40.746764400000004"/>
    <n v="-73.990301400000007"/>
    <d v="2014-10-15T19:52:55"/>
    <d v="2014-10-15T20:04:40"/>
    <d v="2014-10-15T20:11:00"/>
    <d v="2014-10-15T20:31:48"/>
    <n v="2.700842592457775E-2"/>
    <n v="2.641752808948641E-2"/>
    <d v="1899-12-30T00:13:11"/>
  </r>
  <r>
    <n v="1313722"/>
    <n v="114085"/>
    <n v="5935"/>
    <s v="bicycle"/>
    <s v="sweetgreen"/>
    <x v="20"/>
    <s v="Organic Lentil + Chickpea Soup"/>
    <n v="1"/>
    <s v="Soup"/>
    <d v="1899-12-30T00:08:21"/>
    <n v="40.745078589413303"/>
    <n v="-73.988821506500202"/>
    <n v="40.744203599999999"/>
    <n v="-73.985358599999998"/>
    <d v="2014-10-07T15:20:19"/>
    <d v="2014-10-07T15:20:41"/>
    <d v="2014-10-07T15:46:30"/>
    <d v="2014-10-07T15:51:26"/>
    <n v="2.160989583353512E-2"/>
    <n v="3.5717401784771362E-3"/>
    <d v="1899-12-30T00:17:50"/>
  </r>
  <r>
    <n v="1365334"/>
    <n v="359005"/>
    <n v="66416"/>
    <s v="bicycle"/>
    <s v="The Market NYC"/>
    <x v="8"/>
    <m/>
    <m/>
    <m/>
    <m/>
    <n v="40.740282665199601"/>
    <n v="-74.004206657409696"/>
    <n v="40.740118424145301"/>
    <n v="-74.006643829085306"/>
    <d v="2014-10-15T08:17:44"/>
    <m/>
    <m/>
    <d v="2014-10-15T08:58:08"/>
    <n v="2.8065625003364403E-2"/>
    <n v="2.4426995108506122E-3"/>
    <n v="-41927.345643692126"/>
  </r>
  <r>
    <n v="1362466"/>
    <n v="61588"/>
    <n v="48430"/>
    <s v="bicycle"/>
    <s v="Blue Ribbon Sushi"/>
    <x v="4"/>
    <s v="Maguro"/>
    <n v="1"/>
    <s v="Taiseyo (Atlantic Ocean)"/>
    <d v="1899-12-30T00:05:59"/>
    <n v="40.7261096570601"/>
    <n v="-74.002491863200504"/>
    <n v="40.765213000000003"/>
    <n v="-73.975667999999999"/>
    <d v="2014-10-14T19:01:59"/>
    <d v="2014-10-14T19:23:57"/>
    <d v="2014-10-14T19:34:17"/>
    <d v="2014-10-14T19:56:44"/>
    <n v="3.8018807870685123E-2"/>
    <n v="4.7419311109241948E-2"/>
    <d v="1899-12-30T00:26:19"/>
  </r>
  <r>
    <n v="1366797"/>
    <n v="365225"/>
    <n v="30905"/>
    <s v="car"/>
    <s v="Luke's Lobster"/>
    <x v="23"/>
    <s v="Lobster Roll"/>
    <n v="2"/>
    <s v="Rolls"/>
    <d v="1899-12-30T00:05:37"/>
    <n v="40.7748328109124"/>
    <n v="-73.954474395363405"/>
    <n v="40.779800000000002"/>
    <n v="-73.957060999999996"/>
    <d v="2014-10-15T15:12:29"/>
    <d v="2014-10-15T15:12:24"/>
    <d v="2014-10-15T15:23:14"/>
    <d v="2014-10-15T15:37:16"/>
    <n v="1.7200370370119344E-2"/>
    <n v="5.6003116857918853E-3"/>
    <d v="1899-12-30T00:05:08"/>
  </r>
  <r>
    <n v="1283828"/>
    <n v="171192"/>
    <n v="151073"/>
    <s v="bicycle"/>
    <s v="Pommes Frites"/>
    <x v="8"/>
    <s v="Pommes Frites"/>
    <n v="1"/>
    <s v="Pommes Frites"/>
    <m/>
    <n v="40.728169657139198"/>
    <n v="-73.987912711093401"/>
    <n v="40.728811792094596"/>
    <n v="-73.980204574832598"/>
    <d v="2014-10-03T00:14:51"/>
    <d v="2014-10-03T00:14:49"/>
    <d v="2014-10-03T00:27:08"/>
    <d v="2014-10-03T00:32:33"/>
    <n v="1.2285416662052739E-2"/>
    <n v="7.734836903002312E-3"/>
    <d v="1899-12-30T00:12:17"/>
  </r>
  <r>
    <n v="1342115"/>
    <n v="365525"/>
    <n v="158791"/>
    <s v="car"/>
    <s v="Serafina Fabulous Pizza"/>
    <x v="16"/>
    <s v="Burrata"/>
    <n v="1"/>
    <s v="Antipasti"/>
    <d v="1899-12-30T00:08:43"/>
    <n v="40.776083193932998"/>
    <n v="-73.962171576462296"/>
    <n v="40.766811699999998"/>
    <n v="-73.962046900000004"/>
    <d v="2014-10-11T21:29:55"/>
    <d v="2014-10-11T21:42:59"/>
    <d v="2014-10-11T21:51:49"/>
    <d v="2014-10-11T21:58:46"/>
    <n v="2.0031111111165956E-2"/>
    <n v="9.2723321753426565E-3"/>
    <d v="1899-12-30T00:13:11"/>
  </r>
  <r>
    <n v="1295984"/>
    <n v="50260"/>
    <n v="137297"/>
    <s v="bicycle"/>
    <s v="Bareburger"/>
    <x v="2"/>
    <s v="Barest Burger"/>
    <n v="1"/>
    <s v="Bareburgers"/>
    <d v="1899-12-30T00:04:29"/>
    <n v="40.768488798984301"/>
    <n v="-73.955182186711994"/>
    <n v="40.783963"/>
    <n v="-73.948446000000004"/>
    <d v="2014-10-04T20:39:57"/>
    <d v="2014-10-04T20:38:38"/>
    <d v="2014-10-04T21:02:43"/>
    <d v="2014-10-04T21:11:13"/>
    <n v="2.1716226852731779E-2"/>
    <n v="1.6876821634806194E-2"/>
    <d v="1899-12-30T00:18:17"/>
  </r>
  <r>
    <n v="1489183"/>
    <n v="97403"/>
    <n v="167596"/>
    <s v="bicycle"/>
    <s v="El Vez"/>
    <x v="9"/>
    <m/>
    <m/>
    <m/>
    <m/>
    <n v="40.714598266563797"/>
    <n v="-74.0158367156982"/>
    <n v="40.722165099999998"/>
    <n v="-74.011060900000004"/>
    <d v="2014-10-30T19:38:56"/>
    <m/>
    <m/>
    <d v="2014-10-30T20:45:21"/>
    <n v="4.6119224542053416E-2"/>
    <n v="8.9479262309395697E-3"/>
    <n v="-41942.818709004627"/>
  </r>
  <r>
    <n v="1296421"/>
    <n v="14087"/>
    <n v="111793"/>
    <s v="car"/>
    <s v="Bob White Lunch&amp;Dinner Counter"/>
    <x v="25"/>
    <s v="Iced Tea"/>
    <n v="1"/>
    <s v="Refreshments &amp; Desserts"/>
    <d v="1899-12-30T00:05:43"/>
    <n v="40.723765516279698"/>
    <n v="-73.979154798599595"/>
    <n v="40.709152000000003"/>
    <n v="-74.002086000000006"/>
    <d v="2014-10-04T21:27:05"/>
    <d v="2014-10-04T21:36:52"/>
    <d v="2014-10-04T21:53:11"/>
    <d v="2014-10-04T22:04:24"/>
    <n v="2.5920115738699678E-2"/>
    <n v="2.7191815969572909E-2"/>
    <d v="1899-12-30T00:20:24"/>
  </r>
  <r>
    <n v="1388173"/>
    <n v="345899"/>
    <n v="83117"/>
    <s v="bicycle"/>
    <s v="TAO"/>
    <x v="4"/>
    <s v="Sugar Dusted Doughnuts"/>
    <n v="1"/>
    <s v="Desserts"/>
    <d v="1899-12-30T00:08:05"/>
    <n v="40.762857763598497"/>
    <n v="-73.9716190014841"/>
    <n v="40.767006228104002"/>
    <n v="-73.953679927220307"/>
    <d v="2014-10-18T13:13:22"/>
    <d v="2014-10-18T13:24:36"/>
    <d v="2014-10-18T13:36:58"/>
    <d v="2014-10-18T13:57:41"/>
    <n v="3.0767025462409947E-2"/>
    <n v="1.8412499645494431E-2"/>
    <d v="1899-12-30T00:15:31"/>
  </r>
  <r>
    <n v="1306171"/>
    <n v="97938"/>
    <n v="6873"/>
    <s v="car"/>
    <s v="Crif Dogs"/>
    <x v="8"/>
    <s v="Beans"/>
    <n v="1"/>
    <s v="Sides"/>
    <d v="1899-12-30T00:11:02"/>
    <n v="40.717005999999998"/>
    <n v="-73.956564999999998"/>
    <n v="40.720581699999997"/>
    <n v="-73.962362400000004"/>
    <d v="2014-10-05T23:17:27"/>
    <d v="2014-10-05T23:34:34"/>
    <d v="2014-10-05T23:41:24"/>
    <d v="2014-10-05T23:48:27"/>
    <n v="2.1532870370720048E-2"/>
    <n v="6.8114225570038043E-3"/>
    <d v="1899-12-30T00:12:55"/>
  </r>
  <r>
    <n v="1468965"/>
    <n v="161377"/>
    <n v="157596"/>
    <s v="bicycle"/>
    <s v="16 Handles - UES 2nd Ave"/>
    <x v="43"/>
    <m/>
    <m/>
    <m/>
    <m/>
    <n v="40.774952999999996"/>
    <n v="-73.953899000000007"/>
    <n v="40.7762795117617"/>
    <n v="-73.948346949891103"/>
    <d v="2014-10-27T16:25:28"/>
    <d v="2014-10-27T16:25:56"/>
    <d v="2014-10-27T16:36:44"/>
    <d v="2014-10-27T16:42:06"/>
    <n v="1.1547499998414423E-2"/>
    <n v="5.7083179541537179E-3"/>
    <d v="1899-12-30T00:11:16"/>
  </r>
  <r>
    <n v="1282516"/>
    <n v="115610"/>
    <n v="81503"/>
    <s v="car"/>
    <s v="Sant Ambroeus"/>
    <x v="16"/>
    <m/>
    <m/>
    <m/>
    <d v="1899-12-30T00:07:55"/>
    <n v="40.735486679187098"/>
    <n v="-74.003321304960394"/>
    <n v="40.723572169224497"/>
    <n v="-74.010858123991"/>
    <d v="2014-10-02T21:29:01"/>
    <d v="2014-10-02T21:43:16"/>
    <d v="2014-10-02T22:01:40"/>
    <d v="2014-10-02T22:12:41"/>
    <n v="3.0329675922985189E-2"/>
    <n v="1.4098198067448551E-2"/>
    <d v="1899-12-30T00:24:44"/>
  </r>
  <r>
    <n v="1485365"/>
    <n v="167986"/>
    <n v="153943"/>
    <s v="bicycle"/>
    <s v="US Post Office"/>
    <x v="8"/>
    <m/>
    <m/>
    <m/>
    <m/>
    <n v="40.777639537364202"/>
    <n v="-73.953073831279994"/>
    <n v="40.7778882"/>
    <n v="-73.959455300000002"/>
    <d v="2014-10-30T10:23:21"/>
    <d v="2014-10-30T10:32:03"/>
    <d v="2014-10-30T10:41:53"/>
    <d v="2014-10-30T11:08:58"/>
    <n v="3.1676643513492309E-2"/>
    <n v="6.3863116218112175E-3"/>
    <d v="1899-12-30T00:18:32"/>
  </r>
  <r>
    <n v="1484974"/>
    <n v="389740"/>
    <n v="69889"/>
    <s v="bicycle"/>
    <s v="L'Express"/>
    <x v="29"/>
    <s v="Mashed Potatoes"/>
    <n v="1"/>
    <s v="Sides"/>
    <m/>
    <n v="40.7382631261951"/>
    <n v="-73.987838104088993"/>
    <n v="40.728746142595703"/>
    <n v="-73.979612253082195"/>
    <d v="2014-10-30T04:05:53"/>
    <d v="2014-10-30T04:13:31"/>
    <d v="2014-10-30T04:36:51"/>
    <d v="2014-10-30T04:44:07"/>
    <n v="2.6550856484391261E-2"/>
    <n v="1.2579252824283545E-2"/>
    <d v="1899-12-30T00:30:57"/>
  </r>
  <r>
    <n v="1391316"/>
    <n v="104281"/>
    <n v="118093"/>
    <s v="scooter"/>
    <s v="Just Salad"/>
    <x v="20"/>
    <m/>
    <m/>
    <m/>
    <m/>
    <n v="40.776901754952398"/>
    <n v="-73.955090045928998"/>
    <n v="40.782057999999999"/>
    <n v="-73.956264099999999"/>
    <d v="2014-10-18T19:06:30"/>
    <d v="2014-10-18T19:09:19"/>
    <d v="2014-10-18T19:22:09"/>
    <d v="2014-10-18T19:27:35"/>
    <n v="1.4641527777712326E-2"/>
    <n v="5.2882195446620839E-3"/>
    <d v="1899-12-30T00:15:39"/>
  </r>
  <r>
    <n v="1431815"/>
    <n v="381020"/>
    <n v="162905"/>
    <s v="bicycle"/>
    <s v="RedFarm Broadway"/>
    <x v="30"/>
    <s v="Jumbo Shrimp with Cashews, Spring Vegetables, XO Sauce"/>
    <n v="1"/>
    <s v="Mains"/>
    <d v="1899-12-30T00:06:16"/>
    <n v="40.782116700000003"/>
    <n v="-73.980739099999994"/>
    <n v="40.770569860888799"/>
    <n v="-73.963032545269598"/>
    <d v="2014-10-23T19:23:44"/>
    <d v="2014-10-23T19:24:38"/>
    <d v="2014-10-23T20:10:59"/>
    <d v="2014-10-23T20:24:43"/>
    <n v="4.2353009259386454E-2"/>
    <n v="2.1138864063154652E-2"/>
    <d v="1899-12-30T00:41:00"/>
  </r>
  <r>
    <n v="1415630"/>
    <n v="65009"/>
    <n v="99219"/>
    <s v="bicycle"/>
    <s v="Blue Ribbon Sushi Izakaya"/>
    <x v="4"/>
    <s v="Chilled Bean Sprouts"/>
    <n v="1"/>
    <s v="Vegetables"/>
    <d v="1899-12-30T00:07:49"/>
    <n v="40.721979579708403"/>
    <n v="-73.988148214155601"/>
    <n v="40.739192000000003"/>
    <n v="-73.987325999999996"/>
    <d v="2014-10-21T18:34:45"/>
    <d v="2014-10-21T18:45:41"/>
    <d v="2014-10-21T19:18:01"/>
    <d v="2014-10-21T19:34:30"/>
    <n v="4.1500659717712551E-2"/>
    <n v="1.7232047133534191E-2"/>
    <d v="1899-12-30T00:35:27"/>
  </r>
  <r>
    <n v="1329842"/>
    <n v="371132"/>
    <n v="88874"/>
    <s v="bicycle"/>
    <s v="Hale &amp; Hearty"/>
    <x v="20"/>
    <s v="Dirty Chips Mesquite BBQ"/>
    <n v="1"/>
    <s v="Desserts and Chips"/>
    <m/>
    <n v="40.737827668490397"/>
    <n v="-73.992362022399902"/>
    <n v="40.7161361"/>
    <n v="-74.003637800000007"/>
    <d v="2014-10-10T13:44:20"/>
    <d v="2014-10-10T13:47:20"/>
    <d v="2014-10-10T14:26:10"/>
    <d v="2014-10-10T14:46:04"/>
    <n v="4.2873865735600702E-2"/>
    <n v="2.4447235100530113E-2"/>
    <d v="1899-12-30T00:41:50"/>
  </r>
  <r>
    <n v="1312996"/>
    <n v="335670"/>
    <n v="84093"/>
    <s v="bicycle"/>
    <s v="Num Pang Sandwich Shop"/>
    <x v="31"/>
    <s v="Pulled Duroc Pork"/>
    <n v="1"/>
    <s v="Classic Sandwiches"/>
    <m/>
    <n v="40.7506435922568"/>
    <n v="-73.976141663043407"/>
    <n v="40.724105399999999"/>
    <n v="-74.005556100000007"/>
    <d v="2014-10-07T12:29:38"/>
    <d v="2014-10-07T12:30:07"/>
    <d v="2014-10-07T12:43:26"/>
    <d v="2014-10-07T13:12:06"/>
    <n v="2.94890509248944E-2"/>
    <n v="3.9616723106949726E-2"/>
    <d v="1899-12-30T00:13:48"/>
  </r>
  <r>
    <n v="1481703"/>
    <n v="403796"/>
    <n v="67430"/>
    <s v="bicycle"/>
    <s v="Emack &amp; Bolio's Ice Cream"/>
    <x v="8"/>
    <m/>
    <m/>
    <m/>
    <m/>
    <n v="40.773878974261201"/>
    <n v="-73.951707697515602"/>
    <n v="40.781432000000002"/>
    <n v="-73.954133400000003"/>
    <d v="2014-10-29T19:51:13"/>
    <d v="2014-10-29T19:50:11"/>
    <d v="2014-10-29T20:05:31"/>
    <d v="2014-10-29T20:12:06"/>
    <n v="1.450281249708496E-2"/>
    <n v="7.9329836980687185E-3"/>
    <d v="1899-12-30T00:14:18"/>
  </r>
  <r>
    <n v="1455916"/>
    <n v="150865"/>
    <n v="31156"/>
    <s v="bicycle"/>
    <s v="Juice Press"/>
    <x v="3"/>
    <s v="Spicy Citrus"/>
    <n v="2"/>
    <s v="Cold Pressed Juices"/>
    <m/>
    <n v="40.738867554505397"/>
    <n v="-74.002747450310295"/>
    <n v="40.732428200000001"/>
    <n v="-74.008059399999993"/>
    <d v="2014-10-26T09:41:44"/>
    <d v="2014-10-26T09:48:59"/>
    <d v="2014-10-26T09:55:49"/>
    <d v="2014-10-26T10:05:41"/>
    <n v="1.6629756944894325E-2"/>
    <n v="8.3475802453195722E-3"/>
    <d v="1899-12-30T00:14:05"/>
  </r>
  <r>
    <n v="1353631"/>
    <n v="32951"/>
    <n v="31156"/>
    <s v="bicycle"/>
    <s v="Sable's"/>
    <x v="27"/>
    <m/>
    <m/>
    <m/>
    <d v="1899-12-30T00:05:33"/>
    <n v="40.772359999999999"/>
    <n v="-73.955759999999998"/>
    <n v="40.731642000000001"/>
    <n v="-74.001270000000005"/>
    <d v="2014-10-13T10:35:17"/>
    <d v="2014-10-13T10:37:09"/>
    <d v="2014-10-13T10:52:30"/>
    <d v="2014-10-13T11:28:40"/>
    <n v="3.7076226850331295E-2"/>
    <n v="6.1066485276299626E-2"/>
    <d v="1899-12-30T00:11:40"/>
  </r>
  <r>
    <n v="1319971"/>
    <n v="94027"/>
    <n v="119255"/>
    <s v="walker"/>
    <s v="Trader Joe's"/>
    <x v="17"/>
    <s v="Fresh Marinated Mozzarella"/>
    <n v="1"/>
    <s v="Dairy, Eggs &amp; Cheese"/>
    <m/>
    <n v="40.74174"/>
    <n v="-73.993650000000002"/>
    <n v="40.736970900000003"/>
    <n v="-73.985844"/>
    <d v="2014-10-08T19:33:53"/>
    <d v="2014-10-08T19:45:18"/>
    <d v="2014-10-08T20:38:07"/>
    <d v="2014-10-08T20:49:29"/>
    <n v="5.2510081019136123E-2"/>
    <n v="9.147565294110099E-3"/>
    <d v="1899-12-30T01:04:15"/>
  </r>
  <r>
    <n v="1372057"/>
    <n v="148656"/>
    <n v="143085"/>
    <s v="car"/>
    <s v="220 East 23rd Street"/>
    <x v="8"/>
    <m/>
    <m/>
    <m/>
    <m/>
    <n v="40.738154754744798"/>
    <n v="-73.982655715842597"/>
    <n v="40.732893099999998"/>
    <n v="-73.989766099999997"/>
    <d v="2014-10-16T11:08:51"/>
    <d v="2014-10-16T11:22:10"/>
    <d v="2014-10-16T11:33:00"/>
    <d v="2014-10-16T11:45:56"/>
    <n v="2.5755543982086238E-2"/>
    <n v="8.8454832270079328E-3"/>
    <d v="1899-12-30T00:24:09"/>
  </r>
  <r>
    <n v="1309382"/>
    <n v="64621"/>
    <n v="46760"/>
    <s v="car"/>
    <s v="Momofuku Milk Bar"/>
    <x v="11"/>
    <s v="Blueberry &amp; Cream Cookie Soft Serve (1 Pint)"/>
    <n v="1"/>
    <s v="Soft Serve"/>
    <m/>
    <n v="40.7628429402262"/>
    <n v="-73.975745647432205"/>
    <n v="40.770318000000003"/>
    <n v="-73.965181999999999"/>
    <d v="2014-10-06T19:07:05"/>
    <d v="2014-10-06T19:13:12"/>
    <d v="2014-10-06T19:53:32"/>
    <d v="2014-10-06T20:00:54"/>
    <n v="3.7370393525634427E-2"/>
    <n v="1.2940910543462539E-2"/>
    <d v="1899-12-30T00:46:26"/>
  </r>
  <r>
    <n v="1431162"/>
    <n v="369272"/>
    <n v="157415"/>
    <s v="car"/>
    <s v="Blue Ribbon Sushi Bar &amp; Grill"/>
    <x v="4"/>
    <s v="Hijiki"/>
    <n v="1"/>
    <s v="Appetizers"/>
    <d v="1899-12-30T00:05:34"/>
    <n v="40.767652912117299"/>
    <n v="-73.982925456000402"/>
    <n v="40.767651000000001"/>
    <n v="-73.966875000000002"/>
    <d v="2014-10-23T17:53:03"/>
    <d v="2014-10-23T18:06:09"/>
    <d v="2014-10-23T18:21:59"/>
    <d v="2014-10-23T18:33:22"/>
    <n v="2.7996956021524966E-2"/>
    <n v="1.6050456114296847E-2"/>
    <d v="1899-12-30T00:23:22"/>
  </r>
  <r>
    <n v="1391521"/>
    <n v="116320"/>
    <n v="152111"/>
    <s v="car"/>
    <s v="La Superior"/>
    <x v="9"/>
    <m/>
    <m/>
    <m/>
    <m/>
    <n v="40.713588000000001"/>
    <n v="-73.963763999999998"/>
    <n v="40.738932300000002"/>
    <n v="-74.008823399999997"/>
    <d v="2014-10-18T19:25:55"/>
    <d v="2014-10-18T20:15:20"/>
    <d v="2014-10-18T20:21:28"/>
    <d v="2014-10-18T21:16:39"/>
    <n v="7.6899108797078952E-2"/>
    <n v="5.1697998712232365E-2"/>
    <d v="1899-12-30T00:55:33"/>
  </r>
  <r>
    <n v="1323470"/>
    <n v="140793"/>
    <n v="59989"/>
    <s v="car"/>
    <s v="Levain Bakery"/>
    <x v="7"/>
    <s v="Chocolate Chip Walnut"/>
    <n v="1"/>
    <s v="Cookies"/>
    <m/>
    <n v="40.779930093814997"/>
    <n v="-73.980334997177096"/>
    <n v="40.715627499999997"/>
    <n v="-74.006126699999996"/>
    <d v="2014-10-09T13:55:42"/>
    <d v="2014-10-09T14:17:46"/>
    <d v="2014-10-09T14:24:37"/>
    <d v="2014-10-09T15:10:51"/>
    <n v="5.21858796273591E-2"/>
    <n v="6.9282288543622186E-2"/>
    <d v="1899-12-30T00:28:55"/>
  </r>
  <r>
    <n v="1349111"/>
    <n v="360844"/>
    <n v="99219"/>
    <s v="bicycle"/>
    <s v="Tamarind TriBeCa"/>
    <x v="5"/>
    <s v="Chicken Tikka Masala"/>
    <n v="1"/>
    <s v="Chicken (Murg)"/>
    <d v="1899-12-30T00:06:10"/>
    <n v="40.719268925450301"/>
    <n v="-74.008749884804104"/>
    <n v="40.775165999999999"/>
    <n v="-73.990162400000003"/>
    <d v="2014-10-12T19:11:36"/>
    <d v="2014-10-12T19:09:34"/>
    <d v="2014-10-12T19:40:24"/>
    <d v="2014-10-12T20:08:45"/>
    <n v="3.9682685186562594E-2"/>
    <n v="5.8906515213150767E-2"/>
    <d v="1899-12-30T00:22:38"/>
  </r>
  <r>
    <n v="1382371"/>
    <n v="105110"/>
    <n v="118093"/>
    <s v="scooter"/>
    <s v="16 Handles - UWS Amsterdam"/>
    <x v="43"/>
    <s v="Birthday Cake"/>
    <n v="1"/>
    <s v="Low Fat"/>
    <m/>
    <n v="40.780820311410103"/>
    <n v="-73.980170645087696"/>
    <n v="40.774532000000001"/>
    <n v="-73.981787499999996"/>
    <d v="2014-10-17T19:00:12"/>
    <d v="2014-10-17T19:08:03"/>
    <d v="2014-10-17T19:18:53"/>
    <d v="2014-10-17T19:27:21"/>
    <n v="1.8862557873944752E-2"/>
    <n v="6.4928483886391693E-3"/>
    <d v="1899-12-30T00:18:41"/>
  </r>
  <r>
    <n v="1417693"/>
    <n v="390712"/>
    <n v="58695"/>
    <s v="bicycle"/>
    <s v="M2M Mart"/>
    <x v="8"/>
    <m/>
    <m/>
    <m/>
    <m/>
    <n v="40.731240937379901"/>
    <n v="-73.988647301588401"/>
    <n v="40.734668998085702"/>
    <n v="-73.989369934493695"/>
    <d v="2014-10-21T21:53:46"/>
    <d v="2014-10-21T22:05:29"/>
    <d v="2014-10-21T22:13:49"/>
    <d v="2014-10-21T22:19:48"/>
    <n v="1.8082094909914304E-2"/>
    <n v="3.5033981387317848E-3"/>
    <d v="1899-12-30T00:20:03"/>
  </r>
  <r>
    <n v="1453835"/>
    <n v="72281"/>
    <n v="104533"/>
    <s v="bicycle"/>
    <s v="Magnolia Bakery"/>
    <x v="11"/>
    <s v="Red Velvet Cheesecake"/>
    <n v="1"/>
    <s v="Mini Cheesecakes"/>
    <m/>
    <n v="40.7358928721479"/>
    <n v="-74.005204439163194"/>
    <n v="40.726709"/>
    <n v="-73.993025000000003"/>
    <d v="2014-10-25T23:06:34"/>
    <d v="2014-10-25T23:26:10"/>
    <d v="2014-10-25T23:35:00"/>
    <d v="2014-10-25T23:46:20"/>
    <n v="2.761388889484806E-2"/>
    <n v="1.5253925591756836E-2"/>
    <d v="1899-12-30T00:28:26"/>
  </r>
  <r>
    <n v="1475023"/>
    <n v="164529"/>
    <n v="167596"/>
    <s v="bicycle"/>
    <s v="Blue Ribbon Sushi"/>
    <x v="4"/>
    <s v="Edamame"/>
    <n v="1"/>
    <s v="Appetizers"/>
    <d v="1899-12-30T00:02:01"/>
    <n v="40.7261096570601"/>
    <n v="-74.002491863200504"/>
    <n v="40.720429500000002"/>
    <n v="-73.984640999999996"/>
    <d v="2014-10-28T18:43:12"/>
    <d v="2014-10-28T18:59:48"/>
    <d v="2014-10-28T19:11:20"/>
    <d v="2014-10-28T19:22:11"/>
    <n v="2.7070300922787283E-2"/>
    <n v="1.8732792136534844E-2"/>
    <d v="1899-12-30T00:26:07"/>
  </r>
  <r>
    <n v="1410396"/>
    <n v="97346"/>
    <n v="110399"/>
    <s v="bicycle"/>
    <s v="Mighty Quinn's BBQ"/>
    <x v="10"/>
    <s v="Smoked Sausage"/>
    <n v="1"/>
    <s v="Meats"/>
    <m/>
    <n v="40.727518945156902"/>
    <n v="-73.988671302795396"/>
    <n v="40.745520900000002"/>
    <n v="-73.990466999999995"/>
    <d v="2014-10-20T19:35:47"/>
    <d v="2014-10-20T19:46:14"/>
    <d v="2014-10-20T20:09:46"/>
    <d v="2014-10-20T20:23:59"/>
    <n v="3.3473807874543127E-2"/>
    <n v="1.8091293669155788E-2"/>
    <d v="1899-12-30T00:33:59"/>
  </r>
  <r>
    <n v="1288615"/>
    <n v="61212"/>
    <n v="139995"/>
    <s v="bicycle"/>
    <s v="Tamarind TriBeCa"/>
    <x v="5"/>
    <s v="Lemon Rice"/>
    <n v="1"/>
    <s v="Basmati Degh Rice"/>
    <d v="1899-12-30T00:09:46"/>
    <n v="40.719268925450301"/>
    <n v="-74.008749884804104"/>
    <n v="40.710991999999997"/>
    <n v="-74.005615000000006"/>
    <d v="2014-10-03T19:55:30"/>
    <d v="2014-10-03T20:37:32"/>
    <d v="2014-10-03T20:48:51"/>
    <d v="2014-10-03T21:01:51"/>
    <n v="4.6082013883278705E-2"/>
    <n v="8.8507060534651072E-3"/>
    <d v="1899-12-30T00:43:36"/>
  </r>
  <r>
    <n v="1274878"/>
    <n v="355776"/>
    <n v="111793"/>
    <s v="car"/>
    <s v="Blue Ribbon Brooklyn"/>
    <x v="0"/>
    <s v="Fried Chicken"/>
    <n v="1"/>
    <s v="Meat"/>
    <d v="1899-12-30T00:09:31"/>
    <n v="40.674250953208301"/>
    <n v="-73.982294148654105"/>
    <n v="40.66807"/>
    <n v="-73.974755999999999"/>
    <d v="2014-10-01T19:18:50"/>
    <d v="2014-10-01T19:26:19"/>
    <d v="2014-10-01T19:56:09"/>
    <d v="2014-10-01T20:05:52"/>
    <n v="3.2662916666595265E-2"/>
    <n v="9.748223822553595E-3"/>
    <d v="1899-12-30T00:27:49"/>
  </r>
  <r>
    <n v="1460296"/>
    <n v="155145"/>
    <n v="39202"/>
    <s v="bicycle"/>
    <s v="La Esquina Taqueria"/>
    <x v="8"/>
    <s v="Canned Soda"/>
    <n v="1"/>
    <s v="Cold Drink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  <n v="2.1513645835511852E-2"/>
    <n v="2.1208685318992858E-2"/>
    <d v="1899-12-30T00:16:38"/>
  </r>
  <r>
    <n v="1374803"/>
    <n v="60052"/>
    <n v="161162"/>
    <s v="bicycle"/>
    <s v="RedFarm Broadway"/>
    <x v="30"/>
    <s v="â€˜Pac Manâ€™ Shrimp Dumplings (4)"/>
    <n v="2"/>
    <s v="Dim Sum"/>
    <d v="1899-12-30T00:15:18"/>
    <n v="40.782116700000003"/>
    <n v="-73.980739099999994"/>
    <n v="40.759070999999999"/>
    <n v="-73.975954000000002"/>
    <d v="2014-10-16T18:14:43"/>
    <d v="2014-10-16T18:15:13"/>
    <d v="2014-10-16T19:02:03"/>
    <d v="2014-10-16T19:21:21"/>
    <n v="4.6279004629468545E-2"/>
    <n v="2.3537235829640846E-2"/>
    <d v="1899-12-30T00:32:02"/>
  </r>
  <r>
    <n v="1365535"/>
    <n v="3253"/>
    <n v="41408"/>
    <s v="car"/>
    <s v="Levain Bakery"/>
    <x v="7"/>
    <s v="Chocolate Chip Walnut"/>
    <n v="8"/>
    <s v="Cookies"/>
    <m/>
    <n v="40.779930093814997"/>
    <n v="-73.980334997177096"/>
    <n v="40.763972545983499"/>
    <n v="-73.978291914138396"/>
    <d v="2014-10-15T10:58:02"/>
    <d v="2014-10-15T11:08:50"/>
    <d v="2014-10-15T11:17:56"/>
    <d v="2014-10-15T11:33:56"/>
    <n v="2.4923090277297888E-2"/>
    <n v="1.6087806596847221E-2"/>
    <d v="1899-12-30T00:19:54"/>
  </r>
  <r>
    <n v="1406916"/>
    <n v="305423"/>
    <n v="156557"/>
    <s v="car"/>
    <s v="Empanada Mama (closed)"/>
    <x v="9"/>
    <s v="Ground Beef Arepa"/>
    <n v="2"/>
    <s v="Arepas"/>
    <d v="1899-12-30T00:06:50"/>
    <n v="40.764217000000002"/>
    <n v="-73.988320999999999"/>
    <n v="40.774314699999998"/>
    <n v="-73.984766399999998"/>
    <d v="2014-10-20T02:12:05"/>
    <d v="2014-10-20T02:13:55"/>
    <d v="2014-10-20T02:33:34"/>
    <d v="2014-10-20T02:45:22"/>
    <n v="2.311893518344732E-2"/>
    <n v="1.0705079469575281E-2"/>
    <d v="1899-12-30T00:14:40"/>
  </r>
  <r>
    <n v="1302591"/>
    <n v="100778"/>
    <n v="118805"/>
    <s v="bicycle"/>
    <s v="Spice Thai"/>
    <x v="44"/>
    <s v="Golden Fritters"/>
    <n v="1"/>
    <s v="Appetizers"/>
    <d v="1899-12-30T00:04:16"/>
    <n v="40.744612792674602"/>
    <n v="-73.998663397553202"/>
    <n v="40.757001000000002"/>
    <n v="-73.994542899999999"/>
    <d v="2014-10-05T18:09:38"/>
    <d v="2014-10-05T18:19:08"/>
    <d v="2014-10-05T18:26:24"/>
    <d v="2014-10-05T18:41:45"/>
    <n v="2.2294594906270504E-2"/>
    <n v="1.3055503851750225E-2"/>
    <d v="1899-12-30T00:12:29"/>
  </r>
  <r>
    <n v="1368007"/>
    <n v="255435"/>
    <n v="34667"/>
    <s v="bicycle"/>
    <s v="Lure Fishbar"/>
    <x v="23"/>
    <s v="Buffalo Chicken Lollipops"/>
    <n v="1"/>
    <s v="Snacks"/>
    <d v="1899-12-30T00:07:57"/>
    <n v="40.724634574370299"/>
    <n v="-73.998402357101398"/>
    <n v="40.743568199999999"/>
    <n v="-73.972405300000005"/>
    <d v="2014-10-15T18:08:23"/>
    <d v="2014-10-15T18:25:24"/>
    <d v="2014-10-15T18:39:44"/>
    <d v="2014-10-15T18:59:14"/>
    <n v="3.5314305561769288E-2"/>
    <n v="3.2160988128766728E-2"/>
    <d v="1899-12-30T00:23:25"/>
  </r>
  <r>
    <n v="1339569"/>
    <n v="27609"/>
    <n v="124897"/>
    <s v="bicycle"/>
    <s v="Shake Shack"/>
    <x v="2"/>
    <s v="Shackburger"/>
    <n v="2"/>
    <s v="Burgers"/>
    <m/>
    <n v="40.740884357811296"/>
    <n v="-73.988198676721197"/>
    <n v="40.736847447575201"/>
    <n v="-73.978891154716706"/>
    <d v="2014-10-11T16:43:33"/>
    <d v="2014-10-11T16:44:33"/>
    <d v="2014-10-11T17:23:27"/>
    <d v="2014-10-11T17:34:06"/>
    <n v="3.5099247681500856E-2"/>
    <n v="1.0145275260848055E-2"/>
    <d v="1899-12-30T00:39:54"/>
  </r>
  <r>
    <n v="1334872"/>
    <n v="22405"/>
    <n v="9549"/>
    <s v="bicycle"/>
    <s v="The Meatball Shop"/>
    <x v="16"/>
    <s v="Steamed Spinach"/>
    <n v="1"/>
    <s v="Green Market"/>
    <d v="1899-12-30T00:04:26"/>
    <n v="40.721545124764702"/>
    <n v="-73.988842426716104"/>
    <n v="40.724555799999997"/>
    <n v="-73.991582100000002"/>
    <d v="2014-10-10T22:08:19"/>
    <d v="2014-10-10T22:09:41"/>
    <d v="2014-10-10T22:18:30"/>
    <d v="2014-10-10T22:23:03"/>
    <n v="1.0224212965113111E-2"/>
    <n v="4.0706234258308565E-3"/>
    <d v="1899-12-30T00:05:45"/>
  </r>
  <r>
    <n v="1487166"/>
    <n v="311593"/>
    <n v="166619"/>
    <s v="bicycle"/>
    <s v="Liquiteria"/>
    <x v="3"/>
    <m/>
    <m/>
    <m/>
    <m/>
    <n v="40.737323651333803"/>
    <n v="-73.991074562072797"/>
    <n v="40.755512199999998"/>
    <n v="-73.974800000000002"/>
    <d v="2014-10-30T15:33:24"/>
    <d v="2014-10-30T15:37:05"/>
    <d v="2014-10-30T16:04:26"/>
    <d v="2014-10-30T16:27:10"/>
    <n v="3.734168982191477E-2"/>
    <n v="2.4406652233434366E-2"/>
    <d v="1899-12-30T00:31:02"/>
  </r>
  <r>
    <n v="1318520"/>
    <n v="366421"/>
    <n v="84093"/>
    <s v="bicycle"/>
    <s v="Veselka"/>
    <x v="24"/>
    <s v="Chicken Noodle Soup"/>
    <n v="2"/>
    <s v="Homemade Soups"/>
    <d v="1899-12-30T00:07:10"/>
    <n v="40.729136234409197"/>
    <n v="-73.986971512913399"/>
    <n v="40.753854699999998"/>
    <n v="-73.989236399999996"/>
    <d v="2014-10-08T14:43:17"/>
    <d v="2014-10-08T14:51:02"/>
    <d v="2014-10-08T14:56:22"/>
    <d v="2014-10-08T15:16:04"/>
    <n v="2.2765324072679505E-2"/>
    <n v="2.48220114954181E-2"/>
    <d v="1899-12-30T00:05:55"/>
  </r>
  <r>
    <n v="1369554"/>
    <n v="4305"/>
    <n v="20217"/>
    <s v="car"/>
    <s v="Blue Ribbon Sushi"/>
    <x v="4"/>
    <s v="Spicy Tuna &amp; Tempura Flakes"/>
    <n v="2"/>
    <s v="Maki (Special Rolls)"/>
    <d v="1899-12-30T00:03:06"/>
    <n v="40.7261096570601"/>
    <n v="-74.002491863200504"/>
    <n v="40.736266899999997"/>
    <n v="-73.994693299999994"/>
    <d v="2014-10-15T20:39:01"/>
    <d v="2014-10-15T20:36:44"/>
    <d v="2014-10-15T21:02:35"/>
    <d v="2014-10-15T21:18:31"/>
    <n v="2.7430300928244833E-2"/>
    <n v="1.2805747620987623E-2"/>
    <d v="1899-12-30T00:20:28"/>
  </r>
  <r>
    <n v="1325867"/>
    <n v="129518"/>
    <n v="113563"/>
    <s v="bicycle"/>
    <s v="Blue Ribbon Fried Chicken"/>
    <x v="0"/>
    <s v="The Cheesy Supreme"/>
    <n v="1"/>
    <s v="Sandwiches"/>
    <m/>
    <n v="40.724339999999998"/>
    <n v="-73.990960000000001"/>
    <n v="40.73357"/>
    <n v="-74.006589899999994"/>
    <d v="2014-10-09T20:31:52"/>
    <d v="2014-10-09T20:47:17"/>
    <d v="2014-10-09T21:06:07"/>
    <d v="2014-10-09T21:18:15"/>
    <n v="3.2201608795730863E-2"/>
    <n v="1.8151767792968079E-2"/>
    <d v="1899-12-30T00:34:15"/>
  </r>
  <r>
    <n v="1289033"/>
    <n v="220922"/>
    <n v="81503"/>
    <s v="car"/>
    <s v="CafÃ© China"/>
    <x v="30"/>
    <s v="Three Pepper Chicken"/>
    <n v="1"/>
    <s v="Entrees"/>
    <d v="1899-12-30T00:06:17"/>
    <n v="40.749901999999999"/>
    <n v="-73.982186999999996"/>
    <n v="40.7572908"/>
    <n v="-73.966064799999998"/>
    <d v="2014-10-03T20:40:23"/>
    <d v="2014-10-03T20:54:47"/>
    <d v="2014-10-03T21:06:06"/>
    <d v="2014-10-03T21:20:57"/>
    <n v="2.8179409724543802E-2"/>
    <n v="1.7734703219393168E-2"/>
    <d v="1899-12-30T00:19:27"/>
  </r>
  <r>
    <n v="1341790"/>
    <n v="373689"/>
    <n v="152676"/>
    <s v="bicycle"/>
    <s v="Bareburger"/>
    <x v="2"/>
    <s v="Country Bacon"/>
    <n v="1"/>
    <s v="Bareburgers"/>
    <d v="1899-12-30T00:21:39"/>
    <n v="40.768488798984301"/>
    <n v="-73.955182186711994"/>
    <n v="40.765697947766498"/>
    <n v="-73.954975022554606"/>
    <d v="2014-10-11T20:59:28"/>
    <d v="2014-10-11T21:19:47"/>
    <d v="2014-10-11T21:40:36"/>
    <d v="2014-10-11T21:46:49"/>
    <n v="3.2873564814508427E-2"/>
    <n v="2.7985295260222927E-3"/>
    <d v="1899-12-30T00:19:29"/>
  </r>
  <r>
    <n v="1489630"/>
    <n v="158331"/>
    <n v="152741"/>
    <s v="car"/>
    <s v="Lili's Noodle Shop &amp; Grill"/>
    <x v="8"/>
    <m/>
    <m/>
    <m/>
    <d v="1899-12-30T00:10:07"/>
    <n v="40.777965999422797"/>
    <n v="-73.954612155216594"/>
    <n v="40.782888399999997"/>
    <n v="-73.954955799999993"/>
    <d v="2014-10-30T20:17:20"/>
    <d v="2014-10-30T20:20:37"/>
    <d v="2014-10-30T20:30:26"/>
    <d v="2014-10-30T20:37:07"/>
    <n v="1.3741851849772502E-2"/>
    <n v="4.9343813370654856E-3"/>
    <d v="1899-12-30T00:03:00"/>
  </r>
  <r>
    <n v="1488140"/>
    <n v="42385"/>
    <n v="162070"/>
    <s v="car"/>
    <s v="Song Thai Restaurant &amp; Bar"/>
    <x v="44"/>
    <s v="Pad See Yue"/>
    <n v="1"/>
    <s v="Noodles"/>
    <d v="1899-12-30T00:04:08"/>
    <n v="40.673478063364001"/>
    <n v="-73.9826270200588"/>
    <n v="40.685308900000003"/>
    <n v="-74.001715000000004"/>
    <d v="2014-10-30T17:48:49"/>
    <d v="2014-10-30T17:59:31"/>
    <d v="2014-10-30T18:07:51"/>
    <d v="2014-10-30T18:24:59"/>
    <n v="2.5115057869697921E-2"/>
    <n v="2.2457062892185426E-2"/>
    <d v="1899-12-30T00:14:53"/>
  </r>
  <r>
    <n v="1381438"/>
    <n v="68942"/>
    <n v="30743"/>
    <s v="bicycle"/>
    <s v="Petco"/>
    <x v="57"/>
    <m/>
    <m/>
    <m/>
    <m/>
    <n v="40.736887509419503"/>
    <n v="-73.990208297054494"/>
    <n v="40.7162344849257"/>
    <n v="-74.0080973614633"/>
    <d v="2014-10-17T16:58:08"/>
    <d v="2014-10-17T17:03:52"/>
    <d v="2014-10-17T17:37:09"/>
    <d v="2014-10-17T17:38:03"/>
    <n v="2.7725370367988944E-2"/>
    <n v="2.7323360813854003E-2"/>
    <d v="1899-12-30T00:39:01"/>
  </r>
  <r>
    <n v="1424004"/>
    <n v="93133"/>
    <n v="61900"/>
    <s v="bicycle"/>
    <s v="Nobu Next Door"/>
    <x v="6"/>
    <s v="Washu Beef Gyoza Nobu Style"/>
    <n v="1"/>
    <s v="Dinner Hot Dishes"/>
    <d v="1899-12-30T00:05:53"/>
    <n v="40.719386413349397"/>
    <n v="-74.008692501044905"/>
    <n v="40.720594699999999"/>
    <n v="-74.009523000000002"/>
    <d v="2014-10-22T20:08:42"/>
    <m/>
    <m/>
    <d v="2014-10-22T20:44:39"/>
    <n v="2.4963437499536667E-2"/>
    <n v="1.466180461075429E-3"/>
    <n v="-41934.843465092592"/>
  </r>
  <r>
    <n v="1490744"/>
    <n v="52256"/>
    <n v="38597"/>
    <s v="bicycle"/>
    <s v="Han Dynasty"/>
    <x v="30"/>
    <s v="Bok Choy with Black Mushrooms"/>
    <n v="1"/>
    <s v="Vegetables"/>
    <d v="1899-12-30T00:09:51"/>
    <n v="40.732213000000002"/>
    <n v="-73.988072000000003"/>
    <n v="40.732287999999997"/>
    <n v="-73.987752"/>
    <d v="2014-10-30T21:44:05"/>
    <d v="2014-10-30T21:51:58"/>
    <d v="2014-10-30T22:06:52"/>
    <d v="2014-10-30T22:08:07"/>
    <n v="1.6682384259183891E-2"/>
    <n v="3.2867156859188375E-4"/>
    <d v="1899-12-30T00:12:56"/>
  </r>
  <r>
    <n v="1483371"/>
    <n v="102210"/>
    <n v="67430"/>
    <s v="bicycle"/>
    <s v="Pinkberry"/>
    <x v="43"/>
    <m/>
    <m/>
    <m/>
    <m/>
    <n v="40.758913939639001"/>
    <n v="-73.992354645083694"/>
    <n v="40.759817900000002"/>
    <n v="-73.987639999999999"/>
    <d v="2014-10-29T21:59:17"/>
    <d v="2014-10-29T21:59:06"/>
    <d v="2014-10-29T22:06:26"/>
    <d v="2014-10-29T22:18:10"/>
    <n v="1.3115833331539761E-2"/>
    <n v="4.8005231589346381E-3"/>
    <d v="1899-12-30T00:07:09"/>
  </r>
  <r>
    <n v="1469471"/>
    <n v="58142"/>
    <n v="172301"/>
    <s v="car"/>
    <s v="Cafe Viva Gourmet Pizza"/>
    <x v="8"/>
    <m/>
    <m/>
    <m/>
    <d v="1899-12-30T00:02:56"/>
    <n v="40.795592154071699"/>
    <n v="-73.971222976567006"/>
    <n v="40.804912199999997"/>
    <n v="-73.962491700000001"/>
    <d v="2014-10-27T18:15:56"/>
    <d v="2014-10-27T18:35:32"/>
    <d v="2014-10-27T18:42:55"/>
    <d v="2014-10-27T18:49:36"/>
    <n v="2.3376990735414438E-2"/>
    <n v="1.2771000219055592E-2"/>
    <d v="1899-12-30T00:24:03"/>
  </r>
  <r>
    <n v="1402318"/>
    <n v="105702"/>
    <n v="139345"/>
    <s v="bicycle"/>
    <s v="Lychee House"/>
    <x v="30"/>
    <m/>
    <m/>
    <m/>
    <d v="1899-12-30T00:10:05"/>
    <n v="40.759216000000002"/>
    <n v="-73.969631800000002"/>
    <n v="40.726895425967903"/>
    <n v="-73.9959644616292"/>
    <d v="2014-10-19T19:28:09"/>
    <m/>
    <m/>
    <d v="2014-10-19T20:27:54"/>
    <n v="4.1493356475257315E-2"/>
    <n v="4.1689669874468767E-2"/>
    <n v="-41931.81822479167"/>
  </r>
  <r>
    <n v="1409958"/>
    <n v="75548"/>
    <n v="38597"/>
    <s v="bicycle"/>
    <s v="The MasalaWala"/>
    <x v="5"/>
    <s v="Paneer Saagwala"/>
    <n v="1"/>
    <s v="Paneer Entrees"/>
    <m/>
    <n v="40.7220306058516"/>
    <n v="-73.986310958862305"/>
    <n v="40.707332399999999"/>
    <n v="-74.007081400000004"/>
    <d v="2014-10-20T18:41:45"/>
    <d v="2014-10-20T18:43:04"/>
    <d v="2014-10-20T18:57:54"/>
    <d v="2014-10-20T19:17:59"/>
    <n v="2.5169305554300081E-2"/>
    <n v="2.5445008946956449E-2"/>
    <d v="1899-12-30T00:16:10"/>
  </r>
  <r>
    <n v="1440466"/>
    <n v="377965"/>
    <n v="84770"/>
    <s v="bicycle"/>
    <s v="Taim Falafel and Smoothie Bar"/>
    <x v="37"/>
    <s v="Hummus &amp; Falafel Side"/>
    <n v="1"/>
    <s v="Salads &amp; Sides"/>
    <d v="1899-12-30T00:03:12"/>
    <n v="40.735951410513501"/>
    <n v="-74.001760416287993"/>
    <n v="40.720032499712801"/>
    <n v="-74.007342230557796"/>
    <d v="2014-10-24T20:01:45"/>
    <d v="2014-10-24T20:32:26"/>
    <d v="2014-10-24T20:39:59"/>
    <d v="2014-10-24T20:54:39"/>
    <n v="3.6738622686243616E-2"/>
    <n v="1.6869154443042319E-2"/>
    <d v="1899-12-30T00:35:03"/>
  </r>
  <r>
    <n v="1375464"/>
    <n v="35309"/>
    <n v="34667"/>
    <s v="bicycle"/>
    <s v="Blue Ribbon Sushi"/>
    <x v="4"/>
    <s v="Artic Char"/>
    <n v="3"/>
    <s v="Taiseyo (Atlantic Ocean)"/>
    <d v="1899-12-30T00:22:02"/>
    <n v="40.7261096570601"/>
    <n v="-74.002491863200504"/>
    <n v="40.743841000000003"/>
    <n v="-73.987875000000003"/>
    <d v="2014-10-16T19:37:35"/>
    <m/>
    <m/>
    <d v="2014-10-16T20:42:17"/>
    <n v="4.4926192131242715E-2"/>
    <n v="2.2979408440485172E-2"/>
    <n v="-41928.83306902778"/>
  </r>
  <r>
    <n v="1381722"/>
    <n v="116882"/>
    <n v="141201"/>
    <s v="bicycle"/>
    <s v="Trader Joe's"/>
    <x v="17"/>
    <s v="Chimichurri Rice &amp; Vegetables"/>
    <n v="1"/>
    <s v="Frozen Foods"/>
    <m/>
    <n v="40.74174"/>
    <n v="-73.993650000000002"/>
    <n v="40.753022100000003"/>
    <n v="-73.995836999999995"/>
    <d v="2014-10-17T17:44:34"/>
    <d v="2014-10-17T17:43:15"/>
    <d v="2014-10-17T18:19:58"/>
    <d v="2014-10-17T18:30:16"/>
    <n v="3.1729062502563465E-2"/>
    <n v="1.1492116837642336E-2"/>
    <d v="1899-12-30T00:35:24"/>
  </r>
  <r>
    <n v="1345056"/>
    <n v="374531"/>
    <n v="31156"/>
    <s v="bicycle"/>
    <s v="2nd Ave Deli"/>
    <x v="27"/>
    <s v="French Fries"/>
    <n v="1"/>
    <s v="Vegetables and Sides"/>
    <d v="1899-12-30T00:04:45"/>
    <n v="40.745299312570602"/>
    <n v="-73.9791375808162"/>
    <n v="40.752028799999998"/>
    <n v="-73.985804200000004"/>
    <d v="2014-10-12T11:59:03"/>
    <d v="2014-10-12T12:10:28"/>
    <d v="2014-10-12T12:16:48"/>
    <d v="2014-10-12T12:28:32"/>
    <n v="2.046831019106321E-2"/>
    <n v="9.4725821402754495E-3"/>
    <d v="1899-12-30T00:12:59"/>
  </r>
  <r>
    <n v="1287590"/>
    <n v="95644"/>
    <n v="91932"/>
    <s v="bicycle"/>
    <s v="Golden Rule Wine &amp; Liquor Store"/>
    <x v="8"/>
    <m/>
    <m/>
    <m/>
    <m/>
    <n v="40.731372708477302"/>
    <n v="-74.006588459014907"/>
    <n v="40.730668999999999"/>
    <n v="-74.006186"/>
    <d v="2014-10-03T18:12:38"/>
    <m/>
    <m/>
    <d v="2014-10-03T18:54:38"/>
    <n v="2.9162777776946314E-2"/>
    <n v="8.1066570157397298E-4"/>
    <n v="-41915.758774363429"/>
  </r>
  <r>
    <n v="1317534"/>
    <n v="198194"/>
    <n v="9476"/>
    <s v="bicycle"/>
    <s v="sweetgreen"/>
    <x v="20"/>
    <s v="Earth Bowl"/>
    <n v="1"/>
    <s v="Signatures"/>
    <d v="1899-12-30T00:06:37"/>
    <n v="40.745078589413303"/>
    <n v="-73.988821506500202"/>
    <n v="40.763500784604503"/>
    <n v="-73.974735951537397"/>
    <d v="2014-10-08T10:49:31"/>
    <d v="2014-10-08T11:26:10"/>
    <d v="2014-10-08T11:38:00"/>
    <d v="2014-10-08T12:01:05"/>
    <n v="4.9695347224769648E-2"/>
    <n v="2.3190086982864667E-2"/>
    <d v="1899-12-30T00:41:51"/>
  </r>
  <r>
    <n v="1307495"/>
    <n v="95716"/>
    <n v="47204"/>
    <s v="bicycle"/>
    <s v="$10 Blue Ribbon Fried Chicken Sandwich"/>
    <x v="8"/>
    <s v="$10 Dirty Bird Rotisserie Chicken Wrap"/>
    <n v="2"/>
    <s v="Today's Special"/>
    <m/>
    <n v="40.724339999999998"/>
    <n v="-73.990960000000001"/>
    <n v="40.774032499999997"/>
    <n v="-73.948988499999999"/>
    <d v="2014-10-06T11:55:33"/>
    <m/>
    <m/>
    <d v="2014-10-06T12:47:57"/>
    <n v="3.6386122686963063E-2"/>
    <n v="6.5045763647605156E-2"/>
    <n v="-41918.496912743052"/>
  </r>
  <r>
    <n v="1369840"/>
    <n v="18902"/>
    <n v="53095"/>
    <s v="bicycle"/>
    <s v="Rubirosa"/>
    <x v="16"/>
    <s v="Large Mushroom"/>
    <n v="1"/>
    <s v="Pizza"/>
    <d v="1899-12-30T00:03:53"/>
    <n v="40.722748587419602"/>
    <n v="-73.996061916918705"/>
    <n v="40.721155000000003"/>
    <n v="-73.998731000000006"/>
    <d v="2014-10-15T21:06:32"/>
    <d v="2014-10-15T21:23:37"/>
    <d v="2014-10-15T21:39:26"/>
    <d v="2014-10-15T21:42:51"/>
    <n v="2.5213854161847848E-2"/>
    <n v="3.1086211346497477E-3"/>
    <d v="1899-12-30T00:29:01"/>
  </r>
  <r>
    <n v="1272603"/>
    <n v="82691"/>
    <n v="142394"/>
    <s v="bicycle"/>
    <s v="Habana To Go"/>
    <x v="8"/>
    <s v="Cuban Sandwich"/>
    <n v="1"/>
    <s v="Tortas y Burritos"/>
    <d v="1899-12-30T00:04:19"/>
    <n v="40.722912000000001"/>
    <n v="-73.994089000000002"/>
    <n v="40.7482896"/>
    <n v="-74.001672499999998"/>
    <d v="2014-10-01T11:54:41"/>
    <d v="2014-10-01T12:23:54"/>
    <d v="2014-10-01T12:33:44"/>
    <d v="2014-10-01T12:50:36"/>
    <n v="3.8838576387206558E-2"/>
    <n v="2.6486450385241701E-2"/>
    <d v="1899-12-30T00:34:45"/>
  </r>
  <r>
    <n v="1487890"/>
    <n v="151333"/>
    <n v="181543"/>
    <s v="bicycle"/>
    <s v="Tompkins Square Bagels"/>
    <x v="7"/>
    <s v="Gluten-Free"/>
    <n v="1"/>
    <s v="Bagels"/>
    <m/>
    <n v="40.72813"/>
    <n v="-73.982020000000006"/>
    <n v="40.730966491305097"/>
    <n v="-74.009252611293505"/>
    <d v="2014-10-30T17:19:01"/>
    <d v="2014-10-30T17:16:32"/>
    <d v="2014-10-30T17:26:26"/>
    <d v="2014-10-30T17:38:25"/>
    <n v="1.3474340281391051E-2"/>
    <n v="2.7379934272870363E-2"/>
    <d v="1899-12-30T00:07:25"/>
  </r>
  <r>
    <n v="1450555"/>
    <n v="299221"/>
    <n v="167596"/>
    <s v="bicycle"/>
    <s v="RedFarm Broadway"/>
    <x v="30"/>
    <s v="Shrimp-Stuffed JalapeÃ±o Poppers"/>
    <n v="1"/>
    <s v="Starters &amp; Salads"/>
    <d v="1899-12-30T00:03:45"/>
    <n v="40.782116700000003"/>
    <n v="-73.980739099999994"/>
    <n v="40.796978799999998"/>
    <n v="-73.970909199999994"/>
    <d v="2014-10-25T19:38:10"/>
    <d v="2014-10-25T19:54:02"/>
    <d v="2014-10-25T20:09:33"/>
    <d v="2014-10-25T20:22:10"/>
    <n v="3.0559652775991708E-2"/>
    <n v="1.7818780834272654E-2"/>
    <d v="1899-12-30T00:27:38"/>
  </r>
  <r>
    <n v="1373235"/>
    <n v="281537"/>
    <n v="61900"/>
    <s v="bicycle"/>
    <s v="Rice to Riches"/>
    <x v="11"/>
    <s v="Sex, Drugs &amp; Rocky Road"/>
    <n v="1"/>
    <s v="Year Round Flavors"/>
    <m/>
    <n v="40.721735571599297"/>
    <n v="-73.995935664258297"/>
    <n v="40.723844100000001"/>
    <n v="-74.003326200000004"/>
    <d v="2014-10-16T13:53:45"/>
    <d v="2014-10-16T13:51:20"/>
    <d v="2014-10-16T13:55:40"/>
    <d v="2014-10-16T14:02:14"/>
    <n v="5.8944675911334343E-3"/>
    <n v="7.6854349627078506E-3"/>
    <d v="1899-12-30T00:01:56"/>
  </r>
  <r>
    <n v="1379403"/>
    <n v="59765"/>
    <n v="14610"/>
    <s v="bicycle"/>
    <s v="Chipotle Mexican Grill $1.99 Delivery"/>
    <x v="9"/>
    <m/>
    <m/>
    <m/>
    <m/>
    <n v="40.734180430384001"/>
    <n v="-73.989077724400303"/>
    <n v="40.7040072"/>
    <n v="-73.986759000000006"/>
    <d v="2014-10-17T12:22:35"/>
    <m/>
    <m/>
    <d v="2014-10-17T12:33:29"/>
    <n v="7.5741666732938029E-3"/>
    <n v="3.0262192826207197E-2"/>
    <n v="-41929.515682303238"/>
  </r>
  <r>
    <n v="1356465"/>
    <n v="97273"/>
    <n v="15291"/>
    <s v="car"/>
    <s v="Ristorante Grifone"/>
    <x v="16"/>
    <s v="Pepperoni E Acciughe"/>
    <n v="1"/>
    <s v="Antipasti"/>
    <d v="1899-12-30T00:08:06"/>
    <n v="40.752727534106803"/>
    <n v="-73.970832690344494"/>
    <n v="40.705449000000002"/>
    <n v="-74.017287800000005"/>
    <d v="2014-10-13T18:45:09"/>
    <d v="2014-10-13T19:06:41"/>
    <d v="2014-10-13T19:16:01"/>
    <d v="2014-10-13T19:52:24"/>
    <n v="4.6705393520824146E-2"/>
    <n v="6.6282252529569319E-2"/>
    <d v="1899-12-30T00:22:47"/>
  </r>
  <r>
    <n v="1482784"/>
    <n v="241719"/>
    <n v="39733"/>
    <s v="bicycle"/>
    <s v="Blue Ribbon Sushi Izakaya"/>
    <x v="4"/>
    <s v="Oxtail &amp; Bone Marrow"/>
    <n v="1"/>
    <s v="Fried Rice"/>
    <d v="1899-12-30T00:04:28"/>
    <n v="40.721979579708403"/>
    <n v="-73.988148214155601"/>
    <n v="40.706929799999997"/>
    <n v="-74.008617099999995"/>
    <d v="2014-10-29T21:14:42"/>
    <d v="2014-10-29T21:15:11"/>
    <d v="2014-10-29T21:36:01"/>
    <d v="2014-10-29T21:51:56"/>
    <n v="2.5855335647065658E-2"/>
    <n v="2.5406124399096983E-2"/>
    <d v="1899-12-30T00:16:51"/>
  </r>
  <r>
    <n v="1353783"/>
    <n v="151789"/>
    <n v="91807"/>
    <s v="walker"/>
    <s v="sweetgreen"/>
    <x v="20"/>
    <s v="Roasted Turkey + Fall Vegetables"/>
    <n v="1"/>
    <s v="Signatures"/>
    <d v="1899-12-30T00:11:09"/>
    <n v="40.745078589413303"/>
    <n v="-73.988821506500202"/>
    <n v="40.750621299999999"/>
    <n v="-73.986291499999993"/>
    <d v="2014-10-13T11:20:09"/>
    <d v="2014-10-13T11:58:18"/>
    <d v="2014-10-13T12:09:41"/>
    <d v="2014-10-13T12:16:14"/>
    <n v="3.8953252318606246E-2"/>
    <n v="6.0928296824187388E-3"/>
    <d v="1899-12-30T00:38:24"/>
  </r>
  <r>
    <n v="1284600"/>
    <n v="358598"/>
    <n v="152145"/>
    <s v="bicycle"/>
    <s v="BabyCakes NYC"/>
    <x v="7"/>
    <s v="Loaves"/>
    <n v="2"/>
    <s v="Menu"/>
    <m/>
    <n v="40.718024999999997"/>
    <n v="-73.989769999999993"/>
    <n v="40.7564504899876"/>
    <n v="-73.988212720433594"/>
    <d v="2014-10-03T10:25:54"/>
    <d v="2014-10-03T10:27:36"/>
    <d v="2014-10-03T10:39:56"/>
    <d v="2014-10-03T11:09:50"/>
    <n v="3.0511238423059694E-2"/>
    <n v="3.8457033172558608E-2"/>
    <d v="1899-12-30T00:14:02"/>
  </r>
  <r>
    <n v="1314999"/>
    <n v="72629"/>
    <n v="140684"/>
    <s v="bicycle"/>
    <s v="BLT Prime"/>
    <x v="42"/>
    <s v="Grilled Bacon"/>
    <n v="1"/>
    <s v="Appetizers"/>
    <m/>
    <n v="40.739305727276097"/>
    <n v="-73.9862598722017"/>
    <n v="40.745532400000002"/>
    <n v="-73.990857800000001"/>
    <d v="2014-10-07T19:50:50"/>
    <m/>
    <m/>
    <d v="2014-10-07T20:29:13"/>
    <n v="2.6654039349523373E-2"/>
    <n v="7.7403096352153941E-3"/>
    <n v="-41919.826964745371"/>
  </r>
  <r>
    <n v="1305193"/>
    <n v="77891"/>
    <n v="6873"/>
    <s v="car"/>
    <s v="Sant Ambroeus"/>
    <x v="16"/>
    <m/>
    <m/>
    <m/>
    <d v="1899-12-30T00:07:32"/>
    <n v="40.723576000000001"/>
    <n v="-73.996315999999993"/>
    <n v="40.730142999999998"/>
    <n v="-73.989163000000005"/>
    <d v="2014-10-05T21:38:19"/>
    <d v="2014-10-05T21:48:57"/>
    <d v="2014-10-05T22:05:17"/>
    <d v="2014-10-05T22:09:54"/>
    <n v="2.1942754632618744E-2"/>
    <n v="9.710350045172943E-3"/>
    <d v="1899-12-30T00:19:27"/>
  </r>
  <r>
    <n v="1285227"/>
    <n v="134340"/>
    <n v="58695"/>
    <s v="bicycle"/>
    <s v="Mira Sushi"/>
    <x v="6"/>
    <s v="Salmon"/>
    <n v="2"/>
    <s v="Sushi and Sashimi"/>
    <d v="1899-12-30T00:04:36"/>
    <n v="40.741851539484301"/>
    <n v="-73.9924156665802"/>
    <n v="40.742120025794598"/>
    <n v="-73.992872685594406"/>
    <d v="2014-10-03T12:53:14"/>
    <m/>
    <m/>
    <d v="2014-10-03T13:18:03"/>
    <n v="1.7231087964319158E-2"/>
    <n v="5.3004837341783266E-4"/>
    <n v="-41915.540164849539"/>
  </r>
  <r>
    <n v="1410093"/>
    <n v="127056"/>
    <n v="34669"/>
    <s v="bicycle"/>
    <s v="Blue Ribbon Sushi"/>
    <x v="4"/>
    <s v="Yasei Kinoko Miso"/>
    <n v="1"/>
    <s v="Osuimono (Soups)"/>
    <d v="1899-12-30T00:03:06"/>
    <n v="40.7261096570601"/>
    <n v="-74.002491863200504"/>
    <n v="40.716135600000001"/>
    <n v="-74.003640099999998"/>
    <d v="2014-10-20T18:58:36"/>
    <d v="2014-10-20T19:11:07"/>
    <d v="2014-10-20T19:22:25"/>
    <d v="2014-10-20T19:29:48"/>
    <n v="2.1670208327122964E-2"/>
    <n v="1.0039933365606333E-2"/>
    <d v="1899-12-30T00:20:42"/>
  </r>
  <r>
    <n v="1462698"/>
    <n v="102045"/>
    <n v="46602"/>
    <s v="bicycle"/>
    <s v="Nick &amp; Toni's Cafe"/>
    <x v="8"/>
    <m/>
    <m/>
    <m/>
    <d v="1899-12-30T00:06:25"/>
    <n v="40.774363999999998"/>
    <n v="-73.981734000000003"/>
    <n v="40.7436352"/>
    <n v="-74.006330899999995"/>
    <d v="2014-10-26T19:35:21"/>
    <d v="2014-10-26T19:55:42"/>
    <d v="2014-10-26T20:13:52"/>
    <d v="2014-10-26T20:29:49"/>
    <n v="3.7831585650565103E-2"/>
    <n v="3.9360724574752218E-2"/>
    <d v="1899-12-30T00:32:07"/>
  </r>
  <r>
    <n v="1463947"/>
    <n v="262058"/>
    <n v="127402"/>
    <s v="scooter"/>
    <s v="Don's Bogam BBQ &amp; Wine Bar"/>
    <x v="14"/>
    <s v="Marinated Beef Platter for Two"/>
    <n v="1"/>
    <s v="Barbecue Combination"/>
    <d v="1899-12-30T00:07:47"/>
    <n v="40.746852061033401"/>
    <n v="-73.984406150546405"/>
    <n v="40.779445500000001"/>
    <n v="-73.959487899999999"/>
    <d v="2014-10-26T20:36:45"/>
    <d v="2014-10-26T20:49:39"/>
    <d v="2014-10-26T21:00:58"/>
    <d v="2014-10-26T21:15:03"/>
    <n v="2.6592523150611669E-2"/>
    <n v="4.1027447811958447E-2"/>
    <d v="1899-12-30T00:16:26"/>
  </r>
  <r>
    <n v="1436056"/>
    <n v="52574"/>
    <n v="47407"/>
    <s v="bicycle"/>
    <s v="Blue Ribbon Sushi"/>
    <x v="4"/>
    <s v="Spicy Tuna &amp; Tempura Flakes"/>
    <n v="2"/>
    <s v="Maki (Special Rolls)"/>
    <d v="1899-12-30T00:10:42"/>
    <n v="40.7261096570601"/>
    <n v="-74.002491863200504"/>
    <n v="40.725911000000004"/>
    <n v="-74.004299000000003"/>
    <d v="2014-10-24T12:28:03"/>
    <d v="2014-10-24T12:46:25"/>
    <d v="2014-10-24T13:05:46"/>
    <d v="2014-10-24T13:06:50"/>
    <n v="2.6935868052532896E-2"/>
    <n v="1.8180231130627057E-3"/>
    <d v="1899-12-30T00:27:01"/>
  </r>
  <r>
    <n v="1300833"/>
    <n v="70001"/>
    <n v="61900"/>
    <s v="bicycle"/>
    <s v="Mile End Deli"/>
    <x v="27"/>
    <s v="The Ruth Wilensky"/>
    <n v="1"/>
    <s v="Sandwiches"/>
    <d v="1899-12-30T00:12:13"/>
    <n v="40.725884686994803"/>
    <n v="-73.992447853088393"/>
    <n v="40.720226500000003"/>
    <n v="-74.002110900000005"/>
    <d v="2014-10-05T14:53:12"/>
    <d v="2014-10-05T15:02:02"/>
    <d v="2014-10-05T15:13:22"/>
    <d v="2014-10-05T15:30:04"/>
    <n v="2.5601921297493391E-2"/>
    <n v="1.119774779516604E-2"/>
    <d v="1899-12-30T00:07:57"/>
  </r>
  <r>
    <n v="1456306"/>
    <n v="79478"/>
    <n v="65288"/>
    <s v="bicycle"/>
    <s v="Sable's"/>
    <x v="27"/>
    <m/>
    <m/>
    <m/>
    <d v="1899-12-30T00:07:42"/>
    <n v="40.772359999999999"/>
    <n v="-73.955759999999998"/>
    <n v="40.781936544514103"/>
    <n v="-73.957502540529404"/>
    <d v="2014-10-26T11:27:31"/>
    <d v="2014-10-26T11:45:51"/>
    <d v="2014-10-26T11:53:18"/>
    <d v="2014-10-26T12:05:25"/>
    <n v="2.6315162031096406E-2"/>
    <n v="9.7337892070477848E-3"/>
    <d v="1899-12-30T00:18:05"/>
  </r>
  <r>
    <n v="1369242"/>
    <n v="375631"/>
    <n v="125454"/>
    <s v="bicycle"/>
    <s v="Momofuku Noodle Bar"/>
    <x v="8"/>
    <s v="Momofuku Ramen"/>
    <n v="1"/>
    <s v="Bowls"/>
    <m/>
    <n v="40.729110403548901"/>
    <n v="-73.984245455566395"/>
    <n v="40.687354900000003"/>
    <n v="-73.970954000000006"/>
    <d v="2014-10-15T20:08:12"/>
    <d v="2014-10-15T20:07:53"/>
    <d v="2014-10-15T20:43:13"/>
    <d v="2014-10-15T21:07:42"/>
    <n v="4.132613426190801E-2"/>
    <n v="4.3819914053947966E-2"/>
    <d v="1899-12-30T00:35:01"/>
  </r>
  <r>
    <n v="1485467"/>
    <n v="58407"/>
    <n v="153943"/>
    <s v="bicycle"/>
    <s v="Crepes on Columbus"/>
    <x v="8"/>
    <m/>
    <m/>
    <m/>
    <d v="1899-12-30T00:03:26"/>
    <n v="40.8009715757767"/>
    <n v="-73.961477063401105"/>
    <n v="40.778804999999998"/>
    <n v="-73.955586800000006"/>
    <d v="2014-10-30T10:48:00"/>
    <d v="2014-10-30T11:21:03"/>
    <d v="2014-10-30T11:26:23"/>
    <d v="2014-10-30T11:42:16"/>
    <n v="3.76942245347891E-2"/>
    <n v="2.2935829712451433E-2"/>
    <d v="1899-12-30T00:34:58"/>
  </r>
  <r>
    <n v="1369623"/>
    <n v="106478"/>
    <n v="3296"/>
    <s v="bicycle"/>
    <s v="Blue Ribbon Sushi"/>
    <x v="4"/>
    <s v="Nasu Dengaku"/>
    <n v="1"/>
    <s v="Appetizers"/>
    <d v="1899-12-30T00:04:13"/>
    <n v="40.7261096570601"/>
    <n v="-74.002491863200504"/>
    <n v="40.724400299999999"/>
    <n v="-73.991197600000007"/>
    <d v="2014-10-15T20:47:40"/>
    <d v="2014-10-15T21:05:04"/>
    <d v="2014-10-15T21:26:24"/>
    <d v="2014-10-15T21:33:45"/>
    <n v="3.2000868050090503E-2"/>
    <n v="1.1422884171741541E-2"/>
    <d v="1899-12-30T00:34:31"/>
  </r>
  <r>
    <n v="1384007"/>
    <n v="59673"/>
    <n v="30743"/>
    <s v="bicycle"/>
    <s v="Whole Foods Market"/>
    <x v="17"/>
    <m/>
    <m/>
    <m/>
    <m/>
    <n v="40.723954999999997"/>
    <n v="-73.991828999999996"/>
    <n v="40.727404999999997"/>
    <n v="-73.991802000000007"/>
    <d v="2014-10-17T21:22:57"/>
    <d v="2014-10-17T21:20:26"/>
    <d v="2014-10-17T21:32:15"/>
    <d v="2014-10-17T21:37:02"/>
    <n v="9.7716898089856841E-3"/>
    <n v="3.4501056505569791E-3"/>
    <d v="1899-12-30T00:09:18"/>
  </r>
  <r>
    <n v="1290499"/>
    <n v="253195"/>
    <n v="83565"/>
    <s v="bicycle"/>
    <s v="Red Bamboo"/>
    <x v="26"/>
    <s v="Apple Lemon Ginger"/>
    <n v="1"/>
    <s v="Beverages"/>
    <m/>
    <n v="40.731383000000001"/>
    <n v="-74.000286000000003"/>
    <n v="40.684756"/>
    <n v="-74.003614999999996"/>
    <d v="2014-10-03T23:26:34"/>
    <d v="2014-10-03T23:34:54"/>
    <d v="2014-10-04T00:14:57"/>
    <d v="2014-10-04T00:20:57"/>
    <n v="3.7765821762150154E-2"/>
    <n v="4.6745688250362072E-2"/>
    <d v="1899-12-30T00:48:23"/>
  </r>
  <r>
    <n v="1301599"/>
    <n v="174775"/>
    <n v="23359"/>
    <s v="bicycle"/>
    <s v="Dickson's Farmstand Meats"/>
    <x v="0"/>
    <m/>
    <m/>
    <m/>
    <m/>
    <n v="40.742196874990299"/>
    <n v="-74.0053412596409"/>
    <n v="40.736828899999999"/>
    <n v="-74.006569999999996"/>
    <d v="2014-10-05T16:13:37"/>
    <d v="2014-10-05T16:25:48"/>
    <d v="2014-10-05T16:38:39"/>
    <d v="2014-10-05T16:45:36"/>
    <n v="2.221384259610204E-2"/>
    <n v="5.5068101807266637E-3"/>
    <d v="1899-12-30T00:25:02"/>
  </r>
  <r>
    <n v="1364640"/>
    <n v="47440"/>
    <n v="158791"/>
    <s v="car"/>
    <s v="Blue Ribbon Fried Chicken"/>
    <x v="0"/>
    <s v="Tender"/>
    <n v="3"/>
    <s v="By the Piece"/>
    <m/>
    <n v="40.724339999999998"/>
    <n v="-73.990960000000001"/>
    <n v="40.715170399999998"/>
    <n v="-74.011600900000005"/>
    <d v="2014-10-14T23:34:00"/>
    <d v="2014-10-14T23:31:36"/>
    <d v="2014-10-14T23:44:27"/>
    <d v="2014-10-14T23:55:12"/>
    <n v="1.471576388576068E-2"/>
    <n v="2.2586020388066324E-2"/>
    <d v="1899-12-30T00:10:26"/>
  </r>
  <r>
    <n v="1454148"/>
    <n v="99815"/>
    <n v="104533"/>
    <s v="bicycle"/>
    <s v="Venieroâ€™s Pasticceria &amp; CaffÃ©"/>
    <x v="7"/>
    <s v="San Pellegrino MIneral Water"/>
    <n v="2"/>
    <s v="Cold Beverages"/>
    <m/>
    <n v="40.729575034292303"/>
    <n v="-73.984446324270394"/>
    <n v="40.737541499999999"/>
    <n v="-73.985965300000004"/>
    <d v="2014-10-25T23:39:47"/>
    <d v="2014-10-25T23:55:10"/>
    <d v="2014-10-26T00:17:29"/>
    <d v="2014-10-26T00:27:18"/>
    <n v="3.2999467592162546E-2"/>
    <n v="8.1099853969684738E-3"/>
    <d v="1899-12-30T00:37:42"/>
  </r>
  <r>
    <n v="1364563"/>
    <n v="87603"/>
    <n v="116326"/>
    <s v="car"/>
    <s v="Momofuku Milk Bar"/>
    <x v="11"/>
    <s v="Compost Cookie"/>
    <n v="2"/>
    <s v="Cookies"/>
    <m/>
    <n v="40.731795470614898"/>
    <n v="-73.985672593116803"/>
    <n v="40.733165499999998"/>
    <n v="-73.989710200000005"/>
    <d v="2014-10-14T23:17:01"/>
    <d v="2014-10-14T23:20:05"/>
    <d v="2014-10-14T23:28:55"/>
    <d v="2014-10-14T23:34:30"/>
    <n v="1.215078703535255E-2"/>
    <n v="4.2637131539675997E-3"/>
    <d v="1899-12-30T00:11:55"/>
  </r>
  <r>
    <n v="1442723"/>
    <n v="129702"/>
    <n v="125504"/>
    <s v="bicycle"/>
    <s v="Momofuku Milk Bar"/>
    <x v="11"/>
    <s v="Fruity Cereal Milk Shake"/>
    <n v="1"/>
    <s v="Shakes"/>
    <m/>
    <n v="40.731795470614898"/>
    <n v="-73.985672593116803"/>
    <n v="40.713953799999999"/>
    <n v="-74.009601900000007"/>
    <d v="2014-10-24T23:03:43"/>
    <d v="2014-10-24T23:12:21"/>
    <d v="2014-10-24T23:23:04"/>
    <d v="2014-10-24T23:34:54"/>
    <n v="2.1655636577634141E-2"/>
    <n v="2.9848566770301066E-2"/>
    <d v="1899-12-30T00:19:21"/>
  </r>
  <r>
    <n v="1354847"/>
    <n v="109613"/>
    <n v="66004"/>
    <s v="bicycle"/>
    <s v="Westville Chelsea"/>
    <x v="0"/>
    <m/>
    <m/>
    <m/>
    <d v="1899-12-30T00:07:51"/>
    <n v="40.742040000000003"/>
    <n v="-73.999989999999997"/>
    <n v="40.753240817707997"/>
    <n v="-73.989193206837996"/>
    <d v="2014-10-13T13:56:01"/>
    <d v="2014-10-13T14:14:01"/>
    <d v="2014-10-13T14:25:22"/>
    <d v="2014-10-13T14:39:50"/>
    <n v="3.04235763833276E-2"/>
    <n v="1.5557283178972805E-2"/>
    <d v="1899-12-30T00:21:30"/>
  </r>
  <r>
    <n v="1281318"/>
    <n v="110418"/>
    <n v="109259"/>
    <s v="bicycle"/>
    <s v="Dos Toros Taqueria"/>
    <x v="9"/>
    <m/>
    <m/>
    <m/>
    <m/>
    <n v="40.730543436482399"/>
    <n v="-74.002168178558307"/>
    <n v="40.714085900000001"/>
    <n v="-74.0099448"/>
    <d v="2014-10-02T19:20:04"/>
    <d v="2014-10-02T19:43:49"/>
    <d v="2014-10-02T19:52:50"/>
    <d v="2014-10-02T20:08:14"/>
    <n v="3.3445856483012903E-2"/>
    <n v="1.8202372046436228E-2"/>
    <d v="1899-12-30T00:32:46"/>
  </r>
  <r>
    <n v="1443870"/>
    <n v="394895"/>
    <n v="118095"/>
    <s v="bicycle"/>
    <s v="Duane Reade"/>
    <x v="15"/>
    <m/>
    <m/>
    <m/>
    <m/>
    <n v="40.728169385001401"/>
    <n v="-73.999314308166504"/>
    <n v="40.732161616588797"/>
    <n v="-74.007761426837604"/>
    <d v="2014-10-25T02:51:40"/>
    <d v="2014-10-25T03:12:14"/>
    <d v="2014-10-25T03:16:34"/>
    <d v="2014-10-25T03:35:53"/>
    <n v="3.0704849530593492E-2"/>
    <n v="9.3430041684167148E-3"/>
    <d v="1899-12-30T00:24:54"/>
  </r>
  <r>
    <n v="1481426"/>
    <n v="276192"/>
    <n v="99219"/>
    <s v="bicycle"/>
    <s v="12 Chairs"/>
    <x v="21"/>
    <s v="Labaneh"/>
    <n v="1"/>
    <s v="Small Plates"/>
    <d v="1899-12-30T00:05:52"/>
    <n v="40.727636837850397"/>
    <n v="-74.002597332000704"/>
    <n v="40.723728999999999"/>
    <n v="-74.004076100000006"/>
    <d v="2014-10-29T19:21:47"/>
    <d v="2014-10-29T19:27:36"/>
    <d v="2014-10-29T19:36:53"/>
    <d v="2014-10-29T19:41:38"/>
    <n v="1.3783020833216142E-2"/>
    <n v="4.1782713483890198E-3"/>
    <d v="1899-12-30T00:09:13"/>
  </r>
  <r>
    <n v="1490188"/>
    <n v="166368"/>
    <n v="174143"/>
    <s v="motorcycle"/>
    <s v="Prosperity Dumpling"/>
    <x v="30"/>
    <s v="Vegetable and Pork Dumplings in Soup"/>
    <n v="1"/>
    <s v="Dumplings"/>
    <m/>
    <n v="40.716001252285203"/>
    <n v="-73.993209734266102"/>
    <n v="40.775973499999999"/>
    <n v="-73.947844799999999"/>
    <d v="2014-10-30T21:00:31"/>
    <d v="2014-10-30T21:08:01"/>
    <d v="2014-10-30T21:44:21"/>
    <d v="2014-10-30T22:07:10"/>
    <n v="4.628622684685979E-2"/>
    <n v="7.5197391955657708E-2"/>
    <d v="1899-12-30T00:43:50"/>
  </r>
  <r>
    <n v="1278047"/>
    <n v="63890"/>
    <n v="136434"/>
    <s v="bicycle"/>
    <s v="Dominique Ansel Bakery"/>
    <x v="7"/>
    <s v="Croissant"/>
    <n v="2"/>
    <s v="Viennoiserie"/>
    <m/>
    <n v="40.725096000788497"/>
    <n v="-74.003074765205398"/>
    <n v="40.740428999999999"/>
    <n v="-73.979466000000002"/>
    <d v="2014-10-02T10:22:18"/>
    <d v="2014-10-02T10:19:44"/>
    <d v="2014-10-02T10:45:06"/>
    <d v="2014-10-02T11:00:44"/>
    <n v="2.6688472222303972E-2"/>
    <n v="2.815092643845675E-2"/>
    <d v="1899-12-30T00:22:48"/>
  </r>
  <r>
    <n v="1466031"/>
    <n v="374378"/>
    <n v="53095"/>
    <s v="bicycle"/>
    <s v="Big Nick's Burgers &amp; Pizza"/>
    <x v="1"/>
    <s v="Stuffed Spinach Pizza Slice"/>
    <n v="2"/>
    <s v="Pizza by the Slice"/>
    <d v="1899-12-30T00:07:19"/>
    <n v="40.776766840799702"/>
    <n v="-73.979120363031299"/>
    <n v="40.774573699999998"/>
    <n v="-73.990978600000005"/>
    <d v="2014-10-26T22:57:06"/>
    <d v="2014-10-26T23:02:55"/>
    <d v="2014-10-26T23:26:15"/>
    <d v="2014-10-26T23:33:41"/>
    <n v="2.5407974535482936E-2"/>
    <n v="1.2059338728691436E-2"/>
    <d v="1899-12-30T00:21:51"/>
  </r>
  <r>
    <n v="1302319"/>
    <n v="262390"/>
    <n v="141201"/>
    <s v="bicycle"/>
    <s v="Starbucks"/>
    <x v="19"/>
    <m/>
    <m/>
    <m/>
    <m/>
    <n v="40.7658216875896"/>
    <n v="-73.957281232974495"/>
    <n v="40.768141999999997"/>
    <n v="-73.957442999999998"/>
    <d v="2014-10-05T17:40:22"/>
    <d v="2014-10-05T17:51:43"/>
    <d v="2014-10-05T18:08:08"/>
    <d v="2014-10-05T18:13:18"/>
    <n v="2.2865312501380686E-2"/>
    <n v="2.3259445935755597E-3"/>
    <d v="1899-12-30T00:27:46"/>
  </r>
  <r>
    <n v="1366405"/>
    <n v="64141"/>
    <n v="158791"/>
    <s v="car"/>
    <s v="Chloe's Soft Serve Fruit Co."/>
    <x v="11"/>
    <s v="Soft Serve Fruit"/>
    <n v="1"/>
    <s v="Soft Serve Fruit"/>
    <m/>
    <n v="40.737356168684997"/>
    <n v="-73.990666866302504"/>
    <n v="40.773311999999997"/>
    <n v="-73.96172"/>
    <d v="2014-10-15T14:06:42"/>
    <d v="2014-10-15T14:07:46"/>
    <d v="2014-10-15T14:29:36"/>
    <d v="2014-10-15T14:56:51"/>
    <n v="3.4834259262424894E-2"/>
    <n v="4.6159970475378828E-2"/>
    <d v="1899-12-30T00:22:54"/>
  </r>
  <r>
    <n v="1295890"/>
    <n v="86717"/>
    <n v="104533"/>
    <s v="bicycle"/>
    <s v="Meme Mediterranean"/>
    <x v="22"/>
    <m/>
    <m/>
    <m/>
    <d v="1899-12-30T00:06:28"/>
    <n v="40.736350000000002"/>
    <n v="-74.005880000000005"/>
    <n v="40.747898200000002"/>
    <n v="-74.002634299999997"/>
    <d v="2014-10-04T20:30:44"/>
    <d v="2014-10-04T20:39:34"/>
    <d v="2014-10-04T20:50:23"/>
    <d v="2014-10-04T21:01:09"/>
    <n v="2.1118275464687031E-2"/>
    <n v="1.1995644698391641E-2"/>
    <d v="1899-12-30T00:13:11"/>
  </r>
  <r>
    <n v="1367242"/>
    <n v="379975"/>
    <n v="123844"/>
    <s v="bicycle"/>
    <s v="Momofuku Milk Bar"/>
    <x v="11"/>
    <s v="3 Cookies"/>
    <n v="1"/>
    <s v="Cookies"/>
    <m/>
    <n v="40.787149600866101"/>
    <n v="-73.971722312198096"/>
    <n v="40.789688699999999"/>
    <n v="-73.973254800000007"/>
    <d v="2014-10-15T16:27:42"/>
    <d v="2014-10-15T16:30:13"/>
    <d v="2014-10-15T16:40:10"/>
    <d v="2014-10-15T16:48:00"/>
    <n v="1.4097905092057772E-2"/>
    <n v="2.9657281188209014E-3"/>
    <d v="1899-12-30T00:12:28"/>
  </r>
  <r>
    <n v="1381318"/>
    <n v="156503"/>
    <n v="143085"/>
    <s v="car"/>
    <s v="Taqueria Diana"/>
    <x v="9"/>
    <m/>
    <m/>
    <m/>
    <d v="1899-12-30T00:02:54"/>
    <n v="40.728416000000003"/>
    <n v="-73.987807000000004"/>
    <n v="40.730812"/>
    <n v="-73.987988000000001"/>
    <d v="2014-10-17T16:42:50"/>
    <d v="2014-10-17T16:41:09"/>
    <d v="2014-10-17T16:55:52"/>
    <d v="2014-10-17T17:00:32"/>
    <n v="1.2291203704080544E-2"/>
    <n v="2.4028268768237823E-3"/>
    <d v="1899-12-30T00:10:08"/>
  </r>
  <r>
    <n v="1293566"/>
    <n v="328248"/>
    <n v="118659"/>
    <s v="walker"/>
    <s v="Whole Foods Market"/>
    <x v="17"/>
    <s v="Organic Wild Blueberries"/>
    <n v="1"/>
    <s v="Frozen Fruits &amp; Dessert"/>
    <m/>
    <n v="40.715640471675201"/>
    <n v="-74.012353550378407"/>
    <n v="40.729905199999997"/>
    <n v="-74.0071844"/>
    <d v="2014-10-04T14:55:39"/>
    <m/>
    <m/>
    <d v="2014-10-04T16:28:35"/>
    <n v="6.4542442130914424E-2"/>
    <n v="1.5172428606351863E-2"/>
    <n v="-41916.62197565972"/>
  </r>
  <r>
    <n v="1348335"/>
    <n v="117033"/>
    <n v="133293"/>
    <s v="bicycle"/>
    <s v="P.J. Clarke's"/>
    <x v="0"/>
    <s v="Shoestring Fries"/>
    <n v="1"/>
    <s v="Sides"/>
    <d v="1899-12-30T00:08:23"/>
    <n v="40.758938763836703"/>
    <n v="-73.968531133448096"/>
    <n v="40.768847004548398"/>
    <n v="-73.969471547821499"/>
    <d v="2014-10-12T18:03:44"/>
    <d v="2014-10-12T18:33:53"/>
    <d v="2014-10-12T18:53:12"/>
    <d v="2014-10-12T19:03:10"/>
    <n v="4.1264166662585922E-2"/>
    <n v="9.952769121937809E-3"/>
    <d v="1899-12-30T00:41:04"/>
  </r>
  <r>
    <n v="1460585"/>
    <n v="216438"/>
    <n v="113822"/>
    <s v="bicycle"/>
    <s v="Blue Ribbon Sushi"/>
    <x v="4"/>
    <s v="Avocado"/>
    <n v="1"/>
    <s v="Yasai (Vegetable Rolls)"/>
    <d v="1899-12-30T00:04:30"/>
    <n v="40.7261096570601"/>
    <n v="-74.002491863200504"/>
    <n v="40.725544800000002"/>
    <n v="-74.008970599999998"/>
    <d v="2014-10-26T17:19:17"/>
    <m/>
    <m/>
    <d v="2014-10-26T18:11:51"/>
    <n v="3.650699073477881E-2"/>
    <n v="6.5033140794104796E-3"/>
    <n v="-41938.724843182878"/>
  </r>
  <r>
    <n v="1412979"/>
    <n v="66373"/>
    <n v="167596"/>
    <s v="bicycle"/>
    <s v="Blue Ribbon Sushi Izakaya"/>
    <x v="4"/>
    <s v="Spicy Tuna &amp; Tempura Flakes"/>
    <n v="1"/>
    <s v="Maki"/>
    <d v="1899-12-30T00:05:45"/>
    <n v="40.721979579708403"/>
    <n v="-73.988148214155601"/>
    <n v="40.722069005555497"/>
    <n v="-73.9967439811969"/>
    <d v="2014-10-21T01:43:07"/>
    <d v="2014-10-21T01:46:06"/>
    <d v="2014-10-21T01:59:41"/>
    <d v="2014-10-21T02:05:10"/>
    <n v="1.5321550927183125E-2"/>
    <n v="8.5962321984936578E-3"/>
    <d v="1899-12-30T00:10:49"/>
  </r>
  <r>
    <n v="1309301"/>
    <n v="365037"/>
    <n v="119255"/>
    <s v="walker"/>
    <s v="Trader Joe's"/>
    <x v="17"/>
    <s v="Organic Mini Carrots"/>
    <n v="1"/>
    <s v="Fruits &amp; Vegetables"/>
    <m/>
    <n v="40.733633781778998"/>
    <n v="-73.987769236059194"/>
    <n v="40.727310000000003"/>
    <n v="-73.985810000000001"/>
    <d v="2014-10-06T18:55:36"/>
    <d v="2014-10-06T19:11:14"/>
    <d v="2014-10-06T19:57:28"/>
    <d v="2014-10-06T20:04:31"/>
    <n v="4.7850532406300772E-2"/>
    <n v="6.6203339737505628E-3"/>
    <d v="1899-12-30T01:01:52"/>
  </r>
  <r>
    <n v="1319730"/>
    <n v="74412"/>
    <n v="58695"/>
    <s v="bicycle"/>
    <s v="da Umberto"/>
    <x v="16"/>
    <s v="Carpaccio"/>
    <n v="1"/>
    <s v="Antipasti"/>
    <d v="1899-12-30T00:05:25"/>
    <n v="40.739506419570098"/>
    <n v="-73.995884015418696"/>
    <n v="40.776894390208703"/>
    <n v="-73.980067347386907"/>
    <d v="2014-10-08T18:59:29"/>
    <d v="2014-10-08T19:13:43"/>
    <d v="2014-10-08T19:20:02"/>
    <d v="2014-10-08T19:38:53"/>
    <n v="2.7356030092050787E-2"/>
    <n v="4.0595902947230998E-2"/>
    <d v="1899-12-30T00:15:08"/>
  </r>
  <r>
    <n v="1411293"/>
    <n v="68096"/>
    <n v="161440"/>
    <s v="car"/>
    <s v="Sant Ambroeus"/>
    <x v="16"/>
    <m/>
    <m/>
    <m/>
    <d v="1899-12-30T00:14:41"/>
    <n v="40.723576000000001"/>
    <n v="-73.996315999999993"/>
    <n v="40.734105999999997"/>
    <n v="-73.991544000000005"/>
    <d v="2014-10-20T21:00:53"/>
    <d v="2014-10-20T21:25:17"/>
    <d v="2014-10-20T21:39:37"/>
    <d v="2014-10-20T21:46:16"/>
    <n v="3.152619212778518E-2"/>
    <n v="1.1560834052947885E-2"/>
    <d v="1899-12-30T00:24:03"/>
  </r>
  <r>
    <n v="1415661"/>
    <n v="115213"/>
    <n v="134198"/>
    <s v="bicycle"/>
    <s v="Junoon"/>
    <x v="5"/>
    <s v="Murg Tikka Mirza Hasnu"/>
    <n v="1"/>
    <s v="Appetizer"/>
    <d v="1899-12-30T00:06:00"/>
    <n v="40.743011007422702"/>
    <n v="-73.991046179089196"/>
    <n v="40.716590500000002"/>
    <n v="-74.004811399999994"/>
    <d v="2014-10-21T18:40:26"/>
    <d v="2014-10-21T18:38:58"/>
    <d v="2014-10-21T19:01:15"/>
    <d v="2014-10-21T19:23:56"/>
    <n v="3.0207060182874557E-2"/>
    <n v="2.9791349737734091E-2"/>
    <d v="1899-12-30T00:14:49"/>
  </r>
  <r>
    <n v="1324760"/>
    <n v="58025"/>
    <n v="99219"/>
    <s v="bicycle"/>
    <s v="Tamarind TriBeCa"/>
    <x v="5"/>
    <s v="Steamed Basmati Rice"/>
    <n v="1"/>
    <s v="Basmati Degh Rice"/>
    <d v="1899-12-30T00:02:53"/>
    <n v="40.719268925450301"/>
    <n v="-74.008749884804104"/>
    <n v="40.716949999999997"/>
    <n v="-74.014948000000004"/>
    <d v="2014-10-09T17:58:38"/>
    <d v="2014-10-09T18:25:49"/>
    <d v="2014-10-09T18:33:39"/>
    <d v="2014-10-09T18:41:14"/>
    <n v="2.9578506939287763E-2"/>
    <n v="6.6177070973046804E-3"/>
    <d v="1899-12-30T00:32:08"/>
  </r>
  <r>
    <n v="1334460"/>
    <n v="101743"/>
    <n v="152114"/>
    <s v="bicycle"/>
    <s v="Victory Garden"/>
    <x v="43"/>
    <m/>
    <m/>
    <m/>
    <m/>
    <n v="40.730120999999997"/>
    <n v="-74.002960000000002"/>
    <n v="40.725494993713298"/>
    <n v="-74.009710123020596"/>
    <d v="2014-10-10T21:36:31"/>
    <d v="2014-10-10T21:36:15"/>
    <d v="2014-10-10T21:51:07"/>
    <d v="2014-10-10T22:03:31"/>
    <n v="1.8750833340163808E-2"/>
    <n v="8.1831592284242489E-3"/>
    <d v="1899-12-30T00:14:36"/>
  </r>
  <r>
    <n v="1464351"/>
    <n v="63417"/>
    <n v="166448"/>
    <s v="car"/>
    <s v="Mighty Quinn's BBQ"/>
    <x v="10"/>
    <m/>
    <m/>
    <m/>
    <m/>
    <n v="40.736673300973102"/>
    <n v="-74.001331329345703"/>
    <n v="40.7311537"/>
    <n v="-74.000026800000001"/>
    <d v="2014-10-26T21:02:32"/>
    <m/>
    <m/>
    <d v="2014-10-26T21:33:46"/>
    <n v="2.1692488429835066E-2"/>
    <n v="5.6716656914937921E-3"/>
    <n v="-41938.876760810184"/>
  </r>
  <r>
    <n v="1475247"/>
    <n v="368762"/>
    <n v="167596"/>
    <s v="bicycle"/>
    <s v="Whole Foods Market"/>
    <x v="17"/>
    <s v="Air Therapy Silver Spruce"/>
    <n v="1"/>
    <s v="Air Fresheners"/>
    <m/>
    <n v="40.723954999999997"/>
    <n v="-73.991828999999996"/>
    <n v="40.7110190962362"/>
    <n v="-74.005593004716999"/>
    <d v="2014-10-28T19:17:57"/>
    <d v="2014-10-28T19:16:01"/>
    <d v="2014-10-28T20:00:50"/>
    <d v="2014-10-28T20:18:12"/>
    <n v="4.1841365746222436E-2"/>
    <n v="1.888876470381045E-2"/>
    <d v="1899-12-30T00:42:53"/>
  </r>
  <r>
    <n v="1440864"/>
    <n v="5139"/>
    <n v="138560"/>
    <s v="bicycle"/>
    <s v="Sushi of Gari 46"/>
    <x v="6"/>
    <s v="Kaiso Salad"/>
    <n v="1"/>
    <s v="Salads"/>
    <d v="1899-12-30T00:07:21"/>
    <n v="40.760654436198898"/>
    <n v="-73.989582752602004"/>
    <n v="40.780342900000001"/>
    <n v="-73.947265999999999"/>
    <d v="2014-10-24T20:34:09"/>
    <d v="2014-10-24T20:39:52"/>
    <d v="2014-10-24T21:09:10"/>
    <d v="2014-10-24T21:31:24"/>
    <n v="3.9764247689163312E-2"/>
    <n v="4.6672723914794677E-2"/>
    <d v="1899-12-30T00:27:40"/>
  </r>
  <r>
    <n v="1375605"/>
    <n v="143984"/>
    <n v="64297"/>
    <s v="bicycle"/>
    <s v="The Smile"/>
    <x v="0"/>
    <s v="Chermoula-Marinated Flank Steak"/>
    <n v="2"/>
    <s v="Entrees"/>
    <d v="1899-12-30T00:17:14"/>
    <n v="40.726413182830903"/>
    <n v="-73.993821144104004"/>
    <n v="40.726958275810603"/>
    <n v="-73.987005818704105"/>
    <d v="2014-10-16T19:52:36"/>
    <d v="2014-10-16T20:16:28"/>
    <d v="2014-10-16T20:35:18"/>
    <d v="2014-10-16T20:40:52"/>
    <n v="3.351553240645444E-2"/>
    <n v="6.8370890489316011E-3"/>
    <d v="1899-12-30T00:25:29"/>
  </r>
  <r>
    <n v="1301190"/>
    <n v="363202"/>
    <n v="145255"/>
    <s v="bicycle"/>
    <s v="S'MAC"/>
    <x v="0"/>
    <s v="Cheeseburger"/>
    <n v="1"/>
    <s v="Sarita's Recommendation"/>
    <m/>
    <n v="40.730340181965403"/>
    <n v="-73.983993530273395"/>
    <n v="40.741739799999998"/>
    <n v="-73.996832800000007"/>
    <d v="2014-10-05T15:29:20"/>
    <d v="2014-10-05T15:37:11"/>
    <d v="2014-10-05T16:18:03"/>
    <d v="2014-10-05T16:25:55"/>
    <n v="3.9283379635890014E-2"/>
    <n v="1.7169686614710359E-2"/>
    <d v="1899-12-30T00:48:43"/>
  </r>
  <r>
    <n v="1275397"/>
    <n v="77371"/>
    <n v="137652"/>
    <s v="bicycle"/>
    <s v="Magnolia Bakery"/>
    <x v="11"/>
    <s v="Hummingbird Cake"/>
    <n v="1"/>
    <s v="Specialty Cakes"/>
    <m/>
    <n v="40.775764315021398"/>
    <n v="-73.980206251144395"/>
    <n v="40.777954000000001"/>
    <n v="-73.959343000000004"/>
    <d v="2014-10-01T20:20:28"/>
    <d v="2014-10-01T20:24:32"/>
    <d v="2014-10-01T20:41:00"/>
    <d v="2014-10-01T20:50:41"/>
    <n v="2.0983356480428483E-2"/>
    <n v="2.0977844708631274E-2"/>
    <d v="1899-12-30T00:20:32"/>
  </r>
  <r>
    <n v="1396853"/>
    <n v="309126"/>
    <n v="54954"/>
    <s v="bicycle"/>
    <s v="Doughnut Plant Chelsea"/>
    <x v="32"/>
    <s v="Vanilla Bean"/>
    <n v="1"/>
    <s v="Yeast Doughnuts"/>
    <m/>
    <n v="40.744563916288797"/>
    <n v="-73.996630052861306"/>
    <n v="40.7606982"/>
    <n v="-73.966848499999998"/>
    <d v="2014-10-19T12:04:25"/>
    <d v="2014-10-19T12:15:39"/>
    <d v="2014-10-19T12:28:37"/>
    <d v="2014-10-19T12:45:04"/>
    <n v="2.8236782403837424E-2"/>
    <n v="3.3871167705063099E-2"/>
    <d v="1899-12-30T00:24:12"/>
  </r>
  <r>
    <n v="1404934"/>
    <n v="232142"/>
    <n v="141201"/>
    <s v="bicycle"/>
    <s v="Doughnut Plant Chelsea"/>
    <x v="32"/>
    <s v="Creme Brulee"/>
    <n v="2"/>
    <s v="Doughseed Doughnuts"/>
    <m/>
    <n v="40.744563916288797"/>
    <n v="-73.996630052861306"/>
    <n v="40.7738952604223"/>
    <n v="-73.955494500710898"/>
    <d v="2014-10-19T21:37:24"/>
    <d v="2014-10-19T21:41:55"/>
    <d v="2014-10-19T22:12:45"/>
    <d v="2014-10-19T22:36:11"/>
    <n v="4.0817754626914393E-2"/>
    <n v="5.0521890299125773E-2"/>
    <d v="1899-12-30T00:35:21"/>
  </r>
  <r>
    <n v="1381850"/>
    <n v="60052"/>
    <n v="57186"/>
    <s v="bicycle"/>
    <s v="Rubirosa"/>
    <x v="16"/>
    <s v="Meatballs"/>
    <n v="1"/>
    <s v="Sides"/>
    <d v="1899-12-30T00:06:40"/>
    <n v="40.722748587419602"/>
    <n v="-73.996061916918705"/>
    <n v="40.759070999999999"/>
    <n v="-73.975954000000002"/>
    <d v="2014-10-17T18:03:45"/>
    <d v="2014-10-17T18:29:33"/>
    <d v="2014-10-17T18:47:53"/>
    <d v="2014-10-17T19:26:52"/>
    <n v="5.7718807867786381E-2"/>
    <n v="4.1516815610907122E-2"/>
    <d v="1899-12-30T00:37:27"/>
  </r>
  <r>
    <n v="1427826"/>
    <n v="155694"/>
    <n v="30743"/>
    <s v="bicycle"/>
    <s v="Lifethyme Natural Market"/>
    <x v="8"/>
    <m/>
    <m/>
    <m/>
    <m/>
    <n v="40.733779568853997"/>
    <n v="-73.999556787087499"/>
    <n v="40.730834999999999"/>
    <n v="-73.995220799999998"/>
    <d v="2014-10-23T11:19:04"/>
    <d v="2014-10-23T11:22:43"/>
    <d v="2014-10-23T11:40:01"/>
    <d v="2014-10-23T11:45:38"/>
    <n v="1.8445740737661254E-2"/>
    <n v="5.2413042040038828E-3"/>
    <d v="1899-12-30T00:20:57"/>
  </r>
  <r>
    <n v="1375220"/>
    <n v="122905"/>
    <n v="20962"/>
    <s v="walker"/>
    <s v="Sushi of Gari"/>
    <x v="6"/>
    <m/>
    <m/>
    <m/>
    <d v="1899-12-30T00:08:55"/>
    <n v="40.771568712019302"/>
    <n v="-73.952786829189705"/>
    <n v="40.780746999999998"/>
    <n v="-73.960063000000005"/>
    <d v="2014-10-16T19:11:05"/>
    <d v="2014-10-16T19:21:48"/>
    <d v="2014-10-16T19:57:38"/>
    <d v="2014-10-16T20:08:52"/>
    <n v="4.0126608801074326E-2"/>
    <n v="1.1712541650608829E-2"/>
    <d v="1899-12-30T00:37:37"/>
  </r>
  <r>
    <n v="1403483"/>
    <n v="105619"/>
    <n v="149142"/>
    <s v="bicycle"/>
    <s v="2nd Ave Deli"/>
    <x v="27"/>
    <s v="Chicken Fingers"/>
    <n v="2"/>
    <s v="Appetizers"/>
    <d v="1899-12-30T00:07:39"/>
    <n v="40.745299312570602"/>
    <n v="-73.9791375808162"/>
    <n v="40.776527999999999"/>
    <n v="-73.989100500000006"/>
    <d v="2014-10-19T20:32:35"/>
    <m/>
    <m/>
    <d v="2014-10-19T21:23:38"/>
    <n v="3.5443136577669065E-2"/>
    <n v="3.2779424601814766E-2"/>
    <n v="-41931.861271458336"/>
  </r>
  <r>
    <n v="1446743"/>
    <n v="89574"/>
    <n v="98189"/>
    <s v="bicycle"/>
    <s v="Barbounia"/>
    <x v="22"/>
    <s v="Selection of Three"/>
    <n v="1"/>
    <s v="Lunch Mezze"/>
    <d v="1899-12-30T00:08:22"/>
    <n v="40.7382300397759"/>
    <n v="-73.987832365087499"/>
    <n v="40.772665500000002"/>
    <n v="-73.953168000000005"/>
    <d v="2014-10-25T14:34:13"/>
    <d v="2014-10-25T14:34:48"/>
    <d v="2014-10-25T14:50:23"/>
    <d v="2014-10-25T15:13:44"/>
    <n v="2.7450578701973427E-2"/>
    <n v="4.8861223150518988E-2"/>
    <d v="1899-12-30T00:07:49"/>
  </r>
  <r>
    <n v="1320003"/>
    <n v="209179"/>
    <n v="30774"/>
    <s v="bicycle"/>
    <s v="RedFarm Broadway"/>
    <x v="30"/>
    <s v="Pan-fried Lamb Dumpling Shooters, Tofu, Miso Seaweed Broth (4)"/>
    <n v="1"/>
    <s v="Dinner Specials"/>
    <d v="1899-12-30T00:03:41"/>
    <n v="40.782116700000003"/>
    <n v="-73.980739099999994"/>
    <n v="40.788164999999999"/>
    <n v="-73.977452"/>
    <d v="2014-10-08T19:39:10"/>
    <d v="2014-10-08T19:53:27"/>
    <d v="2014-10-08T20:16:16"/>
    <d v="2014-10-08T20:23:07"/>
    <n v="3.0527743059792556E-2"/>
    <n v="6.8838186568152063E-3"/>
    <d v="1899-12-30T00:33:25"/>
  </r>
  <r>
    <n v="1440701"/>
    <n v="41096"/>
    <n v="132101"/>
    <s v="truck"/>
    <s v="Roast Kitchen"/>
    <x v="8"/>
    <m/>
    <m/>
    <m/>
    <d v="1899-12-30T00:03:54"/>
    <n v="40.734661000000003"/>
    <n v="-73.992148999999998"/>
    <n v="40.734793910565998"/>
    <n v="-74.004633590459605"/>
    <d v="2014-10-24T20:20:52"/>
    <d v="2014-10-24T20:37:27"/>
    <d v="2014-10-24T20:45:38"/>
    <d v="2014-10-24T20:55:59"/>
    <n v="2.4379976857744623E-2"/>
    <n v="1.2485297920460964E-2"/>
    <d v="1899-12-30T00:20:52"/>
  </r>
  <r>
    <n v="1490735"/>
    <n v="160543"/>
    <n v="152741"/>
    <s v="car"/>
    <s v="Chipotle Mexican Grill $1.99 Delivery"/>
    <x v="9"/>
    <m/>
    <m/>
    <m/>
    <m/>
    <n v="40.777745129236699"/>
    <n v="-73.954617029430395"/>
    <n v="40.783676399999997"/>
    <n v="-73.954368299999999"/>
    <d v="2014-10-30T21:43:21"/>
    <d v="2014-10-30T21:45:11"/>
    <d v="2014-10-30T21:54:03"/>
    <d v="2014-10-30T21:58:42"/>
    <n v="1.0660555555659812E-2"/>
    <n v="5.9364837401531768E-3"/>
    <d v="1899-12-30T00:10:42"/>
  </r>
  <r>
    <n v="1396439"/>
    <n v="340225"/>
    <n v="157415"/>
    <s v="car"/>
    <s v="Clinton St. Baking Co. &amp; Restaurant"/>
    <x v="8"/>
    <s v="Cheese Grits"/>
    <n v="1"/>
    <s v="Sides"/>
    <m/>
    <n v="40.721294"/>
    <n v="-73.983993999999996"/>
    <n v="40.745170799999997"/>
    <n v="-73.995213800000002"/>
    <d v="2014-10-19T10:52:07"/>
    <d v="2014-10-19T11:01:01"/>
    <d v="2014-10-19T11:39:20"/>
    <d v="2014-10-19T11:56:08"/>
    <n v="4.4460034725489095E-2"/>
    <n v="2.6381536920353481E-2"/>
    <d v="1899-12-30T00:47:14"/>
  </r>
  <r>
    <n v="1399378"/>
    <n v="125320"/>
    <n v="30743"/>
    <s v="bicycle"/>
    <s v="Shake Shack"/>
    <x v="2"/>
    <s v="ShackBurger"/>
    <n v="1"/>
    <s v="Burgers"/>
    <m/>
    <n v="40.779126065705498"/>
    <n v="-73.954904894578206"/>
    <n v="40.781834000000003"/>
    <n v="-73.958523799999995"/>
    <d v="2014-10-19T15:54:33"/>
    <d v="2014-10-19T15:57:00"/>
    <d v="2014-10-19T16:12:50"/>
    <d v="2014-10-19T16:20:37"/>
    <n v="1.8098877313605044E-2"/>
    <n v="4.5198876750657301E-3"/>
    <d v="1899-12-30T00:18:17"/>
  </r>
  <r>
    <n v="1299575"/>
    <n v="317660"/>
    <n v="132725"/>
    <s v="bicycle"/>
    <s v="Shake Shack"/>
    <x v="2"/>
    <s v="ShackBurger"/>
    <n v="1"/>
    <s v="Burgers"/>
    <m/>
    <n v="40.779126065705498"/>
    <n v="-73.954904894578206"/>
    <n v="40.775923423308598"/>
    <n v="-73.944357982794997"/>
    <d v="2014-10-05T12:31:55"/>
    <d v="2014-10-05T12:29:21"/>
    <d v="2014-10-05T12:52:40"/>
    <d v="2014-10-05T13:01:35"/>
    <n v="2.0595694448275026E-2"/>
    <n v="1.1022443761943505E-2"/>
    <d v="1899-12-30T00:20:45"/>
  </r>
  <r>
    <n v="1469110"/>
    <n v="62572"/>
    <n v="22502"/>
    <s v="bicycle"/>
    <s v="Lure Fishbar"/>
    <x v="23"/>
    <s v="&quot;Lure Style&quot; Burger"/>
    <n v="1"/>
    <s v="Meats"/>
    <d v="1899-12-30T00:04:36"/>
    <n v="40.724634574370299"/>
    <n v="-73.998402357101398"/>
    <n v="40.726621999999999"/>
    <n v="-74.003890999999996"/>
    <d v="2014-10-27T16:55:27"/>
    <d v="2014-10-27T16:58:07"/>
    <d v="2014-10-27T17:21:15"/>
    <d v="2014-10-27T17:29:22"/>
    <n v="2.3556226849905215E-2"/>
    <n v="5.8373848170152317E-3"/>
    <d v="1899-12-30T00:21:12"/>
  </r>
  <r>
    <n v="1286228"/>
    <n v="130532"/>
    <n v="152111"/>
    <s v="car"/>
    <s v="Trader Joe's"/>
    <x v="17"/>
    <s v="Sparkling French Lemonade"/>
    <n v="1"/>
    <s v="Beverages"/>
    <m/>
    <n v="40.733633781778998"/>
    <n v="-73.987769236059194"/>
    <n v="40.729158599999998"/>
    <n v="-73.988440400000002"/>
    <d v="2014-10-03T15:51:28"/>
    <d v="2014-10-03T15:58:08"/>
    <d v="2014-10-03T17:02:27"/>
    <d v="2014-10-03T17:09:48"/>
    <n v="5.4391076388128567E-2"/>
    <n v="4.5252307113047207E-3"/>
    <d v="1899-12-30T01:10:59"/>
  </r>
  <r>
    <n v="1473741"/>
    <n v="316703"/>
    <n v="143085"/>
    <s v="car"/>
    <s v="The Meatball Shop"/>
    <x v="16"/>
    <s v="Classic Beef Hero"/>
    <n v="1"/>
    <s v="Heroes"/>
    <m/>
    <n v="40.721545124764702"/>
    <n v="-73.988842426716104"/>
    <n v="40.802282315811901"/>
    <n v="-73.961716097802906"/>
    <d v="2014-10-28T14:32:05"/>
    <d v="2014-10-28T14:40:25"/>
    <d v="2014-10-28T15:01:15"/>
    <d v="2014-10-28T15:57:53"/>
    <n v="5.9581655092188157E-2"/>
    <n v="8.5172364875579457E-2"/>
    <d v="1899-12-30T00:29:10"/>
  </r>
  <r>
    <n v="1273404"/>
    <n v="217056"/>
    <n v="122309"/>
    <s v="bicycle"/>
    <s v="Chipotle Mexican Grill $1.99 Delivery"/>
    <x v="9"/>
    <m/>
    <m/>
    <m/>
    <m/>
    <n v="40.7419445342396"/>
    <n v="-74.001089000702095"/>
    <n v="40.741436200000003"/>
    <n v="-73.998800900000006"/>
    <d v="2014-10-01T14:38:12"/>
    <d v="2014-10-01T14:40:44"/>
    <d v="2014-10-01T14:51:04"/>
    <d v="2014-10-01T14:56:21"/>
    <n v="1.2602824077475816E-2"/>
    <n v="2.3438874806708089E-3"/>
    <d v="1899-12-30T00:12:52"/>
  </r>
  <r>
    <n v="1339963"/>
    <n v="276192"/>
    <n v="137090"/>
    <s v="bicycle"/>
    <s v="The Mercer Kitchen"/>
    <x v="8"/>
    <s v="The Mercer Burger"/>
    <n v="1"/>
    <s v="Lunch/Dinner (Entree)"/>
    <d v="1899-12-30T00:03:21"/>
    <n v="40.724743642155602"/>
    <n v="-73.9986615554824"/>
    <n v="40.723728999999999"/>
    <n v="-74.004076100000006"/>
    <d v="2014-10-11T17:35:34"/>
    <d v="2014-10-11T18:00:07"/>
    <d v="2014-10-11T18:26:27"/>
    <d v="2014-10-11T18:32:27"/>
    <n v="3.9508668982307427E-2"/>
    <n v="5.5087921577298086E-3"/>
    <d v="1899-12-30T00:47:33"/>
  </r>
  <r>
    <n v="1307442"/>
    <n v="364820"/>
    <n v="57496"/>
    <s v="bicycle"/>
    <s v="Momofuku Milk Bar"/>
    <x v="11"/>
    <s v="Chocolate Chip Cake (6&quot;)"/>
    <n v="1"/>
    <s v="6&quot; Cakes"/>
    <m/>
    <n v="40.7628429402262"/>
    <n v="-73.975745647432205"/>
    <n v="40.7547177"/>
    <n v="-73.993898200000004"/>
    <d v="2014-10-06T11:44:57"/>
    <d v="2014-10-06T12:08:13"/>
    <d v="2014-10-06T12:10:04"/>
    <d v="2014-10-06T12:24:39"/>
    <n v="2.7570798614760861E-2"/>
    <n v="1.9888054039049009E-2"/>
    <d v="1899-12-30T00:25:06"/>
  </r>
  <r>
    <n v="1324605"/>
    <n v="369272"/>
    <n v="57496"/>
    <s v="bicycle"/>
    <s v="Momofuku Milk Bar"/>
    <x v="11"/>
    <s v="Crack Pie Slice"/>
    <n v="1"/>
    <s v="Pie by the Slice"/>
    <m/>
    <n v="40.731795470614898"/>
    <n v="-73.985672593116803"/>
    <n v="40.767651000000001"/>
    <n v="-73.966875000000002"/>
    <d v="2014-10-09T17:18:39"/>
    <d v="2014-10-09T17:19:21"/>
    <d v="2014-10-09T17:26:41"/>
    <d v="2014-10-09T17:47:36"/>
    <n v="2.0104456023545936E-2"/>
    <n v="4.0484175852680611E-2"/>
    <d v="1899-12-30T00:08:02"/>
  </r>
  <r>
    <n v="1284748"/>
    <n v="128216"/>
    <n v="66416"/>
    <s v="bicycle"/>
    <s v="Shake Shack"/>
    <x v="2"/>
    <s v="Shack Burger"/>
    <n v="1"/>
    <s v="Burgers"/>
    <m/>
    <n v="40.7152793278103"/>
    <n v="-74.014860391616807"/>
    <n v="40.720664800000002"/>
    <n v="-74.009648799999994"/>
    <d v="2014-10-03T11:19:50"/>
    <d v="2014-10-03T11:50:02"/>
    <d v="2014-10-03T12:19:22"/>
    <d v="2014-10-03T12:25:53"/>
    <n v="4.586831018968951E-2"/>
    <n v="7.4942643325735117E-3"/>
    <d v="1899-12-30T00:59:32"/>
  </r>
  <r>
    <n v="1452907"/>
    <n v="46696"/>
    <n v="19432"/>
    <s v="car"/>
    <s v="Blue Ribbon Sushi Bar &amp; Grill"/>
    <x v="4"/>
    <s v="Enoki &amp; Hamachi"/>
    <n v="1"/>
    <s v="Maki (Special Rolls)"/>
    <d v="1899-12-30T00:04:35"/>
    <n v="40.767652912117299"/>
    <n v="-73.982925456000402"/>
    <n v="40.761364"/>
    <n v="-73.969900999999993"/>
    <d v="2014-10-25T22:07:18"/>
    <d v="2014-10-25T22:04:40"/>
    <d v="2014-10-25T22:35:30"/>
    <d v="2014-10-25T22:42:55"/>
    <n v="2.4732326390221715E-2"/>
    <n v="1.4463293875382874E-2"/>
    <d v="1899-12-30T00:23:37"/>
  </r>
  <r>
    <n v="1279135"/>
    <n v="160957"/>
    <n v="123844"/>
    <s v="bicycle"/>
    <s v="Hale &amp; Hearty"/>
    <x v="20"/>
    <s v="Chicken Vegetable"/>
    <n v="1"/>
    <s v="Daily Soups"/>
    <m/>
    <n v="40.737827668490397"/>
    <n v="-73.992362022399902"/>
    <n v="40.739592500000001"/>
    <n v="-73.992170999999999"/>
    <d v="2014-10-02T14:22:07"/>
    <d v="2014-10-02T14:24:52"/>
    <d v="2014-10-02T14:43:07"/>
    <d v="2014-10-02T14:44:14"/>
    <n v="1.5360879624495283E-2"/>
    <n v="1.7751393789096489E-3"/>
    <d v="1899-12-30T00:21:01"/>
  </r>
  <r>
    <n v="1320098"/>
    <n v="104908"/>
    <n v="118093"/>
    <s v="scooter"/>
    <s v="Chloe's Soft Serve Fruit Co."/>
    <x v="11"/>
    <s v="Bring It On Soft Serve"/>
    <n v="1"/>
    <s v="Soft Serve Fruit"/>
    <m/>
    <n v="40.737356168684997"/>
    <n v="-73.990666866302504"/>
    <n v="40.745374475946903"/>
    <n v="-73.998822890710301"/>
    <d v="2014-10-08T19:51:51"/>
    <d v="2014-10-08T19:51:19"/>
    <d v="2014-10-08T20:00:10"/>
    <d v="2014-10-08T20:07:37"/>
    <n v="1.0947488422971219E-2"/>
    <n v="1.1437394173801577E-2"/>
    <d v="1899-12-30T00:08:19"/>
  </r>
  <r>
    <n v="1305748"/>
    <n v="21942"/>
    <n v="62860"/>
    <s v="bicycle"/>
    <s v="Momofuku Noodle Bar"/>
    <x v="8"/>
    <s v="Pork Bun"/>
    <n v="1"/>
    <s v="Buns"/>
    <m/>
    <n v="40.729110403548901"/>
    <n v="-73.984245455566395"/>
    <n v="40.705160999999997"/>
    <n v="-74.008123999999995"/>
    <d v="2014-10-05T22:21:23"/>
    <d v="2014-10-05T22:26:47"/>
    <d v="2014-10-05T23:00:20"/>
    <d v="2014-10-05T23:09:42"/>
    <n v="3.3550057865795679E-2"/>
    <n v="3.3819503464949073E-2"/>
    <d v="1899-12-30T00:38:57"/>
  </r>
  <r>
    <n v="1468487"/>
    <n v="174775"/>
    <n v="154990"/>
    <s v="bicycle"/>
    <s v="Dickson's Farmstand Meats"/>
    <x v="0"/>
    <m/>
    <m/>
    <m/>
    <m/>
    <n v="40.742196874990299"/>
    <n v="-74.0053412596409"/>
    <n v="40.733165999999997"/>
    <n v="-73.995277999999999"/>
    <d v="2014-10-27T14:57:54"/>
    <d v="2014-10-27T14:56:22"/>
    <d v="2014-10-27T15:09:44"/>
    <d v="2014-10-27T15:19:00"/>
    <n v="1.4651203702669591E-2"/>
    <n v="1.3521312720688409E-2"/>
    <d v="1899-12-30T00:11:50"/>
  </r>
  <r>
    <n v="1309592"/>
    <n v="59490"/>
    <n v="20124"/>
    <s v="bicycle"/>
    <s v="Bozu"/>
    <x v="8"/>
    <s v="Hotate Punch"/>
    <n v="1"/>
    <s v="Cold Prep"/>
    <d v="1899-12-30T00:10:54"/>
    <n v="40.712851999999998"/>
    <n v="-73.957599000000002"/>
    <n v="40.710955553685899"/>
    <n v="-73.935102839092096"/>
    <d v="2014-10-06T19:32:37"/>
    <d v="2014-10-06T19:57:44"/>
    <d v="2014-10-06T20:08:34"/>
    <d v="2014-10-06T20:21:06"/>
    <n v="3.3672152778308373E-2"/>
    <n v="2.2575955444159072E-2"/>
    <d v="1899-12-30T00:25:04"/>
  </r>
  <r>
    <n v="1333082"/>
    <n v="81166"/>
    <n v="119839"/>
    <s v="bicycle"/>
    <s v="Dos Caminos"/>
    <x v="9"/>
    <s v="Dos Enchiladas"/>
    <n v="1"/>
    <s v="Dinner Especialidades Del La Casa / House Specialties"/>
    <d v="1899-12-30T00:13:12"/>
    <n v="40.755579642755897"/>
    <n v="-73.970861434936495"/>
    <n v="40.767777199999998"/>
    <n v="-73.961561500000002"/>
    <d v="2014-10-10T19:43:07"/>
    <d v="2014-10-10T19:56:19"/>
    <d v="2014-10-10T20:22:10"/>
    <d v="2014-10-10T20:31:50"/>
    <n v="3.3833981484349351E-2"/>
    <n v="1.5338487296539567E-2"/>
    <d v="1899-12-30T00:25:50"/>
  </r>
  <r>
    <n v="1323209"/>
    <n v="120490"/>
    <n v="101359"/>
    <s v="bicycle"/>
    <s v="Parm"/>
    <x v="16"/>
    <s v="Potatoes"/>
    <n v="1"/>
    <s v="Sides"/>
    <d v="1899-12-30T00:10:08"/>
    <n v="40.723019825000002"/>
    <n v="-73.995853999999994"/>
    <n v="40.753279800000001"/>
    <n v="-73.986829700000001"/>
    <d v="2014-10-09T12:53:47"/>
    <d v="2014-10-09T13:09:35"/>
    <d v="2014-10-09T13:28:02"/>
    <d v="2014-10-09T13:57:43"/>
    <n v="4.4389965274604037E-2"/>
    <n v="3.1576954848282809E-2"/>
    <d v="1899-12-30T00:24:06"/>
  </r>
  <r>
    <n v="1415127"/>
    <n v="44706"/>
    <n v="153038"/>
    <s v="bicycle"/>
    <s v="Blue Ribbon Sushi"/>
    <x v="4"/>
    <s v="Spicy Tuna &amp; Tempura Flakes"/>
    <n v="3"/>
    <s v="Maki (Special Rolls)"/>
    <d v="1899-12-30T00:04:15"/>
    <n v="40.7261096570601"/>
    <n v="-74.002491863200504"/>
    <n v="40.725315999999999"/>
    <n v="-73.986523000000005"/>
    <d v="2014-10-21T17:18:25"/>
    <d v="2014-10-21T17:29:45"/>
    <d v="2014-10-21T17:51:33"/>
    <d v="2014-10-21T18:00:33"/>
    <n v="2.9263171294587664E-2"/>
    <n v="1.5988573527531656E-2"/>
    <d v="1899-12-30T00:28:54"/>
  </r>
  <r>
    <n v="1439406"/>
    <n v="111641"/>
    <n v="86938"/>
    <s v="car"/>
    <s v="Sushi Yasuda"/>
    <x v="8"/>
    <m/>
    <m/>
    <m/>
    <d v="1899-12-30T00:14:33"/>
    <n v="40.751385011177298"/>
    <n v="-73.973645029257696"/>
    <n v="40.7876604"/>
    <n v="-73.954824700000003"/>
    <d v="2014-10-24T18:26:53"/>
    <d v="2014-10-24T18:40:36"/>
    <d v="2014-10-24T19:03:55"/>
    <d v="2014-10-24T19:26:28"/>
    <n v="4.1373611107701436E-2"/>
    <n v="4.08669625444096E-2"/>
    <d v="1899-12-30T00:22:28"/>
  </r>
  <r>
    <n v="1467395"/>
    <n v="118773"/>
    <n v="171534"/>
    <s v="bicycle"/>
    <s v="Bread &amp; Butter"/>
    <x v="27"/>
    <s v="Egg Whites &amp; Turkey Breakfast Croissant"/>
    <n v="1"/>
    <s v="Breakfast Sandwiches and Wraps"/>
    <d v="1899-12-30T00:04:06"/>
    <n v="40.743790226795603"/>
    <n v="-73.9838916063309"/>
    <n v="40.760583400000002"/>
    <n v="-73.960471900000002"/>
    <d v="2014-10-27T11:04:06"/>
    <d v="2014-10-27T11:14:03"/>
    <d v="2014-10-27T11:29:54"/>
    <d v="2014-10-27T12:00:44"/>
    <n v="3.9326238424109761E-2"/>
    <n v="2.8818280845644414E-2"/>
    <d v="1899-12-30T00:21:41"/>
  </r>
  <r>
    <n v="1476374"/>
    <n v="57943"/>
    <n v="109013"/>
    <s v="car"/>
    <s v="TAO"/>
    <x v="4"/>
    <s v="Filet Mignon Pepper Steak"/>
    <n v="1"/>
    <s v="From the Land"/>
    <d v="1899-12-30T00:04:50"/>
    <n v="40.762857763598497"/>
    <n v="-73.9716190014841"/>
    <n v="40.774650000000001"/>
    <n v="-73.945621000000003"/>
    <d v="2014-10-28T21:25:00"/>
    <d v="2014-10-28T21:30:33"/>
    <d v="2014-10-28T21:45:15"/>
    <d v="2014-10-28T21:56:42"/>
    <n v="2.2020555559720378E-2"/>
    <n v="2.8547380274135691E-2"/>
    <d v="1899-12-30T00:15:25"/>
  </r>
  <r>
    <n v="1275393"/>
    <n v="138426"/>
    <n v="147300"/>
    <s v="bicycle"/>
    <s v="Tony's Di Napoli"/>
    <x v="16"/>
    <s v="Italian Cheesecake"/>
    <n v="1"/>
    <s v="Dessert"/>
    <d v="1899-12-30T00:07:29"/>
    <n v="40.756547149303003"/>
    <n v="-73.985576924200004"/>
    <n v="40.766791322446799"/>
    <n v="-73.970700856740805"/>
    <d v="2014-10-01T20:19:20"/>
    <d v="2014-10-01T20:38:22"/>
    <d v="2014-10-01T20:48:18"/>
    <d v="2014-10-01T21:02:43"/>
    <n v="3.0124664350296371E-2"/>
    <n v="1.8062127960201638E-2"/>
    <d v="1899-12-30T00:21:29"/>
  </r>
  <r>
    <n v="1440932"/>
    <n v="82368"/>
    <n v="45507"/>
    <s v="car"/>
    <s v="Scarpetta"/>
    <x v="8"/>
    <m/>
    <m/>
    <m/>
    <m/>
    <n v="40.740898658716802"/>
    <n v="-74.004939565806296"/>
    <n v="40.7208118"/>
    <n v="-73.996821999999995"/>
    <d v="2014-10-24T20:37:32"/>
    <d v="2014-10-24T21:10:06"/>
    <d v="2014-10-24T21:27:55"/>
    <d v="2014-10-24T21:41:58"/>
    <n v="4.4745717590558343E-2"/>
    <n v="2.1665104840004633E-2"/>
    <d v="1899-12-30T00:50:23"/>
  </r>
  <r>
    <n v="1460575"/>
    <n v="27609"/>
    <n v="123581"/>
    <s v="bicycle"/>
    <s v="Blue Ribbon Sushi Bar &amp; Grill"/>
    <x v="4"/>
    <s v="Dragon"/>
    <n v="1"/>
    <s v="Maki (Special Rolls)"/>
    <d v="1899-12-30T00:22:57"/>
    <n v="40.767652912117299"/>
    <n v="-73.982925456000402"/>
    <n v="40.736847447575201"/>
    <n v="-73.978891154716706"/>
    <d v="2014-10-26T17:17:57"/>
    <d v="2014-10-26T18:01:28"/>
    <d v="2014-10-26T18:13:18"/>
    <d v="2014-10-26T18:32:30"/>
    <n v="5.1772997685475275E-2"/>
    <n v="3.1068508694530081E-2"/>
    <d v="1899-12-30T00:32:25"/>
  </r>
  <r>
    <n v="1299511"/>
    <n v="125854"/>
    <n v="132725"/>
    <s v="bicycle"/>
    <s v="Shake Shack"/>
    <x v="2"/>
    <s v="Original Shake"/>
    <n v="1"/>
    <s v="Shakes"/>
    <m/>
    <n v="40.779126065705498"/>
    <n v="-73.954904894578206"/>
    <n v="40.775736999999999"/>
    <n v="-73.958043000000004"/>
    <d v="2014-10-05T12:22:59"/>
    <d v="2014-10-05T12:20:21"/>
    <d v="2014-10-05T12:42:45"/>
    <d v="2014-10-05T12:48:26"/>
    <n v="1.7676331022812519E-2"/>
    <n v="4.6188171640040455E-3"/>
    <d v="1899-12-30T00:19:46"/>
  </r>
  <r>
    <n v="1278254"/>
    <n v="318689"/>
    <n v="105427"/>
    <s v="bicycle"/>
    <s v="Jane Restaurant"/>
    <x v="18"/>
    <s v="Toasted Ricotta Gnocchi"/>
    <n v="1"/>
    <s v="Main Courses"/>
    <d v="1899-12-30T00:05:53"/>
    <n v="40.7271774616936"/>
    <n v="-74.000483751296997"/>
    <n v="40.743217700000002"/>
    <n v="-74.007342899999998"/>
    <d v="2014-10-02T11:36:35"/>
    <d v="2014-10-02T11:58:36"/>
    <d v="2014-10-02T12:09:51"/>
    <d v="2014-10-02T12:24:22"/>
    <n v="3.3187766210176051E-2"/>
    <n v="1.7445261988747952E-2"/>
    <d v="1899-12-30T00:27:23"/>
  </r>
  <r>
    <n v="1401219"/>
    <n v="122609"/>
    <n v="165830"/>
    <s v="van"/>
    <s v="Habana To Go"/>
    <x v="8"/>
    <s v="Grilled Corn Mexican Style"/>
    <n v="1"/>
    <s v="Side Orders"/>
    <d v="1899-12-30T00:07:43"/>
    <n v="40.722912000000001"/>
    <n v="-73.994089000000002"/>
    <n v="40.7093232"/>
    <n v="-74.015866500000001"/>
    <d v="2014-10-19T18:28:42"/>
    <d v="2014-10-19T18:40:31"/>
    <d v="2014-10-19T19:03:51"/>
    <d v="2014-10-19T19:21:49"/>
    <n v="3.6891597228532191E-2"/>
    <n v="2.5669339525783964E-2"/>
    <d v="1899-12-30T00:27:27"/>
  </r>
  <r>
    <n v="1408911"/>
    <n v="103526"/>
    <n v="143085"/>
    <s v="car"/>
    <s v="Lenwich by Lenny's"/>
    <x v="0"/>
    <s v="Sandwich"/>
    <n v="1"/>
    <s v="Create Your Own"/>
    <d v="1899-12-30T00:07:22"/>
    <n v="40.759265671678001"/>
    <n v="-73.979103145244906"/>
    <n v="40.765633999999999"/>
    <n v="-73.971029000000001"/>
    <d v="2014-10-20T15:15:13"/>
    <d v="2014-10-20T15:20:09"/>
    <d v="2014-10-20T15:49:58"/>
    <d v="2014-10-20T16:10:47"/>
    <n v="3.8587627313972916E-2"/>
    <n v="1.0283356798855607E-2"/>
    <d v="1899-12-30T00:27:23"/>
  </r>
  <r>
    <n v="1303501"/>
    <n v="121670"/>
    <n v="152145"/>
    <s v="bicycle"/>
    <s v="Momofuku Noodle Bar"/>
    <x v="8"/>
    <s v="Momofuku Ramen"/>
    <n v="2"/>
    <s v="Bowls"/>
    <m/>
    <n v="40.729110403548901"/>
    <n v="-73.984245455566395"/>
    <n v="40.724723400000002"/>
    <n v="-73.993554799999998"/>
    <d v="2014-10-05T19:25:56"/>
    <d v="2014-10-05T19:31:21"/>
    <d v="2014-10-05T20:07:12"/>
    <d v="2014-10-05T20:17:25"/>
    <n v="3.5757048608502373E-2"/>
    <n v="1.0291243555640801E-2"/>
    <d v="1899-12-30T00:41:16"/>
  </r>
  <r>
    <n v="1483276"/>
    <n v="232035"/>
    <n v="165830"/>
    <s v="van"/>
    <s v="Balade"/>
    <x v="21"/>
    <s v="Hummus"/>
    <n v="1"/>
    <s v="Mezze (Small Plates)"/>
    <d v="1899-12-30T00:05:18"/>
    <n v="40.730474346712903"/>
    <n v="-73.983350152502496"/>
    <n v="40.748700700000001"/>
    <n v="-73.974242500000003"/>
    <d v="2014-10-29T21:52:23"/>
    <d v="2014-10-29T21:51:14"/>
    <d v="2014-10-29T22:30:34"/>
    <d v="2014-10-29T22:41:16"/>
    <n v="3.3952893521927763E-2"/>
    <n v="2.0375212594038489E-2"/>
    <d v="1899-12-30T00:32:53"/>
  </r>
  <r>
    <n v="1442954"/>
    <n v="77793"/>
    <n v="59348"/>
    <s v="walker"/>
    <s v="Blue Ribbon Sushi"/>
    <x v="4"/>
    <s v="Maguro"/>
    <n v="2"/>
    <s v="Taiseyo (Atlantic Ocean)"/>
    <d v="1899-12-30T00:05:40"/>
    <n v="40.7261096570601"/>
    <n v="-74.002491863200504"/>
    <n v="40.728563999999999"/>
    <n v="-73.995123699999994"/>
    <d v="2014-10-24T23:27:17"/>
    <m/>
    <m/>
    <d v="2014-10-25T00:18:04"/>
    <n v="3.526097222493263E-2"/>
    <n v="7.7661849202802476E-3"/>
    <n v="-41936.981212824074"/>
  </r>
  <r>
    <n v="1396853"/>
    <n v="309126"/>
    <n v="54954"/>
    <s v="bicycle"/>
    <s v="Doughnut Plant Chelsea"/>
    <x v="32"/>
    <s v="Coffee Cake"/>
    <n v="1"/>
    <s v="Cake Dougnhuts"/>
    <m/>
    <n v="40.744563916288797"/>
    <n v="-73.996630052861306"/>
    <n v="40.7606982"/>
    <n v="-73.966848499999998"/>
    <d v="2014-10-19T12:04:25"/>
    <d v="2014-10-19T12:15:39"/>
    <d v="2014-10-19T12:28:37"/>
    <d v="2014-10-19T12:45:04"/>
    <n v="2.8236782403837424E-2"/>
    <n v="3.3871167705063099E-2"/>
    <d v="1899-12-30T00:24:12"/>
  </r>
  <r>
    <n v="1442839"/>
    <n v="301032"/>
    <n v="104533"/>
    <s v="bicycle"/>
    <s v="Mission Cantina"/>
    <x v="9"/>
    <s v="Fish Taco"/>
    <n v="2"/>
    <s v="Tacos"/>
    <d v="1899-12-30T00:28:00"/>
    <n v="40.721388327539302"/>
    <n v="-73.988658779542604"/>
    <n v="40.714311888479799"/>
    <n v="-74.007687083578205"/>
    <d v="2014-10-24T23:15:29"/>
    <d v="2014-10-24T23:43:31"/>
    <d v="2014-10-24T23:59:49"/>
    <d v="2014-10-25T00:12:38"/>
    <n v="3.9684085641056299E-2"/>
    <n v="2.0301535514194977E-2"/>
    <d v="1899-12-30T00:16:19"/>
  </r>
  <r>
    <n v="1294352"/>
    <n v="124875"/>
    <n v="113300"/>
    <s v="bicycle"/>
    <s v="Shake Shack"/>
    <x v="2"/>
    <s v="Shackburger"/>
    <n v="4"/>
    <s v="Burgers"/>
    <m/>
    <n v="40.758456774983799"/>
    <n v="-73.989140466129399"/>
    <n v="40.764419599999997"/>
    <n v="-73.979598100000004"/>
    <d v="2014-10-04T17:04:32"/>
    <d v="2014-10-04T17:11:49"/>
    <d v="2014-10-04T17:43:08"/>
    <d v="2014-10-04T17:54:42"/>
    <n v="3.482922453986248E-2"/>
    <n v="1.1252201274471534E-2"/>
    <d v="1899-12-30T00:38:35"/>
  </r>
  <r>
    <n v="1278317"/>
    <n v="148501"/>
    <n v="139760"/>
    <s v="car"/>
    <s v="$10 Blue Ribbon Fried Chicken Sandwich"/>
    <x v="8"/>
    <s v="Mighty Quinn's Pulled Pork Sandwich"/>
    <n v="1"/>
    <s v="Today's Special"/>
    <m/>
    <n v="40.724339999999998"/>
    <n v="-73.990960000000001"/>
    <n v="40.753439100000001"/>
    <n v="-73.988995700000004"/>
    <d v="2014-10-02T11:45:20"/>
    <m/>
    <m/>
    <d v="2014-10-02T11:56:24"/>
    <n v="7.6884837908437476E-3"/>
    <n v="2.9165323507552354E-2"/>
    <n v="-41914.489813217595"/>
  </r>
  <r>
    <n v="1369132"/>
    <n v="128536"/>
    <n v="140410"/>
    <s v="walker"/>
    <s v="Tal Bagels"/>
    <x v="8"/>
    <m/>
    <m/>
    <m/>
    <m/>
    <n v="40.777670000000001"/>
    <n v="-73.956864999999993"/>
    <n v="40.778004059456997"/>
    <n v="-73.959672344594594"/>
    <d v="2014-10-15T19:59:00"/>
    <d v="2014-10-15T20:15:11"/>
    <d v="2014-10-15T20:23:39"/>
    <d v="2014-10-15T20:27:55"/>
    <n v="2.0082187496882398E-2"/>
    <n v="2.8271504016663231E-3"/>
    <d v="1899-12-30T00:24:39"/>
  </r>
  <r>
    <n v="1298299"/>
    <n v="98696"/>
    <n v="104533"/>
    <s v="bicycle"/>
    <s v="Joe's Pizza"/>
    <x v="1"/>
    <s v="Fresh Mozzarella"/>
    <n v="1"/>
    <s v="By the Slice"/>
    <m/>
    <n v="40.733402283324402"/>
    <n v="-73.987510980727393"/>
    <n v="40.770417999999999"/>
    <n v="-73.964913899999999"/>
    <d v="2014-10-05T02:18:04"/>
    <d v="2014-10-05T02:38:17"/>
    <d v="2014-10-05T03:11:43"/>
    <d v="2014-10-05T03:23:47"/>
    <n v="4.5643831021152437E-2"/>
    <n v="4.3368091247003818E-2"/>
    <d v="1899-12-30T00:53:39"/>
  </r>
  <r>
    <n v="1438902"/>
    <n v="300670"/>
    <n v="104954"/>
    <s v="bicycle"/>
    <s v="Shake Shack"/>
    <x v="2"/>
    <s v="Hamburger"/>
    <n v="2"/>
    <s v="Burgers"/>
    <m/>
    <n v="40.7152793278103"/>
    <n v="-74.014860391616807"/>
    <n v="40.713953799999999"/>
    <n v="-74.009601900000007"/>
    <d v="2014-10-24T17:32:08"/>
    <d v="2014-10-24T17:48:11"/>
    <d v="2014-10-24T18:06:48"/>
    <d v="2014-10-24T18:13:20"/>
    <n v="2.8613599541131407E-2"/>
    <n v="5.4229842393133153E-3"/>
    <d v="1899-12-30T00:34:40"/>
  </r>
  <r>
    <n v="1325051"/>
    <n v="370053"/>
    <n v="148770"/>
    <s v="bicycle"/>
    <s v="Shake Shack"/>
    <x v="2"/>
    <s v="Shake"/>
    <n v="1"/>
    <s v="Shakes"/>
    <m/>
    <n v="40.740884357811296"/>
    <n v="-73.988198676721197"/>
    <n v="40.7483638"/>
    <n v="-74.005302700000001"/>
    <d v="2014-10-09T18:49:33"/>
    <d v="2014-10-09T18:51:05"/>
    <d v="2014-10-09T19:35:53"/>
    <d v="2014-10-09T19:44:46"/>
    <n v="3.8338634265528526E-2"/>
    <n v="1.8667877966604598E-2"/>
    <d v="1899-12-30T00:46:19"/>
  </r>
  <r>
    <n v="1456171"/>
    <n v="114481"/>
    <n v="158623"/>
    <s v="bicycle"/>
    <s v="Ess-a-Bagel"/>
    <x v="7"/>
    <s v="Plain Cream Cheese"/>
    <n v="1"/>
    <s v="Bagel Sandwiches"/>
    <m/>
    <n v="40.756256485287402"/>
    <n v="-73.970465361412593"/>
    <n v="40.743568199999999"/>
    <n v="-73.972405300000005"/>
    <d v="2014-10-26T11:08:37"/>
    <d v="2014-10-26T11:15:38"/>
    <d v="2014-10-26T12:26:57"/>
    <d v="2014-10-26T12:35:17"/>
    <n v="6.0187094903085381E-2"/>
    <n v="1.2835729245253899E-2"/>
    <d v="1899-12-30T01:18:20"/>
  </r>
  <r>
    <n v="1368346"/>
    <n v="41168"/>
    <n v="55567"/>
    <s v="bicycle"/>
    <s v="Parm"/>
    <x v="16"/>
    <s v="Potatoes"/>
    <n v="1"/>
    <s v="Sides"/>
    <d v="1899-12-30T00:10:29"/>
    <n v="40.723019825000002"/>
    <n v="-73.995853999999994"/>
    <n v="40.729469999999999"/>
    <n v="-73.984803999999997"/>
    <d v="2014-10-15T18:43:46"/>
    <d v="2014-10-15T19:04:22"/>
    <d v="2014-10-15T19:09:41"/>
    <d v="2014-10-15T19:16:03"/>
    <n v="2.2411284720874391E-2"/>
    <n v="1.2794813696593483E-2"/>
    <d v="1899-12-30T00:15:25"/>
  </r>
  <r>
    <n v="1475192"/>
    <n v="36131"/>
    <n v="165830"/>
    <s v="van"/>
    <s v="2nd Ave Deli"/>
    <x v="27"/>
    <s v="French Fries"/>
    <n v="1"/>
    <s v="Vegetables and Sides"/>
    <d v="1899-12-30T00:06:20"/>
    <n v="40.745299312570602"/>
    <n v="-73.9791375808162"/>
    <n v="40.728605999999999"/>
    <n v="-73.995142999999999"/>
    <d v="2014-10-28T19:08:39"/>
    <d v="2014-10-28T19:22:10"/>
    <d v="2014-10-28T19:33:01"/>
    <d v="2014-10-28T19:47:47"/>
    <n v="2.7177002317330334E-2"/>
    <n v="2.3126610815874842E-2"/>
    <d v="1899-12-30T00:18:01"/>
  </r>
  <r>
    <n v="1414761"/>
    <n v="145934"/>
    <n v="157975"/>
    <s v="bicycle"/>
    <s v="Whole Foods Market"/>
    <x v="17"/>
    <s v="Racer 5 Ipa 6pack"/>
    <n v="2"/>
    <s v="Beer &amp; Coolers"/>
    <m/>
    <n v="40.759658999999999"/>
    <n v="-73.966097000000005"/>
    <n v="40.753663000000003"/>
    <n v="-73.968190000000007"/>
    <d v="2014-10-21T15:54:24"/>
    <d v="2014-10-21T15:55:21"/>
    <d v="2014-10-21T16:36:21"/>
    <d v="2014-10-21T16:42:01"/>
    <n v="3.3068981480028015E-2"/>
    <n v="6.3508003432608626E-3"/>
    <d v="1899-12-30T00:41:57"/>
  </r>
  <r>
    <n v="1487139"/>
    <n v="175845"/>
    <n v="171206"/>
    <s v="van"/>
    <s v="Trader Joe's"/>
    <x v="17"/>
    <s v="Chocolate Chip Dunkers"/>
    <n v="1"/>
    <s v="Cookies, Snacks &amp; Candy"/>
    <m/>
    <n v="40.74174"/>
    <n v="-73.993650000000002"/>
    <n v="40.745409448885603"/>
    <n v="-74.007162656247502"/>
    <d v="2014-10-30T15:29:54"/>
    <d v="2014-10-30T15:27:15"/>
    <d v="2014-10-30T15:57:30"/>
    <d v="2014-10-30T16:20:48"/>
    <n v="3.5344525458640419E-2"/>
    <n v="1.4002026067221023E-2"/>
    <d v="1899-12-30T00:27:36"/>
  </r>
  <r>
    <n v="1304558"/>
    <n v="40925"/>
    <n v="156557"/>
    <s v="car"/>
    <s v="Shake Shack"/>
    <x v="2"/>
    <s v="Chocolate Peanut Butter Crunchcrete"/>
    <n v="1"/>
    <s v="Concretes"/>
    <m/>
    <n v="40.779126065705498"/>
    <n v="-73.954904894578206"/>
    <n v="40.805815000000003"/>
    <n v="-73.9400859"/>
    <d v="2014-10-05T20:55:11"/>
    <d v="2014-10-05T20:55:19"/>
    <d v="2014-10-05T21:13:10"/>
    <d v="2014-10-05T21:27:45"/>
    <n v="2.262221064302139E-2"/>
    <n v="3.0527066909307111E-2"/>
    <d v="1899-12-30T00:18:00"/>
  </r>
  <r>
    <n v="1409320"/>
    <n v="154022"/>
    <n v="93783"/>
    <s v="bicycle"/>
    <s v="Blue Ribbon Sushi Bar &amp; Grill"/>
    <x v="4"/>
    <s v="Negi Hama"/>
    <n v="1"/>
    <s v="Maki (Special Rolls)"/>
    <d v="1899-12-30T00:04:37"/>
    <n v="40.767652912117299"/>
    <n v="-73.982925456000402"/>
    <n v="40.754504912473401"/>
    <n v="-73.965705636733503"/>
    <d v="2014-10-20T16:29:37"/>
    <d v="2014-10-20T16:30:42"/>
    <d v="2014-10-20T16:56:07"/>
    <d v="2014-10-20T17:09:06"/>
    <n v="2.7422280094469897E-2"/>
    <n v="2.1665457997019234E-2"/>
    <d v="1899-12-30T00:21:53"/>
  </r>
  <r>
    <n v="1433091"/>
    <n v="129823"/>
    <n v="169826"/>
    <s v="bicycle"/>
    <s v="Rubirosa"/>
    <x v="16"/>
    <s v="Large Classic"/>
    <n v="1"/>
    <s v="Pizza"/>
    <d v="1899-12-30T00:06:43"/>
    <n v="40.722748587419602"/>
    <n v="-73.996061916918705"/>
    <n v="40.719382299999999"/>
    <n v="-73.989385299999995"/>
    <d v="2014-10-23T21:30:13"/>
    <d v="2014-10-23T21:36:39"/>
    <d v="2014-10-23T22:17:23"/>
    <d v="2014-10-23T22:26:42"/>
    <n v="3.9218645833898336E-2"/>
    <n v="7.4772390941165697E-3"/>
    <d v="1899-12-30T00:40:26"/>
  </r>
  <r>
    <n v="1404934"/>
    <n v="232142"/>
    <n v="141201"/>
    <s v="bicycle"/>
    <s v="Doughnut Plant Chelsea"/>
    <x v="32"/>
    <s v="Mint Tea"/>
    <n v="1"/>
    <s v="Tea"/>
    <m/>
    <n v="40.744563916288797"/>
    <n v="-73.996630052861306"/>
    <n v="40.7738952604223"/>
    <n v="-73.955494500710898"/>
    <d v="2014-10-19T21:37:24"/>
    <d v="2014-10-19T21:41:55"/>
    <d v="2014-10-19T22:12:45"/>
    <d v="2014-10-19T22:36:11"/>
    <n v="4.0817754626914393E-2"/>
    <n v="5.0521890299125773E-2"/>
    <d v="1899-12-30T00:35:21"/>
  </r>
  <r>
    <n v="1401441"/>
    <n v="102691"/>
    <n v="20962"/>
    <s v="walker"/>
    <s v="Philippe Chow"/>
    <x v="30"/>
    <m/>
    <m/>
    <m/>
    <d v="1899-12-30T00:19:10"/>
    <n v="40.764084531354698"/>
    <n v="-73.970499798529701"/>
    <n v="40.785108598688801"/>
    <n v="-73.956902138034806"/>
    <d v="2014-10-19T18:39:30"/>
    <d v="2014-10-19T19:33:53"/>
    <d v="2014-10-19T19:45:15"/>
    <d v="2014-10-19T19:54:09"/>
    <n v="5.1843171298969537E-2"/>
    <n v="2.5038126491479774E-2"/>
    <d v="1899-12-30T00:46:35"/>
  </r>
  <r>
    <n v="1391889"/>
    <n v="360844"/>
    <n v="123581"/>
    <s v="bicycle"/>
    <s v="RedFarm Broadway"/>
    <x v="30"/>
    <s v="Shrimp &amp; Mango Fried Wontons (4)"/>
    <n v="1"/>
    <s v="Dim Sum"/>
    <d v="1899-12-30T00:08:16"/>
    <n v="40.782116700000003"/>
    <n v="-73.980739099999994"/>
    <n v="40.775165999999999"/>
    <n v="-73.990162400000003"/>
    <d v="2014-10-18T19:52:36"/>
    <d v="2014-10-18T20:08:11"/>
    <d v="2014-10-18T20:37:29"/>
    <d v="2014-10-18T20:45:24"/>
    <n v="3.666408564458834E-2"/>
    <n v="1.1709432666881309E-2"/>
    <d v="1899-12-30T00:36:37"/>
  </r>
  <r>
    <n v="1480599"/>
    <n v="344312"/>
    <n v="154990"/>
    <s v="bicycle"/>
    <s v="Bed Bath &amp; Beyond"/>
    <x v="52"/>
    <m/>
    <m/>
    <m/>
    <m/>
    <n v="40.715722378666598"/>
    <n v="-74.011751031406007"/>
    <n v="40.720791499999997"/>
    <n v="-74.001822099999998"/>
    <d v="2014-10-29T17:38:00"/>
    <d v="2014-10-29T18:01:25"/>
    <d v="2014-10-29T18:16:46"/>
    <d v="2014-10-29T18:25:06"/>
    <n v="3.271087963366881E-2"/>
    <n v="1.1148079204865192E-2"/>
    <d v="1899-12-30T00:38:46"/>
  </r>
  <r>
    <n v="1445455"/>
    <n v="246753"/>
    <n v="155879"/>
    <s v="car"/>
    <s v="Momofuku Noodle Bar"/>
    <x v="8"/>
    <s v="Spicy Miso Ramen"/>
    <n v="1"/>
    <s v="Bowls"/>
    <m/>
    <n v="40.729110403548901"/>
    <n v="-73.984245455566395"/>
    <n v="40.724704891832502"/>
    <n v="-74.000314360472899"/>
    <d v="2014-10-25T12:29:24"/>
    <d v="2014-10-25T12:31:35"/>
    <d v="2014-10-25T12:54:50"/>
    <d v="2014-10-25T13:10:23"/>
    <n v="2.8469398152083158E-2"/>
    <n v="1.6661879797237884E-2"/>
    <d v="1899-12-30T00:25:27"/>
  </r>
  <r>
    <n v="1423891"/>
    <n v="390499"/>
    <n v="34804"/>
    <s v="truck"/>
    <s v="TAO"/>
    <x v="4"/>
    <s v="Green Tea Lemongrass Cooler"/>
    <n v="1"/>
    <s v="Beverages"/>
    <d v="1899-12-30T00:03:32"/>
    <n v="40.762857763598497"/>
    <n v="-73.9716190014841"/>
    <n v="40.723676400000002"/>
    <n v="-74.010723499999997"/>
    <d v="2014-10-22T19:59:02"/>
    <d v="2014-10-22T20:33:01"/>
    <d v="2014-10-22T20:43:52"/>
    <d v="2014-10-22T21:16:13"/>
    <n v="5.3603194442985114E-2"/>
    <n v="5.5356490654820484E-2"/>
    <d v="1899-12-30T00:41:18"/>
  </r>
  <r>
    <n v="1303845"/>
    <n v="62730"/>
    <n v="34669"/>
    <s v="bicycle"/>
    <s v="Westville Hudson"/>
    <x v="0"/>
    <s v="Chicken Tenders"/>
    <n v="2"/>
    <s v="Appetizers"/>
    <d v="1899-12-30T00:18:00"/>
    <n v="40.727031111101397"/>
    <n v="-74.007511138916001"/>
    <n v="40.720115999999997"/>
    <n v="-73.999296999999999"/>
    <d v="2014-10-05T19:56:15"/>
    <d v="2014-10-05T20:09:38"/>
    <d v="2014-10-05T20:44:29"/>
    <d v="2014-10-05T21:00:28"/>
    <n v="4.4586134259589016E-2"/>
    <n v="1.0737357201662346E-2"/>
    <d v="1899-12-30T00:30:14"/>
  </r>
  <r>
    <n v="1402468"/>
    <n v="362961"/>
    <n v="140096"/>
    <s v="bicycle"/>
    <s v="ilili Restaurant"/>
    <x v="21"/>
    <s v="Phoenician Fries"/>
    <n v="1"/>
    <s v="Vegetables"/>
    <d v="1899-12-30T00:09:17"/>
    <n v="40.744187954347503"/>
    <n v="-73.987530940025394"/>
    <n v="40.737820110393898"/>
    <n v="-73.982663341780096"/>
    <d v="2014-10-19T19:37:19"/>
    <d v="2014-10-19T20:06:53"/>
    <d v="2014-10-19T20:15:11"/>
    <d v="2014-10-19T20:21:17"/>
    <n v="3.0528333336405922E-2"/>
    <n v="8.0151699479852779E-3"/>
    <d v="1899-12-30T00:28:35"/>
  </r>
  <r>
    <n v="1391875"/>
    <n v="114410"/>
    <n v="119813"/>
    <s v="bicycle"/>
    <s v="The Meatball Shop"/>
    <x v="16"/>
    <s v="Daily Risotto"/>
    <n v="1"/>
    <s v="Stick To Your Bones"/>
    <d v="1899-12-30T00:06:10"/>
    <n v="40.721545124764702"/>
    <n v="-73.988842426716104"/>
    <n v="40.771626400000002"/>
    <n v="-73.981047200000006"/>
    <d v="2014-10-18T19:52:01"/>
    <d v="2014-10-18T20:29:27"/>
    <d v="2014-10-18T20:36:30"/>
    <d v="2014-10-18T21:07:41"/>
    <n v="5.2544895836035721E-2"/>
    <n v="5.0684314030568035E-2"/>
    <d v="1899-12-30T00:38:19"/>
  </r>
  <r>
    <n v="1317303"/>
    <n v="63361"/>
    <n v="143807"/>
    <s v="bicycle"/>
    <s v="Cafeteria"/>
    <x v="0"/>
    <s v="Latte"/>
    <n v="1"/>
    <s v="Cafe"/>
    <m/>
    <n v="40.740527999999998"/>
    <n v="-73.997884600000006"/>
    <n v="40.747481399999998"/>
    <n v="-74.002156499999998"/>
    <d v="2014-10-08T06:10:01"/>
    <d v="2014-10-08T06:19:01"/>
    <d v="2014-10-08T06:53:20"/>
    <d v="2014-10-08T07:01:59"/>
    <n v="3.6086481486563571E-2"/>
    <n v="8.1608149819694976E-3"/>
    <d v="1899-12-30T00:43:19"/>
  </r>
  <r>
    <n v="1303598"/>
    <n v="363712"/>
    <n v="32580"/>
    <s v="bicycle"/>
    <s v="Philippe Chow"/>
    <x v="30"/>
    <m/>
    <m/>
    <m/>
    <d v="1899-12-30T00:02:38"/>
    <n v="40.764084531354698"/>
    <n v="-73.970499798529701"/>
    <n v="40.7335712"/>
    <n v="-74.008257999999998"/>
    <d v="2014-10-05T19:33:29"/>
    <d v="2014-10-05T19:37:03"/>
    <d v="2014-10-05T19:51:29"/>
    <d v="2014-10-05T20:10:44"/>
    <n v="2.5869467594020534E-2"/>
    <n v="4.8546319825843377E-2"/>
    <d v="1899-12-30T00:15:23"/>
  </r>
  <r>
    <n v="1299727"/>
    <n v="69348"/>
    <n v="133267"/>
    <s v="bicycle"/>
    <s v="The Smith Restaurant"/>
    <x v="0"/>
    <m/>
    <m/>
    <m/>
    <d v="1899-12-30T00:06:14"/>
    <n v="40.7715149921573"/>
    <n v="-73.981912136077895"/>
    <n v="40.775494000000002"/>
    <n v="-73.983678999999995"/>
    <d v="2014-10-05T12:51:19"/>
    <d v="2014-10-05T13:11:48"/>
    <d v="2014-10-05T13:21:39"/>
    <d v="2014-10-05T13:27:54"/>
    <n v="2.5407060187717434E-2"/>
    <n v="4.3536549623851553E-3"/>
    <d v="1899-12-30T00:24:06"/>
  </r>
  <r>
    <n v="1387976"/>
    <n v="80737"/>
    <n v="64664"/>
    <s v="bicycle"/>
    <s v="RedFarm Broadway"/>
    <x v="30"/>
    <s v="Wide Rice Noodles with BBQâ€™d Duck Breast"/>
    <n v="1"/>
    <s v="Main Courses"/>
    <d v="1899-12-30T00:04:38"/>
    <n v="40.782116700000003"/>
    <n v="-73.980739099999994"/>
    <n v="40.775387000000002"/>
    <n v="-73.982740000000007"/>
    <d v="2014-10-18T12:40:12"/>
    <d v="2014-10-18T12:52:28"/>
    <d v="2014-10-18T13:02:24"/>
    <d v="2014-10-18T13:08:56"/>
    <n v="1.9962534723163117E-2"/>
    <n v="7.0208591283450585E-3"/>
    <d v="1899-12-30T00:17:35"/>
  </r>
  <r>
    <n v="1306394"/>
    <n v="327651"/>
    <n v="20962"/>
    <s v="walker"/>
    <s v="Momofuku Milk Bar"/>
    <x v="11"/>
    <s v="Cereal Milk and Crack Pie Twist Soft Serve (1 Pint)"/>
    <n v="1"/>
    <s v="Soft Serve"/>
    <m/>
    <n v="40.731795470614898"/>
    <n v="-73.985672593116803"/>
    <n v="40.775263720444599"/>
    <n v="-73.989759629425194"/>
    <d v="2014-10-05T23:53:10"/>
    <d v="2014-10-05T23:53:01"/>
    <d v="2014-10-06T00:01:57"/>
    <d v="2014-10-06T00:27:35"/>
    <n v="2.3907615744974464E-2"/>
    <n v="4.3659965747162334E-2"/>
    <d v="1899-12-30T00:08:47"/>
  </r>
  <r>
    <n v="1418133"/>
    <n v="70193"/>
    <n v="154377"/>
    <s v="car"/>
    <s v="P.J. Clarke's"/>
    <x v="0"/>
    <s v="Simply On A Bun"/>
    <n v="1"/>
    <s v="P.J. Clarke's Hamburgers"/>
    <d v="1899-12-30T00:05:36"/>
    <n v="40.771961874462001"/>
    <n v="-73.982620239257798"/>
    <n v="40.771895600000001"/>
    <n v="-73.952059300000002"/>
    <d v="2014-10-21T22:35:02"/>
    <d v="2014-10-21T22:34:29"/>
    <d v="2014-10-21T23:04:49"/>
    <d v="2014-10-21T23:23:08"/>
    <n v="3.3405879628844559E-2"/>
    <n v="3.0561011119120903E-2"/>
    <d v="1899-12-30T00:24:11"/>
  </r>
  <r>
    <n v="1423117"/>
    <n v="163738"/>
    <n v="152111"/>
    <s v="car"/>
    <s v="Chipotle Mexican Grill $1.99 Delivery"/>
    <x v="9"/>
    <m/>
    <m/>
    <m/>
    <m/>
    <n v="40.7148369945876"/>
    <n v="-74.011596097649004"/>
    <n v="40.715647500000003"/>
    <n v="-74.009895099999994"/>
    <d v="2014-10-22T18:53:15"/>
    <d v="2014-10-22T19:19:25"/>
    <d v="2014-10-22T19:35:45"/>
    <d v="2014-10-22T19:36:37"/>
    <n v="3.0114143512037117E-2"/>
    <n v="1.8842271692851929E-3"/>
    <d v="1899-12-30T00:42:31"/>
  </r>
  <r>
    <n v="1300792"/>
    <n v="344631"/>
    <n v="142140"/>
    <s v="car"/>
    <s v="Hester Street Fair"/>
    <x v="8"/>
    <m/>
    <m/>
    <m/>
    <m/>
    <n v="40.715354549072899"/>
    <n v="-73.9895725250244"/>
    <n v="40.725485683879"/>
    <n v="-73.992818816621806"/>
    <d v="2014-10-05T14:50:56"/>
    <d v="2014-10-05T15:10:03"/>
    <d v="2014-10-05T15:55:58"/>
    <d v="2014-10-05T16:06:05"/>
    <n v="5.2191192131431308E-2"/>
    <n v="1.0638529108612623E-2"/>
    <d v="1899-12-30T01:05:02"/>
  </r>
  <r>
    <n v="1486160"/>
    <n v="152675"/>
    <n v="166619"/>
    <s v="bicycle"/>
    <s v="Magnolia Bakery"/>
    <x v="11"/>
    <s v="Coconut Cupcake"/>
    <n v="2"/>
    <s v="Specialty Cupcakes"/>
    <m/>
    <n v="40.7358928721479"/>
    <n v="-74.005204439163194"/>
    <n v="40.737861904766298"/>
    <n v="-73.990798950195298"/>
    <d v="2014-10-30T13:09:47"/>
    <d v="2014-10-30T13:07:48"/>
    <d v="2014-10-30T13:34:38"/>
    <d v="2014-10-30T13:47:32"/>
    <n v="2.6213761571852956E-2"/>
    <n v="1.4539436091419538E-2"/>
    <d v="1899-12-30T00:24:51"/>
  </r>
  <r>
    <n v="1439481"/>
    <n v="75474"/>
    <n v="23359"/>
    <s v="bicycle"/>
    <s v="Little Poland Restaurant"/>
    <x v="50"/>
    <s v="Tripe"/>
    <n v="3"/>
    <s v="Homemade Soups"/>
    <d v="1899-12-30T00:08:46"/>
    <n v="40.731204279297401"/>
    <n v="-73.985743357130104"/>
    <n v="40.747775599999997"/>
    <n v="-73.975147399999997"/>
    <d v="2014-10-24T18:34:45"/>
    <d v="2014-10-24T18:58:10"/>
    <d v="2014-10-24T19:14:00"/>
    <d v="2014-10-24T19:29:23"/>
    <n v="3.7941990740364417E-2"/>
    <n v="1.9669341049749264E-2"/>
    <d v="1899-12-30T00:30:29"/>
  </r>
  <r>
    <n v="1410044"/>
    <n v="358158"/>
    <n v="58695"/>
    <s v="bicycle"/>
    <s v="Ed's Lobster Bar"/>
    <x v="23"/>
    <s v="Fries with Sea Salt"/>
    <n v="1"/>
    <s v="Sides"/>
    <d v="1899-12-30T00:04:10"/>
    <n v="40.722079393083497"/>
    <n v="-73.997511863708496"/>
    <n v="40.723728999999999"/>
    <n v="-74.004076100000006"/>
    <d v="2014-10-20T18:53:29"/>
    <d v="2014-10-20T19:07:09"/>
    <d v="2014-10-20T19:12:29"/>
    <d v="2014-10-20T19:16:52"/>
    <n v="1.6234293980232906E-2"/>
    <n v="6.7683381320487856E-3"/>
    <d v="1899-12-30T00:14:50"/>
  </r>
  <r>
    <n v="1440166"/>
    <n v="102992"/>
    <n v="10940"/>
    <s v="bicycle"/>
    <s v="Mimi Cheng's Dumplings"/>
    <x v="30"/>
    <m/>
    <m/>
    <m/>
    <m/>
    <n v="40.730754820521298"/>
    <n v="-73.9862895011902"/>
    <n v="40.724249100000002"/>
    <n v="-73.979365799999997"/>
    <d v="2014-10-24T19:35:21"/>
    <d v="2014-10-24T19:39:24"/>
    <d v="2014-10-24T19:45:07"/>
    <d v="2014-10-24T20:09:36"/>
    <n v="2.377900463034166E-2"/>
    <n v="9.500633540582528E-3"/>
    <d v="1899-12-30T00:09:46"/>
  </r>
  <r>
    <n v="1367966"/>
    <n v="81196"/>
    <n v="118659"/>
    <s v="walker"/>
    <s v="Organic Avenue"/>
    <x v="8"/>
    <m/>
    <m/>
    <m/>
    <m/>
    <n v="40.743981808087099"/>
    <n v="-73.999442014038607"/>
    <n v="40.746060399999998"/>
    <n v="-73.994673800000001"/>
    <d v="2014-10-15T18:03:51"/>
    <d v="2014-10-15T18:24:30"/>
    <d v="2014-10-15T18:33:49"/>
    <d v="2014-10-15T18:39:34"/>
    <n v="2.4810509261442348E-2"/>
    <n v="5.2015775932234129E-3"/>
    <d v="1899-12-30T00:29:58"/>
  </r>
  <r>
    <n v="1416670"/>
    <n v="390545"/>
    <n v="109259"/>
    <s v="bicycle"/>
    <s v="Beyond Sushi"/>
    <x v="26"/>
    <s v="Mighty Mushroom"/>
    <n v="1"/>
    <s v="Rolls"/>
    <m/>
    <n v="40.7328198446546"/>
    <n v="-73.986085653304997"/>
    <n v="40.758983200000003"/>
    <n v="-73.973674500000001"/>
    <d v="2014-10-21T20:28:21"/>
    <d v="2014-10-21T20:26:50"/>
    <d v="2014-10-21T21:07:24"/>
    <d v="2014-10-21T21:30:46"/>
    <n v="4.3351446758606471E-2"/>
    <n v="2.8957864031898883E-2"/>
    <d v="1899-12-30T00:39:03"/>
  </r>
  <r>
    <n v="1469328"/>
    <n v="125123"/>
    <n v="166482"/>
    <s v="bicycle"/>
    <s v="Starbucks"/>
    <x v="19"/>
    <m/>
    <m/>
    <m/>
    <m/>
    <n v="40.743911575648703"/>
    <n v="-73.989049029576194"/>
    <n v="40.746764400000004"/>
    <n v="-73.990301400000007"/>
    <d v="2014-10-27T17:43:38"/>
    <d v="2014-10-27T18:00:42"/>
    <d v="2014-10-27T18:12:33"/>
    <d v="2014-10-27T18:17:53"/>
    <n v="2.3788159720425028E-2"/>
    <n v="3.1156120518796575E-3"/>
    <d v="1899-12-30T00:28:55"/>
  </r>
  <r>
    <n v="1416256"/>
    <n v="61181"/>
    <n v="157415"/>
    <s v="car"/>
    <s v="The Meatball Shop"/>
    <x v="16"/>
    <s v="Ice Cream Sandwich"/>
    <n v="2"/>
    <s v="Desserts"/>
    <d v="1899-12-30T00:03:06"/>
    <n v="40.721545124764702"/>
    <n v="-73.988842426716104"/>
    <n v="40.739192000000003"/>
    <n v="-73.987325999999996"/>
    <d v="2014-10-21T19:42:20"/>
    <m/>
    <m/>
    <d v="2014-10-21T20:14:09"/>
    <n v="2.2103379626059905E-2"/>
    <n v="1.7711909991742322E-2"/>
    <n v="-41933.823213773147"/>
  </r>
  <r>
    <n v="1290777"/>
    <n v="91817"/>
    <n v="53095"/>
    <s v="bicycle"/>
    <s v="Blue Ribbon Fried Chicken"/>
    <x v="0"/>
    <s v="The Wing Supreme"/>
    <n v="1"/>
    <s v="Combos"/>
    <m/>
    <n v="40.724339999999998"/>
    <n v="-73.990960000000001"/>
    <n v="40.740125407502703"/>
    <n v="-73.990611042896305"/>
    <d v="2014-10-04T00:07:52"/>
    <d v="2014-10-04T00:22:33"/>
    <d v="2014-10-04T00:34:53"/>
    <d v="2014-10-04T00:46:20"/>
    <n v="2.6723333328845911E-2"/>
    <n v="1.5789264108458757E-2"/>
    <d v="1899-12-30T00:27:02"/>
  </r>
  <r>
    <n v="1435592"/>
    <n v="53029"/>
    <n v="5935"/>
    <s v="bicycle"/>
    <s v="Doughnut Plant Chelsea"/>
    <x v="32"/>
    <s v="Peanut Butter &amp; Jam"/>
    <n v="1"/>
    <s v="Filled Square Dougnuts"/>
    <m/>
    <n v="40.744563916288797"/>
    <n v="-73.996630052861306"/>
    <n v="40.745019683911202"/>
    <n v="-73.976720995858599"/>
    <d v="2014-10-24T11:31:33"/>
    <d v="2014-10-24T11:34:16"/>
    <d v="2014-10-24T11:47:05"/>
    <d v="2014-10-24T11:58:12"/>
    <n v="1.8503206018067431E-2"/>
    <n v="1.991427314422143E-2"/>
    <d v="1899-12-30T00:15:33"/>
  </r>
  <r>
    <n v="1450917"/>
    <n v="138057"/>
    <n v="34804"/>
    <s v="truck"/>
    <s v="Doughnut Plant Chelsea"/>
    <x v="32"/>
    <s v="Vanilla Bean &amp; Jam"/>
    <n v="1"/>
    <s v="Filled Square Dougnuts"/>
    <m/>
    <n v="40.744563916288797"/>
    <n v="-73.996630052861306"/>
    <n v="40.690517"/>
    <n v="-73.966780999999997"/>
    <d v="2014-10-25T20:00:45"/>
    <d v="2014-10-25T20:31:54"/>
    <d v="2014-10-25T20:47:44"/>
    <d v="2014-10-25T21:27:42"/>
    <n v="6.0382025461876765E-2"/>
    <n v="6.1741680549248619E-2"/>
    <d v="1899-12-30T00:46:59"/>
  </r>
  <r>
    <n v="1288784"/>
    <n v="338155"/>
    <n v="112851"/>
    <s v="walker"/>
    <s v="Joe's Pizza"/>
    <x v="1"/>
    <s v="Plain Cheese Pie"/>
    <n v="1"/>
    <s v="Full Size"/>
    <m/>
    <n v="40.733402283324402"/>
    <n v="-73.987510980727393"/>
    <n v="40.751621887380402"/>
    <n v="-73.970486687443298"/>
    <d v="2014-10-03T20:13:46"/>
    <d v="2014-10-03T20:19:40"/>
    <d v="2014-10-03T20:32:30"/>
    <d v="2014-10-03T20:44:39"/>
    <n v="2.1445937505632173E-2"/>
    <n v="2.4935527541648184E-2"/>
    <d v="1899-12-30T00:18:44"/>
  </r>
  <r>
    <n v="1396388"/>
    <n v="260680"/>
    <n v="152053"/>
    <s v="bicycle"/>
    <s v="Northern Spy Food Co. (ARCHIVED)"/>
    <x v="18"/>
    <s v="The Egg Begley Jr. Sandwich"/>
    <n v="1"/>
    <s v="Brunch Mains"/>
    <d v="1899-12-30T00:04:20"/>
    <n v="40.728862999999997"/>
    <n v="-73.980762999999996"/>
    <n v="40.716432300000001"/>
    <n v="-73.990926599999995"/>
    <d v="2014-10-19T10:33:34"/>
    <d v="2014-10-19T10:36:43"/>
    <d v="2014-10-19T10:58:33"/>
    <d v="2014-10-19T11:08:17"/>
    <n v="2.4111041668220423E-2"/>
    <n v="1.6056807511142048E-2"/>
    <d v="1899-12-30T00:20:40"/>
  </r>
  <r>
    <n v="1312957"/>
    <n v="95579"/>
    <n v="91765"/>
    <s v="bicycle"/>
    <s v="$10 Blue Ribbon Fried Chicken Sandwich"/>
    <x v="8"/>
    <s v="$10 Fresh &amp; Co Santa Fe Salad"/>
    <n v="3"/>
    <s v="Today's Special"/>
    <m/>
    <n v="40.724339999999998"/>
    <n v="-73.990960000000001"/>
    <n v="40.747027000000003"/>
    <n v="-74.005054999999999"/>
    <d v="2014-10-07T12:20:46"/>
    <m/>
    <m/>
    <d v="2014-10-07T12:28:38"/>
    <n v="5.4538425902137533E-3"/>
    <n v="2.6708968418869109E-2"/>
    <n v="-41919.514426527778"/>
  </r>
  <r>
    <n v="1344351"/>
    <n v="156828"/>
    <n v="150116"/>
    <s v="car"/>
    <s v="Black Seed"/>
    <x v="18"/>
    <m/>
    <m/>
    <m/>
    <m/>
    <n v="40.7209843306225"/>
    <n v="-73.994954333926202"/>
    <n v="40.723856400000003"/>
    <n v="-74.003607400000007"/>
    <d v="2014-10-12T07:18:30"/>
    <d v="2014-10-12T07:28:09"/>
    <d v="2014-10-12T07:39:29"/>
    <d v="2014-10-12T07:49:05"/>
    <n v="2.1231481478025671E-2"/>
    <n v="9.1172547944445865E-3"/>
    <d v="1899-12-30T00:20:59"/>
  </r>
  <r>
    <n v="1289129"/>
    <n v="348096"/>
    <n v="122309"/>
    <s v="bicycle"/>
    <s v="Parm"/>
    <x v="16"/>
    <s v="Chicken Parm"/>
    <n v="1"/>
    <s v="Platters"/>
    <d v="1899-12-30T00:04:49"/>
    <n v="40.723019825000002"/>
    <n v="-73.995853999999994"/>
    <n v="40.720866181753998"/>
    <n v="-74.001728740503694"/>
    <d v="2014-10-03T20:50:19"/>
    <d v="2014-10-03T21:04:52"/>
    <d v="2014-10-03T21:16:12"/>
    <d v="2014-10-03T21:23:16"/>
    <n v="2.2889456020493526E-2"/>
    <n v="6.2570564338886234E-3"/>
    <d v="1899-12-30T00:21:04"/>
  </r>
  <r>
    <n v="1444826"/>
    <n v="359025"/>
    <n v="31156"/>
    <s v="bicycle"/>
    <s v="Doughnut Plant Chelsea"/>
    <x v="32"/>
    <s v="Vanilla Bean"/>
    <n v="2"/>
    <s v="Yeast Doughnuts"/>
    <m/>
    <n v="40.744563916288797"/>
    <n v="-73.996630052861306"/>
    <n v="40.706598108759003"/>
    <n v="-74.010987589543106"/>
    <d v="2014-10-25T10:47:55"/>
    <d v="2014-10-25T10:52:37"/>
    <d v="2014-10-25T11:14:57"/>
    <d v="2014-10-25T11:25:33"/>
    <n v="2.614103008818347E-2"/>
    <n v="4.0589917479080778E-2"/>
    <d v="1899-12-30T00:27:02"/>
  </r>
  <r>
    <n v="1389769"/>
    <n v="178158"/>
    <n v="164566"/>
    <s v="bicycle"/>
    <s v="Chipotle Mexican Grill $1.99 Delivery"/>
    <x v="9"/>
    <s v="Burrito"/>
    <n v="1"/>
    <s v="Entree"/>
    <m/>
    <n v="40.722542870002997"/>
    <n v="-73.997769355773897"/>
    <n v="40.721223000000002"/>
    <n v="-73.993275999999994"/>
    <d v="2014-10-18T16:10:10"/>
    <d v="2014-10-18T16:10:19"/>
    <d v="2014-10-18T16:19:41"/>
    <d v="2014-10-18T16:28:46"/>
    <n v="1.2911770834762137E-2"/>
    <n v="4.6831936683924547E-3"/>
    <d v="1899-12-30T00:09:31"/>
  </r>
  <r>
    <n v="1373184"/>
    <n v="92440"/>
    <n v="134189"/>
    <s v="car"/>
    <s v="The Meatball Shop"/>
    <x v="16"/>
    <s v="SautÃ©ed Broccoli"/>
    <n v="2"/>
    <s v="Green Market"/>
    <d v="1899-12-30T00:07:31"/>
    <n v="40.771491247520302"/>
    <n v="-73.956334145089798"/>
    <n v="40.798418099999999"/>
    <n v="-73.942155799999995"/>
    <d v="2014-10-16T13:44:30"/>
    <d v="2014-10-16T13:58:04"/>
    <d v="2014-10-16T14:04:51"/>
    <d v="2014-10-16T14:30:45"/>
    <n v="3.2126562495250255E-2"/>
    <n v="3.0431576593218341E-2"/>
    <d v="1899-12-30T00:12:51"/>
  </r>
  <r>
    <n v="1450580"/>
    <n v="241310"/>
    <n v="116438"/>
    <s v="bicycle"/>
    <s v="Blue Ribbon Sushi"/>
    <x v="4"/>
    <s v="Dragon"/>
    <n v="1"/>
    <s v="Maki (Special Rolls)"/>
    <d v="1899-12-30T00:03:50"/>
    <n v="40.7261096570601"/>
    <n v="-74.002491863200504"/>
    <n v="40.730547299999998"/>
    <n v="-73.990061299999994"/>
    <d v="2014-10-25T19:39:28"/>
    <m/>
    <m/>
    <d v="2014-10-25T20:25:59"/>
    <n v="3.2313969903043471E-2"/>
    <n v="1.3198923302448189E-2"/>
    <n v="-41937.821732800927"/>
  </r>
  <r>
    <n v="1367218"/>
    <n v="234560"/>
    <n v="102837"/>
    <s v="car"/>
    <s v="Hunter's"/>
    <x v="0"/>
    <s v="Grilled Kale"/>
    <n v="1"/>
    <s v="Salads"/>
    <d v="1899-12-30T00:08:06"/>
    <n v="40.684592131643598"/>
    <n v="-73.991814851760907"/>
    <n v="40.684221999999998"/>
    <n v="-74.003335000000007"/>
    <d v="2014-10-15T16:20:43"/>
    <d v="2014-10-15T16:46:05"/>
    <d v="2014-10-15T16:52:24"/>
    <d v="2014-10-15T17:00:19"/>
    <n v="2.7490856482472736E-2"/>
    <n v="1.1526092698067035E-2"/>
    <d v="1899-12-30T00:23:34"/>
  </r>
  <r>
    <n v="1337251"/>
    <n v="140984"/>
    <n v="99219"/>
    <s v="bicycle"/>
    <s v="GameStop"/>
    <x v="41"/>
    <m/>
    <m/>
    <m/>
    <m/>
    <n v="40.741816163063"/>
    <n v="-73.993494740000003"/>
    <n v="40.745278399999997"/>
    <n v="-73.977054100000004"/>
    <d v="2014-10-11T10:43:01"/>
    <m/>
    <m/>
    <d v="2014-10-11T11:35:20"/>
    <n v="3.6322719905001577E-2"/>
    <n v="1.6801241865334646E-2"/>
    <n v="-41923.446543356484"/>
  </r>
  <r>
    <n v="1392178"/>
    <n v="69348"/>
    <n v="91021"/>
    <s v="bicycle"/>
    <s v="RedFarm Broadway"/>
    <x v="30"/>
    <s v="Thin Rice Noodles with Vegetables"/>
    <n v="1"/>
    <s v="Rice &amp; Noodles"/>
    <d v="1899-12-30T00:06:14"/>
    <n v="40.782116700000003"/>
    <n v="-73.980739099999994"/>
    <n v="40.775494000000002"/>
    <n v="-73.983678999999995"/>
    <d v="2014-10-18T20:14:05"/>
    <d v="2014-10-18T20:23:58"/>
    <d v="2014-10-18T20:51:48"/>
    <d v="2014-10-18T20:58:42"/>
    <n v="3.0980648152763024E-2"/>
    <n v="7.2459069342645501E-3"/>
    <d v="1899-12-30T00:31:29"/>
  </r>
  <r>
    <n v="1457804"/>
    <n v="113926"/>
    <n v="161082"/>
    <s v="bicycle"/>
    <s v="The Grey Dog  - Chelsea"/>
    <x v="19"/>
    <s v="Cheese Fries"/>
    <n v="1"/>
    <s v="Soup, Fries &amp; Stuff"/>
    <d v="1899-12-30T00:07:57"/>
    <n v="40.740783999999998"/>
    <n v="-74.000720999999999"/>
    <n v="40.7389899"/>
    <n v="-74.001095000000007"/>
    <d v="2014-10-26T13:39:37"/>
    <m/>
    <m/>
    <d v="2014-10-26T14:08:17"/>
    <n v="1.9909398150048219E-2"/>
    <n v="1.8326676758207937E-3"/>
    <n v="-41938.574701597223"/>
  </r>
  <r>
    <n v="1288935"/>
    <n v="145389"/>
    <n v="79847"/>
    <s v="bicycle"/>
    <s v="Gemma at Bowery Hotel"/>
    <x v="16"/>
    <m/>
    <m/>
    <m/>
    <m/>
    <n v="40.726233952623303"/>
    <n v="-73.991769279821099"/>
    <n v="40.729171000000001"/>
    <n v="-73.999358999999998"/>
    <d v="2014-10-03T20:32:03"/>
    <d v="2014-10-03T20:31:11"/>
    <d v="2014-10-03T21:17:31"/>
    <d v="2014-10-03T21:23:58"/>
    <n v="3.6054953699931502E-2"/>
    <n v="8.1381877397214367E-3"/>
    <d v="1899-12-30T00:45:28"/>
  </r>
  <r>
    <n v="1399401"/>
    <n v="121706"/>
    <n v="164500"/>
    <s v="walker"/>
    <s v="Garlic New York Pizza Bar"/>
    <x v="1"/>
    <s v="Authentic Mozzarella Sticks"/>
    <n v="3"/>
    <s v="Appetizers"/>
    <d v="1899-12-30T00:11:47"/>
    <n v="40.745057000000003"/>
    <n v="-73.975820999999996"/>
    <n v="40.756804000000002"/>
    <n v="-73.998153200000004"/>
    <d v="2014-10-19T15:55:27"/>
    <d v="2014-10-19T16:15:22"/>
    <d v="2014-10-19T16:29:12"/>
    <d v="2014-10-19T16:57:17"/>
    <n v="4.2943182874296326E-2"/>
    <n v="2.5233294787648259E-2"/>
    <d v="1899-12-30T00:21:58"/>
  </r>
  <r>
    <n v="1314491"/>
    <n v="61091"/>
    <n v="131811"/>
    <s v="car"/>
    <s v="Momoya"/>
    <x v="6"/>
    <s v="Crispy Rice"/>
    <n v="1"/>
    <s v="Signature Roll"/>
    <d v="1899-12-30T00:10:12"/>
    <n v="40.784077256376399"/>
    <n v="-73.9776224098444"/>
    <n v="40.784700000000001"/>
    <n v="-73.982866999999999"/>
    <d v="2014-10-07T18:29:41"/>
    <d v="2014-10-07T19:06:11"/>
    <d v="2014-10-07T19:16:31"/>
    <d v="2014-10-07T19:23:30"/>
    <n v="3.7382187503681052E-2"/>
    <n v="5.2814330934829049E-3"/>
    <d v="1899-12-30T00:36:38"/>
  </r>
  <r>
    <n v="1347879"/>
    <n v="40500"/>
    <n v="130599"/>
    <s v="bicycle"/>
    <s v="J. G. Melon"/>
    <x v="2"/>
    <s v="Hamburger"/>
    <n v="1"/>
    <s v="Main Menu"/>
    <d v="1899-12-30T00:05:32"/>
    <n v="40.7711352092903"/>
    <n v="-73.959623103066605"/>
    <n v="40.766203699999998"/>
    <n v="-73.960757000000001"/>
    <d v="2014-10-12T17:08:43"/>
    <d v="2014-10-12T17:19:14"/>
    <d v="2014-10-12T17:34:34"/>
    <d v="2014-10-12T17:42:57"/>
    <n v="2.3778900460456498E-2"/>
    <n v="5.0601883498438607E-3"/>
    <d v="1899-12-30T00:20:19"/>
  </r>
  <r>
    <n v="1488426"/>
    <n v="177250"/>
    <n v="116881"/>
    <s v="bicycle"/>
    <s v="RedFarm Hudson"/>
    <x v="30"/>
    <s v="BBQâ€™d Pork Belly"/>
    <n v="1"/>
    <s v="Starters &amp; Salads"/>
    <d v="1899-12-30T00:07:48"/>
    <n v="40.734213854853898"/>
    <n v="-74.006202029303594"/>
    <n v="40.737667799999997"/>
    <n v="-74.005276100000003"/>
    <d v="2014-10-30T18:21:15"/>
    <d v="2014-10-30T18:21:11"/>
    <d v="2014-10-30T18:48:00"/>
    <d v="2014-10-30T18:53:41"/>
    <n v="2.252578703337349E-2"/>
    <n v="3.5759029835143708E-3"/>
    <d v="1899-12-30T00:18:57"/>
  </r>
  <r>
    <n v="1274626"/>
    <n v="97370"/>
    <n v="32580"/>
    <s v="bicycle"/>
    <s v="Just Salad"/>
    <x v="20"/>
    <m/>
    <m/>
    <m/>
    <m/>
    <n v="40.776901754952398"/>
    <n v="-73.955090045928998"/>
    <n v="40.770761700000001"/>
    <n v="-73.964485699999997"/>
    <d v="2014-10-01T18:45:10"/>
    <d v="2014-10-01T19:14:22"/>
    <d v="2014-10-01T19:29:11"/>
    <d v="2014-10-01T19:38:47"/>
    <n v="3.723723380244337E-2"/>
    <n v="1.1224018453314423E-2"/>
    <d v="1899-12-30T00:44:01"/>
  </r>
  <r>
    <n v="1333100"/>
    <n v="56234"/>
    <n v="151467"/>
    <s v="bicycle"/>
    <s v="Chipotle Mexican Grill $1.99 Delivery"/>
    <x v="9"/>
    <m/>
    <m/>
    <m/>
    <m/>
    <n v="40.777745129236699"/>
    <n v="-73.954617029430395"/>
    <n v="40.777745000000003"/>
    <n v="-73.960058000000004"/>
    <d v="2014-10-10T19:43:57"/>
    <d v="2014-10-10T19:50:57"/>
    <d v="2014-10-10T20:09:27"/>
    <d v="2014-10-10T20:14:28"/>
    <n v="2.1193668981140945E-2"/>
    <n v="5.4409705711436418E-3"/>
    <d v="1899-12-30T00:25:30"/>
  </r>
  <r>
    <n v="1317595"/>
    <n v="45324"/>
    <n v="84093"/>
    <s v="bicycle"/>
    <s v="Russ &amp; Daughters"/>
    <x v="23"/>
    <s v="Daughters' Delight"/>
    <n v="1"/>
    <s v="Sandwiches"/>
    <m/>
    <n v="40.722640443680099"/>
    <n v="-73.988349437713595"/>
    <n v="40.716804000000003"/>
    <n v="-74.012401999999994"/>
    <d v="2014-10-08T11:24:30"/>
    <d v="2014-10-08T11:28:32"/>
    <d v="2014-10-08T11:40:52"/>
    <d v="2014-10-08T11:59:57"/>
    <n v="2.4611712964542676E-2"/>
    <n v="2.4750552061965681E-2"/>
    <d v="1899-12-30T00:16:21"/>
  </r>
  <r>
    <n v="1325602"/>
    <n v="259341"/>
    <n v="57496"/>
    <s v="bicycle"/>
    <s v="Sushi Seki (archived)"/>
    <x v="4"/>
    <m/>
    <m/>
    <m/>
    <d v="1899-12-30T00:02:48"/>
    <n v="40.761836680634801"/>
    <n v="-73.960403720115593"/>
    <n v="40.771734100000003"/>
    <n v="-73.959593799999993"/>
    <d v="2014-10-09T20:00:40"/>
    <d v="2014-10-09T20:09:03"/>
    <d v="2014-10-09T20:21:16"/>
    <d v="2014-10-09T20:38:58"/>
    <n v="2.6599490738590248E-2"/>
    <n v="9.9305025393653223E-3"/>
    <d v="1899-12-30T00:17:48"/>
  </r>
  <r>
    <n v="1309301"/>
    <n v="365037"/>
    <n v="119255"/>
    <s v="walker"/>
    <s v="Trader Joe's"/>
    <x v="17"/>
    <s v="Sliced Smoked Turkey"/>
    <n v="1"/>
    <s v="Meat &amp; Seafood"/>
    <m/>
    <n v="40.733633781778998"/>
    <n v="-73.987769236059194"/>
    <n v="40.727310000000003"/>
    <n v="-73.985810000000001"/>
    <d v="2014-10-06T18:55:36"/>
    <d v="2014-10-06T19:11:14"/>
    <d v="2014-10-06T19:57:28"/>
    <d v="2014-10-06T20:04:31"/>
    <n v="4.7850532406300772E-2"/>
    <n v="6.6203339737505628E-3"/>
    <d v="1899-12-30T01:01:52"/>
  </r>
  <r>
    <n v="1375449"/>
    <n v="52327"/>
    <n v="72941"/>
    <s v="bicycle"/>
    <s v="Mr. Chow"/>
    <x v="30"/>
    <m/>
    <m/>
    <m/>
    <d v="1899-12-30T00:17:12"/>
    <n v="40.758726099999997"/>
    <n v="-73.964470800000001"/>
    <n v="40.724423299999998"/>
    <n v="-73.985305199999999"/>
    <d v="2014-10-16T19:37:18"/>
    <d v="2014-10-16T19:49:29"/>
    <d v="2014-10-16T20:15:41"/>
    <d v="2014-10-16T20:33:26"/>
    <n v="3.898805555945728E-2"/>
    <n v="4.0134203756893652E-2"/>
    <d v="1899-12-30T00:21:11"/>
  </r>
  <r>
    <n v="1309391"/>
    <n v="275689"/>
    <n v="20217"/>
    <s v="car"/>
    <s v="Nobu Next Door"/>
    <x v="6"/>
    <s v="Crispy Rice"/>
    <n v="2"/>
    <s v="Dinner Hot Dishes"/>
    <d v="1899-12-30T00:07:18"/>
    <n v="40.719386413349397"/>
    <n v="-74.008692501044905"/>
    <n v="40.7202117"/>
    <n v="-74.002130800000003"/>
    <d v="2014-10-06T19:06:02"/>
    <m/>
    <m/>
    <d v="2014-10-06T20:05:05"/>
    <n v="4.0997673604579177E-2"/>
    <n v="6.6133969076660852E-3"/>
    <n v="-41918.80092883102"/>
  </r>
  <r>
    <n v="1285302"/>
    <n v="284835"/>
    <n v="137396"/>
    <s v="bicycle"/>
    <s v="Shake Shack"/>
    <x v="2"/>
    <s v="Shackburger"/>
    <n v="2"/>
    <s v="Burgers"/>
    <m/>
    <n v="40.758456774983799"/>
    <n v="-73.989140466129399"/>
    <n v="40.756098199999997"/>
    <n v="-73.985788099999994"/>
    <d v="2014-10-03T13:06:51"/>
    <d v="2014-10-03T13:09:26"/>
    <d v="2014-10-03T13:35:46"/>
    <d v="2014-10-03T13:42:18"/>
    <n v="2.4613634261186235E-2"/>
    <n v="4.0989309118112287E-3"/>
    <d v="1899-12-30T00:28:55"/>
  </r>
  <r>
    <n v="1479923"/>
    <n v="142461"/>
    <n v="166974"/>
    <s v="bicycle"/>
    <s v="Shake Shack"/>
    <x v="2"/>
    <s v="Chicken Dog"/>
    <n v="1"/>
    <s v="Flat Top Dogs"/>
    <m/>
    <n v="40.7152793278103"/>
    <n v="-74.014860391616807"/>
    <n v="40.719922599999997"/>
    <n v="-74.007101599999999"/>
    <d v="2014-10-29T15:39:51"/>
    <d v="2014-10-29T15:53:23"/>
    <d v="2014-10-29T16:07:43"/>
    <d v="2014-10-29T16:15:36"/>
    <n v="2.4834618052409496E-2"/>
    <n v="9.0420586140914031E-3"/>
    <d v="1899-12-30T00:27:52"/>
  </r>
  <r>
    <n v="1394520"/>
    <n v="120353"/>
    <n v="142140"/>
    <s v="car"/>
    <s v="Parm"/>
    <x v="16"/>
    <s v="Chicken Parm"/>
    <n v="1"/>
    <s v="Sandwiches"/>
    <d v="1899-12-30T00:04:49"/>
    <n v="40.723019825000002"/>
    <n v="-73.995853999999994"/>
    <n v="40.7062843"/>
    <n v="-74.016942999999998"/>
    <d v="2014-10-18T23:13:02"/>
    <d v="2014-10-18T23:19:06"/>
    <d v="2014-10-18T23:31:26"/>
    <d v="2014-10-19T00:04:22"/>
    <n v="3.5656111111165956E-2"/>
    <n v="2.6922550362583009E-2"/>
    <d v="1899-12-30T00:13:35"/>
  </r>
  <r>
    <n v="1315182"/>
    <n v="201808"/>
    <n v="65038"/>
    <s v="car"/>
    <s v="Momofuku Milk Bar"/>
    <x v="11"/>
    <s v="Crack Pie Slice"/>
    <n v="1"/>
    <s v="Pie by the Slice"/>
    <m/>
    <n v="40.714047313412998"/>
    <n v="-73.954921066761003"/>
    <n v="40.716295000000002"/>
    <n v="-73.955720999999997"/>
    <d v="2014-10-07T20:12:15"/>
    <d v="2014-10-07T20:22:52"/>
    <d v="2014-10-07T20:35:42"/>
    <d v="2014-10-07T20:40:40"/>
    <n v="1.973616897885222E-2"/>
    <n v="2.3857887962367326E-3"/>
    <d v="1899-12-30T00:23:27"/>
  </r>
  <r>
    <n v="1273181"/>
    <n v="115971"/>
    <n v="41408"/>
    <s v="car"/>
    <s v="Just Salad"/>
    <x v="20"/>
    <m/>
    <m/>
    <m/>
    <m/>
    <n v="40.761894106134797"/>
    <n v="-73.986997604370103"/>
    <n v="40.770850600000003"/>
    <n v="-73.991732099999993"/>
    <d v="2014-10-01T13:56:59"/>
    <d v="2014-10-01T14:36:01"/>
    <d v="2014-10-01T14:52:04"/>
    <d v="2014-10-01T14:59:16"/>
    <n v="4.3251307870377786E-2"/>
    <n v="1.0130855404501687E-2"/>
    <d v="1899-12-30T00:55:05"/>
  </r>
  <r>
    <n v="1419644"/>
    <n v="318689"/>
    <n v="66416"/>
    <s v="bicycle"/>
    <s v="McDonald's"/>
    <x v="13"/>
    <s v="Hash Browns"/>
    <n v="3"/>
    <s v="Breakfast"/>
    <m/>
    <n v="40.737726686483299"/>
    <n v="-73.996515278059206"/>
    <n v="40.743217700000002"/>
    <n v="-74.007342899999998"/>
    <d v="2014-10-22T09:50:14"/>
    <d v="2014-10-22T10:03:04"/>
    <d v="2014-10-22T10:16:24"/>
    <d v="2014-10-22T10:25:21"/>
    <n v="2.4389375001192093E-2"/>
    <n v="1.2140371754329587E-2"/>
    <d v="1899-12-30T00:26:11"/>
  </r>
  <r>
    <n v="1315176"/>
    <n v="334758"/>
    <n v="153766"/>
    <s v="bicycle"/>
    <s v="McDonald's"/>
    <x v="13"/>
    <s v="Chicken McNuggets"/>
    <n v="1"/>
    <s v="Snacks &amp; Sides"/>
    <m/>
    <n v="40.763324263975399"/>
    <n v="-73.989060507506295"/>
    <n v="40.763319899999999"/>
    <n v="-73.993808700000002"/>
    <d v="2014-10-07T20:12:41"/>
    <d v="2014-10-07T20:24:27"/>
    <d v="2014-10-07T20:35:17"/>
    <d v="2014-10-07T20:40:36"/>
    <n v="1.9387754633498844E-2"/>
    <n v="4.748194499131277E-3"/>
    <d v="1899-12-30T00:22:37"/>
  </r>
  <r>
    <n v="1387373"/>
    <n v="116195"/>
    <n v="156508"/>
    <s v="bicycle"/>
    <s v="Juice Generation"/>
    <x v="3"/>
    <s v="PB Acai"/>
    <n v="1"/>
    <s v="Acai Bowls"/>
    <m/>
    <n v="40.737467185971902"/>
    <n v="-74.001847617530501"/>
    <n v="40.742564999999999"/>
    <n v="-74.001040000000003"/>
    <d v="2014-10-18T10:20:07"/>
    <d v="2014-10-18T10:23:38"/>
    <d v="2014-10-18T10:48:28"/>
    <d v="2014-10-18T10:54:18"/>
    <n v="2.3744386569887865E-2"/>
    <n v="5.1613906983133074E-3"/>
    <d v="1899-12-30T00:28:21"/>
  </r>
  <r>
    <n v="1274687"/>
    <n v="336435"/>
    <n v="144094"/>
    <s v="car"/>
    <s v="The Palm"/>
    <x v="42"/>
    <s v="Classic Caesar Salad"/>
    <n v="1"/>
    <s v="Dinner Salads"/>
    <d v="1899-12-30T00:04:56"/>
    <n v="40.761936861946403"/>
    <n v="-73.985421969273304"/>
    <n v="40.778097299999999"/>
    <n v="-73.974946200000005"/>
    <d v="2014-10-01T18:54:49"/>
    <d v="2014-10-01T19:08:08"/>
    <d v="2014-10-01T19:27:51"/>
    <d v="2014-10-01T20:30:10"/>
    <n v="6.6223541667568497E-2"/>
    <n v="1.9258803180662958E-2"/>
    <d v="1899-12-30T00:28:07"/>
  </r>
  <r>
    <n v="1391260"/>
    <n v="196320"/>
    <n v="23359"/>
    <s v="bicycle"/>
    <s v="Parm"/>
    <x v="16"/>
    <s v="Meatball Parm"/>
    <n v="1"/>
    <s v="Sandwiches"/>
    <d v="1899-12-30T00:13:33"/>
    <n v="40.723019825000002"/>
    <n v="-73.995853999999994"/>
    <n v="40.747796468210801"/>
    <n v="-73.980233890038505"/>
    <d v="2014-10-18T19:01:47"/>
    <m/>
    <m/>
    <d v="2014-10-18T19:43:47"/>
    <n v="2.9166053245717194E-2"/>
    <n v="2.9289415904115615E-2"/>
    <n v="-41930.802321076386"/>
  </r>
  <r>
    <n v="1392348"/>
    <n v="65263"/>
    <n v="163674"/>
    <s v="car"/>
    <s v="Postmates Liquor Store"/>
    <x v="36"/>
    <s v="Olga Raffault Rose"/>
    <n v="1"/>
    <s v="Rose"/>
    <m/>
    <n v="40.779598"/>
    <n v="-73.947388000000004"/>
    <n v="40.804912199999997"/>
    <n v="-73.962491700000001"/>
    <d v="2014-10-18T20:29:06"/>
    <d v="2014-10-18T20:39:50"/>
    <d v="2014-10-18T20:47:35"/>
    <d v="2014-10-18T21:10:02"/>
    <n v="2.8421851857274305E-2"/>
    <n v="2.9477626690928856E-2"/>
    <d v="1899-12-30T00:18:29"/>
  </r>
  <r>
    <n v="1472739"/>
    <n v="110852"/>
    <n v="154377"/>
    <s v="car"/>
    <s v="Molly's Cupcakes"/>
    <x v="11"/>
    <s v="Cookies-N-Cream"/>
    <n v="2"/>
    <s v="Center-Filled"/>
    <m/>
    <n v="40.730245106692003"/>
    <n v="-74.002225241083593"/>
    <n v="40.763248099999998"/>
    <n v="-73.973554300000004"/>
    <d v="2014-10-28T09:25:12"/>
    <d v="2014-10-28T09:47:32"/>
    <d v="2014-10-28T09:59:52"/>
    <d v="2014-10-28T10:42:12"/>
    <n v="5.3472696759854443E-2"/>
    <n v="4.3717507132798351E-2"/>
    <d v="1899-12-30T00:34:40"/>
  </r>
  <r>
    <n v="1282258"/>
    <n v="102801"/>
    <n v="32580"/>
    <s v="bicycle"/>
    <s v="The Mercer Kitchen"/>
    <x v="8"/>
    <s v="The Mercer Burger"/>
    <n v="2"/>
    <s v="Lunch/Dinner (Entree)"/>
    <d v="1899-12-30T00:09:39"/>
    <n v="40.724743642155602"/>
    <n v="-73.9986615554824"/>
    <n v="40.714517480188597"/>
    <n v="-74.0070190819375"/>
    <d v="2014-10-02T20:59:48"/>
    <d v="2014-10-02T21:14:27"/>
    <d v="2014-10-02T21:39:17"/>
    <d v="2014-10-02T21:45:15"/>
    <n v="3.1562291667796671E-2"/>
    <n v="1.3206916257139998E-2"/>
    <d v="1899-12-30T00:29:50"/>
  </r>
  <r>
    <n v="1411258"/>
    <n v="325327"/>
    <n v="43955"/>
    <s v="bicycle"/>
    <s v="The Grey Dog - Mulberry"/>
    <x v="19"/>
    <s v="French Fries"/>
    <n v="1"/>
    <s v="Soup, Fries &amp; Stuff"/>
    <d v="1899-12-30T00:03:01"/>
    <n v="40.723095999999998"/>
    <n v="-73.995773999999997"/>
    <n v="40.723993"/>
    <n v="-73.9994339"/>
    <d v="2014-10-20T20:58:05"/>
    <d v="2014-10-20T21:13:23"/>
    <d v="2014-10-20T21:25:33"/>
    <d v="2014-10-20T21:26:31"/>
    <n v="1.9741678239370231E-2"/>
    <n v="3.7682193420793433E-3"/>
    <d v="1899-12-30T00:24:27"/>
  </r>
  <r>
    <n v="1477022"/>
    <n v="63513"/>
    <n v="169826"/>
    <s v="bicycle"/>
    <s v="Mamoun's Falafel"/>
    <x v="22"/>
    <s v="Shawarma"/>
    <n v="1"/>
    <s v="Meat"/>
    <m/>
    <n v="40.730178000000002"/>
    <n v="-74.000322400000002"/>
    <n v="40.760559899999997"/>
    <n v="-73.999052500000005"/>
    <d v="2014-10-28T22:35:39"/>
    <d v="2014-10-28T22:38:49"/>
    <d v="2014-10-28T22:57:38"/>
    <d v="2014-10-28T23:24:45"/>
    <n v="3.4096678245987277E-2"/>
    <n v="3.0408428003099286E-2"/>
    <d v="1899-12-30T00:22:00"/>
  </r>
  <r>
    <n v="1458994"/>
    <n v="398723"/>
    <n v="154377"/>
    <s v="car"/>
    <s v="Peacefood Cafe"/>
    <x v="12"/>
    <s v="Pan-seared French Horn Mushrooms"/>
    <n v="1"/>
    <s v="Panini"/>
    <d v="1899-12-30T00:03:11"/>
    <n v="40.785160043282801"/>
    <n v="-73.976916473837804"/>
    <n v="40.806469794467603"/>
    <n v="-73.960142255493594"/>
    <d v="2014-10-26T15:06:39"/>
    <d v="2014-10-26T15:33:43"/>
    <d v="2014-10-26T15:41:04"/>
    <d v="2014-10-26T15:49:07"/>
    <n v="2.9498900461476296E-2"/>
    <n v="2.7119732605934792E-2"/>
    <d v="1899-12-30T00:31:14"/>
  </r>
  <r>
    <n v="1340960"/>
    <n v="373537"/>
    <n v="152676"/>
    <s v="bicycle"/>
    <s v="Mei-jin Ramen"/>
    <x v="8"/>
    <m/>
    <m/>
    <m/>
    <d v="1899-12-30T00:02:02"/>
    <n v="40.774903999999999"/>
    <n v="-73.954007000000004"/>
    <n v="40.763791458434198"/>
    <n v="-73.958556402583596"/>
    <d v="2014-10-11T19:40:22"/>
    <d v="2014-10-11T19:58:15"/>
    <d v="2014-10-11T20:14:36"/>
    <d v="2014-10-11T20:28:15"/>
    <n v="3.3253206020162906E-2"/>
    <n v="1.2007732671876372E-2"/>
    <d v="1899-12-30T00:32:12"/>
  </r>
  <r>
    <n v="1489703"/>
    <n v="157711"/>
    <n v="8625"/>
    <s v="bicycle"/>
    <s v="The Meatball Shop"/>
    <x v="16"/>
    <s v="Ice Cream Sandwich"/>
    <n v="1"/>
    <s v="Desserts"/>
    <d v="1899-12-30T00:07:55"/>
    <n v="40.771491247520302"/>
    <n v="-73.956334145089798"/>
    <n v="40.773844464242799"/>
    <n v="-73.948781321401299"/>
    <d v="2014-10-30T20:23:29"/>
    <m/>
    <m/>
    <d v="2014-10-30T21:07:43"/>
    <n v="3.0716712964931503E-2"/>
    <n v="7.9109275443903868E-3"/>
    <n v="-41942.855145925925"/>
  </r>
  <r>
    <n v="1468470"/>
    <n v="143926"/>
    <n v="142394"/>
    <s v="bicycle"/>
    <s v="Big Wong Restaurant å¤§æ—º"/>
    <x v="30"/>
    <s v="Roast Pork"/>
    <n v="1"/>
    <s v="Appetizers"/>
    <d v="1899-12-30T00:04:17"/>
    <n v="40.716178999999997"/>
    <n v="-73.998187999999999"/>
    <n v="40.743799000000003"/>
    <n v="-73.984605000000002"/>
    <d v="2014-10-27T14:54:15"/>
    <d v="2014-10-27T15:08:48"/>
    <d v="2014-10-27T15:24:31"/>
    <d v="2014-10-27T15:46:10"/>
    <n v="3.604939814977115E-2"/>
    <n v="3.0779250949304286E-2"/>
    <d v="1899-12-30T00:25:58"/>
  </r>
  <r>
    <n v="1435427"/>
    <n v="200631"/>
    <n v="118659"/>
    <s v="walker"/>
    <s v="Amy Ruth's"/>
    <x v="25"/>
    <s v="Hot Coffee"/>
    <n v="1"/>
    <s v="Beverages"/>
    <d v="1899-12-30T00:02:42"/>
    <n v="40.802549609553203"/>
    <n v="-73.950232680024698"/>
    <n v="40.798558"/>
    <n v="-73.934880000000007"/>
    <d v="2014-10-24T10:37:08"/>
    <d v="2014-10-24T10:52:15"/>
    <d v="2014-10-24T11:04:05"/>
    <d v="2014-10-24T11:14:27"/>
    <n v="2.5908275463734753E-2"/>
    <n v="1.5863093354253646E-2"/>
    <d v="1899-12-30T00:24:15"/>
  </r>
  <r>
    <n v="1341487"/>
    <n v="106478"/>
    <n v="158266"/>
    <s v="scooter"/>
    <s v="Nobu Next Door"/>
    <x v="6"/>
    <s v="Yellowtail Scallion Roll"/>
    <n v="1"/>
    <s v="Dinner Sushi Rolls"/>
    <d v="1899-12-30T00:19:06"/>
    <n v="40.719386413349397"/>
    <n v="-74.008692501044905"/>
    <n v="40.724400299999999"/>
    <n v="-73.991197600000007"/>
    <d v="2014-10-11T20:28:49"/>
    <m/>
    <m/>
    <d v="2014-10-11T22:00:42"/>
    <n v="6.3810671294049826E-2"/>
    <n v="1.8199192891880361E-2"/>
    <n v="-41923.866615717598"/>
  </r>
  <r>
    <n v="1416714"/>
    <n v="94480"/>
    <n v="161162"/>
    <s v="bicycle"/>
    <s v="Doughnut Plant Chelsea"/>
    <x v="32"/>
    <s v="Peanut Butter &amp; Jam"/>
    <n v="2"/>
    <s v="Filled Square Dougnuts"/>
    <m/>
    <n v="40.744563916288797"/>
    <n v="-73.996630052861306"/>
    <n v="40.773538199999997"/>
    <n v="-73.962198099999995"/>
    <d v="2014-10-21T20:33:21"/>
    <d v="2014-10-21T20:48:39"/>
    <d v="2014-10-21T21:01:59"/>
    <d v="2014-10-21T21:18:38"/>
    <n v="3.1444594911590684E-2"/>
    <n v="4.5000761042683267E-2"/>
    <d v="1899-12-30T00:28:38"/>
  </r>
  <r>
    <n v="1321798"/>
    <n v="80466"/>
    <n v="156557"/>
    <s v="car"/>
    <s v="J. G. Melon"/>
    <x v="2"/>
    <s v="Cottage Fried Potatoes"/>
    <n v="1"/>
    <s v="Main Menu"/>
    <d v="1899-12-30T00:01:52"/>
    <n v="40.7711352092903"/>
    <n v="-73.959623103066605"/>
    <n v="40.767122950607103"/>
    <n v="-73.969561745999997"/>
    <d v="2014-10-08T23:32:02"/>
    <d v="2014-10-08T23:32:14"/>
    <d v="2014-10-08T23:43:37"/>
    <d v="2014-10-08T23:48:57"/>
    <n v="1.1745312498533167E-2"/>
    <n v="1.0717968235554237E-2"/>
    <d v="1899-12-30T00:09:43"/>
  </r>
  <r>
    <n v="1293460"/>
    <n v="361147"/>
    <n v="128139"/>
    <s v="car"/>
    <s v="Blue Ribbon Fried Chicken"/>
    <x v="0"/>
    <s v="Boylan's Root Beer"/>
    <n v="1"/>
    <s v="Drinks"/>
    <m/>
    <n v="40.724339999999998"/>
    <n v="-73.990960000000001"/>
    <n v="40.709076000000003"/>
    <n v="-74.009805999999998"/>
    <d v="2014-10-04T14:38:55"/>
    <d v="2014-10-04T14:43:25"/>
    <d v="2014-10-04T15:06:45"/>
    <d v="2014-10-04T15:23:19"/>
    <n v="3.083398148737615E-2"/>
    <n v="2.4252039336923926E-2"/>
    <d v="1899-12-30T00:27:51"/>
  </r>
  <r>
    <n v="1489727"/>
    <n v="141550"/>
    <n v="142394"/>
    <s v="bicycle"/>
    <s v="Good Enough to Eat"/>
    <x v="0"/>
    <m/>
    <m/>
    <m/>
    <d v="1899-12-30T00:07:37"/>
    <n v="40.785899000000001"/>
    <n v="-73.972686999999993"/>
    <n v="40.776066100000001"/>
    <n v="-73.944389599999994"/>
    <d v="2014-10-30T20:25:38"/>
    <d v="2014-10-30T20:34:50"/>
    <d v="2014-10-30T20:54:40"/>
    <d v="2014-10-30T21:12:04"/>
    <n v="3.2239525462500751E-2"/>
    <n v="2.9957115501495834E-2"/>
    <d v="1899-12-30T00:21:25"/>
  </r>
  <r>
    <n v="1414854"/>
    <n v="309163"/>
    <n v="66004"/>
    <s v="bicycle"/>
    <s v="Chobani SoHo"/>
    <x v="11"/>
    <m/>
    <m/>
    <m/>
    <m/>
    <n v="40.725730202803803"/>
    <n v="-74.000988006591797"/>
    <n v="40.733425199999999"/>
    <n v="-74.004685899999998"/>
    <d v="2014-10-21T16:12:15"/>
    <d v="2014-10-21T16:14:22"/>
    <d v="2014-10-21T16:27:14"/>
    <d v="2014-10-21T16:41:07"/>
    <n v="2.0050266204634681E-2"/>
    <n v="8.5374116398293353E-3"/>
    <d v="1899-12-30T00:14:59"/>
  </r>
  <r>
    <n v="1460128"/>
    <n v="42052"/>
    <n v="168796"/>
    <s v="bicycle"/>
    <s v="Pepe Rosso To Go"/>
    <x v="16"/>
    <s v="Fusilli with Seasonal Vegetables"/>
    <n v="1"/>
    <s v="Paste"/>
    <d v="1899-12-30T00:05:18"/>
    <n v="40.727282000000002"/>
    <n v="-74.001756"/>
    <n v="40.747450000000001"/>
    <n v="-74.002486000000005"/>
    <d v="2014-10-26T16:41:37"/>
    <d v="2014-10-26T16:44:30"/>
    <d v="2014-10-26T16:56:21"/>
    <d v="2014-10-26T17:13:34"/>
    <n v="2.2191412041138392E-2"/>
    <n v="2.0181207198776124E-2"/>
    <d v="1899-12-30T00:09:26"/>
  </r>
  <r>
    <n v="1468122"/>
    <n v="301419"/>
    <n v="113822"/>
    <s v="bicycle"/>
    <s v="sweetgreen"/>
    <x v="20"/>
    <s v="Roasted Turkey + Fall Vegetables"/>
    <n v="1"/>
    <s v="Signatures"/>
    <d v="1899-12-30T00:03:10"/>
    <n v="40.721323186970601"/>
    <n v="-74.009732007980304"/>
    <n v="40.723613"/>
    <n v="-73.993207999999996"/>
    <d v="2014-10-27T13:52:31"/>
    <d v="2014-10-27T13:57:39"/>
    <d v="2014-10-27T14:20:29"/>
    <d v="2014-10-27T14:34:46"/>
    <n v="2.9342106477997731E-2"/>
    <n v="1.668190886688042E-2"/>
    <d v="1899-12-30T00:24:47"/>
  </r>
  <r>
    <n v="1483384"/>
    <n v="101017"/>
    <n v="38527"/>
    <s v="bicycle"/>
    <s v="Whole Foods Market"/>
    <x v="17"/>
    <s v="Dried Apples Zip Lock"/>
    <n v="1"/>
    <s v="Nuts &amp; Dried Fruits"/>
    <m/>
    <n v="40.723954999999997"/>
    <n v="-73.991828999999996"/>
    <n v="40.724291000000001"/>
    <n v="-73.994611300000003"/>
    <d v="2014-10-29T22:02:15"/>
    <d v="2014-10-29T22:04:37"/>
    <d v="2014-10-29T22:16:26"/>
    <d v="2014-10-29T22:19:09"/>
    <n v="1.1737372682546265E-2"/>
    <n v="2.8025148153116514E-3"/>
    <d v="1899-12-30T00:14:11"/>
  </r>
  <r>
    <n v="1463688"/>
    <n v="79507"/>
    <n v="158962"/>
    <s v="bicycle"/>
    <s v="The Meatball Shop"/>
    <x v="16"/>
    <s v="Classic Beef"/>
    <n v="1"/>
    <s v="Naked Balls"/>
    <d v="1899-12-30T00:07:26"/>
    <n v="40.745963108098799"/>
    <n v="-74.001697291846"/>
    <n v="40.7444883"/>
    <n v="-73.994946499999998"/>
    <d v="2014-10-26T20:23:05"/>
    <d v="2014-10-26T20:40:23"/>
    <d v="2014-10-26T20:45:42"/>
    <d v="2014-10-26T20:50:37"/>
    <n v="1.911686342646135E-2"/>
    <n v="6.9100108159346335E-3"/>
    <d v="1899-12-30T00:15:10"/>
  </r>
  <r>
    <n v="1433771"/>
    <n v="336146"/>
    <n v="137053"/>
    <s v="car"/>
    <s v="Momofuku Milk Bar"/>
    <x v="11"/>
    <s v="Cornflake Marshmallow Chocolate Chip Cookie"/>
    <n v="1"/>
    <s v="Cookies"/>
    <m/>
    <n v="40.731795470614898"/>
    <n v="-73.985672593116803"/>
    <n v="40.749732799999997"/>
    <n v="-73.996150999999998"/>
    <d v="2014-10-23T22:22:55"/>
    <d v="2014-10-23T22:24:32"/>
    <d v="2014-10-23T22:47:30"/>
    <d v="2014-10-23T23:05:42"/>
    <n v="2.9711805560509674E-2"/>
    <n v="2.0773656305024979E-2"/>
    <d v="1899-12-30T00:24:35"/>
  </r>
  <r>
    <n v="1382151"/>
    <n v="38612"/>
    <n v="161440"/>
    <s v="car"/>
    <s v="Katz's Delicatessen"/>
    <x v="8"/>
    <s v="Steak Fries"/>
    <n v="1"/>
    <s v="Starters &amp; Sides"/>
    <m/>
    <n v="40.722307066359498"/>
    <n v="-73.987351655960097"/>
    <n v="40.748051199999999"/>
    <n v="-73.9811239"/>
    <d v="2014-10-17T18:41:22"/>
    <d v="2014-10-17T18:55:09"/>
    <d v="2014-10-17T19:06:29"/>
    <d v="2014-10-17T19:29:08"/>
    <n v="3.316599536628928E-2"/>
    <n v="2.6486701591525035E-2"/>
    <d v="1899-12-30T00:25:07"/>
  </r>
  <r>
    <n v="1415076"/>
    <n v="47184"/>
    <n v="167596"/>
    <s v="bicycle"/>
    <s v="Minca"/>
    <x v="8"/>
    <m/>
    <m/>
    <m/>
    <d v="1899-12-30T00:11:30"/>
    <n v="40.724293819500303"/>
    <n v="-73.982925456000402"/>
    <n v="40.725648999999997"/>
    <n v="-73.993138999999999"/>
    <d v="2014-10-21T17:04:16"/>
    <d v="2014-10-21T17:27:05"/>
    <d v="2014-10-21T17:36:25"/>
    <d v="2014-10-21T17:43:46"/>
    <n v="2.7428310182585847E-2"/>
    <n v="1.030305756649289E-2"/>
    <d v="1899-12-30T00:20:39"/>
  </r>
  <r>
    <n v="1331156"/>
    <n v="371376"/>
    <n v="158266"/>
    <s v="scooter"/>
    <s v="Hu Kitchen"/>
    <x v="33"/>
    <s v="Roasted Sweet Potatoes"/>
    <n v="1"/>
    <s v="Lunch &amp; Dinner Sides"/>
    <m/>
    <n v="40.735676762018002"/>
    <n v="-73.993829528068602"/>
    <n v="40.798550300000002"/>
    <n v="-73.940759499999999"/>
    <d v="2014-10-10T16:00:08"/>
    <d v="2014-10-10T16:25:40"/>
    <d v="2014-10-10T16:40:31"/>
    <d v="2014-10-10T17:07:30"/>
    <n v="4.6778414354776032E-2"/>
    <n v="8.2277029951113037E-2"/>
    <d v="1899-12-30T00:40:23"/>
  </r>
  <r>
    <n v="1348143"/>
    <n v="155448"/>
    <n v="147033"/>
    <s v="car"/>
    <s v="RedFarm Broadway"/>
    <x v="30"/>
    <s v="BBQâ€™d Beef Fried Rice"/>
    <n v="1"/>
    <s v="Rice &amp; Noodles"/>
    <d v="1899-12-30T00:03:28"/>
    <n v="40.782116700000003"/>
    <n v="-73.980739099999994"/>
    <n v="40.721650599999997"/>
    <n v="-74.010107700000006"/>
    <d v="2014-10-12T17:40:59"/>
    <d v="2014-10-12T17:48:51"/>
    <d v="2014-10-12T18:11:58"/>
    <d v="2014-10-12T18:55:52"/>
    <n v="5.1997870374179911E-2"/>
    <n v="6.722100798985009E-2"/>
    <d v="1899-12-30T00:27:31"/>
  </r>
  <r>
    <n v="1423338"/>
    <n v="391769"/>
    <n v="133322"/>
    <s v="car"/>
    <s v="GameStop"/>
    <x v="41"/>
    <m/>
    <m/>
    <m/>
    <m/>
    <n v="40.749191383758799"/>
    <n v="-73.988205399830704"/>
    <n v="40.716042685614703"/>
    <n v="-74.015291445857798"/>
    <d v="2014-10-22T19:15:18"/>
    <d v="2014-10-22T20:14:04"/>
    <d v="2014-10-22T20:22:58"/>
    <d v="2014-10-22T21:23:28"/>
    <n v="8.9009305556828622E-2"/>
    <n v="4.2807593695864794E-2"/>
    <d v="1899-12-30T01:07:40"/>
  </r>
  <r>
    <n v="1285000"/>
    <n v="68248"/>
    <n v="142394"/>
    <s v="bicycle"/>
    <s v="J. G. Melon"/>
    <x v="2"/>
    <s v="Cottage Fried Potatoes"/>
    <n v="4"/>
    <s v="Main Menu"/>
    <d v="1899-12-30T00:03:24"/>
    <n v="40.7711352092903"/>
    <n v="-73.959623103066605"/>
    <n v="40.753005399999999"/>
    <n v="-73.979781599999995"/>
    <d v="2014-10-03T12:04:49"/>
    <d v="2014-10-03T12:21:01"/>
    <d v="2014-10-03T12:31:31"/>
    <d v="2014-10-03T12:57:03"/>
    <n v="3.6275949074479286E-2"/>
    <n v="2.7111897453262028E-2"/>
    <d v="1899-12-30T00:23:18"/>
  </r>
  <r>
    <n v="1393740"/>
    <n v="314891"/>
    <n v="6873"/>
    <s v="car"/>
    <s v="Fonda"/>
    <x v="9"/>
    <s v="Carne Asada Taquitos"/>
    <n v="1"/>
    <s v="Appetizers"/>
    <d v="1899-12-30T00:10:11"/>
    <n v="40.7227605497716"/>
    <n v="-73.982839368757098"/>
    <n v="40.732362299999998"/>
    <n v="-73.987124800000004"/>
    <d v="2014-10-18T22:10:22"/>
    <d v="2014-10-18T22:24:08"/>
    <d v="2014-10-18T22:38:12"/>
    <d v="2014-10-18T22:50:55"/>
    <n v="2.8153171297162771E-2"/>
    <n v="1.0514681563709988E-2"/>
    <d v="1899-12-30T00:17:39"/>
  </r>
  <r>
    <n v="1340715"/>
    <n v="43856"/>
    <n v="81285"/>
    <s v="bicycle"/>
    <s v="Philippe Chow"/>
    <x v="30"/>
    <m/>
    <m/>
    <m/>
    <d v="1899-12-30T00:10:28"/>
    <n v="40.764084531354698"/>
    <n v="-73.970499798529701"/>
    <n v="40.734220000000001"/>
    <n v="-73.990255000000005"/>
    <d v="2014-10-11T19:13:29"/>
    <d v="2014-10-11T19:15:02"/>
    <d v="2014-10-11T19:34:33"/>
    <d v="2014-10-11T19:55:26"/>
    <n v="2.9122280095180031E-2"/>
    <n v="3.5807236952436913E-2"/>
    <d v="1899-12-30T00:10:36"/>
  </r>
  <r>
    <n v="1317698"/>
    <n v="366327"/>
    <n v="73175"/>
    <s v="bicycle"/>
    <s v="Northern Spy Food Co. (ARCHIVED)"/>
    <x v="18"/>
    <s v="Ricotta"/>
    <n v="1"/>
    <s v="Lunch Snacks"/>
    <d v="1899-12-30T00:04:56"/>
    <n v="40.728862999999997"/>
    <n v="-73.980762999999996"/>
    <n v="40.721097999999998"/>
    <n v="-73.981718000000001"/>
    <d v="2014-10-08T11:49:48"/>
    <d v="2014-10-08T12:10:54"/>
    <d v="2014-10-08T12:19:14"/>
    <d v="2014-10-08T12:24:49"/>
    <n v="2.4315555558132473E-2"/>
    <n v="7.8235062472011563E-3"/>
    <d v="1899-12-30T00:24:30"/>
  </r>
  <r>
    <n v="1348569"/>
    <n v="147824"/>
    <n v="153795"/>
    <s v="bicycle"/>
    <s v="Extra Virgin"/>
    <x v="23"/>
    <m/>
    <m/>
    <m/>
    <d v="1899-12-30T00:04:33"/>
    <n v="40.735419999999998"/>
    <n v="-74.003146299999997"/>
    <n v="40.744763851078602"/>
    <n v="-73.976509904699896"/>
    <d v="2014-10-12T18:25:25"/>
    <d v="2014-10-12T18:44:54"/>
    <d v="2014-10-12T18:55:44"/>
    <d v="2014-10-12T19:15:40"/>
    <n v="3.4898854166385718E-2"/>
    <n v="2.8227736493782577E-2"/>
    <d v="1899-12-30T00:25:47"/>
  </r>
  <r>
    <n v="1486536"/>
    <n v="145674"/>
    <n v="123844"/>
    <s v="bicycle"/>
    <s v="Iced Lattes On-Demand"/>
    <x v="40"/>
    <s v="Free Latte"/>
    <n v="1"/>
    <s v="Free Lattes On-Demand"/>
    <m/>
    <n v="40.715381999999998"/>
    <n v="-74.008942000000005"/>
    <n v="40.745545"/>
    <n v="-73.991565499999993"/>
    <d v="2014-10-30T14:22:32"/>
    <d v="2014-10-30T14:27:48"/>
    <d v="2014-10-30T14:29:16"/>
    <d v="2014-10-30T14:33:10"/>
    <n v="7.3758449070737697E-3"/>
    <n v="3.4810189905407143E-2"/>
    <d v="1899-12-30T00:06:44"/>
  </r>
  <r>
    <n v="1478605"/>
    <n v="165485"/>
    <n v="99219"/>
    <s v="bicycle"/>
    <s v="Parm"/>
    <x v="16"/>
    <s v="Eggplant Parm"/>
    <n v="2"/>
    <s v="Sandwiches"/>
    <d v="1899-12-30T00:02:47"/>
    <n v="40.723019825000002"/>
    <n v="-73.995853999999994"/>
    <n v="40.745805744164699"/>
    <n v="-74.007621747356396"/>
    <d v="2014-10-29T11:09:19"/>
    <d v="2014-10-29T11:20:33"/>
    <d v="2014-10-29T11:36:53"/>
    <d v="2014-10-29T11:54:44"/>
    <n v="3.1543703706120141E-2"/>
    <n v="2.5645233280752279E-2"/>
    <d v="1899-12-30T00:24:47"/>
  </r>
  <r>
    <n v="1441191"/>
    <n v="276192"/>
    <n v="154545"/>
    <s v="bicycle"/>
    <s v="Sushi of Gari Tribeca"/>
    <x v="4"/>
    <s v="Yellowtail"/>
    <n v="1"/>
    <s v="Nigiri Sushi"/>
    <d v="1899-12-30T00:05:45"/>
    <n v="40.716725764782701"/>
    <n v="-74.008250645521898"/>
    <n v="40.723728999999999"/>
    <n v="-74.004076100000006"/>
    <d v="2014-10-24T21:02:02"/>
    <d v="2014-10-24T21:30:45"/>
    <d v="2014-10-24T21:38:05"/>
    <d v="2014-10-24T21:46:02"/>
    <n v="3.0551226853276603E-2"/>
    <n v="8.153044451193546E-3"/>
    <d v="1899-12-30T00:30:18"/>
  </r>
  <r>
    <n v="1281453"/>
    <n v="353676"/>
    <n v="140684"/>
    <s v="bicycle"/>
    <s v="indikitch"/>
    <x v="5"/>
    <s v="Samosa"/>
    <n v="1"/>
    <s v="Extras"/>
    <m/>
    <n v="40.742005986247399"/>
    <n v="-73.990280628204303"/>
    <n v="40.747090900000003"/>
    <n v="-74.002194799999998"/>
    <d v="2014-10-02T19:35:41"/>
    <d v="2014-10-02T19:40:15"/>
    <d v="2014-10-02T19:54:36"/>
    <d v="2014-10-02T20:02:46"/>
    <n v="1.8812199072272051E-2"/>
    <n v="1.295391205191538E-2"/>
    <d v="1899-12-30T00:18:56"/>
  </r>
  <r>
    <n v="1361306"/>
    <n v="189791"/>
    <n v="90681"/>
    <s v="bicycle"/>
    <s v="BabyCakes NYC"/>
    <x v="7"/>
    <s v="Cupcakes"/>
    <n v="3"/>
    <s v="Menu"/>
    <m/>
    <n v="40.718024999999997"/>
    <n v="-73.989769999999993"/>
    <n v="40.756419000000001"/>
    <n v="-73.975076000000001"/>
    <d v="2014-10-14T15:18:05"/>
    <d v="2014-10-14T15:20:23"/>
    <d v="2014-10-14T15:31:43"/>
    <d v="2014-10-14T15:54:40"/>
    <n v="2.5402557868801523E-2"/>
    <n v="4.1109766138960759E-2"/>
    <d v="1899-12-30T00:13:38"/>
  </r>
  <r>
    <n v="1480873"/>
    <n v="91114"/>
    <n v="30774"/>
    <s v="bicycle"/>
    <s v="Shake Shack"/>
    <x v="2"/>
    <s v="Fries"/>
    <n v="2"/>
    <s v="Fries"/>
    <m/>
    <n v="40.780825773220101"/>
    <n v="-73.976483345031696"/>
    <n v="40.775967799999997"/>
    <n v="-73.981654599999999"/>
    <d v="2014-10-29T18:10:36"/>
    <d v="2014-10-29T18:12:33"/>
    <d v="2014-10-29T18:26:54"/>
    <d v="2014-10-29T18:36:10"/>
    <n v="1.7751203704392537E-2"/>
    <n v="7.095194271791015E-3"/>
    <d v="1899-12-30T00:16:18"/>
  </r>
  <r>
    <n v="1372821"/>
    <n v="47440"/>
    <n v="142491"/>
    <s v="bicycle"/>
    <s v="Bareburger"/>
    <x v="2"/>
    <s v="Barest Burger"/>
    <n v="1"/>
    <s v="Bareburgers"/>
    <d v="1899-12-30T00:05:34"/>
    <n v="40.728478263619799"/>
    <n v="-73.998391837447898"/>
    <n v="40.715170399999998"/>
    <n v="-74.011600900000005"/>
    <d v="2014-10-16T12:59:31"/>
    <d v="2014-10-16T13:22:55"/>
    <d v="2014-10-16T13:29:46"/>
    <d v="2014-10-16T13:48:36"/>
    <n v="3.4091516201442573E-2"/>
    <n v="1.8750428465203119E-2"/>
    <d v="1899-12-30T00:24:41"/>
  </r>
  <r>
    <n v="1488577"/>
    <n v="48131"/>
    <n v="116881"/>
    <s v="bicycle"/>
    <s v="RedFarm Hudson"/>
    <x v="30"/>
    <s v="RedFarm Chicken Salad"/>
    <n v="1"/>
    <s v="Starters &amp; Salads"/>
    <d v="1899-12-30T00:02:39"/>
    <n v="40.734213854853898"/>
    <n v="-74.006202029303594"/>
    <n v="40.745835"/>
    <n v="-73.980364600000001"/>
    <d v="2014-10-30T18:37:09"/>
    <d v="2014-10-30T18:34:40"/>
    <d v="2014-10-30T19:06:01"/>
    <d v="2014-10-30T19:27:10"/>
    <n v="3.4739432870992459E-2"/>
    <n v="2.8330615374977431E-2"/>
    <d v="1899-12-30T00:26:13"/>
  </r>
  <r>
    <n v="1431512"/>
    <n v="125262"/>
    <n v="129698"/>
    <s v="car"/>
    <s v="Blue Ribbon Sushi"/>
    <x v="4"/>
    <s v="Edamame"/>
    <n v="1"/>
    <s v="Appetizers"/>
    <d v="1899-12-30T00:06:05"/>
    <n v="40.7261096570601"/>
    <n v="-74.002491863200504"/>
    <n v="40.730068099999997"/>
    <n v="-73.993543599999995"/>
    <d v="2014-10-23T18:48:41"/>
    <d v="2014-10-23T19:25:40"/>
    <d v="2014-10-23T19:30:30"/>
    <d v="2014-10-23T19:41:34"/>
    <n v="3.6723703706229571E-2"/>
    <n v="9.7847169000436114E-3"/>
    <d v="1899-12-30T00:35:43"/>
  </r>
  <r>
    <n v="1462143"/>
    <n v="164626"/>
    <n v="37839"/>
    <s v="bicycle"/>
    <s v="The Meatball Shop"/>
    <x v="16"/>
    <s v="Vegetable"/>
    <n v="1"/>
    <s v="Naked Balls"/>
    <d v="1899-12-30T00:11:31"/>
    <n v="40.771491247520302"/>
    <n v="-73.956334145089798"/>
    <n v="40.764189072367898"/>
    <n v="-73.962541194253006"/>
    <d v="2014-10-26T19:05:25"/>
    <d v="2014-10-26T19:36:51"/>
    <d v="2014-10-26T19:45:41"/>
    <d v="2014-10-26T19:52:44"/>
    <n v="3.2856076388270594E-2"/>
    <n v="9.5837999390049299E-3"/>
    <d v="1899-12-30T00:28:45"/>
  </r>
  <r>
    <n v="1313764"/>
    <n v="130018"/>
    <n v="32580"/>
    <s v="bicycle"/>
    <s v="Momofuku Milk Bar (archived)"/>
    <x v="11"/>
    <s v="Latte"/>
    <n v="1"/>
    <s v="Coffee (Stumptown Hair Bender)"/>
    <m/>
    <n v="40.7231283099199"/>
    <n v="-74.002060890197697"/>
    <n v="40.741815000000003"/>
    <n v="-73.992895000000004"/>
    <d v="2014-10-07T15:31:37"/>
    <d v="2014-10-07T15:44:23"/>
    <d v="2014-10-07T16:02:43"/>
    <d v="2014-10-07T16:15:06"/>
    <n v="3.0195416664355434E-2"/>
    <n v="2.0813599622985651E-2"/>
    <d v="1899-12-30T00:31:06"/>
  </r>
  <r>
    <n v="1401481"/>
    <n v="7922"/>
    <n v="111793"/>
    <s v="car"/>
    <s v="Juliana's Pizza"/>
    <x v="1"/>
    <s v="Margherita Pizza"/>
    <n v="1"/>
    <s v="Classics"/>
    <d v="1899-12-30T00:05:08"/>
    <n v="40.702637483675403"/>
    <n v="-73.993611452699895"/>
    <n v="40.7051789"/>
    <n v="-74.0080186"/>
    <d v="2014-10-19T18:41:20"/>
    <d v="2014-10-19T18:59:54"/>
    <d v="2014-10-19T19:07:43"/>
    <d v="2014-10-19T19:16:28"/>
    <n v="2.4399097223067656E-2"/>
    <n v="1.4629582709764687E-2"/>
    <d v="1899-12-30T00:21:16"/>
  </r>
  <r>
    <n v="1401704"/>
    <n v="111352"/>
    <n v="41408"/>
    <s v="car"/>
    <s v="Chipotle Mexican Grill $1.99 Delivery"/>
    <x v="9"/>
    <m/>
    <m/>
    <m/>
    <m/>
    <n v="40.786503542372898"/>
    <n v="-73.978058596650996"/>
    <n v="40.7894893"/>
    <n v="-73.974971600000003"/>
    <d v="2014-10-19T18:52:50"/>
    <d v="2014-10-19T19:07:29"/>
    <d v="2014-10-19T19:17:34"/>
    <d v="2014-10-19T19:23:13"/>
    <n v="2.1102071754285134E-2"/>
    <n v="4.2946824016488975E-3"/>
    <d v="1899-12-30T00:24:44"/>
  </r>
  <r>
    <n v="1387813"/>
    <n v="38877"/>
    <n v="146356"/>
    <s v="car"/>
    <s v="Katz's Delicatessen"/>
    <x v="8"/>
    <s v="Round Knishes"/>
    <n v="1"/>
    <s v="Starters &amp; Sides"/>
    <m/>
    <n v="40.722307066359498"/>
    <n v="-73.987351655960097"/>
    <n v="40.7452469793962"/>
    <n v="-73.977049200494903"/>
    <d v="2014-10-18T12:14:31"/>
    <d v="2014-10-18T12:50:29"/>
    <d v="2014-10-18T13:21:22"/>
    <d v="2014-10-18T13:38:44"/>
    <n v="5.8487453701673076E-2"/>
    <n v="2.514717079004564E-2"/>
    <d v="1899-12-30T01:06:51"/>
  </r>
  <r>
    <n v="1442582"/>
    <n v="67316"/>
    <n v="20962"/>
    <s v="walker"/>
    <s v="Postmates Liquor Store"/>
    <x v="36"/>
    <s v="Grey Goose Vodka (1L)"/>
    <n v="2"/>
    <s v="Vodka"/>
    <m/>
    <n v="40.779598"/>
    <n v="-73.947388000000004"/>
    <n v="40.734220000000001"/>
    <n v="-73.990255000000005"/>
    <d v="2014-10-24T22:48:07"/>
    <d v="2014-10-24T22:53:52"/>
    <d v="2014-10-24T22:58:42"/>
    <d v="2014-10-24T23:15:35"/>
    <n v="1.9075196760240942E-2"/>
    <n v="6.2423894247315641E-2"/>
    <d v="1899-12-30T00:10:35"/>
  </r>
  <r>
    <n v="1488988"/>
    <n v="66012"/>
    <n v="154007"/>
    <s v="bicycle"/>
    <s v="Sushi of Gari Tribeca"/>
    <x v="4"/>
    <s v="Spicy Tuna"/>
    <n v="2"/>
    <s v="Cut Up Roll"/>
    <d v="1899-12-30T00:11:21"/>
    <n v="40.716725764782701"/>
    <n v="-74.008250645521898"/>
    <n v="40.738025999999998"/>
    <n v="-74.008550999999997"/>
    <d v="2014-10-30T19:19:53"/>
    <m/>
    <m/>
    <d v="2014-10-30T20:40:46"/>
    <n v="5.6175543977587949E-2"/>
    <n v="2.1302352760309562E-2"/>
    <n v="-41942.813356145831"/>
  </r>
  <r>
    <n v="1382875"/>
    <n v="213212"/>
    <n v="141201"/>
    <s v="bicycle"/>
    <s v="Blue Ribbon Fried Chicken"/>
    <x v="0"/>
    <s v="Griddled Corn &amp; Bacon"/>
    <n v="1"/>
    <s v="Sides"/>
    <m/>
    <n v="40.724339999999998"/>
    <n v="-73.990960000000001"/>
    <n v="40.7256973"/>
    <n v="-74.001661499999997"/>
    <d v="2014-10-17T19:46:11"/>
    <d v="2014-10-17T19:43:47"/>
    <d v="2014-10-17T19:56:55"/>
    <d v="2014-10-17T20:02:22"/>
    <n v="1.1239837964239996E-2"/>
    <n v="1.0787231597584412E-2"/>
    <d v="1899-12-30T00:10:44"/>
  </r>
  <r>
    <n v="1273957"/>
    <n v="41130"/>
    <n v="129135"/>
    <s v="bicycle"/>
    <s v="Katz's Delicatessen"/>
    <x v="8"/>
    <s v="Reuben"/>
    <n v="1"/>
    <s v="Hot Sandwiches"/>
    <m/>
    <n v="40.722307066359498"/>
    <n v="-73.987351655960097"/>
    <n v="40.720226500000003"/>
    <n v="-74.002110900000005"/>
    <d v="2014-10-01T16:05:55"/>
    <d v="2014-10-01T16:12:22"/>
    <d v="2014-10-01T16:31:11"/>
    <d v="2014-10-01T16:41:32"/>
    <n v="2.4736284722166602E-2"/>
    <n v="1.4905168264928289E-2"/>
    <d v="1899-12-30T00:25:16"/>
  </r>
  <r>
    <n v="1307875"/>
    <n v="49086"/>
    <n v="145302"/>
    <s v="bicycle"/>
    <s v="Ess-a-Bagel"/>
    <x v="7"/>
    <s v="Poppy"/>
    <n v="2"/>
    <s v="Bagel Type"/>
    <m/>
    <n v="40.735518913424798"/>
    <n v="-73.979530334472699"/>
    <n v="40.746710999999998"/>
    <n v="-73.985309999999998"/>
    <d v="2014-10-06T13:23:59"/>
    <d v="2014-10-06T13:41:56"/>
    <d v="2014-10-06T13:53:15"/>
    <d v="2014-10-06T13:59:28"/>
    <n v="2.4644652774441056E-2"/>
    <n v="1.2596322301140946E-2"/>
    <d v="1899-12-30T00:29:17"/>
  </r>
  <r>
    <n v="1407616"/>
    <n v="154597"/>
    <n v="41408"/>
    <s v="car"/>
    <s v="Pio Pio"/>
    <x v="28"/>
    <s v="Tostones"/>
    <n v="1"/>
    <s v="Platitos"/>
    <d v="1899-12-30T00:03:32"/>
    <n v="40.7455111364591"/>
    <n v="-73.977605191923899"/>
    <n v="40.7070972"/>
    <n v="-74.0168879"/>
    <d v="2014-10-20T11:49:16"/>
    <d v="2014-10-20T11:54:09"/>
    <d v="2014-10-20T12:04:31"/>
    <d v="2014-10-20T12:22:22"/>
    <n v="2.2985902774962597E-2"/>
    <n v="5.4943258622655353E-2"/>
    <d v="1899-12-30T00:11:42"/>
  </r>
  <r>
    <n v="1481680"/>
    <n v="242765"/>
    <n v="167596"/>
    <s v="bicycle"/>
    <s v="L'Apicio"/>
    <x v="16"/>
    <m/>
    <m/>
    <m/>
    <d v="1899-12-30T00:17:34"/>
    <n v="40.7245952315888"/>
    <n v="-73.991648763221704"/>
    <n v="40.716563999999998"/>
    <n v="-73.990750000000006"/>
    <d v="2014-10-29T19:49:25"/>
    <m/>
    <m/>
    <d v="2014-10-29T20:37:56"/>
    <n v="3.368637731182389E-2"/>
    <n v="8.0813647462327325E-3"/>
    <n v="-41941.838185173612"/>
  </r>
  <r>
    <n v="1281609"/>
    <n v="59491"/>
    <n v="116881"/>
    <s v="bicycle"/>
    <s v="Mighty Quinn's BBQ"/>
    <x v="10"/>
    <s v="Edamame &amp; Sweet Pea Salad"/>
    <n v="1"/>
    <s v="Sides"/>
    <m/>
    <n v="40.727518945156902"/>
    <n v="-73.988671302795396"/>
    <n v="40.717567291453499"/>
    <n v="-74.002367130767297"/>
    <d v="2014-10-02T19:51:57"/>
    <d v="2014-10-02T20:27:06"/>
    <d v="2014-10-02T20:40:26"/>
    <d v="2014-10-02T20:51:06"/>
    <n v="4.1076400462770835E-2"/>
    <n v="1.6929592885488148E-2"/>
    <d v="1899-12-30T00:48:29"/>
  </r>
  <r>
    <n v="1460888"/>
    <n v="378923"/>
    <n v="158962"/>
    <s v="bicycle"/>
    <s v="Vanessa's Dumpling House"/>
    <x v="30"/>
    <s v="Pork Dumpling Noodle Soup"/>
    <n v="1"/>
    <s v="Homemade Noodles"/>
    <d v="1899-12-30T00:05:50"/>
    <n v="40.713816000000001"/>
    <n v="-73.961731999999998"/>
    <n v="40.703670299999999"/>
    <n v="-73.989343399999996"/>
    <d v="2014-10-26T17:40:14"/>
    <d v="2014-10-26T17:44:20"/>
    <d v="2014-10-26T18:02:40"/>
    <d v="2014-10-26T18:22:18"/>
    <n v="2.9211782406491693E-2"/>
    <n v="2.9416400841196243E-2"/>
    <d v="1899-12-30T00:16:36"/>
  </r>
  <r>
    <n v="1281585"/>
    <n v="47440"/>
    <n v="9078"/>
    <s v="bicycle"/>
    <s v="Blue Ribbon Fried Chicken"/>
    <x v="0"/>
    <s v="Tender"/>
    <n v="3"/>
    <s v="By the Piece"/>
    <m/>
    <n v="40.724339999999998"/>
    <n v="-73.990960000000001"/>
    <n v="40.715170399999998"/>
    <n v="-74.011600900000005"/>
    <d v="2014-10-02T19:48:53"/>
    <d v="2014-10-02T19:47:48"/>
    <d v="2014-10-02T19:56:08"/>
    <d v="2014-10-02T20:07:31"/>
    <n v="1.2933298618008848E-2"/>
    <n v="2.2586020388066324E-2"/>
    <d v="1899-12-30T00:07:15"/>
  </r>
  <r>
    <n v="1340134"/>
    <n v="181597"/>
    <n v="119153"/>
    <s v="car"/>
    <s v="Dinosaur Bar-B-Que"/>
    <x v="10"/>
    <s v="Jumbo BBQ Chicken Wings"/>
    <n v="1"/>
    <s v="Small &amp; Shared Plates"/>
    <d v="1899-12-30T00:20:51"/>
    <n v="40.818082099999998"/>
    <n v="-73.960937299999998"/>
    <n v="40.812619874006103"/>
    <n v="-73.938848634983501"/>
    <d v="2014-10-11T17:58:22"/>
    <d v="2014-10-11T18:17:59"/>
    <d v="2014-10-11T18:34:19"/>
    <d v="2014-10-11T18:53:24"/>
    <n v="3.822232638776768E-2"/>
    <n v="2.2754011405011799E-2"/>
    <d v="1899-12-30T00:15:06"/>
  </r>
  <r>
    <n v="1318983"/>
    <n v="39702"/>
    <n v="31450"/>
    <s v="bicycle"/>
    <s v="Frank Restaurant"/>
    <x v="16"/>
    <s v="Spaghetti Garlic"/>
    <n v="1"/>
    <s v="Pasta"/>
    <d v="1899-12-30T00:14:56"/>
    <n v="40.7269604278383"/>
    <n v="-73.989060507506295"/>
    <n v="40.744487499999998"/>
    <n v="-73.955606200000005"/>
    <d v="2014-10-08T16:20:12"/>
    <d v="2014-10-08T16:36:56"/>
    <d v="2014-10-08T17:12:18"/>
    <d v="2014-10-08T17:52:41"/>
    <n v="6.4221620370517485E-2"/>
    <n v="3.7767564778348695E-2"/>
    <d v="1899-12-30T00:37:10"/>
  </r>
  <r>
    <n v="1275188"/>
    <n v="65306"/>
    <n v="104533"/>
    <s v="bicycle"/>
    <s v="Sushi of Gari Tribeca"/>
    <x v="4"/>
    <s v="Spicy Scallop"/>
    <n v="1"/>
    <s v="Hand Roll"/>
    <d v="1899-12-30T00:15:33"/>
    <n v="40.716725764782701"/>
    <n v="-74.008250645521898"/>
    <n v="40.724454999999999"/>
    <n v="-73.990891099999999"/>
    <d v="2014-10-01T19:57:58"/>
    <d v="2014-10-01T20:24:34"/>
    <d v="2014-10-01T20:36:54"/>
    <d v="2014-10-01T20:49:45"/>
    <n v="3.5958993059466593E-2"/>
    <n v="1.9002497145669678E-2"/>
    <d v="1899-12-30T00:23:23"/>
  </r>
  <r>
    <n v="1340276"/>
    <n v="261400"/>
    <n v="133627"/>
    <s v="bicycle"/>
    <s v="The Meatball Shop"/>
    <x v="16"/>
    <s v="Chicken"/>
    <n v="1"/>
    <s v="Naked Balls"/>
    <d v="1899-12-30T00:04:07"/>
    <n v="40.745963108098799"/>
    <n v="-74.001697291846"/>
    <n v="40.7561003"/>
    <n v="-73.996485199999995"/>
    <d v="2014-10-11T18:18:13"/>
    <d v="2014-10-11T18:18:41"/>
    <d v="2014-10-11T18:31:01"/>
    <d v="2014-10-11T18:43:41"/>
    <n v="1.768378472479526E-2"/>
    <n v="1.1398621015410797E-2"/>
    <d v="1899-12-30T00:08:41"/>
  </r>
  <r>
    <n v="1440284"/>
    <n v="92096"/>
    <n v="132893"/>
    <s v="bicycle"/>
    <s v="Aurora"/>
    <x v="16"/>
    <s v="Cavolo Nero"/>
    <n v="1"/>
    <s v="i Cicchetti"/>
    <d v="1899-12-30T00:04:29"/>
    <n v="40.715654999999998"/>
    <n v="-73.964648999999994"/>
    <n v="40.718609200000003"/>
    <n v="-73.961956499999999"/>
    <d v="2014-10-24T19:48:08"/>
    <m/>
    <m/>
    <d v="2014-10-24T20:36:22"/>
    <n v="3.3498993056127802E-2"/>
    <n v="3.9971056891207413E-3"/>
    <n v="-41936.828202430559"/>
  </r>
  <r>
    <n v="1422423"/>
    <n v="342565"/>
    <n v="57496"/>
    <s v="bicycle"/>
    <s v="Hu Kitchen"/>
    <x v="33"/>
    <s v="Organic Green Guardian Juice"/>
    <n v="1"/>
    <s v="Juices"/>
    <m/>
    <n v="40.735676762018002"/>
    <n v="-73.993829528068602"/>
    <n v="40.7770303"/>
    <n v="-73.963160200000004"/>
    <d v="2014-10-22T17:34:56"/>
    <d v="2014-10-22T17:37:18"/>
    <d v="2014-10-22T17:53:07"/>
    <d v="2014-10-22T18:24:47"/>
    <n v="3.4614293981576338E-2"/>
    <n v="5.1485170562092834E-2"/>
    <d v="1899-12-30T00:18:11"/>
  </r>
  <r>
    <n v="1460854"/>
    <n v="143866"/>
    <n v="137297"/>
    <s v="bicycle"/>
    <s v="Serafina Meatpacking"/>
    <x v="16"/>
    <m/>
    <m/>
    <m/>
    <d v="1899-12-30T00:05:11"/>
    <n v="40.739612142248099"/>
    <n v="-74.006236460009603"/>
    <n v="40.717459689191102"/>
    <n v="-74.005546483321595"/>
    <d v="2014-10-26T17:38:56"/>
    <d v="2014-10-26T17:57:34"/>
    <d v="2014-10-26T18:03:24"/>
    <d v="2014-10-26T18:16:56"/>
    <n v="2.6390671293484047E-2"/>
    <n v="2.2163195714346565E-2"/>
    <d v="1899-12-30T00:19:17"/>
  </r>
  <r>
    <n v="1451377"/>
    <n v="59491"/>
    <n v="118095"/>
    <s v="bicycle"/>
    <s v="Mighty Quinn's BBQ"/>
    <x v="10"/>
    <s v="Housemade Iced Tea"/>
    <n v="1"/>
    <s v="Beverages"/>
    <m/>
    <n v="40.727518945156902"/>
    <n v="-73.988671302795396"/>
    <n v="40.717567291453499"/>
    <n v="-74.002367130767297"/>
    <d v="2014-10-25T20:30:45"/>
    <m/>
    <m/>
    <d v="2014-10-25T21:40:19"/>
    <n v="4.8313159721146803E-2"/>
    <n v="1.6929592885488148E-2"/>
    <n v="-41937.854685300925"/>
  </r>
  <r>
    <n v="1302258"/>
    <n v="62540"/>
    <n v="156557"/>
    <s v="car"/>
    <s v="Candle Cafe West"/>
    <x v="26"/>
    <s v="Mezze Plate"/>
    <n v="2"/>
    <s v="Appetizers"/>
    <d v="1899-12-30T00:05:05"/>
    <n v="40.790399757583998"/>
    <n v="-73.974712559392302"/>
    <n v="40.737606999999997"/>
    <n v="-74.008944"/>
    <d v="2014-10-05T17:30:02"/>
    <d v="2014-10-05T17:27:44"/>
    <d v="2014-10-05T17:50:04"/>
    <d v="2014-10-05T18:21:56"/>
    <n v="3.604810185788665E-2"/>
    <n v="6.2919526217236052E-2"/>
    <d v="1899-12-30T00:14:58"/>
  </r>
  <r>
    <n v="1310460"/>
    <n v="347226"/>
    <n v="125504"/>
    <s v="bicycle"/>
    <s v="Pinkberry"/>
    <x v="43"/>
    <s v="Chocolate"/>
    <n v="1"/>
    <s v="Frozen Yogurt with Toppings"/>
    <m/>
    <n v="40.729075924929496"/>
    <n v="-73.988682031631498"/>
    <n v="40.721990941441597"/>
    <n v="-74.007454833537594"/>
    <d v="2014-10-06T21:09:54"/>
    <d v="2014-10-06T21:16:35"/>
    <d v="2014-10-06T21:23:26"/>
    <d v="2014-10-06T21:33:58"/>
    <n v="1.672253471770091E-2"/>
    <n v="2.0065270554600508E-2"/>
    <d v="1899-12-30T00:13:33"/>
  </r>
  <r>
    <n v="1439550"/>
    <n v="164823"/>
    <n v="88387"/>
    <s v="bicycle"/>
    <s v="Chipotle Mexican Grill $1.99 Delivery"/>
    <x v="9"/>
    <m/>
    <m/>
    <m/>
    <m/>
    <n v="40.777745129236699"/>
    <n v="-73.954617029430395"/>
    <n v="40.770802699999997"/>
    <n v="-73.948018399999995"/>
    <d v="2014-10-24T18:39:51"/>
    <d v="2014-10-24T18:37:19"/>
    <d v="2014-10-24T18:52:38"/>
    <d v="2014-10-24T19:08:51"/>
    <n v="2.0150185184320435E-2"/>
    <n v="9.5780600366852982E-3"/>
    <d v="1899-12-30T00:12:48"/>
  </r>
  <r>
    <n v="1314681"/>
    <n v="366975"/>
    <n v="123581"/>
    <s v="bicycle"/>
    <s v="Blue Ribbon Sushi Bar &amp; Grill"/>
    <x v="4"/>
    <s v="Sake"/>
    <n v="4"/>
    <s v="Taiseyo (Atlantic Ocean)"/>
    <d v="1899-12-30T00:06:43"/>
    <n v="40.767652912117299"/>
    <n v="-73.982925456000402"/>
    <n v="40.771437063920899"/>
    <n v="-73.989316825200902"/>
    <d v="2014-10-07T19:02:51"/>
    <d v="2014-10-07T19:24:17"/>
    <d v="2014-10-07T19:37:43"/>
    <d v="2014-10-07T19:46:58"/>
    <n v="3.0647696759842802E-2"/>
    <n v="7.4276109974738555E-3"/>
    <d v="1899-12-30T00:28:10"/>
  </r>
  <r>
    <n v="1468041"/>
    <n v="98247"/>
    <n v="73175"/>
    <s v="bicycle"/>
    <s v="2nd Ave Deli"/>
    <x v="27"/>
    <s v="Jewish Penicillin - Matzoh"/>
    <n v="1"/>
    <s v="Soups"/>
    <d v="1899-12-30T00:04:59"/>
    <n v="40.745299312570602"/>
    <n v="-73.9791375808162"/>
    <n v="40.738354600000001"/>
    <n v="-73.987605000000002"/>
    <d v="2014-10-27T13:30:40"/>
    <d v="2014-10-27T13:40:04"/>
    <d v="2014-10-27T13:56:13"/>
    <d v="2014-10-27T14:05:00"/>
    <n v="2.3840439818741288E-2"/>
    <n v="1.0951083066184556E-2"/>
    <d v="1899-12-30T00:20:34"/>
  </r>
  <r>
    <n v="1406144"/>
    <n v="123269"/>
    <n v="6873"/>
    <s v="car"/>
    <s v="The Meatball Shop"/>
    <x v="16"/>
    <s v="Market Salad"/>
    <n v="1"/>
    <s v="Green Market"/>
    <d v="1899-12-30T00:05:09"/>
    <n v="40.718110071383997"/>
    <n v="-73.957545268768797"/>
    <n v="40.7106086"/>
    <n v="-73.963779400000007"/>
    <d v="2014-10-19T23:13:04"/>
    <d v="2014-10-19T23:30:51"/>
    <d v="2014-10-19T23:37:12"/>
    <d v="2014-10-19T23:43:36"/>
    <n v="2.1210625003732275E-2"/>
    <n v="9.7537923462037227E-3"/>
    <d v="1899-12-30T00:19:00"/>
  </r>
  <r>
    <n v="1342895"/>
    <n v="58675"/>
    <n v="158791"/>
    <s v="car"/>
    <s v="Big Daddy's"/>
    <x v="2"/>
    <s v="Tater tots, If You Have to Ask"/>
    <n v="1"/>
    <s v="Starters, Snacks and Sidekicks"/>
    <d v="1899-12-30T00:02:22"/>
    <n v="40.738025160904698"/>
    <n v="-73.987987318068903"/>
    <n v="40.743634999999998"/>
    <n v="-74.006331000000003"/>
    <d v="2014-10-11T23:03:40"/>
    <d v="2014-10-11T23:20:46"/>
    <d v="2014-10-11T23:29:06"/>
    <d v="2014-10-11T23:46:41"/>
    <n v="2.9869930549466517E-2"/>
    <n v="1.9182308554095102E-2"/>
    <d v="1899-12-30T00:23:04"/>
  </r>
  <r>
    <n v="1489327"/>
    <n v="200074"/>
    <n v="104989"/>
    <s v="bicycle"/>
    <s v="Osteria Morini"/>
    <x v="16"/>
    <s v="Tagliatelle"/>
    <n v="1"/>
    <s v="Pasta"/>
    <d v="1899-12-30T00:07:14"/>
    <n v="40.721952559408798"/>
    <n v="-73.997737000598505"/>
    <n v="40.7255003"/>
    <n v="-74.009073299999997"/>
    <d v="2014-10-30T19:52:18"/>
    <d v="2014-10-30T19:54:26"/>
    <d v="2014-10-30T20:17:46"/>
    <d v="2014-10-30T20:31:31"/>
    <n v="2.7235798610490747E-2"/>
    <n v="1.1878474120135577E-2"/>
    <d v="1899-12-30T00:18:13"/>
  </r>
  <r>
    <n v="1340051"/>
    <n v="177078"/>
    <n v="28765"/>
    <s v="bicycle"/>
    <s v="The Stanton Social"/>
    <x v="8"/>
    <m/>
    <m/>
    <m/>
    <d v="1899-12-30T00:19:36"/>
    <n v="40.721308475693199"/>
    <n v="-73.988079141998796"/>
    <n v="40.711345999999999"/>
    <n v="-74.016435599999994"/>
    <d v="2014-10-11T17:48:33"/>
    <d v="2014-10-11T18:04:30"/>
    <d v="2014-10-11T18:23:51"/>
    <d v="2014-10-11T18:48:27"/>
    <n v="4.1601759257900994E-2"/>
    <n v="3.0055608999175684E-2"/>
    <d v="1899-12-30T00:15:43"/>
  </r>
  <r>
    <n v="1461548"/>
    <n v="102956"/>
    <n v="133293"/>
    <s v="bicycle"/>
    <s v="Blue Ribbon Brasserie (archived)"/>
    <x v="8"/>
    <m/>
    <m/>
    <m/>
    <d v="1899-12-30T00:05:56"/>
    <n v="40.7255834975334"/>
    <n v="-74.003131933115995"/>
    <n v="40.744650999999998"/>
    <n v="-73.999611999999999"/>
    <d v="2014-10-26T18:31:02"/>
    <d v="2014-10-26T18:49:22"/>
    <d v="2014-10-26T19:05:10"/>
    <d v="2014-10-26T19:15:54"/>
    <n v="3.1158263882389292E-2"/>
    <n v="1.9389677136424904E-2"/>
    <d v="1899-12-30T00:28:12"/>
  </r>
  <r>
    <n v="1402040"/>
    <n v="68164"/>
    <n v="111793"/>
    <s v="car"/>
    <s v="RedFarm Hudson"/>
    <x v="30"/>
    <s v="â€˜Pac Manâ€™ Shrimp Dumplings (4)"/>
    <n v="1"/>
    <s v="Dim Sum"/>
    <d v="1899-12-30T00:07:06"/>
    <n v="40.734213854853898"/>
    <n v="-74.006202029303594"/>
    <n v="40.7261199"/>
    <n v="-73.984013700000006"/>
    <d v="2014-10-19T19:12:23"/>
    <d v="2014-10-19T19:30:23"/>
    <d v="2014-10-19T19:40:42"/>
    <d v="2014-10-19T19:55:22"/>
    <n v="2.9845219913113397E-2"/>
    <n v="2.3618511012793133E-2"/>
    <d v="1899-12-30T00:21:13"/>
  </r>
  <r>
    <n v="1470723"/>
    <n v="121706"/>
    <n v="43955"/>
    <s v="bicycle"/>
    <s v="Blue Ribbon Fried Chicken"/>
    <x v="0"/>
    <s v="The Cheesy Supreme"/>
    <n v="2"/>
    <s v="Sandwiches"/>
    <m/>
    <n v="40.724339999999998"/>
    <n v="-73.990960000000001"/>
    <n v="40.756804000000002"/>
    <n v="-73.998153200000004"/>
    <d v="2014-10-27T21:22:59"/>
    <d v="2014-10-27T21:38:15"/>
    <d v="2014-10-27T21:53:35"/>
    <d v="2014-10-27T22:16:54"/>
    <n v="3.7448356481036171E-2"/>
    <n v="3.3251367223624623E-2"/>
    <d v="1899-12-30T00:30:36"/>
  </r>
  <r>
    <n v="1287345"/>
    <n v="250332"/>
    <n v="148268"/>
    <s v="bicycle"/>
    <s v="Perelandra Natural Foods"/>
    <x v="8"/>
    <m/>
    <m/>
    <m/>
    <m/>
    <n v="40.693249480833998"/>
    <n v="-73.991379035320193"/>
    <n v="40.693502100000003"/>
    <n v="-73.982615600000003"/>
    <d v="2014-10-03T17:51:28"/>
    <d v="2014-10-03T18:01:16"/>
    <d v="2014-10-03T18:32:44"/>
    <d v="2014-10-03T18:40:13"/>
    <n v="3.385206018720055E-2"/>
    <n v="8.7670756272657992E-3"/>
    <d v="1899-12-30T00:41:16"/>
  </r>
  <r>
    <n v="1357370"/>
    <n v="82238"/>
    <n v="157975"/>
    <s v="bicycle"/>
    <s v="Hu Kitchen"/>
    <x v="33"/>
    <s v="Organic Primal Kale Salad"/>
    <n v="1"/>
    <s v="Prepared Food"/>
    <m/>
    <n v="40.735676762018002"/>
    <n v="-73.993829528068602"/>
    <n v="40.7483638"/>
    <n v="-74.005302700000001"/>
    <d v="2014-10-13T20:23:28"/>
    <d v="2014-10-13T20:29:22"/>
    <d v="2014-10-13T20:41:01"/>
    <d v="2014-10-13T20:52:54"/>
    <n v="2.0441168984689284E-2"/>
    <n v="1.710539701158972E-2"/>
    <d v="1899-12-30T00:17:33"/>
  </r>
  <r>
    <n v="1313245"/>
    <n v="100937"/>
    <n v="84093"/>
    <s v="bicycle"/>
    <s v="Hu Kitchen"/>
    <x v="33"/>
    <s v="Stuffed Portobello"/>
    <n v="1"/>
    <s v="Prepared Food"/>
    <m/>
    <n v="40.735676762018002"/>
    <n v="-73.993829528068602"/>
    <n v="40.764499499999999"/>
    <n v="-73.985032399999994"/>
    <d v="2014-10-07T13:39:20"/>
    <d v="2014-10-07T13:42:06"/>
    <d v="2014-10-07T13:53:28"/>
    <d v="2014-10-07T14:32:47"/>
    <n v="3.7122048604942393E-2"/>
    <n v="3.0135356096026945E-2"/>
    <d v="1899-12-30T00:14:07"/>
  </r>
  <r>
    <n v="1295304"/>
    <n v="361693"/>
    <n v="89004"/>
    <s v="bicycle"/>
    <s v="Momofuku Milk Bar"/>
    <x v="11"/>
    <s v="Tin of 6 Karlie's Kookies"/>
    <n v="1"/>
    <s v="Karlie's Kookies"/>
    <m/>
    <n v="40.7628429402262"/>
    <n v="-73.975745647432205"/>
    <n v="40.769400082775199"/>
    <n v="-73.985954626999302"/>
    <d v="2014-10-04T19:23:40"/>
    <d v="2014-10-04T19:34:00"/>
    <d v="2014-10-04T20:01:43"/>
    <d v="2014-10-04T20:09:35"/>
    <n v="3.1892870370938908E-2"/>
    <n v="1.2133399449836218E-2"/>
    <d v="1899-12-30T00:38:04"/>
  </r>
  <r>
    <n v="1450696"/>
    <n v="71249"/>
    <n v="122309"/>
    <s v="bicycle"/>
    <s v="Momoya"/>
    <x v="6"/>
    <s v="Teriyaki"/>
    <n v="1"/>
    <s v="Kitchen Entree"/>
    <d v="1899-12-30T00:05:32"/>
    <n v="40.784077256376399"/>
    <n v="-73.9776224098444"/>
    <n v="40.776670000000003"/>
    <n v="-73.948149000000001"/>
    <d v="2014-10-25T19:46:08"/>
    <d v="2014-10-25T20:08:11"/>
    <d v="2014-10-25T20:16:02"/>
    <d v="2014-10-25T20:33:50"/>
    <n v="3.3132233795186039E-2"/>
    <n v="3.0389954506080053E-2"/>
    <d v="1899-12-30T00:24:22"/>
  </r>
  <r>
    <n v="1410736"/>
    <n v="60797"/>
    <n v="171675"/>
    <s v="bicycle"/>
    <s v="Rite Aid"/>
    <x v="8"/>
    <m/>
    <m/>
    <m/>
    <m/>
    <n v="40.742579877271503"/>
    <n v="-73.977467448504001"/>
    <n v="40.741967000000002"/>
    <n v="-73.975778000000005"/>
    <d v="2014-10-20T20:13:30"/>
    <m/>
    <m/>
    <d v="2014-10-20T20:39:52"/>
    <n v="1.8310358791495673E-2"/>
    <n v="1.7971796787117004E-3"/>
    <n v="-41932.84271016204"/>
  </r>
  <r>
    <n v="1283097"/>
    <n v="87475"/>
    <n v="106964"/>
    <s v="bicycle"/>
    <s v="Cherry"/>
    <x v="8"/>
    <m/>
    <m/>
    <m/>
    <d v="1899-12-30T00:04:49"/>
    <n v="40.741976766090602"/>
    <n v="-74.003809080060293"/>
    <n v="40.727404999999997"/>
    <n v="-73.991802000000007"/>
    <d v="2014-10-02T22:18:04"/>
    <d v="2014-10-02T22:49:18"/>
    <d v="2014-10-02T23:04:39"/>
    <d v="2014-10-02T23:22:38"/>
    <n v="4.4835590277216397E-2"/>
    <n v="1.8881375441778789E-2"/>
    <d v="1899-12-30T00:41:45"/>
  </r>
  <r>
    <n v="1479220"/>
    <n v="59085"/>
    <n v="171534"/>
    <s v="bicycle"/>
    <s v="FedEx Office Ship Center"/>
    <x v="8"/>
    <m/>
    <m/>
    <m/>
    <m/>
    <n v="40.750469000000002"/>
    <n v="-73.979423999999995"/>
    <n v="40.748849"/>
    <n v="-73.980168000000006"/>
    <d v="2014-10-29T13:44:02"/>
    <m/>
    <m/>
    <d v="2014-10-29T14:19:07"/>
    <n v="2.4366956015001051E-2"/>
    <n v="1.7826766392214219E-3"/>
    <n v="-41941.572242314818"/>
  </r>
  <r>
    <n v="1483671"/>
    <n v="186473"/>
    <n v="59348"/>
    <s v="walker"/>
    <s v="Blue Ribbon Sushi Izakaya"/>
    <x v="4"/>
    <s v="Hamachi"/>
    <n v="2"/>
    <s v="Taiheyo (Pacific Ocean)"/>
    <d v="1899-12-30T00:06:28"/>
    <n v="40.721979579708403"/>
    <n v="-73.988148214155601"/>
    <n v="40.737752700000001"/>
    <n v="-73.992100899999997"/>
    <d v="2014-10-29T22:24:36"/>
    <d v="2014-10-29T23:11:29"/>
    <d v="2014-10-29T23:20:49"/>
    <d v="2014-10-29T23:32:23"/>
    <n v="4.7069409723917488E-2"/>
    <n v="1.6260844046903606E-2"/>
    <d v="1899-12-30T00:49:45"/>
  </r>
  <r>
    <n v="1275039"/>
    <n v="95644"/>
    <n v="88804"/>
    <s v="bicycle"/>
    <s v="Golden Rule Wine &amp; Liquor Store"/>
    <x v="8"/>
    <m/>
    <m/>
    <m/>
    <m/>
    <n v="40.731372708477302"/>
    <n v="-74.006588459014907"/>
    <n v="40.730668999999999"/>
    <n v="-74.006186"/>
    <d v="2014-10-01T19:39:13"/>
    <m/>
    <m/>
    <d v="2014-10-01T20:04:50"/>
    <n v="1.7783113427867647E-2"/>
    <n v="8.1066570157397298E-4"/>
    <n v="-41913.818901921295"/>
  </r>
  <r>
    <n v="1441230"/>
    <n v="111581"/>
    <n v="52502"/>
    <s v="bicycle"/>
    <s v="Caracas Arepa Bar"/>
    <x v="28"/>
    <s v="Los Muchachos"/>
    <n v="1"/>
    <s v="Arepas"/>
    <d v="1899-12-30T00:03:59"/>
    <n v="40.72681"/>
    <n v="-73.985328999999993"/>
    <n v="40.734876100000001"/>
    <n v="-73.986657600000001"/>
    <d v="2014-10-24T21:07:12"/>
    <d v="2014-10-24T21:14:31"/>
    <d v="2014-10-24T21:35:22"/>
    <d v="2014-10-24T21:43:09"/>
    <n v="2.4972916668048128E-2"/>
    <n v="8.1747872859195027E-3"/>
    <d v="1899-12-30T00:24:11"/>
  </r>
  <r>
    <n v="1452869"/>
    <n v="59038"/>
    <n v="10940"/>
    <s v="bicycle"/>
    <s v="Momofuku Milk Bar"/>
    <x v="11"/>
    <s v="Cereal Milk Soft Serve (1 Pint)"/>
    <n v="1"/>
    <s v="Soft Serve"/>
    <m/>
    <n v="40.731795470614898"/>
    <n v="-73.985672593116803"/>
    <n v="40.716000000000001"/>
    <n v="-74.012608999999998"/>
    <d v="2014-10-25T22:05:12"/>
    <d v="2014-10-25T22:14:24"/>
    <d v="2014-10-25T22:40:07"/>
    <d v="2014-10-25T22:54:18"/>
    <n v="3.4092916663212236E-2"/>
    <n v="3.1226061354629703E-2"/>
    <d v="1899-12-30T00:34:55"/>
  </r>
  <r>
    <n v="1280295"/>
    <n v="62912"/>
    <n v="108006"/>
    <s v="bicycle"/>
    <s v="Yama Japanese Restaurant"/>
    <x v="4"/>
    <s v="House Salad"/>
    <n v="1"/>
    <s v="Appetizers"/>
    <d v="1899-12-30T00:03:24"/>
    <n v="40.735872288065799"/>
    <n v="-73.987664615827299"/>
    <n v="40.736094922404099"/>
    <n v="-73.992801979734907"/>
    <d v="2014-10-02T17:37:21"/>
    <d v="2014-10-02T17:46:17"/>
    <d v="2014-10-02T17:59:37"/>
    <d v="2014-10-02T18:05:31"/>
    <n v="1.9567766205000225E-2"/>
    <n v="5.1421857189116599E-3"/>
    <d v="1899-12-30T00:18:53"/>
  </r>
  <r>
    <n v="1286826"/>
    <n v="81333"/>
    <n v="31450"/>
    <s v="bicycle"/>
    <s v="Lure Fishbar"/>
    <x v="23"/>
    <s v="Salmon Tartare"/>
    <n v="1"/>
    <s v="Dinner Appetizers"/>
    <d v="1899-12-30T00:10:49"/>
    <n v="40.724634574370299"/>
    <n v="-73.998402357101398"/>
    <n v="40.735666600000002"/>
    <n v="-73.992729600000004"/>
    <d v="2014-10-03T17:09:46"/>
    <d v="2014-10-03T17:20:16"/>
    <d v="2014-10-03T17:40:36"/>
    <d v="2014-10-03T17:51:38"/>
    <n v="2.9069988428091165E-2"/>
    <n v="1.2405070037119322E-2"/>
    <d v="1899-12-30T00:20:01"/>
  </r>
  <r>
    <n v="1357218"/>
    <n v="78488"/>
    <n v="154990"/>
    <s v="bicycle"/>
    <s v="Trader Joe's"/>
    <x v="17"/>
    <s v="Multigrain Bread"/>
    <n v="1"/>
    <s v="Bread &amp; Bakery"/>
    <m/>
    <n v="40.778503999999998"/>
    <n v="-73.982091999999994"/>
    <n v="40.790554999999998"/>
    <n v="-73.978365999999994"/>
    <d v="2014-10-13T20:04:42"/>
    <d v="2014-10-13T20:03:24"/>
    <d v="2014-10-13T21:03:46"/>
    <d v="2014-10-13T21:11:34"/>
    <n v="4.6434351846983191E-2"/>
    <n v="1.2613868439142398E-2"/>
    <d v="1899-12-30T00:59:04"/>
  </r>
  <r>
    <n v="1387533"/>
    <n v="112353"/>
    <n v="140684"/>
    <s v="bicycle"/>
    <s v="Momofuku Milk Bar"/>
    <x v="11"/>
    <s v="Apple Pie Cake Truffles"/>
    <n v="1"/>
    <s v="Cake Truffles"/>
    <m/>
    <n v="40.731795470614898"/>
    <n v="-73.985672593116803"/>
    <n v="40.743074"/>
    <n v="-73.993966999999998"/>
    <d v="2014-10-18T11:12:04"/>
    <d v="2014-10-18T11:20:37"/>
    <d v="2014-10-18T11:30:27"/>
    <d v="2014-10-18T11:41:26"/>
    <n v="2.0386400465213228E-2"/>
    <n v="1.4000086093828069E-2"/>
    <d v="1899-12-30T00:18:23"/>
  </r>
  <r>
    <n v="1413450"/>
    <n v="75484"/>
    <n v="9078"/>
    <s v="bicycle"/>
    <s v="Five Guys Burgers and Fries"/>
    <x v="2"/>
    <s v="Large Cajun Fries"/>
    <n v="1"/>
    <s v="Fries"/>
    <m/>
    <n v="40.736896999999999"/>
    <n v="-73.995727000000002"/>
    <n v="40.738912900000003"/>
    <n v="-73.987759999999994"/>
    <d v="2014-10-21T11:06:48"/>
    <d v="2014-10-21T11:06:55"/>
    <d v="2014-10-21T11:24:15"/>
    <d v="2014-10-21T11:30:39"/>
    <n v="1.6553009256313089E-2"/>
    <n v="8.2180862620283377E-3"/>
    <d v="1899-12-30T00:17:27"/>
  </r>
  <r>
    <n v="1313175"/>
    <n v="83504"/>
    <n v="145761"/>
    <s v="bicycle"/>
    <s v="Balthazar Boulangerie"/>
    <x v="29"/>
    <s v="Cinnamon Roll"/>
    <n v="1"/>
    <s v="Petit Dejeuner"/>
    <m/>
    <n v="40.722705492718703"/>
    <n v="-73.998198509216294"/>
    <n v="40.718147600000002"/>
    <n v="-73.992253300000002"/>
    <d v="2014-10-07T13:19:09"/>
    <d v="2014-10-07T13:25:52"/>
    <d v="2014-10-07T13:35:38"/>
    <d v="2014-10-07T13:43:26"/>
    <n v="1.6863449076481629E-2"/>
    <n v="7.4913215563530361E-3"/>
    <d v="1899-12-30T00:16:29"/>
  </r>
  <r>
    <n v="1274513"/>
    <n v="40086"/>
    <n v="118659"/>
    <s v="walker"/>
    <s v="Les Halles"/>
    <x v="42"/>
    <s v="Hamburger Rossini"/>
    <n v="1"/>
    <s v="Dejeuner La Grillade"/>
    <d v="1899-12-30T00:08:01"/>
    <n v="40.7436439127436"/>
    <n v="-73.983888253569603"/>
    <n v="40.774597999999997"/>
    <n v="-73.980270000000004"/>
    <d v="2014-10-01T18:26:46"/>
    <d v="2014-10-01T18:40:00"/>
    <d v="2014-10-01T18:51:19"/>
    <d v="2014-10-01T19:27:04"/>
    <n v="4.1876655093801674E-2"/>
    <n v="3.1164840393792501E-2"/>
    <d v="1899-12-30T00:16:32"/>
  </r>
  <r>
    <n v="1347303"/>
    <n v="374918"/>
    <n v="130599"/>
    <s v="bicycle"/>
    <s v="Subway"/>
    <x v="13"/>
    <m/>
    <m/>
    <m/>
    <m/>
    <n v="40.785371007704398"/>
    <n v="-73.973082304000897"/>
    <n v="40.787124762178102"/>
    <n v="-73.974670701909503"/>
    <d v="2014-10-12T15:57:16"/>
    <d v="2014-10-12T16:00:30"/>
    <d v="2014-10-12T16:09:50"/>
    <d v="2014-10-12T16:14:15"/>
    <n v="1.1791840275691357E-2"/>
    <n v="2.3661493338542122E-3"/>
    <d v="1899-12-30T00:12:34"/>
  </r>
  <r>
    <n v="1400408"/>
    <n v="97079"/>
    <n v="23359"/>
    <s v="bicycle"/>
    <s v="Benihana"/>
    <x v="4"/>
    <s v="Hibachi Shrimp"/>
    <n v="1"/>
    <s v="Lunch Entrees"/>
    <d v="1899-12-30T00:13:44"/>
    <n v="40.763165884696399"/>
    <n v="-73.977019781707995"/>
    <n v="40.764602734309499"/>
    <n v="-73.980104808524004"/>
    <d v="2014-10-19T17:28:20"/>
    <d v="2014-10-19T17:52:39"/>
    <d v="2014-10-19T18:35:46"/>
    <d v="2014-10-19T18:41:00"/>
    <n v="5.0465995373087935E-2"/>
    <n v="3.4032230702912263E-3"/>
    <d v="1899-12-30T00:53:43"/>
  </r>
  <r>
    <n v="1368568"/>
    <n v="46924"/>
    <n v="53095"/>
    <s v="bicycle"/>
    <s v="Artichoke Basille's Pizza &amp; Brewery"/>
    <x v="1"/>
    <s v="Whole Artichoke Pie"/>
    <n v="1"/>
    <s v="Whole Pies"/>
    <m/>
    <n v="40.729882925322798"/>
    <n v="-74.000543832468907"/>
    <n v="40.732301"/>
    <n v="-74.007778000000002"/>
    <d v="2014-10-15T19:05:52"/>
    <m/>
    <m/>
    <d v="2014-10-15T20:20:31"/>
    <n v="5.1837511571648065E-2"/>
    <n v="7.6275989021759843E-3"/>
    <n v="-41927.795742511575"/>
  </r>
  <r>
    <n v="1287589"/>
    <n v="304587"/>
    <n v="43196"/>
    <s v="bicycle"/>
    <s v="Westville Hudson"/>
    <x v="0"/>
    <s v="Hamburger"/>
    <n v="1"/>
    <s v="Burgers"/>
    <d v="1899-12-30T00:06:53"/>
    <n v="40.727031111101397"/>
    <n v="-74.007511138916001"/>
    <n v="40.7309449399785"/>
    <n v="-74.005158794840796"/>
    <d v="2014-10-03T18:12:37"/>
    <d v="2014-10-03T18:27:06"/>
    <d v="2014-10-03T18:42:10"/>
    <d v="2014-10-03T18:45:54"/>
    <n v="2.3116064810892567E-2"/>
    <n v="4.5663529350455888E-3"/>
    <d v="1899-12-30T00:22:40"/>
  </r>
  <r>
    <n v="1309273"/>
    <n v="75115"/>
    <n v="46764"/>
    <s v="bicycle"/>
    <s v="RedFarm Hudson"/>
    <x v="30"/>
    <s v="Bentons Bacon &amp; Egg Fried Rice"/>
    <n v="1"/>
    <s v="Rice &amp; Noodles"/>
    <d v="1899-12-30T00:02:17"/>
    <n v="40.734213854853898"/>
    <n v="-74.006202029303594"/>
    <n v="40.732028999999997"/>
    <n v="-73.993404999999996"/>
    <d v="2014-10-06T18:49:39"/>
    <d v="2014-10-06T19:09:03"/>
    <d v="2014-10-06T19:16:23"/>
    <d v="2014-10-06T19:24:26"/>
    <n v="2.4156307867087889E-2"/>
    <n v="1.2982201266725802E-2"/>
    <d v="1899-12-30T00:24:27"/>
  </r>
  <r>
    <n v="1279442"/>
    <n v="95035"/>
    <n v="138560"/>
    <s v="bicycle"/>
    <s v="Momofuku Milk Bar"/>
    <x v="11"/>
    <s v="6 Cookies"/>
    <n v="1"/>
    <s v="Cookies"/>
    <m/>
    <n v="40.714047313412998"/>
    <n v="-73.954921066761003"/>
    <n v="40.711958000000003"/>
    <n v="-73.953205999999994"/>
    <d v="2014-10-02T15:14:25"/>
    <d v="2014-10-02T15:35:01"/>
    <d v="2014-10-02T15:41:57"/>
    <d v="2014-10-02T15:45:12"/>
    <n v="2.1370011578255799E-2"/>
    <n v="2.7030879623932895E-3"/>
    <d v="1899-12-30T00:27:32"/>
  </r>
  <r>
    <n v="1337569"/>
    <n v="316703"/>
    <n v="151467"/>
    <s v="bicycle"/>
    <s v="Luke's Lobster"/>
    <x v="23"/>
    <s v="Crab Roll"/>
    <n v="2"/>
    <s v="Rolls"/>
    <d v="1899-12-30T00:02:59"/>
    <n v="40.784249960001098"/>
    <n v="-73.977760076522799"/>
    <n v="40.802282315811901"/>
    <n v="-73.961716097802906"/>
    <d v="2014-10-11T11:59:32"/>
    <d v="2014-10-11T12:15:19"/>
    <d v="2014-10-11T12:25:39"/>
    <d v="2014-10-11T12:39:15"/>
    <n v="2.7581296293647029E-2"/>
    <n v="2.4136592743213763E-2"/>
    <d v="1899-12-30T00:23:08"/>
  </r>
  <r>
    <n v="1302208"/>
    <n v="355766"/>
    <n v="46760"/>
    <s v="car"/>
    <s v="S'MAC"/>
    <x v="0"/>
    <s v="Cajun"/>
    <n v="1"/>
    <s v="Sarita's Recommendation"/>
    <d v="1899-12-30T00:06:06"/>
    <n v="40.730340181965403"/>
    <n v="-73.983993530273395"/>
    <n v="40.799004600000004"/>
    <n v="-73.963308600000005"/>
    <d v="2014-10-05T17:24:02"/>
    <m/>
    <m/>
    <d v="2014-10-05T18:22:20"/>
    <n v="4.0482083328242879E-2"/>
    <n v="7.1712402305636191E-2"/>
    <n v="-41917.72925582176"/>
  </r>
  <r>
    <n v="1452666"/>
    <n v="88201"/>
    <n v="139613"/>
    <s v="car"/>
    <s v="J. G. Melon"/>
    <x v="2"/>
    <s v="Cheeseburger"/>
    <n v="1"/>
    <s v="Main Menu"/>
    <m/>
    <n v="40.7711352092903"/>
    <n v="-73.959623103066605"/>
    <n v="40.781169499999997"/>
    <n v="-73.956220400000007"/>
    <d v="2014-10-25T21:55:06"/>
    <d v="2014-10-25T22:13:08"/>
    <d v="2014-10-25T22:23:28"/>
    <d v="2014-10-25T22:34:52"/>
    <n v="2.7606180556176696E-2"/>
    <n v="1.0595535767772871E-2"/>
    <d v="1899-12-30T00:28:21"/>
  </r>
  <r>
    <n v="1474783"/>
    <n v="106940"/>
    <n v="20962"/>
    <s v="walker"/>
    <s v="Ben &amp; Jack's Steakhouse"/>
    <x v="42"/>
    <s v="Prime New York Sirloin Steak"/>
    <n v="1"/>
    <s v="Steak &amp; Chops"/>
    <d v="1899-12-30T00:04:45"/>
    <n v="40.7449810486373"/>
    <n v="-73.987255096435504"/>
    <n v="40.743617299999997"/>
    <n v="-74.006400400000004"/>
    <d v="2014-10-28T17:54:14"/>
    <d v="2014-10-28T18:24:59"/>
    <d v="2014-10-28T18:37:49"/>
    <d v="2014-10-28T18:51:12"/>
    <n v="3.9556192132295109E-2"/>
    <n v="1.919381303760645E-2"/>
    <d v="1899-12-30T00:38:50"/>
  </r>
  <r>
    <n v="1430541"/>
    <n v="275689"/>
    <n v="162070"/>
    <s v="car"/>
    <s v="Blue Ribbon Sushi"/>
    <x v="4"/>
    <s v="Nasu Dengaku"/>
    <n v="2"/>
    <s v="Appetizers"/>
    <d v="1899-12-30T00:04:54"/>
    <n v="40.7261096570601"/>
    <n v="-74.002491863200504"/>
    <n v="40.7202117"/>
    <n v="-74.002130800000003"/>
    <d v="2014-10-23T16:30:10"/>
    <d v="2014-10-23T16:28:00"/>
    <d v="2014-10-23T17:09:21"/>
    <d v="2014-10-23T17:24:13"/>
    <n v="3.7533437498495914E-2"/>
    <n v="5.9089985714615954E-3"/>
    <d v="1899-12-30T00:34:17"/>
  </r>
  <r>
    <n v="1483583"/>
    <n v="257546"/>
    <n v="128139"/>
    <s v="car"/>
    <s v="Dunkin Donuts"/>
    <x v="13"/>
    <m/>
    <m/>
    <m/>
    <m/>
    <n v="40.743973118908002"/>
    <n v="-73.985753059387207"/>
    <n v="40.760559899999997"/>
    <n v="-73.999052500000005"/>
    <d v="2014-10-29T22:18:29"/>
    <d v="2014-10-29T22:26:19"/>
    <d v="2014-10-29T22:34:42"/>
    <d v="2014-10-29T23:22:19"/>
    <n v="4.4335428246995434E-2"/>
    <n v="2.1260207609689333E-2"/>
    <d v="1899-12-30T00:16:13"/>
  </r>
  <r>
    <n v="1289093"/>
    <n v="334373"/>
    <n v="89004"/>
    <s v="bicycle"/>
    <s v="Mighty Quinn's BBQ"/>
    <x v="10"/>
    <s v="Brontosaurus Rib"/>
    <n v="1"/>
    <s v="Meats"/>
    <m/>
    <n v="40.727518945156902"/>
    <n v="-73.988671302795396"/>
    <n v="40.735596999999999"/>
    <n v="-74.00909"/>
    <d v="2014-10-03T20:47:32"/>
    <d v="2014-10-03T20:56:53"/>
    <d v="2014-10-03T21:32:11"/>
    <d v="2014-10-03T21:37:20"/>
    <n v="3.4580972227558959E-2"/>
    <n v="2.1958555635136861E-2"/>
    <d v="1899-12-30T00:44:39"/>
  </r>
  <r>
    <n v="1322686"/>
    <n v="275689"/>
    <n v="140206"/>
    <s v="bicycle"/>
    <s v="Chop't"/>
    <x v="20"/>
    <s v="Saratoga Spring Water"/>
    <n v="1"/>
    <s v="Drinks"/>
    <d v="1899-12-30T00:07:45"/>
    <n v="40.737282906043497"/>
    <n v="-73.990908445307397"/>
    <n v="40.751220500000002"/>
    <n v="-74.004390599999994"/>
    <d v="2014-10-09T11:17:13"/>
    <d v="2014-10-09T11:31:37"/>
    <d v="2014-10-09T11:51:30"/>
    <d v="2014-10-09T12:09:43"/>
    <n v="3.6452939813898411E-2"/>
    <n v="1.9391364584564905E-2"/>
    <d v="1899-12-30T00:26:31"/>
  </r>
  <r>
    <n v="1299106"/>
    <n v="87151"/>
    <n v="9549"/>
    <s v="bicycle"/>
    <s v="CVS Pharmacy"/>
    <x v="8"/>
    <m/>
    <m/>
    <m/>
    <m/>
    <n v="40.724369049072301"/>
    <n v="-73.994728088378906"/>
    <n v="40.723360999999997"/>
    <n v="-73.999910999999997"/>
    <d v="2014-10-05T10:57:09"/>
    <d v="2014-10-05T10:57:23"/>
    <d v="2014-10-05T11:05:43"/>
    <d v="2014-10-05T11:29:41"/>
    <n v="2.2592777779209428E-2"/>
    <n v="5.2800317995457336E-3"/>
    <d v="1899-12-30T00:08:34"/>
  </r>
  <r>
    <n v="1399248"/>
    <n v="42238"/>
    <n v="67912"/>
    <s v="bicycle"/>
    <s v="Maison LadurÃ©e"/>
    <x v="11"/>
    <s v="Vanille"/>
    <n v="2"/>
    <s v="Macaroons (Individual)"/>
    <m/>
    <n v="40.770674225957698"/>
    <n v="-73.966114756096204"/>
    <n v="40.770515000000003"/>
    <n v="-73.960919000000004"/>
    <d v="2014-10-19T15:40:39"/>
    <d v="2014-10-19T15:46:02"/>
    <d v="2014-10-19T16:01:52"/>
    <d v="2014-10-19T16:07:35"/>
    <n v="1.869696759240469E-2"/>
    <n v="5.1981952942149181E-3"/>
    <d v="1899-12-30T00:21:13"/>
  </r>
  <r>
    <n v="1460517"/>
    <n v="100999"/>
    <n v="101359"/>
    <s v="bicycle"/>
    <s v="Duane Reade"/>
    <x v="15"/>
    <m/>
    <m/>
    <m/>
    <m/>
    <n v="40.739669913434199"/>
    <n v="-73.995310138486801"/>
    <n v="40.729877399999999"/>
    <n v="-73.991618000000003"/>
    <d v="2014-10-26T17:12:39"/>
    <m/>
    <m/>
    <d v="2014-10-26T17:39:17"/>
    <n v="1.8497500001103617E-2"/>
    <n v="1.0465429086505095E-2"/>
    <n v="-41938.717119050925"/>
  </r>
  <r>
    <n v="1389967"/>
    <n v="304449"/>
    <n v="157415"/>
    <s v="car"/>
    <s v="Westville Hudson"/>
    <x v="0"/>
    <s v="Smokey Mac and Cheese"/>
    <n v="1"/>
    <s v="Appetizers"/>
    <d v="1899-12-30T00:05:53"/>
    <n v="40.727031111101397"/>
    <n v="-74.007511138916001"/>
    <n v="40.730553899999997"/>
    <n v="-73.993052599999999"/>
    <d v="2014-10-18T16:32:33"/>
    <d v="2014-10-18T16:38:20"/>
    <d v="2014-10-18T16:56:40"/>
    <d v="2014-10-18T17:06:33"/>
    <n v="2.3619525461981539E-2"/>
    <n v="1.4881511657411247E-2"/>
    <d v="1899-12-30T00:18:14"/>
  </r>
  <r>
    <n v="1333251"/>
    <n v="288808"/>
    <n v="109259"/>
    <s v="bicycle"/>
    <s v="The Meatball Shop"/>
    <x v="16"/>
    <s v="Vegetable Hero"/>
    <n v="1"/>
    <s v="Heroes"/>
    <d v="1899-12-30T00:07:40"/>
    <n v="40.721545124764702"/>
    <n v="-73.988842426716104"/>
    <n v="40.7266914"/>
    <n v="-73.996533400000004"/>
    <d v="2014-10-10T19:58:35"/>
    <m/>
    <m/>
    <d v="2014-10-10T20:45:14"/>
    <n v="3.239164352271473E-2"/>
    <n v="9.2539299138851613E-3"/>
    <n v="-41922.837675474533"/>
  </r>
  <r>
    <n v="1450934"/>
    <n v="356929"/>
    <n v="67430"/>
    <s v="bicycle"/>
    <s v="Chipotle Mexican Grill $1.99 Delivery"/>
    <x v="9"/>
    <m/>
    <m/>
    <m/>
    <m/>
    <n v="40.778851606668098"/>
    <n v="-73.981225490570097"/>
    <n v="40.782468000000001"/>
    <n v="-73.977475999999996"/>
    <d v="2014-10-25T20:03:45"/>
    <m/>
    <m/>
    <d v="2014-10-25T20:26:34"/>
    <n v="1.5845868052565493E-2"/>
    <n v="5.2093166794033099E-3"/>
    <n v="-41937.83593627315"/>
  </r>
  <r>
    <n v="1349073"/>
    <n v="80532"/>
    <n v="137090"/>
    <s v="bicycle"/>
    <s v="S'MAC"/>
    <x v="0"/>
    <m/>
    <m/>
    <m/>
    <d v="1899-12-30T00:03:26"/>
    <n v="40.7454904455914"/>
    <n v="-73.979418804417804"/>
    <n v="40.768348400000001"/>
    <n v="-73.960603399999997"/>
    <d v="2014-10-12T19:09:00"/>
    <d v="2014-10-12T19:24:10"/>
    <d v="2014-10-12T19:44:31"/>
    <d v="2014-10-12T20:10:20"/>
    <n v="4.2585706018144265E-2"/>
    <n v="2.9605835964405851E-2"/>
    <d v="1899-12-30T00:32:04"/>
  </r>
  <r>
    <n v="1312860"/>
    <n v="321492"/>
    <n v="119794"/>
    <s v="bicycle"/>
    <s v="Chop't"/>
    <x v="20"/>
    <s v="Modern Asia Salad"/>
    <n v="1"/>
    <s v="Classic Salads"/>
    <d v="1899-12-30T00:12:45"/>
    <n v="40.722092000000004"/>
    <n v="-73.996611999999999"/>
    <n v="40.726342888523199"/>
    <n v="-73.992913012527197"/>
    <d v="2014-10-07T11:59:07"/>
    <m/>
    <m/>
    <d v="2014-10-07T12:43:55"/>
    <n v="3.1108368049899582E-2"/>
    <n v="5.6349411319534803E-3"/>
    <n v="-41919.508241296302"/>
  </r>
  <r>
    <n v="1410461"/>
    <n v="64851"/>
    <n v="118659"/>
    <s v="walker"/>
    <s v="sweetgreen"/>
    <x v="20"/>
    <m/>
    <m/>
    <m/>
    <d v="1899-12-30T00:04:13"/>
    <n v="40.721323186970601"/>
    <n v="-74.009732007980304"/>
    <n v="40.738804000000002"/>
    <n v="-74.009342000000004"/>
    <d v="2014-10-20T19:42:27"/>
    <d v="2014-10-20T19:41:49"/>
    <d v="2014-10-20T20:07:38"/>
    <d v="2014-10-20T20:20:18"/>
    <n v="2.6276863427483477E-2"/>
    <n v="1.7485163150327662E-2"/>
    <d v="1899-12-30T00:20:58"/>
  </r>
  <r>
    <n v="1423832"/>
    <n v="347181"/>
    <n v="61900"/>
    <s v="bicycle"/>
    <s v="RedFarm Hudson"/>
    <x v="30"/>
    <s v="Shrimp &amp; Snow Pea Leaf Dumplings (4)"/>
    <n v="1"/>
    <s v="Dim Sum"/>
    <d v="1899-12-30T00:03:22"/>
    <n v="40.734213854853898"/>
    <n v="-74.006202029303594"/>
    <n v="40.733425199999999"/>
    <n v="-74.004685899999998"/>
    <d v="2014-10-22T19:53:03"/>
    <m/>
    <m/>
    <d v="2014-10-22T20:16:48"/>
    <n v="1.6496354168339167E-2"/>
    <n v="1.7089834826003549E-3"/>
    <n v="-41934.83083914352"/>
  </r>
  <r>
    <n v="1296712"/>
    <n v="355713"/>
    <n v="41408"/>
    <s v="car"/>
    <s v="Shake Shack"/>
    <x v="2"/>
    <s v="Shake"/>
    <n v="1"/>
    <s v="Shakes"/>
    <m/>
    <n v="40.740884357811296"/>
    <n v="-73.988198676721197"/>
    <n v="40.771892999999999"/>
    <n v="-73.959619700000005"/>
    <d v="2014-10-04T22:00:26"/>
    <d v="2014-10-04T22:14:13"/>
    <d v="2014-10-04T22:27:35"/>
    <d v="2014-10-04T22:43:34"/>
    <n v="2.9946168979222421E-2"/>
    <n v="4.2169820972081599E-2"/>
    <d v="1899-12-30T00:27:09"/>
  </r>
  <r>
    <n v="1487410"/>
    <n v="300280"/>
    <n v="106964"/>
    <s v="bicycle"/>
    <s v="Iced Lattes On-Demand"/>
    <x v="40"/>
    <s v="Free Latte"/>
    <n v="2"/>
    <s v="Free Lattes On-Demand"/>
    <m/>
    <n v="40.715381999999998"/>
    <n v="-74.008942000000005"/>
    <n v="40.734829008617197"/>
    <n v="-73.989672940293303"/>
    <d v="2014-10-30T16:06:17"/>
    <m/>
    <m/>
    <d v="2014-10-30T16:59:53"/>
    <n v="3.7224201390927192E-2"/>
    <n v="2.7376683621977139E-2"/>
    <n v="-41942.671028136574"/>
  </r>
  <r>
    <n v="1383118"/>
    <n v="85471"/>
    <n v="145502"/>
    <s v="car"/>
    <s v="Sprinkles Cupcakes"/>
    <x v="11"/>
    <m/>
    <m/>
    <m/>
    <m/>
    <n v="40.763261456854103"/>
    <n v="-73.967646861272897"/>
    <n v="40.768324605844498"/>
    <n v="-73.965571678006299"/>
    <d v="2014-10-17T20:08:35"/>
    <d v="2014-10-17T20:15:42"/>
    <d v="2014-10-17T20:26:02"/>
    <d v="2014-10-17T20:31:37"/>
    <n v="1.6003831013222225E-2"/>
    <n v="5.4719158700500432E-3"/>
    <d v="1899-12-30T00:17:28"/>
  </r>
  <r>
    <n v="1357449"/>
    <n v="128517"/>
    <n v="134189"/>
    <s v="car"/>
    <s v="RedFarm Broadway"/>
    <x v="30"/>
    <s v="Katzâ€™s Pastrami Egg Roll"/>
    <n v="1"/>
    <s v="Starters &amp; Salads"/>
    <d v="1899-12-30T00:09:25"/>
    <n v="40.782116700000003"/>
    <n v="-73.980739099999994"/>
    <n v="40.732714000000001"/>
    <n v="-73.995040000000003"/>
    <d v="2014-10-13T20:30:44"/>
    <d v="2014-10-13T20:40:22"/>
    <d v="2014-10-13T21:06:02"/>
    <d v="2014-10-13T21:31:54"/>
    <n v="4.2475949077925179E-2"/>
    <n v="5.1430948932529225E-2"/>
    <d v="1899-12-30T00:25:52"/>
  </r>
  <r>
    <n v="1361724"/>
    <n v="72639"/>
    <n v="157596"/>
    <s v="bicycle"/>
    <s v="P.J. Clarke's"/>
    <x v="0"/>
    <s v="Onion Strings"/>
    <n v="1"/>
    <s v="Sides"/>
    <d v="1899-12-30T00:03:02"/>
    <n v="40.758938763836703"/>
    <n v="-73.968531133448096"/>
    <n v="40.780897000000003"/>
    <n v="-73.958620999999994"/>
    <d v="2014-10-14T16:43:29"/>
    <d v="2014-10-14T16:52:09"/>
    <d v="2014-10-14T17:04:03"/>
    <d v="2014-10-14T17:17:29"/>
    <n v="2.3616655096702743E-2"/>
    <n v="2.4090970930256281E-2"/>
    <d v="1899-12-30T00:17:32"/>
  </r>
  <r>
    <n v="1473377"/>
    <n v="232359"/>
    <n v="91765"/>
    <s v="bicycle"/>
    <s v="sweetgreen"/>
    <x v="20"/>
    <s v="Salad"/>
    <n v="1"/>
    <s v="Make Your Own"/>
    <d v="1899-12-30T00:08:33"/>
    <n v="40.745078589413303"/>
    <n v="-73.988821506500202"/>
    <n v="40.740772200000002"/>
    <n v="-74.0010762"/>
    <d v="2014-10-28T13:10:17"/>
    <m/>
    <m/>
    <d v="2014-10-28T13:53:42"/>
    <n v="3.0156111111864448E-2"/>
    <n v="1.2989322636419356E-2"/>
    <n v="-41940.554742430555"/>
  </r>
  <r>
    <n v="1319634"/>
    <n v="328125"/>
    <n v="52826"/>
    <s v="bicycle"/>
    <s v="Molly's Cupcakes"/>
    <x v="11"/>
    <m/>
    <m/>
    <m/>
    <m/>
    <n v="40.730245106692003"/>
    <n v="-74.002225241083593"/>
    <n v="40.718019200000001"/>
    <n v="-74.006973599999995"/>
    <d v="2014-10-08T18:44:08"/>
    <d v="2014-10-08T18:46:04"/>
    <d v="2014-10-08T18:55:53"/>
    <d v="2014-10-08T19:06:20"/>
    <n v="1.5419583331095055E-2"/>
    <n v="1.3115628343335975E-2"/>
    <d v="1899-12-30T00:11:45"/>
  </r>
  <r>
    <n v="1435687"/>
    <n v="394819"/>
    <n v="123844"/>
    <s v="bicycle"/>
    <s v="Momofuku Milk Bar"/>
    <x v="11"/>
    <s v="3 Packs of Cake Truffles"/>
    <n v="2"/>
    <s v="Cake Truffles"/>
    <m/>
    <n v="40.7628429402262"/>
    <n v="-73.975745647432205"/>
    <n v="40.756410500000001"/>
    <n v="-73.975309100000004"/>
    <d v="2014-10-24T11:46:07"/>
    <d v="2014-10-24T11:51:12"/>
    <d v="2014-10-24T12:09:04"/>
    <d v="2014-10-24T12:19:16"/>
    <n v="2.3020532404188998E-2"/>
    <n v="6.4472366890151022E-3"/>
    <d v="1899-12-30T00:22:57"/>
  </r>
  <r>
    <n v="1435115"/>
    <n v="105778"/>
    <n v="165161"/>
    <s v="car"/>
    <s v="Tompkins Square Bagels"/>
    <x v="7"/>
    <s v="Pumpkin"/>
    <n v="1"/>
    <s v="Bagels"/>
    <m/>
    <n v="40.72813"/>
    <n v="-73.982020000000006"/>
    <n v="40.777952584485497"/>
    <n v="-73.955625650643896"/>
    <d v="2014-10-24T07:48:50"/>
    <m/>
    <m/>
    <d v="2014-10-24T10:28:42"/>
    <n v="0.111013414352783"/>
    <n v="5.6382192248500669E-2"/>
    <n v="-41936.325578680553"/>
  </r>
  <r>
    <n v="1401353"/>
    <n v="351329"/>
    <n v="22502"/>
    <s v="bicycle"/>
    <s v="Parm"/>
    <x v="16"/>
    <s v="Eggplant Parm"/>
    <n v="1"/>
    <s v="Sandwiches"/>
    <d v="1899-12-30T00:02:04"/>
    <n v="40.723019825000002"/>
    <n v="-73.995853999999994"/>
    <n v="40.723061399999999"/>
    <n v="-74.008280099999993"/>
    <d v="2014-10-19T18:32:38"/>
    <d v="2014-10-19T18:29:59"/>
    <d v="2014-10-19T18:51:23"/>
    <d v="2014-10-19T19:00:53"/>
    <n v="1.9617581019701902E-2"/>
    <n v="1.2426169550211353E-2"/>
    <d v="1899-12-30T00:16:42"/>
  </r>
  <r>
    <n v="1367442"/>
    <n v="369272"/>
    <n v="20962"/>
    <s v="walker"/>
    <s v="Blue Ribbon Sushi"/>
    <x v="4"/>
    <s v="Miso"/>
    <n v="1"/>
    <s v="Osuimono (Soups)"/>
    <d v="1899-12-30T00:11:24"/>
    <n v="40.7261096570601"/>
    <n v="-74.002491863200504"/>
    <n v="40.767651000000001"/>
    <n v="-73.966875000000002"/>
    <d v="2014-10-15T17:10:57"/>
    <d v="2014-10-15T17:17:38"/>
    <d v="2014-10-15T17:59:26"/>
    <d v="2014-10-15T18:38:44"/>
    <n v="6.0960462964430917E-2"/>
    <n v="5.4719686745208558E-2"/>
    <d v="1899-12-30T00:37:05"/>
  </r>
  <r>
    <n v="1411242"/>
    <n v="389119"/>
    <n v="152111"/>
    <s v="car"/>
    <s v="Blue Ribbon Fried Chicken"/>
    <x v="0"/>
    <s v="Tender"/>
    <n v="1"/>
    <s v="By the Piece"/>
    <m/>
    <n v="40.724339999999998"/>
    <n v="-73.990960000000001"/>
    <n v="40.729187065773402"/>
    <n v="-73.988141985678993"/>
    <d v="2014-10-20T20:56:59"/>
    <d v="2014-10-20T20:56:04"/>
    <d v="2014-10-20T21:09:25"/>
    <d v="2014-10-20T21:17:05"/>
    <n v="1.3962928242108319E-2"/>
    <n v="5.6067148425003217E-3"/>
    <d v="1899-12-30T00:12:26"/>
  </r>
  <r>
    <n v="1460604"/>
    <n v="363268"/>
    <n v="32580"/>
    <s v="bicycle"/>
    <s v="The Mercer Kitchen"/>
    <x v="8"/>
    <s v="Vegetables"/>
    <n v="3"/>
    <s v="Lunch/Dinner (Side Dishes)"/>
    <d v="1899-12-30T00:06:15"/>
    <n v="40.724743642155602"/>
    <n v="-73.9986615554824"/>
    <n v="40.725336960575298"/>
    <n v="-74.002022982488896"/>
    <d v="2014-10-26T17:22:08"/>
    <d v="2014-10-26T17:34:18"/>
    <d v="2014-10-26T17:55:38"/>
    <d v="2014-10-26T17:59:38"/>
    <n v="2.6038842595880851E-2"/>
    <n v="3.4133880920795886E-3"/>
    <d v="1899-12-30T00:27:15"/>
  </r>
  <r>
    <n v="1336570"/>
    <n v="139667"/>
    <n v="156557"/>
    <s v="car"/>
    <s v="L'Express"/>
    <x v="29"/>
    <m/>
    <m/>
    <m/>
    <m/>
    <n v="40.7382631261951"/>
    <n v="-73.987838104088993"/>
    <n v="40.779588279373101"/>
    <n v="-73.961452946557003"/>
    <d v="2014-10-11T03:17:08"/>
    <d v="2014-10-11T03:22:39"/>
    <d v="2014-10-11T03:43:58"/>
    <d v="2014-10-11T03:59:07"/>
    <n v="2.9152881943446118E-2"/>
    <n v="4.9030040007868259E-2"/>
    <d v="1899-12-30T00:26:50"/>
  </r>
  <r>
    <n v="1390857"/>
    <n v="70709"/>
    <n v="39733"/>
    <s v="bicycle"/>
    <s v="RedFarm Hudson"/>
    <x v="30"/>
    <s v="Spicy Crispy Beef"/>
    <n v="1"/>
    <s v="Starters &amp; Salads"/>
    <d v="1899-12-30T00:05:51"/>
    <n v="40.734213854853898"/>
    <n v="-74.006202029303594"/>
    <n v="40.723582999999998"/>
    <n v="-74.0017"/>
    <d v="2014-10-18T18:21:58"/>
    <d v="2014-10-18T19:02:01"/>
    <d v="2014-10-18T19:12:18"/>
    <d v="2014-10-18T19:22:09"/>
    <n v="4.1787731483054813E-2"/>
    <n v="1.15448405261885E-2"/>
    <d v="1899-12-30T00:44:29"/>
  </r>
  <r>
    <n v="1468864"/>
    <n v="98399"/>
    <n v="20962"/>
    <s v="walker"/>
    <s v="Serafina Fabulous Pizza"/>
    <x v="16"/>
    <s v="Tagliolini Di &quot;Cortinaâ€"/>
    <n v="1"/>
    <s v="Pasta"/>
    <d v="1899-12-30T00:08:45"/>
    <n v="40.776083193932998"/>
    <n v="-73.962171576462296"/>
    <n v="40.768773899999999"/>
    <n v="-73.952592300000006"/>
    <d v="2014-10-27T16:05:38"/>
    <d v="2014-10-27T16:09:48"/>
    <d v="2014-10-27T16:34:05"/>
    <d v="2014-10-27T16:47:03"/>
    <n v="2.8752708334650379E-2"/>
    <n v="1.2049411410519031E-2"/>
    <d v="1899-12-30T00:19:42"/>
  </r>
  <r>
    <n v="1451679"/>
    <n v="87006"/>
    <n v="103194"/>
    <s v="bicycle"/>
    <s v="Nobu Next Door"/>
    <x v="6"/>
    <s v="Spicy Bigeye Tuna Roll"/>
    <n v="1"/>
    <s v="Dinner Sushi Rolls"/>
    <d v="1899-12-30T00:21:41"/>
    <n v="40.719386413349397"/>
    <n v="-74.008692501044905"/>
    <n v="40.730661112264798"/>
    <n v="-74.009627200950007"/>
    <d v="2014-10-25T20:46:46"/>
    <d v="2014-10-25T21:54:26"/>
    <d v="2014-10-25T22:37:16"/>
    <d v="2014-10-25T22:48:42"/>
    <n v="8.4676631944603287E-2"/>
    <n v="1.1313377017740083E-2"/>
    <d v="1899-12-30T01:28:48"/>
  </r>
  <r>
    <n v="1361850"/>
    <n v="253951"/>
    <n v="20217"/>
    <s v="car"/>
    <s v="Blue Ribbon Sushi"/>
    <x v="4"/>
    <s v="California"/>
    <n v="1"/>
    <s v="Maki (Special Rolls)"/>
    <d v="1899-12-30T00:05:45"/>
    <n v="40.7261096570601"/>
    <n v="-74.002491863200504"/>
    <n v="40.719918494070903"/>
    <n v="-73.995077662055294"/>
    <d v="2014-10-14T17:08:54"/>
    <d v="2014-10-14T17:46:23"/>
    <d v="2014-10-14T17:54:58"/>
    <d v="2014-10-14T18:01:44"/>
    <n v="3.6680949073343072E-2"/>
    <n v="9.6592379502953608E-3"/>
    <d v="1899-12-30T00:40:18"/>
  </r>
  <r>
    <n v="1409700"/>
    <n v="170628"/>
    <n v="157086"/>
    <s v="car"/>
    <s v="Shake Shack"/>
    <x v="2"/>
    <s v="Fountain Soda"/>
    <n v="1"/>
    <s v="Drinks"/>
    <m/>
    <n v="40.7152793278103"/>
    <n v="-74.014860391616807"/>
    <n v="40.708979863120099"/>
    <n v="-74.013674499275197"/>
    <d v="2014-10-20T18:04:49"/>
    <d v="2014-10-20T18:21:20"/>
    <d v="2014-10-20T18:36:11"/>
    <d v="2014-10-20T18:44:30"/>
    <n v="2.7559756948903669E-2"/>
    <n v="6.4101166938661542E-3"/>
    <d v="1899-12-30T00:31:21"/>
  </r>
  <r>
    <n v="1440159"/>
    <n v="100065"/>
    <n v="52502"/>
    <s v="bicycle"/>
    <s v="Han Dynasty"/>
    <x v="30"/>
    <s v="Cold Sesame Noodle"/>
    <n v="1"/>
    <s v="Noodles"/>
    <d v="1899-12-30T00:03:33"/>
    <n v="40.732213000000002"/>
    <n v="-73.988072000000003"/>
    <n v="40.716163700000003"/>
    <n v="-73.988266999999993"/>
    <d v="2014-10-24T19:34:56"/>
    <d v="2014-10-24T19:55:31"/>
    <d v="2014-10-24T20:43:21"/>
    <d v="2014-10-24T21:00:42"/>
    <n v="5.9565347219177056E-2"/>
    <n v="1.6050484587387344E-2"/>
    <d v="1899-12-30T01:04:53"/>
  </r>
  <r>
    <n v="1346328"/>
    <n v="374750"/>
    <n v="59184"/>
    <s v="car"/>
    <s v="Hill Country Fried Chicken"/>
    <x v="25"/>
    <s v="Breast"/>
    <n v="1"/>
    <s v="Fried Chicken"/>
    <m/>
    <n v="40.7430754234856"/>
    <n v="-73.989146591960605"/>
    <n v="40.756456999999997"/>
    <n v="-73.971699999999998"/>
    <d v="2014-10-12T14:34:11"/>
    <d v="2014-10-12T15:01:39"/>
    <d v="2014-10-12T15:24:36"/>
    <d v="2014-10-12T15:41:15"/>
    <n v="4.657596064498648E-2"/>
    <n v="2.1987500109166114E-2"/>
    <d v="1899-12-30T00:50:25"/>
  </r>
  <r>
    <n v="1307542"/>
    <n v="124898"/>
    <n v="47756"/>
    <s v="bicycle"/>
    <s v="sweetgreen"/>
    <x v="20"/>
    <s v="Organic Lentil + Chickpea Soup"/>
    <n v="1"/>
    <s v="Soup"/>
    <d v="1899-12-30T00:02:50"/>
    <n v="40.745078589413303"/>
    <n v="-73.988821506500202"/>
    <n v="40.7390584880809"/>
    <n v="-73.987577867753302"/>
    <d v="2014-10-06T12:09:37"/>
    <d v="2014-10-06T12:36:43"/>
    <d v="2014-10-06T12:56:03"/>
    <d v="2014-10-06T13:02:44"/>
    <n v="3.6884537032165099E-2"/>
    <n v="6.1472154171781992E-3"/>
    <d v="1899-12-30T00:43:36"/>
  </r>
  <r>
    <n v="1280151"/>
    <n v="65994"/>
    <n v="44356"/>
    <s v="bicycle"/>
    <s v="Lure Fishbar"/>
    <x v="23"/>
    <s v="Organic Farro Salad"/>
    <n v="1"/>
    <s v="Dinner Soups &amp; Salads"/>
    <d v="1899-12-30T00:08:02"/>
    <n v="40.724634574370299"/>
    <n v="-73.998402357101398"/>
    <n v="40.714285799999999"/>
    <n v="-74.0087434"/>
    <d v="2014-10-02T17:17:42"/>
    <d v="2014-10-02T17:19:21"/>
    <d v="2014-10-02T17:51:43"/>
    <d v="2014-10-02T18:03:47"/>
    <n v="3.2001284722355194E-2"/>
    <n v="1.4629911113814431E-2"/>
    <d v="1899-12-30T00:25:59"/>
  </r>
  <r>
    <n v="1481974"/>
    <n v="403833"/>
    <n v="142394"/>
    <s v="bicycle"/>
    <s v="Room Service"/>
    <x v="44"/>
    <s v="Pad See Euw"/>
    <n v="1"/>
    <s v="Noodle Dishes"/>
    <d v="1899-12-30T00:21:59"/>
    <n v="40.761846969642903"/>
    <n v="-73.990150907740201"/>
    <n v="40.7741776146067"/>
    <n v="-73.978989569095006"/>
    <d v="2014-10-29T20:17:01"/>
    <d v="2014-10-29T20:46:16"/>
    <d v="2014-10-29T20:55:36"/>
    <d v="2014-10-29T21:05:20"/>
    <n v="3.3550219901371747E-2"/>
    <n v="1.663190565076425E-2"/>
    <d v="1899-12-30T00:16:36"/>
  </r>
  <r>
    <n v="1314463"/>
    <n v="316216"/>
    <n v="62487"/>
    <s v="car"/>
    <s v="Sushi Seki (archived)"/>
    <x v="4"/>
    <m/>
    <m/>
    <m/>
    <d v="1899-12-30T00:09:33"/>
    <n v="40.761836680634801"/>
    <n v="-73.960403720115593"/>
    <n v="40.757953800000003"/>
    <n v="-73.962750600000007"/>
    <d v="2014-10-07T18:24:34"/>
    <d v="2014-10-07T18:43:07"/>
    <d v="2014-10-07T18:52:58"/>
    <d v="2014-10-07T19:00:56"/>
    <n v="2.5249363425245974E-2"/>
    <n v="4.5370262525087314E-3"/>
    <d v="1899-12-30T00:18:50"/>
  </r>
  <r>
    <n v="1476086"/>
    <n v="170221"/>
    <n v="170737"/>
    <s v="bicycle"/>
    <s v="Shake Shack"/>
    <x v="2"/>
    <s v="Cheese Fries"/>
    <n v="1"/>
    <s v="Fries"/>
    <m/>
    <n v="40.7152793278103"/>
    <n v="-74.014860391616807"/>
    <n v="40.721255399999997"/>
    <n v="-73.993475500000002"/>
    <d v="2014-10-28T20:59:32"/>
    <d v="2014-10-28T21:28:23"/>
    <d v="2014-10-28T21:39:43"/>
    <d v="2014-10-28T21:55:57"/>
    <n v="3.9179780091217253E-2"/>
    <n v="2.2204211949063767E-2"/>
    <d v="1899-12-30T00:40:12"/>
  </r>
  <r>
    <n v="1473194"/>
    <n v="333914"/>
    <n v="133268"/>
    <s v="walker"/>
    <s v="Melt Shop"/>
    <x v="0"/>
    <s v="Three Cheese Melt"/>
    <n v="1"/>
    <s v="Sandwiches"/>
    <d v="1899-12-30T00:05:40"/>
    <n v="40.744607141003797"/>
    <n v="-73.990741968154893"/>
    <n v="40.745371200000001"/>
    <n v="-73.979013899999998"/>
    <d v="2014-10-28T12:28:12"/>
    <d v="2014-10-28T12:33:28"/>
    <d v="2014-10-28T12:45:19"/>
    <d v="2014-10-28T12:54:12"/>
    <n v="1.8056064815027639E-2"/>
    <n v="1.1752930221673969E-2"/>
    <d v="1899-12-30T00:11:27"/>
  </r>
  <r>
    <n v="1309157"/>
    <n v="67384"/>
    <n v="99219"/>
    <s v="bicycle"/>
    <s v="Serafina Meatpacking"/>
    <x v="16"/>
    <m/>
    <m/>
    <m/>
    <d v="1899-12-30T00:04:49"/>
    <n v="40.739612142248099"/>
    <n v="-74.006236460009603"/>
    <n v="40.744681"/>
    <n v="-73.991005999999999"/>
    <d v="2014-10-06T18:31:07"/>
    <d v="2014-10-06T18:47:27"/>
    <d v="2014-10-06T18:53:17"/>
    <d v="2014-10-06T19:04:04"/>
    <n v="2.2879270829434972E-2"/>
    <n v="1.6051798373178307E-2"/>
    <d v="1899-12-30T00:17:20"/>
  </r>
  <r>
    <n v="1418505"/>
    <n v="90055"/>
    <n v="159647"/>
    <s v="car"/>
    <s v="Joe's Pizza"/>
    <x v="1"/>
    <s v="Sicilian Square"/>
    <n v="1"/>
    <s v="By the Slice"/>
    <m/>
    <n v="40.733402283324402"/>
    <n v="-73.987510980727393"/>
    <n v="40.745282876343197"/>
    <n v="-73.977130847120605"/>
    <d v="2014-10-21T23:18:03"/>
    <d v="2014-10-21T23:19:10"/>
    <d v="2014-10-21T23:32:17"/>
    <d v="2014-10-21T23:39:29"/>
    <n v="1.4887083329085726E-2"/>
    <n v="1.5776427484477915E-2"/>
    <d v="1899-12-30T00:14:15"/>
  </r>
  <r>
    <n v="1442711"/>
    <n v="86421"/>
    <n v="41408"/>
    <s v="car"/>
    <s v="Katz's Delicatessen"/>
    <x v="8"/>
    <s v="Sweet Potato Knishes"/>
    <n v="1"/>
    <s v="Starters &amp; Sides"/>
    <m/>
    <n v="40.722307066359498"/>
    <n v="-73.987351655960097"/>
    <n v="40.752907999999998"/>
    <n v="-74.003664000000001"/>
    <d v="2014-10-24T23:01:38"/>
    <d v="2014-10-24T23:09:08"/>
    <d v="2014-10-24T23:25:27"/>
    <d v="2014-10-24T23:47:54"/>
    <n v="3.212155092478497E-2"/>
    <n v="3.4677221742037523E-2"/>
    <d v="1899-12-30T00:23:49"/>
  </r>
  <r>
    <n v="1280224"/>
    <n v="163396"/>
    <n v="123844"/>
    <s v="bicycle"/>
    <s v="Chirping Chicken"/>
    <x v="0"/>
    <m/>
    <m/>
    <m/>
    <m/>
    <n v="40.781653210225798"/>
    <n v="-73.979160954317393"/>
    <n v="40.806391300000001"/>
    <n v="-73.965688400000005"/>
    <d v="2014-10-02T17:29:09"/>
    <d v="2014-10-02T17:31:27"/>
    <d v="2014-10-02T17:48:15"/>
    <d v="2014-10-02T18:04:54"/>
    <n v="2.4828171299304813E-2"/>
    <n v="2.8168826839460839E-2"/>
    <d v="1899-12-30T00:19:06"/>
  </r>
  <r>
    <n v="1419228"/>
    <n v="284256"/>
    <n v="39733"/>
    <s v="bicycle"/>
    <s v="Empanada Mama (closed)"/>
    <x v="9"/>
    <s v="Veal and Rice Balls"/>
    <n v="1"/>
    <s v="Tapas"/>
    <m/>
    <n v="40.764217000000002"/>
    <n v="-73.988320999999999"/>
    <n v="40.738549900000002"/>
    <n v="-73.994985"/>
    <d v="2014-10-22T01:58:44"/>
    <d v="2014-10-22T02:09:32"/>
    <d v="2014-10-22T02:46:22"/>
    <d v="2014-10-22T03:01:11"/>
    <n v="4.3368750004447065E-2"/>
    <n v="2.6518086627997779E-2"/>
    <d v="1899-12-30T00:47:38"/>
  </r>
  <r>
    <n v="1374803"/>
    <n v="60052"/>
    <n v="161162"/>
    <s v="bicycle"/>
    <s v="RedFarm Broadway"/>
    <x v="30"/>
    <s v="Shrimp &amp; Snow Pea Leaf Dumplings (4)"/>
    <n v="2"/>
    <s v="Dim Sum"/>
    <d v="1899-12-30T00:15:18"/>
    <n v="40.782116700000003"/>
    <n v="-73.980739099999994"/>
    <n v="40.759070999999999"/>
    <n v="-73.975954000000002"/>
    <d v="2014-10-16T18:14:43"/>
    <d v="2014-10-16T18:15:13"/>
    <d v="2014-10-16T19:02:03"/>
    <d v="2014-10-16T19:21:21"/>
    <n v="4.6279004629468545E-2"/>
    <n v="2.3537235829640846E-2"/>
    <d v="1899-12-30T00:32:02"/>
  </r>
  <r>
    <n v="1461123"/>
    <n v="92360"/>
    <n v="113822"/>
    <s v="bicycle"/>
    <s v="Palm Restaurant"/>
    <x v="8"/>
    <s v="Iceberg Lettuce Wedge"/>
    <n v="1"/>
    <s v="Dinner Salads"/>
    <d v="1899-12-30T00:03:30"/>
    <n v="40.716351777790997"/>
    <n v="-74.013065094146796"/>
    <n v="40.708385300000003"/>
    <n v="-74.0163139"/>
    <d v="2014-10-26T18:00:14"/>
    <d v="2014-10-26T18:18:09"/>
    <d v="2014-10-26T18:28:29"/>
    <d v="2014-10-26T18:40:53"/>
    <n v="2.8228425922861788E-2"/>
    <n v="8.6034590640167892E-3"/>
    <d v="1899-12-30T00:24:45"/>
  </r>
  <r>
    <n v="1362421"/>
    <n v="64125"/>
    <n v="22502"/>
    <s v="bicycle"/>
    <s v="Philippe Chow"/>
    <x v="30"/>
    <m/>
    <m/>
    <m/>
    <d v="1899-12-30T00:06:54"/>
    <n v="40.764084531354698"/>
    <n v="-73.970499798529701"/>
    <n v="40.777439999999999"/>
    <n v="-73.963125000000005"/>
    <d v="2014-10-14T18:53:48"/>
    <d v="2014-10-14T19:18:44"/>
    <d v="2014-10-14T19:27:39"/>
    <d v="2014-10-14T19:37:31"/>
    <n v="3.0354050926689524E-2"/>
    <n v="1.5256349369663335E-2"/>
    <d v="1899-12-30T00:26:57"/>
  </r>
  <r>
    <n v="1442533"/>
    <n v="63417"/>
    <n v="59348"/>
    <s v="walker"/>
    <s v="RedFarm Broadway"/>
    <x v="30"/>
    <s v="Pan-Fried Pork Buns (4)"/>
    <n v="1"/>
    <s v="Dim Sum"/>
    <d v="1899-12-30T00:04:21"/>
    <n v="40.782116700000003"/>
    <n v="-73.980739099999994"/>
    <n v="40.7311537"/>
    <n v="-74.000026800000001"/>
    <d v="2014-10-24T22:43:10"/>
    <d v="2014-10-24T23:12:21"/>
    <d v="2014-10-24T23:19:11"/>
    <d v="2014-10-24T23:41:01"/>
    <n v="4.0176296293793712E-2"/>
    <n v="5.4490758301665804E-2"/>
    <d v="1899-12-30T00:31:39"/>
  </r>
  <r>
    <n v="1354831"/>
    <n v="64963"/>
    <n v="118707"/>
    <s v="car"/>
    <s v="The Meatball Shop"/>
    <x v="16"/>
    <s v="Classic Beef"/>
    <n v="1"/>
    <s v="Naked Balls"/>
    <d v="1899-12-30T00:19:21"/>
    <n v="40.745963108098799"/>
    <n v="-74.001697291846"/>
    <n v="40.77037"/>
    <n v="-73.966005999999993"/>
    <d v="2014-10-13T13:54:08"/>
    <d v="2014-10-13T14:18:55"/>
    <d v="2014-10-13T14:36:14"/>
    <d v="2014-10-13T15:09:36"/>
    <n v="5.2408888885111082E-2"/>
    <n v="4.3238463038291916E-2"/>
    <d v="1899-12-30T00:22:45"/>
  </r>
  <r>
    <n v="1373741"/>
    <n v="378482"/>
    <n v="158227"/>
    <s v="bicycle"/>
    <s v="Lamarca Pasta"/>
    <x v="16"/>
    <s v="Tortellini Bolognese"/>
    <n v="1"/>
    <s v="Regular Pasta"/>
    <d v="1899-12-30T00:18:07"/>
    <n v="40.738163442021403"/>
    <n v="-73.983952760793002"/>
    <n v="40.732915900000002"/>
    <n v="-73.9877015"/>
    <d v="2014-10-16T14:58:14"/>
    <d v="2014-10-16T15:02:31"/>
    <d v="2014-10-16T15:22:51"/>
    <d v="2014-10-16T15:31:29"/>
    <n v="2.3094907410268206E-2"/>
    <n v="6.449011002351423E-3"/>
    <d v="1899-12-30T00:06:30"/>
  </r>
  <r>
    <n v="1332194"/>
    <n v="371525"/>
    <n v="67103"/>
    <s v="truck"/>
    <s v="Trader Joe's"/>
    <x v="17"/>
    <s v="Tomato Pesto Flatbread"/>
    <n v="1"/>
    <s v="Frozen Foods"/>
    <m/>
    <n v="40.74174"/>
    <n v="-73.993650000000002"/>
    <n v="40.738579748387899"/>
    <n v="-74.009123467204205"/>
    <d v="2014-10-10T18:00:49"/>
    <d v="2014-10-10T19:02:39"/>
    <d v="2014-10-10T20:28:19"/>
    <d v="2014-10-10T20:43:53"/>
    <n v="0.11323819444805849"/>
    <n v="1.5792890095587913E-2"/>
    <d v="1899-12-30T02:27:31"/>
  </r>
  <r>
    <n v="1336706"/>
    <n v="102801"/>
    <n v="118095"/>
    <s v="bicycle"/>
    <s v="Artichoke Basilleâ€™s Pizza &amp; Brewery"/>
    <x v="1"/>
    <s v="Whole Margherita Pie"/>
    <n v="1"/>
    <s v="Whole Pies"/>
    <d v="1899-12-30T00:19:28"/>
    <n v="40.731844250688702"/>
    <n v="-73.983864784240694"/>
    <n v="40.714517480188597"/>
    <n v="-74.0070190819375"/>
    <d v="2014-10-11T04:37:57"/>
    <d v="2014-10-11T05:31:11"/>
    <d v="2014-10-11T05:42:30"/>
    <d v="2014-10-11T06:03:41"/>
    <n v="5.9531296297791414E-2"/>
    <n v="2.8919517246932421E-2"/>
    <d v="1899-12-30T00:45:05"/>
  </r>
  <r>
    <n v="1314060"/>
    <n v="133202"/>
    <n v="69993"/>
    <s v="bicycle"/>
    <s v="Blue Ribbon Sushi"/>
    <x v="4"/>
    <s v="Maguro"/>
    <n v="4"/>
    <s v="Taiseyo (Atlantic Ocean)"/>
    <d v="1899-12-30T00:05:16"/>
    <n v="40.7261096570601"/>
    <n v="-74.002491863200504"/>
    <n v="40.745159299999997"/>
    <n v="-73.995090000000005"/>
    <d v="2014-10-07T16:48:48"/>
    <d v="2014-10-07T16:52:46"/>
    <d v="2014-10-07T17:08:36"/>
    <d v="2014-10-07T17:21:46"/>
    <n v="2.288902777218027E-2"/>
    <n v="2.0437134705640552E-2"/>
    <d v="1899-12-30T00:14:32"/>
  </r>
  <r>
    <n v="1275049"/>
    <n v="210703"/>
    <n v="56776"/>
    <s v="bicycle"/>
    <s v="Mighty Quinn's BBQ"/>
    <x v="10"/>
    <s v="Burnt End Baked Beans"/>
    <n v="1"/>
    <s v="Sides"/>
    <m/>
    <n v="40.727518945156902"/>
    <n v="-73.988671302795396"/>
    <n v="40.726374999999997"/>
    <n v="-73.979983000000004"/>
    <d v="2014-10-01T19:38:39"/>
    <d v="2014-10-01T19:42:56"/>
    <d v="2014-10-01T19:56:36"/>
    <d v="2014-10-01T20:03:13"/>
    <n v="1.7051712959073484E-2"/>
    <n v="8.7632879666490714E-3"/>
    <d v="1899-12-30T00:17:57"/>
  </r>
  <r>
    <n v="1280260"/>
    <n v="312962"/>
    <n v="151467"/>
    <s v="bicycle"/>
    <s v="Juice Press"/>
    <x v="3"/>
    <s v="Tamari Almonds Mini"/>
    <n v="1"/>
    <s v="Packaged Organic Snacks"/>
    <m/>
    <n v="40.7634462798258"/>
    <n v="-73.965230848023893"/>
    <n v="40.767114900000003"/>
    <n v="-73.967540999999997"/>
    <d v="2014-10-02T17:33:09"/>
    <d v="2014-10-02T17:34:34"/>
    <d v="2014-10-02T17:49:28"/>
    <d v="2014-10-02T17:54:30"/>
    <n v="1.4825856480456423E-2"/>
    <n v="4.3353865035618755E-3"/>
    <d v="1899-12-30T00:16:19"/>
  </r>
  <r>
    <n v="1356574"/>
    <n v="177650"/>
    <n v="65038"/>
    <s v="car"/>
    <s v="Otto Enoteca Pizzeria"/>
    <x v="16"/>
    <s v="Kid's Pizza"/>
    <n v="1"/>
    <s v="Pizzas"/>
    <d v="1899-12-30T00:03:03"/>
    <n v="40.7320637605782"/>
    <n v="-73.996154665947003"/>
    <n v="40.7455766"/>
    <n v="-74.007015699999997"/>
    <d v="2014-10-13T18:57:21"/>
    <d v="2014-10-13T19:05:54"/>
    <d v="2014-10-13T19:17:14"/>
    <d v="2014-10-13T19:40:09"/>
    <n v="2.9731099537457339E-2"/>
    <n v="1.733663433137005E-2"/>
    <d v="1899-12-30T00:16:50"/>
  </r>
  <r>
    <n v="1290563"/>
    <n v="69231"/>
    <n v="144094"/>
    <s v="car"/>
    <s v="Momofuku Noodle Bar"/>
    <x v="8"/>
    <s v="Shiitake Bun"/>
    <n v="2"/>
    <s v="Buns"/>
    <m/>
    <n v="40.729110403548901"/>
    <n v="-73.984245455566395"/>
    <n v="40.711054699999998"/>
    <n v="-74.0054923"/>
    <d v="2014-10-03T23:37:41"/>
    <d v="2014-10-03T23:50:17"/>
    <d v="2014-10-04T00:27:37"/>
    <d v="2014-10-04T00:49:53"/>
    <n v="5.0137928235926665E-2"/>
    <n v="2.7882554205662328E-2"/>
    <d v="1899-12-30T00:49:56"/>
  </r>
  <r>
    <n v="1322956"/>
    <n v="95468"/>
    <n v="139111"/>
    <s v="bicycle"/>
    <s v="Beyond Sushi"/>
    <x v="26"/>
    <s v="Spicy Shroom"/>
    <n v="1"/>
    <s v="Rice Paper Wraps"/>
    <d v="1899-12-30T00:05:15"/>
    <n v="40.7328198446546"/>
    <n v="-73.986085653304997"/>
    <n v="40.745336999999999"/>
    <n v="-73.980127999999993"/>
    <d v="2014-10-09T12:04:43"/>
    <d v="2014-10-09T12:04:27"/>
    <d v="2014-10-09T12:17:45"/>
    <d v="2014-10-09T12:28:50"/>
    <n v="1.6739571758080274E-2"/>
    <n v="1.38626408322326E-2"/>
    <d v="1899-12-30T00:07:46"/>
  </r>
  <r>
    <n v="1346885"/>
    <n v="164005"/>
    <n v="140919"/>
    <s v="bicycle"/>
    <s v="Pinkberry"/>
    <x v="43"/>
    <s v="Original"/>
    <n v="2"/>
    <s v="Frozen Yogurt with Toppings"/>
    <m/>
    <n v="40.757513866434898"/>
    <n v="-73.966612815856905"/>
    <n v="40.757687355412202"/>
    <n v="-73.961813868770193"/>
    <d v="2014-10-12T15:17:29"/>
    <d v="2014-10-12T15:20:08"/>
    <d v="2014-10-12T15:34:28"/>
    <d v="2014-10-12T15:38:32"/>
    <n v="1.4614953703130595E-2"/>
    <n v="4.8020820032887504E-3"/>
    <d v="1899-12-30T00:16:59"/>
  </r>
  <r>
    <n v="1304209"/>
    <n v="98735"/>
    <n v="10940"/>
    <s v="bicycle"/>
    <s v="The Meatball Shop"/>
    <x v="16"/>
    <s v="Spicy Pork Hero"/>
    <n v="1"/>
    <s v="Heroes"/>
    <d v="1899-12-30T00:06:17"/>
    <n v="40.721545124764702"/>
    <n v="-73.988842426716104"/>
    <n v="40.724454999999999"/>
    <n v="-73.990891099999999"/>
    <d v="2014-10-05T20:27:06"/>
    <d v="2014-10-05T20:39:50"/>
    <d v="2014-10-05T20:41:10"/>
    <d v="2014-10-05T20:45:08"/>
    <n v="1.2527534723631106E-2"/>
    <n v="3.5587127039332302E-3"/>
    <d v="1899-12-30T00:07:47"/>
  </r>
  <r>
    <n v="1342323"/>
    <n v="129518"/>
    <n v="111793"/>
    <s v="car"/>
    <s v="Otto Enoteca Pizzeria"/>
    <x v="16"/>
    <s v="Bucatini Alla Amatriciana"/>
    <n v="1"/>
    <s v="Pasta"/>
    <d v="1899-12-30T00:05:39"/>
    <n v="40.7320637605782"/>
    <n v="-73.996154665947003"/>
    <n v="40.73357"/>
    <n v="-74.006589899999994"/>
    <d v="2014-10-11T21:49:30"/>
    <d v="2014-10-11T22:03:08"/>
    <d v="2014-10-11T22:15:27"/>
    <d v="2014-10-11T22:27:44"/>
    <n v="2.654421296028886E-2"/>
    <n v="1.054338024243163E-2"/>
    <d v="1899-12-30T00:20:18"/>
  </r>
  <r>
    <n v="1469065"/>
    <n v="150002"/>
    <n v="172399"/>
    <s v="bicycle"/>
    <s v="The Kati Roll Company"/>
    <x v="5"/>
    <s v="Chicken Tikka Roll"/>
    <n v="4"/>
    <s v="Rolls"/>
    <d v="1899-12-30T00:08:26"/>
    <n v="40.729509999999998"/>
    <n v="-74.000865000000005"/>
    <n v="40.718770900000003"/>
    <n v="-74.001828000000003"/>
    <d v="2014-10-27T16:45:08"/>
    <d v="2014-10-27T16:52:08"/>
    <d v="2014-10-27T17:06:28"/>
    <d v="2014-10-27T17:16:30"/>
    <n v="2.1775162036647089E-2"/>
    <n v="1.078219077042742E-2"/>
    <d v="1899-12-30T00:12:54"/>
  </r>
  <r>
    <n v="1382664"/>
    <n v="46879"/>
    <n v="161440"/>
    <s v="car"/>
    <s v="Blue Ribbon Fried Chicken"/>
    <x v="0"/>
    <s v="Fries"/>
    <n v="1"/>
    <s v="Sides"/>
    <m/>
    <n v="40.724339999999998"/>
    <n v="-73.990960000000001"/>
    <n v="40.808351000000002"/>
    <n v="-73.965449000000007"/>
    <d v="2014-10-17T19:28:03"/>
    <d v="2014-10-17T19:50:09"/>
    <d v="2014-10-17T20:08:30"/>
    <d v="2014-10-17T20:43:03"/>
    <n v="5.2087662035773974E-2"/>
    <n v="8.7798970620391464E-2"/>
    <d v="1899-12-30T00:40:27"/>
  </r>
  <r>
    <n v="1274129"/>
    <n v="314516"/>
    <n v="95942"/>
    <s v="car"/>
    <s v="Rai Rai Ken"/>
    <x v="8"/>
    <m/>
    <m/>
    <m/>
    <d v="1899-12-30T00:03:23"/>
    <n v="40.7293738183767"/>
    <n v="-73.985760574321603"/>
    <n v="40.697129094079699"/>
    <n v="-73.994666123831607"/>
    <d v="2014-10-01T16:47:09"/>
    <d v="2014-10-01T16:59:04"/>
    <d v="2014-10-01T17:05:54"/>
    <d v="2014-10-01T17:47:50"/>
    <n v="4.2146365740336478E-2"/>
    <n v="3.3451921575072013E-2"/>
    <d v="1899-12-30T00:15:22"/>
  </r>
  <r>
    <n v="1426394"/>
    <n v="59946"/>
    <n v="152111"/>
    <s v="car"/>
    <s v="Boka (and Bon Chon)"/>
    <x v="8"/>
    <m/>
    <m/>
    <m/>
    <d v="1899-12-30T00:04:30"/>
    <n v="40.729323685946902"/>
    <n v="-73.989353194493205"/>
    <n v="40.732159000000003"/>
    <n v="-73.987251000000001"/>
    <d v="2014-10-22T23:52:00"/>
    <d v="2014-10-23T00:07:14"/>
    <d v="2014-10-23T00:17:03"/>
    <d v="2014-10-23T00:24:03"/>
    <n v="2.2258761571720243E-2"/>
    <n v="3.5296214339460351E-3"/>
    <d v="1899-12-30T00:20:34"/>
  </r>
  <r>
    <n v="1487623"/>
    <n v="160957"/>
    <n v="142394"/>
    <s v="bicycle"/>
    <s v="Postmates General Store (deprecated)"/>
    <x v="35"/>
    <s v="Kit Kat Jumbo Bag (20 oz.)"/>
    <n v="1"/>
    <s v="Halloween"/>
    <m/>
    <n v="40.714638307702003"/>
    <n v="-74.008336134918196"/>
    <n v="40.739592500000001"/>
    <n v="-73.992170999999999"/>
    <d v="2014-10-30T16:39:13"/>
    <d v="2014-10-30T16:44:32"/>
    <d v="2014-10-30T16:50:51"/>
    <d v="2014-10-30T17:43:50"/>
    <n v="4.4876342595671304E-2"/>
    <n v="2.9732529326798332E-2"/>
    <d v="1899-12-30T00:11:39"/>
  </r>
  <r>
    <n v="1420214"/>
    <n v="148509"/>
    <n v="133268"/>
    <s v="walker"/>
    <s v="The Meatball Shop"/>
    <x v="16"/>
    <s v="White Beans"/>
    <n v="1"/>
    <s v="Stick To Your Bones"/>
    <d v="1899-12-30T00:04:00"/>
    <n v="40.721545124764702"/>
    <n v="-73.988842426716104"/>
    <n v="40.753439100000001"/>
    <n v="-73.988995700000004"/>
    <d v="2014-10-22T12:25:28"/>
    <d v="2014-10-22T12:49:47"/>
    <d v="2014-10-22T13:01:49"/>
    <d v="2014-10-22T13:28:47"/>
    <n v="4.3978101850370876E-2"/>
    <n v="3.1894343526860963E-2"/>
    <d v="1899-12-30T00:32:21"/>
  </r>
  <r>
    <n v="1288088"/>
    <n v="41040"/>
    <n v="136851"/>
    <s v="bicycle"/>
    <s v="The Meatball Shop"/>
    <x v="16"/>
    <s v="Spicy Pork Ball Kitchen Sink Salad"/>
    <n v="1"/>
    <s v="The Kitchen Sink Salad"/>
    <d v="1899-12-30T00:09:42"/>
    <n v="40.745963108098799"/>
    <n v="-74.001697291846"/>
    <n v="40.743333999999997"/>
    <n v="-73.983879999999999"/>
    <d v="2014-10-03T19:01:19"/>
    <d v="2014-10-03T19:10:50"/>
    <d v="2014-10-03T19:22:39"/>
    <d v="2014-10-03T19:34:33"/>
    <n v="2.3082557869201992E-2"/>
    <n v="1.8010222045292686E-2"/>
    <d v="1899-12-30T00:11:39"/>
  </r>
  <r>
    <n v="1332913"/>
    <n v="198781"/>
    <n v="154955"/>
    <s v="bicycle"/>
    <s v="Ralph's Famous Italian Ices"/>
    <x v="43"/>
    <m/>
    <m/>
    <m/>
    <m/>
    <n v="40.740034730903297"/>
    <n v="-73.984127640724196"/>
    <n v="40.748629999999999"/>
    <n v="-73.990279000000001"/>
    <d v="2014-10-10T19:21:50"/>
    <d v="2014-10-10T19:35:25"/>
    <d v="2014-10-10T19:51:15"/>
    <d v="2014-10-10T20:04:53"/>
    <n v="2.9889988429204095E-2"/>
    <n v="1.0569667534258004E-2"/>
    <d v="1899-12-30T00:29:25"/>
  </r>
  <r>
    <n v="1295698"/>
    <n v="42274"/>
    <n v="31156"/>
    <s v="bicycle"/>
    <s v="Joe's Shanghai é¹¿é¸£æ˜¥"/>
    <x v="30"/>
    <s v="Fried Rice"/>
    <n v="1"/>
    <s v="Fried Rice &amp; Noodles"/>
    <d v="1899-12-30T00:04:02"/>
    <n v="40.714642484930799"/>
    <n v="-73.997641950845704"/>
    <n v="40.672575000000002"/>
    <n v="-73.961551999999998"/>
    <d v="2014-10-04T20:12:18"/>
    <d v="2014-10-04T20:30:01"/>
    <d v="2014-10-04T20:39:51"/>
    <d v="2014-10-04T21:07:38"/>
    <n v="3.8429548614658415E-2"/>
    <n v="5.5427049718060659E-2"/>
    <d v="1899-12-30T00:23:31"/>
  </r>
  <r>
    <n v="1305553"/>
    <n v="161772"/>
    <n v="123581"/>
    <s v="bicycle"/>
    <s v="Max Brenner"/>
    <x v="11"/>
    <s v="The S'mores Concoction"/>
    <n v="1"/>
    <s v="Sweet Icons"/>
    <m/>
    <n v="40.734410621402901"/>
    <n v="-73.990816622731302"/>
    <n v="40.743758999999997"/>
    <n v="-73.986362"/>
    <d v="2014-10-05T22:03:34"/>
    <d v="2014-10-05T22:07:33"/>
    <d v="2014-10-05T22:29:53"/>
    <d v="2014-10-05T22:39:18"/>
    <n v="2.4823912033753004E-2"/>
    <n v="1.0355474208015584E-2"/>
    <d v="1899-12-30T00:26:19"/>
  </r>
  <r>
    <n v="1313435"/>
    <n v="64830"/>
    <n v="123844"/>
    <s v="bicycle"/>
    <s v="Cafeteria"/>
    <x v="0"/>
    <s v="Grilled Hanger Steak &amp; Eggs"/>
    <n v="1"/>
    <s v="Breakfast"/>
    <d v="1899-12-30T00:10:30"/>
    <n v="40.740527708190001"/>
    <n v="-73.998082509869207"/>
    <n v="40.730641010223401"/>
    <n v="-73.977142749423095"/>
    <d v="2014-10-07T14:24:49"/>
    <d v="2014-10-07T14:25:22"/>
    <d v="2014-10-07T14:49:46"/>
    <d v="2014-10-07T15:04:49"/>
    <n v="2.7786041668150574E-2"/>
    <n v="2.3156432458893875E-2"/>
    <d v="1899-12-30T00:14:27"/>
  </r>
  <r>
    <n v="1275782"/>
    <n v="268512"/>
    <n v="117447"/>
    <s v="bicycle"/>
    <s v="Just Salad"/>
    <x v="20"/>
    <m/>
    <m/>
    <m/>
    <m/>
    <n v="40.776901754952398"/>
    <n v="-73.955090045928998"/>
    <n v="40.792039302365801"/>
    <n v="-73.967097739054196"/>
    <d v="2014-10-01T21:07:19"/>
    <d v="2014-10-01T21:10:10"/>
    <d v="2014-10-01T21:19:00"/>
    <d v="2014-10-01T21:33:43"/>
    <n v="1.8335763888899237E-2"/>
    <n v="1.9321750331736533E-2"/>
    <d v="1899-12-30T00:11:41"/>
  </r>
  <r>
    <n v="1428512"/>
    <n v="49793"/>
    <n v="99219"/>
    <s v="bicycle"/>
    <s v="Yama Japanese Restaurant"/>
    <x v="4"/>
    <s v="Salmon"/>
    <n v="2"/>
    <s v="Rolls"/>
    <d v="1899-12-30T00:08:11"/>
    <n v="40.735872288065799"/>
    <n v="-73.987664615827299"/>
    <n v="40.739448899999999"/>
    <n v="-73.987205900000006"/>
    <d v="2014-10-23T12:55:51"/>
    <d v="2014-10-23T12:58:13"/>
    <d v="2014-10-23T13:14:03"/>
    <d v="2014-10-23T13:18:06"/>
    <n v="1.5451388884685002E-2"/>
    <n v="3.6059080878567381E-3"/>
    <d v="1899-12-30T00:10:02"/>
  </r>
  <r>
    <n v="1438604"/>
    <n v="393172"/>
    <n v="34780"/>
    <s v="bicycle"/>
    <s v="Whole Foods Market"/>
    <x v="17"/>
    <s v="Vanilla Almond Bar"/>
    <n v="2"/>
    <s v="Protein Bars &amp; Snacks"/>
    <m/>
    <n v="40.759658999999999"/>
    <n v="-73.966097000000005"/>
    <n v="40.770934799999999"/>
    <n v="-73.949995200000004"/>
    <d v="2014-10-24T17:04:56"/>
    <d v="2014-10-24T17:05:57"/>
    <d v="2014-10-24T17:22:17"/>
    <d v="2014-10-24T17:36:00"/>
    <n v="2.1569467586232349E-2"/>
    <n v="1.9657355592246885E-2"/>
    <d v="1899-12-30T00:17:21"/>
  </r>
  <r>
    <n v="1481615"/>
    <n v="65224"/>
    <n v="91932"/>
    <s v="bicycle"/>
    <s v="The Grey Dog - Mulberry"/>
    <x v="19"/>
    <s v="Grilled Cheese"/>
    <n v="1"/>
    <s v="Michigan Sandwiches"/>
    <d v="1899-12-30T00:11:05"/>
    <n v="40.723095999999998"/>
    <n v="-73.995773999999997"/>
    <n v="40.710833000000001"/>
    <n v="-74.005555999999999"/>
    <d v="2014-10-29T19:42:44"/>
    <d v="2014-10-29T19:57:53"/>
    <d v="2014-10-29T20:07:14"/>
    <d v="2014-10-29T20:19:22"/>
    <n v="2.5440509263717104E-2"/>
    <n v="1.5686576841362099E-2"/>
    <d v="1899-12-30T00:13:25"/>
  </r>
  <r>
    <n v="1468015"/>
    <n v="294478"/>
    <n v="108006"/>
    <s v="bicycle"/>
    <s v="Sushi of Gari 46"/>
    <x v="6"/>
    <s v="Vegetable Special Roll"/>
    <n v="1"/>
    <s v="Rolls"/>
    <d v="1899-12-30T00:14:03"/>
    <n v="40.760654436198898"/>
    <n v="-73.989582752602004"/>
    <n v="40.774240900000002"/>
    <n v="-73.9894599"/>
    <d v="2014-10-27T13:23:20"/>
    <d v="2014-10-27T13:45:47"/>
    <d v="2014-10-27T13:55:38"/>
    <d v="2014-10-27T14:06:28"/>
    <n v="2.9956736107124016E-2"/>
    <n v="1.3587019223528623E-2"/>
    <d v="1899-12-30T00:18:15"/>
  </r>
  <r>
    <n v="1456853"/>
    <n v="314808"/>
    <n v="12779"/>
    <s v="walker"/>
    <s v="The Mercer Kitchen"/>
    <x v="8"/>
    <s v="Egg White Omelette"/>
    <n v="1"/>
    <s v="Breakfast (Eggs)"/>
    <d v="1899-12-30T00:37:00"/>
    <n v="40.724743642155602"/>
    <n v="-73.9986615554824"/>
    <n v="40.702747972206502"/>
    <n v="-74.012544218033298"/>
    <d v="2014-10-26T12:28:33"/>
    <d v="2014-10-26T12:47:53"/>
    <d v="2014-10-26T13:52:13"/>
    <d v="2014-10-26T13:56:22"/>
    <n v="6.0979618057899643E-2"/>
    <n v="2.6010340559320333E-2"/>
    <d v="1899-12-30T00:46:40"/>
  </r>
  <r>
    <n v="1452386"/>
    <n v="58675"/>
    <n v="20962"/>
    <s v="walker"/>
    <s v="California Pizza Kitchen"/>
    <x v="1"/>
    <s v="Kids Pepperoni Pizza"/>
    <n v="1"/>
    <s v="Pizzas"/>
    <d v="1899-12-30T00:04:18"/>
    <n v="40.7446662425236"/>
    <n v="-73.983344413366893"/>
    <n v="40.743634999999998"/>
    <n v="-74.006331000000003"/>
    <d v="2014-10-25T21:33:33"/>
    <d v="2014-10-25T21:42:39"/>
    <d v="2014-10-25T22:00:54"/>
    <d v="2014-10-25T22:19:11"/>
    <n v="3.1679236111813225E-2"/>
    <n v="2.3009707216388876E-2"/>
    <d v="1899-12-30T00:23:02"/>
  </r>
  <r>
    <n v="1489094"/>
    <n v="177524"/>
    <n v="34669"/>
    <s v="bicycle"/>
    <s v="Taim Falafel and Smoothie Bar"/>
    <x v="37"/>
    <s v="Homemade Ginger-Mint-Lemonade"/>
    <n v="1"/>
    <s v="Cold Drinks &amp; Soda"/>
    <m/>
    <n v="40.735951410513501"/>
    <n v="-74.001760416287993"/>
    <n v="40.729641000000001"/>
    <n v="-73.9993889"/>
    <d v="2014-10-30T19:29:33"/>
    <d v="2014-10-30T19:43:03"/>
    <d v="2014-10-30T20:05:20"/>
    <d v="2014-10-30T20:12:16"/>
    <n v="2.9658541672688443E-2"/>
    <n v="6.7413181465576302E-3"/>
    <d v="1899-12-30T00:35:47"/>
  </r>
  <r>
    <n v="1285538"/>
    <n v="70564"/>
    <n v="47407"/>
    <s v="bicycle"/>
    <s v="Rubirosa"/>
    <x v="16"/>
    <s v="Large Fresca"/>
    <n v="1"/>
    <s v="Pizza"/>
    <d v="1899-12-30T00:02:59"/>
    <n v="40.722748587419602"/>
    <n v="-73.996061916918705"/>
    <n v="40.724514999999997"/>
    <n v="-74.001425999999995"/>
    <d v="2014-10-03T13:53:50"/>
    <d v="2014-10-03T13:58:18"/>
    <d v="2014-10-03T14:21:36"/>
    <d v="2014-10-03T14:28:15"/>
    <n v="2.3890486110758502E-2"/>
    <n v="5.6474419613798026E-3"/>
    <d v="1899-12-30T00:24:47"/>
  </r>
  <r>
    <n v="1452042"/>
    <n v="63096"/>
    <n v="65763"/>
    <s v="bicycle"/>
    <s v="Rubirosa"/>
    <x v="16"/>
    <s v="Mixed Green"/>
    <n v="1"/>
    <s v="Insalata"/>
    <d v="1899-12-30T00:08:45"/>
    <n v="40.722748587419602"/>
    <n v="-73.996061916918705"/>
    <n v="40.7324163155821"/>
    <n v="-73.999299440898199"/>
    <d v="2014-10-25T21:09:41"/>
    <d v="2014-10-25T21:25:46"/>
    <d v="2014-10-25T21:36:03"/>
    <d v="2014-10-25T21:45:54"/>
    <n v="2.5151782407192513E-2"/>
    <n v="1.0195417075418945E-2"/>
    <d v="1899-12-30T00:17:38"/>
  </r>
  <r>
    <n v="1378803"/>
    <n v="279336"/>
    <n v="91656"/>
    <s v="bicycle"/>
    <s v="Doughnut Plant Chelsea"/>
    <x v="32"/>
    <s v="Cashew &amp; Orange Blossom"/>
    <n v="1"/>
    <s v="Doughseed Doughnuts"/>
    <m/>
    <n v="40.744563916288797"/>
    <n v="-73.996630052861306"/>
    <n v="40.7430963064715"/>
    <n v="-73.989807050744105"/>
    <d v="2014-10-17T09:16:26"/>
    <d v="2014-10-17T09:48:06"/>
    <d v="2014-10-17T10:10:58"/>
    <d v="2014-10-17T10:20:36"/>
    <n v="4.4561296293977648E-2"/>
    <n v="6.9790569898203498E-3"/>
    <d v="1899-12-30T00:54:31"/>
  </r>
  <r>
    <n v="1425958"/>
    <n v="58898"/>
    <n v="128139"/>
    <s v="car"/>
    <s v="Momofuku Milk Bar"/>
    <x v="11"/>
    <s v="B'day Cake Truffles"/>
    <n v="2"/>
    <s v="Cake Truffles"/>
    <m/>
    <n v="40.731795470614898"/>
    <n v="-73.985672593116803"/>
    <n v="40.729953600000002"/>
    <n v="-73.986349799999999"/>
    <d v="2014-10-22T22:50:13"/>
    <d v="2014-10-22T22:52:02"/>
    <d v="2014-10-22T23:03:05"/>
    <d v="2014-10-22T23:05:14"/>
    <n v="1.0424409723782446E-2"/>
    <n v="1.9624210875006762E-3"/>
    <d v="1899-12-30T00:12:52"/>
  </r>
  <r>
    <n v="1360573"/>
    <n v="81152"/>
    <n v="141203"/>
    <s v="bicycle"/>
    <s v="Hill Country Fried Chicken"/>
    <x v="25"/>
    <s v="Drum"/>
    <n v="2"/>
    <s v="Fried Chicken"/>
    <m/>
    <n v="40.7430754234856"/>
    <n v="-73.989146591960605"/>
    <n v="40.7672065"/>
    <n v="-73.984197399999999"/>
    <d v="2014-10-14T12:39:47"/>
    <d v="2014-10-14T12:46:06"/>
    <d v="2014-10-14T13:00:27"/>
    <d v="2014-10-14T13:25:04"/>
    <n v="3.1449409718334209E-2"/>
    <n v="2.4633378875151983E-2"/>
    <d v="1899-12-30T00:20:40"/>
  </r>
  <r>
    <n v="1424677"/>
    <n v="44759"/>
    <n v="46764"/>
    <s v="bicycle"/>
    <s v="Whole Foods Market"/>
    <x v="17"/>
    <m/>
    <m/>
    <m/>
    <m/>
    <n v="40.723954999999997"/>
    <n v="-73.991828999999996"/>
    <n v="40.724454999999999"/>
    <n v="-73.990891000000005"/>
    <d v="2014-10-22T21:05:35"/>
    <m/>
    <m/>
    <d v="2014-10-22T22:23:15"/>
    <n v="5.3935798612656072E-2"/>
    <n v="1.0629412025060887E-3"/>
    <n v="-41934.878872858797"/>
  </r>
  <r>
    <n v="1375030"/>
    <n v="78560"/>
    <n v="125504"/>
    <s v="bicycle"/>
    <s v="The Meatball Shop"/>
    <x v="16"/>
    <s v="Daily Risotto"/>
    <n v="1"/>
    <s v="Stick To Your Bones"/>
    <d v="1899-12-30T00:07:18"/>
    <n v="40.745963108098799"/>
    <n v="-74.001697291846"/>
    <n v="40.7452805"/>
    <n v="-73.991422200000002"/>
    <d v="2014-10-16T18:47:47"/>
    <d v="2014-10-16T18:45:14"/>
    <d v="2014-10-16T19:15:03"/>
    <d v="2014-10-16T19:23:57"/>
    <n v="2.5109733796853106E-2"/>
    <n v="1.0297740832834681E-2"/>
    <d v="1899-12-30T00:19:57"/>
  </r>
  <r>
    <n v="1462175"/>
    <n v="141550"/>
    <n v="35973"/>
    <s v="bicycle"/>
    <s v="Serafina Fabulous Pizza"/>
    <x v="16"/>
    <s v="Spaghettini Alle Zucchine"/>
    <n v="1"/>
    <s v="Pasta"/>
    <d v="1899-12-30T00:18:46"/>
    <n v="40.776083193932998"/>
    <n v="-73.962171576462296"/>
    <n v="40.776066100000001"/>
    <n v="-73.944389599999994"/>
    <d v="2014-10-26T19:07:23"/>
    <d v="2014-10-26T19:28:33"/>
    <d v="2014-10-26T19:36:29"/>
    <d v="2014-10-26T19:46:39"/>
    <n v="2.7275578700937331E-2"/>
    <n v="1.77819846785566E-2"/>
    <d v="1899-12-30T00:10:21"/>
  </r>
  <r>
    <n v="1390506"/>
    <n v="385023"/>
    <n v="65030"/>
    <s v="bicycle"/>
    <s v="Rubirosa"/>
    <x v="16"/>
    <s v="Eggplant Parmigiano"/>
    <n v="1"/>
    <s v="Appetizers"/>
    <d v="1899-12-30T00:06:35"/>
    <n v="40.722748587419602"/>
    <n v="-73.996061916918705"/>
    <n v="40.717482500000003"/>
    <n v="-74.005520099999998"/>
    <d v="2014-10-18T17:41:50"/>
    <m/>
    <m/>
    <d v="2014-10-18T18:30:41"/>
    <n v="3.3923009257705417E-2"/>
    <n v="1.0825382390941898E-2"/>
    <n v="-41930.741953634257"/>
  </r>
  <r>
    <n v="1383663"/>
    <n v="367349"/>
    <n v="6873"/>
    <s v="car"/>
    <s v="Momofuku Milk Bar"/>
    <x v="11"/>
    <s v="Corn Cookie"/>
    <n v="1"/>
    <s v="Cookies"/>
    <m/>
    <n v="40.714047313412998"/>
    <n v="-73.954921066761003"/>
    <n v="40.7180483"/>
    <n v="-73.9547946"/>
    <d v="2014-10-17T20:52:48"/>
    <d v="2014-10-17T20:52:19"/>
    <d v="2014-10-17T21:00:11"/>
    <d v="2014-10-17T21:05:33"/>
    <n v="8.8490393463871442E-3"/>
    <n v="4.0029848252282341E-3"/>
    <d v="1899-12-30T00:07:22"/>
  </r>
  <r>
    <n v="1364025"/>
    <n v="276192"/>
    <n v="163828"/>
    <s v="scooter"/>
    <s v="Galli Restaurant"/>
    <x v="16"/>
    <s v="Bolognese"/>
    <n v="1"/>
    <s v="Pasta (dinner)"/>
    <d v="1899-12-30T00:03:01"/>
    <n v="40.721628292251097"/>
    <n v="-74.001226727168103"/>
    <n v="40.723728999999999"/>
    <n v="-74.004076100000006"/>
    <d v="2014-10-14T22:11:04"/>
    <d v="2014-10-14T22:34:30"/>
    <d v="2014-10-14T22:40:49"/>
    <d v="2014-10-14T22:44:41"/>
    <n v="2.3338055550993886E-2"/>
    <n v="3.5400421722749484E-3"/>
    <d v="1899-12-30T00:26:44"/>
  </r>
  <r>
    <n v="1359468"/>
    <n v="301032"/>
    <n v="104533"/>
    <s v="bicycle"/>
    <s v="Blue Ribbon Fried Chicken"/>
    <x v="0"/>
    <s v="Kerry's Classic"/>
    <n v="1"/>
    <s v="Sandwiches"/>
    <m/>
    <n v="40.724339999999998"/>
    <n v="-73.990960000000001"/>
    <n v="40.714311888479799"/>
    <n v="-74.007687083578205"/>
    <d v="2014-10-14T00:11:40"/>
    <d v="2014-10-14T00:16:11"/>
    <d v="2014-10-14T00:35:09"/>
    <d v="2014-10-14T00:46:03"/>
    <n v="2.3874236110714264E-2"/>
    <n v="1.9502777896847383E-2"/>
    <d v="1899-12-30T00:23:29"/>
  </r>
  <r>
    <n v="1313065"/>
    <n v="366448"/>
    <n v="123844"/>
    <s v="bicycle"/>
    <s v="Momofuku Milk Bar"/>
    <x v="11"/>
    <s v="Compost Cookie"/>
    <n v="1"/>
    <s v="Cookies"/>
    <m/>
    <n v="40.787149600866101"/>
    <n v="-73.971722312198096"/>
    <n v="40.806491700000002"/>
    <n v="-73.966624199999998"/>
    <d v="2014-10-07T12:52:54"/>
    <d v="2014-10-07T13:12:35"/>
    <d v="2014-10-07T13:20:25"/>
    <d v="2014-10-07T13:40:20"/>
    <n v="3.2943796293693595E-2"/>
    <n v="2.0002688491551672E-2"/>
    <d v="1899-12-30T00:27:31"/>
  </r>
  <r>
    <n v="1312475"/>
    <n v="118996"/>
    <n v="138061"/>
    <s v="car"/>
    <s v="Organic Avenue"/>
    <x v="8"/>
    <m/>
    <m/>
    <m/>
    <m/>
    <n v="40.771302279473602"/>
    <n v="-73.961580379552004"/>
    <n v="40.732632153107801"/>
    <n v="-73.995003463947597"/>
    <d v="2014-10-07T10:17:41"/>
    <d v="2014-10-07T10:15:10"/>
    <d v="2014-10-07T10:24:36"/>
    <d v="2014-10-07T10:54:04"/>
    <n v="2.5268877318012528E-2"/>
    <n v="5.1112437269827012E-2"/>
    <d v="1899-12-30T00:06:55"/>
  </r>
  <r>
    <n v="1321372"/>
    <n v="242689"/>
    <n v="104533"/>
    <s v="bicycle"/>
    <s v="The Odeon"/>
    <x v="0"/>
    <s v="Steak Tartare"/>
    <n v="1"/>
    <s v="Appetizers (dinner)"/>
    <m/>
    <n v="40.717013461260301"/>
    <n v="-74.008122682571397"/>
    <n v="40.710893942078897"/>
    <n v="-74.005383599235998"/>
    <d v="2014-10-08T22:24:02"/>
    <d v="2014-10-08T22:25:35"/>
    <d v="2014-10-08T22:44:15"/>
    <d v="2014-10-08T22:53:27"/>
    <n v="2.0432407407497521E-2"/>
    <n v="6.7045575938929703E-3"/>
    <d v="1899-12-30T00:20:13"/>
  </r>
  <r>
    <n v="1389156"/>
    <n v="96262"/>
    <n v="138061"/>
    <s v="car"/>
    <s v="Butter Lane"/>
    <x v="7"/>
    <s v="Pellegrino Water"/>
    <n v="1"/>
    <s v="Beverages"/>
    <d v="1899-12-30T00:04:22"/>
    <n v="40.726315614684701"/>
    <n v="-73.984336853027301"/>
    <n v="40.721580000000003"/>
    <n v="-73.992707899999999"/>
    <d v="2014-10-18T15:13:43"/>
    <d v="2014-10-18T15:33:42"/>
    <d v="2014-10-18T15:50:14"/>
    <d v="2014-10-18T15:57:56"/>
    <n v="3.0711550920386799E-2"/>
    <n v="9.6177166656667909E-3"/>
    <d v="1899-12-30T00:32:09"/>
  </r>
  <r>
    <n v="1479415"/>
    <n v="44759"/>
    <n v="99219"/>
    <s v="bicycle"/>
    <s v="Beyond Sushi"/>
    <x v="26"/>
    <s v="La Fiesta"/>
    <n v="1"/>
    <s v="Rolls"/>
    <d v="1899-12-30T00:04:49"/>
    <n v="40.7328198446546"/>
    <n v="-73.986085653304997"/>
    <n v="40.724454999999999"/>
    <n v="-73.990891000000005"/>
    <d v="2014-10-29T14:20:20"/>
    <d v="2014-10-29T14:17:57"/>
    <d v="2014-10-29T14:44:17"/>
    <d v="2014-10-29T14:51:00"/>
    <n v="2.1293263889674563E-2"/>
    <n v="9.6468638922100908E-3"/>
    <d v="1899-12-30T00:19:07"/>
  </r>
  <r>
    <n v="1317827"/>
    <n v="130219"/>
    <n v="146510"/>
    <s v="bicycle"/>
    <s v="Prohibition Bakery"/>
    <x v="8"/>
    <m/>
    <m/>
    <m/>
    <m/>
    <n v="40.721152582742299"/>
    <n v="-73.984061803995999"/>
    <n v="40.736860999999998"/>
    <n v="-73.990964000000005"/>
    <d v="2014-10-08T12:14:30"/>
    <d v="2014-10-08T12:19:34"/>
    <d v="2014-10-08T12:28:18"/>
    <d v="2014-10-08T12:41:22"/>
    <n v="1.8649293982889503E-2"/>
    <n v="1.7157933512509108E-2"/>
    <d v="1899-12-30T00:13:48"/>
  </r>
  <r>
    <n v="1439868"/>
    <n v="321415"/>
    <n v="157415"/>
    <s v="car"/>
    <s v="Scarpetta"/>
    <x v="8"/>
    <m/>
    <m/>
    <m/>
    <m/>
    <n v="40.740898658716802"/>
    <n v="-74.004939565806296"/>
    <n v="40.7606331"/>
    <n v="-73.999424500000003"/>
    <d v="2014-10-24T19:07:15"/>
    <d v="2014-10-24T19:44:40"/>
    <d v="2014-10-24T20:00:47"/>
    <d v="2014-10-24T20:15:54"/>
    <n v="4.7670729167293757E-2"/>
    <n v="2.0490586219230878E-2"/>
    <d v="1899-12-30T00:53:32"/>
  </r>
  <r>
    <n v="1450017"/>
    <n v="139639"/>
    <n v="140096"/>
    <s v="bicycle"/>
    <s v="Hu Kitchen"/>
    <x v="33"/>
    <s v="Almond Butter &amp; Puffed Quinoa Chocolate Bar"/>
    <n v="1"/>
    <s v="Hu Chocolate"/>
    <m/>
    <n v="40.735676762018002"/>
    <n v="-73.993829528068602"/>
    <n v="40.744783300000002"/>
    <n v="-73.986007400000005"/>
    <d v="2014-10-25T18:58:08"/>
    <d v="2014-10-25T19:01:31"/>
    <d v="2014-10-25T19:10:18"/>
    <d v="2014-10-25T19:18:13"/>
    <n v="1.395424768270459E-2"/>
    <n v="1.2004779112467069E-2"/>
    <d v="1899-12-30T00:12:11"/>
  </r>
  <r>
    <n v="1381052"/>
    <n v="371117"/>
    <n v="153879"/>
    <s v="bicycle"/>
    <s v="Shake Shack"/>
    <x v="2"/>
    <s v="Fries"/>
    <n v="1"/>
    <s v="Fries"/>
    <m/>
    <n v="40.7152793278103"/>
    <n v="-74.014860391616807"/>
    <n v="40.7297734653134"/>
    <n v="-74.000524097262996"/>
    <d v="2014-10-17T16:01:01"/>
    <d v="2014-10-17T16:09:29"/>
    <d v="2014-10-17T16:33:29"/>
    <d v="2014-10-17T16:48:01"/>
    <n v="3.2639895835018251E-2"/>
    <n v="2.0386499399305039E-2"/>
    <d v="1899-12-30T00:32:28"/>
  </r>
  <r>
    <n v="1294639"/>
    <n v="39334"/>
    <n v="62860"/>
    <s v="bicycle"/>
    <s v="The Meatball Shop"/>
    <x v="0"/>
    <s v="Float"/>
    <n v="2"/>
    <s v="Desserts"/>
    <d v="1899-12-30T00:05:54"/>
    <n v="40.736130877644598"/>
    <n v="-74.000648304229699"/>
    <n v="40.734397000000001"/>
    <n v="-74.000786000000005"/>
    <d v="2014-10-04T17:45:38"/>
    <d v="2014-10-04T17:44:05"/>
    <d v="2014-10-04T18:14:49"/>
    <d v="2014-10-04T18:20:50"/>
    <n v="2.4444050926831551E-2"/>
    <n v="1.7393366010041108E-3"/>
    <d v="1899-12-30T00:23:17"/>
  </r>
  <r>
    <n v="1409558"/>
    <n v="51430"/>
    <n v="157175"/>
    <s v="bicycle"/>
    <s v="Veselka"/>
    <x v="24"/>
    <s v="Potato Pancakes Plate"/>
    <n v="1"/>
    <s v="Potato Pancakes"/>
    <d v="1899-12-30T00:03:26"/>
    <n v="40.729136234409197"/>
    <n v="-73.986971512913399"/>
    <n v="40.731538"/>
    <n v="-74.003529"/>
    <d v="2014-10-20T17:29:52"/>
    <d v="2014-10-20T17:31:32"/>
    <d v="2014-10-20T17:44:51"/>
    <d v="2014-10-20T17:58:02"/>
    <n v="1.9557349543902092E-2"/>
    <n v="1.6730775731451555E-2"/>
    <d v="1899-12-30T00:11:33"/>
  </r>
  <r>
    <n v="1356683"/>
    <n v="118650"/>
    <n v="156557"/>
    <s v="car"/>
    <s v="Trader Joe's"/>
    <x v="17"/>
    <s v="Kosher Dill Pickles"/>
    <n v="2"/>
    <s v="Canned Goods &amp; Soups"/>
    <m/>
    <n v="40.778503999999998"/>
    <n v="-73.982091999999994"/>
    <n v="40.769260828541597"/>
    <n v="-73.952196586680998"/>
    <d v="2014-10-13T19:10:00"/>
    <d v="2014-10-13T19:13:58"/>
    <d v="2014-10-13T20:28:33"/>
    <d v="2014-10-13T20:47:14"/>
    <n v="6.7516805553168524E-2"/>
    <n v="3.129172344443553E-2"/>
    <d v="1899-12-30T01:18:33"/>
  </r>
  <r>
    <n v="1406144"/>
    <n v="123269"/>
    <n v="6873"/>
    <s v="car"/>
    <s v="The Meatball Shop"/>
    <x v="16"/>
    <s v="Freshly-Milled Polenta"/>
    <n v="1"/>
    <s v="Stick To Your Bones"/>
    <d v="1899-12-30T00:05:09"/>
    <n v="40.718110071383997"/>
    <n v="-73.957545268768797"/>
    <n v="40.7106086"/>
    <n v="-73.963779400000007"/>
    <d v="2014-10-19T23:13:04"/>
    <d v="2014-10-19T23:30:51"/>
    <d v="2014-10-19T23:37:12"/>
    <d v="2014-10-19T23:43:36"/>
    <n v="2.1210625003732275E-2"/>
    <n v="9.7537923462037227E-3"/>
    <d v="1899-12-30T00:19:00"/>
  </r>
  <r>
    <n v="1322618"/>
    <n v="369242"/>
    <n v="102048"/>
    <s v="car"/>
    <s v="Whole Foods Market"/>
    <x v="17"/>
    <s v="Zinc 50mg Target Mins Tb"/>
    <n v="1"/>
    <s v="Vitamin Supplements"/>
    <m/>
    <n v="40.723954999999997"/>
    <n v="-73.991828999999996"/>
    <n v="40.724625409877099"/>
    <n v="-73.995631750007206"/>
    <d v="2014-10-09T10:51:41"/>
    <d v="2014-10-09T11:05:07"/>
    <d v="2014-10-09T11:30:59"/>
    <d v="2014-10-09T11:35:40"/>
    <n v="3.0544606488547288E-2"/>
    <n v="3.8613931450521E-3"/>
    <d v="1899-12-30T00:39:18"/>
  </r>
  <r>
    <n v="1387300"/>
    <n v="369852"/>
    <n v="169794"/>
    <s v="bicycle"/>
    <s v="Trader Joe's"/>
    <x v="17"/>
    <s v="Triple Ginger Snaps"/>
    <n v="1"/>
    <s v="Cookies, Snacks &amp; Candy"/>
    <m/>
    <n v="40.74174"/>
    <n v="-73.993650000000002"/>
    <n v="40.747577999999997"/>
    <n v="-73.973192999999995"/>
    <d v="2014-10-18T09:46:24"/>
    <d v="2014-10-18T09:50:41"/>
    <d v="2014-10-18T10:26:52"/>
    <d v="2014-10-18T10:47:22"/>
    <n v="4.2333287034125533E-2"/>
    <n v="2.1273718363282738E-2"/>
    <d v="1899-12-30T00:40:28"/>
  </r>
  <r>
    <n v="1309207"/>
    <n v="120353"/>
    <n v="20962"/>
    <s v="walker"/>
    <s v="Blue Ribbon Sushi"/>
    <x v="4"/>
    <s v="Kanpachi Usuzukuri"/>
    <n v="2"/>
    <s v="Appetizers"/>
    <d v="1899-12-30T00:04:25"/>
    <n v="40.7261096570601"/>
    <n v="-74.002491863200504"/>
    <n v="40.7062843"/>
    <n v="-74.016942999999998"/>
    <d v="2014-10-06T18:39:58"/>
    <d v="2014-10-06T19:09:36"/>
    <d v="2014-10-06T19:18:32"/>
    <d v="2014-10-06T19:34:35"/>
    <n v="3.7929722224362195E-2"/>
    <n v="2.4533245552884483E-2"/>
    <d v="1899-12-30T00:34:09"/>
  </r>
  <r>
    <n v="1475429"/>
    <n v="348540"/>
    <n v="84093"/>
    <s v="bicycle"/>
    <s v="McDonald's"/>
    <x v="13"/>
    <m/>
    <m/>
    <m/>
    <m/>
    <n v="40.701591223565998"/>
    <n v="-73.943562355094599"/>
    <n v="40.696748900000003"/>
    <n v="-73.925819000000004"/>
    <d v="2014-10-28T19:45:17"/>
    <d v="2014-10-28T19:49:34"/>
    <d v="2014-10-28T20:00:54"/>
    <d v="2014-10-28T20:12:58"/>
    <n v="1.9230555553804152E-2"/>
    <n v="1.8392246940781346E-2"/>
    <d v="1899-12-30T00:15:37"/>
  </r>
  <r>
    <n v="1462203"/>
    <n v="130237"/>
    <n v="113822"/>
    <s v="bicycle"/>
    <s v="Tamarind TriBeCa"/>
    <x v="5"/>
    <s v="Bataki Kosha"/>
    <n v="1"/>
    <s v="Appetizers (Aagaz)"/>
    <d v="1899-12-30T00:16:04"/>
    <n v="40.719268925450301"/>
    <n v="-74.008749884804104"/>
    <n v="40.732039499999999"/>
    <n v="-73.995560699999999"/>
    <d v="2014-10-26T19:10:20"/>
    <d v="2014-10-26T19:56:09"/>
    <d v="2014-10-26T20:09:00"/>
    <d v="2014-10-26T20:26:55"/>
    <n v="5.3190277780231554E-2"/>
    <n v="1.8358708291332335E-2"/>
    <d v="1899-12-30T00:42:36"/>
  </r>
  <r>
    <n v="1471258"/>
    <n v="198936"/>
    <n v="140096"/>
    <s v="bicycle"/>
    <s v="Five Leaves"/>
    <x v="0"/>
    <s v="Seared Octopus"/>
    <n v="1"/>
    <s v="Starters"/>
    <d v="1899-12-30T00:17:41"/>
    <n v="40.723605250932799"/>
    <n v="-73.951656036805602"/>
    <n v="40.726359598376497"/>
    <n v="-73.941037701511704"/>
    <d v="2014-10-27T22:19:56"/>
    <d v="2014-10-27T22:28:40"/>
    <d v="2014-10-27T23:08:11"/>
    <d v="2014-10-27T23:12:39"/>
    <n v="3.6610694442060776E-2"/>
    <n v="1.0969752697953403E-2"/>
    <d v="1899-12-30T00:30:34"/>
  </r>
  <r>
    <n v="1295790"/>
    <n v="48268"/>
    <n v="67899"/>
    <s v="car"/>
    <s v="i Trulli"/>
    <x v="16"/>
    <s v="Biscotti"/>
    <n v="1"/>
    <s v="Dolci"/>
    <m/>
    <n v="40.742173013694199"/>
    <n v="-73.983654326447294"/>
    <n v="40.706335000000003"/>
    <n v="-74.016874999999999"/>
    <d v="2014-10-04T20:20:02"/>
    <d v="2014-10-04T20:23:14"/>
    <d v="2014-10-04T20:46:52"/>
    <d v="2014-10-04T21:06:00"/>
    <n v="3.1923333328450099E-2"/>
    <n v="4.8866925182998663E-2"/>
    <d v="1899-12-30T00:26:50"/>
  </r>
  <r>
    <n v="1388758"/>
    <n v="312853"/>
    <n v="154377"/>
    <s v="car"/>
    <s v="The Grey Dog - Mulberry"/>
    <x v="19"/>
    <s v="Seared Tuna Steak Salad"/>
    <n v="1"/>
    <s v="Salads"/>
    <d v="1899-12-30T00:06:59"/>
    <n v="40.723095999999998"/>
    <n v="-73.995773999999997"/>
    <n v="40.733196197540103"/>
    <n v="-74.003323153999006"/>
    <d v="2014-10-18T14:37:35"/>
    <d v="2014-10-18T15:00:45"/>
    <d v="2014-10-18T15:15:16"/>
    <d v="2014-10-18T15:26:29"/>
    <n v="3.3967835646762978E-2"/>
    <n v="1.2609667578880875E-2"/>
    <d v="1899-12-30T00:30:43"/>
  </r>
  <r>
    <n v="1348963"/>
    <n v="177078"/>
    <n v="147300"/>
    <s v="bicycle"/>
    <s v="Lantern Thai Kitchen"/>
    <x v="44"/>
    <s v="Crispy Spring Rolls"/>
    <n v="1"/>
    <s v="Appetizers"/>
    <d v="1899-12-30T00:05:53"/>
    <n v="40.695162736019903"/>
    <n v="-73.995447869107196"/>
    <n v="40.711345999999999"/>
    <n v="-74.016435599999994"/>
    <d v="2014-10-12T19:01:07"/>
    <d v="2014-10-12T18:59:49"/>
    <d v="2014-10-12T19:50:07"/>
    <d v="2014-10-12T20:34:44"/>
    <n v="6.5018136570870411E-2"/>
    <n v="2.6502507071558615E-2"/>
    <d v="1899-12-30T00:43:08"/>
  </r>
  <r>
    <n v="1460008"/>
    <n v="77511"/>
    <n v="118659"/>
    <s v="walker"/>
    <s v="La Esquina Taqueria"/>
    <x v="8"/>
    <s v="Pollo Rostizado"/>
    <n v="1"/>
    <s v="Tacos"/>
    <d v="1899-12-30T00:01:45"/>
    <n v="40.721353749744097"/>
    <n v="-73.997525293959001"/>
    <n v="40.732039499999999"/>
    <n v="-73.995560699999999"/>
    <d v="2014-10-26T16:28:50"/>
    <d v="2014-10-26T17:10:22"/>
    <d v="2014-10-26T17:18:44"/>
    <d v="2014-10-26T17:28:39"/>
    <n v="4.1543159728462342E-2"/>
    <n v="1.086484643035807E-2"/>
    <d v="1899-12-30T00:48:09"/>
  </r>
  <r>
    <n v="1432102"/>
    <n v="285937"/>
    <n v="117223"/>
    <s v="bicycle"/>
    <s v="TAO"/>
    <x v="4"/>
    <s v="TAO Angry Dragon Roll with Eel and Kabayaki Sauce"/>
    <n v="1"/>
    <s v="Special Rolls"/>
    <d v="1899-12-30T00:11:30"/>
    <n v="40.762857763598497"/>
    <n v="-73.9716190014841"/>
    <n v="40.737246852406102"/>
    <n v="-74.003920918399501"/>
    <d v="2014-10-23T19:55:36"/>
    <d v="2014-10-23T20:17:05"/>
    <d v="2014-10-23T20:37:23"/>
    <d v="2014-10-23T21:01:17"/>
    <n v="4.5615034723596182E-2"/>
    <n v="4.1222962151138437E-2"/>
    <d v="1899-12-30T00:30:17"/>
  </r>
  <r>
    <n v="1460296"/>
    <n v="155145"/>
    <n v="39202"/>
    <s v="bicycle"/>
    <s v="La Esquina Taqueria"/>
    <x v="8"/>
    <s v="Elotes Callejeros"/>
    <n v="1"/>
    <s v="Side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  <n v="2.1513645835511852E-2"/>
    <n v="2.1208685318992858E-2"/>
    <d v="1899-12-30T00:16:38"/>
  </r>
  <r>
    <n v="1467157"/>
    <n v="55678"/>
    <n v="66416"/>
    <s v="bicycle"/>
    <s v="Whole Foods Market"/>
    <x v="17"/>
    <s v="Butter Salted European Style"/>
    <n v="1"/>
    <s v="Butter &amp; Margarine"/>
    <m/>
    <n v="40.759658999999999"/>
    <n v="-73.966097000000005"/>
    <n v="40.760086000000001"/>
    <n v="-73.965650999999994"/>
    <d v="2014-10-27T08:31:37"/>
    <m/>
    <m/>
    <d v="2014-10-27T10:21:55"/>
    <n v="7.6599849540798459E-2"/>
    <n v="6.1745040287566877E-4"/>
    <n v="-41939.35529216435"/>
  </r>
  <r>
    <n v="1360025"/>
    <n v="377956"/>
    <n v="49875"/>
    <s v="bicycle"/>
    <s v="Doughnut Plant LES, Inc."/>
    <x v="32"/>
    <s v="Coffee Cake"/>
    <n v="3"/>
    <s v="Cake Dougnhuts"/>
    <m/>
    <n v="40.716240933766798"/>
    <n v="-73.988682031631498"/>
    <n v="40.725991700000002"/>
    <n v="-73.995707100000004"/>
    <d v="2014-10-14T09:10:12"/>
    <d v="2014-10-14T09:22:40"/>
    <d v="2014-10-14T09:33:00"/>
    <d v="2014-10-14T09:43:54"/>
    <n v="2.3399050922307651E-2"/>
    <n v="1.2017862859791881E-2"/>
    <d v="1899-12-30T00:22:47"/>
  </r>
  <r>
    <n v="1327253"/>
    <n v="309981"/>
    <n v="79847"/>
    <s v="bicycle"/>
    <s v="Blue Ribbon Fried Chicken"/>
    <x v="0"/>
    <s v="Tender Supreme"/>
    <n v="1"/>
    <s v="Combos"/>
    <m/>
    <n v="40.724339999999998"/>
    <n v="-73.990960000000001"/>
    <n v="40.728124000000001"/>
    <n v="-73.987545999999995"/>
    <d v="2014-10-09T22:50:17"/>
    <d v="2014-10-09T23:03:48"/>
    <d v="2014-10-09T23:18:09"/>
    <d v="2014-10-09T23:24:45"/>
    <n v="2.3943425927427597E-2"/>
    <n v="5.0964744677146926E-3"/>
    <d v="1899-12-30T00:27:52"/>
  </r>
  <r>
    <n v="1472399"/>
    <n v="49104"/>
    <n v="172130"/>
    <s v="walker"/>
    <s v="Empanada Mama (closed)"/>
    <x v="9"/>
    <s v="Pernil"/>
    <n v="1"/>
    <s v="Wheat Flour"/>
    <m/>
    <n v="40.764217000000002"/>
    <n v="-73.988320999999999"/>
    <n v="40.747896730937697"/>
    <n v="-74.003608273411203"/>
    <d v="2014-10-28T03:10:57"/>
    <d v="2014-10-28T03:34:09"/>
    <d v="2014-10-28T03:45:58"/>
    <d v="2014-10-28T03:53:52"/>
    <n v="2.9807141203491483E-2"/>
    <n v="2.2361840501509109E-2"/>
    <d v="1899-12-30T00:35:01"/>
  </r>
  <r>
    <n v="1365571"/>
    <n v="374474"/>
    <n v="57186"/>
    <s v="bicycle"/>
    <s v="Chipotle Mexican Grill $1.99 Delivery"/>
    <x v="9"/>
    <m/>
    <m/>
    <m/>
    <m/>
    <n v="40.8044737752315"/>
    <n v="-73.966852238167704"/>
    <n v="40.806623399999999"/>
    <n v="-73.964173400000007"/>
    <d v="2014-10-15T11:10:52"/>
    <d v="2014-10-15T11:18:26"/>
    <d v="2014-10-15T11:29:47"/>
    <d v="2014-10-15T11:35:28"/>
    <n v="1.7080428238841705E-2"/>
    <n v="3.4346849308275105E-3"/>
    <d v="1899-12-30T00:18:55"/>
  </r>
  <r>
    <n v="1476964"/>
    <n v="125123"/>
    <n v="30905"/>
    <s v="car"/>
    <s v="McDonald's"/>
    <x v="13"/>
    <m/>
    <m/>
    <m/>
    <m/>
    <n v="40.7544542760469"/>
    <n v="-73.999275592995602"/>
    <n v="40.761051489142801"/>
    <n v="-73.999023724325099"/>
    <d v="2014-10-28T22:24:33"/>
    <m/>
    <m/>
    <d v="2014-10-28T22:59:56"/>
    <n v="2.4578171294706408E-2"/>
    <n v="6.6020192713979646E-3"/>
    <n v="-41940.933714571758"/>
  </r>
  <r>
    <n v="1479092"/>
    <n v="41486"/>
    <n v="170848"/>
    <s v="bicycle"/>
    <s v="Fine &amp; Shapiro Kosher Restaurant &amp; Deli"/>
    <x v="8"/>
    <m/>
    <m/>
    <m/>
    <d v="1899-12-30T00:05:13"/>
    <n v="40.777993326975498"/>
    <n v="-73.980233776613204"/>
    <n v="40.757992199999997"/>
    <n v="-73.992217800000006"/>
    <d v="2014-10-29T13:10:38"/>
    <d v="2014-10-29T13:44:10"/>
    <d v="2014-10-29T13:52:30"/>
    <d v="2014-10-29T14:08:30"/>
    <n v="4.0180879630497657E-2"/>
    <n v="2.3316558425838154E-2"/>
    <d v="1899-12-30T00:36:38"/>
  </r>
  <r>
    <n v="1293591"/>
    <n v="175290"/>
    <n v="30743"/>
    <s v="bicycle"/>
    <s v="Otto Enoteca Pizzeria"/>
    <x v="16"/>
    <s v="Summer Corn &amp; Fregola"/>
    <n v="1"/>
    <s v="Vegetables"/>
    <m/>
    <n v="40.7320637605782"/>
    <n v="-73.996154665947003"/>
    <n v="40.7045575"/>
    <n v="-74.007581400000007"/>
    <d v="2014-10-04T14:58:59"/>
    <d v="2014-10-04T15:08:02"/>
    <d v="2014-10-04T15:36:09"/>
    <d v="2014-10-04T15:57:01"/>
    <n v="4.0306354167114478E-2"/>
    <n v="2.9785308830258782E-2"/>
    <d v="1899-12-30T00:37:10"/>
  </r>
  <r>
    <n v="1374743"/>
    <n v="62580"/>
    <n v="8625"/>
    <s v="bicycle"/>
    <s v="Smoke Scene"/>
    <x v="8"/>
    <m/>
    <m/>
    <m/>
    <m/>
    <n v="40.764904999999999"/>
    <n v="-73.987924000000007"/>
    <n v="40.775942999999998"/>
    <n v="-73.976399000000001"/>
    <d v="2014-10-16T18:02:40"/>
    <d v="2014-10-16T18:10:46"/>
    <d v="2014-10-16T18:22:39"/>
    <d v="2014-10-16T18:32:18"/>
    <n v="2.0572164350596722E-2"/>
    <n v="1.5958166216709268E-2"/>
    <d v="1899-12-30T00:19:59"/>
  </r>
  <r>
    <n v="1348054"/>
    <n v="375098"/>
    <n v="154082"/>
    <s v="bicycle"/>
    <s v="12 Chairs"/>
    <x v="21"/>
    <s v="Greek Salad"/>
    <n v="1"/>
    <s v="Salads"/>
    <d v="1899-12-30T00:02:04"/>
    <n v="40.727636837850397"/>
    <n v="-74.002597332000704"/>
    <n v="40.709040899999998"/>
    <n v="-74.013316700000004"/>
    <d v="2014-10-12T17:30:16"/>
    <d v="2014-10-12T17:46:29"/>
    <d v="2014-10-12T17:52:19"/>
    <d v="2014-10-12T18:29:46"/>
    <n v="4.1325659716676455E-2"/>
    <n v="2.1464243635412432E-2"/>
    <d v="1899-12-30T00:19:59"/>
  </r>
  <r>
    <n v="1399009"/>
    <n v="27465"/>
    <n v="91932"/>
    <s v="bicycle"/>
    <s v="Chop't"/>
    <x v="20"/>
    <m/>
    <m/>
    <m/>
    <d v="1899-12-30T00:08:26"/>
    <n v="40.722092000000004"/>
    <n v="-73.996611999999999"/>
    <n v="40.707930500000003"/>
    <n v="-74.006463400000001"/>
    <d v="2014-10-19T15:20:39"/>
    <d v="2014-10-19T15:43:59"/>
    <d v="2014-10-19T15:56:18"/>
    <d v="2014-10-19T16:08:54"/>
    <n v="3.3516273149871267E-2"/>
    <n v="1.7251033714245925E-2"/>
    <d v="1899-12-30T00:27:14"/>
  </r>
  <r>
    <n v="1365397"/>
    <n v="198309"/>
    <n v="124216"/>
    <s v="bicycle"/>
    <s v="Juice Press"/>
    <x v="3"/>
    <s v="Cold Brewed Almond Latte"/>
    <n v="1"/>
    <s v="Other Beverages"/>
    <m/>
    <n v="40.7411144339194"/>
    <n v="-73.9906501942001"/>
    <n v="40.749953300000001"/>
    <n v="-74.004846099999995"/>
    <d v="2014-10-15T09:41:22"/>
    <d v="2014-10-15T09:56:46"/>
    <d v="2014-10-15T10:19:19"/>
    <d v="2014-10-15T10:30:23"/>
    <n v="3.4042743056488689E-2"/>
    <n v="1.6722717933108072E-2"/>
    <d v="1899-12-30T00:37:58"/>
  </r>
  <r>
    <n v="1379360"/>
    <n v="240982"/>
    <n v="166448"/>
    <s v="car"/>
    <s v="Rubirosa"/>
    <x v="16"/>
    <s v="Mixed Green"/>
    <n v="1"/>
    <s v="Insalata"/>
    <d v="1899-12-30T00:05:31"/>
    <n v="40.722748587419602"/>
    <n v="-73.996061916918705"/>
    <n v="40.7233637"/>
    <n v="-74.005376299999995"/>
    <d v="2014-10-17T12:15:53"/>
    <d v="2014-10-17T13:22:15"/>
    <d v="2014-10-17T13:30:07"/>
    <d v="2014-10-17T13:44:56"/>
    <n v="6.183524305379251E-2"/>
    <n v="9.3346716959714325E-3"/>
    <d v="1899-12-30T01:08:43"/>
  </r>
  <r>
    <n v="1371913"/>
    <n v="86449"/>
    <n v="49875"/>
    <s v="bicycle"/>
    <s v="Sarabeth's Bakery"/>
    <x v="7"/>
    <s v="Scone"/>
    <n v="1"/>
    <s v="Pastries"/>
    <d v="1899-12-30T00:05:21"/>
    <n v="40.742602071433602"/>
    <n v="-74.006689797060105"/>
    <n v="40.744378099999999"/>
    <n v="-73.990925000000004"/>
    <d v="2014-10-16T10:02:50"/>
    <d v="2014-10-16T10:13:27"/>
    <d v="2014-10-16T10:23:18"/>
    <d v="2014-10-16T10:34:01"/>
    <n v="2.1655648146406747E-2"/>
    <n v="1.5864523434847014E-2"/>
    <d v="1899-12-30T00:15:07"/>
  </r>
  <r>
    <n v="1412088"/>
    <n v="197305"/>
    <n v="167596"/>
    <s v="bicycle"/>
    <s v="Duane Reade"/>
    <x v="15"/>
    <m/>
    <m/>
    <m/>
    <m/>
    <n v="40.715768163491603"/>
    <n v="-73.959933054331799"/>
    <n v="40.705836440140601"/>
    <n v="-73.937339584890907"/>
    <d v="2014-10-20T22:20:07"/>
    <d v="2014-10-20T22:34:05"/>
    <d v="2014-10-20T22:55:31"/>
    <d v="2014-10-20T23:08:22"/>
    <n v="3.3506458334159106E-2"/>
    <n v="2.4680032214269138E-2"/>
    <d v="1899-12-30T00:35:23"/>
  </r>
  <r>
    <n v="1357536"/>
    <n v="167738"/>
    <n v="104533"/>
    <s v="bicycle"/>
    <s v="Jack's Wife Freda"/>
    <x v="22"/>
    <s v="Whole Fish"/>
    <n v="1"/>
    <s v="Entrees"/>
    <d v="1899-12-30T00:04:09"/>
    <n v="40.721989949797702"/>
    <n v="-73.997747898101807"/>
    <n v="40.724390200000002"/>
    <n v="-73.999054900000004"/>
    <d v="2014-10-13T20:39:16"/>
    <d v="2014-10-13T21:00:22"/>
    <d v="2014-10-13T21:09:20"/>
    <d v="2014-10-13T21:17:45"/>
    <n v="2.6733831022283994E-2"/>
    <n v="2.7330303685710071E-3"/>
    <d v="1899-12-30T00:25:55"/>
  </r>
  <r>
    <n v="1453080"/>
    <n v="129289"/>
    <n v="106964"/>
    <s v="bicycle"/>
    <s v="Magnolia Bakery"/>
    <x v="11"/>
    <s v="Vanilla &amp; Chocolate Swirl Cheesecake"/>
    <n v="1"/>
    <s v="Mini Cheesecakes"/>
    <m/>
    <n v="40.7358928721479"/>
    <n v="-74.005204439163194"/>
    <n v="40.73357"/>
    <n v="-74.006589899999994"/>
    <d v="2014-10-25T22:17:04"/>
    <d v="2014-10-25T22:28:14"/>
    <d v="2014-10-25T22:44:43"/>
    <d v="2014-10-25T22:58:21"/>
    <n v="2.86679745404399E-2"/>
    <n v="2.7046694337383064E-3"/>
    <d v="1899-12-30T00:27:39"/>
  </r>
  <r>
    <n v="1400063"/>
    <n v="149561"/>
    <n v="165850"/>
    <s v="car"/>
    <s v="Tony's Di Napoli"/>
    <x v="16"/>
    <s v="Marsala"/>
    <n v="1"/>
    <s v="Chicken"/>
    <d v="1899-12-30T00:06:23"/>
    <n v="40.764489839461099"/>
    <n v="-73.9643928535112"/>
    <n v="40.781191"/>
    <n v="-73.953021000000007"/>
    <d v="2014-10-19T16:58:59"/>
    <m/>
    <m/>
    <d v="2014-10-19T18:03:58"/>
    <n v="4.5124942123948131E-2"/>
    <n v="2.0205143296353111E-2"/>
    <n v="-41931.712061585655"/>
  </r>
  <r>
    <n v="1450917"/>
    <n v="138057"/>
    <n v="34804"/>
    <s v="truck"/>
    <s v="Doughnut Plant Chelsea"/>
    <x v="32"/>
    <s v="Tres Leches"/>
    <n v="1"/>
    <s v="Cake Dougnhuts"/>
    <m/>
    <n v="40.744563916288797"/>
    <n v="-73.996630052861306"/>
    <n v="40.690517"/>
    <n v="-73.966780999999997"/>
    <d v="2014-10-25T20:00:45"/>
    <d v="2014-10-25T20:31:54"/>
    <d v="2014-10-25T20:47:44"/>
    <d v="2014-10-25T21:27:42"/>
    <n v="6.0382025461876765E-2"/>
    <n v="6.1741680549248619E-2"/>
    <d v="1899-12-30T00:46:59"/>
  </r>
  <r>
    <n v="1346555"/>
    <n v="200885"/>
    <n v="59164"/>
    <s v="bicycle"/>
    <s v="Magnolia Bakery"/>
    <x v="11"/>
    <s v="Magnolia's Famous Banana Pudding"/>
    <n v="3"/>
    <s v="Pudding"/>
    <m/>
    <n v="40.7358928721479"/>
    <n v="-74.005204439163194"/>
    <n v="40.728602000000002"/>
    <n v="-73.989166900000001"/>
    <d v="2014-10-12T14:53:18"/>
    <d v="2014-10-12T15:08:58"/>
    <d v="2014-10-12T15:33:22"/>
    <d v="2014-10-12T16:21:40"/>
    <n v="6.1374803241051268E-2"/>
    <n v="1.7617022424006507E-2"/>
    <d v="1899-12-30T00:40:05"/>
  </r>
  <r>
    <n v="1381401"/>
    <n v="338606"/>
    <n v="161440"/>
    <s v="car"/>
    <s v="Postmates Liquor Store"/>
    <x v="36"/>
    <s v="Casanova Rosso di Montepulciano"/>
    <n v="1"/>
    <s v="Sangiovese"/>
    <m/>
    <n v="40.779598"/>
    <n v="-73.947388000000004"/>
    <n v="40.716378623135398"/>
    <n v="-74.010742583799896"/>
    <d v="2014-10-17T16:52:51"/>
    <d v="2014-10-17T16:58:11"/>
    <d v="2014-10-17T17:07:02"/>
    <d v="2014-10-17T17:45:10"/>
    <n v="3.6326805558928754E-2"/>
    <n v="8.9501356970752913E-2"/>
    <d v="1899-12-30T00:14:10"/>
  </r>
  <r>
    <n v="1347978"/>
    <n v="75126"/>
    <n v="32580"/>
    <s v="bicycle"/>
    <s v="Serafina Meatpacking"/>
    <x v="16"/>
    <m/>
    <m/>
    <m/>
    <d v="1899-12-30T00:12:17"/>
    <n v="40.739612142248099"/>
    <n v="-74.006236460009603"/>
    <n v="40.716562000000003"/>
    <n v="-74.012352000000007"/>
    <d v="2014-10-12T17:19:30"/>
    <d v="2014-10-12T17:42:35"/>
    <d v="2014-10-12T18:24:55"/>
    <d v="2014-10-12T18:43:18"/>
    <n v="5.8193634256895166E-2"/>
    <n v="2.3847618057820097E-2"/>
    <d v="1899-12-30T00:53:08"/>
  </r>
  <r>
    <n v="1272363"/>
    <n v="315298"/>
    <n v="67430"/>
    <s v="bicycle"/>
    <s v="16 East 11th street"/>
    <x v="8"/>
    <m/>
    <m/>
    <m/>
    <m/>
    <n v="40.733308099230001"/>
    <n v="-73.993295816858506"/>
    <n v="40.710968000000001"/>
    <n v="-74.008471299999997"/>
    <d v="2014-10-01T10:02:52"/>
    <d v="2014-10-01T10:35:29"/>
    <d v="2014-10-01T10:44:19"/>
    <d v="2014-10-01T11:08:35"/>
    <n v="4.5631747685547452E-2"/>
    <n v="2.7006949516446888E-2"/>
    <d v="1899-12-30T00:41:27"/>
  </r>
  <r>
    <n v="1439941"/>
    <n v="117276"/>
    <n v="152741"/>
    <s v="car"/>
    <s v="RedFarm Broadway"/>
    <x v="30"/>
    <s v="Jumbo Shrimp with Cashews, Spring Vegetables, XO Sauce"/>
    <n v="1"/>
    <s v="Mains"/>
    <d v="1899-12-30T00:08:27"/>
    <n v="40.782116700000003"/>
    <n v="-73.980739099999994"/>
    <n v="40.768034306134403"/>
    <n v="-73.957577899844395"/>
    <d v="2014-10-24T19:13:42"/>
    <d v="2014-10-24T19:27:32"/>
    <d v="2014-10-24T19:42:16"/>
    <d v="2014-10-24T19:54:23"/>
    <n v="2.8251006944628898E-2"/>
    <n v="2.7106364743978331E-2"/>
    <d v="1899-12-30T00:20:07"/>
  </r>
  <r>
    <n v="1329271"/>
    <n v="59703"/>
    <n v="144899"/>
    <s v="bicycle"/>
    <s v="Big Daddy's"/>
    <x v="2"/>
    <s v="Hash Browns"/>
    <n v="1"/>
    <s v="Sides"/>
    <d v="1899-12-30T00:03:18"/>
    <n v="40.738025160904698"/>
    <n v="-73.987987318068903"/>
    <n v="40.730137999999997"/>
    <n v="-73.993847000000002"/>
    <d v="2014-10-10T12:23:06"/>
    <d v="2014-10-10T12:21:53"/>
    <d v="2014-10-10T12:47:15"/>
    <d v="2014-10-10T12:55:09"/>
    <n v="2.225923610967584E-2"/>
    <n v="9.825638883568813E-3"/>
    <d v="1899-12-30T00:20:50"/>
  </r>
  <r>
    <n v="1341269"/>
    <n v="115519"/>
    <n v="137090"/>
    <s v="bicycle"/>
    <s v="Blue Ribbon Fried Chicken"/>
    <x v="0"/>
    <s v="Thigh"/>
    <n v="6"/>
    <s v="By the Piece"/>
    <m/>
    <n v="40.724339999999998"/>
    <n v="-73.990960000000001"/>
    <n v="40.762536799999999"/>
    <n v="-73.965316599999994"/>
    <d v="2014-10-11T20:11:05"/>
    <d v="2014-10-11T20:20:35"/>
    <d v="2014-10-11T20:41:55"/>
    <d v="2014-10-11T21:02:53"/>
    <n v="3.5976666666101664E-2"/>
    <n v="4.6006298414461369E-2"/>
    <d v="1899-12-30T00:30:50"/>
  </r>
  <r>
    <n v="1409912"/>
    <n v="142830"/>
    <n v="55567"/>
    <s v="bicycle"/>
    <s v="Boston Market"/>
    <x v="8"/>
    <s v="Six Freshly Baked Cornbread"/>
    <n v="1"/>
    <s v="A La Carte"/>
    <m/>
    <n v="40.745226000000002"/>
    <n v="-73.998213000000007"/>
    <n v="40.7384506"/>
    <n v="-73.997761299999993"/>
    <d v="2014-10-20T18:35:07"/>
    <d v="2014-10-20T18:36:53"/>
    <d v="2014-10-20T18:46:14"/>
    <d v="2014-10-20T18:51:16"/>
    <n v="1.1210879631107673E-2"/>
    <n v="6.7904401956016148E-3"/>
    <d v="1899-12-30T00:11:07"/>
  </r>
  <r>
    <n v="1436199"/>
    <n v="349136"/>
    <n v="138061"/>
    <s v="car"/>
    <s v="Amy Ruth's"/>
    <x v="25"/>
    <s v="The Rev. Al Sharpton"/>
    <n v="1"/>
    <s v="Waffles"/>
    <d v="1899-12-30T00:04:13"/>
    <n v="40.802549609553203"/>
    <n v="-73.950232680024698"/>
    <n v="40.779311999999997"/>
    <n v="-73.946635000000001"/>
    <d v="2014-10-24T12:42:56"/>
    <d v="2014-10-24T13:03:19"/>
    <d v="2014-10-24T13:10:32"/>
    <d v="2014-10-24T13:25:39"/>
    <n v="2.9666238428035285E-2"/>
    <n v="2.3514459366682429E-2"/>
    <d v="1899-12-30T00:23:23"/>
  </r>
  <r>
    <n v="1449515"/>
    <n v="165130"/>
    <n v="116438"/>
    <s v="bicycle"/>
    <s v="The Meatball Shop"/>
    <x v="16"/>
    <s v="Freshly-Milled Polenta"/>
    <n v="1"/>
    <s v="Stick To Your Bones"/>
    <d v="1899-12-30T00:08:02"/>
    <n v="40.721545124764702"/>
    <n v="-73.988842426716104"/>
    <n v="40.719111499999997"/>
    <n v="-74.0108824"/>
    <d v="2014-10-25T18:13:28"/>
    <m/>
    <m/>
    <d v="2014-10-25T19:28:52"/>
    <n v="5.2353182873048354E-2"/>
    <n v="2.2173925043848717E-2"/>
    <n v="-41937.764928865741"/>
  </r>
  <r>
    <n v="1405511"/>
    <n v="106035"/>
    <n v="139345"/>
    <s v="bicycle"/>
    <s v="Pommes Frites"/>
    <x v="8"/>
    <s v="Cheddar Cheese"/>
    <n v="1"/>
    <s v="Additional Sauces"/>
    <m/>
    <n v="40.728169657139198"/>
    <n v="-73.987912711093401"/>
    <n v="40.758845600000001"/>
    <n v="-73.994349400000004"/>
    <d v="2014-10-19T22:17:44"/>
    <d v="2014-10-19T22:37:12"/>
    <d v="2014-10-19T22:50:30"/>
    <d v="2014-10-19T23:17:54"/>
    <n v="4.1788182868913282E-2"/>
    <n v="3.1343969666901776E-2"/>
    <d v="1899-12-30T00:32:46"/>
  </r>
  <r>
    <n v="1460334"/>
    <n v="63397"/>
    <n v="154377"/>
    <s v="car"/>
    <s v="ilili Restaurant"/>
    <x v="21"/>
    <s v="Hommus"/>
    <n v="1"/>
    <s v="Dips"/>
    <d v="1899-12-30T00:03:50"/>
    <n v="40.744187954347503"/>
    <n v="-73.987530940025394"/>
    <n v="40.781986000000003"/>
    <n v="-73.981566000000001"/>
    <d v="2014-10-26T16:57:30"/>
    <d v="2014-10-26T17:23:44"/>
    <d v="2014-10-26T17:34:11"/>
    <d v="2014-10-26T18:02:18"/>
    <n v="4.5010231486230623E-2"/>
    <n v="3.8265817182638065E-2"/>
    <d v="1899-12-30T00:32:51"/>
  </r>
  <r>
    <n v="1318964"/>
    <n v="36131"/>
    <n v="153257"/>
    <s v="bicycle"/>
    <s v="Whole Foods Market"/>
    <x v="17"/>
    <s v="Paper Towels, 3 Pack"/>
    <n v="1"/>
    <s v="Paper Products"/>
    <m/>
    <n v="40.723954999999997"/>
    <n v="-73.991828999999996"/>
    <n v="40.728605999999999"/>
    <n v="-73.995142999999999"/>
    <d v="2014-10-08T16:16:06"/>
    <d v="2014-10-08T16:30:47"/>
    <d v="2014-10-08T17:28:37"/>
    <d v="2014-10-08T17:38:18"/>
    <n v="5.7084317129920237E-2"/>
    <n v="5.7109015925723393E-3"/>
    <d v="1899-12-30T01:12:31"/>
  </r>
  <r>
    <n v="1440460"/>
    <n v="106595"/>
    <n v="154377"/>
    <s v="car"/>
    <s v="Parm"/>
    <x v="16"/>
    <s v="Meatball Parm"/>
    <n v="1"/>
    <s v="Platters"/>
    <d v="1899-12-30T00:02:50"/>
    <n v="40.723019825000002"/>
    <n v="-73.995853999999994"/>
    <n v="40.7434935"/>
    <n v="-73.991867200000002"/>
    <d v="2014-10-24T20:02:04"/>
    <d v="2014-10-24T20:09:53"/>
    <d v="2014-10-24T20:23:12"/>
    <d v="2014-10-24T20:52:10"/>
    <n v="3.4798807864717674E-2"/>
    <n v="2.0858234399044627E-2"/>
    <d v="1899-12-30T00:18:19"/>
  </r>
  <r>
    <n v="1415103"/>
    <n v="65224"/>
    <n v="66004"/>
    <s v="bicycle"/>
    <s v="Hu Kitchen"/>
    <x v="33"/>
    <s v="Walnut Brownie"/>
    <n v="1"/>
    <s v="Sweet Treats"/>
    <m/>
    <n v="40.735676762018002"/>
    <n v="-73.993829528068602"/>
    <n v="40.710833000000001"/>
    <n v="-74.005555999999999"/>
    <d v="2014-10-21T17:13:26"/>
    <d v="2014-10-21T17:14:24"/>
    <d v="2014-10-21T17:41:43"/>
    <d v="2014-10-21T18:11:28"/>
    <n v="4.0297534724231809E-2"/>
    <n v="2.7472216058500185E-2"/>
    <d v="1899-12-30T00:28:17"/>
  </r>
  <r>
    <n v="1467469"/>
    <n v="384411"/>
    <n v="23359"/>
    <s v="bicycle"/>
    <s v="Shake Shack"/>
    <x v="2"/>
    <s v="Cheese Fries"/>
    <n v="1"/>
    <s v="Fries"/>
    <m/>
    <n v="40.758456774983799"/>
    <n v="-73.989140466129399"/>
    <n v="40.739178699999997"/>
    <n v="-73.983183699999998"/>
    <d v="2014-10-27T11:31:19"/>
    <d v="2014-10-27T11:46:02"/>
    <d v="2014-10-27T11:59:51"/>
    <d v="2014-10-27T12:11:32"/>
    <n v="2.7932337965467013E-2"/>
    <n v="2.017739422724054E-2"/>
    <d v="1899-12-30T00:28:32"/>
  </r>
  <r>
    <n v="1363060"/>
    <n v="318451"/>
    <n v="43955"/>
    <s v="bicycle"/>
    <s v="Blue Ribbon Sushi"/>
    <x v="4"/>
    <s v="Hirame"/>
    <n v="1"/>
    <s v="Taiseyo (Atlantic Ocean)"/>
    <d v="1899-12-30T00:04:18"/>
    <n v="40.7261096570601"/>
    <n v="-74.002491863200504"/>
    <n v="40.723329499999998"/>
    <n v="-73.991501799999995"/>
    <d v="2014-10-14T20:21:36"/>
    <d v="2014-10-14T20:36:00"/>
    <d v="2014-10-14T20:47:20"/>
    <d v="2014-10-14T21:01:38"/>
    <n v="2.7803321754618082E-2"/>
    <n v="1.1336258749253248E-2"/>
    <d v="1899-12-30T00:21:26"/>
  </r>
  <r>
    <n v="1431134"/>
    <n v="101241"/>
    <n v="108647"/>
    <s v="bicycle"/>
    <s v="Empanada Mama (closed)"/>
    <x v="9"/>
    <s v="Cheese"/>
    <n v="2"/>
    <s v="Wheat Flour"/>
    <d v="1899-12-30T00:03:23"/>
    <n v="40.764217000000002"/>
    <n v="-73.988320999999999"/>
    <n v="40.766013999999998"/>
    <n v="-73.966110999999998"/>
    <d v="2014-10-23T17:49:56"/>
    <d v="2014-10-23T17:51:53"/>
    <d v="2014-10-23T18:07:44"/>
    <d v="2014-10-23T18:18:26"/>
    <n v="1.9787696764979046E-2"/>
    <n v="2.2282578598538338E-2"/>
    <d v="1899-12-30T00:14:25"/>
  </r>
  <r>
    <n v="1336381"/>
    <n v="141915"/>
    <n v="15291"/>
    <s v="car"/>
    <s v="The Halal Guys"/>
    <x v="37"/>
    <m/>
    <m/>
    <m/>
    <m/>
    <n v="40.761686148248302"/>
    <n v="-73.979009837126199"/>
    <n v="40.735833399999997"/>
    <n v="-73.992583699999997"/>
    <d v="2014-10-11T02:10:36"/>
    <d v="2014-10-11T02:37:58"/>
    <d v="2014-10-11T02:44:48"/>
    <d v="2014-10-11T02:54:34"/>
    <n v="3.0532696757290978E-2"/>
    <n v="2.9199560704005409E-2"/>
    <d v="1899-12-30T00:34:12"/>
  </r>
  <r>
    <n v="1400789"/>
    <n v="350083"/>
    <n v="23359"/>
    <s v="bicycle"/>
    <s v="Sushi of Gari"/>
    <x v="6"/>
    <s v="Tempura Udon"/>
    <n v="1"/>
    <s v="Noodle Soup"/>
    <d v="1899-12-30T00:17:47"/>
    <n v="40.771568712019302"/>
    <n v="-73.952786829189705"/>
    <n v="40.7951002"/>
    <n v="-73.965558900000005"/>
    <d v="2014-10-19T17:58:57"/>
    <d v="2014-10-19T18:58:57"/>
    <d v="2014-10-19T19:16:17"/>
    <d v="2014-10-19T19:30:41"/>
    <n v="6.3707812500069849E-2"/>
    <n v="2.677418008770837E-2"/>
    <d v="1899-12-30T00:59:33"/>
  </r>
  <r>
    <n v="1389244"/>
    <n v="384102"/>
    <n v="125454"/>
    <s v="bicycle"/>
    <s v="Max Brenner"/>
    <x v="11"/>
    <s v="The Bowl Scribble of Two Cheeseburgers"/>
    <n v="1"/>
    <s v="Yummy Food"/>
    <m/>
    <n v="40.734410621402901"/>
    <n v="-73.990816622731302"/>
    <n v="40.7599169"/>
    <n v="-73.966057300000003"/>
    <d v="2014-10-18T15:22:28"/>
    <d v="2014-10-18T16:40:47"/>
    <d v="2014-10-18T17:19:36"/>
    <d v="2014-10-18T17:42:11"/>
    <n v="9.702280092460569E-2"/>
    <n v="3.554707174980043E-2"/>
    <d v="1899-12-30T01:57:07"/>
  </r>
  <r>
    <n v="1382909"/>
    <n v="69516"/>
    <n v="103194"/>
    <s v="bicycle"/>
    <s v="Wa Jeal"/>
    <x v="30"/>
    <s v="Shredded White Meat Chicken"/>
    <n v="1"/>
    <s v="Poultry"/>
    <d v="1899-12-30T00:03:40"/>
    <n v="40.775518456691501"/>
    <n v="-73.953452673386295"/>
    <n v="40.787979999999997"/>
    <n v="-73.955207000000001"/>
    <d v="2014-10-17T19:50:21"/>
    <d v="2014-10-17T20:11:12"/>
    <d v="2014-10-17T20:18:02"/>
    <d v="2014-10-17T20:29:50"/>
    <n v="2.7422210652730428E-2"/>
    <n v="1.2584423844463604E-2"/>
    <d v="1899-12-30T00:24:00"/>
  </r>
  <r>
    <n v="1402955"/>
    <n v="198802"/>
    <n v="108004"/>
    <s v="bicycle"/>
    <s v="Cafe Habana"/>
    <x v="9"/>
    <s v="Grilled Corn Mexican Style"/>
    <n v="1"/>
    <s v="Side Orders"/>
    <m/>
    <n v="40.7228416988277"/>
    <n v="-73.994116468965402"/>
    <n v="40.744250000000001"/>
    <n v="-73.999654000000007"/>
    <d v="2014-10-19T20:02:20"/>
    <d v="2014-10-19T20:36:28"/>
    <d v="2014-10-19T20:50:49"/>
    <d v="2014-10-19T21:03:51"/>
    <n v="4.2724224535049871E-2"/>
    <n v="2.2112883327217607E-2"/>
    <d v="1899-12-30T00:48:29"/>
  </r>
  <r>
    <n v="1281901"/>
    <n v="325683"/>
    <n v="151467"/>
    <s v="bicycle"/>
    <s v="Chipotle Mexican Grill $1.99 Delivery"/>
    <x v="9"/>
    <m/>
    <m/>
    <m/>
    <m/>
    <n v="40.786503542372898"/>
    <n v="-73.978058596650996"/>
    <n v="40.791953924690702"/>
    <n v="-73.967322633075497"/>
    <d v="2014-10-02T20:21:17"/>
    <d v="2014-10-02T20:32:29"/>
    <d v="2014-10-02T20:48:43"/>
    <d v="2014-10-02T21:00:09"/>
    <n v="2.6993055551429279E-2"/>
    <n v="1.2040248390488765E-2"/>
    <d v="1899-12-30T00:27:26"/>
  </r>
  <r>
    <n v="1314369"/>
    <n v="210544"/>
    <n v="3296"/>
    <s v="bicycle"/>
    <s v="DespaÃ±a"/>
    <x v="45"/>
    <s v="Tortilla Despana"/>
    <n v="1"/>
    <s v="Tapas"/>
    <d v="1899-12-30T00:08:47"/>
    <n v="40.721078336449096"/>
    <n v="-73.997886832447406"/>
    <n v="40.707777900000004"/>
    <n v="-74.013831999999994"/>
    <d v="2014-10-07T18:08:07"/>
    <d v="2014-10-07T18:08:48"/>
    <d v="2014-10-07T18:26:38"/>
    <d v="2014-10-07T18:42:14"/>
    <n v="2.3692812501394656E-2"/>
    <n v="2.0764151271276208E-2"/>
    <d v="1899-12-30T00:09:44"/>
  </r>
  <r>
    <n v="1303738"/>
    <n v="164443"/>
    <n v="137090"/>
    <s v="bicycle"/>
    <s v="KOI Restaurant"/>
    <x v="4"/>
    <m/>
    <m/>
    <m/>
    <m/>
    <n v="40.725563522090397"/>
    <n v="-74.005488753318801"/>
    <n v="40.7202117"/>
    <n v="-74.002130800000003"/>
    <d v="2014-10-05T19:46:23"/>
    <d v="2014-10-05T19:48:29"/>
    <d v="2014-10-05T20:03:49"/>
    <d v="2014-10-05T20:15:47"/>
    <n v="2.0416631945408881E-2"/>
    <n v="6.3180574687542916E-3"/>
    <d v="1899-12-30T00:17:27"/>
  </r>
  <r>
    <n v="1368272"/>
    <n v="97806"/>
    <n v="124045"/>
    <s v="bicycle"/>
    <s v="Shake Shack"/>
    <x v="2"/>
    <s v="Fries"/>
    <n v="1"/>
    <s v="Fries"/>
    <m/>
    <n v="40.758456774983799"/>
    <n v="-73.989140466129399"/>
    <n v="40.764786999999998"/>
    <n v="-73.982596000000001"/>
    <d v="2014-10-15T18:35:19"/>
    <d v="2014-10-15T18:47:27"/>
    <d v="2014-10-15T19:16:15"/>
    <d v="2014-10-15T19:30:32"/>
    <n v="3.8341990737535525E-2"/>
    <n v="9.105041772257726E-3"/>
    <d v="1899-12-30T00:40:56"/>
  </r>
  <r>
    <n v="1304233"/>
    <n v="245264"/>
    <n v="66041"/>
    <s v="bicycle"/>
    <s v="RedFarm Hudson"/>
    <x v="30"/>
    <s v="Dungeness &amp; Rock Crabmeat Long Life Noodles"/>
    <n v="1"/>
    <s v="Rice &amp; Noodles"/>
    <d v="1899-12-30T00:06:27"/>
    <n v="40.734213854853898"/>
    <n v="-74.006202029303594"/>
    <n v="40.752235366826497"/>
    <n v="-74.001571319288502"/>
    <d v="2014-10-05T20:27:54"/>
    <d v="2014-10-05T20:30:08"/>
    <d v="2014-10-05T20:50:27"/>
    <d v="2014-10-05T21:05:13"/>
    <n v="2.5918333332811017E-2"/>
    <n v="1.86069441075743E-2"/>
    <d v="1899-12-30T00:16:06"/>
  </r>
  <r>
    <n v="1309181"/>
    <n v="41907"/>
    <n v="133293"/>
    <s v="bicycle"/>
    <s v="Parm"/>
    <x v="16"/>
    <s v="Zesty Corn"/>
    <n v="1"/>
    <s v="Vegetables"/>
    <m/>
    <n v="40.723019825000002"/>
    <n v="-73.995853999999994"/>
    <n v="40.763269000000001"/>
    <n v="-73.963113000000007"/>
    <d v="2014-10-06T18:35:02"/>
    <d v="2014-10-06T18:35:43"/>
    <d v="2014-10-06T19:00:03"/>
    <d v="2014-10-06T19:20:00"/>
    <n v="3.1218009258736856E-2"/>
    <n v="5.1884189973244808E-2"/>
    <d v="1899-12-30T00:25:01"/>
  </r>
  <r>
    <n v="1343000"/>
    <n v="338599"/>
    <n v="111793"/>
    <s v="car"/>
    <s v="S'MAC"/>
    <x v="0"/>
    <s v="4 Cheese"/>
    <n v="1"/>
    <s v="Sarita's Recommendation"/>
    <m/>
    <n v="40.730340181965403"/>
    <n v="-73.983993530273395"/>
    <n v="40.732428200000001"/>
    <n v="-74.008059399999993"/>
    <d v="2014-10-11T23:21:40"/>
    <d v="2014-10-11T23:22:37"/>
    <d v="2014-10-11T23:43:36"/>
    <d v="2014-10-12T00:00:42"/>
    <n v="2.7110370370792225E-2"/>
    <n v="2.4156280860480554E-2"/>
    <d v="1899-12-30T00:21:56"/>
  </r>
  <r>
    <n v="1330397"/>
    <n v="358158"/>
    <n v="28765"/>
    <s v="bicycle"/>
    <s v="La Esquina Taqueria"/>
    <x v="8"/>
    <s v="Pollo Rostizado"/>
    <n v="1"/>
    <s v="Tortas"/>
    <d v="1899-12-30T00:07:27"/>
    <n v="40.721353749744097"/>
    <n v="-73.997525293959001"/>
    <n v="40.723728999999999"/>
    <n v="-74.004076100000006"/>
    <d v="2014-10-10T14:46:41"/>
    <d v="2014-10-10T14:48:13"/>
    <d v="2014-10-10T15:06:03"/>
    <d v="2014-10-10T15:11:32"/>
    <n v="1.7260092587093823E-2"/>
    <n v="6.968132717237418E-3"/>
    <d v="1899-12-30T00:11:54"/>
  </r>
  <r>
    <n v="1413882"/>
    <n v="92440"/>
    <n v="160005"/>
    <s v="scooter"/>
    <s v="Shake Shack"/>
    <x v="2"/>
    <s v="Fries"/>
    <n v="2"/>
    <s v="Fries"/>
    <m/>
    <n v="40.779126065705498"/>
    <n v="-73.954904894578206"/>
    <n v="40.798418099999999"/>
    <n v="-73.942155799999995"/>
    <d v="2014-10-21T12:50:09"/>
    <d v="2014-10-21T12:58:29"/>
    <d v="2014-10-21T13:11:19"/>
    <d v="2014-10-21T13:24:04"/>
    <n v="2.3549270830699243E-2"/>
    <n v="2.3124056732857296E-2"/>
    <d v="1899-12-30T00:21:10"/>
  </r>
  <r>
    <n v="1292245"/>
    <n v="69248"/>
    <n v="151073"/>
    <s v="bicycle"/>
    <s v="Murray's Bagels"/>
    <x v="7"/>
    <m/>
    <m/>
    <m/>
    <m/>
    <n v="40.736440000000002"/>
    <n v="-73.997342230000001"/>
    <n v="40.738236000000001"/>
    <n v="-73.996870999999999"/>
    <d v="2014-10-04T11:09:19"/>
    <d v="2014-10-04T11:35:08"/>
    <d v="2014-10-04T11:47:28"/>
    <d v="2014-10-04T11:51:51"/>
    <n v="2.9544351848016959E-2"/>
    <n v="1.8567912410655698E-3"/>
    <d v="1899-12-30T00:38:09"/>
  </r>
  <r>
    <n v="1432329"/>
    <n v="329519"/>
    <n v="83117"/>
    <s v="bicycle"/>
    <s v="Pio Pio"/>
    <x v="28"/>
    <s v="Arroz Chaufa"/>
    <n v="1"/>
    <s v="De Fondo"/>
    <d v="1899-12-30T00:10:09"/>
    <n v="40.760406969917"/>
    <n v="-73.994894027710004"/>
    <n v="40.741258999999999"/>
    <n v="-74.000659999999996"/>
    <d v="2014-10-23T20:18:35"/>
    <d v="2014-10-23T20:41:55"/>
    <d v="2014-10-23T20:47:15"/>
    <d v="2014-10-23T21:02:52"/>
    <n v="3.0759490742639173E-2"/>
    <n v="1.9997279524758178E-2"/>
    <d v="1899-12-30T00:18:32"/>
  </r>
  <r>
    <n v="1382455"/>
    <n v="61614"/>
    <n v="118659"/>
    <s v="walker"/>
    <s v="sweetgreen"/>
    <x v="20"/>
    <s v="Harvest Bowl"/>
    <n v="1"/>
    <s v="Signatures"/>
    <d v="1899-12-30T00:03:01"/>
    <n v="40.745078589413303"/>
    <n v="-73.988821506500202"/>
    <n v="40.742973900000003"/>
    <n v="-73.994467999999998"/>
    <d v="2014-10-17T19:07:52"/>
    <d v="2014-10-17T19:31:27"/>
    <d v="2014-10-17T19:49:15"/>
    <d v="2014-10-17T19:56:41"/>
    <n v="3.3892673614900559E-2"/>
    <n v="6.025994222508089E-3"/>
    <d v="1899-12-30T00:38:22"/>
  </r>
  <r>
    <n v="1400292"/>
    <n v="75486"/>
    <n v="165830"/>
    <s v="van"/>
    <s v="Rubirosa"/>
    <x v="16"/>
    <s v="Large Vodka"/>
    <n v="2"/>
    <s v="Pizza"/>
    <d v="1899-12-30T00:10:52"/>
    <n v="40.722748587419602"/>
    <n v="-73.996061916918705"/>
    <n v="40.723838000000001"/>
    <n v="-74.0109219"/>
    <d v="2014-10-19T17:20:33"/>
    <d v="2014-10-19T17:41:01"/>
    <d v="2014-10-19T17:55:21"/>
    <d v="2014-10-19T18:18:17"/>
    <n v="4.0092048606311437E-2"/>
    <n v="1.4899862984157868E-2"/>
    <d v="1899-12-30T00:23:56"/>
  </r>
  <r>
    <n v="1319690"/>
    <n v="334373"/>
    <n v="140410"/>
    <s v="walker"/>
    <s v="La Esquina Taqueria"/>
    <x v="8"/>
    <s v="La Casa"/>
    <n v="1"/>
    <s v="Salads"/>
    <d v="1899-12-30T00:06:48"/>
    <n v="40.721353749744097"/>
    <n v="-73.997525293959001"/>
    <n v="40.735596999999999"/>
    <n v="-74.00909"/>
    <d v="2014-10-08T18:53:04"/>
    <d v="2014-10-08T18:54:33"/>
    <d v="2014-10-08T19:15:54"/>
    <d v="2014-10-08T19:31:26"/>
    <n v="2.6641180549631827E-2"/>
    <n v="1.8347005305144035E-2"/>
    <d v="1899-12-30T00:16:02"/>
  </r>
  <r>
    <n v="1437049"/>
    <n v="70832"/>
    <n v="23359"/>
    <s v="bicycle"/>
    <s v="Free Frozen Yogurt On-Demand"/>
    <x v="40"/>
    <s v="1 Frozen Yogurt"/>
    <n v="1"/>
    <s v="Free Frozen Yogurt"/>
    <m/>
    <n v="40.732138300000003"/>
    <n v="-73.981430399999994"/>
    <n v="40.764438499999997"/>
    <n v="-73.958159600000002"/>
    <d v="2014-10-24T14:33:42"/>
    <m/>
    <m/>
    <d v="2014-10-24T15:15:54"/>
    <n v="2.930493055464467E-2"/>
    <n v="3.9809961726674177E-2"/>
    <n v="-41936.60674059028"/>
  </r>
  <r>
    <n v="1489397"/>
    <n v="155555"/>
    <n v="172301"/>
    <s v="car"/>
    <s v="Sushi of Gari 46"/>
    <x v="6"/>
    <s v="White Rice"/>
    <n v="2"/>
    <s v="Side Orders"/>
    <d v="1899-12-30T00:11:30"/>
    <n v="40.760654436198898"/>
    <n v="-73.989582752602004"/>
    <n v="40.7444652"/>
    <n v="-73.975611000000001"/>
    <d v="2014-10-30T19:58:43"/>
    <d v="2014-10-30T20:50:54"/>
    <d v="2014-10-30T20:57:46"/>
    <d v="2014-10-30T21:14:34"/>
    <n v="5.2671122692117933E-2"/>
    <n v="2.1384602859891702E-2"/>
    <d v="1899-12-30T00:47:33"/>
  </r>
  <r>
    <n v="1320215"/>
    <n v="56722"/>
    <n v="146510"/>
    <s v="bicycle"/>
    <s v="Shake Shack"/>
    <x v="2"/>
    <s v="Fries"/>
    <n v="2"/>
    <s v="Fries"/>
    <m/>
    <n v="40.779126065705498"/>
    <n v="-73.954904894578206"/>
    <n v="40.776271000000001"/>
    <n v="-73.946292999999997"/>
    <d v="2014-10-08T20:08:02"/>
    <d v="2014-10-08T20:05:45"/>
    <d v="2014-10-08T20:29:40"/>
    <d v="2014-10-08T20:34:26"/>
    <n v="1.83361574090668E-2"/>
    <n v="9.0728236183057805E-3"/>
    <d v="1899-12-30T00:21:38"/>
  </r>
  <r>
    <n v="1483458"/>
    <n v="124306"/>
    <n v="116326"/>
    <s v="car"/>
    <s v="Postmates Liquor Store"/>
    <x v="36"/>
    <s v="Lang &amp; Reed Cab Franc"/>
    <n v="1"/>
    <s v="Other Reds"/>
    <m/>
    <n v="40.779598"/>
    <n v="-73.947388000000004"/>
    <n v="40.739065074405502"/>
    <n v="-73.993677985046503"/>
    <d v="2014-10-29T22:07:47"/>
    <d v="2014-10-29T22:07:22"/>
    <d v="2014-10-29T22:16:38"/>
    <d v="2014-10-29T22:33:57"/>
    <n v="1.8169490744185168E-2"/>
    <n v="6.152788613997897E-2"/>
    <d v="1899-12-30T00:08:51"/>
  </r>
  <r>
    <n v="1392178"/>
    <n v="69348"/>
    <n v="91021"/>
    <s v="bicycle"/>
    <s v="RedFarm Broadway"/>
    <x v="30"/>
    <s v="Pork &amp; Crab Soup Dumplings (4)"/>
    <n v="1"/>
    <s v="Dim Sum"/>
    <d v="1899-12-30T00:06:14"/>
    <n v="40.782116700000003"/>
    <n v="-73.980739099999994"/>
    <n v="40.775494000000002"/>
    <n v="-73.983678999999995"/>
    <d v="2014-10-18T20:14:05"/>
    <d v="2014-10-18T20:23:58"/>
    <d v="2014-10-18T20:51:48"/>
    <d v="2014-10-18T20:58:42"/>
    <n v="3.0980648152763024E-2"/>
    <n v="7.2459069342645501E-3"/>
    <d v="1899-12-30T00:31:29"/>
  </r>
  <r>
    <n v="1338453"/>
    <n v="53757"/>
    <n v="124897"/>
    <s v="bicycle"/>
    <s v="Waldyâ€™s Wood Fired Pizza &amp; Penne"/>
    <x v="1"/>
    <s v="Our Classic Margherita Pizza"/>
    <n v="1"/>
    <s v="Signature Pies"/>
    <d v="1899-12-30T00:05:30"/>
    <n v="40.745551300000002"/>
    <n v="-73.990843999999996"/>
    <n v="40.746090299999999"/>
    <n v="-73.978978100000006"/>
    <d v="2014-10-11T14:18:21"/>
    <d v="2014-10-11T14:22:36"/>
    <d v="2014-10-11T14:32:53"/>
    <d v="2014-10-11T14:43:29"/>
    <n v="1.7451319443352986E-2"/>
    <n v="1.187813553592252E-2"/>
    <d v="1899-12-30T00:09:01"/>
  </r>
  <r>
    <n v="1303261"/>
    <n v="41176"/>
    <n v="142140"/>
    <s v="car"/>
    <s v="TAO"/>
    <x v="4"/>
    <s v="Salmon Salmon Sashimi with Avocado, Crispy Onions, Sweet and Spicy Sesame Sauce"/>
    <n v="1"/>
    <s v="Special Dishes"/>
    <d v="1899-12-30T00:05:18"/>
    <n v="40.762857763598497"/>
    <n v="-73.9716190014841"/>
    <n v="40.718401"/>
    <n v="-74.002808999999999"/>
    <d v="2014-10-05T19:08:57"/>
    <d v="2014-10-05T19:50:50"/>
    <d v="2014-10-05T20:00:13"/>
    <d v="2014-10-05T20:24:02"/>
    <n v="5.2137060185486916E-2"/>
    <n v="5.4306719999226517E-2"/>
    <d v="1899-12-30T00:45:59"/>
  </r>
  <r>
    <n v="1431342"/>
    <n v="48335"/>
    <n v="153943"/>
    <s v="bicycle"/>
    <s v="Sugar and Plumm"/>
    <x v="11"/>
    <m/>
    <m/>
    <m/>
    <d v="1899-12-30T00:09:00"/>
    <n v="40.782795724040298"/>
    <n v="-73.978810442639698"/>
    <n v="40.773583000000002"/>
    <n v="-73.979962"/>
    <d v="2014-10-23T18:23:32"/>
    <d v="2014-10-23T18:32:21"/>
    <d v="2014-10-23T18:43:12"/>
    <d v="2014-10-23T18:50:54"/>
    <n v="1.9005104164534714E-2"/>
    <n v="9.2844153610613794E-3"/>
    <d v="1899-12-30T00:10:40"/>
  </r>
  <r>
    <n v="1362631"/>
    <n v="149274"/>
    <n v="105468"/>
    <s v="bicycle"/>
    <s v="Momofuku Noodle Bar"/>
    <x v="8"/>
    <s v="Shiitake Bun"/>
    <n v="1"/>
    <s v="Buns"/>
    <m/>
    <n v="40.729110403548901"/>
    <n v="-73.984245455566395"/>
    <n v="40.737266099999999"/>
    <n v="-73.996132200000005"/>
    <d v="2014-10-14T19:25:39"/>
    <d v="2014-10-14T19:46:50"/>
    <d v="2014-10-14T20:35:44"/>
    <d v="2014-10-14T20:52:18"/>
    <n v="6.0173842590302229E-2"/>
    <n v="1.4415619231667447E-2"/>
    <d v="1899-12-30T01:10:06"/>
  </r>
  <r>
    <n v="1462898"/>
    <n v="43856"/>
    <n v="22502"/>
    <s v="bicycle"/>
    <s v="Han Dynasty"/>
    <x v="30"/>
    <s v="Kung Pao Style"/>
    <n v="1"/>
    <s v="Entrees"/>
    <d v="1899-12-30T00:04:33"/>
    <n v="40.732213000000002"/>
    <n v="-73.988072000000003"/>
    <n v="40.734220000000001"/>
    <n v="-73.990255000000005"/>
    <d v="2014-10-26T19:45:09"/>
    <d v="2014-10-26T20:11:44"/>
    <d v="2014-10-26T20:36:04"/>
    <d v="2014-10-26T20:40:57"/>
    <n v="3.8749710649426561E-2"/>
    <n v="2.965390024938677E-3"/>
    <d v="1899-12-30T00:46:22"/>
  </r>
  <r>
    <n v="1417156"/>
    <n v="172624"/>
    <n v="72480"/>
    <s v="car"/>
    <s v="Navy"/>
    <x v="23"/>
    <m/>
    <m/>
    <m/>
    <m/>
    <n v="40.726803599999997"/>
    <n v="-74.001822399999995"/>
    <n v="40.722408799999997"/>
    <n v="-73.998372900000007"/>
    <d v="2014-10-21T21:14:53"/>
    <d v="2014-10-21T21:33:56"/>
    <d v="2014-10-21T21:45:23"/>
    <d v="2014-10-21T21:52:11"/>
    <n v="2.5910011572705116E-2"/>
    <n v="5.5868879790019737E-3"/>
    <d v="1899-12-30T00:30:31"/>
  </r>
  <r>
    <n v="1329145"/>
    <n v="142685"/>
    <n v="85971"/>
    <s v="bicycle"/>
    <s v="$10 Blue Ribbon Fried Chicken Sandwich"/>
    <x v="8"/>
    <s v="Blue Ribbon Fried Chicken Sandwich + Fries"/>
    <n v="1"/>
    <s v="Today's Special"/>
    <m/>
    <n v="40.724339999999998"/>
    <n v="-73.990960000000001"/>
    <n v="40.727938399999999"/>
    <n v="-73.979373499999994"/>
    <d v="2014-10-10T12:05:20"/>
    <d v="2014-10-10T12:25:05"/>
    <d v="2014-10-10T12:28:55"/>
    <d v="2014-10-10T12:39:27"/>
    <n v="2.3684050924202893E-2"/>
    <n v="1.2132413808066924E-2"/>
    <d v="1899-12-30T00:23:35"/>
  </r>
  <r>
    <n v="1276739"/>
    <n v="51295"/>
    <n v="53095"/>
    <s v="bicycle"/>
    <s v="Pommes Frites"/>
    <x v="8"/>
    <s v="Organic Black Truffle Mayo"/>
    <n v="1"/>
    <s v="Additional Sauces"/>
    <m/>
    <n v="40.728169657139198"/>
    <n v="-73.987912711093401"/>
    <n v="40.764730258785903"/>
    <n v="-73.964628477349393"/>
    <d v="2014-10-01T22:52:32"/>
    <d v="2014-10-01T22:57:14"/>
    <d v="2014-10-01T23:11:36"/>
    <d v="2014-10-01T23:40:45"/>
    <n v="3.34813888912322E-2"/>
    <n v="4.3345508807887637E-2"/>
    <d v="1899-12-30T00:19:04"/>
  </r>
  <r>
    <n v="1464966"/>
    <n v="259341"/>
    <n v="158962"/>
    <s v="bicycle"/>
    <s v="Joe's Shanghai é¹¿é¸£æ˜¥"/>
    <x v="30"/>
    <s v="Spring Roll"/>
    <n v="4"/>
    <s v="Appetizers"/>
    <d v="1899-12-30T00:06:08"/>
    <n v="40.714642484930799"/>
    <n v="-73.997641950845704"/>
    <n v="40.727404999999997"/>
    <n v="-73.991802000000007"/>
    <d v="2014-10-26T21:44:21"/>
    <d v="2014-10-26T21:48:49"/>
    <d v="2014-10-26T22:13:15"/>
    <d v="2014-10-26T22:16:33"/>
    <n v="2.2360729162755888E-2"/>
    <n v="1.4035199206697227E-2"/>
    <d v="1899-12-30T00:22:46"/>
  </r>
  <r>
    <n v="1384366"/>
    <n v="201438"/>
    <n v="104533"/>
    <s v="bicycle"/>
    <s v="S'MAC"/>
    <x v="0"/>
    <s v="Parisienne"/>
    <n v="1"/>
    <s v="Sarita's Recommendation"/>
    <d v="1899-12-30T00:04:27"/>
    <n v="40.730340181965403"/>
    <n v="-73.983993530273395"/>
    <n v="40.771732"/>
    <n v="-73.959874999999997"/>
    <d v="2014-10-17T21:48:29"/>
    <d v="2014-10-17T22:12:45"/>
    <d v="2014-10-17T22:23:06"/>
    <d v="2014-10-17T22:40:35"/>
    <n v="3.6182384261337575E-2"/>
    <n v="4.7906013221286139E-2"/>
    <d v="1899-12-30T00:30:10"/>
  </r>
  <r>
    <n v="1439953"/>
    <n v="385150"/>
    <n v="32580"/>
    <s v="bicycle"/>
    <s v="Blue Ribbon Sushi"/>
    <x v="4"/>
    <s v="Spicy Tuna &amp; Tempura Flakes"/>
    <n v="1"/>
    <s v="Maki (Special Rolls)"/>
    <d v="1899-12-30T00:06:36"/>
    <n v="40.7261096570601"/>
    <n v="-74.002491863200504"/>
    <n v="40.7810682"/>
    <n v="-73.951912699999994"/>
    <d v="2014-10-24T19:14:18"/>
    <d v="2014-10-24T19:41:08"/>
    <d v="2014-10-24T20:00:43"/>
    <d v="2014-10-24T20:25:15"/>
    <n v="4.9270590279775206E-2"/>
    <n v="7.4690649964641975E-2"/>
    <d v="1899-12-30T00:39:50"/>
  </r>
  <r>
    <n v="1488720"/>
    <n v="154464"/>
    <n v="91932"/>
    <s v="bicycle"/>
    <s v="Westville Hudson"/>
    <x v="0"/>
    <s v="Smokey Mac and Cheese"/>
    <n v="1"/>
    <s v="Appetizers"/>
    <d v="1899-12-30T00:11:15"/>
    <n v="40.727031111101397"/>
    <n v="-74.007511138916001"/>
    <n v="40.7065524"/>
    <n v="-74.010117399999999"/>
    <d v="2014-10-30T18:52:07"/>
    <d v="2014-10-30T19:25:07"/>
    <d v="2014-10-30T19:31:57"/>
    <d v="2014-10-30T19:48:42"/>
    <n v="3.9291342589422129E-2"/>
    <n v="2.064389026352453E-2"/>
    <d v="1899-12-30T00:28:36"/>
  </r>
  <r>
    <n v="1461732"/>
    <n v="73787"/>
    <n v="67103"/>
    <s v="truck"/>
    <s v="Tappo"/>
    <x v="1"/>
    <s v="16&quot; Nine-grain Organic Crust"/>
    <n v="1"/>
    <s v="Custom Pies"/>
    <d v="1899-12-30T00:06:09"/>
    <n v="40.743271083754202"/>
    <n v="-73.991648763221704"/>
    <n v="40.7051959"/>
    <n v="-74.010080700000003"/>
    <d v="2014-10-26T18:41:54"/>
    <d v="2014-10-26T19:09:13"/>
    <d v="2014-10-26T19:17:05"/>
    <d v="2014-10-26T19:48:55"/>
    <n v="4.6534918983525131E-2"/>
    <n v="4.2301961081201329E-2"/>
    <d v="1899-12-30T00:29:02"/>
  </r>
  <r>
    <n v="1390048"/>
    <n v="39421"/>
    <n v="158227"/>
    <s v="bicycle"/>
    <s v="Go! Go! Curry!"/>
    <x v="4"/>
    <s v="Original Go Go Curry"/>
    <n v="1"/>
    <s v="Curry"/>
    <d v="1899-12-30T00:05:21"/>
    <n v="40.754675906639299"/>
    <n v="-73.9914823354124"/>
    <n v="40.747993999999998"/>
    <n v="-73.981142000000006"/>
    <d v="2014-10-18T16:39:01"/>
    <d v="2014-10-18T16:39:24"/>
    <d v="2014-10-18T16:51:44"/>
    <d v="2014-10-18T17:05:03"/>
    <n v="1.8083865739754401E-2"/>
    <n v="1.2311393616367926E-2"/>
    <d v="1899-12-30T00:07:23"/>
  </r>
  <r>
    <n v="1473242"/>
    <n v="186394"/>
    <n v="161082"/>
    <s v="bicycle"/>
    <s v="Burger Joint"/>
    <x v="8"/>
    <m/>
    <m/>
    <m/>
    <d v="1899-12-30T00:07:12"/>
    <n v="40.733041718123602"/>
    <n v="-73.9980130838223"/>
    <n v="40.726649999999999"/>
    <n v="-73.991113999999996"/>
    <d v="2014-10-28T12:38:56"/>
    <d v="2014-10-28T12:51:01"/>
    <d v="2014-10-28T12:58:51"/>
    <d v="2014-10-28T13:06:25"/>
    <n v="1.9086736108874902E-2"/>
    <n v="9.4048614109282364E-3"/>
    <d v="1899-12-30T00:12:43"/>
  </r>
  <r>
    <n v="1288665"/>
    <n v="88543"/>
    <n v="109259"/>
    <s v="bicycle"/>
    <s v="Rice to Riches"/>
    <x v="11"/>
    <s v="Cinnamon Sling"/>
    <n v="1"/>
    <s v="Year Round Flavors"/>
    <m/>
    <n v="40.721735571599297"/>
    <n v="-73.995935664258297"/>
    <n v="40.738124399999997"/>
    <n v="-74.006408800000003"/>
    <d v="2014-10-03T20:00:49"/>
    <d v="2014-10-03T20:04:23"/>
    <d v="2014-10-03T20:13:48"/>
    <d v="2014-10-03T20:29:19"/>
    <n v="1.9792395833064802E-2"/>
    <n v="1.9449428490620917E-2"/>
    <d v="1899-12-30T00:12:58"/>
  </r>
  <r>
    <n v="1280500"/>
    <n v="334373"/>
    <n v="151761"/>
    <s v="bicycle"/>
    <s v="Five Guys Burgers and Fries"/>
    <x v="2"/>
    <s v="Large Fries"/>
    <n v="2"/>
    <s v="Fries"/>
    <m/>
    <n v="40.732368287916202"/>
    <n v="-74.003748892271602"/>
    <n v="40.735596999999999"/>
    <n v="-74.00909"/>
    <d v="2014-10-02T17:56:41"/>
    <d v="2014-10-02T18:16:04"/>
    <d v="2014-10-02T18:42:23"/>
    <d v="2014-10-02T18:54:43"/>
    <n v="4.0309340278326999E-2"/>
    <n v="6.2411548199358263E-3"/>
    <d v="1899-12-30T00:45:43"/>
  </r>
  <r>
    <n v="1323033"/>
    <n v="213877"/>
    <n v="115403"/>
    <s v="bicycle"/>
    <s v="Hu Kitchen"/>
    <x v="33"/>
    <s v="1/4 Organic Rotisserie Chicken W/ 2 Sides"/>
    <n v="1"/>
    <s v="Lunch + Dinner (M-F 11:30a-Close, Sa-Su 12p-Close)"/>
    <m/>
    <n v="40.735676762018002"/>
    <n v="-73.993829528068602"/>
    <n v="40.752872000000004"/>
    <n v="-73.987864000000002"/>
    <d v="2014-10-09T12:17:39"/>
    <d v="2014-10-09T12:17:18"/>
    <d v="2014-10-09T12:36:36"/>
    <d v="2014-10-09T12:57:36"/>
    <n v="2.7744722217903472E-2"/>
    <n v="1.8200652032136552E-2"/>
    <d v="1899-12-30T00:18:57"/>
  </r>
  <r>
    <n v="1350025"/>
    <n v="353676"/>
    <n v="109259"/>
    <s v="bicycle"/>
    <s v="indikitch"/>
    <x v="5"/>
    <s v="Chicken Tikka Feast"/>
    <n v="1"/>
    <s v="Main Dishes"/>
    <m/>
    <n v="40.742005986247399"/>
    <n v="-73.990280628204303"/>
    <n v="40.747090900000003"/>
    <n v="-74.002194799999998"/>
    <d v="2014-10-12T20:14:09"/>
    <d v="2014-10-12T20:37:45"/>
    <d v="2014-10-12T20:47:34"/>
    <d v="2014-10-12T20:54:23"/>
    <n v="2.7940590276557487E-2"/>
    <n v="1.295391205191538E-2"/>
    <d v="1899-12-30T00:33:26"/>
  </r>
  <r>
    <n v="1316906"/>
    <n v="310696"/>
    <n v="138057"/>
    <s v="car"/>
    <s v="Blue Ribbon Fried Chicken"/>
    <x v="0"/>
    <s v="Tailgater"/>
    <n v="1"/>
    <s v="Family Dinners"/>
    <m/>
    <n v="40.724339999999998"/>
    <n v="-73.990960000000001"/>
    <n v="40.716011700000003"/>
    <n v="-74.003490600000006"/>
    <d v="2014-10-08T00:43:36"/>
    <d v="2014-10-08T00:46:41"/>
    <d v="2014-10-08T01:16:01"/>
    <d v="2014-10-08T01:28:57"/>
    <n v="3.1501423611189239E-2"/>
    <n v="1.5045813944418202E-2"/>
    <d v="1899-12-30T00:32:25"/>
  </r>
  <r>
    <n v="1346272"/>
    <n v="374435"/>
    <n v="22502"/>
    <s v="bicycle"/>
    <s v="One Lucky Duck - Juice &amp; Takeaway"/>
    <x v="26"/>
    <s v="Moon Pie"/>
    <n v="1"/>
    <s v="Sweets"/>
    <d v="1899-12-30T00:06:03"/>
    <n v="40.735725000000002"/>
    <n v="-73.987126466589601"/>
    <n v="40.742854999999999"/>
    <n v="-73.977551000000005"/>
    <d v="2014-10-12T14:30:22"/>
    <d v="2014-10-12T14:58:43"/>
    <d v="2014-10-12T15:10:05"/>
    <d v="2014-10-12T15:17:15"/>
    <n v="3.2556493053562008E-2"/>
    <n v="1.1938444639416235E-2"/>
    <d v="1899-12-30T00:33:41"/>
  </r>
  <r>
    <n v="1425384"/>
    <n v="64153"/>
    <n v="72480"/>
    <s v="car"/>
    <s v="Blue Ribbon Fried Chicken"/>
    <x v="0"/>
    <s v="The Blue Ribbon"/>
    <n v="1"/>
    <s v="Sandwiches"/>
    <m/>
    <n v="40.724339999999998"/>
    <n v="-73.990960000000001"/>
    <n v="40.759183"/>
    <n v="-73.976487000000006"/>
    <d v="2014-10-22T21:56:22"/>
    <d v="2014-10-22T22:27:38"/>
    <d v="2014-10-22T22:42:18"/>
    <d v="2014-10-22T22:59:11"/>
    <n v="4.3624988429655787E-2"/>
    <n v="3.7729330473784128E-2"/>
    <d v="1899-12-30T00:45:56"/>
  </r>
  <r>
    <n v="1447378"/>
    <n v="325272"/>
    <n v="151208"/>
    <s v="bicycle"/>
    <s v="Cho Dang Gol"/>
    <x v="14"/>
    <s v="Gam Ja Jeon"/>
    <n v="1"/>
    <s v="Jeon"/>
    <m/>
    <n v="40.750239999999998"/>
    <n v="-73.986504999999994"/>
    <n v="40.767012200000003"/>
    <n v="-73.981408200000004"/>
    <d v="2014-10-25T15:10:27"/>
    <d v="2014-10-25T15:11:34"/>
    <d v="2014-10-25T16:00:56"/>
    <d v="2014-10-25T16:19:03"/>
    <n v="4.7639409720432013E-2"/>
    <n v="1.7529519761821172E-2"/>
    <d v="1899-12-30T00:50:29"/>
  </r>
  <r>
    <n v="1457389"/>
    <n v="115213"/>
    <n v="114469"/>
    <s v="bicycle"/>
    <s v="Junoon"/>
    <x v="5"/>
    <s v="Sookhi Subzi - Tawa"/>
    <n v="1"/>
    <s v="Vegetable"/>
    <d v="1899-12-30T00:25:20"/>
    <n v="40.743011007422702"/>
    <n v="-73.991046179089196"/>
    <n v="40.716590500000002"/>
    <n v="-74.004811399999994"/>
    <d v="2014-10-26T13:09:01"/>
    <d v="2014-10-26T13:47:06"/>
    <d v="2014-10-26T13:53:27"/>
    <d v="2014-10-26T14:06:53"/>
    <n v="4.0190613428421784E-2"/>
    <n v="2.9791349737734091E-2"/>
    <d v="1899-12-30T00:19:06"/>
  </r>
  <r>
    <n v="1445300"/>
    <n v="72356"/>
    <n v="172811"/>
    <s v="bicycle"/>
    <s v="Doughnut Plant Chelsea"/>
    <x v="32"/>
    <s v="Coffee Cake"/>
    <n v="2"/>
    <s v="Cake Dougnhuts"/>
    <m/>
    <n v="40.744563916288797"/>
    <n v="-73.996630052861306"/>
    <n v="40.774791899999997"/>
    <n v="-73.962790900000002"/>
    <d v="2014-10-25T12:09:20"/>
    <d v="2014-10-25T12:40:11"/>
    <d v="2014-10-25T12:54:50"/>
    <d v="2014-10-25T13:23:12"/>
    <n v="5.1286979170981795E-2"/>
    <n v="4.5374213663878282E-2"/>
    <d v="1899-12-30T00:45:30"/>
  </r>
  <r>
    <n v="1404952"/>
    <n v="64309"/>
    <n v="6873"/>
    <s v="car"/>
    <s v="Blue Ribbon Sushi Izakaya"/>
    <x v="4"/>
    <s v="Sake"/>
    <n v="2"/>
    <s v="Taiseyo (Atlantic Ocean)"/>
    <d v="1899-12-30T00:35:57"/>
    <n v="40.721979579708403"/>
    <n v="-73.988148214155601"/>
    <n v="40.741793000000001"/>
    <n v="-73.9923"/>
    <d v="2014-10-19T21:36:44"/>
    <d v="2014-10-19T22:11:21"/>
    <d v="2014-10-19T22:28:11"/>
    <d v="2014-10-19T22:40:16"/>
    <n v="4.4119699072325602E-2"/>
    <n v="2.0243738522053332E-2"/>
    <d v="1899-12-30T00:15:30"/>
  </r>
  <r>
    <n v="1321822"/>
    <n v="290605"/>
    <n v="157086"/>
    <s v="car"/>
    <s v="Duane Reade"/>
    <x v="15"/>
    <m/>
    <m/>
    <m/>
    <m/>
    <n v="40.7222908678878"/>
    <n v="-73.997117845003601"/>
    <n v="40.720095537530398"/>
    <n v="-73.995858731060494"/>
    <d v="2014-10-08T23:37:55"/>
    <d v="2014-10-08T23:46:09"/>
    <d v="2014-10-09T00:02:33"/>
    <d v="2014-10-09T00:09:02"/>
    <n v="2.1614340279484168E-2"/>
    <n v="2.5307791882851999E-3"/>
    <d v="1899-12-30T00:24:38"/>
  </r>
  <r>
    <n v="1482126"/>
    <n v="73274"/>
    <n v="157596"/>
    <s v="bicycle"/>
    <s v="Luke's Lobster"/>
    <x v="23"/>
    <m/>
    <m/>
    <m/>
    <m/>
    <n v="40.764388844623902"/>
    <n v="-73.973371982574506"/>
    <n v="40.762448900000003"/>
    <n v="-73.965458999999996"/>
    <d v="2014-10-29T20:30:52"/>
    <d v="2014-10-29T20:31:24"/>
    <d v="2014-10-29T20:40:14"/>
    <d v="2014-10-29T20:46:27"/>
    <n v="1.081841435370734E-2"/>
    <n v="8.1473111127716748E-3"/>
    <d v="1899-12-30T00:09:22"/>
  </r>
  <r>
    <n v="1357841"/>
    <n v="104563"/>
    <n v="44356"/>
    <s v="bicycle"/>
    <s v="Blue Ribbon Sushi"/>
    <x v="4"/>
    <s v="Saikyoyaki Entree"/>
    <n v="1"/>
    <s v="Yakimono (Broiled Dishes)"/>
    <d v="1899-12-30T00:04:24"/>
    <n v="40.7261096570601"/>
    <n v="-74.002491863200504"/>
    <n v="40.722060800000001"/>
    <n v="-74.002145100000007"/>
    <d v="2014-10-13T21:17:16"/>
    <m/>
    <m/>
    <d v="2014-10-13T22:16:51"/>
    <n v="4.1377210647624452E-2"/>
    <n v="4.0636791470696071E-3"/>
    <n v="-41925.89004017361"/>
  </r>
  <r>
    <n v="1274372"/>
    <n v="82041"/>
    <n v="133293"/>
    <s v="bicycle"/>
    <s v="Parm"/>
    <x v="16"/>
    <s v="Chicken Parm"/>
    <n v="1"/>
    <s v="Sandwiches"/>
    <d v="1899-12-30T00:02:31"/>
    <n v="40.723019825000002"/>
    <n v="-73.995853999999994"/>
    <n v="40.720478999999997"/>
    <n v="-74.001548999999997"/>
    <d v="2014-10-01T17:57:35"/>
    <d v="2014-10-01T17:57:34"/>
    <d v="2014-10-01T18:09:54"/>
    <d v="2014-10-01T18:20:06"/>
    <n v="1.5633171293302439E-2"/>
    <n v="6.2360898550837653E-3"/>
    <d v="1899-12-30T00:09:48"/>
  </r>
  <r>
    <n v="1485688"/>
    <n v="356678"/>
    <n v="125052"/>
    <s v="bicycle"/>
    <s v="Mighty Quinn's BBQ"/>
    <x v="10"/>
    <s v="Slaw"/>
    <n v="1"/>
    <s v="Sides"/>
    <m/>
    <n v="40.727518945156902"/>
    <n v="-73.988671302795396"/>
    <n v="40.736902000000001"/>
    <n v="-73.989191000000005"/>
    <d v="2014-10-30T11:37:34"/>
    <d v="2014-10-30T11:36:36"/>
    <d v="2014-10-30T11:59:57"/>
    <d v="2014-10-30T12:12:04"/>
    <n v="2.3965289350599051E-2"/>
    <n v="9.3974359999457156E-3"/>
    <d v="1899-12-30T00:22:23"/>
  </r>
  <r>
    <n v="1275571"/>
    <n v="102801"/>
    <n v="101359"/>
    <s v="bicycle"/>
    <s v="ilili Restaurant"/>
    <x v="21"/>
    <s v="Melted Halloumi"/>
    <n v="1"/>
    <s v="Cheese"/>
    <d v="1899-12-30T00:04:20"/>
    <n v="40.744187954347503"/>
    <n v="-73.987530940025394"/>
    <n v="40.714517480188597"/>
    <n v="-74.0070190819375"/>
    <d v="2014-10-01T20:41:26"/>
    <d v="2014-10-01T21:03:28"/>
    <d v="2014-10-01T21:11:59"/>
    <d v="2014-10-01T21:26:58"/>
    <n v="3.1630057870643213E-2"/>
    <n v="3.5498235336431198E-2"/>
    <d v="1899-12-30T00:26:13"/>
  </r>
  <r>
    <n v="1464027"/>
    <n v="67844"/>
    <n v="158962"/>
    <s v="bicycle"/>
    <s v="Chloe's Soft Serve Fruit Co."/>
    <x v="11"/>
    <m/>
    <m/>
    <m/>
    <m/>
    <n v="40.737356168684997"/>
    <n v="-73.990666866302504"/>
    <n v="40.7268586"/>
    <n v="-73.995960699999998"/>
    <d v="2014-10-26T20:43:35"/>
    <d v="2014-10-26T20:57:23"/>
    <d v="2014-10-26T21:13:16"/>
    <d v="2014-10-26T21:14:52"/>
    <n v="2.1728344901930541E-2"/>
    <n v="1.1756854320477973E-2"/>
    <d v="1899-12-30T00:29:41"/>
  </r>
  <r>
    <n v="1294784"/>
    <n v="201536"/>
    <n v="38652"/>
    <s v="bicycle"/>
    <s v="Lifethyme Natural Market"/>
    <x v="8"/>
    <m/>
    <m/>
    <m/>
    <m/>
    <n v="40.733779568853997"/>
    <n v="-73.999556787087499"/>
    <n v="40.722321000000001"/>
    <n v="-73.991990999999999"/>
    <d v="2014-10-04T18:09:25"/>
    <d v="2014-10-04T18:08:11"/>
    <d v="2014-10-04T18:39:32"/>
    <d v="2014-10-04T18:46:29"/>
    <n v="2.5734652779647149E-2"/>
    <n v="1.373098446707881E-2"/>
    <d v="1899-12-30T00:30:07"/>
  </r>
  <r>
    <n v="1410382"/>
    <n v="134760"/>
    <n v="152053"/>
    <s v="bicycle"/>
    <s v="Grano Trattoria"/>
    <x v="8"/>
    <m/>
    <m/>
    <m/>
    <d v="1899-12-30T00:03:05"/>
    <n v="40.734690758314201"/>
    <n v="-74.000010139958306"/>
    <n v="40.738061561623297"/>
    <n v="-73.997736427530597"/>
    <d v="2014-10-20T19:33:05"/>
    <d v="2014-10-20T19:42:16"/>
    <d v="2014-10-20T19:58:24"/>
    <d v="2014-10-20T20:09:39"/>
    <n v="2.539968749624677E-2"/>
    <n v="4.0659664475409772E-3"/>
    <d v="1899-12-30T00:22:14"/>
  </r>
  <r>
    <n v="1412136"/>
    <n v="59673"/>
    <n v="116881"/>
    <s v="bicycle"/>
    <s v="Rubirosa"/>
    <x v="16"/>
    <s v="Small Vodka"/>
    <n v="1"/>
    <s v="Pizza"/>
    <d v="1899-12-30T00:08:28"/>
    <n v="40.722748587419602"/>
    <n v="-73.996061916918705"/>
    <n v="40.727404999999997"/>
    <n v="-73.991802000000007"/>
    <d v="2014-10-20T22:25:06"/>
    <d v="2014-10-20T22:39:42"/>
    <d v="2014-10-20T22:50:01"/>
    <d v="2014-10-20T22:59:45"/>
    <n v="2.4059062503511086E-2"/>
    <n v="6.3110276717091452E-3"/>
    <d v="1899-12-30T00:16:26"/>
  </r>
  <r>
    <n v="1434241"/>
    <n v="115213"/>
    <n v="59348"/>
    <s v="walker"/>
    <s v="Parm"/>
    <x v="16"/>
    <s v="Eggplant Parm"/>
    <n v="1"/>
    <s v="Platters"/>
    <m/>
    <n v="40.723019825000002"/>
    <n v="-73.995853999999994"/>
    <n v="40.716590500000002"/>
    <n v="-74.004811399999994"/>
    <d v="2014-10-23T23:37:26"/>
    <d v="2014-10-23T23:35:16"/>
    <d v="2014-10-24T00:04:06"/>
    <d v="2014-10-24T00:09:58"/>
    <n v="2.2592835652176291E-2"/>
    <n v="1.1025934641363162E-2"/>
    <d v="1899-12-30T00:26:40"/>
  </r>
  <r>
    <n v="1415696"/>
    <n v="64248"/>
    <n v="163947"/>
    <s v="bicycle"/>
    <s v="Momofuku Noodle Bar"/>
    <x v="8"/>
    <s v="Momofuku Ramen"/>
    <n v="1"/>
    <s v="Bowls"/>
    <m/>
    <n v="40.729110403548901"/>
    <n v="-73.984245455566395"/>
    <n v="40.7444883"/>
    <n v="-73.994946499999998"/>
    <d v="2014-10-21T18:45:45"/>
    <d v="2014-10-21T18:50:20"/>
    <d v="2014-10-21T19:26:10"/>
    <d v="2014-10-21T19:41:49"/>
    <n v="3.8933587959036231E-2"/>
    <n v="1.873478185703438E-2"/>
    <d v="1899-12-30T00:40:25"/>
  </r>
  <r>
    <n v="1306708"/>
    <n v="64387"/>
    <n v="122096"/>
    <s v="car"/>
    <s v="Empanada Mama (closed)"/>
    <x v="9"/>
    <s v="Ground Beef"/>
    <n v="1"/>
    <s v="Corn Flour"/>
    <d v="1899-12-30T00:05:36"/>
    <n v="40.764217000000002"/>
    <n v="-73.988320999999999"/>
    <n v="40.724882000000001"/>
    <n v="-74.010099999999994"/>
    <d v="2014-10-06T01:10:23"/>
    <d v="2014-10-06T01:33:10"/>
    <d v="2014-10-06T01:43:10"/>
    <d v="2014-10-06T01:56:34"/>
    <n v="3.2077384254080243E-2"/>
    <n v="4.4961840109140144E-2"/>
    <d v="1899-12-30T00:27:11"/>
  </r>
  <r>
    <n v="1318132"/>
    <n v="125542"/>
    <n v="102418"/>
    <s v="bicycle"/>
    <s v="Village Taverna"/>
    <x v="8"/>
    <m/>
    <m/>
    <m/>
    <d v="1899-12-30T00:04:18"/>
    <n v="40.733322519559998"/>
    <n v="-73.993215473106801"/>
    <n v="40.723856400000003"/>
    <n v="-74.003607400000007"/>
    <d v="2014-10-08T13:25:57"/>
    <d v="2014-10-08T13:29:50"/>
    <d v="2014-10-08T13:36:41"/>
    <d v="2014-10-08T13:44:41"/>
    <n v="1.3000185186683666E-2"/>
    <n v="1.4057011207147356E-2"/>
    <d v="1899-12-30T00:06:25"/>
  </r>
  <r>
    <n v="1473244"/>
    <n v="206039"/>
    <n v="123793"/>
    <s v="bicycle"/>
    <s v="sweetgreen"/>
    <x v="20"/>
    <s v="Guacamole Greens"/>
    <n v="2"/>
    <s v="Signatures"/>
    <d v="1899-12-30T00:08:43"/>
    <n v="40.721323186970601"/>
    <n v="-74.009732007980304"/>
    <n v="40.725757399999999"/>
    <n v="-74.007991700000005"/>
    <d v="2014-10-28T12:41:14"/>
    <d v="2014-10-28T12:53:24"/>
    <d v="2014-10-28T13:08:46"/>
    <d v="2014-10-28T13:18:38"/>
    <n v="2.5970624999899883E-2"/>
    <n v="4.7634984052037314E-3"/>
    <d v="1899-12-30T00:18:49"/>
  </r>
  <r>
    <n v="1462085"/>
    <n v="69713"/>
    <n v="137979"/>
    <s v="bicycle"/>
    <s v="The Meatball Shop"/>
    <x v="16"/>
    <s v="Vegetable Ball Kitchen Sink Salad"/>
    <n v="1"/>
    <s v="The Kitchen Sink Salad"/>
    <d v="1899-12-30T00:03:51"/>
    <n v="40.721545124764702"/>
    <n v="-73.988842426716104"/>
    <n v="40.724454999999999"/>
    <n v="-73.990891099999999"/>
    <d v="2014-10-26T19:02:04"/>
    <d v="2014-10-26T19:12:43"/>
    <d v="2014-10-26T19:24:03"/>
    <d v="2014-10-26T19:30:29"/>
    <n v="1.9734108791453764E-2"/>
    <n v="3.5587127039332302E-3"/>
    <d v="1899-12-30T00:18:08"/>
  </r>
  <r>
    <n v="1309400"/>
    <n v="327527"/>
    <n v="30905"/>
    <s v="car"/>
    <s v="2nd Ave Deli"/>
    <x v="27"/>
    <s v="Jewish Penicillin - Matzoh"/>
    <n v="1"/>
    <s v="Soups"/>
    <d v="1899-12-30T00:12:07"/>
    <n v="40.745299312570602"/>
    <n v="-73.9791375808162"/>
    <n v="40.7339249279188"/>
    <n v="-73.995033949128199"/>
    <d v="2014-10-06T19:06:26"/>
    <d v="2014-10-06T19:10:43"/>
    <d v="2014-10-06T19:36:03"/>
    <d v="2014-10-06T19:47:58"/>
    <n v="2.8835243057983462E-2"/>
    <n v="1.9546640420232887E-2"/>
    <d v="1899-12-30T00:17:30"/>
  </r>
  <r>
    <n v="1441230"/>
    <n v="111581"/>
    <n v="52502"/>
    <s v="bicycle"/>
    <s v="Caracas Arepa Bar"/>
    <x v="28"/>
    <s v="Arroz con Caraotas"/>
    <n v="1"/>
    <s v="Sidekicks"/>
    <d v="1899-12-30T00:03:59"/>
    <n v="40.72681"/>
    <n v="-73.985328999999993"/>
    <n v="40.734876100000001"/>
    <n v="-73.986657600000001"/>
    <d v="2014-10-24T21:07:12"/>
    <d v="2014-10-24T21:14:31"/>
    <d v="2014-10-24T21:35:22"/>
    <d v="2014-10-24T21:43:09"/>
    <n v="2.4972916668048128E-2"/>
    <n v="8.1747872859195027E-3"/>
    <d v="1899-12-30T00:24:11"/>
  </r>
  <r>
    <n v="1441152"/>
    <n v="118776"/>
    <n v="127402"/>
    <s v="scooter"/>
    <s v="Forcella"/>
    <x v="1"/>
    <s v="Margherita"/>
    <n v="1"/>
    <s v="Create Your Own Pizza"/>
    <m/>
    <n v="40.726022909388"/>
    <n v="-73.992276191711397"/>
    <n v="40.7291904"/>
    <n v="-73.990144700000002"/>
    <d v="2014-10-24T20:59:12"/>
    <d v="2014-10-24T21:10:35"/>
    <d v="2014-10-24T21:39:45"/>
    <d v="2014-10-24T21:44:36"/>
    <n v="3.1519178235612344E-2"/>
    <n v="3.8178860240789731E-3"/>
    <d v="1899-12-30T00:40:33"/>
  </r>
  <r>
    <n v="1341323"/>
    <n v="65589"/>
    <n v="3296"/>
    <s v="bicycle"/>
    <s v="Blue Ribbon Sushi Izakaya"/>
    <x v="4"/>
    <s v="Eringi Mushroom &amp; Tamari"/>
    <n v="1"/>
    <s v="Kushi Yaki (Skewers)"/>
    <m/>
    <n v="40.721979579708403"/>
    <n v="-73.988148214155601"/>
    <n v="40.716590500000002"/>
    <n v="-74.004811399999994"/>
    <d v="2014-10-11T20:14:41"/>
    <d v="2014-10-11T20:16:32"/>
    <d v="2014-10-11T20:57:21"/>
    <d v="2014-10-11T21:08:15"/>
    <n v="3.7196504628809635E-2"/>
    <n v="1.75129649856412E-2"/>
    <d v="1899-12-30T00:42:40"/>
  </r>
  <r>
    <n v="1481205"/>
    <n v="91907"/>
    <n v="10940"/>
    <s v="bicycle"/>
    <s v="Momoya"/>
    <x v="6"/>
    <s v="Miso"/>
    <n v="1"/>
    <s v="Soup"/>
    <d v="1899-12-30T00:14:30"/>
    <n v="40.784077256376399"/>
    <n v="-73.9776224098444"/>
    <n v="40.7666878"/>
    <n v="-73.968694299999996"/>
    <d v="2014-10-29T18:56:18"/>
    <d v="2014-10-29T19:00:06"/>
    <d v="2014-10-29T19:35:06"/>
    <d v="2014-10-29T19:44:17"/>
    <n v="3.3321689814329147E-2"/>
    <n v="1.954748931347593E-2"/>
    <d v="1899-12-30T00:24:18"/>
  </r>
  <r>
    <n v="1325463"/>
    <n v="127130"/>
    <n v="129289"/>
    <s v="bicycle"/>
    <s v="Momoya"/>
    <x v="6"/>
    <s v="Gyoza"/>
    <n v="2"/>
    <s v="Hot Appetizer"/>
    <d v="1899-12-30T00:03:50"/>
    <n v="40.784077256376399"/>
    <n v="-73.9776224098444"/>
    <n v="40.766866299999997"/>
    <n v="-73.960955999999996"/>
    <d v="2014-10-09T19:44:06"/>
    <d v="2014-10-09T19:48:02"/>
    <d v="2014-10-09T20:05:52"/>
    <d v="2014-10-09T20:24:32"/>
    <n v="2.8087858794606291E-2"/>
    <n v="2.395800986083968E-2"/>
    <d v="1899-12-30T00:17:56"/>
  </r>
  <r>
    <n v="1365395"/>
    <n v="334373"/>
    <n v="49875"/>
    <s v="bicycle"/>
    <s v="Whole Foods Market"/>
    <x v="17"/>
    <s v="So Del Df Alm Bars Mocha Alm"/>
    <n v="1"/>
    <s v="Ice Cream &amp; Novelties"/>
    <m/>
    <n v="40.734852286139699"/>
    <n v="-73.991085290908799"/>
    <n v="40.735596999999999"/>
    <n v="-74.00909"/>
    <d v="2014-10-15T09:40:24"/>
    <d v="2014-10-15T09:42:41"/>
    <d v="2014-10-15T10:04:30"/>
    <d v="2014-10-15T10:15:08"/>
    <n v="2.4120706017129123E-2"/>
    <n v="1.8020104000601844E-2"/>
    <d v="1899-12-30T00:24:07"/>
  </r>
  <r>
    <n v="1398214"/>
    <n v="351337"/>
    <n v="163796"/>
    <s v="motorcycle"/>
    <s v="Burger Joint"/>
    <x v="2"/>
    <s v="Cheeseburger"/>
    <n v="1"/>
    <s v="Menu"/>
    <d v="1899-12-30T00:06:11"/>
    <n v="40.764075830277001"/>
    <n v="-73.978632525152193"/>
    <n v="40.758604213445203"/>
    <n v="-73.991350991254293"/>
    <d v="2014-10-19T14:11:49"/>
    <d v="2014-10-19T14:18:08"/>
    <d v="2014-10-19T14:36:28"/>
    <d v="2014-10-19T14:48:35"/>
    <n v="2.5526921293931082E-2"/>
    <n v="1.3845503629131556E-2"/>
    <d v="1899-12-30T00:18:28"/>
  </r>
  <r>
    <n v="1444388"/>
    <n v="80378"/>
    <n v="118095"/>
    <s v="bicycle"/>
    <s v="Doughnut Plant LES, Inc."/>
    <x v="32"/>
    <s v="Vanilla Bean"/>
    <n v="3"/>
    <s v="Yeast Doughnuts"/>
    <m/>
    <n v="40.716240933766798"/>
    <n v="-73.988682031631498"/>
    <n v="40.713863400000001"/>
    <n v="-74.008396700000006"/>
    <d v="2014-10-25T07:47:01"/>
    <d v="2014-10-25T08:04:25"/>
    <d v="2014-10-25T08:16:12"/>
    <d v="2014-10-25T08:35:13"/>
    <n v="3.3465868051280268E-2"/>
    <n v="1.9857512827453912E-2"/>
    <d v="1899-12-30T00:29:11"/>
  </r>
  <r>
    <n v="1348288"/>
    <n v="82169"/>
    <n v="133268"/>
    <s v="walker"/>
    <s v="Trader Joe's"/>
    <x v="17"/>
    <m/>
    <m/>
    <m/>
    <m/>
    <n v="40.733633781778998"/>
    <n v="-73.987769236059194"/>
    <n v="40.731501700000003"/>
    <n v="-73.981836700000002"/>
    <d v="2014-10-12T18:00:12"/>
    <d v="2014-10-12T18:06:08"/>
    <d v="2014-10-12T18:39:28"/>
    <d v="2014-10-12T18:49:47"/>
    <n v="3.4435578701959457E-2"/>
    <n v="6.3040270308692484E-3"/>
    <d v="1899-12-30T00:39:16"/>
  </r>
  <r>
    <n v="1322745"/>
    <n v="49620"/>
    <n v="122124"/>
    <s v="bicycle"/>
    <s v="$10 Blue Ribbon Fried Chicken Sandwich"/>
    <x v="8"/>
    <s v="Tres Carnes Brisket Tacos"/>
    <n v="1"/>
    <s v="Today's Special"/>
    <m/>
    <n v="40.724339999999998"/>
    <n v="-73.990960000000001"/>
    <n v="40.7618729"/>
    <n v="-73.984287100000003"/>
    <d v="2014-10-09T11:32:29"/>
    <d v="2014-10-09T11:30:33"/>
    <d v="2014-10-09T11:34:52"/>
    <d v="2014-10-09T11:50:12"/>
    <n v="1.2294456013478339E-2"/>
    <n v="3.8121466089594977E-2"/>
    <d v="1899-12-30T00:02:23"/>
  </r>
  <r>
    <n v="1281445"/>
    <n v="308709"/>
    <n v="118095"/>
    <s v="bicycle"/>
    <s v="THELEwala"/>
    <x v="8"/>
    <m/>
    <m/>
    <m/>
    <d v="1899-12-30T00:08:57"/>
    <n v="40.7297440441533"/>
    <n v="-74.000727468257594"/>
    <n v="40.707332399999999"/>
    <n v="-74.007081400000004"/>
    <d v="2014-10-02T19:36:18"/>
    <d v="2014-10-02T20:20:04"/>
    <d v="2014-10-02T20:43:54"/>
    <d v="2014-10-02T21:03:14"/>
    <n v="6.0373379630618729E-2"/>
    <n v="2.3294940271256611E-2"/>
    <d v="1899-12-30T00:58:38"/>
  </r>
  <r>
    <n v="1475937"/>
    <n v="318451"/>
    <n v="166448"/>
    <s v="car"/>
    <s v="Blue Ribbon Sushi"/>
    <x v="4"/>
    <s v="Sake"/>
    <n v="2"/>
    <s v="Taiseyo (Atlantic Ocean)"/>
    <d v="1899-12-30T00:07:27"/>
    <n v="40.7261096570601"/>
    <n v="-74.002491863200504"/>
    <n v="40.723329499999998"/>
    <n v="-73.991501799999995"/>
    <d v="2014-10-28T20:39:33"/>
    <d v="2014-10-28T20:40:02"/>
    <d v="2014-10-28T21:24:28"/>
    <d v="2014-10-28T21:33:21"/>
    <n v="3.7358796296757646E-2"/>
    <n v="1.1336258749253248E-2"/>
    <d v="1899-12-30T00:37:28"/>
  </r>
  <r>
    <n v="1486962"/>
    <n v="42238"/>
    <n v="99219"/>
    <s v="bicycle"/>
    <s v="Hu Kitchen"/>
    <x v="33"/>
    <s v="Root Vegetable Mash Bowl"/>
    <n v="1"/>
    <s v="Bowls (M-F 11:30AM-Close)"/>
    <m/>
    <n v="40.735676762018002"/>
    <n v="-73.993829528068602"/>
    <n v="40.763209000000003"/>
    <n v="-73.977669000000006"/>
    <d v="2014-10-30T15:11:42"/>
    <d v="2014-10-30T15:18:05"/>
    <d v="2014-10-30T15:39:04"/>
    <d v="2014-10-30T15:54:50"/>
    <n v="2.9960057872813195E-2"/>
    <n v="3.1924705100492751E-2"/>
    <d v="1899-12-30T00:27:22"/>
  </r>
  <r>
    <n v="1393775"/>
    <n v="338365"/>
    <n v="137297"/>
    <s v="bicycle"/>
    <s v="Holey Cream"/>
    <x v="11"/>
    <m/>
    <m/>
    <m/>
    <m/>
    <n v="40.7651195592086"/>
    <n v="-73.987666487102501"/>
    <n v="40.766976212542602"/>
    <n v="-73.984263085282805"/>
    <d v="2014-10-18T22:11:12"/>
    <d v="2014-10-18T22:10:35"/>
    <d v="2014-10-18T22:19:50"/>
    <d v="2014-10-18T22:28:07"/>
    <n v="1.1746793985366821E-2"/>
    <n v="3.8768938016113712E-3"/>
    <d v="1899-12-30T00:08:39"/>
  </r>
  <r>
    <n v="1281266"/>
    <n v="140477"/>
    <n v="46602"/>
    <s v="bicycle"/>
    <s v="Momoya"/>
    <x v="6"/>
    <s v="Spicy Tuna"/>
    <n v="1"/>
    <s v="Roll"/>
    <d v="1899-12-30T00:06:01"/>
    <n v="40.784077256376399"/>
    <n v="-73.9776224098444"/>
    <n v="40.773260625974899"/>
    <n v="-73.958890935120905"/>
    <d v="2014-10-02T19:14:59"/>
    <d v="2014-10-02T19:44:16"/>
    <d v="2014-10-02T19:52:22"/>
    <d v="2014-10-02T20:01:38"/>
    <n v="3.2405185185780283E-2"/>
    <n v="2.1630248231575791E-2"/>
    <d v="1899-12-30T00:31:22"/>
  </r>
  <r>
    <n v="1295456"/>
    <n v="82041"/>
    <n v="66416"/>
    <s v="bicycle"/>
    <s v="Shake Shack"/>
    <x v="2"/>
    <s v="Shake"/>
    <n v="1"/>
    <s v="Shakes"/>
    <m/>
    <n v="40.7152793278103"/>
    <n v="-74.014860391616807"/>
    <n v="40.720478999999997"/>
    <n v="-74.001548999999997"/>
    <d v="2014-10-04T19:41:25"/>
    <d v="2014-10-04T19:45:05"/>
    <d v="2014-10-04T20:12:25"/>
    <d v="2014-10-04T20:22:12"/>
    <n v="2.8316354168055113E-2"/>
    <n v="1.4290897020704685E-2"/>
    <d v="1899-12-30T00:30:59"/>
  </r>
  <r>
    <n v="1490384"/>
    <n v="186473"/>
    <n v="123581"/>
    <s v="bicycle"/>
    <s v="Blue Ribbon Sushi Izakaya"/>
    <x v="4"/>
    <s v="Maguro Avocado"/>
    <n v="1"/>
    <s v="Hakozushi (Box Sushi)"/>
    <d v="1899-12-30T00:10:45"/>
    <n v="40.721979579708403"/>
    <n v="-73.988148214155601"/>
    <n v="40.739384700000002"/>
    <n v="-73.992446299999997"/>
    <d v="2014-10-30T21:15:21"/>
    <m/>
    <m/>
    <d v="2014-10-30T22:18:40"/>
    <n v="4.397604166297242E-2"/>
    <n v="1.7927960126317675E-2"/>
    <n v="-41942.893125902781"/>
  </r>
  <r>
    <n v="1362071"/>
    <n v="90113"/>
    <n v="106964"/>
    <s v="bicycle"/>
    <s v="Blue Ribbon Sushi"/>
    <x v="4"/>
    <s v="Artic Char"/>
    <n v="1"/>
    <s v="Taiseyo (Atlantic Ocean)"/>
    <d v="1899-12-30T00:12:15"/>
    <n v="40.7261096570601"/>
    <n v="-74.002491863200504"/>
    <n v="40.736963000000003"/>
    <n v="-73.993843499999997"/>
    <d v="2014-10-14T17:48:11"/>
    <d v="2014-10-14T17:50:55"/>
    <d v="2014-10-14T18:11:44"/>
    <d v="2014-10-14T18:26:15"/>
    <n v="2.6436666666995734E-2"/>
    <n v="1.3877652503900974E-2"/>
    <d v="1899-12-30T00:11:18"/>
  </r>
  <r>
    <n v="1299740"/>
    <n v="362866"/>
    <n v="72480"/>
    <s v="car"/>
    <s v="Congee Bowery ç²¥ä¹‹å®¶"/>
    <x v="8"/>
    <m/>
    <m/>
    <m/>
    <d v="1899-12-30T00:05:45"/>
    <n v="40.721266267883301"/>
    <n v="-73.993569016456604"/>
    <n v="40.7516058"/>
    <n v="-74.003114999999994"/>
    <d v="2014-10-05T12:49:59"/>
    <d v="2014-10-05T13:18:28"/>
    <d v="2014-10-05T13:26:48"/>
    <d v="2014-10-05T13:46:54"/>
    <n v="3.9526261578430422E-2"/>
    <n v="3.1805864410056069E-2"/>
    <d v="1899-12-30T00:31:04"/>
  </r>
  <r>
    <n v="1310414"/>
    <n v="208020"/>
    <n v="140684"/>
    <s v="bicycle"/>
    <s v="Haru Gramercy Park"/>
    <x v="6"/>
    <s v="Spicy Sauce"/>
    <n v="1"/>
    <s v="Sides"/>
    <d v="1899-12-30T00:05:21"/>
    <n v="40.737161064339702"/>
    <n v="-73.988735675811796"/>
    <n v="40.747018901686999"/>
    <n v="-73.990921968255506"/>
    <d v="2014-10-06T21:04:51"/>
    <d v="2014-10-06T21:07:44"/>
    <d v="2014-10-06T21:40:34"/>
    <d v="2014-10-06T21:47:58"/>
    <n v="2.9937013889139052E-2"/>
    <n v="1.0097367568589232E-2"/>
    <d v="1899-12-30T00:30:22"/>
  </r>
  <r>
    <n v="1458467"/>
    <n v="309983"/>
    <n v="100879"/>
    <s v="bicycle"/>
    <s v="Mighty Quinn's BBQ"/>
    <x v="10"/>
    <s v="Burnt End Baked Beans"/>
    <n v="1"/>
    <s v="Sides"/>
    <m/>
    <n v="40.727518945156902"/>
    <n v="-73.988671302795396"/>
    <n v="40.718053552028998"/>
    <n v="-73.984687942529305"/>
    <d v="2014-10-26T14:29:37"/>
    <d v="2014-10-26T14:37:01"/>
    <d v="2014-10-26T15:00:09"/>
    <d v="2014-10-26T15:11:56"/>
    <n v="2.9389652772806585E-2"/>
    <n v="1.0269412158212502E-2"/>
    <d v="1899-12-30T00:30:32"/>
  </r>
  <r>
    <n v="1464215"/>
    <n v="167136"/>
    <n v="99219"/>
    <s v="bicycle"/>
    <s v="ilili Restaurant"/>
    <x v="21"/>
    <s v="Riz"/>
    <n v="1"/>
    <s v="Vegetables"/>
    <d v="1899-12-30T00:05:13"/>
    <n v="40.744187954347503"/>
    <n v="-73.987530940025394"/>
    <n v="40.722228999999999"/>
    <n v="-74.008849999999995"/>
    <d v="2014-10-26T20:54:55"/>
    <d v="2014-10-26T20:59:42"/>
    <d v="2014-10-26T21:19:02"/>
    <d v="2014-10-26T21:35:23"/>
    <n v="2.8097615737351589E-2"/>
    <n v="3.0605522283346315E-2"/>
    <d v="1899-12-30T00:18:55"/>
  </r>
  <r>
    <n v="1288389"/>
    <n v="176817"/>
    <n v="81503"/>
    <s v="car"/>
    <s v="Pho 32 &amp; Shabu"/>
    <x v="8"/>
    <m/>
    <m/>
    <m/>
    <d v="1899-12-30T00:14:11"/>
    <n v="40.747560459376402"/>
    <n v="-73.986110656879305"/>
    <n v="40.758970599999998"/>
    <n v="-73.9949333"/>
    <d v="2014-10-03T19:33:59"/>
    <d v="2014-10-03T19:54:47"/>
    <d v="2014-10-03T20:12:06"/>
    <d v="2014-10-03T20:27:40"/>
    <n v="3.7277627314324491E-2"/>
    <n v="1.442325693750824E-2"/>
    <d v="1899-12-30T00:23:56"/>
  </r>
  <r>
    <n v="1299913"/>
    <n v="351561"/>
    <n v="156557"/>
    <s v="car"/>
    <s v="Five Leaves"/>
    <x v="0"/>
    <s v="Thick Cut Bacon"/>
    <n v="1"/>
    <s v="Sides"/>
    <d v="1899-12-30T00:11:33"/>
    <n v="40.723605250932799"/>
    <n v="-73.951656036805602"/>
    <n v="40.774329999999999"/>
    <n v="-73.947928000000005"/>
    <d v="2014-10-05T13:07:04"/>
    <d v="2014-10-05T13:45:08"/>
    <d v="2014-10-05T13:59:28"/>
    <d v="2014-10-05T14:37:25"/>
    <n v="6.2742650457948912E-2"/>
    <n v="5.0861561383369863E-2"/>
    <d v="1899-12-30T00:40:51"/>
  </r>
  <r>
    <n v="1490047"/>
    <n v="102691"/>
    <n v="72941"/>
    <s v="bicycle"/>
    <s v="KyoChon"/>
    <x v="14"/>
    <m/>
    <m/>
    <m/>
    <m/>
    <n v="40.747189905732498"/>
    <n v="-73.985221982002301"/>
    <n v="40.785108598688801"/>
    <n v="-73.956902138034806"/>
    <d v="2014-10-30T20:51:53"/>
    <d v="2014-10-30T21:08:31"/>
    <d v="2014-10-30T21:26:10"/>
    <d v="2014-10-30T21:42:53"/>
    <n v="3.5409745367360301E-2"/>
    <n v="4.7326956777904688E-2"/>
    <d v="1899-12-30T00:34:17"/>
  </r>
  <r>
    <n v="1334206"/>
    <n v="58637"/>
    <n v="118093"/>
    <s v="scooter"/>
    <s v="The Meatball Shop"/>
    <x v="16"/>
    <m/>
    <m/>
    <m/>
    <d v="1899-12-30T00:06:29"/>
    <n v="40.784573665092999"/>
    <n v="-73.977056261377598"/>
    <n v="40.7792350411858"/>
    <n v="-73.988089678209406"/>
    <d v="2014-10-10T21:17:41"/>
    <d v="2014-10-10T21:29:43"/>
    <d v="2014-10-10T21:35:33"/>
    <d v="2014-10-10T21:48:40"/>
    <n v="2.1523229166632518E-2"/>
    <n v="1.2257128220221066E-2"/>
    <d v="1899-12-30T00:11:23"/>
  </r>
  <r>
    <n v="1461442"/>
    <n v="64153"/>
    <n v="31156"/>
    <s v="bicycle"/>
    <s v="Blue Ribbon Fried Chicken"/>
    <x v="0"/>
    <s v="Fries"/>
    <n v="1"/>
    <s v="Sides"/>
    <m/>
    <n v="40.724339999999998"/>
    <n v="-73.990960000000001"/>
    <n v="40.759183"/>
    <n v="-73.976487000000006"/>
    <d v="2014-10-26T18:21:25"/>
    <d v="2014-10-26T18:22:28"/>
    <d v="2014-10-26T18:31:18"/>
    <d v="2014-10-26T18:48:16"/>
    <n v="1.8646365744643845E-2"/>
    <n v="3.7729330473784128E-2"/>
    <d v="1899-12-30T00:09:53"/>
  </r>
  <r>
    <n v="1413281"/>
    <n v="325954"/>
    <n v="143085"/>
    <s v="car"/>
    <s v="Jack's Stir Brew Coffee"/>
    <x v="8"/>
    <m/>
    <m/>
    <m/>
    <m/>
    <n v="40.729508000000003"/>
    <n v="-74.002235999999996"/>
    <n v="40.727209000000002"/>
    <n v="-74.002080000000007"/>
    <d v="2014-10-21T08:39:42"/>
    <d v="2014-10-21T08:43:59"/>
    <d v="2014-10-21T08:54:24"/>
    <d v="2014-10-21T08:59:46"/>
    <n v="1.393472222116543E-2"/>
    <n v="2.3042866575146686E-3"/>
    <d v="1899-12-30T00:14:41"/>
  </r>
  <r>
    <n v="1401992"/>
    <n v="348096"/>
    <n v="165094"/>
    <s v="bicycle"/>
    <s v="The Meatball Shop"/>
    <x v="16"/>
    <s v="Daily Roast Veggies"/>
    <n v="1"/>
    <s v="Green Market"/>
    <d v="1899-12-30T00:13:44"/>
    <n v="40.721545124764702"/>
    <n v="-73.988842426716104"/>
    <n v="40.720866181753998"/>
    <n v="-74.001728740503694"/>
    <d v="2014-10-19T19:10:27"/>
    <d v="2014-10-19T19:22:21"/>
    <d v="2014-10-19T19:38:41"/>
    <d v="2014-10-19T20:09:15"/>
    <n v="4.082815971923992E-2"/>
    <n v="1.2904187174867228E-2"/>
    <d v="1899-12-30T00:14:30"/>
  </r>
  <r>
    <n v="1276478"/>
    <n v="129597"/>
    <n v="104533"/>
    <s v="bicycle"/>
    <s v="Otto Enoteca Pizzeria"/>
    <x v="16"/>
    <s v="Baby Spinach, Ricotta Salata &amp; Truffle Honey"/>
    <n v="1"/>
    <s v="Salads"/>
    <d v="1899-12-30T00:04:48"/>
    <n v="40.7320637605782"/>
    <n v="-73.996154665947003"/>
    <n v="40.718977899999999"/>
    <n v="-73.992327099999997"/>
    <d v="2014-10-01T22:21:50"/>
    <d v="2014-10-01T22:33:07"/>
    <d v="2014-10-01T22:46:29"/>
    <d v="2014-10-01T22:55:45"/>
    <n v="2.3561724534374662E-2"/>
    <n v="1.3634148603810688E-2"/>
    <d v="1899-12-30T00:19:51"/>
  </r>
  <r>
    <n v="1473459"/>
    <n v="51815"/>
    <n v="61900"/>
    <s v="bicycle"/>
    <s v="Lure Fishbar"/>
    <x v="23"/>
    <s v="Tempura Shrimp"/>
    <n v="1"/>
    <s v="Lunch Starters"/>
    <d v="1899-12-30T00:06:35"/>
    <n v="40.724634574370299"/>
    <n v="-73.998402357101398"/>
    <n v="40.732428200000001"/>
    <n v="-74.008059399999993"/>
    <d v="2014-10-28T13:32:37"/>
    <d v="2014-10-28T14:04:07"/>
    <d v="2014-10-28T14:08:22"/>
    <d v="2014-10-28T14:15:37"/>
    <n v="2.9857905094104353E-2"/>
    <n v="1.2409636497547647E-2"/>
    <d v="1899-12-30T00:29:10"/>
  </r>
  <r>
    <n v="1319754"/>
    <n v="110564"/>
    <n v="57496"/>
    <s v="bicycle"/>
    <s v="Hu Kitchen"/>
    <x v="33"/>
    <m/>
    <m/>
    <m/>
    <m/>
    <n v="40.735676762018002"/>
    <n v="-73.993829528068602"/>
    <n v="40.774684999999998"/>
    <n v="-73.964904000000004"/>
    <d v="2014-10-08T19:03:54"/>
    <d v="2014-10-08T19:07:51"/>
    <d v="2014-10-08T19:23:01"/>
    <d v="2014-10-08T19:52:17"/>
    <n v="3.3608321762585547E-2"/>
    <n v="4.8562627652416653E-2"/>
    <d v="1899-12-30T00:19:08"/>
  </r>
  <r>
    <n v="1361067"/>
    <n v="54540"/>
    <n v="165094"/>
    <s v="bicycle"/>
    <s v="Parm"/>
    <x v="16"/>
    <s v="Roasted Beets"/>
    <n v="1"/>
    <s v="Vegetables"/>
    <d v="1899-12-30T00:05:48"/>
    <n v="40.723019825000002"/>
    <n v="-73.995853999999994"/>
    <n v="40.728136999999997"/>
    <n v="-73.983509999999995"/>
    <d v="2014-10-14T14:40:30"/>
    <d v="2014-10-14T15:02:30"/>
    <d v="2014-10-14T15:12:48"/>
    <d v="2014-10-14T15:21:11"/>
    <n v="2.8250740739167668E-2"/>
    <n v="1.3362627585192452E-2"/>
    <d v="1899-12-30T00:26:30"/>
  </r>
  <r>
    <n v="1393858"/>
    <n v="97991"/>
    <n v="137297"/>
    <s v="bicycle"/>
    <s v="Blue Ribbon Sushi Bar &amp; Grill"/>
    <x v="4"/>
    <s v="Sake"/>
    <n v="1"/>
    <s v="Taiseyo (Atlantic Ocean)"/>
    <d v="1899-12-30T00:06:32"/>
    <n v="40.767652912117299"/>
    <n v="-73.982925456000402"/>
    <n v="40.748827550824601"/>
    <n v="-73.990138952772497"/>
    <d v="2014-10-18T22:17:56"/>
    <d v="2014-10-18T22:21:01"/>
    <d v="2014-10-18T22:33:21"/>
    <d v="2014-10-18T23:01:36"/>
    <n v="3.031895833555609E-2"/>
    <n v="2.0160078459214019E-2"/>
    <d v="1899-12-30T00:08:52"/>
  </r>
  <r>
    <n v="1296624"/>
    <n v="48851"/>
    <n v="146356"/>
    <s v="car"/>
    <s v="Blue Ribbon Fried Chicken"/>
    <x v="0"/>
    <s v="Ackerson Farms Lemonade"/>
    <n v="1"/>
    <s v="Drinks"/>
    <m/>
    <n v="40.724339999999998"/>
    <n v="-73.990960000000001"/>
    <n v="40.738202999999999"/>
    <n v="-73.992885000000001"/>
    <d v="2014-10-04T21:49:43"/>
    <d v="2014-10-04T22:00:45"/>
    <d v="2014-10-04T22:17:31"/>
    <d v="2014-10-04T22:32:58"/>
    <n v="3.00388888863381E-2"/>
    <n v="1.3996013503852343E-2"/>
    <d v="1899-12-30T00:27:48"/>
  </r>
  <r>
    <n v="1356923"/>
    <n v="131093"/>
    <n v="127402"/>
    <s v="scooter"/>
    <s v="Asuka Sushi"/>
    <x v="6"/>
    <s v="Chicken Tempura Maki"/>
    <n v="1"/>
    <s v="Maki Sushi Rolls"/>
    <d v="1899-12-30T00:03:20"/>
    <n v="40.745520868747803"/>
    <n v="-73.998908318457893"/>
    <n v="40.744917999999998"/>
    <n v="-73.977682999999999"/>
    <d v="2014-10-13T19:32:55"/>
    <d v="2014-10-13T19:54:15"/>
    <d v="2014-10-13T20:08:35"/>
    <d v="2014-10-13T20:27:31"/>
    <n v="3.7910243059741333E-2"/>
    <n v="2.1233878457928974E-2"/>
    <d v="1899-12-30T00:32:19"/>
  </r>
  <r>
    <n v="1289739"/>
    <n v="93990"/>
    <n v="140684"/>
    <s v="bicycle"/>
    <s v="Momofuku Milk Bar"/>
    <x v="11"/>
    <s v="Cereal Milk and Crack Pie Twist Soft Serve (1 Pint)"/>
    <n v="1"/>
    <s v="Soft Serve"/>
    <m/>
    <n v="40.731795470614898"/>
    <n v="-73.985672593116803"/>
    <n v="40.722974999999998"/>
    <n v="-74.000297000000003"/>
    <d v="2014-10-03T21:48:33"/>
    <d v="2014-10-03T21:49:36"/>
    <d v="2014-10-03T22:14:24"/>
    <d v="2014-10-03T22:23:52"/>
    <n v="2.4519340273400303E-2"/>
    <n v="1.70784653453908E-2"/>
    <d v="1899-12-30T00:25:51"/>
  </r>
  <r>
    <n v="1457468"/>
    <n v="42755"/>
    <n v="102837"/>
    <s v="car"/>
    <s v="Katz's Delicatessen"/>
    <x v="8"/>
    <s v="Cole Slaw"/>
    <n v="1"/>
    <s v="Salads"/>
    <m/>
    <n v="40.722307066359498"/>
    <n v="-73.987351655960097"/>
    <n v="40.738932300000002"/>
    <n v="-74.008823399999997"/>
    <d v="2014-10-26T13:15:52"/>
    <d v="2014-10-26T13:28:20"/>
    <d v="2014-10-26T14:08:39"/>
    <d v="2014-10-26T14:25:49"/>
    <n v="4.8576041663181968E-2"/>
    <n v="2.7155739461784408E-2"/>
    <d v="1899-12-30T00:52:47"/>
  </r>
  <r>
    <n v="1420032"/>
    <n v="119324"/>
    <n v="104111"/>
    <s v="bicycle"/>
    <s v="Orwasher's Bakery"/>
    <x v="8"/>
    <m/>
    <m/>
    <m/>
    <m/>
    <n v="40.772351878381002"/>
    <n v="-73.955111503601103"/>
    <n v="40.785560599999997"/>
    <n v="-73.954698899999997"/>
    <d v="2014-10-22T11:54:34"/>
    <d v="2014-10-22T12:04:13"/>
    <d v="2014-10-22T12:14:30"/>
    <d v="2014-10-22T12:39:22"/>
    <n v="3.1103472225368023E-2"/>
    <n v="1.3215164340247032E-2"/>
    <d v="1899-12-30T00:19:56"/>
  </r>
  <r>
    <n v="1462146"/>
    <n v="342664"/>
    <n v="127402"/>
    <s v="scooter"/>
    <s v="Risotteria"/>
    <x v="8"/>
    <m/>
    <m/>
    <m/>
    <m/>
    <n v="40.731484382783499"/>
    <n v="-74.003149148746004"/>
    <n v="40.726739000000002"/>
    <n v="-73.993778000000006"/>
    <d v="2014-10-26T19:04:55"/>
    <d v="2014-10-26T19:13:09"/>
    <d v="2014-10-26T19:35:59"/>
    <d v="2014-10-26T19:41:57"/>
    <n v="2.5710081019497011E-2"/>
    <n v="1.0504146161470657E-2"/>
    <d v="1899-12-30T00:31:04"/>
  </r>
  <r>
    <n v="1456431"/>
    <n v="371642"/>
    <n v="142394"/>
    <s v="bicycle"/>
    <s v="Levain Bakery"/>
    <x v="7"/>
    <s v="Oatmeal Raisin"/>
    <n v="4"/>
    <s v="Cookies"/>
    <m/>
    <n v="40.779930093814997"/>
    <n v="-73.980334997177096"/>
    <n v="40.733367800000003"/>
    <n v="-73.995815100000002"/>
    <d v="2014-10-26T11:48:19"/>
    <d v="2014-10-26T11:50:29"/>
    <d v="2014-10-26T12:09:21"/>
    <d v="2014-10-26T12:36:40"/>
    <n v="3.3586284720513504E-2"/>
    <n v="4.9068123957631757E-2"/>
    <d v="1899-12-30T00:21:02"/>
  </r>
  <r>
    <n v="1309465"/>
    <n v="42781"/>
    <n v="132725"/>
    <s v="bicycle"/>
    <s v="Blue Ribbon Sushi"/>
    <x v="4"/>
    <s v="San Daikon"/>
    <n v="1"/>
    <s v="Salads"/>
    <d v="1899-12-30T00:03:35"/>
    <n v="40.7261096570601"/>
    <n v="-74.002491863200504"/>
    <n v="40.740234999999998"/>
    <n v="-73.979647"/>
    <d v="2014-10-06T19:15:04"/>
    <d v="2014-10-06T20:25:39"/>
    <d v="2014-10-06T20:39:01"/>
    <d v="2014-10-06T20:53:34"/>
    <n v="6.8396620372368488E-2"/>
    <n v="2.6859134159899656E-2"/>
    <d v="1899-12-30T01:20:22"/>
  </r>
  <r>
    <n v="1400301"/>
    <n v="77736"/>
    <n v="37696"/>
    <s v="bicycle"/>
    <s v="Chop't"/>
    <x v="20"/>
    <m/>
    <m/>
    <m/>
    <d v="1899-12-30T00:17:39"/>
    <n v="40.740640339277398"/>
    <n v="-73.987812995910602"/>
    <n v="40.730172199999998"/>
    <n v="-73.981893299999996"/>
    <d v="2014-10-19T17:19:49"/>
    <d v="2014-10-19T17:25:26"/>
    <d v="2014-10-19T17:42:46"/>
    <d v="2014-10-19T17:51:42"/>
    <n v="2.2135844905278645E-2"/>
    <n v="1.2026002644481887E-2"/>
    <d v="1899-12-30T00:05:18"/>
  </r>
  <r>
    <n v="1481585"/>
    <n v="147596"/>
    <n v="164846"/>
    <s v="bicycle"/>
    <s v="Momofuku Noodle Bar"/>
    <x v="8"/>
    <s v="Pork Bun"/>
    <n v="1"/>
    <s v="Buns"/>
    <m/>
    <n v="40.729110403548901"/>
    <n v="-73.984245455566395"/>
    <n v="40.727028227415303"/>
    <n v="-73.986932692716806"/>
    <d v="2014-10-29T19:39:55"/>
    <d v="2014-10-29T19:42:48"/>
    <d v="2014-10-29T20:17:19"/>
    <d v="2014-10-29T20:19:14"/>
    <n v="2.730354166124016E-2"/>
    <n v="3.3995148115393563E-3"/>
    <d v="1899-12-30T00:37:25"/>
  </r>
  <r>
    <n v="1457547"/>
    <n v="75587"/>
    <n v="164384"/>
    <s v="car"/>
    <s v="Dinosaur Bar-B-Que"/>
    <x v="10"/>
    <s v="Jumbo BBQ Chicken WIngs"/>
    <n v="1"/>
    <s v="Small &amp; Shared Plates"/>
    <d v="1899-12-30T00:11:21"/>
    <n v="40.6776831175114"/>
    <n v="-73.983998673728195"/>
    <n v="40.719319900000002"/>
    <n v="-74.002844300000007"/>
    <d v="2014-10-26T13:20:03"/>
    <d v="2014-10-26T14:05:11"/>
    <d v="2014-10-26T14:13:02"/>
    <d v="2014-10-26T14:52:04"/>
    <n v="6.3900127315719146E-2"/>
    <n v="4.5703164940515816E-2"/>
    <d v="1899-12-30T00:41:38"/>
  </r>
  <r>
    <n v="1485930"/>
    <n v="206039"/>
    <n v="108006"/>
    <s v="bicycle"/>
    <s v="sweetgreen"/>
    <x v="20"/>
    <s v="House Tea"/>
    <n v="1"/>
    <s v="Drinks"/>
    <d v="1899-12-30T00:06:00"/>
    <n v="40.721323186970601"/>
    <n v="-74.009732007980304"/>
    <n v="40.724877800000002"/>
    <n v="-74.006192400000003"/>
    <d v="2014-10-30T12:28:52"/>
    <d v="2014-10-30T12:47:29"/>
    <d v="2014-10-30T13:10:19"/>
    <d v="2014-10-30T13:16:07"/>
    <n v="3.2816053244459908E-2"/>
    <n v="5.0163830040174297E-3"/>
    <d v="1899-12-30T00:35:27"/>
  </r>
  <r>
    <n v="1356891"/>
    <n v="163649"/>
    <n v="15291"/>
    <s v="car"/>
    <s v="GRK Fresh Greek"/>
    <x v="22"/>
    <m/>
    <m/>
    <m/>
    <d v="1899-12-30T00:04:49"/>
    <n v="40.709871033368898"/>
    <n v="-74.007068533519003"/>
    <n v="40.725391899999998"/>
    <n v="-73.997804000000002"/>
    <d v="2014-10-13T19:31:34"/>
    <d v="2014-10-13T20:03:11"/>
    <d v="2014-10-13T20:11:31"/>
    <d v="2014-10-13T20:22:14"/>
    <n v="3.5187986111850478E-2"/>
    <n v="1.8075643344154735E-2"/>
    <d v="1899-12-30T00:35:08"/>
  </r>
  <r>
    <n v="1303145"/>
    <n v="54796"/>
    <n v="34669"/>
    <s v="bicycle"/>
    <s v="The Grey Dog - Mulberry"/>
    <x v="19"/>
    <m/>
    <m/>
    <m/>
    <d v="1899-12-30T00:05:07"/>
    <n v="40.723095999999998"/>
    <n v="-73.995773999999997"/>
    <n v="40.744313499999997"/>
    <n v="-73.987313900000004"/>
    <d v="2014-10-05T19:01:17"/>
    <d v="2014-10-05T19:12:49"/>
    <d v="2014-10-05T19:23:52"/>
    <d v="2014-10-05T19:38:46"/>
    <n v="2.6037060182716232E-2"/>
    <n v="2.2841970104608724E-2"/>
    <d v="1899-12-30T00:17:28"/>
  </r>
  <r>
    <n v="1400181"/>
    <n v="113238"/>
    <n v="145255"/>
    <s v="bicycle"/>
    <s v="Boqueria"/>
    <x v="45"/>
    <s v="Bombas de la Barceloneta"/>
    <n v="1"/>
    <s v="Tapas"/>
    <d v="1899-12-30T00:16:26"/>
    <n v="40.7401198487984"/>
    <n v="-73.993846744534494"/>
    <n v="40.765677805314702"/>
    <n v="-73.988161275552997"/>
    <d v="2014-10-19T17:10:04"/>
    <d v="2014-10-19T17:18:03"/>
    <d v="2014-10-19T18:31:53"/>
    <d v="2014-10-19T18:46:07"/>
    <n v="6.6705509263556451E-2"/>
    <n v="2.6182698463465062E-2"/>
    <d v="1899-12-30T01:05:23"/>
  </r>
  <r>
    <n v="1481043"/>
    <n v="374826"/>
    <n v="65763"/>
    <s v="bicycle"/>
    <s v="Dos Caminos"/>
    <x v="9"/>
    <s v="Mexico City Street Corn"/>
    <n v="1"/>
    <s v="Dinner Mas / Sides"/>
    <d v="1899-12-30T00:07:52"/>
    <n v="40.740566935961603"/>
    <n v="-74.005427336781395"/>
    <n v="40.723061399999999"/>
    <n v="-74.008280099999993"/>
    <d v="2014-10-29T18:35:49"/>
    <d v="2014-10-29T18:57:44"/>
    <d v="2014-10-29T19:10:35"/>
    <d v="2014-10-29T19:20:29"/>
    <n v="3.1019212961837184E-2"/>
    <n v="1.773646095714684E-2"/>
    <d v="1899-12-30T00:26:54"/>
  </r>
  <r>
    <n v="1372123"/>
    <n v="379538"/>
    <n v="71148"/>
    <s v="bicycle"/>
    <s v="Parm"/>
    <x v="16"/>
    <s v="Sunday"/>
    <n v="1"/>
    <s v="Salads"/>
    <d v="1899-12-30T00:05:15"/>
    <n v="40.723019825000002"/>
    <n v="-73.995853999999994"/>
    <n v="40.707193199999999"/>
    <n v="-74.012560100000002"/>
    <d v="2014-10-16T11:23:06"/>
    <d v="2014-10-16T11:29:44"/>
    <d v="2014-10-16T11:57:34"/>
    <d v="2014-10-16T12:24:45"/>
    <n v="4.2813495369045995E-2"/>
    <n v="2.3012514771335958E-2"/>
    <d v="1899-12-30T00:29:13"/>
  </r>
  <r>
    <n v="1432451"/>
    <n v="229843"/>
    <n v="167596"/>
    <s v="bicycle"/>
    <s v="Taim Falafel and Smoothie Bar"/>
    <x v="37"/>
    <s v="Homemade Pomegranate-Honey Iced Tea"/>
    <n v="1"/>
    <s v="Cold Drinks &amp; Soda"/>
    <d v="1899-12-30T00:08:19"/>
    <n v="40.735951410513501"/>
    <n v="-74.001760416287993"/>
    <n v="40.745170799999997"/>
    <n v="-73.995213800000002"/>
    <d v="2014-10-23T20:30:54"/>
    <d v="2014-10-23T20:41:04"/>
    <d v="2014-10-23T20:50:53"/>
    <d v="2014-10-23T21:00:46"/>
    <n v="2.0746574067743495E-2"/>
    <n v="1.13073130020316E-2"/>
    <d v="1899-12-30T00:11:40"/>
  </r>
  <r>
    <n v="1285106"/>
    <n v="354651"/>
    <n v="143085"/>
    <s v="car"/>
    <s v="Sable's"/>
    <x v="27"/>
    <m/>
    <m/>
    <m/>
    <m/>
    <n v="40.772359999999999"/>
    <n v="-73.955759999999998"/>
    <n v="40.791455300000003"/>
    <n v="-73.952752399999994"/>
    <d v="2014-10-03T12:25:33"/>
    <d v="2014-10-03T12:46:13"/>
    <d v="2014-10-03T13:20:02"/>
    <d v="2014-10-03T13:35:55"/>
    <n v="4.886133101535961E-2"/>
    <n v="1.9330704587524974E-2"/>
    <d v="1899-12-30T00:54:29"/>
  </r>
  <r>
    <n v="1285292"/>
    <n v="62730"/>
    <n v="144899"/>
    <s v="bicycle"/>
    <s v="Hu Kitchen"/>
    <x v="33"/>
    <s v="1/4 Organic Rotisserie Chicken W/ 1 Side"/>
    <n v="1"/>
    <s v="Lunch + Dinner (M-F 11:30a-Close, Sa-Su 12p-Close)"/>
    <m/>
    <n v="40.735676762018002"/>
    <n v="-73.993829528068602"/>
    <n v="40.720115999999997"/>
    <n v="-73.999296999999999"/>
    <d v="2014-10-03T13:05:43"/>
    <d v="2014-10-03T13:05:18"/>
    <d v="2014-10-03T13:41:38"/>
    <d v="2014-10-03T13:54:59"/>
    <n v="3.4217418979096692E-2"/>
    <n v="1.6493349080814176E-2"/>
    <d v="1899-12-30T00:35:55"/>
  </r>
  <r>
    <n v="1307581"/>
    <n v="299365"/>
    <n v="156712"/>
    <s v="bicycle"/>
    <s v="La Esquina Taqueria"/>
    <x v="8"/>
    <s v="Tortilla"/>
    <n v="2"/>
    <s v="Soups"/>
    <d v="1899-12-30T00:05:39"/>
    <n v="40.721353749744097"/>
    <n v="-73.997525293959001"/>
    <n v="40.754013990515503"/>
    <n v="-73.993064327167602"/>
    <d v="2014-10-06T12:18:56"/>
    <d v="2014-10-06T12:18:23"/>
    <d v="2014-10-06T12:57:14"/>
    <d v="2014-10-06T13:22:34"/>
    <n v="4.4191307868459262E-2"/>
    <n v="3.2963488164334073E-2"/>
    <d v="1899-12-30T00:32:39"/>
  </r>
  <r>
    <n v="1279214"/>
    <n v="174775"/>
    <n v="105178"/>
    <s v="bicycle"/>
    <s v="Dickson's Farmstand Meats"/>
    <x v="0"/>
    <m/>
    <m/>
    <m/>
    <m/>
    <n v="40.742196874990299"/>
    <n v="-74.0053412596409"/>
    <n v="40.733165999999997"/>
    <n v="-73.995277999999999"/>
    <d v="2014-10-02T14:35:55"/>
    <d v="2014-10-02T14:38:02"/>
    <d v="2014-10-02T14:53:24"/>
    <d v="2014-10-02T15:05:23"/>
    <n v="2.0472361109568737E-2"/>
    <n v="1.3521312720688409E-2"/>
    <d v="1899-12-30T00:17:29"/>
  </r>
  <r>
    <n v="1310229"/>
    <n v="68154"/>
    <n v="119255"/>
    <s v="walker"/>
    <s v="Sushi of Gari Tribeca"/>
    <x v="4"/>
    <m/>
    <m/>
    <m/>
    <d v="1899-12-30T00:03:18"/>
    <n v="40.716725764782701"/>
    <n v="-74.008250645521898"/>
    <n v="40.733959200000001"/>
    <n v="-74.001977800000006"/>
    <d v="2014-10-06T20:49:03"/>
    <d v="2014-10-06T21:20:37"/>
    <d v="2014-10-06T21:28:48"/>
    <d v="2014-10-06T21:45:11"/>
    <n v="3.8981481484370306E-2"/>
    <n v="1.8339571432571099E-2"/>
    <d v="1899-12-30T00:36:27"/>
  </r>
  <r>
    <n v="1320904"/>
    <n v="107763"/>
    <n v="154545"/>
    <s v="bicycle"/>
    <s v="BLT Prime"/>
    <x v="42"/>
    <s v="Hen of the Woods Mushrooms"/>
    <n v="1"/>
    <s v="Sides"/>
    <d v="1899-12-30T00:05:40"/>
    <n v="40.739305727276097"/>
    <n v="-73.9862598722017"/>
    <n v="40.738596600000001"/>
    <n v="-73.983658000000005"/>
    <d v="2014-10-08T21:27:46"/>
    <m/>
    <m/>
    <d v="2014-10-08T21:53:59"/>
    <n v="1.8204317129857372E-2"/>
    <n v="2.6967759357523005E-3"/>
    <n v="-41920.89821692129"/>
  </r>
  <r>
    <n v="1413966"/>
    <n v="49987"/>
    <n v="155234"/>
    <s v="bicycle"/>
    <s v="Parm"/>
    <x v="16"/>
    <s v="Chicken Parm"/>
    <n v="1"/>
    <s v="Sandwiches"/>
    <d v="1899-12-30T00:03:40"/>
    <n v="40.723019825000002"/>
    <n v="-73.995853999999994"/>
    <n v="40.739792000000001"/>
    <n v="-73.991594699999993"/>
    <d v="2014-10-21T13:13:22"/>
    <d v="2014-10-21T13:20:13"/>
    <d v="2014-10-21T13:29:03"/>
    <d v="2014-10-21T13:41:38"/>
    <n v="1.9629930560768116E-2"/>
    <n v="1.7304551156289164E-2"/>
    <d v="1899-12-30T00:12:02"/>
  </r>
  <r>
    <n v="1459377"/>
    <n v="329315"/>
    <n v="161082"/>
    <s v="bicycle"/>
    <s v="Trader Joe's"/>
    <x v="17"/>
    <s v="Black Beans"/>
    <n v="1"/>
    <s v="Essentials"/>
    <m/>
    <n v="40.74174"/>
    <n v="-73.993650000000002"/>
    <n v="40.727350081923497"/>
    <n v="-73.991881000398905"/>
    <d v="2014-10-26T15:34:16"/>
    <d v="2014-10-26T15:37:54"/>
    <d v="2014-10-26T16:31:34"/>
    <d v="2014-10-26T16:44:22"/>
    <n v="4.8681377309549134E-2"/>
    <n v="1.4498244784702633E-2"/>
    <d v="1899-12-30T00:57:18"/>
  </r>
  <r>
    <n v="1337340"/>
    <n v="128267"/>
    <n v="142140"/>
    <s v="car"/>
    <s v="Whole Foods Market"/>
    <x v="17"/>
    <s v="Mini Quiche Trio"/>
    <n v="1"/>
    <s v="Frozen Appetizers"/>
    <m/>
    <n v="40.768061709366101"/>
    <n v="-73.981847763061495"/>
    <n v="40.765090361275497"/>
    <n v="-73.960502157056695"/>
    <d v="2014-10-11T11:11:31"/>
    <d v="2014-10-11T11:21:09"/>
    <d v="2014-10-11T11:55:14"/>
    <d v="2014-10-11T12:07:08"/>
    <n v="3.8623495369392913E-2"/>
    <n v="2.1551422347207198E-2"/>
    <d v="1899-12-30T00:43:43"/>
  </r>
  <r>
    <n v="1372960"/>
    <n v="193278"/>
    <n v="122309"/>
    <s v="bicycle"/>
    <s v="Bed Bath &amp; Beyond"/>
    <x v="52"/>
    <m/>
    <m/>
    <m/>
    <m/>
    <n v="40.715722378666598"/>
    <n v="-74.011751031406007"/>
    <n v="40.706294166624197"/>
    <n v="-74.0167146663468"/>
    <d v="2014-10-16T13:11:18"/>
    <d v="2014-10-16T13:50:38"/>
    <d v="2014-10-16T14:15:59"/>
    <d v="2014-10-16T14:40:44"/>
    <n v="6.2095474539091811E-2"/>
    <n v="1.0654991982256163E-2"/>
    <d v="1899-12-30T01:04:40"/>
  </r>
  <r>
    <n v="1479861"/>
    <n v="403122"/>
    <n v="84093"/>
    <s v="bicycle"/>
    <s v="Juice Press"/>
    <x v="3"/>
    <s v="Ginger Fireball"/>
    <n v="12"/>
    <s v="Cold Pressed Juices"/>
    <m/>
    <n v="40.7411144339194"/>
    <n v="-73.9906501942001"/>
    <n v="40.754894262355002"/>
    <n v="-74.000331247581997"/>
    <d v="2014-10-29T15:29:45"/>
    <d v="2014-10-29T15:38:31"/>
    <d v="2014-10-29T15:49:21"/>
    <d v="2014-10-29T16:11:28"/>
    <n v="2.8964108794752974E-2"/>
    <n v="1.6840619534262049E-2"/>
    <d v="1899-12-30T00:19:35"/>
  </r>
  <r>
    <n v="1325567"/>
    <n v="96877"/>
    <n v="93783"/>
    <s v="bicycle"/>
    <s v="Melt Shop"/>
    <x v="0"/>
    <s v="Classic"/>
    <n v="1"/>
    <s v="Sandwiches"/>
    <m/>
    <n v="40.744607141003797"/>
    <n v="-73.990741968154893"/>
    <n v="40.7455517"/>
    <n v="-73.978619600000002"/>
    <d v="2014-10-09T19:57:41"/>
    <d v="2014-10-09T19:57:10"/>
    <d v="2014-10-09T20:16:59"/>
    <d v="2014-10-09T20:28:07"/>
    <n v="2.1132384259544779E-2"/>
    <n v="1.215911186641639E-2"/>
    <d v="1899-12-30T00:19:18"/>
  </r>
  <r>
    <n v="1431216"/>
    <n v="114919"/>
    <n v="117223"/>
    <s v="bicycle"/>
    <s v="Yama Japanese Restaurant"/>
    <x v="4"/>
    <s v="House Salad"/>
    <n v="1"/>
    <s v="Appetizers"/>
    <d v="1899-12-30T00:05:10"/>
    <n v="40.735872288065799"/>
    <n v="-73.987664615827299"/>
    <n v="40.736016900000003"/>
    <n v="-73.995591200000007"/>
    <d v="2014-10-23T18:00:32"/>
    <d v="2014-10-23T18:07:19"/>
    <d v="2014-10-23T18:18:00"/>
    <d v="2014-10-23T18:26:28"/>
    <n v="1.8016979163803626E-2"/>
    <n v="7.927903206935415E-3"/>
    <d v="1899-12-30T00:12:18"/>
  </r>
  <r>
    <n v="1430474"/>
    <n v="130211"/>
    <n v="117223"/>
    <s v="bicycle"/>
    <s v="Free Frozen Yogurt On-Demand"/>
    <x v="40"/>
    <s v="1 Frozen Yogurt"/>
    <n v="1"/>
    <s v="Free Frozen Yogurt"/>
    <m/>
    <n v="40.732138300000003"/>
    <n v="-73.981430399999994"/>
    <n v="40.7485377"/>
    <n v="-73.981301099999996"/>
    <d v="2014-10-23T16:20:44"/>
    <m/>
    <m/>
    <d v="2014-10-23T16:53:06"/>
    <n v="2.2477546299342066E-2"/>
    <n v="1.6399909720785481E-2"/>
    <n v="-41935.681059305556"/>
  </r>
  <r>
    <n v="1469623"/>
    <n v="400766"/>
    <n v="143085"/>
    <s v="car"/>
    <s v="The Meatball Shop"/>
    <x v="16"/>
    <s v="Chicken"/>
    <n v="1"/>
    <s v="Naked Balls"/>
    <d v="1899-12-30T00:06:10"/>
    <n v="40.771491247520302"/>
    <n v="-73.956334145089798"/>
    <n v="40.808929200000001"/>
    <n v="-73.961364599999996"/>
    <d v="2014-10-27T18:40:27"/>
    <d v="2014-10-27T18:49:22"/>
    <d v="2014-10-27T19:17:28"/>
    <d v="2014-10-27T19:45:26"/>
    <n v="4.5134594904084224E-2"/>
    <n v="3.7774406182966756E-2"/>
    <d v="1899-12-30T00:30:52"/>
  </r>
  <r>
    <n v="1475810"/>
    <n v="283884"/>
    <n v="133293"/>
    <s v="bicycle"/>
    <s v="Westville Hudson"/>
    <x v="0"/>
    <s v="Veggie Chili"/>
    <n v="1"/>
    <s v="Appetizers"/>
    <d v="1899-12-30T00:08:00"/>
    <n v="40.727031111101397"/>
    <n v="-74.007511138916001"/>
    <n v="40.7161361"/>
    <n v="-74.003637800000007"/>
    <d v="2014-10-28T20:26:27"/>
    <m/>
    <m/>
    <d v="2014-10-28T21:18:33"/>
    <n v="3.6180138886265922E-2"/>
    <n v="1.1563045500979228E-2"/>
    <n v="-41940.857260949073"/>
  </r>
  <r>
    <n v="1386077"/>
    <n v="54630"/>
    <n v="98751"/>
    <s v="bicycle"/>
    <s v="Tortaria"/>
    <x v="9"/>
    <s v="Crispy Eggplant"/>
    <n v="1"/>
    <s v="Tortas"/>
    <m/>
    <n v="40.7338442029235"/>
    <n v="-73.993091583251996"/>
    <n v="40.727322999999998"/>
    <n v="-73.991729000000007"/>
    <d v="2014-10-17T23:57:39"/>
    <d v="2014-10-18T00:14:22"/>
    <d v="2014-10-18T00:45:13"/>
    <d v="2014-10-18T00:53:25"/>
    <n v="3.8724814818124287E-2"/>
    <n v="6.6620357765538839E-3"/>
    <d v="1899-12-30T00:47:34"/>
  </r>
  <r>
    <n v="1439809"/>
    <n v="364714"/>
    <n v="3296"/>
    <s v="bicycle"/>
    <s v="Nobu Next Door"/>
    <x v="6"/>
    <s v="Washu Beef Gyoza Nobu Style"/>
    <n v="1"/>
    <s v="Dinner Hot Dishes"/>
    <m/>
    <n v="40.719386413349397"/>
    <n v="-74.008692501044905"/>
    <n v="40.713829400000002"/>
    <n v="-74.007848600000003"/>
    <d v="2014-10-24T19:00:06"/>
    <d v="2014-10-24T19:16:50"/>
    <d v="2014-10-24T20:39:37"/>
    <d v="2014-10-24T20:47:00"/>
    <n v="7.4231631937436759E-2"/>
    <n v="5.6207264956543643E-3"/>
    <d v="1899-12-30T01:39:31"/>
  </r>
  <r>
    <n v="1440313"/>
    <n v="367740"/>
    <n v="138061"/>
    <s v="car"/>
    <s v="Sushi Yasaka"/>
    <x v="8"/>
    <s v="Appetizer Tempura"/>
    <n v="1"/>
    <s v="Tempura"/>
    <d v="1899-12-30T00:03:02"/>
    <n v="40.779411000000003"/>
    <n v="-73.983542999999997"/>
    <n v="40.792840400000003"/>
    <n v="-73.974778099999995"/>
    <d v="2014-10-24T19:49:34"/>
    <d v="2014-10-24T19:52:07"/>
    <d v="2014-10-24T20:12:54"/>
    <d v="2014-10-24T20:21:34"/>
    <n v="2.2225960645300802E-2"/>
    <n v="1.6036591170508777E-2"/>
    <d v="1899-12-30T00:20:18"/>
  </r>
  <r>
    <n v="1293765"/>
    <n v="139450"/>
    <n v="157086"/>
    <s v="car"/>
    <s v="Mighty Quinn's BBQ"/>
    <x v="10"/>
    <s v="Pulled Pork"/>
    <n v="2"/>
    <s v="Meats"/>
    <m/>
    <n v="40.727518945156902"/>
    <n v="-73.988671302795396"/>
    <n v="40.743746408143501"/>
    <n v="-73.987871455025399"/>
    <d v="2014-10-04T15:29:02"/>
    <d v="2014-10-04T15:55:03"/>
    <d v="2014-10-04T16:03:08"/>
    <d v="2014-10-04T16:27:21"/>
    <n v="4.0490347222657874E-2"/>
    <n v="1.6247163181202173E-2"/>
    <d v="1899-12-30T00:34:06"/>
  </r>
  <r>
    <n v="1440234"/>
    <n v="281536"/>
    <n v="41408"/>
    <s v="car"/>
    <s v="Nobu Next Door"/>
    <x v="6"/>
    <s v="Bigeye Tuna Roll"/>
    <n v="1"/>
    <s v="Dinner Sushi Rolls"/>
    <d v="1899-12-30T00:16:11"/>
    <n v="40.719386413349397"/>
    <n v="-74.008692501044905"/>
    <n v="40.706363600000003"/>
    <n v="-74.015617000000006"/>
    <d v="2014-10-24T19:41:43"/>
    <d v="2014-10-24T20:13:36"/>
    <d v="2014-10-24T20:36:07"/>
    <d v="2014-10-24T20:45:04"/>
    <n v="4.3995509258820675E-2"/>
    <n v="1.4749317045624799E-2"/>
    <d v="1899-12-30T00:38:13"/>
  </r>
  <r>
    <n v="1414651"/>
    <n v="385918"/>
    <n v="140684"/>
    <s v="bicycle"/>
    <s v="Momofuku Milk Bar"/>
    <x v="11"/>
    <s v="Chocolate Chip Cake (6&quot;)"/>
    <n v="1"/>
    <s v="6&quot; Cakes"/>
    <m/>
    <n v="40.731795470614898"/>
    <n v="-73.985672593116803"/>
    <n v="40.730860900000003"/>
    <n v="-73.980396999999996"/>
    <d v="2014-10-21T15:31:37"/>
    <d v="2014-10-21T15:31:20"/>
    <d v="2014-10-21T15:41:10"/>
    <d v="2014-10-21T15:50:33"/>
    <n v="1.3149942125892267E-2"/>
    <n v="5.3577331930883664E-3"/>
    <d v="1899-12-30T00:09:33"/>
  </r>
  <r>
    <n v="1281959"/>
    <n v="357841"/>
    <n v="81285"/>
    <s v="bicycle"/>
    <s v="sweetgreen"/>
    <x v="20"/>
    <m/>
    <m/>
    <m/>
    <m/>
    <n v="40.745078589413303"/>
    <n v="-73.988821506500202"/>
    <n v="40.740534379747103"/>
    <n v="-73.979250864048794"/>
    <d v="2014-10-02T20:28:42"/>
    <d v="2014-10-02T20:31:25"/>
    <d v="2014-10-02T20:46:15"/>
    <d v="2014-10-02T20:55:22"/>
    <n v="1.8523969913076144E-2"/>
    <n v="1.0594670283830139E-2"/>
    <d v="1899-12-30T00:17:33"/>
  </r>
  <r>
    <n v="1440326"/>
    <n v="154471"/>
    <n v="79847"/>
    <s v="bicycle"/>
    <s v="Yama Japanese Restaurant"/>
    <x v="4"/>
    <s v="Spicy Tuna"/>
    <n v="1"/>
    <s v="Rolls"/>
    <d v="1899-12-30T00:14:25"/>
    <n v="40.735872288065799"/>
    <n v="-73.987664615827299"/>
    <n v="40.731753843569997"/>
    <n v="-73.996210784370007"/>
    <d v="2014-10-24T19:50:57"/>
    <d v="2014-10-24T20:17:14"/>
    <d v="2014-10-24T20:39:13"/>
    <d v="2014-10-24T20:48:24"/>
    <n v="3.9888634259114042E-2"/>
    <n v="9.4867582358447965E-3"/>
    <d v="1899-12-30T00:33:51"/>
  </r>
  <r>
    <n v="1488246"/>
    <n v="64963"/>
    <n v="157086"/>
    <s v="car"/>
    <s v="The Palm Too"/>
    <x v="42"/>
    <s v="Hash Brown Potatoes"/>
    <n v="1"/>
    <s v="Vegetables and Potatoes"/>
    <d v="1899-12-30T00:10:25"/>
    <n v="40.751574677181303"/>
    <n v="-73.970913043454999"/>
    <n v="40.77037"/>
    <n v="-73.966005999999993"/>
    <d v="2014-10-30T18:00:50"/>
    <d v="2014-10-30T18:25:25"/>
    <d v="2014-10-30T18:35:59"/>
    <d v="2014-10-30T18:55:45"/>
    <n v="3.8127974534290843E-2"/>
    <n v="1.9425324587464418E-2"/>
    <d v="1899-12-30T00:24:44"/>
  </r>
  <r>
    <n v="1470518"/>
    <n v="328248"/>
    <n v="61900"/>
    <s v="bicycle"/>
    <s v="sweetgreen"/>
    <x v="20"/>
    <s v="Guacamole Greens"/>
    <n v="2"/>
    <s v="Signatures"/>
    <m/>
    <n v="40.721323186970601"/>
    <n v="-74.009732007980304"/>
    <n v="40.729905199999997"/>
    <n v="-74.0071844"/>
    <d v="2014-10-27T20:56:20"/>
    <m/>
    <m/>
    <d v="2014-10-27T21:34:58"/>
    <n v="2.6825185188499745E-2"/>
    <n v="8.9521647693753571E-3"/>
    <n v="-41939.872453738426"/>
  </r>
  <r>
    <n v="1332977"/>
    <n v="112353"/>
    <n v="129698"/>
    <s v="car"/>
    <s v="Momofuku Milk Bar"/>
    <x v="11"/>
    <s v="6 Cookies"/>
    <n v="1"/>
    <s v="Cookies"/>
    <m/>
    <n v="40.731795470614898"/>
    <n v="-73.985672593116803"/>
    <n v="40.743074"/>
    <n v="-73.993966999999998"/>
    <d v="2014-10-10T19:29:33"/>
    <d v="2014-10-10T19:47:36"/>
    <d v="2014-10-10T20:07:56"/>
    <d v="2014-10-10T20:20:45"/>
    <n v="3.5556030095904134E-2"/>
    <n v="1.4000086093828069E-2"/>
    <d v="1899-12-30T00:38:23"/>
  </r>
  <r>
    <n v="1462243"/>
    <n v="147580"/>
    <n v="113563"/>
    <s v="bicycle"/>
    <s v="Juice Press"/>
    <x v="3"/>
    <s v="Love at First Sight"/>
    <n v="1"/>
    <s v="Cold Pressed Juices"/>
    <m/>
    <n v="40.784684571320497"/>
    <n v="-73.956012725830107"/>
    <n v="40.823552900000003"/>
    <n v="-73.946214999999995"/>
    <d v="2014-10-26T19:11:52"/>
    <d v="2014-10-26T19:38:09"/>
    <d v="2014-10-26T19:46:30"/>
    <d v="2014-10-26T20:09:48"/>
    <n v="4.0240555557829794E-2"/>
    <n v="4.0084191469706862E-2"/>
    <d v="1899-12-30T00:34:38"/>
  </r>
  <r>
    <n v="1358028"/>
    <n v="377433"/>
    <n v="65038"/>
    <s v="car"/>
    <s v="Duane Reade"/>
    <x v="15"/>
    <m/>
    <m/>
    <m/>
    <m/>
    <n v="40.739669913434199"/>
    <n v="-73.995310138486801"/>
    <n v="40.7236404086946"/>
    <n v="-74.010837296467599"/>
    <d v="2014-10-13T21:35:28"/>
    <d v="2014-10-13T21:42:24"/>
    <d v="2014-10-13T21:52:47"/>
    <d v="2014-10-13T22:03:40"/>
    <n v="1.9582337961765006E-2"/>
    <n v="2.2316757317260745E-2"/>
    <d v="1899-12-30T00:17:19"/>
  </r>
  <r>
    <n v="1351205"/>
    <n v="148649"/>
    <n v="3296"/>
    <s v="bicycle"/>
    <s v="Blue Ribbon Sushi"/>
    <x v="4"/>
    <s v="Sushi Deluxe"/>
    <n v="1"/>
    <s v="Platters"/>
    <d v="1899-12-30T00:10:11"/>
    <n v="40.7261096570601"/>
    <n v="-74.002491863200504"/>
    <n v="40.720931499999999"/>
    <n v="-74.002070200000006"/>
    <d v="2014-10-12T21:30:00"/>
    <d v="2014-10-12T21:44:28"/>
    <d v="2014-10-12T22:10:48"/>
    <d v="2014-10-12T22:15:52"/>
    <n v="3.1856400462856982E-2"/>
    <n v="5.1952969495233413E-3"/>
    <d v="1899-12-30T00:30:37"/>
  </r>
  <r>
    <n v="1275791"/>
    <n v="304112"/>
    <n v="151073"/>
    <s v="bicycle"/>
    <s v="Shake Shack"/>
    <x v="2"/>
    <s v="Shackburger"/>
    <n v="1"/>
    <s v="Burgers"/>
    <m/>
    <n v="40.740884357811296"/>
    <n v="-73.988198676721197"/>
    <n v="40.740234999999998"/>
    <n v="-73.979647"/>
    <d v="2014-10-01T21:09:10"/>
    <d v="2014-10-01T21:10:37"/>
    <d v="2014-10-01T21:46:53"/>
    <d v="2014-10-01T21:55:10"/>
    <n v="3.1938946754962672E-2"/>
    <n v="8.5762952555842771E-3"/>
    <d v="1899-12-30T00:37:43"/>
  </r>
  <r>
    <n v="1385083"/>
    <n v="125123"/>
    <n v="122096"/>
    <s v="car"/>
    <s v="16 Handles - East Village"/>
    <x v="43"/>
    <s v="Euro Tart"/>
    <n v="1"/>
    <s v="Tart"/>
    <m/>
    <n v="40.729579746864701"/>
    <n v="-73.986914122631205"/>
    <n v="40.746764400000004"/>
    <n v="-73.990301400000007"/>
    <d v="2014-10-17T22:34:32"/>
    <d v="2014-10-17T22:56:07"/>
    <d v="2014-10-17T23:12:27"/>
    <d v="2014-10-17T23:25:53"/>
    <n v="3.5654479164804798E-2"/>
    <n v="1.7515306202115388E-2"/>
    <d v="1899-12-30T00:37:54"/>
  </r>
  <r>
    <n v="1320472"/>
    <n v="106006"/>
    <n v="61900"/>
    <s v="bicycle"/>
    <s v="Blue Ribbon Sushi Izakaya"/>
    <x v="4"/>
    <s v="Binnaga"/>
    <n v="1"/>
    <s v="Taiheyo (Pacific Ocean)"/>
    <d v="1899-12-30T00:10:34"/>
    <n v="40.721979579708403"/>
    <n v="-73.988148214155601"/>
    <n v="40.725962099999997"/>
    <n v="-73.9915661"/>
    <d v="2014-10-08T20:38:14"/>
    <d v="2014-10-08T21:01:02"/>
    <d v="2014-10-08T21:07:52"/>
    <d v="2014-10-08T21:16:55"/>
    <n v="2.6867939814110287E-2"/>
    <n v="5.2480864625404052E-3"/>
    <d v="1899-12-30T00:19:04"/>
  </r>
  <r>
    <n v="1397072"/>
    <n v="67538"/>
    <n v="154377"/>
    <s v="car"/>
    <s v="Shake Shack"/>
    <x v="2"/>
    <s v="Shack Burger"/>
    <n v="1"/>
    <s v="Burgers"/>
    <m/>
    <n v="40.7152793278103"/>
    <n v="-74.014860391616807"/>
    <n v="40.731172000000001"/>
    <n v="-74.009934000000001"/>
    <d v="2014-10-19T12:25:57"/>
    <d v="2014-10-19T12:52:27"/>
    <d v="2014-10-19T13:18:18"/>
    <d v="2014-10-19T13:29:14"/>
    <n v="4.394002314802492E-2"/>
    <n v="1.6638700781353401E-2"/>
    <d v="1899-12-30T00:52:20"/>
  </r>
  <r>
    <n v="1307918"/>
    <n v="128353"/>
    <n v="3296"/>
    <s v="bicycle"/>
    <s v="The Meatball Shop"/>
    <x v="16"/>
    <s v="Steamed Spinach"/>
    <n v="1"/>
    <s v="Green Market"/>
    <d v="1899-12-30T00:03:51"/>
    <n v="40.718110071383997"/>
    <n v="-73.957545268768797"/>
    <n v="40.713596000000003"/>
    <n v="-73.955399"/>
    <d v="2014-10-06T13:38:49"/>
    <d v="2014-10-06T13:59:55"/>
    <d v="2014-10-06T14:09:47"/>
    <d v="2014-10-06T14:15:06"/>
    <n v="2.5191041662765201E-2"/>
    <n v="4.998330730124745E-3"/>
    <d v="1899-12-30T00:27:07"/>
  </r>
  <r>
    <n v="1352447"/>
    <n v="109000"/>
    <n v="154545"/>
    <s v="bicycle"/>
    <s v="Duane Reade"/>
    <x v="15"/>
    <m/>
    <m/>
    <m/>
    <m/>
    <n v="40.748474358213997"/>
    <n v="-73.984756235573101"/>
    <n v="40.750156057282702"/>
    <n v="-73.983521874086307"/>
    <d v="2014-10-12T23:22:11"/>
    <m/>
    <m/>
    <d v="2014-10-12T23:37:29"/>
    <n v="1.0633240737661254E-2"/>
    <n v="2.0860872555489678E-3"/>
    <n v="-41924.973732789353"/>
  </r>
  <r>
    <n v="1481882"/>
    <n v="365362"/>
    <n v="147691"/>
    <s v="bicycle"/>
    <s v="CVS Pharmacy"/>
    <x v="8"/>
    <m/>
    <m/>
    <m/>
    <m/>
    <n v="40.744948084007298"/>
    <n v="-73.9765778532079"/>
    <n v="40.744987100000003"/>
    <n v="-73.977298399999995"/>
    <d v="2014-10-29T20:09:14"/>
    <m/>
    <m/>
    <d v="2014-10-29T20:45:55"/>
    <n v="2.5473749999946449E-2"/>
    <n v="7.2160233320422474E-4"/>
    <n v="-41941.839749398147"/>
  </r>
  <r>
    <n v="1282272"/>
    <n v="97991"/>
    <n v="72941"/>
    <s v="bicycle"/>
    <s v="Blue Ribbon Sushi Bar &amp; Grill"/>
    <x v="4"/>
    <s v="Maguro"/>
    <n v="2"/>
    <s v="Taiseyo (Atlantic Ocean)"/>
    <d v="1899-12-30T00:10:22"/>
    <n v="40.767652912117299"/>
    <n v="-73.982925456000402"/>
    <n v="40.748827550824601"/>
    <n v="-73.990138952772497"/>
    <d v="2014-10-02T21:02:41"/>
    <d v="2014-10-02T21:11:48"/>
    <d v="2014-10-02T21:28:01"/>
    <d v="2014-10-02T21:45:09"/>
    <n v="2.9487650463124737E-2"/>
    <n v="2.0160078459214019E-2"/>
    <d v="1899-12-30T00:14:58"/>
  </r>
  <r>
    <n v="1436488"/>
    <n v="394966"/>
    <n v="79598"/>
    <s v="bicycle"/>
    <s v="Doughnut Plant LES, Inc."/>
    <x v="32"/>
    <s v="Vanilla Bean"/>
    <n v="1"/>
    <s v="Yeast Doughnuts"/>
    <m/>
    <n v="40.716240933766798"/>
    <n v="-73.988682031631498"/>
    <n v="40.704717799999997"/>
    <n v="-74.005988299999999"/>
    <d v="2014-10-24T13:22:40"/>
    <d v="2014-10-24T13:30:47"/>
    <d v="2014-10-24T13:45:37"/>
    <d v="2014-10-24T14:10:58"/>
    <n v="3.3542870369274169E-2"/>
    <n v="2.0791573693449431E-2"/>
    <d v="1899-12-30T00:22:57"/>
  </r>
  <r>
    <n v="1383642"/>
    <n v="340036"/>
    <n v="22502"/>
    <s v="bicycle"/>
    <s v="Mighty Quinn's BBQ"/>
    <x v="10"/>
    <s v="Housemade Iced Tea"/>
    <n v="2"/>
    <s v="Beverages"/>
    <m/>
    <n v="40.727518945156902"/>
    <n v="-73.988671302795396"/>
    <n v="40.7444883"/>
    <n v="-73.994946499999998"/>
    <d v="2014-10-17T20:52:41"/>
    <m/>
    <m/>
    <d v="2014-10-17T21:54:26"/>
    <n v="4.2884791670076083E-2"/>
    <n v="1.8092459858947564E-2"/>
    <n v="-41929.8699184375"/>
  </r>
  <r>
    <n v="1308847"/>
    <n v="334758"/>
    <n v="152111"/>
    <s v="car"/>
    <s v="Maison LadurÃ©e"/>
    <x v="11"/>
    <s v="Petale De Rose"/>
    <n v="2"/>
    <s v="Macaroons (Individual)"/>
    <m/>
    <n v="40.770674225957698"/>
    <n v="-73.966114756096204"/>
    <n v="40.763319899999999"/>
    <n v="-73.993808700000002"/>
    <d v="2014-10-06T17:16:04"/>
    <d v="2014-10-06T17:21:16"/>
    <d v="2014-10-06T17:34:07"/>
    <d v="2014-10-06T17:52:42"/>
    <n v="2.543761574634118E-2"/>
    <n v="2.8653806714620818E-2"/>
    <d v="1899-12-30T00:18:03"/>
  </r>
  <r>
    <n v="1410263"/>
    <n v="94152"/>
    <n v="119839"/>
    <s v="bicycle"/>
    <s v="Empanada Mama (closed)"/>
    <x v="9"/>
    <s v="Beans"/>
    <n v="1"/>
    <s v="Sides"/>
    <d v="1899-12-30T00:03:24"/>
    <n v="40.764217000000002"/>
    <n v="-73.988320999999999"/>
    <n v="40.7619501"/>
    <n v="-73.958340800000002"/>
    <d v="2014-10-20T19:18:52"/>
    <d v="2014-10-20T19:24:54"/>
    <d v="2014-10-20T19:51:27"/>
    <d v="2014-10-20T20:05:26"/>
    <n v="3.2338622688257601E-2"/>
    <n v="3.0065781673687408E-2"/>
    <d v="1899-12-30T00:29:11"/>
  </r>
  <r>
    <n v="1310220"/>
    <n v="243910"/>
    <n v="109259"/>
    <s v="bicycle"/>
    <s v="Nobu Next Door"/>
    <x v="6"/>
    <s v="Sashimi Salad"/>
    <n v="1"/>
    <s v="Dinner Cold Dishes"/>
    <d v="1899-12-30T00:11:08"/>
    <n v="40.719386413349397"/>
    <n v="-74.008692501044905"/>
    <n v="40.745007462849301"/>
    <n v="-74.000512486947102"/>
    <d v="2014-10-06T20:48:26"/>
    <m/>
    <m/>
    <d v="2014-10-06T21:43:32"/>
    <n v="3.8268819444056135E-2"/>
    <n v="2.6895181875510391E-2"/>
    <n v="-41918.874692731479"/>
  </r>
  <r>
    <n v="1368732"/>
    <n v="241719"/>
    <n v="34667"/>
    <s v="bicycle"/>
    <s v="Sushi of Gari Tribeca"/>
    <x v="4"/>
    <s v="Fresh Salmon"/>
    <n v="2"/>
    <s v="Nigiri Sushi"/>
    <d v="1899-12-30T00:08:04"/>
    <n v="40.716725764782701"/>
    <n v="-74.008250645521898"/>
    <n v="40.706929799999997"/>
    <n v="-74.008617099999995"/>
    <d v="2014-10-15T19:21:29"/>
    <d v="2014-10-15T19:32:54"/>
    <d v="2014-10-15T19:45:52"/>
    <d v="2014-10-15T19:53:47"/>
    <n v="2.2425543982535601E-2"/>
    <n v="9.8028166823874493E-3"/>
    <d v="1899-12-30T00:16:19"/>
  </r>
  <r>
    <n v="1440633"/>
    <n v="99312"/>
    <n v="39733"/>
    <s v="bicycle"/>
    <s v="Pylos"/>
    <x v="22"/>
    <s v="Horiatiki"/>
    <n v="1"/>
    <s v="Salates"/>
    <d v="1899-12-30T00:07:08"/>
    <n v="40.726269000000002"/>
    <n v="-73.984061999999994"/>
    <n v="40.7436352"/>
    <n v="-74.006330899999995"/>
    <d v="2014-10-24T20:14:22"/>
    <d v="2014-10-24T20:51:47"/>
    <d v="2014-10-24T21:04:06"/>
    <d v="2014-10-24T21:21:53"/>
    <n v="4.6888622688129544E-2"/>
    <n v="2.8239844363061529E-2"/>
    <d v="1899-12-30T00:42:37"/>
  </r>
  <r>
    <n v="1460940"/>
    <n v="364935"/>
    <n v="166448"/>
    <s v="car"/>
    <s v="Shake Shack"/>
    <x v="2"/>
    <s v="Shack Burger"/>
    <n v="1"/>
    <s v="Burgers"/>
    <m/>
    <n v="40.7152793278103"/>
    <n v="-74.014860391616807"/>
    <n v="40.739570999999998"/>
    <n v="-73.981522999999996"/>
    <d v="2014-10-26T17:44:38"/>
    <d v="2014-10-26T17:51:59"/>
    <d v="2014-10-26T18:12:18"/>
    <d v="2014-10-26T18:37:08"/>
    <n v="3.6458020833379123E-2"/>
    <n v="4.1248842621149619E-2"/>
    <d v="1899-12-30T00:27:40"/>
  </r>
  <r>
    <n v="1324590"/>
    <n v="365225"/>
    <n v="153038"/>
    <s v="bicycle"/>
    <s v="Pepe Rosso To Go"/>
    <x v="16"/>
    <s v="Spaghetti Bolognese"/>
    <n v="1"/>
    <s v="Paste"/>
    <d v="1899-12-30T00:02:52"/>
    <n v="40.727282000000002"/>
    <n v="-74.001756"/>
    <n v="40.779800000000002"/>
    <n v="-73.957060999999996"/>
    <d v="2014-10-09T17:14:21"/>
    <d v="2014-10-09T17:30:06"/>
    <d v="2014-10-09T17:38:00"/>
    <d v="2014-10-09T18:19:50"/>
    <n v="4.547197916690493E-2"/>
    <n v="6.8962187820575296E-2"/>
    <d v="1899-12-30T00:20:47"/>
  </r>
  <r>
    <n v="1275016"/>
    <n v="47184"/>
    <n v="117223"/>
    <s v="bicycle"/>
    <s v="Carmine Street Beers"/>
    <x v="8"/>
    <m/>
    <m/>
    <m/>
    <m/>
    <n v="40.730062947211302"/>
    <n v="-74.003636924284606"/>
    <n v="40.726403789158098"/>
    <n v="-73.995911381496498"/>
    <d v="2014-10-01T19:34:58"/>
    <d v="2014-10-01T20:01:35"/>
    <d v="2014-10-01T20:21:16"/>
    <d v="2014-10-01T20:36:51"/>
    <n v="4.2977384255209472E-2"/>
    <n v="8.5483009440014864E-3"/>
    <d v="1899-12-30T00:46:18"/>
  </r>
  <r>
    <n v="1309181"/>
    <n v="41907"/>
    <n v="133293"/>
    <s v="bicycle"/>
    <s v="Parm"/>
    <x v="16"/>
    <s v="Giardinia Pickles"/>
    <n v="1"/>
    <s v="Vegetables"/>
    <m/>
    <n v="40.723019825000002"/>
    <n v="-73.995853999999994"/>
    <n v="40.763269000000001"/>
    <n v="-73.963113000000007"/>
    <d v="2014-10-06T18:35:02"/>
    <d v="2014-10-06T18:35:43"/>
    <d v="2014-10-06T19:00:03"/>
    <d v="2014-10-06T19:20:00"/>
    <n v="3.1218009258736856E-2"/>
    <n v="5.1884189973244808E-2"/>
    <d v="1899-12-30T00:25:01"/>
  </r>
  <r>
    <n v="1302570"/>
    <n v="163409"/>
    <n v="145425"/>
    <s v="motorcycle"/>
    <s v="Momofuku Noodle Bar"/>
    <x v="8"/>
    <s v="Chilled Spicy Noodles"/>
    <n v="1"/>
    <s v="Bowls"/>
    <m/>
    <n v="40.729110403548901"/>
    <n v="-73.984245455566395"/>
    <n v="40.763439585076398"/>
    <n v="-73.970253748722897"/>
    <d v="2014-10-05T18:08:00"/>
    <d v="2014-10-05T18:15:47"/>
    <d v="2014-10-05T18:53:43"/>
    <d v="2014-10-05T19:01:15"/>
    <n v="3.6980902776122093E-2"/>
    <n v="3.7071020551668298E-2"/>
    <d v="1899-12-30T00:45:43"/>
  </r>
  <r>
    <n v="1404825"/>
    <n v="59703"/>
    <n v="132893"/>
    <s v="bicycle"/>
    <s v="Katz's Delicatessen"/>
    <x v="8"/>
    <s v="Potato Latkes"/>
    <n v="2"/>
    <s v="All Day Specials"/>
    <m/>
    <n v="40.722307066359498"/>
    <n v="-73.987351655960097"/>
    <n v="40.730137999999997"/>
    <n v="-73.993847000000002"/>
    <d v="2014-10-19T21:28:24"/>
    <d v="2014-10-19T21:46:32"/>
    <d v="2014-10-19T22:01:22"/>
    <d v="2014-10-19T22:14:39"/>
    <n v="3.2118391201947816E-2"/>
    <n v="1.0174134650112607E-2"/>
    <d v="1899-12-30T00:32:58"/>
  </r>
  <r>
    <n v="1345602"/>
    <n v="67796"/>
    <n v="31156"/>
    <s v="bicycle"/>
    <s v="Sephora"/>
    <x v="53"/>
    <m/>
    <m/>
    <m/>
    <m/>
    <n v="40.736675761797798"/>
    <n v="-73.989353194493205"/>
    <n v="40.731850999999999"/>
    <n v="-73.986515999999995"/>
    <d v="2014-10-12T13:13:49"/>
    <d v="2014-10-12T13:15:58"/>
    <d v="2014-10-12T13:24:20"/>
    <d v="2014-10-12T13:30:33"/>
    <n v="1.1614074079261627E-2"/>
    <n v="5.5971420383805039E-3"/>
    <d v="1899-12-30T00:10:30"/>
  </r>
  <r>
    <n v="1293360"/>
    <n v="44594"/>
    <n v="140684"/>
    <s v="bicycle"/>
    <s v="Shake Shack"/>
    <x v="2"/>
    <s v="Floats"/>
    <n v="1"/>
    <s v="Shakes"/>
    <m/>
    <n v="40.740884357811296"/>
    <n v="-73.988198676721197"/>
    <n v="40.725532999999999"/>
    <n v="-74.000103999999993"/>
    <d v="2014-10-04T14:25:13"/>
    <d v="2014-10-04T14:26:21"/>
    <d v="2014-10-04T14:54:43"/>
    <d v="2014-10-04T15:08:21"/>
    <n v="2.9954039346193895E-2"/>
    <n v="1.9426809028328405E-2"/>
    <d v="1899-12-30T00:29:30"/>
  </r>
  <r>
    <n v="1468138"/>
    <n v="54540"/>
    <n v="145761"/>
    <s v="bicycle"/>
    <s v="Grand Sichuan St. Mark's"/>
    <x v="8"/>
    <m/>
    <m/>
    <m/>
    <d v="1899-12-30T00:02:13"/>
    <n v="40.729061993120403"/>
    <n v="-73.988773559046606"/>
    <n v="40.728136999999997"/>
    <n v="-73.983509999999995"/>
    <d v="2014-10-27T13:55:04"/>
    <d v="2014-10-27T14:03:52"/>
    <d v="2014-10-27T14:13:12"/>
    <d v="2014-10-27T14:17:37"/>
    <n v="1.5663576392398681E-2"/>
    <n v="5.3442180073384445E-3"/>
    <d v="1899-12-30T00:15:55"/>
  </r>
  <r>
    <n v="1312873"/>
    <n v="104563"/>
    <n v="112851"/>
    <s v="walker"/>
    <s v="Black Seed"/>
    <x v="18"/>
    <m/>
    <m/>
    <m/>
    <m/>
    <n v="40.7209843306225"/>
    <n v="-73.994954333926202"/>
    <n v="40.7331237"/>
    <n v="-73.995941799999997"/>
    <d v="2014-10-07T11:59:53"/>
    <d v="2014-10-07T12:00:43"/>
    <d v="2014-10-07T12:08:33"/>
    <d v="2014-10-07T12:19:38"/>
    <n v="1.3716608802496921E-2"/>
    <n v="1.2179465428757232E-2"/>
    <d v="1899-12-30T00:08:40"/>
  </r>
  <r>
    <n v="1360025"/>
    <n v="377956"/>
    <n v="49875"/>
    <s v="bicycle"/>
    <s v="Doughnut Plant LES, Inc."/>
    <x v="32"/>
    <s v="Blackout"/>
    <n v="3"/>
    <s v="Cake Dougnhuts"/>
    <m/>
    <n v="40.716240933766798"/>
    <n v="-73.988682031631498"/>
    <n v="40.725991700000002"/>
    <n v="-73.995707100000004"/>
    <d v="2014-10-14T09:10:12"/>
    <d v="2014-10-14T09:22:40"/>
    <d v="2014-10-14T09:33:00"/>
    <d v="2014-10-14T09:43:54"/>
    <n v="2.3399050922307651E-2"/>
    <n v="1.2017862859791881E-2"/>
    <d v="1899-12-30T00:22:47"/>
  </r>
  <r>
    <n v="1462060"/>
    <n v="296571"/>
    <n v="142140"/>
    <s v="car"/>
    <s v="Blue Ribbon Sushi"/>
    <x v="4"/>
    <s v="Sake"/>
    <n v="2"/>
    <s v="Taiseyo (Atlantic Ocean)"/>
    <d v="1899-12-30T00:16:26"/>
    <n v="40.7261096570601"/>
    <n v="-74.002491863200504"/>
    <n v="40.722694149991703"/>
    <n v="-73.994540094564499"/>
    <d v="2014-10-26T19:00:03"/>
    <d v="2014-10-26T19:30:04"/>
    <d v="2014-10-26T19:55:04"/>
    <d v="2014-10-26T20:06:25"/>
    <n v="4.6081747685093433E-2"/>
    <n v="8.6542655941921377E-3"/>
    <d v="1899-12-30T00:38:35"/>
  </r>
  <r>
    <n v="1478603"/>
    <n v="403019"/>
    <n v="91765"/>
    <s v="bicycle"/>
    <s v="S'MAC"/>
    <x v="0"/>
    <s v="Mixed Green Salad"/>
    <n v="1"/>
    <s v="Sides"/>
    <d v="1899-12-30T00:03:13"/>
    <n v="40.7454904455914"/>
    <n v="-73.979418804417804"/>
    <n v="40.756410500000001"/>
    <n v="-73.975309100000004"/>
    <d v="2014-10-29T11:07:31"/>
    <d v="2014-10-29T11:11:50"/>
    <d v="2014-10-29T11:24:59"/>
    <d v="2014-10-29T11:41:33"/>
    <n v="2.3642581014428288E-2"/>
    <n v="1.1667787223312225E-2"/>
    <d v="1899-12-30T00:14:15"/>
  </r>
  <r>
    <n v="1410745"/>
    <n v="131093"/>
    <n v="140684"/>
    <s v="bicycle"/>
    <s v="Bareburger"/>
    <x v="2"/>
    <s v="Original"/>
    <n v="1"/>
    <s v="Bareburgers"/>
    <m/>
    <n v="40.746131207852798"/>
    <n v="-73.978103399276705"/>
    <n v="40.744917999999998"/>
    <n v="-73.977682999999999"/>
    <d v="2014-10-20T20:15:19"/>
    <m/>
    <m/>
    <d v="2014-10-20T20:46:10"/>
    <n v="2.1425115737656597E-2"/>
    <n v="1.2839816376996832E-3"/>
    <n v="-41932.843968935187"/>
  </r>
  <r>
    <n v="1367392"/>
    <n v="152786"/>
    <n v="165169"/>
    <s v="walker"/>
    <s v="Katz's Delicatessen"/>
    <x v="8"/>
    <s v="Steak Fries"/>
    <n v="1"/>
    <s v="Starters &amp; Sides"/>
    <m/>
    <n v="40.722307066359498"/>
    <n v="-73.987351655960097"/>
    <n v="40.7375568"/>
    <n v="-73.980738000000002"/>
    <d v="2014-10-15T17:02:56"/>
    <d v="2014-10-15T17:08:50"/>
    <d v="2014-10-15T17:46:40"/>
    <d v="2014-10-15T17:58:35"/>
    <n v="3.8645266206003726E-2"/>
    <n v="1.6622118434927485E-2"/>
    <d v="1899-12-30T00:43:44"/>
  </r>
  <r>
    <n v="1279071"/>
    <n v="64170"/>
    <n v="138560"/>
    <s v="bicycle"/>
    <s v="Ngam"/>
    <x v="44"/>
    <m/>
    <m/>
    <m/>
    <d v="1899-12-30T00:04:16"/>
    <n v="40.732393897468697"/>
    <n v="-73.987838104088993"/>
    <n v="40.725446099999999"/>
    <n v="-73.994459899999995"/>
    <d v="2014-10-02T14:09:33"/>
    <d v="2014-10-02T14:26:03"/>
    <d v="2014-10-02T14:44:21"/>
    <d v="2014-10-02T14:50:38"/>
    <n v="2.8530462965136394E-2"/>
    <n v="9.5979201264129489E-3"/>
    <d v="1899-12-30T00:30:32"/>
  </r>
  <r>
    <n v="1456171"/>
    <n v="114481"/>
    <n v="158623"/>
    <s v="bicycle"/>
    <s v="Ess-a-Bagel"/>
    <x v="7"/>
    <s v="Baked Salmon Salad"/>
    <n v="1"/>
    <s v="Salads"/>
    <m/>
    <n v="40.756256485287402"/>
    <n v="-73.970465361412593"/>
    <n v="40.743568199999999"/>
    <n v="-73.972405300000005"/>
    <d v="2014-10-26T11:08:37"/>
    <d v="2014-10-26T11:15:38"/>
    <d v="2014-10-26T12:26:57"/>
    <d v="2014-10-26T12:35:17"/>
    <n v="6.0187094903085381E-2"/>
    <n v="1.2835729245253899E-2"/>
    <d v="1899-12-30T01:18:20"/>
  </r>
  <r>
    <n v="1313915"/>
    <n v="72017"/>
    <n v="140684"/>
    <s v="bicycle"/>
    <s v="Duane Reade"/>
    <x v="15"/>
    <m/>
    <m/>
    <m/>
    <m/>
    <n v="40.745260824255702"/>
    <n v="-73.991149479360601"/>
    <n v="40.745241"/>
    <n v="-73.990409"/>
    <d v="2014-10-07T16:09:36"/>
    <m/>
    <m/>
    <d v="2014-10-07T16:32:15"/>
    <n v="1.57374421323766E-2"/>
    <n v="7.4074468245866607E-4"/>
    <n v="-41919.67332775463"/>
  </r>
  <r>
    <n v="1302258"/>
    <n v="62540"/>
    <n v="156557"/>
    <s v="car"/>
    <s v="Candle Cafe West"/>
    <x v="26"/>
    <s v="Ginger Cleanser"/>
    <n v="1"/>
    <s v="Farmacy"/>
    <d v="1899-12-30T00:05:05"/>
    <n v="40.790399757583998"/>
    <n v="-73.974712559392302"/>
    <n v="40.737606999999997"/>
    <n v="-74.008944"/>
    <d v="2014-10-05T17:30:02"/>
    <d v="2014-10-05T17:27:44"/>
    <d v="2014-10-05T17:50:04"/>
    <d v="2014-10-05T18:21:56"/>
    <n v="3.604810185788665E-2"/>
    <n v="6.2919526217236052E-2"/>
    <d v="1899-12-30T00:14:58"/>
  </r>
  <r>
    <n v="1347839"/>
    <n v="309513"/>
    <n v="65763"/>
    <s v="bicycle"/>
    <s v="Otto Enoteca Pizzeria"/>
    <x v="16"/>
    <s v="Three Cheese"/>
    <n v="1"/>
    <s v="Cheese"/>
    <m/>
    <n v="40.7320637605782"/>
    <n v="-73.996154665947003"/>
    <n v="40.728724999999997"/>
    <n v="-73.983733999999998"/>
    <d v="2014-10-12T17:04:29"/>
    <d v="2014-10-12T17:05:22"/>
    <d v="2014-10-12T17:47:11"/>
    <d v="2014-10-12T17:54:39"/>
    <n v="3.4840995365811978E-2"/>
    <n v="1.2861580959028418E-2"/>
    <d v="1899-12-30T00:42:43"/>
  </r>
  <r>
    <n v="1472737"/>
    <n v="92256"/>
    <n v="38707"/>
    <s v="bicycle"/>
    <s v="Juice Press"/>
    <x v="3"/>
    <s v="Aloe Water Juice"/>
    <n v="1"/>
    <s v="Cold Pressed Organic Juice Formulas"/>
    <m/>
    <n v="40.7634462798258"/>
    <n v="-73.965230848023893"/>
    <n v="40.769844900000002"/>
    <n v="-73.9673339"/>
    <d v="2014-10-28T09:23:39"/>
    <d v="2014-10-28T09:27:04"/>
    <d v="2014-10-28T09:37:53"/>
    <d v="2014-10-28T09:43:43"/>
    <n v="1.3932523150288034E-2"/>
    <n v="6.7353669349129999E-3"/>
    <d v="1899-12-30T00:14:14"/>
  </r>
  <r>
    <n v="1275954"/>
    <n v="9666"/>
    <n v="122573"/>
    <s v="bicycle"/>
    <s v="Whole Foods Market"/>
    <x v="17"/>
    <s v="Org Extra Virgin Olive Oil"/>
    <n v="1"/>
    <s v="Olive Oil"/>
    <m/>
    <n v="40.768061709366101"/>
    <n v="-73.981847763061495"/>
    <n v="40.7672065"/>
    <n v="-73.984197399999999"/>
    <d v="2014-10-01T21:25:55"/>
    <d v="2014-10-01T21:47:15"/>
    <d v="2014-10-01T22:50:05"/>
    <d v="2014-10-01T22:56:25"/>
    <n v="6.2849247682606801E-2"/>
    <n v="2.5004353226289887E-3"/>
    <d v="1899-12-30T01:24:10"/>
  </r>
  <r>
    <n v="1437340"/>
    <n v="146586"/>
    <n v="32580"/>
    <s v="bicycle"/>
    <s v="Dirty Bird to Go"/>
    <x v="0"/>
    <s v="3-Piece Fried Chicken"/>
    <n v="1"/>
    <s v="Buttermilk Dipped Fried Chicken"/>
    <d v="1899-12-30T00:05:35"/>
    <n v="40.715917930433797"/>
    <n v="-74.010104136523097"/>
    <n v="40.712263700000001"/>
    <n v="-74.009140500000001"/>
    <d v="2014-10-24T14:57:45"/>
    <d v="2014-10-24T15:08:58"/>
    <d v="2014-10-24T15:18:48"/>
    <d v="2014-10-24T15:32:34"/>
    <n v="2.4182141205528751E-2"/>
    <n v="3.7791527373107025E-3"/>
    <d v="1899-12-30T00:15:29"/>
  </r>
  <r>
    <n v="1443168"/>
    <n v="296805"/>
    <n v="20962"/>
    <s v="walker"/>
    <s v="Blue Ribbon Fried Chicken"/>
    <x v="0"/>
    <s v="The Blue Ribbon"/>
    <n v="1"/>
    <s v="Sandwiches"/>
    <m/>
    <n v="40.724339999999998"/>
    <n v="-73.990960000000001"/>
    <n v="40.752670435580598"/>
    <n v="-73.967625609317594"/>
    <d v="2014-10-24T23:52:48"/>
    <d v="2014-10-25T00:05:25"/>
    <d v="2014-10-25T00:23:44"/>
    <d v="2014-10-25T00:46:35"/>
    <n v="3.735659722588025E-2"/>
    <n v="3.6702961307035258E-2"/>
    <d v="1899-12-30T00:30:57"/>
  </r>
  <r>
    <n v="1475804"/>
    <n v="282791"/>
    <n v="118659"/>
    <s v="walker"/>
    <s v="Taim Falafel and Smoothie Bar"/>
    <x v="37"/>
    <s v="Falafel Sandwich"/>
    <n v="1"/>
    <s v="Sandwiches"/>
    <d v="1899-12-30T00:15:41"/>
    <n v="40.735951410513501"/>
    <n v="-74.001760416287993"/>
    <n v="40.748664363707199"/>
    <n v="-73.986917680309503"/>
    <d v="2014-10-28T20:25:41"/>
    <d v="2014-10-28T20:58:19"/>
    <d v="2014-10-28T21:08:09"/>
    <d v="2014-10-28T21:24:55"/>
    <n v="4.1135995372314937E-2"/>
    <n v="1.9542926859412516E-2"/>
    <d v="1899-12-30T00:26:47"/>
  </r>
  <r>
    <n v="1401304"/>
    <n v="68116"/>
    <n v="67103"/>
    <s v="truck"/>
    <s v="Blue Ribbon Sushi Izakaya"/>
    <x v="4"/>
    <s v="Honoo"/>
    <n v="1"/>
    <s v="Platters"/>
    <d v="1899-12-30T00:08:14"/>
    <n v="40.721979579708403"/>
    <n v="-73.988148214155601"/>
    <n v="40.7299994102531"/>
    <n v="-73.993687697864004"/>
    <d v="2014-10-19T18:30:30"/>
    <d v="2014-10-19T18:47:48"/>
    <d v="2014-10-19T19:01:10"/>
    <d v="2014-10-19T19:22:13"/>
    <n v="3.5906840283132624E-2"/>
    <n v="9.7469770555452546E-3"/>
    <d v="1899-12-30T00:22:26"/>
  </r>
  <r>
    <n v="1332050"/>
    <n v="67748"/>
    <n v="65763"/>
    <s v="bicycle"/>
    <s v="Rubirosa"/>
    <x v="16"/>
    <s v="Arugula"/>
    <n v="1"/>
    <s v="Insalata"/>
    <d v="1899-12-30T00:02:54"/>
    <n v="40.722748587419602"/>
    <n v="-73.996061916918705"/>
    <n v="40.721857999999997"/>
    <n v="-74.008347000000001"/>
    <d v="2014-10-10T17:42:55"/>
    <d v="2014-10-10T18:07:13"/>
    <d v="2014-10-10T18:18:03"/>
    <d v="2014-10-10T18:29:19"/>
    <n v="3.2220879635133315E-2"/>
    <n v="1.2317321635253339E-2"/>
    <d v="1899-12-30T00:32:14"/>
  </r>
  <r>
    <n v="1433247"/>
    <n v="77786"/>
    <n v="43955"/>
    <s v="bicycle"/>
    <s v="Sushi of Gari Tribeca"/>
    <x v="4"/>
    <s v="Edamame"/>
    <n v="1"/>
    <s v="Appetizers"/>
    <d v="1899-12-30T00:07:15"/>
    <n v="40.716725764782701"/>
    <n v="-74.008250645521898"/>
    <n v="40.734214999999999"/>
    <n v="-74.000017999999997"/>
    <d v="2014-10-23T21:40:10"/>
    <d v="2014-10-23T21:38:51"/>
    <d v="2014-10-23T22:04:46"/>
    <d v="2014-10-23T22:13:56"/>
    <n v="2.3451828703400679E-2"/>
    <n v="1.9330023299914199E-2"/>
    <d v="1899-12-30T00:17:21"/>
  </r>
  <r>
    <n v="1336282"/>
    <n v="178846"/>
    <n v="104533"/>
    <s v="bicycle"/>
    <s v="Blue Ribbon Fried Chicken"/>
    <x v="0"/>
    <s v="The Wing Supreme"/>
    <n v="1"/>
    <s v="Combos"/>
    <m/>
    <n v="40.724339999999998"/>
    <n v="-73.990960000000001"/>
    <n v="40.738596100000002"/>
    <n v="-73.987937200000005"/>
    <d v="2014-10-11T01:19:37"/>
    <d v="2014-10-11T01:19:05"/>
    <d v="2014-10-11T01:25:48"/>
    <d v="2014-10-11T01:37:59"/>
    <n v="1.2754837960528675E-2"/>
    <n v="1.4573047280857303E-2"/>
    <d v="1899-12-30T00:06:11"/>
  </r>
  <r>
    <n v="1307717"/>
    <n v="304365"/>
    <n v="23359"/>
    <s v="bicycle"/>
    <s v="Teuscher Chocolates"/>
    <x v="8"/>
    <m/>
    <m/>
    <m/>
    <m/>
    <n v="40.7584868"/>
    <n v="-73.977896000000001"/>
    <n v="40.785699899999997"/>
    <n v="-73.949793499999998"/>
    <d v="2014-10-06T12:49:33"/>
    <d v="2014-10-06T12:54:07"/>
    <d v="2014-10-06T13:03:28"/>
    <d v="2014-10-06T13:20:24"/>
    <n v="2.1419247685116716E-2"/>
    <n v="3.9119091475391041E-2"/>
    <d v="1899-12-30T00:13:54"/>
  </r>
  <r>
    <n v="1462060"/>
    <n v="296571"/>
    <n v="142140"/>
    <s v="car"/>
    <s v="Blue Ribbon Sushi"/>
    <x v="4"/>
    <s v="Hamachi"/>
    <n v="2"/>
    <s v="Taiheiyo (Pacific Ocean)"/>
    <d v="1899-12-30T00:16:26"/>
    <n v="40.7261096570601"/>
    <n v="-74.002491863200504"/>
    <n v="40.722694149991703"/>
    <n v="-73.994540094564499"/>
    <d v="2014-10-26T19:00:03"/>
    <d v="2014-10-26T19:30:04"/>
    <d v="2014-10-26T19:55:04"/>
    <d v="2014-10-26T20:06:25"/>
    <n v="4.6081747685093433E-2"/>
    <n v="8.6542655941921377E-3"/>
    <d v="1899-12-30T00:38:35"/>
  </r>
  <r>
    <n v="1467152"/>
    <n v="226602"/>
    <n v="143085"/>
    <s v="car"/>
    <s v="Ess-a-Bagel"/>
    <x v="7"/>
    <s v="Baked Salmon"/>
    <n v="1"/>
    <s v="Fish Sandwiches"/>
    <m/>
    <n v="40.756256485287402"/>
    <n v="-73.970465361412593"/>
    <n v="40.787441484062903"/>
    <n v="-73.967976868118001"/>
    <d v="2014-10-27T08:23:11"/>
    <d v="2014-10-27T08:36:16"/>
    <d v="2014-10-27T08:52:37"/>
    <d v="2014-10-27T09:11:39"/>
    <n v="3.3656701394647826E-2"/>
    <n v="3.1284129323112614E-2"/>
    <d v="1899-12-30T00:29:25"/>
  </r>
  <r>
    <n v="1389828"/>
    <n v="186976"/>
    <n v="118095"/>
    <s v="bicycle"/>
    <s v="Burger Joint"/>
    <x v="2"/>
    <s v="Cheeseburger"/>
    <n v="1"/>
    <s v="Menu"/>
    <d v="1899-12-30T00:05:15"/>
    <n v="40.764075830277001"/>
    <n v="-73.978632525152193"/>
    <n v="40.739077600000002"/>
    <n v="-73.993618400000003"/>
    <d v="2014-10-18T16:16:51"/>
    <d v="2014-10-18T16:36:33"/>
    <d v="2014-10-18T17:04:37"/>
    <d v="2014-10-18T17:28:58"/>
    <n v="5.0080000000889413E-2"/>
    <n v="2.9145976771007293E-2"/>
    <d v="1899-12-30T00:42:32"/>
  </r>
  <r>
    <n v="1383296"/>
    <n v="250484"/>
    <n v="32812"/>
    <s v="car"/>
    <s v="The Meatball Shop"/>
    <x v="16"/>
    <s v="Ice Cream Sandwich"/>
    <n v="1"/>
    <s v="Desserts"/>
    <d v="1899-12-30T00:06:26"/>
    <n v="40.745963108098799"/>
    <n v="-74.001697291846"/>
    <n v="40.807619199999998"/>
    <n v="-73.949190000000002"/>
    <d v="2014-10-17T20:24:35"/>
    <d v="2014-10-17T20:51:56"/>
    <d v="2014-10-17T20:59:53"/>
    <d v="2014-10-17T21:29:13"/>
    <n v="4.4880648150865454E-2"/>
    <n v="8.0984500773480822E-2"/>
    <d v="1899-12-30T00:28:53"/>
  </r>
  <r>
    <n v="1482108"/>
    <n v="97346"/>
    <n v="54954"/>
    <s v="bicycle"/>
    <s v="da Umberto"/>
    <x v="16"/>
    <s v="Cavatelli"/>
    <n v="1"/>
    <s v="Primi"/>
    <d v="1899-12-30T00:12:03"/>
    <n v="40.739506419570098"/>
    <n v="-73.995884015418696"/>
    <n v="40.745520900000002"/>
    <n v="-73.990466999999995"/>
    <d v="2014-10-29T20:29:11"/>
    <d v="2014-10-29T20:34:04"/>
    <d v="2014-10-29T20:53:27"/>
    <d v="2014-10-29T21:00:01"/>
    <n v="2.1414259259472601E-2"/>
    <n v="8.0943209034569936E-3"/>
    <d v="1899-12-30T00:12:13"/>
  </r>
  <r>
    <n v="1367593"/>
    <n v="63841"/>
    <n v="28765"/>
    <s v="bicycle"/>
    <s v="Doughnut Plant Chelsea"/>
    <x v="32"/>
    <s v="Matcha Green Tea"/>
    <n v="1"/>
    <s v="Cake Doughnut of the Day"/>
    <m/>
    <n v="40.744563916288797"/>
    <n v="-73.996630052861306"/>
    <n v="40.773311999999997"/>
    <n v="-73.96172"/>
    <d v="2014-10-15T17:29:08"/>
    <d v="2014-10-15T17:30:01"/>
    <d v="2014-10-15T17:51:53"/>
    <d v="2014-10-15T18:21:49"/>
    <n v="3.6589351853763219E-2"/>
    <n v="4.5223490664093709E-2"/>
    <d v="1899-12-30T00:22:45"/>
  </r>
  <r>
    <n v="1299270"/>
    <n v="255435"/>
    <n v="59184"/>
    <s v="car"/>
    <s v="Westville Hudson"/>
    <x v="0"/>
    <s v="Grilled Salmon Salad"/>
    <n v="1"/>
    <s v="Salads"/>
    <d v="1899-12-30T00:11:37"/>
    <n v="40.727031111101397"/>
    <n v="-74.007511138916001"/>
    <n v="40.743568199999999"/>
    <n v="-73.972405300000005"/>
    <d v="2014-10-05T11:39:08"/>
    <d v="2014-10-05T11:47:43"/>
    <d v="2014-10-05T12:10:03"/>
    <d v="2014-10-05T12:28:15"/>
    <n v="3.4101053242920898E-2"/>
    <n v="3.8805865990029338E-2"/>
    <d v="1899-12-30T00:19:17"/>
  </r>
  <r>
    <n v="1473098"/>
    <n v="371695"/>
    <n v="85971"/>
    <s v="bicycle"/>
    <s v="Hale &amp; Hearty"/>
    <x v="20"/>
    <s v="Tomato Basil Rice"/>
    <n v="1"/>
    <s v="Daily Soups"/>
    <m/>
    <n v="40.742062078569397"/>
    <n v="-74.005180582208197"/>
    <n v="40.752035399999997"/>
    <n v="-74.005286499999997"/>
    <d v="2014-10-28T12:04:17"/>
    <d v="2014-10-28T12:22:03"/>
    <d v="2014-10-28T12:41:21"/>
    <d v="2014-10-28T12:52:21"/>
    <n v="3.3378553242073394E-2"/>
    <n v="9.9738838441543621E-3"/>
    <d v="1899-12-30T00:37:04"/>
  </r>
  <r>
    <n v="1410069"/>
    <n v="45164"/>
    <n v="88387"/>
    <s v="bicycle"/>
    <s v="Shake Shack"/>
    <x v="2"/>
    <s v="Fries"/>
    <n v="1"/>
    <s v="Fries"/>
    <m/>
    <n v="40.780825773220101"/>
    <n v="-73.976483345031696"/>
    <n v="40.794088120334102"/>
    <n v="-73.975917583029798"/>
    <d v="2014-10-20T18:59:05"/>
    <d v="2014-10-20T19:08:55"/>
    <d v="2014-10-20T19:23:15"/>
    <d v="2014-10-20T19:48:52"/>
    <n v="3.457577546214452E-2"/>
    <n v="1.327440912489275E-2"/>
    <d v="1899-12-30T00:24:10"/>
  </r>
  <r>
    <n v="1452869"/>
    <n v="59038"/>
    <n v="10940"/>
    <s v="bicycle"/>
    <s v="Momofuku Milk Bar"/>
    <x v="11"/>
    <s v="Crack Pie Soft Serve (1 Pint)"/>
    <n v="1"/>
    <s v="Soft Serve"/>
    <m/>
    <n v="40.731795470614898"/>
    <n v="-73.985672593116803"/>
    <n v="40.716000000000001"/>
    <n v="-74.012608999999998"/>
    <d v="2014-10-25T22:05:12"/>
    <d v="2014-10-25T22:14:24"/>
    <d v="2014-10-25T22:40:07"/>
    <d v="2014-10-25T22:54:18"/>
    <n v="3.4092916663212236E-2"/>
    <n v="3.1226061354629703E-2"/>
    <d v="1899-12-30T00:34:55"/>
  </r>
  <r>
    <n v="1425571"/>
    <n v="296668"/>
    <n v="59348"/>
    <s v="walker"/>
    <s v="Negril Village"/>
    <x v="46"/>
    <s v="Mixed Green Salad"/>
    <n v="1"/>
    <s v="Salads"/>
    <m/>
    <n v="40.729568034877602"/>
    <n v="-73.998368882704"/>
    <n v="40.734250600000003"/>
    <n v="-73.990212299999996"/>
    <d v="2014-10-22T22:07:13"/>
    <d v="2014-10-22T22:21:34"/>
    <d v="2014-10-22T22:39:24"/>
    <d v="2014-10-22T22:52:27"/>
    <n v="3.1421134262927808E-2"/>
    <n v="9.4051186878625469E-3"/>
    <d v="1899-12-30T00:32:12"/>
  </r>
  <r>
    <n v="1379208"/>
    <n v="68524"/>
    <n v="5935"/>
    <s v="bicycle"/>
    <s v="Apple Store"/>
    <x v="41"/>
    <m/>
    <m/>
    <m/>
    <m/>
    <n v="40.725194000000002"/>
    <n v="-73.999101999999993"/>
    <n v="40.7299413"/>
    <n v="-74.001282200000006"/>
    <d v="2014-10-17T11:55:25"/>
    <d v="2014-10-17T12:02:23"/>
    <d v="2014-10-17T12:08:15"/>
    <d v="2014-10-17T12:11:50"/>
    <n v="1.1410115745093208E-2"/>
    <n v="5.2239955331179529E-3"/>
    <d v="1899-12-30T00:12:50"/>
  </r>
  <r>
    <n v="1395992"/>
    <n v="292343"/>
    <n v="56776"/>
    <s v="bicycle"/>
    <s v="Amy Ruth's"/>
    <x v="25"/>
    <s v="The Reggie Harris"/>
    <n v="1"/>
    <s v="Entrees"/>
    <m/>
    <n v="40.802549609553203"/>
    <n v="-73.950232680024698"/>
    <n v="40.815923300000001"/>
    <n v="-73.954010800000006"/>
    <d v="2014-10-19T04:19:44"/>
    <d v="2014-10-19T04:33:52"/>
    <d v="2014-10-19T04:57:11"/>
    <d v="2014-10-19T05:17:39"/>
    <n v="4.0215763889136724E-2"/>
    <n v="1.3897114330486078E-2"/>
    <d v="1899-12-30T00:37:27"/>
  </r>
  <r>
    <n v="1319741"/>
    <n v="47280"/>
    <n v="3296"/>
    <s v="bicycle"/>
    <s v="Sushi of Gari Tribeca"/>
    <x v="4"/>
    <s v="Kampachi"/>
    <n v="3"/>
    <s v="Nigiri Sushi"/>
    <d v="1899-12-30T00:05:35"/>
    <n v="40.716725764782701"/>
    <n v="-74.008250645521898"/>
    <n v="40.724888"/>
    <n v="-74.010098999999997"/>
    <d v="2014-10-08T19:01:19"/>
    <d v="2014-10-08T19:17:19"/>
    <d v="2014-10-08T19:24:10"/>
    <d v="2014-10-08T19:30:46"/>
    <n v="2.0450983800401445E-2"/>
    <n v="8.3689006457967723E-3"/>
    <d v="1899-12-30T00:17:17"/>
  </r>
  <r>
    <n v="1299098"/>
    <n v="97834"/>
    <n v="153766"/>
    <s v="bicycle"/>
    <s v="Baz Bagel and Restaurant"/>
    <x v="18"/>
    <s v="Pumpernickel Everything"/>
    <n v="1"/>
    <s v="Bagels"/>
    <d v="1899-12-30T00:03:20"/>
    <n v="40.719251545380899"/>
    <n v="-73.997761570524901"/>
    <n v="40.741182299999998"/>
    <n v="-73.992316500000001"/>
    <d v="2014-10-05T10:53:21"/>
    <d v="2014-10-05T11:20:54"/>
    <d v="2014-10-05T11:31:12"/>
    <d v="2014-10-05T11:43:57"/>
    <n v="3.5138657411152963E-2"/>
    <n v="2.2596610170206113E-2"/>
    <d v="1899-12-30T00:34:31"/>
  </r>
  <r>
    <n v="1410322"/>
    <n v="114085"/>
    <n v="38962"/>
    <s v="bicycle"/>
    <s v="Magnolia Bakery"/>
    <x v="11"/>
    <s v="Brown Sugar"/>
    <n v="1"/>
    <s v="From the Cookie Jar"/>
    <m/>
    <n v="40.759284189984498"/>
    <n v="-73.980543736106895"/>
    <n v="40.764468999999998"/>
    <n v="-73.974487999999994"/>
    <d v="2014-10-20T19:27:11"/>
    <d v="2014-10-20T19:32:54"/>
    <d v="2014-10-20T19:43:45"/>
    <d v="2014-10-20T19:52:39"/>
    <n v="1.7688865737000015E-2"/>
    <n v="7.9720884775107189E-3"/>
    <d v="1899-12-30T00:16:34"/>
  </r>
  <r>
    <n v="1400418"/>
    <n v="96456"/>
    <n v="157584"/>
    <s v="bicycle"/>
    <s v="67 Burger"/>
    <x v="2"/>
    <s v="The Italian"/>
    <n v="1"/>
    <s v="Burgers"/>
    <d v="1899-12-30T00:16:02"/>
    <n v="40.687068740000001"/>
    <n v="-73.975857000000005"/>
    <n v="40.688125900000003"/>
    <n v="-73.961946999999995"/>
    <d v="2014-10-19T17:28:14"/>
    <d v="2014-10-19T18:02:04"/>
    <d v="2014-10-19T18:09:54"/>
    <d v="2014-10-19T18:18:43"/>
    <n v="3.5055833337537479E-2"/>
    <n v="1.3950114238452618E-2"/>
    <d v="1899-12-30T00:25:37"/>
  </r>
  <r>
    <n v="1379918"/>
    <n v="201542"/>
    <n v="57186"/>
    <s v="bicycle"/>
    <s v="TAO"/>
    <x v="4"/>
    <s v="TAO Lo Mein with Roast Pork"/>
    <n v="1"/>
    <s v="Sophisticated Noodles and Rice"/>
    <d v="1899-12-30T00:04:10"/>
    <n v="40.762857763598497"/>
    <n v="-73.9716190014841"/>
    <n v="40.772421799399901"/>
    <n v="-73.965656371442606"/>
    <d v="2014-10-17T13:29:52"/>
    <d v="2014-10-17T13:28:34"/>
    <d v="2014-10-17T13:54:28"/>
    <d v="2014-10-17T14:01:19"/>
    <n v="2.1836932872247417E-2"/>
    <n v="1.1270480815930996E-2"/>
    <d v="1899-12-30T00:20:25"/>
  </r>
  <r>
    <n v="1387511"/>
    <n v="137565"/>
    <n v="163850"/>
    <s v="bicycle"/>
    <s v="The Grey Dog - Mulberry"/>
    <x v="19"/>
    <s v="Pancakes"/>
    <n v="1"/>
    <s v="Kid's Menu"/>
    <d v="1899-12-30T00:02:39"/>
    <n v="40.723095999999998"/>
    <n v="-73.995773999999997"/>
    <n v="40.731144800000003"/>
    <n v="-73.989577400000002"/>
    <d v="2014-10-18T11:03:57"/>
    <d v="2014-10-18T11:21:47"/>
    <d v="2014-10-18T11:30:10"/>
    <d v="2014-10-18T11:38:22"/>
    <n v="2.3897870363725815E-2"/>
    <n v="1.0157806505344431E-2"/>
    <d v="1899-12-30T00:23:34"/>
  </r>
  <r>
    <n v="1379460"/>
    <n v="264707"/>
    <n v="122309"/>
    <s v="bicycle"/>
    <s v="The Meatball Shop"/>
    <x v="16"/>
    <s v="Steamed Spinach"/>
    <n v="1"/>
    <s v="Green Market"/>
    <d v="1899-12-30T00:03:27"/>
    <n v="40.721545124764702"/>
    <n v="-73.988842426716104"/>
    <n v="40.741260699999998"/>
    <n v="-74.000207700000004"/>
    <d v="2014-10-17T12:31:59"/>
    <d v="2014-10-17T12:51:57"/>
    <d v="2014-10-17T12:57:17"/>
    <d v="2014-10-17T13:13:35"/>
    <n v="2.8895196759549435E-2"/>
    <n v="2.2756830703688301E-2"/>
    <d v="1899-12-30T00:21:51"/>
  </r>
  <r>
    <n v="1293066"/>
    <n v="153987"/>
    <n v="104146"/>
    <s v="van"/>
    <s v="514 w 24th St"/>
    <x v="8"/>
    <m/>
    <m/>
    <m/>
    <m/>
    <n v="40.748565257170803"/>
    <n v="-74.004618210131497"/>
    <n v="40.738312700000002"/>
    <n v="-74.007954100000006"/>
    <d v="2014-10-04T13:32:24"/>
    <d v="2014-10-04T13:51:55"/>
    <d v="2014-10-04T13:56:46"/>
    <d v="2014-10-04T13:57:56"/>
    <n v="1.7728449071000796E-2"/>
    <n v="1.078160886674041E-2"/>
    <d v="1899-12-30T00:24:22"/>
  </r>
  <r>
    <n v="1418537"/>
    <n v="349206"/>
    <n v="156557"/>
    <s v="car"/>
    <s v="P.J. Clarke's"/>
    <x v="0"/>
    <s v="Mashed Potatoes"/>
    <n v="1"/>
    <s v="Sides"/>
    <d v="1899-12-30T00:04:36"/>
    <n v="40.771961874462001"/>
    <n v="-73.982620239257798"/>
    <n v="40.782797000000002"/>
    <n v="-73.984307999999999"/>
    <d v="2014-10-21T23:22:23"/>
    <d v="2014-10-21T23:26:22"/>
    <d v="2014-10-21T23:38:11"/>
    <d v="2014-10-21T23:44:55"/>
    <n v="1.5648576387320645E-2"/>
    <n v="1.0965786873141592E-2"/>
    <d v="1899-12-30T00:11:13"/>
  </r>
  <r>
    <n v="1396285"/>
    <n v="116195"/>
    <n v="91807"/>
    <s v="walker"/>
    <s v="Juice Generation"/>
    <x v="3"/>
    <s v="PB Acai"/>
    <n v="1"/>
    <s v="Acai Bowls"/>
    <m/>
    <n v="40.737467185971902"/>
    <n v="-74.001847617530501"/>
    <n v="40.742564999999999"/>
    <n v="-74.001040000000003"/>
    <d v="2014-10-19T09:38:24"/>
    <d v="2014-10-19T10:00:27"/>
    <d v="2014-10-19T10:13:46"/>
    <d v="2014-10-19T10:18:52"/>
    <n v="2.8110081017075572E-2"/>
    <n v="5.1613906983133074E-3"/>
    <d v="1899-12-30T00:35:22"/>
  </r>
  <r>
    <n v="1400884"/>
    <n v="287666"/>
    <n v="164384"/>
    <s v="car"/>
    <s v="CafÃ© China"/>
    <x v="30"/>
    <s v="Scallion Pancakes"/>
    <n v="1"/>
    <s v="Dim Sum"/>
    <d v="1899-12-30T00:06:02"/>
    <n v="40.749901999999999"/>
    <n v="-73.982186999999996"/>
    <n v="40.808163999999998"/>
    <n v="-73.964696399999994"/>
    <d v="2014-10-19T18:04:43"/>
    <d v="2014-10-19T18:16:49"/>
    <d v="2014-10-19T18:22:10"/>
    <d v="2014-10-19T18:47:57"/>
    <n v="3.0026493055629544E-2"/>
    <n v="6.0830763042723501E-2"/>
    <d v="1899-12-30T00:11:25"/>
  </r>
  <r>
    <n v="1280134"/>
    <n v="109405"/>
    <n v="64664"/>
    <s v="bicycle"/>
    <s v="Beacon Wines and Spirits"/>
    <x v="8"/>
    <m/>
    <m/>
    <m/>
    <m/>
    <n v="40.780333816617798"/>
    <n v="-73.981513620340607"/>
    <n v="40.782587667965103"/>
    <n v="-73.976973434979001"/>
    <d v="2014-10-02T17:15:59"/>
    <d v="2014-10-02T17:13:42"/>
    <d v="2014-10-02T17:20:31"/>
    <d v="2014-10-02T17:25:44"/>
    <n v="6.7770486130029894E-3"/>
    <n v="5.0688390202774372E-3"/>
    <d v="1899-12-30T00:04:32"/>
  </r>
  <r>
    <n v="1476180"/>
    <n v="180821"/>
    <n v="22502"/>
    <s v="bicycle"/>
    <s v="Hu Kitchen"/>
    <x v="33"/>
    <s v="Organic Quinoa Bowl"/>
    <n v="1"/>
    <s v="Bowls (M-F 11:30AM-Close)"/>
    <m/>
    <n v="40.735676762018002"/>
    <n v="-73.993829528068602"/>
    <n v="40.7212824"/>
    <n v="-74.001175500000002"/>
    <d v="2014-10-28T21:08:16"/>
    <d v="2014-10-28T21:19:36"/>
    <d v="2014-10-28T21:31:57"/>
    <d v="2014-10-28T21:40:05"/>
    <n v="2.2093229163147043E-2"/>
    <n v="1.6160475287634084E-2"/>
    <d v="1899-12-30T00:23:40"/>
  </r>
  <r>
    <n v="1473351"/>
    <n v="401720"/>
    <n v="104989"/>
    <s v="bicycle"/>
    <s v="Amsterdam Burger Company"/>
    <x v="2"/>
    <m/>
    <m/>
    <m/>
    <m/>
    <n v="40.791494400368499"/>
    <n v="-73.972544750477496"/>
    <n v="40.799525000000003"/>
    <n v="-73.965036999999995"/>
    <d v="2014-10-28T13:03:49"/>
    <d v="2014-10-28T13:11:09"/>
    <d v="2014-10-28T13:16:59"/>
    <d v="2014-10-28T13:23:59"/>
    <n v="1.4004814816871658E-2"/>
    <n v="1.0993491150399732E-2"/>
    <d v="1899-12-30T00:13:10"/>
  </r>
  <r>
    <n v="1435354"/>
    <n v="394680"/>
    <n v="143085"/>
    <s v="car"/>
    <s v="Manhattan Wardrobe Supply"/>
    <x v="8"/>
    <m/>
    <m/>
    <m/>
    <m/>
    <n v="40.748593302489901"/>
    <n v="-73.994569834706994"/>
    <n v="40.781540999999997"/>
    <n v="-73.955040999999994"/>
    <d v="2014-10-24T10:01:21"/>
    <d v="2014-10-24T10:24:21"/>
    <d v="2014-10-24T10:34:12"/>
    <d v="2014-10-24T11:18:56"/>
    <n v="5.3874513891059905E-2"/>
    <n v="5.1459494211564656E-2"/>
    <d v="1899-12-30T00:32:50"/>
  </r>
  <r>
    <n v="1365731"/>
    <n v="321492"/>
    <n v="66004"/>
    <s v="bicycle"/>
    <s v="Num Pang Sandwich Shop"/>
    <x v="31"/>
    <s v="Ginger Barbecue Brisket"/>
    <n v="1"/>
    <s v="Seasonal Special Sandwiches"/>
    <m/>
    <n v="40.7506435922568"/>
    <n v="-73.976141663043407"/>
    <n v="40.746166600000002"/>
    <n v="-73.988394999999997"/>
    <d v="2014-10-15T11:48:06"/>
    <d v="2014-10-15T11:54:02"/>
    <d v="2014-10-15T12:11:29"/>
    <d v="2014-10-15T12:23:58"/>
    <n v="2.4909745370678138E-2"/>
    <n v="1.3045601796742235E-2"/>
    <d v="1899-12-30T00:23:24"/>
  </r>
  <r>
    <n v="1307597"/>
    <n v="354719"/>
    <n v="105427"/>
    <s v="bicycle"/>
    <s v="Jack's Wife Freda"/>
    <x v="22"/>
    <s v="Tuna Salad"/>
    <n v="1"/>
    <s v="Salads (breakfast/lunch)"/>
    <d v="1899-12-30T00:02:48"/>
    <n v="40.721989949797702"/>
    <n v="-73.997747898101807"/>
    <n v="40.723637062320101"/>
    <n v="-74.002353030507294"/>
    <d v="2014-10-06T12:22:29"/>
    <d v="2014-10-06T12:38:02"/>
    <d v="2014-10-06T12:47:52"/>
    <d v="2014-10-06T12:54:49"/>
    <n v="2.2447037037636619E-2"/>
    <n v="4.8908306179534563E-3"/>
    <d v="1899-12-30T00:22:35"/>
  </r>
  <r>
    <n v="1308092"/>
    <n v="58898"/>
    <n v="113822"/>
    <s v="bicycle"/>
    <s v="Third Rail Coffee"/>
    <x v="8"/>
    <m/>
    <m/>
    <m/>
    <m/>
    <n v="40.730009986172398"/>
    <n v="-73.987092032450207"/>
    <n v="40.729953600000002"/>
    <n v="-73.986349799999999"/>
    <d v="2014-10-06T14:28:47"/>
    <m/>
    <m/>
    <d v="2014-10-06T14:47:10"/>
    <n v="1.2760636571329087E-2"/>
    <n v="7.4437115109215113E-4"/>
    <n v="-41918.603325972224"/>
  </r>
  <r>
    <n v="1305548"/>
    <n v="60737"/>
    <n v="69889"/>
    <s v="bicycle"/>
    <s v="Whole Foods Market"/>
    <x v="17"/>
    <s v="Quinoa Salad"/>
    <n v="1"/>
    <s v="Deli Sides &amp; Meals"/>
    <m/>
    <n v="40.715640471675201"/>
    <n v="-74.012353550378407"/>
    <n v="40.722262000000001"/>
    <n v="-74.011026999999999"/>
    <d v="2014-10-05T22:04:14"/>
    <d v="2014-10-05T22:01:45"/>
    <d v="2014-10-05T22:30:04"/>
    <d v="2014-10-05T22:36:12"/>
    <n v="2.2203842592716683E-2"/>
    <n v="6.7531010108381057E-3"/>
    <d v="1899-12-30T00:25:51"/>
  </r>
  <r>
    <n v="1293547"/>
    <n v="220168"/>
    <n v="118707"/>
    <s v="car"/>
    <s v="Dinosaur Bar-B-Que"/>
    <x v="10"/>
    <s v="Texas Brisket Plate"/>
    <n v="1"/>
    <s v="True Blue Bar-B-Que Pit Plates"/>
    <d v="1899-12-30T00:22:04"/>
    <n v="40.818082099999998"/>
    <n v="-73.960937299999998"/>
    <n v="40.795180999999999"/>
    <n v="-73.9722589"/>
    <d v="2014-10-04T14:52:05"/>
    <d v="2014-10-04T15:12:53"/>
    <d v="2014-10-04T15:35:59"/>
    <d v="2014-10-04T15:48:04"/>
    <n v="3.8877650462382007E-2"/>
    <n v="2.5546800343095519E-2"/>
    <d v="1899-12-30T00:21:50"/>
  </r>
  <r>
    <n v="1449054"/>
    <n v="126675"/>
    <n v="149651"/>
    <s v="bicycle"/>
    <s v="Ricky's NYC"/>
    <x v="8"/>
    <m/>
    <m/>
    <m/>
    <m/>
    <n v="40.732796548670201"/>
    <n v="-73.987568370831198"/>
    <n v="40.762413500000001"/>
    <n v="-73.957020499999999"/>
    <d v="2014-10-25T17:29:03"/>
    <d v="2014-10-25T17:37:20"/>
    <d v="2014-10-25T17:47:51"/>
    <d v="2014-10-25T18:41:52"/>
    <n v="5.0560185183712747E-2"/>
    <n v="4.2548045999685716E-2"/>
    <d v="1899-12-30T00:18:48"/>
  </r>
  <r>
    <n v="1400751"/>
    <n v="228573"/>
    <n v="157415"/>
    <s v="car"/>
    <s v="Taim Falafel and Smoothie Bar"/>
    <x v="37"/>
    <s v="Falafel Sandwich"/>
    <n v="1"/>
    <s v="Sandwiches"/>
    <m/>
    <n v="40.735951410513501"/>
    <n v="-74.001760416287993"/>
    <n v="40.771008000000002"/>
    <n v="-73.948004999999995"/>
    <d v="2014-10-19T17:54:48"/>
    <d v="2014-10-19T18:00:31"/>
    <d v="2014-10-19T18:16:53"/>
    <d v="2014-10-19T18:46:02"/>
    <n v="3.5579502320615575E-2"/>
    <n v="6.4176391661740328E-2"/>
    <d v="1899-12-30T00:22:05"/>
  </r>
  <r>
    <n v="1325545"/>
    <n v="353974"/>
    <n v="72480"/>
    <s v="car"/>
    <s v="Blue Ribbon Sushi"/>
    <x v="4"/>
    <s v="Miso"/>
    <n v="1"/>
    <s v="Osuimono (Soups)"/>
    <d v="1899-12-30T00:03:13"/>
    <n v="40.7261096570601"/>
    <n v="-74.002491863200504"/>
    <n v="40.716915"/>
    <n v="-73.997307000000006"/>
    <d v="2014-10-09T19:53:16"/>
    <d v="2014-10-09T20:13:32"/>
    <d v="2014-10-09T20:22:12"/>
    <d v="2014-10-09T20:32:54"/>
    <n v="2.7529479164513759E-2"/>
    <n v="1.0555781584549456E-2"/>
    <d v="1899-12-30T00:25:43"/>
  </r>
  <r>
    <n v="1399702"/>
    <n v="76150"/>
    <n v="145255"/>
    <s v="bicycle"/>
    <s v="One Lucky Duck - Juice &amp; Takeaway"/>
    <x v="26"/>
    <s v="Caesar Salad"/>
    <n v="1"/>
    <s v="Salads"/>
    <d v="1899-12-30T00:08:20"/>
    <n v="40.735725000000002"/>
    <n v="-73.987126466589601"/>
    <n v="40.755251012780498"/>
    <n v="-73.964529661530605"/>
    <d v="2014-10-19T16:24:41"/>
    <d v="2014-10-19T16:28:32"/>
    <d v="2014-10-19T16:48:22"/>
    <d v="2014-10-19T17:02:40"/>
    <n v="2.6379039351013489E-2"/>
    <n v="2.9864372988199963E-2"/>
    <d v="1899-12-30T00:15:22"/>
  </r>
  <r>
    <n v="1313123"/>
    <n v="180559"/>
    <n v="71148"/>
    <s v="bicycle"/>
    <s v="sweetgreen"/>
    <x v="20"/>
    <s v="Kale Caesar"/>
    <n v="1"/>
    <s v="Signatures"/>
    <d v="1899-12-30T00:14:24"/>
    <n v="40.745078589413303"/>
    <n v="-73.988821506500202"/>
    <n v="40.749503699999998"/>
    <n v="-74.005783199999996"/>
    <d v="2014-10-07T13:06:10"/>
    <d v="2014-10-07T13:19:09"/>
    <d v="2014-10-07T13:43:59"/>
    <d v="2014-10-07T14:01:36"/>
    <n v="3.8489166669023689E-2"/>
    <n v="1.7529422411632863E-2"/>
    <d v="1899-12-30T00:23:25"/>
  </r>
  <r>
    <n v="1482915"/>
    <n v="403718"/>
    <n v="6873"/>
    <s v="car"/>
    <s v="Blue Ribbon Fried Chicken"/>
    <x v="0"/>
    <s v="House Salad"/>
    <n v="1"/>
    <s v="Salad"/>
    <m/>
    <n v="40.724339999999998"/>
    <n v="-73.990960000000001"/>
    <n v="40.7221318"/>
    <n v="-73.992770199999995"/>
    <d v="2014-10-29T21:24:35"/>
    <d v="2014-10-29T21:23:21"/>
    <d v="2014-10-29T21:44:11"/>
    <d v="2014-10-29T21:50:03"/>
    <n v="1.7682083336694632E-2"/>
    <n v="2.8553408342913561E-3"/>
    <d v="1899-12-30T00:19:36"/>
  </r>
  <r>
    <n v="1323343"/>
    <n v="359218"/>
    <n v="143085"/>
    <s v="car"/>
    <s v="The Meatball Shop"/>
    <x v="16"/>
    <s v="Vegetable"/>
    <n v="1"/>
    <s v="Naked Balls"/>
    <d v="1899-12-30T00:17:49"/>
    <n v="40.721545124764702"/>
    <n v="-73.988842426716104"/>
    <n v="40.724517800000001"/>
    <n v="-73.997855200000004"/>
    <d v="2014-10-09T13:26:46"/>
    <d v="2014-10-09T14:00:00"/>
    <d v="2014-10-09T14:16:19"/>
    <d v="2014-10-09T14:23:31"/>
    <n v="3.9410601850249805E-2"/>
    <n v="9.4903572283411754E-3"/>
    <d v="1899-12-30T00:31:44"/>
  </r>
  <r>
    <n v="1450104"/>
    <n v="97420"/>
    <n v="137297"/>
    <s v="bicycle"/>
    <s v="Yama 49"/>
    <x v="6"/>
    <s v="Tuna, Yellowtail, Avocado"/>
    <n v="1"/>
    <s v="Yama Special Dinner Rolls"/>
    <d v="1899-12-30T00:05:46"/>
    <n v="40.7538247353244"/>
    <n v="-73.968524117504799"/>
    <n v="40.767790599999998"/>
    <n v="-73.9560982"/>
    <d v="2014-10-25T19:05:09"/>
    <d v="2014-10-25T19:16:01"/>
    <d v="2014-10-25T19:22:34"/>
    <d v="2014-10-25T19:35:25"/>
    <n v="2.1022824075771496E-2"/>
    <n v="1.8693549742442958E-2"/>
    <d v="1899-12-30T00:11:39"/>
  </r>
  <r>
    <n v="1309085"/>
    <n v="53289"/>
    <n v="147300"/>
    <s v="bicycle"/>
    <s v="The Loop"/>
    <x v="6"/>
    <s v="Spicy Tuna Sandwich Roll"/>
    <n v="1"/>
    <s v="Loop's Signature Roll"/>
    <d v="1899-12-30T00:03:50"/>
    <n v="40.734858178748503"/>
    <n v="-73.986093439719298"/>
    <n v="40.786954526246099"/>
    <n v="-73.953132908963099"/>
    <d v="2014-10-06T18:18:40"/>
    <d v="2014-10-06T18:20:46"/>
    <d v="2014-10-06T18:43:35"/>
    <d v="2014-10-06T19:04:17"/>
    <n v="3.1680300926382188E-2"/>
    <n v="6.164759533283188E-2"/>
    <d v="1899-12-30T00:21:05"/>
  </r>
  <r>
    <n v="1440505"/>
    <n v="127934"/>
    <n v="110399"/>
    <s v="bicycle"/>
    <s v="Blue Ribbon Fried Chicken"/>
    <x v="0"/>
    <s v="The Wing Supreme"/>
    <n v="2"/>
    <s v="Combos"/>
    <m/>
    <n v="40.724339999999998"/>
    <n v="-73.990960000000001"/>
    <n v="40.714198199999998"/>
    <n v="-73.987687399999999"/>
    <d v="2014-10-24T20:05:29"/>
    <d v="2014-10-24T20:14:40"/>
    <d v="2014-10-24T20:29:30"/>
    <d v="2014-10-24T20:39:25"/>
    <n v="2.3569432873046026E-2"/>
    <n v="1.0656735804176014E-2"/>
    <d v="1899-12-30T00:24:02"/>
  </r>
  <r>
    <n v="1338892"/>
    <n v="355523"/>
    <n v="128139"/>
    <s v="car"/>
    <s v="Lobster Joint Greenpoint Brooklyn"/>
    <x v="23"/>
    <s v="New England Lobster Roll"/>
    <n v="1"/>
    <s v="Sandwiches"/>
    <d v="1899-12-30T00:07:40"/>
    <n v="40.735405099483103"/>
    <n v="-73.955240249633803"/>
    <n v="40.716297745879501"/>
    <n v="-73.947155575814904"/>
    <d v="2014-10-11T15:25:02"/>
    <d v="2014-10-11T15:38:25"/>
    <d v="2014-10-11T15:43:13"/>
    <d v="2014-10-11T15:51:41"/>
    <n v="1.850104166805977E-2"/>
    <n v="2.0747359169086144E-2"/>
    <d v="1899-12-30T00:10:31"/>
  </r>
  <r>
    <n v="1457973"/>
    <n v="327168"/>
    <n v="162381"/>
    <s v="van"/>
    <s v="Melt Shop"/>
    <x v="0"/>
    <s v="Turkey Truffle"/>
    <n v="1"/>
    <s v="Sandwiches"/>
    <d v="1899-12-30T00:19:59"/>
    <n v="40.744607141003797"/>
    <n v="-73.990741968154893"/>
    <n v="40.752072585936901"/>
    <n v="-73.985369554593703"/>
    <d v="2014-10-26T13:52:00"/>
    <m/>
    <m/>
    <d v="2014-10-26T14:52:06"/>
    <n v="4.1740902772289701E-2"/>
    <n v="9.1975918327386417E-3"/>
    <n v="-41938.591649085654"/>
  </r>
  <r>
    <n v="1480465"/>
    <n v="101202"/>
    <n v="166974"/>
    <s v="bicycle"/>
    <s v="Burger Joint"/>
    <x v="2"/>
    <s v="Hamburger"/>
    <n v="1"/>
    <s v="Menu"/>
    <d v="1899-12-30T00:13:23"/>
    <n v="40.764075830277001"/>
    <n v="-73.978632525152193"/>
    <n v="40.776126754021099"/>
    <n v="-73.976094612054993"/>
    <d v="2014-10-29T17:19:01"/>
    <d v="2014-10-29T17:34:22"/>
    <d v="2014-10-29T17:47:43"/>
    <d v="2014-10-29T17:58:55"/>
    <n v="2.7704965279554017E-2"/>
    <n v="1.23152655665647E-2"/>
    <d v="1899-12-30T00:15:18"/>
  </r>
  <r>
    <n v="1479727"/>
    <n v="259341"/>
    <n v="124030"/>
    <s v="bicycle"/>
    <s v="TAO"/>
    <x v="4"/>
    <s v="Chef â€™s Roll with Tuna, Salmon, Tobiko, Avocado"/>
    <n v="1"/>
    <s v="Special Rolls"/>
    <d v="1899-12-30T00:05:02"/>
    <n v="40.762857763598497"/>
    <n v="-73.9716190014841"/>
    <n v="40.777042723345602"/>
    <n v="-73.958787154088199"/>
    <d v="2014-10-29T15:06:47"/>
    <d v="2014-10-29T15:30:48"/>
    <d v="2014-10-29T15:44:08"/>
    <d v="2014-10-29T15:56:48"/>
    <n v="3.4734930559352506E-2"/>
    <n v="1.912771263425635E-2"/>
    <d v="1899-12-30T00:32:18"/>
  </r>
  <r>
    <n v="1402242"/>
    <n v="54189"/>
    <n v="147300"/>
    <s v="bicycle"/>
    <s v="Nobu Next Door"/>
    <x v="6"/>
    <s v="Nobu Sashimi Tacos"/>
    <n v="1"/>
    <s v="Dinner Cold Dishes"/>
    <d v="1899-12-30T00:07:31"/>
    <n v="40.719386413349397"/>
    <n v="-74.008692501044905"/>
    <n v="40.760903999999996"/>
    <n v="-73.999007000000006"/>
    <d v="2014-10-19T19:23:09"/>
    <m/>
    <m/>
    <d v="2014-10-19T20:54:04"/>
    <n v="6.3137696757621597E-2"/>
    <n v="4.2632369530448792E-2"/>
    <n v="-41931.812963553239"/>
  </r>
  <r>
    <n v="1463769"/>
    <n v="139639"/>
    <n v="81285"/>
    <s v="bicycle"/>
    <s v="Sushi of Gari 46"/>
    <x v="6"/>
    <s v="Spicy Shrimp Tempura Roll"/>
    <n v="1"/>
    <s v="Rolls"/>
    <d v="1899-12-30T00:05:47"/>
    <n v="40.760654436198898"/>
    <n v="-73.989582752602004"/>
    <n v="40.744783300000002"/>
    <n v="-73.986007400000005"/>
    <d v="2014-10-26T20:26:27"/>
    <d v="2014-10-26T20:46:14"/>
    <d v="2014-10-26T20:53:25"/>
    <d v="2014-10-26T21:07:09"/>
    <n v="2.8259247686946765E-2"/>
    <n v="1.6268869366754958E-2"/>
    <d v="1899-12-30T00:21:10"/>
  </r>
  <r>
    <n v="1366258"/>
    <n v="77544"/>
    <n v="157596"/>
    <s v="bicycle"/>
    <s v="Shake Shack"/>
    <x v="2"/>
    <s v="SmokeShack"/>
    <n v="1"/>
    <s v="Burgers"/>
    <m/>
    <n v="40.779126065705498"/>
    <n v="-73.954904894578206"/>
    <n v="40.759048700000001"/>
    <n v="-73.965392100000003"/>
    <d v="2014-10-15T13:43:07"/>
    <d v="2014-10-15T13:42:25"/>
    <d v="2014-10-15T13:53:46"/>
    <d v="2014-10-15T14:09:37"/>
    <n v="1.8401631939923391E-2"/>
    <n v="2.2651315441519271E-2"/>
    <d v="1899-12-30T00:10:38"/>
  </r>
  <r>
    <n v="1302360"/>
    <n v="262390"/>
    <n v="103194"/>
    <s v="bicycle"/>
    <s v="A Matter Of Health"/>
    <x v="8"/>
    <m/>
    <m/>
    <m/>
    <m/>
    <n v="40.768016093744798"/>
    <n v="-73.955823289695999"/>
    <n v="40.768141999999997"/>
    <n v="-73.957442999999998"/>
    <d v="2014-10-05T17:43:54"/>
    <m/>
    <m/>
    <d v="2014-10-05T18:14:49"/>
    <n v="2.1459039351611864E-2"/>
    <n v="1.6245965203635689E-3"/>
    <n v="-41917.738825196757"/>
  </r>
  <r>
    <n v="1453942"/>
    <n v="125262"/>
    <n v="103194"/>
    <s v="bicycle"/>
    <s v="Barbounia"/>
    <x v="22"/>
    <s v="Mezze Selection of Three"/>
    <n v="1"/>
    <s v="Dinner Mezze"/>
    <d v="1899-12-30T00:04:09"/>
    <n v="40.7382300397759"/>
    <n v="-73.987832365087499"/>
    <n v="40.730068099999997"/>
    <n v="-73.993543599999995"/>
    <d v="2014-10-25T23:17:11"/>
    <d v="2014-10-25T23:32:19"/>
    <d v="2014-10-25T23:40:10"/>
    <d v="2014-10-25T23:47:03"/>
    <n v="2.0733564815600403E-2"/>
    <n v="9.9616999117209219E-3"/>
    <d v="1899-12-30T00:18:50"/>
  </r>
  <r>
    <n v="1314718"/>
    <n v="338878"/>
    <n v="93783"/>
    <s v="bicycle"/>
    <s v="Red Bamboo"/>
    <x v="26"/>
    <s v="Barbecue Buffalo Wings"/>
    <n v="1"/>
    <s v="Appetizers"/>
    <d v="1899-12-30T00:03:56"/>
    <n v="40.731383000000001"/>
    <n v="-74.000286000000003"/>
    <n v="40.720833599999999"/>
    <n v="-73.980087900000001"/>
    <d v="2014-10-07T19:10:43"/>
    <d v="2014-10-07T19:11:03"/>
    <d v="2014-10-07T19:24:27"/>
    <d v="2014-10-07T19:37:25"/>
    <n v="1.8541932869993616E-2"/>
    <n v="2.2787125399446877E-2"/>
    <d v="1899-12-30T00:09:49"/>
  </r>
  <r>
    <n v="1375213"/>
    <n v="82041"/>
    <n v="43955"/>
    <s v="bicycle"/>
    <s v="Lure Fishbar"/>
    <x v="23"/>
    <s v="Lobster Croutons"/>
    <n v="1"/>
    <s v="Dinner Appetizers"/>
    <d v="1899-12-30T00:07:06"/>
    <n v="40.724634574370299"/>
    <n v="-73.998402357101398"/>
    <n v="40.720478999999997"/>
    <n v="-74.001548999999997"/>
    <d v="2014-10-16T19:10:03"/>
    <d v="2014-10-16T19:34:33"/>
    <d v="2014-10-16T19:44:23"/>
    <d v="2014-10-16T19:48:17"/>
    <n v="2.6551412040134892E-2"/>
    <n v="5.2125003480490966E-3"/>
    <d v="1899-12-30T00:27:14"/>
  </r>
  <r>
    <n v="1420028"/>
    <n v="84457"/>
    <n v="38597"/>
    <s v="bicycle"/>
    <s v="Hu Kitchen"/>
    <x v="33"/>
    <s v="Paleo Veg Loaf"/>
    <n v="1"/>
    <s v="Prepared Food"/>
    <m/>
    <n v="40.735676762018002"/>
    <n v="-73.993829528068602"/>
    <n v="40.760516466332803"/>
    <n v="-73.970327821389702"/>
    <d v="2014-10-22T11:53:42"/>
    <d v="2014-10-22T12:12:09"/>
    <d v="2014-10-22T12:26:59"/>
    <d v="2014-10-22T12:48:50"/>
    <n v="3.8278321757388767E-2"/>
    <n v="3.4195630236446214E-2"/>
    <d v="1899-12-30T00:33:17"/>
  </r>
  <r>
    <n v="1476087"/>
    <n v="180821"/>
    <n v="157415"/>
    <s v="car"/>
    <s v="Cafe Orlin"/>
    <x v="18"/>
    <s v="Basmati Rice"/>
    <n v="2"/>
    <s v="Dinner Sides"/>
    <d v="1899-12-30T00:07:21"/>
    <n v="40.728424725027502"/>
    <n v="-73.987275681122597"/>
    <n v="40.7212824"/>
    <n v="-74.001175500000002"/>
    <d v="2014-10-28T21:00:35"/>
    <d v="2014-10-28T21:04:03"/>
    <d v="2014-10-28T21:22:57"/>
    <d v="2014-10-28T21:33:12"/>
    <n v="2.2659930560621433E-2"/>
    <n v="1.5627468496949584E-2"/>
    <d v="1899-12-30T00:15:02"/>
  </r>
  <r>
    <n v="1317552"/>
    <n v="226466"/>
    <n v="102418"/>
    <s v="bicycle"/>
    <s v="One Lucky Duck - Juice &amp; Takeaway"/>
    <x v="26"/>
    <s v="Pumpkin Seed &amp; Herb Salad"/>
    <n v="1"/>
    <s v="Salads"/>
    <d v="1899-12-30T00:03:16"/>
    <n v="40.735725000000002"/>
    <n v="-73.987126466589601"/>
    <n v="40.7526001502792"/>
    <n v="-73.979671791039493"/>
    <d v="2014-10-08T11:01:40"/>
    <d v="2014-10-08T11:13:36"/>
    <d v="2014-10-08T11:21:57"/>
    <d v="2014-10-08T11:32:28"/>
    <n v="2.1396631942479871E-2"/>
    <n v="1.8448384333130025E-2"/>
    <d v="1899-12-30T00:17:01"/>
  </r>
  <r>
    <n v="1414615"/>
    <n v="54214"/>
    <n v="5935"/>
    <s v="bicycle"/>
    <s v="29 w 57th st"/>
    <x v="8"/>
    <m/>
    <m/>
    <m/>
    <m/>
    <n v="40.763661351783398"/>
    <n v="-73.976067051468803"/>
    <n v="40.723948499999999"/>
    <n v="-74.003447499999993"/>
    <d v="2014-10-21T15:25:27"/>
    <d v="2014-10-21T15:28:40"/>
    <d v="2014-10-21T15:42:00"/>
    <d v="2014-10-21T16:08:32"/>
    <n v="2.990959490853129E-2"/>
    <n v="4.8236910748299035E-2"/>
    <d v="1899-12-30T00:16:32"/>
  </r>
  <r>
    <n v="1307211"/>
    <n v="330955"/>
    <n v="23359"/>
    <s v="bicycle"/>
    <s v="Juice Press"/>
    <x v="3"/>
    <s v="Watermelon"/>
    <n v="2"/>
    <s v="Cold Pressed Juices"/>
    <m/>
    <n v="40.784684571320497"/>
    <n v="-73.956012725830107"/>
    <n v="40.774649911074597"/>
    <n v="-73.945447760585907"/>
    <d v="2014-10-06T10:17:01"/>
    <d v="2014-10-06T10:33:07"/>
    <d v="2014-10-06T10:43:26"/>
    <d v="2014-10-06T10:53:27"/>
    <n v="2.5302106485469267E-2"/>
    <n v="1.4570960739147917E-2"/>
    <d v="1899-12-30T00:26:25"/>
  </r>
  <r>
    <n v="1277227"/>
    <n v="170612"/>
    <n v="151073"/>
    <s v="bicycle"/>
    <s v="Dunkin Donuts"/>
    <x v="13"/>
    <m/>
    <m/>
    <m/>
    <m/>
    <n v="40.743973118908002"/>
    <n v="-73.985753059387207"/>
    <n v="40.746242899999999"/>
    <n v="-73.986784700000001"/>
    <d v="2014-10-02T00:18:21"/>
    <d v="2014-10-02T00:22:38"/>
    <d v="2014-10-02T00:33:03"/>
    <d v="2014-10-02T00:57:24"/>
    <n v="2.7113668984384276E-2"/>
    <n v="2.4932285413798464E-3"/>
    <d v="1899-12-30T00:14:41"/>
  </r>
  <r>
    <n v="1360992"/>
    <n v="77549"/>
    <n v="145761"/>
    <s v="bicycle"/>
    <s v="Barryâ€™s Bootcamp"/>
    <x v="3"/>
    <m/>
    <m/>
    <m/>
    <m/>
    <n v="40.741596402385298"/>
    <n v="-73.995746285111693"/>
    <n v="40.755501700000003"/>
    <n v="-73.977802400000002"/>
    <d v="2014-10-14T14:27:23"/>
    <d v="2014-10-14T14:26:55"/>
    <d v="2014-10-14T14:45:14"/>
    <d v="2014-10-14T15:04:14"/>
    <n v="2.5595324070309289E-2"/>
    <n v="2.2701108225263247E-2"/>
    <d v="1899-12-30T00:17:51"/>
  </r>
  <r>
    <n v="1332616"/>
    <n v="51433"/>
    <n v="32580"/>
    <s v="bicycle"/>
    <s v="L'Apicio"/>
    <x v="16"/>
    <m/>
    <m/>
    <m/>
    <d v="1899-12-30T00:10:03"/>
    <n v="40.7245952315888"/>
    <n v="-73.991648763221704"/>
    <n v="40.732965999999998"/>
    <n v="-73.990324000000001"/>
    <d v="2014-10-10T18:50:29"/>
    <d v="2014-10-10T18:59:33"/>
    <d v="2014-10-10T19:19:52"/>
    <d v="2014-10-10T19:25:05"/>
    <n v="2.4031296299654059E-2"/>
    <n v="8.474949049255243E-3"/>
    <d v="1899-12-30T00:19:20"/>
  </r>
  <r>
    <n v="1470134"/>
    <n v="107515"/>
    <n v="149328"/>
    <s v="car"/>
    <s v="sweetgreen"/>
    <x v="20"/>
    <s v="Bottled Water"/>
    <n v="2"/>
    <s v="Drinks"/>
    <m/>
    <n v="40.745078589413303"/>
    <n v="-73.988821506500202"/>
    <n v="40.744757300000003"/>
    <n v="-73.978369000000001"/>
    <d v="2014-10-27T20:04:55"/>
    <m/>
    <m/>
    <d v="2014-10-27T21:16:57"/>
    <n v="5.0026319448079448E-2"/>
    <n v="1.0457443235506401E-2"/>
    <n v="-41939.836742523148"/>
  </r>
  <r>
    <n v="1476086"/>
    <n v="170221"/>
    <n v="170737"/>
    <s v="bicycle"/>
    <s v="Shake Shack"/>
    <x v="2"/>
    <s v="Smoke Shack"/>
    <n v="1"/>
    <s v="Burgers"/>
    <m/>
    <n v="40.7152793278103"/>
    <n v="-74.014860391616807"/>
    <n v="40.721255399999997"/>
    <n v="-73.993475500000002"/>
    <d v="2014-10-28T20:59:32"/>
    <d v="2014-10-28T21:28:23"/>
    <d v="2014-10-28T21:39:43"/>
    <d v="2014-10-28T21:55:57"/>
    <n v="3.9179780091217253E-2"/>
    <n v="2.2204211949063767E-2"/>
    <d v="1899-12-30T00:40:12"/>
  </r>
  <r>
    <n v="1428878"/>
    <n v="7567"/>
    <n v="140684"/>
    <s v="bicycle"/>
    <s v="indikitch"/>
    <x v="5"/>
    <s v="Chicken Tikka Feast"/>
    <n v="2"/>
    <s v="Main Dishes"/>
    <m/>
    <n v="40.742005986247399"/>
    <n v="-73.990280628204303"/>
    <n v="40.738585140227997"/>
    <n v="-73.988689635249401"/>
    <d v="2014-10-23T13:46:58"/>
    <d v="2014-10-23T13:47:43"/>
    <d v="2014-10-23T14:06:04"/>
    <d v="2014-10-23T14:10:08"/>
    <n v="1.6085381947050337E-2"/>
    <n v="3.7727239590261432E-3"/>
    <d v="1899-12-30T00:19:06"/>
  </r>
  <r>
    <n v="1332089"/>
    <n v="314248"/>
    <n v="151467"/>
    <s v="bicycle"/>
    <s v="Postmates Liquor Store"/>
    <x v="36"/>
    <s v="$20 Old Fashioned Bitters &amp; Bourbon"/>
    <n v="1"/>
    <s v="Old Fashioned On-Demand"/>
    <m/>
    <n v="40.779598"/>
    <n v="-73.947388000000004"/>
    <n v="40.779107199999999"/>
    <n v="-73.948329900000004"/>
    <d v="2014-10-10T17:47:38"/>
    <m/>
    <m/>
    <d v="2014-10-10T18:06:50"/>
    <n v="1.3337835647689644E-2"/>
    <n v="1.0621018077392535E-3"/>
    <n v="-41922.741407939815"/>
  </r>
  <r>
    <n v="1480215"/>
    <n v="120353"/>
    <n v="153879"/>
    <s v="bicycle"/>
    <s v="Blue Ribbon Sushi"/>
    <x v="4"/>
    <s v="Teriyaki Rib Eye Steak"/>
    <n v="1"/>
    <s v="Yakimono (Broiled Dishes)"/>
    <d v="1899-12-30T00:08:22"/>
    <n v="40.7261096570601"/>
    <n v="-74.002491863200504"/>
    <n v="40.7062843"/>
    <n v="-74.016942999999998"/>
    <d v="2014-10-29T16:27:36"/>
    <d v="2014-10-29T16:56:09"/>
    <d v="2014-10-29T17:08:59"/>
    <d v="2014-10-29T17:35:04"/>
    <n v="4.6845844910421874E-2"/>
    <n v="2.4533245552884483E-2"/>
    <d v="1899-12-30T00:33:01"/>
  </r>
  <r>
    <n v="1489222"/>
    <n v="75548"/>
    <n v="53095"/>
    <s v="bicycle"/>
    <s v="Parm"/>
    <x v="16"/>
    <s v="Soda"/>
    <n v="4"/>
    <s v="Beverages"/>
    <d v="1899-12-30T00:07:53"/>
    <n v="40.723019825000002"/>
    <n v="-73.995853999999994"/>
    <n v="40.707332399999999"/>
    <n v="-74.007081400000004"/>
    <d v="2014-10-30T19:44:54"/>
    <m/>
    <m/>
    <d v="2014-10-30T20:38:14"/>
    <n v="3.7037222216895316E-2"/>
    <n v="1.9291184875246521E-2"/>
    <n v="-41942.828315497689"/>
  </r>
  <r>
    <n v="1473443"/>
    <n v="133436"/>
    <n v="173409"/>
    <s v="bicycle"/>
    <s v="Costumes On-Demand (deprecated)"/>
    <x v="40"/>
    <s v="Batman"/>
    <n v="1"/>
    <s v="Men's Costumes"/>
    <m/>
    <n v="40.683287990905498"/>
    <n v="-73.974097999999998"/>
    <n v="40.705175199999999"/>
    <n v="-73.928355600000003"/>
    <d v="2014-10-28T13:27:42"/>
    <d v="2014-10-28T13:35:13"/>
    <d v="2014-10-28T13:55:06"/>
    <d v="2014-10-28T15:54:17"/>
    <n v="0.101797291667026"/>
    <n v="5.0709141973671053E-2"/>
    <d v="1899-12-30T00:27:24"/>
  </r>
  <r>
    <n v="1369722"/>
    <n v="273912"/>
    <n v="95942"/>
    <s v="car"/>
    <s v="Blue Ribbon Fried Chicken"/>
    <x v="0"/>
    <s v="Strawberry"/>
    <n v="1"/>
    <s v="Milkshakes"/>
    <m/>
    <n v="40.724339999999998"/>
    <n v="-73.990960000000001"/>
    <n v="40.7644716"/>
    <n v="-73.983968399999995"/>
    <d v="2014-10-15T20:55:48"/>
    <d v="2014-10-15T21:10:52"/>
    <d v="2014-10-15T21:35:42"/>
    <d v="2014-10-15T22:04:46"/>
    <n v="4.7893425922666211E-2"/>
    <n v="4.0736074787837258E-2"/>
    <d v="1899-12-30T00:39:54"/>
  </r>
  <r>
    <n v="1421087"/>
    <n v="200631"/>
    <n v="154990"/>
    <s v="bicycle"/>
    <s v="Amy Ruth's"/>
    <x v="25"/>
    <s v="Catfish"/>
    <n v="1"/>
    <s v="Appetizers"/>
    <m/>
    <n v="40.802549609553203"/>
    <n v="-73.950232680024698"/>
    <n v="40.798558"/>
    <n v="-73.934880000000007"/>
    <d v="2014-10-22T14:18:45"/>
    <d v="2014-10-22T14:24:22"/>
    <d v="2014-10-22T14:50:43"/>
    <d v="2014-10-22T14:59:12"/>
    <n v="2.8086192127375398E-2"/>
    <n v="1.5863093354253646E-2"/>
    <d v="1899-12-30T00:31:57"/>
  </r>
  <r>
    <n v="1379480"/>
    <n v="335550"/>
    <n v="69993"/>
    <s v="bicycle"/>
    <s v="Habana To Go"/>
    <x v="8"/>
    <s v="Grilled Corn Mexican Style"/>
    <n v="1"/>
    <s v="Side Orders"/>
    <d v="1899-12-30T00:02:25"/>
    <n v="40.722912000000001"/>
    <n v="-73.994089000000002"/>
    <n v="40.739592500000001"/>
    <n v="-73.992170999999999"/>
    <d v="2014-10-17T12:33:34"/>
    <d v="2014-10-17T12:43:45"/>
    <d v="2014-10-17T12:51:05"/>
    <d v="2014-10-17T13:05:17"/>
    <n v="2.2021944445441477E-2"/>
    <n v="1.6790408102544785E-2"/>
    <d v="1899-12-30T00:15:05"/>
  </r>
  <r>
    <n v="1330286"/>
    <n v="53947"/>
    <n v="148770"/>
    <s v="bicycle"/>
    <s v="Gaia Italian Cafe"/>
    <x v="16"/>
    <s v="Elegante"/>
    <n v="1"/>
    <s v="Panini"/>
    <m/>
    <n v="40.721993883026101"/>
    <n v="-73.985301448688304"/>
    <n v="40.735297000000003"/>
    <n v="-74.005668"/>
    <d v="2014-10-10T14:36:33"/>
    <d v="2014-10-10T14:52:05"/>
    <d v="2014-10-10T15:20:52"/>
    <d v="2014-10-10T15:26:12"/>
    <n v="3.4473229170544073E-2"/>
    <n v="2.432630949308269E-2"/>
    <d v="1899-12-30T00:44:19"/>
  </r>
  <r>
    <n v="1295691"/>
    <n v="97346"/>
    <n v="114469"/>
    <s v="bicycle"/>
    <s v="Osteria Morini"/>
    <x v="16"/>
    <s v="Beet"/>
    <n v="1"/>
    <s v="Crostini"/>
    <d v="1899-12-30T00:15:03"/>
    <n v="40.721952559408798"/>
    <n v="-73.997737000598505"/>
    <n v="40.745520900000002"/>
    <n v="-73.990466999999995"/>
    <d v="2014-10-04T20:10:25"/>
    <d v="2014-10-04T20:13:02"/>
    <d v="2014-10-04T20:39:49"/>
    <d v="2014-10-04T20:55:20"/>
    <n v="3.1192430556984618E-2"/>
    <n v="2.4664135641155854E-2"/>
    <d v="1899-12-30T00:14:21"/>
  </r>
  <r>
    <n v="1410050"/>
    <n v="58180"/>
    <n v="82263"/>
    <s v="bicycle"/>
    <s v="Momofuku Noodle Bar"/>
    <x v="8"/>
    <s v="Spicy Miso Ramen"/>
    <n v="1"/>
    <s v="Bowls"/>
    <m/>
    <n v="40.729110403548901"/>
    <n v="-73.984245455566395"/>
    <n v="40.7516058"/>
    <n v="-74.003114999999994"/>
    <d v="2014-10-20T18:53:32"/>
    <d v="2014-10-20T18:55:57"/>
    <d v="2014-10-20T19:40:19"/>
    <d v="2014-10-20T20:00:03"/>
    <n v="4.6195879629522096E-2"/>
    <n v="2.9361583210441473E-2"/>
    <d v="1899-12-30T00:46:47"/>
  </r>
  <r>
    <n v="1293720"/>
    <n v="349402"/>
    <n v="144094"/>
    <s v="car"/>
    <s v="Duane Reade"/>
    <x v="15"/>
    <m/>
    <m/>
    <m/>
    <m/>
    <n v="40.739669913434199"/>
    <n v="-73.995310138486801"/>
    <n v="40.743380899999998"/>
    <n v="-73.974262499999995"/>
    <d v="2014-10-04T15:18:43"/>
    <d v="2014-10-04T15:22:52"/>
    <d v="2014-10-04T15:23:41"/>
    <d v="2014-10-04T15:48:43"/>
    <n v="2.0833414353546686E-2"/>
    <n v="2.1372283620680745E-2"/>
    <d v="1899-12-30T00:04:59"/>
  </r>
  <r>
    <n v="1432770"/>
    <n v="69039"/>
    <n v="14610"/>
    <s v="bicycle"/>
    <s v="Mr. Broadway Kosher Restaurant"/>
    <x v="8"/>
    <m/>
    <m/>
    <m/>
    <m/>
    <n v="40.752223884249503"/>
    <n v="-73.986994993065807"/>
    <n v="40.729616"/>
    <n v="-73.992807999999997"/>
    <d v="2014-10-23T20:58:06"/>
    <d v="2014-10-23T20:58:36"/>
    <d v="2014-10-23T21:12:56"/>
    <d v="2014-10-23T21:24:02"/>
    <n v="1.8006759259151295E-2"/>
    <n v="2.334325341197872E-2"/>
    <d v="1899-12-30T00:14:50"/>
  </r>
  <r>
    <n v="1446720"/>
    <n v="68549"/>
    <n v="142394"/>
    <s v="bicycle"/>
    <s v="2nd Ave Deli"/>
    <x v="27"/>
    <s v="Baked Beans"/>
    <n v="1"/>
    <s v="Vegetables and Sides"/>
    <d v="1899-12-30T00:09:38"/>
    <n v="40.745299312570602"/>
    <n v="-73.9791375808162"/>
    <n v="40.743664746915101"/>
    <n v="-74.006333763410595"/>
    <d v="2014-10-25T14:32:08"/>
    <d v="2014-10-25T14:46:21"/>
    <d v="2014-10-25T15:23:57"/>
    <d v="2014-10-25T15:44:52"/>
    <n v="5.0510381945059635E-2"/>
    <n v="2.7245259268169925E-2"/>
    <d v="1899-12-30T00:42:11"/>
  </r>
  <r>
    <n v="1410146"/>
    <n v="158346"/>
    <n v="91807"/>
    <s v="walker"/>
    <s v="Kelley &amp; Ping"/>
    <x v="8"/>
    <s v="Pad Sew Yew"/>
    <n v="1"/>
    <s v="Noodles"/>
    <d v="1899-12-30T00:06:08"/>
    <n v="40.725664999999999"/>
    <n v="-73.999280999999996"/>
    <n v="40.728814055305797"/>
    <n v="-73.984960550511204"/>
    <d v="2014-10-20T19:05:25"/>
    <d v="2014-10-20T19:24:24"/>
    <d v="2014-10-20T19:34:44"/>
    <d v="2014-10-20T19:47:02"/>
    <n v="2.8905787039548159E-2"/>
    <n v="1.4662599458487269E-2"/>
    <d v="1899-12-30T00:23:11"/>
  </r>
  <r>
    <n v="1312871"/>
    <n v="322275"/>
    <n v="112990"/>
    <s v="bicycle"/>
    <s v="sweetgreen"/>
    <x v="20"/>
    <s v="Organic Lentil + Chickpea Soup"/>
    <n v="1"/>
    <s v="Soup"/>
    <d v="1899-12-30T00:09:56"/>
    <n v="40.745078589413303"/>
    <n v="-73.988821506500202"/>
    <n v="40.753872824868701"/>
    <n v="-73.993038360206796"/>
    <d v="2014-10-07T12:00:11"/>
    <d v="2014-10-07T12:11:15"/>
    <d v="2014-10-07T12:21:07"/>
    <d v="2014-10-07T12:33:58"/>
    <n v="2.3451712957466953E-2"/>
    <n v="9.7529704412445579E-3"/>
    <d v="1899-12-30T00:11:00"/>
  </r>
  <r>
    <n v="1388712"/>
    <n v="111226"/>
    <n v="166631"/>
    <s v="car"/>
    <s v="RedFarm Broadway"/>
    <x v="30"/>
    <s v="Spicy Crispy Beef"/>
    <n v="1"/>
    <s v="Lunch Starters &amp; Salads"/>
    <d v="1899-12-30T00:03:31"/>
    <n v="40.782116700000003"/>
    <n v="-73.980739099999994"/>
    <n v="40.769434001657402"/>
    <n v="-73.985525322120296"/>
    <d v="2014-10-18T14:33:10"/>
    <d v="2014-10-18T14:46:32"/>
    <d v="2014-10-18T14:58:06"/>
    <d v="2014-10-18T15:13:10"/>
    <n v="2.7779340278357267E-2"/>
    <n v="1.3555764804476764E-2"/>
    <d v="1899-12-30T00:21:24"/>
  </r>
  <r>
    <n v="1432805"/>
    <n v="303273"/>
    <n v="101359"/>
    <s v="bicycle"/>
    <s v="Magnolia Bakery"/>
    <x v="11"/>
    <s v="Magnolia's Famous Banana Pudding"/>
    <n v="2"/>
    <s v="Pudding"/>
    <m/>
    <n v="40.7358928721479"/>
    <n v="-74.005204439163194"/>
    <n v="40.718736"/>
    <n v="-73.985539000000003"/>
    <d v="2014-10-23T21:02:40"/>
    <d v="2014-10-23T21:15:50"/>
    <d v="2014-10-23T21:24:49"/>
    <d v="2014-10-23T21:47:00"/>
    <n v="3.0789895834459458E-2"/>
    <n v="2.6097658120616294E-2"/>
    <d v="1899-12-30T00:22:09"/>
  </r>
  <r>
    <n v="1461218"/>
    <n v="106352"/>
    <n v="168796"/>
    <s v="bicycle"/>
    <s v="Doughnut Plant LES, Inc."/>
    <x v="32"/>
    <s v="Salted Peanut"/>
    <n v="1"/>
    <s v="Cake Doughnut of the Day"/>
    <m/>
    <n v="40.716240933766798"/>
    <n v="-73.988682031631498"/>
    <n v="40.722190500000004"/>
    <n v="-74.003316799999993"/>
    <d v="2014-10-26T18:08:28"/>
    <d v="2014-10-26T18:42:00"/>
    <d v="2014-10-26T18:57:50"/>
    <d v="2014-10-26T19:10:16"/>
    <n v="4.2912939810776152E-2"/>
    <n v="1.5797904404154448E-2"/>
    <d v="1899-12-30T00:49:23"/>
  </r>
  <r>
    <n v="1275130"/>
    <n v="64151"/>
    <n v="144401"/>
    <s v="bicycle"/>
    <s v="Jack's Wife Freda"/>
    <x v="22"/>
    <s v="Grilled Haloumi"/>
    <n v="1"/>
    <s v="Shares"/>
    <d v="1899-12-30T00:05:36"/>
    <n v="40.721989949797702"/>
    <n v="-73.997747898101807"/>
    <n v="40.714843399999999"/>
    <n v="-74.0062724"/>
    <d v="2014-10-01T19:51:48"/>
    <d v="2014-10-01T20:22:51"/>
    <d v="2014-10-01T20:32:10"/>
    <d v="2014-10-01T20:40:01"/>
    <n v="3.3477094904810656E-2"/>
    <n v="1.112386203723132E-2"/>
    <d v="1899-12-30T00:34:45"/>
  </r>
  <r>
    <n v="1362930"/>
    <n v="109107"/>
    <n v="7833"/>
    <s v="bicycle"/>
    <s v="Burger Joint"/>
    <x v="2"/>
    <s v="Milkshakes"/>
    <n v="1"/>
    <s v="Menu"/>
    <d v="1899-12-30T00:02:57"/>
    <n v="40.764075830277001"/>
    <n v="-73.978632525152193"/>
    <n v="40.747797200000001"/>
    <n v="-73.980960899999999"/>
    <d v="2014-10-14T20:03:31"/>
    <d v="2014-10-14T20:06:26"/>
    <d v="2014-10-14T20:24:26"/>
    <d v="2014-10-14T20:35:00"/>
    <n v="2.1859085645701271E-2"/>
    <n v="1.6444303972110347E-2"/>
    <d v="1899-12-30T00:17:58"/>
  </r>
  <r>
    <n v="1419311"/>
    <n v="388109"/>
    <n v="105178"/>
    <s v="bicycle"/>
    <s v="Joe's Pizza"/>
    <x v="1"/>
    <s v="Black Cherry"/>
    <n v="1"/>
    <s v="Drinks"/>
    <m/>
    <n v="40.733402283324402"/>
    <n v="-73.987510980727393"/>
    <n v="40.728741843917703"/>
    <n v="-73.986204252609696"/>
    <d v="2014-10-22T02:32:16"/>
    <m/>
    <m/>
    <d v="2014-10-22T03:36:56"/>
    <n v="4.4904907408636063E-2"/>
    <n v="4.8401687818807292E-3"/>
    <n v="-41934.105739224535"/>
  </r>
  <r>
    <n v="1428278"/>
    <n v="301695"/>
    <n v="62487"/>
    <s v="car"/>
    <s v="sweetgreen"/>
    <x v="20"/>
    <s v="Harvest Bowl"/>
    <n v="1"/>
    <s v="Signatures"/>
    <d v="1899-12-30T00:06:17"/>
    <n v="40.745078589413303"/>
    <n v="-73.988821506500202"/>
    <n v="40.750667400507297"/>
    <n v="-73.986098678274203"/>
    <d v="2014-10-23T12:32:27"/>
    <d v="2014-10-23T12:59:14"/>
    <d v="2014-10-23T13:09:08"/>
    <d v="2014-10-23T13:22:31"/>
    <n v="3.4758298606902827E-2"/>
    <n v="6.2168000605323532E-3"/>
    <d v="1899-12-30T00:30:23"/>
  </r>
  <r>
    <n v="1410016"/>
    <n v="319808"/>
    <n v="88804"/>
    <s v="bicycle"/>
    <s v="Luke's Lobster"/>
    <x v="23"/>
    <s v="Lobster Roll"/>
    <n v="2"/>
    <s v="Rolls"/>
    <d v="1899-12-30T00:02:48"/>
    <n v="40.726822997452103"/>
    <n v="-73.985470975575794"/>
    <n v="40.767572100000002"/>
    <n v="-73.958136699999997"/>
    <d v="2014-10-20T18:48:04"/>
    <d v="2014-10-20T18:48:54"/>
    <d v="2014-10-20T18:54:44"/>
    <d v="2014-10-20T19:10:36"/>
    <n v="1.5646087966160849E-2"/>
    <n v="4.9067830395410572E-2"/>
    <d v="1899-12-30T00:03:52"/>
  </r>
  <r>
    <n v="1345457"/>
    <n v="367093"/>
    <n v="59164"/>
    <s v="bicycle"/>
    <s v="Parm"/>
    <x v="16"/>
    <s v="Charred Broccoli"/>
    <n v="1"/>
    <s v="Vegetables"/>
    <d v="1899-12-30T00:02:33"/>
    <n v="40.723019825000002"/>
    <n v="-73.995853999999994"/>
    <n v="40.717182000000001"/>
    <n v="-74.002593000000005"/>
    <d v="2014-10-12T12:58:33"/>
    <d v="2014-10-12T12:56:08"/>
    <d v="2014-10-12T13:19:26"/>
    <d v="2014-10-12T13:29:44"/>
    <n v="2.1649270835041534E-2"/>
    <n v="8.9159588228506365E-3"/>
    <d v="1899-12-30T00:18:20"/>
  </r>
  <r>
    <n v="1303890"/>
    <n v="221430"/>
    <n v="22502"/>
    <s v="bicycle"/>
    <s v="Han Dynasty"/>
    <x v="30"/>
    <s v="Wonton in Chicken Broth"/>
    <n v="1"/>
    <s v="Soups"/>
    <d v="1899-12-30T00:07:46"/>
    <n v="40.732213000000002"/>
    <n v="-73.988072000000003"/>
    <n v="40.724762800000001"/>
    <n v="-73.9934145"/>
    <d v="2014-10-05T20:01:25"/>
    <d v="2014-10-05T20:28:38"/>
    <d v="2014-10-05T20:39:14"/>
    <d v="2014-10-05T20:45:47"/>
    <n v="3.0809965275693685E-2"/>
    <n v="9.1677579750988475E-3"/>
    <d v="1899-12-30T00:30:02"/>
  </r>
  <r>
    <n v="1357102"/>
    <n v="70946"/>
    <n v="144384"/>
    <s v="bicycle"/>
    <s v="Dylan's Candy Bar"/>
    <x v="8"/>
    <m/>
    <m/>
    <m/>
    <m/>
    <n v="40.762156455678202"/>
    <n v="-73.966091797496304"/>
    <n v="40.757604714200802"/>
    <n v="-73.966127718960706"/>
    <d v="2014-10-13T19:50:18"/>
    <d v="2014-10-13T20:06:38"/>
    <d v="2014-10-13T20:18:17"/>
    <d v="2014-10-13T20:34:00"/>
    <n v="3.0338900462083984E-2"/>
    <n v="4.5518832178215373E-3"/>
    <d v="1899-12-30T00:27:59"/>
  </r>
  <r>
    <n v="1353568"/>
    <n v="40745"/>
    <n v="104989"/>
    <s v="bicycle"/>
    <s v="Cafe Orlin"/>
    <x v="18"/>
    <s v="Chicken and Pistachio Sausage"/>
    <n v="1"/>
    <s v="Breakfast (Sides)"/>
    <d v="1899-12-30T00:33:04"/>
    <n v="40.728424725027502"/>
    <n v="-73.987275681122597"/>
    <n v="40.746136"/>
    <n v="-73.975717000000003"/>
    <d v="2014-10-13T10:01:49"/>
    <d v="2014-10-13T10:30:08"/>
    <d v="2014-10-13T10:56:58"/>
    <d v="2014-10-13T11:09:07"/>
    <n v="4.6725925923965406E-2"/>
    <n v="2.1149287705387477E-2"/>
    <d v="1899-12-30T00:22:05"/>
  </r>
  <r>
    <n v="1441811"/>
    <n v="212326"/>
    <n v="103194"/>
    <s v="bicycle"/>
    <s v="RedFarm Broadway"/>
    <x v="30"/>
    <s v="Spicy Crispy Beef"/>
    <n v="1"/>
    <s v="Starters &amp; Salads"/>
    <d v="1899-12-30T00:06:19"/>
    <n v="40.782116700000003"/>
    <n v="-73.980739099999994"/>
    <n v="40.746444099999998"/>
    <n v="-73.980202199999994"/>
    <d v="2014-10-24T21:47:21"/>
    <d v="2014-10-24T22:09:42"/>
    <d v="2014-10-24T22:27:18"/>
    <d v="2014-10-24T22:45:49"/>
    <n v="4.0596122686110903E-2"/>
    <n v="3.5676640149688542E-2"/>
    <d v="1899-12-30T00:33:38"/>
  </r>
  <r>
    <n v="1285287"/>
    <n v="41149"/>
    <n v="74692"/>
    <s v="bicycle"/>
    <s v="Party City"/>
    <x v="8"/>
    <m/>
    <m/>
    <m/>
    <m/>
    <n v="40.751239625179899"/>
    <n v="-73.991804122924805"/>
    <n v="40.7428563"/>
    <n v="-73.991165600000002"/>
    <d v="2014-10-03T13:04:55"/>
    <d v="2014-10-03T13:12:32"/>
    <d v="2014-10-03T13:32:49"/>
    <d v="2014-10-03T13:44:57"/>
    <n v="2.7802546297607478E-2"/>
    <n v="8.4076068293796463E-3"/>
    <d v="1899-12-30T00:27:54"/>
  </r>
  <r>
    <n v="1274514"/>
    <n v="156218"/>
    <n v="38652"/>
    <s v="bicycle"/>
    <s v="RedFarm Hudson"/>
    <x v="30"/>
    <s v="Mushroom &amp; Vegetable Spring Rolls (2)"/>
    <n v="1"/>
    <s v="Dim Sum"/>
    <d v="1899-12-30T00:09:09"/>
    <n v="40.734213854853898"/>
    <n v="-74.006202029303594"/>
    <n v="40.732066699999997"/>
    <n v="-73.998013999999998"/>
    <d v="2014-10-01T18:26:37"/>
    <m/>
    <m/>
    <d v="2014-10-01T19:21:41"/>
    <n v="3.8234826388361398E-2"/>
    <n v="8.4648743548375628E-3"/>
    <n v="-41913.774843715277"/>
  </r>
  <r>
    <n v="1450161"/>
    <n v="397376"/>
    <n v="39733"/>
    <s v="bicycle"/>
    <s v="Ricky's"/>
    <x v="8"/>
    <m/>
    <m/>
    <m/>
    <m/>
    <n v="40.717883999999998"/>
    <n v="-74.003168000000002"/>
    <n v="40.708824"/>
    <n v="-74.001329999999996"/>
    <d v="2014-10-25T19:09:29"/>
    <d v="2014-10-25T19:10:21"/>
    <d v="2014-10-25T19:25:11"/>
    <d v="2014-10-25T19:36:03"/>
    <n v="1.8455648154485971E-2"/>
    <n v="9.244557534029885E-3"/>
    <d v="1899-12-30T00:15:42"/>
  </r>
  <r>
    <n v="1396918"/>
    <n v="237616"/>
    <n v="124030"/>
    <s v="bicycle"/>
    <s v="Shake Shack"/>
    <x v="2"/>
    <s v="Shackburger"/>
    <n v="1"/>
    <s v="Burgers"/>
    <m/>
    <n v="40.758456774983799"/>
    <n v="-73.989140466129399"/>
    <n v="40.760330099999997"/>
    <n v="-73.986910199999997"/>
    <d v="2014-10-19T12:09:44"/>
    <d v="2014-10-19T12:16:57"/>
    <d v="2014-10-19T12:39:23"/>
    <d v="2014-10-19T12:47:37"/>
    <n v="2.6305277780920733E-2"/>
    <n v="2.9126334517534996E-3"/>
    <d v="1899-12-30T00:29:39"/>
  </r>
  <r>
    <n v="1294178"/>
    <n v="92017"/>
    <n v="3296"/>
    <s v="bicycle"/>
    <s v="Murray's Bagels"/>
    <x v="7"/>
    <m/>
    <m/>
    <m/>
    <m/>
    <n v="40.736440000000002"/>
    <n v="-73.997342230000001"/>
    <n v="40.748918199999999"/>
    <n v="-73.981750099999999"/>
    <d v="2014-10-04T16:31:53"/>
    <d v="2014-10-04T16:36:15"/>
    <d v="2014-10-04T17:17:17"/>
    <d v="2014-10-04T17:26:31"/>
    <n v="3.7947256947518326E-2"/>
    <n v="1.9970478040769894E-2"/>
    <d v="1899-12-30T00:45:25"/>
  </r>
  <r>
    <n v="1328837"/>
    <n v="222073"/>
    <n v="125052"/>
    <s v="bicycle"/>
    <s v="The Smile"/>
    <x v="0"/>
    <s v="Egg Sandwich"/>
    <n v="1"/>
    <s v="Breakfast (M-F: 8am to 4:30pm)"/>
    <d v="1899-12-30T00:03:49"/>
    <n v="40.726413182830903"/>
    <n v="-73.993821144104004"/>
    <n v="40.723676400000002"/>
    <n v="-74.010723499999997"/>
    <d v="2014-10-10T11:33:25"/>
    <d v="2014-10-10T11:42:33"/>
    <d v="2014-10-10T11:55:52"/>
    <d v="2014-10-10T12:11:48"/>
    <n v="2.6655150461010635E-2"/>
    <n v="1.7122488577842366E-2"/>
    <d v="1899-12-30T00:18:37"/>
  </r>
  <r>
    <n v="1319213"/>
    <n v="172194"/>
    <n v="57496"/>
    <s v="bicycle"/>
    <s v="Beyond Sushi"/>
    <x v="26"/>
    <s v="Spicy Shroom"/>
    <n v="1"/>
    <s v="Rice Paper Wraps"/>
    <d v="1899-12-30T00:02:19"/>
    <n v="40.7328198446546"/>
    <n v="-73.986085653304997"/>
    <n v="40.7398007758974"/>
    <n v="-73.986265701751606"/>
    <d v="2014-10-08T17:17:15"/>
    <d v="2014-10-08T17:16:01"/>
    <d v="2014-10-08T17:23:23"/>
    <d v="2014-10-08T17:30:45"/>
    <n v="9.3750462983734906E-3"/>
    <n v="6.9832527134449512E-3"/>
    <d v="1899-12-30T00:03:48"/>
  </r>
  <r>
    <n v="1345385"/>
    <n v="42188"/>
    <n v="32130"/>
    <s v="bicycle"/>
    <s v="Ess-a-Bagel"/>
    <x v="7"/>
    <s v="Plain Cream Cheese"/>
    <n v="1"/>
    <s v="Sandwiches - Cream Cheese/Tofu"/>
    <m/>
    <n v="40.735518913424798"/>
    <n v="-73.979530334472699"/>
    <n v="40.739448899999999"/>
    <n v="-73.987205900000006"/>
    <d v="2014-10-12T12:51:49"/>
    <d v="2014-10-12T13:07:10"/>
    <d v="2014-10-12T13:27:46"/>
    <d v="2014-10-12T13:37:16"/>
    <n v="3.1569768514600582E-2"/>
    <n v="8.6231723075243464E-3"/>
    <d v="1899-12-30T00:35:57"/>
  </r>
  <r>
    <n v="1419509"/>
    <n v="297130"/>
    <n v="66416"/>
    <s v="bicycle"/>
    <s v="Doughnut Plant Chelsea"/>
    <x v="32"/>
    <s v="iced Tea"/>
    <n v="1"/>
    <s v="Iced Drinks"/>
    <m/>
    <n v="40.744563916288797"/>
    <n v="-73.996630052861306"/>
    <n v="40.735796999999998"/>
    <n v="-74.000366"/>
    <d v="2014-10-22T07:30:29"/>
    <d v="2014-10-22T07:30:26"/>
    <d v="2014-10-22T07:39:52"/>
    <d v="2014-10-22T07:46:56"/>
    <n v="1.1415347224101424E-2"/>
    <n v="9.5297493271294092E-3"/>
    <d v="1899-12-30T00:09:23"/>
  </r>
  <r>
    <n v="1369474"/>
    <n v="140737"/>
    <n v="147300"/>
    <s v="bicycle"/>
    <s v="Sushi Seki (archived)"/>
    <x v="4"/>
    <m/>
    <m/>
    <m/>
    <m/>
    <n v="40.761836680634801"/>
    <n v="-73.960403720115593"/>
    <n v="40.764667699999997"/>
    <n v="-73.964293600000005"/>
    <d v="2014-10-15T20:33:42"/>
    <d v="2014-10-15T21:07:07"/>
    <d v="2014-10-15T21:32:57"/>
    <d v="2014-10-15T21:39:19"/>
    <n v="4.5565798609459307E-2"/>
    <n v="4.8110119685223652E-3"/>
    <d v="1899-12-30T00:59:15"/>
  </r>
  <r>
    <n v="1417361"/>
    <n v="130521"/>
    <n v="119839"/>
    <s v="bicycle"/>
    <s v="Lucky's Famous Burgers"/>
    <x v="2"/>
    <s v="Lucky Southwestern Chicken Sandwich"/>
    <n v="1"/>
    <s v="Lucky Chicken Sandwiches"/>
    <m/>
    <n v="40.7645853095432"/>
    <n v="-73.9875913268679"/>
    <n v="40.761593682729398"/>
    <n v="-73.964545754784695"/>
    <d v="2014-10-21T21:30:52"/>
    <d v="2014-10-21T21:33:15"/>
    <d v="2014-10-21T21:52:06"/>
    <d v="2014-10-21T22:04:20"/>
    <n v="2.3241469913045876E-2"/>
    <n v="2.3238937661504238E-2"/>
    <d v="1899-12-30T00:21:14"/>
  </r>
  <r>
    <n v="1401344"/>
    <n v="377260"/>
    <n v="120179"/>
    <s v="car"/>
    <s v="Blue Ribbon Fried Chicken"/>
    <x v="0"/>
    <s v="The Cheesy Supreme"/>
    <n v="1"/>
    <s v="Sandwiches"/>
    <m/>
    <n v="40.724339999999998"/>
    <n v="-73.990960000000001"/>
    <n v="40.723676400000002"/>
    <n v="-74.010723499999997"/>
    <d v="2014-10-19T18:33:11"/>
    <d v="2014-10-19T18:51:14"/>
    <d v="2014-10-19T19:04:04"/>
    <d v="2014-10-19T19:18:45"/>
    <n v="3.163923611282371E-2"/>
    <n v="1.9774637726386973E-2"/>
    <d v="1899-12-30T00:30:53"/>
  </r>
  <r>
    <n v="1427125"/>
    <n v="298785"/>
    <n v="66416"/>
    <s v="bicycle"/>
    <s v="Doughnut Plant LES, Inc."/>
    <x v="32"/>
    <s v="Wild Blueberry"/>
    <n v="1"/>
    <s v="Cake Dougnhuts"/>
    <m/>
    <n v="40.716240933766798"/>
    <n v="-73.988682031631498"/>
    <n v="40.725458699999997"/>
    <n v="-74.005488099999994"/>
    <d v="2014-10-23T07:25:03"/>
    <m/>
    <m/>
    <d v="2014-10-23T08:14:49"/>
    <n v="3.4561921296699438E-2"/>
    <n v="1.916797194114327E-2"/>
    <n v="-41935.309057881947"/>
  </r>
  <r>
    <n v="1396624"/>
    <n v="86698"/>
    <n v="140794"/>
    <s v="walker"/>
    <s v="McDonald's"/>
    <x v="13"/>
    <s v="Chicken McNuggets"/>
    <n v="1"/>
    <s v="Snacks &amp; Sides"/>
    <m/>
    <n v="40.800050864095702"/>
    <n v="-73.968060487504104"/>
    <n v="40.800167500000001"/>
    <n v="-73.956714000000005"/>
    <d v="2014-10-19T11:25:52"/>
    <m/>
    <m/>
    <d v="2014-10-19T12:01:08"/>
    <n v="2.4489490737323649E-2"/>
    <n v="1.1347086966038684E-2"/>
    <n v="-41931.476294618056"/>
  </r>
  <r>
    <n v="1281994"/>
    <n v="215519"/>
    <n v="124045"/>
    <s v="bicycle"/>
    <s v="16 Handles - UWS Amsterdam"/>
    <x v="43"/>
    <m/>
    <m/>
    <m/>
    <m/>
    <n v="40.780820311410103"/>
    <n v="-73.980170645087696"/>
    <n v="40.784438199999997"/>
    <n v="-73.980679899999998"/>
    <d v="2014-10-02T20:33:44"/>
    <d v="2014-10-02T20:45:54"/>
    <d v="2014-10-02T20:57:14"/>
    <d v="2014-10-02T21:03:07"/>
    <n v="2.0403715272550471E-2"/>
    <n v="3.6535542167298934E-3"/>
    <d v="1899-12-30T00:23:30"/>
  </r>
  <r>
    <n v="1445505"/>
    <n v="112483"/>
    <n v="167332"/>
    <s v="bicycle"/>
    <s v="Blimpie"/>
    <x v="8"/>
    <m/>
    <m/>
    <m/>
    <m/>
    <n v="40.692287651915997"/>
    <n v="-73.988280006692406"/>
    <n v="40.686591999999997"/>
    <n v="-73.987139999999997"/>
    <d v="2014-10-25T12:35:07"/>
    <d v="2014-10-25T12:47:57"/>
    <d v="2014-10-25T12:58:18"/>
    <d v="2014-10-25T13:04:42"/>
    <n v="2.0546250001643784E-2"/>
    <n v="5.8086199743974552E-3"/>
    <d v="1899-12-30T00:23:11"/>
  </r>
  <r>
    <n v="1375082"/>
    <n v="295538"/>
    <n v="124216"/>
    <s v="bicycle"/>
    <s v="Bar Primi"/>
    <x v="16"/>
    <m/>
    <m/>
    <m/>
    <m/>
    <n v="40.725659899999997"/>
    <n v="-73.991801199999998"/>
    <n v="40.745455399999997"/>
    <n v="-73.976923499999998"/>
    <d v="2014-10-16T18:54:56"/>
    <d v="2014-10-16T19:02:16"/>
    <d v="2014-10-16T19:22:37"/>
    <d v="2014-10-16T19:52:16"/>
    <n v="3.9819039346184582E-2"/>
    <n v="2.4763032478677081E-2"/>
    <d v="1899-12-30T00:27:41"/>
  </r>
  <r>
    <n v="1463217"/>
    <n v="321041"/>
    <n v="175555"/>
    <s v="car"/>
    <s v="The Meatball Shop"/>
    <x v="16"/>
    <s v="Steamed Spinach"/>
    <n v="1"/>
    <s v="Green Market"/>
    <d v="1899-12-30T00:04:18"/>
    <n v="40.771491247520302"/>
    <n v="-73.956334145089798"/>
    <n v="40.767510000000001"/>
    <n v="-73.961753999999999"/>
    <d v="2014-10-26T20:00:40"/>
    <d v="2014-10-26T20:24:46"/>
    <d v="2014-10-26T20:31:11"/>
    <d v="2014-10-26T20:38:10"/>
    <n v="2.6038599535240792E-2"/>
    <n v="6.7249653579428918E-3"/>
    <d v="1899-12-30T00:26:13"/>
  </r>
  <r>
    <n v="1415367"/>
    <n v="129206"/>
    <n v="56776"/>
    <s v="bicycle"/>
    <s v="RedFarm Broadway"/>
    <x v="30"/>
    <s v="Pork &amp; Crab Soup Dumplings (4)"/>
    <n v="1"/>
    <s v="Dim Sum"/>
    <d v="1899-12-30T00:08:26"/>
    <n v="40.782116700000003"/>
    <n v="-73.980739099999994"/>
    <n v="40.775056900000003"/>
    <n v="-73.977870899999999"/>
    <d v="2014-10-21T18:02:25"/>
    <d v="2014-10-21T18:37:01"/>
    <d v="2014-10-21T18:49:48"/>
    <d v="2014-10-21T18:59:13"/>
    <n v="3.9436956023564562E-2"/>
    <n v="7.6201933886204569E-3"/>
    <d v="1899-12-30T00:38:56"/>
  </r>
  <r>
    <n v="1390892"/>
    <n v="70315"/>
    <n v="90683"/>
    <s v="bicycle"/>
    <s v="Five Guys Burgers and Fries"/>
    <x v="2"/>
    <s v="Hot Dog"/>
    <n v="1"/>
    <s v="Dogs"/>
    <m/>
    <n v="40.732368287916202"/>
    <n v="-74.003748892271602"/>
    <n v="40.7222188"/>
    <n v="-74.008316699999995"/>
    <d v="2014-10-18T18:25:34"/>
    <d v="2014-10-18T18:37:37"/>
    <d v="2014-10-18T19:04:28"/>
    <d v="2014-10-18T19:19:30"/>
    <n v="3.7453298609761987E-2"/>
    <n v="1.113000325268095E-2"/>
    <d v="1899-12-30T00:38:54"/>
  </r>
  <r>
    <n v="1463246"/>
    <n v="98864"/>
    <n v="46602"/>
    <s v="bicycle"/>
    <s v="Grimaldi's Pizza"/>
    <x v="1"/>
    <s v="Caesar Salad"/>
    <n v="1"/>
    <s v="Salads"/>
    <d v="1899-12-30T00:06:40"/>
    <n v="40.7412950743146"/>
    <n v="-73.993944304478802"/>
    <n v="40.744680899999999"/>
    <n v="-73.991006400000003"/>
    <d v="2014-10-26T20:01:05"/>
    <d v="2014-10-26T20:38:02"/>
    <d v="2014-10-26T20:55:20"/>
    <d v="2014-10-26T21:00:06"/>
    <n v="4.0994664348545484E-2"/>
    <n v="4.4827556590174046E-3"/>
    <d v="1899-12-30T00:47:35"/>
  </r>
  <r>
    <n v="1423446"/>
    <n v="145581"/>
    <n v="113563"/>
    <s v="bicycle"/>
    <s v="sweetgreen"/>
    <x v="20"/>
    <s v="Kale Caesar"/>
    <n v="1"/>
    <s v="Signatures"/>
    <d v="1899-12-30T00:08:16"/>
    <n v="40.721323186970601"/>
    <n v="-74.009732007980304"/>
    <n v="40.738320999999999"/>
    <n v="-74.004715000000004"/>
    <d v="2014-10-22T19:22:48"/>
    <d v="2014-10-22T19:50:34"/>
    <d v="2014-10-22T20:02:24"/>
    <d v="2014-10-22T20:16:46"/>
    <n v="3.7479548613191582E-2"/>
    <n v="1.7722754211938269E-2"/>
    <d v="1899-12-30T00:31:20"/>
  </r>
  <r>
    <n v="1381626"/>
    <n v="180776"/>
    <n v="124216"/>
    <s v="bicycle"/>
    <s v="Duane Reade"/>
    <x v="15"/>
    <m/>
    <m/>
    <m/>
    <m/>
    <n v="40.801876"/>
    <n v="-73.964799999999997"/>
    <n v="40.802472892597599"/>
    <n v="-73.961848094619"/>
    <d v="2014-10-17T17:26:44"/>
    <m/>
    <m/>
    <d v="2014-10-17T18:01:09"/>
    <n v="2.3897476850834209E-2"/>
    <n v="3.0116484109908603E-3"/>
    <n v="-41929.726901643517"/>
  </r>
  <r>
    <n v="1311555"/>
    <n v="86240"/>
    <n v="109013"/>
    <s v="car"/>
    <s v="Sushi Samba"/>
    <x v="6"/>
    <s v="Peruvian Corn"/>
    <n v="1"/>
    <s v="Sides"/>
    <d v="1899-12-30T00:08:18"/>
    <n v="40.732666419020703"/>
    <n v="-74.003292612268694"/>
    <n v="40.804653500000001"/>
    <n v="-73.967157900000004"/>
    <d v="2014-10-06T23:03:20"/>
    <d v="2014-10-06T23:28:46"/>
    <d v="2014-10-06T23:35:53"/>
    <d v="2014-10-07T00:01:31"/>
    <n v="4.0412418980849907E-2"/>
    <n v="8.0547236195049388E-2"/>
    <d v="1899-12-30T00:24:15"/>
  </r>
  <r>
    <n v="1445865"/>
    <n v="107491"/>
    <n v="118659"/>
    <s v="walker"/>
    <s v="Gristedes Supermarkets"/>
    <x v="8"/>
    <m/>
    <m/>
    <m/>
    <m/>
    <n v="40.735437254805902"/>
    <n v="-73.979717245341007"/>
    <n v="40.735812000000003"/>
    <n v="-73.985990999999999"/>
    <d v="2014-10-25T13:09:31"/>
    <d v="2014-10-25T13:41:51"/>
    <d v="2014-10-25T13:58:11"/>
    <d v="2014-10-25T14:07:36"/>
    <n v="4.0330381947569549E-2"/>
    <n v="6.2849368717369973E-3"/>
    <d v="1899-12-30T00:48:40"/>
  </r>
  <r>
    <n v="1458607"/>
    <n v="148168"/>
    <n v="91807"/>
    <s v="walker"/>
    <s v="P.J. Clarke's"/>
    <x v="0"/>
    <s v="Simply On A Bun"/>
    <n v="1"/>
    <s v="P.J. Clarke's Hamburgers"/>
    <d v="1899-12-30T00:05:01"/>
    <n v="40.758938763836703"/>
    <n v="-73.968531133448096"/>
    <n v="40.744452000000003"/>
    <n v="-73.989982699999999"/>
    <d v="2014-10-26T14:38:57"/>
    <d v="2014-10-26T14:48:36"/>
    <d v="2014-10-26T15:02:16"/>
    <d v="2014-10-26T15:16:21"/>
    <n v="2.5965289351006504E-2"/>
    <n v="2.5885054258993827E-2"/>
    <d v="1899-12-30T00:18:18"/>
  </r>
  <r>
    <n v="1397440"/>
    <n v="91274"/>
    <n v="158623"/>
    <s v="bicycle"/>
    <s v="Ngam"/>
    <x v="44"/>
    <m/>
    <m/>
    <m/>
    <d v="1899-12-30T00:05:17"/>
    <n v="40.732393897468697"/>
    <n v="-73.987838104088993"/>
    <n v="40.722226599999999"/>
    <n v="-73.998583600000003"/>
    <d v="2014-10-19T13:01:48"/>
    <d v="2014-10-19T13:29:09"/>
    <d v="2014-10-19T13:38:42"/>
    <d v="2014-10-19T13:46:39"/>
    <n v="3.1145034721703269E-2"/>
    <n v="1.4793228862912936E-2"/>
    <d v="1899-12-30T00:31:37"/>
  </r>
  <r>
    <n v="1422876"/>
    <n v="82041"/>
    <n v="34667"/>
    <s v="bicycle"/>
    <s v="Osteria Morini"/>
    <x v="16"/>
    <s v="Three Meats"/>
    <n v="1"/>
    <s v="Meats"/>
    <d v="1899-12-30T00:10:21"/>
    <n v="40.721952559408798"/>
    <n v="-73.997737000598505"/>
    <n v="40.720478999999997"/>
    <n v="-74.001548999999997"/>
    <d v="2014-10-22T18:31:42"/>
    <d v="2014-10-22T18:43:25"/>
    <d v="2014-10-22T19:00:40"/>
    <d v="2014-10-22T19:05:51"/>
    <n v="2.3716226853139233E-2"/>
    <n v="4.0868957373832206E-3"/>
    <d v="1899-12-30T00:18:37"/>
  </r>
  <r>
    <n v="1304384"/>
    <n v="68408"/>
    <n v="8625"/>
    <s v="bicycle"/>
    <s v="Candle 79"/>
    <x v="26"/>
    <s v="Live Blueberry Pie"/>
    <n v="1"/>
    <s v="Dessert"/>
    <d v="1899-12-30T00:27:06"/>
    <n v="40.774850249290502"/>
    <n v="-73.958765999999997"/>
    <n v="40.756475999999999"/>
    <n v="-73.966897000000003"/>
    <d v="2014-10-05T20:41:11"/>
    <d v="2014-10-05T21:15:38"/>
    <d v="2014-10-05T21:22:30"/>
    <d v="2014-10-05T21:34:25"/>
    <n v="3.6967546293453779E-2"/>
    <n v="2.0092939008259345E-2"/>
    <d v="1899-12-30T00:14:12"/>
  </r>
  <r>
    <n v="1460764"/>
    <n v="121686"/>
    <n v="153257"/>
    <s v="bicycle"/>
    <s v="TAO"/>
    <x v="4"/>
    <s v="Dragon Tail Spare Ribs"/>
    <n v="1"/>
    <s v="BBQ"/>
    <d v="1899-12-30T00:03:03"/>
    <n v="40.762857763598497"/>
    <n v="-73.9716190014841"/>
    <n v="40.782547000000001"/>
    <n v="-73.954299000000006"/>
    <d v="2014-10-26T17:31:50"/>
    <d v="2014-10-26T17:59:04"/>
    <d v="2014-10-26T18:59:40"/>
    <d v="2014-10-26T19:11:45"/>
    <n v="6.9384652779262979E-2"/>
    <n v="2.6223052482183519E-2"/>
    <d v="1899-12-30T01:24:47"/>
  </r>
  <r>
    <n v="1384033"/>
    <n v="250332"/>
    <n v="128139"/>
    <s v="car"/>
    <s v="Whole Foods Market"/>
    <x v="17"/>
    <m/>
    <m/>
    <m/>
    <m/>
    <n v="40.675316600000002"/>
    <n v="-73.988532599999999"/>
    <n v="40.693502100000003"/>
    <n v="-73.982615600000003"/>
    <d v="2014-10-17T21:23:54"/>
    <d v="2014-10-17T21:37:24"/>
    <d v="2014-10-17T22:10:14"/>
    <d v="2014-10-17T22:28:17"/>
    <n v="4.4714791663864162E-2"/>
    <n v="1.9123893412430617E-2"/>
    <d v="1899-12-30T00:46:20"/>
  </r>
  <r>
    <n v="1324674"/>
    <n v="277898"/>
    <n v="99219"/>
    <s v="bicycle"/>
    <s v="Artichoke Basille's Pizza &amp; Bar"/>
    <x v="1"/>
    <s v="Artichoke Pizza"/>
    <n v="1"/>
    <s v="18&quot; Pizzas"/>
    <d v="1899-12-30T00:06:23"/>
    <n v="40.743982000000003"/>
    <n v="-74.006677999999994"/>
    <n v="40.724721799999998"/>
    <n v="-74.008089499999997"/>
    <d v="2014-10-09T17:40:55"/>
    <d v="2014-10-09T17:51:19"/>
    <d v="2014-10-09T18:08:39"/>
    <d v="2014-10-09T18:21:49"/>
    <n v="2.8407453704858199E-2"/>
    <n v="1.9311852223186772E-2"/>
    <d v="1899-12-30T00:21:21"/>
  </r>
  <r>
    <n v="1294499"/>
    <n v="109390"/>
    <n v="66416"/>
    <s v="bicycle"/>
    <s v="BabyCakes NYC"/>
    <x v="7"/>
    <s v="Cupcakes"/>
    <n v="1"/>
    <s v="Menu"/>
    <m/>
    <n v="40.718024999999997"/>
    <n v="-73.989769999999993"/>
    <n v="40.725446099999999"/>
    <n v="-73.994459899999995"/>
    <d v="2014-10-04T17:25:30"/>
    <d v="2014-10-04T17:30:04"/>
    <d v="2014-10-04T17:38:23"/>
    <d v="2014-10-04T17:45:24"/>
    <n v="1.3816805556416512E-2"/>
    <n v="8.7788317685243405E-3"/>
    <d v="1899-12-30T00:12:53"/>
  </r>
  <r>
    <n v="1467369"/>
    <n v="342126"/>
    <n v="171206"/>
    <s v="van"/>
    <s v="Stix Mediterranean Grill"/>
    <x v="22"/>
    <s v="Pork STIX"/>
    <n v="3"/>
    <s v="STIX"/>
    <d v="1899-12-30T00:10:57"/>
    <n v="40.740013341355699"/>
    <n v="-73.985703183677401"/>
    <n v="40.7183876"/>
    <n v="-74.004408699999999"/>
    <d v="2014-10-27T10:55:12"/>
    <d v="2014-10-27T11:10:14"/>
    <d v="2014-10-27T11:25:38"/>
    <d v="2014-10-27T11:39:35"/>
    <n v="3.0818668979918584E-2"/>
    <n v="2.8593164044550125E-2"/>
    <d v="1899-12-30T00:19:28"/>
  </r>
  <r>
    <n v="1373863"/>
    <n v="41638"/>
    <n v="49875"/>
    <s v="bicycle"/>
    <s v="Blue Ribbon Fried Chicken"/>
    <x v="0"/>
    <s v="Drumstick"/>
    <n v="3"/>
    <s v="By the Piece"/>
    <m/>
    <n v="40.724339999999998"/>
    <n v="-73.990960000000001"/>
    <n v="40.775196000000001"/>
    <n v="-73.983440000000002"/>
    <d v="2014-10-16T15:17:06"/>
    <d v="2014-10-16T15:21:58"/>
    <d v="2014-10-16T15:37:05"/>
    <d v="2014-10-16T16:06:43"/>
    <n v="3.446049768535886E-2"/>
    <n v="5.1408979137892927E-2"/>
    <d v="1899-12-30T00:19:59"/>
  </r>
  <r>
    <n v="1348442"/>
    <n v="232359"/>
    <n v="44356"/>
    <s v="bicycle"/>
    <s v="The Meatball Shop"/>
    <x v="0"/>
    <s v="Ice Cream Sandwich"/>
    <n v="1"/>
    <s v="Desserts"/>
    <d v="1899-12-30T00:05:05"/>
    <n v="40.736130877644598"/>
    <n v="-74.000648304229699"/>
    <n v="40.740772200000002"/>
    <n v="-74.0010762"/>
    <d v="2014-10-12T18:12:21"/>
    <d v="2014-10-12T18:18:59"/>
    <d v="2014-10-12T18:40:49"/>
    <d v="2014-10-12T18:47:42"/>
    <n v="2.4544016203435604E-2"/>
    <n v="4.6610050415135393E-3"/>
    <d v="1899-12-30T00:23:23"/>
  </r>
  <r>
    <n v="1309062"/>
    <n v="116313"/>
    <n v="20217"/>
    <s v="car"/>
    <s v="Nobu Next Door"/>
    <x v="6"/>
    <s v="Bigeye Tuna"/>
    <n v="1"/>
    <s v="Dinner Sushi &amp; Sashimi"/>
    <d v="1899-12-30T00:11:34"/>
    <n v="40.719386413349397"/>
    <n v="-74.008692501044905"/>
    <n v="40.715787800000001"/>
    <n v="-74.014823399999997"/>
    <d v="2014-10-06T18:13:06"/>
    <d v="2014-10-06T18:52:59"/>
    <d v="2014-10-06T19:09:43"/>
    <d v="2014-10-06T19:24:28"/>
    <n v="4.9555821758985985E-2"/>
    <n v="7.1090041522006483E-3"/>
    <d v="1899-12-30T00:45:03"/>
  </r>
  <r>
    <n v="1472989"/>
    <n v="88403"/>
    <n v="140206"/>
    <s v="bicycle"/>
    <s v="Eataly"/>
    <x v="16"/>
    <m/>
    <m/>
    <m/>
    <m/>
    <n v="40.741924698522098"/>
    <n v="-73.989830017089801"/>
    <n v="40.769410999999998"/>
    <n v="-73.985624000000001"/>
    <d v="2014-10-28T11:26:57"/>
    <d v="2014-10-28T11:38:26"/>
    <d v="2014-10-28T12:03:15"/>
    <d v="2014-10-28T12:26:41"/>
    <n v="4.1473831020994112E-2"/>
    <n v="2.7806246576870107E-2"/>
    <d v="1899-12-30T00:36:18"/>
  </r>
  <r>
    <n v="1356884"/>
    <n v="308283"/>
    <n v="3296"/>
    <s v="bicycle"/>
    <s v="La Esquina Taqueria"/>
    <x v="8"/>
    <s v="Pollo Rostizado"/>
    <n v="1"/>
    <s v="Tortas"/>
    <d v="1899-12-30T00:05:02"/>
    <n v="40.721353749744097"/>
    <n v="-73.997525293959001"/>
    <n v="40.7255222101142"/>
    <n v="-74.009152743337395"/>
    <d v="2014-10-13T19:29:43"/>
    <d v="2014-10-13T19:51:25"/>
    <d v="2014-10-13T19:58:15"/>
    <d v="2014-10-13T20:05:32"/>
    <n v="2.4864953702490311E-2"/>
    <n v="1.2352070308424057E-2"/>
    <d v="1899-12-30T00:23:29"/>
  </r>
  <r>
    <n v="1485490"/>
    <n v="312853"/>
    <n v="91807"/>
    <s v="walker"/>
    <s v="Delicatessen"/>
    <x v="0"/>
    <s v="Charred Brussels Sprouts &amp; Pearl Onions"/>
    <n v="1"/>
    <s v="Sides"/>
    <d v="1899-12-30T00:02:47"/>
    <n v="40.723702712540103"/>
    <n v="-73.9963431157271"/>
    <n v="40.733196197540103"/>
    <n v="-74.003323153999006"/>
    <d v="2014-10-30T10:53:30"/>
    <d v="2014-10-30T11:00:57"/>
    <d v="2014-10-30T11:23:05"/>
    <d v="2014-10-30T11:33:57"/>
    <n v="2.8094155095459428E-2"/>
    <n v="1.1783343826032095E-2"/>
    <d v="1899-12-30T00:26:48"/>
  </r>
  <r>
    <n v="1435421"/>
    <n v="96800"/>
    <n v="104111"/>
    <s v="bicycle"/>
    <s v="Sarabeth's East"/>
    <x v="0"/>
    <s v="Goldie Lox"/>
    <n v="1"/>
    <s v="Eggs &amp; Omelettes"/>
    <d v="1899-12-30T00:03:53"/>
    <n v="40.784877344265098"/>
    <n v="-73.955926608873398"/>
    <n v="40.775107499999997"/>
    <n v="-73.959203799999997"/>
    <d v="2014-10-24T10:36:38"/>
    <d v="2014-10-24T10:54:37"/>
    <d v="2014-10-24T11:04:11"/>
    <d v="2014-10-24T11:12:48"/>
    <n v="2.5119340280070901E-2"/>
    <n v="1.0304845396442757E-2"/>
    <d v="1899-12-30T00:23:41"/>
  </r>
  <r>
    <n v="1295456"/>
    <n v="82041"/>
    <n v="66416"/>
    <s v="bicycle"/>
    <s v="Shake Shack"/>
    <x v="2"/>
    <s v="Cheese Fries"/>
    <n v="1"/>
    <s v="Fries"/>
    <m/>
    <n v="40.7152793278103"/>
    <n v="-74.014860391616807"/>
    <n v="40.720478999999997"/>
    <n v="-74.001548999999997"/>
    <d v="2014-10-04T19:41:25"/>
    <d v="2014-10-04T19:45:05"/>
    <d v="2014-10-04T20:12:25"/>
    <d v="2014-10-04T20:22:12"/>
    <n v="2.8316354168055113E-2"/>
    <n v="1.4290897020704685E-2"/>
    <d v="1899-12-30T00:30:59"/>
  </r>
  <r>
    <n v="1297163"/>
    <n v="121663"/>
    <n v="142140"/>
    <s v="car"/>
    <s v="Bubby's "/>
    <x v="0"/>
    <s v="Fried Chicken"/>
    <n v="1"/>
    <s v="Main Course"/>
    <d v="1899-12-30T00:02:54"/>
    <n v="40.719966017586998"/>
    <n v="-74.008543303190294"/>
    <n v="40.738638018092502"/>
    <n v="-74.001867343738098"/>
    <d v="2014-10-04T22:44:19"/>
    <d v="2014-10-04T22:55:37"/>
    <d v="2014-10-04T23:09:57"/>
    <d v="2014-10-04T23:23:40"/>
    <n v="2.7319641201756895E-2"/>
    <n v="1.9829574818560455E-2"/>
    <d v="1899-12-30T00:22:44"/>
  </r>
  <r>
    <n v="1315537"/>
    <n v="64295"/>
    <n v="20962"/>
    <s v="walker"/>
    <s v="Sushi Seki (archived)"/>
    <x v="4"/>
    <m/>
    <m/>
    <m/>
    <d v="1899-12-30T00:05:51"/>
    <n v="40.761836680634801"/>
    <n v="-73.960403720115593"/>
    <n v="40.778044000000001"/>
    <n v="-73.959266999999997"/>
    <d v="2014-10-07T21:00:05"/>
    <d v="2014-10-07T21:25:46"/>
    <d v="2014-10-07T21:39:56"/>
    <d v="2014-10-07T21:52:05"/>
    <n v="3.611150462529622E-2"/>
    <n v="1.6247133089465578E-2"/>
    <d v="1899-12-30T00:33:59"/>
  </r>
  <r>
    <n v="1480462"/>
    <n v="263075"/>
    <n v="104989"/>
    <s v="bicycle"/>
    <s v="Duane Reade"/>
    <x v="15"/>
    <m/>
    <m/>
    <m/>
    <m/>
    <n v="40.789831180607003"/>
    <n v="-73.975424242858693"/>
    <n v="40.791713733498803"/>
    <n v="-73.977843813124196"/>
    <d v="2014-10-29T17:17:24"/>
    <d v="2014-10-29T17:26:51"/>
    <d v="2014-10-29T17:38:11"/>
    <d v="2014-10-29T17:40:12"/>
    <n v="1.5834710648050532E-2"/>
    <n v="3.0656688764650825E-3"/>
    <d v="1899-12-30T00:20:47"/>
  </r>
  <r>
    <n v="1431963"/>
    <n v="54608"/>
    <n v="7833"/>
    <s v="bicycle"/>
    <s v="Tamarind TriBeCa"/>
    <x v="5"/>
    <s v="Nan"/>
    <n v="1"/>
    <s v="Roti Breads"/>
    <d v="1899-12-30T00:06:04"/>
    <n v="40.719268925450301"/>
    <n v="-74.008749884804104"/>
    <n v="40.744760900000003"/>
    <n v="-74.003630000000001"/>
    <d v="2014-10-23T19:41:01"/>
    <d v="2014-10-23T20:01:57"/>
    <d v="2014-10-23T20:11:49"/>
    <d v="2014-10-23T20:24:55"/>
    <n v="3.0476782412733883E-2"/>
    <n v="2.6001038187924985E-2"/>
    <d v="1899-12-30T00:24:44"/>
  </r>
  <r>
    <n v="1315204"/>
    <n v="54608"/>
    <n v="79847"/>
    <s v="bicycle"/>
    <s v="Tamarind TriBeCa"/>
    <x v="5"/>
    <s v="Steamed Basmati Rice"/>
    <n v="1"/>
    <s v="Basmati Degh Rice"/>
    <d v="1899-12-30T00:03:54"/>
    <n v="40.719268925450301"/>
    <n v="-74.008749884804104"/>
    <n v="40.744760900000003"/>
    <n v="-74.003630000000001"/>
    <d v="2014-10-07T20:16:19"/>
    <d v="2014-10-07T20:38:53"/>
    <d v="2014-10-07T20:54:42"/>
    <d v="2014-10-07T21:08:16"/>
    <n v="3.6075983793125488E-2"/>
    <n v="2.6001038187924985E-2"/>
    <d v="1899-12-30T00:34:28"/>
  </r>
  <r>
    <n v="1460131"/>
    <n v="370098"/>
    <n v="67103"/>
    <s v="truck"/>
    <s v="Parm"/>
    <x v="16"/>
    <s v="Coffee Cake"/>
    <n v="3"/>
    <s v="Sides"/>
    <d v="1899-12-30T00:09:10"/>
    <n v="40.723019825000002"/>
    <n v="-73.995853999999994"/>
    <n v="40.775835054317902"/>
    <n v="-73.947514593920701"/>
    <d v="2014-10-26T16:43:30"/>
    <d v="2014-10-26T17:15:10"/>
    <d v="2014-10-26T17:24:31"/>
    <d v="2014-10-26T18:04:21"/>
    <n v="5.6138726853532717E-2"/>
    <n v="7.1597113265837939E-2"/>
    <d v="1899-12-30T00:31:50"/>
  </r>
  <r>
    <n v="1314254"/>
    <n v="91245"/>
    <n v="103933"/>
    <s v="bicycle"/>
    <s v="Yama Japanese Restaurant"/>
    <x v="4"/>
    <m/>
    <m/>
    <m/>
    <d v="1899-12-30T00:07:15"/>
    <n v="40.735872288065799"/>
    <n v="-73.987664615827299"/>
    <n v="40.738803500000003"/>
    <n v="-74.009342099999998"/>
    <d v="2014-10-07T17:42:06"/>
    <d v="2014-10-07T17:55:07"/>
    <d v="2014-10-07T18:07:56"/>
    <d v="2014-10-07T18:22:05"/>
    <n v="2.77627777759335E-2"/>
    <n v="2.1874764534980124E-2"/>
    <d v="1899-12-30T00:18:35"/>
  </r>
  <r>
    <n v="1469116"/>
    <n v="312853"/>
    <n v="52826"/>
    <s v="bicycle"/>
    <s v="Five Guys Burgers and Fries"/>
    <x v="2"/>
    <s v="Regular Fries"/>
    <n v="1"/>
    <s v="Fries"/>
    <m/>
    <n v="40.732368287916202"/>
    <n v="-74.003748892271602"/>
    <n v="40.733196197540103"/>
    <n v="-74.003323153999006"/>
    <d v="2014-10-27T16:57:07"/>
    <m/>
    <m/>
    <d v="2014-10-27T17:20:38"/>
    <n v="1.6326539356668945E-2"/>
    <n v="9.3096048364105124E-4"/>
    <n v="-41939.706336249998"/>
  </r>
  <r>
    <n v="1281526"/>
    <n v="57943"/>
    <n v="21147"/>
    <s v="car"/>
    <s v="brgr"/>
    <x v="2"/>
    <s v="Turkey Brgr"/>
    <n v="2"/>
    <s v="Your Creation"/>
    <d v="1899-12-30T00:10:22"/>
    <n v="40.762623890247497"/>
    <n v="-73.965919607909498"/>
    <n v="40.774650000000001"/>
    <n v="-73.945621000000003"/>
    <d v="2014-10-02T19:42:43"/>
    <d v="2014-10-02T20:11:56"/>
    <d v="2014-10-02T20:20:46"/>
    <d v="2014-10-02T20:31:00"/>
    <n v="3.3529236105096061E-2"/>
    <n v="2.3593660140866651E-2"/>
    <d v="1899-12-30T00:27:40"/>
  </r>
  <r>
    <n v="1462161"/>
    <n v="147006"/>
    <n v="161295"/>
    <s v="car"/>
    <s v="Talde"/>
    <x v="8"/>
    <s v="King Crab Fried Rice"/>
    <n v="1"/>
    <s v="Appetizers"/>
    <d v="1899-12-30T00:05:20"/>
    <n v="40.665610864239497"/>
    <n v="-73.982644237529598"/>
    <n v="40.672598206803499"/>
    <n v="-73.977688595600895"/>
    <d v="2014-10-26T19:06:20"/>
    <d v="2014-10-26T19:15:42"/>
    <d v="2014-10-26T19:40:02"/>
    <d v="2014-10-26T19:48:39"/>
    <n v="2.9386643516772892E-2"/>
    <n v="8.5662910896280135E-3"/>
    <d v="1899-12-30T00:28:23"/>
  </r>
  <r>
    <n v="1474799"/>
    <n v="40557"/>
    <n v="89004"/>
    <s v="bicycle"/>
    <s v="Lupe's East LA Kitchen"/>
    <x v="8"/>
    <m/>
    <m/>
    <m/>
    <d v="1899-12-30T00:03:27"/>
    <n v="40.723713744687302"/>
    <n v="-74.004549980163603"/>
    <n v="40.723346999999997"/>
    <n v="-74.006399000000002"/>
    <d v="2014-10-28T17:59:22"/>
    <m/>
    <m/>
    <d v="2014-10-28T18:16:45"/>
    <n v="1.2065601855283603E-2"/>
    <n v="1.8850400582120976E-3"/>
    <n v="-41940.751962141207"/>
  </r>
  <r>
    <n v="1299568"/>
    <n v="159545"/>
    <n v="67103"/>
    <s v="truck"/>
    <s v="RedFarm Broadway"/>
    <x v="30"/>
    <s v="Shrimp &amp; Mango Fried Wontons (4)"/>
    <n v="1"/>
    <s v="Lunch Dim Sum"/>
    <d v="1899-12-30T00:09:53"/>
    <n v="40.782116700000003"/>
    <n v="-73.980739099999994"/>
    <n v="40.771971299999997"/>
    <n v="-73.988951099999994"/>
    <d v="2014-10-05T12:30:20"/>
    <d v="2014-10-05T12:44:13"/>
    <d v="2014-10-05T12:53:33"/>
    <d v="2014-10-05T13:02:37"/>
    <n v="2.2427314812375698E-2"/>
    <n v="1.3052435985674427E-2"/>
    <d v="1899-12-30T00:13:21"/>
  </r>
  <r>
    <n v="1308816"/>
    <n v="35432"/>
    <n v="118805"/>
    <s v="bicycle"/>
    <s v="Hu Kitchen"/>
    <x v="33"/>
    <s v="Wild Fish Cakes"/>
    <n v="1"/>
    <s v="Prepared Food"/>
    <m/>
    <n v="40.735676762018002"/>
    <n v="-73.993829528068602"/>
    <n v="40.751897999999997"/>
    <n v="-73.985834999999994"/>
    <d v="2014-10-06T17:11:32"/>
    <d v="2014-10-06T17:21:31"/>
    <d v="2014-10-06T17:37:49"/>
    <d v="2014-10-06T17:56:14"/>
    <n v="3.103300926159136E-2"/>
    <n v="1.8084276062598291E-2"/>
    <d v="1899-12-30T00:26:17"/>
  </r>
  <r>
    <n v="1295306"/>
    <n v="145701"/>
    <n v="74436"/>
    <s v="car"/>
    <s v="Mission Cantina"/>
    <x v="9"/>
    <s v="Flaxseed Chips &amp; Avocado Salsa"/>
    <n v="1"/>
    <s v="Sides"/>
    <d v="1899-12-30T00:03:53"/>
    <n v="40.721388327539302"/>
    <n v="-73.988658779542604"/>
    <n v="40.703423999999998"/>
    <n v="-73.980162000000007"/>
    <d v="2014-10-04T19:24:55"/>
    <d v="2014-10-04T19:35:05"/>
    <d v="2014-10-04T19:54:55"/>
    <d v="2014-10-04T20:11:03"/>
    <n v="3.2029687499743886E-2"/>
    <n v="1.987240112655898E-2"/>
    <d v="1899-12-30T00:26:06"/>
  </r>
  <r>
    <n v="1362413"/>
    <n v="127201"/>
    <n v="127402"/>
    <s v="scooter"/>
    <s v="Sushi Seki Chelsea"/>
    <x v="6"/>
    <m/>
    <m/>
    <m/>
    <d v="1899-12-30T00:06:46"/>
    <n v="40.744370000000004"/>
    <n v="-73.996279999999999"/>
    <n v="40.7461518"/>
    <n v="-74.002618600000005"/>
    <d v="2014-10-14T18:53:36"/>
    <d v="2014-10-14T18:53:50"/>
    <d v="2014-10-14T19:11:41"/>
    <d v="2014-10-14T19:16:03"/>
    <n v="1.5591828705510125E-2"/>
    <n v="6.5842737792462299E-3"/>
    <d v="1899-12-30T00:11:20"/>
  </r>
  <r>
    <n v="1429814"/>
    <n v="118776"/>
    <n v="48430"/>
    <s v="bicycle"/>
    <s v="Blue Ribbon Sushi Bar &amp; Grill"/>
    <x v="4"/>
    <s v="Fried Chicken &quot;Blue Ribbon Style&quot;"/>
    <n v="1"/>
    <s v="Tempura &amp; Fryer"/>
    <d v="1899-12-30T00:10:26"/>
    <n v="40.767652912117299"/>
    <n v="-73.982925456000402"/>
    <n v="40.766679785687202"/>
    <n v="-73.979603577262793"/>
    <d v="2014-10-23T15:11:14"/>
    <d v="2014-10-23T15:33:57"/>
    <d v="2014-10-23T15:48:47"/>
    <d v="2014-10-23T16:05:55"/>
    <n v="3.7982349538651761E-2"/>
    <n v="3.4614813875462067E-3"/>
    <d v="1899-12-30T00:27:08"/>
  </r>
  <r>
    <n v="1483276"/>
    <n v="232035"/>
    <n v="165830"/>
    <s v="van"/>
    <s v="Balade"/>
    <x v="21"/>
    <s v="Beirut Beats Zaatar"/>
    <n v="1"/>
    <s v="Manakeesh (Lebanese Pizza)"/>
    <d v="1899-12-30T00:05:18"/>
    <n v="40.730474346712903"/>
    <n v="-73.983350152502496"/>
    <n v="40.748700700000001"/>
    <n v="-73.974242500000003"/>
    <d v="2014-10-29T21:52:23"/>
    <d v="2014-10-29T21:51:14"/>
    <d v="2014-10-29T22:30:34"/>
    <d v="2014-10-29T22:41:16"/>
    <n v="3.3952893521927763E-2"/>
    <n v="2.0375212594038489E-2"/>
    <d v="1899-12-30T00:32:53"/>
  </r>
  <r>
    <n v="1289517"/>
    <n v="73668"/>
    <n v="137090"/>
    <s v="bicycle"/>
    <s v="Mighty Quinn's BBQ"/>
    <x v="10"/>
    <s v="Slaw"/>
    <n v="1"/>
    <s v="Sides"/>
    <m/>
    <n v="40.727518945156902"/>
    <n v="-73.988671302795396"/>
    <n v="40.7403993"/>
    <n v="-73.984299500000006"/>
    <d v="2014-10-03T21:28:46"/>
    <d v="2014-10-03T21:29:18"/>
    <d v="2014-10-03T21:53:08"/>
    <d v="2014-10-03T22:02:47"/>
    <n v="2.3628761577128898E-2"/>
    <n v="1.3602066040344717E-2"/>
    <d v="1899-12-30T00:24:23"/>
  </r>
  <r>
    <n v="1466486"/>
    <n v="63661"/>
    <n v="178325"/>
    <s v="bicycle"/>
    <s v="Joe's Pizza"/>
    <x v="1"/>
    <s v="Snapple Iced Tea"/>
    <n v="1"/>
    <s v="Drinks"/>
    <m/>
    <n v="40.733402283324402"/>
    <n v="-73.987510980727393"/>
    <n v="40.7455085"/>
    <n v="-73.990542899999994"/>
    <d v="2014-10-27T00:13:04"/>
    <d v="2014-10-27T00:13:43"/>
    <d v="2014-10-27T00:22:03"/>
    <d v="2014-10-27T00:33:38"/>
    <n v="1.427877314563375E-2"/>
    <n v="1.2480104834178623E-2"/>
    <d v="1899-12-30T00:08:59"/>
  </r>
  <r>
    <n v="1380591"/>
    <n v="203320"/>
    <n v="165830"/>
    <s v="van"/>
    <s v="Taim Falafel and Smoothie Bar"/>
    <x v="37"/>
    <s v="Strawberry-Raspberry-Thai Basil"/>
    <n v="2"/>
    <s v="Smoothies"/>
    <m/>
    <n v="40.735951410513501"/>
    <n v="-74.001760416287993"/>
    <n v="40.783488300000002"/>
    <n v="-73.958619299999995"/>
    <d v="2014-10-17T15:02:10"/>
    <d v="2014-10-17T15:14:30"/>
    <d v="2014-10-17T15:29:50"/>
    <d v="2014-10-17T16:24:06"/>
    <n v="5.6903692129708361E-2"/>
    <n v="6.41943282278616E-2"/>
    <d v="1899-12-30T00:27:40"/>
  </r>
  <r>
    <n v="1486627"/>
    <n v="283639"/>
    <n v="91807"/>
    <s v="walker"/>
    <s v="Momofuku Noodle Bar"/>
    <x v="8"/>
    <s v="Shiitake Bun"/>
    <n v="1"/>
    <s v="Buns"/>
    <m/>
    <n v="40.729110403548901"/>
    <n v="-73.984245455566395"/>
    <n v="40.727966589517898"/>
    <n v="-73.990256200490705"/>
    <d v="2014-10-30T14:32:36"/>
    <d v="2014-10-30T14:48:12"/>
    <d v="2014-10-30T15:05:03"/>
    <d v="2014-10-30T15:11:13"/>
    <n v="2.6827094901818782E-2"/>
    <n v="6.1186081001029157E-3"/>
    <d v="1899-12-30T00:32:28"/>
  </r>
  <r>
    <n v="1325958"/>
    <n v="103005"/>
    <n v="136851"/>
    <s v="bicycle"/>
    <s v="Yama Japanese Restaurant"/>
    <x v="4"/>
    <s v="Nameko Soup"/>
    <n v="1"/>
    <s v="Soups"/>
    <d v="1899-12-30T00:08:08"/>
    <n v="40.735872288065799"/>
    <n v="-73.987664615827299"/>
    <n v="40.740572800000002"/>
    <n v="-73.982178599999997"/>
    <d v="2014-10-09T20:37:59"/>
    <d v="2014-10-09T20:51:32"/>
    <d v="2014-10-09T21:03:51"/>
    <d v="2014-10-09T21:10:40"/>
    <n v="2.2706805561028887E-2"/>
    <n v="7.2243464826231753E-3"/>
    <d v="1899-12-30T00:17:45"/>
  </r>
  <r>
    <n v="1432215"/>
    <n v="65263"/>
    <n v="162905"/>
    <s v="bicycle"/>
    <s v="Haru Amsterdam"/>
    <x v="8"/>
    <m/>
    <m/>
    <m/>
    <d v="1899-12-30T00:04:58"/>
    <n v="40.784260272885497"/>
    <n v="-73.977668324291699"/>
    <n v="40.804912199999997"/>
    <n v="-73.962491700000001"/>
    <d v="2014-10-23T20:07:01"/>
    <d v="2014-10-23T20:37:33"/>
    <d v="2014-10-23T20:46:31"/>
    <d v="2014-10-23T21:00:48"/>
    <n v="3.7352268518588971E-2"/>
    <n v="2.5628734233940676E-2"/>
    <d v="1899-12-30T00:34:32"/>
  </r>
  <r>
    <n v="1454436"/>
    <n v="91817"/>
    <n v="123581"/>
    <s v="bicycle"/>
    <s v="Lucky's Famous Burgers"/>
    <x v="2"/>
    <s v="Lucky Double Cheddar"/>
    <n v="1"/>
    <s v="Lucky's Famous Burgers"/>
    <d v="1899-12-30T00:05:10"/>
    <n v="40.745131249607702"/>
    <n v="-73.998156551192807"/>
    <n v="40.740125407502703"/>
    <n v="-73.990611042896305"/>
    <d v="2014-10-26T00:34:51"/>
    <d v="2014-10-26T00:37:52"/>
    <d v="2014-10-26T00:51:11"/>
    <d v="2014-10-26T00:59:07"/>
    <n v="1.6846851853188127E-2"/>
    <n v="9.055006937201647E-3"/>
    <d v="1899-12-30T00:11:09"/>
  </r>
  <r>
    <n v="1320393"/>
    <n v="368544"/>
    <n v="156557"/>
    <s v="car"/>
    <s v="Momofuku Milk Bar"/>
    <x v="11"/>
    <s v="Cereal Milk and Candy Bar Pie Twist Soft Serve (1 Pint)"/>
    <n v="1"/>
    <s v="Soft Serve"/>
    <m/>
    <n v="40.787149600866101"/>
    <n v="-73.971722312198096"/>
    <n v="40.798968000000002"/>
    <n v="-73.959753000000006"/>
    <d v="2014-10-08T20:28:36"/>
    <d v="2014-10-08T20:29:19"/>
    <d v="2014-10-08T20:39:28"/>
    <d v="2014-10-08T20:46:44"/>
    <n v="1.2591967592015862E-2"/>
    <n v="1.6820790486286312E-2"/>
    <d v="1899-12-30T00:10:52"/>
  </r>
  <r>
    <n v="1374721"/>
    <n v="64112"/>
    <n v="163828"/>
    <s v="scooter"/>
    <s v="16 Handles - UES 2nd Ave"/>
    <x v="43"/>
    <s v="Birthday Cake"/>
    <n v="1"/>
    <s v="Low Fat"/>
    <m/>
    <n v="40.774952999999996"/>
    <n v="-73.953899000000007"/>
    <n v="40.771746999999998"/>
    <n v="-73.959524999999999"/>
    <d v="2014-10-16T17:58:13"/>
    <d v="2014-10-16T17:58:25"/>
    <d v="2014-10-16T18:10:15"/>
    <d v="2014-10-16T18:14:53"/>
    <n v="1.1570428243430797E-2"/>
    <n v="6.4753619203798763E-3"/>
    <d v="1899-12-30T00:12:02"/>
  </r>
  <r>
    <n v="1355260"/>
    <n v="110461"/>
    <n v="23359"/>
    <s v="bicycle"/>
    <s v="Blue Ribbon Sushi"/>
    <x v="4"/>
    <s v="Kaibashira"/>
    <n v="1"/>
    <s v="Taiheiyo (Pacific Ocean)"/>
    <d v="1899-12-30T00:06:30"/>
    <n v="40.7261096570601"/>
    <n v="-74.002491863200504"/>
    <n v="40.732301300000003"/>
    <n v="-74.007778200000004"/>
    <d v="2014-10-13T14:56:57"/>
    <d v="2014-10-13T15:39:26"/>
    <d v="2014-10-13T15:46:15"/>
    <d v="2014-10-13T15:54:42"/>
    <n v="4.0099814817949664E-2"/>
    <n v="8.1413634640031419E-3"/>
    <d v="1899-12-30T00:42:49"/>
  </r>
  <r>
    <n v="1324878"/>
    <n v="42930"/>
    <n v="57186"/>
    <s v="bicycle"/>
    <s v="Tony's Di Napoli"/>
    <x v="16"/>
    <s v="&quot;Ala Vodka&quot; Sauce with Mushrooms"/>
    <n v="1"/>
    <s v="Pasta"/>
    <d v="1899-12-30T00:05:35"/>
    <n v="40.764489839461099"/>
    <n v="-73.9643928535112"/>
    <n v="40.794558000000002"/>
    <n v="-73.943725999999998"/>
    <d v="2014-10-09T18:20:32"/>
    <d v="2014-10-09T18:28:25"/>
    <d v="2014-10-09T18:43:15"/>
    <d v="2014-10-09T19:02:48"/>
    <n v="2.9348935189773329E-2"/>
    <n v="3.6485793293372565E-2"/>
    <d v="1899-12-30T00:17:08"/>
  </r>
  <r>
    <n v="1320750"/>
    <n v="270525"/>
    <n v="119255"/>
    <s v="walker"/>
    <s v="The Smile"/>
    <x v="0"/>
    <s v="Spaghetti &amp; Tomato Sauce"/>
    <n v="1"/>
    <s v="Entrees"/>
    <m/>
    <n v="40.726413182830903"/>
    <n v="-73.993821144104004"/>
    <n v="40.726064100000002"/>
    <n v="-73.989779299999995"/>
    <d v="2014-10-08T21:10:35"/>
    <d v="2014-10-08T21:13:46"/>
    <d v="2014-10-08T21:30:39"/>
    <d v="2014-10-08T21:36:46"/>
    <n v="1.8180625003878959E-2"/>
    <n v="4.0568907532667524E-3"/>
    <d v="1899-12-30T00:20:04"/>
  </r>
  <r>
    <n v="1486282"/>
    <n v="81333"/>
    <n v="135029"/>
    <s v="bicycle"/>
    <s v="Shake Shack"/>
    <x v="2"/>
    <s v="Fountain Soda"/>
    <n v="4"/>
    <s v="Drinks"/>
    <m/>
    <n v="40.758456774983799"/>
    <n v="-73.989140466129399"/>
    <n v="40.735666600000002"/>
    <n v="-73.992729600000004"/>
    <d v="2014-10-30T13:38:37"/>
    <d v="2014-10-30T13:42:02"/>
    <d v="2014-10-30T14:19:23"/>
    <d v="2014-10-30T14:47:51"/>
    <n v="4.8085034723044373E-2"/>
    <n v="2.3071063212023967E-2"/>
    <d v="1899-12-30T00:40:46"/>
  </r>
  <r>
    <n v="1306055"/>
    <n v="146238"/>
    <n v="6873"/>
    <s v="car"/>
    <s v="Pommes Frites"/>
    <x v="8"/>
    <s v="Sundried Tomato Mayo"/>
    <n v="2"/>
    <s v="Additional Sauces"/>
    <m/>
    <n v="40.728169657139198"/>
    <n v="-73.987912711093401"/>
    <n v="40.7188266"/>
    <n v="-73.987408599999995"/>
    <d v="2014-10-05T22:55:08"/>
    <d v="2014-10-05T22:58:27"/>
    <d v="2014-10-05T23:09:17"/>
    <d v="2014-10-05T23:17:24"/>
    <n v="1.5467187498870771E-2"/>
    <n v="9.3566470864732253E-3"/>
    <d v="1899-12-30T00:14:09"/>
  </r>
  <r>
    <n v="1485407"/>
    <n v="59314"/>
    <n v="171206"/>
    <s v="van"/>
    <s v="Genuine Roadside"/>
    <x v="8"/>
    <m/>
    <m/>
    <m/>
    <m/>
    <n v="40.762475136655802"/>
    <n v="-73.9972114562988"/>
    <n v="40.718997999999999"/>
    <n v="-74.010943999999995"/>
    <d v="2014-10-30T10:31:45"/>
    <d v="2014-10-30T11:15:03"/>
    <d v="2014-10-30T11:35:51"/>
    <d v="2014-10-30T12:07:36"/>
    <n v="6.6561064813868143E-2"/>
    <n v="4.5594343599755414E-2"/>
    <d v="1899-12-30T01:04:05"/>
  </r>
  <r>
    <n v="1321844"/>
    <n v="296668"/>
    <n v="104533"/>
    <s v="bicycle"/>
    <s v="Wendy's"/>
    <x v="13"/>
    <m/>
    <m/>
    <m/>
    <m/>
    <n v="40.7478304677173"/>
    <n v="-73.985094841795203"/>
    <n v="40.734250600000003"/>
    <n v="-73.990212299999996"/>
    <d v="2014-10-08T23:41:56"/>
    <d v="2014-10-08T23:46:06"/>
    <d v="2014-10-09T00:02:43"/>
    <d v="2014-10-09T00:15:03"/>
    <n v="2.299810184922535E-2"/>
    <n v="1.4512104798997869E-2"/>
    <d v="1899-12-30T00:20:46"/>
  </r>
  <r>
    <n v="1430286"/>
    <n v="96921"/>
    <n v="30743"/>
    <s v="bicycle"/>
    <s v="Bareburger"/>
    <x v="2"/>
    <s v="Caesar"/>
    <n v="2"/>
    <s v="Bare Salads"/>
    <d v="1899-12-30T00:02:42"/>
    <n v="40.768488798984301"/>
    <n v="-73.955182186711994"/>
    <n v="40.769992000000002"/>
    <n v="-73.959652000000006"/>
    <d v="2014-10-23T15:56:12"/>
    <d v="2014-10-23T16:11:34"/>
    <d v="2014-10-23T16:19:30"/>
    <d v="2014-10-23T16:23:59"/>
    <n v="1.9305162037198897E-2"/>
    <n v="4.7158078971995332E-3"/>
    <d v="1899-12-30T00:20:36"/>
  </r>
  <r>
    <n v="1383649"/>
    <n v="187892"/>
    <n v="118093"/>
    <s v="scooter"/>
    <s v="Sushi of Gari 46"/>
    <x v="6"/>
    <s v="Spicy Scallop Roll"/>
    <n v="1"/>
    <s v="Rolls"/>
    <d v="1899-12-30T00:05:33"/>
    <n v="40.760654436198898"/>
    <n v="-73.989582752602004"/>
    <n v="40.784749400000003"/>
    <n v="-73.953420300000005"/>
    <d v="2014-10-17T20:52:38"/>
    <d v="2014-10-17T21:09:33"/>
    <d v="2014-10-17T21:16:53"/>
    <d v="2014-10-17T21:33:21"/>
    <n v="2.8277430552407168E-2"/>
    <n v="4.3454461897121634E-2"/>
    <d v="1899-12-30T00:18:42"/>
  </r>
  <r>
    <n v="1481718"/>
    <n v="77540"/>
    <n v="175047"/>
    <s v="bicycle"/>
    <s v="Nobu Next Door"/>
    <x v="6"/>
    <s v="Sashimi Salad"/>
    <n v="1"/>
    <s v="Dinner Cold Dishes"/>
    <d v="1899-12-30T00:11:26"/>
    <n v="40.719386413349397"/>
    <n v="-74.008692501044905"/>
    <n v="40.7375647"/>
    <n v="-74.008859599999994"/>
    <d v="2014-10-29T19:53:41"/>
    <m/>
    <m/>
    <d v="2014-10-29T20:57:08"/>
    <n v="4.4057858794985805E-2"/>
    <n v="1.817905464022453E-2"/>
    <n v="-41941.836891782405"/>
  </r>
  <r>
    <n v="1328763"/>
    <n v="134294"/>
    <n v="112990"/>
    <s v="bicycle"/>
    <s v="Shake Shack"/>
    <x v="2"/>
    <s v="Fries"/>
    <n v="8"/>
    <s v="Fries"/>
    <m/>
    <n v="40.7152793278103"/>
    <n v="-74.014860391616807"/>
    <n v="40.720608200000001"/>
    <n v="-74.010071400000001"/>
    <d v="2014-10-10T11:25:10"/>
    <m/>
    <m/>
    <d v="2014-10-10T12:33:51"/>
    <n v="4.7692777778138407E-2"/>
    <n v="7.1645878820767693E-3"/>
    <n v="-41922.475814548612"/>
  </r>
  <r>
    <n v="1390666"/>
    <n v="212469"/>
    <n v="65038"/>
    <s v="car"/>
    <s v="Boston Market"/>
    <x v="8"/>
    <s v="Natural Rotisserie Chicken, Half Chicken"/>
    <n v="1"/>
    <s v="Individual Meals"/>
    <m/>
    <n v="40.745226000000002"/>
    <n v="-73.998213000000007"/>
    <n v="40.741788"/>
    <n v="-73.979825000000005"/>
    <d v="2014-10-18T17:59:20"/>
    <d v="2014-10-18T18:06:03"/>
    <d v="2014-10-18T18:20:24"/>
    <d v="2014-10-18T18:31:39"/>
    <n v="2.2447164352342952E-2"/>
    <n v="1.8706640211435043E-2"/>
    <d v="1899-12-30T00:21:04"/>
  </r>
  <r>
    <n v="1315307"/>
    <n v="62359"/>
    <n v="104533"/>
    <s v="bicycle"/>
    <s v="Blue Ribbon Sushi Izakaya"/>
    <x v="4"/>
    <s v="Spicy Tuna &amp; Tempura Flakes"/>
    <n v="1"/>
    <s v="Maki"/>
    <d v="1899-12-30T00:02:57"/>
    <n v="40.721979579708403"/>
    <n v="-73.988148214155601"/>
    <n v="40.724780000000003"/>
    <n v="-73.980463"/>
    <d v="2014-10-07T20:29:57"/>
    <m/>
    <m/>
    <d v="2014-10-07T21:08:55"/>
    <n v="2.7068460651207715E-2"/>
    <n v="8.1795397442057331E-3"/>
    <n v="-41919.856169166662"/>
  </r>
  <r>
    <n v="1422280"/>
    <n v="369272"/>
    <n v="116881"/>
    <s v="bicycle"/>
    <s v="Blue Ribbon Sushi Bar &amp; Grill"/>
    <x v="4"/>
    <s v="House Salad"/>
    <n v="1"/>
    <s v="Salads"/>
    <d v="1899-12-30T00:17:30"/>
    <n v="40.767652912117299"/>
    <n v="-73.982925456000402"/>
    <n v="40.767651000000001"/>
    <n v="-73.966875000000002"/>
    <d v="2014-10-22T17:12:43"/>
    <d v="2014-10-22T17:38:06"/>
    <d v="2014-10-22T18:00:54"/>
    <d v="2014-10-22T18:13:31"/>
    <n v="4.2224282406095881E-2"/>
    <n v="1.6050456114296847E-2"/>
    <d v="1899-12-30T00:30:41"/>
  </r>
  <r>
    <n v="1299139"/>
    <n v="41318"/>
    <n v="61900"/>
    <s v="bicycle"/>
    <s v="Jack's Wife Freda"/>
    <x v="22"/>
    <s v="Mediterranean Breakfast"/>
    <n v="1"/>
    <s v="Breakfast"/>
    <d v="1899-12-30T00:02:09"/>
    <n v="40.721989949797702"/>
    <n v="-73.997747898101807"/>
    <n v="40.720866000000001"/>
    <n v="-73.999256000000003"/>
    <d v="2014-10-05T11:07:08"/>
    <m/>
    <m/>
    <d v="2014-10-05T11:45:58"/>
    <n v="2.6969988422933966E-2"/>
    <n v="1.8808600381462859E-3"/>
    <n v="-41917.464774236112"/>
  </r>
  <r>
    <n v="1337439"/>
    <n v="133701"/>
    <n v="99219"/>
    <s v="bicycle"/>
    <s v="Katz's Delicatessen"/>
    <x v="8"/>
    <s v="Chicken Noodle Soup"/>
    <n v="1"/>
    <s v="Soups"/>
    <m/>
    <n v="40.722307066359498"/>
    <n v="-73.987351655960097"/>
    <n v="40.724528447500703"/>
    <n v="-74.001339962877907"/>
    <d v="2014-10-11T11:32:11"/>
    <d v="2014-10-11T12:38:02"/>
    <d v="2014-10-11T12:57:23"/>
    <d v="2014-10-11T13:06:52"/>
    <n v="6.575791666546138E-2"/>
    <n v="1.4163589396806939E-2"/>
    <d v="1899-12-30T01:25:12"/>
  </r>
  <r>
    <n v="1410261"/>
    <n v="338981"/>
    <n v="34669"/>
    <s v="bicycle"/>
    <s v="Locanda Verde"/>
    <x v="16"/>
    <m/>
    <m/>
    <m/>
    <m/>
    <n v="40.720072628003599"/>
    <n v="-74.010368099724104"/>
    <n v="40.7218356757271"/>
    <n v="-74.0087239165548"/>
    <d v="2014-10-20T19:17:31"/>
    <d v="2014-10-20T19:35:07"/>
    <d v="2014-10-20T19:50:45"/>
    <d v="2014-10-20T19:55:01"/>
    <n v="2.6047326391562819E-2"/>
    <n v="2.4107417052772525E-3"/>
    <d v="1899-12-30T00:33:14"/>
  </r>
  <r>
    <n v="1488935"/>
    <n v="268958"/>
    <n v="137090"/>
    <s v="bicycle"/>
    <s v="Barbounia"/>
    <x v="22"/>
    <s v="Chopped Salad"/>
    <n v="1"/>
    <s v="Salads"/>
    <m/>
    <n v="40.7382300397759"/>
    <n v="-73.987832365087499"/>
    <n v="40.716209399999997"/>
    <n v="-74.015575299999995"/>
    <d v="2014-10-30T19:13:15"/>
    <d v="2014-10-30T19:18:11"/>
    <d v="2014-10-30T19:50:31"/>
    <d v="2014-10-30T20:10:02"/>
    <n v="3.9431168981536757E-2"/>
    <n v="3.5420036895788987E-2"/>
    <d v="1899-12-30T00:37:16"/>
  </r>
  <r>
    <n v="1432680"/>
    <n v="367591"/>
    <n v="6873"/>
    <s v="car"/>
    <s v="Taro Sushi"/>
    <x v="6"/>
    <s v="Miso Soup"/>
    <n v="1"/>
    <s v="Soup &amp; Salad"/>
    <d v="1899-12-30T00:07:31"/>
    <n v="40.679694212049696"/>
    <n v="-73.974251747131305"/>
    <n v="40.688013126327803"/>
    <n v="-73.979255985060504"/>
    <d v="2014-10-23T20:51:17"/>
    <d v="2014-10-23T21:05:22"/>
    <d v="2014-10-23T21:13:39"/>
    <d v="2014-10-23T21:21:50"/>
    <n v="2.1217199071543291E-2"/>
    <n v="9.7080756084058414E-3"/>
    <d v="1899-12-30T00:14:51"/>
  </r>
  <r>
    <n v="1449969"/>
    <n v="102010"/>
    <n v="175485"/>
    <s v="bicycle"/>
    <s v="TAO"/>
    <x v="4"/>
    <s v="Spicy Tuna Tartare on Crispy Rice"/>
    <n v="1"/>
    <s v="Small Plates"/>
    <d v="1899-12-30T00:06:38"/>
    <n v="40.762857763598497"/>
    <n v="-73.9716190014841"/>
    <n v="40.782331499999998"/>
    <n v="-73.980418999999998"/>
    <d v="2014-10-25T18:54:04"/>
    <d v="2014-10-25T18:54:39"/>
    <d v="2014-10-25T19:19:28"/>
    <d v="2014-10-25T19:35:03"/>
    <n v="2.8459270833991468E-2"/>
    <n v="2.1369753936696299E-2"/>
    <d v="1899-12-30T00:18:46"/>
  </r>
  <r>
    <n v="1449435"/>
    <n v="183520"/>
    <n v="66416"/>
    <s v="bicycle"/>
    <s v="Blue Ribbon Sushi"/>
    <x v="4"/>
    <s v="Ikura"/>
    <n v="1"/>
    <s v="Taiseyo (Atlantic Ocean)"/>
    <d v="1899-12-30T00:08:23"/>
    <n v="40.7261096570601"/>
    <n v="-74.002491863200504"/>
    <n v="40.732428200000001"/>
    <n v="-74.008059399999993"/>
    <d v="2014-10-25T18:06:34"/>
    <d v="2014-10-25T18:57:04"/>
    <d v="2014-10-25T19:05:23"/>
    <d v="2014-10-25T19:11:57"/>
    <n v="4.5408298610709608E-2"/>
    <n v="8.4214874515756034E-3"/>
    <d v="1899-12-30T00:50:27"/>
  </r>
  <r>
    <n v="1473053"/>
    <n v="139085"/>
    <n v="128256"/>
    <s v="bicycle"/>
    <s v="Hale &amp; Hearty"/>
    <x v="20"/>
    <s v="Roasted Turkey &amp; Smoked Gouda (Seasonal Special)"/>
    <n v="1"/>
    <s v="Sandwiches"/>
    <m/>
    <n v="40.786017123633201"/>
    <n v="-73.978471825344499"/>
    <n v="40.805660000000003"/>
    <n v="-73.963708999999994"/>
    <d v="2014-10-28T11:49:45"/>
    <d v="2014-10-28T11:50:25"/>
    <d v="2014-10-28T12:07:11"/>
    <d v="2014-10-28T12:18:09"/>
    <n v="1.9730798609089106E-2"/>
    <n v="2.4572008548627858E-2"/>
    <d v="1899-12-30T00:17:26"/>
  </r>
  <r>
    <n v="1308018"/>
    <n v="146211"/>
    <n v="113822"/>
    <s v="bicycle"/>
    <s v="Yama Japanese Restaurant"/>
    <x v="4"/>
    <s v="Salmon"/>
    <n v="6"/>
    <s v="Sushi &amp; Sashimi"/>
    <d v="1899-12-30T00:02:23"/>
    <n v="40.735872288065799"/>
    <n v="-73.987664615827299"/>
    <n v="40.742412600000002"/>
    <n v="-73.984369700000002"/>
    <d v="2014-10-06T14:05:25"/>
    <d v="2014-10-06T14:06:01"/>
    <d v="2014-10-06T14:15:51"/>
    <d v="2014-10-06T14:26:23"/>
    <n v="1.4560219904524274E-2"/>
    <n v="7.3233974701391556E-3"/>
    <d v="1899-12-30T00:08:03"/>
  </r>
  <r>
    <n v="1489715"/>
    <n v="252342"/>
    <n v="38597"/>
    <s v="bicycle"/>
    <s v="Westville Hudson"/>
    <x v="0"/>
    <s v="World Famous Bassetts Ice Cream"/>
    <n v="1"/>
    <s v="Desserts"/>
    <d v="1899-12-30T00:06:10"/>
    <n v="40.727031111101397"/>
    <n v="-74.007511138916001"/>
    <n v="40.732428200000001"/>
    <n v="-74.008059399999993"/>
    <d v="2014-10-30T20:23:33"/>
    <d v="2014-10-30T20:24:59"/>
    <d v="2014-10-30T20:42:48"/>
    <d v="2014-10-30T20:51:32"/>
    <n v="1.9429722218774259E-2"/>
    <n v="5.4248648642761963E-3"/>
    <d v="1899-12-30T00:13:04"/>
  </r>
  <r>
    <n v="1304049"/>
    <n v="362695"/>
    <n v="140919"/>
    <s v="bicycle"/>
    <s v="Momofuku Milk Bar"/>
    <x v="11"/>
    <s v="Cereal Milk Shake"/>
    <n v="1"/>
    <s v="Shakes"/>
    <m/>
    <n v="40.787149600866101"/>
    <n v="-73.971722312198096"/>
    <n v="40.780493"/>
    <n v="-73.958699899999999"/>
    <d v="2014-10-05T20:14:00"/>
    <d v="2014-10-05T20:26:00"/>
    <d v="2014-10-05T20:35:21"/>
    <d v="2014-10-05T20:47:50"/>
    <n v="2.3495740737416781E-2"/>
    <n v="1.4625100155135146E-2"/>
    <d v="1899-12-30T00:21:20"/>
  </r>
  <r>
    <n v="1365667"/>
    <n v="53503"/>
    <n v="112851"/>
    <s v="walker"/>
    <s v="RedFarm Broadway"/>
    <x v="30"/>
    <s v="Wide Rice Noodles, BBQâ€™d Roast Duck"/>
    <n v="1"/>
    <s v="Rice &amp; Noodles"/>
    <d v="1899-12-30T00:07:10"/>
    <n v="40.782116700000003"/>
    <n v="-73.980739099999994"/>
    <n v="40.783285999999997"/>
    <n v="-73.955278000000007"/>
    <d v="2014-10-15T11:33:09"/>
    <d v="2014-10-15T11:53:00"/>
    <d v="2014-10-15T11:57:47"/>
    <d v="2014-10-15T12:13:53"/>
    <n v="2.8292650458752178E-2"/>
    <n v="2.548793588542075E-2"/>
    <d v="1899-12-30T00:17:29"/>
  </r>
  <r>
    <n v="1423368"/>
    <n v="132906"/>
    <n v="39733"/>
    <s v="bicycle"/>
    <s v="Sushi of Gari 46"/>
    <x v="6"/>
    <s v="Teriyaki Sauce"/>
    <n v="1"/>
    <s v="Side Orders"/>
    <d v="1899-12-30T00:08:41"/>
    <n v="40.760654436198898"/>
    <n v="-73.989582752602004"/>
    <n v="40.750740999999998"/>
    <n v="-74.002215699999994"/>
    <d v="2014-10-22T19:16:51"/>
    <d v="2014-10-22T19:51:59"/>
    <d v="2014-10-22T20:08:19"/>
    <d v="2014-10-22T20:18:04"/>
    <n v="4.2516747686022427E-2"/>
    <n v="1.6058255734357658E-2"/>
    <d v="1899-12-30T00:42:46"/>
  </r>
  <r>
    <n v="1473396"/>
    <n v="69039"/>
    <n v="94865"/>
    <s v="bicycle"/>
    <s v="sweetgreen"/>
    <x v="20"/>
    <s v="Salad"/>
    <n v="1"/>
    <s v="Make Your Own"/>
    <d v="1899-12-30T00:05:11"/>
    <n v="40.745078589413303"/>
    <n v="-73.988821506500202"/>
    <n v="40.753439100000001"/>
    <n v="-73.988995700000004"/>
    <d v="2014-10-28T13:15:17"/>
    <d v="2014-10-28T13:13:05"/>
    <d v="2014-10-28T13:31:52"/>
    <d v="2014-10-28T13:42:16"/>
    <n v="1.8739513892796822E-2"/>
    <n v="8.3623250741442692E-3"/>
    <d v="1899-12-30T00:11:24"/>
  </r>
  <r>
    <n v="1467256"/>
    <n v="117730"/>
    <n v="124030"/>
    <s v="bicycle"/>
    <s v="Momofuku Milk Bar (archived)"/>
    <x v="11"/>
    <s v="Choice of Any Bomb, Side &amp; Drink"/>
    <n v="1"/>
    <s v="Meal Deals"/>
    <m/>
    <n v="40.7231283099199"/>
    <n v="-74.002060890197697"/>
    <n v="40.702761199999998"/>
    <n v="-74.010965499999998"/>
    <d v="2014-10-27T09:46:02"/>
    <d v="2014-10-27T10:15:32"/>
    <d v="2014-10-27T10:23:23"/>
    <d v="2014-10-27T10:50:53"/>
    <n v="4.5041539349767845E-2"/>
    <n v="2.2228613142088436E-2"/>
    <d v="1899-12-30T00:37:21"/>
  </r>
  <r>
    <n v="1278442"/>
    <n v="197320"/>
    <n v="143085"/>
    <s v="car"/>
    <s v="Posto"/>
    <x v="16"/>
    <s v="Fountain Sodas"/>
    <n v="1"/>
    <s v="Beverages"/>
    <m/>
    <n v="40.734757000000002"/>
    <n v="-73.983042999999995"/>
    <n v="40.736014838368298"/>
    <n v="-73.972854567760507"/>
    <d v="2014-10-02T12:09:10"/>
    <d v="2014-10-02T12:25:06"/>
    <d v="2014-10-02T12:40:57"/>
    <d v="2014-10-02T12:48:00"/>
    <n v="2.6968541664246004E-2"/>
    <n v="1.0265783402127592E-2"/>
    <d v="1899-12-30T00:31:47"/>
  </r>
  <r>
    <n v="1287606"/>
    <n v="97255"/>
    <n v="139995"/>
    <s v="bicycle"/>
    <s v="Parm"/>
    <x v="16"/>
    <s v="Holiday"/>
    <n v="1"/>
    <s v="Salads"/>
    <m/>
    <n v="40.723019825000002"/>
    <n v="-73.995853999999994"/>
    <n v="40.744915301286603"/>
    <n v="-73.976985672707599"/>
    <d v="2014-10-03T18:14:53"/>
    <d v="2014-10-03T18:16:00"/>
    <d v="2014-10-03T18:37:19"/>
    <d v="2014-10-03T18:56:11"/>
    <n v="2.8679768518486526E-2"/>
    <n v="2.8903730842749289E-2"/>
    <d v="1899-12-30T00:22:26"/>
  </r>
  <r>
    <n v="1387588"/>
    <n v="62667"/>
    <n v="66416"/>
    <s v="bicycle"/>
    <s v="Balthazar Boulangerie"/>
    <x v="29"/>
    <s v="Mozzarella Panini"/>
    <n v="1"/>
    <s v="Sandwiches"/>
    <m/>
    <n v="40.722705492718703"/>
    <n v="-73.998198509216294"/>
    <n v="40.727516199999997"/>
    <n v="-73.984561799999994"/>
    <d v="2014-10-18T11:26:32"/>
    <d v="2014-10-18T11:24:41"/>
    <d v="2014-10-18T11:39:02"/>
    <d v="2014-10-18T11:47:21"/>
    <n v="1.4457685181696434E-2"/>
    <n v="1.446038529210799E-2"/>
    <d v="1899-12-30T00:12:30"/>
  </r>
  <r>
    <n v="1368651"/>
    <n v="71906"/>
    <n v="144094"/>
    <s v="car"/>
    <s v="Sushi Seki (archived)"/>
    <x v="4"/>
    <m/>
    <m/>
    <m/>
    <d v="1899-12-30T00:19:59"/>
    <n v="40.761836680634801"/>
    <n v="-73.960403720115593"/>
    <n v="40.737564999999996"/>
    <n v="-74.008859999999999"/>
    <d v="2014-10-15T19:12:52"/>
    <d v="2014-10-15T19:52:40"/>
    <d v="2014-10-15T20:03:31"/>
    <d v="2014-10-15T20:30:37"/>
    <n v="5.3991400462109596E-2"/>
    <n v="5.4195253861143128E-2"/>
    <d v="1899-12-30T00:30:40"/>
  </r>
  <r>
    <n v="1351824"/>
    <n v="105068"/>
    <n v="91021"/>
    <s v="bicycle"/>
    <s v="TAO"/>
    <x v="4"/>
    <s v="Crunchy Spicy Yellowtail Roll with Crushed Onion"/>
    <n v="1"/>
    <s v="Special Rolls"/>
    <d v="1899-12-30T00:03:53"/>
    <n v="40.762857763598497"/>
    <n v="-73.9716190014841"/>
    <n v="40.744783300000002"/>
    <n v="-73.986007400000005"/>
    <d v="2014-10-12T22:10:55"/>
    <d v="2014-10-12T22:11:47"/>
    <d v="2014-10-12T22:30:37"/>
    <d v="2014-10-12T22:42:52"/>
    <n v="2.2184490742802154E-2"/>
    <n v="2.3102213015765847E-2"/>
    <d v="1899-12-30T00:15:49"/>
  </r>
  <r>
    <n v="1273676"/>
    <n v="42461"/>
    <n v="84093"/>
    <s v="bicycle"/>
    <s v="Shorty's"/>
    <x v="8"/>
    <m/>
    <m/>
    <m/>
    <m/>
    <n v="40.743458372745401"/>
    <n v="-73.986064744449095"/>
    <n v="40.735576000000002"/>
    <n v="-74.007375999999994"/>
    <d v="2014-10-01T15:18:18"/>
    <d v="2014-10-01T15:21:45"/>
    <d v="2014-10-01T15:37:35"/>
    <d v="2014-10-01T15:55:27"/>
    <n v="2.5793344910198357E-2"/>
    <n v="2.2722266903923077E-2"/>
    <d v="1899-12-30T00:19:17"/>
  </r>
  <r>
    <n v="1324784"/>
    <n v="165695"/>
    <n v="65763"/>
    <s v="bicycle"/>
    <s v="The Smile"/>
    <x v="0"/>
    <s v="Balsamic Chicken"/>
    <n v="1"/>
    <s v="Entrees"/>
    <d v="1899-12-30T00:04:00"/>
    <n v="40.726413182830903"/>
    <n v="-73.993821144104004"/>
    <n v="40.724037000000003"/>
    <n v="-74.00264"/>
    <d v="2014-10-09T18:03:16"/>
    <d v="2014-10-09T18:11:55"/>
    <d v="2014-10-09T18:30:46"/>
    <d v="2014-10-09T18:38:42"/>
    <n v="2.461232639325317E-2"/>
    <n v="9.133370908936277E-3"/>
    <d v="1899-12-30T00:23:30"/>
  </r>
  <r>
    <n v="1309196"/>
    <n v="130956"/>
    <n v="60761"/>
    <s v="bicycle"/>
    <s v="Blue Ribbon Sushi"/>
    <x v="4"/>
    <s v="Honoo"/>
    <n v="1"/>
    <s v="Platters"/>
    <d v="1899-12-30T00:03:26"/>
    <n v="40.7261096570601"/>
    <n v="-74.002491863200504"/>
    <n v="40.7212824"/>
    <n v="-74.001175500000002"/>
    <d v="2014-10-06T18:37:58"/>
    <d v="2014-10-06T18:35:19"/>
    <d v="2014-10-06T18:58:54"/>
    <d v="2014-10-06T19:07:08"/>
    <n v="2.0254155089787673E-2"/>
    <n v="5.0035210402196422E-3"/>
    <d v="1899-12-30T00:17:31"/>
  </r>
  <r>
    <n v="1322472"/>
    <n v="163794"/>
    <n v="158266"/>
    <s v="scooter"/>
    <s v="Dunkin' Donuts"/>
    <x v="19"/>
    <m/>
    <m/>
    <m/>
    <m/>
    <n v="40.7461447328688"/>
    <n v="-73.994116468965402"/>
    <n v="40.747996100000002"/>
    <n v="-73.995932100000005"/>
    <d v="2014-10-09T08:32:37"/>
    <m/>
    <m/>
    <d v="2014-10-09T09:25:39"/>
    <n v="3.6829062504693866E-2"/>
    <n v="2.5930823952024632E-3"/>
    <n v="-41921.35598216435"/>
  </r>
  <r>
    <n v="1325454"/>
    <n v="75722"/>
    <n v="90681"/>
    <s v="bicycle"/>
    <s v="Osteria Morini"/>
    <x v="16"/>
    <s v="Cappelletti"/>
    <n v="1"/>
    <s v="Pasta"/>
    <d v="1899-12-30T00:14:30"/>
    <n v="40.721952559408798"/>
    <n v="-73.997737000598505"/>
    <n v="40.759817900000002"/>
    <n v="-73.987639999999999"/>
    <d v="2014-10-09T19:44:01"/>
    <d v="2014-10-09T19:48:58"/>
    <d v="2014-10-09T20:10:19"/>
    <d v="2014-10-09T20:29:00"/>
    <n v="3.1239212963555474E-2"/>
    <n v="3.9188435018179285E-2"/>
    <d v="1899-12-30T00:11:49"/>
  </r>
  <r>
    <n v="1274483"/>
    <n v="143721"/>
    <n v="119839"/>
    <s v="bicycle"/>
    <s v="Hummus Place"/>
    <x v="21"/>
    <s v="Health Salad"/>
    <n v="1"/>
    <s v="Soup &amp; Salad"/>
    <d v="1899-12-30T00:04:18"/>
    <n v="40.732351000000001"/>
    <n v="-74.003505000000004"/>
    <n v="40.745170799999997"/>
    <n v="-73.995213800000002"/>
    <d v="2014-10-01T18:22:11"/>
    <d v="2014-10-01T18:24:23"/>
    <d v="2014-10-01T18:35:42"/>
    <d v="2014-10-01T18:46:42"/>
    <n v="1.7022696760250255E-2"/>
    <n v="1.5267326860977346E-2"/>
    <d v="1899-12-30T00:09:13"/>
  </r>
  <r>
    <n v="1475120"/>
    <n v="129206"/>
    <n v="151208"/>
    <s v="bicycle"/>
    <s v="Shake Shack"/>
    <x v="2"/>
    <s v="Original Shake"/>
    <n v="1"/>
    <s v="Shakes"/>
    <m/>
    <n v="40.780825773220101"/>
    <n v="-73.976483345031696"/>
    <n v="40.775056900000003"/>
    <n v="-73.977870899999999"/>
    <d v="2014-10-28T18:58:17"/>
    <d v="2014-10-28T19:00:32"/>
    <d v="2014-10-28T19:24:23"/>
    <d v="2014-10-28T19:30:30"/>
    <n v="2.2375081018253695E-2"/>
    <n v="5.9333975949396392E-3"/>
    <d v="1899-12-30T00:26:06"/>
  </r>
  <r>
    <n v="1362716"/>
    <n v="145701"/>
    <n v="152741"/>
    <s v="car"/>
    <s v="M Shanghai Bistro"/>
    <x v="8"/>
    <s v="Sliced Chicken with Black Bean Sauce"/>
    <n v="1"/>
    <s v="Dinner House Specials"/>
    <d v="1899-12-30T00:04:49"/>
    <n v="40.713030565991701"/>
    <n v="-73.957551008673306"/>
    <n v="40.703423999999998"/>
    <n v="-73.980162000000007"/>
    <d v="2014-10-14T19:36:00"/>
    <d v="2014-10-14T19:58:46"/>
    <d v="2014-10-14T20:09:36"/>
    <d v="2014-10-14T20:19:10"/>
    <n v="2.99771874997532E-2"/>
    <n v="2.4567112954702111E-2"/>
    <d v="1899-12-30T00:28:47"/>
  </r>
  <r>
    <n v="1325024"/>
    <n v="64151"/>
    <n v="72480"/>
    <s v="car"/>
    <s v="Cafe Mogador"/>
    <x v="21"/>
    <s v="Romaine Hearts"/>
    <n v="1"/>
    <s v="Salads &amp; Platters"/>
    <d v="1899-12-30T00:09:21"/>
    <n v="40.727293000000003"/>
    <n v="-73.984516999999997"/>
    <n v="40.714843399999999"/>
    <n v="-74.0062724"/>
    <d v="2014-10-09T18:45:07"/>
    <d v="2014-10-09T18:42:45"/>
    <d v="2014-10-09T19:23:05"/>
    <d v="2014-10-09T19:43:03"/>
    <n v="4.0231793980638031E-2"/>
    <n v="2.5065713022378672E-2"/>
    <d v="1899-12-30T00:28:36"/>
  </r>
  <r>
    <n v="1325428"/>
    <n v="73895"/>
    <n v="56776"/>
    <s v="bicycle"/>
    <s v="RedFarm Broadway"/>
    <x v="30"/>
    <s v="Katzâ€™s Pastrami Egg Roll"/>
    <n v="1"/>
    <s v="Starters &amp; Salads"/>
    <d v="1899-12-30T00:02:09"/>
    <n v="40.782116700000003"/>
    <n v="-73.980739099999994"/>
    <n v="40.775516000000003"/>
    <n v="-73.980891"/>
    <d v="2014-10-09T19:39:55"/>
    <d v="2014-10-09T20:02:50"/>
    <d v="2014-10-09T20:09:23"/>
    <d v="2014-10-09T20:16:20"/>
    <n v="2.5284421295509674E-2"/>
    <n v="6.6024475840403699E-3"/>
    <d v="1899-12-30T00:27:19"/>
  </r>
  <r>
    <n v="1474704"/>
    <n v="322162"/>
    <n v="118707"/>
    <s v="car"/>
    <s v="The Meatball Shop"/>
    <x v="16"/>
    <s v="Spicy Pork"/>
    <n v="1"/>
    <s v="Naked Balls"/>
    <d v="1899-12-30T00:07:22"/>
    <n v="40.771491247520302"/>
    <n v="-73.956334145089798"/>
    <n v="40.7638848"/>
    <n v="-73.970783400000002"/>
    <d v="2014-10-28T17:36:59"/>
    <d v="2014-10-28T18:20:53"/>
    <d v="2014-10-28T18:31:13"/>
    <d v="2014-10-28T18:42:13"/>
    <n v="4.5312071764783468E-2"/>
    <n v="1.6329084828586433E-2"/>
    <d v="1899-12-30T00:46:52"/>
  </r>
  <r>
    <n v="1349702"/>
    <n v="42781"/>
    <n v="65763"/>
    <s v="bicycle"/>
    <s v="2nd Ave Deli"/>
    <x v="27"/>
    <s v="Health Salad"/>
    <n v="1"/>
    <s v="Salads"/>
    <d v="1899-12-30T00:06:54"/>
    <n v="40.745299312570602"/>
    <n v="-73.9791375808162"/>
    <n v="40.738912900000003"/>
    <n v="-73.987759999999994"/>
    <d v="2014-10-12T19:52:27"/>
    <d v="2014-10-12T20:21:08"/>
    <d v="2014-10-12T20:40:57"/>
    <d v="2014-10-12T20:49:51"/>
    <n v="3.9860810182290152E-2"/>
    <n v="1.0729975680446265E-2"/>
    <d v="1899-12-30T00:41:36"/>
  </r>
  <r>
    <n v="1446121"/>
    <n v="58637"/>
    <n v="137297"/>
    <s v="bicycle"/>
    <s v="Abracadabra NYC"/>
    <x v="8"/>
    <m/>
    <m/>
    <m/>
    <m/>
    <n v="40.740911246645503"/>
    <n v="-73.991935707381401"/>
    <n v="40.7792350411858"/>
    <n v="-73.988089678209406"/>
    <d v="2014-10-25T13:41:13"/>
    <d v="2014-10-25T13:59:46"/>
    <d v="2014-10-25T14:21:38"/>
    <d v="2014-10-25T14:46:55"/>
    <n v="4.5625335646036547E-2"/>
    <n v="3.8516297438340605E-2"/>
    <d v="1899-12-30T00:40:25"/>
  </r>
  <r>
    <n v="1417069"/>
    <n v="80678"/>
    <n v="167758"/>
    <s v="bicycle"/>
    <s v="Spice Market"/>
    <x v="8"/>
    <m/>
    <m/>
    <m/>
    <m/>
    <n v="40.7403671896462"/>
    <n v="-74.005806075739798"/>
    <n v="40.720047600000001"/>
    <n v="-74.008798999999996"/>
    <d v="2014-10-21T21:05:05"/>
    <d v="2014-10-21T21:08:12"/>
    <d v="2014-10-21T21:28:02"/>
    <d v="2014-10-21T22:19:40"/>
    <n v="5.1801921297737863E-2"/>
    <n v="2.0538824674679091E-2"/>
    <d v="1899-12-30T00:22:58"/>
  </r>
  <r>
    <n v="1447401"/>
    <n v="87188"/>
    <n v="175485"/>
    <s v="bicycle"/>
    <s v="Momoya"/>
    <x v="6"/>
    <s v="Crispy Rice"/>
    <n v="1"/>
    <s v="Signature Roll"/>
    <d v="1899-12-30T00:03:41"/>
    <n v="40.784077256376399"/>
    <n v="-73.9776224098444"/>
    <n v="40.769924199999998"/>
    <n v="-73.961120199999996"/>
    <d v="2014-10-25T15:13:21"/>
    <d v="2014-10-25T15:21:13"/>
    <d v="2014-10-25T15:27:03"/>
    <d v="2014-10-25T15:42:17"/>
    <n v="2.0099421293707564E-2"/>
    <n v="2.1740099690257288E-2"/>
    <d v="1899-12-30T00:10:01"/>
  </r>
  <r>
    <n v="1451679"/>
    <n v="87006"/>
    <n v="103194"/>
    <s v="bicycle"/>
    <s v="Nobu Next Door"/>
    <x v="6"/>
    <s v="Yellowtail Sashimi with Jalapeno"/>
    <n v="1"/>
    <s v="Dinner Cold Dishes"/>
    <d v="1899-12-30T00:21:41"/>
    <n v="40.719386413349397"/>
    <n v="-74.008692501044905"/>
    <n v="40.730661112264798"/>
    <n v="-74.009627200950007"/>
    <d v="2014-10-25T20:46:46"/>
    <d v="2014-10-25T21:54:26"/>
    <d v="2014-10-25T22:37:16"/>
    <d v="2014-10-25T22:48:42"/>
    <n v="8.4676631944603287E-2"/>
    <n v="1.1313377017740083E-2"/>
    <d v="1899-12-30T01:28:48"/>
  </r>
  <r>
    <n v="1348349"/>
    <n v="125565"/>
    <n v="120179"/>
    <s v="car"/>
    <s v="Dinosaur Bar-B-Que"/>
    <x v="10"/>
    <s v="Original Pork BBQ Sandwich"/>
    <n v="1"/>
    <s v="Sandwich + 1 Side"/>
    <d v="1899-12-30T00:32:25"/>
    <n v="40.818082099999998"/>
    <n v="-73.960937299999998"/>
    <n v="40.7552588"/>
    <n v="-73.967723199999995"/>
    <d v="2014-10-12T18:03:24"/>
    <d v="2014-10-12T18:53:17"/>
    <d v="2014-10-12T19:03:19"/>
    <d v="2014-10-12T19:30:14"/>
    <n v="6.0299293982097879E-2"/>
    <n v="6.3188728913467718E-2"/>
    <d v="1899-12-30T00:27:30"/>
  </r>
  <r>
    <n v="1382827"/>
    <n v="371026"/>
    <n v="95942"/>
    <s v="car"/>
    <s v="Melt Shop"/>
    <x v="0"/>
    <s v="Fried Chicken"/>
    <n v="1"/>
    <s v="Sandwiches"/>
    <d v="1899-12-30T00:06:53"/>
    <n v="40.744607141003797"/>
    <n v="-73.990741968154893"/>
    <n v="40.690983099999997"/>
    <n v="-73.989925799999995"/>
    <d v="2014-10-17T19:43:44"/>
    <d v="2014-10-17T20:14:40"/>
    <d v="2014-10-17T20:23:02"/>
    <d v="2014-10-17T20:46:18"/>
    <n v="4.3445590279588941E-2"/>
    <n v="5.3630251761802729E-2"/>
    <d v="1899-12-30T00:32:24"/>
  </r>
  <r>
    <n v="1467402"/>
    <n v="84457"/>
    <n v="43955"/>
    <s v="bicycle"/>
    <s v="Hu Kitchen"/>
    <x v="33"/>
    <s v="Wild Fish Cakes"/>
    <n v="1"/>
    <s v="Prepared Food"/>
    <m/>
    <n v="40.735676762018002"/>
    <n v="-73.993829528068602"/>
    <n v="40.760516466332803"/>
    <n v="-73.970327821389702"/>
    <d v="2014-10-27T11:05:59"/>
    <d v="2014-10-27T11:34:33"/>
    <d v="2014-10-27T11:37:51"/>
    <d v="2014-10-27T11:58:49"/>
    <n v="3.6695763890747912E-2"/>
    <n v="3.4195630236446214E-2"/>
    <d v="1899-12-30T00:31:52"/>
  </r>
  <r>
    <n v="1371998"/>
    <n v="315560"/>
    <n v="134189"/>
    <s v="car"/>
    <s v="H&amp;H Midtown Bagels East"/>
    <x v="7"/>
    <m/>
    <m/>
    <m/>
    <d v="1899-12-30T00:09:52"/>
    <n v="40.774454312920703"/>
    <n v="-73.954290715406401"/>
    <n v="40.788867000000003"/>
    <n v="-73.954605999999998"/>
    <d v="2014-10-16T10:52:08"/>
    <d v="2014-10-16T11:08:14"/>
    <d v="2014-10-16T11:25:03"/>
    <d v="2014-10-16T11:50:42"/>
    <n v="4.0676030090253334E-2"/>
    <n v="1.4416135169343655E-2"/>
    <d v="1899-12-30T00:23:04"/>
  </r>
  <r>
    <n v="1288301"/>
    <n v="268958"/>
    <n v="60149"/>
    <s v="car"/>
    <s v="Parm"/>
    <x v="16"/>
    <s v="Meatball Parm"/>
    <n v="1"/>
    <s v="Platters"/>
    <d v="1899-12-30T00:06:00"/>
    <n v="40.723019825000002"/>
    <n v="-73.995853999999994"/>
    <n v="40.716209399999997"/>
    <n v="-74.015575299999995"/>
    <d v="2014-10-03T19:22:07"/>
    <d v="2014-10-03T19:34:08"/>
    <d v="2014-10-03T19:46:27"/>
    <d v="2014-10-03T20:03:51"/>
    <n v="2.8982928241021E-2"/>
    <n v="2.0864121413822077E-2"/>
    <d v="1899-12-30T00:18:21"/>
  </r>
  <r>
    <n v="1319809"/>
    <n v="172194"/>
    <n v="159991"/>
    <s v="bicycle"/>
    <s v="Juice Generation"/>
    <x v="3"/>
    <m/>
    <m/>
    <m/>
    <m/>
    <n v="40.740174134526598"/>
    <n v="-73.986179525504099"/>
    <n v="40.7398007758974"/>
    <n v="-73.986265701751606"/>
    <d v="2014-10-08T19:11:36"/>
    <m/>
    <m/>
    <d v="2014-10-08T19:32:20"/>
    <n v="1.4398240738955792E-2"/>
    <n v="3.8317490996979604E-4"/>
    <n v="-41920.799727650461"/>
  </r>
  <r>
    <n v="1357276"/>
    <n v="250494"/>
    <n v="3296"/>
    <s v="bicycle"/>
    <s v="Shake Shack"/>
    <x v="2"/>
    <s v="Shack Burger"/>
    <n v="1"/>
    <s v="Burgers"/>
    <m/>
    <n v="40.7152793278103"/>
    <n v="-74.014860391616807"/>
    <n v="40.723884614769901"/>
    <n v="-73.999316845760703"/>
    <d v="2014-10-13T20:10:32"/>
    <d v="2014-10-13T20:13:23"/>
    <d v="2014-10-13T20:25:46"/>
    <d v="2014-10-13T20:35:38"/>
    <n v="1.7434212961234152E-2"/>
    <n v="1.7766619865294774E-2"/>
    <d v="1899-12-30T00:15:14"/>
  </r>
  <r>
    <n v="1439662"/>
    <n v="102010"/>
    <n v="156557"/>
    <s v="car"/>
    <s v="Cafe Mogador"/>
    <x v="21"/>
    <s v="Casablanca"/>
    <n v="1"/>
    <s v="Tagines"/>
    <d v="1899-12-30T00:11:48"/>
    <n v="40.727293000000003"/>
    <n v="-73.984516999999997"/>
    <n v="40.782331499999998"/>
    <n v="-73.980418999999998"/>
    <d v="2014-10-24T18:49:03"/>
    <d v="2014-10-24T19:02:06"/>
    <d v="2014-10-24T19:11:34"/>
    <d v="2014-10-24T19:47:21"/>
    <n v="4.0483761578798294E-2"/>
    <n v="5.5190851472408257E-2"/>
    <d v="1899-12-30T00:10:43"/>
  </r>
  <r>
    <n v="1368201"/>
    <n v="366954"/>
    <n v="157975"/>
    <s v="bicycle"/>
    <s v="Blue Ribbon Sushi"/>
    <x v="4"/>
    <s v="Hamachi"/>
    <n v="2"/>
    <s v="Taiheiyo (Pacific Ocean)"/>
    <d v="1899-12-30T00:08:46"/>
    <n v="40.7261096570601"/>
    <n v="-74.002491863200504"/>
    <n v="40.726699000000004"/>
    <n v="-74.001859899999999"/>
    <d v="2014-10-15T18:26:55"/>
    <m/>
    <m/>
    <d v="2014-10-15T18:50:17"/>
    <n v="1.6224178238189779E-2"/>
    <n v="8.6411954474269084E-4"/>
    <n v="-41927.774783472225"/>
  </r>
  <r>
    <n v="1475506"/>
    <n v="232542"/>
    <n v="158962"/>
    <s v="bicycle"/>
    <s v="The Meatball Shop"/>
    <x v="16"/>
    <s v="Simple Salad"/>
    <n v="1"/>
    <s v="Green Market"/>
    <d v="1899-12-30T00:06:02"/>
    <n v="40.721545124764702"/>
    <n v="-73.988842426716104"/>
    <n v="40.734167300000003"/>
    <n v="-74.009798599999996"/>
    <d v="2014-10-28T19:53:13"/>
    <d v="2014-10-28T20:14:31"/>
    <d v="2014-10-28T20:20:58"/>
    <d v="2014-10-28T20:34:58"/>
    <n v="2.8987326390051749E-2"/>
    <n v="2.4463861231930329E-2"/>
    <d v="1899-12-30T00:21:43"/>
  </r>
  <r>
    <n v="1486291"/>
    <n v="74048"/>
    <n v="50862"/>
    <s v="bicycle"/>
    <s v="ilili Restaurant"/>
    <x v="21"/>
    <s v="Foul Madamas"/>
    <n v="1"/>
    <s v="Sides"/>
    <d v="1899-12-30T00:27:00"/>
    <n v="40.744187954347503"/>
    <n v="-73.987530940025394"/>
    <n v="40.745047147074402"/>
    <n v="-74.005725763005103"/>
    <d v="2014-10-30T13:39:22"/>
    <m/>
    <m/>
    <d v="2014-10-30T14:40:46"/>
    <n v="4.2649363422242459E-2"/>
    <n v="1.821509800700756E-2"/>
    <n v="-41942.587747199075"/>
  </r>
  <r>
    <n v="1437622"/>
    <n v="262058"/>
    <n v="140794"/>
    <s v="walker"/>
    <s v="Dos Caminos"/>
    <x v="9"/>
    <s v="Traditional"/>
    <n v="1"/>
    <s v="Lunch Guacamole"/>
    <d v="1899-12-30T00:05:20"/>
    <n v="40.755579642755897"/>
    <n v="-73.970861434936495"/>
    <n v="40.779445500000001"/>
    <n v="-73.959487899999999"/>
    <d v="2014-10-24T15:28:03"/>
    <d v="2014-10-24T15:52:20"/>
    <d v="2014-10-24T16:12:09"/>
    <d v="2014-10-24T16:17:59"/>
    <n v="3.4684699072386138E-2"/>
    <n v="2.6437406055580422E-2"/>
    <d v="1899-12-30T00:38:46"/>
  </r>
  <r>
    <n v="1482669"/>
    <n v="110060"/>
    <n v="93783"/>
    <s v="bicycle"/>
    <s v="Taim Falafel and Smoothie Bar"/>
    <x v="37"/>
    <s v="Diet Coke"/>
    <n v="1"/>
    <s v="Cold Drinks &amp; Soda"/>
    <m/>
    <n v="40.735951410513501"/>
    <n v="-74.001760416287993"/>
    <n v="40.751983899999999"/>
    <n v="-73.994798900000006"/>
    <d v="2014-10-29T21:07:24"/>
    <d v="2014-10-29T21:11:12"/>
    <d v="2014-10-29T21:24:32"/>
    <d v="2014-10-29T21:36:41"/>
    <n v="2.0329027778643649E-2"/>
    <n v="1.7478656360332544E-2"/>
    <d v="1899-12-30T00:17:07"/>
  </r>
  <r>
    <n v="1360220"/>
    <n v="59388"/>
    <n v="5935"/>
    <s v="bicycle"/>
    <s v="sweetgreen"/>
    <x v="20"/>
    <s v="Organic Lentil Chickpea (Small)"/>
    <n v="1"/>
    <s v="Soup"/>
    <d v="1899-12-30T00:17:13"/>
    <n v="40.745078589413303"/>
    <n v="-73.988821506500202"/>
    <n v="40.705748"/>
    <n v="-74.006052999999994"/>
    <d v="2014-10-14T11:13:01"/>
    <d v="2014-10-14T11:42:33"/>
    <d v="2014-10-14T11:59:48"/>
    <d v="2014-10-14T12:20:17"/>
    <n v="4.6713530085980892E-2"/>
    <n v="4.2939720910030024E-2"/>
    <d v="1899-12-30T00:29:34"/>
  </r>
  <r>
    <n v="1417518"/>
    <n v="201438"/>
    <n v="101359"/>
    <s v="bicycle"/>
    <s v="Doughnut Plant Chelsea"/>
    <x v="32"/>
    <s v="Creme Brulee"/>
    <n v="1"/>
    <s v="Doughseed Doughnuts"/>
    <m/>
    <n v="40.744563916288797"/>
    <n v="-73.996630052861306"/>
    <n v="40.771732"/>
    <n v="-73.959874999999997"/>
    <d v="2014-10-21T21:40:58"/>
    <d v="2014-10-21T21:40:53"/>
    <d v="2014-10-21T21:53:13"/>
    <d v="2014-10-21T22:11:02"/>
    <n v="2.0876064816548023E-2"/>
    <n v="4.5706002706171762E-2"/>
    <d v="1899-12-30T00:12:14"/>
  </r>
  <r>
    <n v="1373851"/>
    <n v="186394"/>
    <n v="30743"/>
    <s v="bicycle"/>
    <s v="Burger Joint"/>
    <x v="8"/>
    <m/>
    <m/>
    <m/>
    <d v="1899-12-30T00:08:07"/>
    <n v="40.733041718123602"/>
    <n v="-73.9980130838223"/>
    <n v="40.726649999999999"/>
    <n v="-73.991113999999996"/>
    <d v="2014-10-16T15:15:00"/>
    <d v="2014-10-16T15:27:00"/>
    <d v="2014-10-16T15:32:49"/>
    <d v="2014-10-16T15:40:17"/>
    <n v="1.756672453484498E-2"/>
    <n v="9.4048614109282364E-3"/>
    <d v="1899-12-30T00:09:42"/>
  </r>
  <r>
    <n v="1271751"/>
    <n v="104131"/>
    <n v="124897"/>
    <s v="bicycle"/>
    <s v="Duane Reade"/>
    <x v="15"/>
    <m/>
    <m/>
    <m/>
    <m/>
    <n v="40.7632166233075"/>
    <n v="-73.967612798831894"/>
    <n v="40.765340000000002"/>
    <n v="-73.967105799999999"/>
    <d v="2014-10-01T00:26:32"/>
    <d v="2014-10-01T00:39:31"/>
    <d v="2014-10-01T00:59:58"/>
    <d v="2014-10-01T01:04:14"/>
    <n v="2.6185532413364854E-2"/>
    <n v="2.1830658244323437E-3"/>
    <d v="1899-12-30T00:33:26"/>
  </r>
  <r>
    <n v="1396918"/>
    <n v="237616"/>
    <n v="124030"/>
    <s v="bicycle"/>
    <s v="Shake Shack"/>
    <x v="2"/>
    <s v="Shackburger"/>
    <n v="1"/>
    <s v="Burgers"/>
    <m/>
    <n v="40.758456774983799"/>
    <n v="-73.989140466129399"/>
    <n v="40.760330099999997"/>
    <n v="-73.986910199999997"/>
    <d v="2014-10-19T12:09:44"/>
    <d v="2014-10-19T12:16:57"/>
    <d v="2014-10-19T12:39:23"/>
    <d v="2014-10-19T12:47:37"/>
    <n v="2.6305277780920733E-2"/>
    <n v="2.9126334517534996E-3"/>
    <d v="1899-12-30T00:29:39"/>
  </r>
  <r>
    <n v="1304780"/>
    <n v="93308"/>
    <n v="118095"/>
    <s v="bicycle"/>
    <s v="Shake Shack"/>
    <x v="2"/>
    <s v="Fries"/>
    <n v="2"/>
    <s v="Fries"/>
    <m/>
    <n v="40.7152793278103"/>
    <n v="-74.014860391616807"/>
    <n v="40.728082100000002"/>
    <n v="-74.001686800000002"/>
    <d v="2014-10-05T21:14:36"/>
    <d v="2014-10-05T21:42:10"/>
    <d v="2014-10-05T21:57:41"/>
    <d v="2014-10-05T22:10:52"/>
    <n v="3.9065717588528059E-2"/>
    <n v="1.8369934453550847E-2"/>
    <d v="1899-12-30T00:43:04"/>
  </r>
  <r>
    <n v="1325191"/>
    <n v="370033"/>
    <n v="53095"/>
    <s v="bicycle"/>
    <s v="Momofuku Milk Bar"/>
    <x v="11"/>
    <s v="Compost Cookie"/>
    <n v="3"/>
    <s v="Cookies"/>
    <m/>
    <n v="40.731795470614898"/>
    <n v="-73.985672593116803"/>
    <n v="40.757972000000002"/>
    <n v="-73.975240999999997"/>
    <d v="2014-10-09T19:11:12"/>
    <d v="2014-10-09T19:31:52"/>
    <d v="2014-10-09T19:46:42"/>
    <d v="2014-10-09T20:36:54"/>
    <n v="5.9515277775062714E-2"/>
    <n v="2.8178517093768722E-2"/>
    <d v="1899-12-30T00:35:29"/>
  </r>
  <r>
    <n v="1416779"/>
    <n v="378482"/>
    <n v="157975"/>
    <s v="bicycle"/>
    <s v="Five Guys Burgers and Fries"/>
    <x v="2"/>
    <s v="Little Fries"/>
    <n v="1"/>
    <s v="Fries"/>
    <m/>
    <n v="40.736896999999999"/>
    <n v="-73.995727000000002"/>
    <n v="40.732915900000002"/>
    <n v="-73.9877015"/>
    <d v="2014-10-21T20:37:30"/>
    <d v="2014-10-21T20:36:43"/>
    <d v="2014-10-21T20:51:55"/>
    <d v="2014-10-21T20:59:05"/>
    <n v="1.4998541664681397E-2"/>
    <n v="8.9586721929097012E-3"/>
    <d v="1899-12-30T00:14:25"/>
  </r>
  <r>
    <n v="1320775"/>
    <n v="56642"/>
    <n v="91932"/>
    <s v="bicycle"/>
    <s v="Bareburger"/>
    <x v="2"/>
    <s v="Barest Burger"/>
    <n v="1"/>
    <s v="Bareburgers"/>
    <d v="1899-12-30T00:11:24"/>
    <n v="40.768488798984301"/>
    <n v="-73.955182186711994"/>
    <n v="40.775812999999999"/>
    <n v="-73.958764000000002"/>
    <d v="2014-10-08T21:12:13"/>
    <d v="2014-10-08T21:27:51"/>
    <d v="2014-10-08T21:35:56"/>
    <d v="2014-10-08T21:45:04"/>
    <n v="2.2811319438915234E-2"/>
    <n v="8.1531163948833502E-3"/>
    <d v="1899-12-30T00:12:19"/>
  </r>
  <r>
    <n v="1376974"/>
    <n v="101285"/>
    <n v="61900"/>
    <s v="bicycle"/>
    <s v="Blue Ribbon Sushi"/>
    <x v="4"/>
    <s v="Bonsai Tree"/>
    <n v="1"/>
    <s v="Appetizers"/>
    <d v="1899-12-30T00:07:59"/>
    <n v="40.7261096570601"/>
    <n v="-74.002491863200504"/>
    <n v="40.718412999999998"/>
    <n v="-74.007863"/>
    <d v="2014-10-16T21:51:46"/>
    <d v="2014-10-16T22:13:46"/>
    <d v="2014-10-16T22:19:36"/>
    <d v="2014-10-16T22:25:16"/>
    <n v="2.3261226851900574E-2"/>
    <n v="9.3855016072512693E-3"/>
    <d v="1899-12-30T00:19:51"/>
  </r>
  <r>
    <n v="1441191"/>
    <n v="276192"/>
    <n v="154545"/>
    <s v="bicycle"/>
    <s v="Sushi of Gari Tribeca"/>
    <x v="4"/>
    <s v="Fresh Salmon"/>
    <n v="3"/>
    <s v="Nigiri Sushi"/>
    <d v="1899-12-30T00:05:45"/>
    <n v="40.716725764782701"/>
    <n v="-74.008250645521898"/>
    <n v="40.723728999999999"/>
    <n v="-74.004076100000006"/>
    <d v="2014-10-24T21:02:02"/>
    <d v="2014-10-24T21:30:45"/>
    <d v="2014-10-24T21:38:05"/>
    <d v="2014-10-24T21:46:02"/>
    <n v="3.0551226853276603E-2"/>
    <n v="8.153044451193546E-3"/>
    <d v="1899-12-30T00:30:18"/>
  </r>
  <r>
    <n v="1316015"/>
    <n v="353597"/>
    <n v="83565"/>
    <s v="bicycle"/>
    <s v="Momofuku Milk Bar"/>
    <x v="11"/>
    <s v="Cornflake Marshmallow Chocolate Chip Cookie"/>
    <n v="2"/>
    <s v="Cookies"/>
    <m/>
    <n v="40.731795470614898"/>
    <n v="-73.985672593116803"/>
    <n v="40.711345999999999"/>
    <n v="-74.016435599999994"/>
    <d v="2014-10-07T21:57:27"/>
    <d v="2014-10-07T21:59:14"/>
    <d v="2014-10-07T22:39:11"/>
    <d v="2014-10-07T22:50:10"/>
    <n v="3.6613402779039461E-2"/>
    <n v="3.6939727136578809E-2"/>
    <d v="1899-12-30T00:41:44"/>
  </r>
  <r>
    <n v="1328662"/>
    <n v="299365"/>
    <n v="79598"/>
    <s v="bicycle"/>
    <s v="Citarella"/>
    <x v="8"/>
    <m/>
    <m/>
    <m/>
    <m/>
    <n v="40.734184073141698"/>
    <n v="-73.999132126463095"/>
    <n v="40.754013990515503"/>
    <n v="-73.993064327167602"/>
    <d v="2014-10-10T11:11:56"/>
    <d v="2014-10-10T11:19:58"/>
    <d v="2014-10-10T11:38:18"/>
    <d v="2014-10-10T12:28:22"/>
    <n v="5.3086828702362254E-2"/>
    <n v="2.0737497711689493E-2"/>
    <d v="1899-12-30T00:26:22"/>
  </r>
  <r>
    <n v="1423899"/>
    <n v="55060"/>
    <n v="113563"/>
    <s v="bicycle"/>
    <s v="Umami Burger"/>
    <x v="2"/>
    <m/>
    <m/>
    <m/>
    <d v="1899-12-30T00:05:00"/>
    <n v="40.734445802809702"/>
    <n v="-73.998713493347196"/>
    <n v="40.740748400000001"/>
    <n v="-73.993993900000007"/>
    <d v="2014-10-22T20:00:02"/>
    <d v="2014-10-22T20:23:33"/>
    <d v="2014-10-22T20:34:52"/>
    <d v="2014-10-22T20:44:24"/>
    <n v="3.0806828704953659E-2"/>
    <n v="7.8738359587941613E-3"/>
    <d v="1899-12-30T00:29:49"/>
  </r>
  <r>
    <n v="1299344"/>
    <n v="63287"/>
    <n v="83117"/>
    <s v="bicycle"/>
    <s v="The Hog Pit"/>
    <x v="8"/>
    <m/>
    <m/>
    <m/>
    <m/>
    <n v="40.7444982094352"/>
    <n v="-73.990673149868101"/>
    <n v="40.770457999999998"/>
    <n v="-73.962638999999996"/>
    <d v="2014-10-05T11:57:06"/>
    <d v="2014-10-05T12:16:33"/>
    <d v="2014-10-05T12:42:48"/>
    <d v="2014-10-05T13:02:53"/>
    <n v="4.5688645834161434E-2"/>
    <n v="3.8207646943976589E-2"/>
    <d v="1899-12-30T00:45:42"/>
  </r>
  <r>
    <n v="1318566"/>
    <n v="47440"/>
    <n v="138560"/>
    <s v="bicycle"/>
    <s v="Blue Ribbon Fried Chicken"/>
    <x v="0"/>
    <s v="Tender"/>
    <n v="3"/>
    <s v="By the Piece"/>
    <m/>
    <n v="40.724339999999998"/>
    <n v="-73.990960000000001"/>
    <n v="40.715170399999998"/>
    <n v="-74.011600900000005"/>
    <d v="2014-10-08T14:53:16"/>
    <d v="2014-10-08T14:50:48"/>
    <d v="2014-10-08T15:09:37"/>
    <d v="2014-10-08T15:21:30"/>
    <n v="1.960944443999324E-2"/>
    <n v="2.2586020388066324E-2"/>
    <d v="1899-12-30T00:16:21"/>
  </r>
  <r>
    <n v="1422642"/>
    <n v="124359"/>
    <n v="91932"/>
    <s v="bicycle"/>
    <s v="Beyond Sushi"/>
    <x v="26"/>
    <s v="Nutty Buddy"/>
    <n v="1"/>
    <s v="Rice Paper Wraps"/>
    <d v="1899-12-30T00:04:11"/>
    <n v="40.7328198446546"/>
    <n v="-73.986085653304997"/>
    <n v="40.737725099999999"/>
    <n v="-73.996560299999999"/>
    <d v="2014-10-22T18:00:48"/>
    <d v="2014-10-22T18:14:14"/>
    <d v="2014-10-22T18:21:35"/>
    <d v="2014-10-22T18:27:27"/>
    <n v="1.8518055556342006E-2"/>
    <n v="1.1566319785855777E-2"/>
    <d v="1899-12-30T00:16:36"/>
  </r>
  <r>
    <n v="1461443"/>
    <n v="62980"/>
    <n v="47204"/>
    <s v="bicycle"/>
    <s v="Westville Hudson"/>
    <x v="0"/>
    <s v="4 Market Vegetables"/>
    <n v="1"/>
    <s v="Market Vegetables"/>
    <d v="1899-12-30T00:08:31"/>
    <n v="40.727031111101397"/>
    <n v="-74.007511138916001"/>
    <n v="40.714843399999999"/>
    <n v="-74.0062724"/>
    <d v="2014-10-26T18:21:40"/>
    <d v="2014-10-26T18:43:32"/>
    <d v="2014-10-26T18:54:52"/>
    <d v="2014-10-26T19:07:43"/>
    <n v="3.1973599536286201E-2"/>
    <n v="1.2250501050697391E-2"/>
    <d v="1899-12-30T00:24:40"/>
  </r>
  <r>
    <n v="1419859"/>
    <n v="101954"/>
    <n v="146356"/>
    <s v="car"/>
    <s v="Stumptown Coffee Roasters"/>
    <x v="19"/>
    <s v="Coffee"/>
    <n v="1"/>
    <s v="Menu"/>
    <m/>
    <n v="40.745901560214499"/>
    <n v="-73.988142270925096"/>
    <n v="40.760495400000003"/>
    <n v="-73.973188199999996"/>
    <d v="2014-10-22T11:13:29"/>
    <d v="2014-10-22T11:54:31"/>
    <d v="2014-10-22T12:11:21"/>
    <d v="2014-10-22T12:52:17"/>
    <n v="6.8615520831372123E-2"/>
    <n v="2.0895080687039734E-2"/>
    <d v="1899-12-30T00:57:52"/>
  </r>
  <r>
    <n v="1435686"/>
    <n v="367800"/>
    <n v="85971"/>
    <s v="bicycle"/>
    <s v="Hu Kitchen"/>
    <x v="33"/>
    <s v="Almond Butter &amp; Puffed Quinoa Chocolate Bar"/>
    <n v="2"/>
    <s v="Hu Chocolate"/>
    <m/>
    <n v="40.735676762018002"/>
    <n v="-73.993829528068602"/>
    <n v="40.758942599999997"/>
    <n v="-73.9793564"/>
    <d v="2014-10-24T11:45:36"/>
    <m/>
    <m/>
    <d v="2014-10-24T12:46:06"/>
    <n v="4.200399305409519E-2"/>
    <n v="2.740019439884683E-2"/>
    <n v="-41936.490004722225"/>
  </r>
  <r>
    <n v="1411708"/>
    <n v="378820"/>
    <n v="162381"/>
    <s v="van"/>
    <s v="Sushi of Gari"/>
    <x v="6"/>
    <s v="Fatty Tuna &amp; Scallion"/>
    <n v="1"/>
    <s v="Maki Sushi Cut-Up Roll"/>
    <d v="1899-12-30T00:08:44"/>
    <n v="40.771568712019302"/>
    <n v="-73.952786829189705"/>
    <n v="40.771230000000003"/>
    <n v="-73.964640000000003"/>
    <d v="2014-10-20T21:38:04"/>
    <d v="2014-10-20T22:01:48"/>
    <d v="2014-10-20T22:10:08"/>
    <d v="2014-10-20T22:19:32"/>
    <n v="2.879623843182344E-2"/>
    <n v="1.1858009280233922E-2"/>
    <d v="1899-12-30T00:23:20"/>
  </r>
  <r>
    <n v="1274263"/>
    <n v="322162"/>
    <n v="119813"/>
    <s v="bicycle"/>
    <s v="Mighty Quinn's BBQ"/>
    <x v="10"/>
    <s v="Spare Ribs"/>
    <n v="2"/>
    <s v="Meats"/>
    <m/>
    <n v="40.727518945156902"/>
    <n v="-73.988671302795396"/>
    <n v="40.7638848"/>
    <n v="-73.970783400000002"/>
    <d v="2014-10-01T17:29:27"/>
    <d v="2014-10-01T17:36:52"/>
    <d v="2014-10-01T18:01:25"/>
    <d v="2014-10-01T18:22:04"/>
    <n v="3.6538240739901084E-2"/>
    <n v="4.0527181802917298E-2"/>
    <d v="1899-12-30T00:31:58"/>
  </r>
  <r>
    <n v="1440095"/>
    <n v="96262"/>
    <n v="43955"/>
    <s v="bicycle"/>
    <s v="Cafe Habana"/>
    <x v="9"/>
    <s v="Grilled Steak &amp; Corn Salad"/>
    <n v="1"/>
    <s v="Soups &amp; Salads"/>
    <d v="1899-12-30T00:02:54"/>
    <n v="40.7228416988277"/>
    <n v="-73.994116468965402"/>
    <n v="40.721580000000003"/>
    <n v="-73.992707899999999"/>
    <d v="2014-10-24T19:29:37"/>
    <m/>
    <m/>
    <d v="2014-10-24T19:49:32"/>
    <n v="1.3831284726620652E-2"/>
    <n v="1.8910183664121187E-3"/>
    <n v="-41936.814242858796"/>
  </r>
  <r>
    <n v="1439443"/>
    <n v="149268"/>
    <n v="57496"/>
    <s v="bicycle"/>
    <s v="Han Dynasty"/>
    <x v="30"/>
    <s v="Kung Pao Style"/>
    <n v="1"/>
    <s v="Entrees"/>
    <d v="1899-12-30T00:08:44"/>
    <n v="40.732213000000002"/>
    <n v="-73.988072000000003"/>
    <n v="40.7752032"/>
    <n v="-73.950294799999995"/>
    <d v="2014-10-24T18:29:12"/>
    <d v="2014-10-24T18:36:27"/>
    <d v="2014-10-24T19:03:20"/>
    <d v="2014-10-24T19:32:18"/>
    <n v="4.3813541669806E-2"/>
    <n v="5.7230010797486811E-2"/>
    <d v="1899-12-30T00:25:24"/>
  </r>
  <r>
    <n v="1487450"/>
    <n v="246753"/>
    <n v="161162"/>
    <s v="bicycle"/>
    <s v="Rice to Riches"/>
    <x v="11"/>
    <s v="Understanding Vanilla"/>
    <n v="1"/>
    <s v="Year Round Flavors"/>
    <m/>
    <n v="40.721735571599297"/>
    <n v="-73.995935664258297"/>
    <n v="40.7201819"/>
    <n v="-74.000717699999996"/>
    <d v="2014-10-30T16:13:17"/>
    <d v="2014-10-30T16:19:59"/>
    <d v="2014-10-30T16:35:20"/>
    <d v="2014-10-30T16:41:00"/>
    <n v="1.9249305558332708E-2"/>
    <n v="5.0280971821692992E-3"/>
    <d v="1899-12-30T00:22:02"/>
  </r>
  <r>
    <n v="1399122"/>
    <n v="328331"/>
    <n v="66004"/>
    <s v="bicycle"/>
    <s v="S'MAC"/>
    <x v="0"/>
    <s v="All American"/>
    <n v="1"/>
    <s v="Sarita's Recommendation"/>
    <m/>
    <n v="40.730340181965403"/>
    <n v="-73.983993530273395"/>
    <n v="40.740027508686701"/>
    <n v="-74.000567445388697"/>
    <d v="2014-10-19T15:29:34"/>
    <d v="2014-10-19T15:57:31"/>
    <d v="2014-10-19T16:46:20"/>
    <d v="2014-10-19T16:57:30"/>
    <n v="6.1067534727044404E-2"/>
    <n v="1.9197368602348004E-2"/>
    <d v="1899-12-30T01:16:46"/>
  </r>
  <r>
    <n v="1452449"/>
    <n v="49104"/>
    <n v="118095"/>
    <s v="bicycle"/>
    <s v="Shake Shack"/>
    <x v="2"/>
    <s v="Smoke Shack"/>
    <n v="1"/>
    <s v="Burgers"/>
    <m/>
    <n v="40.7152793278103"/>
    <n v="-74.014860391616807"/>
    <n v="40.747896730937697"/>
    <n v="-74.003608273411203"/>
    <d v="2014-10-25T21:38:15"/>
    <d v="2014-10-25T21:47:42"/>
    <d v="2014-10-25T22:16:01"/>
    <d v="2014-10-25T22:34:56"/>
    <n v="3.9366643519315403E-2"/>
    <n v="3.4503697640803417E-2"/>
    <d v="1899-12-30T00:37:45"/>
  </r>
  <r>
    <n v="1401336"/>
    <n v="113972"/>
    <n v="28765"/>
    <s v="bicycle"/>
    <s v="Parm"/>
    <x v="16"/>
    <s v="Prosciutto"/>
    <n v="1"/>
    <s v="Mozz (mozzarella)"/>
    <d v="1899-12-30T00:06:34"/>
    <n v="40.723019825000002"/>
    <n v="-73.995853999999994"/>
    <n v="40.748197300000001"/>
    <n v="-74.003345899999999"/>
    <d v="2014-10-19T18:31:28"/>
    <d v="2014-10-19T18:43:27"/>
    <d v="2014-10-19T18:57:17"/>
    <d v="2014-10-19T19:18:31"/>
    <n v="3.2663784717442468E-2"/>
    <n v="2.6268494684425284E-2"/>
    <d v="1899-12-30T00:19:15"/>
  </r>
  <r>
    <n v="1293804"/>
    <n v="355592"/>
    <n v="66416"/>
    <s v="bicycle"/>
    <s v="Momofuku Milk Bar"/>
    <x v="11"/>
    <s v="Cereal Milk Soft Serve (1 Pint)"/>
    <n v="1"/>
    <s v="Soft Serve"/>
    <m/>
    <n v="40.731795470614898"/>
    <n v="-73.985672593116803"/>
    <n v="40.729699699999998"/>
    <n v="-73.991564600000004"/>
    <d v="2014-10-04T15:35:01"/>
    <d v="2014-10-04T15:38:35"/>
    <d v="2014-10-04T15:58:25"/>
    <d v="2014-10-04T16:03:31"/>
    <n v="1.9800601854512934E-2"/>
    <n v="6.253638907225724E-3"/>
    <d v="1899-12-30T00:23:25"/>
  </r>
  <r>
    <n v="1359059"/>
    <n v="78879"/>
    <n v="124897"/>
    <s v="bicycle"/>
    <s v="Blue Ribbon Fried Chicken"/>
    <x v="0"/>
    <s v="The Blue Ribbon"/>
    <n v="1"/>
    <s v="Sandwiches"/>
    <m/>
    <n v="40.724339999999998"/>
    <n v="-73.990960000000001"/>
    <n v="40.7221559062979"/>
    <n v="-73.988033859128095"/>
    <d v="2014-10-13T23:06:15"/>
    <d v="2014-10-13T23:07:27"/>
    <d v="2014-10-13T23:24:52"/>
    <d v="2014-10-13T23:30:18"/>
    <n v="1.6711435186152812E-2"/>
    <n v="3.6513786029097892E-3"/>
    <d v="1899-12-30T00:18:38"/>
  </r>
  <r>
    <n v="1319927"/>
    <n v="116161"/>
    <n v="122309"/>
    <s v="bicycle"/>
    <s v="Westside Market"/>
    <x v="8"/>
    <m/>
    <m/>
    <m/>
    <m/>
    <n v="40.739022358755101"/>
    <n v="-73.999304286289203"/>
    <n v="40.737251499999999"/>
    <n v="-74.000283800000005"/>
    <d v="2014-10-08T19:27:43"/>
    <d v="2014-10-08T19:35:05"/>
    <d v="2014-10-08T20:09:55"/>
    <d v="2014-10-08T20:13:39"/>
    <n v="3.1892060185782611E-2"/>
    <n v="2.0237064609694992E-3"/>
    <d v="1899-12-30T00:42:12"/>
  </r>
  <r>
    <n v="1392532"/>
    <n v="59217"/>
    <n v="120531"/>
    <s v="car"/>
    <s v="Serafina Meatpacking"/>
    <x v="16"/>
    <m/>
    <m/>
    <m/>
    <d v="1899-12-30T00:07:57"/>
    <n v="40.739612142248099"/>
    <n v="-74.006236460009603"/>
    <n v="40.716000000000001"/>
    <n v="-74.012608999999998"/>
    <d v="2014-10-18T20:41:11"/>
    <d v="2014-10-18T20:58:51"/>
    <d v="2014-10-18T21:12:41"/>
    <d v="2014-10-18T21:29:09"/>
    <n v="3.3314259257167578E-2"/>
    <n v="2.4456952538564107E-2"/>
    <d v="1899-12-30T00:23:33"/>
  </r>
  <r>
    <n v="1275420"/>
    <n v="91274"/>
    <n v="20217"/>
    <s v="car"/>
    <s v="Ngam"/>
    <x v="44"/>
    <m/>
    <m/>
    <m/>
    <d v="1899-12-30T00:08:23"/>
    <n v="40.732393897468697"/>
    <n v="-73.987838104088993"/>
    <n v="40.721270735413498"/>
    <n v="-73.981933090904704"/>
    <d v="2014-10-01T20:21:36"/>
    <d v="2014-10-01T20:48:45"/>
    <d v="2014-10-01T21:00:29"/>
    <d v="2014-10-01T21:09:33"/>
    <n v="3.3307048608548939E-2"/>
    <n v="1.259340759337409E-2"/>
    <d v="1899-12-30T00:30:30"/>
  </r>
  <r>
    <n v="1461700"/>
    <n v="320187"/>
    <n v="99219"/>
    <s v="bicycle"/>
    <s v="TAO"/>
    <x v="4"/>
    <s v="Edamame"/>
    <n v="1"/>
    <s v="Small Plates"/>
    <d v="1899-12-30T00:05:07"/>
    <n v="40.762857763598497"/>
    <n v="-73.9716190014841"/>
    <n v="40.783532290573802"/>
    <n v="-73.976077635674997"/>
    <d v="2014-10-26T18:38:30"/>
    <d v="2014-10-26T18:46:13"/>
    <d v="2014-10-26T19:44:33"/>
    <d v="2014-10-26T19:56:17"/>
    <n v="5.4014479166653473E-2"/>
    <n v="2.1149834148306613E-2"/>
    <d v="1899-12-30T01:00:56"/>
  </r>
  <r>
    <n v="1309144"/>
    <n v="87188"/>
    <n v="46760"/>
    <s v="car"/>
    <s v="Momoya"/>
    <x v="6"/>
    <s v="Crispy Rice"/>
    <n v="3"/>
    <s v="Signature Roll"/>
    <d v="1899-12-30T00:05:36"/>
    <n v="40.784077256376399"/>
    <n v="-73.9776224098444"/>
    <n v="40.769924199999998"/>
    <n v="-73.961120199999996"/>
    <d v="2014-10-06T18:26:49"/>
    <d v="2014-10-06T18:41:42"/>
    <d v="2014-10-06T18:46:02"/>
    <d v="2014-10-06T19:00:56"/>
    <n v="2.3702129627054092E-2"/>
    <n v="2.1740099690257288E-2"/>
    <d v="1899-12-30T00:13:37"/>
  </r>
  <r>
    <n v="1388047"/>
    <n v="64618"/>
    <n v="158962"/>
    <s v="bicycle"/>
    <s v="Saigon Vietnamese Sandwich Deli"/>
    <x v="8"/>
    <m/>
    <m/>
    <m/>
    <d v="1899-12-30T00:05:38"/>
    <n v="40.720196560281401"/>
    <n v="-73.995820889040303"/>
    <n v="40.738540999999998"/>
    <n v="-73.988504000000006"/>
    <d v="2014-10-18T12:50:29"/>
    <d v="2014-10-18T13:01:59"/>
    <d v="2014-10-18T13:22:28"/>
    <d v="2014-10-18T13:26:03"/>
    <n v="2.4700856483832467E-2"/>
    <n v="1.9749818576818338E-2"/>
    <d v="1899-12-30T00:26:20"/>
  </r>
  <r>
    <n v="1478888"/>
    <n v="403090"/>
    <n v="161162"/>
    <s v="bicycle"/>
    <s v="La Esquina Taqueria"/>
    <x v="8"/>
    <s v="La Casa"/>
    <n v="4"/>
    <s v="Salads"/>
    <d v="1899-12-30T00:09:59"/>
    <n v="40.721353749744097"/>
    <n v="-73.997525293959001"/>
    <n v="40.720929985306199"/>
    <n v="-74.009819195363306"/>
    <d v="2014-10-29T12:24:18"/>
    <d v="2014-10-29T12:33:21"/>
    <d v="2014-10-29T12:57:11"/>
    <d v="2014-10-29T13:08:41"/>
    <n v="3.0822361113678198E-2"/>
    <n v="1.2301202706955611E-2"/>
    <d v="1899-12-30T00:22:54"/>
  </r>
  <r>
    <n v="1287923"/>
    <n v="111356"/>
    <n v="140684"/>
    <s v="bicycle"/>
    <s v="sweetgreen"/>
    <x v="20"/>
    <s v="District Cobb"/>
    <n v="1"/>
    <s v="Signatures"/>
    <m/>
    <n v="40.745078589413303"/>
    <n v="-73.988821506500202"/>
    <n v="40.744313499999997"/>
    <n v="-73.987313900000004"/>
    <d v="2014-10-03T18:45:30"/>
    <m/>
    <m/>
    <d v="2014-10-03T19:38:37"/>
    <n v="3.6888877315504942E-2"/>
    <n v="1.6906327720093899E-3"/>
    <n v="-41915.78159309028"/>
  </r>
  <r>
    <n v="1324387"/>
    <n v="366734"/>
    <n v="113041"/>
    <s v="bicycle"/>
    <s v="California Pizza Kitchen"/>
    <x v="1"/>
    <s v="The Original BBQ Chicken Chopped"/>
    <n v="1"/>
    <s v="Salads"/>
    <d v="1899-12-30T00:05:23"/>
    <n v="40.7446662425236"/>
    <n v="-73.983344413366893"/>
    <n v="40.781459900000002"/>
    <n v="-73.980686399999996"/>
    <d v="2014-10-09T16:28:34"/>
    <d v="2014-10-09T16:40:00"/>
    <d v="2014-10-09T16:57:49"/>
    <d v="2014-10-09T17:33:22"/>
    <n v="4.4996886572334915E-2"/>
    <n v="3.6889541411480965E-2"/>
    <d v="1899-12-30T00:23:52"/>
  </r>
  <r>
    <n v="1432626"/>
    <n v="172730"/>
    <n v="104533"/>
    <s v="bicycle"/>
    <s v="One Lucky Duck - Juice &amp; Takeaway"/>
    <x v="26"/>
    <s v="Swan Greens"/>
    <n v="1"/>
    <s v="Pressed Juices"/>
    <d v="1899-12-30T00:27:26"/>
    <n v="40.735725000000002"/>
    <n v="-73.987126466589601"/>
    <n v="40.7168165"/>
    <n v="-74.005652499999997"/>
    <d v="2014-10-23T20:45:38"/>
    <d v="2014-10-23T20:58:27"/>
    <d v="2014-10-23T21:20:08"/>
    <d v="2014-10-23T21:35:36"/>
    <n v="3.4699467592872679E-2"/>
    <n v="2.6471593948479526E-2"/>
    <d v="1899-12-30T00:07:04"/>
  </r>
  <r>
    <n v="1490744"/>
    <n v="52256"/>
    <n v="38597"/>
    <s v="bicycle"/>
    <s v="Han Dynasty"/>
    <x v="30"/>
    <s v="Dan Dan Noodle"/>
    <n v="1"/>
    <s v="Noodles"/>
    <d v="1899-12-30T00:09:51"/>
    <n v="40.732213000000002"/>
    <n v="-73.988072000000003"/>
    <n v="40.732287999999997"/>
    <n v="-73.987752"/>
    <d v="2014-10-30T21:44:05"/>
    <d v="2014-10-30T21:51:58"/>
    <d v="2014-10-30T22:06:52"/>
    <d v="2014-10-30T22:08:07"/>
    <n v="1.6682384259183891E-2"/>
    <n v="3.2867156859188375E-4"/>
    <d v="1899-12-30T00:12:56"/>
  </r>
  <r>
    <n v="1348554"/>
    <n v="78646"/>
    <n v="22502"/>
    <s v="bicycle"/>
    <s v="Juice Press"/>
    <x v="3"/>
    <s v="Raw Oatmeal"/>
    <n v="1"/>
    <s v="Raw Foods"/>
    <m/>
    <n v="40.723339717513198"/>
    <n v="-73.994572162628202"/>
    <n v="40.721928800000001"/>
    <n v="-73.996806399999997"/>
    <d v="2014-10-12T18:23:33"/>
    <d v="2014-10-12T18:30:30"/>
    <d v="2014-10-12T18:41:54"/>
    <d v="2014-10-12T18:44:32"/>
    <n v="1.4566481477231719E-2"/>
    <n v="2.6424429724352483E-3"/>
    <d v="1899-12-30T00:18:21"/>
  </r>
  <r>
    <n v="1363094"/>
    <n v="116448"/>
    <n v="145425"/>
    <s v="motorcycle"/>
    <s v="Food Emporium"/>
    <x v="8"/>
    <m/>
    <m/>
    <m/>
    <m/>
    <n v="40.761755958270598"/>
    <n v="-73.986182212829604"/>
    <n v="40.7664987"/>
    <n v="-73.991614400000003"/>
    <d v="2014-10-14T20:26:08"/>
    <d v="2014-10-14T20:45:16"/>
    <d v="2014-10-14T21:03:06"/>
    <d v="2014-10-14T21:10:48"/>
    <n v="3.1024398151203059E-2"/>
    <n v="7.2112590139348336E-3"/>
    <d v="1899-12-30T00:36:58"/>
  </r>
  <r>
    <n v="1464579"/>
    <n v="363496"/>
    <n v="158758"/>
    <s v="car"/>
    <s v="Cafe Mogador"/>
    <x v="21"/>
    <s v="Crispy Skin Salmon"/>
    <n v="1"/>
    <s v="Entrees"/>
    <d v="1899-12-30T00:05:29"/>
    <n v="40.727293000000003"/>
    <n v="-73.984516999999997"/>
    <n v="40.727486615982997"/>
    <n v="-73.991699570156598"/>
    <d v="2014-10-26T21:19:06"/>
    <d v="2014-10-26T21:25:26"/>
    <d v="2014-10-26T21:40:05"/>
    <d v="2014-10-26T21:54:14"/>
    <n v="2.4402199072937947E-2"/>
    <n v="7.1851792742679771E-3"/>
    <d v="1899-12-30T00:15:31"/>
  </r>
  <r>
    <n v="1391875"/>
    <n v="114410"/>
    <n v="119813"/>
    <s v="bicycle"/>
    <s v="The Meatball Shop"/>
    <x v="16"/>
    <s v="Chicken"/>
    <n v="1"/>
    <s v="Naked Balls"/>
    <d v="1899-12-30T00:06:10"/>
    <n v="40.721545124764702"/>
    <n v="-73.988842426716104"/>
    <n v="40.771626400000002"/>
    <n v="-73.981047200000006"/>
    <d v="2014-10-18T19:52:01"/>
    <d v="2014-10-18T20:29:27"/>
    <d v="2014-10-18T20:36:30"/>
    <d v="2014-10-18T21:07:41"/>
    <n v="5.2544895836035721E-2"/>
    <n v="5.0684314030568035E-2"/>
    <d v="1899-12-30T00:38:19"/>
  </r>
  <r>
    <n v="1435427"/>
    <n v="200631"/>
    <n v="118659"/>
    <s v="walker"/>
    <s v="Amy Ruth's"/>
    <x v="25"/>
    <s v="C. Virginia Fields Carrot Cake"/>
    <n v="1"/>
    <s v="Desserts"/>
    <d v="1899-12-30T00:02:42"/>
    <n v="40.802549609553203"/>
    <n v="-73.950232680024698"/>
    <n v="40.798558"/>
    <n v="-73.934880000000007"/>
    <d v="2014-10-24T10:37:08"/>
    <d v="2014-10-24T10:52:15"/>
    <d v="2014-10-24T11:04:05"/>
    <d v="2014-10-24T11:14:27"/>
    <n v="2.5908275463734753E-2"/>
    <n v="1.5863093354253646E-2"/>
    <d v="1899-12-30T00:24:15"/>
  </r>
  <r>
    <n v="1370809"/>
    <n v="156503"/>
    <n v="59348"/>
    <s v="walker"/>
    <s v="Joe's Pizza"/>
    <x v="1"/>
    <s v="Plain Cheese"/>
    <n v="2"/>
    <s v="By the Slice"/>
    <m/>
    <n v="40.733402283324402"/>
    <n v="-73.987510980727393"/>
    <n v="40.730812"/>
    <n v="-73.987988000000001"/>
    <d v="2014-10-15T23:02:47"/>
    <d v="2014-10-15T23:09:13"/>
    <d v="2014-10-15T23:21:03"/>
    <d v="2014-10-15T23:24:39"/>
    <n v="1.5195162035524845E-2"/>
    <n v="2.6338403685709569E-3"/>
    <d v="1899-12-30T00:18:16"/>
  </r>
  <r>
    <n v="1428293"/>
    <n v="103210"/>
    <n v="155879"/>
    <s v="car"/>
    <s v="Doughnut Plant Chelsea"/>
    <x v="32"/>
    <s v="Chocolate Hazelnut"/>
    <n v="1"/>
    <s v="Doughseed Doughnuts"/>
    <m/>
    <n v="40.744563916288797"/>
    <n v="-73.996630052861306"/>
    <n v="40.770718000000002"/>
    <n v="-73.951567999999995"/>
    <d v="2014-10-23T12:33:53"/>
    <d v="2014-10-23T13:20:20"/>
    <d v="2014-10-23T13:35:10"/>
    <d v="2014-10-23T14:08:36"/>
    <n v="6.5769745371653698E-2"/>
    <n v="5.210206044724483E-2"/>
    <d v="1899-12-30T01:01:17"/>
  </r>
  <r>
    <n v="1334725"/>
    <n v="91817"/>
    <n v="67899"/>
    <s v="car"/>
    <s v="CafÃ© China"/>
    <x v="30"/>
    <s v="Pork Pot Stickers"/>
    <n v="1"/>
    <s v="Dim Sum"/>
    <d v="1899-12-30T00:03:47"/>
    <n v="40.749901999999999"/>
    <n v="-73.982186999999996"/>
    <n v="40.740125407502703"/>
    <n v="-73.990611042896305"/>
    <d v="2014-10-10T21:54:59"/>
    <d v="2014-10-10T22:05:02"/>
    <d v="2014-10-10T22:14:18"/>
    <d v="2014-10-10T22:22:28"/>
    <n v="1.9085185187577736E-2"/>
    <n v="1.2905280298274516E-2"/>
    <d v="1899-12-30T00:15:32"/>
  </r>
  <r>
    <n v="1356681"/>
    <n v="111909"/>
    <n v="111793"/>
    <s v="car"/>
    <s v="Pio Pio"/>
    <x v="28"/>
    <s v="Fried Yucca"/>
    <n v="1"/>
    <s v="Platitos"/>
    <d v="1899-12-30T00:15:16"/>
    <n v="40.7455111364591"/>
    <n v="-73.977605191923899"/>
    <n v="40.707768999999999"/>
    <n v="-74.009874800000006"/>
    <d v="2014-10-13T19:10:36"/>
    <d v="2014-10-13T19:32:40"/>
    <d v="2014-10-13T19:40:29"/>
    <d v="2014-10-13T20:00:41"/>
    <n v="3.4770821759593673E-2"/>
    <n v="4.9656786745448413E-2"/>
    <d v="1899-12-30T00:14:36"/>
  </r>
  <r>
    <n v="1460076"/>
    <n v="347315"/>
    <n v="166448"/>
    <s v="car"/>
    <s v="Baked by Melissa"/>
    <x v="7"/>
    <s v="Cookies &amp; Cream"/>
    <n v="2"/>
    <s v="Cupcakes"/>
    <m/>
    <n v="40.735550173367301"/>
    <n v="-73.992566983021803"/>
    <n v="40.725468999999997"/>
    <n v="-74.005334000000005"/>
    <d v="2014-10-26T16:37:08"/>
    <d v="2014-10-26T16:44:00"/>
    <d v="2014-10-26T16:57:49"/>
    <d v="2014-10-26T17:17:00"/>
    <n v="2.7685706023476087E-2"/>
    <n v="1.626735316464676E-2"/>
    <d v="1899-12-30T00:20:41"/>
  </r>
  <r>
    <n v="1400351"/>
    <n v="114548"/>
    <n v="162070"/>
    <s v="car"/>
    <s v="Blue Ribbon Fried Chicken"/>
    <x v="0"/>
    <s v="The Blue Ribbon"/>
    <n v="1"/>
    <s v="Sandwiches"/>
    <m/>
    <n v="40.724339999999998"/>
    <n v="-73.990960000000001"/>
    <n v="40.738932300000002"/>
    <n v="-74.008823399999997"/>
    <d v="2014-10-19T17:24:02"/>
    <d v="2014-10-19T17:34:20"/>
    <d v="2014-10-19T17:57:10"/>
    <d v="2014-10-19T18:20:00"/>
    <n v="3.8862569446791895E-2"/>
    <n v="2.3065911619746787E-2"/>
    <d v="1899-12-30T00:33:08"/>
  </r>
  <r>
    <n v="1439831"/>
    <n v="395616"/>
    <n v="144719"/>
    <s v="bicycle"/>
    <s v="Parm"/>
    <x v="16"/>
    <s v="Chicken Parm"/>
    <n v="1"/>
    <s v="Sandwiches"/>
    <d v="1899-12-30T00:08:24"/>
    <n v="40.723019825000002"/>
    <n v="-73.995853999999994"/>
    <n v="40.739868767327799"/>
    <n v="-73.985207564028201"/>
    <d v="2014-10-24T19:03:10"/>
    <d v="2014-10-24T19:35:10"/>
    <d v="2014-10-24T19:45:05"/>
    <d v="2014-10-24T19:57:59"/>
    <n v="3.8062187501054723E-2"/>
    <n v="1.9930716406264513E-2"/>
    <d v="1899-12-30T00:33:31"/>
  </r>
  <r>
    <n v="1423863"/>
    <n v="74762"/>
    <n v="39733"/>
    <s v="bicycle"/>
    <s v="Cafeteria"/>
    <x v="0"/>
    <s v="Cafeteria Burger"/>
    <n v="1"/>
    <s v="Sandwiches"/>
    <d v="1899-12-30T00:04:29"/>
    <n v="40.740527708190001"/>
    <n v="-73.998082509869207"/>
    <n v="40.751355699999998"/>
    <n v="-73.969336900000002"/>
    <d v="2014-10-22T19:58:09"/>
    <d v="2014-10-22T20:28:59"/>
    <d v="2014-10-22T20:43:49"/>
    <d v="2014-10-22T21:03:09"/>
    <n v="4.5143310184357688E-2"/>
    <n v="3.0717348410790206E-2"/>
    <d v="1899-12-30T00:41:11"/>
  </r>
  <r>
    <n v="1408995"/>
    <n v="59765"/>
    <n v="14610"/>
    <s v="bicycle"/>
    <s v="Chipotle Mexican Grill $1.99 Delivery"/>
    <x v="9"/>
    <m/>
    <m/>
    <m/>
    <m/>
    <n v="40.734180430384001"/>
    <n v="-73.989077724400303"/>
    <n v="40.7040072"/>
    <n v="-73.986759000000006"/>
    <d v="2014-10-20T15:30:11"/>
    <m/>
    <m/>
    <d v="2014-10-20T15:41:57"/>
    <n v="8.1719791705836542E-3"/>
    <n v="3.0262192826207197E-2"/>
    <n v="-41932.645960532405"/>
  </r>
  <r>
    <n v="1399975"/>
    <n v="339082"/>
    <n v="120179"/>
    <s v="car"/>
    <s v="Parm"/>
    <x v="16"/>
    <s v="Potatoes"/>
    <n v="1"/>
    <s v="Sides"/>
    <d v="1899-12-30T00:09:11"/>
    <n v="40.723019825000002"/>
    <n v="-73.995853999999994"/>
    <n v="40.745455399999997"/>
    <n v="-73.976923499999998"/>
    <d v="2014-10-19T16:49:56"/>
    <d v="2014-10-19T17:48:21"/>
    <d v="2014-10-19T17:58:02"/>
    <d v="2014-10-19T18:18:50"/>
    <n v="6.1738078708003741E-2"/>
    <n v="2.9355048217134531E-2"/>
    <d v="1899-12-30T00:58:56"/>
  </r>
  <r>
    <n v="1375941"/>
    <n v="54809"/>
    <n v="131044"/>
    <s v="bicycle"/>
    <s v="The Mark Restaurant by Jean-Georges"/>
    <x v="8"/>
    <m/>
    <m/>
    <m/>
    <m/>
    <n v="40.775170000000003"/>
    <n v="-73.963346999999999"/>
    <n v="40.773515000000003"/>
    <n v="-73.978841000000003"/>
    <d v="2014-10-16T20:23:05"/>
    <d v="2014-10-16T20:55:59"/>
    <d v="2014-10-16T21:41:20"/>
    <d v="2014-10-16T21:52:26"/>
    <n v="6.205000000045402E-2"/>
    <n v="1.5582139166369907E-2"/>
    <d v="1899-12-30T01:18:15"/>
  </r>
  <r>
    <n v="1378896"/>
    <n v="61343"/>
    <n v="43955"/>
    <s v="bicycle"/>
    <s v="Levain Bakery"/>
    <x v="7"/>
    <s v="Dark Chocolate Chocolate Chip"/>
    <n v="1"/>
    <s v="Cookies"/>
    <m/>
    <n v="40.779930093814997"/>
    <n v="-73.980334997177096"/>
    <n v="40.742506200000001"/>
    <n v="-73.992564400000006"/>
    <d v="2014-10-17T10:15:42"/>
    <d v="2014-10-17T10:41:30"/>
    <d v="2014-10-17T10:46:20"/>
    <d v="2014-10-17T11:08:27"/>
    <n v="3.6626516208343673E-2"/>
    <n v="3.9371387093688912E-2"/>
    <d v="1899-12-30T00:30:38"/>
  </r>
  <r>
    <n v="1472911"/>
    <n v="294992"/>
    <n v="108647"/>
    <s v="bicycle"/>
    <s v="sweetgreen"/>
    <x v="20"/>
    <s v="Apples, Pears + Organic Cheddar"/>
    <n v="1"/>
    <s v="Signatures"/>
    <d v="1899-12-30T00:04:29"/>
    <n v="40.745078589413303"/>
    <n v="-73.988821506500202"/>
    <n v="40.735546399999997"/>
    <n v="-73.979012800000007"/>
    <d v="2014-10-28T11:02:35"/>
    <d v="2014-10-28T11:34:59"/>
    <d v="2014-10-28T11:44:23"/>
    <d v="2014-10-28T11:54:42"/>
    <n v="3.619511573924683E-2"/>
    <n v="1.3677476310274357E-2"/>
    <d v="1899-12-30T00:37:19"/>
  </r>
  <r>
    <n v="1464098"/>
    <n v="102691"/>
    <n v="41408"/>
    <s v="car"/>
    <s v="Mighty Quinn's BBQ"/>
    <x v="10"/>
    <s v="Half Chicken"/>
    <n v="1"/>
    <s v="Meats"/>
    <m/>
    <n v="40.727518945156902"/>
    <n v="-73.988671302795396"/>
    <n v="40.785108598688801"/>
    <n v="-73.956902138034806"/>
    <d v="2014-10-26T20:46:25"/>
    <d v="2014-10-26T21:04:41"/>
    <d v="2014-10-26T21:17:31"/>
    <d v="2014-10-26T21:41:49"/>
    <n v="3.8472743050078861E-2"/>
    <n v="6.5771179277170161E-2"/>
    <d v="1899-12-30T00:31:06"/>
  </r>
  <r>
    <n v="1410264"/>
    <n v="74989"/>
    <n v="118095"/>
    <s v="bicycle"/>
    <s v="Hu Kitchen"/>
    <x v="33"/>
    <s v="Butternut Squash Bisque (Dairy Free)"/>
    <n v="1"/>
    <s v="Soups (M-F 11:30AM-Close)"/>
    <m/>
    <n v="40.735676762018002"/>
    <n v="-73.993829528068602"/>
    <n v="40.725133900000003"/>
    <n v="-73.994578399999995"/>
    <d v="2014-10-20T19:20:32"/>
    <d v="2014-10-20T19:41:49"/>
    <d v="2014-10-20T20:01:39"/>
    <d v="2014-10-20T20:13:23"/>
    <n v="3.669412036833819E-2"/>
    <n v="1.0569425183055085E-2"/>
    <d v="1899-12-30T00:41:06"/>
  </r>
  <r>
    <n v="1382327"/>
    <n v="114085"/>
    <n v="8625"/>
    <s v="bicycle"/>
    <s v="Blue Ribbon Sushi Bar &amp; Grill"/>
    <x v="4"/>
    <s v="Hijiki"/>
    <n v="1"/>
    <s v="Appetizers"/>
    <d v="1899-12-30T00:07:21"/>
    <n v="40.767652912117299"/>
    <n v="-73.982925456000402"/>
    <n v="40.764468999999998"/>
    <n v="-73.974487999999994"/>
    <d v="2014-10-17T18:54:45"/>
    <d v="2014-10-17T19:24:18"/>
    <d v="2014-10-17T19:35:38"/>
    <d v="2014-10-17T19:43:21"/>
    <n v="3.3753078700101469E-2"/>
    <n v="9.0182016017337861E-3"/>
    <d v="1899-12-30T00:33:32"/>
  </r>
  <r>
    <n v="1469251"/>
    <n v="106478"/>
    <n v="52826"/>
    <s v="bicycle"/>
    <s v="Lure Fishbar"/>
    <x v="23"/>
    <s v="Spicy Big Eye Tuna"/>
    <n v="1"/>
    <s v="Rolls: Cut or Hand"/>
    <d v="1899-12-30T00:05:14"/>
    <n v="40.724634574370299"/>
    <n v="-73.998402357101398"/>
    <n v="40.726223599999997"/>
    <n v="-73.993117799999993"/>
    <d v="2014-10-27T17:28:25"/>
    <d v="2014-10-27T17:27:58"/>
    <d v="2014-10-27T17:47:48"/>
    <d v="2014-10-27T17:53:28"/>
    <n v="1.7393969908880536E-2"/>
    <n v="5.5182919648967994E-3"/>
    <d v="1899-12-30T00:14:08"/>
  </r>
  <r>
    <n v="1356137"/>
    <n v="82041"/>
    <n v="133627"/>
    <s v="bicycle"/>
    <s v="Sushi of Gari Tribeca"/>
    <x v="4"/>
    <s v="Sea Urchin"/>
    <n v="3"/>
    <s v="Nigiri Sushi"/>
    <d v="1899-12-30T00:05:40"/>
    <n v="40.716725764782701"/>
    <n v="-74.008250645521898"/>
    <n v="40.720478999999997"/>
    <n v="-74.001548999999997"/>
    <d v="2014-10-13T17:42:19"/>
    <d v="2014-10-13T17:45:15"/>
    <d v="2014-10-13T18:06:05"/>
    <d v="2014-10-13T18:15:09"/>
    <n v="2.279712963354541E-2"/>
    <n v="7.6810694110624406E-3"/>
    <d v="1899-12-30T00:18:07"/>
  </r>
  <r>
    <n v="1383274"/>
    <n v="276431"/>
    <n v="23359"/>
    <s v="bicycle"/>
    <s v="The Meatball Shop"/>
    <x v="16"/>
    <s v="Chicken Hero"/>
    <n v="1"/>
    <s v="Heroes"/>
    <d v="1899-12-30T00:03:19"/>
    <n v="40.745963108098799"/>
    <n v="-74.001697291846"/>
    <n v="40.756464200000003"/>
    <n v="-73.997280000000003"/>
    <d v="2014-10-17T20:20:53"/>
    <d v="2014-10-17T20:45:06"/>
    <d v="2014-10-17T20:53:30"/>
    <d v="2014-10-17T21:04:52"/>
    <n v="3.0547789356205612E-2"/>
    <n v="1.1392339459928727E-2"/>
    <d v="1899-12-30T00:29:18"/>
  </r>
  <r>
    <n v="1485327"/>
    <n v="266450"/>
    <n v="125052"/>
    <s v="bicycle"/>
    <s v="Katz's Delicatessen"/>
    <x v="8"/>
    <s v="Chicken Noodle Soup"/>
    <n v="1"/>
    <s v="Soups"/>
    <m/>
    <n v="40.722307066359498"/>
    <n v="-73.987351655960097"/>
    <n v="40.7243773"/>
    <n v="-73.997486800000004"/>
    <d v="2014-10-30T10:10:07"/>
    <d v="2014-10-30T10:21:07"/>
    <d v="2014-10-30T10:49:27"/>
    <d v="2014-10-30T11:04:15"/>
    <n v="3.7592476852296386E-2"/>
    <n v="1.0344419366785753E-2"/>
    <d v="1899-12-30T00:39:20"/>
  </r>
  <r>
    <n v="1272867"/>
    <n v="141449"/>
    <n v="143261"/>
    <s v="bicycle"/>
    <s v="Luke's Lobster"/>
    <x v="23"/>
    <s v="Lobster Roll"/>
    <n v="1"/>
    <s v="Rolls"/>
    <d v="1899-12-30T00:05:53"/>
    <n v="40.7748328109124"/>
    <n v="-73.954474395363405"/>
    <n v="40.774133900000002"/>
    <n v="-73.964082000000005"/>
    <d v="2014-10-01T12:43:54"/>
    <d v="2014-10-01T12:58:01"/>
    <d v="2014-10-01T13:05:22"/>
    <d v="2014-10-01T13:13:52"/>
    <n v="2.0813784722122364E-2"/>
    <n v="9.6329924383171082E-3"/>
    <d v="1899-12-30T00:15:35"/>
  </r>
  <r>
    <n v="1381697"/>
    <n v="61388"/>
    <n v="154545"/>
    <s v="bicycle"/>
    <s v="Five Guys Burgers and Fries"/>
    <x v="2"/>
    <s v="Cheeseburger"/>
    <n v="1"/>
    <s v="Burgers"/>
    <m/>
    <n v="40.762524533333298"/>
    <n v="-73.976960000000005"/>
    <n v="40.761690000000002"/>
    <n v="-73.961679000000004"/>
    <d v="2014-10-17T17:40:49"/>
    <d v="2014-10-17T17:43:14"/>
    <d v="2014-10-17T17:53:04"/>
    <d v="2014-10-17T18:07:12"/>
    <n v="1.8321261573873926E-2"/>
    <n v="1.5303771002090764E-2"/>
    <d v="1899-12-30T00:12:15"/>
  </r>
  <r>
    <n v="1486800"/>
    <n v="404787"/>
    <n v="142236"/>
    <s v="car"/>
    <s v="Pizza Hut"/>
    <x v="1"/>
    <s v="Buffalo Mild"/>
    <n v="1"/>
    <s v="Wings"/>
    <d v="1899-12-30T00:22:26"/>
    <n v="40.74962"/>
    <n v="-73.991614999999996"/>
    <n v="40.675876342590399"/>
    <n v="-74.007085260342294"/>
    <d v="2014-10-30T14:49:45"/>
    <d v="2014-10-30T15:49:27"/>
    <d v="2014-10-30T16:27:16"/>
    <d v="2014-10-30T17:09:51"/>
    <n v="9.7290925921697635E-2"/>
    <n v="7.5348894903661645E-2"/>
    <d v="1899-12-30T01:15:06"/>
  </r>
  <r>
    <n v="1413425"/>
    <n v="256839"/>
    <n v="163828"/>
    <s v="scooter"/>
    <s v="Clinton St. Baking Co. &amp; Restaurant"/>
    <x v="8"/>
    <s v="Buttermilk Biscuit Sandwich"/>
    <n v="1"/>
    <s v="Brunch"/>
    <d v="1899-12-30T00:03:28"/>
    <n v="40.721294"/>
    <n v="-73.983993999999996"/>
    <n v="40.734710100000001"/>
    <n v="-73.9768136"/>
    <d v="2014-10-21T10:54:29"/>
    <d v="2014-10-21T10:58:17"/>
    <d v="2014-10-21T11:19:06"/>
    <d v="2014-10-21T11:39:10"/>
    <n v="3.104026619985234E-2"/>
    <n v="1.5216763235654128E-2"/>
    <d v="1899-12-30T00:21:09"/>
  </r>
  <r>
    <n v="1287281"/>
    <n v="209418"/>
    <n v="3296"/>
    <s v="bicycle"/>
    <s v="Izakaya Ten"/>
    <x v="4"/>
    <s v="Tontoro"/>
    <n v="2"/>
    <s v="Meat"/>
    <d v="1899-12-30T00:05:00"/>
    <n v="40.7472170904161"/>
    <n v="-74.0045608251327"/>
    <n v="40.782804373455001"/>
    <n v="-73.983860861040398"/>
    <d v="2014-10-03T17:44:33"/>
    <d v="2014-10-03T17:45:50"/>
    <d v="2014-10-03T18:06:08"/>
    <d v="2014-10-03T18:24:36"/>
    <n v="2.7806365738797467E-2"/>
    <n v="4.1169688212486857E-2"/>
    <d v="1899-12-30T00:16:35"/>
  </r>
  <r>
    <n v="1377135"/>
    <n v="50242"/>
    <n v="152741"/>
    <s v="car"/>
    <s v="Venieroâ€™s Pasticceria &amp; CaffÃ©"/>
    <x v="7"/>
    <s v="Chocolate Volcano"/>
    <n v="2"/>
    <s v="Cake Slices To Go"/>
    <m/>
    <n v="40.729575034292303"/>
    <n v="-73.984446324270394"/>
    <n v="40.749419000000003"/>
    <n v="-73.973786000000004"/>
    <d v="2014-10-16T22:05:54"/>
    <d v="2014-10-16T22:13:00"/>
    <d v="2014-10-16T22:21:55"/>
    <d v="2014-10-16T22:34:32"/>
    <n v="1.9883784720150288E-2"/>
    <n v="2.2526106822046432E-2"/>
    <d v="1899-12-30T00:16:00"/>
  </r>
  <r>
    <n v="1341364"/>
    <n v="100738"/>
    <n v="157975"/>
    <s v="bicycle"/>
    <s v="Mari Vanna"/>
    <x v="50"/>
    <s v="Homemade Blinis with Red Caviar"/>
    <n v="1"/>
    <s v="Hot Appetizers"/>
    <d v="1899-12-30T00:16:22"/>
    <n v="40.738768706024501"/>
    <n v="-73.988641562611093"/>
    <n v="40.747098000000001"/>
    <n v="-73.986641000000006"/>
    <d v="2014-10-11T20:18:12"/>
    <d v="2014-10-11T20:25:48"/>
    <d v="2014-10-11T21:04:09"/>
    <d v="2014-10-11T21:20:23"/>
    <n v="4.3192210643610451E-2"/>
    <n v="8.5661770289421884E-3"/>
    <d v="1899-12-30T00:29:35"/>
  </r>
  <r>
    <n v="1329305"/>
    <n v="64141"/>
    <n v="154990"/>
    <s v="bicycle"/>
    <s v="Spreads"/>
    <x v="8"/>
    <s v="Butternut Squash"/>
    <n v="2"/>
    <s v="Sides"/>
    <d v="1899-12-30T00:03:31"/>
    <n v="40.744561342812297"/>
    <n v="-73.983114847799698"/>
    <n v="40.773311999999997"/>
    <n v="-73.96172"/>
    <d v="2014-10-10T12:26:59"/>
    <d v="2014-10-10T12:30:19"/>
    <d v="2014-10-10T12:38:09"/>
    <d v="2014-10-10T12:57:22"/>
    <n v="2.1097141201607883E-2"/>
    <n v="3.5837686882622635E-2"/>
    <d v="1899-12-30T00:07:38"/>
  </r>
  <r>
    <n v="1470058"/>
    <n v="345783"/>
    <n v="64297"/>
    <s v="bicycle"/>
    <s v="Max Brenner"/>
    <x v="11"/>
    <s v="Chocolate Chunks Pizza"/>
    <n v="1"/>
    <s v="Sweet Icons"/>
    <m/>
    <n v="40.734410621402901"/>
    <n v="-73.990816622731302"/>
    <n v="40.737609399999997"/>
    <n v="-73.973789499999995"/>
    <d v="2014-10-27T19:52:37"/>
    <d v="2014-10-27T19:50:16"/>
    <d v="2014-10-27T20:12:35"/>
    <d v="2014-10-27T20:29:12"/>
    <n v="2.5405266205780208E-2"/>
    <n v="1.7324984647041203E-2"/>
    <d v="1899-12-30T00:19:58"/>
  </r>
  <r>
    <n v="1436670"/>
    <n v="271149"/>
    <n v="73175"/>
    <s v="bicycle"/>
    <s v="Party City"/>
    <x v="8"/>
    <m/>
    <m/>
    <m/>
    <m/>
    <n v="40.751239625179899"/>
    <n v="-73.991804122924805"/>
    <n v="40.769235600000002"/>
    <n v="-73.955840199999997"/>
    <d v="2014-10-24T13:52:39"/>
    <d v="2014-10-24T13:59:15"/>
    <d v="2014-10-24T14:44:39"/>
    <d v="2014-10-24T15:06:21"/>
    <n v="5.1186122684157453E-2"/>
    <n v="4.0215157116033566E-2"/>
    <d v="1899-12-30T00:52:00"/>
  </r>
  <r>
    <n v="1435688"/>
    <n v="50323"/>
    <n v="47407"/>
    <s v="bicycle"/>
    <s v="Rubirosa"/>
    <x v="16"/>
    <s v="Large Vodka"/>
    <n v="1"/>
    <s v="Pizza"/>
    <d v="1899-12-30T00:03:00"/>
    <n v="40.722748587419602"/>
    <n v="-73.996061916918705"/>
    <n v="40.721989999999998"/>
    <n v="-73.996866999999995"/>
    <d v="2014-10-24T11:45:27"/>
    <m/>
    <m/>
    <d v="2014-10-24T12:23:44"/>
    <n v="2.6582754631817807E-2"/>
    <n v="1.1061707105864238E-3"/>
    <n v="-41936.491978101854"/>
  </r>
  <r>
    <n v="1302120"/>
    <n v="107909"/>
    <n v="148268"/>
    <s v="bicycle"/>
    <s v="Shake Shack"/>
    <x v="2"/>
    <s v="Fries"/>
    <n v="1"/>
    <s v="Fries"/>
    <m/>
    <n v="40.740884357811296"/>
    <n v="-73.988198676721197"/>
    <n v="40.734219899999999"/>
    <n v="-73.990255399999995"/>
    <d v="2014-10-05T17:16:04"/>
    <d v="2014-10-05T17:16:43"/>
    <d v="2014-10-05T17:50:43"/>
    <d v="2014-10-05T17:57:46"/>
    <n v="2.8960393516172189E-2"/>
    <n v="6.9746045453566398E-3"/>
    <d v="1899-12-30T00:34:39"/>
  </r>
  <r>
    <n v="1418310"/>
    <n v="354016"/>
    <n v="59348"/>
    <s v="walker"/>
    <s v="Gramercy Cafe"/>
    <x v="0"/>
    <s v="Half Pound Beefburger"/>
    <n v="1"/>
    <s v="Char-Broiled Burgers and The Carving Board"/>
    <d v="1899-12-30T00:03:06"/>
    <n v="40.735248770856799"/>
    <n v="-73.985904050856803"/>
    <n v="40.723329499999998"/>
    <n v="-73.991501799999995"/>
    <d v="2014-10-21T22:54:06"/>
    <d v="2014-10-21T22:58:28"/>
    <d v="2014-10-21T23:10:48"/>
    <d v="2014-10-21T23:21:22"/>
    <n v="1.8937349537736736E-2"/>
    <n v="1.316828816619247E-2"/>
    <d v="1899-12-30T00:13:36"/>
  </r>
  <r>
    <n v="1490865"/>
    <n v="62730"/>
    <n v="151073"/>
    <s v="bicycle"/>
    <s v="Westville Hudson"/>
    <x v="0"/>
    <s v="Veggie Burger"/>
    <n v="1"/>
    <s v="Burgers"/>
    <d v="1899-12-30T00:11:12"/>
    <n v="40.727031111101397"/>
    <n v="-74.007511138916001"/>
    <n v="40.720115999999997"/>
    <n v="-73.999296999999999"/>
    <d v="2014-10-30T21:55:07"/>
    <d v="2014-10-30T22:02:23"/>
    <d v="2014-10-30T22:18:43"/>
    <d v="2014-10-30T22:25:27"/>
    <n v="2.1060868057247717E-2"/>
    <n v="1.0737357201662346E-2"/>
    <d v="1899-12-30T00:12:24"/>
  </r>
  <r>
    <n v="1382224"/>
    <n v="317794"/>
    <n v="122096"/>
    <s v="car"/>
    <s v="The Meatball Shop"/>
    <x v="16"/>
    <s v="Classic Beef"/>
    <n v="1"/>
    <s v="Naked Balls"/>
    <d v="1899-12-30T00:04:37"/>
    <n v="40.721545124764702"/>
    <n v="-73.988842426716104"/>
    <n v="40.732813216823999"/>
    <n v="-73.986949962426607"/>
    <d v="2014-10-17T18:48:16"/>
    <d v="2014-10-17T19:19:33"/>
    <d v="2014-10-17T19:31:23"/>
    <d v="2014-10-17T19:46:03"/>
    <n v="4.0124131948687136E-2"/>
    <n v="1.1425905642171327E-2"/>
    <d v="1899-12-30T00:38:31"/>
  </r>
  <r>
    <n v="1307045"/>
    <n v="72757"/>
    <n v="66416"/>
    <s v="bicycle"/>
    <s v="The Mercer Kitchen"/>
    <x v="8"/>
    <s v="Fresh Fruit Plate"/>
    <n v="1"/>
    <s v="Breakfast (Fruit and Yogurt)"/>
    <m/>
    <n v="40.724743642155602"/>
    <n v="-73.9986615554824"/>
    <n v="40.733269300000003"/>
    <n v="-74.002151100000006"/>
    <d v="2014-10-06T07:55:36"/>
    <d v="2014-10-06T07:55:35"/>
    <d v="2014-10-06T08:14:25"/>
    <d v="2014-10-06T08:24:54"/>
    <n v="2.0353495368908625E-2"/>
    <n v="9.2121529850607824E-3"/>
    <d v="1899-12-30T00:18:50"/>
  </r>
  <r>
    <n v="1448376"/>
    <n v="359568"/>
    <n v="152741"/>
    <s v="car"/>
    <s v="Maison LadurÃ©e"/>
    <x v="11"/>
    <s v="Cafe"/>
    <n v="2"/>
    <s v="Macaroons (Individual)"/>
    <m/>
    <n v="40.770674225957698"/>
    <n v="-73.966114756096204"/>
    <n v="40.773109099999999"/>
    <n v="-73.959228899999999"/>
    <d v="2014-10-25T16:23:47"/>
    <d v="2014-10-25T16:26:59"/>
    <d v="2014-10-25T16:43:49"/>
    <d v="2014-10-25T16:49:59"/>
    <n v="1.8191157410910819E-2"/>
    <n v="7.3036720750251733E-3"/>
    <d v="1899-12-30T00:20:02"/>
  </r>
  <r>
    <n v="1403752"/>
    <n v="150865"/>
    <n v="114469"/>
    <s v="bicycle"/>
    <s v="Vanessa's Dumpling House"/>
    <x v="30"/>
    <s v="Pancake w/ Szechaun Style Meat Sauce"/>
    <n v="1"/>
    <s v="Sesame Pancake Sandwiches"/>
    <m/>
    <n v="40.7183013640391"/>
    <n v="-73.991929968502404"/>
    <n v="40.732428200000001"/>
    <n v="-74.008059399999993"/>
    <d v="2014-10-19T20:45:54"/>
    <d v="2014-10-19T20:53:00"/>
    <d v="2014-10-19T21:17:34"/>
    <d v="2014-10-19T21:28:42"/>
    <n v="2.9729201385634951E-2"/>
    <n v="2.1441223255720204E-2"/>
    <d v="1899-12-30T00:31:40"/>
  </r>
  <r>
    <n v="1392326"/>
    <n v="385374"/>
    <n v="35445"/>
    <s v="bicycle"/>
    <s v="Yerba Buena"/>
    <x v="8"/>
    <s v="Atun"/>
    <n v="1"/>
    <s v="Ceviches"/>
    <d v="1899-12-30T00:05:31"/>
    <n v="40.735986190578402"/>
    <n v="-74.000865194983604"/>
    <n v="40.736612600000001"/>
    <n v="-73.996893299999996"/>
    <d v="2014-10-18T20:26:26"/>
    <d v="2014-10-18T20:53:42"/>
    <d v="2014-10-18T21:03:31"/>
    <d v="2014-10-18T21:15:38"/>
    <n v="3.4162025462137535E-2"/>
    <n v="4.0209872574123121E-3"/>
    <d v="1899-12-30T00:31:34"/>
  </r>
  <r>
    <n v="1390196"/>
    <n v="110692"/>
    <n v="104954"/>
    <s v="bicycle"/>
    <s v="Roosevelt Hotel"/>
    <x v="8"/>
    <m/>
    <m/>
    <m/>
    <m/>
    <n v="40.754856380696303"/>
    <n v="-73.9774157946961"/>
    <n v="40.780472000000003"/>
    <n v="-73.983620000000002"/>
    <d v="2014-10-18T17:01:32"/>
    <d v="2014-10-18T17:01:42"/>
    <d v="2014-10-18T17:09:32"/>
    <d v="2014-10-18T17:27:28"/>
    <n v="1.8005324076511897E-2"/>
    <n v="2.6356253826465142E-2"/>
    <d v="1899-12-30T00:08:00"/>
  </r>
  <r>
    <n v="1318193"/>
    <n v="114085"/>
    <n v="101359"/>
    <s v="bicycle"/>
    <s v="Hatsuhana"/>
    <x v="6"/>
    <s v="California"/>
    <n v="1"/>
    <s v="Rolls / Handrolls"/>
    <d v="1899-12-30T00:14:29"/>
    <n v="40.756953066484797"/>
    <n v="-73.977232136600094"/>
    <n v="40.744203599999999"/>
    <n v="-73.985358599999998"/>
    <d v="2014-10-08T13:43:16"/>
    <m/>
    <m/>
    <d v="2014-10-08T14:31:42"/>
    <n v="3.3628692130150739E-2"/>
    <n v="1.5119136980561609E-2"/>
    <n v="-41920.581773483798"/>
  </r>
  <r>
    <n v="1413257"/>
    <n v="133252"/>
    <n v="38707"/>
    <s v="bicycle"/>
    <s v="Juice Press"/>
    <x v="3"/>
    <s v="Doctor Earth Juice"/>
    <n v="2"/>
    <s v="Cold Pressed Organic Juice Formulas"/>
    <m/>
    <n v="40.7634462798258"/>
    <n v="-73.965230848023893"/>
    <n v="40.755777999999999"/>
    <n v="-73.969960999999998"/>
    <d v="2014-10-21T07:45:38"/>
    <d v="2014-10-21T07:57:23"/>
    <d v="2014-10-21T08:07:44"/>
    <d v="2014-10-21T08:19:12"/>
    <n v="2.3315173610171769E-2"/>
    <n v="9.0098198208304354E-3"/>
    <d v="1899-12-30T00:22:07"/>
  </r>
  <r>
    <n v="1295352"/>
    <n v="105277"/>
    <n v="149328"/>
    <s v="car"/>
    <s v="Juice Generation"/>
    <x v="3"/>
    <s v="Joyful Almond"/>
    <n v="1"/>
    <s v="Protein Smoothies"/>
    <m/>
    <n v="40.777259232051399"/>
    <n v="-73.955218791961698"/>
    <n v="40.778804999999998"/>
    <n v="-73.955586800000006"/>
    <d v="2014-10-04T19:29:41"/>
    <m/>
    <m/>
    <d v="2014-10-04T19:58:02"/>
    <n v="1.9688587963173632E-2"/>
    <n v="1.5889708830482878E-3"/>
    <n v="-41916.812282349536"/>
  </r>
  <r>
    <n v="1292583"/>
    <n v="337525"/>
    <n v="142394"/>
    <s v="bicycle"/>
    <s v="TAO"/>
    <x v="4"/>
    <s v="Pad Thai Noodles"/>
    <n v="1"/>
    <s v="Sophisticated Noodles and Rice"/>
    <d v="1899-12-30T00:10:29"/>
    <n v="40.762857763598497"/>
    <n v="-73.9716190014841"/>
    <n v="40.764033400000002"/>
    <n v="-73.977021899999997"/>
    <d v="2014-10-04T11:59:23"/>
    <d v="2014-10-04T12:12:40"/>
    <d v="2014-10-04T12:28:00"/>
    <d v="2014-10-04T12:40:00"/>
    <n v="2.8204710652062204E-2"/>
    <n v="5.5293248522420473E-3"/>
    <d v="1899-12-30T00:18:09"/>
  </r>
  <r>
    <n v="1375309"/>
    <n v="155124"/>
    <n v="33897"/>
    <s v="bicycle"/>
    <s v="The Meatball Shop"/>
    <x v="16"/>
    <s v="Spaghetti"/>
    <n v="1"/>
    <s v="Stick To Your Bones"/>
    <d v="1899-12-30T00:03:55"/>
    <n v="40.745963108098799"/>
    <n v="-74.001697291846"/>
    <n v="40.744378099999999"/>
    <n v="-73.990925000000004"/>
    <d v="2014-10-16T19:20:50"/>
    <d v="2014-10-16T19:31:19"/>
    <d v="2014-10-16T19:42:09"/>
    <d v="2014-10-16T19:52:08"/>
    <n v="2.1735856484156102E-2"/>
    <n v="1.088827453220048E-2"/>
    <d v="1899-12-30T00:17:24"/>
  </r>
  <r>
    <n v="1288050"/>
    <n v="42461"/>
    <n v="28765"/>
    <s v="bicycle"/>
    <s v="Melt Shop"/>
    <x v="0"/>
    <s v="Shakes"/>
    <n v="1"/>
    <s v="Shakes"/>
    <d v="1899-12-30T00:07:53"/>
    <n v="40.744607141003797"/>
    <n v="-73.990741968154893"/>
    <n v="40.735576000000002"/>
    <n v="-74.007375999999994"/>
    <d v="2014-10-03T18:58:38"/>
    <d v="2014-10-03T19:10:09"/>
    <d v="2014-10-03T19:25:23"/>
    <d v="2014-10-03T19:39:53"/>
    <n v="2.865148148703156E-2"/>
    <n v="1.8927559886426401E-2"/>
    <d v="1899-12-30T00:18:52"/>
  </r>
  <r>
    <n v="1278745"/>
    <n v="207281"/>
    <n v="52826"/>
    <s v="bicycle"/>
    <s v="Shake Shack"/>
    <x v="2"/>
    <s v="Fries"/>
    <n v="1"/>
    <s v="Fries"/>
    <m/>
    <n v="40.740884357811296"/>
    <n v="-73.988198676721197"/>
    <n v="40.728309500000002"/>
    <n v="-73.994313099999999"/>
    <d v="2014-10-02T13:01:37"/>
    <d v="2014-10-02T13:04:34"/>
    <d v="2014-10-02T13:41:24"/>
    <d v="2014-10-02T13:47:48"/>
    <n v="3.2067696760350373E-2"/>
    <n v="1.3982604228348927E-2"/>
    <d v="1899-12-30T00:39:46"/>
  </r>
  <r>
    <n v="1337391"/>
    <n v="372415"/>
    <n v="36664"/>
    <s v="bicycle"/>
    <s v="Five Guys Burgers and Fries"/>
    <x v="2"/>
    <s v="Bacon Cheeseburger"/>
    <n v="1"/>
    <s v="Burgers"/>
    <m/>
    <n v="40.804404273745703"/>
    <n v="-73.966430436568302"/>
    <n v="40.808163999999998"/>
    <n v="-73.964696399999994"/>
    <d v="2014-10-11T11:24:30"/>
    <d v="2014-10-11T12:17:37"/>
    <d v="2014-10-11T12:30:26"/>
    <d v="2014-10-11T12:36:13"/>
    <n v="4.9811655087978579E-2"/>
    <n v="4.1403410882996207E-3"/>
    <d v="1899-12-30T01:05:57"/>
  </r>
  <r>
    <n v="1296517"/>
    <n v="261371"/>
    <n v="125589"/>
    <s v="bicycle"/>
    <s v="Shake Shack"/>
    <x v="2"/>
    <s v="DogMeister"/>
    <n v="1"/>
    <s v="Flat Top Dogs"/>
    <m/>
    <n v="40.7152793278103"/>
    <n v="-74.014860391616807"/>
    <n v="40.7076019"/>
    <n v="-74.012849500000002"/>
    <d v="2014-10-04T21:36:54"/>
    <d v="2014-10-04T21:45:56"/>
    <d v="2014-10-04T22:13:21"/>
    <d v="2014-10-04T22:26:00"/>
    <n v="3.4100972225132864E-2"/>
    <n v="7.9364086888787603E-3"/>
    <d v="1899-12-30T00:36:28"/>
  </r>
  <r>
    <n v="1399015"/>
    <n v="363013"/>
    <n v="3296"/>
    <s v="bicycle"/>
    <s v="Momofuku Milk Bar"/>
    <x v="11"/>
    <s v="3 Cookies"/>
    <n v="1"/>
    <s v="Cookies"/>
    <m/>
    <n v="40.714047313412998"/>
    <n v="-73.954921066761003"/>
    <n v="40.707344900000002"/>
    <n v="-73.953201000000007"/>
    <d v="2014-10-19T15:21:37"/>
    <d v="2014-10-19T15:28:52"/>
    <d v="2014-10-19T15:43:12"/>
    <d v="2014-10-19T15:47:33"/>
    <n v="1.8010358799074311E-2"/>
    <n v="6.9196080250964473E-3"/>
    <d v="1899-12-30T00:21:36"/>
  </r>
  <r>
    <n v="1275581"/>
    <n v="318451"/>
    <n v="119255"/>
    <s v="walker"/>
    <s v="ilili Restaurant"/>
    <x v="21"/>
    <s v="Tabbouleh"/>
    <n v="1"/>
    <s v="Salad"/>
    <d v="1899-12-30T00:13:06"/>
    <n v="40.744187954347503"/>
    <n v="-73.987530940025394"/>
    <n v="40.723329499999998"/>
    <n v="-73.991501799999995"/>
    <d v="2014-10-01T20:43:49"/>
    <d v="2014-10-01T21:09:21"/>
    <d v="2014-10-01T21:39:16"/>
    <d v="2014-10-01T21:57:33"/>
    <n v="5.120302083378192E-2"/>
    <n v="2.1233060229387535E-2"/>
    <d v="1899-12-30T00:42:22"/>
  </r>
  <r>
    <n v="1411148"/>
    <n v="163764"/>
    <n v="122124"/>
    <s v="bicycle"/>
    <s v="Duane Reade"/>
    <x v="15"/>
    <m/>
    <m/>
    <m/>
    <m/>
    <n v="40.770845000000001"/>
    <n v="-73.959789999999998"/>
    <n v="40.770708900000002"/>
    <n v="-73.961696000000003"/>
    <d v="2014-10-20T20:49:14"/>
    <d v="2014-10-20T20:51:44"/>
    <d v="2014-10-20T21:14:00"/>
    <d v="2014-10-20T21:16:34"/>
    <n v="1.8978773150593042E-2"/>
    <n v="1.9108530058640997E-3"/>
    <d v="1899-12-30T00:24:46"/>
  </r>
  <r>
    <n v="1290039"/>
    <n v="177078"/>
    <n v="69889"/>
    <s v="bicycle"/>
    <s v="Momofuku Milk Bar"/>
    <x v="11"/>
    <s v="B'day Cake Truffles"/>
    <n v="1"/>
    <s v="Cake Truffles"/>
    <m/>
    <n v="40.731795470614898"/>
    <n v="-73.985672593116803"/>
    <n v="40.711345999999999"/>
    <n v="-74.016435599999994"/>
    <d v="2014-10-03T22:23:49"/>
    <d v="2014-10-03T22:23:26"/>
    <d v="2014-10-03T23:13:30"/>
    <d v="2014-10-03T23:31:00"/>
    <n v="4.6649560186779127E-2"/>
    <n v="3.6939727136578809E-2"/>
    <d v="1899-12-30T00:49:41"/>
  </r>
  <r>
    <n v="1389613"/>
    <n v="41096"/>
    <n v="108004"/>
    <s v="bicycle"/>
    <s v="Momofuku Noodle Bar"/>
    <x v="8"/>
    <s v="Ginger Scallion Noodles"/>
    <n v="1"/>
    <s v="Bowls"/>
    <m/>
    <n v="40.729110403548901"/>
    <n v="-73.984245455566395"/>
    <n v="40.734793910565998"/>
    <n v="-74.004633590459605"/>
    <d v="2014-10-18T15:55:07"/>
    <d v="2014-10-18T15:57:30"/>
    <d v="2014-10-18T16:33:57"/>
    <d v="2014-10-18T16:46:52"/>
    <n v="3.5939479166700039E-2"/>
    <n v="2.1165497783825191E-2"/>
    <d v="1899-12-30T00:38:51"/>
  </r>
  <r>
    <n v="1286581"/>
    <n v="52087"/>
    <n v="48603"/>
    <s v="bicycle"/>
    <s v="sweetgreen"/>
    <x v="20"/>
    <s v="Guacamole Greens"/>
    <n v="1"/>
    <s v="Signatures"/>
    <d v="1899-12-30T00:03:25"/>
    <n v="40.721323186970601"/>
    <n v="-74.009732007980304"/>
    <n v="40.723534000000001"/>
    <n v="-74.009071000000006"/>
    <d v="2014-10-03T16:48:22"/>
    <d v="2014-10-03T16:48:50"/>
    <d v="2014-10-03T16:56:41"/>
    <d v="2014-10-03T17:00:03"/>
    <n v="8.1105787030537613E-3"/>
    <n v="2.3075150705863345E-3"/>
    <d v="1899-12-30T00:04:54"/>
  </r>
  <r>
    <n v="1376461"/>
    <n v="120353"/>
    <n v="116141"/>
    <s v="bicycle"/>
    <s v="Lure Fishbar"/>
    <x v="23"/>
    <s v="Spicy Big Eye Tuna"/>
    <n v="1"/>
    <s v="Rolls: Cut or Hand"/>
    <d v="1899-12-30T00:08:35"/>
    <n v="40.724634574370299"/>
    <n v="-73.998402357101398"/>
    <n v="40.7062843"/>
    <n v="-74.016942999999998"/>
    <d v="2014-10-16T21:09:25"/>
    <d v="2014-10-16T21:16:03"/>
    <d v="2014-10-16T21:44:23"/>
    <d v="2014-10-16T22:08:59"/>
    <n v="4.135974536620779E-2"/>
    <n v="2.6086165079571358E-2"/>
    <d v="1899-12-30T00:26:23"/>
  </r>
  <r>
    <n v="1388051"/>
    <n v="195723"/>
    <n v="116438"/>
    <s v="bicycle"/>
    <s v="Caracas Arepa Bar"/>
    <x v="28"/>
    <s v="Tequenos"/>
    <n v="1"/>
    <s v="Sidekicks"/>
    <d v="1899-12-30T00:05:50"/>
    <n v="40.72681"/>
    <n v="-73.985328999999993"/>
    <n v="40.7168165"/>
    <n v="-74.005652499999997"/>
    <d v="2014-10-18T12:51:34"/>
    <d v="2014-10-18T13:15:39"/>
    <d v="2014-10-18T13:24:58"/>
    <d v="2014-10-18T13:37:16"/>
    <n v="3.173568286729278E-2"/>
    <n v="2.264762006260583E-2"/>
    <d v="1899-12-30T00:27:34"/>
  </r>
  <r>
    <n v="1395298"/>
    <n v="157297"/>
    <n v="104533"/>
    <s v="bicycle"/>
    <s v="Duane Reade"/>
    <x v="15"/>
    <m/>
    <m/>
    <m/>
    <m/>
    <n v="40.745868438197903"/>
    <n v="-73.978305386116403"/>
    <n v="40.743380899999998"/>
    <n v="-73.974262499999995"/>
    <d v="2014-10-19T00:59:56"/>
    <d v="2014-10-19T01:24:32"/>
    <d v="2014-10-19T01:35:52"/>
    <d v="2014-10-19T01:43:09"/>
    <n v="3.0016504628292751E-2"/>
    <n v="4.7468699620154238E-3"/>
    <d v="1899-12-30T00:35:56"/>
  </r>
  <r>
    <n v="1345239"/>
    <n v="108659"/>
    <n v="108444"/>
    <s v="bicycle"/>
    <s v="Northern Spy Food Co. (ARCHIVED)"/>
    <x v="18"/>
    <s v="Kale Salad"/>
    <n v="1"/>
    <s v="Brunch Mains"/>
    <d v="1899-12-30T00:04:56"/>
    <n v="40.728862999999997"/>
    <n v="-73.980762999999996"/>
    <n v="40.720587999999999"/>
    <n v="-73.979394999999997"/>
    <d v="2014-10-12T12:30:51"/>
    <d v="2014-10-12T12:39:07"/>
    <d v="2014-10-12T12:50:37"/>
    <d v="2014-10-12T13:01:33"/>
    <n v="2.131869212462334E-2"/>
    <n v="8.3873147669536272E-3"/>
    <d v="1899-12-30T00:14:49"/>
  </r>
  <r>
    <n v="1317540"/>
    <n v="61588"/>
    <n v="46602"/>
    <s v="bicycle"/>
    <s v="Magnolia Bakery"/>
    <x v="11"/>
    <m/>
    <m/>
    <m/>
    <m/>
    <n v="40.759284189984498"/>
    <n v="-73.980543736106895"/>
    <n v="40.765213000000003"/>
    <n v="-73.975667999999999"/>
    <d v="2014-10-08T10:49:45"/>
    <d v="2014-10-08T11:05:54"/>
    <d v="2014-10-08T11:16:46"/>
    <d v="2014-10-08T11:31:05"/>
    <n v="2.8704178243060596E-2"/>
    <n v="7.6761703201557105E-3"/>
    <d v="1899-12-30T00:27:00"/>
  </r>
  <r>
    <n v="1302914"/>
    <n v="72639"/>
    <n v="46760"/>
    <s v="car"/>
    <s v="Peacefood Cafe"/>
    <x v="12"/>
    <s v="Soup of the Day"/>
    <n v="1"/>
    <s v="Extras"/>
    <d v="1899-12-30T00:10:40"/>
    <n v="40.785160043282801"/>
    <n v="-73.976916473837804"/>
    <n v="40.780897000000003"/>
    <n v="-73.958620999999994"/>
    <d v="2014-10-05T18:43:36"/>
    <d v="2014-10-05T19:03:52"/>
    <d v="2014-10-05T19:11:12"/>
    <d v="2014-10-05T19:21:29"/>
    <n v="2.6309953704185318E-2"/>
    <n v="1.8785576940328411E-2"/>
    <d v="1899-12-30T00:16:56"/>
  </r>
  <r>
    <n v="1456743"/>
    <n v="49583"/>
    <n v="153533"/>
    <s v="bicycle"/>
    <s v="Hu Kitchen"/>
    <x v="33"/>
    <s v="1/4 Organic Rotisserie Chicken W/ 2 Sides"/>
    <n v="1"/>
    <s v="Lunch + Dinner (M-F 11:30a-Close, Sa-Su 12p-Close)"/>
    <m/>
    <n v="40.735676762018002"/>
    <n v="-73.993829528068602"/>
    <n v="40.721935000000002"/>
    <n v="-73.988003000000006"/>
    <d v="2014-10-26T12:19:09"/>
    <d v="2014-10-26T12:23:14"/>
    <d v="2014-10-26T12:35:33"/>
    <d v="2014-10-26T12:47:32"/>
    <n v="1.9706388891790994E-2"/>
    <n v="1.4925965720632277E-2"/>
    <d v="1899-12-30T00:16:24"/>
  </r>
  <r>
    <n v="1460076"/>
    <n v="347315"/>
    <n v="166448"/>
    <s v="car"/>
    <s v="Baked by Melissa"/>
    <x v="7"/>
    <s v="Red Velvet"/>
    <n v="1"/>
    <s v="Cupcakes"/>
    <m/>
    <n v="40.735550173367301"/>
    <n v="-73.992566983021803"/>
    <n v="40.725468999999997"/>
    <n v="-74.005334000000005"/>
    <d v="2014-10-26T16:37:08"/>
    <d v="2014-10-26T16:44:00"/>
    <d v="2014-10-26T16:57:49"/>
    <d v="2014-10-26T17:17:00"/>
    <n v="2.7685706023476087E-2"/>
    <n v="1.626735316464676E-2"/>
    <d v="1899-12-30T00:20:41"/>
  </r>
  <r>
    <n v="1403006"/>
    <n v="69039"/>
    <n v="165830"/>
    <s v="van"/>
    <s v="Reserve Cut"/>
    <x v="8"/>
    <m/>
    <m/>
    <m/>
    <d v="1899-12-30T00:25:49"/>
    <n v="40.706026464389303"/>
    <n v="-74.011770486831693"/>
    <n v="40.791241999999997"/>
    <n v="-73.953131999999997"/>
    <d v="2014-10-19T20:05:26"/>
    <d v="2014-10-19T20:34:32"/>
    <d v="2014-10-19T21:04:51"/>
    <d v="2014-10-19T21:30:05"/>
    <n v="5.8779583334398922E-2"/>
    <n v="0.10344157600949652"/>
    <d v="1899-12-30T00:33:35"/>
  </r>
  <r>
    <n v="1328666"/>
    <n v="58675"/>
    <n v="142491"/>
    <s v="bicycle"/>
    <s v="Brooklyn Bagel &amp; Coffee Co."/>
    <x v="18"/>
    <s v="Big Hand Rolled Ketlleboiled Bagels"/>
    <n v="2"/>
    <s v="Hand Rolled Waterboiled Bagels"/>
    <m/>
    <n v="40.746279063314802"/>
    <n v="-73.997949958145199"/>
    <n v="40.743634999999998"/>
    <n v="-74.006331000000003"/>
    <d v="2014-10-10T11:13:04"/>
    <d v="2014-10-10T11:24:50"/>
    <d v="2014-10-10T11:35:40"/>
    <d v="2014-10-10T11:45:16"/>
    <n v="2.2364432872564066E-2"/>
    <n v="8.7882269761693273E-3"/>
    <d v="1899-12-30T00:22:36"/>
  </r>
  <r>
    <n v="1312384"/>
    <n v="41378"/>
    <n v="149967"/>
    <s v="bicycle"/>
    <s v="Starbucks"/>
    <x v="19"/>
    <m/>
    <m/>
    <m/>
    <m/>
    <n v="40.730014973446998"/>
    <n v="-73.991503715515094"/>
    <n v="40.727404999999997"/>
    <n v="-73.991802000000007"/>
    <d v="2014-10-07T08:31:11"/>
    <d v="2014-10-07T08:53:00"/>
    <d v="2014-10-07T09:10:20"/>
    <d v="2014-10-07T09:17:28"/>
    <n v="3.2149768521776423E-2"/>
    <n v="2.6269630808196244E-3"/>
    <d v="1899-12-30T00:39:09"/>
  </r>
  <r>
    <n v="1348802"/>
    <n v="303548"/>
    <n v="118805"/>
    <s v="bicycle"/>
    <s v="Shake Shack"/>
    <x v="2"/>
    <s v="Fries"/>
    <n v="1"/>
    <s v="Fries"/>
    <m/>
    <n v="40.740884357811296"/>
    <n v="-73.988198676721197"/>
    <n v="40.739191699999999"/>
    <n v="-73.987326400000001"/>
    <d v="2014-10-12T18:48:04"/>
    <d v="2014-10-12T19:04:50"/>
    <d v="2014-10-12T19:54:38"/>
    <d v="2014-10-12T19:57:55"/>
    <n v="4.8511423607124016E-2"/>
    <n v="1.9041946183325571E-3"/>
    <d v="1899-12-30T01:06:34"/>
  </r>
  <r>
    <n v="1305709"/>
    <n v="97806"/>
    <n v="118095"/>
    <s v="bicycle"/>
    <s v="Shake Shack"/>
    <x v="2"/>
    <s v="Hamburger"/>
    <n v="1"/>
    <s v="Burgers"/>
    <m/>
    <n v="40.758456774983799"/>
    <n v="-73.989140466129399"/>
    <n v="40.764786999999998"/>
    <n v="-73.982596000000001"/>
    <d v="2014-10-05T22:18:50"/>
    <d v="2014-10-05T22:36:49"/>
    <d v="2014-10-05T23:05:40"/>
    <d v="2014-10-05T23:14:05"/>
    <n v="3.8364652777090669E-2"/>
    <n v="9.105041772257726E-3"/>
    <d v="1899-12-30T00:46:49"/>
  </r>
  <r>
    <n v="1474704"/>
    <n v="322162"/>
    <n v="118707"/>
    <s v="car"/>
    <s v="The Meatball Shop"/>
    <x v="16"/>
    <s v="Classic Beef"/>
    <n v="1"/>
    <s v="Naked Balls"/>
    <d v="1899-12-30T00:07:22"/>
    <n v="40.771491247520302"/>
    <n v="-73.956334145089798"/>
    <n v="40.7638848"/>
    <n v="-73.970783400000002"/>
    <d v="2014-10-28T17:36:59"/>
    <d v="2014-10-28T18:20:53"/>
    <d v="2014-10-28T18:31:13"/>
    <d v="2014-10-28T18:42:13"/>
    <n v="4.5312071764783468E-2"/>
    <n v="1.6329084828586433E-2"/>
    <d v="1899-12-30T00:46:52"/>
  </r>
  <r>
    <n v="1312806"/>
    <n v="62941"/>
    <n v="49875"/>
    <s v="bicycle"/>
    <s v="Cipriani Le Specialita"/>
    <x v="16"/>
    <s v="Penne alla Vodka"/>
    <n v="1"/>
    <s v="Hot Specials"/>
    <m/>
    <n v="40.751548474744602"/>
    <n v="-73.976569175720201"/>
    <n v="40.74577"/>
    <n v="-73.979774000000006"/>
    <d v="2014-10-07T11:48:55"/>
    <d v="2014-10-07T11:48:48"/>
    <d v="2014-10-07T12:07:23"/>
    <d v="2014-10-07T12:11:49"/>
    <n v="1.5900706021056976E-2"/>
    <n v="6.6076977108850557E-3"/>
    <d v="1899-12-30T00:18:28"/>
  </r>
  <r>
    <n v="1375390"/>
    <n v="317733"/>
    <n v="124216"/>
    <s v="bicycle"/>
    <s v="SIXTY Soho"/>
    <x v="8"/>
    <m/>
    <m/>
    <m/>
    <m/>
    <n v="40.723960272654402"/>
    <n v="-74.003200795626597"/>
    <n v="40.764073199999999"/>
    <n v="-73.982840800000005"/>
    <d v="2014-10-16T19:31:45"/>
    <d v="2014-10-16T20:17:17"/>
    <d v="2014-10-16T20:19:37"/>
    <d v="2014-10-16T20:38:25"/>
    <n v="4.630479166371515E-2"/>
    <n v="4.4984179020494966E-2"/>
    <d v="1899-12-30T00:47:52"/>
  </r>
  <r>
    <n v="1339288"/>
    <n v="371453"/>
    <n v="132101"/>
    <s v="truck"/>
    <s v="Otto Enoteca Pizzeria"/>
    <x v="16"/>
    <s v="Arugula with Tomato"/>
    <n v="1"/>
    <s v="Salads"/>
    <d v="1899-12-30T00:25:53"/>
    <n v="40.7320637605782"/>
    <n v="-73.996154665947003"/>
    <n v="40.7113287601886"/>
    <n v="-74.005679148375705"/>
    <d v="2014-10-11T16:13:32"/>
    <d v="2014-10-11T16:47:04"/>
    <d v="2014-10-11T16:58:43"/>
    <d v="2014-10-11T17:16:37"/>
    <n v="4.3806724541354924E-2"/>
    <n v="2.2817887866569807E-2"/>
    <d v="1899-12-30T00:19:18"/>
  </r>
  <r>
    <n v="1449841"/>
    <n v="65994"/>
    <n v="7833"/>
    <s v="bicycle"/>
    <s v="La Esquina Taqueria"/>
    <x v="8"/>
    <s v="Quesadilla De Pollo"/>
    <n v="1"/>
    <s v="Plates"/>
    <d v="1899-12-30T00:06:41"/>
    <n v="40.721353749744097"/>
    <n v="-73.997525293959001"/>
    <n v="40.714285799999999"/>
    <n v="-74.0087434"/>
    <d v="2014-10-25T18:40:31"/>
    <d v="2014-10-25T18:50:59"/>
    <d v="2014-10-25T19:13:18"/>
    <d v="2014-10-25T19:22:40"/>
    <n v="2.9273692132846918E-2"/>
    <n v="1.3259027744604827E-2"/>
    <d v="1899-12-30T00:26:07"/>
  </r>
  <r>
    <n v="1401634"/>
    <n v="304708"/>
    <n v="114469"/>
    <s v="bicycle"/>
    <s v="Parm"/>
    <x v="16"/>
    <s v="Baked Ziti"/>
    <n v="1"/>
    <s v="Sides"/>
    <d v="1899-12-30T00:05:51"/>
    <n v="40.723019825000002"/>
    <n v="-73.995853999999994"/>
    <n v="40.724269719890103"/>
    <n v="-74.009282761480904"/>
    <d v="2014-10-19T18:49:05"/>
    <d v="2014-10-19T19:04:18"/>
    <d v="2014-10-19T19:13:09"/>
    <d v="2014-10-19T19:22:38"/>
    <n v="2.3299432868952863E-2"/>
    <n v="1.3486803629750972E-2"/>
    <d v="1899-12-30T00:18:12"/>
  </r>
  <r>
    <n v="1363561"/>
    <n v="345719"/>
    <n v="119255"/>
    <s v="walker"/>
    <s v="Momofuku Milk Bar"/>
    <x v="11"/>
    <s v="B'day Cake Truffles"/>
    <n v="2"/>
    <s v="Cake Truffles"/>
    <m/>
    <n v="40.731795470614898"/>
    <n v="-73.985672593116803"/>
    <n v="40.730251000000003"/>
    <n v="-73.993573999999995"/>
    <d v="2014-10-14T21:26:38"/>
    <d v="2014-10-14T21:26:27"/>
    <d v="2014-10-14T21:40:40"/>
    <d v="2014-10-14T21:53:06"/>
    <n v="1.8383101858489681E-2"/>
    <n v="8.0509390889532892E-3"/>
    <d v="1899-12-30T00:14:02"/>
  </r>
  <r>
    <n v="1333482"/>
    <n v="52832"/>
    <n v="19432"/>
    <s v="car"/>
    <s v="La Follia"/>
    <x v="16"/>
    <s v="House-Made Agnolotti"/>
    <n v="1"/>
    <s v="Pasta"/>
    <d v="1899-12-30T00:19:09"/>
    <n v="40.736541197779196"/>
    <n v="-73.985047638416304"/>
    <n v="40.778027999999999"/>
    <n v="-73.953851"/>
    <d v="2014-10-10T20:20:32"/>
    <d v="2014-10-10T20:39:57"/>
    <d v="2014-10-10T20:54:19"/>
    <d v="2014-10-10T21:15:04"/>
    <n v="3.7868993058509659E-2"/>
    <n v="5.1907465811630811E-2"/>
    <d v="1899-12-30T00:14:37"/>
  </r>
  <r>
    <n v="1312984"/>
    <n v="300208"/>
    <n v="143261"/>
    <s v="bicycle"/>
    <s v="Num Pang Sandwich Shop"/>
    <x v="31"/>
    <s v="Roasted Chicken &quot;Chimi&quot;"/>
    <n v="1"/>
    <s v="Seasonal Special Sandwiches"/>
    <m/>
    <n v="40.7506435922568"/>
    <n v="-73.976141663043407"/>
    <n v="40.755056699999997"/>
    <n v="-73.983686599999999"/>
    <d v="2014-10-07T12:26:47"/>
    <d v="2014-10-07T12:27:57"/>
    <d v="2014-10-07T12:40:17"/>
    <d v="2014-10-07T12:46:43"/>
    <n v="1.3841898151440546E-2"/>
    <n v="8.7408005143698331E-3"/>
    <d v="1899-12-30T00:13:30"/>
  </r>
  <r>
    <n v="1366351"/>
    <n v="300208"/>
    <n v="110399"/>
    <s v="bicycle"/>
    <s v="Xi'an Famous Foods"/>
    <x v="30"/>
    <s v="Chang-an Spicy Tofu"/>
    <n v="1"/>
    <s v="Other Specialties"/>
    <m/>
    <n v="40.755988248771601"/>
    <n v="-73.980773263348894"/>
    <n v="40.755056699999997"/>
    <n v="-73.983686599999999"/>
    <d v="2014-10-15T14:00:01"/>
    <d v="2014-10-15T14:01:54"/>
    <d v="2014-10-15T14:18:41"/>
    <d v="2014-10-15T14:26:11"/>
    <n v="1.8161597225116566E-2"/>
    <n v="3.058645706280224E-3"/>
    <d v="1899-12-30T00:18:39"/>
  </r>
  <r>
    <n v="1383468"/>
    <n v="383688"/>
    <n v="54954"/>
    <s v="bicycle"/>
    <s v="CafÃ© China"/>
    <x v="30"/>
    <s v="Kung Pao Chicken"/>
    <n v="1"/>
    <s v="Entrees"/>
    <d v="1899-12-30T00:03:44"/>
    <n v="40.749901999999999"/>
    <n v="-73.982186999999996"/>
    <n v="40.739338280839497"/>
    <n v="-74.003672373914497"/>
    <d v="2014-10-17T20:37:20"/>
    <d v="2014-10-17T20:56:02"/>
    <d v="2014-10-17T21:02:49"/>
    <d v="2014-10-17T21:16:46"/>
    <n v="2.7383101849409286E-2"/>
    <n v="2.3941876592027532E-2"/>
    <d v="1899-12-30T00:21:46"/>
  </r>
  <r>
    <n v="1326026"/>
    <n v="174528"/>
    <n v="128139"/>
    <s v="car"/>
    <s v="Blue Ribbon Brooklyn"/>
    <x v="0"/>
    <s v="Greek"/>
    <n v="1"/>
    <s v="Salads"/>
    <d v="1899-12-30T00:04:25"/>
    <n v="40.674250953208301"/>
    <n v="-73.982294148654105"/>
    <n v="40.674762000000001"/>
    <n v="-73.978746000000001"/>
    <d v="2014-10-09T20:45:00"/>
    <d v="2014-10-09T20:54:56"/>
    <d v="2014-10-09T21:08:46"/>
    <d v="2014-10-09T21:13:19"/>
    <n v="1.9674629627843387E-2"/>
    <n v="3.5847632690222202E-3"/>
    <d v="1899-12-30T00:19:22"/>
  </r>
  <r>
    <n v="1313092"/>
    <n v="124359"/>
    <n v="5935"/>
    <s v="bicycle"/>
    <s v="JARS by Dani"/>
    <x v="11"/>
    <m/>
    <m/>
    <m/>
    <m/>
    <n v="40.737726000000002"/>
    <n v="-73.996566999999999"/>
    <n v="40.764667699999997"/>
    <n v="-73.964293600000005"/>
    <d v="2014-10-07T13:01:06"/>
    <d v="2014-10-07T13:03:38"/>
    <d v="2014-10-07T13:11:00"/>
    <d v="2014-10-07T13:38:52"/>
    <n v="2.6221886575513054E-2"/>
    <n v="4.2040784322480595E-2"/>
    <d v="1899-12-30T00:09:54"/>
  </r>
  <r>
    <n v="1377403"/>
    <n v="41406"/>
    <n v="138057"/>
    <s v="car"/>
    <s v="RedFarm Broadway"/>
    <x v="30"/>
    <s v="Thin Rice Noodles with Vegetables"/>
    <n v="1"/>
    <s v="Rice &amp; Noodles"/>
    <d v="1899-12-30T00:06:27"/>
    <n v="40.782116700000003"/>
    <n v="-73.980739099999994"/>
    <n v="40.775573999999999"/>
    <n v="-73.984596999999994"/>
    <d v="2014-10-16T22:28:33"/>
    <d v="2014-10-16T22:29:52"/>
    <d v="2014-10-16T22:53:12"/>
    <d v="2014-10-16T23:02:42"/>
    <n v="2.3724525468423963E-2"/>
    <n v="7.5954141230122722E-3"/>
    <d v="1899-12-30T00:18:12"/>
  </r>
  <r>
    <n v="1302722"/>
    <n v="362741"/>
    <n v="34804"/>
    <s v="truck"/>
    <s v="Dinosaur Bar-B-Que"/>
    <x v="10"/>
    <s v="Jumbo BBQ Chicken Wings"/>
    <n v="1"/>
    <s v="Small &amp; Shared Plates"/>
    <d v="1899-12-30T00:07:35"/>
    <n v="40.818082099999998"/>
    <n v="-73.960937299999998"/>
    <n v="40.762886100000003"/>
    <n v="-73.963956999999994"/>
    <d v="2014-10-05T18:23:20"/>
    <d v="2014-10-05T18:47:14"/>
    <d v="2014-10-05T19:03:03"/>
    <d v="2014-10-05T19:50:02"/>
    <n v="6.0209884264622815E-2"/>
    <n v="5.5278540176902632E-2"/>
    <d v="1899-12-30T00:32:08"/>
  </r>
  <r>
    <n v="1422411"/>
    <n v="339930"/>
    <n v="119813"/>
    <s v="bicycle"/>
    <s v="Hu Kitchen"/>
    <x v="33"/>
    <s v="Stuffed Portobello"/>
    <n v="1"/>
    <s v="Prepared Food"/>
    <m/>
    <n v="40.735676762018002"/>
    <n v="-73.993829528068602"/>
    <n v="40.769095"/>
    <n v="-73.981598000000005"/>
    <d v="2014-10-22T17:33:19"/>
    <d v="2014-10-22T17:36:00"/>
    <d v="2014-10-22T18:02:18"/>
    <d v="2014-10-22T18:29:26"/>
    <n v="3.8976238422037568E-2"/>
    <n v="3.5586358463803404E-2"/>
    <d v="1899-12-30T00:28:59"/>
  </r>
  <r>
    <n v="1341322"/>
    <n v="228602"/>
    <n v="154749"/>
    <s v="car"/>
    <s v="The Meatball Shop"/>
    <x v="16"/>
    <s v="Daily Roast Veggies"/>
    <n v="1"/>
    <s v="Green Market"/>
    <d v="1899-12-30T00:04:41"/>
    <n v="40.718110071383997"/>
    <n v="-73.957545268768797"/>
    <n v="40.721598999999998"/>
    <n v="-73.942443999999995"/>
    <d v="2014-10-11T20:14:37"/>
    <d v="2014-10-11T20:12:14"/>
    <d v="2014-10-11T20:34:06"/>
    <d v="2014-10-11T20:42:33"/>
    <n v="1.939204861264443E-2"/>
    <n v="1.5499062594723447E-2"/>
    <d v="1899-12-30T00:14:48"/>
  </r>
  <r>
    <n v="1363091"/>
    <n v="106481"/>
    <n v="108647"/>
    <s v="bicycle"/>
    <s v="Pio Pio"/>
    <x v="28"/>
    <s v="Tacu Tacu"/>
    <n v="1"/>
    <s v="De Fondo"/>
    <d v="1899-12-30T00:02:44"/>
    <n v="40.760406969917"/>
    <n v="-73.994894027710004"/>
    <n v="40.746764400000004"/>
    <n v="-73.990301400000007"/>
    <d v="2014-10-14T20:25:06"/>
    <d v="2014-10-14T20:31:18"/>
    <d v="2014-10-14T20:52:08"/>
    <d v="2014-10-14T21:08:30"/>
    <n v="3.0146469907776918E-2"/>
    <n v="1.4394858221697008E-2"/>
    <d v="1899-12-30T00:24:19"/>
  </r>
  <r>
    <n v="1415692"/>
    <n v="158346"/>
    <n v="7833"/>
    <s v="bicycle"/>
    <s v="Taboonette"/>
    <x v="8"/>
    <m/>
    <m/>
    <m/>
    <d v="1899-12-30T00:07:11"/>
    <n v="40.734864999999999"/>
    <n v="-73.992666"/>
    <n v="40.728814055305797"/>
    <n v="-73.984960550511204"/>
    <d v="2014-10-21T18:44:50"/>
    <d v="2014-10-21T19:01:17"/>
    <d v="2014-10-21T19:10:03"/>
    <d v="2014-10-21T19:17:36"/>
    <n v="2.275348379771458E-2"/>
    <n v="9.7973406349212665E-3"/>
    <d v="1899-12-30T00:18:02"/>
  </r>
  <r>
    <n v="1410237"/>
    <n v="5693"/>
    <n v="84093"/>
    <s v="bicycle"/>
    <s v="The Meatball Shop"/>
    <x v="16"/>
    <s v="Spicy Pork"/>
    <n v="1"/>
    <s v="Naked Balls"/>
    <d v="1899-12-30T00:03:47"/>
    <n v="40.745963108098799"/>
    <n v="-74.001697291846"/>
    <n v="40.745751900000002"/>
    <n v="-74.008595400000004"/>
    <d v="2014-10-20T19:14:36"/>
    <d v="2014-10-20T19:35:53"/>
    <d v="2014-10-20T19:41:44"/>
    <d v="2014-10-20T19:49:15"/>
    <n v="2.405760416877456E-2"/>
    <n v="6.9013408092442946E-3"/>
    <d v="1899-12-30T00:23:20"/>
  </r>
  <r>
    <n v="1473226"/>
    <n v="41968"/>
    <n v="157596"/>
    <s v="bicycle"/>
    <s v="Shake Shack"/>
    <x v="2"/>
    <s v="Shake"/>
    <n v="1"/>
    <s v="Shakes"/>
    <m/>
    <n v="40.7152793278103"/>
    <n v="-74.014860391616807"/>
    <n v="40.7051789"/>
    <n v="-74.0080186"/>
    <d v="2014-10-28T12:36:32"/>
    <d v="2014-10-28T12:38:47"/>
    <d v="2014-10-28T12:52:07"/>
    <d v="2014-10-28T13:05:51"/>
    <n v="2.0357835652248468E-2"/>
    <n v="1.219953910928224E-2"/>
    <d v="1899-12-30T00:15:35"/>
  </r>
  <r>
    <n v="1348663"/>
    <n v="262058"/>
    <n v="139345"/>
    <s v="bicycle"/>
    <s v="Dinosaur Bar-B-Que"/>
    <x v="10"/>
    <s v="Fried Green Tomatoes Original"/>
    <n v="1"/>
    <s v="Small &amp; Shared Plates"/>
    <d v="1899-12-30T00:04:35"/>
    <n v="40.818082099999998"/>
    <n v="-73.960937299999998"/>
    <n v="40.779445500000001"/>
    <n v="-73.959487899999999"/>
    <d v="2014-10-12T18:35:54"/>
    <d v="2014-10-12T18:42:58"/>
    <d v="2014-10-12T19:07:13"/>
    <d v="2014-10-12T19:32:15"/>
    <n v="3.9137708336056676E-2"/>
    <n v="3.8663776586357154E-2"/>
    <d v="1899-12-30T00:26:43"/>
  </r>
  <r>
    <n v="1414935"/>
    <n v="58871"/>
    <n v="165585"/>
    <s v="bicycle"/>
    <s v="Shake Shack"/>
    <x v="2"/>
    <s v="Natural History Crunch-stellation"/>
    <n v="1"/>
    <s v="Concretes"/>
    <m/>
    <n v="40.780825773220101"/>
    <n v="-73.976483345031696"/>
    <n v="40.7748749"/>
    <n v="-73.984064200000006"/>
    <d v="2014-10-21T16:30:29"/>
    <d v="2014-10-21T16:30:23"/>
    <d v="2014-10-21T16:54:13"/>
    <d v="2014-10-21T17:03:21"/>
    <n v="2.2834618059278E-2"/>
    <n v="9.6375439886036453E-3"/>
    <d v="1899-12-30T00:23:44"/>
  </r>
  <r>
    <n v="1272701"/>
    <n v="81085"/>
    <n v="112646"/>
    <s v="bicycle"/>
    <s v="Mighty Quinn's BBQ"/>
    <x v="10"/>
    <s v="Housemade Iced Tea"/>
    <n v="1"/>
    <s v="Beverages"/>
    <m/>
    <n v="40.727518945156902"/>
    <n v="-73.988671302795396"/>
    <n v="40.723962"/>
    <n v="-73.993392999999998"/>
    <d v="2014-10-01T12:12:24"/>
    <d v="2014-10-01T12:17:23"/>
    <d v="2014-10-01T12:27:42"/>
    <d v="2014-10-01T12:34:27"/>
    <n v="1.5309606482333038E-2"/>
    <n v="5.9115381535729938E-3"/>
    <d v="1899-12-30T00:15:18"/>
  </r>
  <r>
    <n v="1274637"/>
    <n v="276883"/>
    <n v="139760"/>
    <s v="car"/>
    <s v="Blue Ribbon Sushi Izakaya"/>
    <x v="4"/>
    <s v="Ebi Tempura"/>
    <n v="1"/>
    <s v="Maki"/>
    <d v="1899-12-30T00:05:07"/>
    <n v="40.721979579708403"/>
    <n v="-73.988148214155601"/>
    <n v="40.729296742976402"/>
    <n v="-73.979248367318803"/>
    <d v="2014-10-01T18:47:17"/>
    <d v="2014-10-01T18:59:02"/>
    <d v="2014-10-01T19:30:52"/>
    <d v="2014-10-01T19:38:44"/>
    <n v="3.572270833683433E-2"/>
    <n v="1.1521638425545429E-2"/>
    <d v="1899-12-30T00:38:28"/>
  </r>
  <r>
    <n v="1285171"/>
    <n v="184020"/>
    <n v="74692"/>
    <s v="bicycle"/>
    <s v="Whole Foods Market"/>
    <x v="17"/>
    <m/>
    <m/>
    <m/>
    <m/>
    <n v="40.767890000000001"/>
    <n v="-73.982399999999998"/>
    <n v="40.749184999999997"/>
    <n v="-74.005022999999994"/>
    <d v="2014-10-03T12:38:26"/>
    <d v="2014-10-03T12:43:59"/>
    <d v="2014-10-03T12:59:20"/>
    <d v="2014-10-03T13:06:17"/>
    <n v="1.9340393511811271E-2"/>
    <n v="2.9354337907709117E-2"/>
    <d v="1899-12-30T00:20:54"/>
  </r>
  <r>
    <n v="1410684"/>
    <n v="72720"/>
    <n v="112990"/>
    <s v="bicycle"/>
    <s v="Coppelia"/>
    <x v="46"/>
    <s v="Pollo a la Plancha"/>
    <n v="1"/>
    <s v="Main Courses"/>
    <d v="1899-12-30T00:02:32"/>
    <n v="40.738938822766698"/>
    <n v="-73.999974334746099"/>
    <n v="40.721786000000002"/>
    <n v="-73.998120999999998"/>
    <d v="2014-10-20T20:08:41"/>
    <d v="2014-10-20T20:28:50"/>
    <d v="2014-10-20T20:35:08"/>
    <d v="2014-10-20T20:46:32"/>
    <n v="2.6282951388566289E-2"/>
    <n v="1.7252657144533435E-2"/>
    <d v="1899-12-30T00:23:55"/>
  </r>
  <r>
    <n v="1402622"/>
    <n v="283087"/>
    <n v="98751"/>
    <s v="bicycle"/>
    <s v="Momofuku Noodle Bar"/>
    <x v="8"/>
    <s v="Pork Bun"/>
    <n v="1"/>
    <s v="Buns"/>
    <m/>
    <n v="40.729110403548901"/>
    <n v="-73.984245455566395"/>
    <n v="40.719242000000001"/>
    <n v="-73.995779999999996"/>
    <d v="2014-10-19T19:43:09"/>
    <d v="2014-10-19T20:44:43"/>
    <d v="2014-10-19T21:27:33"/>
    <d v="2014-10-19T21:38:30"/>
    <n v="8.0106736109883059E-2"/>
    <n v="1.5179957308723565E-2"/>
    <d v="1899-12-30T01:44:24"/>
  </r>
  <r>
    <n v="1475185"/>
    <n v="138966"/>
    <n v="172301"/>
    <s v="car"/>
    <s v="Lure Fishbar"/>
    <x v="23"/>
    <s v="Miso Salmon Roll"/>
    <n v="1"/>
    <s v="Specialty Rolls"/>
    <d v="1899-12-30T00:12:32"/>
    <n v="40.724634574370299"/>
    <n v="-73.998402357101398"/>
    <n v="40.707763399999997"/>
    <n v="-74.013816399999996"/>
    <d v="2014-10-28T19:07:28"/>
    <d v="2014-10-28T19:13:36"/>
    <d v="2014-10-28T19:38:56"/>
    <d v="2014-10-28T19:49:14"/>
    <n v="2.9013599531026557E-2"/>
    <n v="2.2852335616145282E-2"/>
    <d v="1899-12-30T00:18:57"/>
  </r>
  <r>
    <n v="1356981"/>
    <n v="232035"/>
    <n v="145255"/>
    <s v="bicycle"/>
    <s v="Balade"/>
    <x v="21"/>
    <s v="Beirut Beats Zaatar"/>
    <n v="1"/>
    <s v="Manakeesh (Lebanese Pizza)"/>
    <d v="1899-12-30T00:03:25"/>
    <n v="40.730474346712903"/>
    <n v="-73.983350152502496"/>
    <n v="40.748700700000001"/>
    <n v="-73.974242500000003"/>
    <d v="2014-10-13T19:39:30"/>
    <d v="2014-10-13T19:40:56"/>
    <d v="2014-10-13T20:11:16"/>
    <d v="2014-10-13T20:23:54"/>
    <n v="3.0831851850962266E-2"/>
    <n v="2.0375212594038489E-2"/>
    <d v="1899-12-30T00:28:21"/>
  </r>
  <r>
    <n v="1360232"/>
    <n v="57943"/>
    <n v="144068"/>
    <s v="bicycle"/>
    <s v="Shake Shack"/>
    <x v="2"/>
    <s v="ShackBurger"/>
    <n v="2"/>
    <s v="Burgers"/>
    <m/>
    <n v="40.779126065705498"/>
    <n v="-73.954904894578206"/>
    <n v="40.774650000000001"/>
    <n v="-73.945621000000003"/>
    <d v="2014-10-14T11:14:40"/>
    <d v="2014-10-14T11:22:05"/>
    <d v="2014-10-14T11:33:25"/>
    <d v="2014-10-14T11:45:53"/>
    <n v="2.1679976853192784E-2"/>
    <n v="1.0306593168410082E-2"/>
    <d v="1899-12-30T00:18:46"/>
  </r>
  <r>
    <n v="1289729"/>
    <n v="52832"/>
    <n v="32580"/>
    <s v="bicycle"/>
    <s v="Donburi-ya"/>
    <x v="4"/>
    <s v="Moro Ume Mayo-Q"/>
    <n v="1"/>
    <s v="Appetizers"/>
    <d v="1899-12-30T00:07:49"/>
    <n v="40.754464909220403"/>
    <n v="-73.973145698613706"/>
    <n v="40.778027999999999"/>
    <n v="-73.953851"/>
    <d v="2014-10-03T21:46:31"/>
    <d v="2014-10-03T21:54:02"/>
    <d v="2014-10-03T22:46:36"/>
    <d v="2014-10-03T22:57:49"/>
    <n v="4.9519814820087049E-2"/>
    <n v="3.0454960871445082E-2"/>
    <d v="1899-12-30T00:52:16"/>
  </r>
  <r>
    <n v="1434091"/>
    <n v="87603"/>
    <n v="59348"/>
    <s v="walker"/>
    <s v="Parm"/>
    <x v="16"/>
    <s v="House Roasted Turkey"/>
    <n v="1"/>
    <s v="Platters"/>
    <d v="1899-12-30T00:07:35"/>
    <n v="40.723019825000002"/>
    <n v="-73.995853999999994"/>
    <n v="40.720477700000004"/>
    <n v="-74.002211799999998"/>
    <d v="2014-10-23T23:11:54"/>
    <d v="2014-10-23T23:09:16"/>
    <d v="2014-10-23T23:38:36"/>
    <d v="2014-10-23T23:43:05"/>
    <n v="2.1658530095010065E-2"/>
    <n v="6.8471906907621154E-3"/>
    <d v="1899-12-30T00:19:07"/>
  </r>
  <r>
    <n v="1360350"/>
    <n v="351799"/>
    <n v="43955"/>
    <s v="bicycle"/>
    <s v="Republic"/>
    <x v="8"/>
    <s v="Spicy Beef"/>
    <n v="1"/>
    <s v="Broth Noodles"/>
    <d v="1899-12-30T00:01:40"/>
    <n v="40.7368277597594"/>
    <n v="-73.9906454086304"/>
    <n v="40.710184599999998"/>
    <n v="-74.017678599999996"/>
    <d v="2014-10-14T11:44:06"/>
    <d v="2014-10-14T12:01:22"/>
    <d v="2014-10-14T12:08:42"/>
    <d v="2014-10-14T12:25:04"/>
    <n v="2.844335648114793E-2"/>
    <n v="3.7955913868464211E-2"/>
    <d v="1899-12-30T00:22:56"/>
  </r>
  <r>
    <n v="1272849"/>
    <n v="70832"/>
    <n v="149651"/>
    <s v="bicycle"/>
    <s v="The Prime Grill"/>
    <x v="8"/>
    <m/>
    <m/>
    <m/>
    <d v="1899-12-30T00:13:31"/>
    <n v="40.761299999999999"/>
    <n v="-73.973070000000007"/>
    <n v="40.764438499999997"/>
    <n v="-73.958159600000002"/>
    <d v="2014-10-01T12:40:20"/>
    <d v="2014-10-01T13:01:34"/>
    <d v="2014-10-01T13:19:08"/>
    <d v="2014-10-01T13:33:00"/>
    <n v="3.6567719907907303E-2"/>
    <n v="1.5237132617725135E-2"/>
    <d v="1899-12-30T00:25:17"/>
  </r>
  <r>
    <n v="1275648"/>
    <n v="52327"/>
    <n v="91932"/>
    <s v="bicycle"/>
    <s v="Sushi of Gari"/>
    <x v="6"/>
    <s v="Tofu"/>
    <n v="1"/>
    <s v="Salad"/>
    <d v="1899-12-30T00:07:48"/>
    <n v="40.771568712019302"/>
    <n v="-73.952786829189705"/>
    <n v="40.724423299999998"/>
    <n v="-73.985305199999999"/>
    <d v="2014-10-01T20:49:34"/>
    <d v="2014-10-01T21:02:41"/>
    <d v="2014-10-01T21:18:01"/>
    <d v="2014-10-01T21:44:07"/>
    <n v="3.7878831019042991E-2"/>
    <n v="5.7272456858648568E-2"/>
    <d v="1899-12-30T00:20:38"/>
  </r>
  <r>
    <n v="1332960"/>
    <n v="241080"/>
    <n v="104954"/>
    <s v="bicycle"/>
    <s v="TAO"/>
    <x v="4"/>
    <s v="Crispy Orange Chicken"/>
    <n v="1"/>
    <s v="From the Sky"/>
    <d v="1899-12-30T00:04:45"/>
    <n v="40.762857763598497"/>
    <n v="-73.9716190014841"/>
    <n v="40.741514299999999"/>
    <n v="-73.980376899999996"/>
    <d v="2014-10-10T19:28:01"/>
    <d v="2014-10-10T19:28:19"/>
    <d v="2014-10-10T19:47:55"/>
    <d v="2014-10-10T20:04:44"/>
    <n v="2.5494849534879904E-2"/>
    <n v="2.30704188257418E-2"/>
    <d v="1899-12-30T00:15:09"/>
  </r>
  <r>
    <n v="1367851"/>
    <n v="93660"/>
    <n v="23359"/>
    <s v="bicycle"/>
    <s v="Whole Foods Market"/>
    <x v="17"/>
    <s v="Grk Frz Yog Straw Shortcake"/>
    <n v="1"/>
    <s v="Ice Cream &amp; Novelties"/>
    <m/>
    <n v="40.734852286139699"/>
    <n v="-73.991085290908799"/>
    <n v="40.735979"/>
    <n v="-74.003297000000003"/>
    <d v="2014-10-15T17:55:48"/>
    <d v="2014-10-15T18:04:11"/>
    <d v="2014-10-15T18:36:21"/>
    <d v="2014-10-15T18:41:14"/>
    <n v="3.1546122685540468E-2"/>
    <n v="1.2263577090359672E-2"/>
    <d v="1899-12-30T00:40:33"/>
  </r>
  <r>
    <n v="1440067"/>
    <n v="129048"/>
    <n v="145502"/>
    <s v="car"/>
    <s v="Momofuku Milk Bar"/>
    <x v="11"/>
    <s v="Confetti Cookie"/>
    <n v="2"/>
    <s v="Cookies"/>
    <m/>
    <n v="40.787149600866101"/>
    <n v="-73.971722312198096"/>
    <n v="40.7841211959636"/>
    <n v="-73.981029775370203"/>
    <d v="2014-10-24T19:27:58"/>
    <d v="2014-10-24T19:32:39"/>
    <d v="2014-10-24T19:43:18"/>
    <d v="2014-10-24T19:56:12"/>
    <n v="1.9611805553722661E-2"/>
    <n v="9.7877529062402879E-3"/>
    <d v="1899-12-30T00:15:21"/>
  </r>
  <r>
    <n v="1355623"/>
    <n v="140793"/>
    <n v="99219"/>
    <s v="bicycle"/>
    <s v="Red Bamboo"/>
    <x v="26"/>
    <s v="Dragonfly Dumplings"/>
    <n v="1"/>
    <s v="Appetizers"/>
    <d v="1899-12-30T00:07:56"/>
    <n v="40.731383000000001"/>
    <n v="-74.000286000000003"/>
    <n v="40.718019200000001"/>
    <n v="-74.006973599999995"/>
    <d v="2014-10-13T16:01:37"/>
    <d v="2014-10-13T16:06:43"/>
    <d v="2014-10-13T16:22:33"/>
    <d v="2014-10-13T16:34:24"/>
    <n v="2.277274305379251E-2"/>
    <n v="1.4943732606009421E-2"/>
    <d v="1899-12-30T00:13:00"/>
  </r>
  <r>
    <n v="1460034"/>
    <n v="372722"/>
    <n v="175740"/>
    <s v="bicycle"/>
    <s v="Shake Shack"/>
    <x v="2"/>
    <s v="Hamburger"/>
    <n v="1"/>
    <s v="Burgers"/>
    <m/>
    <n v="40.780825773220101"/>
    <n v="-73.976483345031696"/>
    <n v="40.7761347"/>
    <n v="-73.982765200000003"/>
    <d v="2014-10-26T16:33:23"/>
    <d v="2014-10-26T16:40:06"/>
    <d v="2014-10-26T17:03:57"/>
    <d v="2014-10-26T17:18:17"/>
    <n v="3.1178773155261297E-2"/>
    <n v="7.8401447562655453E-3"/>
    <d v="1899-12-30T00:30:34"/>
  </r>
  <r>
    <n v="1333543"/>
    <n v="138024"/>
    <n v="81285"/>
    <s v="bicycle"/>
    <s v="Cho Dang Gol"/>
    <x v="14"/>
    <s v="Dduk Kalbi Meal"/>
    <n v="1"/>
    <s v="Jung Sik"/>
    <d v="1899-12-30T00:25:33"/>
    <n v="40.750239999999998"/>
    <n v="-73.986504999999994"/>
    <n v="40.756374899999997"/>
    <n v="-73.994512"/>
    <d v="2014-10-10T20:23:03"/>
    <d v="2014-10-10T20:40:41"/>
    <d v="2014-10-10T21:18:31"/>
    <d v="2014-10-10T21:29:12"/>
    <n v="4.5936724542116281E-2"/>
    <n v="1.0087073262849451E-2"/>
    <d v="1899-12-30T00:29:54"/>
  </r>
  <r>
    <n v="1387522"/>
    <n v="66373"/>
    <n v="66416"/>
    <s v="bicycle"/>
    <s v="Juice Press"/>
    <x v="3"/>
    <s v="Mother Earth"/>
    <n v="1"/>
    <s v="Cold Pressed Juices"/>
    <m/>
    <n v="40.723339717513198"/>
    <n v="-73.994572162628202"/>
    <n v="40.722069005555497"/>
    <n v="-73.9967439811969"/>
    <d v="2014-10-18T11:09:01"/>
    <d v="2014-10-18T11:13:11"/>
    <d v="2014-10-18T11:19:31"/>
    <d v="2014-10-18T11:22:02"/>
    <n v="9.0348958328831941E-3"/>
    <n v="2.5162481544526881E-3"/>
    <d v="1899-12-30T00:10:30"/>
  </r>
  <r>
    <n v="1472619"/>
    <n v="91817"/>
    <n v="66416"/>
    <s v="bicycle"/>
    <s v="Starbucks"/>
    <x v="19"/>
    <m/>
    <m/>
    <m/>
    <m/>
    <n v="40.760930000000002"/>
    <n v="-73.979669999999999"/>
    <n v="40.740125407502703"/>
    <n v="-73.990611042896305"/>
    <d v="2014-10-28T06:20:44"/>
    <m/>
    <m/>
    <d v="2014-10-28T06:35:30"/>
    <n v="1.0254918983264361E-2"/>
    <n v="2.3506115983664495E-2"/>
    <n v="-41940.264395208331"/>
  </r>
  <r>
    <n v="1491144"/>
    <n v="54851"/>
    <n v="104533"/>
    <s v="bicycle"/>
    <s v="RedFarm Hudson"/>
    <x v="30"/>
    <s v="â€˜Pac Manâ€™ Shrimp Dumplings (4)"/>
    <n v="1"/>
    <s v="Dim Sum"/>
    <d v="1899-12-30T00:04:55"/>
    <n v="40.734213854853898"/>
    <n v="-74.006202029303594"/>
    <n v="40.744760900000003"/>
    <n v="-74.003630000000001"/>
    <d v="2014-10-30T22:32:24"/>
    <d v="2014-10-30T22:34:34"/>
    <d v="2014-10-30T22:57:59"/>
    <d v="2014-10-30T23:05:58"/>
    <n v="2.3305150461965241E-2"/>
    <n v="1.085612712031819E-2"/>
    <d v="1899-12-30T00:20:40"/>
  </r>
  <r>
    <n v="1320288"/>
    <n v="115610"/>
    <n v="52826"/>
    <s v="bicycle"/>
    <s v="Sant Ambroeus"/>
    <x v="16"/>
    <m/>
    <m/>
    <m/>
    <d v="1899-12-30T00:05:21"/>
    <n v="40.735486679187098"/>
    <n v="-74.003321304960394"/>
    <n v="40.723572169224497"/>
    <n v="-74.010858123991"/>
    <d v="2014-10-08T20:18:00"/>
    <d v="2014-10-08T20:21:33"/>
    <d v="2014-10-08T20:35:53"/>
    <d v="2014-10-08T20:49:55"/>
    <n v="2.2165069443872198E-2"/>
    <n v="1.4098198067448551E-2"/>
    <d v="1899-12-30T00:12:32"/>
  </r>
  <r>
    <n v="1488426"/>
    <n v="177250"/>
    <n v="116881"/>
    <s v="bicycle"/>
    <s v="RedFarm Hudson"/>
    <x v="30"/>
    <s v="Steamed Lobster Dumplings (4)"/>
    <n v="1"/>
    <s v="Dim Sum"/>
    <d v="1899-12-30T00:07:48"/>
    <n v="40.734213854853898"/>
    <n v="-74.006202029303594"/>
    <n v="40.737667799999997"/>
    <n v="-74.005276100000003"/>
    <d v="2014-10-30T18:21:15"/>
    <d v="2014-10-30T18:21:11"/>
    <d v="2014-10-30T18:48:00"/>
    <d v="2014-10-30T18:53:41"/>
    <n v="2.252578703337349E-2"/>
    <n v="3.5759029835143708E-3"/>
    <d v="1899-12-30T00:18:57"/>
  </r>
  <r>
    <n v="1301872"/>
    <n v="88078"/>
    <n v="137090"/>
    <s v="bicycle"/>
    <s v="RedFarm Hudson"/>
    <x v="30"/>
    <s v="Steamed Lobster Dumplings (4)"/>
    <n v="1"/>
    <s v="Dim Sum"/>
    <d v="1899-12-30T00:19:43"/>
    <n v="40.734213854853898"/>
    <n v="-74.006202029303594"/>
    <n v="40.747632199999998"/>
    <n v="-74.0062985"/>
    <d v="2014-10-05T16:45:21"/>
    <d v="2014-10-05T16:51:00"/>
    <d v="2014-10-05T17:24:52"/>
    <d v="2014-10-05T17:34:04"/>
    <n v="3.3830868058430497E-2"/>
    <n v="1.3418691927871601E-2"/>
    <d v="1899-12-30T00:19:48"/>
  </r>
  <r>
    <n v="1382971"/>
    <n v="241719"/>
    <n v="104533"/>
    <s v="bicycle"/>
    <s v="Momofuku Milk Bar"/>
    <x v="11"/>
    <s v="Crack Pie Soft Serve (1 Pint)"/>
    <n v="1"/>
    <s v="Soft Serve"/>
    <m/>
    <n v="40.731795470614898"/>
    <n v="-73.985672593116803"/>
    <n v="40.706929799999997"/>
    <n v="-74.008617099999995"/>
    <d v="2014-10-17T19:54:47"/>
    <d v="2014-10-17T20:07:19"/>
    <d v="2014-10-17T20:21:41"/>
    <d v="2014-10-17T20:40:52"/>
    <n v="3.2010555551096331E-2"/>
    <n v="3.3834183472363943E-2"/>
    <d v="1899-12-30T00:26:54"/>
  </r>
  <r>
    <n v="1371146"/>
    <n v="78879"/>
    <n v="104533"/>
    <s v="bicycle"/>
    <s v="Blue Ribbon Fried Chicken"/>
    <x v="0"/>
    <s v="Kerry's Classic"/>
    <n v="1"/>
    <s v="Sandwiches"/>
    <m/>
    <n v="40.724339999999998"/>
    <n v="-73.990960000000001"/>
    <n v="40.7221559062979"/>
    <n v="-73.988033859128095"/>
    <d v="2014-10-16T00:11:51"/>
    <d v="2014-10-16T00:20:57"/>
    <d v="2014-10-16T00:31:36"/>
    <d v="2014-10-16T00:35:18"/>
    <n v="1.6283148150250781E-2"/>
    <n v="3.6513786029097892E-3"/>
    <d v="1899-12-30T00:19:45"/>
  </r>
  <r>
    <n v="1274920"/>
    <n v="353898"/>
    <n v="118095"/>
    <s v="bicycle"/>
    <s v="Whole Foods Market"/>
    <x v="17"/>
    <s v="Pinot Noir California"/>
    <n v="1"/>
    <s v="Wine"/>
    <m/>
    <n v="40.715640471675201"/>
    <n v="-74.012353550378407"/>
    <n v="40.708030000000001"/>
    <n v="-74.014869000000004"/>
    <d v="2014-10-01T19:24:59"/>
    <d v="2014-10-01T20:11:52"/>
    <d v="2014-10-01T21:05:16"/>
    <d v="2014-10-01T21:14:20"/>
    <n v="7.5936076384095941E-2"/>
    <n v="8.0154080318980206E-3"/>
    <d v="1899-12-30T01:40:17"/>
  </r>
  <r>
    <n v="1444597"/>
    <n v="91817"/>
    <n v="171554"/>
    <s v="bicycle"/>
    <s v="Starbucks"/>
    <x v="19"/>
    <m/>
    <m/>
    <m/>
    <m/>
    <n v="40.760930000000002"/>
    <n v="-73.979669999999999"/>
    <n v="40.740125407502703"/>
    <n v="-73.990611042896305"/>
    <d v="2014-10-25T09:50:50"/>
    <d v="2014-10-25T09:56:32"/>
    <d v="2014-10-25T10:13:23"/>
    <d v="2014-10-25T10:15:40"/>
    <n v="1.7255069440579973E-2"/>
    <n v="2.3506115983664495E-2"/>
    <d v="1899-12-30T00:22:34"/>
  </r>
  <r>
    <n v="1355978"/>
    <n v="80460"/>
    <n v="99219"/>
    <s v="bicycle"/>
    <s v="Rubirosa"/>
    <x v="16"/>
    <s v="Small Vodka"/>
    <n v="1"/>
    <s v="Pizza"/>
    <d v="1899-12-30T00:06:13"/>
    <n v="40.722748587419602"/>
    <n v="-73.996061916918705"/>
    <n v="40.723329499999998"/>
    <n v="-73.991501799999995"/>
    <d v="2014-10-13T17:13:10"/>
    <d v="2014-10-13T17:15:12"/>
    <d v="2014-10-13T17:40:33"/>
    <d v="2014-10-13T17:45:55"/>
    <n v="2.2741574073734228E-2"/>
    <n v="4.5969691904966655E-3"/>
    <d v="1899-12-30T00:21:10"/>
  </r>
  <r>
    <n v="1472258"/>
    <n v="399121"/>
    <n v="172130"/>
    <s v="walker"/>
    <s v="Joe's Pizza"/>
    <x v="1"/>
    <s v="Fresh Mozzarella Pie"/>
    <n v="1"/>
    <s v="Full Size"/>
    <m/>
    <n v="40.733402283324402"/>
    <n v="-73.987510980727393"/>
    <n v="40.745789418372503"/>
    <n v="-73.991506575259294"/>
    <d v="2014-10-28T01:51:48"/>
    <d v="2014-10-28T01:57:09"/>
    <d v="2014-10-28T02:28:59"/>
    <d v="2014-10-28T02:39:36"/>
    <n v="3.3199479170434643E-2"/>
    <n v="1.3015601805650381E-2"/>
    <d v="1899-12-30T00:37:11"/>
  </r>
  <r>
    <n v="1380942"/>
    <n v="106352"/>
    <n v="136851"/>
    <s v="bicycle"/>
    <s v="Whole Foods Market"/>
    <x v="17"/>
    <m/>
    <m/>
    <m/>
    <m/>
    <n v="40.715640471675201"/>
    <n v="-74.012353550378407"/>
    <n v="40.722190500000004"/>
    <n v="-74.003316799999993"/>
    <d v="2014-10-17T15:48:16"/>
    <d v="2014-10-17T15:59:17"/>
    <d v="2014-10-17T16:27:39"/>
    <d v="2014-10-17T17:02:33"/>
    <n v="5.1585000001068693E-2"/>
    <n v="1.1160901776177333E-2"/>
    <d v="1899-12-30T00:39:24"/>
  </r>
  <r>
    <n v="1343403"/>
    <n v="208186"/>
    <n v="104533"/>
    <s v="bicycle"/>
    <s v="Blue Ribbon Sushi Izakaya"/>
    <x v="4"/>
    <s v="Negi Hama"/>
    <n v="1"/>
    <s v="Maki"/>
    <d v="1899-12-30T00:06:51"/>
    <n v="40.721979579708403"/>
    <n v="-73.988148214155601"/>
    <n v="40.719060008451997"/>
    <n v="-73.948751818457595"/>
    <d v="2014-10-12T00:29:21"/>
    <d v="2014-10-12T00:52:50"/>
    <d v="2014-10-12T01:01:34"/>
    <d v="2014-10-12T01:21:40"/>
    <n v="3.6322465275588911E-2"/>
    <n v="3.9504428743054758E-2"/>
    <d v="1899-12-30T00:25:22"/>
  </r>
  <r>
    <n v="1435951"/>
    <n v="103306"/>
    <n v="123844"/>
    <s v="bicycle"/>
    <s v="No. 7 Sub | Ace Hotel"/>
    <x v="8"/>
    <s v="Tuna Toastie!"/>
    <n v="1"/>
    <s v="Sandwiches"/>
    <d v="1899-12-30T00:04:22"/>
    <n v="40.745768981005199"/>
    <n v="-73.988867041521601"/>
    <n v="40.753641100000003"/>
    <n v="-73.986652199999995"/>
    <d v="2014-10-24T12:18:21"/>
    <d v="2014-10-24T12:33:57"/>
    <d v="2014-10-24T12:44:25"/>
    <d v="2014-10-24T13:02:02"/>
    <n v="3.0339282406202983E-2"/>
    <n v="8.1777613338974466E-3"/>
    <d v="1899-12-30T00:21:42"/>
  </r>
  <r>
    <n v="1291099"/>
    <n v="316402"/>
    <n v="69889"/>
    <s v="bicycle"/>
    <s v="The Meatball Shop"/>
    <x v="0"/>
    <s v="Classic Beef Smash"/>
    <n v="1"/>
    <s v="Smash"/>
    <d v="1899-12-30T00:05:30"/>
    <n v="40.736130877644598"/>
    <n v="-74.000648304229699"/>
    <n v="40.730973200000001"/>
    <n v="-74.005853099999996"/>
    <d v="2014-10-04T01:00:15"/>
    <d v="2014-10-04T01:05:49"/>
    <d v="2014-10-04T01:19:09"/>
    <d v="2014-10-04T01:26:44"/>
    <n v="1.838545138889458E-2"/>
    <n v="7.3274509685206509E-3"/>
    <d v="1899-12-30T00:13:23"/>
  </r>
  <r>
    <n v="1356385"/>
    <n v="331143"/>
    <n v="22502"/>
    <s v="bicycle"/>
    <s v="Basta Pasta"/>
    <x v="16"/>
    <m/>
    <m/>
    <m/>
    <d v="1899-12-30T00:03:39"/>
    <n v="40.738802276264302"/>
    <n v="-73.994185334716704"/>
    <n v="40.732486000000002"/>
    <n v="-73.996584999999996"/>
    <d v="2014-10-13T18:31:27"/>
    <m/>
    <m/>
    <d v="2014-10-13T19:05:45"/>
    <n v="2.3817638888431247E-2"/>
    <n v="6.7567550879694205E-3"/>
    <n v="-41925.774376423607"/>
  </r>
  <r>
    <n v="1373274"/>
    <n v="121706"/>
    <n v="90681"/>
    <s v="bicycle"/>
    <s v="McDonald's"/>
    <x v="13"/>
    <s v="McCafe Chocolate Shake"/>
    <n v="3"/>
    <s v="Beverages"/>
    <m/>
    <n v="40.756798697850201"/>
    <n v="-73.987898826599107"/>
    <n v="40.756804000000002"/>
    <n v="-73.998153200000004"/>
    <d v="2014-10-16T14:00:44"/>
    <d v="2014-10-16T14:02:20"/>
    <d v="2014-10-16T14:13:40"/>
    <d v="2014-10-16T14:22:27"/>
    <n v="1.5078032403835095E-2"/>
    <n v="1.025437477166829E-2"/>
    <d v="1899-12-30T00:12:56"/>
  </r>
  <r>
    <n v="1473168"/>
    <n v="59765"/>
    <n v="132547"/>
    <s v="bicycle"/>
    <s v="Brooklyn Roasting Company"/>
    <x v="19"/>
    <m/>
    <m/>
    <m/>
    <m/>
    <n v="40.704119884493203"/>
    <n v="-73.986661605185802"/>
    <n v="40.7040072"/>
    <n v="-73.986759000000006"/>
    <d v="2014-10-28T12:21:34"/>
    <m/>
    <m/>
    <d v="2014-10-28T12:29:39"/>
    <n v="5.6191550902440213E-3"/>
    <n v="1.4894141412786184E-4"/>
    <n v="-41940.514973819445"/>
  </r>
  <r>
    <n v="1319359"/>
    <n v="83095"/>
    <n v="119813"/>
    <s v="bicycle"/>
    <s v="Hu Kitchen"/>
    <x v="33"/>
    <s v="Almond Banana"/>
    <n v="1"/>
    <s v="Smoothies"/>
    <m/>
    <n v="40.735676762018002"/>
    <n v="-73.993829528068602"/>
    <n v="40.728605999999999"/>
    <n v="-73.995142999999999"/>
    <d v="2014-10-08T17:49:54"/>
    <d v="2014-10-08T17:50:38"/>
    <d v="2014-10-08T18:01:28"/>
    <d v="2014-10-08T18:09:25"/>
    <n v="1.355748842615867E-2"/>
    <n v="7.1917233004198441E-3"/>
    <d v="1899-12-30T00:11:34"/>
  </r>
  <r>
    <n v="1470404"/>
    <n v="125123"/>
    <n v="104533"/>
    <s v="bicycle"/>
    <s v="Sushi Samba"/>
    <x v="6"/>
    <s v="Steamed Japanese Rice"/>
    <n v="1"/>
    <s v="Sides"/>
    <d v="1899-12-30T00:02:37"/>
    <n v="40.732666419020703"/>
    <n v="-74.003292612268694"/>
    <n v="40.746764400000004"/>
    <n v="-73.990301400000007"/>
    <d v="2014-10-27T20:42:38"/>
    <d v="2014-10-27T21:16:00"/>
    <d v="2014-10-27T21:34:53"/>
    <d v="2014-10-27T21:48:26"/>
    <n v="4.5702013885602355E-2"/>
    <n v="1.9170932786456353E-2"/>
    <d v="1899-12-30T00:49:39"/>
  </r>
  <r>
    <n v="1340292"/>
    <n v="91005"/>
    <n v="105468"/>
    <s v="bicycle"/>
    <s v="Han Dynasty"/>
    <x v="30"/>
    <s v="Dry Pepper Chicken Wings"/>
    <n v="1"/>
    <s v="Hot Appetizers"/>
    <d v="1899-12-30T00:04:05"/>
    <n v="40.732213000000002"/>
    <n v="-73.988072000000003"/>
    <n v="40.716980700000001"/>
    <n v="-74.004542599999994"/>
    <d v="2014-10-11T18:20:54"/>
    <d v="2014-10-11T18:44:07"/>
    <d v="2014-10-11T18:54:58"/>
    <d v="2014-10-11T19:06:58"/>
    <n v="3.1987604168534745E-2"/>
    <n v="2.2434429514693117E-2"/>
    <d v="1899-12-30T00:29:59"/>
  </r>
  <r>
    <n v="1469200"/>
    <n v="377006"/>
    <n v="177847"/>
    <s v="bicycle"/>
    <s v="Sottocasa Pizzeria"/>
    <x v="1"/>
    <s v="Marinara"/>
    <n v="1"/>
    <s v="Pizza Rosse (Red Pizzas)"/>
    <d v="1899-12-30T00:03:50"/>
    <n v="40.688539109493099"/>
    <n v="-73.988911294360804"/>
    <n v="40.678161000000003"/>
    <n v="-73.995036999999996"/>
    <d v="2014-10-27T17:18:25"/>
    <d v="2014-10-27T17:35:43"/>
    <d v="2014-10-27T17:44:33"/>
    <d v="2014-10-27T17:53:07"/>
    <n v="2.409857638849644E-2"/>
    <n v="1.2051117219110204E-2"/>
    <d v="1899-12-30T00:22:19"/>
  </r>
  <r>
    <n v="1281242"/>
    <n v="46811"/>
    <n v="142394"/>
    <s v="bicycle"/>
    <s v="Buttercup Bake Shop"/>
    <x v="7"/>
    <m/>
    <m/>
    <m/>
    <m/>
    <n v="40.755835149474201"/>
    <n v="-73.967807945304102"/>
    <n v="40.765340000000002"/>
    <n v="-73.967105799999999"/>
    <d v="2014-10-02T19:12:30"/>
    <d v="2014-10-02T19:21:12"/>
    <d v="2014-10-02T19:35:32"/>
    <d v="2014-10-02T19:43:32"/>
    <n v="2.1551111109147314E-2"/>
    <n v="9.5307497892813779E-3"/>
    <d v="1899-12-30T00:23:02"/>
  </r>
  <r>
    <n v="1380031"/>
    <n v="118517"/>
    <n v="116438"/>
    <s v="bicycle"/>
    <s v="Duane Reade duplicate"/>
    <x v="8"/>
    <m/>
    <m/>
    <m/>
    <m/>
    <n v="40.749063217427903"/>
    <n v="-73.987522458749496"/>
    <n v="40.746806747986703"/>
    <n v="-73.985434601354697"/>
    <d v="2014-10-17T13:50:36"/>
    <d v="2014-10-17T13:50:07"/>
    <d v="2014-10-17T14:12:57"/>
    <d v="2014-10-17T14:21:43"/>
    <n v="2.1610995368973818E-2"/>
    <n v="3.0742158089636156E-3"/>
    <d v="1899-12-30T00:22:21"/>
  </r>
  <r>
    <n v="1312490"/>
    <n v="97664"/>
    <n v="9476"/>
    <s v="bicycle"/>
    <s v="Lam Zhou Handmade Noodle"/>
    <x v="8"/>
    <m/>
    <m/>
    <m/>
    <m/>
    <n v="40.714004939635103"/>
    <n v="-73.991235562877606"/>
    <n v="40.719144"/>
    <n v="-73.985580999999996"/>
    <d v="2014-10-07T10:27:17"/>
    <d v="2014-10-07T10:57:49"/>
    <d v="2014-10-07T11:10:39"/>
    <d v="2014-10-07T11:19:33"/>
    <n v="3.6290023148467299E-2"/>
    <n v="7.6409438403177883E-3"/>
    <d v="1899-12-30T00:43:22"/>
  </r>
  <r>
    <n v="1382945"/>
    <n v="33573"/>
    <n v="157086"/>
    <s v="car"/>
    <s v="Shake Shack"/>
    <x v="2"/>
    <s v="Shake"/>
    <n v="1"/>
    <s v="Shakes"/>
    <m/>
    <n v="40.7152793278103"/>
    <n v="-74.014860391616807"/>
    <n v="40.732674000000003"/>
    <n v="-73.993093000000002"/>
    <d v="2014-10-17T19:51:47"/>
    <d v="2014-10-17T19:58:50"/>
    <d v="2014-10-17T20:24:42"/>
    <d v="2014-10-17T20:43:56"/>
    <n v="3.6213587962265592E-2"/>
    <n v="2.7863846798074639E-2"/>
    <d v="1899-12-30T00:32:55"/>
  </r>
  <r>
    <n v="1368330"/>
    <n v="104555"/>
    <n v="151467"/>
    <s v="bicycle"/>
    <s v="Sushi of Gari"/>
    <x v="6"/>
    <s v="Spicy Shrimp Tempura"/>
    <n v="1"/>
    <s v="Maki Sushi Cut-Up Roll"/>
    <d v="1899-12-30T00:07:15"/>
    <n v="40.771568712019302"/>
    <n v="-73.952786829189705"/>
    <n v="40.786541888327299"/>
    <n v="-73.9520096050055"/>
    <d v="2014-10-15T18:41:02"/>
    <d v="2014-10-15T19:05:21"/>
    <d v="2014-10-15T19:12:41"/>
    <d v="2014-10-15T19:27:04"/>
    <n v="3.1968356481229421E-2"/>
    <n v="1.4993334725232919E-2"/>
    <d v="1899-12-30T00:24:23"/>
  </r>
  <r>
    <n v="1293239"/>
    <n v="101202"/>
    <n v="139613"/>
    <s v="car"/>
    <s v="Burger Joint"/>
    <x v="2"/>
    <s v="Hamburger"/>
    <n v="1"/>
    <s v="Menu"/>
    <d v="1899-12-30T00:06:09"/>
    <n v="40.764075830277001"/>
    <n v="-73.978632525152193"/>
    <n v="40.776126754021099"/>
    <n v="-73.976094612054993"/>
    <d v="2014-10-04T14:05:32"/>
    <d v="2014-10-04T14:22:42"/>
    <d v="2014-10-04T14:39:02"/>
    <d v="2014-10-04T14:51:28"/>
    <n v="3.1891655096842442E-2"/>
    <n v="1.23152655665647E-2"/>
    <d v="1899-12-30T00:27:21"/>
  </r>
  <r>
    <n v="1299421"/>
    <n v="349676"/>
    <n v="54954"/>
    <s v="bicycle"/>
    <s v="Sarabeth's"/>
    <x v="0"/>
    <s v="Salmon Eggs Benedict"/>
    <n v="1"/>
    <s v="Extraordinary Eggs &amp; Omelettes"/>
    <d v="1899-12-30T00:09:35"/>
    <n v="40.742578826490004"/>
    <n v="-73.984337281285704"/>
    <n v="40.774512392460601"/>
    <n v="-73.945671400049093"/>
    <d v="2014-10-05T12:09:45"/>
    <d v="2014-10-05T12:24:38"/>
    <d v="2014-10-05T12:50:59"/>
    <d v="2014-10-05T13:16:01"/>
    <n v="4.6020335648790933E-2"/>
    <n v="5.0147811591356208E-2"/>
    <d v="1899-12-30T00:31:39"/>
  </r>
  <r>
    <n v="1285013"/>
    <n v="240982"/>
    <n v="23359"/>
    <s v="bicycle"/>
    <s v="Rubirosa"/>
    <x v="16"/>
    <s v="Large Sausage &amp; Broccoli Rabe"/>
    <n v="1"/>
    <s v="Pizza"/>
    <d v="1899-12-30T00:06:48"/>
    <n v="40.722748587419602"/>
    <n v="-73.996061916918705"/>
    <n v="40.7233637"/>
    <n v="-74.005376299999995"/>
    <d v="2014-10-03T12:08:32"/>
    <d v="2014-10-03T12:06:22"/>
    <d v="2014-10-03T13:07:44"/>
    <d v="2014-10-03T13:19:48"/>
    <n v="4.9497824074933305E-2"/>
    <n v="9.3346716959714325E-3"/>
    <d v="1899-12-30T00:52:24"/>
  </r>
  <r>
    <n v="1440153"/>
    <n v="80683"/>
    <n v="93783"/>
    <s v="bicycle"/>
    <s v="Blue Ribbon Sushi"/>
    <x v="4"/>
    <s v="Dragon"/>
    <n v="1"/>
    <s v="Maki (Special Rolls)"/>
    <d v="1899-12-30T00:45:53"/>
    <n v="40.7261096570601"/>
    <n v="-74.002491863200504"/>
    <n v="40.722375"/>
    <n v="-73.998852999999997"/>
    <d v="2014-10-24T19:34:34"/>
    <d v="2014-10-24T20:23:20"/>
    <d v="2014-10-24T21:00:40"/>
    <d v="2014-10-24T21:06:49"/>
    <n v="6.4055057868245058E-2"/>
    <n v="5.2143061617593292E-3"/>
    <d v="1899-12-30T00:40:12"/>
  </r>
  <r>
    <n v="1315199"/>
    <n v="154301"/>
    <n v="124602"/>
    <s v="car"/>
    <s v="RedFarm Broadway"/>
    <x v="30"/>
    <s v="Shrimp &amp; Mango Fried Wontons (4)"/>
    <n v="1"/>
    <s v="Lunch Dim Sum"/>
    <m/>
    <n v="40.782116700000003"/>
    <n v="-73.980739099999994"/>
    <n v="40.776648000000002"/>
    <n v="-73.978509000000003"/>
    <d v="2014-10-07T20:14:48"/>
    <d v="2014-10-07T20:15:16"/>
    <d v="2014-10-07T20:58:39"/>
    <d v="2014-10-07T21:06:36"/>
    <n v="3.5970960649137851E-2"/>
    <n v="5.9059313998706718E-3"/>
    <d v="1899-12-30T00:43:51"/>
  </r>
  <r>
    <n v="1303146"/>
    <n v="363691"/>
    <n v="120531"/>
    <s v="car"/>
    <s v="RedFarm Broadway"/>
    <x v="30"/>
    <s v="RedFarm Chicken Salad"/>
    <n v="1"/>
    <s v="Starters &amp; Salads"/>
    <d v="1899-12-30T00:04:35"/>
    <n v="40.782116700000003"/>
    <n v="-73.980739099999994"/>
    <n v="40.731959400000001"/>
    <n v="-73.996227500000003"/>
    <d v="2014-10-05T19:00:38"/>
    <d v="2014-10-05T19:20:06"/>
    <d v="2014-10-05T19:29:10"/>
    <d v="2014-10-05T19:56:19"/>
    <n v="3.8659594909404404E-2"/>
    <n v="5.2494240425502998E-2"/>
    <d v="1899-12-30T00:23:57"/>
  </r>
  <r>
    <n v="1348946"/>
    <n v="125834"/>
    <n v="39202"/>
    <s v="bicycle"/>
    <s v="The Meatball Shop"/>
    <x v="16"/>
    <s v="Vegetable Smash"/>
    <n v="1"/>
    <s v="Smash"/>
    <d v="1899-12-30T00:12:06"/>
    <n v="40.745963108098799"/>
    <n v="-74.001697291846"/>
    <n v="40.746572054960502"/>
    <n v="-73.972344109857403"/>
    <d v="2014-10-12T18:59:08"/>
    <d v="2014-10-12T19:09:30"/>
    <d v="2014-10-12T19:23:50"/>
    <d v="2014-10-12T19:40:48"/>
    <n v="2.8932754627021495E-2"/>
    <n v="2.935949776709534E-2"/>
    <d v="1899-12-30T00:12:36"/>
  </r>
  <r>
    <n v="1347792"/>
    <n v="55478"/>
    <n v="40526"/>
    <s v="bicycle"/>
    <s v="Juice Generation"/>
    <x v="3"/>
    <s v="Coco Acai Bowl"/>
    <n v="1"/>
    <s v="Acai Bowls"/>
    <m/>
    <n v="40.732163999999997"/>
    <n v="-74.001621"/>
    <n v="40.732551999999998"/>
    <n v="-73.996537000000004"/>
    <d v="2014-10-12T16:59:55"/>
    <d v="2014-10-12T17:03:12"/>
    <d v="2014-10-12T17:14:32"/>
    <d v="2014-10-12T17:22:06"/>
    <n v="1.5410520834848285E-2"/>
    <n v="5.0987841687960772E-3"/>
    <d v="1899-12-30T00:14:37"/>
  </r>
  <r>
    <n v="1309029"/>
    <n v="365225"/>
    <n v="86938"/>
    <s v="car"/>
    <s v="Luke's Lobster"/>
    <x v="23"/>
    <s v="Blueberry Crumble Bar"/>
    <n v="1"/>
    <s v="Extras"/>
    <d v="1899-12-30T00:04:53"/>
    <n v="40.7748328109124"/>
    <n v="-73.954474395363405"/>
    <n v="40.779800000000002"/>
    <n v="-73.957060999999996"/>
    <d v="2014-10-06T18:06:30"/>
    <d v="2014-10-06T18:08:09"/>
    <d v="2014-10-06T18:16:49"/>
    <d v="2014-10-06T18:24:53"/>
    <n v="1.2769166663929354E-2"/>
    <n v="5.6003116857918853E-3"/>
    <d v="1899-12-30T00:05:26"/>
  </r>
  <r>
    <n v="1449910"/>
    <n v="396921"/>
    <n v="149651"/>
    <s v="bicycle"/>
    <s v="The Halal Guys"/>
    <x v="37"/>
    <m/>
    <m/>
    <m/>
    <m/>
    <n v="40.761686148248302"/>
    <n v="-73.979009837126199"/>
    <n v="40.756804000000002"/>
    <n v="-73.998153200000004"/>
    <d v="2014-10-25T18:48:50"/>
    <d v="2014-10-25T18:51:31"/>
    <d v="2014-10-25T19:10:49"/>
    <d v="2014-10-25T19:27:02"/>
    <n v="2.6531111114309169E-2"/>
    <n v="1.9756105730547223E-2"/>
    <d v="1899-12-30T00:22:00"/>
  </r>
  <r>
    <n v="1362561"/>
    <n v="41409"/>
    <n v="34667"/>
    <s v="bicycle"/>
    <s v="Antique Garage"/>
    <x v="8"/>
    <s v="Shepherd Salad"/>
    <n v="1"/>
    <s v="Salads"/>
    <d v="1899-12-30T00:03:53"/>
    <n v="40.721414589742103"/>
    <n v="-74.001249681569405"/>
    <n v="40.721755600000002"/>
    <n v="-74.004034899999994"/>
    <d v="2014-10-14T19:15:52"/>
    <d v="2014-10-14T19:28:41"/>
    <d v="2014-10-14T19:44:31"/>
    <d v="2014-10-14T19:48:55"/>
    <n v="2.2959456022363156E-2"/>
    <n v="2.8060166966862345E-3"/>
    <d v="1899-12-30T00:24:46"/>
  </r>
  <r>
    <n v="1283820"/>
    <n v="301032"/>
    <n v="116326"/>
    <s v="car"/>
    <s v="Frank Restaurant"/>
    <x v="16"/>
    <s v="Chicken Alla Parmigiana"/>
    <n v="1"/>
    <s v="Entrees"/>
    <m/>
    <n v="40.7269604278383"/>
    <n v="-73.989060507506295"/>
    <n v="40.714311888479799"/>
    <n v="-74.007687083578205"/>
    <d v="2014-10-03T00:13:37"/>
    <d v="2014-10-03T00:11:01"/>
    <d v="2014-10-03T00:40:21"/>
    <d v="2014-10-03T00:59:25"/>
    <n v="3.1802719910047017E-2"/>
    <n v="2.2515214501891655E-2"/>
    <d v="1899-12-30T00:26:44"/>
  </r>
  <r>
    <n v="1324575"/>
    <n v="52832"/>
    <n v="69993"/>
    <s v="bicycle"/>
    <s v="Han Dynasty"/>
    <x v="30"/>
    <s v="Dumplings in Chili Oil"/>
    <n v="1"/>
    <s v="Hot Appetizers"/>
    <d v="1899-12-30T00:03:12"/>
    <n v="40.732213000000002"/>
    <n v="-73.988072000000003"/>
    <n v="40.776966999999999"/>
    <n v="-73.956244999999996"/>
    <d v="2014-10-09T17:11:43"/>
    <d v="2014-10-09T17:20:29"/>
    <d v="2014-10-09T17:29:18"/>
    <d v="2014-10-09T17:49:20"/>
    <n v="2.6117881949176081E-2"/>
    <n v="5.4917014166833755E-2"/>
    <d v="1899-12-30T00:14:23"/>
  </r>
  <r>
    <n v="1430904"/>
    <n v="391543"/>
    <n v="164846"/>
    <s v="bicycle"/>
    <s v="Momofuku SsÃ¤m Bar"/>
    <x v="8"/>
    <m/>
    <m/>
    <m/>
    <m/>
    <n v="40.731718325211297"/>
    <n v="-73.985553967922399"/>
    <n v="40.740125618906603"/>
    <n v="-74.004686605254193"/>
    <d v="2014-10-23T17:21:58"/>
    <d v="2014-10-23T17:26:15"/>
    <d v="2014-10-23T17:51:14"/>
    <d v="2014-10-23T17:56:11"/>
    <n v="2.3758622686727904E-2"/>
    <n v="2.0898334827183618E-2"/>
    <d v="1899-12-30T00:29:16"/>
  </r>
  <r>
    <n v="1454286"/>
    <n v="92191"/>
    <n v="111793"/>
    <s v="car"/>
    <s v="Blue Ribbon Fried Chicken"/>
    <x v="0"/>
    <s v="Fries"/>
    <n v="1"/>
    <s v="Sides"/>
    <m/>
    <n v="40.724339999999998"/>
    <n v="-73.990960000000001"/>
    <n v="40.725398214624903"/>
    <n v="-73.994523907528304"/>
    <d v="2014-10-25T23:59:17"/>
    <d v="2014-10-26T00:04:19"/>
    <d v="2014-10-26T00:14:40"/>
    <d v="2014-10-26T00:19:15"/>
    <n v="1.3865092587366235E-2"/>
    <n v="3.717694858733982E-3"/>
    <d v="1899-12-30T00:15:23"/>
  </r>
  <r>
    <n v="1299168"/>
    <n v="270525"/>
    <n v="60761"/>
    <s v="bicycle"/>
    <s v="The Smile"/>
    <x v="0"/>
    <s v="Latte"/>
    <n v="2"/>
    <s v="Coffee &amp; Drinks"/>
    <d v="1899-12-30T00:02:13"/>
    <n v="40.726413182830903"/>
    <n v="-73.993821144104004"/>
    <n v="40.726064100000002"/>
    <n v="-73.989779299999995"/>
    <d v="2014-10-05T11:15:03"/>
    <d v="2014-10-05T11:15:29"/>
    <d v="2014-10-05T11:33:16"/>
    <d v="2014-10-05T11:39:50"/>
    <n v="1.7202916664246004E-2"/>
    <n v="4.0568907532667524E-3"/>
    <d v="1899-12-30T00:16:00"/>
  </r>
  <r>
    <n v="1356812"/>
    <n v="97079"/>
    <n v="8625"/>
    <s v="bicycle"/>
    <s v="Benihana"/>
    <x v="4"/>
    <s v="Hibachi Chicken Rice"/>
    <n v="1"/>
    <s v="Side Orders"/>
    <d v="1899-12-30T00:03:59"/>
    <n v="40.763165884696399"/>
    <n v="-73.977019781707995"/>
    <n v="40.764602734309499"/>
    <n v="-73.980104808524004"/>
    <d v="2014-10-13T19:21:25"/>
    <d v="2014-10-13T19:37:29"/>
    <d v="2014-10-13T20:00:20"/>
    <d v="2014-10-13T20:05:53"/>
    <n v="3.0874687494360842E-2"/>
    <n v="3.4032230702912263E-3"/>
    <d v="1899-12-30T00:34:56"/>
  </r>
  <r>
    <n v="1280525"/>
    <n v="357455"/>
    <n v="28765"/>
    <s v="bicycle"/>
    <s v="Postmates General Store (deprecated)"/>
    <x v="35"/>
    <s v="NyQuil Cold &amp; Flu LiquiCaps (24 ct.)"/>
    <n v="1"/>
    <s v="Cold &amp; Cough"/>
    <m/>
    <n v="40.714638307702003"/>
    <n v="-74.008336134918196"/>
    <n v="40.742936"/>
    <n v="-73.9992199"/>
    <d v="2014-10-02T17:57:58"/>
    <m/>
    <m/>
    <d v="2014-10-02T18:22:34"/>
    <n v="1.7081643520214129E-2"/>
    <n v="2.9729869297994666E-2"/>
    <n v="-41914.748588993054"/>
  </r>
  <r>
    <n v="1382922"/>
    <n v="68660"/>
    <n v="119255"/>
    <s v="walker"/>
    <s v="Han Dynasty"/>
    <x v="30"/>
    <s v="Wonton in Chicken Broth"/>
    <n v="1"/>
    <s v="Soups"/>
    <d v="1899-12-30T00:02:23"/>
    <n v="40.732213000000002"/>
    <n v="-73.988072000000003"/>
    <n v="40.7230469"/>
    <n v="-73.9821922"/>
    <d v="2014-10-17T19:50:29"/>
    <d v="2014-10-17T20:22:07"/>
    <d v="2014-10-17T20:28:22"/>
    <d v="2014-10-17T20:38:43"/>
    <n v="3.3495173607661854E-2"/>
    <n v="1.0889877742658928E-2"/>
    <d v="1899-12-30T00:35:29"/>
  </r>
  <r>
    <n v="1463946"/>
    <n v="105323"/>
    <n v="38962"/>
    <s v="bicycle"/>
    <s v="Momofuku Milk Bar"/>
    <x v="11"/>
    <s v="B'day Cake Truffles"/>
    <n v="1"/>
    <s v="Cake Truffles"/>
    <m/>
    <n v="40.731795470614898"/>
    <n v="-73.985672593116803"/>
    <n v="40.736491000000001"/>
    <n v="-73.980258000000006"/>
    <d v="2014-10-26T20:37:05"/>
    <m/>
    <m/>
    <d v="2014-10-26T21:28:32"/>
    <n v="3.5733217591769062E-2"/>
    <n v="7.1669948253661074E-3"/>
    <n v="-41938.859080162038"/>
  </r>
  <r>
    <n v="1404138"/>
    <n v="135970"/>
    <n v="44356"/>
    <s v="bicycle"/>
    <s v="Momoya"/>
    <x v="6"/>
    <s v="Miso"/>
    <n v="1"/>
    <s v="Soup"/>
    <d v="1899-12-30T00:06:26"/>
    <n v="40.784077256376399"/>
    <n v="-73.9776224098444"/>
    <n v="40.7606331"/>
    <n v="-73.999424500000003"/>
    <d v="2014-10-19T21:00:08"/>
    <d v="2014-10-19T21:00:00"/>
    <d v="2014-10-19T21:19:19"/>
    <d v="2014-10-19T21:36:10"/>
    <n v="2.5014745369844604E-2"/>
    <n v="3.2014990291332493E-2"/>
    <d v="1899-12-30T00:12:44"/>
  </r>
  <r>
    <n v="1367199"/>
    <n v="47594"/>
    <n v="30905"/>
    <s v="car"/>
    <s v="California Pizza Kitchen"/>
    <x v="1"/>
    <s v="Sesame Ginger Chicken Dumplings"/>
    <n v="1"/>
    <s v="Appetizers"/>
    <d v="1899-12-30T00:10:30"/>
    <n v="40.7446662425236"/>
    <n v="-73.983344413366893"/>
    <n v="40.780774000000001"/>
    <n v="-73.954292100000004"/>
    <d v="2014-10-15T16:17:12"/>
    <d v="2014-10-15T16:58:54"/>
    <d v="2014-10-15T17:05:44"/>
    <d v="2014-10-15T17:31:45"/>
    <n v="5.1777222222881392E-2"/>
    <n v="4.6344439385351967E-2"/>
    <d v="1899-12-30T00:38:03"/>
  </r>
  <r>
    <n v="1320163"/>
    <n v="204102"/>
    <n v="19432"/>
    <s v="car"/>
    <s v="Rubirosa"/>
    <x v="16"/>
    <s v="Pasta e Fagioli Soup"/>
    <n v="1"/>
    <s v="Appetizers"/>
    <d v="1899-12-30T00:04:42"/>
    <n v="40.722748587419602"/>
    <n v="-73.996061916918705"/>
    <n v="40.721788799999999"/>
    <n v="-74.011132099999998"/>
    <d v="2014-10-08T20:03:36"/>
    <d v="2014-10-08T20:05:19"/>
    <d v="2014-10-08T20:22:09"/>
    <d v="2014-10-08T20:38:35"/>
    <n v="2.4289155095175374E-2"/>
    <n v="1.510071554577761E-2"/>
    <d v="1899-12-30T00:13:51"/>
  </r>
  <r>
    <n v="1340268"/>
    <n v="301708"/>
    <n v="122837"/>
    <s v="bicycle"/>
    <s v="2nd Ave Deli"/>
    <x v="27"/>
    <s v="French Fries"/>
    <n v="1"/>
    <s v="Vegetables and Sides"/>
    <d v="1899-12-30T00:06:18"/>
    <n v="40.745299312570602"/>
    <n v="-73.9791375808162"/>
    <n v="40.759627999999999"/>
    <n v="-73.966792999999996"/>
    <d v="2014-10-11T18:16:59"/>
    <d v="2014-10-11T18:36:02"/>
    <d v="2014-10-11T18:42:52"/>
    <d v="2014-10-11T18:53:48"/>
    <n v="2.5561041664332151E-2"/>
    <n v="1.8912957436032777E-2"/>
    <d v="1899-12-30T00:19:35"/>
  </r>
  <r>
    <n v="1399330"/>
    <n v="329710"/>
    <n v="156008"/>
    <s v="bicycle"/>
    <s v="Shake Shack"/>
    <x v="2"/>
    <s v="Hamburger"/>
    <n v="1"/>
    <s v="Burgers"/>
    <m/>
    <n v="40.779126065705498"/>
    <n v="-73.954904894578206"/>
    <n v="40.766930153506799"/>
    <n v="-73.967513481009206"/>
    <d v="2014-10-19T15:48:43"/>
    <d v="2014-10-19T16:01:29"/>
    <d v="2014-10-19T16:21:54"/>
    <d v="2014-10-19T16:33:50"/>
    <n v="3.1329375000495929E-2"/>
    <n v="1.7541856405362866E-2"/>
    <d v="1899-12-30T00:33:11"/>
  </r>
  <r>
    <n v="1317520"/>
    <n v="127847"/>
    <n v="153795"/>
    <s v="bicycle"/>
    <s v="Juice Press"/>
    <x v="3"/>
    <s v="For the Love of Kale"/>
    <n v="1"/>
    <s v="Raw Foods"/>
    <m/>
    <n v="40.776753800320598"/>
    <n v="-73.979481936190197"/>
    <n v="40.777047000000003"/>
    <n v="-73.987020999999999"/>
    <d v="2014-10-08T10:35:32"/>
    <d v="2014-10-08T10:40:36"/>
    <d v="2014-10-08T10:50:56"/>
    <d v="2014-10-08T11:00:41"/>
    <n v="1.7466655088355765E-2"/>
    <n v="7.5447630300931436E-3"/>
    <d v="1899-12-30T00:15:24"/>
  </r>
  <r>
    <n v="1314675"/>
    <n v="109096"/>
    <n v="137053"/>
    <s v="car"/>
    <s v="Bar Pitti"/>
    <x v="16"/>
    <m/>
    <m/>
    <m/>
    <d v="1899-12-30T00:12:36"/>
    <n v="40.729307639431497"/>
    <n v="-74.002468585968003"/>
    <n v="40.7300951"/>
    <n v="-73.986547999999999"/>
    <d v="2014-10-07T19:03:34"/>
    <d v="2014-10-07T19:35:30"/>
    <d v="2014-10-07T19:44:23"/>
    <d v="2014-10-07T19:54:50"/>
    <n v="3.5602731484686956E-2"/>
    <n v="1.5940048673437669E-2"/>
    <d v="1899-12-30T00:28:13"/>
  </r>
  <r>
    <n v="1348442"/>
    <n v="232359"/>
    <n v="44356"/>
    <s v="bicycle"/>
    <s v="The Meatball Shop"/>
    <x v="0"/>
    <s v="Simple Salad"/>
    <n v="1"/>
    <s v="Green Market"/>
    <d v="1899-12-30T00:05:05"/>
    <n v="40.736130877644598"/>
    <n v="-74.000648304229699"/>
    <n v="40.740772200000002"/>
    <n v="-74.0010762"/>
    <d v="2014-10-12T18:12:21"/>
    <d v="2014-10-12T18:18:59"/>
    <d v="2014-10-12T18:40:49"/>
    <d v="2014-10-12T18:47:42"/>
    <n v="2.4544016203435604E-2"/>
    <n v="4.6610050415135393E-3"/>
    <d v="1899-12-30T00:23:23"/>
  </r>
  <r>
    <n v="1293446"/>
    <n v="136416"/>
    <n v="124045"/>
    <s v="bicycle"/>
    <s v="Dean &amp; DeLuca"/>
    <x v="8"/>
    <m/>
    <m/>
    <m/>
    <m/>
    <n v="40.780265999999997"/>
    <n v="-73.959322999999998"/>
    <n v="40.800640399999999"/>
    <n v="-73.966163499999993"/>
    <d v="2014-10-04T14:36:03"/>
    <d v="2014-10-04T14:59:33"/>
    <d v="2014-10-04T15:13:23"/>
    <d v="2014-10-04T15:30:27"/>
    <n v="3.777877314860234E-2"/>
    <n v="2.149205936177357E-2"/>
    <d v="1899-12-30T00:37:20"/>
  </r>
  <r>
    <n v="1490084"/>
    <n v="252664"/>
    <n v="151073"/>
    <s v="bicycle"/>
    <s v="Ngam"/>
    <x v="44"/>
    <m/>
    <m/>
    <m/>
    <d v="1899-12-30T00:08:27"/>
    <n v="40.732393897468697"/>
    <n v="-73.987838104088993"/>
    <n v="40.73903"/>
    <n v="-73.982208499999999"/>
    <d v="2014-10-30T20:53:54"/>
    <d v="2014-10-30T21:04:28"/>
    <d v="2014-10-30T21:20:48"/>
    <d v="2014-10-30T21:33:25"/>
    <n v="2.744633101974614E-2"/>
    <n v="8.7023157265632631E-3"/>
    <d v="1899-12-30T00:18:27"/>
  </r>
  <r>
    <n v="1317449"/>
    <n v="366560"/>
    <n v="158791"/>
    <s v="car"/>
    <s v="Doughnut Plant LES, Inc."/>
    <x v="32"/>
    <s v="Triple Chocolate"/>
    <n v="2"/>
    <s v="Cake Dougnhuts"/>
    <m/>
    <n v="40.716240933766798"/>
    <n v="-73.988682031631498"/>
    <n v="40.756661000000001"/>
    <n v="-73.985823499999995"/>
    <d v="2014-10-08T09:45:32"/>
    <d v="2014-10-08T09:49:40"/>
    <d v="2014-10-08T09:59:00"/>
    <d v="2014-10-08T10:37:33"/>
    <n v="3.6129733802226838E-2"/>
    <n v="4.0521018711093933E-2"/>
    <d v="1899-12-30T00:13:28"/>
  </r>
  <r>
    <n v="1445921"/>
    <n v="52917"/>
    <n v="99499"/>
    <s v="bicycle"/>
    <s v="Gregory's Coffee"/>
    <x v="19"/>
    <m/>
    <m/>
    <m/>
    <d v="1899-12-30T00:06:18"/>
    <n v="40.747855000000001"/>
    <n v="-73.989175299999999"/>
    <n v="40.742561000000002"/>
    <n v="-73.992266999999998"/>
    <d v="2014-10-25T13:17:37"/>
    <d v="2014-10-25T13:33:41"/>
    <d v="2014-10-25T13:43:32"/>
    <d v="2014-10-25T13:52:43"/>
    <n v="2.4370578699745238E-2"/>
    <n v="6.1306643106587263E-3"/>
    <d v="1899-12-30T00:19:36"/>
  </r>
  <r>
    <n v="1376484"/>
    <n v="73077"/>
    <n v="138057"/>
    <s v="car"/>
    <s v="Doughnut Plant Chelsea"/>
    <x v="32"/>
    <s v="Wild Blueberry"/>
    <n v="1"/>
    <s v="Cake Dougnhuts"/>
    <m/>
    <n v="40.744563916288797"/>
    <n v="-73.996630052861306"/>
    <n v="40.786143972914999"/>
    <n v="-73.977227149988906"/>
    <d v="2014-10-16T21:11:57"/>
    <d v="2014-10-16T21:14:52"/>
    <d v="2014-10-16T21:39:12"/>
    <d v="2014-10-16T21:57:15"/>
    <n v="3.1466504631680436E-2"/>
    <n v="4.5884351895978386E-2"/>
    <d v="1899-12-30T00:27:15"/>
  </r>
  <r>
    <n v="1382391"/>
    <n v="121103"/>
    <n v="119255"/>
    <s v="walker"/>
    <s v="Doughnut Plant LES, Inc."/>
    <x v="32"/>
    <s v="Carrot Cake"/>
    <n v="1"/>
    <s v="Cake Dougnhuts"/>
    <m/>
    <n v="40.716240933766798"/>
    <n v="-73.988682031631498"/>
    <n v="40.720495999999997"/>
    <n v="-73.982692"/>
    <d v="2014-10-17T19:01:03"/>
    <d v="2014-10-17T19:12:03"/>
    <d v="2014-10-17T19:21:51"/>
    <d v="2014-10-17T19:30:42"/>
    <n v="2.0596168986230623E-2"/>
    <n v="7.3475211871254671E-3"/>
    <d v="1899-12-30T00:20:48"/>
  </r>
  <r>
    <n v="1314337"/>
    <n v="148327"/>
    <n v="128139"/>
    <s v="car"/>
    <s v="Shake Shack"/>
    <x v="2"/>
    <s v="Fries"/>
    <n v="1"/>
    <s v="Fries"/>
    <m/>
    <n v="40.692146411775603"/>
    <n v="-73.988865382600395"/>
    <n v="40.701971913365"/>
    <n v="-73.987036356088893"/>
    <d v="2014-10-07T17:58:36"/>
    <d v="2014-10-07T18:02:36"/>
    <d v="2014-10-07T18:20:55"/>
    <d v="2014-10-07T18:33:41"/>
    <n v="2.4364490738662425E-2"/>
    <n v="9.9942893425703453E-3"/>
    <d v="1899-12-30T00:22:20"/>
  </r>
  <r>
    <n v="1400408"/>
    <n v="97079"/>
    <n v="23359"/>
    <s v="bicycle"/>
    <s v="Benihana"/>
    <x v="4"/>
    <s v="Spicy Hibachi Chicken"/>
    <n v="1"/>
    <s v="Lunch Entrees"/>
    <d v="1899-12-30T00:13:44"/>
    <n v="40.763165884696399"/>
    <n v="-73.977019781707995"/>
    <n v="40.764602734309499"/>
    <n v="-73.980104808524004"/>
    <d v="2014-10-19T17:28:20"/>
    <d v="2014-10-19T17:52:39"/>
    <d v="2014-10-19T18:35:46"/>
    <d v="2014-10-19T18:41:00"/>
    <n v="5.0465995373087935E-2"/>
    <n v="3.4032230702912263E-3"/>
    <d v="1899-12-30T00:53:43"/>
  </r>
  <r>
    <n v="1352509"/>
    <n v="83287"/>
    <n v="104533"/>
    <s v="bicycle"/>
    <s v="McDonald's"/>
    <x v="13"/>
    <m/>
    <m/>
    <m/>
    <m/>
    <n v="40.742997688496999"/>
    <n v="-73.983907699585004"/>
    <n v="40.742308232118503"/>
    <n v="-73.982040627321993"/>
    <d v="2014-10-12T23:29:35"/>
    <m/>
    <m/>
    <d v="2014-10-13T00:07:13"/>
    <n v="2.6140983798541129E-2"/>
    <n v="1.9903037288693439E-3"/>
    <n v="-41924.978874525463"/>
  </r>
  <r>
    <n v="1461036"/>
    <n v="302923"/>
    <n v="171319"/>
    <s v="bicycle"/>
    <s v="Shake Shack"/>
    <x v="2"/>
    <s v="Fifty / Fifty"/>
    <n v="1"/>
    <s v="Drinks"/>
    <m/>
    <n v="40.758456774983799"/>
    <n v="-73.989140466129399"/>
    <n v="40.748514034556102"/>
    <n v="-73.989369590418207"/>
    <d v="2014-10-26T17:52:22"/>
    <d v="2014-10-26T17:55:59"/>
    <d v="2014-10-26T18:23:29"/>
    <d v="2014-10-26T18:33:39"/>
    <n v="2.8673113432887476E-2"/>
    <n v="9.945380090890148E-3"/>
    <d v="1899-12-30T00:31:07"/>
  </r>
  <r>
    <n v="1316887"/>
    <n v="112380"/>
    <n v="93783"/>
    <s v="bicycle"/>
    <s v="Artichoke Basille's Pizza &amp; Brewery"/>
    <x v="1"/>
    <s v="Artichoke Slice"/>
    <n v="1"/>
    <s v="Pizza Slices"/>
    <d v="1899-12-30T00:02:10"/>
    <n v="40.729882925322798"/>
    <n v="-74.000543832468907"/>
    <n v="40.745770421493297"/>
    <n v="-73.991668612534696"/>
    <d v="2014-10-08T00:37:31"/>
    <d v="2014-10-08T00:35:14"/>
    <d v="2014-10-08T01:07:03"/>
    <d v="2014-10-08T01:18:38"/>
    <n v="2.85471643510391E-2"/>
    <n v="1.8198408266885735E-2"/>
    <d v="1899-12-30T00:27:22"/>
  </r>
  <r>
    <n v="1428913"/>
    <n v="250494"/>
    <n v="106964"/>
    <s v="bicycle"/>
    <s v="Crif Dogs"/>
    <x v="8"/>
    <s v="Chihuahua"/>
    <n v="2"/>
    <s v="Crif Dogs"/>
    <d v="1899-12-30T00:04:23"/>
    <n v="40.7270408508681"/>
    <n v="-73.983835960747498"/>
    <n v="40.723884614769901"/>
    <n v="-73.999316845760703"/>
    <d v="2014-10-23T13:52:02"/>
    <d v="2014-10-23T14:02:07"/>
    <d v="2014-10-23T14:11:36"/>
    <d v="2014-10-23T14:24:05"/>
    <n v="2.225983796233777E-2"/>
    <n v="1.5799355274808771E-2"/>
    <d v="1899-12-30T00:15:11"/>
  </r>
  <r>
    <n v="1281302"/>
    <n v="93970"/>
    <n v="123844"/>
    <s v="bicycle"/>
    <s v="Community Food &amp; Juice"/>
    <x v="8"/>
    <m/>
    <m/>
    <m/>
    <m/>
    <n v="40.8058349251694"/>
    <n v="-73.965733051300006"/>
    <n v="40.767904199999997"/>
    <n v="-73.966041200000006"/>
    <d v="2014-10-02T19:18:34"/>
    <d v="2014-10-02T19:37:48"/>
    <d v="2014-10-02T19:57:04"/>
    <d v="2014-10-02T20:22:43"/>
    <n v="4.4550208331202157E-2"/>
    <n v="3.793197684669352E-2"/>
    <d v="1899-12-30T00:38:31"/>
  </r>
  <r>
    <n v="1362559"/>
    <n v="115238"/>
    <n v="30905"/>
    <s v="car"/>
    <s v="Nobu Next Door"/>
    <x v="6"/>
    <s v="California Roll"/>
    <n v="1"/>
    <s v="Dinner Sushi Rolls"/>
    <d v="1899-12-30T00:05:50"/>
    <n v="40.719386413349397"/>
    <n v="-74.008692501044905"/>
    <n v="40.735588100000001"/>
    <n v="-74.003542300000007"/>
    <d v="2014-10-14T19:14:26"/>
    <d v="2014-10-14T19:31:46"/>
    <d v="2014-10-14T19:52:36"/>
    <d v="2014-10-14T19:59:02"/>
    <n v="3.0967106482421514E-2"/>
    <n v="1.7000565317871669E-2"/>
    <d v="1899-12-30T00:32:19"/>
  </r>
  <r>
    <n v="1309453"/>
    <n v="111411"/>
    <n v="46764"/>
    <s v="bicycle"/>
    <s v="Blue Ribbon Sushi"/>
    <x v="4"/>
    <s v="Wakame"/>
    <n v="1"/>
    <s v="Salads"/>
    <d v="1899-12-30T00:06:19"/>
    <n v="40.7261096570601"/>
    <n v="-74.002491863200504"/>
    <n v="40.746090299999999"/>
    <n v="-73.978978100000006"/>
    <d v="2014-10-06T19:13:20"/>
    <d v="2014-10-06T19:30:33"/>
    <d v="2014-10-06T20:09:26"/>
    <d v="2014-10-06T20:27:59"/>
    <n v="5.1844479166902602E-2"/>
    <n v="3.0856492868451851E-2"/>
    <d v="1899-12-30T00:49:47"/>
  </r>
  <r>
    <n v="1419260"/>
    <n v="369809"/>
    <n v="56776"/>
    <s v="bicycle"/>
    <s v="McDonald's"/>
    <x v="13"/>
    <s v="World Famous Fries"/>
    <n v="1"/>
    <s v="Snacks &amp; Sides"/>
    <m/>
    <n v="40.794316000000002"/>
    <n v="-73.972329000000002"/>
    <n v="40.7765968"/>
    <n v="-73.9763193"/>
    <d v="2014-10-22T02:05:02"/>
    <m/>
    <m/>
    <d v="2014-10-22T02:55:25"/>
    <n v="3.4992025466635823E-2"/>
    <n v="1.8162944219758358E-2"/>
    <n v="-41934.086827268518"/>
  </r>
  <r>
    <n v="1322016"/>
    <n v="333127"/>
    <n v="142140"/>
    <s v="car"/>
    <s v="Empanada Mama (closed)"/>
    <x v="9"/>
    <s v="Broccoli and Cheese"/>
    <n v="1"/>
    <s v="Corn Flour"/>
    <d v="1899-12-30T00:03:37"/>
    <n v="40.764217000000002"/>
    <n v="-73.988320999999999"/>
    <n v="40.747945363783103"/>
    <n v="-73.978854328424902"/>
    <d v="2014-10-09T00:19:59"/>
    <d v="2014-10-09T00:27:07"/>
    <d v="2014-10-09T00:35:08"/>
    <d v="2014-10-09T00:51:47"/>
    <n v="2.2074872686062008E-2"/>
    <n v="1.8825090063154238E-2"/>
    <d v="1899-12-30T00:11:32"/>
  </r>
  <r>
    <n v="1305290"/>
    <n v="99288"/>
    <n v="62860"/>
    <s v="bicycle"/>
    <s v="The Meatball Shop"/>
    <x v="0"/>
    <s v="Steamed Spinach"/>
    <n v="1"/>
    <s v="Green Market"/>
    <m/>
    <n v="40.736130877644598"/>
    <n v="-74.000648304229699"/>
    <n v="40.737467390250004"/>
    <n v="-73.999628011067799"/>
    <d v="2014-10-05T21:44:04"/>
    <d v="2014-10-05T21:46:09"/>
    <d v="2014-10-05T22:13:21"/>
    <d v="2014-10-05T22:16:26"/>
    <n v="2.2483287037175614E-2"/>
    <n v="1.6814470198697074E-3"/>
    <d v="1899-12-30T00:29:17"/>
  </r>
  <r>
    <n v="1445286"/>
    <n v="246977"/>
    <n v="71148"/>
    <s v="bicycle"/>
    <s v="Luke's Lobster"/>
    <x v="23"/>
    <s v="Crab Roll"/>
    <n v="1"/>
    <s v="Rolls"/>
    <d v="1899-12-30T00:05:52"/>
    <n v="40.726822997452103"/>
    <n v="-73.985470975575794"/>
    <n v="40.732428200000001"/>
    <n v="-74.008059399999993"/>
    <d v="2014-10-25T12:07:22"/>
    <d v="2014-10-25T12:12:47"/>
    <d v="2014-10-25T12:26:39"/>
    <d v="2014-10-25T12:51:57"/>
    <n v="3.0951759261370171E-2"/>
    <n v="2.3273487353010422E-2"/>
    <d v="1899-12-30T00:13:25"/>
  </r>
  <r>
    <n v="1467369"/>
    <n v="342126"/>
    <n v="171206"/>
    <s v="van"/>
    <s v="Stix Mediterranean Grill"/>
    <x v="22"/>
    <s v="Chef's Special STIX"/>
    <n v="1"/>
    <s v="STIX"/>
    <d v="1899-12-30T00:10:57"/>
    <n v="40.740013341355699"/>
    <n v="-73.985703183677401"/>
    <n v="40.7183876"/>
    <n v="-74.004408699999999"/>
    <d v="2014-10-27T10:55:12"/>
    <d v="2014-10-27T11:10:14"/>
    <d v="2014-10-27T11:25:38"/>
    <d v="2014-10-27T11:39:35"/>
    <n v="3.0818668979918584E-2"/>
    <n v="2.8593164044550125E-2"/>
    <d v="1899-12-30T00:19:28"/>
  </r>
  <r>
    <n v="1275043"/>
    <n v="105138"/>
    <n v="46764"/>
    <s v="bicycle"/>
    <s v="Han Dynasty"/>
    <x v="30"/>
    <s v="Mixed Vegetable Tofu Soup"/>
    <n v="1"/>
    <s v="Soups"/>
    <d v="1899-12-30T00:04:52"/>
    <n v="40.732213000000002"/>
    <n v="-73.988072000000003"/>
    <n v="40.727404999999997"/>
    <n v="-73.991802000000007"/>
    <d v="2014-10-01T19:38:03"/>
    <d v="2014-10-01T19:58:59"/>
    <d v="2014-10-01T20:20:49"/>
    <d v="2014-10-01T20:27:26"/>
    <n v="3.4300289349630475E-2"/>
    <n v="6.0852086242028751E-3"/>
    <d v="1899-12-30T00:37:54"/>
  </r>
  <r>
    <n v="1391784"/>
    <n v="94152"/>
    <n v="154545"/>
    <s v="bicycle"/>
    <s v="RedFarm Broadway"/>
    <x v="30"/>
    <s v="Pan-Fried Pork Buns (4)"/>
    <n v="1"/>
    <s v="Dim Sum"/>
    <d v="1899-12-30T00:04:36"/>
    <n v="40.782116700000003"/>
    <n v="-73.980739099999994"/>
    <n v="40.7619501"/>
    <n v="-73.958340800000002"/>
    <d v="2014-10-18T19:45:46"/>
    <d v="2014-10-18T20:13:45"/>
    <d v="2014-10-18T20:25:10"/>
    <d v="2014-10-18T20:44:31"/>
    <n v="4.0796192130073905E-2"/>
    <n v="3.0139270038435952E-2"/>
    <d v="1899-12-30T00:34:48"/>
  </r>
  <r>
    <n v="1333504"/>
    <n v="250195"/>
    <n v="138061"/>
    <s v="car"/>
    <s v="Shake Shack"/>
    <x v="2"/>
    <s v="ShackBurger"/>
    <n v="1"/>
    <s v="Burgers"/>
    <m/>
    <n v="40.779126065705498"/>
    <n v="-73.954904894578206"/>
    <n v="40.762996100000002"/>
    <n v="-73.961871500000001"/>
    <d v="2014-10-10T20:19:55"/>
    <d v="2014-10-10T20:23:05"/>
    <d v="2014-10-10T20:41:43"/>
    <d v="2014-10-10T20:51:26"/>
    <n v="2.1893888886552304E-2"/>
    <n v="1.7570127625132312E-2"/>
    <d v="1899-12-30T00:21:49"/>
  </r>
  <r>
    <n v="1474514"/>
    <n v="390232"/>
    <n v="103194"/>
    <s v="bicycle"/>
    <s v="Friend of a Farmer"/>
    <x v="0"/>
    <s v="Maple Glazed Carrots"/>
    <n v="1"/>
    <s v="Market Sides (dinner)"/>
    <d v="1899-12-30T00:30:54"/>
    <n v="40.736794036082998"/>
    <n v="-73.986799745541106"/>
    <n v="40.764374599999996"/>
    <n v="-73.970443900000006"/>
    <d v="2014-10-28T17:00:49"/>
    <d v="2014-10-28T17:00:10"/>
    <d v="2014-10-28T18:28:51"/>
    <d v="2014-10-28T18:47:38"/>
    <n v="7.4176388894557022E-2"/>
    <n v="3.2065576391887195E-2"/>
    <d v="1899-12-30T00:57:07"/>
  </r>
  <r>
    <n v="1295233"/>
    <n v="351561"/>
    <n v="139558"/>
    <s v="bicycle"/>
    <s v="Mighty Quinn's BBQ"/>
    <x v="10"/>
    <s v="Pulled Pork"/>
    <n v="1"/>
    <s v="Meats"/>
    <m/>
    <n v="40.727518945156902"/>
    <n v="-73.988671302795396"/>
    <n v="40.774329999999999"/>
    <n v="-73.947928000000005"/>
    <d v="2014-10-04T19:14:48"/>
    <d v="2014-10-04T19:14:18"/>
    <d v="2014-10-04T19:42:08"/>
    <d v="2014-10-04T20:02:29"/>
    <n v="3.3109988427895587E-2"/>
    <n v="6.2058775190946158E-2"/>
    <d v="1899-12-30T00:27:20"/>
  </r>
  <r>
    <n v="1437791"/>
    <n v="242103"/>
    <n v="67430"/>
    <s v="bicycle"/>
    <s v="Free Frozen Yogurt On-Demand"/>
    <x v="40"/>
    <s v="1 Frozen Yogurt"/>
    <n v="2"/>
    <s v="Free Frozen Yogurt"/>
    <m/>
    <n v="40.732138300000003"/>
    <n v="-73.981430399999994"/>
    <n v="40.795878501172098"/>
    <n v="-73.974097300592902"/>
    <d v="2014-10-24T15:43:05"/>
    <m/>
    <m/>
    <d v="2014-10-24T16:40:24"/>
    <n v="3.9805798609449994E-2"/>
    <n v="6.4160638964815817E-2"/>
    <n v="-41936.654913564817"/>
  </r>
  <r>
    <n v="1281246"/>
    <n v="54365"/>
    <n v="108647"/>
    <s v="bicycle"/>
    <s v="Shake Shack"/>
    <x v="2"/>
    <s v="Fries"/>
    <n v="2"/>
    <s v="Fries"/>
    <m/>
    <n v="40.779126065705498"/>
    <n v="-73.954904894578206"/>
    <n v="40.770032332608501"/>
    <n v="-73.966980072900895"/>
    <d v="2014-10-02T19:12:26"/>
    <d v="2014-10-02T19:09:55"/>
    <d v="2014-10-02T19:29:18"/>
    <d v="2014-10-02T19:37:42"/>
    <n v="1.7545300928759389E-2"/>
    <n v="1.5116412046651657E-2"/>
    <d v="1899-12-30T00:16:52"/>
  </r>
  <r>
    <n v="1410753"/>
    <n v="83287"/>
    <n v="54954"/>
    <s v="bicycle"/>
    <s v="Five Guys Burgers and Fries"/>
    <x v="2"/>
    <s v="Large Fries"/>
    <n v="1"/>
    <s v="Fries"/>
    <m/>
    <n v="40.732368287916202"/>
    <n v="-74.003748892271602"/>
    <n v="40.722679300000003"/>
    <n v="-73.994938200000007"/>
    <d v="2014-10-20T20:14:45"/>
    <d v="2014-10-20T20:18:42"/>
    <d v="2014-10-20T20:37:16"/>
    <d v="2014-10-20T20:45:42"/>
    <n v="2.1495983797649387E-2"/>
    <n v="1.3095983550119508E-2"/>
    <d v="1899-12-30T00:22:30"/>
  </r>
  <r>
    <n v="1437438"/>
    <n v="66947"/>
    <n v="140794"/>
    <s v="walker"/>
    <s v="Juice Press"/>
    <x v="3"/>
    <s v="Vegan Creamy Cauliflower"/>
    <n v="1"/>
    <s v="Organic Gluten-Free Soups"/>
    <m/>
    <n v="40.7634462798258"/>
    <n v="-73.965230848023893"/>
    <n v="40.747787000000002"/>
    <n v="-73.977155999999994"/>
    <d v="2014-10-24T15:08:39"/>
    <d v="2014-10-24T15:16:49"/>
    <d v="2014-10-24T15:34:11"/>
    <d v="2014-10-24T15:42:08"/>
    <n v="2.3250798614753876E-2"/>
    <n v="1.9683045859717169E-2"/>
    <d v="1899-12-30T00:25:32"/>
  </r>
  <r>
    <n v="1467707"/>
    <n v="397612"/>
    <n v="113822"/>
    <s v="bicycle"/>
    <s v="Momofuku Noodle Bar"/>
    <x v="8"/>
    <s v="Momofuku Ramen"/>
    <n v="1"/>
    <s v="Bowls"/>
    <m/>
    <n v="40.729110403548901"/>
    <n v="-73.984245455566395"/>
    <n v="40.718037699999996"/>
    <n v="-73.990123999999994"/>
    <d v="2014-10-27T12:18:52"/>
    <d v="2014-10-27T12:21:39"/>
    <d v="2014-10-27T12:39:29"/>
    <d v="2014-10-27T12:53:11"/>
    <n v="2.3828784724173602E-2"/>
    <n v="1.2536428859118352E-2"/>
    <d v="1899-12-30T00:20:37"/>
  </r>
  <r>
    <n v="1332905"/>
    <n v="81426"/>
    <n v="161440"/>
    <s v="car"/>
    <s v="Mira Sushi"/>
    <x v="6"/>
    <s v="Chicken Teriyaki"/>
    <n v="1"/>
    <s v="Yakitori Skewers"/>
    <d v="1899-12-30T00:02:10"/>
    <n v="40.741851539484301"/>
    <n v="-73.9924156665802"/>
    <n v="40.747259"/>
    <n v="-74.003860000000003"/>
    <d v="2014-10-10T19:18:51"/>
    <d v="2014-10-10T19:36:47"/>
    <d v="2014-10-10T19:51:06"/>
    <d v="2014-10-10T20:01:03"/>
    <n v="2.9298206012754235E-2"/>
    <n v="1.2657543073300383E-2"/>
    <d v="1899-12-30T00:30:05"/>
  </r>
  <r>
    <n v="1419735"/>
    <n v="256697"/>
    <n v="128256"/>
    <s v="bicycle"/>
    <s v="The Container Store"/>
    <x v="8"/>
    <m/>
    <m/>
    <m/>
    <m/>
    <n v="40.761552000000002"/>
    <n v="-73.968317999999996"/>
    <n v="40.764819000000003"/>
    <n v="-73.9749439"/>
    <d v="2014-10-22T10:32:34"/>
    <d v="2014-10-22T10:50:37"/>
    <d v="2014-10-22T11:11:56"/>
    <d v="2014-10-22T11:30:46"/>
    <n v="4.0412673610262573E-2"/>
    <n v="7.3875462644945487E-3"/>
    <d v="1899-12-30T00:39:21"/>
  </r>
  <r>
    <n v="1392227"/>
    <n v="311906"/>
    <n v="154377"/>
    <s v="car"/>
    <s v="Brother Jimmy's BBQ"/>
    <x v="10"/>
    <s v="Southern Style Ribs"/>
    <n v="1"/>
    <s v="BBQ Platters"/>
    <d v="1899-12-30T00:09:30"/>
    <n v="40.744488920478901"/>
    <n v="-73.980933961232907"/>
    <n v="40.848323999999998"/>
    <n v="-73.940635"/>
    <d v="2014-10-18T20:18:17"/>
    <d v="2014-10-18T20:30:44"/>
    <d v="2014-10-18T21:06:04"/>
    <d v="2014-10-18T21:35:20"/>
    <n v="5.3507291660935152E-2"/>
    <n v="0.11138101281459027"/>
    <d v="1899-12-30T00:38:17"/>
  </r>
  <r>
    <n v="1274612"/>
    <n v="39976"/>
    <n v="20962"/>
    <s v="walker"/>
    <s v="Teavana"/>
    <x v="8"/>
    <m/>
    <m/>
    <m/>
    <m/>
    <n v="40.785113677637597"/>
    <n v="-73.979045752612393"/>
    <n v="40.767165300000002"/>
    <n v="-73.968313300000005"/>
    <d v="2014-10-01T18:41:39"/>
    <m/>
    <m/>
    <d v="2014-10-01T19:53:42"/>
    <n v="5.0043124996591359E-2"/>
    <n v="2.0912431683064742E-2"/>
    <n v="-41913.778920243058"/>
  </r>
  <r>
    <n v="1432311"/>
    <n v="67937"/>
    <n v="163850"/>
    <s v="bicycle"/>
    <s v="Shake Shack"/>
    <x v="2"/>
    <s v="Fries"/>
    <n v="1"/>
    <s v="Fries"/>
    <m/>
    <n v="40.7152793278103"/>
    <n v="-74.014860391616807"/>
    <n v="40.744681"/>
    <n v="-73.991005999999999"/>
    <d v="2014-10-23T20:16:05"/>
    <d v="2014-10-23T20:33:39"/>
    <d v="2014-10-23T20:49:29"/>
    <d v="2014-10-23T21:14:20"/>
    <n v="4.0452407411066815E-2"/>
    <n v="3.7861462292925294E-2"/>
    <d v="1899-12-30T00:33:24"/>
  </r>
  <r>
    <n v="1341269"/>
    <n v="115519"/>
    <n v="137090"/>
    <s v="bicycle"/>
    <s v="Blue Ribbon Fried Chicken"/>
    <x v="0"/>
    <s v="Drumstick"/>
    <n v="5"/>
    <s v="By the Piece"/>
    <m/>
    <n v="40.724339999999998"/>
    <n v="-73.990960000000001"/>
    <n v="40.762536799999999"/>
    <n v="-73.965316599999994"/>
    <d v="2014-10-11T20:11:05"/>
    <d v="2014-10-11T20:20:35"/>
    <d v="2014-10-11T20:41:55"/>
    <d v="2014-10-11T21:02:53"/>
    <n v="3.5976666666101664E-2"/>
    <n v="4.6006298414461369E-2"/>
    <d v="1899-12-30T00:30:50"/>
  </r>
  <r>
    <n v="1334044"/>
    <n v="95644"/>
    <n v="152114"/>
    <s v="bicycle"/>
    <s v="Golden Rule Wine &amp; Liquor Store"/>
    <x v="8"/>
    <m/>
    <m/>
    <m/>
    <m/>
    <n v="40.731372708477302"/>
    <n v="-74.006588459014907"/>
    <n v="40.730668999999999"/>
    <n v="-74.006186"/>
    <d v="2014-10-10T21:06:15"/>
    <m/>
    <m/>
    <d v="2014-10-10T21:30:52"/>
    <n v="1.7088680557208136E-2"/>
    <n v="8.1066570157397298E-4"/>
    <n v="-41922.87934230324"/>
  </r>
  <r>
    <n v="1393858"/>
    <n v="97991"/>
    <n v="137297"/>
    <s v="bicycle"/>
    <s v="Blue Ribbon Sushi Bar &amp; Grill"/>
    <x v="4"/>
    <s v="Miso"/>
    <n v="1"/>
    <s v="Osuimono (Soups)"/>
    <d v="1899-12-30T00:06:32"/>
    <n v="40.767652912117299"/>
    <n v="-73.982925456000402"/>
    <n v="40.748827550824601"/>
    <n v="-73.990138952772497"/>
    <d v="2014-10-18T22:17:56"/>
    <d v="2014-10-18T22:21:01"/>
    <d v="2014-10-18T22:33:21"/>
    <d v="2014-10-18T23:01:36"/>
    <n v="3.031895833555609E-2"/>
    <n v="2.0160078459214019E-2"/>
    <d v="1899-12-30T00:08:52"/>
  </r>
  <r>
    <n v="1391351"/>
    <n v="41205"/>
    <n v="161485"/>
    <s v="bicycle"/>
    <s v="Shake Shack"/>
    <x v="2"/>
    <s v="ShackBurger"/>
    <n v="1"/>
    <s v="Burgers"/>
    <m/>
    <n v="40.779126065705498"/>
    <n v="-73.954904894578206"/>
    <n v="40.786233000000003"/>
    <n v="-73.942272299999999"/>
    <d v="2014-10-18T19:09:48"/>
    <d v="2014-10-18T19:09:23"/>
    <d v="2014-10-18T19:33:43"/>
    <d v="2014-10-18T19:49:34"/>
    <n v="2.7609768520051148E-2"/>
    <n v="1.4494514853687262E-2"/>
    <d v="1899-12-30T00:23:54"/>
  </r>
  <r>
    <n v="1325497"/>
    <n v="345727"/>
    <n v="128139"/>
    <s v="car"/>
    <s v="Doughnut Plant LES, Inc."/>
    <x v="32"/>
    <s v="Vanilla Bean &amp; Jam"/>
    <n v="1"/>
    <s v="Filled Square Dougnuts"/>
    <m/>
    <n v="40.716240933766798"/>
    <n v="-73.988682031631498"/>
    <n v="40.689892941742897"/>
    <n v="-73.9948235843828"/>
    <d v="2014-10-09T19:47:54"/>
    <d v="2014-10-09T19:56:35"/>
    <d v="2014-10-09T20:05:54"/>
    <d v="2014-10-09T20:22:10"/>
    <n v="2.3793310181645211E-2"/>
    <n v="2.7054303796042515E-2"/>
    <d v="1899-12-30T00:18:00"/>
  </r>
  <r>
    <n v="1386619"/>
    <n v="62667"/>
    <n v="154545"/>
    <s v="bicycle"/>
    <s v="Lucky's Famous Burgers"/>
    <x v="2"/>
    <s v="Chicken Fingers"/>
    <n v="1"/>
    <s v="Lucky's Fries &amp; Sides"/>
    <d v="1899-12-30T00:07:26"/>
    <n v="40.745131249607702"/>
    <n v="-73.998156551192807"/>
    <n v="40.764021399999997"/>
    <n v="-73.962121400000001"/>
    <d v="2014-10-18T01:53:21"/>
    <d v="2014-10-18T01:59:38"/>
    <d v="2014-10-18T02:09:58"/>
    <d v="2014-10-18T03:10:28"/>
    <n v="5.356009258684935E-2"/>
    <n v="4.0686237271734753E-2"/>
    <d v="1899-12-30T00:09:12"/>
  </r>
  <r>
    <n v="1293293"/>
    <n v="128929"/>
    <n v="146356"/>
    <s v="car"/>
    <s v="Parm"/>
    <x v="16"/>
    <s v="Chicken Parm"/>
    <n v="1"/>
    <s v="Sandwiches"/>
    <d v="1899-12-30T00:15:14"/>
    <n v="40.723019825000002"/>
    <n v="-73.995853999999994"/>
    <n v="40.737031025399098"/>
    <n v="-74.0084934575967"/>
    <d v="2014-10-04T14:15:19"/>
    <d v="2014-10-04T14:50:07"/>
    <d v="2014-10-04T14:58:46"/>
    <d v="2014-10-04T15:19:32"/>
    <n v="4.4592962964088656E-2"/>
    <n v="1.8869807231727508E-2"/>
    <d v="1899-12-30T00:28:14"/>
  </r>
  <r>
    <n v="1470245"/>
    <n v="70001"/>
    <n v="39733"/>
    <s v="bicycle"/>
    <s v="Han Dynasty"/>
    <x v="30"/>
    <s v="Vegetable Spring Rolls"/>
    <n v="1"/>
    <s v="Kids/Baby Adults"/>
    <d v="1899-12-30T00:04:26"/>
    <n v="40.732213000000002"/>
    <n v="-73.988072000000003"/>
    <n v="40.716803900000002"/>
    <n v="-74.012402399999999"/>
    <d v="2014-10-27T20:20:34"/>
    <d v="2014-10-27T20:32:14"/>
    <d v="2014-10-27T20:54:34"/>
    <d v="2014-10-27T21:09:54"/>
    <n v="3.4263611109054182E-2"/>
    <n v="2.8799457060330463E-2"/>
    <d v="1899-12-30T00:29:33"/>
  </r>
  <r>
    <n v="1454869"/>
    <n v="298824"/>
    <n v="104533"/>
    <s v="bicycle"/>
    <s v="Katz's Delicatessen"/>
    <x v="8"/>
    <s v="Round Knishes"/>
    <n v="1"/>
    <s v="Starters &amp; Sides"/>
    <m/>
    <n v="40.722307066359498"/>
    <n v="-73.987351655960097"/>
    <n v="40.727404999999997"/>
    <n v="-73.991802000000007"/>
    <d v="2014-10-26T01:53:26"/>
    <m/>
    <m/>
    <d v="2014-10-26T03:12:54"/>
    <n v="5.5191041668877006E-2"/>
    <n v="6.7671625868227963E-3"/>
    <n v="-41938.078771840279"/>
  </r>
  <r>
    <n v="1323723"/>
    <n v="65693"/>
    <n v="155234"/>
    <s v="bicycle"/>
    <s v="Mega Wine &amp; Spirits"/>
    <x v="8"/>
    <m/>
    <m/>
    <m/>
    <m/>
    <n v="40.797642108953198"/>
    <n v="-73.969736440988498"/>
    <n v="40.7866844389128"/>
    <n v="-73.976206395139002"/>
    <d v="2014-10-09T14:33:30"/>
    <d v="2014-10-09T14:46:08"/>
    <d v="2014-10-09T14:52:58"/>
    <d v="2014-10-09T15:01:37"/>
    <n v="1.9526041665812954E-2"/>
    <n v="1.2725204887303302E-2"/>
    <d v="1899-12-30T00:19:28"/>
  </r>
  <r>
    <n v="1319588"/>
    <n v="368475"/>
    <n v="122309"/>
    <s v="bicycle"/>
    <s v="Sushi Seki Chelsea"/>
    <x v="6"/>
    <m/>
    <m/>
    <m/>
    <m/>
    <n v="40.744370000000004"/>
    <n v="-73.996279999999999"/>
    <n v="40.746799627656898"/>
    <n v="-73.996874671498304"/>
    <d v="2014-10-08T18:37:31"/>
    <d v="2014-10-08T18:48:35"/>
    <d v="2014-10-08T18:55:55"/>
    <d v="2014-10-08T19:00:48"/>
    <n v="1.6164016204129439E-2"/>
    <n v="2.5013445868261298E-3"/>
    <d v="1899-12-30T00:18:24"/>
  </r>
  <r>
    <n v="1449471"/>
    <n v="164016"/>
    <n v="23359"/>
    <s v="bicycle"/>
    <s v="Blue Ribbon Fried Chicken"/>
    <x v="0"/>
    <s v="Griddled Corn &amp; Bacon"/>
    <n v="1"/>
    <s v="Sides"/>
    <m/>
    <n v="40.724339999999998"/>
    <n v="-73.990960000000001"/>
    <n v="40.732486000000002"/>
    <n v="-73.996584999999996"/>
    <d v="2014-10-25T18:08:56"/>
    <d v="2014-10-25T18:12:33"/>
    <d v="2014-10-25T18:29:52"/>
    <d v="2014-10-25T18:38:53"/>
    <n v="2.0793888885236811E-2"/>
    <n v="9.899390940860963E-3"/>
    <d v="1899-12-30T00:20:56"/>
  </r>
  <r>
    <n v="1473113"/>
    <n v="41136"/>
    <n v="9476"/>
    <s v="bicycle"/>
    <s v="Hale &amp; Hearty"/>
    <x v="20"/>
    <m/>
    <m/>
    <m/>
    <m/>
    <n v="40.709937104482997"/>
    <n v="-74.007131656189202"/>
    <n v="40.721635999999997"/>
    <n v="-73.997922000000003"/>
    <d v="2014-10-28T12:09:07"/>
    <d v="2014-10-28T12:11:29"/>
    <d v="2014-10-28T12:38:48"/>
    <d v="2014-10-28T12:41:50"/>
    <n v="2.271204860880971E-2"/>
    <n v="1.4888986649229708E-2"/>
    <d v="1899-12-30T00:29:40"/>
  </r>
  <r>
    <n v="1382971"/>
    <n v="241719"/>
    <n v="104533"/>
    <s v="bicycle"/>
    <s v="Momofuku Milk Bar"/>
    <x v="11"/>
    <s v="6 Cookies"/>
    <n v="1"/>
    <s v="Cookies"/>
    <m/>
    <n v="40.731795470614898"/>
    <n v="-73.985672593116803"/>
    <n v="40.706929799999997"/>
    <n v="-74.008617099999995"/>
    <d v="2014-10-17T19:54:47"/>
    <d v="2014-10-17T20:07:19"/>
    <d v="2014-10-17T20:21:41"/>
    <d v="2014-10-17T20:40:52"/>
    <n v="3.2010555551096331E-2"/>
    <n v="3.3834183472363943E-2"/>
    <d v="1899-12-30T00:26:54"/>
  </r>
  <r>
    <n v="1432872"/>
    <n v="154013"/>
    <n v="153943"/>
    <s v="bicycle"/>
    <s v="Duane Reade"/>
    <x v="15"/>
    <m/>
    <m/>
    <m/>
    <m/>
    <n v="40.754181291070097"/>
    <n v="-73.986937078746095"/>
    <n v="40.774619489469501"/>
    <n v="-73.990837027533104"/>
    <d v="2014-10-23T21:09:13"/>
    <d v="2014-10-23T21:15:53"/>
    <d v="2014-10-23T21:43:41"/>
    <d v="2014-10-23T22:16:41"/>
    <n v="4.6856458335241769E-2"/>
    <n v="2.0806959276998865E-2"/>
    <d v="1899-12-30T00:34:28"/>
  </r>
  <r>
    <n v="1356913"/>
    <n v="78646"/>
    <n v="99219"/>
    <s v="bicycle"/>
    <s v="Sant Ambroeus"/>
    <x v="16"/>
    <m/>
    <m/>
    <m/>
    <d v="1899-12-30T00:03:11"/>
    <n v="40.723576000000001"/>
    <n v="-73.996315999999993"/>
    <n v="40.720954683553103"/>
    <n v="-74.004886879618397"/>
    <d v="2014-10-13T19:31:56"/>
    <m/>
    <m/>
    <d v="2014-10-13T20:07:34"/>
    <n v="2.4744884263782296E-2"/>
    <n v="8.9627717447197768E-3"/>
    <n v="-41925.816046203698"/>
  </r>
  <r>
    <n v="1394012"/>
    <n v="346830"/>
    <n v="138061"/>
    <s v="car"/>
    <s v="Postmates Liquor Store"/>
    <x v="36"/>
    <s v="Domaine Eden Cabernet"/>
    <n v="1"/>
    <s v="Cabernet Sauvignon"/>
    <m/>
    <n v="40.779598"/>
    <n v="-73.947388000000004"/>
    <n v="40.765337000000002"/>
    <n v="-73.961949500000003"/>
    <d v="2014-10-18T22:34:08"/>
    <d v="2014-10-18T22:40:07"/>
    <d v="2014-10-18T22:51:03"/>
    <d v="2014-10-18T23:07:13"/>
    <n v="2.2970358790189493E-2"/>
    <n v="2.0381692845539354E-2"/>
    <d v="1899-12-30T00:16:55"/>
  </r>
  <r>
    <n v="1415216"/>
    <n v="106940"/>
    <n v="118707"/>
    <s v="car"/>
    <s v="Sushi of Gari 46"/>
    <x v="6"/>
    <s v="Fresh Vegetable Salad"/>
    <n v="1"/>
    <s v="Salads"/>
    <d v="1899-12-30T00:07:13"/>
    <n v="40.760654436198898"/>
    <n v="-73.989582752602004"/>
    <n v="40.743617299999997"/>
    <n v="-74.006400400000004"/>
    <d v="2014-10-21T17:33:55"/>
    <d v="2014-10-21T17:48:19"/>
    <d v="2014-10-21T18:08:10"/>
    <d v="2014-10-21T18:21:52"/>
    <n v="3.3301574076176621E-2"/>
    <n v="2.3939450157916289E-2"/>
    <d v="1899-12-30T00:27:02"/>
  </r>
  <r>
    <n v="1475289"/>
    <n v="360844"/>
    <n v="138061"/>
    <s v="car"/>
    <s v="RedFarm Broadway"/>
    <x v="30"/>
    <s v="Soft &amp; Crunchy Vegetable Fried Rice"/>
    <n v="1"/>
    <s v="Rice &amp; Noodles"/>
    <d v="1899-12-30T00:03:46"/>
    <n v="40.782116700000003"/>
    <n v="-73.980739099999994"/>
    <n v="40.775165999999999"/>
    <n v="-73.990162400000003"/>
    <d v="2014-10-28T19:24:31"/>
    <d v="2014-10-28T19:40:53"/>
    <d v="2014-10-28T19:56:10"/>
    <d v="2014-10-28T20:09:28"/>
    <n v="3.1218009258736856E-2"/>
    <n v="1.1709432666881309E-2"/>
    <d v="1899-12-30T00:27:52"/>
  </r>
  <r>
    <n v="1396649"/>
    <n v="72356"/>
    <n v="132725"/>
    <s v="bicycle"/>
    <s v="Chipotle Mexican Grill $1.99 Delivery"/>
    <x v="9"/>
    <m/>
    <m/>
    <m/>
    <m/>
    <n v="40.777745129236699"/>
    <n v="-73.954617029430395"/>
    <n v="40.774791899999997"/>
    <n v="-73.962790900000002"/>
    <d v="2014-10-19T11:32:42"/>
    <d v="2014-10-19T11:32:14"/>
    <d v="2014-10-19T11:46:30"/>
    <d v="2014-10-19T11:53:58"/>
    <n v="1.4770497691642959E-2"/>
    <n v="8.6910139231966381E-3"/>
    <d v="1899-12-30T00:13:48"/>
  </r>
  <r>
    <n v="1275452"/>
    <n v="76942"/>
    <n v="86938"/>
    <s v="car"/>
    <s v="California Pizza Kitchen"/>
    <x v="1"/>
    <s v="Chicken Tequila Fettuccine"/>
    <n v="1"/>
    <s v="Pastas"/>
    <d v="1899-12-30T00:06:47"/>
    <n v="40.7446662425236"/>
    <n v="-73.983344413366893"/>
    <n v="40.7520764"/>
    <n v="-74.001015600000002"/>
    <d v="2014-10-01T20:27:43"/>
    <d v="2014-10-01T20:52:52"/>
    <d v="2014-10-01T21:07:44"/>
    <d v="2014-10-01T21:22:04"/>
    <n v="3.7741087966423947E-2"/>
    <n v="1.9161974607206231E-2"/>
    <d v="1899-12-30T00:33:14"/>
  </r>
  <r>
    <n v="1362144"/>
    <n v="60052"/>
    <n v="123581"/>
    <s v="bicycle"/>
    <s v="Sushi by Gari (archived)"/>
    <x v="8"/>
    <s v="Fresh Vegetables"/>
    <n v="2"/>
    <s v="Salad"/>
    <d v="1899-12-30T00:10:22"/>
    <n v="40.771393000000003"/>
    <n v="-73.952760999999995"/>
    <n v="40.759070999999999"/>
    <n v="-73.975954000000002"/>
    <d v="2014-10-14T18:06:13"/>
    <d v="2014-10-14T18:20:26"/>
    <d v="2014-10-14T18:34:46"/>
    <d v="2014-10-14T18:53:59"/>
    <n v="3.3174166666867677E-2"/>
    <n v="2.6263033583354432E-2"/>
    <d v="1899-12-30T00:18:11"/>
  </r>
  <r>
    <n v="1342171"/>
    <n v="349150"/>
    <n v="146883"/>
    <s v="bicycle"/>
    <s v="Pete's Tavern"/>
    <x v="42"/>
    <m/>
    <m/>
    <m/>
    <d v="1899-12-30T00:05:30"/>
    <n v="40.7364185110618"/>
    <n v="-73.986879688453698"/>
    <n v="40.744737000000001"/>
    <n v="-73.988033999999999"/>
    <d v="2014-10-11T21:35:06"/>
    <d v="2014-10-11T21:54:39"/>
    <d v="2014-10-11T22:01:51"/>
    <d v="2014-10-11T22:12:32"/>
    <n v="2.5988645837060176E-2"/>
    <n v="8.3981958396371244E-3"/>
    <d v="1899-12-30T00:21:15"/>
  </r>
  <r>
    <n v="1488066"/>
    <n v="180821"/>
    <n v="65763"/>
    <s v="bicycle"/>
    <s v="Hale &amp; Hearty"/>
    <x v="20"/>
    <s v="Chicken Vegetable"/>
    <n v="1"/>
    <s v="Daily Soups"/>
    <m/>
    <n v="40.737827668490397"/>
    <n v="-73.992362022399902"/>
    <n v="40.723676400000002"/>
    <n v="-74.010723499999997"/>
    <d v="2014-10-30T17:41:19"/>
    <d v="2014-10-30T17:45:22"/>
    <d v="2014-10-30T17:58:47"/>
    <d v="2014-10-30T18:18:37"/>
    <n v="2.5913935183780268E-2"/>
    <n v="2.3181938218061558E-2"/>
    <d v="1899-12-30T00:17:28"/>
  </r>
  <r>
    <n v="1339503"/>
    <n v="105110"/>
    <n v="151467"/>
    <s v="bicycle"/>
    <s v="16 Handles - UES 2nd Ave"/>
    <x v="43"/>
    <s v="Birthday Cake"/>
    <n v="1"/>
    <s v="Low Fat"/>
    <m/>
    <n v="40.774952999999996"/>
    <n v="-73.953899000000007"/>
    <n v="40.782744200000003"/>
    <n v="-73.957215199999993"/>
    <d v="2014-10-11T16:36:33"/>
    <d v="2014-10-11T16:46:17"/>
    <d v="2014-10-11T17:03:06"/>
    <d v="2014-10-11T17:17:45"/>
    <n v="2.8603969913092442E-2"/>
    <n v="8.4675840639473945E-3"/>
    <d v="1899-12-30T00:26:33"/>
  </r>
  <r>
    <n v="1325353"/>
    <n v="370017"/>
    <n v="142394"/>
    <s v="bicycle"/>
    <s v="RedFarm Broadway"/>
    <x v="30"/>
    <s v="Katzâ€™s Pastrami Egg Roll"/>
    <n v="1"/>
    <s v="Starters &amp; Salads"/>
    <d v="1899-12-30T00:03:34"/>
    <n v="40.782116700000003"/>
    <n v="-73.980739099999994"/>
    <n v="40.779631999999999"/>
    <n v="-73.952842000000004"/>
    <d v="2014-10-09T19:31:40"/>
    <d v="2014-10-09T19:47:12"/>
    <d v="2014-10-09T19:55:48"/>
    <d v="2014-10-09T20:19:09"/>
    <n v="3.2975613423332106E-2"/>
    <n v="2.8007533316939122E-2"/>
    <d v="1899-12-30T00:20:34"/>
  </r>
  <r>
    <n v="1307199"/>
    <n v="44005"/>
    <n v="91807"/>
    <s v="walker"/>
    <s v="Gingersnap's Organic"/>
    <x v="12"/>
    <m/>
    <m/>
    <m/>
    <m/>
    <n v="40.734779000000003"/>
    <n v="-73.999320999999995"/>
    <n v="40.758462000000002"/>
    <n v="-73.972211000000001"/>
    <d v="2014-10-06T10:06:39"/>
    <m/>
    <m/>
    <d v="2014-10-06T10:14:58"/>
    <n v="5.7750694468268193E-3"/>
    <n v="3.5997730331224477E-2"/>
    <n v="-41918.421288252313"/>
  </r>
  <r>
    <n v="1372641"/>
    <n v="41993"/>
    <n v="144068"/>
    <s v="bicycle"/>
    <s v="McDonald's"/>
    <x v="13"/>
    <s v="World Famous Fries"/>
    <n v="1"/>
    <s v="Snacks &amp; Sides"/>
    <m/>
    <n v="40.794267011081402"/>
    <n v="-73.972020765060506"/>
    <n v="40.800052000000001"/>
    <n v="-73.961877000000001"/>
    <d v="2014-10-16T12:37:00"/>
    <d v="2014-10-16T13:04:24"/>
    <d v="2014-10-16T13:14:44"/>
    <d v="2014-10-16T13:23:00"/>
    <n v="3.1940914355800487E-2"/>
    <n v="1.1677416940018547E-2"/>
    <d v="1899-12-30T00:37:44"/>
  </r>
  <r>
    <n v="1481517"/>
    <n v="104555"/>
    <n v="118659"/>
    <s v="walker"/>
    <s v="Sushi of Gari"/>
    <x v="6"/>
    <s v="Spicy Tuna"/>
    <n v="1"/>
    <s v="Maki Sushi Cut-Up Roll"/>
    <d v="1899-12-30T00:15:42"/>
    <n v="40.771568712019302"/>
    <n v="-73.952786829189705"/>
    <n v="40.786541888327299"/>
    <n v="-73.9520096050055"/>
    <d v="2014-10-29T19:31:54"/>
    <d v="2014-10-29T20:06:41"/>
    <d v="2014-10-29T20:16:31"/>
    <d v="2014-10-29T20:37:05"/>
    <n v="4.5257847225002479E-2"/>
    <n v="1.4993334725232919E-2"/>
    <d v="1899-12-30T00:28:54"/>
  </r>
  <r>
    <n v="1400907"/>
    <n v="345429"/>
    <n v="47756"/>
    <s v="bicycle"/>
    <s v="Burger Joint"/>
    <x v="2"/>
    <s v="French Fries"/>
    <n v="1"/>
    <s v="Menu"/>
    <d v="1899-12-30T00:04:31"/>
    <n v="40.764075830277001"/>
    <n v="-73.978632525152193"/>
    <n v="40.7656183"/>
    <n v="-73.976699999999994"/>
    <d v="2014-10-19T18:06:14"/>
    <d v="2014-10-19T18:15:12"/>
    <d v="2014-10-19T18:42:01"/>
    <d v="2014-10-19T18:54:07"/>
    <n v="3.325112268794328E-2"/>
    <n v="2.472623366032602E-3"/>
    <d v="1899-12-30T00:31:16"/>
  </r>
  <r>
    <n v="1488852"/>
    <n v="41907"/>
    <n v="113822"/>
    <s v="bicycle"/>
    <s v="Hatsuhana"/>
    <x v="6"/>
    <s v="King Crab"/>
    <n v="1"/>
    <s v="Rolls / Handrolls"/>
    <d v="1899-12-30T00:09:17"/>
    <n v="40.756953066484797"/>
    <n v="-73.977232136600094"/>
    <n v="40.763269000000001"/>
    <n v="-73.963113000000007"/>
    <d v="2014-10-30T19:04:41"/>
    <d v="2014-10-30T19:09:38"/>
    <d v="2014-10-30T19:31:58"/>
    <d v="2014-10-30T19:46:26"/>
    <n v="2.8984884258534294E-2"/>
    <n v="1.5467418482099175E-2"/>
    <d v="1899-12-30T00:18:00"/>
  </r>
  <r>
    <n v="1474253"/>
    <n v="64153"/>
    <n v="5935"/>
    <s v="bicycle"/>
    <s v="Blue Ribbon Fried Chicken"/>
    <x v="0"/>
    <s v="The Blue Ribbon"/>
    <n v="1"/>
    <s v="Sandwiches"/>
    <m/>
    <n v="40.724339999999998"/>
    <n v="-73.990960000000001"/>
    <n v="40.759183"/>
    <n v="-73.976487000000006"/>
    <d v="2014-10-28T16:01:21"/>
    <d v="2014-10-28T16:09:45"/>
    <d v="2014-10-28T16:21:06"/>
    <d v="2014-10-28T16:42:48"/>
    <n v="2.8780775464838371E-2"/>
    <n v="3.7729330473784128E-2"/>
    <d v="1899-12-30T00:19:45"/>
  </r>
  <r>
    <n v="1294175"/>
    <n v="112385"/>
    <n v="36348"/>
    <s v="bicycle"/>
    <s v="Serafina Meatpacking"/>
    <x v="16"/>
    <m/>
    <m/>
    <m/>
    <d v="1899-12-30T00:13:36"/>
    <n v="40.739612142248099"/>
    <n v="-74.006236460009603"/>
    <n v="40.732752882583704"/>
    <n v="-74.001588606449602"/>
    <d v="2014-10-04T16:32:39"/>
    <d v="2014-10-04T16:47:36"/>
    <d v="2014-10-04T16:58:26"/>
    <d v="2014-10-04T17:05:33"/>
    <n v="2.284546296868939E-2"/>
    <n v="8.2856493927042172E-3"/>
    <d v="1899-12-30T00:12:11"/>
  </r>
  <r>
    <n v="1488974"/>
    <n v="56736"/>
    <n v="134189"/>
    <s v="car"/>
    <s v="Shake Shack"/>
    <x v="2"/>
    <s v="ShackBurger"/>
    <n v="2"/>
    <s v="Burgers"/>
    <m/>
    <n v="40.779126065705498"/>
    <n v="-73.954904894578206"/>
    <n v="40.797572000000002"/>
    <n v="-73.950136999999998"/>
    <d v="2014-10-30T19:18:39"/>
    <d v="2014-10-30T19:24:47"/>
    <d v="2014-10-30T19:48:37"/>
    <d v="2014-10-30T20:01:27"/>
    <n v="2.9729814814345445E-2"/>
    <n v="1.9052173385367115E-2"/>
    <d v="1899-12-30T00:29:58"/>
  </r>
  <r>
    <n v="1445172"/>
    <n v="106481"/>
    <n v="163796"/>
    <s v="motorcycle"/>
    <s v="Tres Carnes"/>
    <x v="9"/>
    <s v="Burrito"/>
    <n v="2"/>
    <s v="Burrito, Taco, or Bowl"/>
    <m/>
    <n v="40.742023500000002"/>
    <n v="-73.993415100000007"/>
    <n v="40.746764400000004"/>
    <n v="-73.990301400000007"/>
    <d v="2014-10-25T11:52:00"/>
    <d v="2014-10-25T11:57:50"/>
    <d v="2014-10-25T12:21:52"/>
    <d v="2014-10-25T12:29:00"/>
    <n v="2.5700601850985549E-2"/>
    <n v="5.6719714826518539E-3"/>
    <d v="1899-12-30T00:29:52"/>
  </r>
  <r>
    <n v="1299817"/>
    <n v="140460"/>
    <n v="157695"/>
    <s v="car"/>
    <s v="Momofuku Milk Bar"/>
    <x v="11"/>
    <s v="Crack Pie Slice"/>
    <n v="1"/>
    <s v="Pie by the Slice"/>
    <m/>
    <n v="40.731795470614898"/>
    <n v="-73.985672593116803"/>
    <n v="40.748468692288199"/>
    <n v="-73.990506550874599"/>
    <d v="2014-10-05T12:58:51"/>
    <d v="2014-10-05T12:56:30"/>
    <d v="2014-10-05T13:10:50"/>
    <d v="2014-10-05T13:34:46"/>
    <n v="2.4945844903413672E-2"/>
    <n v="1.7359823402649938E-2"/>
    <d v="1899-12-30T00:11:59"/>
  </r>
  <r>
    <n v="1410700"/>
    <n v="65361"/>
    <n v="62860"/>
    <s v="bicycle"/>
    <s v="Coppola's East"/>
    <x v="16"/>
    <s v="Caesar Salad"/>
    <n v="1"/>
    <s v="Salads"/>
    <d v="1899-12-30T00:02:24"/>
    <n v="40.741455000000002"/>
    <n v="-73.981076000000002"/>
    <n v="40.730251000000003"/>
    <n v="-73.993573999999995"/>
    <d v="2014-10-20T20:09:48"/>
    <d v="2014-10-20T20:08:24"/>
    <d v="2014-10-20T20:24:25"/>
    <d v="2014-10-20T20:36:48"/>
    <n v="1.8747106478258502E-2"/>
    <n v="1.6784803245788345E-2"/>
    <d v="1899-12-30T00:12:13"/>
  </r>
  <r>
    <n v="1473036"/>
    <n v="151221"/>
    <n v="104954"/>
    <s v="bicycle"/>
    <s v="Hu Kitchen"/>
    <x v="33"/>
    <s v="Organic Chicken &amp; Quinoa Soup"/>
    <n v="1"/>
    <s v="Soups (M-F 11:30AM-Close)"/>
    <m/>
    <n v="40.735676762018002"/>
    <n v="-73.993829528068602"/>
    <n v="40.720390999999999"/>
    <n v="-73.998313899999999"/>
    <d v="2014-10-28T11:44:14"/>
    <d v="2014-10-28T11:44:59"/>
    <d v="2014-10-28T11:58:49"/>
    <d v="2014-10-28T12:14:33"/>
    <n v="2.1044375003839377E-2"/>
    <n v="1.5929975269601812E-2"/>
    <d v="1899-12-30T00:14:35"/>
  </r>
  <r>
    <n v="1471691"/>
    <n v="283884"/>
    <n v="166448"/>
    <s v="car"/>
    <s v="Magnolia Bakery"/>
    <x v="11"/>
    <s v="The Classic Icebox Cake"/>
    <n v="1"/>
    <s v="Icebox Cakes"/>
    <m/>
    <n v="40.7358928721479"/>
    <n v="-74.005204439163194"/>
    <n v="40.7161361"/>
    <n v="-74.003637800000007"/>
    <d v="2014-10-27T23:16:27"/>
    <d v="2014-10-27T23:18:28"/>
    <d v="2014-10-27T23:28:46"/>
    <d v="2014-10-27T23:39:43"/>
    <n v="1.6165787041245494E-2"/>
    <n v="1.9818789165125181E-2"/>
    <d v="1899-12-30T00:12:20"/>
  </r>
  <r>
    <n v="1321840"/>
    <n v="63361"/>
    <n v="20962"/>
    <s v="walker"/>
    <s v="Momofuku Milk Bar"/>
    <x v="11"/>
    <s v="B'day Cake Truffles"/>
    <n v="1"/>
    <s v="Cake Truffles"/>
    <m/>
    <n v="40.731795470614898"/>
    <n v="-73.985672593116803"/>
    <n v="40.747481399999998"/>
    <n v="-74.002156499999998"/>
    <d v="2014-10-08T23:41:35"/>
    <d v="2014-10-08T23:44:25"/>
    <d v="2014-10-08T23:53:30"/>
    <d v="2014-10-09T00:08:42"/>
    <n v="1.8829224536602851E-2"/>
    <n v="2.2754506516472577E-2"/>
    <d v="1899-12-30T00:11:55"/>
  </r>
  <r>
    <n v="1398145"/>
    <n v="42930"/>
    <n v="15291"/>
    <s v="car"/>
    <s v="Parm"/>
    <x v="16"/>
    <s v="Giardinia Pickles"/>
    <n v="1"/>
    <s v="Vegetables"/>
    <d v="1899-12-30T00:03:57"/>
    <n v="40.723019825000002"/>
    <n v="-73.995853999999994"/>
    <n v="40.794558000000002"/>
    <n v="-73.943725999999998"/>
    <d v="2014-10-19T14:04:50"/>
    <m/>
    <m/>
    <d v="2014-10-19T15:17:57"/>
    <n v="5.0778865741449408E-2"/>
    <n v="8.8515754904594873E-2"/>
    <n v="-41931.589429305553"/>
  </r>
  <r>
    <n v="1375728"/>
    <n v="150840"/>
    <n v="109259"/>
    <s v="bicycle"/>
    <s v="Momofuku Noodle Bar"/>
    <x v="8"/>
    <s v="Momofuku Ramen"/>
    <n v="1"/>
    <s v="Bowls"/>
    <m/>
    <n v="40.729110403548901"/>
    <n v="-73.984245455566395"/>
    <n v="40.728534799999998"/>
    <n v="-74.007382500000006"/>
    <d v="2014-10-16T20:04:33"/>
    <d v="2014-10-16T20:35:36"/>
    <d v="2014-10-16T21:27:40"/>
    <d v="2014-10-16T21:31:00"/>
    <n v="6.0026689810911193E-2"/>
    <n v="2.3144203260609078E-2"/>
    <d v="1899-12-30T01:23:06"/>
  </r>
  <r>
    <n v="1424627"/>
    <n v="52832"/>
    <n v="152741"/>
    <s v="car"/>
    <s v="TAO"/>
    <x v="4"/>
    <s v="Molten Chocolate Cake"/>
    <n v="1"/>
    <s v="Desserts"/>
    <d v="1899-12-30T00:07:09"/>
    <n v="40.762857763598497"/>
    <n v="-73.9716190014841"/>
    <n v="40.778027999999999"/>
    <n v="-73.953851"/>
    <d v="2014-10-22T21:00:45"/>
    <d v="2014-10-22T21:09:42"/>
    <d v="2014-10-22T21:38:32"/>
    <d v="2014-10-22T21:51:56"/>
    <n v="3.554769675974967E-2"/>
    <n v="2.3363175067110442E-2"/>
    <d v="1899-12-30T00:30:38"/>
  </r>
  <r>
    <n v="1449579"/>
    <n v="396790"/>
    <n v="39443"/>
    <s v="bicycle"/>
    <s v="Momofuku Noodle Bar"/>
    <x v="8"/>
    <s v="Momofuku Ramen"/>
    <n v="1"/>
    <s v="Bowls"/>
    <m/>
    <n v="40.729110403548901"/>
    <n v="-73.984245455566395"/>
    <n v="40.7365268"/>
    <n v="-73.981501899999998"/>
    <d v="2014-10-25T18:19:09"/>
    <m/>
    <m/>
    <d v="2014-10-25T18:56:12"/>
    <n v="2.5718182863784023E-2"/>
    <n v="7.9075934054412354E-3"/>
    <n v="-41937.763304247688"/>
  </r>
  <r>
    <n v="1467697"/>
    <n v="58309"/>
    <n v="110399"/>
    <s v="bicycle"/>
    <s v="Koko Wings"/>
    <x v="8"/>
    <m/>
    <m/>
    <m/>
    <d v="1899-12-30T00:05:38"/>
    <n v="40.798615902897502"/>
    <n v="-73.969455203237004"/>
    <n v="40.785757326559001"/>
    <n v="-73.971491586485797"/>
    <d v="2014-10-27T12:16:15"/>
    <d v="2014-10-27T12:34:14"/>
    <d v="2014-10-27T12:35:34"/>
    <d v="2014-10-27T12:52:03"/>
    <n v="2.4862731479515787E-2"/>
    <n v="1.3018826452067199E-2"/>
    <d v="1899-12-30T00:13:41"/>
  </r>
  <r>
    <n v="1340513"/>
    <n v="108659"/>
    <n v="3296"/>
    <s v="bicycle"/>
    <s v="Osteria Morini"/>
    <x v="16"/>
    <s v="Torcia"/>
    <n v="1"/>
    <s v="Pasta"/>
    <d v="1899-12-30T00:06:02"/>
    <n v="40.721952559408798"/>
    <n v="-73.997737000598505"/>
    <n v="40.720587999999999"/>
    <n v="-73.979394999999997"/>
    <d v="2014-10-11T18:48:54"/>
    <d v="2014-10-11T18:54:11"/>
    <d v="2014-10-11T19:12:21"/>
    <d v="2014-10-11T19:22:17"/>
    <n v="2.3183726851129904E-2"/>
    <n v="1.839268899143966E-2"/>
    <d v="1899-12-30T00:17:25"/>
  </r>
  <r>
    <n v="1344697"/>
    <n v="180407"/>
    <n v="101359"/>
    <s v="bicycle"/>
    <s v="Bowery Kitchen Supplies"/>
    <x v="8"/>
    <m/>
    <m/>
    <m/>
    <m/>
    <n v="40.7429001446691"/>
    <n v="-74.006384611129803"/>
    <n v="40.710833000000001"/>
    <n v="-74.005555999999999"/>
    <d v="2014-10-12T10:49:37"/>
    <d v="2014-10-12T11:12:39"/>
    <d v="2014-10-12T11:45:02"/>
    <d v="2014-10-12T12:07:07"/>
    <n v="5.3829212956770789E-2"/>
    <n v="3.2077848488222975E-2"/>
    <d v="1899-12-30T00:55:26"/>
  </r>
  <r>
    <n v="1384500"/>
    <n v="62161"/>
    <n v="44356"/>
    <s v="bicycle"/>
    <s v="Tamarind TriBeCa"/>
    <x v="5"/>
    <s v="Chicken Tikka Masala"/>
    <n v="1"/>
    <s v="Chicken (Murg)"/>
    <d v="1899-12-30T00:06:32"/>
    <n v="40.719268925450301"/>
    <n v="-74.008749884804104"/>
    <n v="40.769557330127299"/>
    <n v="-73.980836012306298"/>
    <d v="2014-10-17T21:58:00"/>
    <d v="2014-10-17T22:06:37"/>
    <d v="2014-10-17T22:24:23"/>
    <d v="2014-10-17T22:51:16"/>
    <n v="3.699385416257428E-2"/>
    <n v="5.7516153581243866E-2"/>
    <d v="1899-12-30T00:19:52"/>
  </r>
  <r>
    <n v="1295017"/>
    <n v="112544"/>
    <n v="119839"/>
    <s v="bicycle"/>
    <s v="Astor Wines &amp; Spirits"/>
    <x v="49"/>
    <m/>
    <m/>
    <m/>
    <m/>
    <n v="40.728014040346402"/>
    <n v="-73.993037568965505"/>
    <n v="40.765817400000003"/>
    <n v="-73.963473199999996"/>
    <d v="2014-10-04T18:41:16"/>
    <d v="2014-10-04T19:36:47"/>
    <d v="2014-10-04T20:03:06"/>
    <d v="2014-10-04T20:30:18"/>
    <n v="7.5717384257586673E-2"/>
    <n v="4.7991102440226474E-2"/>
    <d v="1899-12-30T01:21:50"/>
  </r>
  <r>
    <n v="1332223"/>
    <n v="371590"/>
    <n v="137090"/>
    <s v="bicycle"/>
    <s v="The Meatball Shop"/>
    <x v="16"/>
    <s v="Simple Salad"/>
    <n v="1"/>
    <s v="Green Market"/>
    <d v="1899-12-30T00:06:33"/>
    <n v="40.718110071383997"/>
    <n v="-73.957545268768797"/>
    <n v="40.689053000000001"/>
    <n v="-73.991638800000004"/>
    <d v="2014-10-10T18:04:24"/>
    <d v="2014-10-10T18:22:45"/>
    <d v="2014-10-10T18:52:07"/>
    <d v="2014-10-10T18:57:04"/>
    <n v="3.6569687501469161E-2"/>
    <n v="4.4796007291140284E-2"/>
    <d v="1899-12-30T00:41:10"/>
  </r>
  <r>
    <n v="1313755"/>
    <n v="328864"/>
    <n v="3296"/>
    <s v="bicycle"/>
    <s v="Lomzynianka"/>
    <x v="50"/>
    <s v="Potato and Cheese Pierogi"/>
    <n v="1"/>
    <s v="Pierogies"/>
    <m/>
    <n v="40.724195878275502"/>
    <n v="-73.951122208660195"/>
    <n v="40.701183"/>
    <n v="-73.928499000000002"/>
    <d v="2014-10-07T15:28:35"/>
    <d v="2014-10-07T15:34:08"/>
    <d v="2014-10-07T16:01:56"/>
    <d v="2014-10-07T16:18:45"/>
    <n v="3.4829189818992745E-2"/>
    <n v="3.2270762876102997E-2"/>
    <d v="1899-12-30T00:33:20"/>
  </r>
  <r>
    <n v="1461826"/>
    <n v="63141"/>
    <n v="108297"/>
    <s v="bicycle"/>
    <s v="Shake Shack"/>
    <x v="2"/>
    <s v="Chicken Dog"/>
    <n v="1"/>
    <s v="Flat Top Dogs"/>
    <m/>
    <n v="40.7152793278103"/>
    <n v="-74.014860391616807"/>
    <n v="40.724555799999997"/>
    <n v="-73.991582100000002"/>
    <d v="2014-10-26T18:46:39"/>
    <d v="2014-10-26T19:08:20"/>
    <d v="2014-10-26T19:36:29"/>
    <d v="2014-10-26T19:59:12"/>
    <n v="5.0382071764033753E-2"/>
    <n v="2.5058567335009944E-2"/>
    <d v="1899-12-30T00:49:50"/>
  </r>
  <r>
    <n v="1431430"/>
    <n v="68524"/>
    <n v="10940"/>
    <s v="bicycle"/>
    <s v="Bed Bath &amp; Beyond"/>
    <x v="52"/>
    <m/>
    <m/>
    <m/>
    <m/>
    <n v="40.739974001722501"/>
    <n v="-73.994759215015804"/>
    <n v="40.736166382978297"/>
    <n v="-74.002429523255998"/>
    <d v="2014-10-23T18:36:53"/>
    <m/>
    <m/>
    <d v="2014-10-23T19:44:33"/>
    <n v="4.698650463251397E-2"/>
    <n v="8.5633865380932254E-3"/>
    <n v="-41935.775615081016"/>
  </r>
  <r>
    <n v="1397566"/>
    <n v="337814"/>
    <n v="102837"/>
    <s v="car"/>
    <s v="Shake Shack"/>
    <x v="2"/>
    <s v="Fries"/>
    <n v="2"/>
    <s v="Fries"/>
    <m/>
    <n v="40.7152793278103"/>
    <n v="-74.014860391616807"/>
    <n v="40.763543800000001"/>
    <n v="-73.984849699999998"/>
    <d v="2014-10-19T13:11:43"/>
    <d v="2014-10-19T13:20:06"/>
    <d v="2014-10-19T13:28:56"/>
    <d v="2014-10-19T14:14:07"/>
    <n v="4.3336701390217058E-2"/>
    <n v="5.6833976519944186E-2"/>
    <d v="1899-12-30T00:17:12"/>
  </r>
  <r>
    <n v="1324794"/>
    <n v="140854"/>
    <n v="157659"/>
    <s v="car"/>
    <s v="Samurai Mama"/>
    <x v="4"/>
    <s v="Salmon Negi"/>
    <n v="1"/>
    <s v="Sushi"/>
    <d v="1899-12-30T00:06:13"/>
    <n v="40.714132232437301"/>
    <n v="-73.960214305974802"/>
    <n v="40.729248900000002"/>
    <n v="-73.954119899999995"/>
    <d v="2014-10-09T18:06:58"/>
    <d v="2014-10-09T18:17:48"/>
    <d v="2014-10-09T18:31:36"/>
    <d v="2014-10-09T18:45:53"/>
    <n v="2.7028148149838671E-2"/>
    <n v="1.6298939302512205E-2"/>
    <d v="1899-12-30T00:18:24"/>
  </r>
  <r>
    <n v="1332394"/>
    <n v="320493"/>
    <n v="137743"/>
    <s v="bicycle"/>
    <s v="Vanessa's Dumplings"/>
    <x v="30"/>
    <s v="Chives &amp; Pork Dumplings"/>
    <n v="1"/>
    <s v="Pan Fried"/>
    <m/>
    <n v="40.732935902065101"/>
    <n v="-73.986443521670196"/>
    <n v="40.745049600000002"/>
    <n v="-73.971801299999996"/>
    <d v="2014-10-10T18:29:00"/>
    <d v="2014-10-10T18:40:07"/>
    <d v="2014-10-10T19:15:25"/>
    <d v="2014-10-10T19:33:26"/>
    <n v="4.4739236116583925E-2"/>
    <n v="1.9003587374422329E-2"/>
    <d v="1899-12-30T00:46:25"/>
  </r>
  <r>
    <n v="1349295"/>
    <n v="154030"/>
    <n v="148895"/>
    <s v="bicycle"/>
    <s v="RedFarm Hudson"/>
    <x v="30"/>
    <s v="Corn on the Cob with Thai Basil"/>
    <n v="1"/>
    <s v="Mains"/>
    <d v="1899-12-30T00:02:29"/>
    <n v="40.734213854853898"/>
    <n v="-74.006202029303594"/>
    <n v="40.734250600000003"/>
    <n v="-73.990212299999996"/>
    <d v="2014-10-12T19:23:12"/>
    <d v="2014-10-12T19:39:03"/>
    <d v="2014-10-12T19:52:53"/>
    <d v="2014-10-12T20:08:30"/>
    <n v="3.1464479165151715E-2"/>
    <n v="1.5989771524575001E-2"/>
    <d v="1899-12-30T00:27:13"/>
  </r>
  <r>
    <n v="1392580"/>
    <n v="133272"/>
    <n v="144384"/>
    <s v="bicycle"/>
    <s v="Philippe Chow"/>
    <x v="30"/>
    <m/>
    <m/>
    <m/>
    <d v="1899-12-30T00:05:03"/>
    <n v="40.764084531354698"/>
    <n v="-73.970499798529701"/>
    <n v="40.766937499999997"/>
    <n v="-73.967195399999994"/>
    <d v="2014-10-18T20:45:06"/>
    <d v="2014-10-18T20:42:52"/>
    <d v="2014-10-18T21:04:12"/>
    <d v="2014-10-18T21:07:53"/>
    <n v="1.5822407403902616E-2"/>
    <n v="4.3656018753653672E-3"/>
    <d v="1899-12-30T00:14:03"/>
  </r>
  <r>
    <n v="1414013"/>
    <n v="389934"/>
    <n v="168796"/>
    <s v="bicycle"/>
    <s v="Whole Foods Market"/>
    <x v="17"/>
    <s v="Plain Silk Soy Milk"/>
    <n v="1"/>
    <s v="Non Dairy Milk"/>
    <m/>
    <n v="40.723954999999997"/>
    <n v="-73.991828999999996"/>
    <n v="40.746699999999997"/>
    <n v="-73.986918000000003"/>
    <d v="2014-10-21T13:28:38"/>
    <d v="2014-10-21T13:50:03"/>
    <d v="2014-10-21T14:44:23"/>
    <d v="2014-10-21T15:06:56"/>
    <n v="6.8262060187407769E-2"/>
    <n v="2.3269141496839757E-2"/>
    <d v="1899-12-30T01:15:45"/>
  </r>
  <r>
    <n v="1448345"/>
    <n v="99918"/>
    <n v="31230"/>
    <s v="car"/>
    <s v="Pio Pio"/>
    <x v="28"/>
    <s v="Saffron Rice"/>
    <n v="1"/>
    <s v="Platitos"/>
    <d v="1899-12-30T00:07:30"/>
    <n v="40.7455111364591"/>
    <n v="-73.977605191923899"/>
    <n v="40.737508900000002"/>
    <n v="-73.973808899999995"/>
    <d v="2014-10-25T16:20:29"/>
    <d v="2014-10-25T16:29:33"/>
    <d v="2014-10-25T16:39:29"/>
    <d v="2014-10-25T16:50:08"/>
    <n v="2.0591111111571081E-2"/>
    <n v="8.8570661462380584E-3"/>
    <d v="1899-12-30T00:11:30"/>
  </r>
  <r>
    <n v="1310439"/>
    <n v="59762"/>
    <n v="30905"/>
    <s v="car"/>
    <s v="N.Y. Gifts"/>
    <x v="8"/>
    <m/>
    <m/>
    <m/>
    <m/>
    <n v="40.732726999999997"/>
    <n v="-74.000078999999999"/>
    <n v="40.735684192218102"/>
    <n v="-74.001900337658597"/>
    <d v="2014-10-06T21:07:34"/>
    <d v="2014-10-06T21:16:44"/>
    <d v="2014-10-06T21:23:03"/>
    <d v="2014-10-06T21:30:29"/>
    <n v="1.5910613423329778E-2"/>
    <n v="3.4730759682802441E-3"/>
    <d v="1899-12-30T00:15:29"/>
  </r>
  <r>
    <n v="1449678"/>
    <n v="83112"/>
    <n v="60891"/>
    <s v="bicycle"/>
    <s v="Mile End Deli"/>
    <x v="27"/>
    <s v="Roast Beef"/>
    <n v="1"/>
    <s v="Sandwiches"/>
    <d v="1899-12-30T00:58:02"/>
    <n v="40.725884686994803"/>
    <n v="-73.992447853088393"/>
    <n v="40.782367999999998"/>
    <n v="-73.983024999999998"/>
    <d v="2014-10-25T18:26:57"/>
    <d v="2014-10-25T19:26:18"/>
    <d v="2014-10-25T19:33:08"/>
    <d v="2014-10-25T20:07:12"/>
    <n v="6.9616053238860331E-2"/>
    <n v="5.7263904934682273E-2"/>
    <d v="1899-12-30T00:08:08"/>
  </r>
  <r>
    <n v="1469458"/>
    <n v="57878"/>
    <n v="110399"/>
    <s v="bicycle"/>
    <s v="Dos Caminos"/>
    <x v="9"/>
    <s v="Pollo"/>
    <n v="1"/>
    <s v="Dinner Tacos"/>
    <m/>
    <n v="40.755579642755897"/>
    <n v="-73.970861434936495"/>
    <n v="40.764592999999998"/>
    <n v="-73.964821000000001"/>
    <d v="2014-10-27T18:12:25"/>
    <d v="2014-10-27T18:15:31"/>
    <d v="2014-10-27T18:32:21"/>
    <d v="2014-10-27T18:40:55"/>
    <n v="1.9785787037108094E-2"/>
    <n v="1.0850228708732394E-2"/>
    <d v="1899-12-30T00:19:56"/>
  </r>
  <r>
    <n v="1332194"/>
    <n v="371525"/>
    <n v="67103"/>
    <s v="truck"/>
    <s v="Trader Joe's"/>
    <x v="17"/>
    <s v="Premium Angus Beef"/>
    <n v="1"/>
    <s v="Meat &amp; Seafood"/>
    <m/>
    <n v="40.74174"/>
    <n v="-73.993650000000002"/>
    <n v="40.738579748387899"/>
    <n v="-74.009123467204205"/>
    <d v="2014-10-10T18:00:49"/>
    <d v="2014-10-10T19:02:39"/>
    <d v="2014-10-10T20:28:19"/>
    <d v="2014-10-10T20:43:53"/>
    <n v="0.11323819444805849"/>
    <n v="1.5792890095587913E-2"/>
    <d v="1899-12-30T02:27:31"/>
  </r>
  <r>
    <n v="1402320"/>
    <n v="122092"/>
    <n v="145255"/>
    <s v="bicycle"/>
    <s v="Han Dynasty"/>
    <x v="30"/>
    <s v="Garlic Sauce Style"/>
    <n v="1"/>
    <s v="Entrees"/>
    <d v="1899-12-30T01:13:00"/>
    <n v="40.732213000000002"/>
    <n v="-73.988072000000003"/>
    <n v="40.720934900000003"/>
    <n v="-73.992689499999997"/>
    <d v="2014-10-19T19:28:31"/>
    <m/>
    <m/>
    <d v="2014-10-19T21:22:11"/>
    <n v="7.8941180559922941E-2"/>
    <n v="1.2186748781357408E-2"/>
    <n v="-41931.862154062495"/>
  </r>
  <r>
    <n v="1302629"/>
    <n v="103049"/>
    <n v="23359"/>
    <s v="bicycle"/>
    <s v="TAO"/>
    <x v="4"/>
    <s v="Pad Thai Noodles"/>
    <n v="1"/>
    <s v="Sophisticated Noodles and Rice"/>
    <d v="1899-12-30T00:06:57"/>
    <n v="40.762857763598497"/>
    <n v="-73.9716190014841"/>
    <n v="40.766579499999999"/>
    <n v="-73.968956399999996"/>
    <d v="2014-10-05T18:13:38"/>
    <d v="2014-10-05T18:41:40"/>
    <d v="2014-10-05T18:58:59"/>
    <d v="2014-10-05T19:02:39"/>
    <n v="3.4035092598060146E-2"/>
    <n v="4.5761084455484451E-3"/>
    <d v="1899-12-30T00:38:24"/>
  </r>
  <r>
    <n v="1273835"/>
    <n v="58153"/>
    <n v="89004"/>
    <s v="bicycle"/>
    <s v="Whole Foods Market"/>
    <x v="17"/>
    <s v="Ricotta Fresh Whole Milk"/>
    <n v="1"/>
    <s v="Cheese"/>
    <m/>
    <n v="40.723954999999997"/>
    <n v="-73.991828999999996"/>
    <n v="40.723950000000002"/>
    <n v="-73.996448000000001"/>
    <d v="2014-10-01T15:43:03"/>
    <d v="2014-10-01T15:50:29"/>
    <d v="2014-10-01T16:09:19"/>
    <d v="2014-10-01T16:13:43"/>
    <n v="2.1303611109033227E-2"/>
    <n v="4.6190027062179249E-3"/>
    <d v="1899-12-30T00:26:17"/>
  </r>
  <r>
    <n v="1285021"/>
    <n v="92726"/>
    <n v="65288"/>
    <s v="bicycle"/>
    <s v="Sarabeth's East"/>
    <x v="0"/>
    <s v="Cheese Omelette"/>
    <n v="1"/>
    <s v="Eggs &amp; Omelettes"/>
    <d v="1899-12-30T00:02:42"/>
    <n v="40.784877344265098"/>
    <n v="-73.955926608873398"/>
    <n v="40.777341"/>
    <n v="-73.943522000000002"/>
    <d v="2014-10-03T12:08:57"/>
    <d v="2014-10-03T12:10:25"/>
    <d v="2014-10-03T12:38:44"/>
    <d v="2014-10-03T12:51:53"/>
    <n v="2.9813495370035525E-2"/>
    <n v="1.4514503304764476E-2"/>
    <d v="1899-12-30T00:27:05"/>
  </r>
  <r>
    <n v="1411043"/>
    <n v="97193"/>
    <n v="165829"/>
    <s v="bicycle"/>
    <s v="McDonald's"/>
    <x v="13"/>
    <s v="Chicken McNuggets"/>
    <n v="1"/>
    <s v="Snacks &amp; Sides"/>
    <m/>
    <n v="40.777939671655503"/>
    <n v="-73.9547097350531"/>
    <n v="40.784225900000003"/>
    <n v="-73.953638999999995"/>
    <d v="2014-10-20T20:44:17"/>
    <d v="2014-10-20T20:52:39"/>
    <d v="2014-10-20T21:04:15"/>
    <d v="2014-10-20T21:09:58"/>
    <n v="1.7839386578998528E-2"/>
    <n v="6.3767656655347414E-3"/>
    <d v="1899-12-30T00:19:58"/>
  </r>
  <r>
    <n v="1294321"/>
    <n v="142619"/>
    <n v="30743"/>
    <s v="bicycle"/>
    <s v="Shake Shack"/>
    <x v="2"/>
    <s v="Fifty/Fifty"/>
    <n v="1"/>
    <s v="Drinks"/>
    <m/>
    <n v="40.7152793278103"/>
    <n v="-74.014860391616807"/>
    <n v="40.7051789"/>
    <n v="-74.0080186"/>
    <d v="2014-10-04T16:58:04"/>
    <d v="2014-10-04T17:08:51"/>
    <d v="2014-10-04T17:24:11"/>
    <d v="2014-10-04T17:38:09"/>
    <n v="2.7828460646560416E-2"/>
    <n v="1.219953910928224E-2"/>
    <d v="1899-12-30T00:26:07"/>
  </r>
  <r>
    <n v="1274793"/>
    <n v="100151"/>
    <n v="9549"/>
    <s v="bicycle"/>
    <s v="Whole Foods Market"/>
    <x v="17"/>
    <m/>
    <m/>
    <m/>
    <m/>
    <n v="40.759658999999999"/>
    <n v="-73.966097000000005"/>
    <n v="40.761936300000002"/>
    <n v="-73.968101700000005"/>
    <d v="2014-10-01T19:07:30"/>
    <m/>
    <m/>
    <d v="2014-10-01T19:41:56"/>
    <n v="2.3915555553685408E-2"/>
    <n v="3.0339606754233692E-3"/>
    <n v="-41913.796873692132"/>
  </r>
  <r>
    <n v="1389291"/>
    <n v="185394"/>
    <n v="65038"/>
    <s v="car"/>
    <s v="TAO"/>
    <x v="4"/>
    <s v="Bamboo Steamed Vegetable Dumplings with Crunchy Cucumbers"/>
    <n v="1"/>
    <s v="Dumplings"/>
    <d v="1899-12-30T00:02:12"/>
    <n v="40.762857763598497"/>
    <n v="-73.9716190014841"/>
    <n v="40.717773999999999"/>
    <n v="-73.998453999999995"/>
    <d v="2014-10-18T15:27:08"/>
    <m/>
    <m/>
    <d v="2014-10-18T16:36:25"/>
    <n v="4.8107361108122859E-2"/>
    <n v="5.2465825882695792E-2"/>
    <n v="-41930.645372233797"/>
  </r>
  <r>
    <n v="1362791"/>
    <n v="119596"/>
    <n v="155385"/>
    <s v="bicycle"/>
    <s v="Magnolia Bakery"/>
    <x v="11"/>
    <s v="Chocolate Chunk Blondie"/>
    <n v="1"/>
    <s v="Brownies &amp; Bars"/>
    <m/>
    <n v="40.7358928721479"/>
    <n v="-74.005204439163194"/>
    <n v="40.736665944606699"/>
    <n v="-74.003160260686599"/>
    <d v="2014-10-14T19:45:22"/>
    <d v="2014-10-14T19:45:27"/>
    <d v="2014-10-14T20:16:47"/>
    <d v="2014-10-14T20:19:02"/>
    <n v="2.3379363425192423E-2"/>
    <n v="2.1854763029434156E-3"/>
    <d v="1899-12-30T00:31:25"/>
  </r>
  <r>
    <n v="1426075"/>
    <n v="113534"/>
    <n v="132101"/>
    <s v="truck"/>
    <s v="Sushi Samba"/>
    <x v="6"/>
    <s v="Eggplant Skewers"/>
    <n v="1"/>
    <s v="Anticuchos"/>
    <d v="1899-12-30T00:19:27"/>
    <n v="40.732666419020703"/>
    <n v="-74.003292612268694"/>
    <n v="40.731275799999999"/>
    <n v="-74.001989399999999"/>
    <d v="2014-10-22T23:05:07"/>
    <m/>
    <m/>
    <d v="2014-10-22T23:40:22"/>
    <n v="2.4487395829055458E-2"/>
    <n v="1.9058288165574324E-3"/>
    <n v="-41934.975389409723"/>
  </r>
  <r>
    <n v="1384500"/>
    <n v="62161"/>
    <n v="44356"/>
    <s v="bicycle"/>
    <s v="Tamarind TriBeCa"/>
    <x v="5"/>
    <s v="Steamed Basmati Rice"/>
    <n v="1"/>
    <s v="Basmati Degh Rice"/>
    <d v="1899-12-30T00:06:32"/>
    <n v="40.719268925450301"/>
    <n v="-74.008749884804104"/>
    <n v="40.769557330127299"/>
    <n v="-73.980836012306298"/>
    <d v="2014-10-17T21:58:00"/>
    <d v="2014-10-17T22:06:37"/>
    <d v="2014-10-17T22:24:23"/>
    <d v="2014-10-17T22:51:16"/>
    <n v="3.699385416257428E-2"/>
    <n v="5.7516153581243866E-2"/>
    <d v="1899-12-30T00:19:52"/>
  </r>
  <r>
    <n v="1449787"/>
    <n v="99744"/>
    <n v="171206"/>
    <s v="van"/>
    <s v="Momofuku Noodle Bar"/>
    <x v="8"/>
    <s v="Momofuku Ramen"/>
    <n v="1"/>
    <s v="Bowls"/>
    <m/>
    <n v="40.729110403548901"/>
    <n v="-73.984245455566395"/>
    <n v="40.700326289669"/>
    <n v="-73.991933268366296"/>
    <d v="2014-10-25T18:35:22"/>
    <m/>
    <m/>
    <d v="2014-10-25T22:06:47"/>
    <n v="0.14681016204121988"/>
    <n v="2.9793081033982191E-2"/>
    <n v="-41937.774563877312"/>
  </r>
  <r>
    <n v="1287281"/>
    <n v="209418"/>
    <n v="3296"/>
    <s v="bicycle"/>
    <s v="Izakaya Ten"/>
    <x v="4"/>
    <s v="Tako Wasa"/>
    <n v="2"/>
    <s v="Tidbits"/>
    <d v="1899-12-30T00:05:00"/>
    <n v="40.7472170904161"/>
    <n v="-74.0045608251327"/>
    <n v="40.782804373455001"/>
    <n v="-73.983860861040398"/>
    <d v="2014-10-03T17:44:33"/>
    <d v="2014-10-03T17:45:50"/>
    <d v="2014-10-03T18:06:08"/>
    <d v="2014-10-03T18:24:36"/>
    <n v="2.7806365738797467E-2"/>
    <n v="4.1169688212486857E-2"/>
    <d v="1899-12-30T00:16:35"/>
  </r>
  <r>
    <n v="1295490"/>
    <n v="90332"/>
    <n v="46760"/>
    <s v="car"/>
    <s v="Blue Ribbon Fried Chicken"/>
    <x v="0"/>
    <s v="Wing"/>
    <n v="6"/>
    <s v="By the Piece"/>
    <m/>
    <n v="40.724339999999998"/>
    <n v="-73.990960000000001"/>
    <n v="40.725729474421897"/>
    <n v="-74.000714884227193"/>
    <d v="2014-10-04T19:48:12"/>
    <d v="2014-10-04T19:58:50"/>
    <d v="2014-10-04T20:07:10"/>
    <d v="2014-10-04T20:13:50"/>
    <n v="1.7804513889132068E-2"/>
    <n v="9.8533448866376921E-3"/>
    <d v="1899-12-30T00:18:58"/>
  </r>
  <r>
    <n v="1461673"/>
    <n v="378316"/>
    <n v="31230"/>
    <s v="car"/>
    <s v="Butter Lane"/>
    <x v="7"/>
    <s v="Chocolate Cupcake"/>
    <n v="1"/>
    <s v="Cupcakes"/>
    <m/>
    <n v="40.726315614684701"/>
    <n v="-73.984336853027301"/>
    <n v="40.744783300000002"/>
    <n v="-73.986007400000005"/>
    <d v="2014-10-26T18:36:44"/>
    <d v="2014-10-26T18:52:34"/>
    <d v="2014-10-26T19:01:41"/>
    <d v="2014-10-26T19:12:46"/>
    <n v="2.5020995373779442E-2"/>
    <n v="1.8543088418410406E-2"/>
    <d v="1899-12-30T00:24:57"/>
  </r>
  <r>
    <n v="1399778"/>
    <n v="54081"/>
    <n v="52502"/>
    <s v="bicycle"/>
    <s v="Hu Kitchen"/>
    <x v="33"/>
    <s v="Grain Free Hu Bread"/>
    <n v="1"/>
    <s v="Lunch &amp; Dinner Sides"/>
    <m/>
    <n v="40.735676762018002"/>
    <n v="-73.993829528068602"/>
    <n v="40.726298499999999"/>
    <n v="-73.9995598"/>
    <d v="2014-10-19T16:30:03"/>
    <d v="2014-10-19T16:40:01"/>
    <d v="2014-10-19T16:56:22"/>
    <d v="2014-10-19T17:05:43"/>
    <n v="2.4768611110630445E-2"/>
    <n v="1.0990350990123021E-2"/>
    <d v="1899-12-30T00:26:19"/>
  </r>
  <r>
    <n v="1345105"/>
    <n v="41692"/>
    <n v="125504"/>
    <s v="bicycle"/>
    <s v="Shake Shack"/>
    <x v="2"/>
    <s v="Cheese Fries"/>
    <n v="1"/>
    <s v="Fries"/>
    <m/>
    <n v="40.740884357811296"/>
    <n v="-73.988198676721197"/>
    <n v="40.731791000000001"/>
    <n v="-73.974407799999994"/>
    <d v="2014-10-12T12:07:03"/>
    <d v="2014-10-12T12:13:20"/>
    <d v="2014-10-12T12:52:08"/>
    <d v="2014-10-12T13:01:17"/>
    <n v="3.7658784720406402E-2"/>
    <n v="1.6519002301097051E-2"/>
    <d v="1899-12-30T00:45:05"/>
  </r>
  <r>
    <n v="1476631"/>
    <n v="399729"/>
    <n v="32580"/>
    <s v="bicycle"/>
    <s v="Blue Ribbon Sushi"/>
    <x v="4"/>
    <s v="Ebi Shumai"/>
    <n v="3"/>
    <s v="Appetizers"/>
    <d v="1899-12-30T00:07:41"/>
    <n v="40.7261096570601"/>
    <n v="-74.002491863200504"/>
    <n v="40.720072899999998"/>
    <n v="-74.000809099999998"/>
    <d v="2014-10-28T21:45:50"/>
    <d v="2014-10-28T21:48:03"/>
    <d v="2014-10-28T22:15:06"/>
    <d v="2014-10-28T22:20:47"/>
    <n v="2.4270891204650979E-2"/>
    <n v="6.2669073546418892E-3"/>
    <d v="1899-12-30T00:21:36"/>
  </r>
  <r>
    <n v="1416677"/>
    <n v="47280"/>
    <n v="108004"/>
    <s v="bicycle"/>
    <s v="Rubirosa"/>
    <x v="16"/>
    <s v="Rubirosa Antipasto"/>
    <n v="1"/>
    <s v="Appetizers"/>
    <d v="1899-12-30T00:05:13"/>
    <n v="40.722748587419602"/>
    <n v="-73.996061916918705"/>
    <n v="40.724888"/>
    <n v="-74.010098999999997"/>
    <d v="2014-10-21T20:27:17"/>
    <d v="2014-10-21T20:43:07"/>
    <d v="2014-10-21T21:00:56"/>
    <d v="2014-10-21T21:12:14"/>
    <n v="3.1214641203405336E-2"/>
    <n v="1.4199182639160549E-2"/>
    <d v="1899-12-30T00:28:26"/>
  </r>
  <r>
    <n v="1423877"/>
    <n v="370656"/>
    <n v="28765"/>
    <s v="bicycle"/>
    <s v="Vanessa's Dumplings"/>
    <x v="30"/>
    <s v="Assorted Dumplings"/>
    <n v="1"/>
    <s v="Bolied"/>
    <m/>
    <n v="40.732935902065101"/>
    <n v="-73.986443521670196"/>
    <n v="40.713953799999999"/>
    <n v="-74.009601900000007"/>
    <d v="2014-10-22T19:57:59"/>
    <d v="2014-10-22T19:57:49"/>
    <d v="2014-10-22T20:33:44"/>
    <d v="2014-10-22T20:58:07"/>
    <n v="4.1755381949769799E-2"/>
    <n v="2.9943792105820648E-2"/>
    <d v="1899-12-30T00:35:45"/>
  </r>
  <r>
    <n v="1402040"/>
    <n v="68164"/>
    <n v="111793"/>
    <s v="car"/>
    <s v="RedFarm Hudson"/>
    <x v="30"/>
    <s v="Three Chili Chicken"/>
    <n v="1"/>
    <s v="Mains"/>
    <d v="1899-12-30T00:07:06"/>
    <n v="40.734213854853898"/>
    <n v="-74.006202029303594"/>
    <n v="40.7261199"/>
    <n v="-73.984013700000006"/>
    <d v="2014-10-19T19:12:23"/>
    <d v="2014-10-19T19:30:23"/>
    <d v="2014-10-19T19:40:42"/>
    <d v="2014-10-19T19:55:22"/>
    <n v="2.9845219913113397E-2"/>
    <n v="2.3618511012793133E-2"/>
    <d v="1899-12-30T00:21:13"/>
  </r>
  <r>
    <n v="1341620"/>
    <n v="317609"/>
    <n v="20962"/>
    <s v="walker"/>
    <s v="Postmates Liquor Store"/>
    <x v="36"/>
    <m/>
    <m/>
    <m/>
    <m/>
    <n v="40.779598"/>
    <n v="-73.947388000000004"/>
    <n v="40.774506000000002"/>
    <n v="-73.965108999999998"/>
    <d v="2014-10-11T20:40:49"/>
    <d v="2014-10-11T20:50:00"/>
    <d v="2014-10-11T21:01:06"/>
    <d v="2014-10-11T21:12:29"/>
    <n v="2.1993472226313315E-2"/>
    <n v="1.8438066737046562E-2"/>
    <d v="1899-12-30T00:20:17"/>
  </r>
  <r>
    <n v="1316440"/>
    <n v="133524"/>
    <n v="72480"/>
    <s v="car"/>
    <s v="Pommes Frites"/>
    <x v="8"/>
    <s v="Organic Black Truffle Mayo"/>
    <n v="1"/>
    <s v="Additional Sauces"/>
    <m/>
    <n v="40.728169657139198"/>
    <n v="-73.987912711093401"/>
    <n v="40.729235199999998"/>
    <n v="-73.991171600000001"/>
    <d v="2014-10-07T22:56:06"/>
    <m/>
    <m/>
    <d v="2014-10-07T23:23:22"/>
    <n v="1.8933287035906687E-2"/>
    <n v="3.4286642433704012E-3"/>
    <n v="-41919.955622847221"/>
  </r>
  <r>
    <n v="1360886"/>
    <n v="234089"/>
    <n v="69993"/>
    <s v="bicycle"/>
    <s v="Blue Ribbon Sushi"/>
    <x v="4"/>
    <s v="San Daikon"/>
    <n v="1"/>
    <s v="Salads"/>
    <d v="1899-12-30T00:03:57"/>
    <n v="40.7261096570601"/>
    <n v="-74.002491863200504"/>
    <n v="40.7200779"/>
    <n v="-74.007796400000004"/>
    <d v="2014-10-14T14:05:01"/>
    <d v="2014-10-14T14:22:02"/>
    <d v="2014-10-14T14:29:53"/>
    <d v="2014-10-14T14:35:26"/>
    <n v="2.1118124997883569E-2"/>
    <n v="8.0324469428259288E-3"/>
    <d v="1899-12-30T00:20:55"/>
  </r>
  <r>
    <n v="1412550"/>
    <n v="351337"/>
    <n v="161440"/>
    <s v="car"/>
    <s v="The Meatball Shop"/>
    <x v="16"/>
    <s v="Ice Cream Sandwich"/>
    <n v="1"/>
    <s v="Desserts"/>
    <m/>
    <n v="40.745963108098799"/>
    <n v="-74.001697291846"/>
    <n v="40.758604213445203"/>
    <n v="-73.991350991254293"/>
    <d v="2014-10-20T23:27:19"/>
    <d v="2014-10-20T23:30:29"/>
    <d v="2014-10-20T23:49:01"/>
    <d v="2014-10-20T23:57:38"/>
    <n v="2.1060844905150589E-2"/>
    <n v="1.6335344511605083E-2"/>
    <d v="1899-12-30T00:21:42"/>
  </r>
  <r>
    <n v="1486291"/>
    <n v="74048"/>
    <n v="50862"/>
    <s v="bicycle"/>
    <s v="ilili Restaurant"/>
    <x v="21"/>
    <s v="Manouche Bi Jibneh"/>
    <n v="2"/>
    <s v="Brunch Safar"/>
    <d v="1899-12-30T00:27:00"/>
    <n v="40.744187954347503"/>
    <n v="-73.987530940025394"/>
    <n v="40.745047147074402"/>
    <n v="-74.005725763005103"/>
    <d v="2014-10-30T13:39:22"/>
    <m/>
    <m/>
    <d v="2014-10-30T14:40:46"/>
    <n v="4.2649363422242459E-2"/>
    <n v="1.821509800700756E-2"/>
    <n v="-41942.587747199075"/>
  </r>
  <r>
    <n v="1353134"/>
    <n v="87490"/>
    <n v="147300"/>
    <s v="bicycle"/>
    <s v="Masala Times"/>
    <x v="8"/>
    <m/>
    <m/>
    <m/>
    <d v="1899-12-30T00:02:10"/>
    <n v="40.729384000000003"/>
    <n v="-74.001541000000003"/>
    <n v="40.722076800000004"/>
    <n v="-73.987149099999996"/>
    <d v="2014-10-13T01:50:49"/>
    <d v="2014-10-13T02:03:00"/>
    <d v="2014-10-13T02:13:21"/>
    <d v="2014-10-13T02:25:55"/>
    <n v="2.4365578705328517E-2"/>
    <n v="1.6140692595120874E-2"/>
    <d v="1899-12-30T00:20:22"/>
  </r>
  <r>
    <n v="1303007"/>
    <n v="142574"/>
    <n v="8625"/>
    <s v="bicycle"/>
    <s v="Sushi of Gari"/>
    <x v="6"/>
    <s v="Sushi Deluxe"/>
    <n v="1"/>
    <s v="Sushi Bar"/>
    <d v="1899-12-30T00:06:20"/>
    <n v="40.771568712019302"/>
    <n v="-73.952786829189705"/>
    <n v="40.785996400000002"/>
    <n v="-73.9526793"/>
    <d v="2014-10-05T18:50:16"/>
    <m/>
    <m/>
    <d v="2014-10-05T19:53:22"/>
    <n v="4.381604166701436E-2"/>
    <n v="1.4428088681286207E-2"/>
    <n v="-41917.789306423612"/>
  </r>
  <r>
    <n v="1300661"/>
    <n v="60679"/>
    <n v="152370"/>
    <s v="motorcycle"/>
    <s v="Vezzo Thin Crust Pizza"/>
    <x v="16"/>
    <s v="Classica"/>
    <n v="1"/>
    <s v="House Pies"/>
    <d v="1899-12-30T00:07:32"/>
    <n v="40.744489278379298"/>
    <n v="-73.981322050094604"/>
    <n v="40.764069999999997"/>
    <n v="-73.964226600000003"/>
    <d v="2014-10-05T14:37:14"/>
    <d v="2014-10-05T14:57:27"/>
    <d v="2014-10-05T15:07:36"/>
    <d v="2014-10-05T15:23:46"/>
    <n v="3.2319479163561482E-2"/>
    <n v="2.5993442887087704E-2"/>
    <d v="1899-12-30T00:22:50"/>
  </r>
  <r>
    <n v="1308956"/>
    <n v="137565"/>
    <n v="145761"/>
    <s v="bicycle"/>
    <s v="Shake Shack"/>
    <x v="2"/>
    <s v="Hot dog"/>
    <n v="1"/>
    <s v="Flat Top Dogs"/>
    <m/>
    <n v="40.740884357811296"/>
    <n v="-73.988198676721197"/>
    <n v="40.731144800000003"/>
    <n v="-73.989577400000002"/>
    <d v="2014-10-06T17:46:58"/>
    <d v="2014-10-06T17:44:27"/>
    <d v="2014-10-06T18:03:17"/>
    <d v="2014-10-06T18:27:23"/>
    <n v="2.807141203811625E-2"/>
    <n v="9.8366592011236934E-3"/>
    <d v="1899-12-30T00:16:19"/>
  </r>
  <r>
    <n v="1375797"/>
    <n v="367591"/>
    <n v="158500"/>
    <s v="bicycle"/>
    <s v="Taro Sushi"/>
    <x v="6"/>
    <s v="Uni"/>
    <n v="2"/>
    <s v="A La Carte Sushi &amp; Sashimi"/>
    <d v="1899-12-30T00:07:04"/>
    <n v="40.679694212049696"/>
    <n v="-73.974251747131305"/>
    <n v="40.688013126327803"/>
    <n v="-73.979255985060504"/>
    <d v="2014-10-16T20:10:32"/>
    <d v="2014-10-16T20:35:05"/>
    <d v="2014-10-16T20:43:55"/>
    <d v="2014-10-16T20:54:05"/>
    <n v="3.0253148150222842E-2"/>
    <n v="9.7080756084058414E-3"/>
    <d v="1899-12-30T00:26:20"/>
  </r>
  <r>
    <n v="1383634"/>
    <n v="86233"/>
    <n v="55567"/>
    <s v="bicycle"/>
    <s v="TAO"/>
    <x v="4"/>
    <s v="Miso Glazed Chilean Sea Bass with Wok Vegetables"/>
    <n v="1"/>
    <s v="Noble Treasures form the Sea"/>
    <d v="1899-12-30T00:09:22"/>
    <n v="40.762857763598497"/>
    <n v="-73.9716190014841"/>
    <n v="40.7375647"/>
    <n v="-74.008859599999994"/>
    <d v="2014-10-17T20:49:32"/>
    <d v="2014-10-17T21:00:25"/>
    <d v="2014-10-17T21:38:14"/>
    <d v="2014-10-17T22:00:24"/>
    <n v="4.9215740742511116E-2"/>
    <n v="4.501778808448461E-2"/>
    <d v="1899-12-30T00:39:20"/>
  </r>
  <r>
    <n v="1375923"/>
    <n v="382011"/>
    <n v="72480"/>
    <s v="car"/>
    <s v="S'MAC"/>
    <x v="0"/>
    <s v="Soda"/>
    <n v="1"/>
    <s v="Cold Beverages"/>
    <d v="1899-12-30T00:13:12"/>
    <n v="40.730340181965403"/>
    <n v="-73.983993530273395"/>
    <n v="40.778345000000002"/>
    <n v="-73.962239999999994"/>
    <d v="2014-10-16T20:22:58"/>
    <d v="2014-10-16T20:57:52"/>
    <d v="2014-10-16T21:07:08"/>
    <d v="2014-10-16T21:31:54"/>
    <n v="4.787048610887723E-2"/>
    <n v="5.2703687099582598E-2"/>
    <d v="1899-12-30T00:30:59"/>
  </r>
  <r>
    <n v="1450529"/>
    <n v="88463"/>
    <n v="149651"/>
    <s v="bicycle"/>
    <s v="Taim Falafel and Smoothie Bar"/>
    <x v="37"/>
    <s v="Coke"/>
    <n v="1"/>
    <s v="Cold Drinks &amp; Soda"/>
    <d v="1899-12-30T00:03:17"/>
    <n v="40.735951410513501"/>
    <n v="-74.001760416287993"/>
    <n v="40.752922490243499"/>
    <n v="-74.003859735191199"/>
    <d v="2014-10-25T19:36:41"/>
    <d v="2014-10-25T19:57:48"/>
    <d v="2014-10-25T20:06:37"/>
    <d v="2014-10-25T20:22:26"/>
    <n v="3.1763032406161074E-2"/>
    <n v="1.7100429440786571E-2"/>
    <d v="1899-12-30T00:26:40"/>
  </r>
  <r>
    <n v="1327860"/>
    <n v="64153"/>
    <n v="163846"/>
    <s v="bicycle"/>
    <s v="Blue Ribbon Fried Chicken"/>
    <x v="0"/>
    <s v="Fries"/>
    <n v="2"/>
    <s v="Sides"/>
    <m/>
    <n v="40.724339999999998"/>
    <n v="-73.990960000000001"/>
    <n v="40.759183"/>
    <n v="-73.976487000000006"/>
    <d v="2014-10-10T00:51:57"/>
    <d v="2014-10-10T00:54:52"/>
    <d v="2014-10-10T01:14:11"/>
    <d v="2014-10-10T01:38:34"/>
    <n v="3.2375092596339528E-2"/>
    <n v="3.7729330473784128E-2"/>
    <d v="1899-12-30T00:22:14"/>
  </r>
  <r>
    <n v="1485490"/>
    <n v="312853"/>
    <n v="91807"/>
    <s v="walker"/>
    <s v="Delicatessen"/>
    <x v="0"/>
    <s v="Truffle Spinach &amp; Artichoke Dip"/>
    <n v="1"/>
    <s v="Appetizers"/>
    <d v="1899-12-30T00:02:47"/>
    <n v="40.723702712540103"/>
    <n v="-73.9963431157271"/>
    <n v="40.733196197540103"/>
    <n v="-74.003323153999006"/>
    <d v="2014-10-30T10:53:30"/>
    <d v="2014-10-30T11:00:57"/>
    <d v="2014-10-30T11:23:05"/>
    <d v="2014-10-30T11:33:57"/>
    <n v="2.8094155095459428E-2"/>
    <n v="1.1783343826032095E-2"/>
    <d v="1899-12-30T00:26:48"/>
  </r>
  <r>
    <n v="1410152"/>
    <n v="92365"/>
    <n v="61900"/>
    <s v="bicycle"/>
    <s v="sweetgreen"/>
    <x v="20"/>
    <s v="Organic Lentil Chickpea (Big)"/>
    <n v="1"/>
    <s v="Soup"/>
    <d v="1899-12-30T00:07:23"/>
    <n v="40.721323186970601"/>
    <n v="-74.009732007980304"/>
    <n v="40.721988000000003"/>
    <n v="-74.001215000000002"/>
    <d v="2014-10-20T19:04:29"/>
    <d v="2014-10-20T19:20:21"/>
    <d v="2014-10-20T19:26:41"/>
    <d v="2014-10-20T19:48:09"/>
    <n v="3.0323217593831941E-2"/>
    <n v="8.5429152694260421E-3"/>
    <d v="1899-12-30T00:14:49"/>
  </r>
  <r>
    <n v="1470429"/>
    <n v="146211"/>
    <n v="72480"/>
    <s v="car"/>
    <s v="Parm"/>
    <x v="16"/>
    <s v="Eggplant Parm"/>
    <n v="1"/>
    <s v="Platters"/>
    <d v="1899-12-30T00:05:04"/>
    <n v="40.723019825000002"/>
    <n v="-73.995853999999994"/>
    <n v="40.716501000000001"/>
    <n v="-73.995469999999997"/>
    <d v="2014-10-27T20:46:36"/>
    <d v="2014-10-27T21:06:43"/>
    <d v="2014-10-27T21:14:18"/>
    <d v="2014-10-27T21:22:38"/>
    <n v="2.5023310183314607E-2"/>
    <n v="6.530125219368299E-3"/>
    <d v="1899-12-30T00:22:38"/>
  </r>
  <r>
    <n v="1396608"/>
    <n v="334373"/>
    <n v="149294"/>
    <s v="bicycle"/>
    <s v="Whole Foods Market"/>
    <x v="17"/>
    <s v="Bread Crumbs Italian"/>
    <n v="1"/>
    <s v="Bread Crumbs &amp; Mixes"/>
    <m/>
    <n v="40.723954999999997"/>
    <n v="-73.991828999999996"/>
    <n v="40.735596999999999"/>
    <n v="-74.00909"/>
    <d v="2014-10-19T11:24:02"/>
    <d v="2014-10-19T11:51:45"/>
    <d v="2014-10-19T12:15:39"/>
    <d v="2014-10-19T12:25:21"/>
    <n v="4.2580474539136048E-2"/>
    <n v="2.0820141329976904E-2"/>
    <d v="1899-12-30T00:51:37"/>
  </r>
  <r>
    <n v="1488993"/>
    <n v="118624"/>
    <n v="67899"/>
    <s v="car"/>
    <s v="Parm"/>
    <x v="16"/>
    <s v="Charred Broccoli"/>
    <n v="1"/>
    <s v="Vegetables"/>
    <d v="1899-12-30T00:10:41"/>
    <n v="40.723019825000002"/>
    <n v="-73.995853999999994"/>
    <n v="40.7806681"/>
    <n v="-73.955618400000006"/>
    <d v="2014-10-30T19:21:21"/>
    <d v="2014-10-30T19:39:52"/>
    <d v="2014-10-30T19:49:43"/>
    <d v="2014-10-30T20:21:57"/>
    <n v="4.208646990446141E-2"/>
    <n v="7.0300975226766857E-2"/>
    <d v="1899-12-30T00:17:40"/>
  </r>
  <r>
    <n v="1341284"/>
    <n v="119008"/>
    <n v="158791"/>
    <s v="car"/>
    <s v="Gari"/>
    <x v="6"/>
    <m/>
    <m/>
    <m/>
    <d v="1899-12-30T00:07:33"/>
    <n v="40.780960510223302"/>
    <n v="-73.975963743086993"/>
    <n v="40.803517900000003"/>
    <n v="-73.964404000000002"/>
    <d v="2014-10-11T20:11:11"/>
    <d v="2014-10-11T20:21:31"/>
    <d v="2014-10-11T20:26:51"/>
    <d v="2014-10-11T20:35:44"/>
    <n v="1.7040462967997883E-2"/>
    <n v="2.5346863588523883E-2"/>
    <d v="1899-12-30T00:08:07"/>
  </r>
  <r>
    <n v="1394099"/>
    <n v="338686"/>
    <n v="31859"/>
    <s v="bicycle"/>
    <s v="Whole Foods Wine Store"/>
    <x v="8"/>
    <s v="Montepulciano D Abruzzo"/>
    <n v="2"/>
    <s v="Wine"/>
    <m/>
    <n v="40.7940777197241"/>
    <n v="-73.966602625698798"/>
    <n v="40.775536000000002"/>
    <n v="-73.951648000000006"/>
    <d v="2014-10-18T22:41:00"/>
    <d v="2014-10-18T22:41:47"/>
    <d v="2014-10-18T22:51:44"/>
    <d v="2014-10-18T23:10:01"/>
    <n v="2.0153888894128613E-2"/>
    <n v="2.3820919380199618E-2"/>
    <d v="1899-12-30T00:10:44"/>
  </r>
  <r>
    <n v="1377931"/>
    <n v="113966"/>
    <n v="147789"/>
    <s v="car"/>
    <s v="Blue Ribbon Fried Chicken"/>
    <x v="0"/>
    <s v="Brooklyn IPA"/>
    <n v="2"/>
    <s v="Beer"/>
    <m/>
    <n v="40.724339999999998"/>
    <n v="-73.990960000000001"/>
    <n v="40.7251051"/>
    <n v="-73.993771800000005"/>
    <d v="2014-10-16T23:41:10"/>
    <d v="2014-10-16T23:42:41"/>
    <d v="2014-10-16T23:55:01"/>
    <d v="2014-10-16T23:59:43"/>
    <n v="1.2879178240837064E-2"/>
    <n v="2.914034531371104E-3"/>
    <d v="1899-12-30T00:13:51"/>
  </r>
  <r>
    <n v="1479373"/>
    <n v="200030"/>
    <n v="176250"/>
    <s v="bicycle"/>
    <s v="Elephant &amp; Castle"/>
    <x v="0"/>
    <m/>
    <m/>
    <m/>
    <m/>
    <n v="40.736186832736202"/>
    <n v="-74.000991444395495"/>
    <n v="40.725848900000003"/>
    <n v="-74.004109600000007"/>
    <d v="2014-10-29T14:14:10"/>
    <d v="2014-10-29T14:23:52"/>
    <d v="2014-10-29T14:43:12"/>
    <d v="2014-10-29T14:54:34"/>
    <n v="2.8060451390047092E-2"/>
    <n v="1.0797951084910693E-2"/>
    <d v="1899-12-30T00:29:02"/>
  </r>
  <r>
    <n v="1476238"/>
    <n v="165487"/>
    <n v="172301"/>
    <s v="car"/>
    <s v="Westville Hudson"/>
    <x v="0"/>
    <s v="4 Market Vegetables"/>
    <n v="1"/>
    <s v="Market Vegetables"/>
    <d v="1899-12-30T00:09:41"/>
    <n v="40.727031111101397"/>
    <n v="-74.007511138916001"/>
    <n v="40.732779600000001"/>
    <n v="-73.993483499999996"/>
    <d v="2014-10-28T21:13:28"/>
    <d v="2014-10-28T21:42:26"/>
    <d v="2014-10-28T21:50:40"/>
    <d v="2014-10-28T22:00:57"/>
    <n v="3.2981203701638151E-2"/>
    <n v="1.5159807986092382E-2"/>
    <d v="1899-12-30T00:27:31"/>
  </r>
  <r>
    <n v="1441275"/>
    <n v="97346"/>
    <n v="39733"/>
    <s v="bicycle"/>
    <s v="RedFarm Hudson"/>
    <x v="30"/>
    <s v="Four Mushroom Dumplings (4)"/>
    <n v="1"/>
    <s v="Dim Sum"/>
    <d v="1899-12-30T00:05:05"/>
    <n v="40.734213854853898"/>
    <n v="-74.006202029303594"/>
    <n v="40.745520900000002"/>
    <n v="-73.990466999999995"/>
    <d v="2014-10-24T21:08:59"/>
    <d v="2014-10-24T21:29:23"/>
    <d v="2014-10-24T21:42:37"/>
    <d v="2014-10-24T21:57:17"/>
    <n v="3.353931713354541E-2"/>
    <n v="1.9376284915358633E-2"/>
    <d v="1899-12-30T00:28:33"/>
  </r>
  <r>
    <n v="1274130"/>
    <n v="270212"/>
    <n v="146428"/>
    <s v="van"/>
    <s v="Beard Papa's"/>
    <x v="8"/>
    <m/>
    <m/>
    <m/>
    <m/>
    <n v="40.781947000000002"/>
    <n v="-73.980837800000003"/>
    <n v="40.7483550526306"/>
    <n v="-73.942809655395607"/>
    <d v="2014-10-01T16:49:01"/>
    <d v="2014-10-01T16:49:16"/>
    <d v="2014-10-01T17:06:21"/>
    <d v="2014-10-01T18:00:12"/>
    <n v="4.9434513886808418E-2"/>
    <n v="5.074010948078031E-2"/>
    <d v="1899-12-30T00:17:20"/>
  </r>
  <r>
    <n v="1411648"/>
    <n v="141732"/>
    <n v="171675"/>
    <s v="bicycle"/>
    <s v="Blue Ribbon Fried Chicken"/>
    <x v="0"/>
    <s v="Thigh"/>
    <n v="1"/>
    <s v="By the Piece"/>
    <m/>
    <n v="40.724339999999998"/>
    <n v="-73.990960000000001"/>
    <n v="40.736970100000001"/>
    <n v="-74.008622599999995"/>
    <d v="2014-10-20T21:32:51"/>
    <d v="2014-10-20T21:40:21"/>
    <d v="2014-10-20T21:54:07"/>
    <d v="2014-10-20T22:05:35"/>
    <n v="2.2737337960279547E-2"/>
    <n v="2.1713748289271979E-2"/>
    <d v="1899-12-30T00:21:16"/>
  </r>
  <r>
    <n v="1467321"/>
    <n v="94367"/>
    <n v="66416"/>
    <s v="bicycle"/>
    <s v="Levain Bakery"/>
    <x v="7"/>
    <s v="Dark Chocolate Peanut Butter Chip"/>
    <n v="2"/>
    <s v="Cookies"/>
    <m/>
    <n v="40.779930093814997"/>
    <n v="-73.980334997177096"/>
    <n v="40.746710999999998"/>
    <n v="-73.985309999999998"/>
    <d v="2014-10-27T10:29:33"/>
    <d v="2014-10-27T10:41:47"/>
    <d v="2014-10-27T10:47:08"/>
    <d v="2014-10-27T11:06:51"/>
    <n v="2.5900127315253485E-2"/>
    <n v="3.3589564554748388E-2"/>
    <d v="1899-12-30T00:17:35"/>
  </r>
  <r>
    <n v="1314834"/>
    <n v="77371"/>
    <n v="119813"/>
    <s v="bicycle"/>
    <s v="Blue Ribbon Sushi Bar &amp; Grill"/>
    <x v="4"/>
    <s v="Wild Mushroom Roast"/>
    <n v="2"/>
    <s v="Vegetables"/>
    <d v="1899-12-30T00:12:24"/>
    <n v="40.767652912117299"/>
    <n v="-73.982925456000402"/>
    <n v="40.777954000000001"/>
    <n v="-73.959343000000004"/>
    <d v="2014-10-07T19:28:52"/>
    <d v="2014-10-07T19:44:38"/>
    <d v="2014-10-07T20:06:00"/>
    <d v="2014-10-07T20:19:10"/>
    <n v="3.4931307869555894E-2"/>
    <n v="2.57341143732953E-2"/>
    <d v="1899-12-30T00:24:44"/>
  </r>
  <r>
    <n v="1439771"/>
    <n v="87531"/>
    <n v="142140"/>
    <s v="car"/>
    <s v="Talde"/>
    <x v="8"/>
    <s v="Korean Fried Chicken"/>
    <n v="1"/>
    <s v="EntrÃ©es"/>
    <d v="1899-12-30T00:23:28"/>
    <n v="40.665610864239497"/>
    <n v="-73.982644237529598"/>
    <n v="40.768946"/>
    <n v="-73.984120000000004"/>
    <d v="2014-10-24T18:56:57"/>
    <d v="2014-10-24T19:55:11"/>
    <d v="2014-10-24T20:08:05"/>
    <d v="2014-10-24T20:52:12"/>
    <n v="8.0032118057715707E-2"/>
    <n v="0.10334567314363287"/>
    <d v="1899-12-30T00:47:41"/>
  </r>
  <r>
    <n v="1319803"/>
    <n v="264707"/>
    <n v="123581"/>
    <s v="bicycle"/>
    <s v="TAO"/>
    <x v="4"/>
    <s v="Bamboo Steamed Vegetable Dumplings with Crunchy Cucumbers"/>
    <n v="1"/>
    <s v="Dumplings"/>
    <d v="1899-12-30T00:03:01"/>
    <n v="40.762857763598497"/>
    <n v="-73.9716190014841"/>
    <n v="40.741260699999998"/>
    <n v="-74.000207700000004"/>
    <d v="2014-10-08T19:09:23"/>
    <d v="2014-10-08T19:27:38"/>
    <d v="2014-10-08T19:37:58"/>
    <d v="2014-10-08T19:56:26"/>
    <n v="3.2681909724487923E-2"/>
    <n v="3.5829413041673509E-2"/>
    <d v="1899-12-30T00:25:34"/>
  </r>
  <r>
    <n v="1286402"/>
    <n v="351509"/>
    <n v="132738"/>
    <s v="bicycle"/>
    <s v="Moe's Southwest Grill"/>
    <x v="9"/>
    <m/>
    <m/>
    <m/>
    <d v="1899-12-30T00:10:10"/>
    <n v="40.752718839023601"/>
    <n v="-73.985881805419893"/>
    <n v="40.738433399999998"/>
    <n v="-74.000192600000005"/>
    <d v="2014-10-03T16:20:54"/>
    <d v="2014-10-03T16:25:09"/>
    <d v="2014-10-03T16:40:00"/>
    <d v="2014-10-03T16:52:53"/>
    <n v="2.2206319437827915E-2"/>
    <n v="2.0220598646212885E-2"/>
    <d v="1899-12-30T00:08:56"/>
  </r>
  <r>
    <n v="1384131"/>
    <n v="78517"/>
    <n v="32812"/>
    <s v="car"/>
    <s v="Postmates Liquor Store"/>
    <x v="36"/>
    <s v="Anne Pichon Sauvage"/>
    <n v="1"/>
    <s v="Syrah/Shiraz"/>
    <m/>
    <n v="40.779598"/>
    <n v="-73.947388000000004"/>
    <n v="40.724916203600102"/>
    <n v="-73.989090293820695"/>
    <d v="2014-10-17T21:30:10"/>
    <d v="2014-10-17T21:43:58"/>
    <d v="2014-10-17T21:54:47"/>
    <d v="2014-10-17T22:26:38"/>
    <n v="3.9222129635163583E-2"/>
    <n v="6.8769034946166818E-2"/>
    <d v="1899-12-30T00:24:37"/>
  </r>
  <r>
    <n v="1360213"/>
    <n v="102620"/>
    <n v="138560"/>
    <s v="bicycle"/>
    <s v="Balthazar Boulangerie"/>
    <x v="29"/>
    <s v="Multigrain"/>
    <n v="1"/>
    <s v="Breads"/>
    <m/>
    <n v="40.722705492718703"/>
    <n v="-73.998198509216294"/>
    <n v="40.723033000000001"/>
    <n v="-73.993399999999994"/>
    <d v="2014-10-14T11:09:06"/>
    <m/>
    <m/>
    <d v="2014-10-14T11:43:38"/>
    <n v="2.3973495372047182E-2"/>
    <n v="4.8096727246479537E-3"/>
    <n v="-41926.464656284719"/>
  </r>
  <r>
    <n v="1293363"/>
    <n v="361121"/>
    <n v="104146"/>
    <s v="van"/>
    <s v="Han Dynasty"/>
    <x v="30"/>
    <s v="Taiwanese Sausage"/>
    <n v="1"/>
    <s v="Hot Appetizers"/>
    <d v="1899-12-30T00:14:16"/>
    <n v="40.732213000000002"/>
    <n v="-73.988072000000003"/>
    <n v="40.738813"/>
    <n v="-73.996779000000004"/>
    <d v="2014-10-04T14:24:32"/>
    <d v="2014-10-04T14:48:05"/>
    <d v="2014-10-04T14:53:56"/>
    <d v="2014-10-04T15:02:41"/>
    <n v="2.6492916666029487E-2"/>
    <n v="1.0925742491931806E-2"/>
    <d v="1899-12-30T00:15:08"/>
  </r>
  <r>
    <n v="1301365"/>
    <n v="325272"/>
    <n v="152111"/>
    <s v="car"/>
    <s v="Luke's Lobster"/>
    <x v="23"/>
    <s v="Lobster Roll"/>
    <n v="1"/>
    <s v="Rolls"/>
    <d v="1899-12-30T00:04:27"/>
    <n v="40.7748328109124"/>
    <n v="-73.954474395363405"/>
    <n v="40.767012200000003"/>
    <n v="-73.981408200000004"/>
    <d v="2014-10-05T15:47:28"/>
    <d v="2014-10-05T16:12:40"/>
    <d v="2014-10-05T16:16:01"/>
    <d v="2014-10-05T17:04:19"/>
    <n v="5.3365381943876855E-2"/>
    <n v="2.8046243727914266E-2"/>
    <d v="1899-12-30T00:24:06"/>
  </r>
  <r>
    <n v="1274209"/>
    <n v="353595"/>
    <n v="139760"/>
    <s v="car"/>
    <s v="Xi'an Famous Foods"/>
    <x v="30"/>
    <s v="Mount Qi Pork Hand-Ripped Noodles (Spicy, Sour)"/>
    <n v="1"/>
    <s v="Hand-Pulled Noodles"/>
    <m/>
    <n v="40.715603834466101"/>
    <n v="-73.998236892873393"/>
    <n v="40.705383823749301"/>
    <n v="-74.010296816018197"/>
    <d v="2014-10-01T17:13:15"/>
    <d v="2014-10-01T17:18:32"/>
    <d v="2014-10-01T17:30:23"/>
    <d v="2014-10-01T17:40:03"/>
    <n v="1.8603749995236285E-2"/>
    <n v="1.5807920967353367E-2"/>
    <d v="1899-12-30T00:17:07"/>
  </r>
  <r>
    <n v="1390307"/>
    <n v="641"/>
    <n v="118095"/>
    <s v="bicycle"/>
    <s v="Trader Joe's"/>
    <x v="17"/>
    <s v="Organic Persian Cucumbers"/>
    <n v="1"/>
    <s v="Fruits &amp; Vegetables"/>
    <m/>
    <n v="40.74174"/>
    <n v="-73.993650000000002"/>
    <n v="40.733468000000002"/>
    <n v="-74.000696000000005"/>
    <d v="2014-10-18T17:18:16"/>
    <d v="2014-10-18T17:34:48"/>
    <d v="2014-10-18T18:42:24"/>
    <d v="2014-10-18T19:01:18"/>
    <n v="7.1554456015292089E-2"/>
    <n v="1.0866098655911597E-2"/>
    <d v="1899-12-30T01:24:08"/>
  </r>
  <r>
    <n v="1461147"/>
    <n v="114234"/>
    <n v="7833"/>
    <s v="bicycle"/>
    <s v="The Meatball Shop"/>
    <x v="16"/>
    <s v="Chicken"/>
    <n v="1"/>
    <s v="Naked Balls"/>
    <d v="1899-12-30T00:03:27"/>
    <n v="40.721545124764702"/>
    <n v="-73.988842426716104"/>
    <n v="40.737170900000002"/>
    <n v="-73.979949000000005"/>
    <d v="2014-10-26T18:01:26"/>
    <d v="2014-10-26T18:06:45"/>
    <d v="2014-10-26T18:22:05"/>
    <d v="2014-10-26T18:30:27"/>
    <n v="2.0152465272985864E-2"/>
    <n v="1.7979374028556823E-2"/>
    <d v="1899-12-30T00:17:12"/>
  </r>
  <r>
    <n v="1460359"/>
    <n v="121905"/>
    <n v="61533"/>
    <s v="bicycle"/>
    <s v="Chipotle Mexican Grill $1.99 Delivery"/>
    <x v="9"/>
    <s v="Chips"/>
    <n v="1"/>
    <s v="Chips, Salsa, Guacamole &amp; More"/>
    <m/>
    <n v="40.725928672086098"/>
    <n v="-73.996394764442996"/>
    <n v="40.743617299999997"/>
    <n v="-74.006400400000004"/>
    <d v="2014-10-26T17:01:11"/>
    <m/>
    <m/>
    <d v="2014-10-26T17:23:03"/>
    <n v="1.5183738425548654E-2"/>
    <n v="2.0322408823168506E-2"/>
    <n v="-41938.70915962963"/>
  </r>
  <r>
    <n v="1302442"/>
    <n v="81110"/>
    <n v="40526"/>
    <s v="bicycle"/>
    <s v="Han Dynasty"/>
    <x v="30"/>
    <s v="Dry Pepper Chicken Wings"/>
    <n v="1"/>
    <s v="Hot Appetizers"/>
    <d v="1899-12-30T00:07:11"/>
    <n v="40.732213000000002"/>
    <n v="-73.988072000000003"/>
    <n v="40.742733100000002"/>
    <n v="-73.980743099999998"/>
    <d v="2014-10-05T17:53:16"/>
    <d v="2014-10-05T17:57:29"/>
    <d v="2014-10-05T18:23:49"/>
    <d v="2014-10-05T18:34:28"/>
    <n v="2.8609907407371793E-2"/>
    <n v="1.2821282276749207E-2"/>
    <d v="1899-12-30T00:23:21"/>
  </r>
  <r>
    <n v="1390549"/>
    <n v="234560"/>
    <n v="93783"/>
    <s v="bicycle"/>
    <s v="Sottocasa Pizzeria"/>
    <x v="1"/>
    <s v="Rughetta"/>
    <n v="1"/>
    <s v="Antipasti (Appetizers)"/>
    <d v="1899-12-30T00:04:54"/>
    <n v="40.688539109493099"/>
    <n v="-73.988911294360804"/>
    <n v="40.684221999999998"/>
    <n v="-74.003335000000007"/>
    <d v="2014-10-18T17:46:46"/>
    <d v="2014-10-18T18:31:46"/>
    <d v="2014-10-18T18:43:36"/>
    <d v="2014-10-18T18:53:20"/>
    <n v="4.6231134256231599E-2"/>
    <n v="1.5055919724208092E-2"/>
    <d v="1899-12-30T00:51:56"/>
  </r>
  <r>
    <n v="1345411"/>
    <n v="71511"/>
    <n v="149328"/>
    <s v="car"/>
    <s v="Tamarind TriBeCa"/>
    <x v="5"/>
    <s v="Chicken Tikka Masala"/>
    <n v="2"/>
    <s v="Chicken (Murg)"/>
    <d v="1899-12-30T00:05:48"/>
    <n v="40.719268925450301"/>
    <n v="-74.008749884804104"/>
    <n v="40.707309000000002"/>
    <n v="-74.004568000000006"/>
    <d v="2014-10-12T12:56:27"/>
    <d v="2014-10-12T13:28:10"/>
    <d v="2014-10-12T13:36:56"/>
    <d v="2014-10-12T13:56:27"/>
    <n v="4.1660914357635193E-2"/>
    <n v="1.2669963586823907E-2"/>
    <d v="1899-12-30T00:34:41"/>
  </r>
  <r>
    <n v="1344374"/>
    <n v="81591"/>
    <n v="150116"/>
    <s v="car"/>
    <s v="The Grey Dog - University"/>
    <x v="19"/>
    <s v="Herb Goat Cheese"/>
    <n v="1"/>
    <s v="Michigan Sandwiches"/>
    <d v="1899-12-30T00:03:34"/>
    <n v="40.733787294544499"/>
    <n v="-73.993035256862598"/>
    <n v="40.744273883366802"/>
    <n v="-73.980458753806701"/>
    <d v="2014-10-12T08:03:23"/>
    <d v="2014-10-12T08:31:09"/>
    <d v="2014-10-12T08:38:29"/>
    <d v="2014-10-12T08:52:37"/>
    <n v="3.4193877319921739E-2"/>
    <n v="1.6374888526125314E-2"/>
    <d v="1899-12-30T00:31:33"/>
  </r>
  <r>
    <n v="1343449"/>
    <n v="17495"/>
    <n v="138057"/>
    <s v="car"/>
    <s v="The Meatball Shop"/>
    <x v="16"/>
    <s v="Ice Cream Sandwich"/>
    <n v="1"/>
    <s v="Desserts"/>
    <d v="1899-12-30T00:02:26"/>
    <n v="40.721545124764702"/>
    <n v="-73.988842426716104"/>
    <n v="40.709409739879199"/>
    <n v="-74.006713570140604"/>
    <d v="2014-10-12T00:38:33"/>
    <d v="2014-10-12T00:49:06"/>
    <d v="2014-10-12T01:00:26"/>
    <d v="2014-10-12T01:19:38"/>
    <n v="2.8524791669042315E-2"/>
    <n v="2.1601975224927236E-2"/>
    <d v="1899-12-30T00:19:27"/>
  </r>
  <r>
    <n v="1415600"/>
    <n v="276628"/>
    <n v="120179"/>
    <s v="car"/>
    <s v="Momoya"/>
    <x v="6"/>
    <s v="Crispy Rice"/>
    <n v="1"/>
    <s v="Signature Roll"/>
    <d v="1899-12-30T00:16:43"/>
    <n v="40.784077256376399"/>
    <n v="-73.9776224098444"/>
    <n v="40.784168999999999"/>
    <n v="-73.947952599999994"/>
    <d v="2014-10-21T18:30:45"/>
    <d v="2014-10-21T18:36:29"/>
    <d v="2014-10-21T19:05:50"/>
    <d v="2014-10-21T19:31:24"/>
    <n v="4.2117893513932358E-2"/>
    <n v="2.9669951686777832E-2"/>
    <d v="1899-12-30T00:18:22"/>
  </r>
  <r>
    <n v="1394217"/>
    <n v="338878"/>
    <n v="161440"/>
    <s v="car"/>
    <s v="Doughnut Plant Chelsea"/>
    <x v="32"/>
    <s v="Blackout"/>
    <n v="1"/>
    <s v="Cake Dougnhuts"/>
    <m/>
    <n v="40.744563916288797"/>
    <n v="-73.996630052861306"/>
    <n v="40.720833599999999"/>
    <n v="-73.980087900000001"/>
    <d v="2014-10-18T22:49:38"/>
    <m/>
    <m/>
    <d v="2014-10-18T23:34:26"/>
    <n v="3.110555555758765E-2"/>
    <n v="2.8926989688752514E-2"/>
    <n v="-41930.951138402779"/>
  </r>
  <r>
    <n v="1472919"/>
    <n v="160957"/>
    <n v="5935"/>
    <s v="bicycle"/>
    <s v="Doughnut Plant Chelsea"/>
    <x v="32"/>
    <s v="Tres Leches"/>
    <n v="1"/>
    <s v="Cake Dougnhuts"/>
    <m/>
    <n v="40.744563916288797"/>
    <n v="-73.996630052861306"/>
    <n v="40.739592500000001"/>
    <n v="-73.992170999999999"/>
    <d v="2014-10-28T11:03:54"/>
    <d v="2014-10-28T11:09:24"/>
    <d v="2014-10-28T11:18:43"/>
    <d v="2014-10-28T11:25:34"/>
    <n v="1.5049837966216728E-2"/>
    <n v="6.6781833110841774E-3"/>
    <d v="1899-12-30T00:14:50"/>
  </r>
  <r>
    <n v="1363287"/>
    <n v="234560"/>
    <n v="102353"/>
    <s v="car"/>
    <s v="Mile End Deli"/>
    <x v="27"/>
    <s v="Pickle"/>
    <n v="1"/>
    <s v="Dinner Sides"/>
    <d v="1899-12-30T00:12:18"/>
    <n v="40.6874972386385"/>
    <n v="-73.987183856808301"/>
    <n v="40.684221999999998"/>
    <n v="-74.003335000000007"/>
    <d v="2014-10-14T20:52:25"/>
    <d v="2014-10-14T20:58:48"/>
    <d v="2014-10-14T21:12:37"/>
    <d v="2014-10-14T21:21:36"/>
    <n v="2.0267858795705251E-2"/>
    <n v="1.6479885149421784E-2"/>
    <d v="1899-12-30T00:07:54"/>
  </r>
  <r>
    <n v="1420300"/>
    <n v="105812"/>
    <n v="153795"/>
    <s v="bicycle"/>
    <s v="Staples"/>
    <x v="34"/>
    <m/>
    <m/>
    <m/>
    <m/>
    <n v="40.740726600000002"/>
    <n v="-73.994831300000001"/>
    <n v="40.741899400000001"/>
    <n v="-73.997811200000001"/>
    <d v="2014-10-22T12:37:54"/>
    <d v="2014-10-22T13:10:44"/>
    <d v="2014-10-22T13:16:53"/>
    <d v="2014-10-22T13:21:12"/>
    <n v="3.0069745371292811E-2"/>
    <n v="3.2023840884559869E-3"/>
    <d v="1899-12-30T00:38:59"/>
  </r>
  <r>
    <n v="1329111"/>
    <n v="59314"/>
    <n v="102418"/>
    <s v="bicycle"/>
    <s v="Shake Shack"/>
    <x v="2"/>
    <s v="Fries"/>
    <n v="1"/>
    <s v="Fries"/>
    <m/>
    <n v="40.7152793278103"/>
    <n v="-74.014860391616807"/>
    <n v="40.718997999999999"/>
    <n v="-74.010943999999995"/>
    <d v="2014-10-10T12:01:34"/>
    <d v="2014-10-10T12:00:10"/>
    <d v="2014-10-10T12:26:01"/>
    <d v="2014-10-10T12:33:22"/>
    <n v="2.2090347221819684E-2"/>
    <n v="5.4006153492611036E-3"/>
    <d v="1899-12-30T00:24:27"/>
  </r>
  <r>
    <n v="1356257"/>
    <n v="59217"/>
    <n v="39443"/>
    <s v="bicycle"/>
    <s v="Penelope"/>
    <x v="18"/>
    <s v="Warm Artichoke Spinach Dip"/>
    <n v="2"/>
    <s v="Lunch/Dinner (Appetizers &amp; Sides)"/>
    <d v="1899-12-30T00:03:54"/>
    <n v="40.743684799999997"/>
    <n v="-73.981458099999998"/>
    <n v="40.716000000000001"/>
    <n v="-74.012608999999998"/>
    <d v="2014-10-13T18:11:34"/>
    <d v="2014-10-13T18:11:10"/>
    <d v="2014-10-13T18:52:55"/>
    <d v="2014-10-13T19:20:57"/>
    <n v="4.8177048614888918E-2"/>
    <n v="4.1675253110806366E-2"/>
    <d v="1899-12-30T00:37:26"/>
  </r>
  <r>
    <n v="1473321"/>
    <n v="400390"/>
    <n v="144068"/>
    <s v="bicycle"/>
    <s v="Shake Shack"/>
    <x v="2"/>
    <s v="Fries"/>
    <n v="1"/>
    <s v="Fries"/>
    <m/>
    <n v="40.758456774983799"/>
    <n v="-73.989140466129399"/>
    <n v="40.746968600000002"/>
    <n v="-73.990440599999999"/>
    <d v="2014-10-28T12:56:51"/>
    <d v="2014-10-28T12:57:01"/>
    <d v="2014-10-28T13:14:04"/>
    <d v="2014-10-28T13:25:47"/>
    <n v="2.0090821759367827E-2"/>
    <n v="1.1561509959335126E-2"/>
    <d v="1899-12-30T00:17:13"/>
  </r>
  <r>
    <n v="1302051"/>
    <n v="44367"/>
    <n v="3592"/>
    <s v="bicycle"/>
    <s v="Rubirosa"/>
    <x v="16"/>
    <s v="Calamari Fritti"/>
    <n v="1"/>
    <s v="Appetizers"/>
    <d v="1899-12-30T00:05:41"/>
    <n v="40.722748587419602"/>
    <n v="-73.996061916918705"/>
    <n v="40.745944770656997"/>
    <n v="-73.980539691401503"/>
    <d v="2014-10-05T17:08:11"/>
    <d v="2014-10-05T17:09:06"/>
    <d v="2014-10-05T17:41:39"/>
    <d v="2014-10-05T17:56:14"/>
    <n v="3.3365960647643078E-2"/>
    <n v="2.7910614500395822E-2"/>
    <d v="1899-12-30T00:27:47"/>
  </r>
  <r>
    <n v="1367389"/>
    <n v="64153"/>
    <n v="140410"/>
    <s v="walker"/>
    <s v="Blue Ribbon Fried Chicken"/>
    <x v="0"/>
    <s v="Griddled Corn &amp; Bacon"/>
    <n v="1"/>
    <s v="Sides"/>
    <m/>
    <n v="40.724339999999998"/>
    <n v="-73.990960000000001"/>
    <n v="40.759183"/>
    <n v="-73.976487000000006"/>
    <d v="2014-10-15T17:01:36"/>
    <d v="2014-10-15T16:59:11"/>
    <d v="2014-10-15T17:14:02"/>
    <d v="2014-10-15T17:42:16"/>
    <n v="2.8245520828932058E-2"/>
    <n v="3.7729330473784128E-2"/>
    <d v="1899-12-30T00:12:26"/>
  </r>
  <r>
    <n v="1454287"/>
    <n v="95049"/>
    <n v="103194"/>
    <s v="bicycle"/>
    <s v="Max Brenner"/>
    <x v="11"/>
    <s v="Chocolate Chunks Pizza"/>
    <n v="1"/>
    <s v="Sweet Icons"/>
    <m/>
    <n v="40.734410621402901"/>
    <n v="-73.990816622731302"/>
    <n v="40.747074217827297"/>
    <n v="-74.001848576659299"/>
    <d v="2014-10-25T23:59:08"/>
    <d v="2014-10-26T00:00:59"/>
    <d v="2014-10-26T00:25:20"/>
    <d v="2014-10-26T00:42:14"/>
    <n v="2.9926956020062789E-2"/>
    <n v="1.6794960013927506E-2"/>
    <d v="1899-12-30T00:26:12"/>
  </r>
  <r>
    <n v="1299163"/>
    <n v="165695"/>
    <n v="43196"/>
    <s v="bicycle"/>
    <s v="Mile End Deli"/>
    <x v="27"/>
    <s v="Bagel"/>
    <n v="1"/>
    <s v="Breakfast Sides"/>
    <d v="1899-12-30T00:04:31"/>
    <n v="40.725884686994803"/>
    <n v="-73.992447853088393"/>
    <n v="40.724037000000003"/>
    <n v="-74.00264"/>
    <d v="2014-10-05T11:13:51"/>
    <m/>
    <m/>
    <d v="2014-10-05T11:41:05"/>
    <n v="1.8915578701125924E-2"/>
    <n v="1.0358272341395662E-2"/>
    <n v="-41917.471086597223"/>
  </r>
  <r>
    <n v="1302535"/>
    <n v="155518"/>
    <n v="109259"/>
    <s v="bicycle"/>
    <s v="Momofuku Milk Bar"/>
    <x v="11"/>
    <s v="Crack Pie Soft Serve (1 Pint)"/>
    <n v="1"/>
    <s v="Soft Serve"/>
    <m/>
    <n v="40.731795470614898"/>
    <n v="-73.985672593116803"/>
    <n v="40.743055856359099"/>
    <n v="-73.997936644311395"/>
    <d v="2014-10-05T18:02:08"/>
    <d v="2014-10-05T18:07:17"/>
    <d v="2014-10-05T18:19:31"/>
    <d v="2014-10-05T18:34:17"/>
    <n v="2.2334085646434687E-2"/>
    <n v="1.6649421575891866E-2"/>
    <d v="1899-12-30T00:17:23"/>
  </r>
  <r>
    <n v="1315028"/>
    <n v="317515"/>
    <n v="145255"/>
    <s v="bicycle"/>
    <s v="Habana To Go"/>
    <x v="8"/>
    <s v="Spicy Spinach"/>
    <n v="1"/>
    <s v="Side Orders"/>
    <d v="1899-12-30T00:06:46"/>
    <n v="40.722912000000001"/>
    <n v="-73.994089000000002"/>
    <n v="40.710893516833998"/>
    <n v="-74.005800881222896"/>
    <d v="2014-10-07T19:55:08"/>
    <d v="2014-10-07T19:59:42"/>
    <d v="2014-10-07T20:11:36"/>
    <d v="2014-10-07T20:25:41"/>
    <n v="2.1218657406279817E-2"/>
    <n v="1.6781302076735904E-2"/>
    <d v="1899-12-30T00:09:42"/>
  </r>
  <r>
    <n v="1480981"/>
    <n v="87188"/>
    <n v="158266"/>
    <s v="scooter"/>
    <s v="Momoya"/>
    <x v="6"/>
    <s v="Uni"/>
    <n v="1"/>
    <s v="A La Carte Sushi or Sashimi"/>
    <d v="1899-12-30T00:17:08"/>
    <n v="40.784077256376399"/>
    <n v="-73.9776224098444"/>
    <n v="40.769924199999998"/>
    <n v="-73.961120199999996"/>
    <d v="2014-10-29T18:28:49"/>
    <d v="2014-10-29T18:54:04"/>
    <d v="2014-10-29T19:10:50"/>
    <d v="2014-10-29T19:20:49"/>
    <n v="3.6105821760429535E-2"/>
    <n v="2.1740099690257288E-2"/>
    <d v="1899-12-30T00:24:53"/>
  </r>
  <r>
    <n v="1463232"/>
    <n v="368437"/>
    <n v="158266"/>
    <s v="scooter"/>
    <s v="Momofuku Milk Bar"/>
    <x v="11"/>
    <s v="Fruity Cereal Milk Jug"/>
    <n v="2"/>
    <s v="Milk Jugs"/>
    <m/>
    <n v="40.731795470614898"/>
    <n v="-73.985672593116803"/>
    <n v="40.762169578598701"/>
    <n v="-73.996776641789097"/>
    <d v="2014-10-26T20:01:26"/>
    <d v="2014-10-26T20:16:30"/>
    <d v="2014-10-26T20:30:20"/>
    <d v="2014-10-26T21:02:17"/>
    <n v="4.2263101851858664E-2"/>
    <n v="3.2340165935387924E-2"/>
    <d v="1899-12-30T00:28:55"/>
  </r>
  <r>
    <n v="1374803"/>
    <n v="60052"/>
    <n v="161162"/>
    <s v="bicycle"/>
    <s v="RedFarm Broadway"/>
    <x v="30"/>
    <s v="Spicy Crispy Beef"/>
    <n v="1"/>
    <s v="Starters &amp; Salads"/>
    <d v="1899-12-30T00:15:18"/>
    <n v="40.782116700000003"/>
    <n v="-73.980739099999994"/>
    <n v="40.759070999999999"/>
    <n v="-73.975954000000002"/>
    <d v="2014-10-16T18:14:43"/>
    <d v="2014-10-16T18:15:13"/>
    <d v="2014-10-16T19:02:03"/>
    <d v="2014-10-16T19:21:21"/>
    <n v="4.6279004629468545E-2"/>
    <n v="2.3537235829640846E-2"/>
    <d v="1899-12-30T00:32:02"/>
  </r>
  <r>
    <n v="1456066"/>
    <n v="257546"/>
    <n v="167023"/>
    <s v="bicycle"/>
    <s v="5 Napkin Burger"/>
    <x v="0"/>
    <m/>
    <m/>
    <m/>
    <d v="1899-12-30T00:03:52"/>
    <n v="40.760305214599903"/>
    <n v="-73.991206868376295"/>
    <n v="40.760559899999997"/>
    <n v="-73.999052500000005"/>
    <d v="2014-10-26T10:48:52"/>
    <d v="2014-10-26T11:12:42"/>
    <d v="2014-10-26T11:29:02"/>
    <d v="2014-10-26T11:43:44"/>
    <n v="3.8096273150586057E-2"/>
    <n v="7.8497643421933765E-3"/>
    <d v="1899-12-30T00:36:18"/>
  </r>
  <r>
    <n v="1285450"/>
    <n v="140479"/>
    <n v="152145"/>
    <s v="bicycle"/>
    <s v="One Lucky Duck - Juice &amp; Takeaway"/>
    <x v="26"/>
    <s v="Side of Guacamole"/>
    <n v="1"/>
    <s v="Savory"/>
    <m/>
    <n v="40.735725000000002"/>
    <n v="-73.987126466589601"/>
    <n v="40.728122800000001"/>
    <n v="-73.999708999999996"/>
    <d v="2014-10-03T13:32:37"/>
    <d v="2014-10-03T13:34:50"/>
    <d v="2014-10-03T14:04:41"/>
    <d v="2014-10-03T14:17:00"/>
    <n v="3.0814699079201091E-2"/>
    <n v="1.4700802422443527E-2"/>
    <d v="1899-12-30T00:32:03"/>
  </r>
  <r>
    <n v="1334725"/>
    <n v="91817"/>
    <n v="67899"/>
    <s v="car"/>
    <s v="CafÃ© China"/>
    <x v="30"/>
    <s v="Chungking Spicy Chicken"/>
    <n v="1"/>
    <s v="Entrees"/>
    <d v="1899-12-30T00:03:47"/>
    <n v="40.749901999999999"/>
    <n v="-73.982186999999996"/>
    <n v="40.740125407502703"/>
    <n v="-73.990611042896305"/>
    <d v="2014-10-10T21:54:59"/>
    <d v="2014-10-10T22:05:02"/>
    <d v="2014-10-10T22:14:18"/>
    <d v="2014-10-10T22:22:28"/>
    <n v="1.9085185187577736E-2"/>
    <n v="1.2905280298274516E-2"/>
    <d v="1899-12-30T00:15:32"/>
  </r>
  <r>
    <n v="1413766"/>
    <n v="98219"/>
    <n v="91807"/>
    <s v="walker"/>
    <s v="Momofuku Noodle Bar"/>
    <x v="8"/>
    <s v="Shrimp Bun"/>
    <n v="1"/>
    <s v="Buns"/>
    <m/>
    <n v="40.729110403548901"/>
    <n v="-73.984245455566395"/>
    <n v="40.759817900000002"/>
    <n v="-73.987639999999999"/>
    <d v="2014-10-21T12:22:08"/>
    <d v="2014-10-21T12:27:42"/>
    <d v="2014-10-21T12:45:54"/>
    <d v="2014-10-21T13:13:35"/>
    <n v="3.5723587956454139E-2"/>
    <n v="3.0894550817353667E-2"/>
    <d v="1899-12-30T00:23:46"/>
  </r>
  <r>
    <n v="1407768"/>
    <n v="388277"/>
    <n v="79598"/>
    <s v="bicycle"/>
    <s v="sweetgreen"/>
    <x v="20"/>
    <s v="Kale Caesar"/>
    <n v="1"/>
    <s v="Signatures"/>
    <d v="1899-12-30T00:07:24"/>
    <n v="40.721323186970601"/>
    <n v="-74.009732007980304"/>
    <n v="40.728616000000002"/>
    <n v="-74.007958299999999"/>
    <d v="2014-10-20T12:24:34"/>
    <d v="2014-10-20T12:49:45"/>
    <d v="2014-10-20T14:03:35"/>
    <d v="2014-10-20T14:12:38"/>
    <n v="7.5043900462333113E-2"/>
    <n v="7.5054088417094277E-3"/>
    <d v="1899-12-30T01:31:38"/>
  </r>
  <r>
    <n v="1335349"/>
    <n v="372276"/>
    <n v="104533"/>
    <s v="bicycle"/>
    <s v="Pinto Nouveau Thai Bistro"/>
    <x v="44"/>
    <s v="Pumpkin Curry"/>
    <n v="1"/>
    <s v="Main"/>
    <d v="1899-12-30T00:05:29"/>
    <n v="40.733176999999998"/>
    <n v="-74.005532000000002"/>
    <n v="40.720753999999999"/>
    <n v="-74.004362999999998"/>
    <d v="2014-10-10T22:55:31"/>
    <m/>
    <m/>
    <d v="2014-10-10T23:29:19"/>
    <n v="2.3477303242543712E-2"/>
    <n v="1.2477880028272752E-2"/>
    <n v="-41922.959022986113"/>
  </r>
  <r>
    <n v="1314879"/>
    <n v="159626"/>
    <n v="20124"/>
    <s v="bicycle"/>
    <s v="Blue Ribbon Sushi"/>
    <x v="4"/>
    <s v="Kanpachi Usuzukuri"/>
    <n v="1"/>
    <s v="Appetizers"/>
    <d v="1899-12-30T00:05:00"/>
    <n v="40.7261096570601"/>
    <n v="-74.002491863200504"/>
    <n v="40.744168000000002"/>
    <n v="-74.002463000000006"/>
    <d v="2014-10-07T19:35:19"/>
    <d v="2014-10-07T20:10:10"/>
    <d v="2014-10-07T20:29:30"/>
    <d v="2014-10-07T20:41:13"/>
    <n v="4.5757858795695938E-2"/>
    <n v="1.805836600635443E-2"/>
    <d v="1899-12-30T00:49:10"/>
  </r>
  <r>
    <n v="1273969"/>
    <n v="214650"/>
    <n v="95942"/>
    <s v="car"/>
    <s v="Postmates Liquor Store"/>
    <x v="36"/>
    <s v="Jameson Blended Irish Whiskey (750ml)"/>
    <n v="1"/>
    <s v="Whiskey"/>
    <m/>
    <n v="40.779598"/>
    <n v="-73.947388000000004"/>
    <n v="40.723017400000003"/>
    <n v="-73.999825299999998"/>
    <d v="2014-10-01T16:07:11"/>
    <d v="2014-10-01T16:13:04"/>
    <d v="2014-10-01T16:22:24"/>
    <d v="2014-10-01T16:49:48"/>
    <n v="2.9599837958812714E-2"/>
    <n v="7.7142949954282891E-2"/>
    <d v="1899-12-30T00:15:13"/>
  </r>
  <r>
    <n v="1445144"/>
    <n v="91274"/>
    <n v="170880"/>
    <s v="bicycle"/>
    <s v="Clinton St. Baking Co. &amp; Restaurant"/>
    <x v="8"/>
    <s v="Country Breakfast"/>
    <n v="1"/>
    <s v="Brunch"/>
    <m/>
    <n v="40.721294"/>
    <n v="-73.983993999999996"/>
    <n v="40.721270735413498"/>
    <n v="-73.981933090904704"/>
    <d v="2014-10-25T11:44:15"/>
    <d v="2014-10-25T11:49:18"/>
    <d v="2014-10-25T12:21:09"/>
    <d v="2014-10-25T12:22:00"/>
    <n v="2.6215104167931713E-2"/>
    <n v="2.0610404023310744E-3"/>
    <d v="1899-12-30T00:36:54"/>
  </r>
  <r>
    <n v="1400249"/>
    <n v="181782"/>
    <n v="96629"/>
    <s v="bicycle"/>
    <s v="Parm"/>
    <x v="16"/>
    <s v="Ricotta Toast"/>
    <n v="1"/>
    <s v="Bread"/>
    <m/>
    <n v="40.723019825000002"/>
    <n v="-73.995853999999994"/>
    <n v="40.7292310709256"/>
    <n v="-73.988604638569996"/>
    <d v="2014-10-19T17:16:52"/>
    <d v="2014-10-19T17:22:03"/>
    <d v="2014-10-19T17:46:23"/>
    <d v="2014-10-19T17:55:17"/>
    <n v="2.6684189811930992E-2"/>
    <n v="9.5463509830204952E-3"/>
    <d v="1899-12-30T00:29:31"/>
  </r>
  <r>
    <n v="1382785"/>
    <n v="198194"/>
    <n v="47204"/>
    <s v="bicycle"/>
    <s v="Prince Street Pizza"/>
    <x v="1"/>
    <s v="Mercer Margherita"/>
    <n v="1"/>
    <s v="The Original SOHO Squares"/>
    <d v="1899-12-30T00:04:01"/>
    <n v="40.723079523456803"/>
    <n v="-73.994615077972398"/>
    <n v="40.752959267772603"/>
    <n v="-74.003871894256406"/>
    <d v="2014-10-17T19:39:36"/>
    <d v="2014-10-17T19:43:16"/>
    <d v="2014-10-17T20:04:36"/>
    <d v="2014-10-17T20:29:11"/>
    <n v="3.4429166662448552E-2"/>
    <n v="3.1280789121974302E-2"/>
    <d v="1899-12-30T00:20:58"/>
  </r>
  <r>
    <n v="1324833"/>
    <n v="342565"/>
    <n v="30774"/>
    <s v="bicycle"/>
    <s v="Hu Kitchen"/>
    <x v="33"/>
    <s v="Butternut Squash Bisque (Dairy Free)"/>
    <n v="1"/>
    <s v="Soups (M-F 11:30AM-Close)"/>
    <m/>
    <n v="40.735676762018002"/>
    <n v="-73.993829528068602"/>
    <n v="40.7770303"/>
    <n v="-73.963160200000004"/>
    <d v="2014-10-09T18:15:14"/>
    <d v="2014-10-09T18:17:44"/>
    <d v="2014-10-09T18:37:36"/>
    <d v="2014-10-09T19:13:05"/>
    <n v="4.0179108800657559E-2"/>
    <n v="5.1485170562092834E-2"/>
    <d v="1899-12-30T00:22:23"/>
  </r>
  <r>
    <n v="1292684"/>
    <n v="347263"/>
    <n v="114469"/>
    <s v="bicycle"/>
    <s v="Blossom Restaurant"/>
    <x v="26"/>
    <s v="Blossom Burrito"/>
    <n v="1"/>
    <s v="Entrees"/>
    <d v="1899-12-30T00:27:06"/>
    <n v="40.745405959999999"/>
    <n v="-74.002021999999997"/>
    <n v="40.7356342"/>
    <n v="-74.005076700000004"/>
    <d v="2014-10-04T12:23:25"/>
    <d v="2014-10-04T12:52:34"/>
    <d v="2014-10-04T13:23:46"/>
    <d v="2014-10-04T13:29:43"/>
    <n v="4.603817129827803E-2"/>
    <n v="1.0238089938442335E-2"/>
    <d v="1899-12-30T00:33:15"/>
  </r>
  <r>
    <n v="1416358"/>
    <n v="44759"/>
    <n v="79847"/>
    <s v="bicycle"/>
    <s v="Old Homestead Steakhouse"/>
    <x v="42"/>
    <s v="Filet Mignon 10oz"/>
    <n v="1"/>
    <s v="Steaks and Chops (dinner)"/>
    <d v="1899-12-30T00:03:35"/>
    <n v="40.741171775466"/>
    <n v="-74.004887919394903"/>
    <n v="40.724454999999999"/>
    <n v="-73.990891000000005"/>
    <d v="2014-10-21T19:53:59"/>
    <d v="2014-10-21T20:05:16"/>
    <d v="2014-10-21T20:28:06"/>
    <d v="2014-10-21T20:42:05"/>
    <n v="3.3402407403627876E-2"/>
    <n v="2.1802851522862612E-2"/>
    <d v="1899-12-30T00:30:32"/>
  </r>
  <r>
    <n v="1301986"/>
    <n v="351717"/>
    <n v="130705"/>
    <s v="bicycle"/>
    <s v="Postmates Liquor Store"/>
    <x v="36"/>
    <s v="Verdad Tempranillo"/>
    <n v="1"/>
    <s v="Tempranillo"/>
    <m/>
    <n v="40.779598"/>
    <n v="-73.947388000000004"/>
    <n v="40.746744399999997"/>
    <n v="-73.982093899999995"/>
    <d v="2014-10-05T16:59:22"/>
    <d v="2014-10-05T16:57:45"/>
    <d v="2014-10-05T17:04:16"/>
    <d v="2014-10-05T17:32:21"/>
    <n v="2.2900555552041624E-2"/>
    <n v="4.7789732451328955E-2"/>
    <d v="1899-12-30T00:04:54"/>
  </r>
  <r>
    <n v="1449282"/>
    <n v="52832"/>
    <n v="142394"/>
    <s v="bicycle"/>
    <s v="Junoon"/>
    <x v="5"/>
    <s v="Lahsooni Gobi"/>
    <n v="1"/>
    <s v="Appetizer"/>
    <m/>
    <n v="40.743011007422702"/>
    <n v="-73.991046179089196"/>
    <n v="40.778027999999999"/>
    <n v="-73.953851"/>
    <d v="2014-10-25T17:52:02"/>
    <d v="2014-10-25T18:03:38"/>
    <d v="2014-10-25T18:32:52"/>
    <d v="2014-10-25T19:01:52"/>
    <n v="4.8492384259589016E-2"/>
    <n v="5.1084940213685599E-2"/>
    <d v="1899-12-30T00:40:51"/>
  </r>
  <r>
    <n v="1302807"/>
    <n v="58153"/>
    <n v="133627"/>
    <s v="bicycle"/>
    <s v="Mighty Quinn's BBQ"/>
    <x v="10"/>
    <s v="Brisket"/>
    <n v="1"/>
    <s v="Meats"/>
    <m/>
    <n v="40.727518945156902"/>
    <n v="-73.988671302795396"/>
    <n v="40.724723400000002"/>
    <n v="-73.993554799999998"/>
    <d v="2014-10-05T18:31:27"/>
    <d v="2014-10-05T18:39:18"/>
    <d v="2014-10-05T19:00:08"/>
    <d v="2014-10-05T19:08:00"/>
    <n v="2.5381585648574401E-2"/>
    <n v="5.6270434218713573E-3"/>
    <d v="1899-12-30T00:28:42"/>
  </r>
  <r>
    <n v="1436488"/>
    <n v="394966"/>
    <n v="79598"/>
    <s v="bicycle"/>
    <s v="Doughnut Plant LES, Inc."/>
    <x v="32"/>
    <s v="Blackout"/>
    <n v="2"/>
    <s v="Cake Dougnhuts"/>
    <m/>
    <n v="40.716240933766798"/>
    <n v="-73.988682031631498"/>
    <n v="40.704717799999997"/>
    <n v="-74.005988299999999"/>
    <d v="2014-10-24T13:22:40"/>
    <d v="2014-10-24T13:30:47"/>
    <d v="2014-10-24T13:45:37"/>
    <d v="2014-10-24T14:10:58"/>
    <n v="3.3542870369274169E-2"/>
    <n v="2.0791573693449431E-2"/>
    <d v="1899-12-30T00:22:57"/>
  </r>
  <r>
    <n v="1435104"/>
    <n v="369272"/>
    <n v="66416"/>
    <s v="bicycle"/>
    <s v="Doughnut Plant Chelsea"/>
    <x v="32"/>
    <s v="Oatmeal"/>
    <n v="2"/>
    <s v="Cake Doughnut of the Day"/>
    <m/>
    <n v="40.744563916288797"/>
    <n v="-73.996630052861306"/>
    <n v="40.767651000000001"/>
    <n v="-73.966875000000002"/>
    <d v="2014-10-24T07:02:59"/>
    <d v="2014-10-24T07:06:49"/>
    <d v="2014-10-24T07:38:39"/>
    <d v="2014-10-24T08:05:31"/>
    <n v="4.3428993049019482E-2"/>
    <n v="3.7661340988700109E-2"/>
    <d v="1899-12-30T00:35:40"/>
  </r>
  <r>
    <n v="1469563"/>
    <n v="260680"/>
    <n v="28765"/>
    <s v="bicycle"/>
    <s v="Delicatessen"/>
    <x v="0"/>
    <s v="Nicoise"/>
    <n v="1"/>
    <s v="Entree Salads"/>
    <d v="1899-12-30T00:05:00"/>
    <n v="40.723702712540103"/>
    <n v="-73.9963431157271"/>
    <n v="40.716432300000001"/>
    <n v="-73.990926599999995"/>
    <d v="2014-10-27T18:31:00"/>
    <d v="2014-10-27T18:31:31"/>
    <d v="2014-10-27T18:54:20"/>
    <d v="2014-10-27T19:02:46"/>
    <n v="2.2060474533645902E-2"/>
    <n v="9.0662859609242918E-3"/>
    <d v="1899-12-30T00:18:21"/>
  </r>
  <r>
    <n v="1424644"/>
    <n v="93212"/>
    <n v="116326"/>
    <s v="car"/>
    <s v="sweetgreen"/>
    <x v="20"/>
    <s v="Guacamole Greens"/>
    <n v="1"/>
    <s v="Signatures"/>
    <d v="1899-12-30T00:07:58"/>
    <n v="40.745078589413303"/>
    <n v="-73.988821506500202"/>
    <n v="40.746131576303803"/>
    <n v="-73.994677582799696"/>
    <d v="2014-10-22T21:02:23"/>
    <d v="2014-10-22T21:17:56"/>
    <d v="2014-10-22T21:26:48"/>
    <d v="2014-10-22T21:35:17"/>
    <n v="2.2847986110718921E-2"/>
    <n v="5.9499925224376195E-3"/>
    <d v="1899-12-30T00:16:27"/>
  </r>
  <r>
    <n v="1368330"/>
    <n v="104555"/>
    <n v="151467"/>
    <s v="bicycle"/>
    <s v="Sushi of Gari"/>
    <x v="6"/>
    <s v="Tuna"/>
    <n v="1"/>
    <s v="Nigiri Sushi of Gari"/>
    <d v="1899-12-30T00:07:15"/>
    <n v="40.771568712019302"/>
    <n v="-73.952786829189705"/>
    <n v="40.786541888327299"/>
    <n v="-73.9520096050055"/>
    <d v="2014-10-15T18:41:02"/>
    <d v="2014-10-15T19:05:21"/>
    <d v="2014-10-15T19:12:41"/>
    <d v="2014-10-15T19:27:04"/>
    <n v="3.1968356481229421E-2"/>
    <n v="1.4993334725232919E-2"/>
    <d v="1899-12-30T00:24:23"/>
  </r>
  <r>
    <n v="1423234"/>
    <n v="111016"/>
    <n v="132101"/>
    <s v="truck"/>
    <s v="Prince Street Pizza"/>
    <x v="1"/>
    <s v="Spicy Spring"/>
    <n v="1"/>
    <s v="The Original SOHO Squares"/>
    <d v="1899-12-30T00:05:38"/>
    <n v="40.723079523456803"/>
    <n v="-73.994615077972398"/>
    <n v="40.744987100000003"/>
    <n v="-73.977298399999995"/>
    <d v="2014-10-22T19:07:20"/>
    <d v="2014-10-22T19:20:55"/>
    <d v="2014-10-22T19:36:43"/>
    <d v="2014-10-22T19:55:31"/>
    <n v="3.3458368052379228E-2"/>
    <n v="2.7925064834231725E-2"/>
    <d v="1899-12-30T00:23:45"/>
  </r>
  <r>
    <n v="1469938"/>
    <n v="127610"/>
    <n v="17402"/>
    <s v="bicycle"/>
    <s v="Prime Burger"/>
    <x v="8"/>
    <m/>
    <m/>
    <m/>
    <m/>
    <n v="40.787575599999997"/>
    <n v="-73.976446999999993"/>
    <n v="40.787487499999997"/>
    <n v="-73.971844500000003"/>
    <d v="2014-10-27T19:35:46"/>
    <d v="2014-10-27T19:43:12"/>
    <d v="2014-10-27T20:12:32"/>
    <d v="2014-10-27T20:17:19"/>
    <n v="2.8848472218669485E-2"/>
    <n v="4.6033431177687038E-3"/>
    <d v="1899-12-30T00:36:46"/>
  </r>
  <r>
    <n v="1400610"/>
    <n v="59105"/>
    <n v="86938"/>
    <s v="car"/>
    <s v="Sushi of Gari 46"/>
    <x v="6"/>
    <s v="Chopped Eel with Avocado Sushi"/>
    <n v="2"/>
    <s v="Sushi"/>
    <d v="1899-12-30T00:09:35"/>
    <n v="40.760654436198898"/>
    <n v="-73.989582752602004"/>
    <n v="40.743701000000001"/>
    <n v="-73.987386000000001"/>
    <d v="2014-10-19T17:44:04"/>
    <d v="2014-10-19T18:11:23"/>
    <d v="2014-10-19T18:24:45"/>
    <d v="2014-10-19T18:41:45"/>
    <n v="4.0056782410829328E-2"/>
    <n v="1.7095166595984521E-2"/>
    <d v="1899-12-30T00:31:06"/>
  </r>
  <r>
    <n v="1284596"/>
    <n v="104336"/>
    <n v="5935"/>
    <s v="bicycle"/>
    <s v="Apple Store"/>
    <x v="41"/>
    <m/>
    <m/>
    <m/>
    <m/>
    <n v="40.725194000000002"/>
    <n v="-73.999101999999993"/>
    <n v="40.727404999999997"/>
    <n v="-73.991802000000007"/>
    <d v="2014-10-03T10:23:55"/>
    <d v="2014-10-03T10:27:00"/>
    <d v="2014-10-03T10:45:52"/>
    <d v="2014-10-03T10:54:14"/>
    <n v="2.1055243058071937E-2"/>
    <n v="7.6274845787968441E-3"/>
    <d v="1899-12-30T00:21:57"/>
  </r>
  <r>
    <n v="1294741"/>
    <n v="113926"/>
    <n v="112257"/>
    <s v="bicycle"/>
    <s v="Han Dynasty"/>
    <x v="30"/>
    <s v="Spicy Beef Noodle Soup"/>
    <n v="1"/>
    <s v="Noodles"/>
    <d v="1899-12-30T00:01:57"/>
    <n v="40.732213000000002"/>
    <n v="-73.988072000000003"/>
    <n v="40.7389899"/>
    <n v="-74.001095000000007"/>
    <d v="2014-10-04T18:00:57"/>
    <d v="2014-10-04T18:10:51"/>
    <d v="2014-10-04T18:20:42"/>
    <d v="2014-10-04T18:29:10"/>
    <n v="1.959415509190876E-2"/>
    <n v="1.4680766417666444E-2"/>
    <d v="1899-12-30T00:17:47"/>
  </r>
  <r>
    <n v="1478949"/>
    <n v="401868"/>
    <n v="99219"/>
    <s v="bicycle"/>
    <s v="sweetgreen"/>
    <x v="20"/>
    <s v="Kale Caesar"/>
    <n v="1"/>
    <s v="Signatures"/>
    <d v="1899-12-30T00:03:46"/>
    <n v="40.745078589413303"/>
    <n v="-73.988821506500202"/>
    <n v="40.760858200000001"/>
    <n v="-73.972083900000001"/>
    <d v="2014-10-29T12:35:52"/>
    <d v="2014-10-29T12:33:34"/>
    <d v="2014-10-29T13:08:53"/>
    <d v="2014-10-29T13:27:41"/>
    <n v="3.5985057867947035E-2"/>
    <n v="2.3003121127868148E-2"/>
    <d v="1899-12-30T00:29:15"/>
  </r>
  <r>
    <n v="1341196"/>
    <n v="99621"/>
    <n v="146883"/>
    <s v="bicycle"/>
    <s v="One Lucky Duck - Juice &amp; Takeaway"/>
    <x v="26"/>
    <s v="Chips &amp; Guacamole"/>
    <n v="1"/>
    <s v="Savory"/>
    <d v="1899-12-30T00:14:18"/>
    <n v="40.735725000000002"/>
    <n v="-73.987126466589601"/>
    <n v="40.723838000000001"/>
    <n v="-74.0109219"/>
    <d v="2014-10-11T20:04:18"/>
    <m/>
    <m/>
    <d v="2014-10-11T21:11:25"/>
    <n v="4.6611990743258502E-2"/>
    <n v="2.6599312400676176E-2"/>
    <n v="-41923.846241203704"/>
  </r>
  <r>
    <n v="1467440"/>
    <n v="350291"/>
    <n v="160005"/>
    <s v="scooter"/>
    <s v="Jack's Wife Freda"/>
    <x v="22"/>
    <s v="Chicken Kebab"/>
    <n v="2"/>
    <s v="Entrees (breakfast/lunch)"/>
    <d v="1899-12-30T00:04:07"/>
    <n v="40.721989949797702"/>
    <n v="-73.997747898101807"/>
    <n v="40.746588500000001"/>
    <n v="-73.984220199999996"/>
    <d v="2014-10-27T11:19:44"/>
    <d v="2014-10-27T11:26:19"/>
    <d v="2014-10-27T11:38:39"/>
    <d v="2014-10-27T12:03:51"/>
    <n v="3.062819445040077E-2"/>
    <n v="2.80728924051078E-2"/>
    <d v="1899-12-30T00:14:47"/>
  </r>
  <r>
    <n v="1463154"/>
    <n v="76942"/>
    <n v="172686"/>
    <s v="bicycle"/>
    <s v="Dirty Bird to Go"/>
    <x v="0"/>
    <s v="10-Piece Chicken Fingers"/>
    <n v="1"/>
    <s v="Chicken Fingers"/>
    <m/>
    <n v="40.715917930433797"/>
    <n v="-74.010104136523097"/>
    <n v="40.7520764"/>
    <n v="-74.001015600000002"/>
    <d v="2014-10-26T19:56:55"/>
    <d v="2014-10-26T19:58:58"/>
    <d v="2014-10-26T20:22:47"/>
    <d v="2014-10-26T20:37:55"/>
    <n v="2.8474016202380881E-2"/>
    <n v="3.7283192158151707E-2"/>
    <d v="1899-12-30T00:25:52"/>
  </r>
  <r>
    <n v="1299270"/>
    <n v="255435"/>
    <n v="59184"/>
    <s v="car"/>
    <s v="Westville Hudson"/>
    <x v="0"/>
    <s v="Greek Salad"/>
    <n v="1"/>
    <s v="Salads"/>
    <d v="1899-12-30T00:11:37"/>
    <n v="40.727031111101397"/>
    <n v="-74.007511138916001"/>
    <n v="40.743568199999999"/>
    <n v="-73.972405300000005"/>
    <d v="2014-10-05T11:39:08"/>
    <d v="2014-10-05T11:47:43"/>
    <d v="2014-10-05T12:10:03"/>
    <d v="2014-10-05T12:28:15"/>
    <n v="3.4101053242920898E-2"/>
    <n v="3.8805865990029338E-2"/>
    <d v="1899-12-30T00:19:17"/>
  </r>
  <r>
    <n v="1390212"/>
    <n v="369272"/>
    <n v="108004"/>
    <s v="bicycle"/>
    <s v="Blue Ribbon Sushi"/>
    <x v="4"/>
    <s v="Avocado"/>
    <n v="1"/>
    <s v="Yasai (Vegetable Rolls)"/>
    <d v="1899-12-30T00:13:19"/>
    <n v="40.7261096570601"/>
    <n v="-74.002491863200504"/>
    <n v="40.767651000000001"/>
    <n v="-73.966875000000002"/>
    <d v="2014-10-18T17:05:00"/>
    <d v="2014-10-18T17:29:08"/>
    <d v="2014-10-18T17:41:58"/>
    <d v="2014-10-18T18:05:24"/>
    <n v="4.1950069440645166E-2"/>
    <n v="5.4719686745208558E-2"/>
    <d v="1899-12-30T00:23:39"/>
  </r>
  <r>
    <n v="1348424"/>
    <n v="142356"/>
    <n v="53990"/>
    <s v="bicycle"/>
    <s v="Mighty Quinn's BBQ"/>
    <x v="10"/>
    <s v="Brontosaurus Rib"/>
    <n v="1"/>
    <s v="Meats"/>
    <m/>
    <n v="40.727518945156902"/>
    <n v="-73.988671302795396"/>
    <n v="40.734791800000004"/>
    <n v="-73.9784504"/>
    <d v="2014-10-12T18:09:56"/>
    <d v="2014-10-12T18:18:24"/>
    <d v="2014-10-12T18:44:44"/>
    <d v="2014-10-12T18:53:53"/>
    <n v="3.0526076392561663E-2"/>
    <n v="1.2544372105520557E-2"/>
    <d v="1899-12-30T00:34:48"/>
  </r>
  <r>
    <n v="1315147"/>
    <n v="354948"/>
    <n v="101359"/>
    <s v="bicycle"/>
    <s v="Locanda Verde"/>
    <x v="16"/>
    <m/>
    <m/>
    <m/>
    <d v="1899-12-30T00:06:31"/>
    <n v="40.720072628003599"/>
    <n v="-74.010368099724104"/>
    <n v="40.722882599999998"/>
    <n v="-74.010988699999999"/>
    <d v="2014-10-07T20:09:12"/>
    <d v="2014-10-07T20:26:31"/>
    <d v="2014-10-07T20:45:30"/>
    <d v="2014-10-07T20:53:44"/>
    <n v="3.0926817133149598E-2"/>
    <n v="2.8776878432148771E-3"/>
    <d v="1899-12-30T00:29:46"/>
  </r>
  <r>
    <n v="1298927"/>
    <n v="91817"/>
    <n v="71148"/>
    <s v="bicycle"/>
    <s v="Juice Press"/>
    <x v="3"/>
    <s v="Ginger Fireball"/>
    <n v="1"/>
    <s v="Cold Pressed Juices"/>
    <m/>
    <n v="40.7411144339194"/>
    <n v="-73.9906501942001"/>
    <n v="40.740125407502703"/>
    <n v="-73.990611042896305"/>
    <d v="2014-10-05T09:43:30"/>
    <m/>
    <m/>
    <d v="2014-10-05T10:17:09"/>
    <n v="2.3370069444354158E-2"/>
    <n v="9.8980102925451895E-4"/>
    <n v="-41917.405204189818"/>
  </r>
  <r>
    <n v="1323526"/>
    <n v="245264"/>
    <n v="115403"/>
    <s v="bicycle"/>
    <s v="Whole Foods Market"/>
    <x v="17"/>
    <m/>
    <m/>
    <m/>
    <m/>
    <n v="40.767890000000001"/>
    <n v="-73.982399999999998"/>
    <n v="40.752235366826497"/>
    <n v="-74.001571319288502"/>
    <d v="2014-10-09T14:06:32"/>
    <d v="2014-10-09T14:19:16"/>
    <d v="2014-10-09T14:30:07"/>
    <d v="2014-10-09T14:41:07"/>
    <n v="2.402131944836583E-2"/>
    <n v="2.4750899439388446E-2"/>
    <d v="1899-12-30T00:23:35"/>
  </r>
  <r>
    <n v="1322738"/>
    <n v="57878"/>
    <n v="150260"/>
    <s v="bicycle"/>
    <s v="Apple Store"/>
    <x v="41"/>
    <m/>
    <m/>
    <m/>
    <m/>
    <n v="40.7750722222222"/>
    <n v="-73.982595290736299"/>
    <n v="40.789630000000002"/>
    <n v="-73.967022"/>
    <d v="2014-10-09T11:31:53"/>
    <d v="2014-10-09T12:06:44"/>
    <d v="2014-10-09T12:16:33"/>
    <d v="2014-10-09T12:27:42"/>
    <n v="3.8763472221035045E-2"/>
    <n v="2.1317980161947487E-2"/>
    <d v="1899-12-30T00:44:40"/>
  </r>
  <r>
    <n v="1310594"/>
    <n v="165564"/>
    <n v="30905"/>
    <s v="car"/>
    <s v="Frankies 570"/>
    <x v="8"/>
    <m/>
    <m/>
    <m/>
    <d v="1899-12-30T00:03:27"/>
    <n v="40.735758735021598"/>
    <n v="-74.005869626998901"/>
    <n v="40.732486000000002"/>
    <n v="-73.996584999999996"/>
    <d v="2014-10-06T21:21:38"/>
    <d v="2014-10-06T21:25:43"/>
    <d v="2014-10-06T21:40:03"/>
    <d v="2014-10-06T21:46:48"/>
    <n v="1.7483287032519002E-2"/>
    <n v="9.8445463598067912E-3"/>
    <d v="1899-12-30T00:14:59"/>
  </r>
  <r>
    <n v="1461736"/>
    <n v="99621"/>
    <n v="146883"/>
    <s v="bicycle"/>
    <s v="Jack's Wife Freda"/>
    <x v="22"/>
    <s v="Chopped Salad"/>
    <n v="2"/>
    <s v="Sides"/>
    <d v="1899-12-30T00:05:08"/>
    <n v="40.721989949797702"/>
    <n v="-73.997747898101807"/>
    <n v="40.723838000000001"/>
    <n v="-74.0109219"/>
    <d v="2014-10-26T18:40:40"/>
    <d v="2014-10-26T18:56:24"/>
    <d v="2014-10-26T19:06:44"/>
    <d v="2014-10-26T19:23:26"/>
    <n v="2.9703391199291218E-2"/>
    <n v="1.3302992729600581E-2"/>
    <d v="1899-12-30T00:20:56"/>
  </r>
  <r>
    <n v="1302899"/>
    <n v="41907"/>
    <n v="16610"/>
    <s v="car"/>
    <s v="Philippe Chow"/>
    <x v="30"/>
    <m/>
    <m/>
    <m/>
    <d v="1899-12-30T00:04:34"/>
    <n v="40.764084531354698"/>
    <n v="-73.970499798529701"/>
    <n v="40.763269000000001"/>
    <n v="-73.963113000000007"/>
    <d v="2014-10-05T18:40:51"/>
    <d v="2014-10-05T19:07:00"/>
    <d v="2014-10-05T19:09:50"/>
    <d v="2014-10-05T19:26:08"/>
    <n v="3.1450752314412966E-2"/>
    <n v="7.4316810957404753E-3"/>
    <d v="1899-12-30T00:24:25"/>
  </r>
  <r>
    <n v="1426075"/>
    <n v="113534"/>
    <n v="132101"/>
    <s v="truck"/>
    <s v="Sushi Samba"/>
    <x v="6"/>
    <s v="Quinoa Chaufa"/>
    <n v="1"/>
    <s v="Sides"/>
    <d v="1899-12-30T00:19:27"/>
    <n v="40.732666419020703"/>
    <n v="-74.003292612268694"/>
    <n v="40.731275799999999"/>
    <n v="-74.001989399999999"/>
    <d v="2014-10-22T23:05:07"/>
    <m/>
    <m/>
    <d v="2014-10-22T23:40:22"/>
    <n v="2.4487395829055458E-2"/>
    <n v="1.9058288165574324E-3"/>
    <n v="-41934.975389409723"/>
  </r>
  <r>
    <n v="1379936"/>
    <n v="354948"/>
    <n v="23359"/>
    <s v="bicycle"/>
    <s v="New London Pharmacy"/>
    <x v="8"/>
    <m/>
    <m/>
    <m/>
    <m/>
    <n v="40.745153739931197"/>
    <n v="-73.998541043215994"/>
    <n v="40.716719699999999"/>
    <n v="-74.012299799999994"/>
    <d v="2014-10-17T13:33:11"/>
    <d v="2014-10-17T13:35:52"/>
    <d v="2014-10-17T13:45:12"/>
    <d v="2014-10-17T14:17:31"/>
    <n v="3.0782199071836658E-2"/>
    <n v="3.1587940975161183E-2"/>
    <d v="1899-12-30T00:12:00"/>
  </r>
  <r>
    <n v="1356145"/>
    <n v="156298"/>
    <n v="64664"/>
    <s v="bicycle"/>
    <s v="Candle Cafe West"/>
    <x v="26"/>
    <s v="Market Plate"/>
    <n v="1"/>
    <s v="Market Plate"/>
    <d v="1899-12-30T00:13:00"/>
    <n v="40.790399757583998"/>
    <n v="-73.974712559392302"/>
    <n v="40.777329557633998"/>
    <n v="-73.951808149573907"/>
    <d v="2014-10-13T17:45:25"/>
    <d v="2014-10-13T17:53:11"/>
    <d v="2014-10-13T18:07:02"/>
    <d v="2014-10-13T18:22:55"/>
    <n v="2.6031944442365784E-2"/>
    <n v="2.6371236525084919E-2"/>
    <d v="1899-12-30T00:08:36"/>
  </r>
  <r>
    <n v="1436966"/>
    <n v="369449"/>
    <n v="125052"/>
    <s v="bicycle"/>
    <s v="Free Frozen Yogurt On-Demand"/>
    <x v="40"/>
    <s v="1 Frozen Yogurt"/>
    <n v="1"/>
    <s v="Free Frozen Yogurt"/>
    <m/>
    <n v="40.732138300000003"/>
    <n v="-73.981430399999994"/>
    <n v="40.758922900000002"/>
    <n v="-73.967623000000003"/>
    <d v="2014-10-24T14:27:14"/>
    <d v="2014-10-24T14:35:02"/>
    <d v="2014-10-24T14:52:21"/>
    <d v="2014-10-24T15:19:19"/>
    <n v="3.616780092852423E-2"/>
    <n v="3.0134018847802046E-2"/>
    <d v="1899-12-30T00:25:07"/>
  </r>
  <r>
    <n v="1410426"/>
    <n v="41409"/>
    <n v="34669"/>
    <s v="bicycle"/>
    <s v="Antique Garage"/>
    <x v="8"/>
    <s v="Mediterranean Pasta"/>
    <n v="1"/>
    <s v="Dinner Main Courses"/>
    <d v="1899-12-30T00:02:26"/>
    <n v="40.721414589742103"/>
    <n v="-74.001249681569405"/>
    <n v="40.721755600000002"/>
    <n v="-74.004034899999994"/>
    <d v="2014-10-20T19:38:08"/>
    <d v="2014-10-20T20:01:22"/>
    <d v="2014-10-20T20:13:45"/>
    <d v="2014-10-20T20:17:54"/>
    <n v="2.7608148149738554E-2"/>
    <n v="2.8060166966862345E-3"/>
    <d v="1899-12-30T00:33:10"/>
  </r>
  <r>
    <n v="1435427"/>
    <n v="200631"/>
    <n v="118659"/>
    <s v="walker"/>
    <s v="Amy Ruth's"/>
    <x v="25"/>
    <s v="The Bishop Charles Reed"/>
    <n v="1"/>
    <s v="Waffles"/>
    <d v="1899-12-30T00:02:42"/>
    <n v="40.802549609553203"/>
    <n v="-73.950232680024698"/>
    <n v="40.798558"/>
    <n v="-73.934880000000007"/>
    <d v="2014-10-24T10:37:08"/>
    <d v="2014-10-24T10:52:15"/>
    <d v="2014-10-24T11:04:05"/>
    <d v="2014-10-24T11:14:27"/>
    <n v="2.5908275463734753E-2"/>
    <n v="1.5863093354253646E-2"/>
    <d v="1899-12-30T00:24:15"/>
  </r>
  <r>
    <n v="1309518"/>
    <n v="77511"/>
    <n v="140096"/>
    <s v="bicycle"/>
    <s v="Mighty Quinn's BBQ"/>
    <x v="10"/>
    <s v="Sweet Potato Casserole"/>
    <n v="1"/>
    <s v="Sides"/>
    <m/>
    <n v="40.727518945156902"/>
    <n v="-73.988671302795396"/>
    <n v="40.732039499999999"/>
    <n v="-73.995560699999999"/>
    <d v="2014-10-06T19:22:32"/>
    <m/>
    <m/>
    <d v="2014-10-06T20:23:14"/>
    <n v="4.2152847221586853E-2"/>
    <n v="8.2400976894837843E-3"/>
    <n v="-41918.807320231484"/>
  </r>
  <r>
    <n v="1388051"/>
    <n v="195723"/>
    <n v="116438"/>
    <s v="bicycle"/>
    <s v="Caracas Arepa Bar"/>
    <x v="28"/>
    <s v="La del Gato"/>
    <n v="1"/>
    <s v="Arepas"/>
    <d v="1899-12-30T00:05:50"/>
    <n v="40.72681"/>
    <n v="-73.985328999999993"/>
    <n v="40.7168165"/>
    <n v="-74.005652499999997"/>
    <d v="2014-10-18T12:51:34"/>
    <d v="2014-10-18T13:15:39"/>
    <d v="2014-10-18T13:24:58"/>
    <d v="2014-10-18T13:37:16"/>
    <n v="3.173568286729278E-2"/>
    <n v="2.264762006260583E-2"/>
    <d v="1899-12-30T00:27:34"/>
  </r>
  <r>
    <n v="1274328"/>
    <n v="255435"/>
    <n v="23359"/>
    <s v="bicycle"/>
    <s v="Lure Fishbar"/>
    <x v="23"/>
    <s v="King Salmon"/>
    <n v="3"/>
    <s v="Sushi &amp; Sashimi"/>
    <d v="1899-12-30T00:11:23"/>
    <n v="40.724634574370299"/>
    <n v="-73.998402357101398"/>
    <n v="40.743568199999999"/>
    <n v="-73.972405300000005"/>
    <d v="2014-10-01T17:47:17"/>
    <d v="2014-10-01T17:44:49"/>
    <d v="2014-10-01T18:21:09"/>
    <d v="2014-10-01T18:41:16"/>
    <n v="3.7494166666874662E-2"/>
    <n v="3.2160988128766728E-2"/>
    <d v="1899-12-30T00:22:29"/>
  </r>
  <r>
    <n v="1396305"/>
    <n v="250332"/>
    <n v="157415"/>
    <s v="car"/>
    <s v="Sun In Bloom"/>
    <x v="12"/>
    <s v="Chia Seed Almond Mylk Porridge"/>
    <n v="1"/>
    <s v="Breakfast"/>
    <d v="1899-12-30T00:06:26"/>
    <n v="40.681097999999999"/>
    <n v="-73.975960000000001"/>
    <n v="40.693502100000003"/>
    <n v="-73.982615600000003"/>
    <d v="2014-10-19T09:49:19"/>
    <d v="2014-10-19T10:16:01"/>
    <d v="2014-10-19T10:22:43"/>
    <d v="2014-10-19T10:30:11"/>
    <n v="2.8385729165165685E-2"/>
    <n v="1.4076885599099878E-2"/>
    <d v="1899-12-30T00:26:58"/>
  </r>
  <r>
    <n v="1480973"/>
    <n v="402208"/>
    <n v="93783"/>
    <s v="bicycle"/>
    <s v="Maoz Vegetarian"/>
    <x v="26"/>
    <s v="Ginger Ale"/>
    <n v="1"/>
    <s v="Drinks"/>
    <m/>
    <n v="40.755130610783901"/>
    <n v="-73.987924189091501"/>
    <n v="40.750534000000002"/>
    <n v="-73.996754899999999"/>
    <d v="2014-10-29T18:28:48"/>
    <d v="2014-10-29T18:34:15"/>
    <d v="2014-10-29T19:03:35"/>
    <d v="2014-10-29T19:13:41"/>
    <n v="3.1167754634225275E-2"/>
    <n v="9.9554149008529054E-3"/>
    <d v="1899-12-30T00:34:46"/>
  </r>
  <r>
    <n v="1489358"/>
    <n v="141824"/>
    <n v="67103"/>
    <s v="truck"/>
    <s v="Sushi of Gari 46"/>
    <x v="6"/>
    <s v="Spicy Tuna Roll"/>
    <n v="1"/>
    <s v="Rolls"/>
    <d v="1899-12-30T00:10:53"/>
    <n v="40.760654436198898"/>
    <n v="-73.989582752602004"/>
    <n v="40.746130319728799"/>
    <n v="-73.994828225630997"/>
    <d v="2014-10-30T19:55:42"/>
    <m/>
    <m/>
    <d v="2014-10-30T20:45:11"/>
    <n v="3.4364212966465857E-2"/>
    <n v="1.5442310271940865E-2"/>
    <n v="-41942.837906238427"/>
  </r>
  <r>
    <n v="1283165"/>
    <n v="71057"/>
    <n v="21147"/>
    <s v="car"/>
    <s v="Momofuku Milk Bar"/>
    <x v="11"/>
    <s v="Cereal Milk Soft Serve (1 Pint)"/>
    <n v="1"/>
    <s v="Soft Serve"/>
    <m/>
    <n v="40.731795470614898"/>
    <n v="-73.985672593116803"/>
    <n v="40.756366"/>
    <n v="-73.967000999999996"/>
    <d v="2014-10-02T22:25:23"/>
    <d v="2014-10-02T22:26:23"/>
    <d v="2014-10-02T22:41:43"/>
    <d v="2014-10-02T23:00:58"/>
    <n v="2.471600694116205E-2"/>
    <n v="3.085999520064334E-2"/>
    <d v="1899-12-30T00:16:20"/>
  </r>
  <r>
    <n v="1281422"/>
    <n v="94167"/>
    <n v="57496"/>
    <s v="bicycle"/>
    <s v="Dos Caminos"/>
    <x v="9"/>
    <s v="Chicken Taquitos"/>
    <n v="1"/>
    <s v="Dinner Bocaditos / Starters"/>
    <d v="1899-12-30T00:18:30"/>
    <n v="40.740566935961603"/>
    <n v="-74.005427336781395"/>
    <n v="40.746981499999997"/>
    <n v="-73.996616700000004"/>
    <d v="2014-10-02T19:32:19"/>
    <d v="2014-10-02T19:58:42"/>
    <d v="2014-10-02T20:16:16"/>
    <d v="2014-10-02T20:22:58"/>
    <n v="3.5176631943613756E-2"/>
    <n v="1.0898346310163488E-2"/>
    <d v="1899-12-30T00:25:27"/>
  </r>
  <r>
    <n v="1457016"/>
    <n v="374519"/>
    <n v="171457"/>
    <s v="bicycle"/>
    <s v="Ess-a-Bagel"/>
    <x v="7"/>
    <s v="Whole Wheat Everything"/>
    <n v="1"/>
    <s v="Bagel Type"/>
    <m/>
    <n v="40.735518913424798"/>
    <n v="-73.979530334472699"/>
    <n v="40.729514700000003"/>
    <n v="-73.9971879"/>
    <d v="2014-10-26T12:43:38"/>
    <d v="2014-10-26T12:45:12"/>
    <d v="2014-10-26T13:02:32"/>
    <d v="2014-10-26T13:17:07"/>
    <n v="2.3250474536325783E-2"/>
    <n v="1.8650474503385337E-2"/>
    <d v="1899-12-30T00:18:54"/>
  </r>
  <r>
    <n v="1294239"/>
    <n v="67345"/>
    <n v="62860"/>
    <s v="bicycle"/>
    <s v="Parm"/>
    <x v="16"/>
    <s v="Choose 3 Vegetables"/>
    <n v="1"/>
    <s v="Vegetables"/>
    <m/>
    <n v="40.723019825000002"/>
    <n v="-73.995853999999994"/>
    <n v="40.725340899999999"/>
    <n v="-74.009263500000003"/>
    <d v="2014-10-04T16:42:28"/>
    <d v="2014-10-04T16:41:19"/>
    <d v="2014-10-04T17:08:51"/>
    <d v="2014-10-04T17:20:58"/>
    <n v="2.6725150462880265E-2"/>
    <n v="1.3608897067942279E-2"/>
    <d v="1899-12-30T00:26:23"/>
  </r>
  <r>
    <n v="1481592"/>
    <n v="239985"/>
    <n v="90681"/>
    <s v="bicycle"/>
    <s v="5 Napkin Burger"/>
    <x v="2"/>
    <s v="Veggie"/>
    <n v="1"/>
    <s v="Burgers"/>
    <d v="1899-12-30T00:04:52"/>
    <n v="40.7332304028387"/>
    <n v="-73.987593054771395"/>
    <n v="40.774240900000002"/>
    <n v="-73.9894599"/>
    <d v="2014-10-29T19:38:01"/>
    <d v="2014-10-29T19:37:01"/>
    <d v="2014-10-29T19:58:21"/>
    <d v="2014-10-29T20:20:55"/>
    <n v="2.9796099537634291E-2"/>
    <n v="4.1052965648351793E-2"/>
    <d v="1899-12-30T00:15:27"/>
  </r>
  <r>
    <n v="1461095"/>
    <n v="382076"/>
    <n v="132771"/>
    <s v="bicycle"/>
    <s v="Shake Shack"/>
    <x v="2"/>
    <s v="Shack Burger"/>
    <n v="1"/>
    <s v="Burgers"/>
    <m/>
    <n v="40.7152793278103"/>
    <n v="-74.014860391616807"/>
    <n v="40.7301286929169"/>
    <n v="-74.002528150007706"/>
    <d v="2014-10-26T17:58:09"/>
    <d v="2014-10-26T18:35:11"/>
    <d v="2014-10-26T18:59:58"/>
    <d v="2014-10-26T19:15:12"/>
    <n v="5.3514756946242414E-2"/>
    <n v="1.9302534216375161E-2"/>
    <d v="1899-12-30T01:01:49"/>
  </r>
  <r>
    <n v="1385537"/>
    <n v="147468"/>
    <n v="118095"/>
    <s v="bicycle"/>
    <s v="Tamarind TriBeCa"/>
    <x v="5"/>
    <s v="Kaddu Nariyal"/>
    <n v="1"/>
    <s v="Soups (Shorba)"/>
    <d v="1899-12-30T00:07:40"/>
    <n v="40.719268925450301"/>
    <n v="-74.008749884804104"/>
    <n v="40.708030000000001"/>
    <n v="-74.014869000000004"/>
    <d v="2014-10-17T23:05:15"/>
    <d v="2014-10-17T23:46:23"/>
    <d v="2014-10-17T23:58:06"/>
    <d v="2014-10-18T00:12:07"/>
    <n v="4.6441990736639127E-2"/>
    <n v="1.2796758029208252E-2"/>
    <d v="1899-12-30T00:45:12"/>
  </r>
  <r>
    <n v="1401687"/>
    <n v="41877"/>
    <n v="133293"/>
    <s v="bicycle"/>
    <s v="Cafe Mogador"/>
    <x v="21"/>
    <s v="Chicken"/>
    <n v="1"/>
    <s v="Cous Cous"/>
    <d v="1899-12-30T00:05:59"/>
    <n v="40.727293000000003"/>
    <n v="-73.984516999999997"/>
    <n v="40.742716030957702"/>
    <n v="-73.9925935412071"/>
    <d v="2014-10-19T18:52:51"/>
    <d v="2014-10-19T19:14:45"/>
    <d v="2014-10-19T19:25:36"/>
    <d v="2014-10-19T19:39:45"/>
    <n v="3.2568483795330394E-2"/>
    <n v="1.7409778912788366E-2"/>
    <d v="1899-12-30T00:26:46"/>
  </r>
  <r>
    <n v="1379084"/>
    <n v="222734"/>
    <n v="156508"/>
    <s v="bicycle"/>
    <s v="Shake Shack"/>
    <x v="2"/>
    <s v="Fries"/>
    <n v="5"/>
    <s v="Fries"/>
    <m/>
    <n v="40.7152793278103"/>
    <n v="-74.014860391616807"/>
    <n v="40.706205400000002"/>
    <n v="-74.008535699999996"/>
    <d v="2014-10-17T11:30:44"/>
    <d v="2014-10-17T11:52:13"/>
    <d v="2014-10-17T12:47:56"/>
    <d v="2014-10-17T13:03:17"/>
    <n v="6.4273229167156387E-2"/>
    <n v="1.1060646000766564E-2"/>
    <d v="1899-12-30T01:17:13"/>
  </r>
  <r>
    <n v="1361095"/>
    <n v="68446"/>
    <n v="152053"/>
    <s v="bicycle"/>
    <s v="Hill Country Fried Chicken"/>
    <x v="25"/>
    <s v="Fresh-cut Fries"/>
    <n v="1"/>
    <s v="Sides"/>
    <m/>
    <n v="40.7430754234856"/>
    <n v="-73.989146591960605"/>
    <n v="40.7402012382978"/>
    <n v="-73.9883351110213"/>
    <d v="2014-10-14T14:44:40"/>
    <d v="2014-10-14T14:48:38"/>
    <d v="2014-10-14T15:07:51"/>
    <d v="2014-10-14T15:16:49"/>
    <n v="2.2320625001157168E-2"/>
    <n v="2.9865434550030833E-3"/>
    <d v="1899-12-30T00:23:11"/>
  </r>
  <r>
    <n v="1304378"/>
    <n v="116602"/>
    <n v="118095"/>
    <s v="bicycle"/>
    <s v="McDonald's"/>
    <x v="13"/>
    <m/>
    <m/>
    <m/>
    <m/>
    <n v="40.7095776323861"/>
    <n v="-74.010523034476606"/>
    <n v="40.7062843"/>
    <n v="-74.016942999999998"/>
    <d v="2014-10-05T20:41:50"/>
    <d v="2014-10-05T21:10:58"/>
    <d v="2014-10-05T21:24:32"/>
    <d v="2014-10-05T21:35:46"/>
    <n v="3.7454432873346377E-2"/>
    <n v="7.215399886830896E-3"/>
    <d v="1899-12-30T00:42:42"/>
  </r>
  <r>
    <n v="1345032"/>
    <n v="59749"/>
    <n v="15291"/>
    <s v="car"/>
    <s v="Sarabeth's East"/>
    <x v="0"/>
    <m/>
    <m/>
    <m/>
    <d v="1899-12-30T00:04:00"/>
    <n v="40.784877344265098"/>
    <n v="-73.955926608873398"/>
    <n v="40.784796999999998"/>
    <n v="-73.953658000000004"/>
    <d v="2014-10-12T11:53:58"/>
    <d v="2014-10-12T11:58:19"/>
    <d v="2014-10-12T12:10:39"/>
    <d v="2014-10-12T12:13:19"/>
    <n v="1.3436041670502163E-2"/>
    <n v="2.2700311498686306E-3"/>
    <d v="1899-12-30T00:12:41"/>
  </r>
  <r>
    <n v="1467157"/>
    <n v="55678"/>
    <n v="66416"/>
    <s v="bicycle"/>
    <s v="Whole Foods Market"/>
    <x v="17"/>
    <s v="Celery Sticks Bay Cities 10oz"/>
    <n v="1"/>
    <s v="Packaged Salad &amp; Fruit"/>
    <m/>
    <n v="40.759658999999999"/>
    <n v="-73.966097000000005"/>
    <n v="40.760086000000001"/>
    <n v="-73.965650999999994"/>
    <d v="2014-10-27T08:31:37"/>
    <m/>
    <m/>
    <d v="2014-10-27T10:21:55"/>
    <n v="7.6599849540798459E-2"/>
    <n v="6.1745040287566877E-4"/>
    <n v="-41939.35529216435"/>
  </r>
  <r>
    <n v="1325129"/>
    <n v="41991"/>
    <n v="108647"/>
    <s v="bicycle"/>
    <s v="Blue Ribbon Sushi Bar &amp; Grill"/>
    <x v="4"/>
    <s v="Edamame"/>
    <n v="1"/>
    <s v="Appetizers"/>
    <d v="1899-12-30T00:12:21"/>
    <n v="40.767652912117299"/>
    <n v="-73.982925456000402"/>
    <n v="40.763269000000001"/>
    <n v="-73.963113000000007"/>
    <d v="2014-10-09T19:01:44"/>
    <d v="2014-10-09T19:23:34"/>
    <d v="2014-10-09T19:38:54"/>
    <d v="2014-10-09T19:49:00"/>
    <n v="3.2829872681759298E-2"/>
    <n v="2.0291675589259955E-2"/>
    <d v="1899-12-30T00:24:49"/>
  </r>
  <r>
    <n v="1480580"/>
    <n v="106940"/>
    <n v="84093"/>
    <s v="bicycle"/>
    <s v="Parm"/>
    <x v="16"/>
    <s v="Baked Ziti"/>
    <n v="2"/>
    <s v="Sides"/>
    <d v="1899-12-30T00:07:40"/>
    <n v="40.723019825000002"/>
    <n v="-73.995853999999994"/>
    <n v="40.743617299999997"/>
    <n v="-74.006400400000004"/>
    <d v="2014-10-29T17:35:37"/>
    <d v="2014-10-29T17:38:30"/>
    <d v="2014-10-29T17:55:50"/>
    <d v="2014-10-29T18:13:08"/>
    <n v="2.6053877314552665E-2"/>
    <n v="2.3140495442743596E-2"/>
    <d v="1899-12-30T00:12:33"/>
  </r>
  <r>
    <n v="1345706"/>
    <n v="48851"/>
    <n v="32130"/>
    <s v="bicycle"/>
    <s v="Melt Shop"/>
    <x v="0"/>
    <s v="Tomato Soup"/>
    <n v="1"/>
    <s v="Sides &amp; Snacks"/>
    <d v="1899-12-30T00:21:40"/>
    <n v="40.744607141003797"/>
    <n v="-73.990741968154893"/>
    <n v="40.738202999999999"/>
    <n v="-73.992885000000001"/>
    <d v="2014-10-12T13:27:40"/>
    <d v="2014-10-12T13:44:57"/>
    <d v="2014-10-12T13:56:41"/>
    <d v="2014-10-12T14:04:39"/>
    <n v="2.5689259258797392E-2"/>
    <n v="6.753192392171533E-3"/>
    <d v="1899-12-30T00:07:21"/>
  </r>
  <r>
    <n v="1283821"/>
    <n v="201535"/>
    <n v="104533"/>
    <s v="bicycle"/>
    <s v="Blue Ribbon Fried Chicken"/>
    <x v="0"/>
    <s v="Cole Slaw"/>
    <n v="1"/>
    <s v="Sides"/>
    <m/>
    <n v="40.724339999999998"/>
    <n v="-73.990960000000001"/>
    <n v="40.718749899999999"/>
    <n v="-73.976998699999996"/>
    <d v="2014-10-03T00:12:39"/>
    <m/>
    <m/>
    <d v="2014-10-03T01:14:28"/>
    <n v="4.2927129630697891E-2"/>
    <n v="1.5038853536760747E-2"/>
    <n v="-41915.008790069442"/>
  </r>
  <r>
    <n v="1272507"/>
    <n v="91981"/>
    <n v="103666"/>
    <s v="bicycle"/>
    <s v="Roast Kitchen"/>
    <x v="8"/>
    <m/>
    <m/>
    <m/>
    <m/>
    <n v="40.757004999999999"/>
    <n v="-73.976151000000002"/>
    <n v="40.755046462967996"/>
    <n v="-73.971461715955002"/>
    <d v="2014-10-01T11:28:18"/>
    <d v="2014-10-01T11:35:38"/>
    <d v="2014-10-01T11:51:01"/>
    <d v="2014-10-01T12:01:23"/>
    <n v="2.2975775464146864E-2"/>
    <n v="5.0818551888476516E-3"/>
    <d v="1899-12-30T00:22:44"/>
  </r>
  <r>
    <n v="1354863"/>
    <n v="206039"/>
    <n v="61900"/>
    <s v="bicycle"/>
    <s v="sweetgreen"/>
    <x v="20"/>
    <s v="Organic Butternut Squash (Small)"/>
    <n v="2"/>
    <s v="Soup"/>
    <m/>
    <n v="40.721323186970601"/>
    <n v="-74.009732007980304"/>
    <n v="40.724877800000002"/>
    <n v="-74.006192400000003"/>
    <d v="2014-10-13T14:00:18"/>
    <d v="2014-10-13T14:21:56"/>
    <d v="2014-10-13T14:34:45"/>
    <d v="2014-10-13T14:40:16"/>
    <n v="2.7765104161517229E-2"/>
    <n v="5.0163830040174297E-3"/>
    <d v="1899-12-30T00:34:28"/>
  </r>
  <r>
    <n v="1410229"/>
    <n v="287696"/>
    <n v="64297"/>
    <s v="bicycle"/>
    <s v="Mighty Quinn's BBQ"/>
    <x v="10"/>
    <s v="Pomme Frites"/>
    <n v="1"/>
    <s v="Sides"/>
    <m/>
    <n v="40.727518945156902"/>
    <n v="-73.988671302795396"/>
    <n v="40.730197099999998"/>
    <n v="-73.9923663"/>
    <d v="2014-10-20T19:14:29"/>
    <d v="2014-10-20T19:21:45"/>
    <d v="2014-10-20T19:39:05"/>
    <d v="2014-10-20T19:46:34"/>
    <n v="2.2280694443907123E-2"/>
    <n v="4.5634984064459039E-3"/>
    <d v="1899-12-30T00:24:36"/>
  </r>
  <r>
    <n v="1362058"/>
    <n v="114652"/>
    <n v="54356"/>
    <s v="car"/>
    <s v="Main Drag Music"/>
    <x v="8"/>
    <m/>
    <m/>
    <m/>
    <m/>
    <n v="40.715085999999999"/>
    <n v="-73.964935999999994"/>
    <n v="40.679408000000002"/>
    <n v="-73.969318999999999"/>
    <d v="2014-10-14T17:46:08"/>
    <d v="2014-10-14T17:45:54"/>
    <d v="2014-10-14T18:09:13"/>
    <d v="2014-10-14T18:29:09"/>
    <n v="2.9877187502279412E-2"/>
    <n v="3.5946215002414898E-2"/>
    <d v="1899-12-30T00:23:05"/>
  </r>
  <r>
    <n v="1475450"/>
    <n v="70564"/>
    <n v="134198"/>
    <s v="bicycle"/>
    <s v="Jack's Wife Freda"/>
    <x v="22"/>
    <s v="Tuna Salad"/>
    <n v="3"/>
    <s v="Salads"/>
    <d v="1899-12-30T00:14:28"/>
    <n v="40.721989949797702"/>
    <n v="-73.997747898101807"/>
    <n v="40.724514999999997"/>
    <n v="-74.001425999999995"/>
    <d v="2014-10-28T19:47:21"/>
    <d v="2014-10-28T19:56:17"/>
    <d v="2014-10-28T20:20:37"/>
    <d v="2014-10-28T20:31:31"/>
    <n v="3.0665370366477873E-2"/>
    <n v="4.4614248954300637E-3"/>
    <d v="1899-12-30T00:18:48"/>
  </r>
  <r>
    <n v="1282907"/>
    <n v="52832"/>
    <n v="104533"/>
    <s v="bicycle"/>
    <s v="Dos Caminos"/>
    <x v="9"/>
    <s v="Dos Enchiladas"/>
    <n v="1"/>
    <s v="Dinner Especialidades Del La Casa / House Specialties"/>
    <d v="1899-12-30T00:07:33"/>
    <n v="40.755579642755897"/>
    <n v="-73.970861434936495"/>
    <n v="40.778027999999999"/>
    <n v="-73.953851"/>
    <d v="2014-10-02T22:02:45"/>
    <d v="2014-10-02T22:25:22"/>
    <d v="2014-10-02T22:38:42"/>
    <d v="2014-10-02T22:54:33"/>
    <n v="3.5977870371425524E-2"/>
    <n v="2.8165291400721101E-2"/>
    <d v="1899-12-30T00:28:25"/>
  </r>
  <r>
    <n v="1364428"/>
    <n v="283884"/>
    <n v="102353"/>
    <s v="car"/>
    <s v="Magnolia Bakery"/>
    <x v="11"/>
    <s v="Whoopie Cookies"/>
    <n v="2"/>
    <s v="From the Cookie Jar"/>
    <m/>
    <n v="40.7358928721479"/>
    <n v="-74.005204439163194"/>
    <n v="40.7161361"/>
    <n v="-74.003637800000007"/>
    <d v="2014-10-14T22:53:04"/>
    <d v="2014-10-14T22:57:17"/>
    <d v="2014-10-14T23:07:37"/>
    <d v="2014-10-14T23:16:24"/>
    <n v="1.6204594903683756E-2"/>
    <n v="1.9818789165125181E-2"/>
    <d v="1899-12-30T00:14:33"/>
  </r>
  <r>
    <n v="1284838"/>
    <n v="297413"/>
    <n v="149651"/>
    <s v="bicycle"/>
    <s v="The Meatball Shop"/>
    <x v="16"/>
    <s v="Spicy Pork"/>
    <n v="1"/>
    <s v="Naked Balls"/>
    <d v="1899-12-30T00:02:07"/>
    <n v="40.771491247520302"/>
    <n v="-73.956334145089798"/>
    <n v="40.757432061118102"/>
    <n v="-73.974066953925302"/>
    <d v="2014-10-03T11:36:42"/>
    <d v="2014-10-03T11:51:49"/>
    <d v="2014-10-03T11:58:27"/>
    <d v="2014-10-03T12:15:41"/>
    <n v="2.706344908074243E-2"/>
    <n v="2.2629918945686306E-2"/>
    <d v="1899-12-30T00:19:38"/>
  </r>
  <r>
    <n v="1288198"/>
    <n v="165620"/>
    <n v="119813"/>
    <s v="bicycle"/>
    <s v="Francois Payard Patisserie"/>
    <x v="8"/>
    <m/>
    <m/>
    <m/>
    <d v="1899-12-30T00:04:56"/>
    <n v="40.7712113296366"/>
    <n v="-73.959577184318306"/>
    <n v="40.773109099999999"/>
    <n v="-73.959228899999999"/>
    <d v="2014-10-03T19:12:21"/>
    <d v="2014-10-03T19:23:33"/>
    <d v="2014-10-03T19:29:58"/>
    <d v="2014-10-03T19:33:36"/>
    <n v="1.4756527772988193E-2"/>
    <n v="1.9294647751578759E-3"/>
    <d v="1899-12-30T00:12:41"/>
  </r>
  <r>
    <n v="1325065"/>
    <n v="112380"/>
    <n v="20217"/>
    <s v="car"/>
    <s v="Ed's Lobster Bar"/>
    <x v="23"/>
    <s v="PEI Mussels"/>
    <n v="1"/>
    <s v="Appetizers"/>
    <d v="1899-12-30T00:05:00"/>
    <n v="40.722079393083497"/>
    <n v="-73.997511863708496"/>
    <n v="40.745770421493297"/>
    <n v="-73.991668612534696"/>
    <d v="2014-10-09T18:52:11"/>
    <d v="2014-10-09T19:10:00"/>
    <d v="2014-10-09T19:22:59"/>
    <d v="2014-10-09T19:38:10"/>
    <n v="3.1939675929606892E-2"/>
    <n v="2.4400992016598025E-2"/>
    <d v="1899-12-30T00:25:48"/>
  </r>
  <r>
    <n v="1415343"/>
    <n v="93065"/>
    <n v="28765"/>
    <s v="bicycle"/>
    <s v="Han Dynasty"/>
    <x v="30"/>
    <s v="Kung Pao Style"/>
    <n v="1"/>
    <s v="Entrees"/>
    <d v="1899-12-30T00:05:28"/>
    <n v="40.732213000000002"/>
    <n v="-73.988072000000003"/>
    <n v="40.721788799999999"/>
    <n v="-74.011132099999998"/>
    <d v="2014-10-21T17:59:23"/>
    <d v="2014-10-21T17:57:01"/>
    <d v="2014-10-21T18:26:52"/>
    <d v="2014-10-21T18:52:56"/>
    <n v="3.7185752313234843E-2"/>
    <n v="2.5306761105479868E-2"/>
    <d v="1899-12-30T00:22:01"/>
  </r>
  <r>
    <n v="1323077"/>
    <n v="79849"/>
    <n v="61900"/>
    <s v="bicycle"/>
    <s v="sweetgreen"/>
    <x v="20"/>
    <s v="House Tea"/>
    <n v="1"/>
    <s v="Drinks"/>
    <d v="1899-12-30T00:21:57"/>
    <n v="40.721323186970601"/>
    <n v="-74.009732007980304"/>
    <n v="40.725848900000003"/>
    <n v="-74.004109600000007"/>
    <d v="2014-10-09T12:25:44"/>
    <d v="2014-10-09T13:22:16"/>
    <d v="2014-10-09T13:59:58"/>
    <d v="2014-10-09T14:05:40"/>
    <n v="6.9391365745104849E-2"/>
    <n v="7.2175861561472841E-3"/>
    <d v="1899-12-30T01:12:17"/>
  </r>
  <r>
    <n v="1314690"/>
    <n v="197311"/>
    <n v="110192"/>
    <s v="bicycle"/>
    <s v="sweetgreen"/>
    <x v="20"/>
    <s v="Spicy Sabzi (vegan)"/>
    <n v="1"/>
    <s v="Signatures"/>
    <m/>
    <n v="40.745078589413303"/>
    <n v="-73.988821506500202"/>
    <n v="40.739209700000004"/>
    <n v="-73.982480300000006"/>
    <d v="2014-10-07T19:04:16"/>
    <d v="2014-10-07T19:21:00"/>
    <d v="2014-10-07T19:43:20"/>
    <d v="2014-10-07T19:57:49"/>
    <n v="3.719031249784166E-2"/>
    <n v="8.6402987693519964E-3"/>
    <d v="1899-12-30T00:39:05"/>
  </r>
  <r>
    <n v="1317864"/>
    <n v="347263"/>
    <n v="69993"/>
    <s v="bicycle"/>
    <s v="Habana To Go"/>
    <x v="8"/>
    <s v="Vegetarian Plate"/>
    <n v="1"/>
    <s v="Entrees"/>
    <d v="1899-12-30T00:03:27"/>
    <n v="40.722912000000001"/>
    <n v="-73.994089000000002"/>
    <n v="40.7356342"/>
    <n v="-74.005076700000004"/>
    <d v="2014-10-08T12:20:50"/>
    <d v="2014-10-08T12:18:28"/>
    <d v="2014-10-08T12:40:48"/>
    <d v="2014-10-08T12:52:52"/>
    <n v="2.224752314214129E-2"/>
    <n v="1.6810232720875624E-2"/>
    <d v="1899-12-30T00:16:31"/>
  </r>
  <r>
    <n v="1305154"/>
    <n v="68450"/>
    <n v="147300"/>
    <s v="bicycle"/>
    <s v="Momofuku Milk Bar"/>
    <x v="11"/>
    <s v="Perfect 10 Kookie"/>
    <n v="1"/>
    <s v="Karlie's Kookies"/>
    <m/>
    <n v="40.731795470614898"/>
    <n v="-73.985672593116803"/>
    <n v="40.738804000000002"/>
    <n v="-74.009342000000004"/>
    <d v="2014-10-05T21:35:16"/>
    <d v="2014-10-05T21:42:50"/>
    <d v="2014-10-05T21:59:09"/>
    <d v="2014-10-05T22:12:18"/>
    <n v="2.5720115743752103E-2"/>
    <n v="2.4685224454000357E-2"/>
    <d v="1899-12-30T00:23:53"/>
  </r>
  <r>
    <n v="1488897"/>
    <n v="61181"/>
    <n v="157415"/>
    <s v="car"/>
    <s v="The Meatball Shop"/>
    <x v="16"/>
    <s v="Ice Cream Sandwich"/>
    <n v="1"/>
    <s v="Desserts"/>
    <d v="1899-12-30T00:05:41"/>
    <n v="40.721545124764702"/>
    <n v="-73.988842426716104"/>
    <n v="40.739192000000003"/>
    <n v="-73.987325999999996"/>
    <d v="2014-10-30T19:08:18"/>
    <d v="2014-10-30T19:08:49"/>
    <d v="2014-10-30T19:29:08"/>
    <d v="2014-10-30T19:40:46"/>
    <n v="2.2544525461853482E-2"/>
    <n v="1.7711909991742322E-2"/>
    <d v="1899-12-30T00:15:09"/>
  </r>
  <r>
    <n v="1488523"/>
    <n v="61250"/>
    <n v="137090"/>
    <s v="bicycle"/>
    <s v="Tiny's Giant Sandwich Shop"/>
    <x v="0"/>
    <m/>
    <m/>
    <m/>
    <m/>
    <n v="40.719611687499999"/>
    <n v="-73.986750000000001"/>
    <n v="40.738301300000003"/>
    <n v="-73.996666399999995"/>
    <d v="2014-10-30T18:32:43"/>
    <d v="2014-10-30T18:30:12"/>
    <d v="2014-10-30T18:49:31"/>
    <d v="2014-10-30T19:05:48"/>
    <n v="2.2981620371865574E-2"/>
    <n v="2.1157424331903488E-2"/>
    <d v="1899-12-30T00:16:49"/>
  </r>
  <r>
    <n v="1416821"/>
    <n v="97860"/>
    <n v="72480"/>
    <s v="car"/>
    <s v="Han Dynasty"/>
    <x v="30"/>
    <s v="Kung Pao Style"/>
    <n v="1"/>
    <s v="Entrees"/>
    <d v="1899-12-30T00:09:37"/>
    <n v="40.732213000000002"/>
    <n v="-73.988072000000003"/>
    <n v="40.741433000000001"/>
    <n v="-73.998793399999997"/>
    <d v="2014-10-21T20:41:03"/>
    <d v="2014-10-21T21:00:30"/>
    <d v="2014-10-21T21:12:45"/>
    <d v="2014-10-21T21:23:18"/>
    <n v="2.933831018890487E-2"/>
    <n v="1.4140608825643251E-2"/>
    <d v="1899-12-30T00:22:05"/>
  </r>
  <r>
    <n v="1284647"/>
    <n v="298977"/>
    <n v="73175"/>
    <s v="bicycle"/>
    <s v="2nd Ave Deli"/>
    <x v="27"/>
    <s v="House Tossed Salad"/>
    <n v="1"/>
    <s v="Salads and Platters"/>
    <d v="1899-12-30T00:05:22"/>
    <n v="40.745299312570602"/>
    <n v="-73.9791375808162"/>
    <n v="40.760361000000003"/>
    <n v="-73.968613899999994"/>
    <d v="2014-10-03T10:48:21"/>
    <d v="2014-10-03T11:15:00"/>
    <d v="2014-10-03T11:26:45"/>
    <d v="2014-10-03T11:46:16"/>
    <n v="4.022962963063037E-2"/>
    <n v="1.8373956736162728E-2"/>
    <d v="1899-12-30T00:33:02"/>
  </r>
  <r>
    <n v="1415893"/>
    <n v="306119"/>
    <n v="150260"/>
    <s v="bicycle"/>
    <s v="Xi'an Famous Foods"/>
    <x v="30"/>
    <s v="Tiger Vegetables Salad (Cold &amp; Spicy)"/>
    <n v="1"/>
    <s v="Cold Dishes"/>
    <m/>
    <n v="40.715603834466101"/>
    <n v="-73.998236892873393"/>
    <n v="40.711105410327399"/>
    <n v="-74.005446624732301"/>
    <d v="2014-10-21T19:09:55"/>
    <d v="2014-10-21T19:19:19"/>
    <d v="2014-10-21T19:40:59"/>
    <d v="2014-10-21T19:50:48"/>
    <n v="2.8393067128490657E-2"/>
    <n v="8.4980028953281633E-3"/>
    <d v="1899-12-30T00:31:05"/>
  </r>
  <r>
    <n v="1361666"/>
    <n v="103408"/>
    <n v="163828"/>
    <s v="scooter"/>
    <s v="Vanessa's Dumplings"/>
    <x v="30"/>
    <s v="Wonton with Spicy Sauce"/>
    <n v="2"/>
    <s v="Bolied"/>
    <d v="1899-12-30T00:04:52"/>
    <n v="40.732935902065101"/>
    <n v="-73.986443521670196"/>
    <n v="40.751382499999998"/>
    <n v="-73.986231799999999"/>
    <d v="2014-10-14T16:31:01"/>
    <m/>
    <m/>
    <d v="2014-10-14T17:20:53"/>
    <n v="3.4628333334694616E-2"/>
    <n v="1.8447812917453971E-2"/>
    <n v="-41926.691587881942"/>
  </r>
  <r>
    <n v="1293547"/>
    <n v="220168"/>
    <n v="118707"/>
    <s v="car"/>
    <s v="Dinosaur Bar-B-Que"/>
    <x v="10"/>
    <s v="Jumbo BBQ Chicken Wings"/>
    <n v="1"/>
    <s v="Small &amp; Shared Plates"/>
    <d v="1899-12-30T00:22:04"/>
    <n v="40.818082099999998"/>
    <n v="-73.960937299999998"/>
    <n v="40.795180999999999"/>
    <n v="-73.9722589"/>
    <d v="2014-10-04T14:52:05"/>
    <d v="2014-10-04T15:12:53"/>
    <d v="2014-10-04T15:35:59"/>
    <d v="2014-10-04T15:48:04"/>
    <n v="3.8877650462382007E-2"/>
    <n v="2.5546800343095519E-2"/>
    <d v="1899-12-30T00:21:50"/>
  </r>
  <r>
    <n v="1389904"/>
    <n v="314735"/>
    <n v="30743"/>
    <s v="bicycle"/>
    <s v="sweetgreen"/>
    <x v="20"/>
    <s v="Organic Butternut Squash (Small)"/>
    <n v="1"/>
    <s v="Soup"/>
    <d v="1899-12-30T00:10:28"/>
    <n v="40.745078589413303"/>
    <n v="-73.988821506500202"/>
    <n v="40.740091837980501"/>
    <n v="-73.987516863340502"/>
    <d v="2014-10-18T16:26:08"/>
    <d v="2014-10-18T16:32:08"/>
    <d v="2014-10-18T16:51:58"/>
    <d v="2014-10-18T16:57:04"/>
    <n v="2.1477499998582061E-2"/>
    <n v="5.1545885991716436E-3"/>
    <d v="1899-12-30T00:15:22"/>
  </r>
  <r>
    <n v="1388461"/>
    <n v="250494"/>
    <n v="142301"/>
    <s v="bicycle"/>
    <s v="The Meatball Shop"/>
    <x v="16"/>
    <s v="Rigatoni"/>
    <n v="1"/>
    <s v="Stick To Your Bones"/>
    <d v="1899-12-30T00:12:23"/>
    <n v="40.721545124764702"/>
    <n v="-73.988842426716104"/>
    <n v="40.723884614769901"/>
    <n v="-73.999316845760703"/>
    <d v="2014-10-18T14:00:29"/>
    <d v="2014-10-18T14:08:31"/>
    <d v="2014-10-18T14:25:53"/>
    <d v="2014-10-18T14:33:58"/>
    <n v="2.3257164357346483E-2"/>
    <n v="1.0732505197122866E-2"/>
    <d v="1899-12-30T00:13:00"/>
  </r>
  <r>
    <n v="1450110"/>
    <n v="327651"/>
    <n v="175740"/>
    <s v="bicycle"/>
    <s v="Chipotle Mexican Grill $1.99 Delivery"/>
    <x v="9"/>
    <m/>
    <m/>
    <m/>
    <m/>
    <n v="40.778851606668098"/>
    <n v="-73.981225490570097"/>
    <n v="40.775263720444599"/>
    <n v="-73.989759629425194"/>
    <d v="2014-10-25T19:06:22"/>
    <d v="2014-10-25T19:07:06"/>
    <d v="2014-10-25T19:24:25"/>
    <d v="2014-10-25T19:31:21"/>
    <n v="1.7348645829770248E-2"/>
    <n v="9.2576699849831433E-3"/>
    <d v="1899-12-30T00:18:03"/>
  </r>
  <r>
    <n v="1411041"/>
    <n v="303548"/>
    <n v="137396"/>
    <s v="bicycle"/>
    <s v="Shake Shack"/>
    <x v="2"/>
    <s v="Cheese Fries"/>
    <n v="1"/>
    <s v="Fries"/>
    <m/>
    <n v="40.779126065705498"/>
    <n v="-73.954904894578206"/>
    <n v="40.766779499999998"/>
    <n v="-73.9550512"/>
    <d v="2014-10-20T20:43:05"/>
    <d v="2014-10-20T20:43:52"/>
    <d v="2014-10-20T20:57:25"/>
    <d v="2014-10-20T21:07:58"/>
    <n v="1.7282199070905335E-2"/>
    <n v="1.2347432526507593E-2"/>
    <d v="1899-12-30T00:14:20"/>
  </r>
  <r>
    <n v="1443889"/>
    <n v="63513"/>
    <n v="164384"/>
    <s v="car"/>
    <s v="Joe's Pizza"/>
    <x v="1"/>
    <s v="Sicilian Square"/>
    <n v="1"/>
    <s v="By the Slice"/>
    <m/>
    <n v="40.733402283324402"/>
    <n v="-73.987510980727393"/>
    <n v="40.760559899999997"/>
    <n v="-73.999052500000005"/>
    <d v="2014-10-25T03:00:17"/>
    <d v="2014-10-25T03:06:12"/>
    <d v="2014-10-25T03:26:32"/>
    <d v="2014-10-25T03:53:08"/>
    <n v="3.6700868055049796E-2"/>
    <n v="2.9508351540176229E-2"/>
    <d v="1899-12-30T00:26:15"/>
  </r>
  <r>
    <n v="1457468"/>
    <n v="42755"/>
    <n v="102837"/>
    <s v="car"/>
    <s v="Katz's Delicatessen"/>
    <x v="8"/>
    <s v="Turkey"/>
    <n v="1"/>
    <s v="Hot Sandwiches"/>
    <m/>
    <n v="40.722307066359498"/>
    <n v="-73.987351655960097"/>
    <n v="40.738932300000002"/>
    <n v="-74.008823399999997"/>
    <d v="2014-10-26T13:15:52"/>
    <d v="2014-10-26T13:28:20"/>
    <d v="2014-10-26T14:08:39"/>
    <d v="2014-10-26T14:25:49"/>
    <n v="4.8576041663181968E-2"/>
    <n v="2.7155739461784408E-2"/>
    <d v="1899-12-30T00:52:47"/>
  </r>
  <r>
    <n v="1430161"/>
    <n v="262948"/>
    <n v="28765"/>
    <s v="bicycle"/>
    <s v="Momofuku Noodle Bar"/>
    <x v="8"/>
    <s v="Spicy Miso Ramen"/>
    <n v="1"/>
    <s v="Bowls"/>
    <m/>
    <n v="40.729110403548901"/>
    <n v="-73.984245455566395"/>
    <n v="40.757922000000001"/>
    <n v="-74.002426999999997"/>
    <d v="2014-10-23T15:40:34"/>
    <d v="2014-10-23T15:49:32"/>
    <d v="2014-10-23T16:09:29"/>
    <d v="2014-10-23T16:31:59"/>
    <n v="3.5707430550246499E-2"/>
    <n v="3.4068704819116009E-2"/>
    <d v="1899-12-30T00:28:54"/>
  </r>
  <r>
    <n v="1430084"/>
    <n v="129750"/>
    <n v="7833"/>
    <s v="bicycle"/>
    <s v="Just Salad"/>
    <x v="20"/>
    <m/>
    <m/>
    <m/>
    <d v="1899-12-30T00:11:59"/>
    <n v="40.759846237787301"/>
    <n v="-73.969777822494507"/>
    <n v="40.757203099999998"/>
    <n v="-73.966484699999995"/>
    <d v="2014-10-23T15:35:42"/>
    <d v="2014-10-23T16:02:44"/>
    <d v="2014-10-23T16:12:16"/>
    <d v="2014-10-23T16:20:47"/>
    <n v="3.1299421301810071E-2"/>
    <n v="4.2226571168547892E-3"/>
    <d v="1899-12-30T00:24:35"/>
  </r>
  <r>
    <n v="1397008"/>
    <n v="135904"/>
    <n v="30743"/>
    <s v="bicycle"/>
    <s v="Hill Country Barbecue Market"/>
    <x v="10"/>
    <s v="Campfire Baked Beans with Burnt Ends"/>
    <n v="1"/>
    <s v="Hot Favorites"/>
    <m/>
    <n v="40.7443408456353"/>
    <n v="-73.990426376292504"/>
    <n v="40.763154999999998"/>
    <n v="-73.962184100000002"/>
    <d v="2014-10-19T12:18:43"/>
    <d v="2014-10-19T12:24:26"/>
    <d v="2014-10-19T12:42:17"/>
    <d v="2014-10-19T13:04:53"/>
    <n v="3.2059976852906402E-2"/>
    <n v="3.3935211427670746E-2"/>
    <d v="1899-12-30T00:23:34"/>
  </r>
  <r>
    <n v="1400884"/>
    <n v="287666"/>
    <n v="164384"/>
    <s v="car"/>
    <s v="CafÃ© China"/>
    <x v="30"/>
    <s v="Savory Tofu &amp; Celery Shoots"/>
    <n v="1"/>
    <s v="Cold Dishes"/>
    <d v="1899-12-30T00:06:02"/>
    <n v="40.749901999999999"/>
    <n v="-73.982186999999996"/>
    <n v="40.808163999999998"/>
    <n v="-73.964696399999994"/>
    <d v="2014-10-19T18:04:43"/>
    <d v="2014-10-19T18:16:49"/>
    <d v="2014-10-19T18:22:10"/>
    <d v="2014-10-19T18:47:57"/>
    <n v="3.0026493055629544E-2"/>
    <n v="6.0830763042723501E-2"/>
    <d v="1899-12-30T00:11:25"/>
  </r>
  <r>
    <n v="1379961"/>
    <n v="32307"/>
    <n v="5935"/>
    <s v="bicycle"/>
    <s v="Dough"/>
    <x v="8"/>
    <m/>
    <m/>
    <m/>
    <m/>
    <n v="40.739602663574303"/>
    <n v="-73.992354645083694"/>
    <n v="40.756140000000002"/>
    <n v="-73.989953"/>
    <d v="2014-10-17T13:38:32"/>
    <d v="2014-10-17T13:41:25"/>
    <d v="2014-10-17T14:06:18"/>
    <d v="2014-10-17T14:24:49"/>
    <n v="3.2135011577338446E-2"/>
    <n v="1.6710816711483396E-2"/>
    <d v="1899-12-30T00:27:46"/>
  </r>
  <r>
    <n v="1469110"/>
    <n v="62572"/>
    <n v="22502"/>
    <s v="bicycle"/>
    <s v="Lure Fishbar"/>
    <x v="23"/>
    <s v="Lure House Roll"/>
    <n v="1"/>
    <s v="Specialty Rolls"/>
    <d v="1899-12-30T00:04:36"/>
    <n v="40.724634574370299"/>
    <n v="-73.998402357101398"/>
    <n v="40.726621999999999"/>
    <n v="-74.003890999999996"/>
    <d v="2014-10-27T16:55:27"/>
    <d v="2014-10-27T16:58:07"/>
    <d v="2014-10-27T17:21:15"/>
    <d v="2014-10-27T17:29:22"/>
    <n v="2.3556226849905215E-2"/>
    <n v="5.8373848170152317E-3"/>
    <d v="1899-12-30T00:21:12"/>
  </r>
  <r>
    <n v="1274627"/>
    <n v="77378"/>
    <n v="57186"/>
    <s v="bicycle"/>
    <s v="Postmates Liquor Store"/>
    <x v="36"/>
    <s v="Don Julio Reposado (750ml)"/>
    <n v="2"/>
    <s v="Tequila"/>
    <m/>
    <n v="40.779598"/>
    <n v="-73.947388000000004"/>
    <n v="40.764912000000002"/>
    <n v="-73.963396200000005"/>
    <d v="2014-10-01T18:44:02"/>
    <d v="2014-10-01T18:50:42"/>
    <d v="2014-10-01T18:55:32"/>
    <d v="2014-10-01T19:10:08"/>
    <n v="1.8120995373465121E-2"/>
    <n v="2.1724204547922617E-2"/>
    <d v="1899-12-30T00:11:30"/>
  </r>
  <r>
    <n v="1272382"/>
    <n v="118665"/>
    <n v="43955"/>
    <s v="bicycle"/>
    <s v="Trader Joe's"/>
    <x v="17"/>
    <s v="Just Mango Slices"/>
    <n v="16"/>
    <s v="Fruits &amp; Vegetables"/>
    <m/>
    <n v="40.778503999999998"/>
    <n v="-73.982091999999994"/>
    <n v="40.778094799999998"/>
    <n v="-73.962745299999995"/>
    <d v="2014-10-01T10:14:12"/>
    <d v="2014-10-01T10:29:05"/>
    <d v="2014-10-01T10:46:55"/>
    <d v="2014-10-01T10:59:30"/>
    <n v="3.1463865736441221E-2"/>
    <n v="1.9351026989025501E-2"/>
    <d v="1899-12-30T00:32:43"/>
  </r>
  <r>
    <n v="1293684"/>
    <n v="263501"/>
    <n v="111793"/>
    <s v="car"/>
    <s v="Shake Shack"/>
    <x v="2"/>
    <s v="ShackBurger"/>
    <n v="1"/>
    <s v="Burgers"/>
    <m/>
    <n v="40.692146411775603"/>
    <n v="-73.988865382600395"/>
    <n v="40.681632999999998"/>
    <n v="-73.994560000000007"/>
    <d v="2014-10-04T15:14:00"/>
    <d v="2014-10-04T15:48:38"/>
    <d v="2014-10-04T16:12:28"/>
    <d v="2014-10-04T16:21:20"/>
    <n v="4.6764953709498513E-2"/>
    <n v="1.195660882070672E-2"/>
    <d v="1899-12-30T00:58:28"/>
  </r>
  <r>
    <n v="1423832"/>
    <n v="347181"/>
    <n v="61900"/>
    <s v="bicycle"/>
    <s v="RedFarm Hudson"/>
    <x v="30"/>
    <s v="Thin Rice Noodles, Vegetable, Singapore Style"/>
    <n v="1"/>
    <s v="Dinner Specials"/>
    <d v="1899-12-30T00:03:22"/>
    <n v="40.734213854853898"/>
    <n v="-74.006202029303594"/>
    <n v="40.733425199999999"/>
    <n v="-74.004685899999998"/>
    <d v="2014-10-22T19:53:03"/>
    <m/>
    <m/>
    <d v="2014-10-22T20:16:48"/>
    <n v="1.6496354168339167E-2"/>
    <n v="1.7089834826003549E-3"/>
    <n v="-41934.83083914352"/>
  </r>
  <r>
    <n v="1309588"/>
    <n v="355759"/>
    <n v="108647"/>
    <s v="bicycle"/>
    <s v="The Clam"/>
    <x v="8"/>
    <m/>
    <m/>
    <m/>
    <d v="1899-12-30T00:13:50"/>
    <n v="40.730103491368901"/>
    <n v="-74.006902119106698"/>
    <n v="40.744990610698203"/>
    <n v="-74.005595646117797"/>
    <d v="2014-10-06T19:30:47"/>
    <d v="2014-10-06T19:56:30"/>
    <d v="2014-10-06T20:09:24"/>
    <d v="2014-10-06T20:20:54"/>
    <n v="3.4804594906745479E-2"/>
    <n v="1.4944336505700115E-2"/>
    <d v="1899-12-30T00:24:46"/>
  </r>
  <r>
    <n v="1357061"/>
    <n v="142773"/>
    <n v="20217"/>
    <s v="car"/>
    <s v="Hibino"/>
    <x v="4"/>
    <s v="Steamed Rice"/>
    <n v="1"/>
    <s v="Sides"/>
    <d v="1899-12-30T00:05:30"/>
    <n v="40.690147911960501"/>
    <n v="-73.996311122684503"/>
    <n v="40.691211899999999"/>
    <n v="-73.992182400000004"/>
    <d v="2014-10-13T19:49:09"/>
    <m/>
    <m/>
    <d v="2014-10-13T20:35:53"/>
    <n v="3.2447858800878748E-2"/>
    <n v="4.2636160185559897E-3"/>
    <n v="-41925.829623784717"/>
  </r>
  <r>
    <n v="1388335"/>
    <n v="318874"/>
    <n v="49223"/>
    <s v="bicycle"/>
    <s v="The Kati Roll Company"/>
    <x v="5"/>
    <s v="Achari Paneer Roll"/>
    <n v="1"/>
    <s v="Rolls"/>
    <d v="1899-12-30T00:05:29"/>
    <n v="40.752767603754798"/>
    <n v="-73.984937667846694"/>
    <n v="40.756464200000003"/>
    <n v="-73.997280000000003"/>
    <d v="2014-10-18T13:37:19"/>
    <d v="2014-10-18T13:44:35"/>
    <d v="2014-10-18T13:55:24"/>
    <d v="2014-10-18T14:05:24"/>
    <n v="1.9507719909597654E-2"/>
    <n v="1.2884020598504551E-2"/>
    <d v="1899-12-30T00:12:37"/>
  </r>
  <r>
    <n v="1315198"/>
    <n v="103329"/>
    <n v="53095"/>
    <s v="bicycle"/>
    <s v="Nikko"/>
    <x v="8"/>
    <m/>
    <m/>
    <m/>
    <d v="1899-12-30T00:04:33"/>
    <n v="40.811332251386801"/>
    <n v="-73.957780604715794"/>
    <n v="40.800722800000003"/>
    <n v="-73.952939999999998"/>
    <d v="2014-10-07T20:15:13"/>
    <d v="2014-10-07T20:45:37"/>
    <d v="2014-10-07T20:51:26"/>
    <d v="2014-10-07T21:01:20"/>
    <n v="3.202695601794403E-2"/>
    <n v="1.1661557046270681E-2"/>
    <d v="1899-12-30T00:31:41"/>
  </r>
  <r>
    <n v="1343080"/>
    <n v="138408"/>
    <n v="69889"/>
    <s v="bicycle"/>
    <s v="Postmates General Store (deprecated)"/>
    <x v="35"/>
    <s v="Gummy Bears (5 oz.)"/>
    <n v="1"/>
    <s v="Candy &amp; Snacks"/>
    <m/>
    <n v="40.716206444897999"/>
    <n v="-73.959602304229705"/>
    <n v="40.709719999999997"/>
    <n v="-73.938612000000006"/>
    <d v="2014-10-11T23:32:47"/>
    <d v="2014-10-11T23:31:09"/>
    <d v="2014-10-12T00:10:52"/>
    <d v="2014-10-12T00:24:33"/>
    <n v="3.5951875004684553E-2"/>
    <n v="2.1969679994713543E-2"/>
    <d v="1899-12-30T00:38:05"/>
  </r>
  <r>
    <n v="1401567"/>
    <n v="154137"/>
    <n v="142394"/>
    <s v="bicycle"/>
    <s v="Mari Vanna"/>
    <x v="50"/>
    <s v="Beef Stroganoff"/>
    <n v="1"/>
    <s v="Dinner Entrees"/>
    <d v="1899-12-30T00:13:47"/>
    <n v="40.738768706024501"/>
    <n v="-73.988641562611093"/>
    <n v="40.759070183577698"/>
    <n v="-73.994744055612699"/>
    <d v="2014-10-19T18:46:10"/>
    <d v="2014-10-19T19:11:24"/>
    <d v="2014-10-19T19:19:14"/>
    <d v="2014-10-19T19:33:07"/>
    <n v="3.260870370286284E-2"/>
    <n v="2.1198830431832974E-2"/>
    <d v="1899-12-30T00:19:18"/>
  </r>
  <r>
    <n v="1333468"/>
    <n v="40351"/>
    <n v="137652"/>
    <s v="bicycle"/>
    <s v="Juice Generation"/>
    <x v="3"/>
    <s v="The Defender"/>
    <n v="2"/>
    <s v="Juice Farmacy"/>
    <m/>
    <n v="40.723925150421103"/>
    <n v="-73.996911048889203"/>
    <n v="40.718820000000001"/>
    <n v="-73.986863"/>
    <d v="2014-10-10T20:18:20"/>
    <d v="2014-10-10T20:27:23"/>
    <d v="2014-10-10T20:44:14"/>
    <d v="2014-10-10T20:51:58"/>
    <n v="2.335569444403518E-2"/>
    <n v="1.127057439982064E-2"/>
    <d v="1899-12-30T00:25:53"/>
  </r>
  <r>
    <n v="1415630"/>
    <n v="65009"/>
    <n v="99219"/>
    <s v="bicycle"/>
    <s v="Blue Ribbon Sushi Izakaya"/>
    <x v="4"/>
    <s v="Rock Shrimp &amp; Crispy Garlic Teriyaki"/>
    <n v="1"/>
    <s v="Kushi Yaki (Skewers)"/>
    <d v="1899-12-30T00:07:49"/>
    <n v="40.721979579708403"/>
    <n v="-73.988148214155601"/>
    <n v="40.739192000000003"/>
    <n v="-73.987325999999996"/>
    <d v="2014-10-21T18:34:45"/>
    <d v="2014-10-21T18:45:41"/>
    <d v="2014-10-21T19:18:01"/>
    <d v="2014-10-21T19:34:30"/>
    <n v="4.1500659717712551E-2"/>
    <n v="1.7232047133534191E-2"/>
    <d v="1899-12-30T00:35:27"/>
  </r>
  <r>
    <n v="1412950"/>
    <n v="374826"/>
    <n v="104533"/>
    <s v="bicycle"/>
    <s v="Waverly Diner"/>
    <x v="0"/>
    <s v="Linzer Tart"/>
    <n v="1"/>
    <s v="Desserts"/>
    <m/>
    <n v="40.733012217980502"/>
    <n v="-74.000056049049903"/>
    <n v="40.723061399999999"/>
    <n v="-74.008280099999993"/>
    <d v="2014-10-21T01:32:28"/>
    <d v="2014-10-21T01:35:44"/>
    <d v="2014-10-21T01:47:19"/>
    <d v="2014-10-21T02:17:23"/>
    <n v="3.1190879628411494E-2"/>
    <n v="1.2909445863815523E-2"/>
    <d v="1899-12-30T00:14:50"/>
  </r>
  <r>
    <n v="1450313"/>
    <n v="91503"/>
    <n v="44356"/>
    <s v="bicycle"/>
    <s v="Morgan's Brooklyn Barbecue"/>
    <x v="10"/>
    <s v="Chicken"/>
    <n v="1"/>
    <s v="Entrees"/>
    <d v="1899-12-30T00:08:00"/>
    <n v="40.679746949094103"/>
    <n v="-73.974264886185907"/>
    <n v="40.686933099999997"/>
    <n v="-73.962576999999996"/>
    <d v="2014-10-25T19:21:49"/>
    <d v="2014-10-25T19:43:13"/>
    <d v="2014-10-25T19:57:05"/>
    <d v="2014-10-25T20:20:51"/>
    <n v="4.0994444447278511E-2"/>
    <n v="1.3720329745931542E-2"/>
    <d v="1899-12-30T00:27:16"/>
  </r>
  <r>
    <n v="1400610"/>
    <n v="59105"/>
    <n v="86938"/>
    <s v="car"/>
    <s v="Sushi of Gari 46"/>
    <x v="6"/>
    <s v="Spicy Shrimp Tempura Roll"/>
    <n v="1"/>
    <s v="Rolls"/>
    <d v="1899-12-30T00:09:35"/>
    <n v="40.760654436198898"/>
    <n v="-73.989582752602004"/>
    <n v="40.743701000000001"/>
    <n v="-73.987386000000001"/>
    <d v="2014-10-19T17:44:04"/>
    <d v="2014-10-19T18:11:23"/>
    <d v="2014-10-19T18:24:45"/>
    <d v="2014-10-19T18:41:45"/>
    <n v="4.0056782410829328E-2"/>
    <n v="1.7095166595984521E-2"/>
    <d v="1899-12-30T00:31:06"/>
  </r>
  <r>
    <n v="1410557"/>
    <n v="78087"/>
    <n v="112990"/>
    <s v="bicycle"/>
    <s v="La Esquina Taqueria"/>
    <x v="8"/>
    <s v="Pollo Rostizado"/>
    <n v="2"/>
    <s v="Tacos"/>
    <d v="1899-12-30T00:03:03"/>
    <n v="40.721353749744097"/>
    <n v="-73.997525293959001"/>
    <n v="40.733192899999999"/>
    <n v="-73.995967199999996"/>
    <d v="2014-10-20T19:53:04"/>
    <d v="2014-10-20T20:04:45"/>
    <d v="2014-10-20T20:11:08"/>
    <d v="2014-10-20T20:24:41"/>
    <n v="2.1950208334601484E-2"/>
    <n v="1.1941236768731921E-2"/>
    <d v="1899-12-30T00:15:00"/>
  </r>
  <r>
    <n v="1462752"/>
    <n v="348096"/>
    <n v="32580"/>
    <s v="bicycle"/>
    <s v="sweetgreen"/>
    <x v="20"/>
    <s v="Organic Lentil Chickpea (Small)"/>
    <n v="1"/>
    <s v="Soup"/>
    <d v="1899-12-30T00:07:13"/>
    <n v="40.721323186970601"/>
    <n v="-74.009732007980304"/>
    <n v="40.720866181753998"/>
    <n v="-74.001728740503694"/>
    <d v="2014-10-26T19:37:33"/>
    <d v="2014-10-26T19:50:50"/>
    <d v="2014-10-26T20:30:40"/>
    <d v="2014-10-26T20:38:06"/>
    <n v="4.2043969908263534E-2"/>
    <n v="8.0163048887981203E-3"/>
    <d v="1899-12-30T00:45:54"/>
  </r>
  <r>
    <n v="1319539"/>
    <n v="131093"/>
    <n v="148268"/>
    <s v="bicycle"/>
    <s v="Hale &amp; Hearty"/>
    <x v="20"/>
    <s v="Chocolate Chip Cookie"/>
    <n v="1"/>
    <s v="Desserts and Chips"/>
    <m/>
    <n v="40.737827668490397"/>
    <n v="-73.992362022399902"/>
    <n v="40.744917999999998"/>
    <n v="-73.977682999999999"/>
    <d v="2014-10-08T18:30:30"/>
    <d v="2014-10-08T18:33:53"/>
    <d v="2014-10-08T18:51:35"/>
    <d v="2014-10-08T19:02:07"/>
    <n v="2.1950428243144415E-2"/>
    <n v="1.6301733022378858E-2"/>
    <d v="1899-12-30T00:21:05"/>
  </r>
  <r>
    <n v="1408192"/>
    <n v="91947"/>
    <n v="41408"/>
    <s v="car"/>
    <s v="Candle Cafe"/>
    <x v="26"/>
    <s v="Kale Salad"/>
    <n v="1"/>
    <s v="Salads"/>
    <d v="1899-12-30T00:09:53"/>
    <n v="40.771484999999998"/>
    <n v="-73.959221470000003"/>
    <n v="40.7666878"/>
    <n v="-73.968694299999996"/>
    <d v="2014-10-20T13:40:34"/>
    <d v="2014-10-20T14:04:40"/>
    <d v="2014-10-20T14:12:30"/>
    <d v="2014-10-20T14:26:35"/>
    <n v="3.1958321756974328E-2"/>
    <n v="1.0618268976097418E-2"/>
    <d v="1899-12-30T00:22:03"/>
  </r>
  <r>
    <n v="1288249"/>
    <n v="334758"/>
    <n v="122124"/>
    <s v="bicycle"/>
    <s v="Five Guys Burgers and Fries"/>
    <x v="2"/>
    <s v="Bacon Cheeseburger"/>
    <n v="1"/>
    <s v="Burgers"/>
    <m/>
    <n v="40.756804000000002"/>
    <n v="-73.988803000000004"/>
    <n v="40.763319899999999"/>
    <n v="-73.993808700000002"/>
    <d v="2014-10-03T19:17:58"/>
    <d v="2014-10-03T19:33:05"/>
    <d v="2014-10-03T19:47:09"/>
    <d v="2014-10-03T19:52:52"/>
    <n v="2.4226053239544854E-2"/>
    <n v="8.2166894367461957E-3"/>
    <d v="1899-12-30T00:29:11"/>
  </r>
  <r>
    <n v="1305748"/>
    <n v="21942"/>
    <n v="62860"/>
    <s v="bicycle"/>
    <s v="Momofuku Noodle Bar"/>
    <x v="8"/>
    <s v="Momofuku Ramen"/>
    <n v="1"/>
    <s v="Bowls"/>
    <m/>
    <n v="40.729110403548901"/>
    <n v="-73.984245455566395"/>
    <n v="40.705160999999997"/>
    <n v="-74.008123999999995"/>
    <d v="2014-10-05T22:21:23"/>
    <d v="2014-10-05T22:26:47"/>
    <d v="2014-10-05T23:00:20"/>
    <d v="2014-10-05T23:09:42"/>
    <n v="3.3550057865795679E-2"/>
    <n v="3.3819503464949073E-2"/>
    <d v="1899-12-30T00:38:57"/>
  </r>
  <r>
    <n v="1346743"/>
    <n v="99684"/>
    <n v="138061"/>
    <s v="car"/>
    <s v="Shake Shack"/>
    <x v="2"/>
    <s v="Fountain Soda"/>
    <n v="1"/>
    <s v="Drinks"/>
    <m/>
    <n v="40.779126065705498"/>
    <n v="-73.954904894578206"/>
    <n v="40.802237946408198"/>
    <n v="-73.961629014768903"/>
    <d v="2014-10-12T15:09:37"/>
    <d v="2014-10-12T15:16:42"/>
    <d v="2014-10-12T15:39:31"/>
    <d v="2014-10-12T15:56:33"/>
    <n v="3.2597696757875383E-2"/>
    <n v="2.4070164560193206E-2"/>
    <d v="1899-12-30T00:29:54"/>
  </r>
  <r>
    <n v="1402469"/>
    <n v="159626"/>
    <n v="166448"/>
    <s v="car"/>
    <s v="Blue Ribbon Sushi"/>
    <x v="4"/>
    <s v="California"/>
    <n v="1"/>
    <s v="Maki (Special Rolls)"/>
    <d v="1899-12-30T00:16:31"/>
    <n v="40.7261096570601"/>
    <n v="-74.002491863200504"/>
    <n v="40.744168000000002"/>
    <n v="-74.002463000000006"/>
    <d v="2014-10-19T19:36:18"/>
    <m/>
    <m/>
    <d v="2014-10-19T20:25:39"/>
    <n v="3.4269479168870021E-2"/>
    <n v="1.805836600635443E-2"/>
    <n v="-41931.828346678245"/>
  </r>
  <r>
    <n v="1388287"/>
    <n v="352827"/>
    <n v="116438"/>
    <s v="bicycle"/>
    <s v="Shake Shack"/>
    <x v="2"/>
    <s v="Cheese Fries"/>
    <n v="1"/>
    <s v="Fries"/>
    <m/>
    <n v="40.7152793278103"/>
    <n v="-74.014860391616807"/>
    <n v="40.731750900000002"/>
    <n v="-73.9928642"/>
    <d v="2014-10-18T13:29:35"/>
    <d v="2014-10-18T13:41:37"/>
    <d v="2014-10-18T14:02:49"/>
    <d v="2014-10-18T14:17:07"/>
    <n v="3.3010243059834465E-2"/>
    <n v="2.7479904221882647E-2"/>
    <d v="1899-12-30T00:33:14"/>
  </r>
  <r>
    <n v="1349082"/>
    <n v="375343"/>
    <n v="32580"/>
    <s v="bicycle"/>
    <s v="Veselka"/>
    <x v="24"/>
    <s v="Matzoh Ball Soup"/>
    <n v="1"/>
    <s v="Homemade Soups"/>
    <d v="1899-12-30T00:06:18"/>
    <n v="40.729136234409197"/>
    <n v="-73.986971512913399"/>
    <n v="40.732857029352303"/>
    <n v="-73.996275117197001"/>
    <d v="2014-10-12T19:09:20"/>
    <d v="2014-10-12T19:10:08"/>
    <d v="2014-10-12T19:18:58"/>
    <d v="2014-10-12T19:25:05"/>
    <n v="1.0938055551378056E-2"/>
    <n v="1.0020048287034424E-2"/>
    <d v="1899-12-30T00:03:20"/>
  </r>
  <r>
    <n v="1431459"/>
    <n v="48282"/>
    <n v="172686"/>
    <s v="bicycle"/>
    <s v="The Meatball Shop"/>
    <x v="0"/>
    <s v="SautÃ©ed Broccoli"/>
    <n v="1"/>
    <s v="Green Market"/>
    <d v="1899-12-30T00:08:22"/>
    <n v="40.736130877644598"/>
    <n v="-74.000648304229699"/>
    <n v="40.731504999999999"/>
    <n v="-73.989931299999995"/>
    <d v="2014-10-23T18:41:31"/>
    <d v="2014-10-23T18:58:39"/>
    <d v="2014-10-23T19:12:29"/>
    <d v="2014-10-23T19:24:04"/>
    <n v="2.9547870370151941E-2"/>
    <n v="1.1672742764333674E-2"/>
    <d v="1899-12-30T00:22:36"/>
  </r>
  <r>
    <n v="1324793"/>
    <n v="350410"/>
    <n v="30365"/>
    <s v="van"/>
    <s v="McDonald's"/>
    <x v="13"/>
    <s v="Quarter Pounder with Cheese"/>
    <n v="1"/>
    <s v="Burgers &amp; Sandwiches"/>
    <m/>
    <n v="40.756005000000002"/>
    <n v="-73.964670999999996"/>
    <n v="40.759261464765203"/>
    <n v="-73.970088968937304"/>
    <d v="2014-10-09T18:06:50"/>
    <m/>
    <m/>
    <d v="2014-10-09T18:23:59"/>
    <n v="1.1916469906282146E-2"/>
    <n v="6.3213092134965293E-3"/>
    <n v="-41921.754743148151"/>
  </r>
  <r>
    <n v="1344900"/>
    <n v="42755"/>
    <n v="108006"/>
    <s v="bicycle"/>
    <s v="Blue Ribbon Fried Chicken"/>
    <x v="0"/>
    <s v="The Bird"/>
    <n v="1"/>
    <s v="Party Platter"/>
    <m/>
    <n v="40.724339999999998"/>
    <n v="-73.990960000000001"/>
    <n v="40.738932300000002"/>
    <n v="-74.008823399999997"/>
    <d v="2014-10-12T11:32:58"/>
    <d v="2014-10-12T11:49:27"/>
    <d v="2014-10-12T12:04:46"/>
    <d v="2014-10-12T12:20:45"/>
    <n v="3.3179490739712492E-2"/>
    <n v="2.3065911619746787E-2"/>
    <d v="1899-12-30T00:31:48"/>
  </r>
  <r>
    <n v="1325090"/>
    <n v="351561"/>
    <n v="139282"/>
    <s v="bicycle"/>
    <s v="Momofuku Noodle Bar"/>
    <x v="8"/>
    <s v="Pork Bun"/>
    <n v="1"/>
    <s v="Buns"/>
    <m/>
    <n v="40.729110403548901"/>
    <n v="-73.984245455566395"/>
    <n v="40.774329999999999"/>
    <n v="-73.947928000000005"/>
    <d v="2014-10-09T18:57:14"/>
    <d v="2014-10-09T18:58:45"/>
    <d v="2014-10-09T19:19:07"/>
    <d v="2014-10-09T19:39:02"/>
    <n v="2.9026828706264496E-2"/>
    <n v="5.7998012741962694E-2"/>
    <d v="1899-12-30T00:21:53"/>
  </r>
  <r>
    <n v="1397733"/>
    <n v="69928"/>
    <n v="132725"/>
    <s v="bicycle"/>
    <s v="Via Quadrrono"/>
    <x v="8"/>
    <m/>
    <m/>
    <m/>
    <m/>
    <n v="40.772776399999998"/>
    <n v="-73.965133600000001"/>
    <n v="40.769443000000003"/>
    <n v="-73.950874999999996"/>
    <d v="2014-10-19T13:25:22"/>
    <d v="2014-10-19T13:42:16"/>
    <d v="2014-10-19T13:53:35"/>
    <d v="2014-10-19T14:22:43"/>
    <n v="3.9832662034314126E-2"/>
    <n v="1.464306079752847E-2"/>
    <d v="1899-12-30T00:28:13"/>
  </r>
  <r>
    <n v="1340502"/>
    <n v="195859"/>
    <n v="34667"/>
    <s v="bicycle"/>
    <s v="Lure Fishbar"/>
    <x v="23"/>
    <s v="Toro Scallion"/>
    <n v="2"/>
    <s v="Rolls: Cut or Hand"/>
    <d v="1899-12-30T00:08:05"/>
    <n v="40.724634574370299"/>
    <n v="-73.998402357101398"/>
    <n v="40.7455085"/>
    <n v="-73.990542899999994"/>
    <d v="2014-10-11T18:47:51"/>
    <m/>
    <m/>
    <d v="2014-10-11T19:33:57"/>
    <n v="3.2019872684031725E-2"/>
    <n v="2.2304525036931068E-2"/>
    <n v="-41923.788841875001"/>
  </r>
  <r>
    <n v="1369301"/>
    <n v="88629"/>
    <n v="140096"/>
    <s v="bicycle"/>
    <s v="The Grey Dog - Mulberry"/>
    <x v="19"/>
    <s v="Grilled Chicken &amp;  Palm Salad"/>
    <n v="1"/>
    <s v="Salads"/>
    <d v="1899-12-30T00:07:03"/>
    <n v="40.723095999999998"/>
    <n v="-73.995773999999997"/>
    <n v="40.7364611"/>
    <n v="-73.981501199999997"/>
    <d v="2014-10-15T20:14:07"/>
    <d v="2014-10-15T20:29:33"/>
    <d v="2014-10-15T20:37:05"/>
    <d v="2014-10-15T20:48:07"/>
    <n v="2.3602256944286637E-2"/>
    <n v="1.955348352212603E-2"/>
    <d v="1899-12-30T00:15:55"/>
  </r>
  <r>
    <n v="1272439"/>
    <n v="354016"/>
    <n v="99219"/>
    <s v="bicycle"/>
    <s v="Waverly Diner"/>
    <x v="0"/>
    <s v="Cappuccino"/>
    <n v="1"/>
    <s v="Gourmet Coffee"/>
    <d v="1899-12-30T00:04:09"/>
    <n v="40.733012217980502"/>
    <n v="-74.000056049049903"/>
    <n v="40.723329499999998"/>
    <n v="-73.991501799999995"/>
    <d v="2014-10-01T10:54:28"/>
    <d v="2014-10-01T11:08:58"/>
    <d v="2014-10-01T11:15:18"/>
    <d v="2014-10-01T11:24:59"/>
    <n v="2.1190462961385492E-2"/>
    <n v="1.2920147224308723E-2"/>
    <d v="1899-12-30T00:16:41"/>
  </r>
  <r>
    <n v="1294751"/>
    <n v="194698"/>
    <n v="128139"/>
    <s v="car"/>
    <s v="Blue Ribbon Brooklyn"/>
    <x v="0"/>
    <s v="New York Strip Steak"/>
    <n v="1"/>
    <s v="Meat"/>
    <d v="1899-12-30T00:05:01"/>
    <n v="40.674250953208301"/>
    <n v="-73.982294148654105"/>
    <n v="40.676295000000003"/>
    <n v="-73.976709"/>
    <d v="2014-10-04T18:03:05"/>
    <d v="2014-10-04T18:01:59"/>
    <d v="2014-10-04T18:42:49"/>
    <d v="2014-10-04T18:49:56"/>
    <n v="3.2536168982915115E-2"/>
    <n v="5.9474374965299576E-3"/>
    <d v="1899-12-30T00:34:43"/>
  </r>
  <r>
    <n v="1400201"/>
    <n v="100684"/>
    <n v="16610"/>
    <s v="car"/>
    <s v="Evelyn's Kitchen"/>
    <x v="8"/>
    <s v="Braised Beef Short Ribs"/>
    <n v="1"/>
    <s v="EntrÃ©es"/>
    <d v="1899-12-30T00:13:09"/>
    <n v="40.797649"/>
    <n v="-73.934196"/>
    <n v="40.748406000000003"/>
    <n v="-74.000225"/>
    <d v="2014-10-19T17:10:47"/>
    <d v="2014-10-19T17:39:05"/>
    <d v="2014-10-19T18:02:54"/>
    <d v="2014-10-19T18:29:16"/>
    <n v="5.4509583329490852E-2"/>
    <n v="8.2369301866652686E-2"/>
    <d v="1899-12-30T00:38:58"/>
  </r>
  <r>
    <n v="1431853"/>
    <n v="293402"/>
    <n v="84093"/>
    <s v="bicycle"/>
    <s v="Doughnut Plant Chelsea"/>
    <x v="32"/>
    <s v="Creme Brulee"/>
    <n v="1"/>
    <s v="Doughseed Doughnuts"/>
    <m/>
    <n v="40.744563916288797"/>
    <n v="-73.996630052861306"/>
    <n v="40.767455699999999"/>
    <n v="-73.990128999999996"/>
    <d v="2014-10-23T19:27:38"/>
    <d v="2014-10-23T19:26:37"/>
    <d v="2014-10-23T19:34:27"/>
    <d v="2014-10-23T19:49:16"/>
    <n v="1.5018958336440846E-2"/>
    <n v="2.3797005059166758E-2"/>
    <d v="1899-12-30T00:06:49"/>
  </r>
  <r>
    <n v="1452245"/>
    <n v="362146"/>
    <n v="144719"/>
    <s v="bicycle"/>
    <s v="Mighty Quinn's BBQ"/>
    <x v="10"/>
    <s v="Sweet Potato Casserole"/>
    <n v="1"/>
    <s v="Sides"/>
    <m/>
    <n v="40.727518945156902"/>
    <n v="-73.988671302795396"/>
    <n v="40.732428200000001"/>
    <n v="-74.008059399999993"/>
    <d v="2014-10-25T21:25:45"/>
    <d v="2014-10-25T21:32:07"/>
    <d v="2014-10-25T22:07:51"/>
    <d v="2014-10-25T22:26:06"/>
    <n v="4.1908287035766989E-2"/>
    <n v="1.9999977408222524E-2"/>
    <d v="1899-12-30T00:42:06"/>
  </r>
  <r>
    <n v="1423855"/>
    <n v="41176"/>
    <n v="138057"/>
    <s v="car"/>
    <s v="TAO"/>
    <x v="4"/>
    <s v="Uni"/>
    <n v="1"/>
    <s v="Sushi &amp; Sashimi"/>
    <d v="1899-12-30T00:04:54"/>
    <n v="40.762857763598497"/>
    <n v="-73.9716190014841"/>
    <n v="40.718401"/>
    <n v="-74.002808999999999"/>
    <d v="2014-10-22T19:55:36"/>
    <d v="2014-10-22T20:21:15"/>
    <d v="2014-10-22T20:41:35"/>
    <d v="2014-10-22T21:07:44"/>
    <n v="5.0094270831323229E-2"/>
    <n v="5.4306719999226517E-2"/>
    <d v="1899-12-30T00:41:05"/>
  </r>
  <r>
    <n v="1317626"/>
    <n v="75484"/>
    <n v="158791"/>
    <s v="car"/>
    <s v="The Halal Guys"/>
    <x v="22"/>
    <m/>
    <m/>
    <m/>
    <m/>
    <n v="40.7617884"/>
    <n v="-73.979083900000006"/>
    <n v="40.738912900000003"/>
    <n v="-73.987759999999994"/>
    <d v="2014-10-08T11:36:13"/>
    <d v="2014-10-08T12:44:25"/>
    <d v="2014-10-08T12:46:45"/>
    <d v="2014-10-08T13:06:22"/>
    <n v="6.2606562503788155E-2"/>
    <n v="2.4465551525761599E-2"/>
    <d v="1899-12-30T01:10:32"/>
  </r>
  <r>
    <n v="1461781"/>
    <n v="91722"/>
    <n v="132771"/>
    <s v="bicycle"/>
    <s v="Shake Shack"/>
    <x v="2"/>
    <s v="Design Your Owns Concretes"/>
    <n v="1"/>
    <s v="Concretes"/>
    <m/>
    <n v="40.7152793278103"/>
    <n v="-74.014860391616807"/>
    <n v="40.734876100000001"/>
    <n v="-73.986657600000001"/>
    <d v="2014-10-26T18:44:23"/>
    <m/>
    <m/>
    <d v="2014-10-26T20:19:10"/>
    <n v="6.5823391203593928E-2"/>
    <n v="3.4342844017873853E-2"/>
    <n v="-41938.78082310185"/>
  </r>
  <r>
    <n v="1317871"/>
    <n v="334758"/>
    <n v="23359"/>
    <s v="bicycle"/>
    <s v="Boston Market"/>
    <x v="8"/>
    <s v="Natural Rotisserie Chicken, Quarter White"/>
    <n v="1"/>
    <s v="Individual Meals"/>
    <m/>
    <n v="40.769510004044299"/>
    <n v="-73.988148009917396"/>
    <n v="40.763319899999999"/>
    <n v="-73.993808700000002"/>
    <d v="2014-10-08T12:21:47"/>
    <d v="2014-10-08T12:50:31"/>
    <d v="2014-10-08T13:01:20"/>
    <d v="2014-10-08T13:11:54"/>
    <n v="3.4803888891474344E-2"/>
    <n v="8.3881344940688607E-3"/>
    <d v="1899-12-30T00:39:34"/>
  </r>
  <r>
    <n v="1351803"/>
    <n v="58919"/>
    <n v="6873"/>
    <s v="car"/>
    <s v="Momofuku Milk Bar"/>
    <x v="11"/>
    <s v="Candy Bar Pie Slice"/>
    <n v="2"/>
    <s v="Pie by the Slice"/>
    <m/>
    <n v="40.731795470614898"/>
    <n v="-73.985672593116803"/>
    <n v="40.730904500000001"/>
    <n v="-73.982365400000006"/>
    <d v="2014-10-12T22:09:31"/>
    <d v="2014-10-12T22:10:20"/>
    <d v="2014-10-12T22:49:07"/>
    <d v="2014-10-12T22:53:21"/>
    <n v="3.0431655090069398E-2"/>
    <n v="3.4251065601521801E-3"/>
    <d v="1899-12-30T00:39:36"/>
  </r>
  <r>
    <n v="1289325"/>
    <n v="44933"/>
    <n v="128139"/>
    <s v="car"/>
    <s v="Jack the Horse Tavern"/>
    <x v="8"/>
    <s v="Roasted Cauliflower &amp; Parmesan"/>
    <n v="1"/>
    <s v="Sides"/>
    <d v="1899-12-30T00:07:42"/>
    <n v="40.6999328623994"/>
    <n v="-73.993697535111906"/>
    <n v="40.703110600000002"/>
    <n v="-73.985822200000001"/>
    <d v="2014-10-03T21:10:46"/>
    <d v="2014-10-03T21:15:17"/>
    <d v="2014-10-03T22:06:02"/>
    <d v="2014-10-03T22:13:10"/>
    <n v="4.3334803245670628E-2"/>
    <n v="8.4922858750208687E-3"/>
    <d v="1899-12-30T00:47:34"/>
  </r>
  <r>
    <n v="1356923"/>
    <n v="131093"/>
    <n v="127402"/>
    <s v="scooter"/>
    <s v="Asuka Sushi"/>
    <x v="6"/>
    <s v="Chocolate Souffle"/>
    <n v="1"/>
    <s v="Dessert"/>
    <d v="1899-12-30T00:03:20"/>
    <n v="40.745520868747803"/>
    <n v="-73.998908318457893"/>
    <n v="40.744917999999998"/>
    <n v="-73.977682999999999"/>
    <d v="2014-10-13T19:32:55"/>
    <d v="2014-10-13T19:54:15"/>
    <d v="2014-10-13T20:08:35"/>
    <d v="2014-10-13T20:27:31"/>
    <n v="3.7910243059741333E-2"/>
    <n v="2.1233878457928974E-2"/>
    <d v="1899-12-30T00:32:19"/>
  </r>
  <r>
    <n v="1421609"/>
    <n v="106478"/>
    <n v="84093"/>
    <s v="bicycle"/>
    <s v="Momofuku Milk Bar"/>
    <x v="11"/>
    <s v="Cornflake Marshmallow Chocolate Chip Cookie"/>
    <n v="2"/>
    <s v="Cookies"/>
    <m/>
    <n v="40.731795470614898"/>
    <n v="-73.985672593116803"/>
    <n v="40.724400299999999"/>
    <n v="-73.991197600000007"/>
    <d v="2014-10-22T15:28:08"/>
    <d v="2014-10-22T15:28:09"/>
    <d v="2014-10-22T15:35:30"/>
    <d v="2014-10-22T15:42:03"/>
    <n v="9.6633449065848254E-3"/>
    <n v="9.2311564542539113E-3"/>
    <d v="1899-12-30T00:07:21"/>
  </r>
  <r>
    <n v="1364067"/>
    <n v="378937"/>
    <n v="53095"/>
    <s v="bicycle"/>
    <s v="Momofuku Milk Bar"/>
    <x v="11"/>
    <s v="Blueberry Cookie Shake"/>
    <n v="1"/>
    <s v="Shakes"/>
    <m/>
    <n v="40.7628429402262"/>
    <n v="-73.975745647432205"/>
    <n v="40.756975799999999"/>
    <n v="-73.9821977"/>
    <d v="2014-10-14T22:14:39"/>
    <d v="2014-10-14T22:21:48"/>
    <d v="2014-10-14T22:31:38"/>
    <d v="2014-10-14T22:41:09"/>
    <n v="1.84048842638731E-2"/>
    <n v="8.7207979435078922E-3"/>
    <d v="1899-12-30T00:16:59"/>
  </r>
  <r>
    <n v="1422015"/>
    <n v="58898"/>
    <n v="117570"/>
    <s v="bicycle"/>
    <s v="Blue Ribbon Sushi"/>
    <x v="4"/>
    <s v="Spicy Tuna &amp; Tempura Flakes"/>
    <n v="1"/>
    <s v="Maki (Special Rolls)"/>
    <d v="1899-12-30T00:06:06"/>
    <n v="40.7261096570601"/>
    <n v="-74.002491863200504"/>
    <n v="40.725687399999998"/>
    <n v="-73.992579399999997"/>
    <d v="2014-10-22T16:25:51"/>
    <d v="2014-10-22T16:28:40"/>
    <d v="2014-10-22T16:52:29"/>
    <d v="2014-10-22T17:06:45"/>
    <n v="2.8392499996698461E-2"/>
    <n v="9.9214529039962258E-3"/>
    <d v="1899-12-30T00:20:32"/>
  </r>
  <r>
    <n v="1396768"/>
    <n v="363496"/>
    <n v="152053"/>
    <s v="bicycle"/>
    <s v="Russ &amp; Daughters"/>
    <x v="23"/>
    <s v="Classic"/>
    <n v="1"/>
    <s v="Sandwiches"/>
    <m/>
    <n v="40.722640443680099"/>
    <n v="-73.988349437713595"/>
    <n v="40.727486615982997"/>
    <n v="-73.991699570156598"/>
    <d v="2014-10-19T11:50:54"/>
    <d v="2014-10-19T11:48:24"/>
    <d v="2014-10-19T12:16:13"/>
    <d v="2014-10-19T12:24:57"/>
    <n v="2.36463657420245E-2"/>
    <n v="5.8914152268396726E-3"/>
    <d v="1899-12-30T00:25:19"/>
  </r>
  <r>
    <n v="1443168"/>
    <n v="296805"/>
    <n v="20962"/>
    <s v="walker"/>
    <s v="Blue Ribbon Fried Chicken"/>
    <x v="0"/>
    <s v="Firebird"/>
    <n v="1"/>
    <s v="Sandwiches"/>
    <m/>
    <n v="40.724339999999998"/>
    <n v="-73.990960000000001"/>
    <n v="40.752670435580598"/>
    <n v="-73.967625609317594"/>
    <d v="2014-10-24T23:52:48"/>
    <d v="2014-10-25T00:05:25"/>
    <d v="2014-10-25T00:23:44"/>
    <d v="2014-10-25T00:46:35"/>
    <n v="3.735659722588025E-2"/>
    <n v="3.6702961307035258E-2"/>
    <d v="1899-12-30T00:30:57"/>
  </r>
  <r>
    <n v="1356380"/>
    <n v="54540"/>
    <n v="120726"/>
    <s v="bicycle"/>
    <s v="Momofuku Noodle Bar"/>
    <x v="8"/>
    <s v="Pork Bun"/>
    <n v="2"/>
    <s v="Buns"/>
    <m/>
    <n v="40.729110403548901"/>
    <n v="-73.984245455566395"/>
    <n v="40.728136999999997"/>
    <n v="-73.983509999999995"/>
    <d v="2014-10-13T18:31:40"/>
    <m/>
    <m/>
    <d v="2014-10-13T19:05:25"/>
    <n v="2.3440243050572462E-2"/>
    <n v="1.2200038357185689E-3"/>
    <n v="-41925.771986168984"/>
  </r>
  <r>
    <n v="1345292"/>
    <n v="374378"/>
    <n v="94865"/>
    <s v="bicycle"/>
    <s v="Best Buy"/>
    <x v="41"/>
    <m/>
    <m/>
    <m/>
    <m/>
    <n v="40.770239329770199"/>
    <n v="-73.981826305389404"/>
    <n v="40.774573699999998"/>
    <n v="-73.990978600000005"/>
    <d v="2014-10-12T12:39:28"/>
    <d v="2014-10-12T12:40:38"/>
    <d v="2014-10-12T12:51:56"/>
    <d v="2014-10-12T13:03:31"/>
    <n v="1.6698298612027429E-2"/>
    <n v="1.0126759695391428E-2"/>
    <d v="1899-12-30T00:12:29"/>
  </r>
  <r>
    <n v="1300636"/>
    <n v="98319"/>
    <n v="41408"/>
    <s v="car"/>
    <s v="Momofuku Milk Bar"/>
    <x v="11"/>
    <s v="Crack Pie Slice"/>
    <n v="3"/>
    <s v="Pie by the Slice"/>
    <m/>
    <n v="40.714047313412998"/>
    <n v="-73.954921066761003"/>
    <n v="40.7106554"/>
    <n v="-73.966932700000001"/>
    <d v="2014-10-05T14:33:17"/>
    <d v="2014-10-05T14:43:43"/>
    <d v="2014-10-05T14:49:02"/>
    <d v="2014-10-05T14:55:40"/>
    <n v="1.5535810191067867E-2"/>
    <n v="1.248136249251184E-2"/>
    <d v="1899-12-30T00:15:45"/>
  </r>
  <r>
    <n v="1423636"/>
    <n v="221394"/>
    <n v="91932"/>
    <s v="bicycle"/>
    <s v="Cafe Habana"/>
    <x v="9"/>
    <s v="Fish Tacos"/>
    <n v="1"/>
    <s v="Entrees"/>
    <d v="1899-12-30T00:05:25"/>
    <n v="40.7228416988277"/>
    <n v="-73.994116468965402"/>
    <n v="40.728011500000001"/>
    <n v="-73.993871400000003"/>
    <d v="2014-10-22T19:39:34"/>
    <d v="2014-10-22T19:41:50"/>
    <d v="2014-10-22T19:54:11"/>
    <d v="2014-10-22T19:59:26"/>
    <n v="1.3796412036754191E-2"/>
    <n v="5.1756065305354152E-3"/>
    <d v="1899-12-30T00:09:12"/>
  </r>
  <r>
    <n v="1404060"/>
    <n v="239988"/>
    <n v="101359"/>
    <s v="bicycle"/>
    <s v="Momofuku Milk Bar"/>
    <x v="11"/>
    <s v="Chocolate Chip Cake Truffles"/>
    <n v="1"/>
    <s v="Cake Truffles"/>
    <m/>
    <n v="40.731795470614898"/>
    <n v="-73.985672593116803"/>
    <n v="40.726424800564303"/>
    <n v="-73.996081581279597"/>
    <d v="2014-10-19T20:57:54"/>
    <d v="2014-10-19T20:56:32"/>
    <d v="2014-10-19T21:22:18"/>
    <d v="2014-10-19T21:30:20"/>
    <n v="2.2529780093464069E-2"/>
    <n v="1.1712861792301419E-2"/>
    <d v="1899-12-30T00:24:24"/>
  </r>
  <r>
    <n v="1422231"/>
    <n v="167986"/>
    <n v="39733"/>
    <s v="bicycle"/>
    <s v="J. G. Melon"/>
    <x v="2"/>
    <s v="Cheeseburger"/>
    <n v="1"/>
    <s v="Main Menu"/>
    <d v="1899-12-30T00:14:08"/>
    <n v="40.7711352092903"/>
    <n v="-73.959623103066605"/>
    <n v="40.7778882"/>
    <n v="-73.959455300000002"/>
    <d v="2014-10-22T17:05:29"/>
    <d v="2014-10-22T17:17:53"/>
    <d v="2014-10-22T17:35:48"/>
    <d v="2014-10-22T17:47:53"/>
    <n v="2.9447824068483897E-2"/>
    <n v="6.7550752323310061E-3"/>
    <d v="1899-12-30T00:16:12"/>
  </r>
  <r>
    <n v="1301270"/>
    <n v="40494"/>
    <n v="145425"/>
    <s v="motorcycle"/>
    <s v="Luke's Lobster"/>
    <x v="23"/>
    <s v="Kettle Chips"/>
    <n v="1"/>
    <s v="Extras"/>
    <d v="1899-12-30T00:04:15"/>
    <n v="40.7748328109124"/>
    <n v="-73.954474395363405"/>
    <n v="40.765512100000002"/>
    <n v="-73.981662200000002"/>
    <d v="2014-10-05T15:35:32"/>
    <d v="2014-10-05T15:33:16"/>
    <d v="2014-10-05T15:51:36"/>
    <d v="2014-10-05T16:13:36"/>
    <n v="2.6438564811542165E-2"/>
    <n v="2.8741126854566094E-2"/>
    <d v="1899-12-30T00:11:49"/>
  </r>
  <r>
    <n v="1332194"/>
    <n v="371525"/>
    <n v="67103"/>
    <s v="truck"/>
    <s v="Trader Joe's"/>
    <x v="17"/>
    <s v="Mayonnaise"/>
    <n v="1"/>
    <s v="Condiments, Spices &amp; Bake"/>
    <m/>
    <n v="40.74174"/>
    <n v="-73.993650000000002"/>
    <n v="40.738579748387899"/>
    <n v="-74.009123467204205"/>
    <d v="2014-10-10T18:00:49"/>
    <d v="2014-10-10T19:02:39"/>
    <d v="2014-10-10T20:28:19"/>
    <d v="2014-10-10T20:43:53"/>
    <n v="0.11323819444805849"/>
    <n v="1.5792890095587913E-2"/>
    <d v="1899-12-30T02:27:31"/>
  </r>
  <r>
    <n v="1478663"/>
    <n v="76938"/>
    <n v="128256"/>
    <s v="bicycle"/>
    <s v="Juice Generation"/>
    <x v="3"/>
    <s v="Multi-V Squeeze"/>
    <n v="1"/>
    <s v="Protein Smoothies"/>
    <m/>
    <n v="40.788252807415198"/>
    <n v="-73.976998960023295"/>
    <n v="40.789841405577398"/>
    <n v="-73.966987656526101"/>
    <d v="2014-10-29T11:32:24"/>
    <d v="2014-10-29T11:31:56"/>
    <d v="2014-10-29T11:49:17"/>
    <d v="2014-10-29T11:55:44"/>
    <n v="1.6201863429159857E-2"/>
    <n v="1.0136559664594126E-2"/>
    <d v="1899-12-30T00:16:53"/>
  </r>
  <r>
    <n v="1400230"/>
    <n v="43682"/>
    <n v="163796"/>
    <s v="motorcycle"/>
    <s v="Crif Dogs"/>
    <x v="8"/>
    <s v="Crif Pak 1"/>
    <n v="1"/>
    <s v="The Crif Packs"/>
    <d v="1899-12-30T00:11:18"/>
    <n v="40.7270408508681"/>
    <n v="-73.983835960747498"/>
    <n v="40.738613000000001"/>
    <n v="-73.985230999999999"/>
    <d v="2014-10-19T17:14:04"/>
    <d v="2014-10-19T17:19:02"/>
    <d v="2014-10-19T17:37:24"/>
    <d v="2014-10-19T17:45:15"/>
    <n v="2.1656851859006565E-2"/>
    <n v="1.1655932826117692E-2"/>
    <d v="1899-12-30T00:12:02"/>
  </r>
  <r>
    <n v="1275522"/>
    <n v="150842"/>
    <n v="30905"/>
    <s v="car"/>
    <s v="Philippe Chow"/>
    <x v="30"/>
    <m/>
    <m/>
    <m/>
    <d v="1899-12-30T00:07:56"/>
    <n v="40.764084531354698"/>
    <n v="-73.970499798529701"/>
    <n v="40.7436288951018"/>
    <n v="-73.987949868822994"/>
    <d v="2014-10-01T20:34:26"/>
    <d v="2014-10-01T20:54:18"/>
    <d v="2014-10-01T21:01:08"/>
    <d v="2014-10-01T21:12:57"/>
    <n v="2.6747083335067146E-2"/>
    <n v="2.6887506536526034E-2"/>
    <d v="1899-12-30T00:18:46"/>
  </r>
  <r>
    <n v="1325748"/>
    <n v="139885"/>
    <n v="67995"/>
    <s v="bicycle"/>
    <s v="Blue Ribbon Fried Chicken"/>
    <x v="0"/>
    <s v="Griddled Corn &amp; Bacon"/>
    <n v="1"/>
    <s v="Sides"/>
    <m/>
    <n v="40.724339999999998"/>
    <n v="-73.990960000000001"/>
    <n v="40.725068100000001"/>
    <n v="-74.001631700000004"/>
    <d v="2014-10-09T20:20:26"/>
    <d v="2014-10-09T20:32:01"/>
    <d v="2014-10-09T20:49:31"/>
    <d v="2014-10-09T20:56:58"/>
    <n v="2.5363807864778209E-2"/>
    <n v="1.0696509267049353E-2"/>
    <d v="1899-12-30T00:29:05"/>
  </r>
  <r>
    <n v="1365815"/>
    <n v="356746"/>
    <n v="140794"/>
    <s v="walker"/>
    <s v="Taim Falafel and Smoothie Bar"/>
    <x v="37"/>
    <s v="Falafel Platter"/>
    <n v="1"/>
    <s v="Platters"/>
    <d v="1899-12-30T00:11:09"/>
    <n v="40.735951410513501"/>
    <n v="-74.001760416287993"/>
    <n v="40.746283329293597"/>
    <n v="-74.008691692437097"/>
    <d v="2014-10-15T12:06:24"/>
    <d v="2014-10-15T12:16:34"/>
    <d v="2014-10-15T12:33:54"/>
    <d v="2014-10-15T12:48:06"/>
    <n v="2.8947824073839001E-2"/>
    <n v="1.2441508539306492E-2"/>
    <d v="1899-12-30T00:16:21"/>
  </r>
  <r>
    <n v="1281021"/>
    <n v="113817"/>
    <n v="139995"/>
    <s v="bicycle"/>
    <s v="Blue Ribbon Fried Chicken"/>
    <x v="0"/>
    <s v="Thigh"/>
    <n v="2"/>
    <s v="By the Piece"/>
    <m/>
    <n v="40.724339999999998"/>
    <n v="-73.990960000000001"/>
    <n v="40.7244563"/>
    <n v="-73.999014099999997"/>
    <d v="2014-10-02T18:45:22"/>
    <d v="2014-10-02T19:01:37"/>
    <d v="2014-10-02T19:11:55"/>
    <d v="2014-10-02T19:19:34"/>
    <n v="2.3746863422275055E-2"/>
    <n v="8.054939633537074E-3"/>
    <d v="1899-12-30T00:26:33"/>
  </r>
  <r>
    <n v="1309382"/>
    <n v="64621"/>
    <n v="46760"/>
    <s v="car"/>
    <s v="Momofuku Milk Bar"/>
    <x v="11"/>
    <s v="B'day Cake Truffles"/>
    <n v="2"/>
    <s v="Cake Truffles"/>
    <m/>
    <n v="40.7628429402262"/>
    <n v="-73.975745647432205"/>
    <n v="40.770318000000003"/>
    <n v="-73.965181999999999"/>
    <d v="2014-10-06T19:07:05"/>
    <d v="2014-10-06T19:13:12"/>
    <d v="2014-10-06T19:53:32"/>
    <d v="2014-10-06T20:00:54"/>
    <n v="3.7370393525634427E-2"/>
    <n v="1.2940910543462539E-2"/>
    <d v="1899-12-30T00:46:26"/>
  </r>
  <r>
    <n v="1314422"/>
    <n v="355251"/>
    <n v="146510"/>
    <s v="bicycle"/>
    <s v="Hasaki"/>
    <x v="8"/>
    <m/>
    <m/>
    <m/>
    <m/>
    <n v="40.729911498323801"/>
    <n v="-73.988721908278293"/>
    <n v="40.7295333"/>
    <n v="-73.996615000000006"/>
    <d v="2014-10-07T18:18:31"/>
    <d v="2014-10-07T18:37:19"/>
    <d v="2014-10-07T19:15:49"/>
    <d v="2014-10-07T19:23:56"/>
    <n v="4.5436226850142702E-2"/>
    <n v="7.9021472334731332E-3"/>
    <d v="1899-12-30T00:57:19"/>
  </r>
  <r>
    <n v="1322854"/>
    <n v="61722"/>
    <n v="135149"/>
    <s v="bicycle"/>
    <s v="Seoul Chicken"/>
    <x v="8"/>
    <m/>
    <m/>
    <m/>
    <d v="1899-12-30T00:05:42"/>
    <n v="40.719169682206903"/>
    <n v="-73.984876756500299"/>
    <n v="40.726149599999999"/>
    <n v="-73.983948799999993"/>
    <d v="2014-10-09T11:50:23"/>
    <d v="2014-10-09T12:01:43"/>
    <d v="2014-10-09T12:22:32"/>
    <d v="2014-10-09T12:28:55"/>
    <n v="2.6757499996165279E-2"/>
    <n v="7.0413319524673676E-3"/>
    <d v="1899-12-30T00:26:27"/>
  </r>
  <r>
    <n v="1431894"/>
    <n v="102580"/>
    <n v="119813"/>
    <s v="bicycle"/>
    <s v="Blue Ribbon Sushi Izakaya"/>
    <x v="4"/>
    <s v="Spicy Crab Roll"/>
    <n v="1"/>
    <s v="Maki"/>
    <d v="1899-12-30T00:07:04"/>
    <n v="40.721979579708403"/>
    <n v="-73.988148214155601"/>
    <n v="40.720587999999999"/>
    <n v="-73.979394999999997"/>
    <d v="2014-10-23T19:34:24"/>
    <d v="2014-10-23T19:48:08"/>
    <d v="2014-10-23T19:57:03"/>
    <d v="2014-10-23T20:05:49"/>
    <n v="2.18163541649119E-2"/>
    <n v="8.8631400834414415E-3"/>
    <d v="1899-12-30T00:15:35"/>
  </r>
  <r>
    <n v="1328512"/>
    <n v="314864"/>
    <n v="138061"/>
    <s v="car"/>
    <s v="Krispy Kreme"/>
    <x v="32"/>
    <m/>
    <m/>
    <m/>
    <m/>
    <n v="40.749890423418002"/>
    <n v="-73.992362022399902"/>
    <n v="40.778804999999998"/>
    <n v="-73.955586800000006"/>
    <d v="2014-10-10T10:20:22"/>
    <d v="2014-10-10T10:46:21"/>
    <d v="2014-10-10T11:12:26"/>
    <d v="2014-10-10T11:48:09"/>
    <n v="6.0959861111768987E-2"/>
    <n v="4.678108294469021E-2"/>
    <d v="1899-12-30T00:52:03"/>
  </r>
  <r>
    <n v="1463653"/>
    <n v="371415"/>
    <n v="86938"/>
    <s v="car"/>
    <s v="Rubirosa"/>
    <x v="16"/>
    <s v="Large Classic"/>
    <n v="1"/>
    <s v="Lunch and Dinner Pizza"/>
    <d v="1899-12-30T00:07:42"/>
    <n v="40.722748587419602"/>
    <n v="-73.996061916918705"/>
    <n v="40.743845499999999"/>
    <n v="-73.987641600000003"/>
    <d v="2014-10-26T20:19:41"/>
    <d v="2014-10-26T20:41:04"/>
    <d v="2014-10-26T21:10:56"/>
    <d v="2014-10-26T21:22:59"/>
    <n v="4.3963969903416E-2"/>
    <n v="2.2715225234108825E-2"/>
    <d v="1899-12-30T00:43:34"/>
  </r>
  <r>
    <n v="1362174"/>
    <n v="150599"/>
    <n v="125504"/>
    <s v="bicycle"/>
    <s v="Shake Shack"/>
    <x v="2"/>
    <s v="Fries"/>
    <n v="2"/>
    <s v="Fries"/>
    <m/>
    <n v="40.780825773220101"/>
    <n v="-73.976483345031696"/>
    <n v="40.774408506146202"/>
    <n v="-73.990254935895294"/>
    <d v="2014-10-14T18:12:01"/>
    <d v="2014-10-14T18:12:14"/>
    <d v="2014-10-14T18:31:59"/>
    <d v="2014-10-14T18:41:03"/>
    <n v="2.0155254627752583E-2"/>
    <n v="1.5193354850463442E-2"/>
    <d v="1899-12-30T00:19:58"/>
  </r>
  <r>
    <n v="1384662"/>
    <n v="54630"/>
    <n v="122096"/>
    <s v="car"/>
    <s v="7-Eleven"/>
    <x v="35"/>
    <m/>
    <m/>
    <m/>
    <m/>
    <n v="40.726546074144302"/>
    <n v="-73.9915846564421"/>
    <n v="40.727322999999998"/>
    <n v="-73.991729000000007"/>
    <d v="2014-10-17T22:09:57"/>
    <m/>
    <m/>
    <d v="2014-10-17T22:44:01"/>
    <n v="2.3659502316149883E-2"/>
    <n v="7.9022075900240922E-4"/>
    <n v="-41929.923573622684"/>
  </r>
  <r>
    <n v="1375689"/>
    <n v="366387"/>
    <n v="119255"/>
    <s v="walker"/>
    <s v="Chipotle Mexican Grill $1.99 Delivery"/>
    <x v="9"/>
    <s v="Burrito"/>
    <n v="1"/>
    <s v="Entree"/>
    <m/>
    <n v="40.722542870002997"/>
    <n v="-73.997769355773897"/>
    <n v="40.719957200000003"/>
    <n v="-73.989120099999994"/>
    <d v="2014-10-16T20:02:46"/>
    <d v="2014-10-16T20:33:33"/>
    <d v="2014-10-16T20:47:24"/>
    <d v="2014-10-16T20:56:52"/>
    <n v="3.7576435184746515E-2"/>
    <n v="9.0274755500518011E-3"/>
    <d v="1899-12-30T00:44:38"/>
  </r>
  <r>
    <n v="1344583"/>
    <n v="76908"/>
    <n v="9549"/>
    <s v="bicycle"/>
    <s v="Doughnut Plant Chelsea"/>
    <x v="32"/>
    <s v="Tres Leches"/>
    <n v="1"/>
    <s v="Cake Dougnhuts"/>
    <m/>
    <n v="40.744563916288797"/>
    <n v="-73.996630052861306"/>
    <n v="40.776781999999997"/>
    <n v="-73.976144000000005"/>
    <d v="2014-10-12T10:10:03"/>
    <d v="2014-10-12T10:17:54"/>
    <d v="2014-10-12T10:32:13"/>
    <d v="2014-10-12T11:03:20"/>
    <n v="3.7001516204327345E-2"/>
    <n v="3.8179618644741828E-2"/>
    <d v="1899-12-30T00:22:10"/>
  </r>
  <r>
    <n v="1346645"/>
    <n v="320170"/>
    <n v="7833"/>
    <s v="bicycle"/>
    <s v="Tompkins Square Bagels"/>
    <x v="7"/>
    <s v="Chocolate Chip"/>
    <n v="1"/>
    <s v="Bagels"/>
    <m/>
    <n v="40.72813"/>
    <n v="-73.982020000000006"/>
    <n v="40.7444652"/>
    <n v="-73.975611000000001"/>
    <d v="2014-10-12T15:02:02"/>
    <d v="2014-10-12T15:15:00"/>
    <d v="2014-10-12T15:28:52"/>
    <d v="2014-10-12T15:37:44"/>
    <n v="2.4787662034214009E-2"/>
    <n v="1.754747959223987E-2"/>
    <d v="1899-12-30T00:26:49"/>
  </r>
  <r>
    <n v="1390678"/>
    <n v="385050"/>
    <n v="157584"/>
    <s v="bicycle"/>
    <s v="Momofuku Milk Bar"/>
    <x v="11"/>
    <s v="Compost Cookie"/>
    <n v="4"/>
    <s v="Cookies"/>
    <m/>
    <n v="40.731795470614898"/>
    <n v="-73.985672593116803"/>
    <n v="40.750936743439098"/>
    <n v="-73.984593186032697"/>
    <d v="2014-10-18T18:00:36"/>
    <d v="2014-10-18T18:20:26"/>
    <d v="2014-10-18T18:47:47"/>
    <d v="2014-10-18T19:06:36"/>
    <n v="4.5843310181226116E-2"/>
    <n v="1.9171683415487389E-2"/>
    <d v="1899-12-30T00:47:11"/>
  </r>
  <r>
    <n v="1459912"/>
    <n v="58919"/>
    <n v="105178"/>
    <s v="bicycle"/>
    <s v="Doughnut Plant Chelsea"/>
    <x v="32"/>
    <s v="Blackout"/>
    <n v="1"/>
    <s v="Cake Dougnhuts"/>
    <m/>
    <n v="40.744563916288797"/>
    <n v="-73.996630052861306"/>
    <n v="40.730904500000001"/>
    <n v="-73.982365400000006"/>
    <d v="2014-10-26T16:20:03"/>
    <d v="2014-10-26T16:50:43"/>
    <d v="2014-10-26T17:16:17"/>
    <d v="2014-10-26T17:33:28"/>
    <n v="5.0977766208234243E-2"/>
    <n v="1.9749936065821018E-2"/>
    <d v="1899-12-30T00:56:14"/>
  </r>
  <r>
    <n v="1298986"/>
    <n v="338745"/>
    <n v="36664"/>
    <s v="bicycle"/>
    <s v="Juice Generation"/>
    <x v="3"/>
    <s v="Amazing Green"/>
    <n v="1"/>
    <s v="Acai Bowls"/>
    <m/>
    <n v="40.777259232051399"/>
    <n v="-73.955218791961698"/>
    <n v="40.770404399999997"/>
    <n v="-73.956617600000001"/>
    <d v="2014-10-05T10:10:48"/>
    <d v="2014-10-05T10:10:52"/>
    <d v="2014-10-05T10:19:10"/>
    <d v="2014-10-05T10:28:19"/>
    <n v="1.215788194531342E-2"/>
    <n v="6.9960979396344264E-3"/>
    <d v="1899-12-30T00:08:22"/>
  </r>
  <r>
    <n v="1483138"/>
    <n v="403994"/>
    <n v="147691"/>
    <s v="bicycle"/>
    <s v="Seoul Chicken"/>
    <x v="8"/>
    <m/>
    <m/>
    <m/>
    <d v="1899-12-30T00:16:36"/>
    <n v="40.719169682206903"/>
    <n v="-73.984876756500299"/>
    <n v="40.722033500000002"/>
    <n v="-74.001285600000003"/>
    <d v="2014-10-29T21:43:12"/>
    <d v="2014-10-29T21:59:32"/>
    <d v="2014-10-29T22:14:54"/>
    <d v="2014-10-29T22:25:39"/>
    <n v="2.9470462963217869E-2"/>
    <n v="1.6656878379511828E-2"/>
    <d v="1899-12-30T00:15:05"/>
  </r>
  <r>
    <n v="1363244"/>
    <n v="100738"/>
    <n v="30905"/>
    <s v="car"/>
    <s v="The Meatball Shop"/>
    <x v="16"/>
    <s v="Classic Beef"/>
    <n v="1"/>
    <s v="Naked Balls"/>
    <d v="1899-12-30T00:09:06"/>
    <n v="40.745963108098799"/>
    <n v="-74.001697291846"/>
    <n v="40.747098000000001"/>
    <n v="-73.986641000000006"/>
    <d v="2014-10-14T20:44:35"/>
    <d v="2014-10-14T21:05:46"/>
    <d v="2014-10-14T21:11:05"/>
    <d v="2014-10-14T21:24:17"/>
    <n v="2.7565416668949183E-2"/>
    <n v="1.5099003403508447E-2"/>
    <d v="1899-12-30T00:17:24"/>
  </r>
  <r>
    <n v="1470192"/>
    <n v="264707"/>
    <n v="61900"/>
    <s v="bicycle"/>
    <s v="Serafina Meatpacking"/>
    <x v="16"/>
    <m/>
    <m/>
    <m/>
    <d v="1899-12-30T00:03:06"/>
    <n v="40.739612142248099"/>
    <n v="-74.006236460009603"/>
    <n v="40.741260699999998"/>
    <n v="-74.000207700000004"/>
    <d v="2014-10-27T20:13:51"/>
    <d v="2014-10-27T20:27:31"/>
    <d v="2014-10-27T20:32:52"/>
    <d v="2014-10-27T20:36:27"/>
    <n v="1.5695902780862525E-2"/>
    <n v="6.2500951924499958E-3"/>
    <d v="1899-12-30T00:15:54"/>
  </r>
  <r>
    <n v="1382676"/>
    <n v="292251"/>
    <n v="138061"/>
    <s v="car"/>
    <s v="RedFarm Broadway"/>
    <x v="30"/>
    <s v="Shrimp &amp; Snow Pea Leaf Dumplings (4)"/>
    <n v="1"/>
    <s v="Dim Sum"/>
    <d v="1899-12-30T00:03:52"/>
    <n v="40.782116700000003"/>
    <n v="-73.980739099999994"/>
    <n v="40.776528096795801"/>
    <n v="-73.977639461005097"/>
    <d v="2014-10-17T19:29:12"/>
    <d v="2014-10-17T19:41:29"/>
    <d v="2014-10-17T19:54:54"/>
    <d v="2014-10-17T20:00:07"/>
    <n v="2.1469016202900093E-2"/>
    <n v="6.3906375012753652E-3"/>
    <d v="1899-12-30T00:21:50"/>
  </r>
  <r>
    <n v="1365953"/>
    <n v="58231"/>
    <n v="33897"/>
    <s v="bicycle"/>
    <s v="Rohm Thai"/>
    <x v="44"/>
    <s v="Chili Sauce (pad prik)"/>
    <n v="1"/>
    <s v="Sauteed"/>
    <d v="1899-12-30T00:03:33"/>
    <n v="40.738998857478798"/>
    <n v="-73.989232676376204"/>
    <n v="40.727404999999997"/>
    <n v="-73.991802000000007"/>
    <d v="2014-10-15T12:42:04"/>
    <d v="2014-10-15T12:41:50"/>
    <d v="2014-10-15T12:57:10"/>
    <d v="2014-10-15T13:06:40"/>
    <n v="1.7087754626118112E-2"/>
    <n v="1.1875140214859189E-2"/>
    <d v="1899-12-30T00:11:33"/>
  </r>
  <r>
    <n v="1445035"/>
    <n v="79772"/>
    <n v="140684"/>
    <s v="bicycle"/>
    <s v="Krispy Kreme"/>
    <x v="32"/>
    <m/>
    <m/>
    <m/>
    <m/>
    <n v="40.749890423418002"/>
    <n v="-73.992362022399902"/>
    <n v="40.742392000000002"/>
    <n v="-73.994269000000003"/>
    <d v="2014-10-25T11:23:21"/>
    <d v="2014-10-25T11:29:10"/>
    <d v="2014-10-25T11:54:58"/>
    <d v="2014-10-25T12:03:43"/>
    <n v="2.8023344908433501E-2"/>
    <n v="7.7371129837223813E-3"/>
    <d v="1899-12-30T00:31:37"/>
  </r>
  <r>
    <n v="1356766"/>
    <n v="111016"/>
    <n v="140096"/>
    <s v="bicycle"/>
    <s v=" Il Mulino New York"/>
    <x v="16"/>
    <m/>
    <m/>
    <m/>
    <d v="1899-12-30T00:04:59"/>
    <n v="40.764101844762997"/>
    <n v="-73.970407966203595"/>
    <n v="40.744987100000003"/>
    <n v="-73.977298399999995"/>
    <d v="2014-10-13T19:18:42"/>
    <d v="2014-10-13T19:30:40"/>
    <d v="2014-10-13T19:48:22"/>
    <d v="2014-10-13T20:01:20"/>
    <n v="2.9602951392007526E-2"/>
    <n v="2.0318748614444621E-2"/>
    <d v="1899-12-30T00:24:41"/>
  </r>
  <r>
    <n v="1299536"/>
    <n v="318874"/>
    <n v="94865"/>
    <s v="bicycle"/>
    <s v="The Kati Roll Company"/>
    <x v="5"/>
    <s v="Achari Paneer Roll"/>
    <n v="2"/>
    <s v="Rolls"/>
    <m/>
    <n v="40.752767603754798"/>
    <n v="-73.984937667846694"/>
    <n v="40.756464200000003"/>
    <n v="-73.997280000000003"/>
    <d v="2014-10-05T12:27:06"/>
    <d v="2014-10-05T12:34:00"/>
    <d v="2014-10-05T12:45:20"/>
    <d v="2014-10-05T12:53:41"/>
    <n v="1.8468356480298098E-2"/>
    <n v="1.2884020598504551E-2"/>
    <d v="1899-12-30T00:18:14"/>
  </r>
  <r>
    <n v="1325685"/>
    <n v="102109"/>
    <n v="79847"/>
    <s v="bicycle"/>
    <s v="BLT Prime"/>
    <x v="42"/>
    <s v="Creamed Spinach"/>
    <n v="1"/>
    <s v="Sides"/>
    <d v="1899-12-30T00:19:46"/>
    <n v="40.739305727276097"/>
    <n v="-73.9862598722017"/>
    <n v="40.743738999999998"/>
    <n v="-74.006285000000005"/>
    <d v="2014-10-09T20:11:43"/>
    <d v="2014-10-09T20:43:37"/>
    <d v="2014-10-09T20:57:58"/>
    <d v="2014-10-09T21:09:04"/>
    <n v="3.9832800925069023E-2"/>
    <n v="2.0509989039074562E-2"/>
    <d v="1899-12-30T00:26:30"/>
  </r>
  <r>
    <n v="1380098"/>
    <n v="263199"/>
    <n v="124030"/>
    <s v="bicycle"/>
    <s v="Sushi of Gari 46"/>
    <x v="6"/>
    <s v="Salmon Tomato Roll"/>
    <n v="1"/>
    <s v="Special Sushi Rolls"/>
    <m/>
    <n v="40.760654436198898"/>
    <n v="-73.989582752602004"/>
    <n v="40.7076019"/>
    <n v="-74.012849500000002"/>
    <d v="2014-10-17T14:00:30"/>
    <d v="2014-10-17T14:02:53"/>
    <d v="2014-10-17T14:21:49"/>
    <d v="2014-10-17T15:05:02"/>
    <n v="4.4820335650001653E-2"/>
    <n v="5.7930243669585726E-2"/>
    <d v="1899-12-30T00:21:19"/>
  </r>
  <r>
    <n v="1478934"/>
    <n v="269253"/>
    <n v="151208"/>
    <s v="bicycle"/>
    <s v="Momofuku Milk Bar"/>
    <x v="11"/>
    <s v="Cornflake Marshmallow Chocolate Chip Cookie"/>
    <n v="3"/>
    <s v="Cookies"/>
    <m/>
    <n v="40.787149600866101"/>
    <n v="-73.971722312198096"/>
    <n v="40.8059838674898"/>
    <n v="-73.964536786148301"/>
    <d v="2014-10-29T12:31:20"/>
    <d v="2014-10-29T12:39:44"/>
    <d v="2014-10-29T13:01:34"/>
    <d v="2014-10-29T13:10:45"/>
    <n v="2.7366458336473443E-2"/>
    <n v="2.0158407275002579E-2"/>
    <d v="1899-12-30T00:30:14"/>
  </r>
  <r>
    <n v="1442033"/>
    <n v="140998"/>
    <n v="142140"/>
    <s v="car"/>
    <s v="Magnolia Bakery"/>
    <x v="11"/>
    <s v="Banana Cupcake"/>
    <n v="1"/>
    <s v="Specialty Cupcakes"/>
    <m/>
    <n v="40.7358928721479"/>
    <n v="-74.005204439163194"/>
    <n v="40.738301300000003"/>
    <n v="-73.996666399999995"/>
    <d v="2014-10-24T22:01:41"/>
    <d v="2014-10-24T22:13:23"/>
    <d v="2014-10-24T22:27:42"/>
    <d v="2014-10-24T22:37:08"/>
    <n v="2.4614849535282701E-2"/>
    <n v="8.8712252519648638E-3"/>
    <d v="1899-12-30T00:26:01"/>
  </r>
  <r>
    <n v="1391174"/>
    <n v="385134"/>
    <n v="7833"/>
    <s v="bicycle"/>
    <s v="RedFarm Broadway"/>
    <x v="30"/>
    <s v="Shrimp-Stuffed Crispy Chicken"/>
    <n v="1"/>
    <s v="Dinner Specials"/>
    <d v="1899-12-30T00:07:21"/>
    <n v="40.782116700000003"/>
    <n v="-73.980739099999994"/>
    <n v="40.777473999999998"/>
    <n v="-73.978222000000002"/>
    <d v="2014-10-18T18:53:01"/>
    <d v="2014-10-18T19:02:52"/>
    <d v="2014-10-18T19:35:13"/>
    <d v="2014-10-18T19:40:54"/>
    <n v="3.3254143512749579E-2"/>
    <n v="5.2811415148625428E-3"/>
    <d v="1899-12-30T00:34:51"/>
  </r>
  <r>
    <n v="1469962"/>
    <n v="334373"/>
    <n v="61900"/>
    <s v="bicycle"/>
    <s v="Tamarind TriBeCa"/>
    <x v="5"/>
    <s v="Goat Biryani"/>
    <n v="1"/>
    <s v="Basmati Degh Rice"/>
    <d v="1899-12-30T00:01:40"/>
    <n v="40.719268925450301"/>
    <n v="-74.008749884804104"/>
    <n v="40.735596999999999"/>
    <n v="-74.00909"/>
    <d v="2014-10-27T19:38:45"/>
    <d v="2014-10-27T19:46:01"/>
    <d v="2014-10-27T20:02:51"/>
    <d v="2014-10-27T20:23:12"/>
    <n v="3.0860810184094589E-2"/>
    <n v="1.6331616479912939E-2"/>
    <d v="1899-12-30T00:22:26"/>
  </r>
  <r>
    <n v="1411459"/>
    <n v="54938"/>
    <n v="134189"/>
    <s v="car"/>
    <s v="ilili Restaurant"/>
    <x v="21"/>
    <s v="Warm Eggplant"/>
    <n v="1"/>
    <s v="Vegetables"/>
    <d v="1899-12-30T00:11:04"/>
    <n v="40.744187954347503"/>
    <n v="-73.987530940025394"/>
    <n v="40.807355600000001"/>
    <n v="-73.960686300000006"/>
    <d v="2014-10-20T21:16:13"/>
    <d v="2014-10-20T21:25:31"/>
    <d v="2014-10-20T21:45:20"/>
    <d v="2014-10-20T22:15:26"/>
    <n v="4.1121087961073499E-2"/>
    <n v="6.8635167045562551E-2"/>
    <d v="1899-12-30T00:18:03"/>
  </r>
  <r>
    <n v="1302395"/>
    <n v="104801"/>
    <n v="7833"/>
    <s v="bicycle"/>
    <s v="Peacefood Cafe"/>
    <x v="12"/>
    <s v="Cookie"/>
    <n v="1"/>
    <s v="Desserts &amp; Bakery"/>
    <d v="1899-12-30T00:03:59"/>
    <n v="40.785160043282801"/>
    <n v="-73.976916473837804"/>
    <n v="40.789413000000003"/>
    <n v="-73.966781999999995"/>
    <d v="2014-10-05T17:46:56"/>
    <d v="2014-10-05T17:46:44"/>
    <d v="2014-10-05T17:58:06"/>
    <d v="2014-10-05T18:05:02"/>
    <n v="1.2573877320392057E-2"/>
    <n v="1.0990687003442049E-2"/>
    <d v="1899-12-30T00:07:11"/>
  </r>
  <r>
    <n v="1276626"/>
    <n v="130166"/>
    <n v="93783"/>
    <s v="bicycle"/>
    <s v="Harlem Shake"/>
    <x v="8"/>
    <m/>
    <m/>
    <m/>
    <d v="1899-12-30T00:04:22"/>
    <n v="40.807072335587101"/>
    <n v="-73.945933092681599"/>
    <n v="40.8036545"/>
    <n v="-73.952864199999993"/>
    <d v="2014-10-01T22:39:50"/>
    <d v="2014-10-01T23:03:07"/>
    <d v="2014-10-01T23:08:27"/>
    <d v="2014-10-01T23:14:44"/>
    <n v="2.4240023143647704E-2"/>
    <n v="7.727991249965668E-3"/>
    <d v="1899-12-30T00:24:16"/>
  </r>
  <r>
    <n v="1292148"/>
    <n v="84045"/>
    <n v="30743"/>
    <s v="bicycle"/>
    <s v="Barbounia"/>
    <x v="22"/>
    <s v="Turkey Bacon"/>
    <n v="1"/>
    <s v="Brunch Sides"/>
    <d v="1899-12-30T00:03:25"/>
    <n v="40.7382300397759"/>
    <n v="-73.987832365087499"/>
    <n v="40.742249000000001"/>
    <n v="-73.982131899999999"/>
    <d v="2014-10-04T10:52:58"/>
    <d v="2014-10-04T10:57:12"/>
    <d v="2014-10-04T11:13:02"/>
    <d v="2014-10-04T11:20:00"/>
    <n v="1.876886573882075E-2"/>
    <n v="6.9747647628229685E-3"/>
    <d v="1899-12-30T00:16:39"/>
  </r>
  <r>
    <n v="1378940"/>
    <n v="269045"/>
    <n v="68208"/>
    <s v="bicycle"/>
    <s v="Murray's Bagels"/>
    <x v="7"/>
    <m/>
    <m/>
    <m/>
    <m/>
    <n v="40.736440000000002"/>
    <n v="-73.997342230000001"/>
    <n v="40.738124399999997"/>
    <n v="-74.006408800000003"/>
    <d v="2014-10-17T10:42:55"/>
    <d v="2014-10-17T10:50:09"/>
    <d v="2014-10-17T11:13:58"/>
    <d v="2014-10-17T11:21:01"/>
    <n v="2.6464525457413401E-2"/>
    <n v="9.221707809560711E-3"/>
    <d v="1899-12-30T00:31:03"/>
  </r>
  <r>
    <n v="1315060"/>
    <n v="147596"/>
    <n v="136027"/>
    <s v="car"/>
    <s v="Blue Ribbon Sushi"/>
    <x v="4"/>
    <s v="Yasai Shoga"/>
    <n v="2"/>
    <s v="Osuimono (Soups)"/>
    <d v="1899-12-30T00:03:41"/>
    <n v="40.7261096570601"/>
    <n v="-74.002491863200504"/>
    <n v="40.727028227415303"/>
    <n v="-73.986932692716806"/>
    <d v="2014-10-07T19:59:10"/>
    <m/>
    <m/>
    <d v="2014-10-07T20:53:39"/>
    <n v="3.783453704090789E-2"/>
    <n v="1.558626182374194E-2"/>
    <n v="-41919.835312222218"/>
  </r>
  <r>
    <n v="1284664"/>
    <n v="81959"/>
    <n v="145302"/>
    <s v="bicycle"/>
    <s v="Breads Bakery"/>
    <x v="7"/>
    <m/>
    <m/>
    <m/>
    <m/>
    <n v="40.736803371553897"/>
    <n v="-73.9917182922363"/>
    <n v="40.728308499999997"/>
    <n v="-73.991300699999996"/>
    <d v="2014-10-03T10:55:01"/>
    <d v="2014-10-03T10:55:20"/>
    <d v="2014-10-03T11:15:04"/>
    <d v="2014-10-03T11:22:28"/>
    <n v="1.906194444745779E-2"/>
    <n v="8.5051293930826898E-3"/>
    <d v="1899-12-30T00:20:03"/>
  </r>
  <r>
    <n v="1390463"/>
    <n v="46859"/>
    <n v="3296"/>
    <s v="bicycle"/>
    <s v="Mighty Quinn's BBQ"/>
    <x v="10"/>
    <s v="Pulled Pork"/>
    <n v="1"/>
    <s v="Meats"/>
    <m/>
    <n v="40.727518945156902"/>
    <n v="-73.988671302795396"/>
    <n v="40.748147000000003"/>
    <n v="-73.973096999999996"/>
    <d v="2014-10-18T17:36:03"/>
    <d v="2014-10-18T17:37:37"/>
    <d v="2014-10-18T18:04:29"/>
    <d v="2014-10-18T18:18:04"/>
    <n v="2.9186296298576053E-2"/>
    <n v="2.584715756466845E-2"/>
    <d v="1899-12-30T00:28:26"/>
  </r>
  <r>
    <n v="1482678"/>
    <n v="62632"/>
    <n v="61900"/>
    <s v="bicycle"/>
    <s v="Sarabeth's Tribeca"/>
    <x v="18"/>
    <s v="Crispy Calamari"/>
    <n v="1"/>
    <s v="Appetizers"/>
    <d v="1899-12-30T00:05:37"/>
    <n v="40.718194293295099"/>
    <n v="-74.010557464404599"/>
    <n v="40.709219099999999"/>
    <n v="-74.013753399999999"/>
    <d v="2014-10-29T21:07:30"/>
    <d v="2014-10-29T21:07:23"/>
    <d v="2014-10-29T21:32:43"/>
    <d v="2014-10-29T21:43:27"/>
    <n v="2.4973865736683365E-2"/>
    <n v="9.5272293461614137E-3"/>
    <d v="1899-12-30T00:19:37"/>
  </r>
  <r>
    <n v="1384084"/>
    <n v="59673"/>
    <n v="119255"/>
    <s v="walker"/>
    <s v="Gristedes Supermarkets"/>
    <x v="8"/>
    <m/>
    <m/>
    <m/>
    <m/>
    <n v="40.728279999999998"/>
    <n v="-73.995722000000001"/>
    <n v="40.727404999999997"/>
    <n v="-73.991802000000007"/>
    <d v="2014-10-17T21:27:36"/>
    <d v="2014-10-17T21:32:04"/>
    <d v="2014-10-17T21:41:58"/>
    <d v="2014-10-17T21:50:16"/>
    <n v="1.5744907410407905E-2"/>
    <n v="4.0164692205906108E-3"/>
    <d v="1899-12-30T00:14:23"/>
  </r>
  <r>
    <n v="1456022"/>
    <n v="118665"/>
    <n v="156008"/>
    <s v="bicycle"/>
    <s v="Sant Ambroeus"/>
    <x v="16"/>
    <m/>
    <m/>
    <m/>
    <m/>
    <n v="40.775236"/>
    <n v="-73.962881999999993"/>
    <n v="40.778094799999998"/>
    <n v="-73.962745299999995"/>
    <d v="2014-10-26T10:38:32"/>
    <d v="2014-10-26T10:47:43"/>
    <d v="2014-10-26T11:04:48"/>
    <d v="2014-10-26T11:14:10"/>
    <n v="2.4750034725002479E-2"/>
    <n v="2.8620664440210091E-3"/>
    <d v="1899-12-30T00:26:16"/>
  </r>
  <r>
    <n v="1389955"/>
    <n v="91005"/>
    <n v="163828"/>
    <s v="scooter"/>
    <s v="Han Dynasty"/>
    <x v="30"/>
    <s v="Kung Pao Style"/>
    <n v="1"/>
    <s v="Entrees"/>
    <d v="1899-12-30T00:04:55"/>
    <n v="40.732213000000002"/>
    <n v="-73.988072000000003"/>
    <n v="40.716980700000001"/>
    <n v="-74.004542599999994"/>
    <d v="2014-10-18T16:30:27"/>
    <d v="2014-10-18T16:48:16"/>
    <d v="2014-10-18T16:55:05"/>
    <d v="2014-10-18T17:27:24"/>
    <n v="3.9549745371914469E-2"/>
    <n v="2.2434429514693117E-2"/>
    <d v="1899-12-30T00:19:43"/>
  </r>
  <r>
    <n v="1489657"/>
    <n v="390459"/>
    <n v="104533"/>
    <s v="bicycle"/>
    <s v="Shake Shack"/>
    <x v="2"/>
    <s v="Bottled Water"/>
    <n v="1"/>
    <s v="Drinks"/>
    <m/>
    <n v="40.758456774983799"/>
    <n v="-73.989140466129399"/>
    <n v="40.750712"/>
    <n v="-74.002370999999997"/>
    <d v="2014-10-30T20:21:02"/>
    <d v="2014-10-30T20:29:07"/>
    <d v="2014-10-30T21:05:59"/>
    <d v="2014-10-30T21:18:14"/>
    <n v="3.9726435185002629E-2"/>
    <n v="1.5330641410283638E-2"/>
    <d v="1899-12-30T00:44:58"/>
  </r>
  <r>
    <n v="1479926"/>
    <n v="109405"/>
    <n v="113563"/>
    <s v="bicycle"/>
    <s v="Beacon Wines and Spirits"/>
    <x v="8"/>
    <m/>
    <m/>
    <m/>
    <m/>
    <n v="40.780333816617798"/>
    <n v="-73.981513620340607"/>
    <n v="40.782587667965103"/>
    <n v="-73.976973434979001"/>
    <d v="2014-10-29T15:38:29"/>
    <d v="2014-10-29T15:46:52"/>
    <d v="2014-10-29T15:50:14"/>
    <d v="2014-10-29T15:55:09"/>
    <n v="1.1574618059967179E-2"/>
    <n v="5.0688390202774372E-3"/>
    <d v="1899-12-30T00:11:46"/>
  </r>
  <r>
    <n v="1459250"/>
    <n v="105304"/>
    <n v="147789"/>
    <s v="car"/>
    <s v="Amsterdam Burger Company"/>
    <x v="2"/>
    <m/>
    <m/>
    <m/>
    <d v="1899-12-30T00:05:20"/>
    <n v="40.791494400368499"/>
    <n v="-73.972544750477496"/>
    <n v="40.771168799999998"/>
    <n v="-73.9471755"/>
    <d v="2014-10-26T15:24:49"/>
    <d v="2014-10-26T15:31:25"/>
    <d v="2014-10-26T15:43:44"/>
    <d v="2014-10-26T15:57:44"/>
    <n v="2.2857581017888151E-2"/>
    <n v="3.2507366859374401E-2"/>
    <d v="1899-12-30T00:13:35"/>
  </r>
  <r>
    <n v="1475520"/>
    <n v="117810"/>
    <n v="104533"/>
    <s v="bicycle"/>
    <s v="Momoya"/>
    <x v="6"/>
    <s v="Spicy Shrimp Tempura"/>
    <n v="1"/>
    <s v="Hot Appetizer"/>
    <d v="1899-12-30T00:10:09"/>
    <n v="40.784077256376399"/>
    <n v="-73.9776224098444"/>
    <n v="40.784312300000003"/>
    <n v="-73.951933999999994"/>
    <d v="2014-10-28T19:53:47"/>
    <d v="2014-10-28T19:55:38"/>
    <d v="2014-10-28T20:21:20"/>
    <d v="2014-10-28T20:30:36"/>
    <n v="2.5572662038030103E-2"/>
    <n v="2.5689485122111312E-2"/>
    <d v="1899-12-30T00:17:24"/>
  </r>
  <r>
    <n v="1341499"/>
    <n v="67370"/>
    <n v="104533"/>
    <s v="bicycle"/>
    <s v="Duane Reade"/>
    <x v="15"/>
    <m/>
    <m/>
    <m/>
    <m/>
    <n v="40.733406899999999"/>
    <n v="-73.986723799999993"/>
    <n v="40.727516199999997"/>
    <n v="-73.984561799999994"/>
    <d v="2014-10-11T20:28:59"/>
    <d v="2014-10-11T20:43:07"/>
    <d v="2014-10-11T20:52:00"/>
    <d v="2014-10-11T20:58:42"/>
    <n v="2.0631655090255663E-2"/>
    <n v="6.2749175683841311E-3"/>
    <d v="1899-12-30T00:23:01"/>
  </r>
  <r>
    <n v="1280752"/>
    <n v="156461"/>
    <n v="143427"/>
    <s v="bicycle"/>
    <s v="Denny's"/>
    <x v="0"/>
    <m/>
    <m/>
    <m/>
    <m/>
    <n v="40.711658441662699"/>
    <n v="-74.005826711654606"/>
    <n v="40.707332399999999"/>
    <n v="-74.007081400000004"/>
    <d v="2014-10-02T18:15:19"/>
    <d v="2014-10-02T18:15:07"/>
    <d v="2014-10-02T19:06:52"/>
    <d v="2014-10-02T19:20:12"/>
    <n v="4.5055127317027654E-2"/>
    <n v="4.5043178519615255E-3"/>
    <d v="1899-12-30T00:51:33"/>
  </r>
  <r>
    <n v="1475026"/>
    <n v="250494"/>
    <n v="133293"/>
    <s v="bicycle"/>
    <s v="Five Guys Burgers and Fries"/>
    <x v="2"/>
    <s v="Large Cajun Fries"/>
    <n v="1"/>
    <s v="Fries"/>
    <m/>
    <n v="40.732368287916202"/>
    <n v="-74.003748892271602"/>
    <n v="40.723884614769901"/>
    <n v="-73.999316845760703"/>
    <d v="2014-10-28T18:44:33"/>
    <d v="2014-10-28T19:01:00"/>
    <d v="2014-10-28T19:24:20"/>
    <d v="2014-10-28T19:34:42"/>
    <n v="3.483246527321171E-2"/>
    <n v="9.5716114802081396E-3"/>
    <d v="1899-12-30T00:39:48"/>
  </r>
  <r>
    <n v="1272737"/>
    <n v="180618"/>
    <n v="143261"/>
    <s v="bicycle"/>
    <s v="Bareburger"/>
    <x v="2"/>
    <s v="Caesar"/>
    <n v="1"/>
    <s v="Bare Salads"/>
    <d v="1899-12-30T00:05:26"/>
    <n v="40.768488798984301"/>
    <n v="-73.955182186711994"/>
    <n v="40.769836499999997"/>
    <n v="-73.966488400000003"/>
    <d v="2014-10-01T12:19:28"/>
    <d v="2014-10-01T12:35:31"/>
    <d v="2014-10-01T12:41:51"/>
    <d v="2014-10-01T12:50:38"/>
    <n v="2.1646527777193114E-2"/>
    <n v="1.1386252980750791E-2"/>
    <d v="1899-12-30T00:16:57"/>
  </r>
  <r>
    <n v="1402479"/>
    <n v="79343"/>
    <n v="9549"/>
    <s v="bicycle"/>
    <s v="Blue Ribbon Sushi Bar &amp; Grill"/>
    <x v="4"/>
    <s v="Sashimi Deluxe"/>
    <n v="1"/>
    <s v="Platters"/>
    <d v="1899-12-30T00:17:19"/>
    <n v="40.767652912117299"/>
    <n v="-73.982925456000402"/>
    <n v="40.769673400000002"/>
    <n v="-73.980986999999999"/>
    <d v="2014-10-19T19:36:48"/>
    <d v="2014-10-19T20:00:59"/>
    <d v="2014-10-19T20:11:19"/>
    <d v="2014-10-19T20:16:58"/>
    <n v="2.7900231485546101E-2"/>
    <n v="2.7999969552925039E-3"/>
    <d v="1899-12-30T00:17:12"/>
  </r>
  <r>
    <n v="1417361"/>
    <n v="130521"/>
    <n v="119839"/>
    <s v="bicycle"/>
    <s v="Lucky's Famous Burgers"/>
    <x v="2"/>
    <s v="Lucky Double Burger"/>
    <n v="1"/>
    <s v="Lucky Famous Burgers"/>
    <m/>
    <n v="40.7645853095432"/>
    <n v="-73.9875913268679"/>
    <n v="40.761593682729398"/>
    <n v="-73.964545754784695"/>
    <d v="2014-10-21T21:30:52"/>
    <d v="2014-10-21T21:33:15"/>
    <d v="2014-10-21T21:52:06"/>
    <d v="2014-10-21T22:04:20"/>
    <n v="2.3241469913045876E-2"/>
    <n v="2.3238937661504238E-2"/>
    <d v="1899-12-30T00:21:14"/>
  </r>
  <r>
    <n v="1414770"/>
    <n v="265369"/>
    <n v="45507"/>
    <s v="car"/>
    <s v="Eastside Cellars"/>
    <x v="8"/>
    <m/>
    <m/>
    <m/>
    <m/>
    <n v="40.779729021268103"/>
    <n v="-73.947601318359403"/>
    <n v="40.777141299999997"/>
    <n v="-73.951720499999993"/>
    <d v="2014-10-21T15:54:26"/>
    <d v="2014-10-21T16:06:56"/>
    <d v="2014-10-21T16:13:46"/>
    <d v="2014-10-21T16:23:06"/>
    <n v="1.9907418980437797E-2"/>
    <n v="4.8645615166821032E-3"/>
    <d v="1899-12-30T00:19:20"/>
  </r>
  <r>
    <n v="1323301"/>
    <n v="316223"/>
    <n v="60891"/>
    <s v="bicycle"/>
    <s v="La Esquina Taqueria"/>
    <x v="8"/>
    <s v="Bistec"/>
    <n v="1"/>
    <s v="Tacos"/>
    <d v="1899-12-30T00:12:28"/>
    <n v="40.721353749744097"/>
    <n v="-73.997525293959001"/>
    <n v="40.723817038474898"/>
    <n v="-74.009659381460594"/>
    <d v="2014-10-09T13:16:14"/>
    <m/>
    <m/>
    <d v="2014-10-09T14:11:54"/>
    <n v="3.8654884257994127E-2"/>
    <n v="1.2381594035810323E-2"/>
    <n v="-41921.561602870373"/>
  </r>
  <r>
    <n v="1313148"/>
    <n v="175703"/>
    <n v="49875"/>
    <s v="bicycle"/>
    <s v="The Meatball Shop"/>
    <x v="16"/>
    <s v="Spaghetti"/>
    <n v="1"/>
    <s v="Stick To Your Bones"/>
    <d v="1899-12-30T00:05:11"/>
    <n v="40.745963108098799"/>
    <n v="-74.001697291846"/>
    <n v="40.741815000000003"/>
    <n v="-73.992895000000004"/>
    <d v="2014-10-07T13:13:06"/>
    <d v="2014-10-07T13:13:46"/>
    <d v="2014-10-07T13:26:14"/>
    <d v="2014-10-07T13:32:25"/>
    <n v="1.3423240736301523E-2"/>
    <n v="9.7307318605221235E-3"/>
    <d v="1899-12-30T00:07:58"/>
  </r>
  <r>
    <n v="1298864"/>
    <n v="42461"/>
    <n v="153113"/>
    <s v="bicycle"/>
    <s v="McDonald's"/>
    <x v="13"/>
    <s v="Minute Maid Orange Juice"/>
    <n v="1"/>
    <s v="Beverages"/>
    <m/>
    <n v="40.737726686483299"/>
    <n v="-73.996515278059206"/>
    <n v="40.735576000000002"/>
    <n v="-74.007375999999994"/>
    <d v="2014-10-05T09:02:10"/>
    <d v="2014-10-05T09:11:39"/>
    <d v="2014-10-05T09:31:22"/>
    <d v="2014-10-05T09:39:26"/>
    <n v="2.587851851421874E-2"/>
    <n v="1.1071618374227621E-2"/>
    <d v="1899-12-30T00:29:12"/>
  </r>
  <r>
    <n v="1375898"/>
    <n v="184325"/>
    <n v="125504"/>
    <s v="bicycle"/>
    <s v="Asuka Sushi"/>
    <x v="6"/>
    <s v="Spicy Salmon Maki"/>
    <n v="1"/>
    <s v="Maki Sushi Rolls"/>
    <d v="1899-12-30T00:05:36"/>
    <n v="40.745520868747803"/>
    <n v="-73.998908318457893"/>
    <n v="40.740423509888998"/>
    <n v="-73.996968548813797"/>
    <d v="2014-10-16T20:20:27"/>
    <d v="2014-10-16T20:46:23"/>
    <d v="2014-10-16T20:53:12"/>
    <d v="2014-10-16T20:57:25"/>
    <n v="2.5672847215901129E-2"/>
    <n v="5.4539686108002984E-3"/>
    <d v="1899-12-30T00:27:10"/>
  </r>
  <r>
    <n v="1432519"/>
    <n v="318665"/>
    <n v="57496"/>
    <s v="bicycle"/>
    <s v="Blue Ribbon Sushi Bar &amp; Grill"/>
    <x v="4"/>
    <s v="Spicy Tuna &amp; Tempura Flakes"/>
    <n v="1"/>
    <s v="Maki (Special Rolls)"/>
    <m/>
    <n v="40.767652912117299"/>
    <n v="-73.982925456000402"/>
    <n v="40.755873399999999"/>
    <n v="-73.992511699999994"/>
    <d v="2014-10-23T20:37:12"/>
    <m/>
    <m/>
    <d v="2014-10-23T21:32:52"/>
    <n v="3.8656377313600387E-2"/>
    <n v="1.5187263734503027E-2"/>
    <n v="-41935.859168240742"/>
  </r>
  <r>
    <n v="1474551"/>
    <n v="72639"/>
    <n v="88387"/>
    <s v="bicycle"/>
    <s v="Sushi of Gari"/>
    <x v="6"/>
    <s v="Seared Tuna"/>
    <n v="1"/>
    <s v="Maki Sushi Cut-Up Roll"/>
    <d v="1899-12-30T00:09:59"/>
    <n v="40.771568712019302"/>
    <n v="-73.952786829189705"/>
    <n v="40.780897000000003"/>
    <n v="-73.958620999999994"/>
    <d v="2014-10-28T17:07:14"/>
    <d v="2014-10-28T17:08:21"/>
    <d v="2014-10-28T17:34:12"/>
    <d v="2014-10-28T17:50:34"/>
    <n v="3.0087812498095445E-2"/>
    <n v="1.1002477252623991E-2"/>
    <d v="1899-12-30T00:16:58"/>
  </r>
  <r>
    <n v="1348262"/>
    <n v="41318"/>
    <n v="32580"/>
    <s v="bicycle"/>
    <s v="sweetgreen"/>
    <x v="20"/>
    <s v="Guacamole Greens"/>
    <n v="1"/>
    <s v="Signatures"/>
    <d v="1899-12-30T00:04:06"/>
    <n v="40.721323186970601"/>
    <n v="-74.009732007980304"/>
    <n v="40.720866000000001"/>
    <n v="-73.999256000000003"/>
    <d v="2014-10-12T17:55:51"/>
    <m/>
    <m/>
    <d v="2014-10-12T18:53:49"/>
    <n v="4.0255555555631872E-2"/>
    <n v="1.0485979359574675E-2"/>
    <n v="-41924.749961759262"/>
  </r>
  <r>
    <n v="1280717"/>
    <n v="99025"/>
    <n v="118095"/>
    <s v="bicycle"/>
    <s v="Canyon Road"/>
    <x v="9"/>
    <m/>
    <m/>
    <m/>
    <d v="1899-12-30T00:12:07"/>
    <n v="40.770735310305902"/>
    <n v="-73.953848734794093"/>
    <n v="40.763607999999998"/>
    <n v="-73.965672400000003"/>
    <d v="2014-10-02T18:15:09"/>
    <d v="2014-10-02T18:57:40"/>
    <d v="2014-10-02T19:05:59"/>
    <d v="2014-10-02T19:21:09"/>
    <n v="4.5825775458069984E-2"/>
    <n v="1.3805709365986431E-2"/>
    <d v="1899-12-30T00:38:42"/>
  </r>
  <r>
    <n v="1408161"/>
    <n v="116293"/>
    <n v="160005"/>
    <s v="scooter"/>
    <s v="Hu Kitchen"/>
    <x v="33"/>
    <s v="Organic Raw Goji Granola"/>
    <n v="1"/>
    <s v="Healing Home"/>
    <m/>
    <n v="40.735676762018002"/>
    <n v="-73.993829528068602"/>
    <n v="40.727597699999997"/>
    <n v="-74.005142500000005"/>
    <d v="2014-10-20T13:35:09"/>
    <d v="2014-10-20T13:43:39"/>
    <d v="2014-10-20T14:00:16"/>
    <d v="2014-10-20T14:17:13"/>
    <n v="2.9207893516286276E-2"/>
    <n v="1.3901603397144214E-2"/>
    <d v="1899-12-30T00:25:07"/>
  </r>
  <r>
    <n v="1278205"/>
    <n v="91981"/>
    <n v="142236"/>
    <s v="car"/>
    <s v="sweetgreen"/>
    <x v="20"/>
    <s v="Kale Caesar"/>
    <n v="1"/>
    <s v="Signatures"/>
    <d v="1899-12-30T00:01:52"/>
    <n v="40.745078589413303"/>
    <n v="-73.988821506500202"/>
    <n v="40.755046462967996"/>
    <n v="-73.971461715955002"/>
    <d v="2014-10-02T11:25:37"/>
    <d v="2014-10-02T11:57:31"/>
    <d v="2014-10-02T12:04:51"/>
    <d v="2014-10-02T12:32:02"/>
    <n v="4.6124803237034939E-2"/>
    <n v="2.0018012662988319E-2"/>
    <d v="1899-12-30T00:37:22"/>
  </r>
  <r>
    <n v="1480708"/>
    <n v="312097"/>
    <n v="167596"/>
    <s v="bicycle"/>
    <s v="Momofuku Noodle Bar"/>
    <x v="8"/>
    <s v="Shrimp Bun"/>
    <n v="2"/>
    <s v="Buns"/>
    <m/>
    <n v="40.729110403548901"/>
    <n v="-73.984245455566395"/>
    <n v="40.722777999999998"/>
    <n v="-73.984634"/>
    <d v="2014-10-29T17:49:05"/>
    <d v="2014-10-29T18:07:14"/>
    <d v="2014-10-29T18:21:41"/>
    <d v="2014-10-29T18:30:57"/>
    <n v="2.9082280096190516E-2"/>
    <n v="6.3443125303729369E-3"/>
    <d v="1899-12-30T00:32:37"/>
  </r>
  <r>
    <n v="1313049"/>
    <n v="69928"/>
    <n v="101359"/>
    <s v="bicycle"/>
    <s v="Via Quadrrono"/>
    <x v="8"/>
    <m/>
    <m/>
    <m/>
    <d v="1899-12-30T00:04:34"/>
    <n v="40.772776399999998"/>
    <n v="-73.965133600000001"/>
    <n v="40.769443000000003"/>
    <n v="-73.950874999999996"/>
    <d v="2014-10-07T12:46:46"/>
    <d v="2014-10-07T12:48:26"/>
    <d v="2014-10-07T13:07:18"/>
    <d v="2014-10-07T13:33:50"/>
    <n v="3.2694155088393018E-2"/>
    <n v="1.464306079752847E-2"/>
    <d v="1899-12-30T00:15:59"/>
  </r>
  <r>
    <n v="1333664"/>
    <n v="145971"/>
    <n v="28765"/>
    <s v="bicycle"/>
    <s v="One Lucky Duck - Juice &amp; Takeaway"/>
    <x v="26"/>
    <s v="Spicy Thai Lettuce Wraps"/>
    <n v="1"/>
    <s v="Savory"/>
    <d v="1899-12-30T00:05:17"/>
    <n v="40.735725000000002"/>
    <n v="-73.987126466589601"/>
    <n v="40.725544800000002"/>
    <n v="-74.008970599999998"/>
    <d v="2014-10-10T20:33:19"/>
    <d v="2014-10-10T20:42:27"/>
    <d v="2014-10-10T20:59:27"/>
    <d v="2014-10-10T21:15:33"/>
    <n v="2.9328657408768777E-2"/>
    <n v="2.4099847229624546E-2"/>
    <d v="1899-12-30T00:20:51"/>
  </r>
  <r>
    <n v="1347669"/>
    <n v="355766"/>
    <n v="41959"/>
    <s v="bicycle"/>
    <s v="Levain Bakery"/>
    <x v="7"/>
    <s v="Dark Chocolate Chocolate Chip"/>
    <n v="1"/>
    <s v="Cookies"/>
    <m/>
    <n v="40.805045179214197"/>
    <n v="-73.9551861362457"/>
    <n v="40.799004600000004"/>
    <n v="-73.963308600000005"/>
    <d v="2014-10-12T16:44:55"/>
    <d v="2014-10-12T16:54:20"/>
    <d v="2014-10-12T17:00:10"/>
    <d v="2014-10-12T17:07:36"/>
    <n v="1.5751041668409016E-2"/>
    <n v="1.0122401626241524E-2"/>
    <d v="1899-12-30T00:15:15"/>
  </r>
  <r>
    <n v="1383558"/>
    <n v="124359"/>
    <n v="122096"/>
    <s v="car"/>
    <s v="Ricky's"/>
    <x v="8"/>
    <m/>
    <m/>
    <m/>
    <m/>
    <n v="40.7414976646767"/>
    <n v="-74.001186556959098"/>
    <n v="40.730811000000003"/>
    <n v="-74.009276"/>
    <d v="2014-10-17T20:43:24"/>
    <m/>
    <m/>
    <d v="2014-10-17T21:46:50"/>
    <n v="4.4055729165847879E-2"/>
    <n v="1.3403129881642066E-2"/>
    <n v="-41929.863468761578"/>
  </r>
  <r>
    <n v="1475185"/>
    <n v="138966"/>
    <n v="172301"/>
    <s v="car"/>
    <s v="Lure Fishbar"/>
    <x v="23"/>
    <s v="Lure House Roll"/>
    <n v="1"/>
    <s v="Specialty Rolls"/>
    <d v="1899-12-30T00:12:32"/>
    <n v="40.724634574370299"/>
    <n v="-73.998402357101398"/>
    <n v="40.707763399999997"/>
    <n v="-74.013816399999996"/>
    <d v="2014-10-28T19:07:28"/>
    <d v="2014-10-28T19:13:36"/>
    <d v="2014-10-28T19:38:56"/>
    <d v="2014-10-28T19:49:14"/>
    <n v="2.9013599531026557E-2"/>
    <n v="2.2852335616145282E-2"/>
    <d v="1899-12-30T00:18:57"/>
  </r>
  <r>
    <n v="1452245"/>
    <n v="362146"/>
    <n v="144719"/>
    <s v="bicycle"/>
    <s v="Mighty Quinn's BBQ"/>
    <x v="10"/>
    <s v="Spare Ribs"/>
    <n v="1"/>
    <s v="Meats"/>
    <m/>
    <n v="40.727518945156902"/>
    <n v="-73.988671302795396"/>
    <n v="40.732428200000001"/>
    <n v="-74.008059399999993"/>
    <d v="2014-10-25T21:25:45"/>
    <d v="2014-10-25T21:32:07"/>
    <d v="2014-10-25T22:07:51"/>
    <d v="2014-10-25T22:26:06"/>
    <n v="4.1908287035766989E-2"/>
    <n v="1.9999977408222524E-2"/>
    <d v="1899-12-30T00:42:06"/>
  </r>
  <r>
    <n v="1329301"/>
    <n v="114785"/>
    <n v="91765"/>
    <s v="bicycle"/>
    <s v="$10 Blue Ribbon Fried Chicken Sandwich"/>
    <x v="8"/>
    <s v="Blue Ribbon Fried Chicken Sandwich + Fries"/>
    <n v="4"/>
    <s v="Today's Special"/>
    <m/>
    <n v="40.724339999999998"/>
    <n v="-73.990960000000001"/>
    <n v="40.752240999999998"/>
    <n v="-73.971378000000001"/>
    <d v="2014-10-10T12:26:19"/>
    <d v="2014-10-10T12:23:48"/>
    <d v="2014-10-10T12:28:07"/>
    <d v="2014-10-10T12:47:38"/>
    <n v="1.4804421298322268E-2"/>
    <n v="3.4086955349517334E-2"/>
    <d v="1899-12-30T00:01:49"/>
  </r>
  <r>
    <n v="1363091"/>
    <n v="106481"/>
    <n v="108647"/>
    <s v="bicycle"/>
    <s v="Pio Pio"/>
    <x v="28"/>
    <s v="Tostones"/>
    <n v="1"/>
    <s v="Platitos"/>
    <d v="1899-12-30T00:02:44"/>
    <n v="40.760406969917"/>
    <n v="-73.994894027710004"/>
    <n v="40.746764400000004"/>
    <n v="-73.990301400000007"/>
    <d v="2014-10-14T20:25:06"/>
    <d v="2014-10-14T20:31:18"/>
    <d v="2014-10-14T20:52:08"/>
    <d v="2014-10-14T21:08:30"/>
    <n v="3.0146469907776918E-2"/>
    <n v="1.4394858221697008E-2"/>
    <d v="1899-12-30T00:24:19"/>
  </r>
  <r>
    <n v="1426075"/>
    <n v="113534"/>
    <n v="132101"/>
    <s v="truck"/>
    <s v="Sushi Samba"/>
    <x v="6"/>
    <s v="Jumbo Shrimp Ceviche"/>
    <n v="1"/>
    <s v="Sashimi Seviche"/>
    <d v="1899-12-30T00:19:27"/>
    <n v="40.732666419020703"/>
    <n v="-74.003292612268694"/>
    <n v="40.731275799999999"/>
    <n v="-74.001989399999999"/>
    <d v="2014-10-22T23:05:07"/>
    <m/>
    <m/>
    <d v="2014-10-22T23:40:22"/>
    <n v="2.4487395829055458E-2"/>
    <n v="1.9058288165574324E-3"/>
    <n v="-41934.975389409723"/>
  </r>
  <r>
    <n v="1328556"/>
    <n v="237409"/>
    <n v="67103"/>
    <s v="truck"/>
    <s v="Black Seed"/>
    <x v="18"/>
    <m/>
    <m/>
    <m/>
    <m/>
    <n v="40.7209843306225"/>
    <n v="-73.994954333926202"/>
    <n v="40.783696900000002"/>
    <n v="-73.972964000000005"/>
    <d v="2014-10-10T10:45:40"/>
    <d v="2014-10-10T11:04:17"/>
    <d v="2014-10-10T11:15:08"/>
    <d v="2014-10-10T11:51:21"/>
    <n v="4.5614409726113081E-2"/>
    <n v="6.6456310039858343E-2"/>
    <d v="1899-12-30T00:29:28"/>
  </r>
  <r>
    <n v="1363179"/>
    <n v="63185"/>
    <n v="166619"/>
    <s v="bicycle"/>
    <s v="16 Handles - UWS Amsterdam"/>
    <x v="43"/>
    <s v="Cookies &amp; Cream"/>
    <n v="1"/>
    <s v="Fat Free"/>
    <m/>
    <n v="40.780820311410103"/>
    <n v="-73.980170645087696"/>
    <n v="40.775211441511303"/>
    <n v="-73.988079046025504"/>
    <d v="2014-10-14T20:38:02"/>
    <d v="2014-10-14T20:44:23"/>
    <d v="2014-10-14T20:58:13"/>
    <d v="2014-10-14T21:20:04"/>
    <n v="2.9189178239903413E-2"/>
    <n v="9.6954745595453917E-3"/>
    <d v="1899-12-30T00:20:11"/>
  </r>
  <r>
    <n v="1322499"/>
    <n v="297130"/>
    <n v="158266"/>
    <s v="scooter"/>
    <s v="Dominique Ansel Bakery"/>
    <x v="7"/>
    <s v="Cronut (limited availability, Limit TWO per customer)"/>
    <n v="1"/>
    <s v="Viennoiserie"/>
    <m/>
    <n v="40.725096000788497"/>
    <n v="-74.003074765205398"/>
    <n v="40.735796999999998"/>
    <n v="-74.000366"/>
    <d v="2014-10-09T09:29:09"/>
    <d v="2014-10-09T09:56:37"/>
    <d v="2014-10-09T10:28:27"/>
    <d v="2014-10-09T10:37:59"/>
    <n v="4.780200231471099E-2"/>
    <n v="1.1038514078557847E-2"/>
    <d v="1899-12-30T00:59:18"/>
  </r>
  <r>
    <n v="1467927"/>
    <n v="195927"/>
    <n v="171206"/>
    <s v="van"/>
    <s v="Bistango"/>
    <x v="16"/>
    <s v="Torta di Carota"/>
    <n v="1"/>
    <s v="Dessert"/>
    <d v="1899-12-30T00:04:09"/>
    <n v="40.742568194152597"/>
    <n v="-73.980486302507799"/>
    <n v="40.745808199999999"/>
    <n v="-73.989381399999999"/>
    <d v="2014-10-27T13:03:40"/>
    <d v="2014-10-27T13:14:50"/>
    <d v="2014-10-27T13:37:46"/>
    <d v="2014-10-27T14:08:34"/>
    <n v="4.5072893517499324E-2"/>
    <n v="9.466805020013052E-3"/>
    <d v="1899-12-30T00:29:56"/>
  </r>
  <r>
    <n v="1324775"/>
    <n v="311186"/>
    <n v="30905"/>
    <s v="car"/>
    <s v="Whole Foods Market"/>
    <x v="17"/>
    <s v="Arnica Cream"/>
    <n v="1"/>
    <s v="Vitamin Supplements"/>
    <m/>
    <n v="40.723954999999997"/>
    <n v="-73.991828999999996"/>
    <n v="40.728291800000001"/>
    <n v="-73.996455499999996"/>
    <d v="2014-10-09T18:03:32"/>
    <d v="2014-10-09T18:18:46"/>
    <d v="2014-10-09T19:12:36"/>
    <d v="2014-10-09T19:21:53"/>
    <n v="5.4401493056502659E-2"/>
    <n v="6.3413197750975103E-3"/>
    <d v="1899-12-30T01:09:04"/>
  </r>
  <r>
    <n v="1329333"/>
    <n v="321492"/>
    <n v="38962"/>
    <s v="bicycle"/>
    <s v="'wichcraft"/>
    <x v="0"/>
    <s v="Roasted Chicken"/>
    <n v="1"/>
    <s v="Sandwiches"/>
    <d v="1899-12-30T00:23:48"/>
    <n v="40.739386491067698"/>
    <n v="-73.9901853413308"/>
    <n v="40.746166600000002"/>
    <n v="-73.988394999999997"/>
    <d v="2014-10-10T12:31:19"/>
    <d v="2014-10-10T12:47:14"/>
    <d v="2014-10-10T13:06:39"/>
    <d v="2014-10-10T13:14:42"/>
    <n v="3.0125659723125864E-2"/>
    <n v="7.0125030634354971E-3"/>
    <d v="1899-12-30T00:11:32"/>
  </r>
  <r>
    <n v="1376291"/>
    <n v="101177"/>
    <n v="118095"/>
    <s v="bicycle"/>
    <s v="International Magazine &amp; Cigarettes"/>
    <x v="8"/>
    <m/>
    <m/>
    <m/>
    <m/>
    <n v="40.771051649205198"/>
    <n v="-73.982529454361995"/>
    <n v="40.768475000000002"/>
    <n v="-73.966896000000006"/>
    <d v="2014-10-16T20:56:40"/>
    <m/>
    <m/>
    <d v="2014-10-16T21:19:11"/>
    <n v="1.5640613426512573E-2"/>
    <n v="1.5844368602599267E-2"/>
    <n v="-41928.87268310185"/>
  </r>
  <r>
    <n v="1368067"/>
    <n v="63728"/>
    <n v="111793"/>
    <s v="car"/>
    <s v="Momofuku Noodle Bar"/>
    <x v="8"/>
    <s v="Spicy Miso Ramen"/>
    <n v="1"/>
    <s v="Bowls"/>
    <m/>
    <n v="40.729110403548901"/>
    <n v="-73.984245455566395"/>
    <n v="40.766203699999998"/>
    <n v="-73.960757000000001"/>
    <d v="2014-10-15T18:14:24"/>
    <d v="2014-10-15T18:12:08"/>
    <d v="2014-10-15T18:31:57"/>
    <d v="2014-10-15T18:56:42"/>
    <n v="2.9370231481152587E-2"/>
    <n v="4.3904671579496291E-2"/>
    <d v="1899-12-30T00:17:33"/>
  </r>
  <r>
    <n v="1487653"/>
    <n v="121905"/>
    <n v="106964"/>
    <s v="bicycle"/>
    <s v="Hu Kitchen"/>
    <x v="33"/>
    <s v="Organic Chicken &amp; Quinoa Soup"/>
    <n v="1"/>
    <s v="Soups (M-F 11:30AM-Close)"/>
    <m/>
    <n v="40.735676762018002"/>
    <n v="-73.993829528068602"/>
    <n v="40.743617299999997"/>
    <n v="-74.006400400000004"/>
    <d v="2014-10-30T16:44:03"/>
    <m/>
    <m/>
    <d v="2014-10-30T17:35:04"/>
    <n v="3.5431030089966953E-2"/>
    <n v="1.4868724375655345E-2"/>
    <n v="-41942.697258761575"/>
  </r>
  <r>
    <n v="1481228"/>
    <n v="62359"/>
    <n v="167596"/>
    <s v="bicycle"/>
    <s v="Rubirosa"/>
    <x v="16"/>
    <s v="Baked Clams"/>
    <n v="1"/>
    <s v="Lunch &amp; Dinner Appetizers"/>
    <d v="1899-12-30T00:09:14"/>
    <n v="40.722748587419602"/>
    <n v="-73.996061916918705"/>
    <n v="40.724780000000003"/>
    <n v="-73.980463"/>
    <d v="2014-10-29T18:59:08"/>
    <d v="2014-10-29T19:36:00"/>
    <d v="2014-10-29T19:47:42"/>
    <d v="2014-10-29T20:00:23"/>
    <n v="4.2526053242909256E-2"/>
    <n v="1.5730634002114371E-2"/>
    <d v="1899-12-30T00:39:20"/>
  </r>
  <r>
    <n v="1474420"/>
    <n v="358158"/>
    <n v="52826"/>
    <s v="bicycle"/>
    <s v="Parm"/>
    <x v="16"/>
    <s v="House Roasted Turkey"/>
    <n v="1"/>
    <s v="Sandwiches"/>
    <d v="1899-12-30T00:01:32"/>
    <n v="40.723019825000002"/>
    <n v="-73.995853999999994"/>
    <n v="40.723728999999999"/>
    <n v="-74.004076100000006"/>
    <d v="2014-10-28T16:35:29"/>
    <d v="2014-10-28T16:38:50"/>
    <d v="2014-10-28T16:53:11"/>
    <d v="2014-10-28T16:58:59"/>
    <n v="1.6327372679370455E-2"/>
    <n v="8.2526273144262821E-3"/>
    <d v="1899-12-30T00:16:10"/>
  </r>
  <r>
    <n v="1422113"/>
    <n v="198096"/>
    <n v="30774"/>
    <s v="bicycle"/>
    <s v="Free Frozen Yogurt On-Demand"/>
    <x v="40"/>
    <s v="1 Frozen Yogurt"/>
    <n v="2"/>
    <s v="Free Frozen Yogurt"/>
    <m/>
    <n v="40.732138300000003"/>
    <n v="-73.981430399999994"/>
    <n v="40.740921"/>
    <n v="-74.007024000000001"/>
    <d v="2014-10-22T16:41:44"/>
    <m/>
    <m/>
    <d v="2014-10-22T17:13:21"/>
    <n v="2.1955740739940666E-2"/>
    <n v="2.705860639889552E-2"/>
    <n v="-41934.695643796294"/>
  </r>
  <r>
    <n v="1324235"/>
    <n v="365225"/>
    <n v="104989"/>
    <s v="bicycle"/>
    <s v="Sarabeth's Restaurant"/>
    <x v="0"/>
    <s v="Sarabeth's Chicken Pot Pie"/>
    <n v="1"/>
    <s v="Entrees"/>
    <d v="1899-12-30T00:22:42"/>
    <n v="40.765298953919803"/>
    <n v="-73.975667953491197"/>
    <n v="40.779800000000002"/>
    <n v="-73.957060999999996"/>
    <d v="2014-10-09T15:51:49"/>
    <d v="2014-10-09T16:15:34"/>
    <d v="2014-10-09T17:00:58"/>
    <d v="2014-10-09T17:13:10"/>
    <n v="5.6493530093575828E-2"/>
    <n v="2.3590232208347314E-2"/>
    <d v="1899-12-30T00:46:27"/>
  </r>
  <r>
    <n v="1321796"/>
    <n v="301032"/>
    <n v="20217"/>
    <s v="car"/>
    <s v="Otto Enoteca Pizzeria"/>
    <x v="16"/>
    <s v="Prosciutto Arugula"/>
    <n v="1"/>
    <s v="Pizzas"/>
    <d v="1899-12-30T00:02:19"/>
    <n v="40.7320637605782"/>
    <n v="-73.996154665947003"/>
    <n v="40.714311888479799"/>
    <n v="-74.007687083578205"/>
    <d v="2014-10-08T23:31:50"/>
    <d v="2014-10-08T23:37:22"/>
    <d v="2014-10-08T23:53:18"/>
    <d v="2014-10-09T00:03:41"/>
    <n v="2.211762731167255E-2"/>
    <n v="2.1168977760355822E-2"/>
    <d v="1899-12-30T00:19:09"/>
  </r>
  <r>
    <n v="1333200"/>
    <n v="204102"/>
    <n v="55567"/>
    <s v="bicycle"/>
    <s v="Motorino"/>
    <x v="1"/>
    <m/>
    <m/>
    <m/>
    <d v="1899-12-30T00:07:43"/>
    <n v="40.730090594016403"/>
    <n v="-73.984038847537406"/>
    <n v="40.721788799999999"/>
    <n v="-74.011132099999998"/>
    <d v="2014-10-10T19:54:29"/>
    <m/>
    <m/>
    <d v="2014-10-10T20:43:28"/>
    <n v="3.4011423609626945E-2"/>
    <n v="2.8336621409274409E-2"/>
    <n v="-41922.834859930561"/>
  </r>
  <r>
    <n v="1473139"/>
    <n v="318451"/>
    <n v="61900"/>
    <s v="bicycle"/>
    <s v="Cipriani Downtown"/>
    <x v="16"/>
    <m/>
    <m/>
    <m/>
    <d v="1899-12-30T00:07:28"/>
    <n v="40.723507563316701"/>
    <n v="-74.002661371964393"/>
    <n v="40.723329499999998"/>
    <n v="-73.991501799999995"/>
    <d v="2014-10-28T12:16:39"/>
    <d v="2014-10-28T12:43:01"/>
    <d v="2014-10-28T12:48:51"/>
    <d v="2014-10-28T12:56:09"/>
    <n v="2.7426967593783047E-2"/>
    <n v="1.1160992472596137E-2"/>
    <d v="1899-12-30T00:24:44"/>
  </r>
  <r>
    <n v="1384176"/>
    <n v="252300"/>
    <n v="163828"/>
    <s v="scooter"/>
    <s v="Pommes Frites"/>
    <x v="8"/>
    <s v="Pesto Mayo"/>
    <n v="1"/>
    <s v="Additional Sauces"/>
    <m/>
    <n v="40.728169657139198"/>
    <n v="-73.987912711093401"/>
    <n v="40.739676000000003"/>
    <n v="-73.981767000000005"/>
    <d v="2014-10-17T21:34:45"/>
    <d v="2014-10-17T21:38:47"/>
    <d v="2014-10-17T22:15:36"/>
    <d v="2014-10-17T22:24:56"/>
    <n v="3.4844432870158926E-2"/>
    <n v="1.304475721789768E-2"/>
    <d v="1899-12-30T00:40:50"/>
  </r>
  <r>
    <n v="1333805"/>
    <n v="371117"/>
    <n v="146883"/>
    <s v="bicycle"/>
    <s v="Doughnut Plant Chelsea"/>
    <x v="32"/>
    <s v="Vanilla Bean"/>
    <n v="1"/>
    <s v="Yeast Doughnuts"/>
    <m/>
    <n v="40.744563916288797"/>
    <n v="-73.996630052861306"/>
    <n v="40.7297734653134"/>
    <n v="-74.000524097262996"/>
    <d v="2014-10-10T20:43:54"/>
    <d v="2014-10-10T20:46:02"/>
    <d v="2014-10-10T20:56:52"/>
    <d v="2014-10-10T21:18:54"/>
    <n v="2.4303252313984558E-2"/>
    <n v="1.529447684159088E-2"/>
    <d v="1899-12-30T00:12:57"/>
  </r>
  <r>
    <n v="1479993"/>
    <n v="396432"/>
    <n v="177847"/>
    <s v="bicycle"/>
    <s v="Postmates General Store (deprecated)"/>
    <x v="35"/>
    <s v="Gummy Bears (5 oz.)"/>
    <n v="1"/>
    <s v="Candy &amp; Snacks"/>
    <m/>
    <n v="40.714638307702003"/>
    <n v="-74.008336134918196"/>
    <n v="40.718659000000002"/>
    <n v="-74.002853999999999"/>
    <d v="2014-10-29T15:48:45"/>
    <m/>
    <m/>
    <d v="2014-10-29T16:33:40"/>
    <n v="3.1190162037091795E-2"/>
    <n v="6.7985123237732682E-3"/>
    <n v="-41941.658851932872"/>
  </r>
  <r>
    <n v="1404334"/>
    <n v="358158"/>
    <n v="17402"/>
    <s v="bicycle"/>
    <s v="Galli Restaurant"/>
    <x v="16"/>
    <s v="Sliders"/>
    <n v="1"/>
    <s v="Snacks (dinner)"/>
    <d v="1899-12-30T00:05:20"/>
    <n v="40.721628292251097"/>
    <n v="-74.001226727168103"/>
    <n v="40.723728999999999"/>
    <n v="-74.004076100000006"/>
    <d v="2014-10-19T21:07:48"/>
    <d v="2014-10-19T21:07:44"/>
    <d v="2014-10-19T21:36:35"/>
    <d v="2014-10-19T21:41:55"/>
    <n v="2.3691631940891966E-2"/>
    <n v="3.5400421722749484E-3"/>
    <d v="1899-12-30T00:23:28"/>
  </r>
  <r>
    <n v="1274827"/>
    <n v="127130"/>
    <n v="117447"/>
    <s v="bicycle"/>
    <s v="Momoya"/>
    <x v="6"/>
    <s v="Miso"/>
    <n v="1"/>
    <s v="Soup"/>
    <d v="1899-12-30T00:04:35"/>
    <n v="40.784077256376399"/>
    <n v="-73.9776224098444"/>
    <n v="40.766866299999997"/>
    <n v="-73.960955999999996"/>
    <d v="2014-10-01T19:11:41"/>
    <d v="2014-10-01T19:13:10"/>
    <d v="2014-10-01T19:27:30"/>
    <d v="2014-10-01T19:45:37"/>
    <n v="2.355659721797565E-2"/>
    <n v="2.395800986083968E-2"/>
    <d v="1899-12-30T00:11:14"/>
  </r>
  <r>
    <n v="1345480"/>
    <n v="58476"/>
    <n v="153795"/>
    <s v="bicycle"/>
    <s v="Dunkin Donuts"/>
    <x v="8"/>
    <m/>
    <m/>
    <m/>
    <m/>
    <n v="40.778439772205303"/>
    <n v="-73.956311185325802"/>
    <n v="40.775536000000002"/>
    <n v="-73.950322"/>
    <d v="2014-10-12T13:00:41"/>
    <d v="2014-10-12T13:04:02"/>
    <d v="2014-10-12T13:13:52"/>
    <d v="2014-10-12T13:24:23"/>
    <n v="1.6462187501019798E-2"/>
    <n v="6.6559923292534634E-3"/>
    <d v="1899-12-30T00:13:11"/>
  </r>
  <r>
    <n v="1392127"/>
    <n v="156298"/>
    <n v="151208"/>
    <s v="bicycle"/>
    <s v="Candle Cafe West"/>
    <x v="26"/>
    <s v="SautÃ©ed Greens"/>
    <n v="1"/>
    <s v="Sides"/>
    <d v="1899-12-30T00:06:15"/>
    <n v="40.790399757583998"/>
    <n v="-73.974712559392302"/>
    <n v="40.777329557633998"/>
    <n v="-73.951808149573907"/>
    <d v="2014-10-18T20:11:26"/>
    <d v="2014-10-18T20:29:12"/>
    <d v="2014-10-18T20:42:32"/>
    <d v="2014-10-18T21:20:18"/>
    <n v="4.7821006941376254E-2"/>
    <n v="2.6371236525084919E-2"/>
    <d v="1899-12-30T00:24:51"/>
  </r>
  <r>
    <n v="1369881"/>
    <n v="106481"/>
    <n v="20217"/>
    <s v="car"/>
    <s v="L'Express"/>
    <x v="29"/>
    <s v="Dinner Forest Mushroom Ravioli"/>
    <n v="1"/>
    <s v="Dinner Main Courses"/>
    <m/>
    <n v="40.7382631261951"/>
    <n v="-73.987838104088993"/>
    <n v="40.746764400000004"/>
    <n v="-73.990301400000007"/>
    <d v="2014-10-15T21:11:02"/>
    <m/>
    <m/>
    <d v="2014-10-15T22:19:35"/>
    <n v="4.7609675930289086E-2"/>
    <n v="8.8509594424077687E-3"/>
    <n v="-41927.882656307869"/>
  </r>
  <r>
    <n v="1348191"/>
    <n v="375118"/>
    <n v="156557"/>
    <s v="car"/>
    <s v="Momofuku Milk Bar"/>
    <x v="11"/>
    <s v="6 Cookies"/>
    <n v="1"/>
    <s v="Cookies"/>
    <m/>
    <n v="40.787149600866101"/>
    <n v="-73.971722312198096"/>
    <n v="40.803340900000002"/>
    <n v="-73.9680635"/>
    <d v="2014-10-12T17:46:54"/>
    <d v="2014-10-12T17:50:26"/>
    <d v="2014-10-12T18:00:18"/>
    <d v="2014-10-12T18:10:18"/>
    <n v="1.6255763883236796E-2"/>
    <n v="1.6599550425972404E-2"/>
    <d v="1899-12-30T00:13:25"/>
  </r>
  <r>
    <n v="1308837"/>
    <n v="65224"/>
    <n v="112646"/>
    <s v="bicycle"/>
    <s v="Sushi Samba"/>
    <x v="6"/>
    <s v="Hamachi (Yellowtail)"/>
    <n v="1"/>
    <s v="Nigiri &amp; Sashimi"/>
    <d v="1899-12-30T00:06:22"/>
    <n v="40.732666419020703"/>
    <n v="-74.003292612268694"/>
    <n v="40.710833000000001"/>
    <n v="-74.005555999999999"/>
    <d v="2014-10-06T17:14:37"/>
    <d v="2014-10-06T17:12:10"/>
    <d v="2014-10-06T17:42:30"/>
    <d v="2014-10-06T18:08:21"/>
    <n v="3.7317245369195007E-2"/>
    <n v="2.1950423917449884E-2"/>
    <d v="1899-12-30T00:21:31"/>
  </r>
  <r>
    <n v="1366614"/>
    <n v="369272"/>
    <n v="157596"/>
    <s v="bicycle"/>
    <s v="Magnolia Bakery"/>
    <x v="11"/>
    <s v="Carrot Cupcake"/>
    <n v="1"/>
    <s v="Specialty Cupcakes"/>
    <m/>
    <n v="40.761837221754902"/>
    <n v="-73.9663982391357"/>
    <n v="40.767651000000001"/>
    <n v="-73.966875000000002"/>
    <d v="2014-10-15T14:40:42"/>
    <d v="2014-10-15T14:41:38"/>
    <d v="2014-10-15T15:11:55"/>
    <d v="2014-10-15T15:19:01"/>
    <n v="2.6613368056132458E-2"/>
    <n v="5.8332939583832007E-3"/>
    <d v="1899-12-30T00:31:14"/>
  </r>
  <r>
    <n v="1289594"/>
    <n v="40741"/>
    <n v="15818"/>
    <s v="car"/>
    <s v="Kobeyaki"/>
    <x v="4"/>
    <s v="Spicy Cucumber Salad"/>
    <n v="1"/>
    <s v="Sides"/>
    <m/>
    <n v="40.746330350007703"/>
    <n v="-73.993885517120404"/>
    <n v="40.756776000000002"/>
    <n v="-73.998191000000006"/>
    <d v="2014-10-03T21:35:23"/>
    <d v="2014-10-03T21:53:12"/>
    <d v="2014-10-03T22:04:02"/>
    <d v="2014-10-03T22:20:19"/>
    <n v="3.1208622691337951E-2"/>
    <n v="1.1298176250535176E-2"/>
    <d v="1899-12-30T00:28:39"/>
  </r>
  <r>
    <n v="1355997"/>
    <n v="326505"/>
    <n v="3296"/>
    <s v="bicycle"/>
    <s v="Blue Ribbon Fried Chicken"/>
    <x v="0"/>
    <s v="House Salad"/>
    <n v="1"/>
    <s v="Salad"/>
    <m/>
    <n v="40.724339999999998"/>
    <n v="-73.990960000000001"/>
    <n v="40.730649999999997"/>
    <n v="-73.986685800000004"/>
    <d v="2014-10-13T17:19:22"/>
    <d v="2014-10-13T17:24:35"/>
    <d v="2014-10-13T17:47:44"/>
    <d v="2014-10-13T17:55:45"/>
    <n v="2.5270219906815328E-2"/>
    <n v="7.6213440835569439E-3"/>
    <d v="1899-12-30T00:28:22"/>
  </r>
  <r>
    <n v="1360377"/>
    <n v="91022"/>
    <n v="94865"/>
    <s v="bicycle"/>
    <s v="sweetgreen"/>
    <x v="20"/>
    <s v="Organic Lentil Chickpea (Small)"/>
    <n v="1"/>
    <s v="Soup"/>
    <d v="1899-12-30T00:06:33"/>
    <n v="40.745078589413303"/>
    <n v="-73.988821506500202"/>
    <n v="40.754148100000002"/>
    <n v="-73.987379599999997"/>
    <d v="2014-10-14T11:50:01"/>
    <d v="2014-10-14T11:51:07"/>
    <d v="2014-10-14T12:09:26"/>
    <d v="2014-10-14T12:21:02"/>
    <n v="2.1533553241170011E-2"/>
    <n v="9.1834153035549679E-3"/>
    <d v="1899-12-30T00:12:52"/>
  </r>
  <r>
    <n v="1481866"/>
    <n v="172624"/>
    <n v="83117"/>
    <s v="bicycle"/>
    <s v="Barnes &amp; Noble"/>
    <x v="8"/>
    <m/>
    <m/>
    <m/>
    <m/>
    <n v="40.7367349889739"/>
    <n v="-73.989760659947393"/>
    <n v="40.722408799999997"/>
    <n v="-73.998372900000007"/>
    <d v="2014-10-29T20:08:21"/>
    <d v="2014-10-29T20:21:46"/>
    <d v="2014-10-29T20:43:36"/>
    <d v="2014-10-29T20:47:46"/>
    <n v="2.7372164353437256E-2"/>
    <n v="1.6715572656652907E-2"/>
    <d v="1899-12-30T00:35:16"/>
  </r>
  <r>
    <n v="1462419"/>
    <n v="398952"/>
    <n v="81285"/>
    <s v="bicycle"/>
    <s v="Han Dynasty"/>
    <x v="30"/>
    <s v="Dumplings in Chili Oil"/>
    <n v="1"/>
    <s v="Hot Appetizers"/>
    <m/>
    <n v="40.732213000000002"/>
    <n v="-73.988072000000003"/>
    <n v="40.743568199999999"/>
    <n v="-73.972405300000005"/>
    <d v="2014-10-26T19:20:17"/>
    <d v="2014-10-26T19:32:48"/>
    <d v="2014-10-26T20:08:37"/>
    <d v="2014-10-26T20:28:32"/>
    <n v="4.7390509258548263E-2"/>
    <n v="1.9349058269844538E-2"/>
    <d v="1899-12-30T00:48:20"/>
  </r>
  <r>
    <n v="1372724"/>
    <n v="160957"/>
    <n v="50862"/>
    <s v="bicycle"/>
    <s v="Momoya"/>
    <x v="6"/>
    <s v="Sweet Potato Tempura"/>
    <n v="2"/>
    <s v="Roll"/>
    <d v="1899-12-30T00:04:39"/>
    <n v="40.784077256376399"/>
    <n v="-73.9776224098444"/>
    <n v="40.739592500000001"/>
    <n v="-73.992170999999999"/>
    <d v="2014-10-16T12:46:29"/>
    <m/>
    <m/>
    <d v="2014-10-16T14:20:23"/>
    <n v="6.521423611411592E-2"/>
    <n v="4.6803365534789441E-2"/>
    <n v="-41928.535513182869"/>
  </r>
  <r>
    <n v="1399708"/>
    <n v="330015"/>
    <n v="118093"/>
    <s v="scooter"/>
    <s v="Shake Shack"/>
    <x v="2"/>
    <s v="ShackBurger"/>
    <n v="1"/>
    <s v="Burgers"/>
    <m/>
    <n v="40.780825773220101"/>
    <n v="-73.976483345031696"/>
    <n v="40.777991671879597"/>
    <n v="-73.974757384500506"/>
    <d v="2014-10-19T16:26:36"/>
    <d v="2014-10-19T16:42:24"/>
    <d v="2014-10-19T17:11:14"/>
    <d v="2014-10-19T17:16:55"/>
    <n v="3.4941157406137791E-2"/>
    <n v="3.3182932606190085E-3"/>
    <d v="1899-12-30T00:44:38"/>
  </r>
  <r>
    <n v="1302769"/>
    <n v="350373"/>
    <n v="157086"/>
    <s v="car"/>
    <s v="Blue Ribbon Fried Chicken"/>
    <x v="0"/>
    <s v="Breast"/>
    <n v="1"/>
    <s v="By the Piece"/>
    <m/>
    <n v="40.724339999999998"/>
    <n v="-73.990960000000001"/>
    <n v="40.733302000000002"/>
    <n v="-74.001362"/>
    <d v="2014-10-05T18:27:20"/>
    <d v="2014-10-05T18:26:50"/>
    <d v="2014-10-05T18:38:41"/>
    <d v="2014-10-05T18:46:05"/>
    <n v="1.302106481307419E-2"/>
    <n v="1.373022388747001E-2"/>
    <d v="1899-12-30T00:11:21"/>
  </r>
  <r>
    <n v="1456999"/>
    <n v="259668"/>
    <n v="158266"/>
    <s v="scooter"/>
    <s v="Pommes Frites"/>
    <x v="8"/>
    <s v="Pommes Frites"/>
    <n v="1"/>
    <s v="Pommes Frites"/>
    <m/>
    <n v="40.728169657139198"/>
    <n v="-73.987912711093401"/>
    <n v="40.744658399999999"/>
    <n v="-73.977722099999994"/>
    <d v="2014-10-26T12:40:41"/>
    <d v="2014-10-26T13:00:06"/>
    <d v="2014-10-26T13:13:56"/>
    <d v="2014-10-26T13:25:03"/>
    <n v="3.0805196758592501E-2"/>
    <n v="1.9383683746560777E-2"/>
    <d v="1899-12-30T00:33:14"/>
  </r>
  <r>
    <n v="1473017"/>
    <n v="39275"/>
    <n v="112851"/>
    <s v="walker"/>
    <s v="Sarabeth's East"/>
    <x v="0"/>
    <s v="Sunberry 'Madison Blend' Hot Coffee"/>
    <n v="1"/>
    <s v="Beverages"/>
    <d v="1899-12-30T00:02:30"/>
    <n v="40.784877344265098"/>
    <n v="-73.955926608873398"/>
    <n v="40.771536300000001"/>
    <n v="-73.950676200000004"/>
    <d v="2014-10-28T11:38:24"/>
    <d v="2014-10-28T11:43:45"/>
    <d v="2014-10-28T12:06:05"/>
    <d v="2014-10-28T12:17:48"/>
    <n v="2.7362407403416E-2"/>
    <n v="1.4337023938777924E-2"/>
    <d v="1899-12-30T00:25:11"/>
  </r>
  <r>
    <n v="1392737"/>
    <n v="338599"/>
    <n v="17402"/>
    <s v="bicycle"/>
    <s v="Yama Japanese Restaurant"/>
    <x v="4"/>
    <s v="Fresh Salmon, Scallion &amp; Spicy Mayo"/>
    <n v="1"/>
    <s v="Special Rolls"/>
    <d v="1899-12-30T00:04:53"/>
    <n v="40.735872288065799"/>
    <n v="-73.987664615827299"/>
    <n v="40.732428200000001"/>
    <n v="-74.008059399999993"/>
    <d v="2014-10-18T20:55:10"/>
    <d v="2014-10-18T21:11:47"/>
    <d v="2014-10-18T21:21:38"/>
    <d v="2014-10-18T21:37:51"/>
    <n v="2.9645798611454666E-2"/>
    <n v="2.0683543314813299E-2"/>
    <d v="1899-12-30T00:21:35"/>
  </r>
  <r>
    <n v="1294834"/>
    <n v="97193"/>
    <n v="123581"/>
    <s v="bicycle"/>
    <s v="Sushi of Gari"/>
    <x v="6"/>
    <m/>
    <m/>
    <m/>
    <d v="1899-12-30T00:07:15"/>
    <n v="40.771568712019302"/>
    <n v="-73.952786829189705"/>
    <n v="40.784225900000003"/>
    <n v="-73.953638999999995"/>
    <d v="2014-10-04T18:18:35"/>
    <d v="2014-10-04T18:35:04"/>
    <d v="2014-10-04T18:43:22"/>
    <d v="2014-10-04T18:53:25"/>
    <n v="2.4185173613659572E-2"/>
    <n v="1.26858426077535E-2"/>
    <d v="1899-12-30T00:17:32"/>
  </r>
  <r>
    <n v="1287501"/>
    <n v="67370"/>
    <n v="119813"/>
    <s v="bicycle"/>
    <s v="Mr. Chow"/>
    <x v="30"/>
    <m/>
    <m/>
    <m/>
    <d v="1899-12-30T00:04:48"/>
    <n v="40.758726099999997"/>
    <n v="-73.964470800000001"/>
    <n v="40.764021399999997"/>
    <n v="-73.962121400000001"/>
    <d v="2014-10-03T18:04:39"/>
    <d v="2014-10-03T18:05:33"/>
    <d v="2014-10-03T18:34:51"/>
    <d v="2014-10-03T18:42:33"/>
    <n v="2.6328252315579448E-2"/>
    <n v="5.7930891974836817E-3"/>
    <d v="1899-12-30T00:25:25"/>
  </r>
  <r>
    <n v="1421389"/>
    <n v="391449"/>
    <n v="108006"/>
    <s v="bicycle"/>
    <s v="Chipotle Mexican Grill $1.99 Delivery"/>
    <x v="9"/>
    <m/>
    <m/>
    <m/>
    <m/>
    <n v="40.759534000000002"/>
    <n v="-73.991765000000001"/>
    <n v="40.763697100000002"/>
    <n v="-73.997548699999996"/>
    <d v="2014-10-22T14:58:27"/>
    <d v="2014-10-22T15:08:31"/>
    <d v="2014-10-22T15:30:52"/>
    <d v="2014-10-22T15:44:01"/>
    <n v="3.1644016205973458E-2"/>
    <n v="7.1261902374226372E-3"/>
    <d v="1899-12-30T00:32:25"/>
  </r>
  <r>
    <n v="1285442"/>
    <n v="235818"/>
    <n v="5935"/>
    <s v="bicycle"/>
    <s v="Shake Shack"/>
    <x v="2"/>
    <s v="Shake"/>
    <n v="2"/>
    <s v="Shakes"/>
    <m/>
    <n v="40.740884357811296"/>
    <n v="-73.988198676721197"/>
    <n v="40.739971099999998"/>
    <n v="-73.990263799999994"/>
    <d v="2014-10-03T13:31:28"/>
    <m/>
    <m/>
    <d v="2014-10-03T14:45:58"/>
    <n v="5.173924768314464E-2"/>
    <n v="2.2580464978663004E-3"/>
    <n v="-41915.563520844909"/>
  </r>
  <r>
    <n v="1323341"/>
    <n v="116293"/>
    <n v="79598"/>
    <s v="bicycle"/>
    <s v="Hu Kitchen"/>
    <x v="33"/>
    <s v="Wild Line-Caught Tuna Salad"/>
    <n v="1"/>
    <s v="Prepared Food"/>
    <m/>
    <n v="40.735676762018002"/>
    <n v="-73.993829528068602"/>
    <n v="40.727597699999997"/>
    <n v="-74.005142500000005"/>
    <d v="2014-10-09T13:26:25"/>
    <d v="2014-10-09T13:34:17"/>
    <d v="2014-10-09T13:56:37"/>
    <d v="2014-10-09T14:06:20"/>
    <n v="2.7720775462512393E-2"/>
    <n v="1.3901603397144214E-2"/>
    <d v="1899-12-30T00:30:12"/>
  </r>
  <r>
    <n v="1479326"/>
    <n v="68753"/>
    <n v="43955"/>
    <s v="bicycle"/>
    <s v="Magnolia Bakery"/>
    <x v="11"/>
    <s v="Magnolia's Famous Banana Pudding"/>
    <n v="1"/>
    <s v="Pudding"/>
    <m/>
    <n v="40.7358928721479"/>
    <n v="-74.005204439163194"/>
    <n v="40.732987999999999"/>
    <n v="-73.994766999999996"/>
    <d v="2014-10-29T14:04:40"/>
    <d v="2014-10-29T14:17:55"/>
    <d v="2014-10-29T14:32:45"/>
    <d v="2014-10-29T14:38:44"/>
    <n v="2.36656944398419E-2"/>
    <n v="1.0834132105577708E-2"/>
    <d v="1899-12-30T00:28:06"/>
  </r>
  <r>
    <n v="1333372"/>
    <n v="106940"/>
    <n v="144528"/>
    <s v="bicycle"/>
    <s v="Cousin John's Cafe and Bakery"/>
    <x v="8"/>
    <m/>
    <m/>
    <m/>
    <m/>
    <n v="40.675263000000001"/>
    <n v="-73.974945000000005"/>
    <n v="40.673621199999999"/>
    <n v="-73.968463499999999"/>
    <d v="2014-10-10T20:09:19"/>
    <d v="2014-10-10T20:34:48"/>
    <d v="2014-10-10T20:57:47"/>
    <d v="2014-10-10T21:08:23"/>
    <n v="4.1017986113729421E-2"/>
    <n v="6.686205911433772E-3"/>
    <d v="1899-12-30T00:48:28"/>
  </r>
  <r>
    <n v="1358015"/>
    <n v="118975"/>
    <n v="140096"/>
    <s v="bicycle"/>
    <s v="Shake Shack"/>
    <x v="2"/>
    <s v="Fries"/>
    <n v="3"/>
    <s v="Fries"/>
    <m/>
    <n v="40.780825773220101"/>
    <n v="-73.976483345031696"/>
    <n v="40.777581846085802"/>
    <n v="-73.979750830284203"/>
    <d v="2014-10-13T21:35:33"/>
    <d v="2014-10-13T21:41:31"/>
    <d v="2014-10-13T21:57:22"/>
    <d v="2014-10-13T22:00:46"/>
    <n v="1.7517673615657259E-2"/>
    <n v="4.6042939880071836E-3"/>
    <d v="1899-12-30T00:21:49"/>
  </r>
  <r>
    <n v="1307267"/>
    <n v="54061"/>
    <n v="66416"/>
    <s v="bicycle"/>
    <s v="Whole Foods Market"/>
    <x v="17"/>
    <s v="Baking Soda"/>
    <n v="1"/>
    <s v="Baking Soda &amp; Starch"/>
    <m/>
    <n v="40.723954999999997"/>
    <n v="-73.991828999999996"/>
    <n v="40.7076019"/>
    <n v="-74.012849500000002"/>
    <d v="2014-10-06T10:51:50"/>
    <m/>
    <m/>
    <d v="2014-10-06T12:11:24"/>
    <n v="5.5251932870305609E-2"/>
    <n v="2.6632410703128769E-2"/>
    <n v="-41918.452662870368"/>
  </r>
  <r>
    <n v="1475160"/>
    <n v="212162"/>
    <n v="171206"/>
    <s v="van"/>
    <s v="Cafe Mogador"/>
    <x v="21"/>
    <s v="Roasted Halumi Cheese"/>
    <n v="1"/>
    <s v="Appetizers"/>
    <d v="1899-12-30T00:18:07"/>
    <n v="40.727293000000003"/>
    <n v="-73.984516999999997"/>
    <n v="40.727317280100401"/>
    <n v="-73.991619678799495"/>
    <d v="2014-10-28T19:04:20"/>
    <d v="2014-10-28T19:07:26"/>
    <d v="2014-10-28T19:49:01"/>
    <d v="2014-10-28T19:57:43"/>
    <n v="3.707047454372514E-2"/>
    <n v="7.1027202994426867E-3"/>
    <d v="1899-12-30T00:26:33"/>
  </r>
  <r>
    <n v="1284748"/>
    <n v="128216"/>
    <n v="66416"/>
    <s v="bicycle"/>
    <s v="Shake Shack"/>
    <x v="2"/>
    <s v="Fries"/>
    <n v="1"/>
    <s v="Fries"/>
    <m/>
    <n v="40.7152793278103"/>
    <n v="-74.014860391616807"/>
    <n v="40.720664800000002"/>
    <n v="-74.009648799999994"/>
    <d v="2014-10-03T11:19:50"/>
    <d v="2014-10-03T11:50:02"/>
    <d v="2014-10-03T12:19:22"/>
    <d v="2014-10-03T12:25:53"/>
    <n v="4.586831018968951E-2"/>
    <n v="7.4942643325735117E-3"/>
    <d v="1899-12-30T00:59:32"/>
  </r>
  <r>
    <n v="1349436"/>
    <n v="77593"/>
    <n v="7833"/>
    <s v="bicycle"/>
    <s v="Bubby's High Line"/>
    <x v="0"/>
    <m/>
    <m/>
    <m/>
    <d v="1899-12-30T00:06:31"/>
    <n v="40.739429117015497"/>
    <n v="-74.007977843284607"/>
    <n v="40.730077999999999"/>
    <n v="-73.993440000000007"/>
    <d v="2014-10-12T19:33:49"/>
    <d v="2014-10-12T19:45:41"/>
    <d v="2014-10-12T19:58:00"/>
    <d v="2014-10-12T20:08:24"/>
    <n v="2.4018900461669546E-2"/>
    <n v="1.7285608950949223E-2"/>
    <d v="1899-12-30T00:17:40"/>
  </r>
  <r>
    <n v="1474499"/>
    <n v="66373"/>
    <n v="117223"/>
    <s v="bicycle"/>
    <s v="Juice Press"/>
    <x v="3"/>
    <s v="Kelp Me! Noodles"/>
    <n v="1"/>
    <s v="Raw Foods"/>
    <m/>
    <n v="40.723339717513198"/>
    <n v="-73.994572162628202"/>
    <n v="40.722069005555497"/>
    <n v="-73.9967439811969"/>
    <d v="2014-10-28T16:56:58"/>
    <d v="2014-10-28T16:58:35"/>
    <d v="2014-10-28T17:12:55"/>
    <d v="2014-10-28T17:17:54"/>
    <n v="1.4536180555296596E-2"/>
    <n v="2.5162481544526881E-3"/>
    <d v="1899-12-30T00:15:58"/>
  </r>
  <r>
    <n v="1465690"/>
    <n v="263426"/>
    <n v="123581"/>
    <s v="bicycle"/>
    <s v="TAO"/>
    <x v="4"/>
    <s v="Chinese Five Spice Short Ribs"/>
    <n v="1"/>
    <s v="BBQ"/>
    <d v="1899-12-30T00:05:10"/>
    <n v="40.762857763598497"/>
    <n v="-73.9716190014841"/>
    <n v="40.780156288486403"/>
    <n v="-73.959697057592095"/>
    <d v="2014-10-26T22:22:47"/>
    <d v="2014-10-26T22:32:59"/>
    <d v="2014-10-26T22:48:22"/>
    <d v="2014-10-26T22:58:54"/>
    <n v="2.5078333332203329E-2"/>
    <n v="2.1008848361145964E-2"/>
    <d v="1899-12-30T00:20:25"/>
  </r>
  <r>
    <n v="1309073"/>
    <n v="84087"/>
    <n v="90681"/>
    <s v="bicycle"/>
    <s v="The Meatball Shop"/>
    <x v="16"/>
    <s v="Classic Beef"/>
    <n v="2"/>
    <s v="Naked Balls"/>
    <d v="1899-12-30T00:03:04"/>
    <n v="40.745963108098799"/>
    <n v="-74.001697291846"/>
    <n v="40.746516"/>
    <n v="-73.987213999999994"/>
    <d v="2014-10-06T18:15:29"/>
    <d v="2014-10-06T18:17:22"/>
    <d v="2014-10-06T18:31:12"/>
    <d v="2014-10-06T18:41:04"/>
    <n v="1.7768182871805038E-2"/>
    <n v="1.4493841179997092E-2"/>
    <d v="1899-12-30T00:12:40"/>
  </r>
  <r>
    <n v="1279990"/>
    <n v="85091"/>
    <n v="105178"/>
    <s v="bicycle"/>
    <s v="The Meatball Shop"/>
    <x v="16"/>
    <s v="Ice Cream Sandwich"/>
    <n v="1"/>
    <s v="Desserts"/>
    <d v="1899-12-30T00:03:11"/>
    <n v="40.771491247520302"/>
    <n v="-73.956334145089798"/>
    <n v="40.779800000000002"/>
    <n v="-73.957060999999996"/>
    <d v="2014-10-02T16:55:27"/>
    <d v="2014-10-02T17:11:42"/>
    <d v="2014-10-02T17:22:33"/>
    <d v="2014-10-02T17:46:35"/>
    <n v="3.5509583329258021E-2"/>
    <n v="8.3404847478662884E-3"/>
    <d v="1899-12-30T00:23:55"/>
  </r>
  <r>
    <n v="1382810"/>
    <n v="246512"/>
    <n v="127402"/>
    <s v="scooter"/>
    <s v="Red Bamboo"/>
    <x v="26"/>
    <s v="Portabella Mushroom"/>
    <n v="1"/>
    <s v="Sandwiches"/>
    <d v="1899-12-30T00:18:02"/>
    <n v="40.731383000000001"/>
    <n v="-74.000286000000003"/>
    <n v="40.737999215724201"/>
    <n v="-73.987881514479497"/>
    <d v="2014-10-17T19:42:58"/>
    <d v="2014-10-17T20:01:08"/>
    <d v="2014-10-17T20:10:56"/>
    <d v="2014-10-17T20:22:06"/>
    <n v="2.7167708336492069E-2"/>
    <n v="1.4058647571427059E-2"/>
    <d v="1899-12-30T00:09:56"/>
  </r>
  <r>
    <n v="1488419"/>
    <n v="374826"/>
    <n v="110192"/>
    <s v="bicycle"/>
    <s v="La Esquina Taqueria"/>
    <x v="8"/>
    <s v="La Casa"/>
    <n v="1"/>
    <s v="Salads"/>
    <d v="1899-12-30T00:13:59"/>
    <n v="40.721353749744097"/>
    <n v="-73.997525293959001"/>
    <n v="40.723061399999999"/>
    <n v="-74.008280099999993"/>
    <d v="2014-10-30T18:20:23"/>
    <d v="2014-10-30T18:29:38"/>
    <d v="2014-10-30T18:47:59"/>
    <d v="2014-10-30T19:03:59"/>
    <n v="3.0279606478870846E-2"/>
    <n v="1.0889532697772318E-2"/>
    <d v="1899-12-30T00:13:37"/>
  </r>
  <r>
    <n v="1446321"/>
    <n v="396794"/>
    <n v="118659"/>
    <s v="walker"/>
    <s v="Juice Generation"/>
    <x v="3"/>
    <s v="Joyful Almond"/>
    <n v="1"/>
    <s v="Protein Smoothies"/>
    <m/>
    <n v="40.740174134526598"/>
    <n v="-73.986179525504099"/>
    <n v="40.744424000000002"/>
    <n v="-73.993701999999999"/>
    <d v="2014-10-25T14:01:15"/>
    <d v="2014-10-25T14:20:22"/>
    <d v="2014-10-25T14:35:11"/>
    <d v="2014-10-25T14:43:14"/>
    <n v="2.9156238430005033E-2"/>
    <n v="8.639964067257767E-3"/>
    <d v="1899-12-30T00:33:57"/>
  </r>
  <r>
    <n v="1424730"/>
    <n v="392069"/>
    <n v="147789"/>
    <s v="car"/>
    <s v="Osteria Morini"/>
    <x v="16"/>
    <s v="Cappelletti"/>
    <n v="1"/>
    <s v="Pasta"/>
    <d v="1899-12-30T00:07:37"/>
    <n v="40.721952559408798"/>
    <n v="-73.997737000598505"/>
    <n v="40.749070839306697"/>
    <n v="-73.973952920341901"/>
    <d v="2014-10-22T21:10:56"/>
    <d v="2014-10-22T21:52:16"/>
    <d v="2014-10-22T22:02:06"/>
    <d v="2014-10-22T22:20:56"/>
    <n v="4.8612546299409587E-2"/>
    <n v="3.6070536151731135E-2"/>
    <d v="1899-12-30T00:43:33"/>
  </r>
  <r>
    <n v="1319750"/>
    <n v="275535"/>
    <n v="124045"/>
    <s v="bicycle"/>
    <s v="Pongsri Thai"/>
    <x v="44"/>
    <s v="Pad Key Mao"/>
    <n v="1"/>
    <s v="Noodles"/>
    <d v="1899-12-30T00:11:15"/>
    <n v="40.760937326063001"/>
    <n v="-73.986512390175506"/>
    <n v="40.775572599999997"/>
    <n v="-73.9833158"/>
    <d v="2014-10-08T19:02:35"/>
    <d v="2014-10-08T19:07:36"/>
    <d v="2014-10-08T19:30:27"/>
    <d v="2014-10-08T19:48:27"/>
    <n v="3.184502314979909E-2"/>
    <n v="1.4980301464291444E-2"/>
    <d v="1899-12-30T00:16:37"/>
  </r>
  <r>
    <n v="1408482"/>
    <n v="362113"/>
    <n v="142140"/>
    <s v="car"/>
    <s v="Momofuku Noodle Bar"/>
    <x v="8"/>
    <s v="Momofuku Ramen"/>
    <n v="1"/>
    <s v="Bowls"/>
    <m/>
    <n v="40.729110403548901"/>
    <n v="-73.984245455566395"/>
    <n v="40.837403999999999"/>
    <n v="-73.943734000000006"/>
    <d v="2014-10-20T14:21:44"/>
    <d v="2014-10-20T14:51:17"/>
    <d v="2014-10-20T15:12:37"/>
    <d v="2014-10-20T15:57:43"/>
    <n v="6.6663333331234753E-2"/>
    <n v="0.11562301269393023"/>
    <d v="1899-12-30T00:50:53"/>
  </r>
  <r>
    <n v="1319319"/>
    <n v="57943"/>
    <n v="39733"/>
    <s v="bicycle"/>
    <s v="RedFarm Broadway"/>
    <x v="30"/>
    <s v="â€˜Pac Manâ€™ Shrimp Dumplings (4)"/>
    <n v="1"/>
    <s v="Dim Sum"/>
    <d v="1899-12-30T00:03:37"/>
    <n v="40.782116700000003"/>
    <n v="-73.980739099999994"/>
    <n v="40.774650000000001"/>
    <n v="-73.945621000000003"/>
    <d v="2014-10-08T17:43:20"/>
    <d v="2014-10-08T17:45:01"/>
    <d v="2014-10-08T18:07:21"/>
    <d v="2014-10-08T18:23:13"/>
    <n v="2.7696712961187586E-2"/>
    <n v="3.5903099538889503E-2"/>
    <d v="1899-12-30T00:20:24"/>
  </r>
  <r>
    <n v="1355955"/>
    <n v="376961"/>
    <n v="39443"/>
    <s v="bicycle"/>
    <s v="Wendy's"/>
    <x v="13"/>
    <m/>
    <m/>
    <m/>
    <m/>
    <n v="40.752470000000002"/>
    <n v="-73.973200000000006"/>
    <n v="40.748726427282698"/>
    <n v="-73.977194791327804"/>
    <d v="2014-10-13T17:11:33"/>
    <m/>
    <m/>
    <d v="2014-10-13T18:00:08"/>
    <n v="3.3743136569682974E-2"/>
    <n v="5.474732362627615E-3"/>
    <n v="-41925.716350254632"/>
  </r>
  <r>
    <n v="1401519"/>
    <n v="45396"/>
    <n v="16610"/>
    <s v="car"/>
    <s v="The Palm Too"/>
    <x v="42"/>
    <s v="Green Beans"/>
    <n v="1"/>
    <s v="Vegetables and Potatoes"/>
    <d v="1899-12-30T00:08:25"/>
    <n v="40.751574677181303"/>
    <n v="-73.970913043454999"/>
    <n v="40.744200999999997"/>
    <n v="-73.984211000000002"/>
    <d v="2014-10-19T18:42:23"/>
    <d v="2014-10-19T18:45:05"/>
    <d v="2014-10-19T19:21:54"/>
    <d v="2014-10-19T19:31:15"/>
    <n v="3.3939398148504552E-2"/>
    <n v="1.5205484650181247E-2"/>
    <d v="1899-12-30T00:31:06"/>
  </r>
  <r>
    <n v="1400756"/>
    <n v="259267"/>
    <n v="163796"/>
    <s v="motorcycle"/>
    <s v="Rite Aid"/>
    <x v="8"/>
    <m/>
    <m/>
    <m/>
    <m/>
    <n v="40.745992872056597"/>
    <n v="-73.998127857727297"/>
    <n v="40.745620000000002"/>
    <n v="-73.9959329"/>
    <d v="2014-10-19T17:54:44"/>
    <m/>
    <m/>
    <d v="2014-10-19T18:12:41"/>
    <n v="1.2468506945879199E-2"/>
    <n v="2.2264036011498465E-3"/>
    <n v="-41931.746339745368"/>
  </r>
  <r>
    <n v="1272896"/>
    <n v="354948"/>
    <n v="43955"/>
    <s v="bicycle"/>
    <s v="Westville Hudson"/>
    <x v="0"/>
    <s v="Hamburger"/>
    <n v="1"/>
    <s v="Burgers"/>
    <d v="1899-12-30T00:21:50"/>
    <n v="40.727031111101397"/>
    <n v="-74.007511138916001"/>
    <n v="40.752907999999998"/>
    <n v="-74.003664000000001"/>
    <d v="2014-10-01T12:50:55"/>
    <d v="2014-10-01T12:56:35"/>
    <d v="2014-10-01T13:33:55"/>
    <d v="2014-10-01T13:48:37"/>
    <n v="4.0075335651636124E-2"/>
    <n v="2.6161304572011643E-2"/>
    <d v="1899-12-30T00:21:10"/>
  </r>
  <r>
    <n v="1456796"/>
    <n v="398482"/>
    <n v="158266"/>
    <s v="scooter"/>
    <s v="Momofuku Milk Bar"/>
    <x v="11"/>
    <s v="B'day Cake Truffles"/>
    <n v="2"/>
    <s v="Cake Truffles"/>
    <m/>
    <n v="40.7628429402262"/>
    <n v="-73.975745647432205"/>
    <n v="40.767060200000003"/>
    <n v="-73.964312899999996"/>
    <d v="2014-10-26T12:24:59"/>
    <d v="2014-10-26T12:36:07"/>
    <d v="2014-10-26T12:42:26"/>
    <d v="2014-10-26T12:47:55"/>
    <n v="1.5919525460049044E-2"/>
    <n v="1.2185770137682385E-2"/>
    <d v="1899-12-30T00:17:27"/>
  </r>
  <r>
    <n v="1471691"/>
    <n v="283884"/>
    <n v="166448"/>
    <s v="car"/>
    <s v="Magnolia Bakery"/>
    <x v="11"/>
    <s v="Vanilla Cupcake"/>
    <n v="2"/>
    <s v="Classic Cupcakes"/>
    <m/>
    <n v="40.7358928721479"/>
    <n v="-74.005204439163194"/>
    <n v="40.7161361"/>
    <n v="-74.003637800000007"/>
    <d v="2014-10-27T23:16:27"/>
    <d v="2014-10-27T23:18:28"/>
    <d v="2014-10-27T23:28:46"/>
    <d v="2014-10-27T23:39:43"/>
    <n v="1.6165787041245494E-2"/>
    <n v="1.9818789165125181E-2"/>
    <d v="1899-12-30T00:12:20"/>
  </r>
  <r>
    <n v="1479798"/>
    <n v="250494"/>
    <n v="170756"/>
    <s v="bicycle"/>
    <s v="Blue Ribbon Fried Chicken"/>
    <x v="0"/>
    <s v="Boylan's Black Cherry"/>
    <n v="1"/>
    <s v="Drinks"/>
    <m/>
    <n v="40.724339999999998"/>
    <n v="-73.990960000000001"/>
    <n v="40.723884614769901"/>
    <n v="-73.999316845760703"/>
    <d v="2014-10-29T15:19:56"/>
    <d v="2014-10-29T15:20:29"/>
    <d v="2014-10-29T15:40:50"/>
    <d v="2014-10-29T15:47:17"/>
    <n v="1.8996874998265412E-2"/>
    <n v="8.3692440982412152E-3"/>
    <d v="1899-12-30T00:20:55"/>
  </r>
  <r>
    <n v="1462934"/>
    <n v="399373"/>
    <n v="133627"/>
    <s v="bicycle"/>
    <s v="Shake Shack"/>
    <x v="2"/>
    <s v="Shack Burger"/>
    <n v="1"/>
    <s v="Burgers"/>
    <m/>
    <n v="40.7152793278103"/>
    <n v="-74.014860391616807"/>
    <n v="40.7301228428827"/>
    <n v="-74.001944934448503"/>
    <d v="2014-10-26T19:45:42"/>
    <d v="2014-10-26T19:58:05"/>
    <d v="2014-10-26T20:21:26"/>
    <d v="2014-10-26T20:35:14"/>
    <n v="3.43962500046473E-2"/>
    <n v="1.9675847467666267E-2"/>
    <d v="1899-12-30T00:35:44"/>
  </r>
  <r>
    <n v="1426262"/>
    <n v="314908"/>
    <n v="102353"/>
    <s v="car"/>
    <s v="McDonald's"/>
    <x v="13"/>
    <s v="Double Quarter Pounder with Cheese"/>
    <n v="1"/>
    <s v="Burgers &amp; Sandwiches"/>
    <m/>
    <n v="40.736949700653199"/>
    <n v="-73.990473747253404"/>
    <n v="40.734250600000003"/>
    <n v="-73.990212299999996"/>
    <d v="2014-10-22T23:29:04"/>
    <d v="2014-10-22T23:42:18"/>
    <d v="2014-10-22T23:51:38"/>
    <d v="2014-10-23T00:01:16"/>
    <n v="2.2363541669619735E-2"/>
    <n v="2.7117335788009022E-3"/>
    <d v="1899-12-30T00:22:34"/>
  </r>
  <r>
    <n v="1331156"/>
    <n v="371376"/>
    <n v="158266"/>
    <s v="scooter"/>
    <s v="Hu Kitchen"/>
    <x v="33"/>
    <s v="1/2 Organic Rotisserie Chicken"/>
    <n v="1"/>
    <s v="Lunch + Dinner (M-F 11:30a-Close, Sa-Su 12p-Close)"/>
    <m/>
    <n v="40.735676762018002"/>
    <n v="-73.993829528068602"/>
    <n v="40.798550300000002"/>
    <n v="-73.940759499999999"/>
    <d v="2014-10-10T16:00:08"/>
    <d v="2014-10-10T16:25:40"/>
    <d v="2014-10-10T16:40:31"/>
    <d v="2014-10-10T17:07:30"/>
    <n v="4.6778414354776032E-2"/>
    <n v="8.2277029951113037E-2"/>
    <d v="1899-12-30T00:40:23"/>
  </r>
  <r>
    <n v="1474821"/>
    <n v="82901"/>
    <n v="107181"/>
    <s v="bicycle"/>
    <s v="Il Bambino"/>
    <x v="16"/>
    <s v="Boucheron, Piquillo Peppers, Olive Spread"/>
    <n v="1"/>
    <s v="Crostini (6.50)"/>
    <m/>
    <n v="40.762996000000001"/>
    <n v="-73.920979666666696"/>
    <n v="40.752884000000002"/>
    <n v="-73.927723"/>
    <d v="2014-10-28T18:03:20"/>
    <d v="2014-10-28T18:07:30"/>
    <d v="2014-10-28T18:31:50"/>
    <d v="2014-10-28T18:39:18"/>
    <n v="2.4972106482891832E-2"/>
    <n v="1.2154221013460344E-2"/>
    <d v="1899-12-30T00:28:30"/>
  </r>
  <r>
    <n v="1293078"/>
    <n v="168137"/>
    <n v="41408"/>
    <s v="car"/>
    <s v="Whole Foods Market"/>
    <x v="17"/>
    <s v="Fruit Bars, Mango &amp; Pineapple,"/>
    <n v="1"/>
    <s v="Ice Cream &amp; Novelties"/>
    <m/>
    <n v="40.715640471675201"/>
    <n v="-74.012353550378407"/>
    <n v="40.711021507968603"/>
    <n v="-74.005684144763293"/>
    <d v="2014-10-04T13:35:11"/>
    <d v="2014-10-04T14:19:05"/>
    <d v="2014-10-04T14:48:26"/>
    <d v="2014-10-04T15:00:14"/>
    <n v="5.9056122685433365E-2"/>
    <n v="8.1126935712977737E-3"/>
    <d v="1899-12-30T01:13:15"/>
  </r>
  <r>
    <n v="1327880"/>
    <n v="338606"/>
    <n v="138057"/>
    <s v="car"/>
    <s v="Crif Dogs"/>
    <x v="8"/>
    <s v="New Yorker"/>
    <n v="1"/>
    <s v="Crif Dogs"/>
    <d v="1899-12-30T00:03:29"/>
    <n v="40.7270408508681"/>
    <n v="-73.983835960747498"/>
    <n v="40.716378623135398"/>
    <n v="-74.010742583799896"/>
    <d v="2014-10-10T00:58:13"/>
    <d v="2014-10-10T01:00:52"/>
    <d v="2014-10-10T01:12:42"/>
    <d v="2014-10-10T01:29:43"/>
    <n v="2.1877233797567897E-2"/>
    <n v="2.8942174491696549E-2"/>
    <d v="1899-12-30T00:10:59"/>
  </r>
  <r>
    <n v="1349612"/>
    <n v="363783"/>
    <n v="15291"/>
    <s v="car"/>
    <s v="2nd Ave Deli"/>
    <x v="27"/>
    <s v="Jewish Penicillin - Matzoh"/>
    <n v="1"/>
    <s v="Soups"/>
    <d v="1899-12-30T00:05:54"/>
    <n v="40.745299312570602"/>
    <n v="-73.9791375808162"/>
    <n v="40.760559899999997"/>
    <n v="-73.999052500000005"/>
    <d v="2014-10-12T19:47:19"/>
    <d v="2014-10-12T20:05:43"/>
    <d v="2014-10-12T20:12:03"/>
    <d v="2014-10-12T20:36:10"/>
    <n v="3.3922106478712521E-2"/>
    <n v="2.5089630024926434E-2"/>
    <d v="1899-12-30T00:18:50"/>
  </r>
  <r>
    <n v="1422226"/>
    <n v="131093"/>
    <n v="153038"/>
    <s v="bicycle"/>
    <s v="sweetgreen"/>
    <x v="20"/>
    <s v="Roasted Turkey + Fall Vegetables"/>
    <n v="1"/>
    <s v="Signatures"/>
    <d v="1899-12-30T00:07:43"/>
    <n v="40.745078589413303"/>
    <n v="-73.988821506500202"/>
    <n v="40.739350018076699"/>
    <n v="-74.006025601209799"/>
    <d v="2014-10-22T17:04:52"/>
    <d v="2014-10-22T17:05:54"/>
    <d v="2014-10-22T17:20:44"/>
    <d v="2014-10-22T17:46:37"/>
    <n v="2.8989143516810145E-2"/>
    <n v="1.8132771556918129E-2"/>
    <d v="1899-12-30T00:08:09"/>
  </r>
  <r>
    <n v="1478945"/>
    <n v="129289"/>
    <n v="177847"/>
    <s v="bicycle"/>
    <s v="La Esquina Taqueria"/>
    <x v="8"/>
    <s v="Aguacate Con Queso"/>
    <n v="2"/>
    <s v="Tacos"/>
    <d v="1899-12-30T00:03:15"/>
    <n v="40.721353749744097"/>
    <n v="-73.997525293959001"/>
    <n v="40.739954056769598"/>
    <n v="-73.9920343314447"/>
    <d v="2014-10-29T12:34:59"/>
    <d v="2014-10-29T12:45:12"/>
    <d v="2014-10-29T13:03:32"/>
    <d v="2014-10-29T13:18:02"/>
    <n v="2.9894756946305279E-2"/>
    <n v="1.9393867349664157E-2"/>
    <d v="1899-12-30T00:25:17"/>
  </r>
  <r>
    <n v="1390814"/>
    <n v="129798"/>
    <n v="163649"/>
    <s v="car"/>
    <s v="The Palm"/>
    <x v="42"/>
    <s v="Hash Brown Potatoes"/>
    <n v="1"/>
    <s v="Vegetables and Potatoes"/>
    <d v="1899-12-30T00:08:05"/>
    <n v="40.761936861946403"/>
    <n v="-73.985421969273304"/>
    <n v="40.783716900000002"/>
    <n v="-73.983505199999996"/>
    <d v="2014-10-18T18:16:03"/>
    <d v="2014-10-18T18:40:29"/>
    <d v="2014-10-18T19:30:45"/>
    <d v="2014-10-18T19:40:15"/>
    <n v="5.8471053242101334E-2"/>
    <n v="2.1864218761787953E-2"/>
    <d v="1899-12-30T01:06:37"/>
  </r>
  <r>
    <n v="1462400"/>
    <n v="68551"/>
    <n v="49223"/>
    <s v="bicycle"/>
    <s v="Blue Ribbon Sushi Bar &amp; Grill"/>
    <x v="4"/>
    <s v="Ebi Shumai"/>
    <n v="1"/>
    <s v="Appetizers"/>
    <d v="1899-12-30T00:03:33"/>
    <n v="40.767652912117299"/>
    <n v="-73.982925456000402"/>
    <n v="40.741967000000002"/>
    <n v="-73.975778000000005"/>
    <d v="2014-10-26T19:19:19"/>
    <m/>
    <m/>
    <d v="2014-10-26T20:15:02"/>
    <n v="3.8702037032635417E-2"/>
    <n v="2.6661811802184091E-2"/>
    <n v="-41938.807538576388"/>
  </r>
  <r>
    <n v="1468695"/>
    <n v="95029"/>
    <n v="3296"/>
    <s v="bicycle"/>
    <s v="ALJO Mfg. Co."/>
    <x v="8"/>
    <m/>
    <m/>
    <m/>
    <m/>
    <n v="40.719462999999998"/>
    <n v="-74.003792000000004"/>
    <n v="40.720427100000002"/>
    <n v="-73.998123399999997"/>
    <d v="2014-10-27T15:35:33"/>
    <d v="2014-10-27T15:42:03"/>
    <d v="2014-10-27T15:54:21"/>
    <d v="2014-10-27T16:00:06"/>
    <n v="1.7052118055289611E-2"/>
    <n v="5.7500012843553494E-3"/>
    <d v="1899-12-30T00:18:48"/>
  </r>
  <r>
    <n v="1293786"/>
    <n v="347226"/>
    <n v="36348"/>
    <s v="bicycle"/>
    <s v="Momofuku Milk Bar"/>
    <x v="11"/>
    <s v="5boro Kookie"/>
    <n v="1"/>
    <s v="Karlie's Kookies"/>
    <m/>
    <n v="40.731795470614898"/>
    <n v="-73.985672593116803"/>
    <n v="40.721990941441597"/>
    <n v="-74.007454833537594"/>
    <d v="2014-10-04T15:31:27"/>
    <d v="2014-10-04T15:31:06"/>
    <d v="2014-10-04T15:46:26"/>
    <d v="2014-10-04T16:25:48"/>
    <n v="3.7742662039818242E-2"/>
    <n v="2.3887126031803273E-2"/>
    <d v="1899-12-30T00:14:59"/>
  </r>
  <r>
    <n v="1417518"/>
    <n v="201438"/>
    <n v="101359"/>
    <s v="bicycle"/>
    <s v="Doughnut Plant Chelsea"/>
    <x v="32"/>
    <s v="Vanilla Bean &amp; Jam"/>
    <n v="1"/>
    <s v="Filled Square Dougnuts"/>
    <m/>
    <n v="40.744563916288797"/>
    <n v="-73.996630052861306"/>
    <n v="40.771732"/>
    <n v="-73.959874999999997"/>
    <d v="2014-10-21T21:40:58"/>
    <d v="2014-10-21T21:40:53"/>
    <d v="2014-10-21T21:53:13"/>
    <d v="2014-10-21T22:11:02"/>
    <n v="2.0876064816548023E-2"/>
    <n v="4.5706002706171762E-2"/>
    <d v="1899-12-30T00:12:14"/>
  </r>
  <r>
    <n v="1417411"/>
    <n v="122802"/>
    <n v="105178"/>
    <s v="bicycle"/>
    <s v="McDonald's"/>
    <x v="13"/>
    <m/>
    <m/>
    <m/>
    <m/>
    <n v="40.7544542760469"/>
    <n v="-73.999275592995602"/>
    <n v="40.760559899999997"/>
    <n v="-73.999052500000005"/>
    <d v="2014-10-21T21:33:25"/>
    <d v="2014-10-21T21:38:38"/>
    <d v="2014-10-21T22:02:25"/>
    <d v="2014-10-21T22:10:13"/>
    <n v="2.5547731478582136E-2"/>
    <n v="6.1096983838251993E-3"/>
    <d v="1899-12-30T00:29:00"/>
  </r>
  <r>
    <n v="1365421"/>
    <n v="369272"/>
    <n v="102837"/>
    <s v="car"/>
    <s v="Balthazar Boulangerie"/>
    <x v="29"/>
    <s v="Coconut Cake"/>
    <n v="1"/>
    <s v="Cookies &amp; Cakes"/>
    <m/>
    <n v="40.722705492718703"/>
    <n v="-73.998198509216294"/>
    <n v="40.767651000000001"/>
    <n v="-73.966875000000002"/>
    <d v="2014-10-15T10:03:23"/>
    <d v="2014-10-15T10:14:05"/>
    <d v="2014-10-15T10:32:54"/>
    <d v="2014-10-15T11:02:31"/>
    <n v="4.1064386576181278E-2"/>
    <n v="5.4783764514647879E-2"/>
    <d v="1899-12-30T00:29:31"/>
  </r>
  <r>
    <n v="1325220"/>
    <n v="320249"/>
    <n v="115565"/>
    <s v="bicycle"/>
    <s v="Mari Vanna"/>
    <x v="50"/>
    <s v="Chicken Kotletki"/>
    <n v="1"/>
    <s v="Dinner Entrees"/>
    <m/>
    <n v="40.738768706024501"/>
    <n v="-73.988641562611093"/>
    <n v="40.761461300000001"/>
    <n v="-73.999175600000001"/>
    <d v="2014-10-09T19:16:32"/>
    <d v="2014-10-09T19:26:05"/>
    <d v="2014-10-09T20:06:55"/>
    <d v="2014-10-09T20:34:08"/>
    <n v="5.3885717592493165E-2"/>
    <n v="2.5018388538188632E-2"/>
    <d v="1899-12-30T00:50:23"/>
  </r>
  <r>
    <n v="1467798"/>
    <n v="58898"/>
    <n v="84093"/>
    <s v="bicycle"/>
    <s v="Rubirosa"/>
    <x v="16"/>
    <s v="Small Classic"/>
    <n v="1"/>
    <s v="Lunch and Dinner Pizza"/>
    <d v="1899-12-30T00:01:55"/>
    <n v="40.722748587419602"/>
    <n v="-73.996061916918705"/>
    <n v="40.729953600000002"/>
    <n v="-73.986349799999999"/>
    <d v="2014-10-27T12:32:58"/>
    <d v="2014-10-27T12:37:52"/>
    <d v="2014-10-27T12:50:12"/>
    <d v="2014-10-27T13:02:33"/>
    <n v="2.0541585647151805E-2"/>
    <n v="1.2092866547115205E-2"/>
    <d v="1899-12-30T00:15:19"/>
  </r>
  <r>
    <n v="1293035"/>
    <n v="69953"/>
    <n v="65038"/>
    <s v="car"/>
    <s v="Hale &amp; Hearty"/>
    <x v="20"/>
    <m/>
    <m/>
    <m/>
    <m/>
    <n v="40.742062078569397"/>
    <n v="-74.005180582208197"/>
    <n v="40.746768000000003"/>
    <n v="-74.007210000000001"/>
    <d v="2014-10-04T13:22:33"/>
    <d v="2014-10-04T13:41:05"/>
    <d v="2014-10-04T13:56:24"/>
    <d v="2014-10-04T14:01:04"/>
    <n v="2.6752048615890089E-2"/>
    <n v="5.1248642015885859E-3"/>
    <d v="1899-12-30T00:33:51"/>
  </r>
  <r>
    <n v="1448236"/>
    <n v="116992"/>
    <n v="153257"/>
    <s v="bicycle"/>
    <s v="Tres Carnes"/>
    <x v="9"/>
    <s v="Burrito"/>
    <n v="1"/>
    <s v="Burrito, Taco, or Bowl"/>
    <m/>
    <n v="40.742023500000002"/>
    <n v="-73.993415100000007"/>
    <n v="40.744101999999998"/>
    <n v="-73.977661999999995"/>
    <d v="2014-10-25T16:09:04"/>
    <d v="2014-10-25T16:10:20"/>
    <d v="2014-10-25T16:24:10"/>
    <d v="2014-10-25T16:32:58"/>
    <n v="1.6601238421571907E-2"/>
    <n v="1.5889629380837062E-2"/>
    <d v="1899-12-30T00:15:06"/>
  </r>
  <r>
    <n v="1434458"/>
    <n v="60645"/>
    <n v="158791"/>
    <s v="car"/>
    <s v="Blue Ribbon Sushi Izakaya"/>
    <x v="4"/>
    <s v="Miso"/>
    <n v="1"/>
    <s v="Soups"/>
    <m/>
    <n v="40.721979579708403"/>
    <n v="-73.988148214155601"/>
    <n v="40.727404999999997"/>
    <n v="-73.991802000000007"/>
    <d v="2014-10-24T00:20:29"/>
    <d v="2014-10-24T00:22:04"/>
    <d v="2014-10-24T00:48:23"/>
    <d v="2014-10-24T00:56:02"/>
    <n v="2.468884259724291E-2"/>
    <n v="6.5410500943828848E-3"/>
    <d v="1899-12-30T00:27:55"/>
  </r>
  <r>
    <n v="1401637"/>
    <n v="109419"/>
    <n v="140096"/>
    <s v="bicycle"/>
    <s v="The Meatball Shop"/>
    <x v="16"/>
    <s v="SautÃ©ed Broccoli"/>
    <n v="1"/>
    <s v="Green Market"/>
    <d v="1899-12-30T00:25:13"/>
    <n v="40.745963108098799"/>
    <n v="-74.001697291846"/>
    <n v="40.7444883"/>
    <n v="-73.994946499999998"/>
    <d v="2014-10-19T18:49:12"/>
    <d v="2014-10-19T19:10:21"/>
    <d v="2014-10-19T19:23:43"/>
    <d v="2014-10-19T19:29:23"/>
    <n v="2.7905532406293787E-2"/>
    <n v="6.9100108159346335E-3"/>
    <d v="1899-12-30T00:09:19"/>
  </r>
  <r>
    <n v="1379309"/>
    <n v="67895"/>
    <n v="148770"/>
    <s v="bicycle"/>
    <s v="400 Fifth Avenue"/>
    <x v="8"/>
    <m/>
    <m/>
    <m/>
    <m/>
    <n v="40.749871121794897"/>
    <n v="-73.9839355434396"/>
    <n v="40.758240000000001"/>
    <n v="-73.972385000000003"/>
    <d v="2014-10-17T12:09:11"/>
    <d v="2014-10-17T12:06:48"/>
    <d v="2014-10-17T12:30:55"/>
    <d v="2014-10-17T12:44:05"/>
    <n v="2.4234490738308523E-2"/>
    <n v="1.4263701348594105E-2"/>
    <d v="1899-12-30T00:21:45"/>
  </r>
  <r>
    <n v="1449279"/>
    <n v="279775"/>
    <n v="106964"/>
    <s v="bicycle"/>
    <s v="Gourmet Garage"/>
    <x v="8"/>
    <m/>
    <m/>
    <m/>
    <m/>
    <n v="40.734214199130498"/>
    <n v="-74.002512169406501"/>
    <n v="40.734706199999998"/>
    <n v="-74.007784400000006"/>
    <d v="2014-10-25T17:52:54"/>
    <d v="2014-10-25T18:00:21"/>
    <d v="2014-10-25T18:09:07"/>
    <d v="2014-10-25T18:15:16"/>
    <n v="1.5532789351709653E-2"/>
    <n v="5.2951374190550824E-3"/>
    <d v="1899-12-30T00:16:13"/>
  </r>
  <r>
    <n v="1274370"/>
    <n v="42424"/>
    <n v="91932"/>
    <s v="bicycle"/>
    <s v="Han Dynasty"/>
    <x v="30"/>
    <s v="Wontons in Chili Oil"/>
    <n v="1"/>
    <s v="Hot Appetizers"/>
    <d v="1899-12-30T00:04:42"/>
    <n v="40.732213000000002"/>
    <n v="-73.988072000000003"/>
    <n v="40.737718000000001"/>
    <n v="-73.982057999999995"/>
    <d v="2014-10-01T17:57:34"/>
    <d v="2014-10-01T18:24:01"/>
    <d v="2014-10-01T18:29:51"/>
    <d v="2014-10-01T18:34:03"/>
    <n v="2.5330671291158069E-2"/>
    <n v="8.1531111239872139E-3"/>
    <d v="1899-12-30T00:27:35"/>
  </r>
  <r>
    <n v="1441038"/>
    <n v="146456"/>
    <n v="103194"/>
    <s v="bicycle"/>
    <s v="Five Guys Burgers and Fries"/>
    <x v="2"/>
    <s v="Cajun Fries"/>
    <n v="1"/>
    <s v="Fries"/>
    <m/>
    <n v="40.804404273745703"/>
    <n v="-73.966430436568302"/>
    <n v="40.786530900000002"/>
    <n v="-73.973027999999999"/>
    <d v="2014-10-24T20:47:38"/>
    <d v="2014-10-24T20:59:19"/>
    <d v="2014-10-24T21:16:09"/>
    <d v="2014-10-24T21:27:29"/>
    <n v="2.7673206022882368E-2"/>
    <n v="1.9052173951777124E-2"/>
    <d v="1899-12-30T00:28:31"/>
  </r>
  <r>
    <n v="1427723"/>
    <n v="34816"/>
    <n v="165094"/>
    <s v="bicycle"/>
    <s v="buybuy BABY"/>
    <x v="51"/>
    <m/>
    <m/>
    <m/>
    <m/>
    <n v="40.745723979468501"/>
    <n v="-73.994813105426402"/>
    <n v="40.743701000000001"/>
    <n v="-73.987386000000001"/>
    <d v="2014-10-23T11:05:53"/>
    <d v="2014-10-23T11:28:50"/>
    <d v="2014-10-23T11:44:39"/>
    <d v="2014-10-23T12:00:59"/>
    <n v="3.8262476853560656E-2"/>
    <n v="7.6976841286750235E-3"/>
    <d v="1899-12-30T00:38:46"/>
  </r>
  <r>
    <n v="1328314"/>
    <n v="328551"/>
    <n v="143807"/>
    <s v="bicycle"/>
    <s v="Duane Reade"/>
    <x v="15"/>
    <m/>
    <m/>
    <m/>
    <m/>
    <n v="40.734478321567501"/>
    <n v="-73.990248441696195"/>
    <n v="40.731654296402702"/>
    <n v="-73.990213045382603"/>
    <d v="2014-10-10T07:47:37"/>
    <d v="2014-10-10T08:31:12"/>
    <d v="2014-10-10T08:50:02"/>
    <d v="2014-10-10T08:55:40"/>
    <n v="4.7262881940696388E-2"/>
    <n v="2.8242469846725209E-3"/>
    <d v="1899-12-30T01:02:25"/>
  </r>
  <r>
    <n v="1403203"/>
    <n v="93437"/>
    <n v="8625"/>
    <s v="bicycle"/>
    <s v="Sushi of Gari 46"/>
    <x v="6"/>
    <s v="Tuna With Tofu Sauce Roll"/>
    <n v="3"/>
    <s v="Special Sushi Rolls"/>
    <m/>
    <n v="40.760654436198898"/>
    <n v="-73.989582752602004"/>
    <n v="40.730197099999998"/>
    <n v="-73.9923663"/>
    <d v="2014-10-19T20:15:40"/>
    <d v="2014-10-19T20:29:13"/>
    <d v="2014-10-19T21:17:03"/>
    <d v="2014-10-19T21:41:12"/>
    <n v="5.9392534720245749E-2"/>
    <n v="3.0584268251009641E-2"/>
    <d v="1899-12-30T01:01:23"/>
  </r>
  <r>
    <n v="1411739"/>
    <n v="47440"/>
    <n v="93783"/>
    <s v="bicycle"/>
    <s v="Food Emporium"/>
    <x v="8"/>
    <m/>
    <m/>
    <m/>
    <m/>
    <n v="40.717692204334703"/>
    <n v="-74.010637800878996"/>
    <n v="40.715170399999998"/>
    <n v="-74.011600900000005"/>
    <d v="2014-10-20T21:41:40"/>
    <d v="2014-10-20T21:45:35"/>
    <d v="2014-10-20T22:08:25"/>
    <d v="2014-10-20T22:13:42"/>
    <n v="2.2244942127144895E-2"/>
    <n v="2.6994549485824405E-3"/>
    <d v="1899-12-30T00:26:46"/>
  </r>
  <r>
    <n v="1451310"/>
    <n v="352247"/>
    <n v="178325"/>
    <s v="bicycle"/>
    <s v="Chipotle Mexican Grill $1.99 Delivery"/>
    <x v="9"/>
    <s v="One Taco"/>
    <n v="1"/>
    <s v="Entree"/>
    <m/>
    <n v="40.725928672086098"/>
    <n v="-73.996394764442996"/>
    <n v="40.721017182842601"/>
    <n v="-73.983681555906301"/>
    <d v="2014-10-25T20:26:25"/>
    <d v="2014-10-25T20:48:38"/>
    <d v="2014-10-25T21:13:58"/>
    <d v="2014-10-25T21:34:34"/>
    <n v="4.7325474537501577E-2"/>
    <n v="1.3628954394467995E-2"/>
    <d v="1899-12-30T00:47:33"/>
  </r>
  <r>
    <n v="1380712"/>
    <n v="118665"/>
    <n v="32580"/>
    <s v="bicycle"/>
    <s v="SOCKERBIT sweet &amp; swedish"/>
    <x v="8"/>
    <s v="Cuba Cola"/>
    <n v="3"/>
    <s v="Sour"/>
    <m/>
    <n v="40.733424588992698"/>
    <n v="-74.004027143820494"/>
    <n v="40.778094799999998"/>
    <n v="-73.962745299999995"/>
    <d v="2014-10-17T15:16:57"/>
    <d v="2014-10-17T15:21:27"/>
    <d v="2014-10-17T15:43:18"/>
    <d v="2014-10-17T16:10:47"/>
    <n v="3.7393680555396713E-2"/>
    <n v="6.0824488330415524E-2"/>
    <d v="1899-12-30T00:26:21"/>
  </r>
  <r>
    <n v="1429089"/>
    <n v="340566"/>
    <n v="171554"/>
    <s v="bicycle"/>
    <s v="Starbucks"/>
    <x v="19"/>
    <m/>
    <m/>
    <m/>
    <m/>
    <n v="40.758048000000002"/>
    <n v="-73.982191999999998"/>
    <n v="40.756975799999999"/>
    <n v="-73.9821977"/>
    <d v="2014-10-23T14:12:58"/>
    <m/>
    <m/>
    <d v="2014-10-23T14:32:02"/>
    <n v="1.3241851855127607E-2"/>
    <n v="1.0722151509871462E-3"/>
    <n v="-41935.592340023148"/>
  </r>
  <r>
    <n v="1428160"/>
    <n v="36131"/>
    <n v="164384"/>
    <s v="car"/>
    <s v="Friedman's Lunch"/>
    <x v="18"/>
    <s v="Grilled Cheese Sandwich"/>
    <n v="1"/>
    <s v="Sandwiches"/>
    <d v="1899-12-30T00:06:40"/>
    <n v="40.742680635750801"/>
    <n v="-74.006235828206997"/>
    <n v="40.747878499999999"/>
    <n v="-73.9738969"/>
    <d v="2014-10-23T12:21:16"/>
    <d v="2014-10-23T12:39:15"/>
    <d v="2014-10-23T12:55:05"/>
    <d v="2014-10-23T14:31:37"/>
    <n v="9.052493055787636E-2"/>
    <n v="3.2753993196713863E-2"/>
    <d v="1899-12-30T00:27:09"/>
  </r>
  <r>
    <n v="1362371"/>
    <n v="84502"/>
    <n v="103933"/>
    <s v="bicycle"/>
    <s v="Nobu Next Door"/>
    <x v="6"/>
    <s v="Black Cod with Miso"/>
    <n v="1"/>
    <s v="Dinner Hot Dishes"/>
    <d v="1899-12-30T00:09:58"/>
    <n v="40.719386413349397"/>
    <n v="-74.008692501044905"/>
    <n v="40.737634999999997"/>
    <n v="-74.009546400000005"/>
    <d v="2014-10-14T18:47:00"/>
    <d v="2014-10-14T19:14:24"/>
    <d v="2014-10-14T19:34:44"/>
    <d v="2014-10-14T20:06:22"/>
    <n v="5.5117673604399897E-2"/>
    <n v="1.8268553806198625E-2"/>
    <d v="1899-12-30T00:37:47"/>
  </r>
  <r>
    <n v="1294671"/>
    <n v="272367"/>
    <n v="138061"/>
    <s v="car"/>
    <s v="Chola Eclectic Indian Cuisine"/>
    <x v="5"/>
    <s v="Chicken Malai Kabob"/>
    <n v="1"/>
    <s v="Tandoor"/>
    <d v="1899-12-30T00:06:22"/>
    <n v="40.760332496237801"/>
    <n v="-73.965862211346305"/>
    <n v="40.777008000000002"/>
    <n v="-73.961196000000001"/>
    <d v="2014-10-04T17:47:48"/>
    <d v="2014-10-04T17:48:26"/>
    <d v="2014-10-04T18:19:54"/>
    <d v="2014-10-04T18:30:25"/>
    <n v="2.9593715276860166E-2"/>
    <n v="1.7316060581193421E-2"/>
    <d v="1899-12-30T00:25:44"/>
  </r>
  <r>
    <n v="1355829"/>
    <n v="67370"/>
    <n v="141201"/>
    <s v="bicycle"/>
    <s v="Garnet Wines &amp; Liquors"/>
    <x v="8"/>
    <m/>
    <m/>
    <m/>
    <m/>
    <n v="40.768104490804703"/>
    <n v="-73.963876279736695"/>
    <n v="40.764021399999997"/>
    <n v="-73.962121400000001"/>
    <d v="2014-10-13T16:44:42"/>
    <d v="2014-10-13T16:58:08"/>
    <d v="2014-10-13T17:14:25"/>
    <d v="2014-10-13T17:21:45"/>
    <n v="2.5732719906955026E-2"/>
    <n v="4.4442359759278346E-3"/>
    <d v="1899-12-30T00:29:43"/>
  </r>
  <r>
    <n v="1275393"/>
    <n v="138426"/>
    <n v="147300"/>
    <s v="bicycle"/>
    <s v="Tony's Di Napoli"/>
    <x v="16"/>
    <s v="Tony's Arugula"/>
    <n v="1"/>
    <s v="Salad"/>
    <d v="1899-12-30T00:07:29"/>
    <n v="40.756547149303003"/>
    <n v="-73.985576924200004"/>
    <n v="40.766791322446799"/>
    <n v="-73.970700856740805"/>
    <d v="2014-10-01T20:19:20"/>
    <d v="2014-10-01T20:38:22"/>
    <d v="2014-10-01T20:48:18"/>
    <d v="2014-10-01T21:02:43"/>
    <n v="3.0124664350296371E-2"/>
    <n v="1.8062127960201638E-2"/>
    <d v="1899-12-30T00:21:29"/>
  </r>
  <r>
    <n v="1346487"/>
    <n v="58974"/>
    <n v="16610"/>
    <s v="car"/>
    <s v="P.J. Clarke's"/>
    <x v="0"/>
    <s v="Crisp Point Judith Calamari"/>
    <n v="2"/>
    <s v="Appetizers"/>
    <d v="1899-12-30T00:08:04"/>
    <n v="40.771961874462001"/>
    <n v="-73.982620239257798"/>
    <n v="40.782713000000001"/>
    <n v="-73.980014999999995"/>
    <d v="2014-10-12T14:48:55"/>
    <d v="2014-10-12T15:22:47"/>
    <d v="2014-10-12T15:30:37"/>
    <d v="2014-10-12T15:44:51"/>
    <n v="3.883975694043329E-2"/>
    <n v="1.1062276977378851E-2"/>
    <d v="1899-12-30T00:33:38"/>
  </r>
  <r>
    <n v="1318992"/>
    <n v="100527"/>
    <n v="32580"/>
    <s v="bicycle"/>
    <s v="Empanada Mama (closed)"/>
    <x v="9"/>
    <s v="Belgian Milk Chocolate and Banana"/>
    <n v="2"/>
    <s v="Dessert Wheat Flour"/>
    <d v="1899-12-30T00:06:15"/>
    <n v="40.764217000000002"/>
    <n v="-73.988320999999999"/>
    <n v="40.779141731480003"/>
    <n v="-73.955757965383199"/>
    <d v="2014-10-08T16:22:41"/>
    <d v="2014-10-08T16:23:43"/>
    <d v="2014-10-08T16:37:05"/>
    <d v="2014-10-08T17:00:13"/>
    <n v="2.6061539349029772E-2"/>
    <n v="3.5820368970810798E-2"/>
    <d v="1899-12-30T00:08:09"/>
  </r>
  <r>
    <n v="1362564"/>
    <n v="147219"/>
    <n v="106964"/>
    <s v="bicycle"/>
    <s v="Momofuku Noodle Bar"/>
    <x v="8"/>
    <s v="Momofuku Ramen"/>
    <n v="1"/>
    <s v="Bowls"/>
    <m/>
    <n v="40.729110403548901"/>
    <n v="-73.984245455566395"/>
    <n v="40.735812000000003"/>
    <n v="-73.985990999999999"/>
    <d v="2014-10-14T19:17:43"/>
    <d v="2014-10-14T19:36:25"/>
    <d v="2014-10-14T20:09:44"/>
    <d v="2014-10-14T20:16:22"/>
    <n v="4.0735706017585471E-2"/>
    <n v="6.9251946083197123E-3"/>
    <d v="1899-12-30T00:52:01"/>
  </r>
  <r>
    <n v="1330430"/>
    <n v="298955"/>
    <n v="132788"/>
    <s v="bicycle"/>
    <s v="Doughnut Plant Chelsea"/>
    <x v="32"/>
    <s v="Carrot Cake"/>
    <n v="3"/>
    <s v="Cake Dougnhuts"/>
    <m/>
    <n v="40.744563916288797"/>
    <n v="-73.996630052861306"/>
    <n v="40.753991800000001"/>
    <n v="-73.992928699999993"/>
    <d v="2014-10-10T14:49:48"/>
    <d v="2014-10-10T14:56:43"/>
    <d v="2014-10-10T15:08:30"/>
    <d v="2014-10-10T15:17:14"/>
    <n v="1.905284721578937E-2"/>
    <n v="1.0128425557604754E-2"/>
    <d v="1899-12-30T00:18:43"/>
  </r>
  <r>
    <n v="1370457"/>
    <n v="375724"/>
    <n v="140096"/>
    <s v="bicycle"/>
    <s v="Magnolia Bakery"/>
    <x v="11"/>
    <s v="Vanilla Cupcake"/>
    <n v="4"/>
    <s v="Classic Cupcakes"/>
    <m/>
    <n v="40.7358928721479"/>
    <n v="-74.005204439163194"/>
    <n v="40.738932300000002"/>
    <n v="-74.008823399999997"/>
    <d v="2014-10-15T22:13:51"/>
    <d v="2014-10-15T22:11:30"/>
    <d v="2014-10-15T22:19:22"/>
    <d v="2014-10-15T22:26:23"/>
    <n v="8.7052314775064588E-3"/>
    <n v="4.7259918754106005E-3"/>
    <d v="1899-12-30T00:05:32"/>
  </r>
  <r>
    <n v="1320531"/>
    <n v="135602"/>
    <n v="55567"/>
    <s v="bicycle"/>
    <s v="Meme Mediterranean"/>
    <x v="22"/>
    <m/>
    <m/>
    <m/>
    <d v="1899-12-30T00:05:26"/>
    <n v="40.736350000000002"/>
    <n v="-74.005880000000005"/>
    <n v="40.729753700000003"/>
    <n v="-74.003864699999994"/>
    <d v="2014-10-08T20:45:08"/>
    <d v="2014-10-08T20:51:37"/>
    <d v="2014-10-08T20:58:19"/>
    <d v="2014-10-08T21:03:37"/>
    <n v="1.2832199077820405E-2"/>
    <n v="6.8972898866163168E-3"/>
    <d v="1899-12-30T00:07:45"/>
  </r>
  <r>
    <n v="1403752"/>
    <n v="150865"/>
    <n v="114469"/>
    <s v="bicycle"/>
    <s v="Vanessa's Dumpling House"/>
    <x v="30"/>
    <s v="Sesame Pancake with Roasted Pork"/>
    <n v="1"/>
    <s v="Sesame Pancake Sandwiches"/>
    <m/>
    <n v="40.7183013640391"/>
    <n v="-73.991929968502404"/>
    <n v="40.732428200000001"/>
    <n v="-74.008059399999993"/>
    <d v="2014-10-19T20:45:54"/>
    <d v="2014-10-19T20:53:00"/>
    <d v="2014-10-19T21:17:34"/>
    <d v="2014-10-19T21:28:42"/>
    <n v="2.9729201385634951E-2"/>
    <n v="2.1441223255720204E-2"/>
    <d v="1899-12-30T00:31:40"/>
  </r>
  <r>
    <n v="1325024"/>
    <n v="64151"/>
    <n v="72480"/>
    <s v="car"/>
    <s v="Cafe Mogador"/>
    <x v="21"/>
    <s v="Vegetarian"/>
    <n v="1"/>
    <s v="Cous Cous"/>
    <d v="1899-12-30T00:09:21"/>
    <n v="40.727293000000003"/>
    <n v="-73.984516999999997"/>
    <n v="40.714843399999999"/>
    <n v="-74.0062724"/>
    <d v="2014-10-09T18:45:07"/>
    <d v="2014-10-09T18:42:45"/>
    <d v="2014-10-09T19:23:05"/>
    <d v="2014-10-09T19:43:03"/>
    <n v="4.0231793980638031E-2"/>
    <n v="2.5065713022378672E-2"/>
    <d v="1899-12-30T00:28:36"/>
  </r>
  <r>
    <n v="1288913"/>
    <n v="71972"/>
    <n v="122837"/>
    <s v="bicycle"/>
    <s v="Doughnut Plant Chelsea"/>
    <x v="32"/>
    <s v="Coconut Cream"/>
    <n v="2"/>
    <s v="Filled Square Dougnuts"/>
    <m/>
    <n v="40.744563916288797"/>
    <n v="-73.996630052861306"/>
    <n v="40.747775599999997"/>
    <n v="-73.975147399999997"/>
    <d v="2014-10-03T20:30:02"/>
    <d v="2014-10-03T20:31:29"/>
    <d v="2014-10-03T20:51:50"/>
    <d v="2014-10-03T21:06:57"/>
    <n v="2.563202546298271E-2"/>
    <n v="2.1721401571268048E-2"/>
    <d v="1899-12-30T00:21:48"/>
  </r>
  <r>
    <n v="1297003"/>
    <n v="362085"/>
    <n v="6873"/>
    <s v="car"/>
    <s v="Momofuku Milk Bar"/>
    <x v="11"/>
    <s v="Cereal Milk Shake"/>
    <n v="1"/>
    <s v="Shakes"/>
    <m/>
    <n v="40.731795470614898"/>
    <n v="-73.985672593116803"/>
    <n v="40.724736800000002"/>
    <n v="-73.978902399999996"/>
    <d v="2014-10-04T22:28:33"/>
    <d v="2014-10-04T22:33:40"/>
    <d v="2014-10-04T23:03:58"/>
    <d v="2014-10-04T23:16:11"/>
    <n v="3.3086018520407379E-2"/>
    <n v="9.7806107012016422E-3"/>
    <d v="1899-12-30T00:35:25"/>
  </r>
  <r>
    <n v="1273974"/>
    <n v="352549"/>
    <n v="141203"/>
    <s v="bicycle"/>
    <s v="Levain Bakery"/>
    <x v="7"/>
    <s v="Dark Chocolate Chocolate Chip"/>
    <n v="4"/>
    <s v="Cookies"/>
    <m/>
    <n v="40.779930093814997"/>
    <n v="-73.980334997177096"/>
    <n v="40.760081"/>
    <n v="-73.978138999999999"/>
    <d v="2014-10-01T16:07:53"/>
    <d v="2014-10-01T16:06:23"/>
    <d v="2014-10-01T16:17:13"/>
    <d v="2014-10-01T16:34:56"/>
    <n v="1.8788067136483733E-2"/>
    <n v="1.997020102248304E-2"/>
    <d v="1899-12-30T00:09:20"/>
  </r>
  <r>
    <n v="1331365"/>
    <n v="35643"/>
    <n v="104989"/>
    <s v="bicycle"/>
    <s v="Vanessa's Dumpling House"/>
    <x v="30"/>
    <s v="Flavored Tea"/>
    <n v="1"/>
    <s v="Beverages"/>
    <d v="1899-12-30T00:15:58"/>
    <n v="40.7183013640391"/>
    <n v="-73.991929968502404"/>
    <n v="40.691606"/>
    <n v="-73.985511000000002"/>
    <d v="2014-10-10T16:24:53"/>
    <d v="2014-10-10T16:36:06"/>
    <d v="2014-10-10T16:59:56"/>
    <d v="2014-10-10T17:25:17"/>
    <n v="4.1949976854084525E-2"/>
    <n v="2.7456249157794134E-2"/>
    <d v="1899-12-30T00:19:05"/>
  </r>
  <r>
    <n v="1281692"/>
    <n v="124590"/>
    <n v="72480"/>
    <s v="car"/>
    <s v="Speedy Romeo"/>
    <x v="8"/>
    <m/>
    <m/>
    <m/>
    <d v="1899-12-30T00:15:13"/>
    <n v="40.687438144687398"/>
    <n v="-73.959720680370495"/>
    <n v="40.689273"/>
    <n v="-73.974356999999998"/>
    <d v="2014-10-02T20:01:23"/>
    <d v="2014-10-02T20:12:19"/>
    <d v="2014-10-02T20:26:09"/>
    <d v="2014-10-02T20:33:43"/>
    <n v="2.2454201389336959E-2"/>
    <n v="1.4750882899513167E-2"/>
    <d v="1899-12-30T00:09:33"/>
  </r>
  <r>
    <n v="1334583"/>
    <n v="372137"/>
    <n v="119153"/>
    <s v="car"/>
    <s v="LadurÃ©e"/>
    <x v="8"/>
    <m/>
    <m/>
    <m/>
    <m/>
    <n v="40.724370801558997"/>
    <n v="-74.002156378222196"/>
    <n v="40.714590279483303"/>
    <n v="-74.007168467230898"/>
    <d v="2014-10-10T21:45:55"/>
    <d v="2014-10-10T21:49:45"/>
    <d v="2014-10-10T22:12:05"/>
    <d v="2014-10-10T22:20:01"/>
    <n v="2.3677511569985654E-2"/>
    <n v="1.0989979449675174E-2"/>
    <d v="1899-12-30T00:26:10"/>
  </r>
  <r>
    <n v="1374366"/>
    <n v="370657"/>
    <n v="32580"/>
    <s v="bicycle"/>
    <s v="Baked By Melissa"/>
    <x v="7"/>
    <m/>
    <m/>
    <m/>
    <m/>
    <n v="40.7400387954075"/>
    <n v="-73.985989093780503"/>
    <n v="40.745254899999999"/>
    <n v="-73.9901591"/>
    <d v="2014-10-16T16:46:41"/>
    <d v="2014-10-16T16:47:09"/>
    <d v="2014-10-16T16:57:59"/>
    <d v="2014-10-16T17:07:40"/>
    <n v="1.4581736104446463E-2"/>
    <n v="6.6780759946654224E-3"/>
    <d v="1899-12-30T00:11:19"/>
  </r>
  <r>
    <n v="1272790"/>
    <n v="230535"/>
    <n v="73175"/>
    <s v="bicycle"/>
    <s v="Shake Shack"/>
    <x v="2"/>
    <s v="Fifty / Fifty"/>
    <n v="1"/>
    <s v="Drinks"/>
    <m/>
    <n v="40.758456774983799"/>
    <n v="-73.989140466129399"/>
    <n v="40.7529563829682"/>
    <n v="-73.987960014561196"/>
    <d v="2014-10-01T12:29:00"/>
    <d v="2014-10-01T12:39:03"/>
    <d v="2014-10-01T13:08:53"/>
    <d v="2014-10-01T13:30:31"/>
    <n v="4.2715277777460869E-2"/>
    <n v="5.6256358067448787E-3"/>
    <d v="1899-12-30T00:39:52"/>
  </r>
  <r>
    <n v="1296452"/>
    <n v="35450"/>
    <n v="6873"/>
    <s v="car"/>
    <s v="Sushi of Gari Tribeca"/>
    <x v="4"/>
    <s v="Fresh Salmon"/>
    <n v="2"/>
    <s v="Nigiri Sushi"/>
    <d v="1899-12-30T00:09:46"/>
    <n v="40.716725764782701"/>
    <n v="-74.008250645521898"/>
    <n v="40.724601999999997"/>
    <n v="-73.999852000000004"/>
    <d v="2014-10-04T21:30:49"/>
    <d v="2014-10-04T21:53:09"/>
    <d v="2014-10-04T22:01:58"/>
    <d v="2014-10-04T22:08:48"/>
    <n v="2.6374085646239109E-2"/>
    <n v="1.1514005723491351E-2"/>
    <d v="1899-12-30T00:21:23"/>
  </r>
  <r>
    <n v="1361616"/>
    <n v="316818"/>
    <n v="157596"/>
    <s v="bicycle"/>
    <s v="Le Pain Quotidien"/>
    <x v="7"/>
    <m/>
    <m/>
    <m/>
    <m/>
    <n v="40.765278000000002"/>
    <n v="-73.957701999999998"/>
    <n v="40.766866299999997"/>
    <n v="-73.960955999999996"/>
    <d v="2014-10-14T16:16:56"/>
    <d v="2014-10-14T16:14:39"/>
    <d v="2014-10-14T16:36:59"/>
    <d v="2014-10-14T16:43:00"/>
    <n v="1.8095451392582618E-2"/>
    <n v="3.620940884628152E-3"/>
    <d v="1899-12-30T00:20:02"/>
  </r>
  <r>
    <n v="1292808"/>
    <n v="243910"/>
    <n v="47407"/>
    <s v="bicycle"/>
    <s v="sweetgreen"/>
    <x v="20"/>
    <s v="Kale Caesar"/>
    <n v="1"/>
    <s v="Signatures"/>
    <d v="1899-12-30T00:07:38"/>
    <n v="40.745078589413303"/>
    <n v="-73.988821506500202"/>
    <n v="40.745007462849301"/>
    <n v="-74.000512486947102"/>
    <d v="2014-10-04T12:44:50"/>
    <d v="2014-10-04T12:51:09"/>
    <d v="2014-10-04T13:03:59"/>
    <d v="2014-10-04T13:12:24"/>
    <n v="1.9153622684825677E-2"/>
    <n v="1.1691196807765755E-2"/>
    <d v="1899-12-30T00:11:31"/>
  </r>
  <r>
    <n v="1387938"/>
    <n v="254913"/>
    <n v="160489"/>
    <s v="bicycle"/>
    <s v="Shake Shack"/>
    <x v="2"/>
    <s v="Hamburger"/>
    <n v="2"/>
    <s v="Burgers"/>
    <m/>
    <n v="40.7152793278103"/>
    <n v="-74.014860391616807"/>
    <n v="40.744378099999999"/>
    <n v="-73.990925000000004"/>
    <d v="2014-10-18T12:32:45"/>
    <d v="2014-10-18T12:40:17"/>
    <d v="2014-10-18T13:14:07"/>
    <d v="2014-10-18T13:47:41"/>
    <n v="5.2045949072635267E-2"/>
    <n v="3.7678130457835489E-2"/>
    <d v="1899-12-30T00:41:22"/>
  </r>
  <r>
    <n v="1460473"/>
    <n v="142681"/>
    <n v="54954"/>
    <s v="bicycle"/>
    <s v="Osteria Morini"/>
    <x v="16"/>
    <s v="Polpettine"/>
    <n v="2"/>
    <s v="Appetizers"/>
    <d v="1899-12-30T00:03:51"/>
    <n v="40.721952559408798"/>
    <n v="-73.997737000598505"/>
    <n v="40.714556999999999"/>
    <n v="-74.008555299999998"/>
    <d v="2014-10-26T17:08:04"/>
    <d v="2014-10-26T17:21:19"/>
    <d v="2014-10-26T17:31:56"/>
    <d v="2014-10-26T17:40:12"/>
    <n v="2.2312106477329507E-2"/>
    <n v="1.3104575571509729E-2"/>
    <d v="1899-12-30T00:20:01"/>
  </r>
  <r>
    <n v="1373813"/>
    <n v="105619"/>
    <n v="20962"/>
    <s v="walker"/>
    <s v="Serafina Fabulous Pizza"/>
    <x v="16"/>
    <s v="Chicken Breast Paillard"/>
    <n v="1"/>
    <s v="Secondi Piatti"/>
    <d v="1899-12-30T00:06:10"/>
    <n v="40.776083193932998"/>
    <n v="-73.962171576462296"/>
    <n v="40.776527999999999"/>
    <n v="-73.989100500000006"/>
    <d v="2014-10-16T15:08:34"/>
    <d v="2014-10-16T15:09:12"/>
    <d v="2014-10-16T15:51:51"/>
    <d v="2014-10-16T16:14:32"/>
    <n v="4.5807696755218785E-2"/>
    <n v="2.6932596891816447E-2"/>
    <d v="1899-12-30T00:37:07"/>
  </r>
  <r>
    <n v="1390613"/>
    <n v="231042"/>
    <n v="81285"/>
    <s v="bicycle"/>
    <s v="Momoya"/>
    <x v="6"/>
    <s v="Seaweed Salad"/>
    <n v="1"/>
    <s v="Salad"/>
    <d v="1899-12-30T00:13:59"/>
    <n v="40.784077256376399"/>
    <n v="-73.9776224098444"/>
    <n v="40.760138826647498"/>
    <n v="-73.968927190951703"/>
    <d v="2014-10-18T17:52:51"/>
    <d v="2014-10-18T18:02:23"/>
    <d v="2014-10-18T18:37:35"/>
    <d v="2014-10-18T18:54:57"/>
    <n v="4.3120405091030989E-2"/>
    <n v="2.5468711186030502E-2"/>
    <d v="1899-12-30T00:30:45"/>
  </r>
  <r>
    <n v="1432170"/>
    <n v="209552"/>
    <n v="165830"/>
    <s v="van"/>
    <s v="The Palm Too"/>
    <x v="42"/>
    <s v="Iceberg Lettuce Wedge"/>
    <n v="1"/>
    <s v="Dinner Salads"/>
    <d v="1899-12-30T00:07:38"/>
    <n v="40.751574677181303"/>
    <n v="-73.970913043454999"/>
    <n v="40.780534500000002"/>
    <n v="-73.954396200000005"/>
    <d v="2014-10-23T20:04:42"/>
    <d v="2014-10-23T20:21:50"/>
    <d v="2014-10-23T20:37:40"/>
    <d v="2014-10-23T20:51:57"/>
    <n v="3.281489582877839E-2"/>
    <n v="3.3338828044897045E-2"/>
    <d v="1899-12-30T00:25:19"/>
  </r>
  <r>
    <n v="1287603"/>
    <n v="55334"/>
    <n v="39202"/>
    <s v="bicycle"/>
    <s v="Sushi of Gari Tribeca"/>
    <x v="4"/>
    <s v="Fluke"/>
    <n v="2"/>
    <s v="Nigiri Sushi"/>
    <d v="1899-12-30T00:06:18"/>
    <n v="40.716725764782701"/>
    <n v="-74.008250645521898"/>
    <n v="40.723323999999998"/>
    <n v="-73.991335000000007"/>
    <d v="2014-10-03T18:15:12"/>
    <d v="2014-10-03T18:14:17"/>
    <d v="2014-10-03T18:40:07"/>
    <d v="2014-10-03T18:56:18"/>
    <n v="2.8546030094730668E-2"/>
    <n v="1.8156975833134952E-2"/>
    <d v="1899-12-30T00:18:38"/>
  </r>
  <r>
    <n v="1380760"/>
    <n v="54921"/>
    <n v="165585"/>
    <s v="bicycle"/>
    <s v="Serafina Upper West"/>
    <x v="1"/>
    <m/>
    <m/>
    <m/>
    <d v="1899-12-30T00:05:37"/>
    <n v="40.782188659940303"/>
    <n v="-73.980819177043799"/>
    <n v="40.792116999999998"/>
    <n v="-73.976241999999999"/>
    <d v="2014-10-17T15:22:35"/>
    <d v="2014-10-17T15:26:48"/>
    <d v="2014-10-17T15:39:09"/>
    <d v="2014-10-17T15:45:04"/>
    <n v="1.5619143516232725E-2"/>
    <n v="1.0932633993289106E-2"/>
    <d v="1899-12-30T00:10:57"/>
  </r>
  <r>
    <n v="1293746"/>
    <n v="30562"/>
    <n v="132725"/>
    <s v="bicycle"/>
    <s v="Luke's Lobster"/>
    <x v="23"/>
    <s v="Lobster Roll"/>
    <n v="1"/>
    <s v="Rolls"/>
    <m/>
    <n v="40.7748328109124"/>
    <n v="-73.954474395363405"/>
    <n v="40.766143"/>
    <n v="-73.961640000000003"/>
    <d v="2014-10-04T15:23:09"/>
    <d v="2014-10-04T15:23:47"/>
    <d v="2014-10-04T15:37:08"/>
    <d v="2014-10-04T15:46:19"/>
    <n v="1.608646990644047E-2"/>
    <n v="1.1263156906538408E-2"/>
    <d v="1899-12-30T00:13:59"/>
  </r>
  <r>
    <n v="1475068"/>
    <n v="63836"/>
    <n v="20962"/>
    <s v="walker"/>
    <s v="Westville Chelsea"/>
    <x v="0"/>
    <m/>
    <m/>
    <m/>
    <d v="1899-12-30T00:12:02"/>
    <n v="40.742040000000003"/>
    <n v="-73.999989999999997"/>
    <n v="40.733975000000001"/>
    <n v="-73.992395000000002"/>
    <d v="2014-10-28T18:50:42"/>
    <d v="2014-10-28T18:55:57"/>
    <d v="2014-10-28T19:20:46"/>
    <d v="2014-10-28T19:31:59"/>
    <n v="2.8664872683293652E-2"/>
    <n v="1.1078278295834366E-2"/>
    <d v="1899-12-30T00:18:03"/>
  </r>
  <r>
    <n v="1289648"/>
    <n v="130507"/>
    <n v="113563"/>
    <s v="bicycle"/>
    <s v="Whole Foods Market"/>
    <x v="17"/>
    <s v="Flax Plus W Pumpkin"/>
    <n v="1"/>
    <s v="Granola"/>
    <m/>
    <n v="40.767890000000001"/>
    <n v="-73.982399999999998"/>
    <n v="40.741840000000003"/>
    <n v="-74.002786999999998"/>
    <d v="2014-10-03T21:38:54"/>
    <d v="2014-10-03T21:53:33"/>
    <d v="2014-10-03T22:14:03"/>
    <d v="2014-10-03T22:21:50"/>
    <n v="2.9816932867106516E-2"/>
    <n v="3.3079181806687272E-2"/>
    <d v="1899-12-30T00:35:10"/>
  </r>
  <r>
    <n v="1308108"/>
    <n v="208020"/>
    <n v="140684"/>
    <s v="bicycle"/>
    <s v="Spreads"/>
    <x v="8"/>
    <s v="Salmon BLT"/>
    <n v="1"/>
    <s v="Sandwiches"/>
    <d v="1899-12-30T00:09:10"/>
    <n v="40.744561342812297"/>
    <n v="-73.983114847799698"/>
    <n v="40.747018901686999"/>
    <n v="-73.990921968255506"/>
    <d v="2014-10-06T14:33:08"/>
    <d v="2014-10-06T14:45:19"/>
    <d v="2014-10-06T14:59:11"/>
    <d v="2014-10-06T15:07:13"/>
    <n v="2.3674155090702698E-2"/>
    <n v="8.1847862179860436E-3"/>
    <d v="1899-12-30T00:16:53"/>
  </r>
  <r>
    <n v="1288670"/>
    <n v="274220"/>
    <n v="138061"/>
    <s v="car"/>
    <s v="Candle Cafe West"/>
    <x v="26"/>
    <s v="Chili Grilled Tempeh"/>
    <n v="1"/>
    <s v="Sides"/>
    <d v="1899-12-30T00:31:51"/>
    <n v="40.790399757583998"/>
    <n v="-73.974712559392302"/>
    <n v="40.820045999999998"/>
    <n v="-73.9555814"/>
    <d v="2014-10-03T20:00:48"/>
    <d v="2014-10-03T20:15:59"/>
    <d v="2014-10-03T20:51:19"/>
    <d v="2014-10-03T21:14:43"/>
    <n v="5.1321250000910368E-2"/>
    <n v="3.5283153899302741E-2"/>
    <d v="1899-12-30T00:18:40"/>
  </r>
  <r>
    <n v="1365565"/>
    <n v="59673"/>
    <n v="163947"/>
    <s v="bicycle"/>
    <s v="Tompkins Square Bagels"/>
    <x v="7"/>
    <s v="Egg Sandwich"/>
    <n v="1"/>
    <s v="Breakfast"/>
    <m/>
    <n v="40.72813"/>
    <n v="-73.982020000000006"/>
    <n v="40.727404999999997"/>
    <n v="-73.991802000000007"/>
    <d v="2014-10-15T11:11:02"/>
    <d v="2014-10-15T11:21:05"/>
    <d v="2014-10-15T11:49:25"/>
    <d v="2014-10-15T12:01:37"/>
    <n v="3.5125497684930451E-2"/>
    <n v="9.808830154510232E-3"/>
    <d v="1899-12-30T00:38:23"/>
  </r>
  <r>
    <n v="1329842"/>
    <n v="371132"/>
    <n v="88874"/>
    <s v="bicycle"/>
    <s v="Hale &amp; Hearty"/>
    <x v="20"/>
    <s v="Diet Pepsi"/>
    <n v="1"/>
    <s v="Beverages"/>
    <m/>
    <n v="40.737827668490397"/>
    <n v="-73.992362022399902"/>
    <n v="40.7161361"/>
    <n v="-74.003637800000007"/>
    <d v="2014-10-10T13:44:20"/>
    <d v="2014-10-10T13:47:20"/>
    <d v="2014-10-10T14:26:10"/>
    <d v="2014-10-10T14:46:04"/>
    <n v="4.2873865735600702E-2"/>
    <n v="2.4447235100530113E-2"/>
    <d v="1899-12-30T00:41:50"/>
  </r>
  <r>
    <n v="1314811"/>
    <n v="46219"/>
    <n v="22502"/>
    <s v="bicycle"/>
    <s v="La Esquina Taqueria"/>
    <x v="8"/>
    <s v="Mexican Sodas"/>
    <n v="1"/>
    <s v="Cold Drinks"/>
    <d v="1899-12-30T00:09:33"/>
    <n v="40.721353749744097"/>
    <n v="-73.997525293959001"/>
    <n v="40.737176499999997"/>
    <n v="-74.008442299999999"/>
    <d v="2014-10-07T19:23:32"/>
    <d v="2014-10-07T19:37:55"/>
    <d v="2014-10-07T19:46:19"/>
    <d v="2014-10-07T20:01:41"/>
    <n v="2.6494791665754747E-2"/>
    <n v="1.9223434827308372E-2"/>
    <d v="1899-12-30T00:13:15"/>
  </r>
  <r>
    <n v="1431747"/>
    <n v="365871"/>
    <n v="154545"/>
    <s v="bicycle"/>
    <s v="Cafe de La Esquina"/>
    <x v="9"/>
    <s v="Plato Julia"/>
    <n v="1"/>
    <s v="Plates"/>
    <m/>
    <n v="40.717052897402901"/>
    <n v="-73.962929224222407"/>
    <n v="40.710344262547103"/>
    <n v="-73.967988034779196"/>
    <d v="2014-10-23T19:16:20"/>
    <d v="2014-10-23T19:34:40"/>
    <d v="2014-10-23T19:47:30"/>
    <d v="2014-10-23T19:55:32"/>
    <n v="2.7217731476412155E-2"/>
    <n v="8.4022226748588936E-3"/>
    <d v="1899-12-30T00:31:09"/>
  </r>
  <r>
    <n v="1285176"/>
    <n v="66498"/>
    <n v="67430"/>
    <s v="bicycle"/>
    <s v="Shake Shack"/>
    <x v="2"/>
    <s v="Hamburger"/>
    <n v="1"/>
    <s v="Burgers"/>
    <m/>
    <n v="40.7152793278103"/>
    <n v="-74.014860391616807"/>
    <n v="40.7071805"/>
    <n v="-74.017149399999994"/>
    <d v="2014-10-03T12:41:32"/>
    <d v="2014-10-03T13:04:43"/>
    <d v="2014-10-03T13:56:34"/>
    <d v="2014-10-03T14:07:54"/>
    <n v="5.9977407407131977E-2"/>
    <n v="8.4160900232352152E-3"/>
    <d v="1899-12-30T01:15:02"/>
  </r>
  <r>
    <n v="1489747"/>
    <n v="251817"/>
    <n v="65763"/>
    <s v="bicycle"/>
    <s v="Blue Ribbon Fried Chicken"/>
    <x v="0"/>
    <s v="Drumstick"/>
    <n v="2"/>
    <s v="By the Piece"/>
    <m/>
    <n v="40.724339999999998"/>
    <n v="-73.990960000000001"/>
    <n v="40.7065445"/>
    <n v="-74.010869200000002"/>
    <d v="2014-10-30T20:27:16"/>
    <d v="2014-10-30T20:33:55"/>
    <d v="2014-10-30T20:51:53"/>
    <d v="2014-10-30T21:15:08"/>
    <n v="3.3244502315938007E-2"/>
    <n v="2.6703109648315657E-2"/>
    <d v="1899-12-30T00:24:38"/>
  </r>
  <r>
    <n v="1339641"/>
    <n v="109405"/>
    <n v="161440"/>
    <s v="car"/>
    <s v="Shake Shack"/>
    <x v="2"/>
    <s v="Hamburger"/>
    <n v="1"/>
    <s v="Burgers"/>
    <m/>
    <n v="40.780825773220101"/>
    <n v="-73.976483345031696"/>
    <n v="40.782587667965103"/>
    <n v="-73.976973434979001"/>
    <d v="2014-10-11T16:50:18"/>
    <d v="2014-10-11T16:57:33"/>
    <d v="2014-10-11T17:27:25"/>
    <d v="2014-10-11T17:30:52"/>
    <n v="2.8174074068374466E-2"/>
    <n v="1.8287868243496714E-3"/>
    <d v="1899-12-30T00:37:07"/>
  </r>
  <r>
    <n v="1271867"/>
    <n v="121706"/>
    <n v="124897"/>
    <s v="bicycle"/>
    <s v="McDonald's"/>
    <x v="13"/>
    <s v="World Famous Fries"/>
    <n v="2"/>
    <s v="Snacks &amp; Sides"/>
    <m/>
    <n v="40.756798697850201"/>
    <n v="-73.987898826599107"/>
    <n v="40.756804000000002"/>
    <n v="-73.998153200000004"/>
    <d v="2014-10-01T01:00:07"/>
    <d v="2014-10-01T01:19:29"/>
    <d v="2014-10-01T01:36:49"/>
    <d v="2014-10-01T01:49:29"/>
    <n v="3.428563657507766E-2"/>
    <n v="1.025437477166829E-2"/>
    <d v="1899-12-30T00:36:42"/>
  </r>
  <r>
    <n v="1274598"/>
    <n v="310051"/>
    <n v="22502"/>
    <s v="bicycle"/>
    <s v="Parm"/>
    <x v="16"/>
    <s v="String Beans Oreganata"/>
    <n v="1"/>
    <s v="Vegetables"/>
    <d v="1899-12-30T00:04:17"/>
    <n v="40.723019825000002"/>
    <n v="-73.995853999999994"/>
    <n v="40.740952288734299"/>
    <n v="-73.981229919407596"/>
    <d v="2014-10-01T18:39:21"/>
    <m/>
    <m/>
    <d v="2014-10-01T19:10:58"/>
    <n v="2.1946238419332076E-2"/>
    <n v="2.3139511419968214E-2"/>
    <n v="-41913.780308761576"/>
  </r>
  <r>
    <n v="1286666"/>
    <n v="229946"/>
    <n v="43196"/>
    <s v="bicycle"/>
    <s v="Balthazar Boulangerie"/>
    <x v="29"/>
    <s v="Jambon Gruyere"/>
    <n v="1"/>
    <s v="Sandwiches"/>
    <m/>
    <n v="40.722705492718703"/>
    <n v="-73.998198509216294"/>
    <n v="40.724555799999997"/>
    <n v="-73.991582100000002"/>
    <d v="2014-10-03T17:02:20"/>
    <d v="2014-10-03T17:04:18"/>
    <d v="2014-10-03T17:24:38"/>
    <d v="2014-10-03T17:31:04"/>
    <n v="1.9950740737840533E-2"/>
    <n v="6.8702625825108011E-3"/>
    <d v="1899-12-30T00:22:18"/>
  </r>
  <r>
    <n v="1296474"/>
    <n v="132753"/>
    <n v="154990"/>
    <s v="bicycle"/>
    <s v="Vanessa's Dumplings"/>
    <x v="30"/>
    <s v="Miso Soup"/>
    <n v="1"/>
    <s v="Home Style Soup &amp; Noodles"/>
    <d v="1899-12-30T00:05:30"/>
    <n v="40.732935902065101"/>
    <n v="-73.986443521670196"/>
    <n v="40.737752700000001"/>
    <n v="-73.992100899999997"/>
    <d v="2014-10-04T21:34:02"/>
    <d v="2014-10-04T21:47:12"/>
    <d v="2014-10-04T21:54:33"/>
    <d v="2014-10-04T22:08:10"/>
    <n v="2.3703645834757481E-2"/>
    <n v="7.4301730741724676E-3"/>
    <d v="1899-12-30T00:15:01"/>
  </r>
  <r>
    <n v="1348823"/>
    <n v="347166"/>
    <n v="101359"/>
    <s v="bicycle"/>
    <s v="KestÃ© Pizza &amp; Vino"/>
    <x v="1"/>
    <m/>
    <m/>
    <m/>
    <d v="1899-12-30T00:04:08"/>
    <n v="40.731507999999998"/>
    <n v="-74.003185956116297"/>
    <n v="40.710078000000003"/>
    <n v="-74.007678999999996"/>
    <d v="2014-10-12T18:50:13"/>
    <d v="2014-10-12T19:16:02"/>
    <d v="2014-10-12T19:31:59"/>
    <d v="2014-10-12T19:46:44"/>
    <n v="3.9252974536793772E-2"/>
    <n v="2.1895943536204006E-2"/>
    <d v="1899-12-30T00:37:39"/>
  </r>
  <r>
    <n v="1340642"/>
    <n v="142677"/>
    <n v="109013"/>
    <s v="car"/>
    <s v="Bukhara Grill"/>
    <x v="5"/>
    <s v="Tandoori Roti"/>
    <n v="3"/>
    <s v="Breads"/>
    <d v="1899-12-30T00:05:02"/>
    <n v="40.755054095104697"/>
    <n v="-73.970356310501003"/>
    <n v="40.785278300000002"/>
    <n v="-73.9481064"/>
    <d v="2014-10-11T19:06:06"/>
    <d v="2014-10-11T19:12:33"/>
    <d v="2014-10-11T19:37:50"/>
    <d v="2014-10-11T20:09:11"/>
    <n v="4.3806481487990823E-2"/>
    <n v="3.7530801734788552E-2"/>
    <d v="1899-12-30T00:26:41"/>
  </r>
  <r>
    <n v="1440670"/>
    <n v="78939"/>
    <n v="18860"/>
    <s v="bicycle"/>
    <s v="Blue Ribbon Sushi"/>
    <x v="4"/>
    <s v="Hamachi"/>
    <n v="2"/>
    <s v="Taiheiyo (Pacific Ocean)"/>
    <d v="1899-12-30T00:07:33"/>
    <n v="40.7261096570601"/>
    <n v="-74.002491863200504"/>
    <n v="40.710261000000003"/>
    <n v="-74.006105199999993"/>
    <d v="2014-10-24T20:19:06"/>
    <d v="2014-10-24T20:45:39"/>
    <d v="2014-10-24T21:04:59"/>
    <d v="2014-10-24T21:17:19"/>
    <n v="4.0429340282571502E-2"/>
    <n v="1.625534168927582E-2"/>
    <d v="1899-12-30T00:38:19"/>
  </r>
  <r>
    <n v="1357033"/>
    <n v="142192"/>
    <n v="44356"/>
    <s v="bicycle"/>
    <s v="Otto Enoteca Pizzeria"/>
    <x v="16"/>
    <s v="Taccozzette Con Stracotto"/>
    <n v="1"/>
    <s v="Pasta"/>
    <d v="1899-12-30T00:19:59"/>
    <n v="40.7320637605782"/>
    <n v="-73.996154665947003"/>
    <n v="40.722534226459501"/>
    <n v="-74.010147847671703"/>
    <d v="2014-10-13T19:45:58"/>
    <d v="2014-10-13T20:14:21"/>
    <d v="2014-10-13T20:34:13"/>
    <d v="2014-10-13T20:46:58"/>
    <n v="4.2363078704511281E-2"/>
    <n v="1.6929889406015673E-2"/>
    <d v="1899-12-30T00:28:16"/>
  </r>
  <r>
    <n v="1314385"/>
    <n v="265903"/>
    <n v="145761"/>
    <s v="bicycle"/>
    <s v="Ess-a-Bagel"/>
    <x v="7"/>
    <s v="Apple Cinnamon Cream Cheese"/>
    <n v="1"/>
    <s v="Sandwiches - Cream Cheese/Tofu"/>
    <m/>
    <n v="40.735518913424798"/>
    <n v="-73.979530334472699"/>
    <n v="40.748663090190298"/>
    <n v="-73.990335180030399"/>
    <d v="2014-10-07T18:12:04"/>
    <d v="2014-10-07T18:17:06"/>
    <d v="2014-10-07T18:34:27"/>
    <d v="2014-10-07T18:53:04"/>
    <n v="2.8475381950556766E-2"/>
    <n v="1.7015112998992537E-2"/>
    <d v="1899-12-30T00:22:23"/>
  </r>
  <r>
    <n v="1279716"/>
    <n v="55375"/>
    <n v="32580"/>
    <s v="bicycle"/>
    <s v="Cafe Zaiya"/>
    <x v="8"/>
    <m/>
    <m/>
    <m/>
    <m/>
    <n v="40.729357"/>
    <n v="-73.990155999999999"/>
    <n v="40.719757999999999"/>
    <n v="-73.985011"/>
    <d v="2014-10-02T16:06:52"/>
    <d v="2014-10-02T16:23:21"/>
    <d v="2014-10-02T16:29:41"/>
    <d v="2014-10-02T16:37:51"/>
    <n v="2.1514375002880115E-2"/>
    <n v="1.089090565563839E-2"/>
    <d v="1899-12-30T00:22:49"/>
  </r>
  <r>
    <n v="1383245"/>
    <n v="165564"/>
    <n v="39443"/>
    <s v="bicycle"/>
    <s v="sweetgreen"/>
    <x v="20"/>
    <s v="Avocobbo"/>
    <n v="1"/>
    <s v="Signatures"/>
    <d v="1899-12-30T00:03:42"/>
    <n v="40.721323186970601"/>
    <n v="-74.009732007980304"/>
    <n v="40.732486000000002"/>
    <n v="-73.996584999999996"/>
    <d v="2014-10-17T20:19:43"/>
    <d v="2014-10-17T20:17:04"/>
    <d v="2014-10-17T20:30:24"/>
    <d v="2014-10-17T20:46:54"/>
    <n v="1.8886099540395662E-2"/>
    <n v="1.7246802995443605E-2"/>
    <d v="1899-12-30T00:06:59"/>
  </r>
  <r>
    <n v="1469707"/>
    <n v="55851"/>
    <n v="129698"/>
    <s v="car"/>
    <s v="Wok to Walk"/>
    <x v="30"/>
    <m/>
    <m/>
    <m/>
    <m/>
    <n v="40.754706094385597"/>
    <n v="-73.9916545021091"/>
    <n v="40.731873"/>
    <n v="-73.987638000000004"/>
    <d v="2014-10-27T18:55:56"/>
    <d v="2014-10-27T19:14:30"/>
    <d v="2014-10-27T19:25:50"/>
    <d v="2014-10-27T19:40:36"/>
    <n v="3.1009502316010185E-2"/>
    <n v="2.3183668571085354E-2"/>
    <d v="1899-12-30T00:29:54"/>
  </r>
  <r>
    <n v="1363124"/>
    <n v="139085"/>
    <n v="124602"/>
    <s v="car"/>
    <s v="16 Handles - UWS Broadway"/>
    <x v="43"/>
    <s v="Pistachio"/>
    <n v="1"/>
    <s v="Fat Free"/>
    <d v="1899-12-30T00:31:06"/>
    <n v="40.796066656063303"/>
    <n v="-73.970970438513405"/>
    <n v="40.805660000000003"/>
    <n v="-73.963708999999994"/>
    <d v="2014-10-14T20:29:56"/>
    <d v="2014-10-14T20:32:42"/>
    <d v="2014-10-14T21:01:45"/>
    <d v="2014-10-14T21:08:56"/>
    <n v="2.7079155093815643E-2"/>
    <n v="1.2031655628875832E-2"/>
    <d v="1899-12-30T00:00:43"/>
  </r>
  <r>
    <n v="1452062"/>
    <n v="355766"/>
    <n v="19432"/>
    <s v="car"/>
    <s v="The Meatball Shop"/>
    <x v="16"/>
    <s v="Vegetable"/>
    <n v="1"/>
    <s v="Naked Balls"/>
    <d v="1899-12-30T00:08:29"/>
    <n v="40.721545124764702"/>
    <n v="-73.988842426716104"/>
    <n v="40.799004600000004"/>
    <n v="-73.963308600000005"/>
    <d v="2014-10-25T21:09:06"/>
    <d v="2014-10-25T21:18:10"/>
    <d v="2014-10-25T21:28:01"/>
    <d v="2014-10-25T21:52:17"/>
    <n v="2.9993437499797437E-2"/>
    <n v="8.1559466712920622E-2"/>
    <d v="1899-12-30T00:10:27"/>
  </r>
  <r>
    <n v="1378097"/>
    <n v="84087"/>
    <n v="142140"/>
    <s v="car"/>
    <s v="Sunsweet"/>
    <x v="8"/>
    <m/>
    <m/>
    <m/>
    <m/>
    <n v="40.746756618499802"/>
    <n v="-73.989995956505695"/>
    <n v="40.746516"/>
    <n v="-73.987213999999994"/>
    <d v="2014-10-17T00:13:15"/>
    <d v="2014-10-17T00:19:35"/>
    <d v="2014-10-17T00:31:54"/>
    <d v="2014-10-17T00:33:12"/>
    <n v="1.3858715283276979E-2"/>
    <n v="2.7923429699903157E-3"/>
    <d v="1899-12-30T00:18:40"/>
  </r>
  <r>
    <n v="1347561"/>
    <n v="374954"/>
    <n v="130599"/>
    <s v="bicycle"/>
    <s v="Island Burgers &amp; Shakes"/>
    <x v="2"/>
    <m/>
    <m/>
    <m/>
    <m/>
    <n v="40.783963"/>
    <n v="-73.977717999999996"/>
    <n v="40.787243871267499"/>
    <n v="-73.974411303434394"/>
    <d v="2014-10-12T16:28:44"/>
    <d v="2014-10-12T16:26:31"/>
    <d v="2014-10-12T16:35:20"/>
    <d v="2014-10-12T16:56:22"/>
    <n v="1.9195416665752418E-2"/>
    <n v="4.6581496810284267E-3"/>
    <d v="1899-12-30T00:06:37"/>
  </r>
  <r>
    <n v="1461311"/>
    <n v="95450"/>
    <n v="65763"/>
    <s v="bicycle"/>
    <s v="Souen"/>
    <x v="8"/>
    <m/>
    <m/>
    <m/>
    <d v="1899-12-30T00:15:15"/>
    <n v="40.7347920892297"/>
    <n v="-73.9928194926961"/>
    <n v="40.787787999999999"/>
    <n v="-73.975748699999997"/>
    <d v="2014-10-26T18:14:03"/>
    <d v="2014-10-26T18:16:02"/>
    <d v="2014-10-26T19:00:33"/>
    <d v="2014-10-26T19:21:35"/>
    <n v="4.6891574078472331E-2"/>
    <n v="5.5677450746660855E-2"/>
    <d v="1899-12-30T00:31:15"/>
  </r>
  <r>
    <n v="1388252"/>
    <n v="85722"/>
    <n v="165094"/>
    <s v="bicycle"/>
    <s v="McDonald's"/>
    <x v="13"/>
    <s v="Chicken McNuggets"/>
    <n v="1"/>
    <s v="Snacks &amp; Sides"/>
    <m/>
    <n v="40.736949700653199"/>
    <n v="-73.990473747253404"/>
    <n v="40.733317106115102"/>
    <n v="-73.985405418206"/>
    <d v="2014-10-18T13:25:20"/>
    <d v="2014-10-18T13:37:39"/>
    <d v="2014-10-18T13:56:23"/>
    <d v="2014-10-18T14:22:24"/>
    <n v="3.9633877313463017E-2"/>
    <n v="6.235679787398413E-3"/>
    <d v="1899-12-30T00:31:03"/>
  </r>
  <r>
    <n v="1330102"/>
    <n v="369809"/>
    <n v="73175"/>
    <s v="bicycle"/>
    <s v="Momoya"/>
    <x v="6"/>
    <s v="Salmon Avocado"/>
    <n v="1"/>
    <s v="Roll"/>
    <d v="1899-12-30T00:04:55"/>
    <n v="40.784077256376399"/>
    <n v="-73.9776224098444"/>
    <n v="40.7765968"/>
    <n v="-73.9763193"/>
    <d v="2014-10-10T14:18:17"/>
    <d v="2014-10-10T14:23:13"/>
    <d v="2014-10-10T14:43:19"/>
    <d v="2014-10-10T14:58:49"/>
    <n v="2.8144166666606907E-2"/>
    <n v="7.5931102234711523E-3"/>
    <d v="1899-12-30T00:20:07"/>
  </r>
  <r>
    <n v="1338644"/>
    <n v="67370"/>
    <n v="150598"/>
    <s v="car"/>
    <s v="Sant Ambroeus"/>
    <x v="16"/>
    <m/>
    <m/>
    <m/>
    <d v="1899-12-30T00:20:28"/>
    <n v="40.735486679187098"/>
    <n v="-74.003321304960394"/>
    <n v="40.727516199999997"/>
    <n v="-73.984561799999994"/>
    <d v="2014-10-11T14:45:08"/>
    <d v="2014-10-11T15:07:08"/>
    <d v="2014-10-11T15:34:58"/>
    <d v="2014-10-11T15:45:19"/>
    <n v="4.1799618054938037E-2"/>
    <n v="2.038253087404206E-2"/>
    <d v="1899-12-30T00:29:22"/>
  </r>
  <r>
    <n v="1438617"/>
    <n v="335412"/>
    <n v="65763"/>
    <s v="bicycle"/>
    <s v="The Home Depot"/>
    <x v="8"/>
    <m/>
    <m/>
    <m/>
    <m/>
    <n v="40.7419833483332"/>
    <n v="-73.990877406583806"/>
    <n v="40.740986499999998"/>
    <n v="-73.991767899999999"/>
    <d v="2014-10-24T17:05:22"/>
    <m/>
    <m/>
    <d v="2014-10-24T17:46:06"/>
    <n v="2.8286585649766494E-2"/>
    <n v="1.3366694145115227E-3"/>
    <n v="-41936.712057314813"/>
  </r>
  <r>
    <n v="1355634"/>
    <n v="106006"/>
    <n v="153795"/>
    <s v="bicycle"/>
    <s v="Momofuku Milk Bar"/>
    <x v="11"/>
    <s v="3 Packs of Cake Truffles"/>
    <n v="1"/>
    <s v="Cake Truffles"/>
    <m/>
    <n v="40.731795470614898"/>
    <n v="-73.985672593116803"/>
    <n v="40.725962099999997"/>
    <n v="-73.9915661"/>
    <d v="2014-10-13T16:05:48"/>
    <d v="2014-10-13T16:16:33"/>
    <d v="2014-10-13T16:32:23"/>
    <d v="2014-10-13T16:48:28"/>
    <n v="2.9635254628374241E-2"/>
    <n v="8.2922636302210691E-3"/>
    <d v="1899-12-30T00:26:35"/>
  </r>
  <r>
    <n v="1484676"/>
    <n v="399729"/>
    <n v="81285"/>
    <s v="bicycle"/>
    <s v="McDonald's"/>
    <x v="13"/>
    <s v="Quarter Pounder with Cheese"/>
    <n v="1"/>
    <s v="Burgers &amp; Sandwiches"/>
    <m/>
    <n v="40.729690741229"/>
    <n v="-73.989783615721905"/>
    <n v="40.720072899999998"/>
    <n v="-74.000809099999998"/>
    <d v="2014-10-30T01:24:59"/>
    <m/>
    <m/>
    <d v="2014-10-30T01:56:50"/>
    <n v="2.211541666474659E-2"/>
    <n v="1.4630932078058576E-2"/>
    <n v="-41942.059020462963"/>
  </r>
  <r>
    <n v="1300142"/>
    <n v="59762"/>
    <n v="69993"/>
    <s v="bicycle"/>
    <s v="Best Buy"/>
    <x v="41"/>
    <m/>
    <m/>
    <m/>
    <m/>
    <n v="40.734268999999998"/>
    <n v="-73.990083999999996"/>
    <n v="40.735684192218102"/>
    <n v="-74.001900337658597"/>
    <d v="2014-10-05T13:33:56"/>
    <d v="2014-10-05T13:34:28"/>
    <d v="2014-10-05T13:55:47"/>
    <d v="2014-10-05T14:23:53"/>
    <n v="3.4692951390752569E-2"/>
    <n v="1.1900781683412989E-2"/>
    <d v="1899-12-30T00:21:52"/>
  </r>
  <r>
    <n v="1391323"/>
    <n v="130820"/>
    <n v="35973"/>
    <s v="bicycle"/>
    <s v="One Lucky Duck - Juice &amp; Takeaway"/>
    <x v="26"/>
    <s v="Chips &amp; Guacamole"/>
    <n v="1"/>
    <s v="Savory"/>
    <d v="1899-12-30T00:05:54"/>
    <n v="40.735725000000002"/>
    <n v="-73.987126466589601"/>
    <n v="40.7183876"/>
    <n v="-74.004408699999999"/>
    <d v="2014-10-18T19:09:47"/>
    <m/>
    <m/>
    <d v="2014-10-18T19:42:17"/>
    <n v="2.2564513892575633E-2"/>
    <n v="2.4479808626939308E-2"/>
    <n v="-41930.802558900461"/>
  </r>
  <r>
    <n v="1300650"/>
    <n v="52037"/>
    <n v="32580"/>
    <s v="bicycle"/>
    <s v="Blue Ribbon Fried Chicken"/>
    <x v="0"/>
    <s v="Fries"/>
    <n v="1"/>
    <s v="Sides"/>
    <m/>
    <n v="40.724339999999998"/>
    <n v="-73.990960000000001"/>
    <n v="40.744875"/>
    <n v="-73.979905000000002"/>
    <d v="2014-10-05T14:35:10"/>
    <d v="2014-10-05T14:50:19"/>
    <d v="2014-10-05T15:05:09"/>
    <d v="2014-10-05T15:14:39"/>
    <n v="2.7414594907895662E-2"/>
    <n v="2.3321647669066508E-2"/>
    <d v="1899-12-30T00:29:59"/>
  </r>
  <r>
    <n v="1363698"/>
    <n v="68103"/>
    <n v="101359"/>
    <s v="bicycle"/>
    <s v="The Meatball Shop"/>
    <x v="16"/>
    <s v="Vegetable"/>
    <n v="1"/>
    <s v="Naked Balls"/>
    <d v="1899-12-30T00:03:47"/>
    <n v="40.721545124764702"/>
    <n v="-73.988842426716104"/>
    <n v="40.728605999999999"/>
    <n v="-73.995142999999999"/>
    <d v="2014-10-14T21:38:48"/>
    <d v="2014-10-14T21:43:19"/>
    <d v="2014-10-14T21:51:39"/>
    <d v="2014-10-14T22:01:44"/>
    <n v="1.5925474537652917E-2"/>
    <n v="9.4632543447881971E-3"/>
    <d v="1899-12-30T00:09:04"/>
  </r>
  <r>
    <n v="1344467"/>
    <n v="230517"/>
    <n v="150116"/>
    <s v="car"/>
    <s v="Westerly Natural Market"/>
    <x v="8"/>
    <m/>
    <m/>
    <m/>
    <m/>
    <n v="40.764860897093101"/>
    <n v="-73.984124934243098"/>
    <n v="40.738932300000002"/>
    <n v="-74.008823399999997"/>
    <d v="2014-10-12T09:22:09"/>
    <d v="2014-10-12T09:47:09"/>
    <d v="2014-10-12T10:07:59"/>
    <d v="2014-10-12T10:35:47"/>
    <n v="5.1130370375176426E-2"/>
    <n v="3.5809305466051086E-2"/>
    <d v="1899-12-30T00:45:50"/>
  </r>
  <r>
    <n v="1395372"/>
    <n v="44759"/>
    <n v="118095"/>
    <s v="bicycle"/>
    <s v="Crif Dogs"/>
    <x v="8"/>
    <s v="Cheese"/>
    <n v="1"/>
    <s v="Sides"/>
    <m/>
    <n v="40.7270408508681"/>
    <n v="-73.983835960747498"/>
    <n v="40.724454999999999"/>
    <n v="-73.990891000000005"/>
    <d v="2014-10-19T01:18:54"/>
    <d v="2014-10-19T01:43:21"/>
    <d v="2014-10-19T02:01:43"/>
    <d v="2014-10-19T02:10:52"/>
    <n v="3.6097708332818002E-2"/>
    <n v="7.5140005034911583E-3"/>
    <d v="1899-12-30T00:42:50"/>
  </r>
  <r>
    <n v="1409934"/>
    <n v="62540"/>
    <n v="28765"/>
    <s v="bicycle"/>
    <s v="Blue Ribbon Sushi"/>
    <x v="4"/>
    <s v="Phoenix"/>
    <n v="1"/>
    <s v="Appetizers"/>
    <d v="1899-12-30T00:04:07"/>
    <n v="40.7261096570601"/>
    <n v="-74.002491863200504"/>
    <n v="40.737606999999997"/>
    <n v="-74.008944"/>
    <d v="2014-10-20T18:39:10"/>
    <d v="2014-10-20T18:44:48"/>
    <d v="2014-10-20T19:07:08"/>
    <d v="2014-10-20T19:17:20"/>
    <n v="2.6501990738324821E-2"/>
    <n v="1.3184042018933745E-2"/>
    <d v="1899-12-30T00:23:51"/>
  </r>
  <r>
    <n v="1475127"/>
    <n v="142356"/>
    <n v="124897"/>
    <s v="bicycle"/>
    <s v="Blue Ribbon Sushi"/>
    <x v="4"/>
    <s v="Shumai"/>
    <n v="1"/>
    <s v="Appetizers"/>
    <d v="1899-12-30T00:07:50"/>
    <n v="40.7261096570601"/>
    <n v="-74.002491863200504"/>
    <n v="40.734791800000004"/>
    <n v="-73.9784504"/>
    <d v="2014-10-28T18:59:43"/>
    <d v="2014-10-28T19:01:09"/>
    <d v="2014-10-28T19:30:24"/>
    <d v="2014-10-28T19:47:22"/>
    <n v="3.3088553245761432E-2"/>
    <n v="2.5561133755178319E-2"/>
    <d v="1899-12-30T00:22:51"/>
  </r>
  <r>
    <n v="1337686"/>
    <n v="371806"/>
    <n v="141201"/>
    <s v="bicycle"/>
    <s v="The Meatball Shop"/>
    <x v="16"/>
    <s v="Spicy Pork Smash"/>
    <n v="1"/>
    <s v="Smash"/>
    <d v="1899-12-30T00:04:47"/>
    <n v="40.721545124764702"/>
    <n v="-73.988842426716104"/>
    <n v="40.708204700000003"/>
    <n v="-74.006865300000001"/>
    <d v="2014-10-11T12:21:19"/>
    <d v="2014-10-11T12:30:16"/>
    <d v="2014-10-11T12:41:35"/>
    <d v="2014-10-11T12:58:38"/>
    <n v="2.591771991137648E-2"/>
    <n v="2.24229992264641E-2"/>
    <d v="1899-12-30T00:15:30"/>
  </r>
  <r>
    <n v="1295173"/>
    <n v="361616"/>
    <n v="140096"/>
    <s v="bicycle"/>
    <s v="Blue Ribbon Brooklyn"/>
    <x v="0"/>
    <s v="Banana Walnut Bread Pudding"/>
    <n v="1"/>
    <s v="Desserts"/>
    <d v="1899-12-30T00:06:18"/>
    <n v="40.674250953208301"/>
    <n v="-73.982294148654105"/>
    <n v="40.6730771811295"/>
    <n v="-73.971145749160996"/>
    <d v="2014-10-04T19:07:38"/>
    <d v="2014-10-04T19:33:44"/>
    <d v="2014-10-04T19:54:34"/>
    <d v="2014-10-04T20:23:08"/>
    <n v="5.2425787034735549E-2"/>
    <n v="1.1210020167284673E-2"/>
    <d v="1899-12-30T00:40:37"/>
  </r>
  <r>
    <n v="1475424"/>
    <n v="329978"/>
    <n v="132725"/>
    <s v="bicycle"/>
    <s v="Mighty Quinn's BBQ"/>
    <x v="10"/>
    <s v="Burnt End Baked Beans"/>
    <n v="1"/>
    <s v="Sides"/>
    <m/>
    <n v="40.727518945156902"/>
    <n v="-73.988671302795396"/>
    <n v="40.722906399999999"/>
    <n v="-73.9896928"/>
    <d v="2014-10-28T19:44:37"/>
    <d v="2014-10-28T19:44:51"/>
    <d v="2014-10-28T19:56:35"/>
    <d v="2014-10-28T20:13:34"/>
    <n v="2.0104502320464235E-2"/>
    <n v="4.7243019974891306E-3"/>
    <d v="1899-12-30T00:11:59"/>
  </r>
  <r>
    <n v="1391700"/>
    <n v="375043"/>
    <n v="140096"/>
    <s v="bicycle"/>
    <s v="Tamarind TriBeCa"/>
    <x v="5"/>
    <s v="Nan"/>
    <n v="1"/>
    <s v="Roti Breads"/>
    <d v="1899-12-30T00:03:57"/>
    <n v="40.719268925450301"/>
    <n v="-74.008749884804104"/>
    <n v="40.706334599999998"/>
    <n v="-74.016964700000003"/>
    <d v="2014-10-18T19:36:45"/>
    <m/>
    <m/>
    <d v="2014-10-18T20:27:25"/>
    <n v="3.5184386571927462E-2"/>
    <n v="1.5322531238575455E-2"/>
    <n v="-41930.819926574077"/>
  </r>
  <r>
    <n v="1414420"/>
    <n v="129289"/>
    <n v="118659"/>
    <s v="walker"/>
    <s v="Thompson Chemists"/>
    <x v="8"/>
    <m/>
    <m/>
    <m/>
    <m/>
    <n v="40.726570000000002"/>
    <n v="-74.001227999999998"/>
    <n v="40.73357"/>
    <n v="-74.006589899999994"/>
    <d v="2014-10-21T14:53:07"/>
    <m/>
    <m/>
    <d v="2014-10-21T15:51:39"/>
    <n v="4.0637650468852371E-2"/>
    <n v="8.8175944344213025E-3"/>
    <n v="-41933.620224733793"/>
  </r>
  <r>
    <n v="1431648"/>
    <n v="319065"/>
    <n v="39733"/>
    <s v="bicycle"/>
    <s v="Hu Kitchen"/>
    <x v="33"/>
    <s v="Roasted Sweet Potatoes"/>
    <n v="1"/>
    <s v="Lunch &amp; Dinner Sides"/>
    <m/>
    <n v="40.735676762018002"/>
    <n v="-73.993829528068602"/>
    <n v="40.769593999999998"/>
    <n v="-73.958704999999995"/>
    <d v="2014-10-23T19:06:12"/>
    <d v="2014-10-23T19:03:46"/>
    <d v="2014-10-23T19:34:25"/>
    <d v="2014-10-23T20:08:02"/>
    <n v="4.292918981082039E-2"/>
    <n v="4.8827364298820224E-2"/>
    <d v="1899-12-30T00:28:12"/>
  </r>
  <r>
    <n v="1461569"/>
    <n v="399127"/>
    <n v="86938"/>
    <s v="car"/>
    <s v="Sushi of Gari 46"/>
    <x v="6"/>
    <s v="Salmon Miso Sashimi"/>
    <n v="1"/>
    <s v="Sashimi"/>
    <d v="1899-12-30T00:13:45"/>
    <n v="40.760654436198898"/>
    <n v="-73.989582752602004"/>
    <n v="40.741371899999997"/>
    <n v="-73.978867800000003"/>
    <d v="2014-10-26T18:30:32"/>
    <d v="2014-10-26T18:50:16"/>
    <d v="2014-10-26T19:08:38"/>
    <d v="2014-10-26T19:22:45"/>
    <n v="3.625405092316214E-2"/>
    <n v="2.2059610411905482E-2"/>
    <d v="1899-12-30T00:24:21"/>
  </r>
  <r>
    <n v="1381052"/>
    <n v="371117"/>
    <n v="153879"/>
    <s v="bicycle"/>
    <s v="Shake Shack"/>
    <x v="2"/>
    <s v="Fountain Soda"/>
    <n v="1"/>
    <s v="Drinks"/>
    <m/>
    <n v="40.7152793278103"/>
    <n v="-74.014860391616807"/>
    <n v="40.7297734653134"/>
    <n v="-74.000524097262996"/>
    <d v="2014-10-17T16:01:01"/>
    <d v="2014-10-17T16:09:29"/>
    <d v="2014-10-17T16:33:29"/>
    <d v="2014-10-17T16:48:01"/>
    <n v="3.2639895835018251E-2"/>
    <n v="2.0386499399305039E-2"/>
    <d v="1899-12-30T00:32:28"/>
  </r>
  <r>
    <n v="1321420"/>
    <n v="134152"/>
    <n v="83565"/>
    <s v="bicycle"/>
    <s v="The Meatball Shop"/>
    <x v="16"/>
    <s v="Rigatoni"/>
    <n v="2"/>
    <s v="Stick To Your Bones"/>
    <d v="1899-12-30T00:06:07"/>
    <n v="40.718110071383997"/>
    <n v="-73.957545268768797"/>
    <n v="40.714367000000003"/>
    <n v="-73.951418000000004"/>
    <d v="2014-10-08T22:29:11"/>
    <d v="2014-10-08T22:30:53"/>
    <d v="2014-10-08T22:46:04"/>
    <d v="2014-10-08T22:48:24"/>
    <n v="1.3340821758902166E-2"/>
    <n v="7.180111834136191E-3"/>
    <d v="1899-12-30T00:10:46"/>
  </r>
  <r>
    <n v="1415455"/>
    <n v="119069"/>
    <n v="84093"/>
    <s v="bicycle"/>
    <s v="Peacefood Cafe"/>
    <x v="12"/>
    <s v="Peace Bowl"/>
    <n v="1"/>
    <s v="Special Menu (5pm-10pm)"/>
    <d v="1899-12-30T00:05:59"/>
    <n v="40.785160043282801"/>
    <n v="-73.976916473837804"/>
    <n v="40.804864799999997"/>
    <n v="-73.967019899999997"/>
    <d v="2014-10-21T18:14:51"/>
    <d v="2014-10-21T18:34:50"/>
    <d v="2014-10-21T18:45:10"/>
    <d v="2014-10-21T19:00:15"/>
    <n v="3.1527256942354143E-2"/>
    <n v="2.2050388001372264E-2"/>
    <d v="1899-12-30T00:24:21"/>
  </r>
  <r>
    <n v="1356544"/>
    <n v="377025"/>
    <n v="127402"/>
    <s v="scooter"/>
    <s v="Ruay Thai"/>
    <x v="44"/>
    <s v="Canned Soda"/>
    <n v="1"/>
    <s v="Beverages"/>
    <d v="1899-12-30T00:03:22"/>
    <n v="40.744884226647699"/>
    <n v="-73.975642338877805"/>
    <n v="40.734141200000003"/>
    <n v="-73.9818018"/>
    <d v="2014-10-13T18:52:47"/>
    <d v="2014-10-13T19:03:45"/>
    <d v="2014-10-13T19:13:05"/>
    <d v="2014-10-13T19:30:33"/>
    <n v="2.6225486108160112E-2"/>
    <n v="1.2383520616889304E-2"/>
    <d v="1899-12-30T00:16:56"/>
  </r>
  <r>
    <n v="1340289"/>
    <n v="59105"/>
    <n v="158266"/>
    <s v="scooter"/>
    <s v="Sushi of Gari 46"/>
    <x v="6"/>
    <s v="Salmon Roe Sushi"/>
    <n v="2"/>
    <s v="Sushi"/>
    <d v="1899-12-30T00:14:23"/>
    <n v="40.760654436198898"/>
    <n v="-73.989582752602004"/>
    <n v="40.743701000000001"/>
    <n v="-73.987386000000001"/>
    <d v="2014-10-11T18:21:37"/>
    <d v="2014-10-11T18:29:56"/>
    <d v="2014-10-11T19:09:19"/>
    <d v="2014-10-11T19:24:53"/>
    <n v="4.3925949074036907E-2"/>
    <n v="1.7095166595984521E-2"/>
    <d v="1899-12-30T00:33:19"/>
  </r>
  <r>
    <n v="1351193"/>
    <n v="45846"/>
    <n v="84770"/>
    <s v="bicycle"/>
    <s v="Momofuku Milk Bar"/>
    <x v="11"/>
    <s v="Cereal Milk Soft Serve (1 Pint)"/>
    <n v="2"/>
    <s v="Soft Serve"/>
    <m/>
    <n v="40.731795470614898"/>
    <n v="-73.985672593116803"/>
    <n v="40.741287999999997"/>
    <n v="-73.978887999999998"/>
    <d v="2014-10-12T21:29:27"/>
    <d v="2014-10-12T21:56:07"/>
    <d v="2014-10-12T22:34:46"/>
    <d v="2014-10-12T22:42:38"/>
    <n v="5.0820104166632518E-2"/>
    <n v="1.1667854039521161E-2"/>
    <d v="1899-12-30T01:05:19"/>
  </r>
  <r>
    <n v="1333543"/>
    <n v="138024"/>
    <n v="81285"/>
    <s v="bicycle"/>
    <s v="Cho Dang Gol"/>
    <x v="14"/>
    <s v="Juk Suk Cham Dubu"/>
    <n v="1"/>
    <s v="Jjigae"/>
    <d v="1899-12-30T00:25:33"/>
    <n v="40.750239999999998"/>
    <n v="-73.986504999999994"/>
    <n v="40.756374899999997"/>
    <n v="-73.994512"/>
    <d v="2014-10-10T20:23:03"/>
    <d v="2014-10-10T20:40:41"/>
    <d v="2014-10-10T21:18:31"/>
    <d v="2014-10-10T21:29:12"/>
    <n v="4.5936724542116281E-2"/>
    <n v="1.0087073262849451E-2"/>
    <d v="1899-12-30T00:29:54"/>
  </r>
  <r>
    <n v="1431080"/>
    <n v="94934"/>
    <n v="160489"/>
    <s v="bicycle"/>
    <s v="Maison LadurÃ©e"/>
    <x v="11"/>
    <s v="Chocolat"/>
    <n v="3"/>
    <s v="Macaroons (Individual)"/>
    <m/>
    <n v="40.770674225957698"/>
    <n v="-73.966114756096204"/>
    <n v="40.786639999999998"/>
    <n v="-73.955477000000002"/>
    <d v="2014-10-23T17:43:09"/>
    <d v="2014-10-23T17:58:27"/>
    <d v="2014-10-23T18:16:46"/>
    <d v="2014-10-23T18:30:36"/>
    <n v="3.2959745374682825E-2"/>
    <n v="1.9185093055079438E-2"/>
    <d v="1899-12-30T00:33:38"/>
  </r>
  <r>
    <n v="1390713"/>
    <n v="137812"/>
    <n v="140794"/>
    <s v="walker"/>
    <s v="Shake Shack"/>
    <x v="2"/>
    <s v="Hamburger"/>
    <n v="1"/>
    <s v="Burgers"/>
    <m/>
    <n v="40.780825773220101"/>
    <n v="-73.976483345031696"/>
    <n v="40.782837000000001"/>
    <n v="-73.976837000000003"/>
    <d v="2014-10-18T18:04:09"/>
    <d v="2014-10-18T18:05:42"/>
    <d v="2014-10-18T18:37:29"/>
    <d v="2014-10-18T18:41:44"/>
    <n v="2.6105532408109866E-2"/>
    <n v="2.0420834940796957E-3"/>
    <d v="1899-12-30T00:33:21"/>
  </r>
  <r>
    <n v="1404877"/>
    <n v="135883"/>
    <n v="114393"/>
    <s v="car"/>
    <s v="Veselka"/>
    <x v="24"/>
    <s v="Grilled Cheese"/>
    <n v="1"/>
    <s v="Sandwiches"/>
    <d v="1899-12-30T00:07:59"/>
    <n v="40.729136234409197"/>
    <n v="-73.986971512913399"/>
    <n v="40.723700999999998"/>
    <n v="-73.993503000000004"/>
    <d v="2014-10-19T21:30:55"/>
    <d v="2014-10-19T21:32:38"/>
    <d v="2014-10-19T21:49:29"/>
    <d v="2014-10-19T21:58:10"/>
    <n v="1.8931145830720197E-2"/>
    <n v="8.4971816883843854E-3"/>
    <d v="1899-12-30T00:10:35"/>
  </r>
  <r>
    <n v="1331230"/>
    <n v="137739"/>
    <n v="62860"/>
    <s v="bicycle"/>
    <s v="Via Quadronno"/>
    <x v="8"/>
    <m/>
    <m/>
    <m/>
    <d v="1899-12-30T00:07:16"/>
    <n v="40.772558538276897"/>
    <n v="-73.965167711577905"/>
    <n v="40.7399548"/>
    <n v="-73.995642200000006"/>
    <d v="2014-10-10T16:09:41"/>
    <d v="2014-10-10T16:29:18"/>
    <d v="2014-10-10T16:43:33"/>
    <d v="2014-10-10T16:48:59"/>
    <n v="2.7298113433062099E-2"/>
    <n v="4.4628446020640027E-2"/>
    <d v="1899-12-30T00:26:36"/>
  </r>
  <r>
    <n v="1467477"/>
    <n v="273690"/>
    <n v="161395"/>
    <s v="bicycle"/>
    <s v="Grand Sichuan International"/>
    <x v="30"/>
    <s v="Vegetable Dumplings"/>
    <n v="1"/>
    <s v="Appetizers"/>
    <d v="1899-12-30T00:03:15"/>
    <n v="40.747384191604802"/>
    <n v="-74.000966870422502"/>
    <n v="40.7516058"/>
    <n v="-74.003114999999994"/>
    <d v="2014-10-27T11:33:51"/>
    <d v="2014-10-27T11:40:32"/>
    <d v="2014-10-27T11:53:22"/>
    <d v="2014-10-27T12:02:31"/>
    <n v="1.9903495369362645E-2"/>
    <n v="4.7367117417155217E-3"/>
    <d v="1899-12-30T00:16:15"/>
  </r>
  <r>
    <n v="1401725"/>
    <n v="164443"/>
    <n v="165298"/>
    <s v="car"/>
    <s v="Momofuku Milk Bar (archived)"/>
    <x v="11"/>
    <s v="Salty Pistachio Soft Serve (1 Pint)"/>
    <n v="1"/>
    <s v="Soft Serve"/>
    <m/>
    <n v="40.7231283099199"/>
    <n v="-74.002060890197697"/>
    <n v="40.7202117"/>
    <n v="-74.002130800000003"/>
    <d v="2014-10-19T18:56:10"/>
    <d v="2014-10-19T19:07:02"/>
    <d v="2014-10-19T19:19:43"/>
    <d v="2014-10-19T19:49:37"/>
    <n v="3.7119710650586057E-2"/>
    <n v="2.917447652541383E-3"/>
    <d v="1899-12-30T00:23:33"/>
  </r>
  <r>
    <n v="1388758"/>
    <n v="312853"/>
    <n v="154377"/>
    <s v="car"/>
    <s v="The Grey Dog - Mulberry"/>
    <x v="19"/>
    <s v="The Reuben"/>
    <n v="1"/>
    <s v="Michigan Sandwiches"/>
    <d v="1899-12-30T00:06:59"/>
    <n v="40.723095999999998"/>
    <n v="-73.995773999999997"/>
    <n v="40.733196197540103"/>
    <n v="-74.003323153999006"/>
    <d v="2014-10-18T14:37:35"/>
    <d v="2014-10-18T15:00:45"/>
    <d v="2014-10-18T15:15:16"/>
    <d v="2014-10-18T15:26:29"/>
    <n v="3.3967835646762978E-2"/>
    <n v="1.2609667578880875E-2"/>
    <d v="1899-12-30T00:30:43"/>
  </r>
  <r>
    <n v="1437438"/>
    <n v="66947"/>
    <n v="140794"/>
    <s v="walker"/>
    <s v="Juice Press"/>
    <x v="3"/>
    <s v="Ginger Fireball Juice"/>
    <n v="1"/>
    <s v="Cold Pressed Organic Juice Formulas"/>
    <m/>
    <n v="40.7634462798258"/>
    <n v="-73.965230848023893"/>
    <n v="40.747787000000002"/>
    <n v="-73.977155999999994"/>
    <d v="2014-10-24T15:08:39"/>
    <d v="2014-10-24T15:16:49"/>
    <d v="2014-10-24T15:34:11"/>
    <d v="2014-10-24T15:42:08"/>
    <n v="2.3250798614753876E-2"/>
    <n v="1.9683045859717169E-2"/>
    <d v="1899-12-30T00:25:32"/>
  </r>
  <r>
    <n v="1424328"/>
    <n v="144756"/>
    <n v="152111"/>
    <s v="car"/>
    <s v="Corkbuzz"/>
    <x v="0"/>
    <m/>
    <m/>
    <m/>
    <m/>
    <n v="40.734985016378097"/>
    <n v="-73.993244167307694"/>
    <n v="40.735833399999997"/>
    <n v="-73.992583699999997"/>
    <d v="2014-10-22T20:36:28"/>
    <d v="2014-10-22T20:51:39"/>
    <d v="2014-10-22T21:05:38"/>
    <d v="2014-10-22T21:06:44"/>
    <n v="2.1023564811912365E-2"/>
    <n v="1.0751613062438097E-3"/>
    <d v="1899-12-30T00:29:10"/>
  </r>
  <r>
    <n v="1275416"/>
    <n v="44158"/>
    <n v="47204"/>
    <s v="bicycle"/>
    <s v="Chop't"/>
    <x v="20"/>
    <s v="Custom Sandwich"/>
    <n v="1"/>
    <s v="Custom Craft"/>
    <d v="1899-12-30T00:09:07"/>
    <n v="40.722092000000004"/>
    <n v="-73.996611999999999"/>
    <n v="40.726045999999997"/>
    <n v="-73.984782999999993"/>
    <d v="2014-10-01T20:21:49"/>
    <d v="2014-10-01T20:19:18"/>
    <d v="2014-10-01T20:48:18"/>
    <d v="2014-10-01T20:58:23"/>
    <n v="2.5387951391167007E-2"/>
    <n v="1.2472343685133294E-2"/>
    <d v="1899-12-30T00:17:21"/>
  </r>
  <r>
    <n v="1423175"/>
    <n v="274177"/>
    <n v="30774"/>
    <s v="bicycle"/>
    <s v="Whole Foods Market"/>
    <x v="17"/>
    <s v="Gelato Sea Salt Caramel"/>
    <n v="1"/>
    <s v="Ice Cream &amp; Novelties"/>
    <m/>
    <n v="40.723954999999997"/>
    <n v="-73.991828999999996"/>
    <n v="40.771892999999999"/>
    <n v="-73.988595000000004"/>
    <d v="2014-10-22T19:00:09"/>
    <d v="2014-10-22T19:07:26"/>
    <d v="2014-10-22T19:32:46"/>
    <d v="2014-10-22T20:15:22"/>
    <n v="5.2232812493457459E-2"/>
    <n v="4.8046962443011348E-2"/>
    <d v="1899-12-30T00:32:37"/>
  </r>
  <r>
    <n v="1288210"/>
    <n v="93553"/>
    <n v="62487"/>
    <s v="car"/>
    <s v="Katz's Delicatessen"/>
    <x v="8"/>
    <s v="Katz's Pastrami"/>
    <n v="1"/>
    <s v="Hot Sandwiches"/>
    <m/>
    <n v="40.722307066359498"/>
    <n v="-73.987351655960097"/>
    <n v="40.787837400000001"/>
    <n v="-73.967958300000006"/>
    <d v="2014-10-03T19:13:58"/>
    <d v="2014-10-03T19:43:42"/>
    <d v="2014-10-03T20:18:00"/>
    <d v="2014-10-03T20:49:15"/>
    <n v="6.6171956023026723E-2"/>
    <n v="6.8339789891617167E-2"/>
    <d v="1899-12-30T01:04:02"/>
  </r>
  <r>
    <n v="1293828"/>
    <n v="1517"/>
    <n v="91656"/>
    <s v="bicycle"/>
    <s v="Ramen Setagaya"/>
    <x v="8"/>
    <m/>
    <m/>
    <m/>
    <d v="1899-12-30T00:18:36"/>
    <n v="40.728802541431101"/>
    <n v="-73.988159000873594"/>
    <n v="40.722072699999998"/>
    <n v="-73.987230299999993"/>
    <d v="2014-10-04T15:40:32"/>
    <m/>
    <m/>
    <d v="2014-10-04T16:24:31"/>
    <n v="3.0551944444596302E-2"/>
    <n v="6.7936184026196021E-3"/>
    <n v="-41916.666064340279"/>
  </r>
  <r>
    <n v="1448220"/>
    <n v="60039"/>
    <n v="170756"/>
    <s v="bicycle"/>
    <s v="ilili Restaurant"/>
    <x v="21"/>
    <s v="Tabbouleh"/>
    <n v="1"/>
    <s v="Salad"/>
    <d v="1899-12-30T00:07:00"/>
    <n v="40.744187954347503"/>
    <n v="-73.987530940025394"/>
    <n v="40.745520999999997"/>
    <n v="-73.990466999999995"/>
    <d v="2014-10-25T16:07:39"/>
    <d v="2014-10-25T16:07:52"/>
    <d v="2014-10-25T16:43:42"/>
    <d v="2014-10-25T16:57:08"/>
    <n v="3.43608564871829E-2"/>
    <n v="3.2245090922633853E-3"/>
    <d v="1899-12-30T00:29:04"/>
  </r>
  <r>
    <n v="1299911"/>
    <n v="164016"/>
    <n v="144094"/>
    <s v="car"/>
    <s v="Blue Ribbon Fried Chicken"/>
    <x v="0"/>
    <s v="Breast"/>
    <n v="1"/>
    <s v="By the Piece"/>
    <m/>
    <n v="40.724339999999998"/>
    <n v="-73.990960000000001"/>
    <n v="40.732486000000002"/>
    <n v="-73.996584999999996"/>
    <d v="2014-10-05T13:07:55"/>
    <d v="2014-10-05T13:19:47"/>
    <d v="2014-10-05T13:39:36"/>
    <d v="2014-10-05T13:48:05"/>
    <n v="2.7891585647012107E-2"/>
    <n v="9.899390940860963E-3"/>
    <d v="1899-12-30T00:31:41"/>
  </r>
  <r>
    <n v="1439764"/>
    <n v="270149"/>
    <n v="132893"/>
    <s v="bicycle"/>
    <s v="Samurai Mama"/>
    <x v="4"/>
    <s v="Kinpira"/>
    <n v="1"/>
    <s v="Appetizers"/>
    <m/>
    <n v="40.714132232437301"/>
    <n v="-73.960214305974802"/>
    <n v="40.694324999999999"/>
    <n v="-73.969787999999994"/>
    <d v="2014-10-24T18:56:27"/>
    <d v="2014-10-24T19:12:00"/>
    <d v="2014-10-24T19:56:49"/>
    <d v="2014-10-24T20:13:56"/>
    <n v="5.3810254627023824E-2"/>
    <n v="2.1999592589711663E-2"/>
    <d v="1899-12-30T01:00:22"/>
  </r>
  <r>
    <n v="1481659"/>
    <n v="100999"/>
    <n v="164846"/>
    <s v="bicycle"/>
    <s v="Blue Ribbon Sushi Izakaya"/>
    <x v="4"/>
    <s v="Spicy Tuna &amp; Tempura Flakes"/>
    <n v="1"/>
    <s v="Maki"/>
    <d v="1899-12-30T00:09:21"/>
    <n v="40.721979579708403"/>
    <n v="-73.988148214155601"/>
    <n v="40.729877399999999"/>
    <n v="-73.991618000000003"/>
    <d v="2014-10-29T19:48:07"/>
    <d v="2014-10-29T20:26:02"/>
    <d v="2014-10-29T20:36:03"/>
    <d v="2014-10-29T20:48:03"/>
    <n v="4.162776620069053E-2"/>
    <n v="8.6264117200816181E-3"/>
    <d v="1899-12-30T00:38:35"/>
  </r>
  <r>
    <n v="1296071"/>
    <n v="64153"/>
    <n v="123581"/>
    <s v="bicycle"/>
    <s v="Burger Joint"/>
    <x v="2"/>
    <s v="Cheeseburger"/>
    <n v="1"/>
    <s v="Menu"/>
    <d v="1899-12-30T00:01:55"/>
    <n v="40.764075830277001"/>
    <n v="-73.978632525152193"/>
    <n v="40.759183"/>
    <n v="-73.976487000000006"/>
    <d v="2014-10-04T20:49:24"/>
    <d v="2014-10-04T20:47:02"/>
    <d v="2014-10-04T21:02:21"/>
    <d v="2014-10-04T21:07:07"/>
    <n v="1.2299884263484273E-2"/>
    <n v="5.3425711317869789E-3"/>
    <d v="1899-12-30T00:11:02"/>
  </r>
  <r>
    <n v="1469679"/>
    <n v="104336"/>
    <n v="106964"/>
    <s v="bicycle"/>
    <s v="Whole Foods Market"/>
    <x v="17"/>
    <s v="Bread Hearth Ciabatta"/>
    <n v="1"/>
    <s v="Fresh Artisan Breads"/>
    <m/>
    <n v="40.723954999999997"/>
    <n v="-73.991828999999996"/>
    <n v="40.727404999999997"/>
    <n v="-73.991802000000007"/>
    <d v="2014-10-27T18:50:29"/>
    <m/>
    <m/>
    <d v="2014-10-27T19:56:50"/>
    <n v="4.6071504628343973E-2"/>
    <n v="3.4501056505569791E-3"/>
    <n v="-41939.785057048612"/>
  </r>
  <r>
    <n v="1357018"/>
    <n v="243341"/>
    <n v="31156"/>
    <s v="bicycle"/>
    <s v="Sushi Samba"/>
    <x v="6"/>
    <s v="Hamachi (Yellowtail)"/>
    <n v="2"/>
    <s v="Nigiri &amp; Sashimi"/>
    <d v="1899-12-30T00:10:37"/>
    <n v="40.732666419020703"/>
    <n v="-74.003292612268694"/>
    <n v="40.744238880429101"/>
    <n v="-73.984141531647197"/>
    <d v="2014-10-13T19:43:56"/>
    <d v="2014-10-13T19:57:21"/>
    <d v="2014-10-13T20:24:12"/>
    <d v="2014-10-13T20:39:26"/>
    <n v="3.8536666666914243E-2"/>
    <n v="2.2376008402304203E-2"/>
    <d v="1899-12-30T00:29:38"/>
  </r>
  <r>
    <n v="1433681"/>
    <n v="116618"/>
    <n v="57496"/>
    <s v="bicycle"/>
    <s v="Pinkberry"/>
    <x v="43"/>
    <s v="Original"/>
    <n v="1"/>
    <s v="Frozen Yogurt with Toppings"/>
    <m/>
    <n v="40.747535707342003"/>
    <n v="-73.986219698857099"/>
    <n v="40.748383962925701"/>
    <n v="-73.989163620027995"/>
    <d v="2014-10-23T22:14:04"/>
    <d v="2014-10-23T22:13:51"/>
    <d v="2014-10-23T22:21:09"/>
    <d v="2014-10-23T22:26:34"/>
    <n v="8.6707175869378261E-3"/>
    <n v="3.0636921182985899E-3"/>
    <d v="1899-12-30T00:07:05"/>
  </r>
  <r>
    <n v="1323196"/>
    <n v="110692"/>
    <n v="158791"/>
    <s v="car"/>
    <s v="United City Ice Cube Co"/>
    <x v="8"/>
    <m/>
    <m/>
    <m/>
    <m/>
    <n v="40.761574798310498"/>
    <n v="-73.994518185499402"/>
    <n v="40.680408100000001"/>
    <n v="-74.007626200000004"/>
    <d v="2014-10-09T12:53:11"/>
    <d v="2014-10-09T14:02:21"/>
    <d v="2014-10-09T14:11:13"/>
    <d v="2014-10-09T14:48:28"/>
    <n v="8.0055335653014481E-2"/>
    <n v="8.2218324957245681E-2"/>
    <d v="1899-12-30T01:18:02"/>
  </r>
  <r>
    <n v="1356695"/>
    <n v="328628"/>
    <n v="20962"/>
    <s v="walker"/>
    <s v="RedFarm Broadway"/>
    <x v="30"/>
    <s v="Shrimp &amp; Snow Pea Leaf Dumplings (4)"/>
    <n v="1"/>
    <s v="Dim Sum"/>
    <d v="1899-12-30T00:03:53"/>
    <n v="40.782116700000003"/>
    <n v="-73.980739099999994"/>
    <n v="40.766239900000002"/>
    <n v="-73.963642899999996"/>
    <d v="2014-10-13T19:11:52"/>
    <d v="2014-10-13T19:20:13"/>
    <d v="2014-10-13T19:48:06"/>
    <d v="2014-10-13T20:04:02"/>
    <n v="3.6227511576726101E-2"/>
    <n v="2.3331370141505658E-2"/>
    <d v="1899-12-30T00:32:21"/>
  </r>
  <r>
    <n v="1319952"/>
    <n v="57638"/>
    <n v="134198"/>
    <s v="bicycle"/>
    <s v="Grand Sichuan International"/>
    <x v="30"/>
    <s v="Egg Roll"/>
    <n v="1"/>
    <s v="Appetizers"/>
    <d v="1899-12-30T00:05:25"/>
    <n v="40.747384191604802"/>
    <n v="-74.000966870422502"/>
    <n v="40.761425000000003"/>
    <n v="-73.999870000000001"/>
    <d v="2014-10-08T19:32:50"/>
    <d v="2014-10-08T19:47:23"/>
    <d v="2014-10-08T19:54:38"/>
    <d v="2014-10-08T20:07:12"/>
    <n v="2.3870763892773539E-2"/>
    <n v="1.4083587082647139E-2"/>
    <d v="1899-12-30T00:16:23"/>
  </r>
  <r>
    <n v="1451835"/>
    <n v="258275"/>
    <n v="35973"/>
    <s v="bicycle"/>
    <s v="Cafe Habana"/>
    <x v="9"/>
    <s v="Grilled Corn Mexican Style"/>
    <n v="1"/>
    <s v="Side Orders"/>
    <d v="1899-12-30T00:07:27"/>
    <n v="40.7228416988277"/>
    <n v="-73.994116468965402"/>
    <n v="40.736678307066398"/>
    <n v="-73.978894323174103"/>
    <d v="2014-10-25T20:55:43"/>
    <d v="2014-10-25T21:11:49"/>
    <d v="2014-10-25T21:23:26"/>
    <d v="2014-10-25T21:33:14"/>
    <n v="2.6056400463858154E-2"/>
    <n v="2.0570985636151656E-2"/>
    <d v="1899-12-30T00:20:16"/>
  </r>
  <r>
    <n v="1341720"/>
    <n v="133202"/>
    <n v="99219"/>
    <s v="bicycle"/>
    <s v="Sushi Samba"/>
    <x v="6"/>
    <s v="Yellowtail Tiradito"/>
    <n v="1"/>
    <s v="Sashimi Tiradito"/>
    <d v="1899-12-30T00:06:28"/>
    <n v="40.732666419020703"/>
    <n v="-74.003292612268694"/>
    <n v="40.745159299999997"/>
    <n v="-73.995090000000005"/>
    <d v="2014-10-11T20:51:21"/>
    <d v="2014-10-11T20:58:30"/>
    <d v="2014-10-11T21:12:20"/>
    <d v="2014-10-11T21:23:04"/>
    <n v="2.2023287034244277E-2"/>
    <n v="1.4945063505829808E-2"/>
    <d v="1899-12-30T00:14:31"/>
  </r>
  <r>
    <n v="1322485"/>
    <n v="114241"/>
    <n v="142301"/>
    <s v="bicycle"/>
    <s v="Tompkins Square Bagels"/>
    <x v="7"/>
    <s v="Sesame"/>
    <n v="1"/>
    <s v="Bagels"/>
    <m/>
    <n v="40.72813"/>
    <n v="-73.982020000000006"/>
    <n v="40.755992999999997"/>
    <n v="-73.986136200000004"/>
    <d v="2014-10-09T09:11:30"/>
    <d v="2014-10-09T09:30:46"/>
    <d v="2014-10-09T09:40:05"/>
    <d v="2014-10-09T10:20:32"/>
    <n v="4.7939305550244171E-2"/>
    <n v="2.8165402028726461E-2"/>
    <d v="1899-12-30T00:28:35"/>
  </r>
  <r>
    <n v="1424262"/>
    <n v="154030"/>
    <n v="19432"/>
    <s v="car"/>
    <s v="Cafe Habana"/>
    <x v="9"/>
    <s v="Grilled Chicken Cutlet"/>
    <n v="1"/>
    <s v="Tortas y Burritos"/>
    <d v="1899-12-30T00:05:58"/>
    <n v="40.7228416988277"/>
    <n v="-73.994116468965402"/>
    <n v="40.734250600000003"/>
    <n v="-73.990212299999996"/>
    <d v="2014-10-22T20:31:06"/>
    <d v="2014-10-22T20:37:06"/>
    <d v="2014-10-22T20:52:26"/>
    <d v="2014-10-22T21:01:45"/>
    <n v="2.1290381941071246E-2"/>
    <n v="1.2058422835089157E-2"/>
    <d v="1899-12-30T00:15:22"/>
  </r>
  <r>
    <n v="1325177"/>
    <n v="40808"/>
    <n v="58695"/>
    <s v="bicycle"/>
    <s v="V-Nam Cafe"/>
    <x v="47"/>
    <s v="Banh Mi Ga"/>
    <n v="1"/>
    <s v="Sandwiches"/>
    <d v="1899-12-30T00:04:37"/>
    <n v="40.723505681631899"/>
    <n v="-73.988314440618694"/>
    <n v="40.740327999999998"/>
    <n v="-73.988157000000001"/>
    <d v="2014-10-09T19:09:56"/>
    <d v="2014-10-09T19:09:35"/>
    <d v="2014-10-09T19:32:56"/>
    <d v="2014-10-09T19:47:54"/>
    <n v="2.6363958328147419E-2"/>
    <n v="1.6823055097874066E-2"/>
    <d v="1899-12-30T00:18:23"/>
  </r>
  <r>
    <n v="1300950"/>
    <n v="64151"/>
    <n v="124514"/>
    <s v="bicycle"/>
    <s v="Rubirosa"/>
    <x v="16"/>
    <s v="Spaghetti Alla Chitarra"/>
    <n v="1"/>
    <s v="Pasta"/>
    <d v="1899-12-30T00:10:20"/>
    <n v="40.722748587419602"/>
    <n v="-73.996061916918705"/>
    <n v="40.714843399999999"/>
    <n v="-74.0062724"/>
    <d v="2014-10-05T15:04:29"/>
    <d v="2014-10-05T15:29:15"/>
    <d v="2014-10-05T15:42:06"/>
    <d v="2014-10-05T15:49:50"/>
    <n v="3.1487731481320225E-2"/>
    <n v="1.2913014864563959E-2"/>
    <d v="1899-12-30T00:27:17"/>
  </r>
  <r>
    <n v="1325347"/>
    <n v="318343"/>
    <n v="9078"/>
    <s v="bicycle"/>
    <s v="The Dutch"/>
    <x v="8"/>
    <m/>
    <m/>
    <m/>
    <m/>
    <n v="40.726437546200998"/>
    <n v="-74.002253933935293"/>
    <n v="40.729950251001597"/>
    <n v="-74.006904368677297"/>
    <d v="2014-10-09T19:31:58"/>
    <d v="2014-10-09T19:32:10"/>
    <d v="2014-10-09T20:00:31"/>
    <d v="2014-10-09T20:07:10"/>
    <n v="2.4445902774459682E-2"/>
    <n v="5.8280046590397207E-3"/>
    <d v="1899-12-30T00:28:33"/>
  </r>
  <r>
    <n v="1294224"/>
    <n v="214028"/>
    <n v="151356"/>
    <s v="bicycle"/>
    <s v="Boqueria"/>
    <x v="45"/>
    <s v="Jamon Serrano"/>
    <n v="1"/>
    <s v="Embutidos"/>
    <d v="1899-12-30T00:08:29"/>
    <n v="40.7401198487984"/>
    <n v="-73.993846744534494"/>
    <n v="40.749529899999999"/>
    <n v="-74.003837799999999"/>
    <d v="2014-10-04T16:40:38"/>
    <d v="2014-10-04T17:02:29"/>
    <d v="2014-10-04T17:29:22"/>
    <d v="2014-10-04T17:51:59"/>
    <n v="4.9549421295523643E-2"/>
    <n v="1.3724804294834558E-2"/>
    <d v="1899-12-30T00:40:16"/>
  </r>
  <r>
    <n v="1354429"/>
    <n v="49663"/>
    <n v="101359"/>
    <s v="bicycle"/>
    <s v="California Pizza Kitchen"/>
    <x v="1"/>
    <s v="Spinach Artichoke Dip"/>
    <n v="1"/>
    <s v="Appetizers"/>
    <d v="1899-12-30T00:05:28"/>
    <n v="40.7446662425236"/>
    <n v="-73.983344413366893"/>
    <n v="40.767795999999997"/>
    <n v="-73.991427000000002"/>
    <d v="2014-10-13T12:53:52"/>
    <d v="2014-10-13T13:06:41"/>
    <d v="2014-10-13T13:12:29"/>
    <d v="2014-10-13T13:47:08"/>
    <n v="3.6988842592108995E-2"/>
    <n v="2.4501303793852444E-2"/>
    <d v="1899-12-30T00:13:09"/>
  </r>
  <r>
    <n v="1295229"/>
    <n v="67133"/>
    <n v="39443"/>
    <s v="bicycle"/>
    <s v="RedFarm Broadway"/>
    <x v="30"/>
    <s v="â€˜Pac Manâ€™ Shrimp Dumplings (4)"/>
    <n v="1"/>
    <s v="Dim Sum"/>
    <d v="1899-12-30T00:06:33"/>
    <n v="40.782116700000003"/>
    <n v="-73.980739099999994"/>
    <n v="40.790361799999999"/>
    <n v="-73.972677200000007"/>
    <d v="2014-10-04T19:15:29"/>
    <d v="2014-10-04T19:22:35"/>
    <d v="2014-10-04T20:00:44"/>
    <d v="2014-10-04T20:12:22"/>
    <n v="3.9501817125710659E-2"/>
    <n v="1.1531517923488274E-2"/>
    <d v="1899-12-30T00:38:41"/>
  </r>
  <r>
    <n v="1319578"/>
    <n v="69039"/>
    <n v="91932"/>
    <s v="bicycle"/>
    <s v="Chloe's Soft Serve Fruit Co."/>
    <x v="11"/>
    <s v="Crunchy Salty Sundae"/>
    <n v="1"/>
    <s v="Sundaes"/>
    <m/>
    <n v="40.737356168684997"/>
    <n v="-73.990666866302504"/>
    <n v="40.729616"/>
    <n v="-73.992807999999997"/>
    <d v="2014-10-08T18:35:47"/>
    <d v="2014-10-08T18:37:38"/>
    <d v="2014-10-08T18:47:59"/>
    <d v="2014-10-08T18:56:15"/>
    <n v="1.4212685186066665E-2"/>
    <n v="8.0308570391173176E-3"/>
    <d v="1899-12-30T00:12:12"/>
  </r>
  <r>
    <n v="1417235"/>
    <n v="54582"/>
    <n v="86938"/>
    <s v="car"/>
    <s v="Sushi Seki Chelsea"/>
    <x v="6"/>
    <m/>
    <m/>
    <m/>
    <d v="1899-12-30T00:04:18"/>
    <n v="40.744370000000004"/>
    <n v="-73.996279999999999"/>
    <n v="40.773515000000003"/>
    <n v="-73.978841000000003"/>
    <d v="2014-10-21T21:19:27"/>
    <d v="2014-10-21T21:38:58"/>
    <d v="2014-10-21T21:45:08"/>
    <d v="2014-10-21T22:02:07"/>
    <n v="2.9627789350342937E-2"/>
    <n v="3.3963947738739758E-2"/>
    <d v="1899-12-30T00:21:22"/>
  </r>
  <r>
    <n v="1400098"/>
    <n v="242967"/>
    <n v="166448"/>
    <s v="car"/>
    <s v="Doughnut Plant LES, Inc."/>
    <x v="32"/>
    <s v="Blackout"/>
    <n v="1"/>
    <s v="Cake Dougnhuts"/>
    <m/>
    <n v="40.716240933766798"/>
    <n v="-73.988682031631498"/>
    <n v="40.7199995"/>
    <n v="-73.999424200000007"/>
    <d v="2014-10-19T17:02:26"/>
    <d v="2014-10-19T17:09:26"/>
    <d v="2014-10-19T17:21:46"/>
    <d v="2014-10-19T17:39:20"/>
    <n v="2.5624884256103542E-2"/>
    <n v="1.1380729387291509E-2"/>
    <d v="1899-12-30T00:19:20"/>
  </r>
  <r>
    <n v="1473459"/>
    <n v="51815"/>
    <n v="61900"/>
    <s v="bicycle"/>
    <s v="Lure Fishbar"/>
    <x v="23"/>
    <s v="Grilled Mahi Mahi Tacos"/>
    <n v="1"/>
    <s v="Lunch Entrees"/>
    <d v="1899-12-30T00:06:35"/>
    <n v="40.724634574370299"/>
    <n v="-73.998402357101398"/>
    <n v="40.732428200000001"/>
    <n v="-74.008059399999993"/>
    <d v="2014-10-28T13:32:37"/>
    <d v="2014-10-28T14:04:07"/>
    <d v="2014-10-28T14:08:22"/>
    <d v="2014-10-28T14:15:37"/>
    <n v="2.9857905094104353E-2"/>
    <n v="1.2409636497547647E-2"/>
    <d v="1899-12-30T00:29:10"/>
  </r>
  <r>
    <n v="1399659"/>
    <n v="373485"/>
    <n v="99219"/>
    <s v="bicycle"/>
    <s v="sweetgreen"/>
    <x v="20"/>
    <s v="Guacamole Greens"/>
    <n v="1"/>
    <s v="Signatures"/>
    <d v="1899-12-30T00:09:40"/>
    <n v="40.721323186970601"/>
    <n v="-74.009732007980304"/>
    <n v="40.729728199999997"/>
    <n v="-74.004768499999997"/>
    <d v="2014-10-19T16:20:53"/>
    <d v="2014-10-19T16:25:32"/>
    <d v="2014-10-19T16:57:22"/>
    <d v="2014-10-19T17:06:06"/>
    <n v="3.139725694200024E-2"/>
    <n v="9.7611810502052174E-3"/>
    <d v="1899-12-30T00:26:49"/>
  </r>
  <r>
    <n v="1464530"/>
    <n v="399584"/>
    <n v="30743"/>
    <s v="bicycle"/>
    <s v="The Meatball Shop"/>
    <x v="16"/>
    <s v="Classic Beef Hero"/>
    <n v="1"/>
    <s v="Heroes"/>
    <d v="1899-12-30T00:07:18"/>
    <n v="40.721545124764702"/>
    <n v="-73.988842426716104"/>
    <n v="40.730809100000002"/>
    <n v="-73.983425299999993"/>
    <d v="2014-10-26T21:14:28"/>
    <d v="2014-10-26T21:23:51"/>
    <d v="2014-10-26T21:29:38"/>
    <d v="2014-10-26T21:35:15"/>
    <n v="1.44289004674647E-2"/>
    <n v="1.0731565543696036E-2"/>
    <d v="1899-12-30T00:07:51"/>
  </r>
  <r>
    <n v="1388414"/>
    <n v="384391"/>
    <n v="30743"/>
    <s v="bicycle"/>
    <s v="Shake Shack"/>
    <x v="2"/>
    <s v="Shack Burger"/>
    <n v="1"/>
    <s v="Burgers"/>
    <m/>
    <n v="40.7152793278103"/>
    <n v="-74.014860391616807"/>
    <n v="40.742410700000001"/>
    <n v="-73.996417800000003"/>
    <d v="2014-10-18T13:51:01"/>
    <d v="2014-10-18T14:00:09"/>
    <d v="2014-10-18T14:18:29"/>
    <d v="2014-10-18T14:38:30"/>
    <n v="3.2976215275994036E-2"/>
    <n v="3.2806105261677126E-2"/>
    <d v="1899-12-30T00:27:28"/>
  </r>
  <r>
    <n v="1431106"/>
    <n v="142753"/>
    <n v="162679"/>
    <s v="bicycle"/>
    <s v="Shake Shack"/>
    <x v="2"/>
    <s v="Original Shake"/>
    <n v="2"/>
    <s v="Shakes"/>
    <m/>
    <n v="40.780825773220101"/>
    <n v="-73.976483345031696"/>
    <n v="40.7862637091241"/>
    <n v="-73.969081974262195"/>
    <d v="2014-10-23T17:46:42"/>
    <d v="2014-10-23T17:58:07"/>
    <d v="2014-10-23T18:24:56"/>
    <d v="2014-10-23T18:42:49"/>
    <n v="3.8967488420894369E-2"/>
    <n v="9.1843037930812877E-3"/>
    <d v="1899-12-30T00:38:13"/>
  </r>
  <r>
    <n v="1484315"/>
    <n v="110091"/>
    <n v="53095"/>
    <s v="bicycle"/>
    <s v="The Meatball Shop"/>
    <x v="16"/>
    <s v="Daily Roast Veggies"/>
    <n v="1"/>
    <s v="Green Market"/>
    <d v="1899-12-30T00:03:17"/>
    <n v="40.771491247520302"/>
    <n v="-73.956334145089798"/>
    <n v="40.781367000000003"/>
    <n v="-73.949648400000001"/>
    <d v="2014-10-29T23:52:05"/>
    <d v="2014-10-30T00:03:22"/>
    <d v="2014-10-30T00:08:43"/>
    <d v="2014-10-30T00:18:05"/>
    <n v="1.8053634259558748E-2"/>
    <n v="1.1926008319889035E-2"/>
    <d v="1899-12-30T00:13:22"/>
  </r>
  <r>
    <n v="1278913"/>
    <n v="342256"/>
    <n v="91807"/>
    <s v="walker"/>
    <s v="sweetgreen"/>
    <x v="20"/>
    <s v="Earth Bowl"/>
    <n v="2"/>
    <s v="Signatures"/>
    <d v="1899-12-30T00:02:07"/>
    <n v="40.721323186970601"/>
    <n v="-74.009732007980304"/>
    <n v="40.709534099999999"/>
    <n v="-74.015141099999994"/>
    <d v="2014-10-02T13:29:56"/>
    <d v="2014-10-02T13:52:59"/>
    <d v="2014-10-02T14:01:05"/>
    <d v="2014-10-02T14:28:14"/>
    <n v="4.0485057863406837E-2"/>
    <n v="1.2970768985603067E-2"/>
    <d v="1899-12-30T00:29:02"/>
  </r>
  <r>
    <n v="1422545"/>
    <n v="111909"/>
    <n v="84093"/>
    <s v="bicycle"/>
    <s v="Ravagh Persian Grill"/>
    <x v="21"/>
    <s v="Hummus"/>
    <n v="1"/>
    <s v="Appetizers"/>
    <d v="1899-12-30T00:04:10"/>
    <n v="40.7455685810218"/>
    <n v="-73.985628575814403"/>
    <n v="40.707768999999999"/>
    <n v="-74.009874800000006"/>
    <d v="2014-10-22T17:49:56"/>
    <d v="2014-10-22T18:02:10"/>
    <d v="2014-10-22T18:12:30"/>
    <d v="2014-10-22T19:07:15"/>
    <n v="5.3691875000367872E-2"/>
    <n v="4.4907546277682876E-2"/>
    <d v="1899-12-30T00:18:24"/>
  </r>
  <r>
    <n v="1373106"/>
    <n v="57943"/>
    <n v="81285"/>
    <s v="bicycle"/>
    <s v="Chipotle Mexican Grill $1.99 Delivery"/>
    <x v="9"/>
    <m/>
    <m/>
    <m/>
    <m/>
    <n v="40.786503542372898"/>
    <n v="-73.978058596650996"/>
    <n v="40.788204399999998"/>
    <n v="-73.975600900000003"/>
    <d v="2014-10-16T13:31:17"/>
    <d v="2014-10-16T13:30:12"/>
    <d v="2014-10-16T13:40:31"/>
    <d v="2014-10-16T13:45:12"/>
    <n v="9.6625694495742209E-3"/>
    <n v="2.9888441739179239E-3"/>
    <d v="1899-12-30T00:09:14"/>
  </r>
  <r>
    <n v="1357695"/>
    <n v="68154"/>
    <n v="109013"/>
    <s v="car"/>
    <s v="Magnolia Bakery"/>
    <x v="11"/>
    <s v="Magnolia's Famous Banana Pudding"/>
    <n v="1"/>
    <s v="Pudding"/>
    <m/>
    <n v="40.7358928721479"/>
    <n v="-74.005204439163194"/>
    <n v="40.723948499999999"/>
    <n v="-74.003447499999993"/>
    <d v="2014-10-13T20:57:21"/>
    <d v="2014-10-13T21:21:39"/>
    <d v="2014-10-13T21:30:40"/>
    <d v="2014-10-13T21:38:20"/>
    <n v="2.8460277775593568E-2"/>
    <n v="1.2072897797577658E-2"/>
    <d v="1899-12-30T00:33:19"/>
  </r>
  <r>
    <n v="1383098"/>
    <n v="144997"/>
    <n v="39733"/>
    <s v="bicycle"/>
    <s v="Nobu Next Door"/>
    <x v="6"/>
    <s v="Sashimi Dinner"/>
    <n v="3"/>
    <s v="Dinner Entrees"/>
    <d v="1899-12-30T00:17:43"/>
    <n v="40.719386413349397"/>
    <n v="-74.008692501044905"/>
    <n v="40.731933099999999"/>
    <n v="-73.999883100000005"/>
    <d v="2014-10-17T20:06:51"/>
    <d v="2014-10-17T20:28:35"/>
    <d v="2014-10-17T21:24:18"/>
    <d v="2014-10-17T21:37:10"/>
    <n v="6.271081018348923E-2"/>
    <n v="1.5330521604898756E-2"/>
    <d v="1899-12-30T00:59:44"/>
  </r>
  <r>
    <n v="1340249"/>
    <n v="48851"/>
    <n v="157975"/>
    <s v="bicycle"/>
    <s v="Whole Foods Market"/>
    <x v="17"/>
    <s v="Grated Parmigiano Reggiano Imported California"/>
    <n v="1"/>
    <s v="Cheese"/>
    <m/>
    <n v="40.734852286139699"/>
    <n v="-73.991085290908799"/>
    <n v="40.738202999999999"/>
    <n v="-73.992885000000001"/>
    <d v="2014-10-11T18:14:35"/>
    <d v="2014-10-11T18:19:05"/>
    <d v="2014-10-11T19:33:25"/>
    <d v="2014-10-11T19:40:37"/>
    <n v="5.9746377315605059E-2"/>
    <n v="3.8034505631808612E-3"/>
    <d v="1899-12-30T01:18:50"/>
  </r>
  <r>
    <n v="1450163"/>
    <n v="121905"/>
    <n v="46602"/>
    <s v="bicycle"/>
    <s v="Shake Shack"/>
    <x v="2"/>
    <s v="Shackburger"/>
    <n v="1"/>
    <s v="Burgers"/>
    <m/>
    <n v="40.758456774983799"/>
    <n v="-73.989140466129399"/>
    <n v="40.743617299999997"/>
    <n v="-74.006400400000004"/>
    <d v="2014-10-25T19:09:03"/>
    <d v="2014-10-25T19:09:34"/>
    <d v="2014-10-25T19:32:15"/>
    <d v="2014-10-25T19:48:15"/>
    <n v="2.7213414352445398E-2"/>
    <n v="2.2762146977219424E-2"/>
    <d v="1899-12-30T00:23:12"/>
  </r>
  <r>
    <n v="1331007"/>
    <n v="144851"/>
    <n v="152111"/>
    <s v="car"/>
    <s v="Negril Village"/>
    <x v="46"/>
    <s v="Jerk Rubbed Chicken"/>
    <n v="1"/>
    <s v="Entrees"/>
    <d v="1899-12-30T00:05:52"/>
    <n v="40.729568034877602"/>
    <n v="-73.998368882704"/>
    <n v="40.802989099999998"/>
    <n v="-73.950403800000004"/>
    <d v="2014-10-10T15:43:17"/>
    <d v="2014-10-10T16:08:33"/>
    <d v="2014-10-10T16:18:23"/>
    <d v="2014-10-10T17:24:32"/>
    <n v="7.0315925928298384E-2"/>
    <n v="8.7700068201275169E-2"/>
    <d v="1899-12-30T00:29:14"/>
  </r>
  <r>
    <n v="1368254"/>
    <n v="46040"/>
    <n v="133268"/>
    <s v="walker"/>
    <s v="Mighty Quinn's BBQ"/>
    <x v="10"/>
    <s v="Burnt End Baked Beans"/>
    <n v="2"/>
    <s v="Sides"/>
    <m/>
    <n v="40.727518945156902"/>
    <n v="-73.988671302795396"/>
    <n v="40.766579"/>
    <n v="-73.968956000000006"/>
    <d v="2014-10-15T18:32:31"/>
    <d v="2014-10-15T18:33:05"/>
    <d v="2014-10-15T18:57:25"/>
    <d v="2014-10-15T19:23:53"/>
    <n v="3.5663703703903593E-2"/>
    <n v="4.3753640404653855E-2"/>
    <d v="1899-12-30T00:24:54"/>
  </r>
  <r>
    <n v="1339345"/>
    <n v="184085"/>
    <n v="141201"/>
    <s v="bicycle"/>
    <s v="Hill Country Fried Chicken"/>
    <x v="25"/>
    <s v="Full Wing"/>
    <n v="6"/>
    <s v="Fried Chicken"/>
    <m/>
    <n v="40.7430754234856"/>
    <n v="-73.989146591960605"/>
    <n v="40.731789999999997"/>
    <n v="-73.991908300000006"/>
    <d v="2014-10-11T16:19:25"/>
    <d v="2014-10-11T16:25:46"/>
    <d v="2014-10-11T17:12:05"/>
    <d v="2014-10-11T17:24:30"/>
    <n v="4.5199062500614673E-2"/>
    <n v="1.1618425648266281E-2"/>
    <d v="1899-12-30T00:52:40"/>
  </r>
  <r>
    <n v="1369239"/>
    <n v="107763"/>
    <n v="148266"/>
    <s v="car"/>
    <s v="BLT Prime"/>
    <x v="42"/>
    <s v="Hen of the Woods Mushrooms"/>
    <n v="1"/>
    <s v="Sides"/>
    <d v="1899-12-30T00:10:40"/>
    <n v="40.739305727276097"/>
    <n v="-73.9862598722017"/>
    <n v="40.738596600000001"/>
    <n v="-73.983658000000005"/>
    <d v="2014-10-15T20:08:58"/>
    <d v="2014-10-15T20:10:06"/>
    <d v="2014-10-15T20:38:56"/>
    <d v="2014-10-15T20:44:39"/>
    <n v="2.4770127311057877E-2"/>
    <n v="2.6967759357523005E-3"/>
    <d v="1899-12-30T00:19:17"/>
  </r>
  <r>
    <n v="1400831"/>
    <n v="139758"/>
    <n v="66416"/>
    <s v="bicycle"/>
    <s v="Palm Restaurant"/>
    <x v="8"/>
    <s v="Creamed Spinach"/>
    <n v="1"/>
    <s v="Vegetables and Potatoes"/>
    <d v="1899-12-30T00:04:01"/>
    <n v="40.716351777790997"/>
    <n v="-74.013065094146796"/>
    <n v="40.738932300000002"/>
    <n v="-74.008823399999997"/>
    <d v="2014-10-19T18:00:48"/>
    <d v="2014-10-19T17:58:23"/>
    <d v="2014-10-19T18:30:53"/>
    <d v="2014-10-19T18:42:52"/>
    <n v="2.921480323857395E-2"/>
    <n v="2.2975464140389774E-2"/>
    <d v="1899-12-30T00:26:04"/>
  </r>
  <r>
    <n v="1329714"/>
    <n v="250494"/>
    <n v="79598"/>
    <s v="bicycle"/>
    <s v="Blue Ribbon Fried Chicken"/>
    <x v="0"/>
    <s v="Fries with the Works"/>
    <n v="1"/>
    <s v="Sides"/>
    <m/>
    <n v="40.724339999999998"/>
    <n v="-73.990960000000001"/>
    <n v="40.723884614769901"/>
    <n v="-73.999316845760703"/>
    <d v="2014-10-10T13:28:59"/>
    <m/>
    <m/>
    <d v="2014-10-10T14:13:51"/>
    <n v="3.1158287041762378E-2"/>
    <n v="8.3692440982412152E-3"/>
    <n v="-41922.561791354165"/>
  </r>
  <r>
    <n v="1307963"/>
    <n v="100900"/>
    <n v="47756"/>
    <s v="bicycle"/>
    <s v="The Mercer Kitchen"/>
    <x v="8"/>
    <s v="Steamed Shrimp Salad"/>
    <n v="2"/>
    <s v="Lunch (Appetizer)"/>
    <d v="1899-12-30T00:03:45"/>
    <n v="40.724743642155602"/>
    <n v="-73.9986615554824"/>
    <n v="40.711755886365403"/>
    <n v="-74.005989454019797"/>
    <d v="2014-10-06T13:52:04"/>
    <m/>
    <m/>
    <d v="2014-10-06T14:39:55"/>
    <n v="3.3233599533559754E-2"/>
    <n v="1.491240749980512E-2"/>
    <n v="-41918.58043008102"/>
  </r>
  <r>
    <n v="1375224"/>
    <n v="381892"/>
    <n v="6873"/>
    <s v="car"/>
    <s v="Dinosaur Bar-B-Que"/>
    <x v="10"/>
    <s v="BBQ Sliders"/>
    <n v="1"/>
    <s v="Small &amp; Shared Plates"/>
    <d v="1899-12-30T00:07:40"/>
    <n v="40.6776831175114"/>
    <n v="-73.983998673728195"/>
    <n v="40.692691138642303"/>
    <n v="-73.955090015144194"/>
    <d v="2014-10-16T19:12:12"/>
    <d v="2014-10-16T19:33:29"/>
    <d v="2014-10-16T19:42:49"/>
    <d v="2014-10-16T19:59:17"/>
    <n v="3.2695150461222511E-2"/>
    <n v="3.2572246459094178E-2"/>
    <d v="1899-12-30T00:22:57"/>
  </r>
  <r>
    <n v="1427214"/>
    <n v="148501"/>
    <n v="66416"/>
    <s v="bicycle"/>
    <s v="Penelope"/>
    <x v="18"/>
    <s v="Bacon"/>
    <n v="1"/>
    <s v="Breakfast (Sides)"/>
    <d v="1899-12-30T00:07:07"/>
    <n v="40.743684799999997"/>
    <n v="-73.981458099999998"/>
    <n v="40.753439100000001"/>
    <n v="-73.988995700000004"/>
    <d v="2014-10-23T09:25:31"/>
    <d v="2014-10-23T09:40:08"/>
    <d v="2014-10-23T09:57:50"/>
    <d v="2014-10-23T10:09:37"/>
    <n v="3.0622731486801058E-2"/>
    <n v="1.2327277974077681E-2"/>
    <d v="1899-12-30T00:25:12"/>
  </r>
  <r>
    <n v="1424627"/>
    <n v="52832"/>
    <n v="152741"/>
    <s v="car"/>
    <s v="TAO"/>
    <x v="4"/>
    <s v="Soft Drinks"/>
    <n v="2"/>
    <s v="Beverages"/>
    <d v="1899-12-30T00:07:09"/>
    <n v="40.762857763598497"/>
    <n v="-73.9716190014841"/>
    <n v="40.778027999999999"/>
    <n v="-73.953851"/>
    <d v="2014-10-22T21:00:45"/>
    <d v="2014-10-22T21:09:42"/>
    <d v="2014-10-22T21:38:32"/>
    <d v="2014-10-22T21:51:56"/>
    <n v="3.554769675974967E-2"/>
    <n v="2.3363175067110442E-2"/>
    <d v="1899-12-30T00:30:38"/>
  </r>
  <r>
    <n v="1292832"/>
    <n v="132597"/>
    <n v="100390"/>
    <s v="bicycle"/>
    <s v="Momofuku Milk Bar"/>
    <x v="11"/>
    <s v="Chocolate Chip Cake (6&quot;)"/>
    <n v="1"/>
    <s v="6&quot; Cakes"/>
    <m/>
    <n v="40.787149600866101"/>
    <n v="-73.971722312198096"/>
    <n v="40.770205497100903"/>
    <n v="-73.966121018017702"/>
    <d v="2014-10-04T12:48:21"/>
    <d v="2014-10-04T13:01:40"/>
    <d v="2014-10-04T13:24:01"/>
    <d v="2014-10-04T13:36:43"/>
    <n v="3.3582037038286217E-2"/>
    <n v="1.7845928076205782E-2"/>
    <d v="1899-12-30T00:35:40"/>
  </r>
  <r>
    <n v="1410875"/>
    <n v="240093"/>
    <n v="101359"/>
    <s v="bicycle"/>
    <s v="The Meatball Shop"/>
    <x v="16"/>
    <s v="Classic Beef Hero"/>
    <n v="1"/>
    <s v="Heroes"/>
    <d v="1899-12-30T00:04:31"/>
    <n v="40.721545124764702"/>
    <n v="-73.988842426716104"/>
    <n v="40.721295699999999"/>
    <n v="-73.995196100000001"/>
    <d v="2014-10-20T20:27:34"/>
    <d v="2014-10-20T20:28:17"/>
    <d v="2014-10-20T20:38:39"/>
    <d v="2014-10-20T20:43:31"/>
    <n v="1.1077881943492685E-2"/>
    <n v="6.3585672058847327E-3"/>
    <d v="1899-12-30T00:06:35"/>
  </r>
  <r>
    <n v="1475450"/>
    <n v="70564"/>
    <n v="134198"/>
    <s v="bicycle"/>
    <s v="Jack's Wife Freda"/>
    <x v="22"/>
    <s v="Roasted Cauliflower"/>
    <n v="1"/>
    <s v="Shares"/>
    <d v="1899-12-30T00:14:28"/>
    <n v="40.721989949797702"/>
    <n v="-73.997747898101807"/>
    <n v="40.724514999999997"/>
    <n v="-74.001425999999995"/>
    <d v="2014-10-28T19:47:21"/>
    <d v="2014-10-28T19:56:17"/>
    <d v="2014-10-28T20:20:37"/>
    <d v="2014-10-28T20:31:31"/>
    <n v="3.0665370366477873E-2"/>
    <n v="4.4614248954300637E-3"/>
    <d v="1899-12-30T00:18:48"/>
  </r>
  <r>
    <n v="1319722"/>
    <n v="149234"/>
    <n v="139558"/>
    <s v="bicycle"/>
    <s v="Maimonide of Brooklyn"/>
    <x v="26"/>
    <s v="Iron Man MOB"/>
    <n v="1"/>
    <s v="MOBs"/>
    <d v="1899-12-30T00:06:24"/>
    <n v="40.6852014054978"/>
    <n v="-73.980210819697206"/>
    <n v="40.649574000000001"/>
    <n v="-73.964392000000004"/>
    <d v="2014-10-08T18:57:38"/>
    <d v="2014-10-08T19:08:43"/>
    <d v="2014-10-08T19:19:32"/>
    <d v="2014-10-08T19:37:40"/>
    <n v="2.7798645838629454E-2"/>
    <n v="3.8981368358706525E-2"/>
    <d v="1899-12-30T00:15:31"/>
  </r>
  <r>
    <n v="1285124"/>
    <n v="285143"/>
    <n v="47204"/>
    <s v="bicycle"/>
    <s v="Pepe Rosso To Go"/>
    <x v="16"/>
    <s v="Penne Vodka with Pancetta"/>
    <n v="1"/>
    <s v="Paste"/>
    <d v="1899-12-30T00:03:55"/>
    <n v="40.727282000000002"/>
    <n v="-74.001756"/>
    <n v="40.718129900000001"/>
    <n v="-74.002628999999999"/>
    <d v="2014-10-03T12:31:30"/>
    <d v="2014-10-03T12:36:30"/>
    <d v="2014-10-03T12:46:19"/>
    <d v="2014-10-03T12:59:09"/>
    <n v="1.9200173614080995E-2"/>
    <n v="9.1936425539621593E-3"/>
    <d v="1899-12-30T00:10:54"/>
  </r>
  <r>
    <n v="1407677"/>
    <n v="68775"/>
    <n v="61900"/>
    <s v="bicycle"/>
    <s v="Sushi of Gari Tribeca"/>
    <x v="4"/>
    <s v="Spicy Tuna"/>
    <n v="1"/>
    <s v="Cut Up Roll"/>
    <d v="1899-12-30T00:10:19"/>
    <n v="40.716725764782701"/>
    <n v="-74.008250645521898"/>
    <n v="40.720227000000001"/>
    <n v="-74.002110999999999"/>
    <d v="2014-10-20T12:04:11"/>
    <d v="2014-10-20T12:39:01"/>
    <d v="2014-10-20T12:42:40"/>
    <d v="2014-10-20T12:48:02"/>
    <n v="3.046152777824318E-2"/>
    <n v="7.0678069570006058E-3"/>
    <d v="1899-12-30T00:28:10"/>
  </r>
  <r>
    <n v="1449523"/>
    <n v="105164"/>
    <n v="162070"/>
    <s v="car"/>
    <s v="B &amp; B Winepub (Burger &amp; Barrel)"/>
    <x v="8"/>
    <m/>
    <m/>
    <m/>
    <m/>
    <n v="40.725921256378498"/>
    <n v="-73.997823706728695"/>
    <n v="40.730992999999998"/>
    <n v="-74.009915000000007"/>
    <d v="2014-10-25T18:13:28"/>
    <d v="2014-10-25T18:13:45"/>
    <d v="2014-10-25T18:34:05"/>
    <d v="2014-10-25T18:50:18"/>
    <n v="2.5577268519555219E-2"/>
    <n v="1.3111901324181555E-2"/>
    <d v="1899-12-30T00:20:37"/>
  </r>
  <r>
    <n v="1480348"/>
    <n v="149239"/>
    <n v="142140"/>
    <s v="car"/>
    <s v="Maimonide of Brooklyn"/>
    <x v="26"/>
    <s v="Iron Man MOB"/>
    <n v="1"/>
    <s v="MOBs"/>
    <d v="1899-12-30T00:07:58"/>
    <n v="40.6852014054978"/>
    <n v="-73.980210819697206"/>
    <n v="40.649355808310801"/>
    <n v="-73.964462773943296"/>
    <d v="2014-10-29T16:53:37"/>
    <d v="2014-10-29T17:45:04"/>
    <d v="2014-10-29T17:56:32"/>
    <d v="2014-10-29T18:19:00"/>
    <n v="5.9294131940987427E-2"/>
    <n v="3.9152366247262628E-2"/>
    <d v="1899-12-30T00:54:58"/>
  </r>
  <r>
    <n v="1428643"/>
    <n v="312853"/>
    <n v="147033"/>
    <s v="car"/>
    <s v="Juice Generation"/>
    <x v="3"/>
    <s v="Mucho Mango"/>
    <n v="1"/>
    <s v="Smoothies"/>
    <m/>
    <n v="40.737467185971902"/>
    <n v="-74.001847617530501"/>
    <n v="40.733196197540103"/>
    <n v="-74.003323153999006"/>
    <d v="2014-10-23T13:14:17"/>
    <d v="2014-10-23T13:29:42"/>
    <d v="2014-10-23T13:46:30"/>
    <d v="2014-10-23T13:54:09"/>
    <n v="2.76917476876406E-2"/>
    <n v="4.5186889751834157E-3"/>
    <d v="1899-12-30T00:32:13"/>
  </r>
  <r>
    <n v="1363940"/>
    <n v="304365"/>
    <n v="116326"/>
    <s v="car"/>
    <s v="McDonald's"/>
    <x v="13"/>
    <s v="World Famous Fries"/>
    <n v="1"/>
    <s v="Snacks &amp; Sides"/>
    <m/>
    <n v="40.784664803794797"/>
    <n v="-73.946949114183695"/>
    <n v="40.785699899999997"/>
    <n v="-73.949793499999998"/>
    <d v="2014-10-14T22:05:13"/>
    <d v="2014-10-14T22:09:54"/>
    <d v="2014-10-14T22:21:11"/>
    <d v="2014-10-14T22:26:00"/>
    <n v="1.4433611111599021E-2"/>
    <n v="3.0268721192024755E-3"/>
    <d v="1899-12-30T00:15:57"/>
  </r>
  <r>
    <n v="1396797"/>
    <n v="38612"/>
    <n v="123590"/>
    <s v="bicycle"/>
    <s v="Vanessa's Dumplings"/>
    <x v="30"/>
    <s v="Chives &amp; Pork Dumplings"/>
    <n v="3"/>
    <s v="Pan Fried"/>
    <d v="1899-12-30T00:08:41"/>
    <n v="40.732935902065101"/>
    <n v="-73.986443521670196"/>
    <n v="40.748051199999999"/>
    <n v="-73.9811239"/>
    <d v="2014-10-19T11:56:06"/>
    <d v="2014-10-19T12:03:55"/>
    <d v="2014-10-19T12:18:45"/>
    <d v="2014-10-19T12:29:27"/>
    <n v="2.3162881945609115E-2"/>
    <n v="1.6024063354054402E-2"/>
    <d v="1899-12-30T00:13:57"/>
  </r>
  <r>
    <n v="1363012"/>
    <n v="184325"/>
    <n v="44356"/>
    <s v="bicycle"/>
    <s v="Pinto Nouveau Thai Bistro"/>
    <x v="44"/>
    <s v="Crispy Pad Thai with Chicken"/>
    <n v="1"/>
    <s v="Main"/>
    <d v="1899-12-30T00:04:04"/>
    <n v="40.733176999999998"/>
    <n v="-74.005532000000002"/>
    <n v="40.740423509888998"/>
    <n v="-73.996968548813797"/>
    <d v="2014-10-14T20:14:50"/>
    <d v="2014-10-14T20:18:36"/>
    <d v="2014-10-14T20:35:17"/>
    <d v="2014-10-14T20:44:24"/>
    <n v="2.0541851852613036E-2"/>
    <n v="1.1218048038313387E-2"/>
    <d v="1899-12-30T00:16:23"/>
  </r>
  <r>
    <n v="1365858"/>
    <n v="125510"/>
    <n v="73175"/>
    <s v="bicycle"/>
    <s v="sweetgreen"/>
    <x v="20"/>
    <s v="Rad Thai"/>
    <n v="1"/>
    <s v="Signatures"/>
    <d v="1899-12-30T00:09:56"/>
    <n v="40.721323186970601"/>
    <n v="-74.009732007980304"/>
    <n v="40.726125799999998"/>
    <n v="-73.995661400000003"/>
    <d v="2014-10-15T12:18:09"/>
    <d v="2014-10-15T12:42:08"/>
    <d v="2014-10-15T13:18:13"/>
    <d v="2014-10-15T13:37:22"/>
    <n v="5.500553240563022E-2"/>
    <n v="1.4867652835785847E-2"/>
    <d v="1899-12-30T00:50:07"/>
  </r>
  <r>
    <n v="1469477"/>
    <n v="104358"/>
    <n v="106964"/>
    <s v="bicycle"/>
    <s v="Artichoke Basille's Pizza &amp; Brewery"/>
    <x v="1"/>
    <s v="Vodka Sicilian"/>
    <n v="1"/>
    <s v="Pizza Slices"/>
    <m/>
    <n v="40.729882925322798"/>
    <n v="-74.000543832468907"/>
    <n v="40.734219899999999"/>
    <n v="-73.990255399999995"/>
    <d v="2014-10-27T18:15:45"/>
    <d v="2014-10-27T18:18:49"/>
    <d v="2014-10-27T18:36:23"/>
    <d v="2014-10-27T18:46:20"/>
    <n v="2.1246249998512212E-2"/>
    <n v="1.1165177652775523E-2"/>
    <d v="1899-12-30T00:20:38"/>
  </r>
  <r>
    <n v="1488221"/>
    <n v="77511"/>
    <n v="167596"/>
    <s v="bicycle"/>
    <s v="Parm"/>
    <x v="16"/>
    <s v="Coffee Cake"/>
    <n v="1"/>
    <s v="Sides"/>
    <d v="1899-12-30T00:19:20"/>
    <n v="40.723019825000002"/>
    <n v="-73.995853999999994"/>
    <n v="40.732039499999999"/>
    <n v="-73.995560699999999"/>
    <d v="2014-10-30T17:59:23"/>
    <d v="2014-10-30T18:54:51"/>
    <d v="2014-10-30T18:59:59"/>
    <d v="2014-10-30T19:08:40"/>
    <n v="4.8108298615261447E-2"/>
    <n v="9.0244424756091412E-3"/>
    <d v="1899-12-30T00:41:16"/>
  </r>
  <r>
    <n v="1288898"/>
    <n v="80795"/>
    <n v="84770"/>
    <s v="bicycle"/>
    <s v="Tamarind TriBeCa"/>
    <x v="5"/>
    <s v="Punjabi Tikhe Kabab"/>
    <n v="1"/>
    <s v="Treasures from the Tandoor"/>
    <d v="1899-12-30T00:06:19"/>
    <n v="40.719268925450301"/>
    <n v="-74.008749884804104"/>
    <n v="40.722769"/>
    <n v="-73.998026999999993"/>
    <d v="2014-10-03T20:26:03"/>
    <d v="2014-10-03T20:56:44"/>
    <d v="2014-10-03T21:05:58"/>
    <d v="2014-10-03T21:12:05"/>
    <n v="3.1976145830412861E-2"/>
    <n v="1.1279662245637881E-2"/>
    <d v="1899-12-30T00:33:36"/>
  </r>
  <r>
    <n v="1368178"/>
    <n v="106940"/>
    <n v="83565"/>
    <s v="bicycle"/>
    <s v="Blue Ribbon Sushi"/>
    <x v="4"/>
    <s v="Spicy Tuna &amp; Tempura Flakes"/>
    <n v="1"/>
    <s v="Maki (Special Rolls)"/>
    <d v="1899-12-30T00:09:23"/>
    <n v="40.7261096570601"/>
    <n v="-74.002491863200504"/>
    <n v="40.743617299999997"/>
    <n v="-74.006400400000004"/>
    <d v="2014-10-15T18:24:00"/>
    <d v="2014-10-15T18:40:42"/>
    <d v="2014-10-15T19:09:36"/>
    <d v="2014-10-15T19:18:42"/>
    <n v="3.7984710645105224E-2"/>
    <n v="1.793862372714173E-2"/>
    <d v="1899-12-30T00:36:13"/>
  </r>
  <r>
    <n v="1464788"/>
    <n v="168246"/>
    <n v="170291"/>
    <s v="bicycle"/>
    <s v="Talde"/>
    <x v="8"/>
    <s v="Pretzel Pork &amp; Chive Dumplings"/>
    <n v="1"/>
    <s v="Appetizers"/>
    <d v="1899-12-30T00:05:02"/>
    <n v="40.665610864239497"/>
    <n v="-73.982644237529598"/>
    <n v="40.672772217000002"/>
    <n v="-73.986510220820307"/>
    <d v="2014-10-26T21:33:07"/>
    <d v="2014-10-26T21:52:39"/>
    <d v="2014-10-26T22:00:59"/>
    <d v="2014-10-26T22:10:58"/>
    <n v="2.6275740739947651E-2"/>
    <n v="8.138230776061477E-3"/>
    <d v="1899-12-30T00:22:50"/>
  </r>
  <r>
    <n v="1440561"/>
    <n v="283052"/>
    <n v="154990"/>
    <s v="bicycle"/>
    <s v="Han Dynasty"/>
    <x v="30"/>
    <s v="String Beans with Minced Pork"/>
    <n v="1"/>
    <s v="Vegetables"/>
    <d v="1899-12-30T00:05:17"/>
    <n v="40.732213000000002"/>
    <n v="-73.988072000000003"/>
    <n v="40.701934999999999"/>
    <n v="-73.982482000000005"/>
    <d v="2014-10-24T20:08:33"/>
    <d v="2014-10-24T20:47:17"/>
    <d v="2014-10-24T20:56:07"/>
    <d v="2014-10-24T21:16:09"/>
    <n v="4.6941944441641681E-2"/>
    <n v="3.0789696068654861E-2"/>
    <d v="1899-12-30T00:42:16"/>
  </r>
  <r>
    <n v="1287647"/>
    <n v="172074"/>
    <n v="138873"/>
    <s v="car"/>
    <s v="Katz's Delicatessen"/>
    <x v="8"/>
    <s v="Potato Latkes"/>
    <n v="2"/>
    <s v="All Day Specials"/>
    <m/>
    <n v="40.722307066359498"/>
    <n v="-73.987351655960097"/>
    <n v="40.773071299999998"/>
    <n v="-73.951711599999996"/>
    <d v="2014-10-03T18:20:29"/>
    <d v="2014-10-03T18:40:35"/>
    <d v="2014-10-03T19:08:25"/>
    <d v="2014-10-03T19:32:03"/>
    <n v="4.9704189812473487E-2"/>
    <n v="6.202597041519313E-2"/>
    <d v="1899-12-30T00:47:57"/>
  </r>
  <r>
    <n v="1461863"/>
    <n v="74925"/>
    <n v="3296"/>
    <s v="bicycle"/>
    <s v="Cafe Mogador"/>
    <x v="21"/>
    <s v="Chicken"/>
    <n v="1"/>
    <s v="Grill"/>
    <d v="1899-12-30T00:11:33"/>
    <n v="40.727293000000003"/>
    <n v="-73.984516999999997"/>
    <n v="40.7300951"/>
    <n v="-73.986547999999999"/>
    <d v="2014-10-26T18:49:34"/>
    <d v="2014-10-26T19:01:32"/>
    <d v="2014-10-26T19:16:34"/>
    <d v="2014-10-26T19:22:03"/>
    <n v="2.2561956015124451E-2"/>
    <n v="3.4607405869251442E-3"/>
    <d v="1899-12-30T00:15:27"/>
  </r>
  <r>
    <n v="1435599"/>
    <n v="121706"/>
    <n v="84093"/>
    <s v="bicycle"/>
    <s v="Blue Ribbon Fried Chicken"/>
    <x v="0"/>
    <s v="Cole Slaw"/>
    <n v="1"/>
    <s v="Sides"/>
    <m/>
    <n v="40.724339999999998"/>
    <n v="-73.990960000000001"/>
    <n v="40.755091058085704"/>
    <n v="-73.984306022983205"/>
    <d v="2014-10-24T11:32:40"/>
    <d v="2014-10-24T11:31:12"/>
    <d v="2014-10-24T11:52:32"/>
    <d v="2014-10-24T12:16:46"/>
    <n v="3.0617673612141516E-2"/>
    <n v="3.1462723714428972E-2"/>
    <d v="1899-12-30T00:19:52"/>
  </r>
  <r>
    <n v="1481341"/>
    <n v="137617"/>
    <n v="84770"/>
    <s v="bicycle"/>
    <s v="Blue Ribbon Fried Chicken"/>
    <x v="0"/>
    <s v="The Blue Ribbon"/>
    <n v="2"/>
    <s v="Sandwiches"/>
    <m/>
    <n v="40.724339999999998"/>
    <n v="-73.990960000000001"/>
    <n v="40.729953600000002"/>
    <n v="-73.986349799999999"/>
    <d v="2014-10-29T19:13:26"/>
    <d v="2014-10-29T19:28:32"/>
    <d v="2014-10-29T19:41:25"/>
    <d v="2014-10-29T19:49:03"/>
    <n v="2.473476852173917E-2"/>
    <n v="7.2640518307663399E-3"/>
    <d v="1899-12-30T00:27:59"/>
  </r>
  <r>
    <n v="1478426"/>
    <n v="246667"/>
    <n v="174186"/>
    <s v="van"/>
    <s v="Magnolia Bakery"/>
    <x v="11"/>
    <s v="Vanilla Cupcake"/>
    <n v="1"/>
    <s v="Classic Cupcakes"/>
    <m/>
    <n v="40.759284189984498"/>
    <n v="-73.980543736106895"/>
    <n v="40.7638848"/>
    <n v="-73.970783400000002"/>
    <d v="2014-10-29T09:49:31"/>
    <d v="2014-10-29T10:25:33"/>
    <d v="2014-10-29T10:59:39"/>
    <d v="2014-10-29T11:13:13"/>
    <n v="5.812559027253883E-2"/>
    <n v="1.0790262899218766E-2"/>
    <d v="1899-12-30T01:10:09"/>
  </r>
  <r>
    <n v="1369713"/>
    <n v="264399"/>
    <n v="158623"/>
    <s v="bicycle"/>
    <s v="Han Dynasty"/>
    <x v="30"/>
    <s v="Lo Mein"/>
    <n v="1"/>
    <s v="Kids/Baby Adults"/>
    <d v="1899-12-30T00:03:59"/>
    <n v="40.732213000000002"/>
    <n v="-73.988072000000003"/>
    <n v="40.711438700000002"/>
    <n v="-73.984751000000003"/>
    <d v="2014-10-15T20:56:50"/>
    <d v="2014-10-15T21:14:06"/>
    <d v="2014-10-15T21:21:02"/>
    <d v="2014-10-15T21:35:24"/>
    <n v="2.6779340281791519E-2"/>
    <n v="2.1038074567078881E-2"/>
    <d v="1899-12-30T00:20:13"/>
  </r>
  <r>
    <n v="1354226"/>
    <n v="52087"/>
    <n v="61900"/>
    <s v="bicycle"/>
    <s v="sweetgreen"/>
    <x v="20"/>
    <s v="Apples, Pears + Organic Cheddar"/>
    <n v="1"/>
    <s v="Signatures"/>
    <d v="1899-12-30T00:05:01"/>
    <n v="40.721323186970601"/>
    <n v="-74.009732007980304"/>
    <n v="40.723534000000001"/>
    <n v="-74.009071000000006"/>
    <d v="2014-10-13T12:22:29"/>
    <m/>
    <m/>
    <d v="2014-10-13T13:20:23"/>
    <n v="4.0217812493210658E-2"/>
    <n v="2.3075150705863345E-3"/>
    <n v="-41925.519096296302"/>
  </r>
  <r>
    <n v="1293424"/>
    <n v="328125"/>
    <n v="155879"/>
    <s v="car"/>
    <s v="TAO"/>
    <x v="4"/>
    <s v="Jasmine White Rice"/>
    <n v="1"/>
    <s v="Sophisticated Noodles and Rice"/>
    <d v="1899-12-30T00:18:51"/>
    <n v="40.762857763598497"/>
    <n v="-73.9716190014841"/>
    <n v="40.718019200000001"/>
    <n v="-74.006973599999995"/>
    <d v="2014-10-04T14:34:28"/>
    <d v="2014-10-04T14:48:28"/>
    <d v="2014-10-04T15:12:47"/>
    <d v="2014-10-04T15:36:54"/>
    <n v="4.3354664354410488E-2"/>
    <n v="5.7100301415986272E-2"/>
    <d v="1899-12-30T00:19:28"/>
  </r>
  <r>
    <n v="1344791"/>
    <n v="305498"/>
    <n v="91807"/>
    <s v="walker"/>
    <s v="Chipotle Mexican Grill $1.99 Delivery"/>
    <x v="9"/>
    <m/>
    <m/>
    <m/>
    <m/>
    <n v="40.722542870002997"/>
    <n v="-73.997769355773897"/>
    <n v="40.722076800000004"/>
    <n v="-73.987149099999996"/>
    <d v="2014-10-12T11:15:48"/>
    <d v="2014-10-12T11:34:19"/>
    <d v="2014-10-12T11:43:18"/>
    <d v="2014-10-12T11:52:14"/>
    <n v="2.5300497683929279E-2"/>
    <n v="1.0630477597491465E-2"/>
    <d v="1899-12-30T00:27:29"/>
  </r>
  <r>
    <n v="1282262"/>
    <n v="353331"/>
    <n v="143427"/>
    <s v="bicycle"/>
    <s v="Chipotle Mexican Grill $1.99 Delivery"/>
    <x v="9"/>
    <s v="Burrito Bowl"/>
    <n v="1"/>
    <s v="Entree"/>
    <m/>
    <n v="40.722542870002997"/>
    <n v="-73.997769355773897"/>
    <n v="40.722769999999997"/>
    <n v="-74.004594800000007"/>
    <d v="2014-10-02T21:00:19"/>
    <d v="2014-10-02T21:06:28"/>
    <d v="2014-10-02T21:20:19"/>
    <d v="2014-10-02T21:26:26"/>
    <n v="1.8131585646187887E-2"/>
    <n v="6.8292222777755866E-3"/>
    <d v="1899-12-30T00:20:00"/>
  </r>
  <r>
    <n v="1356225"/>
    <n v="53680"/>
    <n v="46760"/>
    <s v="car"/>
    <s v="Momofuku Noodle Bar"/>
    <x v="8"/>
    <s v="Pork Bun"/>
    <n v="1"/>
    <s v="Buns"/>
    <m/>
    <n v="40.729110403548901"/>
    <n v="-73.984245455566395"/>
    <n v="40.789583"/>
    <n v="-73.941692000000003"/>
    <d v="2014-10-13T18:01:23"/>
    <d v="2014-10-13T18:22:56"/>
    <d v="2014-10-13T18:48:17"/>
    <d v="2014-10-13T19:03:48"/>
    <n v="4.3352731481718365E-2"/>
    <n v="7.3944110665950524E-2"/>
    <d v="1899-12-30T00:46:54"/>
  </r>
  <r>
    <n v="1411273"/>
    <n v="105175"/>
    <n v="157975"/>
    <s v="bicycle"/>
    <s v="Mighty Quinn's BBQ"/>
    <x v="10"/>
    <s v="Slaw"/>
    <n v="1"/>
    <s v="Sides"/>
    <m/>
    <n v="40.727518945156902"/>
    <n v="-73.988671302795396"/>
    <n v="40.728563999999999"/>
    <n v="-73.995123699999994"/>
    <d v="2014-10-20T20:59:05"/>
    <d v="2014-10-20T21:01:54"/>
    <d v="2014-10-20T21:25:14"/>
    <d v="2014-10-20T21:36:22"/>
    <n v="2.5893749996612314E-2"/>
    <n v="6.5364798868334517E-3"/>
    <d v="1899-12-30T00:26:09"/>
  </r>
  <r>
    <n v="1340374"/>
    <n v="279142"/>
    <n v="20962"/>
    <s v="walker"/>
    <s v="La Esquina Taqueria"/>
    <x v="8"/>
    <s v="Quesadilla De Chorizo"/>
    <n v="2"/>
    <s v="Plates"/>
    <d v="1899-12-30T00:05:35"/>
    <n v="40.721353749744097"/>
    <n v="-73.997525293959001"/>
    <n v="40.766979900000003"/>
    <n v="-73.967214999999996"/>
    <d v="2014-10-11T18:34:00"/>
    <d v="2014-10-11T19:08:10"/>
    <d v="2014-10-11T19:17:31"/>
    <d v="2014-10-11T19:47:29"/>
    <n v="5.1022685183852445E-2"/>
    <n v="5.4776450296233882E-2"/>
    <d v="1899-12-30T00:37:55"/>
  </r>
  <r>
    <n v="1362784"/>
    <n v="196337"/>
    <n v="134189"/>
    <s v="car"/>
    <s v="Shake Shack"/>
    <x v="2"/>
    <s v="Fries"/>
    <n v="1"/>
    <s v="Fries"/>
    <m/>
    <n v="40.779126065705498"/>
    <n v="-73.954904894578206"/>
    <n v="40.776128520173003"/>
    <n v="-73.952748002544396"/>
    <d v="2014-10-14T19:44:01"/>
    <d v="2014-10-14T19:53:45"/>
    <d v="2014-10-14T20:14:05"/>
    <d v="2014-10-14T20:20:48"/>
    <n v="2.5547083329001907E-2"/>
    <n v="3.6928935084685668E-3"/>
    <d v="1899-12-30T00:30:04"/>
  </r>
  <r>
    <n v="1328765"/>
    <n v="286396"/>
    <n v="61332"/>
    <s v="bicycle"/>
    <s v="sweetgreen"/>
    <x v="20"/>
    <s v="Wild Child"/>
    <n v="1"/>
    <s v="Signatures"/>
    <d v="1899-12-30T00:04:35"/>
    <n v="40.745078589413303"/>
    <n v="-73.988821506500202"/>
    <n v="40.750621299999999"/>
    <n v="-73.986291499999993"/>
    <d v="2014-10-10T11:24:02"/>
    <m/>
    <m/>
    <d v="2014-10-10T11:58:20"/>
    <n v="2.3818148147256579E-2"/>
    <n v="6.0928296824187388E-3"/>
    <n v="-41922.47820755787"/>
  </r>
  <r>
    <n v="1362218"/>
    <n v="110628"/>
    <n v="86938"/>
    <s v="car"/>
    <s v="Hatsuhana"/>
    <x v="6"/>
    <s v="Toro (Fatty Tuna)"/>
    <n v="2"/>
    <s v="Sushi / Sashimi"/>
    <d v="1899-12-30T00:18:35"/>
    <n v="40.756953066484797"/>
    <n v="-73.977232136600094"/>
    <n v="40.764438800000001"/>
    <n v="-73.973354499999999"/>
    <d v="2014-10-14T18:19:37"/>
    <d v="2014-10-14T18:33:05"/>
    <d v="2014-10-14T19:03:29"/>
    <d v="2014-10-14T19:20:01"/>
    <n v="4.1944305550714489E-2"/>
    <n v="8.4304372284614848E-3"/>
    <d v="1899-12-30T00:25:17"/>
  </r>
  <r>
    <n v="1479326"/>
    <n v="68753"/>
    <n v="43955"/>
    <s v="bicycle"/>
    <s v="Magnolia Bakery"/>
    <x v="11"/>
    <s v="Coconut Cake"/>
    <n v="1"/>
    <s v="Specialty Cakes"/>
    <m/>
    <n v="40.7358928721479"/>
    <n v="-74.005204439163194"/>
    <n v="40.732987999999999"/>
    <n v="-73.994766999999996"/>
    <d v="2014-10-29T14:04:40"/>
    <d v="2014-10-29T14:17:55"/>
    <d v="2014-10-29T14:32:45"/>
    <d v="2014-10-29T14:38:44"/>
    <n v="2.36656944398419E-2"/>
    <n v="1.0834132105577708E-2"/>
    <d v="1899-12-30T00:28:06"/>
  </r>
  <r>
    <n v="1473053"/>
    <n v="139085"/>
    <n v="128256"/>
    <s v="bicycle"/>
    <s v="Hale &amp; Hearty"/>
    <x v="20"/>
    <s v="Chicken Vegetable"/>
    <n v="1"/>
    <s v="Daily Soups"/>
    <m/>
    <n v="40.786017123633201"/>
    <n v="-73.978471825344499"/>
    <n v="40.805660000000003"/>
    <n v="-73.963708999999994"/>
    <d v="2014-10-28T11:49:45"/>
    <d v="2014-10-28T11:50:25"/>
    <d v="2014-10-28T12:07:11"/>
    <d v="2014-10-28T12:18:09"/>
    <n v="1.9730798609089106E-2"/>
    <n v="2.4572008548627858E-2"/>
    <d v="1899-12-30T00:17:26"/>
  </r>
  <r>
    <n v="1476186"/>
    <n v="145464"/>
    <n v="138057"/>
    <s v="car"/>
    <s v="Momofuku Noodle Bar"/>
    <x v="8"/>
    <s v="Momofuku Ramen"/>
    <n v="1"/>
    <s v="Bowls"/>
    <m/>
    <n v="40.729110403548901"/>
    <n v="-73.984245455566395"/>
    <n v="40.721649226020602"/>
    <n v="-74.003620546602804"/>
    <d v="2014-10-28T21:10:09"/>
    <d v="2014-10-28T21:16:32"/>
    <d v="2014-10-28T21:54:21"/>
    <d v="2014-10-28T22:04:54"/>
    <n v="3.8024386572942603E-2"/>
    <n v="2.0762064511457429E-2"/>
    <d v="1899-12-30T00:44:13"/>
  </r>
  <r>
    <n v="1479044"/>
    <n v="63170"/>
    <n v="142140"/>
    <s v="car"/>
    <s v="Mezzaluna Restaurants"/>
    <x v="16"/>
    <m/>
    <m/>
    <m/>
    <d v="1899-12-30T00:04:32"/>
    <n v="40.771297761785803"/>
    <n v="-73.959502566329107"/>
    <n v="40.775987000000001"/>
    <n v="-73.944531999999995"/>
    <d v="2014-10-29T12:57:24"/>
    <d v="2014-10-29T13:31:05"/>
    <d v="2014-10-29T13:54:55"/>
    <d v="2014-10-29T14:07:55"/>
    <n v="4.8973252312862314E-2"/>
    <n v="1.568779178991803E-2"/>
    <d v="1899-12-30T00:52:59"/>
  </r>
  <r>
    <n v="1425286"/>
    <n v="66323"/>
    <n v="165830"/>
    <s v="van"/>
    <s v="Parm"/>
    <x v="16"/>
    <s v="Meatball Parm"/>
    <n v="1"/>
    <s v="Sandwiches"/>
    <d v="1899-12-30T00:08:24"/>
    <n v="40.723019825000002"/>
    <n v="-73.995853999999994"/>
    <n v="40.730930000000001"/>
    <n v="-74.002532500000001"/>
    <d v="2014-10-22T21:48:50"/>
    <d v="2014-10-22T22:09:10"/>
    <d v="2014-10-22T22:17:00"/>
    <d v="2014-10-22T22:25:13"/>
    <n v="2.5272442129789852E-2"/>
    <n v="1.0352450472265125E-2"/>
    <d v="1899-12-30T00:19:47"/>
  </r>
  <r>
    <n v="1369002"/>
    <n v="112272"/>
    <n v="117223"/>
    <s v="bicycle"/>
    <s v="The Kati Roll Company"/>
    <x v="5"/>
    <s v="Aloo Masala Roll"/>
    <n v="1"/>
    <s v="Rolls"/>
    <d v="1899-12-30T00:04:52"/>
    <n v="40.729509999999998"/>
    <n v="-74.000865000000005"/>
    <n v="40.726459400000003"/>
    <n v="-73.988565699999995"/>
    <d v="2014-10-15T19:47:08"/>
    <d v="2014-10-15T19:52:58"/>
    <d v="2014-10-15T19:59:48"/>
    <d v="2014-10-15T20:08:50"/>
    <n v="1.507603009667946E-2"/>
    <n v="1.2671974623167322E-2"/>
    <d v="1899-12-30T00:07:48"/>
  </r>
  <r>
    <n v="1410472"/>
    <n v="232582"/>
    <n v="57496"/>
    <s v="bicycle"/>
    <s v="CafÃ© China"/>
    <x v="30"/>
    <s v="Lightly Sauteed Shredded Potatoes"/>
    <n v="1"/>
    <s v="Vegetables"/>
    <d v="1899-12-30T00:04:26"/>
    <n v="40.749901999999999"/>
    <n v="-73.982186999999996"/>
    <n v="40.754919999999998"/>
    <n v="-73.998904999999993"/>
    <d v="2014-10-20T19:43:46"/>
    <d v="2014-10-20T20:02:54"/>
    <d v="2014-10-20T20:11:15"/>
    <d v="2014-10-20T20:24:04"/>
    <n v="2.7988969908619765E-2"/>
    <n v="1.7454851703750128E-2"/>
    <d v="1899-12-30T00:23:04"/>
  </r>
  <r>
    <n v="1402461"/>
    <n v="209552"/>
    <n v="147789"/>
    <s v="car"/>
    <s v="Rubirosa"/>
    <x v="16"/>
    <s v="Meatballs"/>
    <n v="1"/>
    <s v="Sides"/>
    <d v="1899-12-30T00:11:47"/>
    <n v="40.722748587419602"/>
    <n v="-73.996061916918705"/>
    <n v="40.780534500000002"/>
    <n v="-73.954396200000005"/>
    <d v="2014-10-19T19:35:36"/>
    <m/>
    <m/>
    <d v="2014-10-19T21:12:34"/>
    <n v="6.7342754628043622E-2"/>
    <n v="7.1240744374963361E-2"/>
    <n v="-41931.824565752315"/>
  </r>
  <r>
    <n v="1279894"/>
    <n v="294478"/>
    <n v="57186"/>
    <s v="bicycle"/>
    <s v="RedFarm Broadway"/>
    <x v="30"/>
    <s v="Shrimp &amp; Snow Pea Leaf Dumplings (4)"/>
    <n v="1"/>
    <s v="Dim Sum"/>
    <d v="1899-12-30T00:04:20"/>
    <n v="40.782116700000003"/>
    <n v="-73.980739099999994"/>
    <n v="40.774240900000002"/>
    <n v="-73.9894599"/>
    <d v="2014-10-02T16:40:45"/>
    <d v="2014-10-02T16:47:16"/>
    <d v="2014-10-02T17:10:06"/>
    <d v="2014-10-02T17:25:00"/>
    <n v="3.0733831015822943E-2"/>
    <n v="1.1750769263334128E-2"/>
    <d v="1899-12-30T00:25:01"/>
  </r>
  <r>
    <n v="1297062"/>
    <n v="250494"/>
    <n v="116881"/>
    <s v="bicycle"/>
    <s v="Momofuku Noodle Bar"/>
    <x v="8"/>
    <s v="Shiitake Bun"/>
    <n v="1"/>
    <s v="Buns"/>
    <m/>
    <n v="40.729110403548901"/>
    <n v="-73.984245455566395"/>
    <n v="40.723884614769901"/>
    <n v="-73.999316845760703"/>
    <d v="2014-10-04T22:34:53"/>
    <d v="2014-10-04T22:45:24"/>
    <d v="2014-10-04T23:30:14"/>
    <d v="2014-10-04T23:41:06"/>
    <n v="4.5993136576726101E-2"/>
    <n v="1.5951666707645511E-2"/>
    <d v="1899-12-30T00:55:21"/>
  </r>
  <r>
    <n v="1365467"/>
    <n v="376401"/>
    <n v="142301"/>
    <s v="bicycle"/>
    <s v="Hale &amp; Hearty"/>
    <x v="20"/>
    <s v="Small Romaine Lettuce"/>
    <n v="1"/>
    <s v="Salads"/>
    <m/>
    <n v="40.727510540107701"/>
    <n v="-74.007280855145197"/>
    <n v="40.7208416"/>
    <n v="-74.004675000000006"/>
    <d v="2014-10-15T10:32:29"/>
    <d v="2014-10-15T10:37:48"/>
    <d v="2014-10-15T10:54:06"/>
    <d v="2014-10-15T11:00:18"/>
    <n v="1.9321504631079733E-2"/>
    <n v="7.1599750836037557E-3"/>
    <d v="1899-12-30T00:21:37"/>
  </r>
  <r>
    <n v="1295351"/>
    <n v="97991"/>
    <n v="57186"/>
    <s v="bicycle"/>
    <s v="Blue Ribbon Sushi Bar &amp; Grill"/>
    <x v="4"/>
    <s v="Masago"/>
    <n v="1"/>
    <s v="Taiheiyo (Pacific Ocean)"/>
    <d v="1899-12-30T00:03:36"/>
    <n v="40.767652912117299"/>
    <n v="-73.982925456000402"/>
    <n v="40.748827550824601"/>
    <n v="-73.990138952772497"/>
    <d v="2014-10-04T19:29:34"/>
    <d v="2014-10-04T19:31:05"/>
    <d v="2014-10-04T19:46:54"/>
    <d v="2014-10-04T20:07:01"/>
    <n v="2.6015127317805309E-2"/>
    <n v="2.0160078459214019E-2"/>
    <d v="1899-12-30T00:13:45"/>
  </r>
  <r>
    <n v="1407750"/>
    <n v="157331"/>
    <n v="152053"/>
    <s v="bicycle"/>
    <s v="La Esquina Taqueria"/>
    <x v="8"/>
    <s v="Chips &amp; La Esquina's Own Salsa Roja"/>
    <n v="1"/>
    <s v="Plates"/>
    <m/>
    <n v="40.721353749744097"/>
    <n v="-73.997525293959001"/>
    <n v="40.717480999999999"/>
    <n v="-74.003013899999999"/>
    <d v="2014-10-20T12:23:01"/>
    <d v="2014-10-20T12:41:08"/>
    <d v="2014-10-20T12:48:13"/>
    <d v="2014-10-20T12:55:12"/>
    <n v="2.2351539351802785E-2"/>
    <n v="6.7173645765054744E-3"/>
    <d v="1899-12-30T00:25:12"/>
  </r>
  <r>
    <n v="1486278"/>
    <n v="121819"/>
    <n v="113822"/>
    <s v="bicycle"/>
    <s v="Dishes"/>
    <x v="8"/>
    <m/>
    <m/>
    <m/>
    <d v="1899-12-30T00:12:23"/>
    <n v="40.759755183957701"/>
    <n v="-73.972187209725107"/>
    <n v="40.763345800000003"/>
    <n v="-73.959605800000006"/>
    <d v="2014-10-30T13:37:20"/>
    <d v="2014-10-30T14:16:38"/>
    <d v="2014-10-30T14:23:27"/>
    <d v="2014-10-30T14:33:31"/>
    <n v="3.9012141205603257E-2"/>
    <n v="1.308374542071588E-2"/>
    <d v="1899-12-30T00:33:44"/>
  </r>
  <r>
    <n v="1393083"/>
    <n v="58675"/>
    <n v="140096"/>
    <s v="bicycle"/>
    <s v="Shake Shack"/>
    <x v="2"/>
    <s v="Fries"/>
    <n v="2"/>
    <s v="Fries"/>
    <m/>
    <n v="40.7152793278103"/>
    <n v="-74.014860391616807"/>
    <n v="40.707930500000003"/>
    <n v="-74.006463400000001"/>
    <d v="2014-10-18T21:22:08"/>
    <d v="2014-10-18T22:00:42"/>
    <d v="2014-10-18T22:19:01"/>
    <d v="2014-10-18T22:27:26"/>
    <n v="4.5342037039517891E-2"/>
    <n v="1.1158617226077069E-2"/>
    <d v="1899-12-30T00:56:53"/>
  </r>
  <r>
    <n v="1468739"/>
    <n v="371446"/>
    <n v="145761"/>
    <s v="bicycle"/>
    <s v="Juice Generation"/>
    <x v="3"/>
    <s v="Almond Butter Bliss"/>
    <n v="1"/>
    <s v="Acai Bowls"/>
    <m/>
    <n v="40.7512908"/>
    <n v="-73.976510700000006"/>
    <n v="40.7461121231321"/>
    <n v="-73.975616636747802"/>
    <d v="2014-10-27T15:44:59"/>
    <d v="2014-10-27T15:58:22"/>
    <d v="2014-10-27T16:19:42"/>
    <d v="2014-10-27T16:29:28"/>
    <n v="3.0892974536982365E-2"/>
    <n v="5.2552871663742815E-3"/>
    <d v="1899-12-30T00:34:43"/>
  </r>
  <r>
    <n v="1334357"/>
    <n v="110699"/>
    <n v="128139"/>
    <s v="car"/>
    <s v="Pies 'n' Thighs"/>
    <x v="8"/>
    <s v="Apple Pie"/>
    <n v="2"/>
    <s v="Pie"/>
    <d v="1899-12-30T00:09:10"/>
    <n v="40.711255247272"/>
    <n v="-73.961442624671804"/>
    <n v="40.671832700000003"/>
    <n v="-73.988082399999996"/>
    <d v="2014-10-10T21:29:08"/>
    <d v="2014-10-10T21:56:57"/>
    <d v="2014-10-10T22:06:18"/>
    <d v="2014-10-10T22:34:29"/>
    <n v="4.5383032404060941E-2"/>
    <n v="4.7579563501038646E-2"/>
    <d v="1899-12-30T00:28:00"/>
  </r>
  <r>
    <n v="1456770"/>
    <n v="386341"/>
    <n v="150598"/>
    <s v="car"/>
    <s v="Five Leaves"/>
    <x v="0"/>
    <s v="Bircher Muesli"/>
    <n v="1"/>
    <s v="Breakfast"/>
    <d v="1899-12-30T00:06:59"/>
    <n v="40.723605250932799"/>
    <n v="-73.951656036805602"/>
    <n v="40.714602345834301"/>
    <n v="-73.961979911494097"/>
    <d v="2014-10-26T12:22:09"/>
    <d v="2014-10-26T12:44:58"/>
    <d v="2014-10-26T13:01:18"/>
    <d v="2014-10-26T13:09:44"/>
    <n v="3.3041284717910457E-2"/>
    <n v="1.3697981194187744E-2"/>
    <d v="1899-12-30T00:32:10"/>
  </r>
  <r>
    <n v="1355749"/>
    <n v="359005"/>
    <n v="90681"/>
    <s v="bicycle"/>
    <s v="Warehouse Wines &amp; Spirits"/>
    <x v="8"/>
    <m/>
    <m/>
    <m/>
    <m/>
    <n v="40.730040289999998"/>
    <n v="-73.992856000000003"/>
    <n v="40.731959400000001"/>
    <n v="-73.996227500000003"/>
    <d v="2014-10-13T16:29:33"/>
    <d v="2014-10-13T16:32:19"/>
    <d v="2014-10-13T16:39:09"/>
    <d v="2014-10-13T16:44:49"/>
    <n v="1.0601886577205732E-2"/>
    <n v="3.8794323608115199E-3"/>
    <d v="1899-12-30T00:09:36"/>
  </r>
  <r>
    <n v="1430996"/>
    <n v="42238"/>
    <n v="138560"/>
    <s v="bicycle"/>
    <s v="Hill Country Barbecue Market"/>
    <x v="10"/>
    <s v="Boneless Prime Rib (1 Pound)"/>
    <n v="1"/>
    <s v="Meat"/>
    <d v="1899-12-30T00:09:45"/>
    <n v="40.7443408456353"/>
    <n v="-73.990426376292504"/>
    <n v="40.770515000000003"/>
    <n v="-73.960919000000004"/>
    <d v="2014-10-23T17:32:59"/>
    <d v="2014-10-23T17:48:20"/>
    <d v="2014-10-23T18:05:40"/>
    <d v="2014-10-23T18:28:21"/>
    <n v="3.8448692132078577E-2"/>
    <n v="3.9443270812326306E-2"/>
    <d v="1899-12-30T00:22:57"/>
  </r>
  <r>
    <n v="1390202"/>
    <n v="384965"/>
    <n v="157415"/>
    <s v="car"/>
    <s v="Blue Ribbon Fried Chicken"/>
    <x v="0"/>
    <s v="Tender"/>
    <n v="8"/>
    <s v="By the Piece"/>
    <m/>
    <n v="40.724339999999998"/>
    <n v="-73.990960000000001"/>
    <n v="40.729962999999998"/>
    <n v="-74.000196000000003"/>
    <d v="2014-10-18T17:02:51"/>
    <d v="2014-10-18T17:13:49"/>
    <d v="2014-10-18T17:27:40"/>
    <d v="2014-10-18T17:34:23"/>
    <n v="2.1905428242462222E-2"/>
    <n v="1.0813039581913323E-2"/>
    <d v="1899-12-30T00:24:49"/>
  </r>
  <r>
    <n v="1285108"/>
    <n v="130820"/>
    <n v="118093"/>
    <s v="scooter"/>
    <s v="Hu Kitchen"/>
    <x v="33"/>
    <s v="Ming's Coconut Water"/>
    <n v="1"/>
    <s v="Other Beverages"/>
    <m/>
    <n v="40.735676762018002"/>
    <n v="-73.993829528068602"/>
    <n v="40.7183876"/>
    <n v="-74.004408699999999"/>
    <d v="2014-10-03T12:28:17"/>
    <d v="2014-10-03T12:48:27"/>
    <d v="2014-10-03T13:10:46"/>
    <d v="2014-10-03T13:21:31"/>
    <n v="3.6966041661798954E-2"/>
    <n v="2.0269040481453414E-2"/>
    <d v="1899-12-30T00:42:29"/>
  </r>
  <r>
    <n v="1331269"/>
    <n v="262590"/>
    <n v="143085"/>
    <s v="car"/>
    <s v="Postmates Liquor Store"/>
    <x v="36"/>
    <s v="Absolut Vodka (750ml)"/>
    <n v="2"/>
    <s v="Vodka"/>
    <m/>
    <n v="40.779598"/>
    <n v="-73.947388000000004"/>
    <n v="40.730068099999997"/>
    <n v="-73.993543599999995"/>
    <d v="2014-10-10T16:13:52"/>
    <d v="2014-10-10T16:11:35"/>
    <d v="2014-10-10T16:16:49"/>
    <d v="2014-10-10T16:55:00"/>
    <n v="2.8563865736941807E-2"/>
    <n v="6.7701923202886469E-2"/>
    <d v="1899-12-30T00:02:56"/>
  </r>
  <r>
    <n v="1279862"/>
    <n v="124972"/>
    <n v="20962"/>
    <s v="walker"/>
    <s v="Postmates Liquor Store"/>
    <x v="36"/>
    <s v="Olga Raffault Rose"/>
    <n v="1"/>
    <s v="Rose"/>
    <m/>
    <n v="40.779598"/>
    <n v="-73.947388000000004"/>
    <n v="40.738390395856598"/>
    <n v="-74.0087171380722"/>
    <d v="2014-10-02T16:34:45"/>
    <d v="2014-10-02T16:32:29"/>
    <d v="2014-10-02T16:38:15"/>
    <d v="2014-10-02T17:45:33"/>
    <n v="4.9173854167747777E-2"/>
    <n v="7.3887277767676687E-2"/>
    <d v="1899-12-30T00:03:30"/>
  </r>
  <r>
    <n v="1472949"/>
    <n v="129122"/>
    <n v="124030"/>
    <s v="bicycle"/>
    <s v="Sarabeth's East"/>
    <x v="0"/>
    <s v="Adult Grilled Cheese"/>
    <n v="1"/>
    <s v="Entrees"/>
    <d v="1899-12-30T00:04:36"/>
    <n v="40.784877344265098"/>
    <n v="-73.955926608873398"/>
    <n v="40.769593999999998"/>
    <n v="-73.958704999999995"/>
    <d v="2014-10-28T11:16:04"/>
    <d v="2014-10-28T11:29:42"/>
    <d v="2014-10-28T11:51:05"/>
    <d v="2014-10-28T12:07:06"/>
    <n v="3.5434062498097774E-2"/>
    <n v="1.5533836267256155E-2"/>
    <d v="1899-12-30T00:30:24"/>
  </r>
  <r>
    <n v="1399630"/>
    <n v="386766"/>
    <n v="158962"/>
    <s v="bicycle"/>
    <s v="Parm"/>
    <x v="16"/>
    <s v="Meatball Parm"/>
    <n v="1"/>
    <s v="Sandwiches"/>
    <m/>
    <n v="40.723019825000002"/>
    <n v="-73.995853999999994"/>
    <n v="40.728241099999998"/>
    <n v="-73.983732500000002"/>
    <d v="2014-10-19T16:18:56"/>
    <d v="2014-10-19T16:17:20"/>
    <d v="2014-10-19T16:54:35"/>
    <d v="2014-10-19T17:05:17"/>
    <n v="3.2195624997257255E-2"/>
    <n v="1.3198199683115858E-2"/>
    <d v="1899-12-30T00:35:39"/>
  </r>
  <r>
    <n v="1321420"/>
    <n v="134152"/>
    <n v="83565"/>
    <s v="bicycle"/>
    <s v="The Meatball Shop"/>
    <x v="16"/>
    <s v="Vegetable Hero"/>
    <n v="1"/>
    <s v="Heroes"/>
    <d v="1899-12-30T00:06:07"/>
    <n v="40.718110071383997"/>
    <n v="-73.957545268768797"/>
    <n v="40.714367000000003"/>
    <n v="-73.951418000000004"/>
    <d v="2014-10-08T22:29:11"/>
    <d v="2014-10-08T22:30:53"/>
    <d v="2014-10-08T22:46:04"/>
    <d v="2014-10-08T22:48:24"/>
    <n v="1.3340821758902166E-2"/>
    <n v="7.180111834136191E-3"/>
    <d v="1899-12-30T00:10:46"/>
  </r>
  <r>
    <n v="1478946"/>
    <n v="151333"/>
    <n v="66004"/>
    <s v="bicycle"/>
    <s v="Melt Shop"/>
    <x v="0"/>
    <s v="Classic"/>
    <n v="1"/>
    <s v="Sandwiches"/>
    <m/>
    <n v="40.744607141003797"/>
    <n v="-73.990741968154893"/>
    <n v="40.730966491305097"/>
    <n v="-74.009252611293505"/>
    <d v="2014-10-29T12:35:04"/>
    <d v="2014-10-29T12:56:25"/>
    <d v="2014-10-29T13:16:47"/>
    <d v="2014-10-29T13:31:58"/>
    <n v="3.9520520833320916E-2"/>
    <n v="2.2993721612816341E-2"/>
    <d v="1899-12-30T00:41:43"/>
  </r>
  <r>
    <n v="1428360"/>
    <n v="151221"/>
    <n v="61900"/>
    <s v="bicycle"/>
    <s v="sweetgreen"/>
    <x v="20"/>
    <s v="Organic Lentil Chickpea (Small)"/>
    <n v="1"/>
    <s v="Soup"/>
    <d v="1899-12-30T00:05:36"/>
    <n v="40.721323186970601"/>
    <n v="-74.009732007980304"/>
    <n v="40.720390999999999"/>
    <n v="-73.998313899999999"/>
    <d v="2014-10-23T12:39:33"/>
    <d v="2014-10-23T12:37:00"/>
    <d v="2014-10-23T13:28:52"/>
    <d v="2014-10-23T13:44:25"/>
    <n v="4.5048576386761852E-2"/>
    <n v="1.1456097171290716E-2"/>
    <d v="1899-12-30T00:43:43"/>
  </r>
  <r>
    <n v="1367318"/>
    <n v="84087"/>
    <n v="122309"/>
    <s v="bicycle"/>
    <s v="The Meatball Shop"/>
    <x v="16"/>
    <s v="Classic Beef"/>
    <n v="2"/>
    <s v="Naked Balls"/>
    <d v="1899-12-30T00:04:13"/>
    <n v="40.745963108098799"/>
    <n v="-74.001697291846"/>
    <n v="40.746516"/>
    <n v="-73.987213999999994"/>
    <d v="2014-10-15T16:46:01"/>
    <d v="2014-10-15T17:03:26"/>
    <d v="2014-10-15T17:09:46"/>
    <d v="2014-10-15T17:19:23"/>
    <n v="2.3171944441855885E-2"/>
    <n v="1.4493841179997092E-2"/>
    <d v="1899-12-30T00:19:33"/>
  </r>
  <r>
    <n v="1409491"/>
    <n v="103970"/>
    <n v="163806"/>
    <s v="car"/>
    <s v="Whole Foods Market"/>
    <x v="17"/>
    <s v="Org Brown Eggs Lg"/>
    <n v="1"/>
    <s v="Eggs"/>
    <m/>
    <n v="40.768061709366101"/>
    <n v="-73.981847763061495"/>
    <n v="40.779297200000002"/>
    <n v="-73.988006999999996"/>
    <d v="2014-10-20T17:07:55"/>
    <m/>
    <m/>
    <d v="2014-10-20T18:25:17"/>
    <n v="5.3722488424682524E-2"/>
    <n v="1.2812979725616789E-2"/>
    <n v="-41932.71383591435"/>
  </r>
  <r>
    <n v="1371325"/>
    <n v="340219"/>
    <n v="145425"/>
    <s v="motorcycle"/>
    <s v="Joe's Pizza"/>
    <x v="1"/>
    <s v="Sicilian Square"/>
    <n v="2"/>
    <s v="By the Slice"/>
    <m/>
    <n v="40.733402283324402"/>
    <n v="-73.987510980727393"/>
    <n v="40.733165499999998"/>
    <n v="-73.989710200000005"/>
    <d v="2014-10-16T01:11:02"/>
    <d v="2014-10-16T01:21:55"/>
    <d v="2014-10-16T01:40:16"/>
    <d v="2014-10-16T01:44:37"/>
    <n v="2.3326516209635884E-2"/>
    <n v="2.2119294183455163E-3"/>
    <d v="1899-12-30T00:29:15"/>
  </r>
  <r>
    <n v="1351358"/>
    <n v="201438"/>
    <n v="86938"/>
    <s v="car"/>
    <s v="Baked By Melissa"/>
    <x v="7"/>
    <s v="Cinnamon"/>
    <n v="1"/>
    <s v="Cupcakes"/>
    <m/>
    <n v="40.7400387954075"/>
    <n v="-73.985989093780503"/>
    <n v="40.771732"/>
    <n v="-73.959874999999997"/>
    <d v="2014-10-12T21:39:42"/>
    <d v="2014-10-12T21:45:48"/>
    <d v="2014-10-12T21:59:27"/>
    <d v="2014-10-12T22:15:13"/>
    <n v="2.4672881947481073E-2"/>
    <n v="4.1065863089909137E-2"/>
    <d v="1899-12-30T00:19:46"/>
  </r>
  <r>
    <n v="1295913"/>
    <n v="361846"/>
    <n v="152200"/>
    <s v="bicycle"/>
    <s v="RedFarm Broadway"/>
    <x v="30"/>
    <s v="Pork &amp; Crab Soup Dumplings (4)"/>
    <n v="1"/>
    <s v="Dim Sum"/>
    <d v="1899-12-30T00:07:23"/>
    <n v="40.782116700000003"/>
    <n v="-73.980739099999994"/>
    <n v="40.772228348290199"/>
    <n v="-73.986188996887606"/>
    <d v="2014-10-04T20:32:08"/>
    <d v="2014-10-04T20:34:07"/>
    <d v="2014-10-04T21:15:15"/>
    <d v="2014-10-04T21:26:16"/>
    <n v="3.759229166462319E-2"/>
    <n v="1.1290742917204086E-2"/>
    <d v="1899-12-30T00:35:45"/>
  </r>
  <r>
    <n v="1376806"/>
    <n v="104336"/>
    <n v="138061"/>
    <s v="car"/>
    <s v="Postmates Liquor Store"/>
    <x v="36"/>
    <s v="Haut Segottes St Emilion Gr Cru"/>
    <n v="1"/>
    <s v="Other Reds"/>
    <m/>
    <n v="40.779598"/>
    <n v="-73.947388000000004"/>
    <n v="40.703110600000002"/>
    <n v="-73.985822200000001"/>
    <d v="2014-10-16T21:38:30"/>
    <d v="2014-10-16T21:40:09"/>
    <d v="2014-10-16T21:57:52"/>
    <d v="2014-10-16T22:09:06"/>
    <n v="2.124935185565846E-2"/>
    <n v="8.5600876680087035E-2"/>
    <d v="1899-12-30T00:19:22"/>
  </r>
  <r>
    <n v="1401433"/>
    <n v="43018"/>
    <n v="22502"/>
    <s v="bicycle"/>
    <s v="RedFarm Hudson"/>
    <x v="30"/>
    <s v="Grilled Prime Creekstone Bone-In N.Y. Strip Steak"/>
    <n v="1"/>
    <s v="Dinner Specials"/>
    <d v="1899-12-30T00:05:15"/>
    <n v="40.734213854853898"/>
    <n v="-74.006202029303594"/>
    <n v="40.722498000000002"/>
    <n v="-74.009140000000002"/>
    <d v="2014-10-19T18:37:53"/>
    <d v="2014-10-19T19:07:33"/>
    <d v="2014-10-19T19:16:23"/>
    <d v="2014-10-19T19:23:13"/>
    <n v="3.1483391197980382E-2"/>
    <n v="1.2078614439186572E-2"/>
    <d v="1899-12-30T00:33:15"/>
  </r>
  <r>
    <n v="1300312"/>
    <n v="361651"/>
    <n v="44938"/>
    <s v="walker"/>
    <s v="Shake Shack"/>
    <x v="2"/>
    <s v="Shackburger"/>
    <n v="3"/>
    <s v="Burgers"/>
    <m/>
    <n v="40.758456774983799"/>
    <n v="-73.989140466129399"/>
    <n v="40.766911800000003"/>
    <n v="-73.984085800000003"/>
    <d v="2014-10-05T13:54:59"/>
    <d v="2014-10-05T13:56:22"/>
    <d v="2014-10-05T14:25:17"/>
    <d v="2014-10-05T14:41:48"/>
    <n v="3.2506157411262393E-2"/>
    <n v="9.8507409723482611E-3"/>
    <d v="1899-12-30T00:30:18"/>
  </r>
  <r>
    <n v="1278237"/>
    <n v="158800"/>
    <n v="125160"/>
    <s v="bicycle"/>
    <s v="$10 Blue Ribbon Fried Chicken Sandwich"/>
    <x v="8"/>
    <s v="Mighty Quinn's Pulled Pork Sandwich"/>
    <n v="3"/>
    <s v="Today's Special"/>
    <m/>
    <n v="40.724339999999998"/>
    <n v="-73.990960000000001"/>
    <n v="40.762356500000003"/>
    <n v="-73.969361199999994"/>
    <d v="2014-10-02T11:32:42"/>
    <d v="2014-10-02T11:30:08"/>
    <d v="2014-10-02T11:34:28"/>
    <d v="2014-10-02T11:58:17"/>
    <n v="1.7762557872629259E-2"/>
    <n v="4.3723705626246417E-2"/>
    <d v="1899-12-30T00:01:45"/>
  </r>
  <r>
    <n v="1382981"/>
    <n v="79507"/>
    <n v="122096"/>
    <s v="car"/>
    <s v="Katz's Delicatessen"/>
    <x v="8"/>
    <s v="Soda"/>
    <n v="1"/>
    <s v="Beverages"/>
    <m/>
    <n v="40.722307066359498"/>
    <n v="-73.987351655960097"/>
    <n v="40.7444883"/>
    <n v="-73.994946499999998"/>
    <d v="2014-10-17T19:55:57"/>
    <d v="2014-10-17T20:26:33"/>
    <d v="2014-10-17T20:43:53"/>
    <d v="2014-10-17T21:08:32"/>
    <n v="5.040305556030944E-2"/>
    <n v="2.3445442666005675E-2"/>
    <d v="1899-12-30T00:47:56"/>
  </r>
  <r>
    <n v="1313799"/>
    <n v="308297"/>
    <n v="93783"/>
    <s v="bicycle"/>
    <s v="Evelyn's Kitchen"/>
    <x v="8"/>
    <s v="Turkey Lasagna"/>
    <n v="1"/>
    <s v="EntrÃ©es"/>
    <d v="1899-12-30T00:05:02"/>
    <n v="40.797649"/>
    <n v="-73.934196"/>
    <n v="40.805448800000001"/>
    <n v="-73.955869000000007"/>
    <d v="2014-10-07T15:39:37"/>
    <d v="2014-10-07T15:48:09"/>
    <d v="2014-10-07T15:59:26"/>
    <d v="2014-10-07T16:11:07"/>
    <n v="2.187731481535593E-2"/>
    <n v="2.3033797104262101E-2"/>
    <d v="1899-12-30T00:14:48"/>
  </r>
  <r>
    <n v="1333482"/>
    <n v="52832"/>
    <n v="19432"/>
    <s v="car"/>
    <s v="La Follia"/>
    <x v="16"/>
    <s v="House-Marinated Olives"/>
    <n v="1"/>
    <s v="Antipasti"/>
    <d v="1899-12-30T00:19:09"/>
    <n v="40.736541197779196"/>
    <n v="-73.985047638416304"/>
    <n v="40.778027999999999"/>
    <n v="-73.953851"/>
    <d v="2014-10-10T20:20:32"/>
    <d v="2014-10-10T20:39:57"/>
    <d v="2014-10-10T20:54:19"/>
    <d v="2014-10-10T21:15:04"/>
    <n v="3.7868993058509659E-2"/>
    <n v="5.1907465811630811E-2"/>
    <d v="1899-12-30T00:14:37"/>
  </r>
  <r>
    <n v="1488919"/>
    <n v="68103"/>
    <n v="166448"/>
    <s v="car"/>
    <s v="Mighty Quinn's BBQ"/>
    <x v="10"/>
    <s v="Brisket"/>
    <n v="1"/>
    <s v="Meats"/>
    <m/>
    <n v="40.727518945156902"/>
    <n v="-73.988671302795396"/>
    <n v="40.728605999999999"/>
    <n v="-73.995142999999999"/>
    <d v="2014-10-30T19:10:18"/>
    <d v="2014-10-30T19:13:27"/>
    <d v="2014-10-30T19:35:17"/>
    <d v="2014-10-30T19:49:04"/>
    <n v="2.6920405092823785E-2"/>
    <n v="6.5623587939067519E-3"/>
    <d v="1899-12-30T00:24:58"/>
  </r>
  <r>
    <n v="1458623"/>
    <n v="69488"/>
    <n v="150598"/>
    <s v="car"/>
    <s v="Doughnut Plant Chelsea"/>
    <x v="32"/>
    <s v="Valrhona Chocolate"/>
    <n v="2"/>
    <s v="Yeast Doughnuts"/>
    <m/>
    <n v="40.744563916288797"/>
    <n v="-73.996630052861306"/>
    <n v="40.775403052475099"/>
    <n v="-73.984307646075095"/>
    <d v="2014-10-26T14:41:25"/>
    <d v="2014-10-26T15:19:28"/>
    <d v="2014-10-26T15:30:18"/>
    <d v="2014-10-26T16:01:48"/>
    <n v="5.5822002315835562E-2"/>
    <n v="3.3209848384509674E-2"/>
    <d v="1899-12-30T00:48:53"/>
  </r>
  <r>
    <n v="1296731"/>
    <n v="186394"/>
    <n v="139995"/>
    <s v="bicycle"/>
    <s v="Atmi Grocery and Deli"/>
    <x v="8"/>
    <m/>
    <m/>
    <m/>
    <m/>
    <n v="40.730054000000003"/>
    <n v="-73.986743000000004"/>
    <n v="40.726649999999999"/>
    <n v="-73.991113999999996"/>
    <d v="2014-10-04T22:02:09"/>
    <d v="2014-10-04T22:05:55"/>
    <d v="2014-10-04T22:27:15"/>
    <d v="2014-10-04T22:44:56"/>
    <n v="2.9708958332776092E-2"/>
    <n v="5.5401134464875077E-3"/>
    <d v="1899-12-30T00:25:06"/>
  </r>
  <r>
    <n v="1323353"/>
    <n v="318689"/>
    <n v="99219"/>
    <s v="bicycle"/>
    <s v="Olive Garden"/>
    <x v="16"/>
    <s v="Steak Gorgonzola-Alfredo"/>
    <n v="1"/>
    <s v="Carne"/>
    <d v="1899-12-30T00:08:26"/>
    <n v="40.759301754236297"/>
    <n v="-73.984959125518799"/>
    <n v="40.743217700000002"/>
    <n v="-74.007342899999998"/>
    <d v="2014-10-09T13:29:35"/>
    <d v="2014-10-09T13:29:49"/>
    <d v="2014-10-09T14:02:41"/>
    <d v="2014-10-09T14:19:22"/>
    <n v="3.4569270828797016E-2"/>
    <n v="2.7563203019628127E-2"/>
    <d v="1899-12-30T00:24:40"/>
  </r>
  <r>
    <n v="1339894"/>
    <n v="64387"/>
    <n v="20962"/>
    <s v="walker"/>
    <s v="Blue Ribbon Fried Chicken"/>
    <x v="0"/>
    <s v="Boylan's Ginger Ale"/>
    <n v="3"/>
    <s v="Drinks"/>
    <m/>
    <n v="40.724339999999998"/>
    <n v="-73.990960000000001"/>
    <n v="40.724882000000001"/>
    <n v="-74.010099999999994"/>
    <d v="2014-10-11T17:25:13"/>
    <d v="2014-10-11T17:23:04"/>
    <d v="2014-10-11T17:50:01"/>
    <d v="2014-10-11T18:03:14"/>
    <n v="2.6409409721964039E-2"/>
    <n v="1.9147672547851272E-2"/>
    <d v="1899-12-30T00:24:48"/>
  </r>
  <r>
    <n v="1391347"/>
    <n v="41409"/>
    <n v="35445"/>
    <s v="bicycle"/>
    <s v="Nobu Next Door"/>
    <x v="6"/>
    <s v="Spicy Bigeye Tuna Roll"/>
    <n v="2"/>
    <s v="Dinner Sushi Rolls"/>
    <d v="1899-12-30T00:07:58"/>
    <n v="40.719386413349397"/>
    <n v="-74.008692501044905"/>
    <n v="40.721755600000002"/>
    <n v="-74.004034899999994"/>
    <d v="2014-10-18T19:10:28"/>
    <d v="2014-10-18T19:41:02"/>
    <d v="2014-10-18T20:02:32"/>
    <d v="2014-10-18T20:08:05"/>
    <n v="4.0004907408729196E-2"/>
    <n v="5.2255423526139265E-3"/>
    <d v="1899-12-30T00:44:06"/>
  </r>
  <r>
    <n v="1362593"/>
    <n v="305587"/>
    <n v="127402"/>
    <s v="scooter"/>
    <s v="Trader Joe's"/>
    <x v="17"/>
    <s v="Green Seedless Grapes"/>
    <n v="1"/>
    <s v="Fruits &amp; Vegetables"/>
    <m/>
    <n v="40.733633781778998"/>
    <n v="-73.987769236059194"/>
    <n v="40.743475799999999"/>
    <n v="-73.980165400000004"/>
    <d v="2014-10-14T19:19:01"/>
    <m/>
    <m/>
    <d v="2014-10-14T20:04:03"/>
    <n v="3.1274421293346677E-2"/>
    <n v="1.2437188005234062E-2"/>
    <n v="-41926.8048671875"/>
  </r>
  <r>
    <n v="1383550"/>
    <n v="105665"/>
    <n v="8625"/>
    <s v="bicycle"/>
    <s v="Blue Ribbon Sushi Bar &amp; Grill"/>
    <x v="4"/>
    <s v="Negi Hama"/>
    <n v="1"/>
    <s v="Maki (Special Rolls)"/>
    <d v="1899-12-30T00:04:17"/>
    <n v="40.767652912117299"/>
    <n v="-73.982925456000402"/>
    <n v="40.776681000000004"/>
    <n v="-73.961403000000004"/>
    <d v="2014-10-17T20:43:25"/>
    <d v="2014-10-17T21:18:19"/>
    <d v="2014-10-17T21:39:38"/>
    <d v="2014-10-17T21:53:32"/>
    <n v="4.869120370130986E-2"/>
    <n v="2.3339290544206373E-2"/>
    <d v="1899-12-30T00:51:56"/>
  </r>
  <r>
    <n v="1431655"/>
    <n v="378027"/>
    <n v="104989"/>
    <s v="bicycle"/>
    <s v="RedFarm Broadway"/>
    <x v="30"/>
    <s v="Shrimp-Stuffed Crispy Chicken"/>
    <n v="1"/>
    <s v="Dinner Specials"/>
    <d v="1899-12-30T00:09:03"/>
    <n v="40.782116700000003"/>
    <n v="-73.980739099999994"/>
    <n v="40.791455200000001"/>
    <n v="-73.973505700000004"/>
    <d v="2014-10-23T19:06:47"/>
    <d v="2014-10-23T19:12:38"/>
    <d v="2014-10-23T19:44:28"/>
    <d v="2014-10-23T19:53:53"/>
    <n v="3.270539351797197E-2"/>
    <n v="1.1812267259498596E-2"/>
    <d v="1899-12-30T00:28:38"/>
  </r>
  <r>
    <n v="1349876"/>
    <n v="375497"/>
    <n v="84093"/>
    <s v="bicycle"/>
    <s v="Pio Pio"/>
    <x v="28"/>
    <s v="Ensalada de Avocado"/>
    <n v="1"/>
    <s v="La Primaveras"/>
    <d v="1899-12-30T00:04:52"/>
    <n v="40.7455111364591"/>
    <n v="-73.977605191923899"/>
    <n v="40.734160600000003"/>
    <n v="-74.003446699999998"/>
    <d v="2014-10-12T20:05:48"/>
    <d v="2014-10-12T20:19:39"/>
    <d v="2014-10-12T20:27:30"/>
    <d v="2014-10-12T20:46:00"/>
    <n v="2.7921550929022487E-2"/>
    <n v="2.8224425903042954E-2"/>
    <d v="1899-12-30T00:16:50"/>
  </r>
  <r>
    <n v="1314103"/>
    <n v="87747"/>
    <n v="153766"/>
    <s v="bicycle"/>
    <s v="Blue Ribbon Fried Chicken"/>
    <x v="0"/>
    <s v="Drumstick"/>
    <n v="2"/>
    <s v="By the Piece"/>
    <m/>
    <n v="40.724339999999998"/>
    <n v="-73.990960000000001"/>
    <n v="40.749417999999999"/>
    <n v="-74.003321999999997"/>
    <d v="2014-10-07T16:59:38"/>
    <d v="2014-10-07T16:57:13"/>
    <d v="2014-10-07T17:12:03"/>
    <d v="2014-10-07T17:27:43"/>
    <n v="1.9501342590956483E-2"/>
    <n v="2.7959347774938005E-2"/>
    <d v="1899-12-30T00:12:25"/>
  </r>
  <r>
    <n v="1376197"/>
    <n v="41656"/>
    <n v="15291"/>
    <s v="car"/>
    <s v="Venieroâ€™s Pasticceria &amp; CaffÃ©"/>
    <x v="7"/>
    <s v="Iced Cappuccino with Gelato"/>
    <n v="1"/>
    <s v="Cold Beverages"/>
    <m/>
    <n v="40.729575034292303"/>
    <n v="-73.984446324270394"/>
    <n v="40.799660500000002"/>
    <n v="-73.951958200000007"/>
    <d v="2014-10-16T20:48:18"/>
    <d v="2014-10-16T20:59:12"/>
    <d v="2014-10-16T21:26:00"/>
    <d v="2014-10-16T21:47:09"/>
    <n v="4.0866180555894971E-2"/>
    <n v="7.7249276514884696E-2"/>
    <d v="1899-12-30T00:37:42"/>
  </r>
  <r>
    <n v="1400884"/>
    <n v="287666"/>
    <n v="164384"/>
    <s v="car"/>
    <s v="CafÃ© China"/>
    <x v="30"/>
    <s v="Baby Cucumber"/>
    <n v="1"/>
    <s v="Cold Dishes"/>
    <d v="1899-12-30T00:06:02"/>
    <n v="40.749901999999999"/>
    <n v="-73.982186999999996"/>
    <n v="40.808163999999998"/>
    <n v="-73.964696399999994"/>
    <d v="2014-10-19T18:04:43"/>
    <d v="2014-10-19T18:16:49"/>
    <d v="2014-10-19T18:22:10"/>
    <d v="2014-10-19T18:47:57"/>
    <n v="3.0026493055629544E-2"/>
    <n v="6.0830763042723501E-2"/>
    <d v="1899-12-30T00:11:25"/>
  </r>
  <r>
    <n v="1368358"/>
    <n v="95049"/>
    <n v="61900"/>
    <s v="bicycle"/>
    <s v="Nobu Next Door"/>
    <x v="6"/>
    <s v="Rock Shrimp Tempura"/>
    <n v="1"/>
    <s v="Dinner Hot Dishes"/>
    <d v="1899-12-30T00:12:09"/>
    <n v="40.719386413349397"/>
    <n v="-74.008692501044905"/>
    <n v="40.747074217827297"/>
    <n v="-74.001848576659299"/>
    <d v="2014-10-15T18:43:39"/>
    <d v="2014-10-15T19:29:18"/>
    <d v="2014-10-15T19:42:08"/>
    <d v="2014-10-15T20:21:16"/>
    <n v="6.7786365740175825E-2"/>
    <n v="2.8521111791132814E-2"/>
    <d v="1899-12-30T00:46:20"/>
  </r>
  <r>
    <n v="1429814"/>
    <n v="118776"/>
    <n v="48430"/>
    <s v="bicycle"/>
    <s v="Blue Ribbon Sushi Bar &amp; Grill"/>
    <x v="4"/>
    <s v="Yasei Kinoko Miso"/>
    <n v="1"/>
    <s v="Osuimono (Soups)"/>
    <d v="1899-12-30T00:10:26"/>
    <n v="40.767652912117299"/>
    <n v="-73.982925456000402"/>
    <n v="40.766679785687202"/>
    <n v="-73.979603577262793"/>
    <d v="2014-10-23T15:11:14"/>
    <d v="2014-10-23T15:33:57"/>
    <d v="2014-10-23T15:48:47"/>
    <d v="2014-10-23T16:05:55"/>
    <n v="3.7982349538651761E-2"/>
    <n v="3.4614813875462067E-3"/>
    <d v="1899-12-30T00:27:08"/>
  </r>
  <r>
    <n v="1391531"/>
    <n v="104355"/>
    <n v="91021"/>
    <s v="bicycle"/>
    <s v="Momoya"/>
    <x v="6"/>
    <s v="Salmon Avocado"/>
    <n v="1"/>
    <s v="Roll"/>
    <d v="1899-12-30T00:05:19"/>
    <n v="40.784077256376399"/>
    <n v="-73.9776224098444"/>
    <n v="40.783854300000002"/>
    <n v="-73.956357499999996"/>
    <d v="2014-10-18T19:25:25"/>
    <d v="2014-10-18T19:48:28"/>
    <d v="2014-10-18T19:54:18"/>
    <d v="2014-10-18T20:05:06"/>
    <n v="2.7563946765440051E-2"/>
    <n v="2.1266078628567945E-2"/>
    <d v="1899-12-30T00:23:34"/>
  </r>
  <r>
    <n v="1469382"/>
    <n v="59673"/>
    <n v="154545"/>
    <s v="bicycle"/>
    <s v="Dig Inn Seasonal Market"/>
    <x v="0"/>
    <s v="Guacamole (3oz)"/>
    <n v="1"/>
    <s v="Chips &amp; Snacks"/>
    <m/>
    <n v="40.737483915349102"/>
    <n v="-73.991205370444206"/>
    <n v="40.727404999999997"/>
    <n v="-73.991802000000007"/>
    <d v="2014-10-27T17:51:43"/>
    <d v="2014-10-27T18:13:04"/>
    <d v="2014-10-27T18:25:23"/>
    <d v="2014-10-27T18:34:15"/>
    <n v="2.9534583329223096E-2"/>
    <n v="1.0096558891091536E-2"/>
    <d v="1899-12-30T00:33:41"/>
  </r>
  <r>
    <n v="1349644"/>
    <n v="55334"/>
    <n v="64396"/>
    <s v="bicycle"/>
    <s v="Tacombi Nolita"/>
    <x v="9"/>
    <m/>
    <m/>
    <m/>
    <d v="1899-12-30T00:13:23"/>
    <n v="40.724050848156899"/>
    <n v="-73.993835266890798"/>
    <n v="40.723323999999998"/>
    <n v="-73.991335000000007"/>
    <d v="2014-10-12T19:49:00"/>
    <d v="2014-10-12T19:57:48"/>
    <d v="2014-10-12T20:15:40"/>
    <d v="2014-10-12T20:22:57"/>
    <n v="2.3574837963678874E-2"/>
    <n v="2.6037747153660994E-3"/>
    <d v="1899-12-30T00:13:16"/>
  </r>
  <r>
    <n v="1302680"/>
    <n v="197832"/>
    <n v="6715"/>
    <s v="bicycle"/>
    <s v="The Meatball Shop"/>
    <x v="16"/>
    <s v="Classic Beef"/>
    <n v="1"/>
    <s v="Naked Balls"/>
    <d v="1899-12-30T00:05:12"/>
    <n v="40.721545124764702"/>
    <n v="-73.988842426716104"/>
    <n v="40.727790263519402"/>
    <n v="-73.986766599187604"/>
    <d v="2014-10-05T18:18:51"/>
    <d v="2014-10-05T18:29:38"/>
    <d v="2014-10-05T18:37:28"/>
    <d v="2014-10-05T18:44:18"/>
    <n v="1.7676666670013219E-2"/>
    <n v="6.5810955010192811E-3"/>
    <d v="1899-12-30T00:13:25"/>
  </r>
  <r>
    <n v="1462949"/>
    <n v="305356"/>
    <n v="140096"/>
    <s v="bicycle"/>
    <s v="California Pizza Kitchen"/>
    <x v="1"/>
    <s v="Coke Can"/>
    <n v="1"/>
    <s v="Bottles and Cans"/>
    <d v="1899-12-30T00:04:48"/>
    <n v="40.7446662425236"/>
    <n v="-73.983344413366893"/>
    <n v="40.759382100000003"/>
    <n v="-73.969783100000001"/>
    <d v="2014-10-26T19:47:46"/>
    <d v="2014-10-26T20:22:52"/>
    <d v="2014-10-26T20:34:14"/>
    <d v="2014-10-26T20:45:36"/>
    <n v="4.0165567130316049E-2"/>
    <n v="2.0011638651067025E-2"/>
    <d v="1899-12-30T00:41:40"/>
  </r>
  <r>
    <n v="1314967"/>
    <n v="9666"/>
    <n v="49223"/>
    <s v="bicycle"/>
    <s v="Chipotle Mexican Grill $1.99 Delivery"/>
    <x v="9"/>
    <m/>
    <m/>
    <m/>
    <m/>
    <n v="40.766154007814698"/>
    <n v="-73.983441978649793"/>
    <n v="40.767156100000001"/>
    <n v="-73.983311499999999"/>
    <d v="2014-10-07T19:46:05"/>
    <m/>
    <m/>
    <d v="2014-10-07T20:15:13"/>
    <n v="2.023637731326744E-2"/>
    <n v="1.0105510506138453E-3"/>
    <n v="-41919.823666932869"/>
  </r>
  <r>
    <n v="1421831"/>
    <n v="129969"/>
    <n v="28765"/>
    <s v="bicycle"/>
    <s v="The Meatball Shop"/>
    <x v="16"/>
    <s v="Side of Ice Cream"/>
    <n v="1"/>
    <s v="Desserts"/>
    <d v="1899-12-30T00:06:56"/>
    <n v="40.721545124764702"/>
    <n v="-73.988842426716104"/>
    <n v="40.743617299999997"/>
    <n v="-74.006400400000004"/>
    <d v="2014-10-22T16:01:47"/>
    <d v="2014-10-22T16:04:40"/>
    <d v="2014-10-22T16:17:10"/>
    <d v="2014-10-22T16:39:55"/>
    <n v="2.6487384253414348E-2"/>
    <n v="2.8203959747802772E-2"/>
    <d v="1899-12-30T00:08:28"/>
  </r>
  <r>
    <n v="1412703"/>
    <n v="389478"/>
    <n v="123581"/>
    <s v="bicycle"/>
    <s v="McDonald's"/>
    <x v="13"/>
    <s v="World Famous Fries"/>
    <n v="1"/>
    <s v="Snacks &amp; Sides"/>
    <m/>
    <n v="40.777939671655503"/>
    <n v="-73.9547097350531"/>
    <n v="40.770820700000002"/>
    <n v="-73.949454500000002"/>
    <d v="2014-10-21T00:06:51"/>
    <d v="2014-10-21T00:22:50"/>
    <d v="2014-10-21T00:32:40"/>
    <d v="2014-10-21T00:39:54"/>
    <n v="2.2955625005124602E-2"/>
    <n v="8.8485734949282375E-3"/>
    <d v="1899-12-30T00:25:50"/>
  </r>
  <r>
    <n v="1344430"/>
    <n v="311593"/>
    <n v="31156"/>
    <s v="bicycle"/>
    <s v="Dominique Ansel Bakery"/>
    <x v="7"/>
    <m/>
    <m/>
    <m/>
    <m/>
    <n v="40.725096000788497"/>
    <n v="-74.003074765205398"/>
    <n v="40.747620599999998"/>
    <n v="-73.977218899999997"/>
    <d v="2014-10-12T09:04:08"/>
    <d v="2014-10-12T09:16:01"/>
    <d v="2014-10-12T09:32:21"/>
    <d v="2014-10-12T09:55:46"/>
    <n v="3.5851365741109475E-2"/>
    <n v="3.4291155348844415E-2"/>
    <d v="1899-12-30T00:28:13"/>
  </r>
  <r>
    <n v="1339015"/>
    <n v="62730"/>
    <n v="147033"/>
    <s v="car"/>
    <s v="sweetgreen"/>
    <x v="20"/>
    <s v="Organic Lentil Chickpea (Small)"/>
    <n v="1"/>
    <s v="Soup"/>
    <d v="1899-12-30T00:23:46"/>
    <n v="40.721323186970601"/>
    <n v="-74.009732007980304"/>
    <n v="40.720115999999997"/>
    <n v="-73.999296999999999"/>
    <d v="2014-10-11T15:40:19"/>
    <d v="2014-10-11T16:15:25"/>
    <d v="2014-10-11T16:37:03"/>
    <d v="2014-10-11T16:39:23"/>
    <n v="4.1020995369763114E-2"/>
    <n v="1.0504603368572946E-2"/>
    <d v="1899-12-30T00:32:58"/>
  </r>
  <r>
    <n v="1354026"/>
    <n v="333364"/>
    <n v="69993"/>
    <s v="bicycle"/>
    <s v="Duane Reade"/>
    <x v="15"/>
    <m/>
    <m/>
    <m/>
    <m/>
    <n v="40.776399771735697"/>
    <n v="-73.946753946625705"/>
    <n v="40.777373413387103"/>
    <n v="-73.943255255384003"/>
    <d v="2014-10-13T11:57:57"/>
    <d v="2014-10-13T12:13:43"/>
    <d v="2014-10-13T12:14:33"/>
    <d v="2014-10-13T12:21:40"/>
    <n v="1.6469074078486301E-2"/>
    <n v="3.6316412914987216E-3"/>
    <d v="1899-12-30T00:16:36"/>
  </r>
  <r>
    <n v="1359456"/>
    <n v="20579"/>
    <n v="152111"/>
    <s v="car"/>
    <s v="Crif Dogs"/>
    <x v="8"/>
    <s v="New Yorker"/>
    <n v="1"/>
    <s v="Crif Dogs"/>
    <m/>
    <n v="40.7270408508681"/>
    <n v="-73.983835960747498"/>
    <n v="40.7327734675169"/>
    <n v="-73.977697740864798"/>
    <d v="2014-10-14T00:09:16"/>
    <d v="2014-10-14T00:22:23"/>
    <d v="2014-10-14T00:36:42"/>
    <d v="2014-10-14T00:48:29"/>
    <n v="2.7234363420575392E-2"/>
    <n v="8.3988473596365749E-3"/>
    <d v="1899-12-30T00:27:26"/>
  </r>
  <r>
    <n v="1376875"/>
    <n v="129938"/>
    <n v="6873"/>
    <s v="car"/>
    <s v="The Meatball Shop"/>
    <x v="16"/>
    <s v="Classic Beef"/>
    <n v="2"/>
    <s v="Naked Balls"/>
    <d v="1899-12-30T00:06:42"/>
    <n v="40.718110071383997"/>
    <n v="-73.957545268768797"/>
    <n v="40.719496300000003"/>
    <n v="-73.963773900000007"/>
    <d v="2014-10-16T21:44:43"/>
    <d v="2014-10-16T21:57:41"/>
    <d v="2014-10-16T22:06:34"/>
    <d v="2014-10-16T22:13:46"/>
    <n v="2.0167546295851935E-2"/>
    <n v="6.3810247445245634E-3"/>
    <d v="1899-12-30T00:15:09"/>
  </r>
  <r>
    <n v="1467819"/>
    <n v="97965"/>
    <n v="171206"/>
    <s v="van"/>
    <s v="Village Farm &amp; Grocery"/>
    <x v="8"/>
    <m/>
    <m/>
    <m/>
    <m/>
    <n v="40.729182594293398"/>
    <n v="-73.987097771473799"/>
    <n v="40.723531399999999"/>
    <n v="-73.982324199999994"/>
    <d v="2014-10-27T12:37:45"/>
    <d v="2014-10-27T12:44:50"/>
    <d v="2014-10-27T12:55:08"/>
    <d v="2014-10-27T12:59:25"/>
    <n v="1.5042789353174157E-2"/>
    <n v="7.397498331008813E-3"/>
    <d v="1899-12-30T00:17:23"/>
  </r>
  <r>
    <n v="1428498"/>
    <n v="69953"/>
    <n v="104989"/>
    <s v="bicycle"/>
    <s v="Ellary's Greens"/>
    <x v="0"/>
    <m/>
    <m/>
    <m/>
    <m/>
    <n v="40.730109153209"/>
    <n v="-74.003258181033104"/>
    <n v="40.746768000000003"/>
    <n v="-74.007210000000001"/>
    <d v="2014-10-23T12:57:02"/>
    <d v="2014-10-23T13:11:47"/>
    <d v="2014-10-23T13:37:07"/>
    <d v="2014-10-23T13:53:28"/>
    <n v="3.9185023146274034E-2"/>
    <n v="1.7121157950128293E-2"/>
    <d v="1899-12-30T00:40:05"/>
  </r>
  <r>
    <n v="1340138"/>
    <n v="138651"/>
    <n v="138061"/>
    <s v="car"/>
    <s v="Blue Ribbon Sushi Bar &amp; Grill"/>
    <x v="4"/>
    <s v="Chawan Mushi"/>
    <n v="1"/>
    <s v="Appetizers"/>
    <m/>
    <n v="40.767652912117299"/>
    <n v="-73.982925456000402"/>
    <n v="40.7905272"/>
    <n v="-73.968758199999996"/>
    <d v="2014-10-11T18:00:25"/>
    <d v="2014-10-11T18:17:32"/>
    <d v="2014-10-11T19:04:46"/>
    <d v="2014-10-11T19:16:35"/>
    <n v="5.2891921295667998E-2"/>
    <n v="2.6906210969248095E-2"/>
    <d v="1899-12-30T01:04:21"/>
  </r>
  <r>
    <n v="1335465"/>
    <n v="335713"/>
    <n v="59348"/>
    <s v="walker"/>
    <s v="Duane Reade"/>
    <x v="15"/>
    <m/>
    <m/>
    <m/>
    <m/>
    <n v="40.739669913434199"/>
    <n v="-73.995310138486801"/>
    <n v="40.741371899999997"/>
    <n v="-73.978867800000003"/>
    <d v="2014-10-10T23:03:01"/>
    <d v="2014-10-10T23:02:11"/>
    <d v="2014-10-10T23:12:01"/>
    <d v="2014-10-10T23:24:45"/>
    <n v="1.5092604167875834E-2"/>
    <n v="1.6530192170225225E-2"/>
    <d v="1899-12-30T00:09:00"/>
  </r>
  <r>
    <n v="1285576"/>
    <n v="304052"/>
    <n v="148770"/>
    <s v="bicycle"/>
    <s v="Parm"/>
    <x v="16"/>
    <s v="Chicken Parm"/>
    <n v="1"/>
    <s v="Sandwiches"/>
    <m/>
    <n v="40.723019825000002"/>
    <n v="-73.995853999999994"/>
    <n v="40.734934600000003"/>
    <n v="-74.001416000000006"/>
    <d v="2014-10-03T14:02:51"/>
    <d v="2014-10-03T14:05:56"/>
    <d v="2014-10-03T14:26:55"/>
    <d v="2014-10-03T14:37:59"/>
    <n v="2.439027777290903E-2"/>
    <n v="1.3149057278024973E-2"/>
    <d v="1899-12-30T00:24:04"/>
  </r>
  <r>
    <n v="1345344"/>
    <n v="373152"/>
    <n v="112990"/>
    <s v="bicycle"/>
    <s v="Parm"/>
    <x v="16"/>
    <s v="Italian Combo Hero"/>
    <n v="1"/>
    <s v="Sandwiches"/>
    <d v="1899-12-30T00:02:42"/>
    <n v="40.723019825000002"/>
    <n v="-73.995853999999994"/>
    <n v="40.735818100000003"/>
    <n v="-74.002238599999998"/>
    <d v="2014-10-12T12:47:05"/>
    <d v="2014-10-12T12:52:55"/>
    <d v="2014-10-12T13:01:41"/>
    <d v="2014-10-12T13:12:29"/>
    <n v="1.7641446764173452E-2"/>
    <n v="1.430241099030915E-2"/>
    <d v="1899-12-30T00:11:54"/>
  </r>
  <r>
    <n v="1469083"/>
    <n v="72639"/>
    <n v="46764"/>
    <s v="bicycle"/>
    <s v="Hale &amp; Hearty"/>
    <x v="20"/>
    <s v="Chicken Vegetable"/>
    <n v="1"/>
    <s v="Daily Soups"/>
    <m/>
    <n v="40.774484800000003"/>
    <n v="-73.958975899999999"/>
    <n v="40.780897000000003"/>
    <n v="-73.958620999999994"/>
    <d v="2014-10-27T16:49:33"/>
    <d v="2014-10-27T16:53:02"/>
    <d v="2014-10-27T17:03:22"/>
    <d v="2014-10-27T17:09:47"/>
    <n v="1.4049756944586989E-2"/>
    <n v="6.4220139247747185E-3"/>
    <d v="1899-12-30T00:13:48"/>
  </r>
  <r>
    <n v="1304605"/>
    <n v="124085"/>
    <n v="23359"/>
    <s v="bicycle"/>
    <s v="Blue Ribbon Sushi Bar &amp; Grill"/>
    <x v="4"/>
    <s v="Ox Tail Fried Rice"/>
    <n v="2"/>
    <s v="Meat"/>
    <d v="1899-12-30T00:04:58"/>
    <n v="40.767652912117299"/>
    <n v="-73.982925456000402"/>
    <n v="40.748507983715101"/>
    <n v="-73.989370579841406"/>
    <d v="2014-10-05T20:59:06"/>
    <d v="2014-10-05T21:05:45"/>
    <d v="2014-10-05T21:28:35"/>
    <d v="2014-10-05T21:44:44"/>
    <n v="3.1691782409325242E-2"/>
    <n v="2.0200690702329709E-2"/>
    <d v="1899-12-30T00:24:31"/>
  </r>
  <r>
    <n v="1476442"/>
    <n v="86806"/>
    <n v="129229"/>
    <s v="bicycle"/>
    <s v="Pylos"/>
    <x v="22"/>
    <s v="Melitzanosalata"/>
    <n v="1"/>
    <s v="Mezethes (Appetizers served cold)"/>
    <d v="1899-12-30T00:05:19"/>
    <n v="40.726269000000002"/>
    <n v="-73.984061999999994"/>
    <n v="40.727984900000003"/>
    <n v="-73.999396000000004"/>
    <d v="2014-10-28T21:32:05"/>
    <d v="2014-10-28T21:29:31"/>
    <d v="2014-10-28T22:04:51"/>
    <d v="2014-10-28T22:16:11"/>
    <n v="3.0618125005275942E-2"/>
    <n v="1.5429707346878211E-2"/>
    <d v="1899-12-30T00:27:27"/>
  </r>
  <r>
    <n v="1439077"/>
    <n v="145736"/>
    <n v="154377"/>
    <s v="car"/>
    <s v="The Meatball Shop"/>
    <x v="16"/>
    <s v="Classic Beef"/>
    <n v="2"/>
    <s v="Naked Balls"/>
    <d v="1899-12-30T00:04:26"/>
    <n v="40.721545124764702"/>
    <n v="-73.988842426716104"/>
    <n v="40.7224604208401"/>
    <n v="-74.007368981907106"/>
    <d v="2014-10-24T17:52:55"/>
    <d v="2014-10-24T17:52:50"/>
    <d v="2014-10-24T18:25:11"/>
    <d v="2014-10-24T18:59:16"/>
    <n v="4.6069259253272321E-2"/>
    <n v="1.8549151305407099E-2"/>
    <d v="1899-12-30T00:27:50"/>
  </r>
  <r>
    <n v="1362826"/>
    <n v="78646"/>
    <n v="148895"/>
    <s v="bicycle"/>
    <s v="Mighty Quinn's BBQ"/>
    <x v="10"/>
    <s v="Brisket"/>
    <n v="1"/>
    <s v="Meats"/>
    <m/>
    <n v="40.727518945156902"/>
    <n v="-73.988671302795396"/>
    <n v="40.721928800000001"/>
    <n v="-73.996806399999997"/>
    <d v="2014-10-14T19:51:04"/>
    <d v="2014-10-14T19:54:16"/>
    <d v="2014-10-14T20:30:37"/>
    <d v="2014-10-14T20:31:43"/>
    <n v="2.8230150463059545E-2"/>
    <n v="9.870639766678525E-3"/>
    <d v="1899-12-30T00:39:32"/>
  </r>
  <r>
    <n v="1452556"/>
    <n v="110060"/>
    <n v="66416"/>
    <s v="bicycle"/>
    <s v="Duane Reade"/>
    <x v="15"/>
    <m/>
    <m/>
    <m/>
    <m/>
    <n v="40.751636281853401"/>
    <n v="-73.993599975042002"/>
    <n v="40.751983899999999"/>
    <n v="-73.994798900000006"/>
    <d v="2014-10-25T21:47:00"/>
    <m/>
    <m/>
    <d v="2014-10-25T22:04:23"/>
    <n v="1.2066342591424473E-2"/>
    <n v="1.2483026198680483E-3"/>
    <n v="-41937.907643854167"/>
  </r>
  <r>
    <n v="1299116"/>
    <n v="53543"/>
    <n v="43196"/>
    <s v="bicycle"/>
    <s v="The Smile"/>
    <x v="0"/>
    <s v="Maple-Glazed Bacon"/>
    <n v="1"/>
    <s v="Brunch Sides"/>
    <d v="1899-12-30T00:03:56"/>
    <n v="40.726413182830903"/>
    <n v="-73.993821144104004"/>
    <n v="40.732311899999999"/>
    <n v="-73.994782099999995"/>
    <d v="2014-10-05T10:59:44"/>
    <d v="2014-10-05T11:03:04"/>
    <d v="2014-10-05T11:12:54"/>
    <d v="2014-10-05T11:23:05"/>
    <n v="1.6222372687479947E-2"/>
    <n v="5.9764789362153486E-3"/>
    <d v="1899-12-30T00:09:14"/>
  </r>
  <r>
    <n v="1389568"/>
    <n v="355090"/>
    <n v="158227"/>
    <s v="bicycle"/>
    <s v="Shake Shack"/>
    <x v="2"/>
    <s v="Cheese Fries"/>
    <n v="1"/>
    <s v="Fries"/>
    <m/>
    <n v="40.758456774983799"/>
    <n v="-73.989140466129399"/>
    <n v="40.761985699999997"/>
    <n v="-73.985675999999998"/>
    <d v="2014-10-18T15:50:58"/>
    <d v="2014-10-18T15:55:55"/>
    <d v="2014-10-18T16:20:14"/>
    <d v="2014-10-18T16:25:50"/>
    <n v="2.4215347220888361E-2"/>
    <n v="4.9452843529685072E-3"/>
    <d v="1899-12-30T00:29:17"/>
  </r>
  <r>
    <n v="1428589"/>
    <n v="392841"/>
    <n v="50862"/>
    <s v="bicycle"/>
    <s v="Momofuku Milk Bar"/>
    <x v="11"/>
    <s v="B'day Cake Truffles"/>
    <n v="2"/>
    <s v="Cake Truffles"/>
    <m/>
    <n v="40.7628429402262"/>
    <n v="-73.975745647432205"/>
    <n v="40.768507"/>
    <n v="-73.983135000000004"/>
    <d v="2014-10-23T13:06:36"/>
    <d v="2014-10-23T13:08:18"/>
    <d v="2014-10-23T13:20:38"/>
    <d v="2014-10-23T13:43:01"/>
    <n v="2.5288159718911629E-2"/>
    <n v="9.310429876885901E-3"/>
    <d v="1899-12-30T00:14:01"/>
  </r>
  <r>
    <n v="1394886"/>
    <n v="55416"/>
    <n v="162381"/>
    <s v="van"/>
    <s v="AMC Loews Kips Bay 15"/>
    <x v="8"/>
    <m/>
    <m/>
    <m/>
    <m/>
    <n v="40.7427619573347"/>
    <n v="-73.976923227310195"/>
    <n v="40.728835973904602"/>
    <n v="-73.993792813340207"/>
    <d v="2014-10-18T23:50:28"/>
    <m/>
    <m/>
    <d v="2014-10-19T01:00:36"/>
    <n v="4.8704444438044447E-2"/>
    <n v="2.187500736729828E-2"/>
    <n v="-41930.99338104167"/>
  </r>
  <r>
    <n v="1383090"/>
    <n v="87712"/>
    <n v="32580"/>
    <s v="bicycle"/>
    <s v="Forcella"/>
    <x v="1"/>
    <s v="Angioletti Alla Nutella"/>
    <n v="1"/>
    <s v="Dolci"/>
    <d v="1899-12-30T00:03:40"/>
    <n v="40.726022909388"/>
    <n v="-73.992276191711397"/>
    <n v="40.713815500000003"/>
    <n v="-74.006612000000004"/>
    <d v="2014-10-17T20:05:47"/>
    <d v="2014-10-17T20:08:50"/>
    <d v="2014-10-17T20:21:41"/>
    <d v="2014-10-17T20:30:51"/>
    <n v="1.7410081018169876E-2"/>
    <n v="1.8829132833294543E-2"/>
    <d v="1899-12-30T00:12:15"/>
  </r>
  <r>
    <n v="1348292"/>
    <n v="123479"/>
    <n v="155879"/>
    <s v="car"/>
    <s v="Boqueria"/>
    <x v="45"/>
    <s v="Aged Mahon (Menorca)"/>
    <n v="1"/>
    <s v="Quesos"/>
    <d v="1899-12-30T00:09:57"/>
    <n v="40.7401198487984"/>
    <n v="-73.993846744534494"/>
    <n v="40.753585999999999"/>
    <n v="-73.967901999999995"/>
    <d v="2014-10-12T18:00:44"/>
    <d v="2014-10-12T18:03:54"/>
    <d v="2014-10-12T18:42:43"/>
    <d v="2014-10-12T18:59:53"/>
    <n v="4.1070023144129664E-2"/>
    <n v="2.9231267457034998E-2"/>
    <d v="1899-12-30T00:32:02"/>
  </r>
  <r>
    <n v="1464747"/>
    <n v="133701"/>
    <n v="30743"/>
    <s v="bicycle"/>
    <s v="The Loop"/>
    <x v="6"/>
    <s v="Madagascar Roll"/>
    <n v="1"/>
    <s v="Loop's Signature Roll"/>
    <d v="1899-12-30T00:04:20"/>
    <n v="40.734858178748503"/>
    <n v="-73.986093439719298"/>
    <n v="40.731791000000001"/>
    <n v="-73.974407799999994"/>
    <d v="2014-10-26T21:30:37"/>
    <d v="2014-10-26T21:39:17"/>
    <d v="2014-10-26T21:48:08"/>
    <d v="2014-10-26T21:59:55"/>
    <n v="2.0348576392279938E-2"/>
    <n v="1.2081463534051646E-2"/>
    <d v="1899-12-30T00:13:11"/>
  </r>
  <r>
    <n v="1407963"/>
    <n v="245862"/>
    <n v="82263"/>
    <s v="bicycle"/>
    <s v="S'MAC"/>
    <x v="0"/>
    <s v="Cheeseburger"/>
    <n v="1"/>
    <s v="Sarita's Recommendation"/>
    <d v="1899-12-30T00:03:04"/>
    <n v="40.730340181965403"/>
    <n v="-73.983993530273395"/>
    <n v="40.706363600000003"/>
    <n v="-74.015617000000006"/>
    <d v="2014-10-20T13:02:04"/>
    <d v="2014-10-20T12:59:27"/>
    <d v="2014-10-20T13:29:17"/>
    <d v="2014-10-20T13:58:50"/>
    <n v="3.942484953586245E-2"/>
    <n v="3.968526578332842E-2"/>
    <d v="1899-12-30T00:24:09"/>
  </r>
  <r>
    <n v="1441230"/>
    <n v="111581"/>
    <n v="52502"/>
    <s v="bicycle"/>
    <s v="Caracas Arepa Bar"/>
    <x v="28"/>
    <s v="De Pabellon"/>
    <n v="1"/>
    <s v="Arepas"/>
    <d v="1899-12-30T00:03:59"/>
    <n v="40.72681"/>
    <n v="-73.985328999999993"/>
    <n v="40.734876100000001"/>
    <n v="-73.986657600000001"/>
    <d v="2014-10-24T21:07:12"/>
    <d v="2014-10-24T21:14:31"/>
    <d v="2014-10-24T21:35:22"/>
    <d v="2014-10-24T21:43:09"/>
    <n v="2.4972916668048128E-2"/>
    <n v="8.1747872859195027E-3"/>
    <d v="1899-12-30T00:24:11"/>
  </r>
  <r>
    <n v="1369210"/>
    <n v="117810"/>
    <n v="156557"/>
    <s v="car"/>
    <s v="Momoya"/>
    <x v="6"/>
    <s v="Crispy Rice"/>
    <n v="1"/>
    <s v="Signature Roll"/>
    <d v="1899-12-30T00:05:14"/>
    <n v="40.784077256376399"/>
    <n v="-73.9776224098444"/>
    <n v="40.784312300000003"/>
    <n v="-73.951933999999994"/>
    <d v="2014-10-15T20:05:38"/>
    <d v="2014-10-15T20:14:54"/>
    <d v="2014-10-15T20:26:14"/>
    <d v="2014-10-15T20:37:21"/>
    <n v="2.2028796294762287E-2"/>
    <n v="2.5689485122111312E-2"/>
    <d v="1899-12-30T00:15:22"/>
  </r>
  <r>
    <n v="1386459"/>
    <n v="331143"/>
    <n v="104533"/>
    <s v="bicycle"/>
    <s v="Waverly Diner"/>
    <x v="0"/>
    <s v="Chicken Fingers"/>
    <n v="2"/>
    <s v="Appetizers &amp; Finger Foods"/>
    <d v="1899-12-30T00:06:38"/>
    <n v="40.733012217980502"/>
    <n v="-74.000056049049903"/>
    <n v="40.732486000000002"/>
    <n v="-73.996584999999996"/>
    <d v="2014-10-18T01:14:30"/>
    <d v="2014-10-18T01:36:13"/>
    <d v="2014-10-18T01:52:08"/>
    <d v="2014-10-18T01:55:43"/>
    <n v="2.8628726853639819E-2"/>
    <n v="3.5107103084502738E-3"/>
    <d v="1899-12-30T00:31:00"/>
  </r>
  <r>
    <n v="1292228"/>
    <n v="94700"/>
    <n v="100390"/>
    <s v="bicycle"/>
    <s v="Haandi"/>
    <x v="5"/>
    <s v="Naan"/>
    <n v="15"/>
    <s v="Tandoori Breads"/>
    <d v="1899-12-30T00:04:01"/>
    <n v="40.742516104562696"/>
    <n v="-73.9826270200588"/>
    <n v="40.771227699999997"/>
    <n v="-73.987116499999999"/>
    <d v="2014-10-04T11:08:31"/>
    <d v="2014-10-04T11:26:06"/>
    <d v="2014-10-04T11:34:26"/>
    <d v="2014-10-04T12:04:18"/>
    <n v="3.8736284717742819E-2"/>
    <n v="2.9060473889764047E-2"/>
    <d v="1899-12-30T00:21:54"/>
  </r>
  <r>
    <n v="1347879"/>
    <n v="40500"/>
    <n v="130599"/>
    <s v="bicycle"/>
    <s v="J. G. Melon"/>
    <x v="2"/>
    <s v="Bacon Cheeseburger"/>
    <n v="1"/>
    <s v="Main Menu"/>
    <d v="1899-12-30T00:05:32"/>
    <n v="40.7711352092903"/>
    <n v="-73.959623103066605"/>
    <n v="40.766203699999998"/>
    <n v="-73.960757000000001"/>
    <d v="2014-10-12T17:08:43"/>
    <d v="2014-10-12T17:19:14"/>
    <d v="2014-10-12T17:34:34"/>
    <d v="2014-10-12T17:42:57"/>
    <n v="2.3778900460456498E-2"/>
    <n v="5.0601883498438607E-3"/>
    <d v="1899-12-30T00:20:19"/>
  </r>
  <r>
    <n v="1349649"/>
    <n v="350180"/>
    <n v="22502"/>
    <s v="bicycle"/>
    <s v="RedFarm Hudson"/>
    <x v="30"/>
    <s v="BBQâ€™d Duck &amp; Ginger Fried Rice"/>
    <n v="1"/>
    <s v="Rice &amp; Noodles"/>
    <d v="1899-12-30T00:05:18"/>
    <n v="40.734213854853898"/>
    <n v="-74.006202029303594"/>
    <n v="40.732428200000001"/>
    <n v="-74.008059399999993"/>
    <d v="2014-10-12T19:48:42"/>
    <d v="2014-10-12T19:46:30"/>
    <d v="2014-10-12T20:16:55"/>
    <d v="2014-10-12T20:21:46"/>
    <n v="2.2963263887504581E-2"/>
    <n v="2.5765071630191559E-3"/>
    <d v="1899-12-30T00:22:55"/>
  </r>
  <r>
    <n v="1368599"/>
    <n v="379126"/>
    <n v="131044"/>
    <s v="bicycle"/>
    <s v="Sushi Seki (archived)"/>
    <x v="4"/>
    <m/>
    <m/>
    <m/>
    <m/>
    <n v="40.761836680634801"/>
    <n v="-73.960403720115593"/>
    <n v="40.781016000000001"/>
    <n v="-73.957691999999994"/>
    <d v="2014-10-15T19:07:37"/>
    <d v="2014-10-15T19:23:55"/>
    <d v="2014-10-15T19:54:44"/>
    <d v="2014-10-15T20:08:45"/>
    <n v="4.2455925926333293E-2"/>
    <n v="1.9370072723087342E-2"/>
    <d v="1899-12-30T00:47:07"/>
  </r>
  <r>
    <n v="1350096"/>
    <n v="99288"/>
    <n v="120179"/>
    <s v="car"/>
    <s v="Sushi of Gari 46"/>
    <x v="6"/>
    <s v="Edamame"/>
    <n v="1"/>
    <s v="Appetizers"/>
    <d v="1899-12-30T00:24:25"/>
    <n v="40.760654436198898"/>
    <n v="-73.989582752602004"/>
    <n v="40.716209399999997"/>
    <n v="-74.015575299999995"/>
    <d v="2014-10-12T20:19:49"/>
    <d v="2014-10-12T20:59:28"/>
    <d v="2014-10-12T21:37:32"/>
    <d v="2014-10-12T21:57:23"/>
    <n v="6.775509259023238E-2"/>
    <n v="5.1487607858186887E-2"/>
    <d v="1899-12-30T00:53:18"/>
  </r>
  <r>
    <n v="1313214"/>
    <n v="180821"/>
    <n v="142140"/>
    <s v="car"/>
    <s v="Sushi Yasaka"/>
    <x v="8"/>
    <s v="Fresh Salmon"/>
    <n v="3"/>
    <s v="Sushi &amp; Sashimi a la Carte"/>
    <d v="1899-12-30T00:06:10"/>
    <n v="40.779411000000003"/>
    <n v="-73.983542999999997"/>
    <n v="40.723676400000002"/>
    <n v="-74.010723499999997"/>
    <d v="2014-10-07T13:30:05"/>
    <d v="2014-10-07T13:34:02"/>
    <d v="2014-10-07T13:44:22"/>
    <d v="2014-10-07T15:02:28"/>
    <n v="6.4159988425672054E-2"/>
    <n v="6.2009073669988896E-2"/>
    <d v="1899-12-30T00:08:07"/>
  </r>
  <r>
    <n v="1362524"/>
    <n v="95164"/>
    <n v="32580"/>
    <s v="bicycle"/>
    <s v="Amma"/>
    <x v="5"/>
    <s v="Naan"/>
    <n v="3"/>
    <s v="Breads"/>
    <d v="1899-12-30T00:05:51"/>
    <n v="40.755701549271201"/>
    <n v="-73.968586921691895"/>
    <n v="40.779801499999998"/>
    <n v="-73.987649899999994"/>
    <d v="2014-10-14T19:10:23"/>
    <d v="2014-10-14T19:27:15"/>
    <d v="2014-10-14T20:19:05"/>
    <d v="2014-10-14T20:36:27"/>
    <n v="5.9772025466372725E-2"/>
    <n v="3.0727915111596699E-2"/>
    <d v="1899-12-30T01:02:51"/>
  </r>
  <r>
    <n v="1294906"/>
    <n v="221206"/>
    <n v="113300"/>
    <s v="bicycle"/>
    <s v="Empanada Mama (closed)"/>
    <x v="9"/>
    <s v="Pizza"/>
    <n v="1"/>
    <s v="Wheat Flour"/>
    <d v="1899-12-30T00:07:36"/>
    <n v="40.764217000000002"/>
    <n v="-73.988320999999999"/>
    <n v="40.779966999999999"/>
    <n v="-73.983334999999997"/>
    <d v="2014-10-04T18:29:10"/>
    <d v="2014-10-04T18:30:33"/>
    <d v="2014-10-04T19:05:53"/>
    <d v="2014-10-04T19:18:40"/>
    <n v="3.437835648219334E-2"/>
    <n v="1.6520372150769805E-2"/>
    <d v="1899-12-30T00:29:07"/>
  </r>
  <r>
    <n v="1272612"/>
    <n v="81591"/>
    <n v="84093"/>
    <s v="bicycle"/>
    <s v="The Grey Dog - University"/>
    <x v="19"/>
    <s v="Three Eggs Any Style"/>
    <n v="1"/>
    <s v="Breakfast"/>
    <d v="1899-12-30T00:04:55"/>
    <n v="40.733787294544499"/>
    <n v="-73.993035256862598"/>
    <n v="40.744273883366802"/>
    <n v="-73.980458753806701"/>
    <d v="2014-10-01T11:58:33"/>
    <d v="2014-10-01T12:04:45"/>
    <d v="2014-10-01T12:13:35"/>
    <d v="2014-10-01T12:26:40"/>
    <n v="1.953071758907754E-2"/>
    <n v="1.6374888526125314E-2"/>
    <d v="1899-12-30T00:10:08"/>
  </r>
  <r>
    <n v="1362859"/>
    <n v="90864"/>
    <n v="30905"/>
    <s v="car"/>
    <s v="Hu Kitchen"/>
    <x v="33"/>
    <m/>
    <m/>
    <m/>
    <m/>
    <n v="40.735676762018002"/>
    <n v="-73.993829528068602"/>
    <n v="40.766861594256397"/>
    <n v="-73.968479346549799"/>
    <d v="2014-10-14T19:55:43"/>
    <d v="2014-10-14T20:02:46"/>
    <d v="2014-10-14T20:09:06"/>
    <d v="2014-10-14T20:25:42"/>
    <n v="2.0820613426622003E-2"/>
    <n v="4.0188623574005586E-2"/>
    <d v="1899-12-30T00:13:23"/>
  </r>
  <r>
    <n v="1470694"/>
    <n v="108385"/>
    <n v="129698"/>
    <s v="car"/>
    <s v="Momofuku Milk Bar"/>
    <x v="11"/>
    <s v="Crack Pie Soft Serve (1 Pint)"/>
    <n v="1"/>
    <s v="Soft Serve"/>
    <m/>
    <n v="40.731795470614898"/>
    <n v="-73.985672593116803"/>
    <n v="40.718681858890399"/>
    <n v="-73.986345660010301"/>
    <d v="2014-10-27T21:18:05"/>
    <d v="2014-10-27T21:21:58"/>
    <d v="2014-10-27T21:27:48"/>
    <d v="2014-10-27T21:40:15"/>
    <n v="1.5388981482828967E-2"/>
    <n v="1.3130873219403417E-2"/>
    <d v="1899-12-30T00:09:42"/>
  </r>
  <r>
    <n v="1483811"/>
    <n v="180567"/>
    <n v="41408"/>
    <s v="car"/>
    <s v="Shake Shack"/>
    <x v="2"/>
    <s v="Shack -Cago Dog"/>
    <n v="1"/>
    <s v="Flat Top Dogs"/>
    <m/>
    <n v="40.7152793278103"/>
    <n v="-74.014860391616807"/>
    <n v="40.722574445474997"/>
    <n v="-74.010245977179906"/>
    <d v="2014-10-29T22:37:53"/>
    <d v="2014-10-29T22:40:29"/>
    <d v="2014-10-29T22:58:21"/>
    <d v="2014-10-29T23:02:49"/>
    <n v="1.7317256948444992E-2"/>
    <n v="8.6320080130436339E-3"/>
    <d v="1899-12-30T00:20:29"/>
  </r>
  <r>
    <n v="1464950"/>
    <n v="364916"/>
    <n v="41408"/>
    <s v="car"/>
    <s v="Jin Ramen"/>
    <x v="8"/>
    <m/>
    <m/>
    <m/>
    <d v="1899-12-30T00:05:17"/>
    <n v="40.815353965880099"/>
    <n v="-73.958561229217494"/>
    <n v="40.805356000000003"/>
    <n v="-73.956085999999999"/>
    <d v="2014-10-26T21:42:39"/>
    <d v="2014-10-26T21:51:41"/>
    <d v="2014-10-26T21:59:59"/>
    <d v="2014-10-26T22:08:20"/>
    <n v="1.7837858795246575E-2"/>
    <n v="1.0299809775850667E-2"/>
    <d v="1899-12-30T00:12:02"/>
  </r>
  <r>
    <n v="1440400"/>
    <n v="114085"/>
    <n v="30743"/>
    <s v="bicycle"/>
    <s v="Blue Ribbon Sushi Bar &amp; Grill"/>
    <x v="4"/>
    <s v="Artic Char"/>
    <n v="1"/>
    <s v="Taiheiyo (Pacific Ocean)"/>
    <d v="1899-12-30T00:06:30"/>
    <n v="40.767652912117299"/>
    <n v="-73.982925456000402"/>
    <n v="40.764468999999998"/>
    <n v="-73.974487999999994"/>
    <d v="2014-10-24T19:56:56"/>
    <d v="2014-10-24T20:15:39"/>
    <d v="2014-10-24T20:31:28"/>
    <d v="2014-10-24T20:39:48"/>
    <n v="2.9776944444165565E-2"/>
    <n v="9.0182016017337861E-3"/>
    <d v="1899-12-30T00:28:02"/>
  </r>
  <r>
    <n v="1440835"/>
    <n v="48444"/>
    <n v="160489"/>
    <s v="bicycle"/>
    <s v="TAO"/>
    <x v="4"/>
    <s v="Satay of Chicken with Peanut Sauce"/>
    <n v="1"/>
    <s v="Small Plates"/>
    <d v="1899-12-30T00:08:16"/>
    <n v="40.762857763598497"/>
    <n v="-73.9716190014841"/>
    <n v="40.776088000000001"/>
    <n v="-73.959936999999996"/>
    <d v="2014-10-24T20:29:54"/>
    <d v="2014-10-24T20:31:23"/>
    <d v="2014-10-24T20:53:12"/>
    <d v="2014-10-24T21:02:53"/>
    <n v="2.290596064995043E-2"/>
    <n v="1.7649598123308796E-2"/>
    <d v="1899-12-30T00:15:02"/>
  </r>
  <r>
    <n v="1279583"/>
    <n v="74759"/>
    <n v="90681"/>
    <s v="bicycle"/>
    <s v="Russ &amp; Daughters"/>
    <x v="23"/>
    <m/>
    <m/>
    <m/>
    <m/>
    <n v="40.722640443680099"/>
    <n v="-73.988349437713595"/>
    <n v="40.760334999999998"/>
    <n v="-73.966751000000002"/>
    <d v="2014-10-02T15:35:59"/>
    <d v="2014-10-02T15:39:41"/>
    <d v="2014-10-02T17:11:31"/>
    <d v="2014-10-02T17:27:47"/>
    <n v="7.7635046298382804E-2"/>
    <n v="4.3443895863768366E-2"/>
    <d v="1899-12-30T01:35:32"/>
  </r>
  <r>
    <n v="1362706"/>
    <n v="372989"/>
    <n v="91735"/>
    <s v="bicycle"/>
    <s v="Rice to Riches"/>
    <x v="11"/>
    <s v="The Corner of Cookies &amp; Cream"/>
    <n v="1"/>
    <s v="Year Round Flavors"/>
    <m/>
    <n v="40.721735571599297"/>
    <n v="-73.995935664258297"/>
    <n v="40.740036699999997"/>
    <n v="-73.985366799999994"/>
    <d v="2014-10-14T19:33:52"/>
    <d v="2014-10-14T19:41:31"/>
    <d v="2014-10-14T19:52:15"/>
    <d v="2014-10-14T20:08:49"/>
    <n v="2.4272858798212837E-2"/>
    <n v="2.1133674371707826E-2"/>
    <d v="1899-12-30T00:18:23"/>
  </r>
  <r>
    <n v="1377172"/>
    <n v="374940"/>
    <n v="6873"/>
    <s v="car"/>
    <s v="Pies 'n' Thighs"/>
    <x v="8"/>
    <s v="Chicken Biscuit"/>
    <n v="1"/>
    <s v="Dinner Entrees"/>
    <d v="1899-12-30T00:05:53"/>
    <n v="40.711255247272"/>
    <n v="-73.961442624671804"/>
    <n v="40.727521539703702"/>
    <n v="-73.957057278672195"/>
    <d v="2014-10-16T22:08:36"/>
    <d v="2014-10-16T22:19:10"/>
    <d v="2014-10-16T22:25:30"/>
    <d v="2014-10-16T22:38:36"/>
    <n v="2.0826030093303416E-2"/>
    <n v="1.6847062919391149E-2"/>
    <d v="1899-12-30T00:11:01"/>
  </r>
  <r>
    <n v="1347642"/>
    <n v="100889"/>
    <n v="15291"/>
    <s v="car"/>
    <s v="Whole Foods Market"/>
    <x v="17"/>
    <s v="Salad Clam Ogirl Baby Spinach 5oz Og"/>
    <n v="1"/>
    <s v="Packaged Salad &amp; Fruit"/>
    <m/>
    <n v="40.768061709366101"/>
    <n v="-73.981847763061495"/>
    <n v="40.764703761771699"/>
    <n v="-73.976054767135196"/>
    <d v="2014-10-12T16:39:25"/>
    <d v="2014-10-12T17:15:14"/>
    <d v="2014-10-12T19:11:03"/>
    <d v="2014-10-12T19:15:36"/>
    <n v="0.10844934027409181"/>
    <n v="6.6958654294177579E-3"/>
    <d v="1899-12-30T02:31:38"/>
  </r>
  <r>
    <n v="1390613"/>
    <n v="231042"/>
    <n v="81285"/>
    <s v="bicycle"/>
    <s v="Momoya"/>
    <x v="6"/>
    <s v="Crispy Rice"/>
    <n v="3"/>
    <s v="Signature Roll"/>
    <d v="1899-12-30T00:13:59"/>
    <n v="40.784077256376399"/>
    <n v="-73.9776224098444"/>
    <n v="40.760138826647498"/>
    <n v="-73.968927190951703"/>
    <d v="2014-10-18T17:52:51"/>
    <d v="2014-10-18T18:02:23"/>
    <d v="2014-10-18T18:37:35"/>
    <d v="2014-10-18T18:54:57"/>
    <n v="4.3120405091030989E-2"/>
    <n v="2.5468711186030502E-2"/>
    <d v="1899-12-30T00:30:45"/>
  </r>
  <r>
    <n v="1456176"/>
    <n v="395562"/>
    <n v="172130"/>
    <s v="walker"/>
    <s v="Pizza Hut"/>
    <x v="1"/>
    <s v="Personal Pan Veggie Lover's"/>
    <n v="1"/>
    <s v="Personal Pan Pizzas"/>
    <d v="1899-12-30T00:09:43"/>
    <n v="40.74962"/>
    <n v="-73.991614999999996"/>
    <n v="40.759030699999997"/>
    <n v="-73.994566500000005"/>
    <d v="2014-10-26T11:08:39"/>
    <d v="2014-10-26T11:09:39"/>
    <d v="2014-10-26T11:50:29"/>
    <d v="2014-10-26T12:03:16"/>
    <n v="3.7926284720015246E-2"/>
    <n v="9.8626886161932298E-3"/>
    <d v="1899-12-30T00:32:07"/>
  </r>
  <r>
    <n v="1369404"/>
    <n v="86233"/>
    <n v="118659"/>
    <s v="walker"/>
    <s v="Sushi of Gari 46"/>
    <x v="6"/>
    <s v="Sea Eel Sushi"/>
    <n v="1"/>
    <s v="Sushi"/>
    <d v="1899-12-30T00:23:58"/>
    <n v="40.760654436198898"/>
    <n v="-73.989582752602004"/>
    <n v="40.7375647"/>
    <n v="-74.008859599999994"/>
    <d v="2014-10-15T20:23:50"/>
    <d v="2014-10-15T21:13:00"/>
    <d v="2014-10-15T21:30:49"/>
    <d v="2014-10-15T21:48:31"/>
    <n v="5.8809745372855105E-2"/>
    <n v="3.0078775961466239E-2"/>
    <d v="1899-12-30T00:43:01"/>
  </r>
  <r>
    <n v="1379953"/>
    <n v="127103"/>
    <n v="69993"/>
    <s v="bicycle"/>
    <s v="The Grey Dog - University"/>
    <x v="19"/>
    <s v="Organic Raw Veggies"/>
    <n v="1"/>
    <s v="Small Plates"/>
    <d v="1899-12-30T00:04:34"/>
    <n v="40.733787294544499"/>
    <n v="-73.993035256862598"/>
    <n v="40.736759800000002"/>
    <n v="-73.982047699999995"/>
    <d v="2014-10-17T13:35:30"/>
    <d v="2014-10-17T13:43:14"/>
    <d v="2014-10-17T13:50:05"/>
    <d v="2014-10-17T13:57:28"/>
    <n v="1.52590162033448E-2"/>
    <n v="1.1382539017807697E-2"/>
    <d v="1899-12-30T00:10:00"/>
  </r>
  <r>
    <n v="1379770"/>
    <n v="243775"/>
    <n v="138061"/>
    <s v="car"/>
    <s v="Postmates Liquor Store"/>
    <x v="36"/>
    <s v="Raventos I Blanc L'Hereu Reserva Brut Cava - 2011"/>
    <n v="1"/>
    <s v="Sparkling"/>
    <m/>
    <n v="40.779598"/>
    <n v="-73.947388000000004"/>
    <n v="40.723860700000003"/>
    <n v="-73.996981399999996"/>
    <d v="2014-10-17T13:08:33"/>
    <d v="2014-10-17T13:22:28"/>
    <d v="2014-10-17T13:26:54"/>
    <d v="2014-10-17T13:57:58"/>
    <n v="3.4320706021389924E-2"/>
    <n v="7.4606648060671327E-2"/>
    <d v="1899-12-30T00:18:21"/>
  </r>
  <r>
    <n v="1475459"/>
    <n v="303211"/>
    <n v="156557"/>
    <s v="car"/>
    <s v="Big Nick's Burgers &amp; Pizza"/>
    <x v="1"/>
    <s v="Chicken Fingers"/>
    <n v="1"/>
    <s v="Appetizers &amp; Side Orders"/>
    <d v="1899-12-30T00:05:11"/>
    <n v="40.776766840799702"/>
    <n v="-73.979120363031299"/>
    <n v="40.793833900000003"/>
    <n v="-73.941520999999995"/>
    <d v="2014-10-28T19:47:26"/>
    <d v="2014-10-28T19:48:56"/>
    <d v="2014-10-28T20:11:46"/>
    <d v="2014-10-28T20:25:02"/>
    <n v="2.6113946762052365E-2"/>
    <n v="4.1291604595927373E-2"/>
    <d v="1899-12-30T00:19:09"/>
  </r>
  <r>
    <n v="1300266"/>
    <n v="135451"/>
    <n v="36664"/>
    <s v="bicycle"/>
    <s v="Juice Generation"/>
    <x v="3"/>
    <s v="Red Dragon Fruit"/>
    <n v="1"/>
    <s v="Smoothies"/>
    <m/>
    <n v="40.777597972258"/>
    <n v="-73.979527850193406"/>
    <n v="40.7784930657225"/>
    <n v="-73.986542493367295"/>
    <d v="2014-10-05T13:48:37"/>
    <d v="2014-10-05T13:55:00"/>
    <d v="2014-10-05T14:06:07"/>
    <d v="2014-10-05T14:13:58"/>
    <n v="1.7604432876396459E-2"/>
    <n v="7.0715211353130905E-3"/>
    <d v="1899-12-30T00:17:31"/>
  </r>
  <r>
    <n v="1303444"/>
    <n v="228541"/>
    <n v="148268"/>
    <s v="bicycle"/>
    <s v="RedFarm Hudson"/>
    <x v="30"/>
    <s v="Soft &amp; Crunchy Vegetable Fried Rice"/>
    <n v="1"/>
    <s v="Rice &amp; Noodles"/>
    <d v="1899-12-30T00:03:32"/>
    <n v="40.734213854853898"/>
    <n v="-74.006202029303594"/>
    <n v="40.732424593243003"/>
    <n v="-73.996268960276794"/>
    <d v="2014-10-05T19:22:52"/>
    <d v="2014-10-05T19:35:32"/>
    <d v="2014-10-05T19:59:23"/>
    <d v="2014-10-05T20:07:20"/>
    <n v="3.0873819443513639E-2"/>
    <n v="1.0092934033441718E-2"/>
    <d v="1899-12-30T00:32:58"/>
  </r>
  <r>
    <n v="1360750"/>
    <n v="378035"/>
    <n v="151467"/>
    <s v="bicycle"/>
    <s v="Five Guys Burgers and Fries"/>
    <x v="2"/>
    <s v="Cheeseburger"/>
    <n v="1"/>
    <s v="Burgers"/>
    <m/>
    <n v="40.804404273745703"/>
    <n v="-73.966430436568302"/>
    <n v="40.818637000000003"/>
    <n v="-73.939240999999996"/>
    <d v="2014-10-14T13:30:26"/>
    <d v="2014-10-14T13:41:09"/>
    <d v="2014-10-14T13:53:28"/>
    <d v="2014-10-14T14:10:19"/>
    <n v="2.7704733794962522E-2"/>
    <n v="3.0689345993875346E-2"/>
    <d v="1899-12-30T00:23:03"/>
  </r>
  <r>
    <n v="1348697"/>
    <n v="96943"/>
    <n v="3296"/>
    <s v="bicycle"/>
    <s v="Cafe Mogador"/>
    <x v="21"/>
    <s v="Vegetarian"/>
    <n v="1"/>
    <s v="Cous Cous"/>
    <m/>
    <n v="40.727293000000003"/>
    <n v="-73.984516999999997"/>
    <n v="40.725938445611398"/>
    <n v="-73.980550244483695"/>
    <d v="2014-10-12T18:37:43"/>
    <d v="2014-10-12T18:44:21"/>
    <d v="2014-10-12T18:54:16"/>
    <d v="2014-10-12T19:00:43"/>
    <n v="1.5977800925611518E-2"/>
    <n v="4.1916544368307707E-3"/>
    <d v="1899-12-30T00:16:34"/>
  </r>
  <r>
    <n v="1274438"/>
    <n v="355090"/>
    <n v="153113"/>
    <s v="bicycle"/>
    <s v="Shake Shack"/>
    <x v="2"/>
    <s v="Fries"/>
    <n v="1"/>
    <s v="Fries"/>
    <m/>
    <n v="40.780825773220101"/>
    <n v="-73.976483345031696"/>
    <n v="40.763572699999997"/>
    <n v="-73.973502600000003"/>
    <d v="2014-10-01T18:12:57"/>
    <d v="2014-10-01T18:30:00"/>
    <d v="2014-10-01T18:52:20"/>
    <d v="2014-10-01T19:16:53"/>
    <n v="4.4394432872650214E-2"/>
    <n v="1.7508665753912439E-2"/>
    <d v="1899-12-30T00:39:23"/>
  </r>
  <r>
    <n v="1470282"/>
    <n v="400983"/>
    <n v="142140"/>
    <s v="car"/>
    <s v="Omai"/>
    <x v="47"/>
    <s v="Ca Tim"/>
    <n v="1"/>
    <s v="Appetizers"/>
    <d v="1899-12-30T00:02:17"/>
    <n v="40.744407902503298"/>
    <n v="-74.002890914134099"/>
    <n v="40.734608999999999"/>
    <n v="-74.006405000000001"/>
    <d v="2014-10-27T20:25:04"/>
    <d v="2014-10-27T20:22:38"/>
    <d v="2014-10-27T20:39:26"/>
    <d v="2014-10-27T20:50:45"/>
    <n v="1.7843368055764586E-2"/>
    <n v="1.0409961082640326E-2"/>
    <d v="1899-12-30T00:12:05"/>
  </r>
  <r>
    <n v="1357449"/>
    <n v="128517"/>
    <n v="134189"/>
    <s v="car"/>
    <s v="RedFarm Broadway"/>
    <x v="30"/>
    <s v="Pan-Fried Pork Buns (4)"/>
    <n v="1"/>
    <s v="Dim Sum"/>
    <d v="1899-12-30T00:09:25"/>
    <n v="40.782116700000003"/>
    <n v="-73.980739099999994"/>
    <n v="40.732714000000001"/>
    <n v="-73.995040000000003"/>
    <d v="2014-10-13T20:30:44"/>
    <d v="2014-10-13T20:40:22"/>
    <d v="2014-10-13T21:06:02"/>
    <d v="2014-10-13T21:31:54"/>
    <n v="4.2475949077925179E-2"/>
    <n v="5.1430948932529225E-2"/>
    <d v="1899-12-30T00:25:52"/>
  </r>
  <r>
    <m/>
    <m/>
    <m/>
    <m/>
    <m/>
    <x v="8"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983">
  <r>
    <n v="1271706"/>
    <n v="66556"/>
    <x v="0"/>
    <s v="car"/>
    <s v="CVS Pharmacy"/>
    <m/>
    <m/>
    <m/>
    <m/>
    <m/>
    <n v="40.744157457557101"/>
    <n v="-73.9919873572846"/>
    <n v="40.744078999999999"/>
    <n v="-73.991518999999997"/>
    <d v="2014-10-01T00:07:59"/>
    <m/>
    <m/>
    <d v="2014-10-01T00:30:21"/>
    <x v="0"/>
    <x v="0"/>
  </r>
  <r>
    <n v="1271751"/>
    <n v="104131"/>
    <x v="1"/>
    <s v="bicycle"/>
    <s v="Duane Reade"/>
    <s v="Drug Store"/>
    <m/>
    <m/>
    <m/>
    <m/>
    <n v="40.7632166233075"/>
    <n v="-73.967612798831894"/>
    <n v="40.765340000000002"/>
    <n v="-73.967105799999999"/>
    <d v="2014-10-01T00:26:32"/>
    <d v="2014-10-01T00:39:31"/>
    <d v="2014-10-01T00:59:58"/>
    <d v="2014-10-01T01:04:14"/>
    <x v="0"/>
    <x v="0"/>
  </r>
  <r>
    <n v="1271867"/>
    <n v="121706"/>
    <x v="1"/>
    <s v="bicycle"/>
    <s v="McDonald's"/>
    <s v="Fast Food"/>
    <s v="World Famous Fries"/>
    <n v="2"/>
    <s v="Snacks &amp; Sides"/>
    <m/>
    <n v="40.756798697850201"/>
    <n v="-73.987898826599107"/>
    <n v="40.756804000000002"/>
    <n v="-73.998153200000004"/>
    <d v="2014-10-01T01:00:07"/>
    <d v="2014-10-01T01:19:29"/>
    <d v="2014-10-01T01:36:49"/>
    <d v="2014-10-01T01:49:29"/>
    <x v="0"/>
    <x v="0"/>
  </r>
  <r>
    <n v="1272279"/>
    <n v="304449"/>
    <x v="2"/>
    <s v="bicycle"/>
    <s v="Friend of a Farmer"/>
    <s v="American"/>
    <s v="Bacon"/>
    <n v="1"/>
    <s v="Sides"/>
    <d v="1899-12-30T00:09:09"/>
    <n v="40.736794036082998"/>
    <n v="-73.986799745541106"/>
    <n v="40.733019603192297"/>
    <n v="-73.982436226908504"/>
    <d v="2014-10-01T08:46:16"/>
    <d v="2014-10-01T09:02:40"/>
    <d v="2014-10-01T09:16:00"/>
    <d v="2014-10-01T09:28:40"/>
    <x v="0"/>
    <x v="0"/>
  </r>
  <r>
    <n v="1272303"/>
    <n v="107621"/>
    <x v="3"/>
    <s v="bicycle"/>
    <s v="Duane Reade duplicate"/>
    <s v="Convenience Store"/>
    <m/>
    <m/>
    <m/>
    <m/>
    <n v="40.743171420000003"/>
    <n v="-73.984003619999996"/>
    <n v="40.744964000000003"/>
    <n v="-73.985617000000005"/>
    <d v="2014-10-01T09:20:22"/>
    <d v="2014-10-01T09:26:01"/>
    <d v="2014-10-01T09:37:56"/>
    <d v="2014-10-01T09:39:42"/>
    <x v="0"/>
    <x v="0"/>
  </r>
  <r>
    <n v="1272363"/>
    <n v="315298"/>
    <x v="4"/>
    <s v="bicycle"/>
    <s v="16 East 11th street"/>
    <m/>
    <m/>
    <m/>
    <m/>
    <m/>
    <n v="40.733308099230001"/>
    <n v="-73.993295816858506"/>
    <n v="40.710968000000001"/>
    <n v="-74.008471299999997"/>
    <d v="2014-10-01T10:02:52"/>
    <d v="2014-10-01T10:35:29"/>
    <d v="2014-10-01T10:44:19"/>
    <d v="2014-10-01T11:08:35"/>
    <x v="0"/>
    <x v="0"/>
  </r>
  <r>
    <n v="1272372"/>
    <n v="55334"/>
    <x v="5"/>
    <s v="bicycle"/>
    <s v="Dudley's"/>
    <s v="American"/>
    <m/>
    <m/>
    <m/>
    <d v="1899-12-30T00:12:02"/>
    <n v="40.717973009243103"/>
    <n v="-73.990387916564899"/>
    <n v="40.723323999999998"/>
    <n v="-73.991335000000007"/>
    <d v="2014-10-01T10:07:08"/>
    <d v="2014-10-01T10:10:28"/>
    <d v="2014-10-01T10:32:19"/>
    <d v="2014-10-01T10:38:36"/>
    <x v="0"/>
    <x v="0"/>
  </r>
  <r>
    <n v="1272382"/>
    <n v="118665"/>
    <x v="6"/>
    <s v="bicycle"/>
    <s v="Trader Joe's"/>
    <s v="Grocery Store"/>
    <s v="Just Mango Slices"/>
    <n v="16"/>
    <s v="Fruits &amp; Vegetables"/>
    <m/>
    <n v="40.778503999999998"/>
    <n v="-73.982091999999994"/>
    <n v="40.778094799999998"/>
    <n v="-73.962745299999995"/>
    <d v="2014-10-01T10:14:12"/>
    <d v="2014-10-01T10:29:05"/>
    <d v="2014-10-01T10:46:55"/>
    <d v="2014-10-01T10:59:30"/>
    <x v="0"/>
    <x v="0"/>
  </r>
  <r>
    <n v="1272439"/>
    <n v="354016"/>
    <x v="5"/>
    <s v="bicycle"/>
    <s v="Waverly Diner"/>
    <s v="American"/>
    <s v="Cappuccino"/>
    <n v="1"/>
    <s v="Gourmet Coffee"/>
    <d v="1899-12-30T00:04:09"/>
    <n v="40.733012217980502"/>
    <n v="-74.000056049049903"/>
    <n v="40.723329499999998"/>
    <n v="-73.991501799999995"/>
    <d v="2014-10-01T10:54:28"/>
    <d v="2014-10-01T11:08:58"/>
    <d v="2014-10-01T11:15:18"/>
    <d v="2014-10-01T11:24:59"/>
    <x v="0"/>
    <x v="0"/>
  </r>
  <r>
    <n v="1272451"/>
    <n v="103329"/>
    <x v="7"/>
    <s v="bicycle"/>
    <s v="Liquiteria"/>
    <s v="Juice Bar"/>
    <m/>
    <m/>
    <m/>
    <m/>
    <n v="40.740760999999999"/>
    <n v="-74.001793000000006"/>
    <n v="40.749403000000001"/>
    <n v="-73.994049000000004"/>
    <d v="2014-10-01T10:59:11"/>
    <d v="2014-10-01T11:04:34"/>
    <d v="2014-10-01T11:11:24"/>
    <d v="2014-10-01T11:20:25"/>
    <x v="0"/>
    <x v="0"/>
  </r>
  <r>
    <n v="1272470"/>
    <n v="270525"/>
    <x v="8"/>
    <s v="bicycle"/>
    <s v="Egg Shop"/>
    <s v="Breakfast"/>
    <m/>
    <m/>
    <m/>
    <m/>
    <n v="40.720373000000002"/>
    <n v="-73.994917999999998"/>
    <n v="40.718129900000001"/>
    <n v="-74.002628999999999"/>
    <d v="2014-10-01T11:10:11"/>
    <d v="2014-10-01T11:13:52"/>
    <d v="2014-10-01T11:29:13"/>
    <d v="2014-10-01T11:38:14"/>
    <x v="0"/>
    <x v="0"/>
  </r>
  <r>
    <n v="1272468"/>
    <n v="183564"/>
    <x v="9"/>
    <s v="bicycle"/>
    <s v="Starbucks"/>
    <s v="Coffee"/>
    <m/>
    <m/>
    <m/>
    <m/>
    <n v="40.741956529953796"/>
    <n v="-73.993694785143205"/>
    <n v="40.740814700000001"/>
    <n v="-73.993146600000003"/>
    <d v="2014-10-01T11:10:20"/>
    <m/>
    <m/>
    <d v="2014-10-01T11:41:03"/>
    <x v="0"/>
    <x v="0"/>
  </r>
  <r>
    <n v="1272494"/>
    <n v="346280"/>
    <x v="10"/>
    <s v="bicycle"/>
    <s v="Saravanaa Bhavan"/>
    <s v="Indian"/>
    <s v="Mini Ghee Idlies"/>
    <n v="1"/>
    <s v="Appetizers"/>
    <d v="1899-12-30T00:02:50"/>
    <n v="40.741604883571803"/>
    <n v="-73.983304239412405"/>
    <n v="40.765305300000001"/>
    <n v="-73.982427400000006"/>
    <d v="2014-10-01T11:23:13"/>
    <d v="2014-10-01T11:27:02"/>
    <d v="2014-10-01T11:38:22"/>
    <d v="2014-10-01T12:03:03"/>
    <x v="0"/>
    <x v="0"/>
  </r>
  <r>
    <n v="1272507"/>
    <n v="91981"/>
    <x v="11"/>
    <s v="bicycle"/>
    <s v="Roast Kitchen"/>
    <m/>
    <m/>
    <m/>
    <m/>
    <m/>
    <n v="40.757004999999999"/>
    <n v="-73.976151000000002"/>
    <n v="40.755046462967996"/>
    <n v="-73.971461715955002"/>
    <d v="2014-10-01T11:28:18"/>
    <d v="2014-10-01T11:35:38"/>
    <d v="2014-10-01T11:51:01"/>
    <d v="2014-10-01T12:01:23"/>
    <x v="0"/>
    <x v="0"/>
  </r>
  <r>
    <n v="1272543"/>
    <n v="86172"/>
    <x v="6"/>
    <s v="bicycle"/>
    <s v="655 Park Avenue"/>
    <m/>
    <m/>
    <m/>
    <m/>
    <m/>
    <n v="40.767955000000001"/>
    <n v="-73.965659000000002"/>
    <n v="40.730541899999999"/>
    <n v="-74.006947800000006"/>
    <d v="2014-10-01T11:38:41"/>
    <d v="2014-10-01T11:43:35"/>
    <d v="2014-10-01T11:54:25"/>
    <d v="2014-10-01T12:22:02"/>
    <x v="0"/>
    <x v="0"/>
  </r>
  <r>
    <n v="1272595"/>
    <n v="288777"/>
    <x v="11"/>
    <s v="bicycle"/>
    <s v="Don's Bogam BBQ &amp; Wine Bar"/>
    <s v="Korean"/>
    <s v="Dolsot-Bibimbap"/>
    <n v="1"/>
    <s v="Dolsot-Bibimbap"/>
    <d v="1899-12-30T00:03:36"/>
    <n v="40.746852061033401"/>
    <n v="-73.984406150546405"/>
    <n v="40.742887799999998"/>
    <n v="-74.003671100000005"/>
    <d v="2014-10-01T11:52:52"/>
    <d v="2014-10-01T12:14:35"/>
    <d v="2014-10-01T12:24:27"/>
    <d v="2014-10-01T12:38:45"/>
    <x v="0"/>
    <x v="0"/>
  </r>
  <r>
    <n v="1272603"/>
    <n v="82691"/>
    <x v="12"/>
    <s v="bicycle"/>
    <s v="Habana To Go"/>
    <m/>
    <s v="Cuban Sandwich"/>
    <n v="1"/>
    <s v="Tortas y Burritos"/>
    <d v="1899-12-30T00:04:19"/>
    <n v="40.722912000000001"/>
    <n v="-73.994089000000002"/>
    <n v="40.7482896"/>
    <n v="-74.001672499999998"/>
    <d v="2014-10-01T11:54:41"/>
    <d v="2014-10-01T12:23:54"/>
    <d v="2014-10-01T12:33:44"/>
    <d v="2014-10-01T12:50:36"/>
    <x v="0"/>
    <x v="0"/>
  </r>
  <r>
    <n v="1272605"/>
    <n v="54081"/>
    <x v="13"/>
    <s v="bicycle"/>
    <s v="sweetgreen"/>
    <s v="Salad"/>
    <s v="Kale Caesar"/>
    <n v="1"/>
    <s v="Signatures"/>
    <d v="1899-12-30T00:17:34"/>
    <n v="40.721323186970601"/>
    <n v="-74.009732007980304"/>
    <n v="40.726298499999999"/>
    <n v="-73.9995598"/>
    <d v="2014-10-01T11:55:38"/>
    <d v="2014-10-01T12:17:37"/>
    <d v="2014-10-01T12:32:01"/>
    <d v="2014-10-01T12:43:18"/>
    <x v="0"/>
    <x v="0"/>
  </r>
  <r>
    <n v="1272612"/>
    <n v="81591"/>
    <x v="14"/>
    <s v="bicycle"/>
    <s v="The Grey Dog - University"/>
    <s v="Coffee"/>
    <s v="Three Eggs Any Style"/>
    <n v="1"/>
    <s v="Breakfast"/>
    <d v="1899-12-30T00:04:55"/>
    <n v="40.733787294544499"/>
    <n v="-73.993035256862598"/>
    <n v="40.744273883366802"/>
    <n v="-73.980458753806701"/>
    <d v="2014-10-01T11:58:33"/>
    <d v="2014-10-01T12:04:45"/>
    <d v="2014-10-01T12:13:35"/>
    <d v="2014-10-01T12:26:40"/>
    <x v="0"/>
    <x v="0"/>
  </r>
  <r>
    <n v="1272654"/>
    <n v="247261"/>
    <x v="15"/>
    <s v="bicycle"/>
    <s v="$10 Blue Ribbon Fried Chicken Sandwich"/>
    <m/>
    <s v="Bonchon Soy-Garlic Wings"/>
    <n v="1"/>
    <s v="Today's Special"/>
    <m/>
    <n v="40.724339999999998"/>
    <n v="-73.990960000000001"/>
    <n v="40.754722200000003"/>
    <n v="-73.983062099999998"/>
    <d v="2014-10-01T12:04:22"/>
    <m/>
    <m/>
    <d v="2014-10-01T12:16:24"/>
    <x v="0"/>
    <x v="0"/>
  </r>
  <r>
    <n v="1272678"/>
    <n v="44759"/>
    <x v="4"/>
    <s v="bicycle"/>
    <s v="La Colombe Torrefaction"/>
    <m/>
    <m/>
    <m/>
    <m/>
    <m/>
    <n v="40.728121283130001"/>
    <n v="-73.993001209551693"/>
    <n v="40.724454999999999"/>
    <n v="-73.990891000000005"/>
    <d v="2014-10-01T12:09:30"/>
    <d v="2014-10-01T12:31:36"/>
    <d v="2014-10-01T12:42:55"/>
    <d v="2014-10-01T12:49:53"/>
    <x v="0"/>
    <x v="0"/>
  </r>
  <r>
    <n v="1272701"/>
    <n v="81085"/>
    <x v="8"/>
    <s v="bicycle"/>
    <s v="Mighty Quinn's BBQ"/>
    <s v="BBQ"/>
    <s v="Brisket"/>
    <n v="1"/>
    <s v="Meats"/>
    <m/>
    <n v="40.727518945156902"/>
    <n v="-73.988671302795396"/>
    <n v="40.723962"/>
    <n v="-73.993392999999998"/>
    <d v="2014-10-01T12:12:24"/>
    <d v="2014-10-01T12:17:23"/>
    <d v="2014-10-01T12:27:42"/>
    <d v="2014-10-01T12:34:27"/>
    <x v="0"/>
    <x v="0"/>
  </r>
  <r>
    <n v="1272701"/>
    <n v="81085"/>
    <x v="8"/>
    <s v="bicycle"/>
    <s v="Mighty Quinn's BBQ"/>
    <s v="BBQ"/>
    <s v="Housemade Iced Tea"/>
    <n v="1"/>
    <s v="Beverages"/>
    <m/>
    <n v="40.727518945156902"/>
    <n v="-73.988671302795396"/>
    <n v="40.723962"/>
    <n v="-73.993392999999998"/>
    <d v="2014-10-01T12:12:24"/>
    <d v="2014-10-01T12:17:23"/>
    <d v="2014-10-01T12:27:42"/>
    <d v="2014-10-01T12:34:27"/>
    <x v="0"/>
    <x v="0"/>
  </r>
  <r>
    <n v="1272737"/>
    <n v="180618"/>
    <x v="10"/>
    <s v="bicycle"/>
    <s v="Bareburger"/>
    <s v="Burger"/>
    <s v="Caesar"/>
    <n v="1"/>
    <s v="Bare Salads"/>
    <d v="1899-12-30T00:05:26"/>
    <n v="40.768488798984301"/>
    <n v="-73.955182186711994"/>
    <n v="40.769836499999997"/>
    <n v="-73.966488400000003"/>
    <d v="2014-10-01T12:19:28"/>
    <d v="2014-10-01T12:35:31"/>
    <d v="2014-10-01T12:41:51"/>
    <d v="2014-10-01T12:50:38"/>
    <x v="0"/>
    <x v="0"/>
  </r>
  <r>
    <n v="1272790"/>
    <n v="230535"/>
    <x v="16"/>
    <s v="bicycle"/>
    <s v="Shake Shack"/>
    <s v="Burger"/>
    <s v="Fifty / Fifty"/>
    <n v="1"/>
    <s v="Drinks"/>
    <m/>
    <n v="40.758456774983799"/>
    <n v="-73.989140466129399"/>
    <n v="40.7529563829682"/>
    <n v="-73.987960014561196"/>
    <d v="2014-10-01T12:29:00"/>
    <d v="2014-10-01T12:39:03"/>
    <d v="2014-10-01T13:08:53"/>
    <d v="2014-10-01T13:30:31"/>
    <x v="0"/>
    <x v="0"/>
  </r>
  <r>
    <n v="1272824"/>
    <n v="284087"/>
    <x v="17"/>
    <s v="bicycle"/>
    <s v="Smiler's"/>
    <m/>
    <m/>
    <m/>
    <m/>
    <m/>
    <n v="40.760468280300302"/>
    <n v="-73.973954957971301"/>
    <n v="40.760556999999999"/>
    <n v="-73.972887999999998"/>
    <d v="2014-10-01T12:34:40"/>
    <m/>
    <m/>
    <d v="2014-10-01T13:19:02"/>
    <x v="0"/>
    <x v="0"/>
  </r>
  <r>
    <n v="1272845"/>
    <n v="59765"/>
    <x v="18"/>
    <s v="bicycle"/>
    <s v="Brooklyn Roasting Company"/>
    <s v="Coffee"/>
    <m/>
    <m/>
    <m/>
    <m/>
    <n v="40.704119884493203"/>
    <n v="-73.986661605185802"/>
    <n v="40.7040072"/>
    <n v="-73.986759000000006"/>
    <d v="2014-10-01T12:40:14"/>
    <m/>
    <m/>
    <d v="2014-10-01T12:59:35"/>
    <x v="0"/>
    <x v="0"/>
  </r>
  <r>
    <n v="1272849"/>
    <n v="70832"/>
    <x v="19"/>
    <s v="bicycle"/>
    <s v="The Prime Grill"/>
    <m/>
    <m/>
    <m/>
    <m/>
    <d v="1899-12-30T00:13:31"/>
    <n v="40.761299999999999"/>
    <n v="-73.973070000000007"/>
    <n v="40.764438499999997"/>
    <n v="-73.958159600000002"/>
    <d v="2014-10-01T12:40:20"/>
    <d v="2014-10-01T13:01:34"/>
    <d v="2014-10-01T13:19:08"/>
    <d v="2014-10-01T13:33:00"/>
    <x v="0"/>
    <x v="0"/>
  </r>
  <r>
    <n v="1272853"/>
    <n v="111939"/>
    <x v="4"/>
    <s v="bicycle"/>
    <s v="The Halal Guys"/>
    <s v="Mediterranean"/>
    <m/>
    <m/>
    <m/>
    <m/>
    <n v="40.7617884"/>
    <n v="-73.979083900000006"/>
    <n v="40.7483638"/>
    <n v="-74.005302700000001"/>
    <d v="2014-10-01T12:41:45"/>
    <d v="2014-10-01T13:15:04"/>
    <d v="2014-10-01T13:32:24"/>
    <d v="2014-10-01T13:50:04"/>
    <x v="0"/>
    <x v="0"/>
  </r>
  <r>
    <n v="1272862"/>
    <n v="297592"/>
    <x v="9"/>
    <s v="bicycle"/>
    <s v="Num Pang Sandwich Shop"/>
    <s v="Asian"/>
    <s v="Spicy Organic Tofu"/>
    <n v="1"/>
    <s v="Seasonal Special Sandwiches"/>
    <m/>
    <n v="40.7431927757236"/>
    <n v="-73.988993167877197"/>
    <n v="40.730769299999999"/>
    <n v="-73.991322299999993"/>
    <d v="2014-10-01T12:42:48"/>
    <d v="2014-10-01T12:53:42"/>
    <d v="2014-10-01T13:06:34"/>
    <d v="2014-10-01T13:16:35"/>
    <x v="0"/>
    <x v="0"/>
  </r>
  <r>
    <n v="1272867"/>
    <n v="141449"/>
    <x v="10"/>
    <s v="bicycle"/>
    <s v="Luke's Lobster"/>
    <s v="Seafood"/>
    <s v="Lobster Roll"/>
    <n v="1"/>
    <s v="Rolls"/>
    <d v="1899-12-30T00:05:53"/>
    <n v="40.7748328109124"/>
    <n v="-73.954474395363405"/>
    <n v="40.774133900000002"/>
    <n v="-73.964082000000005"/>
    <d v="2014-10-01T12:43:54"/>
    <d v="2014-10-01T12:58:01"/>
    <d v="2014-10-01T13:05:22"/>
    <d v="2014-10-01T13:13:52"/>
    <x v="0"/>
    <x v="0"/>
  </r>
  <r>
    <n v="1272896"/>
    <n v="354948"/>
    <x v="6"/>
    <s v="bicycle"/>
    <s v="Westville Hudson"/>
    <s v="American"/>
    <s v="Hamburger"/>
    <n v="1"/>
    <s v="Burgers"/>
    <d v="1899-12-30T00:21:50"/>
    <n v="40.727031111101397"/>
    <n v="-74.007511138916001"/>
    <n v="40.752907999999998"/>
    <n v="-74.003664000000001"/>
    <d v="2014-10-01T12:50:55"/>
    <d v="2014-10-01T12:56:35"/>
    <d v="2014-10-01T13:33:55"/>
    <d v="2014-10-01T13:48:37"/>
    <x v="0"/>
    <x v="0"/>
  </r>
  <r>
    <n v="1272936"/>
    <n v="174148"/>
    <x v="15"/>
    <s v="bicycle"/>
    <s v="$10 Blue Ribbon Fried Chicken Sandwich"/>
    <m/>
    <s v="Bonchon Soy-Garlic Wings"/>
    <n v="4"/>
    <s v="Today's Special"/>
    <m/>
    <n v="40.724339999999998"/>
    <n v="-73.990960000000001"/>
    <n v="40.725991700000002"/>
    <n v="-73.995707100000004"/>
    <d v="2014-10-01T12:57:52"/>
    <m/>
    <m/>
    <d v="2014-10-01T13:26:01"/>
    <x v="0"/>
    <x v="0"/>
  </r>
  <r>
    <n v="1272995"/>
    <n v="62765"/>
    <x v="20"/>
    <s v="car"/>
    <s v="Shake Shack"/>
    <s v="Burger"/>
    <s v="Fountain Soda"/>
    <n v="1"/>
    <s v="Drinks"/>
    <m/>
    <n v="40.692146411775603"/>
    <n v="-73.988865382600395"/>
    <n v="40.694153830068402"/>
    <n v="-73.964057992985204"/>
    <d v="2014-10-01T13:13:15"/>
    <d v="2014-10-01T13:26:39"/>
    <d v="2014-10-01T13:54:25"/>
    <d v="2014-10-01T14:06:22"/>
    <x v="0"/>
    <x v="0"/>
  </r>
  <r>
    <n v="1272990"/>
    <n v="143021"/>
    <x v="21"/>
    <s v="bicycle"/>
    <s v="Trader Joe's"/>
    <s v="Grocery Store"/>
    <m/>
    <m/>
    <m/>
    <m/>
    <n v="40.778503999999998"/>
    <n v="-73.982091999999994"/>
    <n v="40.757692818576203"/>
    <n v="-73.966240787532598"/>
    <d v="2014-10-01T13:13:17"/>
    <d v="2014-10-01T13:56:12"/>
    <d v="2014-10-01T14:42:05"/>
    <d v="2014-10-01T15:03:19"/>
    <x v="0"/>
    <x v="0"/>
  </r>
  <r>
    <n v="1273016"/>
    <n v="304365"/>
    <x v="22"/>
    <s v="bicycle"/>
    <s v="Sarabeth's Restaurant"/>
    <s v="American"/>
    <s v="Salmon Eggs Benedict"/>
    <n v="1"/>
    <s v="Eggs &amp; Omelettes"/>
    <d v="1899-12-30T00:08:01"/>
    <n v="40.765298953919803"/>
    <n v="-73.975667953491197"/>
    <n v="40.785699899999997"/>
    <n v="-73.949793499999998"/>
    <d v="2014-10-01T13:21:06"/>
    <d v="2014-10-01T13:45:10"/>
    <d v="2014-10-01T13:49:30"/>
    <d v="2014-10-01T14:03:43"/>
    <x v="0"/>
    <x v="0"/>
  </r>
  <r>
    <n v="1273027"/>
    <n v="118996"/>
    <x v="23"/>
    <s v="bicycle"/>
    <s v="One Lucky Duck - Juice &amp; Takeaway"/>
    <s v="Vegetarian"/>
    <s v="Fresh Greens Make Your Own"/>
    <n v="1"/>
    <s v="Salads"/>
    <d v="1899-12-30T00:10:10"/>
    <n v="40.735725000000002"/>
    <n v="-73.987126466589601"/>
    <n v="40.732632153107801"/>
    <n v="-73.995003463947597"/>
    <d v="2014-10-01T13:22:09"/>
    <d v="2014-10-01T14:00:22"/>
    <d v="2014-10-01T14:13:34"/>
    <d v="2014-10-01T14:27:05"/>
    <x v="0"/>
    <x v="0"/>
  </r>
  <r>
    <n v="1273081"/>
    <n v="57878"/>
    <x v="12"/>
    <s v="bicycle"/>
    <s v="Chop't"/>
    <s v="Salad"/>
    <m/>
    <m/>
    <m/>
    <d v="1899-12-30T00:06:29"/>
    <n v="40.763960684103203"/>
    <n v="-73.978764528465106"/>
    <n v="40.764592999999998"/>
    <n v="-73.964821000000001"/>
    <d v="2014-10-01T13:32:05"/>
    <d v="2014-10-01T14:12:39"/>
    <d v="2014-10-01T14:25:00"/>
    <d v="2014-10-01T14:37:10"/>
    <x v="0"/>
    <x v="0"/>
  </r>
  <r>
    <n v="1273159"/>
    <n v="314908"/>
    <x v="24"/>
    <s v="bicycle"/>
    <s v="Blue Ribbon Fried Chicken"/>
    <s v="American"/>
    <s v="Fries"/>
    <n v="1"/>
    <s v="Sides"/>
    <m/>
    <n v="40.724339999999998"/>
    <n v="-73.990960000000001"/>
    <n v="40.734250600000003"/>
    <n v="-73.990212299999996"/>
    <d v="2014-10-01T13:51:43"/>
    <d v="2014-10-01T14:34:47"/>
    <d v="2014-10-01T14:52:38"/>
    <d v="2014-10-01T15:12:14"/>
    <x v="0"/>
    <x v="0"/>
  </r>
  <r>
    <n v="1273173"/>
    <n v="87709"/>
    <x v="6"/>
    <s v="bicycle"/>
    <s v="Mile End Deli"/>
    <s v="Deli"/>
    <s v="Smoked Meat Poutin"/>
    <n v="1"/>
    <s v="Poutine"/>
    <d v="1899-12-30T00:06:14"/>
    <n v="40.725884686994803"/>
    <n v="-73.992447853088393"/>
    <n v="40.760272700000002"/>
    <n v="-73.995571900000002"/>
    <d v="2014-10-01T13:54:02"/>
    <d v="2014-10-01T14:14:31"/>
    <d v="2014-10-01T14:22:52"/>
    <d v="2014-10-01T14:45:18"/>
    <x v="0"/>
    <x v="0"/>
  </r>
  <r>
    <n v="1273181"/>
    <n v="115971"/>
    <x v="25"/>
    <s v="car"/>
    <s v="Just Salad"/>
    <s v="Salad"/>
    <m/>
    <m/>
    <m/>
    <m/>
    <n v="40.761894106134797"/>
    <n v="-73.986997604370103"/>
    <n v="40.770850600000003"/>
    <n v="-73.991732099999993"/>
    <d v="2014-10-01T13:56:59"/>
    <d v="2014-10-01T14:36:01"/>
    <d v="2014-10-01T14:52:04"/>
    <d v="2014-10-01T14:59:16"/>
    <x v="0"/>
    <x v="0"/>
  </r>
  <r>
    <n v="1273258"/>
    <n v="120353"/>
    <x v="7"/>
    <s v="bicycle"/>
    <s v="Parm"/>
    <s v="Italian"/>
    <s v="House Roasted Turkey"/>
    <n v="1"/>
    <s v="Sandwiches"/>
    <d v="1899-12-30T00:05:16"/>
    <n v="40.723019825000002"/>
    <n v="-73.995853999999994"/>
    <n v="40.7062843"/>
    <n v="-74.016942999999998"/>
    <d v="2014-10-01T14:13:28"/>
    <d v="2014-10-01T14:18:12"/>
    <d v="2014-10-01T14:28:16"/>
    <d v="2014-10-01T14:47:53"/>
    <x v="0"/>
    <x v="0"/>
  </r>
  <r>
    <n v="1273318"/>
    <n v="47184"/>
    <x v="26"/>
    <s v="bicycle"/>
    <s v="Murray's Bagels"/>
    <s v="Bakery"/>
    <m/>
    <m/>
    <m/>
    <m/>
    <n v="40.736440000000002"/>
    <n v="-73.997342230000001"/>
    <n v="40.726403789158098"/>
    <n v="-73.995911381496498"/>
    <d v="2014-10-01T14:22:57"/>
    <d v="2014-10-01T14:27:48"/>
    <d v="2014-10-01T14:39:38"/>
    <d v="2014-10-01T15:02:34"/>
    <x v="0"/>
    <x v="0"/>
  </r>
  <r>
    <n v="1273404"/>
    <n v="217056"/>
    <x v="13"/>
    <s v="bicycle"/>
    <s v="Chipotle Mexican Grill $1.99 Delivery"/>
    <s v="Mexican"/>
    <m/>
    <m/>
    <m/>
    <m/>
    <n v="40.7419445342396"/>
    <n v="-74.001089000702095"/>
    <n v="40.741436200000003"/>
    <n v="-73.998800900000006"/>
    <d v="2014-10-01T14:38:12"/>
    <d v="2014-10-01T14:40:44"/>
    <d v="2014-10-01T14:51:04"/>
    <d v="2014-10-01T14:56:21"/>
    <x v="0"/>
    <x v="0"/>
  </r>
  <r>
    <n v="1273597"/>
    <n v="116293"/>
    <x v="26"/>
    <s v="bicycle"/>
    <s v="Hu Kitchen"/>
    <s v="Gluten-Free"/>
    <s v="Wild Line-Caught Tuna Salad"/>
    <n v="1"/>
    <s v="Prepared Food"/>
    <m/>
    <n v="40.735676762018002"/>
    <n v="-73.993829528068602"/>
    <n v="40.727597699999997"/>
    <n v="-74.005142500000005"/>
    <d v="2014-10-01T15:06:14"/>
    <d v="2014-10-01T15:17:17"/>
    <d v="2014-10-01T15:32:41"/>
    <d v="2014-10-01T15:44:23"/>
    <x v="0"/>
    <x v="0"/>
  </r>
  <r>
    <n v="1273605"/>
    <n v="55478"/>
    <x v="7"/>
    <s v="bicycle"/>
    <s v="Juice Generation"/>
    <s v="Juice Bar"/>
    <s v="Coco Acai Bowl"/>
    <n v="1"/>
    <s v="Acai Bowls"/>
    <m/>
    <n v="40.732163999999997"/>
    <n v="-74.001621"/>
    <n v="40.732551999999998"/>
    <n v="-73.996537000000004"/>
    <d v="2014-10-01T15:06:57"/>
    <d v="2014-10-01T15:08:27"/>
    <d v="2014-10-01T15:17:15"/>
    <d v="2014-10-01T15:22:44"/>
    <x v="0"/>
    <x v="0"/>
  </r>
  <r>
    <n v="1273643"/>
    <n v="256697"/>
    <x v="4"/>
    <s v="bicycle"/>
    <n v="158"/>
    <m/>
    <m/>
    <m/>
    <m/>
    <m/>
    <n v="40.729343414306598"/>
    <n v="-74.000923156738295"/>
    <n v="40.764819000000003"/>
    <n v="-73.9749439"/>
    <d v="2014-10-01T15:13:56"/>
    <d v="2014-10-01T15:21:04"/>
    <d v="2014-10-01T15:32:55"/>
    <d v="2014-10-01T16:19:07"/>
    <x v="0"/>
    <x v="0"/>
  </r>
  <r>
    <n v="1273676"/>
    <n v="42461"/>
    <x v="14"/>
    <s v="bicycle"/>
    <s v="Shorty's"/>
    <m/>
    <m/>
    <m/>
    <m/>
    <m/>
    <n v="40.743458372745401"/>
    <n v="-73.986064744449095"/>
    <n v="40.735576000000002"/>
    <n v="-74.007375999999994"/>
    <d v="2014-10-01T15:18:18"/>
    <d v="2014-10-01T15:21:45"/>
    <d v="2014-10-01T15:37:35"/>
    <d v="2014-10-01T15:55:27"/>
    <x v="0"/>
    <x v="0"/>
  </r>
  <r>
    <n v="1273784"/>
    <n v="39275"/>
    <x v="27"/>
    <s v="bicycle"/>
    <s v="Potbelly Sandwich Shop"/>
    <m/>
    <m/>
    <m/>
    <m/>
    <d v="1899-12-30T00:03:18"/>
    <n v="40.757653390950999"/>
    <n v="-73.970649025966097"/>
    <n v="40.771536300000001"/>
    <n v="-73.950676200000004"/>
    <d v="2014-10-01T15:35:20"/>
    <d v="2014-10-01T15:36:28"/>
    <d v="2014-10-01T15:46:51"/>
    <d v="2014-10-01T16:04:27"/>
    <x v="0"/>
    <x v="0"/>
  </r>
  <r>
    <n v="1273835"/>
    <n v="58153"/>
    <x v="28"/>
    <s v="bicycle"/>
    <s v="Whole Foods Market"/>
    <s v="Grocery Store"/>
    <s v="Ricotta Fresh Whole Milk"/>
    <n v="1"/>
    <s v="Cheese"/>
    <m/>
    <n v="40.723954999999997"/>
    <n v="-73.991828999999996"/>
    <n v="40.723950000000002"/>
    <n v="-73.996448000000001"/>
    <d v="2014-10-01T15:43:03"/>
    <d v="2014-10-01T15:50:29"/>
    <d v="2014-10-01T16:09:19"/>
    <d v="2014-10-01T16:13:43"/>
    <x v="0"/>
    <x v="0"/>
  </r>
  <r>
    <n v="1273853"/>
    <n v="78742"/>
    <x v="17"/>
    <s v="bicycle"/>
    <s v="Insomnia Cookies"/>
    <s v="Bakery"/>
    <s v="M&amp;M's"/>
    <n v="1"/>
    <s v="Cookies and Brownies"/>
    <m/>
    <n v="40.729790899999998"/>
    <n v="-74.000589300000001"/>
    <n v="40.720259200000001"/>
    <n v="-74.000842300000002"/>
    <d v="2014-10-01T15:46:48"/>
    <d v="2014-10-01T16:15:09"/>
    <d v="2014-10-01T16:22:40"/>
    <d v="2014-10-01T16:30:13"/>
    <x v="0"/>
    <x v="0"/>
  </r>
  <r>
    <n v="1273869"/>
    <n v="180776"/>
    <x v="6"/>
    <s v="bicycle"/>
    <s v="Empanada Mama (closed)"/>
    <s v="Mexican"/>
    <s v="Spicy Chicken"/>
    <n v="2"/>
    <s v="Wheat Flour"/>
    <d v="1899-12-30T00:03:40"/>
    <n v="40.764217000000002"/>
    <n v="-73.988320999999999"/>
    <n v="40.802472892597599"/>
    <n v="-73.961848094619"/>
    <d v="2014-10-01T15:49:32"/>
    <d v="2014-10-01T16:04:08"/>
    <d v="2014-10-01T16:09:58"/>
    <d v="2014-10-01T16:36:59"/>
    <x v="0"/>
    <x v="0"/>
  </r>
  <r>
    <n v="1273880"/>
    <n v="143866"/>
    <x v="7"/>
    <s v="bicycle"/>
    <s v="Otto Enoteca Pizzeria"/>
    <s v="Italian"/>
    <s v="Hazelnut Stracciatella"/>
    <n v="4"/>
    <s v="Gelati &amp; Sorbetti"/>
    <d v="1899-12-30T00:03:06"/>
    <n v="40.7320637605782"/>
    <n v="-73.996154665947003"/>
    <n v="40.717459689191102"/>
    <n v="-74.005546483321595"/>
    <d v="2014-10-01T15:49:59"/>
    <d v="2014-10-01T16:05:32"/>
    <d v="2014-10-01T16:19:22"/>
    <d v="2014-10-01T16:34:04"/>
    <x v="0"/>
    <x v="0"/>
  </r>
  <r>
    <n v="1273957"/>
    <n v="41130"/>
    <x v="29"/>
    <s v="bicycle"/>
    <s v="Katz's Delicatessen"/>
    <m/>
    <s v="Reuben"/>
    <n v="1"/>
    <s v="Hot Sandwiches"/>
    <m/>
    <n v="40.722307066359498"/>
    <n v="-73.987351655960097"/>
    <n v="40.720226500000003"/>
    <n v="-74.002110900000005"/>
    <d v="2014-10-01T16:05:55"/>
    <d v="2014-10-01T16:12:22"/>
    <d v="2014-10-01T16:31:11"/>
    <d v="2014-10-01T16:41:32"/>
    <x v="0"/>
    <x v="0"/>
  </r>
  <r>
    <n v="1273969"/>
    <n v="214650"/>
    <x v="30"/>
    <s v="car"/>
    <s v="Postmates Liquor Store"/>
    <s v="Shop"/>
    <s v="Jameson Blended Irish Whiskey (750ml)"/>
    <n v="1"/>
    <s v="Whiskey"/>
    <m/>
    <n v="40.779598"/>
    <n v="-73.947388000000004"/>
    <n v="40.723017400000003"/>
    <n v="-73.999825299999998"/>
    <d v="2014-10-01T16:07:11"/>
    <d v="2014-10-01T16:13:04"/>
    <d v="2014-10-01T16:22:24"/>
    <d v="2014-10-01T16:49:48"/>
    <x v="0"/>
    <x v="0"/>
  </r>
  <r>
    <n v="1273974"/>
    <n v="352549"/>
    <x v="31"/>
    <s v="bicycle"/>
    <s v="Levain Bakery"/>
    <s v="Bakery"/>
    <s v="Dark Chocolate Chocolate Chip"/>
    <n v="4"/>
    <s v="Cookies"/>
    <m/>
    <n v="40.779930093814997"/>
    <n v="-73.980334997177096"/>
    <n v="40.760081"/>
    <n v="-73.978138999999999"/>
    <d v="2014-10-01T16:07:53"/>
    <d v="2014-10-01T16:06:23"/>
    <d v="2014-10-01T16:17:13"/>
    <d v="2014-10-01T16:34:56"/>
    <x v="0"/>
    <x v="0"/>
  </r>
  <r>
    <n v="1273986"/>
    <n v="109299"/>
    <x v="32"/>
    <s v="bicycle"/>
    <s v="Co."/>
    <s v="Pizza"/>
    <s v="Corn"/>
    <n v="1"/>
    <s v="Pies"/>
    <d v="1899-12-30T00:11:50"/>
    <n v="40.747169914496503"/>
    <n v="-74.000635650385306"/>
    <n v="40.744378099999999"/>
    <n v="-73.990925000000004"/>
    <d v="2014-10-01T16:13:17"/>
    <d v="2014-10-01T16:22:59"/>
    <d v="2014-10-01T16:38:19"/>
    <d v="2014-10-01T16:45:46"/>
    <x v="0"/>
    <x v="0"/>
  </r>
  <r>
    <n v="1274012"/>
    <n v="307155"/>
    <x v="28"/>
    <s v="bicycle"/>
    <s v="Momofuku Noodle Bar"/>
    <m/>
    <s v="Ginger Scallion Noodles"/>
    <n v="1"/>
    <s v="Bowls"/>
    <m/>
    <n v="40.729110403548901"/>
    <n v="-73.984245455566395"/>
    <n v="40.7167271"/>
    <n v="-73.989720700000007"/>
    <d v="2014-10-01T16:18:00"/>
    <d v="2014-10-01T16:23:31"/>
    <d v="2014-10-01T16:45:42"/>
    <d v="2014-10-01T16:49:42"/>
    <x v="0"/>
    <x v="0"/>
  </r>
  <r>
    <n v="1274112"/>
    <n v="198309"/>
    <x v="24"/>
    <s v="bicycle"/>
    <s v="Blue Ribbon Sushi"/>
    <s v="Japanese"/>
    <s v="Edamame"/>
    <n v="1"/>
    <s v="Appetizers"/>
    <d v="1899-12-30T00:02:59"/>
    <n v="40.7261096570601"/>
    <n v="-74.002491863200504"/>
    <n v="40.749953300000001"/>
    <n v="-74.004846099999995"/>
    <d v="2014-10-01T16:41:55"/>
    <d v="2014-10-01T16:53:51"/>
    <d v="2014-10-01T17:12:08"/>
    <d v="2014-10-01T17:27:39"/>
    <x v="0"/>
    <x v="0"/>
  </r>
  <r>
    <n v="1274129"/>
    <n v="314516"/>
    <x v="30"/>
    <s v="car"/>
    <s v="Rai Rai Ken"/>
    <m/>
    <m/>
    <m/>
    <m/>
    <d v="1899-12-30T00:03:23"/>
    <n v="40.7293738183767"/>
    <n v="-73.985760574321603"/>
    <n v="40.697129094079699"/>
    <n v="-73.994666123831607"/>
    <d v="2014-10-01T16:47:09"/>
    <d v="2014-10-01T16:59:04"/>
    <d v="2014-10-01T17:05:54"/>
    <d v="2014-10-01T17:47:50"/>
    <x v="0"/>
    <x v="0"/>
  </r>
  <r>
    <n v="1274130"/>
    <n v="270212"/>
    <x v="33"/>
    <s v="van"/>
    <s v="Beard Papa's"/>
    <m/>
    <m/>
    <m/>
    <m/>
    <m/>
    <n v="40.781947000000002"/>
    <n v="-73.980837800000003"/>
    <n v="40.7483550526306"/>
    <n v="-73.942809655395607"/>
    <d v="2014-10-01T16:49:01"/>
    <d v="2014-10-01T16:49:16"/>
    <d v="2014-10-01T17:06:21"/>
    <d v="2014-10-01T18:00:12"/>
    <x v="0"/>
    <x v="0"/>
  </r>
  <r>
    <n v="1274131"/>
    <n v="41130"/>
    <x v="5"/>
    <s v="bicycle"/>
    <s v="Spring Street Wine Shop"/>
    <m/>
    <m/>
    <m/>
    <m/>
    <m/>
    <n v="40.725033500379404"/>
    <n v="-74.002913868335895"/>
    <n v="40.7241687"/>
    <n v="-73.998341100000005"/>
    <d v="2014-10-01T16:49:45"/>
    <d v="2014-10-01T17:11:29"/>
    <d v="2014-10-01T17:29:50"/>
    <d v="2014-10-01T17:34:39"/>
    <x v="0"/>
    <x v="0"/>
  </r>
  <r>
    <n v="1274159"/>
    <n v="76150"/>
    <x v="27"/>
    <s v="bicycle"/>
    <s v="Citarella"/>
    <m/>
    <m/>
    <m/>
    <m/>
    <m/>
    <n v="40.771913920457898"/>
    <n v="-73.959008938904105"/>
    <n v="40.755251012780498"/>
    <n v="-73.964529661530605"/>
    <d v="2014-10-01T16:58:13"/>
    <d v="2014-10-01T17:03:20"/>
    <d v="2014-10-01T17:32:28"/>
    <d v="2014-10-01T17:42:07"/>
    <x v="0"/>
    <x v="0"/>
  </r>
  <r>
    <n v="1274209"/>
    <n v="353595"/>
    <x v="34"/>
    <s v="car"/>
    <s v="Xi'an Famous Foods"/>
    <s v="Chinese"/>
    <s v="Mount Qi Pork Hand-Ripped Noodles (Spicy, Sour)"/>
    <n v="1"/>
    <s v="Hand-Pulled Noodles"/>
    <m/>
    <n v="40.715603834466101"/>
    <n v="-73.998236892873393"/>
    <n v="40.705383823749301"/>
    <n v="-74.010296816018197"/>
    <d v="2014-10-01T17:13:15"/>
    <d v="2014-10-01T17:18:32"/>
    <d v="2014-10-01T17:30:23"/>
    <d v="2014-10-01T17:40:03"/>
    <x v="0"/>
    <x v="0"/>
  </r>
  <r>
    <n v="1274245"/>
    <n v="345429"/>
    <x v="17"/>
    <s v="bicycle"/>
    <s v="The Mercer Kitchen"/>
    <m/>
    <m/>
    <m/>
    <m/>
    <d v="1899-12-30T00:05:34"/>
    <n v="40.724743642155602"/>
    <n v="-73.9986615554824"/>
    <n v="40.724571699999998"/>
    <n v="-74.000024199999999"/>
    <d v="2014-10-01T17:24:55"/>
    <m/>
    <m/>
    <d v="2014-10-01T17:57:46"/>
    <x v="0"/>
    <x v="0"/>
  </r>
  <r>
    <n v="1274248"/>
    <n v="208020"/>
    <x v="35"/>
    <s v="car"/>
    <s v="Murray's Falafel"/>
    <s v="Middle Eastern"/>
    <s v="Blue Lamoon Citrus blossom lemonade w/ Splenda"/>
    <n v="1"/>
    <s v="Beverages"/>
    <d v="1899-12-30T00:07:09"/>
    <n v="40.732166230579303"/>
    <n v="-73.981903884893597"/>
    <n v="40.747018901686999"/>
    <n v="-73.990921968255506"/>
    <d v="2014-10-01T17:25:49"/>
    <d v="2014-10-01T17:40:33"/>
    <d v="2014-10-01T17:53:54"/>
    <d v="2014-10-01T18:09:37"/>
    <x v="0"/>
    <x v="0"/>
  </r>
  <r>
    <n v="1274248"/>
    <n v="208020"/>
    <x v="35"/>
    <s v="car"/>
    <s v="Murray's Falafel"/>
    <s v="Middle Eastern"/>
    <s v="Moroccan Cigars (5 pc)"/>
    <n v="1"/>
    <s v="Appetizers"/>
    <d v="1899-12-30T00:07:09"/>
    <n v="40.732166230579303"/>
    <n v="-73.981903884893597"/>
    <n v="40.747018901686999"/>
    <n v="-73.990921968255506"/>
    <d v="2014-10-01T17:25:49"/>
    <d v="2014-10-01T17:40:33"/>
    <d v="2014-10-01T17:53:54"/>
    <d v="2014-10-01T18:09:37"/>
    <x v="0"/>
    <x v="0"/>
  </r>
  <r>
    <n v="1274248"/>
    <n v="208020"/>
    <x v="35"/>
    <s v="car"/>
    <s v="Murray's Falafel"/>
    <s v="Middle Eastern"/>
    <s v="Watermelon"/>
    <n v="1"/>
    <s v="Desserts"/>
    <d v="1899-12-30T00:07:09"/>
    <n v="40.732166230579303"/>
    <n v="-73.981903884893597"/>
    <n v="40.747018901686999"/>
    <n v="-73.990921968255506"/>
    <d v="2014-10-01T17:25:49"/>
    <d v="2014-10-01T17:40:33"/>
    <d v="2014-10-01T17:53:54"/>
    <d v="2014-10-01T18:09:37"/>
    <x v="0"/>
    <x v="0"/>
  </r>
  <r>
    <n v="1274263"/>
    <n v="322162"/>
    <x v="36"/>
    <s v="bicycle"/>
    <s v="Mighty Quinn's BBQ"/>
    <s v="BBQ"/>
    <s v="Spare Ribs"/>
    <n v="2"/>
    <s v="Meats"/>
    <m/>
    <n v="40.727518945156902"/>
    <n v="-73.988671302795396"/>
    <n v="40.7638848"/>
    <n v="-73.970783400000002"/>
    <d v="2014-10-01T17:29:27"/>
    <d v="2014-10-01T17:36:52"/>
    <d v="2014-10-01T18:01:25"/>
    <d v="2014-10-01T18:22:04"/>
    <x v="0"/>
    <x v="0"/>
  </r>
  <r>
    <n v="1274310"/>
    <n v="89844"/>
    <x v="37"/>
    <s v="bicycle"/>
    <s v="Five Guys Burgers and Fries"/>
    <s v="Burger"/>
    <s v="Bacon Cheeseburger"/>
    <n v="1"/>
    <s v="Burgers"/>
    <m/>
    <n v="40.804404273745703"/>
    <n v="-73.966430436568302"/>
    <n v="40.792338000000001"/>
    <n v="-73.974024"/>
    <d v="2014-10-01T17:42:32"/>
    <d v="2014-10-01T17:46:44"/>
    <d v="2014-10-01T18:01:04"/>
    <d v="2014-10-01T18:10:46"/>
    <x v="0"/>
    <x v="0"/>
  </r>
  <r>
    <n v="1274313"/>
    <n v="101901"/>
    <x v="37"/>
    <s v="bicycle"/>
    <s v="Whole Foods Market"/>
    <s v="Grocery Store"/>
    <s v="Cookie Dough Chocoholic Chunk Vegan"/>
    <n v="2"/>
    <s v="Baking Dough &amp; Mixes"/>
    <m/>
    <n v="40.768061709366101"/>
    <n v="-73.981847763061495"/>
    <n v="40.777198300000002"/>
    <n v="-73.986793899999995"/>
    <d v="2014-10-01T17:44:22"/>
    <d v="2014-10-01T18:36:44"/>
    <d v="2014-10-01T18:59:05"/>
    <d v="2014-10-01T19:09:10"/>
    <x v="0"/>
    <x v="0"/>
  </r>
  <r>
    <n v="1274321"/>
    <n v="92726"/>
    <x v="22"/>
    <s v="bicycle"/>
    <s v="Hatsuhana"/>
    <s v="Sushi"/>
    <s v="Cucumber"/>
    <n v="1"/>
    <s v="Rolls / Handrolls"/>
    <d v="1899-12-30T00:04:14"/>
    <n v="40.756953066484797"/>
    <n v="-73.977232136600094"/>
    <n v="40.777341"/>
    <n v="-73.943522000000002"/>
    <d v="2014-10-01T17:45:18"/>
    <d v="2014-10-01T18:01:12"/>
    <d v="2014-10-01T18:20:33"/>
    <d v="2014-10-01T18:41:34"/>
    <x v="0"/>
    <x v="0"/>
  </r>
  <r>
    <n v="1274328"/>
    <n v="255435"/>
    <x v="17"/>
    <s v="bicycle"/>
    <s v="Lure Fishbar"/>
    <s v="Seafood"/>
    <s v="Big Eye Tuna"/>
    <n v="6"/>
    <s v="Sushi &amp; Sashimi"/>
    <d v="1899-12-30T00:11:23"/>
    <n v="40.724634574370299"/>
    <n v="-73.998402357101398"/>
    <n v="40.743568199999999"/>
    <n v="-73.972405300000005"/>
    <d v="2014-10-01T17:47:17"/>
    <d v="2014-10-01T17:44:49"/>
    <d v="2014-10-01T18:21:09"/>
    <d v="2014-10-01T18:41:16"/>
    <x v="0"/>
    <x v="0"/>
  </r>
  <r>
    <n v="1274328"/>
    <n v="255435"/>
    <x v="17"/>
    <s v="bicycle"/>
    <s v="Lure Fishbar"/>
    <s v="Seafood"/>
    <s v="King Salmon"/>
    <n v="3"/>
    <s v="Sushi &amp; Sashimi"/>
    <d v="1899-12-30T00:11:23"/>
    <n v="40.724634574370299"/>
    <n v="-73.998402357101398"/>
    <n v="40.743568199999999"/>
    <n v="-73.972405300000005"/>
    <d v="2014-10-01T17:47:17"/>
    <d v="2014-10-01T17:44:49"/>
    <d v="2014-10-01T18:21:09"/>
    <d v="2014-10-01T18:41:16"/>
    <x v="0"/>
    <x v="0"/>
  </r>
  <r>
    <n v="1274353"/>
    <n v="76150"/>
    <x v="38"/>
    <s v="bicycle"/>
    <s v="Citarella"/>
    <m/>
    <m/>
    <m/>
    <m/>
    <m/>
    <n v="40.771913920457898"/>
    <n v="-73.959008938904105"/>
    <n v="40.755251012780498"/>
    <n v="-73.964529661530605"/>
    <d v="2014-10-01T17:55:02"/>
    <d v="2014-10-01T17:58:58"/>
    <d v="2014-10-01T18:17:37"/>
    <d v="2014-10-01T18:28:51"/>
    <x v="0"/>
    <x v="0"/>
  </r>
  <r>
    <n v="1274370"/>
    <n v="42424"/>
    <x v="39"/>
    <s v="bicycle"/>
    <s v="Han Dynasty"/>
    <s v="Chinese"/>
    <s v="Wontons in Chili Oil"/>
    <n v="1"/>
    <s v="Hot Appetizers"/>
    <d v="1899-12-30T00:04:42"/>
    <n v="40.732213000000002"/>
    <n v="-73.988072000000003"/>
    <n v="40.737718000000001"/>
    <n v="-73.982057999999995"/>
    <d v="2014-10-01T17:57:34"/>
    <d v="2014-10-01T18:24:01"/>
    <d v="2014-10-01T18:29:51"/>
    <d v="2014-10-01T18:34:03"/>
    <x v="0"/>
    <x v="0"/>
  </r>
  <r>
    <n v="1274372"/>
    <n v="82041"/>
    <x v="40"/>
    <s v="bicycle"/>
    <s v="Parm"/>
    <s v="Italian"/>
    <s v="Meatball Parm"/>
    <n v="1"/>
    <s v="Sandwiches"/>
    <d v="1899-12-30T00:02:31"/>
    <n v="40.723019825000002"/>
    <n v="-73.995853999999994"/>
    <n v="40.720478999999997"/>
    <n v="-74.001548999999997"/>
    <d v="2014-10-01T17:57:35"/>
    <d v="2014-10-01T17:57:34"/>
    <d v="2014-10-01T18:09:54"/>
    <d v="2014-10-01T18:20:06"/>
    <x v="0"/>
    <x v="0"/>
  </r>
  <r>
    <n v="1274372"/>
    <n v="82041"/>
    <x v="40"/>
    <s v="bicycle"/>
    <s v="Parm"/>
    <s v="Italian"/>
    <s v="Chicken Parm"/>
    <n v="1"/>
    <s v="Sandwiches"/>
    <d v="1899-12-30T00:02:31"/>
    <n v="40.723019825000002"/>
    <n v="-73.995853999999994"/>
    <n v="40.720478999999997"/>
    <n v="-74.001548999999997"/>
    <d v="2014-10-01T17:57:35"/>
    <d v="2014-10-01T17:57:34"/>
    <d v="2014-10-01T18:09:54"/>
    <d v="2014-10-01T18:20:06"/>
    <x v="0"/>
    <x v="0"/>
  </r>
  <r>
    <n v="1274380"/>
    <n v="130507"/>
    <x v="34"/>
    <s v="car"/>
    <s v="Jack's Wife Freda"/>
    <s v="Mediterranean"/>
    <s v="Chopped Salad"/>
    <n v="1"/>
    <s v="Sides"/>
    <d v="1899-12-30T00:03:40"/>
    <n v="40.721989949797702"/>
    <n v="-73.997747898101807"/>
    <n v="40.741840000000003"/>
    <n v="-74.002786999999998"/>
    <d v="2014-10-01T17:59:19"/>
    <d v="2014-10-01T18:00:03"/>
    <d v="2014-10-01T18:18:52"/>
    <d v="2014-10-01T18:32:43"/>
    <x v="0"/>
    <x v="0"/>
  </r>
  <r>
    <n v="1274432"/>
    <n v="345798"/>
    <x v="41"/>
    <s v="bicycle"/>
    <s v="Yama Japanese Restaurant"/>
    <s v="Japanese"/>
    <s v="Spicy Tuna"/>
    <n v="3"/>
    <s v="Rolls"/>
    <d v="1899-12-30T00:09:38"/>
    <n v="40.735872288065799"/>
    <n v="-73.987664615827299"/>
    <n v="40.789448999999998"/>
    <n v="-73.954116099999993"/>
    <d v="2014-10-01T18:09:17"/>
    <d v="2014-10-01T18:11:22"/>
    <d v="2014-10-01T18:38:42"/>
    <d v="2014-10-01T19:05:32"/>
    <x v="0"/>
    <x v="0"/>
  </r>
  <r>
    <n v="1274438"/>
    <n v="355090"/>
    <x v="42"/>
    <s v="bicycle"/>
    <s v="Shake Shack"/>
    <s v="Burger"/>
    <s v="Fries"/>
    <n v="1"/>
    <s v="Fries"/>
    <m/>
    <n v="40.780825773220101"/>
    <n v="-73.976483345031696"/>
    <n v="40.763572699999997"/>
    <n v="-73.973502600000003"/>
    <d v="2014-10-01T18:12:57"/>
    <d v="2014-10-01T18:30:00"/>
    <d v="2014-10-01T18:52:20"/>
    <d v="2014-10-01T19:16:53"/>
    <x v="0"/>
    <x v="0"/>
  </r>
  <r>
    <n v="1274468"/>
    <n v="95986"/>
    <x v="43"/>
    <s v="bicycle"/>
    <s v="McDonald's"/>
    <s v="Fast Food"/>
    <m/>
    <m/>
    <m/>
    <m/>
    <n v="40.777939671655503"/>
    <n v="-73.9547097350531"/>
    <n v="40.784336500000002"/>
    <n v="-73.953907299999997"/>
    <d v="2014-10-01T18:17:52"/>
    <d v="2014-10-01T18:18:53"/>
    <d v="2014-10-01T18:34:10"/>
    <d v="2014-10-01T18:42:51"/>
    <x v="0"/>
    <x v="0"/>
  </r>
  <r>
    <n v="1274483"/>
    <n v="143721"/>
    <x v="44"/>
    <s v="bicycle"/>
    <s v="Hummus Place"/>
    <s v="Middle Eastern"/>
    <s v="Hummus Mushrooms"/>
    <n v="1"/>
    <s v="Main"/>
    <d v="1899-12-30T00:04:18"/>
    <n v="40.732351000000001"/>
    <n v="-74.003505000000004"/>
    <n v="40.745170799999997"/>
    <n v="-73.995213800000002"/>
    <d v="2014-10-01T18:22:11"/>
    <d v="2014-10-01T18:24:23"/>
    <d v="2014-10-01T18:35:42"/>
    <d v="2014-10-01T18:46:42"/>
    <x v="0"/>
    <x v="0"/>
  </r>
  <r>
    <n v="1274483"/>
    <n v="143721"/>
    <x v="44"/>
    <s v="bicycle"/>
    <s v="Hummus Place"/>
    <s v="Middle Eastern"/>
    <s v="Health Salad"/>
    <n v="1"/>
    <s v="Soup &amp; Salad"/>
    <d v="1899-12-30T00:04:18"/>
    <n v="40.732351000000001"/>
    <n v="-74.003505000000004"/>
    <n v="40.745170799999997"/>
    <n v="-73.995213800000002"/>
    <d v="2014-10-01T18:22:11"/>
    <d v="2014-10-01T18:24:23"/>
    <d v="2014-10-01T18:35:42"/>
    <d v="2014-10-01T18:46:42"/>
    <x v="0"/>
    <x v="0"/>
  </r>
  <r>
    <n v="1274514"/>
    <n v="156218"/>
    <x v="45"/>
    <s v="bicycle"/>
    <s v="RedFarm Hudson"/>
    <s v="Chinese"/>
    <s v="Mushroom &amp; Vegetable Spring Rolls (2)"/>
    <n v="1"/>
    <s v="Dim Sum"/>
    <d v="1899-12-30T00:09:09"/>
    <n v="40.734213854853898"/>
    <n v="-74.006202029303594"/>
    <n v="40.732066699999997"/>
    <n v="-73.998013999999998"/>
    <d v="2014-10-01T18:26:37"/>
    <m/>
    <m/>
    <d v="2014-10-01T19:21:41"/>
    <x v="0"/>
    <x v="0"/>
  </r>
  <r>
    <n v="1274513"/>
    <n v="40086"/>
    <x v="46"/>
    <s v="walker"/>
    <s v="Les Halles"/>
    <s v="Steak"/>
    <s v="Hamburger Rossini"/>
    <n v="1"/>
    <s v="Dejeuner La Grillade"/>
    <d v="1899-12-30T00:08:01"/>
    <n v="40.7436439127436"/>
    <n v="-73.983888253569603"/>
    <n v="40.774597999999997"/>
    <n v="-73.980270000000004"/>
    <d v="2014-10-01T18:26:46"/>
    <d v="2014-10-01T18:40:00"/>
    <d v="2014-10-01T18:51:19"/>
    <d v="2014-10-01T19:27:04"/>
    <x v="0"/>
    <x v="0"/>
  </r>
  <r>
    <n v="1274594"/>
    <n v="183520"/>
    <x v="47"/>
    <s v="bicycle"/>
    <s v="Blue Ribbon Sushi"/>
    <s v="Japanese"/>
    <s v="California"/>
    <n v="1"/>
    <s v="Maki (Special Rolls)"/>
    <d v="1899-12-30T00:03:12"/>
    <n v="40.7261096570601"/>
    <n v="-74.002491863200504"/>
    <n v="40.732428200000001"/>
    <n v="-74.008059399999993"/>
    <d v="2014-10-01T18:38:41"/>
    <m/>
    <m/>
    <d v="2014-10-01T19:13:05"/>
    <x v="0"/>
    <x v="0"/>
  </r>
  <r>
    <n v="1274594"/>
    <n v="183520"/>
    <x v="47"/>
    <s v="bicycle"/>
    <s v="Blue Ribbon Sushi"/>
    <s v="Japanese"/>
    <s v="Sashimi Deluxe"/>
    <n v="1"/>
    <s v="Platters"/>
    <d v="1899-12-30T00:03:12"/>
    <n v="40.7261096570601"/>
    <n v="-74.002491863200504"/>
    <n v="40.732428200000001"/>
    <n v="-74.008059399999993"/>
    <d v="2014-10-01T18:38:41"/>
    <m/>
    <m/>
    <d v="2014-10-01T19:13:05"/>
    <x v="0"/>
    <x v="0"/>
  </r>
  <r>
    <n v="1274598"/>
    <n v="310051"/>
    <x v="48"/>
    <s v="bicycle"/>
    <s v="Parm"/>
    <s v="Italian"/>
    <s v="String Beans Oreganata"/>
    <n v="1"/>
    <s v="Vegetables"/>
    <d v="1899-12-30T00:04:17"/>
    <n v="40.723019825000002"/>
    <n v="-73.995853999999994"/>
    <n v="40.740952288734299"/>
    <n v="-73.981229919407596"/>
    <d v="2014-10-01T18:39:21"/>
    <m/>
    <m/>
    <d v="2014-10-01T19:10:58"/>
    <x v="0"/>
    <x v="0"/>
  </r>
  <r>
    <n v="1274600"/>
    <n v="78067"/>
    <x v="49"/>
    <s v="bicycle"/>
    <s v="Parm"/>
    <s v="Italian"/>
    <s v="Baked Ziti"/>
    <n v="1"/>
    <s v="Sides"/>
    <d v="1899-12-30T00:04:17"/>
    <n v="40.723019825000002"/>
    <n v="-73.995853999999994"/>
    <n v="40.705702199999998"/>
    <n v="-74.0140581"/>
    <d v="2014-10-01T18:40:58"/>
    <d v="2014-10-01T18:46:30"/>
    <d v="2014-10-01T18:59:49"/>
    <d v="2014-10-01T19:16:59"/>
    <x v="0"/>
    <x v="0"/>
  </r>
  <r>
    <n v="1274612"/>
    <n v="39976"/>
    <x v="50"/>
    <s v="walker"/>
    <s v="Teavana"/>
    <m/>
    <m/>
    <m/>
    <m/>
    <m/>
    <n v="40.785113677637597"/>
    <n v="-73.979045752612393"/>
    <n v="40.767165300000002"/>
    <n v="-73.968313300000005"/>
    <d v="2014-10-01T18:41:39"/>
    <m/>
    <m/>
    <d v="2014-10-01T19:53:42"/>
    <x v="0"/>
    <x v="0"/>
  </r>
  <r>
    <n v="1274627"/>
    <n v="77378"/>
    <x v="51"/>
    <s v="bicycle"/>
    <s v="Postmates Liquor Store"/>
    <s v="Shop"/>
    <s v="Don Julio Reposado (750ml)"/>
    <n v="2"/>
    <s v="Tequila"/>
    <m/>
    <n v="40.779598"/>
    <n v="-73.947388000000004"/>
    <n v="40.764912000000002"/>
    <n v="-73.963396200000005"/>
    <d v="2014-10-01T18:44:02"/>
    <d v="2014-10-01T18:50:42"/>
    <d v="2014-10-01T18:55:32"/>
    <d v="2014-10-01T19:10:08"/>
    <x v="0"/>
    <x v="0"/>
  </r>
  <r>
    <n v="1274626"/>
    <n v="97370"/>
    <x v="41"/>
    <s v="bicycle"/>
    <s v="Just Salad"/>
    <s v="Salad"/>
    <m/>
    <m/>
    <m/>
    <m/>
    <n v="40.776901754952398"/>
    <n v="-73.955090045928998"/>
    <n v="40.770761700000001"/>
    <n v="-73.964485699999997"/>
    <d v="2014-10-01T18:45:10"/>
    <d v="2014-10-01T19:14:22"/>
    <d v="2014-10-01T19:29:11"/>
    <d v="2014-10-01T19:38:47"/>
    <x v="0"/>
    <x v="0"/>
  </r>
  <r>
    <n v="1274637"/>
    <n v="276883"/>
    <x v="34"/>
    <s v="car"/>
    <s v="Blue Ribbon Sushi Izakaya"/>
    <s v="Japanese"/>
    <s v="Ebi Tempura"/>
    <n v="1"/>
    <s v="Maki"/>
    <d v="1899-12-30T00:05:07"/>
    <n v="40.721979579708403"/>
    <n v="-73.988148214155601"/>
    <n v="40.729296742976402"/>
    <n v="-73.979248367318803"/>
    <d v="2014-10-01T18:47:17"/>
    <d v="2014-10-01T18:59:02"/>
    <d v="2014-10-01T19:30:52"/>
    <d v="2014-10-01T19:38:44"/>
    <x v="0"/>
    <x v="0"/>
  </r>
  <r>
    <n v="1274659"/>
    <n v="117810"/>
    <x v="37"/>
    <s v="bicycle"/>
    <s v="Momoya"/>
    <s v="Sushi"/>
    <s v="Spicy Tuna"/>
    <n v="1"/>
    <s v="Roll"/>
    <d v="1899-12-30T00:04:23"/>
    <n v="40.784077256376399"/>
    <n v="-73.9776224098444"/>
    <n v="40.784312300000003"/>
    <n v="-73.951933999999994"/>
    <d v="2014-10-01T18:49:51"/>
    <d v="2014-10-01T19:14:44"/>
    <d v="2014-10-01T19:21:21"/>
    <d v="2014-10-01T19:38:10"/>
    <x v="0"/>
    <x v="0"/>
  </r>
  <r>
    <n v="1274659"/>
    <n v="117810"/>
    <x v="37"/>
    <s v="bicycle"/>
    <s v="Momoya"/>
    <s v="Sushi"/>
    <s v="Crispy Rice"/>
    <n v="2"/>
    <s v="Signature Roll"/>
    <d v="1899-12-30T00:04:23"/>
    <n v="40.784077256376399"/>
    <n v="-73.9776224098444"/>
    <n v="40.784312300000003"/>
    <n v="-73.951933999999994"/>
    <d v="2014-10-01T18:49:51"/>
    <d v="2014-10-01T19:14:44"/>
    <d v="2014-10-01T19:21:21"/>
    <d v="2014-10-01T19:38:10"/>
    <x v="0"/>
    <x v="0"/>
  </r>
  <r>
    <n v="1274698"/>
    <n v="41409"/>
    <x v="48"/>
    <s v="bicycle"/>
    <s v="Nobu Next Door"/>
    <s v="Sushi"/>
    <s v="Yellowtail Sashimi with Jalapeno"/>
    <n v="2"/>
    <s v="Dinner Cold Dishes"/>
    <d v="1899-12-30T00:14:00"/>
    <n v="40.719386413349397"/>
    <n v="-74.008692501044905"/>
    <n v="40.721755600000002"/>
    <n v="-74.004034899999994"/>
    <d v="2014-10-01T18:54:17"/>
    <d v="2014-10-01T19:27:30"/>
    <d v="2014-10-01T19:40:17"/>
    <d v="2014-10-01T19:48:19"/>
    <x v="0"/>
    <x v="0"/>
  </r>
  <r>
    <n v="1274691"/>
    <n v="286386"/>
    <x v="52"/>
    <s v="bicycle"/>
    <s v="5 Napkin Burger"/>
    <s v="Burger"/>
    <s v="Classic Cheese"/>
    <n v="1"/>
    <s v="Burgers"/>
    <d v="1899-12-30T00:05:14"/>
    <n v="40.7332304028387"/>
    <n v="-73.987593054771395"/>
    <n v="40.742283999999998"/>
    <n v="-73.978379000000004"/>
    <d v="2014-10-01T18:54:21"/>
    <d v="2014-10-01T19:27:31"/>
    <d v="2014-10-01T19:37:21"/>
    <d v="2014-10-01T19:44:54"/>
    <x v="0"/>
    <x v="0"/>
  </r>
  <r>
    <n v="1274691"/>
    <n v="286386"/>
    <x v="52"/>
    <s v="bicycle"/>
    <s v="5 Napkin Burger"/>
    <s v="Burger"/>
    <s v="Cheddar Tots"/>
    <n v="1"/>
    <s v="Sides"/>
    <d v="1899-12-30T00:05:14"/>
    <n v="40.7332304028387"/>
    <n v="-73.987593054771395"/>
    <n v="40.742283999999998"/>
    <n v="-73.978379000000004"/>
    <d v="2014-10-01T18:54:21"/>
    <d v="2014-10-01T19:27:31"/>
    <d v="2014-10-01T19:37:21"/>
    <d v="2014-10-01T19:44:54"/>
    <x v="0"/>
    <x v="0"/>
  </r>
  <r>
    <n v="1274687"/>
    <n v="336435"/>
    <x v="53"/>
    <s v="car"/>
    <s v="The Palm"/>
    <s v="Steak"/>
    <s v="Classic Caesar Salad"/>
    <n v="1"/>
    <s v="Dinner Salads"/>
    <d v="1899-12-30T00:04:56"/>
    <n v="40.761936861946403"/>
    <n v="-73.985421969273304"/>
    <n v="40.778097299999999"/>
    <n v="-73.974946200000005"/>
    <d v="2014-10-01T18:54:49"/>
    <d v="2014-10-01T19:08:08"/>
    <d v="2014-10-01T19:27:51"/>
    <d v="2014-10-01T20:30:10"/>
    <x v="0"/>
    <x v="0"/>
  </r>
  <r>
    <n v="1274696"/>
    <n v="355718"/>
    <x v="54"/>
    <s v="bicycle"/>
    <s v="Pinkberry"/>
    <s v="Ice Cream"/>
    <m/>
    <m/>
    <m/>
    <m/>
    <n v="40.729075924929496"/>
    <n v="-73.988682031631498"/>
    <n v="40.744950114787301"/>
    <n v="-73.977704672211701"/>
    <d v="2014-10-01T18:55:57"/>
    <d v="2014-10-01T19:12:55"/>
    <d v="2014-10-01T19:24:44"/>
    <d v="2014-10-01T20:00:43"/>
    <x v="0"/>
    <x v="0"/>
  </r>
  <r>
    <n v="1274739"/>
    <n v="125123"/>
    <x v="55"/>
    <s v="bicycle"/>
    <s v="Think Coffee"/>
    <s v="Coffee"/>
    <s v="Brownies"/>
    <n v="1"/>
    <s v="Desserts (daytime)"/>
    <m/>
    <n v="40.728283211320601"/>
    <n v="-73.995591402053805"/>
    <n v="40.746764400000004"/>
    <n v="-73.990301400000007"/>
    <d v="2014-10-01T19:01:17"/>
    <d v="2014-10-01T19:08:28"/>
    <d v="2014-10-01T19:33:16"/>
    <d v="2014-10-01T20:05:26"/>
    <x v="0"/>
    <x v="0"/>
  </r>
  <r>
    <n v="1274782"/>
    <n v="129969"/>
    <x v="56"/>
    <s v="bicycle"/>
    <s v="Blue Ribbon Fried Chicken"/>
    <s v="American"/>
    <s v="Vanilla"/>
    <n v="1"/>
    <s v="Milkshakes"/>
    <m/>
    <n v="40.724339999999998"/>
    <n v="-73.990960000000001"/>
    <n v="40.743617299999997"/>
    <n v="-74.006400400000004"/>
    <d v="2014-10-01T19:05:15"/>
    <d v="2014-10-01T19:13:34"/>
    <d v="2014-10-01T19:30:31"/>
    <d v="2014-10-01T19:45:31"/>
    <x v="0"/>
    <x v="0"/>
  </r>
  <r>
    <n v="1274791"/>
    <n v="59749"/>
    <x v="57"/>
    <s v="bicycle"/>
    <s v="Bareburger"/>
    <s v="Burger"/>
    <s v="Barest Burger"/>
    <n v="1"/>
    <s v="Bareburgers"/>
    <d v="1899-12-30T00:04:00"/>
    <n v="40.768488798984301"/>
    <n v="-73.955182186711994"/>
    <n v="40.784796999999998"/>
    <n v="-73.953658000000004"/>
    <d v="2014-10-01T19:06:45"/>
    <d v="2014-10-01T19:31:56"/>
    <d v="2014-10-01T19:37:43"/>
    <d v="2014-10-01T19:51:34"/>
    <x v="0"/>
    <x v="0"/>
  </r>
  <r>
    <n v="1274791"/>
    <n v="59749"/>
    <x v="57"/>
    <s v="bicycle"/>
    <s v="Bareburger"/>
    <s v="Burger"/>
    <s v="Barest Burger"/>
    <n v="1"/>
    <s v="Bareburgers"/>
    <d v="1899-12-30T00:04:00"/>
    <n v="40.768488798984301"/>
    <n v="-73.955182186711994"/>
    <n v="40.784796999999998"/>
    <n v="-73.953658000000004"/>
    <d v="2014-10-01T19:06:45"/>
    <d v="2014-10-01T19:31:56"/>
    <d v="2014-10-01T19:37:43"/>
    <d v="2014-10-01T19:51:34"/>
    <x v="0"/>
    <x v="0"/>
  </r>
  <r>
    <n v="1274797"/>
    <n v="124838"/>
    <x v="58"/>
    <s v="bicycle"/>
    <s v="Hill Country Fried Chicken"/>
    <s v="Southern"/>
    <s v="Creamy Coleslaw"/>
    <n v="1"/>
    <s v="Sides"/>
    <m/>
    <n v="40.7430754234856"/>
    <n v="-73.989146591960605"/>
    <n v="40.781262599999998"/>
    <n v="-73.946720099999993"/>
    <d v="2014-10-01T19:07:15"/>
    <d v="2014-10-01T19:25:51"/>
    <d v="2014-10-01T19:36:13"/>
    <d v="2014-10-01T20:04:49"/>
    <x v="0"/>
    <x v="0"/>
  </r>
  <r>
    <n v="1274793"/>
    <n v="100151"/>
    <x v="59"/>
    <s v="bicycle"/>
    <s v="Whole Foods Market"/>
    <s v="Grocery Store"/>
    <m/>
    <m/>
    <m/>
    <m/>
    <n v="40.759658999999999"/>
    <n v="-73.966097000000005"/>
    <n v="40.761936300000002"/>
    <n v="-73.968101700000005"/>
    <d v="2014-10-01T19:07:30"/>
    <m/>
    <m/>
    <d v="2014-10-01T19:41:56"/>
    <x v="0"/>
    <x v="0"/>
  </r>
  <r>
    <n v="1274808"/>
    <n v="86910"/>
    <x v="45"/>
    <s v="bicycle"/>
    <s v="Kin Shop"/>
    <s v="Thai"/>
    <m/>
    <m/>
    <m/>
    <d v="1899-12-30T00:04:02"/>
    <n v="40.735624000000001"/>
    <n v="-73.998163000000005"/>
    <n v="40.755109599999997"/>
    <n v="-73.993028100000004"/>
    <d v="2014-10-01T19:08:25"/>
    <d v="2014-10-01T19:16:02"/>
    <d v="2014-10-01T19:28:23"/>
    <d v="2014-10-01T19:47:18"/>
    <x v="0"/>
    <x v="0"/>
  </r>
  <r>
    <n v="1274827"/>
    <n v="127130"/>
    <x v="60"/>
    <s v="bicycle"/>
    <s v="Momoya"/>
    <s v="Sushi"/>
    <s v="Miso"/>
    <n v="1"/>
    <s v="Soup"/>
    <d v="1899-12-30T00:04:35"/>
    <n v="40.784077256376399"/>
    <n v="-73.9776224098444"/>
    <n v="40.766866299999997"/>
    <n v="-73.960955999999996"/>
    <d v="2014-10-01T19:11:41"/>
    <d v="2014-10-01T19:13:10"/>
    <d v="2014-10-01T19:27:30"/>
    <d v="2014-10-01T19:45:37"/>
    <x v="0"/>
    <x v="0"/>
  </r>
  <r>
    <n v="1274836"/>
    <n v="40419"/>
    <x v="61"/>
    <s v="car"/>
    <s v="Sushi Seki (archived)"/>
    <s v="Japanese"/>
    <m/>
    <m/>
    <m/>
    <d v="1899-12-30T00:09:42"/>
    <n v="40.761836680634801"/>
    <n v="-73.960403720115593"/>
    <n v="40.766787999999998"/>
    <n v="-73.962119999999999"/>
    <d v="2014-10-01T19:13:23"/>
    <d v="2014-10-01T19:48:51"/>
    <d v="2014-10-01T19:53:11"/>
    <d v="2014-10-01T19:59:52"/>
    <x v="0"/>
    <x v="0"/>
  </r>
  <r>
    <n v="1274869"/>
    <n v="68753"/>
    <x v="62"/>
    <s v="walker"/>
    <s v="Momofuku Noodle Bar"/>
    <m/>
    <s v="Ginger Scallion Noodles"/>
    <n v="1"/>
    <s v="Bowls"/>
    <m/>
    <n v="40.729110403548901"/>
    <n v="-73.984245455566395"/>
    <n v="40.732987999999999"/>
    <n v="-73.994766999999996"/>
    <d v="2014-10-01T19:16:19"/>
    <d v="2014-10-01T19:20:24"/>
    <d v="2014-10-01T19:54:15"/>
    <d v="2014-10-01T20:01:50"/>
    <x v="0"/>
    <x v="0"/>
  </r>
  <r>
    <n v="1274878"/>
    <n v="355776"/>
    <x v="63"/>
    <s v="car"/>
    <s v="Blue Ribbon Brooklyn"/>
    <s v="American"/>
    <s v="Fried Chicken"/>
    <n v="1"/>
    <s v="Meat"/>
    <d v="1899-12-30T00:09:31"/>
    <n v="40.674250953208301"/>
    <n v="-73.982294148654105"/>
    <n v="40.66807"/>
    <n v="-73.974755999999999"/>
    <d v="2014-10-01T19:18:50"/>
    <d v="2014-10-01T19:26:19"/>
    <d v="2014-10-01T19:56:09"/>
    <d v="2014-10-01T20:05:52"/>
    <x v="0"/>
    <x v="0"/>
  </r>
  <r>
    <n v="1274928"/>
    <n v="93113"/>
    <x v="5"/>
    <s v="bicycle"/>
    <s v="The Odeon"/>
    <s v="American"/>
    <s v="Sauteed Spinach"/>
    <n v="1"/>
    <s v="Sides (dinner)"/>
    <d v="1899-12-30T00:09:00"/>
    <n v="40.717013461260301"/>
    <n v="-74.008122682571397"/>
    <n v="40.7160005"/>
    <n v="-74.012608799999995"/>
    <d v="2014-10-01T19:23:28"/>
    <d v="2014-10-01T19:46:14"/>
    <d v="2014-10-01T19:53:34"/>
    <d v="2014-10-01T19:57:04"/>
    <x v="0"/>
    <x v="0"/>
  </r>
  <r>
    <n v="1274920"/>
    <n v="353898"/>
    <x v="23"/>
    <s v="bicycle"/>
    <s v="Whole Foods Market"/>
    <s v="Grocery Store"/>
    <s v="Salad Bag Eb Italian 10oz Og"/>
    <n v="1"/>
    <s v="Packaged Salad &amp; Fruit"/>
    <m/>
    <n v="40.715640471675201"/>
    <n v="-74.012353550378407"/>
    <n v="40.708030000000001"/>
    <n v="-74.014869000000004"/>
    <d v="2014-10-01T19:24:59"/>
    <d v="2014-10-01T20:11:52"/>
    <d v="2014-10-01T21:05:16"/>
    <d v="2014-10-01T21:14:20"/>
    <x v="0"/>
    <x v="0"/>
  </r>
  <r>
    <n v="1274920"/>
    <n v="353898"/>
    <x v="23"/>
    <s v="bicycle"/>
    <s v="Whole Foods Market"/>
    <s v="Grocery Store"/>
    <s v="Pinot Noir California"/>
    <n v="1"/>
    <s v="Wine"/>
    <m/>
    <n v="40.715640471675201"/>
    <n v="-74.012353550378407"/>
    <n v="40.708030000000001"/>
    <n v="-74.014869000000004"/>
    <d v="2014-10-01T19:24:59"/>
    <d v="2014-10-01T20:11:52"/>
    <d v="2014-10-01T21:05:16"/>
    <d v="2014-10-01T21:14:20"/>
    <x v="0"/>
    <x v="0"/>
  </r>
  <r>
    <n v="1274947"/>
    <n v="270444"/>
    <x v="64"/>
    <s v="bicycle"/>
    <s v="P.J. Clarke's"/>
    <s v="American"/>
    <s v="Shoestring Fries"/>
    <n v="2"/>
    <s v="Sides"/>
    <d v="1899-12-30T00:04:23"/>
    <n v="40.758938763836703"/>
    <n v="-73.968531133448096"/>
    <n v="40.736773525707697"/>
    <n v="-73.9790601933001"/>
    <d v="2014-10-01T19:26:43"/>
    <d v="2014-10-01T19:45:01"/>
    <d v="2014-10-01T19:53:40"/>
    <d v="2014-10-01T20:05:37"/>
    <x v="0"/>
    <x v="0"/>
  </r>
  <r>
    <n v="1274947"/>
    <n v="270444"/>
    <x v="64"/>
    <s v="bicycle"/>
    <s v="P.J. Clarke's"/>
    <s v="American"/>
    <s v="Mini Cheeseburgers &amp; Fries"/>
    <n v="1"/>
    <s v="P.J. Clarke's Hamburgers"/>
    <d v="1899-12-30T00:04:23"/>
    <n v="40.758938763836703"/>
    <n v="-73.968531133448096"/>
    <n v="40.736773525707697"/>
    <n v="-73.9790601933001"/>
    <d v="2014-10-01T19:26:43"/>
    <d v="2014-10-01T19:45:01"/>
    <d v="2014-10-01T19:53:40"/>
    <d v="2014-10-01T20:05:37"/>
    <x v="0"/>
    <x v="0"/>
  </r>
  <r>
    <n v="1274946"/>
    <n v="214394"/>
    <x v="65"/>
    <s v="bicycle"/>
    <s v="Yama Japanese Restaurant"/>
    <s v="Japanese"/>
    <s v="Edamame"/>
    <n v="1"/>
    <s v="Appetizers"/>
    <d v="1899-12-30T00:06:33"/>
    <n v="40.735872288065799"/>
    <n v="-73.987664615827299"/>
    <n v="40.732362299999998"/>
    <n v="-73.987124800000004"/>
    <d v="2014-10-01T19:27:11"/>
    <d v="2014-10-01T19:36:07"/>
    <d v="2014-10-01T19:54:01"/>
    <d v="2014-10-01T20:09:20"/>
    <x v="0"/>
    <x v="0"/>
  </r>
  <r>
    <n v="1274986"/>
    <n v="127934"/>
    <x v="66"/>
    <s v="bicycle"/>
    <s v="Blue Ribbon Fried Chicken"/>
    <s v="American"/>
    <s v="The Blue Ribbon"/>
    <n v="1"/>
    <s v="Sandwiches"/>
    <m/>
    <n v="40.724339999999998"/>
    <n v="-73.990960000000001"/>
    <n v="40.714198199999998"/>
    <n v="-73.987687399999999"/>
    <d v="2014-10-01T19:31:03"/>
    <d v="2014-10-01T19:34:48"/>
    <d v="2014-10-01T19:58:17"/>
    <d v="2014-10-01T20:09:09"/>
    <x v="0"/>
    <x v="0"/>
  </r>
  <r>
    <n v="1274975"/>
    <n v="120517"/>
    <x v="48"/>
    <s v="bicycle"/>
    <s v="Mr Chow - Tribeca"/>
    <m/>
    <m/>
    <m/>
    <m/>
    <d v="1899-12-30T00:04:23"/>
    <n v="40.720041528861898"/>
    <n v="-74.008531826427401"/>
    <n v="40.738120000000002"/>
    <n v="-74.002554000000003"/>
    <d v="2014-10-01T19:31:12"/>
    <m/>
    <m/>
    <d v="2014-10-01T20:16:41"/>
    <x v="0"/>
    <x v="0"/>
  </r>
  <r>
    <n v="1274974"/>
    <n v="110792"/>
    <x v="67"/>
    <s v="car"/>
    <s v="Blue Ribbon Sushi"/>
    <s v="Japanese"/>
    <s v="Sake"/>
    <n v="4"/>
    <s v="Taiseyo (Atlantic Ocean)"/>
    <d v="1899-12-30T00:04:46"/>
    <n v="40.7261096570601"/>
    <n v="-74.002491863200504"/>
    <n v="40.734203000000001"/>
    <n v="-73.996025000000003"/>
    <d v="2014-10-01T19:31:37"/>
    <d v="2014-10-01T20:17:38"/>
    <d v="2014-10-01T20:32:57"/>
    <d v="2014-10-01T20:41:39"/>
    <x v="0"/>
    <x v="0"/>
  </r>
  <r>
    <n v="1275016"/>
    <n v="47184"/>
    <x v="68"/>
    <s v="bicycle"/>
    <s v="Carmine Street Beers"/>
    <m/>
    <m/>
    <m/>
    <m/>
    <m/>
    <n v="40.730062947211302"/>
    <n v="-74.003636924284606"/>
    <n v="40.726403789158098"/>
    <n v="-73.995911381496498"/>
    <d v="2014-10-01T19:34:58"/>
    <d v="2014-10-01T20:01:35"/>
    <d v="2014-10-01T20:21:16"/>
    <d v="2014-10-01T20:36:51"/>
    <x v="0"/>
    <x v="0"/>
  </r>
  <r>
    <n v="1275035"/>
    <n v="93086"/>
    <x v="69"/>
    <s v="scooter"/>
    <s v="Taco Bell"/>
    <s v="Fast Food"/>
    <m/>
    <m/>
    <m/>
    <m/>
    <n v="40.790299429837603"/>
    <n v="-73.945703482563403"/>
    <n v="40.800581100000002"/>
    <n v="-73.937741599999995"/>
    <d v="2014-10-01T19:36:51"/>
    <d v="2014-10-01T19:55:12"/>
    <d v="2014-10-01T20:03:32"/>
    <d v="2014-10-01T20:09:21"/>
    <x v="0"/>
    <x v="0"/>
  </r>
  <r>
    <n v="1275043"/>
    <n v="105138"/>
    <x v="70"/>
    <s v="bicycle"/>
    <s v="Han Dynasty"/>
    <s v="Chinese"/>
    <s v="Mixed Vegetable Tofu Soup"/>
    <n v="1"/>
    <s v="Soups"/>
    <d v="1899-12-30T00:04:52"/>
    <n v="40.732213000000002"/>
    <n v="-73.988072000000003"/>
    <n v="40.727404999999997"/>
    <n v="-73.991802000000007"/>
    <d v="2014-10-01T19:38:03"/>
    <d v="2014-10-01T19:58:59"/>
    <d v="2014-10-01T20:20:49"/>
    <d v="2014-10-01T20:27:26"/>
    <x v="0"/>
    <x v="0"/>
  </r>
  <r>
    <n v="1275049"/>
    <n v="210703"/>
    <x v="71"/>
    <s v="bicycle"/>
    <s v="Mighty Quinn's BBQ"/>
    <s v="BBQ"/>
    <s v="Burnt End Baked Beans"/>
    <n v="1"/>
    <s v="Sides"/>
    <m/>
    <n v="40.727518945156902"/>
    <n v="-73.988671302795396"/>
    <n v="40.726374999999997"/>
    <n v="-73.979983000000004"/>
    <d v="2014-10-01T19:38:39"/>
    <d v="2014-10-01T19:42:56"/>
    <d v="2014-10-01T19:56:36"/>
    <d v="2014-10-01T20:03:13"/>
    <x v="0"/>
    <x v="0"/>
  </r>
  <r>
    <n v="1275046"/>
    <n v="355729"/>
    <x v="57"/>
    <s v="bicycle"/>
    <s v="Momofuku Milk Bar"/>
    <s v="Dessert"/>
    <s v="Crack Pie Slice"/>
    <n v="4"/>
    <s v="Pie by the Slice"/>
    <m/>
    <n v="40.787149600866101"/>
    <n v="-73.971722312198096"/>
    <n v="40.805864"/>
    <n v="-73.963444899999999"/>
    <d v="2014-10-01T19:39:12"/>
    <d v="2014-10-01T20:00:22"/>
    <d v="2014-10-01T20:09:45"/>
    <d v="2014-10-01T20:20:09"/>
    <x v="0"/>
    <x v="0"/>
  </r>
  <r>
    <n v="1275039"/>
    <n v="95644"/>
    <x v="72"/>
    <s v="bicycle"/>
    <s v="Golden Rule Wine &amp; Liquor Store"/>
    <m/>
    <m/>
    <m/>
    <m/>
    <m/>
    <n v="40.731372708477302"/>
    <n v="-74.006588459014907"/>
    <n v="40.730668999999999"/>
    <n v="-74.006186"/>
    <d v="2014-10-01T19:39:13"/>
    <m/>
    <m/>
    <d v="2014-10-01T20:04:50"/>
    <x v="0"/>
    <x v="0"/>
  </r>
  <r>
    <n v="1275066"/>
    <n v="68178"/>
    <x v="49"/>
    <s v="bicycle"/>
    <s v="sweetgreen"/>
    <s v="Salad"/>
    <s v="Earth Bowl"/>
    <n v="1"/>
    <s v="Signatures"/>
    <d v="1899-12-30T00:03:04"/>
    <n v="40.721323186970601"/>
    <n v="-74.009732007980304"/>
    <n v="40.723323999999998"/>
    <n v="-73.991335000000007"/>
    <d v="2014-10-01T19:40:49"/>
    <d v="2014-10-01T19:44:31"/>
    <d v="2014-10-01T20:13:20"/>
    <d v="2014-10-01T20:33:49"/>
    <x v="0"/>
    <x v="0"/>
  </r>
  <r>
    <n v="1275089"/>
    <n v="157578"/>
    <x v="22"/>
    <s v="bicycle"/>
    <s v="Pinkberry"/>
    <s v="Ice Cream"/>
    <s v="Original"/>
    <n v="1"/>
    <s v="Frozen Yogurt with Toppings"/>
    <m/>
    <n v="40.757513866434898"/>
    <n v="-73.966612815856905"/>
    <n v="40.767980399999999"/>
    <n v="-73.964890299999993"/>
    <d v="2014-10-01T19:44:56"/>
    <d v="2014-10-01T19:57:25"/>
    <d v="2014-10-01T20:08:46"/>
    <d v="2014-10-01T20:17:36"/>
    <x v="0"/>
    <x v="0"/>
  </r>
  <r>
    <n v="1275121"/>
    <n v="91981"/>
    <x v="73"/>
    <s v="walker"/>
    <s v="Chloe's Soft Serve Fruit Co."/>
    <s v="Dessert"/>
    <s v="Soft Serve Fruit"/>
    <n v="1"/>
    <s v="Soft Serve Fruit"/>
    <m/>
    <n v="40.737356168684997"/>
    <n v="-73.990666866302504"/>
    <n v="40.740234999999998"/>
    <n v="-73.979647"/>
    <d v="2014-10-01T19:50:22"/>
    <d v="2014-10-01T19:58:36"/>
    <d v="2014-10-01T20:10:35"/>
    <d v="2014-10-01T20:23:01"/>
    <x v="0"/>
    <x v="0"/>
  </r>
  <r>
    <n v="1275149"/>
    <n v="100778"/>
    <x v="51"/>
    <s v="bicycle"/>
    <s v="The Meatball Shop"/>
    <s v="Italian"/>
    <s v="Rigatoni"/>
    <n v="1"/>
    <s v="Stick To Your Bones"/>
    <d v="1899-12-30T00:03:20"/>
    <n v="40.745963108098799"/>
    <n v="-74.001697291846"/>
    <n v="40.757001000000002"/>
    <n v="-73.994542899999999"/>
    <d v="2014-10-01T19:51:46"/>
    <d v="2014-10-01T20:17:42"/>
    <d v="2014-10-01T20:22:32"/>
    <d v="2014-10-01T20:33:16"/>
    <x v="0"/>
    <x v="0"/>
  </r>
  <r>
    <n v="1275130"/>
    <n v="64151"/>
    <x v="54"/>
    <s v="bicycle"/>
    <s v="Jack's Wife Freda"/>
    <s v="Mediterranean"/>
    <s v="Grilled Haloumi"/>
    <n v="1"/>
    <s v="Shares"/>
    <d v="1899-12-30T00:05:36"/>
    <n v="40.721989949797702"/>
    <n v="-73.997747898101807"/>
    <n v="40.714843399999999"/>
    <n v="-74.0062724"/>
    <d v="2014-10-01T19:51:48"/>
    <d v="2014-10-01T20:22:51"/>
    <d v="2014-10-01T20:32:10"/>
    <d v="2014-10-01T20:40:01"/>
    <x v="0"/>
    <x v="0"/>
  </r>
  <r>
    <n v="1275166"/>
    <n v="325285"/>
    <x v="41"/>
    <s v="bicycle"/>
    <s v="RedFarm Broadway"/>
    <s v="Chinese"/>
    <s v="Steamed Koshihikari Short Grain Rice"/>
    <n v="1"/>
    <s v="Rice &amp; Noodles"/>
    <d v="1899-12-30T00:08:44"/>
    <n v="40.782116700000003"/>
    <n v="-73.980739099999994"/>
    <n v="40.717522000000002"/>
    <n v="-73.992722999999998"/>
    <d v="2014-10-01T19:53:17"/>
    <d v="2014-10-01T20:11:42"/>
    <d v="2014-10-01T20:30:02"/>
    <d v="2014-10-01T20:50:20"/>
    <x v="0"/>
    <x v="0"/>
  </r>
  <r>
    <n v="1275166"/>
    <n v="325285"/>
    <x v="41"/>
    <s v="bicycle"/>
    <s v="RedFarm Broadway"/>
    <s v="Chinese"/>
    <s v="Five Flavor Chicken Dumplings (4)"/>
    <n v="1"/>
    <s v="Dim Sum"/>
    <d v="1899-12-30T00:08:44"/>
    <n v="40.782116700000003"/>
    <n v="-73.980739099999994"/>
    <n v="40.717522000000002"/>
    <n v="-73.992722999999998"/>
    <d v="2014-10-01T19:53:17"/>
    <d v="2014-10-01T20:11:42"/>
    <d v="2014-10-01T20:30:02"/>
    <d v="2014-10-01T20:50:20"/>
    <x v="0"/>
    <x v="0"/>
  </r>
  <r>
    <n v="1275162"/>
    <n v="250494"/>
    <x v="66"/>
    <s v="bicycle"/>
    <s v="Parm"/>
    <s v="Italian"/>
    <s v="Meatball Parm"/>
    <n v="1"/>
    <s v="Sandwiches"/>
    <d v="1899-12-30T00:04:21"/>
    <n v="40.723019825000002"/>
    <n v="-73.995853999999994"/>
    <n v="40.723884614769901"/>
    <n v="-73.999316845760703"/>
    <d v="2014-10-01T19:54:48"/>
    <d v="2014-10-01T20:18:47"/>
    <d v="2014-10-01T20:26:08"/>
    <d v="2014-10-01T20:30:45"/>
    <x v="0"/>
    <x v="0"/>
  </r>
  <r>
    <n v="1275188"/>
    <n v="65306"/>
    <x v="56"/>
    <s v="bicycle"/>
    <s v="Sushi of Gari Tribeca"/>
    <s v="Japanese"/>
    <s v="Sea Urchin"/>
    <n v="1"/>
    <s v="Sashimi"/>
    <d v="1899-12-30T00:15:33"/>
    <n v="40.716725764782701"/>
    <n v="-74.008250645521898"/>
    <n v="40.724454999999999"/>
    <n v="-73.990891099999999"/>
    <d v="2014-10-01T19:57:58"/>
    <d v="2014-10-01T20:24:34"/>
    <d v="2014-10-01T20:36:54"/>
    <d v="2014-10-01T20:49:45"/>
    <x v="0"/>
    <x v="0"/>
  </r>
  <r>
    <n v="1275188"/>
    <n v="65306"/>
    <x v="56"/>
    <s v="bicycle"/>
    <s v="Sushi of Gari Tribeca"/>
    <s v="Japanese"/>
    <s v="Spicy Scallop"/>
    <n v="1"/>
    <s v="Hand Roll"/>
    <d v="1899-12-30T00:15:33"/>
    <n v="40.716725764782701"/>
    <n v="-74.008250645521898"/>
    <n v="40.724454999999999"/>
    <n v="-73.990891099999999"/>
    <d v="2014-10-01T19:57:58"/>
    <d v="2014-10-01T20:24:34"/>
    <d v="2014-10-01T20:36:54"/>
    <d v="2014-10-01T20:49:45"/>
    <x v="0"/>
    <x v="0"/>
  </r>
  <r>
    <n v="1275249"/>
    <n v="42052"/>
    <x v="64"/>
    <s v="bicycle"/>
    <s v="Otto's Tacos"/>
    <m/>
    <m/>
    <m/>
    <m/>
    <m/>
    <n v="40.729089999999999"/>
    <n v="-73.987288000000007"/>
    <n v="40.747450000000001"/>
    <n v="-74.002486000000005"/>
    <d v="2014-10-01T20:02:16"/>
    <d v="2014-10-01T20:11:51"/>
    <d v="2014-10-01T20:20:20"/>
    <d v="2014-10-01T20:30:27"/>
    <x v="0"/>
    <x v="0"/>
  </r>
  <r>
    <n v="1275393"/>
    <n v="138426"/>
    <x v="74"/>
    <s v="bicycle"/>
    <s v="Tony's Di Napoli"/>
    <s v="Italian"/>
    <s v="Italian Cheesecake"/>
    <n v="1"/>
    <s v="Dessert"/>
    <d v="1899-12-30T00:07:29"/>
    <n v="40.756547149303003"/>
    <n v="-73.985576924200004"/>
    <n v="40.766791322446799"/>
    <n v="-73.970700856740805"/>
    <d v="2014-10-01T20:19:20"/>
    <d v="2014-10-01T20:38:22"/>
    <d v="2014-10-01T20:48:18"/>
    <d v="2014-10-01T21:02:43"/>
    <x v="0"/>
    <x v="0"/>
  </r>
  <r>
    <n v="1275393"/>
    <n v="138426"/>
    <x v="74"/>
    <s v="bicycle"/>
    <s v="Tony's Di Napoli"/>
    <s v="Italian"/>
    <s v="Tony's Arugula"/>
    <n v="1"/>
    <s v="Salad"/>
    <d v="1899-12-30T00:07:29"/>
    <n v="40.756547149303003"/>
    <n v="-73.985576924200004"/>
    <n v="40.766791322446799"/>
    <n v="-73.970700856740805"/>
    <d v="2014-10-01T20:19:20"/>
    <d v="2014-10-01T20:38:22"/>
    <d v="2014-10-01T20:48:18"/>
    <d v="2014-10-01T21:02:43"/>
    <x v="0"/>
    <x v="0"/>
  </r>
  <r>
    <n v="1275397"/>
    <n v="77371"/>
    <x v="75"/>
    <s v="bicycle"/>
    <s v="Magnolia Bakery"/>
    <s v="Dessert"/>
    <s v="Vanilla Cake"/>
    <n v="3"/>
    <s v="Classic Cakes"/>
    <m/>
    <n v="40.775764315021398"/>
    <n v="-73.980206251144395"/>
    <n v="40.777954000000001"/>
    <n v="-73.959343000000004"/>
    <d v="2014-10-01T20:20:28"/>
    <d v="2014-10-01T20:24:32"/>
    <d v="2014-10-01T20:41:00"/>
    <d v="2014-10-01T20:50:41"/>
    <x v="0"/>
    <x v="0"/>
  </r>
  <r>
    <n v="1275397"/>
    <n v="77371"/>
    <x v="75"/>
    <s v="bicycle"/>
    <s v="Magnolia Bakery"/>
    <s v="Dessert"/>
    <s v="Hummingbird Cake"/>
    <n v="1"/>
    <s v="Specialty Cakes"/>
    <m/>
    <n v="40.775764315021398"/>
    <n v="-73.980206251144395"/>
    <n v="40.777954000000001"/>
    <n v="-73.959343000000004"/>
    <d v="2014-10-01T20:20:28"/>
    <d v="2014-10-01T20:24:32"/>
    <d v="2014-10-01T20:41:00"/>
    <d v="2014-10-01T20:50:41"/>
    <x v="0"/>
    <x v="0"/>
  </r>
  <r>
    <n v="1275403"/>
    <n v="329315"/>
    <x v="68"/>
    <s v="bicycle"/>
    <s v="Juice Generation"/>
    <s v="Juice Bar"/>
    <s v="Aloha Acai"/>
    <n v="1"/>
    <s v="Acai Bowls"/>
    <m/>
    <n v="40.723925150421103"/>
    <n v="-73.996911048889203"/>
    <n v="40.727350081923497"/>
    <n v="-73.991881000398905"/>
    <d v="2014-10-01T20:20:48"/>
    <d v="2014-10-01T20:40:26"/>
    <d v="2014-10-01T20:53:16"/>
    <d v="2014-10-01T20:57:39"/>
    <x v="0"/>
    <x v="0"/>
  </r>
  <r>
    <n v="1275420"/>
    <n v="91274"/>
    <x v="67"/>
    <s v="car"/>
    <s v="Ngam"/>
    <s v="Thai"/>
    <m/>
    <m/>
    <m/>
    <d v="1899-12-30T00:08:23"/>
    <n v="40.732393897468697"/>
    <n v="-73.987838104088993"/>
    <n v="40.721270735413498"/>
    <n v="-73.981933090904704"/>
    <d v="2014-10-01T20:21:36"/>
    <d v="2014-10-01T20:48:45"/>
    <d v="2014-10-01T21:00:29"/>
    <d v="2014-10-01T21:09:33"/>
    <x v="0"/>
    <x v="0"/>
  </r>
  <r>
    <n v="1275416"/>
    <n v="44158"/>
    <x v="66"/>
    <s v="bicycle"/>
    <s v="Chop't"/>
    <s v="Salad"/>
    <s v="Custom Sandwich"/>
    <n v="1"/>
    <s v="Custom Craft"/>
    <d v="1899-12-30T00:09:07"/>
    <n v="40.722092000000004"/>
    <n v="-73.996611999999999"/>
    <n v="40.726045999999997"/>
    <n v="-73.984782999999993"/>
    <d v="2014-10-01T20:21:49"/>
    <d v="2014-10-01T20:19:18"/>
    <d v="2014-10-01T20:48:18"/>
    <d v="2014-10-01T20:58:23"/>
    <x v="0"/>
    <x v="0"/>
  </r>
  <r>
    <n v="1275431"/>
    <n v="157015"/>
    <x v="23"/>
    <s v="bicycle"/>
    <s v="McDonald's"/>
    <s v="Fast Food"/>
    <s v="Big Mac"/>
    <n v="2"/>
    <s v="Burgers &amp; Sandwiches"/>
    <m/>
    <n v="40.714903095185697"/>
    <n v="-73.996779260001404"/>
    <n v="40.7070972"/>
    <n v="-74.0168879"/>
    <d v="2014-10-01T20:23:21"/>
    <m/>
    <m/>
    <d v="2014-10-01T21:26:22"/>
    <x v="0"/>
    <x v="0"/>
  </r>
  <r>
    <n v="1275454"/>
    <n v="71982"/>
    <x v="46"/>
    <s v="walker"/>
    <s v="Burger Joint"/>
    <s v="Burger"/>
    <s v="Milkshakes"/>
    <n v="1"/>
    <s v="Menu"/>
    <d v="1899-12-30T00:03:41"/>
    <n v="40.764075830277001"/>
    <n v="-73.978632525152193"/>
    <n v="40.770772999999998"/>
    <n v="-73.991783999999996"/>
    <d v="2014-10-01T20:26:34"/>
    <d v="2014-10-01T21:08:29"/>
    <d v="2014-10-01T21:19:49"/>
    <d v="2014-10-01T21:30:28"/>
    <x v="0"/>
    <x v="0"/>
  </r>
  <r>
    <n v="1275452"/>
    <n v="76942"/>
    <x v="61"/>
    <s v="car"/>
    <s v="California Pizza Kitchen"/>
    <s v="Pizza"/>
    <s v="Five Cheese and Fresh Tomato"/>
    <n v="1"/>
    <s v="Original Hand-Tossed Pizzas"/>
    <d v="1899-12-30T00:06:47"/>
    <n v="40.7446662425236"/>
    <n v="-73.983344413366893"/>
    <n v="40.7520764"/>
    <n v="-74.001015600000002"/>
    <d v="2014-10-01T20:27:43"/>
    <d v="2014-10-01T20:52:52"/>
    <d v="2014-10-01T21:07:44"/>
    <d v="2014-10-01T21:22:04"/>
    <x v="0"/>
    <x v="0"/>
  </r>
  <r>
    <n v="1275452"/>
    <n v="76942"/>
    <x v="61"/>
    <s v="car"/>
    <s v="California Pizza Kitchen"/>
    <s v="Pizza"/>
    <s v="Chicken Tequila Fettuccine"/>
    <n v="1"/>
    <s v="Pastas"/>
    <d v="1899-12-30T00:06:47"/>
    <n v="40.7446662425236"/>
    <n v="-73.983344413366893"/>
    <n v="40.7520764"/>
    <n v="-74.001015600000002"/>
    <d v="2014-10-01T20:27:43"/>
    <d v="2014-10-01T20:52:52"/>
    <d v="2014-10-01T21:07:44"/>
    <d v="2014-10-01T21:22:04"/>
    <x v="0"/>
    <x v="0"/>
  </r>
  <r>
    <n v="1275467"/>
    <n v="198605"/>
    <x v="58"/>
    <s v="bicycle"/>
    <s v="Apple Store"/>
    <s v="Electronics Store"/>
    <m/>
    <m/>
    <m/>
    <m/>
    <n v="40.763822537331997"/>
    <n v="-73.973010000000002"/>
    <n v="40.767777199999998"/>
    <n v="-73.961561500000002"/>
    <d v="2014-10-01T20:27:57"/>
    <d v="2014-10-01T20:39:43"/>
    <d v="2014-10-01T20:50:05"/>
    <d v="2014-10-01T21:02:34"/>
    <x v="0"/>
    <x v="0"/>
  </r>
  <r>
    <n v="1275484"/>
    <n v="51295"/>
    <x v="76"/>
    <s v="car"/>
    <s v="Luke's Lobster"/>
    <s v="Seafood"/>
    <s v="Lobster Roll"/>
    <n v="1"/>
    <s v="Rolls"/>
    <d v="1899-12-30T00:03:43"/>
    <n v="40.7748328109124"/>
    <n v="-73.954474395363405"/>
    <n v="40.764730258785903"/>
    <n v="-73.964628477349393"/>
    <d v="2014-10-01T20:30:40"/>
    <d v="2014-10-01T20:45:52"/>
    <d v="2014-10-01T20:50:42"/>
    <d v="2014-10-01T20:59:27"/>
    <x v="0"/>
    <x v="0"/>
  </r>
  <r>
    <n v="1275488"/>
    <n v="149238"/>
    <x v="39"/>
    <s v="bicycle"/>
    <s v="Chipotle Mexican Grill $1.99 Delivery"/>
    <s v="Mexican"/>
    <m/>
    <m/>
    <m/>
    <m/>
    <n v="40.765912089401802"/>
    <n v="-73.957246238998394"/>
    <n v="40.769917912045699"/>
    <n v="-73.958305593460494"/>
    <d v="2014-10-01T20:31:03"/>
    <d v="2014-10-01T20:43:29"/>
    <d v="2014-10-01T20:52:31"/>
    <d v="2014-10-01T20:57:13"/>
    <x v="0"/>
    <x v="0"/>
  </r>
  <r>
    <n v="1275522"/>
    <n v="150842"/>
    <x v="77"/>
    <s v="car"/>
    <s v="Philippe Chow"/>
    <s v="Chinese"/>
    <m/>
    <m/>
    <m/>
    <d v="1899-12-30T00:07:56"/>
    <n v="40.764084531354698"/>
    <n v="-73.970499798529701"/>
    <n v="40.7436288951018"/>
    <n v="-73.987949868822994"/>
    <d v="2014-10-01T20:34:26"/>
    <d v="2014-10-01T20:54:18"/>
    <d v="2014-10-01T21:01:08"/>
    <d v="2014-10-01T21:12:57"/>
    <x v="0"/>
    <x v="0"/>
  </r>
  <r>
    <n v="1275526"/>
    <n v="303211"/>
    <x v="37"/>
    <s v="bicycle"/>
    <s v="Hale &amp; Hearty"/>
    <s v="Salad"/>
    <s v="Dirty Chips Lightly Salted"/>
    <n v="1"/>
    <s v="Desserts and Chips"/>
    <m/>
    <n v="40.786017123633201"/>
    <n v="-73.978471825344499"/>
    <n v="40.793833900000003"/>
    <n v="-73.941520999999995"/>
    <d v="2014-10-01T20:34:44"/>
    <d v="2014-10-01T20:34:30"/>
    <d v="2014-10-01T20:43:52"/>
    <d v="2014-10-01T21:00:33"/>
    <x v="0"/>
    <x v="0"/>
  </r>
  <r>
    <n v="1275532"/>
    <n v="130820"/>
    <x v="48"/>
    <s v="bicycle"/>
    <s v="Siggy's Good Food"/>
    <m/>
    <m/>
    <m/>
    <m/>
    <d v="1899-12-30T00:03:49"/>
    <n v="40.724754500000003"/>
    <n v="-73.993145699999999"/>
    <n v="40.7183876"/>
    <n v="-74.004408699999999"/>
    <d v="2014-10-01T20:35:27"/>
    <d v="2014-10-01T20:57:47"/>
    <d v="2014-10-01T21:04:38"/>
    <d v="2014-10-01T21:11:28"/>
    <x v="0"/>
    <x v="0"/>
  </r>
  <r>
    <n v="1275558"/>
    <n v="41199"/>
    <x v="78"/>
    <s v="car"/>
    <s v="16 Handles"/>
    <s v="Ice Cream"/>
    <m/>
    <m/>
    <m/>
    <m/>
    <n v="40.722713623844001"/>
    <n v="-73.997189998626695"/>
    <n v="40.722613000000003"/>
    <n v="-74.000281000000001"/>
    <d v="2014-10-01T20:39:26"/>
    <d v="2014-10-01T20:46:36"/>
    <d v="2014-10-01T20:55:22"/>
    <d v="2014-10-01T20:59:34"/>
    <x v="0"/>
    <x v="0"/>
  </r>
  <r>
    <n v="1275571"/>
    <n v="102801"/>
    <x v="64"/>
    <s v="bicycle"/>
    <s v="ilili Restaurant"/>
    <s v="Middle Eastern"/>
    <s v="Melted Halloumi"/>
    <n v="1"/>
    <s v="Cheese"/>
    <d v="1899-12-30T00:04:20"/>
    <n v="40.744187954347503"/>
    <n v="-73.987530940025394"/>
    <n v="40.714517480188597"/>
    <n v="-74.0070190819375"/>
    <d v="2014-10-01T20:41:26"/>
    <d v="2014-10-01T21:03:28"/>
    <d v="2014-10-01T21:11:59"/>
    <d v="2014-10-01T21:26:58"/>
    <x v="0"/>
    <x v="0"/>
  </r>
  <r>
    <n v="1275591"/>
    <n v="350659"/>
    <x v="28"/>
    <s v="bicycle"/>
    <s v="Shake Shack"/>
    <s v="Burger"/>
    <s v="Shackburger"/>
    <n v="1"/>
    <s v="Burgers"/>
    <m/>
    <n v="40.758456774983799"/>
    <n v="-73.989140466129399"/>
    <n v="40.758090956862198"/>
    <n v="-73.992087064402796"/>
    <d v="2014-10-01T20:43:43"/>
    <d v="2014-10-01T20:49:38"/>
    <d v="2014-10-01T21:14:57"/>
    <d v="2014-10-01T21:22:20"/>
    <x v="0"/>
    <x v="0"/>
  </r>
  <r>
    <n v="1275581"/>
    <n v="318451"/>
    <x v="73"/>
    <s v="walker"/>
    <s v="ilili Restaurant"/>
    <s v="Middle Eastern"/>
    <s v="Chicken Taouk Duo"/>
    <n v="1"/>
    <s v="Meat"/>
    <d v="1899-12-30T00:13:06"/>
    <n v="40.744187954347503"/>
    <n v="-73.987530940025394"/>
    <n v="40.723329499999998"/>
    <n v="-73.991501799999995"/>
    <d v="2014-10-01T20:43:49"/>
    <d v="2014-10-01T21:09:21"/>
    <d v="2014-10-01T21:39:16"/>
    <d v="2014-10-01T21:57:33"/>
    <x v="0"/>
    <x v="0"/>
  </r>
  <r>
    <n v="1275581"/>
    <n v="318451"/>
    <x v="73"/>
    <s v="walker"/>
    <s v="ilili Restaurant"/>
    <s v="Middle Eastern"/>
    <s v="Tabbouleh"/>
    <n v="1"/>
    <s v="Salad"/>
    <d v="1899-12-30T00:13:06"/>
    <n v="40.744187954347503"/>
    <n v="-73.987530940025394"/>
    <n v="40.723329499999998"/>
    <n v="-73.991501799999995"/>
    <d v="2014-10-01T20:43:49"/>
    <d v="2014-10-01T21:09:21"/>
    <d v="2014-10-01T21:39:16"/>
    <d v="2014-10-01T21:57:33"/>
    <x v="0"/>
    <x v="0"/>
  </r>
  <r>
    <n v="1275614"/>
    <n v="328731"/>
    <x v="71"/>
    <s v="bicycle"/>
    <s v="Blue Ribbon Fried Chicken"/>
    <s v="American"/>
    <s v="Fries"/>
    <n v="1"/>
    <s v="Sides"/>
    <m/>
    <n v="40.724339999999998"/>
    <n v="-73.990960000000001"/>
    <n v="40.722974999999998"/>
    <n v="-74.000297000000003"/>
    <d v="2014-10-01T20:45:35"/>
    <d v="2014-10-01T20:51:47"/>
    <d v="2014-10-01T21:03:36"/>
    <d v="2014-10-01T21:15:08"/>
    <x v="0"/>
    <x v="0"/>
  </r>
  <r>
    <n v="1275641"/>
    <n v="201509"/>
    <x v="12"/>
    <s v="bicycle"/>
    <s v="2nd Ave Deli"/>
    <s v="Deli"/>
    <s v="Chicken Fingers"/>
    <n v="1"/>
    <s v="Appetizers"/>
    <d v="1899-12-30T00:03:20"/>
    <n v="40.745299312570602"/>
    <n v="-73.9791375808162"/>
    <n v="40.7363754"/>
    <n v="-73.9989104"/>
    <d v="2014-10-01T20:48:30"/>
    <d v="2014-10-01T21:08:06"/>
    <d v="2014-10-01T21:15:32"/>
    <d v="2014-10-01T21:28:44"/>
    <x v="0"/>
    <x v="0"/>
  </r>
  <r>
    <n v="1275648"/>
    <n v="52327"/>
    <x v="39"/>
    <s v="bicycle"/>
    <s v="Sushi of Gari"/>
    <s v="Sushi"/>
    <s v="Tofu"/>
    <n v="1"/>
    <s v="Salad"/>
    <d v="1899-12-30T00:07:48"/>
    <n v="40.771568712019302"/>
    <n v="-73.952786829189705"/>
    <n v="40.724423299999998"/>
    <n v="-73.985305199999999"/>
    <d v="2014-10-01T20:49:34"/>
    <d v="2014-10-01T21:02:41"/>
    <d v="2014-10-01T21:18:01"/>
    <d v="2014-10-01T21:44:07"/>
    <x v="0"/>
    <x v="0"/>
  </r>
  <r>
    <n v="1275667"/>
    <n v="212469"/>
    <x v="79"/>
    <s v="bicycle"/>
    <s v="Insomnia Cookies"/>
    <m/>
    <m/>
    <m/>
    <m/>
    <m/>
    <n v="40.744869931691902"/>
    <n v="-73.978747310646895"/>
    <n v="40.741788"/>
    <n v="-73.979825000000005"/>
    <d v="2014-10-01T20:51:21"/>
    <d v="2014-10-01T20:56:52"/>
    <d v="2014-10-01T21:05:37"/>
    <d v="2014-10-01T21:11:44"/>
    <x v="0"/>
    <x v="0"/>
  </r>
  <r>
    <n v="1275782"/>
    <n v="268512"/>
    <x v="60"/>
    <s v="bicycle"/>
    <s v="Just Salad"/>
    <s v="Salad"/>
    <m/>
    <m/>
    <m/>
    <m/>
    <n v="40.776901754952398"/>
    <n v="-73.955090045928998"/>
    <n v="40.792039302365801"/>
    <n v="-73.967097739054196"/>
    <d v="2014-10-01T21:07:19"/>
    <d v="2014-10-01T21:10:10"/>
    <d v="2014-10-01T21:19:00"/>
    <d v="2014-10-01T21:33:43"/>
    <x v="0"/>
    <x v="0"/>
  </r>
  <r>
    <n v="1275791"/>
    <n v="304112"/>
    <x v="80"/>
    <s v="bicycle"/>
    <s v="Shake Shack"/>
    <s v="Burger"/>
    <s v="Shackburger"/>
    <n v="1"/>
    <s v="Burgers"/>
    <m/>
    <n v="40.740884357811296"/>
    <n v="-73.988198676721197"/>
    <n v="40.740234999999998"/>
    <n v="-73.979647"/>
    <d v="2014-10-01T21:09:10"/>
    <d v="2014-10-01T21:10:37"/>
    <d v="2014-10-01T21:46:53"/>
    <d v="2014-10-01T21:55:10"/>
    <x v="0"/>
    <x v="0"/>
  </r>
  <r>
    <n v="1275841"/>
    <n v="154137"/>
    <x v="81"/>
    <s v="bicycle"/>
    <s v="Mari Vanna"/>
    <s v="Eastern European"/>
    <s v="Salo Plate"/>
    <n v="1"/>
    <s v="Cold Appetizers"/>
    <d v="1899-12-30T00:11:08"/>
    <n v="40.738768706024501"/>
    <n v="-73.988641562611093"/>
    <n v="40.759070183577698"/>
    <n v="-73.994744055612699"/>
    <d v="2014-10-01T21:14:29"/>
    <d v="2014-10-01T21:20:38"/>
    <d v="2014-10-01T21:41:27"/>
    <d v="2014-10-01T21:57:24"/>
    <x v="0"/>
    <x v="0"/>
  </r>
  <r>
    <n v="1275844"/>
    <n v="58675"/>
    <x v="52"/>
    <s v="bicycle"/>
    <s v="Pinto Nouveau Thai Bistro"/>
    <s v="Thai"/>
    <s v="A la Panang"/>
    <n v="1"/>
    <s v="Main"/>
    <d v="1899-12-30T00:05:49"/>
    <n v="40.733176999999998"/>
    <n v="-74.005532000000002"/>
    <n v="40.743634999999998"/>
    <n v="-74.006331000000003"/>
    <d v="2014-10-01T21:15:08"/>
    <d v="2014-10-01T21:43:08"/>
    <d v="2014-10-01T21:54:03"/>
    <d v="2014-10-01T22:03:37"/>
    <x v="0"/>
    <x v="0"/>
  </r>
  <r>
    <n v="1275912"/>
    <n v="74048"/>
    <x v="77"/>
    <s v="car"/>
    <s v="Sushi of Gari 46"/>
    <s v="Sushi"/>
    <s v="Spicy Tuna Roll"/>
    <n v="1"/>
    <s v="Rolls"/>
    <d v="1899-12-30T00:11:09"/>
    <n v="40.760654436198898"/>
    <n v="-73.989582752602004"/>
    <n v="40.745047147074402"/>
    <n v="-74.005725763005103"/>
    <d v="2014-10-01T21:21:16"/>
    <d v="2014-10-01T21:44:48"/>
    <d v="2014-10-01T21:56:38"/>
    <d v="2014-10-01T22:02:51"/>
    <x v="0"/>
    <x v="0"/>
  </r>
  <r>
    <n v="1275965"/>
    <n v="303409"/>
    <x v="12"/>
    <s v="bicycle"/>
    <s v="TAO"/>
    <s v="Japanese"/>
    <s v="Dragon Tail Spare Ribs"/>
    <n v="1"/>
    <s v="BBQ"/>
    <d v="1899-12-30T00:07:06"/>
    <n v="40.762857763598497"/>
    <n v="-73.9716190014841"/>
    <n v="40.786679126360198"/>
    <n v="-73.953998135471707"/>
    <d v="2014-10-01T21:25:10"/>
    <d v="2014-10-01T21:45:47"/>
    <d v="2014-10-01T21:56:03"/>
    <d v="2014-10-01T22:07:55"/>
    <x v="0"/>
    <x v="0"/>
  </r>
  <r>
    <n v="1275954"/>
    <n v="9666"/>
    <x v="82"/>
    <s v="bicycle"/>
    <s v="Whole Foods Market"/>
    <s v="Grocery Store"/>
    <s v="Org Extra Virgin Olive Oil"/>
    <n v="1"/>
    <s v="Olive Oil"/>
    <m/>
    <n v="40.768061709366101"/>
    <n v="-73.981847763061495"/>
    <n v="40.7672065"/>
    <n v="-73.984197399999999"/>
    <d v="2014-10-01T21:25:55"/>
    <d v="2014-10-01T21:47:15"/>
    <d v="2014-10-01T22:50:05"/>
    <d v="2014-10-01T22:56:25"/>
    <x v="0"/>
    <x v="0"/>
  </r>
  <r>
    <n v="1276104"/>
    <n v="220895"/>
    <x v="61"/>
    <s v="car"/>
    <s v="S'MAC"/>
    <s v="American"/>
    <s v="All American"/>
    <n v="1"/>
    <s v="Sarita's Recommendation"/>
    <d v="1899-12-30T00:05:58"/>
    <n v="40.7454904455914"/>
    <n v="-73.979418804417804"/>
    <n v="40.744766400000003"/>
    <n v="-73.996559899999994"/>
    <d v="2014-10-01T21:39:45"/>
    <d v="2014-10-01T21:46:16"/>
    <d v="2014-10-01T21:56:07"/>
    <d v="2014-10-01T22:06:36"/>
    <x v="0"/>
    <x v="0"/>
  </r>
  <r>
    <n v="1276219"/>
    <n v="209418"/>
    <x v="61"/>
    <s v="car"/>
    <s v="Izakaya Ten"/>
    <s v="Japanese"/>
    <s v="Tako Wasa"/>
    <n v="2"/>
    <s v="Tidbits"/>
    <d v="1899-12-30T00:06:52"/>
    <n v="40.7472170904161"/>
    <n v="-74.0045608251327"/>
    <n v="40.782804373455001"/>
    <n v="-73.983860861040398"/>
    <d v="2014-10-01T21:50:35"/>
    <d v="2014-10-01T22:10:24"/>
    <d v="2014-10-01T22:20:37"/>
    <d v="2014-10-01T22:35:07"/>
    <x v="0"/>
    <x v="0"/>
  </r>
  <r>
    <n v="1276433"/>
    <n v="111929"/>
    <x v="83"/>
    <s v="bicycle"/>
    <s v="Snowdays Shavery"/>
    <s v="Dessert"/>
    <m/>
    <m/>
    <m/>
    <m/>
    <n v="40.7290050755621"/>
    <n v="-73.984641453667507"/>
    <n v="40.729235000000003"/>
    <n v="-73.986104999999995"/>
    <d v="2014-10-01T22:15:14"/>
    <m/>
    <m/>
    <d v="2014-10-01T22:39:13"/>
    <x v="0"/>
    <x v="0"/>
  </r>
  <r>
    <n v="1276478"/>
    <n v="129597"/>
    <x v="56"/>
    <s v="bicycle"/>
    <s v="Otto Enoteca Pizzeria"/>
    <s v="Italian"/>
    <s v="Baby Spinach, Ricotta Salata &amp; Truffle Honey"/>
    <n v="1"/>
    <s v="Salads"/>
    <d v="1899-12-30T00:04:48"/>
    <n v="40.7320637605782"/>
    <n v="-73.996154665947003"/>
    <n v="40.718977899999999"/>
    <n v="-73.992327099999997"/>
    <d v="2014-10-01T22:21:50"/>
    <d v="2014-10-01T22:33:07"/>
    <d v="2014-10-01T22:46:29"/>
    <d v="2014-10-01T22:55:45"/>
    <x v="0"/>
    <x v="0"/>
  </r>
  <r>
    <n v="1276626"/>
    <n v="130166"/>
    <x v="81"/>
    <s v="bicycle"/>
    <s v="Harlem Shake"/>
    <m/>
    <m/>
    <m/>
    <m/>
    <d v="1899-12-30T00:04:22"/>
    <n v="40.807072335587101"/>
    <n v="-73.945933092681599"/>
    <n v="40.8036545"/>
    <n v="-73.952864199999993"/>
    <d v="2014-10-01T22:39:50"/>
    <d v="2014-10-01T23:03:07"/>
    <d v="2014-10-01T23:08:27"/>
    <d v="2014-10-01T23:14:44"/>
    <x v="0"/>
    <x v="0"/>
  </r>
  <r>
    <n v="1276739"/>
    <n v="51295"/>
    <x v="83"/>
    <s v="bicycle"/>
    <s v="Pommes Frites"/>
    <m/>
    <s v="Organic Black Truffle Mayo"/>
    <n v="1"/>
    <s v="Additional Sauces"/>
    <m/>
    <n v="40.728169657139198"/>
    <n v="-73.987912711093401"/>
    <n v="40.764730258785903"/>
    <n v="-73.964628477349393"/>
    <d v="2014-10-01T22:52:32"/>
    <d v="2014-10-01T22:57:14"/>
    <d v="2014-10-01T23:11:36"/>
    <d v="2014-10-01T23:40:45"/>
    <x v="0"/>
    <x v="0"/>
  </r>
  <r>
    <n v="1276856"/>
    <n v="327651"/>
    <x v="50"/>
    <s v="walker"/>
    <s v="Donburi-ya"/>
    <s v="Japanese"/>
    <s v="Kurobuta Sausage"/>
    <n v="1"/>
    <s v="Grilled &amp; Sauteed"/>
    <d v="1899-12-30T00:02:55"/>
    <n v="40.754464909220403"/>
    <n v="-73.973145698613706"/>
    <n v="40.775263720444599"/>
    <n v="-73.989759629425194"/>
    <d v="2014-10-01T23:05:24"/>
    <d v="2014-10-01T23:13:07"/>
    <d v="2014-10-01T23:23:27"/>
    <d v="2014-10-01T23:42:19"/>
    <x v="0"/>
    <x v="0"/>
  </r>
  <r>
    <n v="1276907"/>
    <n v="325403"/>
    <x v="33"/>
    <s v="van"/>
    <s v="Duane Reade"/>
    <s v="Drug Store"/>
    <m/>
    <m/>
    <m/>
    <m/>
    <n v="40.788626000000001"/>
    <n v="-73.970471000000003"/>
    <n v="40.7871734"/>
    <n v="-73.971757600000004"/>
    <d v="2014-10-01T23:15:03"/>
    <d v="2014-10-01T23:12:31"/>
    <d v="2014-10-01T23:24:08"/>
    <d v="2014-10-01T23:26:10"/>
    <x v="0"/>
    <x v="0"/>
  </r>
  <r>
    <n v="1277049"/>
    <n v="253195"/>
    <x v="84"/>
    <s v="truck"/>
    <s v="Jack's Wife Freda"/>
    <s v="Mediterranean"/>
    <s v="Vegetable Curry Bowl"/>
    <n v="1"/>
    <s v="Entrees"/>
    <d v="1899-12-30T00:05:56"/>
    <n v="40.721989949797702"/>
    <n v="-73.997747898101807"/>
    <n v="40.684756"/>
    <n v="-74.003614999999996"/>
    <d v="2014-10-01T23:39:27"/>
    <d v="2014-10-01T23:47:55"/>
    <d v="2014-10-02T00:08:14"/>
    <d v="2014-10-02T00:35:00"/>
    <x v="0"/>
    <x v="0"/>
  </r>
  <r>
    <n v="1277049"/>
    <n v="253195"/>
    <x v="84"/>
    <s v="truck"/>
    <s v="Jack's Wife Freda"/>
    <s v="Mediterranean"/>
    <s v="Hand-Cut Fries"/>
    <n v="1"/>
    <s v="Sides"/>
    <d v="1899-12-30T00:05:56"/>
    <n v="40.721989949797702"/>
    <n v="-73.997747898101807"/>
    <n v="40.684756"/>
    <n v="-74.003614999999996"/>
    <d v="2014-10-01T23:39:27"/>
    <d v="2014-10-01T23:47:55"/>
    <d v="2014-10-02T00:08:14"/>
    <d v="2014-10-02T00:35:00"/>
    <x v="0"/>
    <x v="0"/>
  </r>
  <r>
    <n v="1277227"/>
    <n v="170612"/>
    <x v="80"/>
    <s v="bicycle"/>
    <s v="Dunkin Donuts"/>
    <s v="Fast Food"/>
    <m/>
    <m/>
    <m/>
    <m/>
    <n v="40.743973118908002"/>
    <n v="-73.985753059387207"/>
    <n v="40.746242899999999"/>
    <n v="-73.986784700000001"/>
    <d v="2014-10-02T00:18:21"/>
    <d v="2014-10-02T00:22:38"/>
    <d v="2014-10-02T00:33:03"/>
    <d v="2014-10-02T00:57:24"/>
    <x v="0"/>
    <x v="1"/>
  </r>
  <r>
    <n v="1277240"/>
    <n v="165585"/>
    <x v="56"/>
    <s v="bicycle"/>
    <s v="Sushi Seki (archived)"/>
    <s v="Japanese"/>
    <m/>
    <m/>
    <m/>
    <d v="1899-12-30T00:04:00"/>
    <n v="40.761836680634801"/>
    <n v="-73.960403720115593"/>
    <n v="40.777594000000001"/>
    <n v="-73.961680999999999"/>
    <d v="2014-10-02T00:22:33"/>
    <d v="2014-10-02T00:47:37"/>
    <d v="2014-10-02T00:55:37"/>
    <d v="2014-10-02T01:03:54"/>
    <x v="0"/>
    <x v="1"/>
  </r>
  <r>
    <n v="1277434"/>
    <n v="67848"/>
    <x v="23"/>
    <s v="bicycle"/>
    <s v="The Kati Roll Company"/>
    <s v="Indian"/>
    <s v="Unda Chicken Roll"/>
    <n v="1"/>
    <s v="Rolls"/>
    <m/>
    <n v="40.729509999999998"/>
    <n v="-74.000865000000005"/>
    <n v="40.729903999999998"/>
    <n v="-74.0071552"/>
    <d v="2014-10-02T01:17:40"/>
    <d v="2014-10-02T01:16:43"/>
    <d v="2014-10-02T01:28:33"/>
    <d v="2014-10-02T01:35:37"/>
    <x v="0"/>
    <x v="1"/>
  </r>
  <r>
    <n v="1277910"/>
    <n v="100999"/>
    <x v="85"/>
    <s v="bicycle"/>
    <s v="Juice Press"/>
    <s v="Juice Bar"/>
    <s v="Vital Force Very Berry"/>
    <n v="1"/>
    <s v="Raw Superfood Smoothies"/>
    <m/>
    <n v="40.729663911581198"/>
    <n v="-73.986432043583505"/>
    <n v="40.729877399999999"/>
    <n v="-73.991618000000003"/>
    <d v="2014-10-02T09:04:50"/>
    <m/>
    <m/>
    <d v="2014-10-02T10:15:36"/>
    <x v="0"/>
    <x v="1"/>
  </r>
  <r>
    <n v="1277931"/>
    <n v="72173"/>
    <x v="86"/>
    <s v="bicycle"/>
    <s v="Markt"/>
    <m/>
    <m/>
    <m/>
    <m/>
    <d v="1899-12-30T00:03:03"/>
    <n v="40.741554660080197"/>
    <n v="-73.993703273937996"/>
    <n v="40.737725099999999"/>
    <n v="-73.996560299999999"/>
    <d v="2014-10-02T09:23:53"/>
    <d v="2014-10-02T09:49:06"/>
    <d v="2014-10-02T10:02:27"/>
    <d v="2014-10-02T10:07:29"/>
    <x v="0"/>
    <x v="1"/>
  </r>
  <r>
    <n v="1277950"/>
    <n v="232768"/>
    <x v="25"/>
    <s v="car"/>
    <s v="Trader Joe's"/>
    <s v="Grocery Store"/>
    <s v="Almond Biscuits"/>
    <n v="1"/>
    <s v="Cookies, Snacks &amp; Candy"/>
    <m/>
    <n v="40.74174"/>
    <n v="-73.993650000000002"/>
    <n v="40.748182100000001"/>
    <n v="-73.982274500000003"/>
    <d v="2014-10-02T09:37:54"/>
    <d v="2014-10-02T09:43:00"/>
    <d v="2014-10-02T10:23:19"/>
    <d v="2014-10-02T11:06:53"/>
    <x v="0"/>
    <x v="1"/>
  </r>
  <r>
    <n v="1277976"/>
    <n v="39029"/>
    <x v="87"/>
    <s v="bicycle"/>
    <s v="Prosperity Dumpling"/>
    <s v="Chinese"/>
    <s v="Mung Bean Porridge"/>
    <n v="1"/>
    <s v="Soups"/>
    <d v="1899-12-30T00:27:18"/>
    <n v="40.716001252285203"/>
    <n v="-73.993209734266102"/>
    <n v="40.727649999999997"/>
    <n v="-73.986751999999996"/>
    <d v="2014-10-02T09:53:26"/>
    <d v="2014-10-02T10:47:02"/>
    <d v="2014-10-02T10:54:22"/>
    <d v="2014-10-02T11:04:19"/>
    <x v="0"/>
    <x v="1"/>
  </r>
  <r>
    <n v="1278047"/>
    <n v="63890"/>
    <x v="88"/>
    <s v="bicycle"/>
    <s v="Dominique Ansel Bakery"/>
    <s v="Bakery"/>
    <s v="Croissant"/>
    <n v="2"/>
    <s v="Viennoiserie"/>
    <m/>
    <n v="40.725096000788497"/>
    <n v="-74.003074765205398"/>
    <n v="40.740428999999999"/>
    <n v="-73.979466000000002"/>
    <d v="2014-10-02T10:22:18"/>
    <d v="2014-10-02T10:19:44"/>
    <d v="2014-10-02T10:45:06"/>
    <d v="2014-10-02T11:00:44"/>
    <x v="0"/>
    <x v="1"/>
  </r>
  <r>
    <n v="1278164"/>
    <n v="356678"/>
    <x v="89"/>
    <s v="car"/>
    <s v="Num Pang Sandwich Shop"/>
    <s v="Asian"/>
    <s v="Cambodian Slaw"/>
    <n v="1"/>
    <s v="Sides"/>
    <m/>
    <n v="40.7431927757236"/>
    <n v="-73.988993167877197"/>
    <n v="40.736902000000001"/>
    <n v="-73.989191000000005"/>
    <d v="2014-10-02T11:07:57"/>
    <d v="2014-10-02T11:13:12"/>
    <d v="2014-10-02T11:37:56"/>
    <d v="2014-10-02T11:45:16"/>
    <x v="0"/>
    <x v="1"/>
  </r>
  <r>
    <n v="1278185"/>
    <n v="187993"/>
    <x v="4"/>
    <s v="bicycle"/>
    <s v="sweetgreen"/>
    <s v="Salad"/>
    <s v="Wild Rice Bowl"/>
    <n v="1"/>
    <s v="Signatures"/>
    <d v="1899-12-30T00:02:17"/>
    <n v="40.721323186970601"/>
    <n v="-74.009732007980304"/>
    <n v="40.714136000000003"/>
    <n v="-73.991495999999998"/>
    <d v="2014-10-02T11:19:12"/>
    <d v="2014-10-02T12:02:08"/>
    <d v="2014-10-02T12:09:00"/>
    <d v="2014-10-02T12:22:12"/>
    <x v="0"/>
    <x v="1"/>
  </r>
  <r>
    <n v="1278205"/>
    <n v="91981"/>
    <x v="90"/>
    <s v="car"/>
    <s v="sweetgreen"/>
    <s v="Salad"/>
    <s v="Kale Caesar"/>
    <n v="1"/>
    <s v="Signatures"/>
    <d v="1899-12-30T00:01:52"/>
    <n v="40.745078589413303"/>
    <n v="-73.988821506500202"/>
    <n v="40.755046462967996"/>
    <n v="-73.971461715955002"/>
    <d v="2014-10-02T11:25:37"/>
    <d v="2014-10-02T11:57:31"/>
    <d v="2014-10-02T12:04:51"/>
    <d v="2014-10-02T12:32:02"/>
    <x v="0"/>
    <x v="1"/>
  </r>
  <r>
    <n v="1278209"/>
    <n v="75484"/>
    <x v="89"/>
    <s v="car"/>
    <s v="BonChon Chicken"/>
    <m/>
    <m/>
    <m/>
    <m/>
    <d v="1899-12-30T00:07:18"/>
    <n v="40.747625631751603"/>
    <n v="-73.985249796985798"/>
    <n v="40.738912900000003"/>
    <n v="-73.987759999999994"/>
    <d v="2014-10-02T11:27:48"/>
    <d v="2014-10-02T11:59:36"/>
    <d v="2014-10-02T12:10:28"/>
    <d v="2014-10-02T12:16:13"/>
    <x v="0"/>
    <x v="1"/>
  </r>
  <r>
    <n v="1278229"/>
    <n v="64754"/>
    <x v="12"/>
    <s v="bicycle"/>
    <s v="Hale &amp; Hearty"/>
    <s v="Salad"/>
    <m/>
    <m/>
    <m/>
    <m/>
    <n v="40.765395250107403"/>
    <n v="-73.983648587320801"/>
    <n v="40.756100000000004"/>
    <n v="-73.996485000000007"/>
    <d v="2014-10-02T11:31:52"/>
    <d v="2014-10-02T11:34:53"/>
    <d v="2014-10-02T11:45:42"/>
    <d v="2014-10-02T11:55:18"/>
    <x v="0"/>
    <x v="1"/>
  </r>
  <r>
    <n v="1278237"/>
    <n v="158800"/>
    <x v="91"/>
    <s v="bicycle"/>
    <s v="$10 Blue Ribbon Fried Chicken Sandwich"/>
    <m/>
    <s v="Mighty Quinn's Pulled Pork Sandwich"/>
    <n v="3"/>
    <s v="Today's Special"/>
    <m/>
    <n v="40.724339999999998"/>
    <n v="-73.990960000000001"/>
    <n v="40.762356500000003"/>
    <n v="-73.969361199999994"/>
    <d v="2014-10-02T11:32:42"/>
    <d v="2014-10-02T11:30:08"/>
    <d v="2014-10-02T11:34:28"/>
    <d v="2014-10-02T11:58:17"/>
    <x v="0"/>
    <x v="1"/>
  </r>
  <r>
    <n v="1278236"/>
    <n v="84457"/>
    <x v="92"/>
    <s v="bicycle"/>
    <s v="Hu Kitchen"/>
    <s v="Gluten-Free"/>
    <s v="Paleo Veg Loaf"/>
    <n v="1"/>
    <s v="Prepared Food"/>
    <m/>
    <n v="40.735676762018002"/>
    <n v="-73.993829528068602"/>
    <n v="40.760516466332803"/>
    <n v="-73.970327821389702"/>
    <d v="2014-10-02T11:32:57"/>
    <d v="2014-10-02T11:37:59"/>
    <d v="2014-10-02T11:53:27"/>
    <d v="2014-10-02T12:10:19"/>
    <x v="0"/>
    <x v="1"/>
  </r>
  <r>
    <n v="1278248"/>
    <n v="49010"/>
    <x v="88"/>
    <s v="bicycle"/>
    <s v="Shake Shack"/>
    <s v="Burger"/>
    <s v="Shackburger"/>
    <n v="1"/>
    <s v="Burgers"/>
    <m/>
    <n v="40.740884357811296"/>
    <n v="-73.988198676721197"/>
    <n v="40.752035399999997"/>
    <n v="-74.005286499999997"/>
    <d v="2014-10-02T11:35:54"/>
    <d v="2014-10-02T11:33:20"/>
    <d v="2014-10-02T11:53:40"/>
    <d v="2014-10-02T12:06:13"/>
    <x v="0"/>
    <x v="1"/>
  </r>
  <r>
    <n v="1278253"/>
    <n v="275689"/>
    <x v="93"/>
    <s v="bicycle"/>
    <s v="Chop't"/>
    <s v="Salad"/>
    <s v="Snapple"/>
    <n v="1"/>
    <s v="Drinks"/>
    <d v="1899-12-30T00:03:47"/>
    <n v="40.737282906043497"/>
    <n v="-73.990908445307397"/>
    <n v="40.751220500000002"/>
    <n v="-74.004390599999994"/>
    <d v="2014-10-02T11:36:34"/>
    <m/>
    <m/>
    <d v="2014-10-02T12:23:49"/>
    <x v="0"/>
    <x v="1"/>
  </r>
  <r>
    <n v="1278254"/>
    <n v="318689"/>
    <x v="94"/>
    <s v="bicycle"/>
    <s v="Jane Restaurant"/>
    <s v="Breakfast"/>
    <s v="Toasted Ricotta Gnocchi"/>
    <n v="1"/>
    <s v="Main Courses"/>
    <d v="1899-12-30T00:05:53"/>
    <n v="40.7271774616936"/>
    <n v="-74.000483751296997"/>
    <n v="40.743217700000002"/>
    <n v="-74.007342899999998"/>
    <d v="2014-10-02T11:36:35"/>
    <d v="2014-10-02T11:58:36"/>
    <d v="2014-10-02T12:09:51"/>
    <d v="2014-10-02T12:24:22"/>
    <x v="0"/>
    <x v="1"/>
  </r>
  <r>
    <n v="1278293"/>
    <n v="150840"/>
    <x v="25"/>
    <s v="car"/>
    <s v="sweetgreen"/>
    <s v="Salad"/>
    <s v="Earth Bowl"/>
    <n v="1"/>
    <s v="Signatures"/>
    <d v="1899-12-30T00:04:20"/>
    <n v="40.721323186970601"/>
    <n v="-74.009732007980304"/>
    <n v="40.728534799999998"/>
    <n v="-74.007382500000006"/>
    <d v="2014-10-02T11:43:33"/>
    <m/>
    <m/>
    <d v="2014-10-02T13:02:24"/>
    <x v="0"/>
    <x v="1"/>
  </r>
  <r>
    <n v="1278317"/>
    <n v="148501"/>
    <x v="34"/>
    <s v="car"/>
    <s v="$10 Blue Ribbon Fried Chicken Sandwich"/>
    <m/>
    <s v="Mighty Quinn's Pulled Pork Sandwich"/>
    <n v="1"/>
    <s v="Today's Special"/>
    <m/>
    <n v="40.724339999999998"/>
    <n v="-73.990960000000001"/>
    <n v="40.753439100000001"/>
    <n v="-73.988995700000004"/>
    <d v="2014-10-02T11:45:20"/>
    <m/>
    <m/>
    <d v="2014-10-02T11:56:24"/>
    <x v="0"/>
    <x v="1"/>
  </r>
  <r>
    <n v="1278357"/>
    <n v="213877"/>
    <x v="95"/>
    <s v="bicycle"/>
    <s v="Hu Kitchen"/>
    <s v="Gluten-Free"/>
    <s v="1/4 Organic Rotisserie Chicken"/>
    <n v="1"/>
    <s v="Lunch + Dinner (M-F 11:30a-Close, Sa-Su 12p-Close)"/>
    <m/>
    <n v="40.735676762018002"/>
    <n v="-73.993829528068602"/>
    <n v="40.752872000000004"/>
    <n v="-73.987864000000002"/>
    <d v="2014-10-02T11:52:32"/>
    <d v="2014-10-02T11:51:35"/>
    <d v="2014-10-02T12:04:54"/>
    <d v="2014-10-02T12:18:28"/>
    <x v="0"/>
    <x v="1"/>
  </r>
  <r>
    <n v="1278356"/>
    <n v="356762"/>
    <x v="96"/>
    <s v="bicycle"/>
    <s v="Best Buy"/>
    <s v="Electronics Store"/>
    <m/>
    <m/>
    <m/>
    <m/>
    <n v="40.742607512327098"/>
    <n v="-73.992705345153794"/>
    <n v="40.7455085"/>
    <n v="-73.990542899999994"/>
    <d v="2014-10-02T11:53:14"/>
    <d v="2014-10-02T12:00:08"/>
    <d v="2014-10-02T12:24:49"/>
    <d v="2014-10-02T12:31:59"/>
    <x v="0"/>
    <x v="1"/>
  </r>
  <r>
    <n v="1278438"/>
    <n v="183704"/>
    <x v="14"/>
    <s v="bicycle"/>
    <s v="The Meatball Shop"/>
    <s v="Italian"/>
    <s v="Chicken"/>
    <n v="1"/>
    <s v="Naked Balls"/>
    <d v="1899-12-30T00:03:35"/>
    <n v="40.745963108098799"/>
    <n v="-74.001697291846"/>
    <n v="40.754729311118702"/>
    <n v="-73.994035284044898"/>
    <d v="2014-10-02T12:08:00"/>
    <d v="2014-10-02T12:11:57"/>
    <d v="2014-10-02T12:20:47"/>
    <d v="2014-10-02T12:34:27"/>
    <x v="0"/>
    <x v="1"/>
  </r>
  <r>
    <n v="1278453"/>
    <n v="5139"/>
    <x v="97"/>
    <s v="bicycle"/>
    <s v="$10 Blue Ribbon Fried Chicken Sandwich"/>
    <m/>
    <s v="Mighty Quinn's Pulled Pork Sandwich"/>
    <n v="1"/>
    <s v="Today's Special"/>
    <m/>
    <n v="40.724339999999998"/>
    <n v="-73.990960000000001"/>
    <n v="40.780342900000001"/>
    <n v="-73.947265999999999"/>
    <d v="2014-10-02T12:09:02"/>
    <m/>
    <m/>
    <d v="2014-10-02T12:29:59"/>
    <x v="0"/>
    <x v="1"/>
  </r>
  <r>
    <n v="1278442"/>
    <n v="197320"/>
    <x v="89"/>
    <s v="car"/>
    <s v="Posto"/>
    <s v="Italian"/>
    <s v="Fountain Sodas"/>
    <n v="1"/>
    <s v="Beverages"/>
    <m/>
    <n v="40.734757000000002"/>
    <n v="-73.983042999999995"/>
    <n v="40.736014838368298"/>
    <n v="-73.972854567760507"/>
    <d v="2014-10-02T12:09:10"/>
    <d v="2014-10-02T12:25:06"/>
    <d v="2014-10-02T12:40:57"/>
    <d v="2014-10-02T12:48:00"/>
    <x v="0"/>
    <x v="1"/>
  </r>
  <r>
    <n v="1278493"/>
    <n v="41249"/>
    <x v="98"/>
    <s v="bicycle"/>
    <s v="Jacques Torres Chocolate"/>
    <m/>
    <m/>
    <m/>
    <m/>
    <m/>
    <n v="40.727958541129397"/>
    <n v="-74.007016887682397"/>
    <n v="40.724736999999998"/>
    <n v="-73.981437999999997"/>
    <d v="2014-10-02T12:17:21"/>
    <d v="2014-10-02T12:18:42"/>
    <d v="2014-10-02T12:36:02"/>
    <d v="2014-10-02T12:49:39"/>
    <x v="0"/>
    <x v="1"/>
  </r>
  <r>
    <n v="1278549"/>
    <n v="292295"/>
    <x v="99"/>
    <s v="bicycle"/>
    <s v="Peacefood Cafe"/>
    <s v="Vegan"/>
    <s v="Chickpea Fries"/>
    <n v="1"/>
    <s v="Side Dishes"/>
    <d v="1899-12-30T00:02:45"/>
    <n v="40.733301179683501"/>
    <n v="-73.992985919345102"/>
    <n v="40.744298700000002"/>
    <n v="-73.983664099999999"/>
    <d v="2014-10-02T12:23:38"/>
    <d v="2014-10-02T12:29:41"/>
    <d v="2014-10-02T12:45:16"/>
    <d v="2014-10-02T12:54:02"/>
    <x v="0"/>
    <x v="1"/>
  </r>
  <r>
    <n v="1278546"/>
    <n v="103934"/>
    <x v="100"/>
    <s v="bicycle"/>
    <s v="Eisenberg's Sandwich Shop"/>
    <m/>
    <s v="Arnold Palmer"/>
    <n v="1"/>
    <s v="Drinks"/>
    <d v="1899-12-30T00:04:01"/>
    <n v="40.740884206864202"/>
    <n v="-73.989830017089801"/>
    <n v="40.756123720275603"/>
    <n v="-73.982834124106503"/>
    <d v="2014-10-02T12:24:40"/>
    <d v="2014-10-02T12:45:49"/>
    <d v="2014-10-02T13:00:09"/>
    <d v="2014-10-02T13:18:07"/>
    <x v="0"/>
    <x v="1"/>
  </r>
  <r>
    <n v="1278568"/>
    <n v="75722"/>
    <x v="14"/>
    <s v="bicycle"/>
    <s v="Yama 49"/>
    <s v="Sushi"/>
    <s v="Spicy Tuna"/>
    <n v="1"/>
    <s v="Rolls (Lunch)"/>
    <d v="1899-12-30T00:03:28"/>
    <n v="40.7538247353244"/>
    <n v="-73.968524117504799"/>
    <n v="40.762972099999999"/>
    <n v="-73.982581100000004"/>
    <d v="2014-10-02T12:28:12"/>
    <d v="2014-10-02T12:46:57"/>
    <d v="2014-10-02T12:51:17"/>
    <d v="2014-10-02T13:06:55"/>
    <x v="0"/>
    <x v="1"/>
  </r>
  <r>
    <n v="1278577"/>
    <n v="56933"/>
    <x v="34"/>
    <s v="car"/>
    <s v="$10 Blue Ribbon Fried Chicken Sandwich"/>
    <m/>
    <s v="Mighty Quinn's Pulled Pork Sandwich"/>
    <n v="1"/>
    <s v="Today's Special"/>
    <m/>
    <n v="40.724339999999998"/>
    <n v="-73.990960000000001"/>
    <n v="40.790443000000003"/>
    <n v="-73.973269999999999"/>
    <d v="2014-10-02T12:28:54"/>
    <m/>
    <m/>
    <d v="2014-10-02T12:48:16"/>
    <x v="0"/>
    <x v="1"/>
  </r>
  <r>
    <n v="1278582"/>
    <n v="106746"/>
    <x v="101"/>
    <s v="bicycle"/>
    <s v="Magnolia Bakery"/>
    <s v="Dessert"/>
    <s v="Magnolia's Famous Banana Pudding"/>
    <n v="2"/>
    <s v="Pudding"/>
    <m/>
    <n v="40.759284189984498"/>
    <n v="-73.980543736106895"/>
    <n v="40.766353199999998"/>
    <n v="-73.982426799999999"/>
    <d v="2014-10-02T12:29:52"/>
    <d v="2014-10-02T12:30:52"/>
    <d v="2014-10-02T12:46:12"/>
    <d v="2014-10-02T12:55:18"/>
    <x v="0"/>
    <x v="1"/>
  </r>
  <r>
    <n v="1278588"/>
    <n v="186364"/>
    <x v="102"/>
    <s v="bicycle"/>
    <s v="$10 Blue Ribbon Fried Chicken Sandwich"/>
    <m/>
    <s v="Mighty Quinn's Pulled Pork Sandwich"/>
    <n v="3"/>
    <s v="Today's Special"/>
    <m/>
    <n v="40.724339999999998"/>
    <n v="-73.990960000000001"/>
    <n v="40.7262130785587"/>
    <n v="-74.007299248964699"/>
    <d v="2014-10-02T12:31:08"/>
    <d v="2014-10-02T12:28:30"/>
    <d v="2014-10-02T12:31:49"/>
    <d v="2014-10-02T12:46:15"/>
    <x v="0"/>
    <x v="1"/>
  </r>
  <r>
    <n v="1278620"/>
    <n v="127445"/>
    <x v="88"/>
    <s v="bicycle"/>
    <s v="Shake Shack"/>
    <s v="Burger"/>
    <s v="Shackburger"/>
    <n v="1"/>
    <s v="Burgers"/>
    <m/>
    <n v="40.758456774983799"/>
    <n v="-73.989140466129399"/>
    <n v="40.757388314270202"/>
    <n v="-73.981980951571799"/>
    <d v="2014-10-02T12:38:21"/>
    <d v="2014-10-02T12:45:24"/>
    <d v="2014-10-02T13:08:36"/>
    <d v="2014-10-02T13:19:58"/>
    <x v="0"/>
    <x v="1"/>
  </r>
  <r>
    <n v="1278702"/>
    <n v="69953"/>
    <x v="94"/>
    <s v="bicycle"/>
    <s v="Hale &amp; Hearty"/>
    <s v="Salad"/>
    <m/>
    <m/>
    <m/>
    <m/>
    <n v="40.742062078569397"/>
    <n v="-74.005180582208197"/>
    <n v="40.746768000000003"/>
    <n v="-74.007210000000001"/>
    <d v="2014-10-02T12:57:01"/>
    <d v="2014-10-02T12:56:01"/>
    <d v="2014-10-02T13:09:52"/>
    <d v="2014-10-02T13:15:09"/>
    <x v="0"/>
    <x v="1"/>
  </r>
  <r>
    <n v="1278738"/>
    <n v="58898"/>
    <x v="100"/>
    <s v="bicycle"/>
    <s v="Blue Ribbon Sushi"/>
    <s v="Japanese"/>
    <s v="Karai Kaibashira"/>
    <n v="1"/>
    <s v="Maki (Special Rolls)"/>
    <d v="1899-12-30T00:02:53"/>
    <n v="40.7261096570601"/>
    <n v="-74.002491863200504"/>
    <n v="40.725687399999998"/>
    <n v="-73.992579399999997"/>
    <d v="2014-10-02T13:00:45"/>
    <d v="2014-10-02T13:44:17"/>
    <d v="2014-10-02T13:51:37"/>
    <d v="2014-10-02T13:57:03"/>
    <x v="0"/>
    <x v="1"/>
  </r>
  <r>
    <n v="1278745"/>
    <n v="207281"/>
    <x v="103"/>
    <s v="bicycle"/>
    <s v="Shake Shack"/>
    <s v="Burger"/>
    <s v="Fries"/>
    <n v="1"/>
    <s v="Fries"/>
    <m/>
    <n v="40.740884357811296"/>
    <n v="-73.988198676721197"/>
    <n v="40.728309500000002"/>
    <n v="-73.994313099999999"/>
    <d v="2014-10-02T13:01:37"/>
    <d v="2014-10-02T13:04:34"/>
    <d v="2014-10-02T13:41:24"/>
    <d v="2014-10-02T13:47:48"/>
    <x v="0"/>
    <x v="1"/>
  </r>
  <r>
    <n v="1278795"/>
    <n v="233231"/>
    <x v="5"/>
    <s v="bicycle"/>
    <s v="Momofuku Noodle Bar"/>
    <m/>
    <s v="Shrimp Bun"/>
    <n v="2"/>
    <s v="Buns"/>
    <m/>
    <n v="40.729110403548901"/>
    <n v="-73.984245455566395"/>
    <n v="40.724788400000001"/>
    <n v="-73.980720599999998"/>
    <d v="2014-10-02T13:07:53"/>
    <d v="2014-10-02T13:11:17"/>
    <d v="2014-10-02T13:32:07"/>
    <d v="2014-10-02T13:36:39"/>
    <x v="0"/>
    <x v="1"/>
  </r>
  <r>
    <n v="1278811"/>
    <n v="151789"/>
    <x v="104"/>
    <s v="bicycle"/>
    <s v="sweetgreen"/>
    <s v="Salad"/>
    <s v="Earth Bowl"/>
    <n v="1"/>
    <s v="Signatures"/>
    <d v="1899-12-30T00:09:22"/>
    <n v="40.745078589413303"/>
    <n v="-73.988821506500202"/>
    <n v="40.750621299999999"/>
    <n v="-73.986291499999993"/>
    <d v="2014-10-02T13:08:21"/>
    <d v="2014-10-02T13:34:01"/>
    <d v="2014-10-02T13:42:21"/>
    <d v="2014-10-02T13:47:22"/>
    <x v="0"/>
    <x v="1"/>
  </r>
  <r>
    <n v="1278811"/>
    <n v="151789"/>
    <x v="104"/>
    <s v="bicycle"/>
    <s v="sweetgreen"/>
    <s v="Salad"/>
    <s v="Kale Caesar"/>
    <n v="1"/>
    <s v="Signatures"/>
    <d v="1899-12-30T00:09:22"/>
    <n v="40.745078589413303"/>
    <n v="-73.988821506500202"/>
    <n v="40.750621299999999"/>
    <n v="-73.986291499999993"/>
    <d v="2014-10-02T13:08:21"/>
    <d v="2014-10-02T13:34:01"/>
    <d v="2014-10-02T13:42:21"/>
    <d v="2014-10-02T13:47:22"/>
    <x v="0"/>
    <x v="1"/>
  </r>
  <r>
    <n v="1278838"/>
    <n v="144352"/>
    <x v="105"/>
    <s v="bicycle"/>
    <s v="Shake Shack"/>
    <s v="Burger"/>
    <s v="Fries"/>
    <n v="1"/>
    <s v="Fries"/>
    <m/>
    <n v="40.779126065705498"/>
    <n v="-73.954904894578206"/>
    <n v="40.772632999999999"/>
    <n v="-73.9559979"/>
    <d v="2014-10-02T13:10:58"/>
    <d v="2014-10-02T13:11:24"/>
    <d v="2014-10-02T13:30:13"/>
    <d v="2014-10-02T13:37:38"/>
    <x v="0"/>
    <x v="1"/>
  </r>
  <r>
    <n v="1278913"/>
    <n v="342256"/>
    <x v="106"/>
    <s v="walker"/>
    <s v="sweetgreen"/>
    <s v="Salad"/>
    <s v="Earth Bowl"/>
    <n v="2"/>
    <s v="Signatures"/>
    <d v="1899-12-30T00:02:07"/>
    <n v="40.721323186970601"/>
    <n v="-74.009732007980304"/>
    <n v="40.709534099999999"/>
    <n v="-74.015141099999994"/>
    <d v="2014-10-02T13:29:56"/>
    <d v="2014-10-02T13:52:59"/>
    <d v="2014-10-02T14:01:05"/>
    <d v="2014-10-02T14:28:14"/>
    <x v="0"/>
    <x v="1"/>
  </r>
  <r>
    <n v="1278920"/>
    <n v="301695"/>
    <x v="107"/>
    <s v="car"/>
    <s v="sweetgreen"/>
    <s v="Salad"/>
    <s v="Guacamole Greens"/>
    <n v="1"/>
    <s v="Signatures"/>
    <d v="1899-12-30T00:02:06"/>
    <n v="40.745078589413303"/>
    <n v="-73.988821506500202"/>
    <n v="40.750667400507297"/>
    <n v="-73.986098678274203"/>
    <d v="2014-10-02T13:30:36"/>
    <d v="2014-10-02T14:11:59"/>
    <d v="2014-10-02T14:17:18"/>
    <d v="2014-10-02T14:35:11"/>
    <x v="0"/>
    <x v="1"/>
  </r>
  <r>
    <n v="1278937"/>
    <n v="63170"/>
    <x v="16"/>
    <s v="bicycle"/>
    <s v="Mezzaluna Restaurants"/>
    <s v="Italian"/>
    <m/>
    <m/>
    <m/>
    <d v="1899-12-30T00:03:01"/>
    <n v="40.771297761785803"/>
    <n v="-73.959502566329107"/>
    <n v="40.775987000000001"/>
    <n v="-73.944531999999995"/>
    <d v="2014-10-02T13:39:38"/>
    <d v="2014-10-02T14:07:16"/>
    <d v="2014-10-02T14:19:41"/>
    <d v="2014-10-02T14:33:30"/>
    <x v="0"/>
    <x v="1"/>
  </r>
  <r>
    <n v="1278960"/>
    <n v="307997"/>
    <x v="12"/>
    <s v="bicycle"/>
    <s v="LeÃ±a Latin Grill"/>
    <m/>
    <m/>
    <m/>
    <m/>
    <m/>
    <n v="40.749823586631102"/>
    <n v="-73.9858351821333"/>
    <n v="40.774194399999999"/>
    <n v="-73.964717500000006"/>
    <d v="2014-10-02T13:44:34"/>
    <d v="2014-10-02T14:12:07"/>
    <d v="2014-10-02T14:29:22"/>
    <d v="2014-10-02T14:44:47"/>
    <x v="0"/>
    <x v="1"/>
  </r>
  <r>
    <n v="1278985"/>
    <n v="165110"/>
    <x v="108"/>
    <s v="bicycle"/>
    <s v="Philippe Chow"/>
    <s v="Chinese"/>
    <m/>
    <m/>
    <m/>
    <d v="1899-12-30T00:04:36"/>
    <n v="40.764084531354698"/>
    <n v="-73.970499798529701"/>
    <n v="40.769097000000002"/>
    <n v="-73.982952999999995"/>
    <d v="2014-10-02T13:52:56"/>
    <d v="2014-10-02T14:11:33"/>
    <d v="2014-10-02T14:21:51"/>
    <d v="2014-10-02T14:36:05"/>
    <x v="0"/>
    <x v="1"/>
  </r>
  <r>
    <n v="1279042"/>
    <n v="90811"/>
    <x v="109"/>
    <s v="bicycle"/>
    <s v="Momofuku Milk Bar"/>
    <s v="Dessert"/>
    <s v="B'day Cake Truffles"/>
    <n v="3"/>
    <s v="Cake Truffles"/>
    <m/>
    <n v="40.731795470614898"/>
    <n v="-73.985672593116803"/>
    <n v="40.737751000000003"/>
    <n v="-73.992159900000004"/>
    <d v="2014-10-02T14:04:27"/>
    <d v="2014-10-02T14:06:23"/>
    <d v="2014-10-02T14:19:14"/>
    <d v="2014-10-02T14:27:00"/>
    <x v="0"/>
    <x v="1"/>
  </r>
  <r>
    <n v="1279058"/>
    <n v="152786"/>
    <x v="51"/>
    <s v="bicycle"/>
    <s v="Dos Toros TaquerÃ­a (archived)"/>
    <s v="Mexican"/>
    <m/>
    <m/>
    <m/>
    <m/>
    <n v="40.739891"/>
    <n v="-73.986503999999996"/>
    <n v="40.747183999999997"/>
    <n v="-73.972449999999995"/>
    <d v="2014-10-02T14:06:15"/>
    <d v="2014-10-02T14:19:13"/>
    <d v="2014-10-02T14:35:32"/>
    <d v="2014-10-02T14:51:56"/>
    <x v="0"/>
    <x v="1"/>
  </r>
  <r>
    <n v="1279068"/>
    <n v="80328"/>
    <x v="14"/>
    <s v="bicycle"/>
    <s v="Melt Shop"/>
    <s v="American"/>
    <m/>
    <m/>
    <m/>
    <d v="1899-12-30T00:03:54"/>
    <n v="40.758424069869903"/>
    <n v="-73.970689773559599"/>
    <n v="40.774706000000002"/>
    <n v="-73.963147000000006"/>
    <d v="2014-10-02T14:08:29"/>
    <d v="2014-10-02T14:07:57"/>
    <d v="2014-10-02T14:24:17"/>
    <d v="2014-10-02T14:37:49"/>
    <x v="0"/>
    <x v="1"/>
  </r>
  <r>
    <n v="1279071"/>
    <n v="64170"/>
    <x v="104"/>
    <s v="bicycle"/>
    <s v="Ngam"/>
    <s v="Thai"/>
    <m/>
    <m/>
    <m/>
    <d v="1899-12-30T00:04:16"/>
    <n v="40.732393897468697"/>
    <n v="-73.987838104088993"/>
    <n v="40.725446099999999"/>
    <n v="-73.994459899999995"/>
    <d v="2014-10-02T14:09:33"/>
    <d v="2014-10-02T14:26:03"/>
    <d v="2014-10-02T14:44:21"/>
    <d v="2014-10-02T14:50:38"/>
    <x v="0"/>
    <x v="1"/>
  </r>
  <r>
    <n v="1279135"/>
    <n v="160957"/>
    <x v="110"/>
    <s v="bicycle"/>
    <s v="Hale &amp; Hearty"/>
    <s v="Salad"/>
    <s v="Chicken Vegetable"/>
    <n v="1"/>
    <s v="Daily Soups"/>
    <m/>
    <n v="40.737827668490397"/>
    <n v="-73.992362022399902"/>
    <n v="40.739592500000001"/>
    <n v="-73.992170999999999"/>
    <d v="2014-10-02T14:22:07"/>
    <d v="2014-10-02T14:24:52"/>
    <d v="2014-10-02T14:43:07"/>
    <d v="2014-10-02T14:44:14"/>
    <x v="0"/>
    <x v="1"/>
  </r>
  <r>
    <n v="1279214"/>
    <n v="174775"/>
    <x v="111"/>
    <s v="bicycle"/>
    <s v="Dickson's Farmstand Meats"/>
    <s v="American"/>
    <m/>
    <m/>
    <m/>
    <m/>
    <n v="40.742196874990299"/>
    <n v="-74.0053412596409"/>
    <n v="40.733165999999997"/>
    <n v="-73.995277999999999"/>
    <d v="2014-10-02T14:35:55"/>
    <d v="2014-10-02T14:38:02"/>
    <d v="2014-10-02T14:53:24"/>
    <d v="2014-10-02T15:05:23"/>
    <x v="0"/>
    <x v="1"/>
  </r>
  <r>
    <n v="1279251"/>
    <n v="139755"/>
    <x v="5"/>
    <s v="bicycle"/>
    <s v="Tortaria"/>
    <s v="Mexican"/>
    <s v="Chef Alfredo's Taquito Platter (4 taquitos)"/>
    <n v="1"/>
    <s v="Taquitos"/>
    <d v="1899-12-30T00:13:15"/>
    <n v="40.7338442029235"/>
    <n v="-73.993091583251996"/>
    <n v="40.735317999999999"/>
    <n v="-73.988472999999999"/>
    <d v="2014-10-02T14:40:43"/>
    <d v="2014-10-02T14:52:47"/>
    <d v="2014-10-02T15:04:37"/>
    <d v="2014-10-02T15:09:23"/>
    <x v="0"/>
    <x v="1"/>
  </r>
  <r>
    <n v="1279285"/>
    <n v="58343"/>
    <x v="51"/>
    <s v="bicycle"/>
    <s v="The Container Store"/>
    <s v="Specialty Store"/>
    <s v="PEVA Storage Chests"/>
    <n v="3"/>
    <s v="Storage"/>
    <m/>
    <n v="40.740155440852"/>
    <n v="-73.994805125365602"/>
    <n v="40.760903999999996"/>
    <n v="-73.999007000000006"/>
    <d v="2014-10-02T14:46:07"/>
    <d v="2014-10-02T15:13:13"/>
    <d v="2014-10-02T15:28:02"/>
    <d v="2014-10-02T15:44:35"/>
    <x v="0"/>
    <x v="1"/>
  </r>
  <r>
    <n v="1279338"/>
    <n v="299365"/>
    <x v="12"/>
    <s v="bicycle"/>
    <s v="Ess-a-Bagel"/>
    <s v="Bakery"/>
    <s v="Nova"/>
    <n v="1"/>
    <s v="Fish Sandwiches"/>
    <m/>
    <n v="40.756256485287402"/>
    <n v="-73.970465361412593"/>
    <n v="40.754013990515503"/>
    <n v="-73.993064327167602"/>
    <d v="2014-10-02T14:53:50"/>
    <d v="2014-10-02T15:03:03"/>
    <d v="2014-10-02T15:14:22"/>
    <d v="2014-10-02T15:30:46"/>
    <x v="0"/>
    <x v="1"/>
  </r>
  <r>
    <n v="1279442"/>
    <n v="95035"/>
    <x v="104"/>
    <s v="bicycle"/>
    <s v="Momofuku Milk Bar"/>
    <s v="Dessert"/>
    <s v="6 Cookies"/>
    <n v="1"/>
    <s v="Cookies"/>
    <m/>
    <n v="40.714047313412998"/>
    <n v="-73.954921066761003"/>
    <n v="40.711958000000003"/>
    <n v="-73.953205999999994"/>
    <d v="2014-10-02T15:14:25"/>
    <d v="2014-10-02T15:35:01"/>
    <d v="2014-10-02T15:41:57"/>
    <d v="2014-10-02T15:45:12"/>
    <x v="0"/>
    <x v="1"/>
  </r>
  <r>
    <n v="1279583"/>
    <n v="74759"/>
    <x v="101"/>
    <s v="bicycle"/>
    <s v="Russ &amp; Daughters"/>
    <s v="Seafood"/>
    <m/>
    <m/>
    <m/>
    <m/>
    <n v="40.722640443680099"/>
    <n v="-73.988349437713595"/>
    <n v="40.760334999999998"/>
    <n v="-73.966751000000002"/>
    <d v="2014-10-02T15:35:59"/>
    <d v="2014-10-02T15:39:41"/>
    <d v="2014-10-02T17:11:31"/>
    <d v="2014-10-02T17:27:47"/>
    <x v="0"/>
    <x v="1"/>
  </r>
  <r>
    <n v="1279587"/>
    <n v="331128"/>
    <x v="109"/>
    <s v="bicycle"/>
    <s v="Guitar Center"/>
    <m/>
    <m/>
    <m/>
    <m/>
    <m/>
    <n v="40.736614908507804"/>
    <n v="-73.994828080536294"/>
    <n v="40.723523399999998"/>
    <n v="-74.002208199999998"/>
    <d v="2014-10-02T15:36:31"/>
    <d v="2014-10-02T15:35:25"/>
    <d v="2014-10-02T15:50:45"/>
    <d v="2014-10-02T15:59:26"/>
    <x v="0"/>
    <x v="1"/>
  </r>
  <r>
    <n v="1279637"/>
    <n v="89485"/>
    <x v="14"/>
    <s v="bicycle"/>
    <s v="11th Street Cafe"/>
    <m/>
    <m/>
    <m/>
    <m/>
    <m/>
    <n v="40.735627526774998"/>
    <n v="-74.007544822243702"/>
    <n v="40.729781500000001"/>
    <n v="-73.997152700000001"/>
    <d v="2014-10-02T15:50:10"/>
    <d v="2014-10-02T15:58:27"/>
    <d v="2014-10-02T16:09:18"/>
    <d v="2014-10-02T16:28:04"/>
    <x v="0"/>
    <x v="1"/>
  </r>
  <r>
    <n v="1279636"/>
    <n v="77736"/>
    <x v="112"/>
    <s v="bicycle"/>
    <s v="Chop't"/>
    <s v="Salad"/>
    <m/>
    <m/>
    <m/>
    <m/>
    <n v="40.740640339277398"/>
    <n v="-73.987812995910602"/>
    <n v="40.730172199999998"/>
    <n v="-73.981893299999996"/>
    <d v="2014-10-02T15:50:17"/>
    <d v="2014-10-02T15:47:57"/>
    <d v="2014-10-02T15:58:43"/>
    <d v="2014-10-02T16:10:19"/>
    <x v="0"/>
    <x v="1"/>
  </r>
  <r>
    <n v="1279716"/>
    <n v="55375"/>
    <x v="41"/>
    <s v="bicycle"/>
    <s v="Cafe Zaiya"/>
    <m/>
    <m/>
    <m/>
    <m/>
    <m/>
    <n v="40.729357"/>
    <n v="-73.990155999999999"/>
    <n v="40.719757999999999"/>
    <n v="-73.985011"/>
    <d v="2014-10-02T16:06:52"/>
    <d v="2014-10-02T16:23:21"/>
    <d v="2014-10-02T16:29:41"/>
    <d v="2014-10-02T16:37:51"/>
    <x v="0"/>
    <x v="1"/>
  </r>
  <r>
    <n v="1279862"/>
    <n v="124972"/>
    <x v="50"/>
    <s v="walker"/>
    <s v="Postmates Liquor Store"/>
    <s v="Shop"/>
    <s v="Clos de Los Siete Malbec Blend"/>
    <n v="1"/>
    <s v="Malbec"/>
    <m/>
    <n v="40.779598"/>
    <n v="-73.947388000000004"/>
    <n v="40.738390395856598"/>
    <n v="-74.0087171380722"/>
    <d v="2014-10-02T16:34:45"/>
    <d v="2014-10-02T16:32:29"/>
    <d v="2014-10-02T16:38:15"/>
    <d v="2014-10-02T17:45:33"/>
    <x v="0"/>
    <x v="1"/>
  </r>
  <r>
    <n v="1279862"/>
    <n v="124972"/>
    <x v="50"/>
    <s v="walker"/>
    <s v="Postmates Liquor Store"/>
    <s v="Shop"/>
    <s v="Olga Raffault Rose"/>
    <n v="1"/>
    <s v="Rose"/>
    <m/>
    <n v="40.779598"/>
    <n v="-73.947388000000004"/>
    <n v="40.738390395856598"/>
    <n v="-74.0087171380722"/>
    <d v="2014-10-02T16:34:45"/>
    <d v="2014-10-02T16:32:29"/>
    <d v="2014-10-02T16:38:15"/>
    <d v="2014-10-02T17:45:33"/>
    <x v="0"/>
    <x v="1"/>
  </r>
  <r>
    <n v="1279888"/>
    <n v="32951"/>
    <x v="14"/>
    <s v="bicycle"/>
    <s v="2nd Ave Deli"/>
    <s v="Deli"/>
    <s v="Jewish Penicillin - Matzoh"/>
    <n v="1"/>
    <s v="Soups"/>
    <d v="1899-12-30T00:08:46"/>
    <n v="40.745299312570602"/>
    <n v="-73.9791375808162"/>
    <n v="40.731642000000001"/>
    <n v="-74.001270000000005"/>
    <d v="2014-10-02T16:40:08"/>
    <d v="2014-10-02T17:07:57"/>
    <d v="2014-10-02T17:20:46"/>
    <d v="2014-10-02T17:37:31"/>
    <x v="0"/>
    <x v="1"/>
  </r>
  <r>
    <n v="1279894"/>
    <n v="294478"/>
    <x v="51"/>
    <s v="bicycle"/>
    <s v="RedFarm Broadway"/>
    <s v="Chinese"/>
    <s v="Shrimp &amp; Snow Pea Leaf Dumplings (4)"/>
    <n v="1"/>
    <s v="Dim Sum"/>
    <d v="1899-12-30T00:04:20"/>
    <n v="40.782116700000003"/>
    <n v="-73.980739099999994"/>
    <n v="40.774240900000002"/>
    <n v="-73.9894599"/>
    <d v="2014-10-02T16:40:45"/>
    <d v="2014-10-02T16:47:16"/>
    <d v="2014-10-02T17:10:06"/>
    <d v="2014-10-02T17:25:00"/>
    <x v="0"/>
    <x v="1"/>
  </r>
  <r>
    <n v="1279990"/>
    <n v="85091"/>
    <x v="111"/>
    <s v="bicycle"/>
    <s v="The Meatball Shop"/>
    <s v="Italian"/>
    <s v="Ice Cream Sandwich"/>
    <n v="1"/>
    <s v="Desserts"/>
    <d v="1899-12-30T00:03:11"/>
    <n v="40.771491247520302"/>
    <n v="-73.956334145089798"/>
    <n v="40.779800000000002"/>
    <n v="-73.957060999999996"/>
    <d v="2014-10-02T16:55:27"/>
    <d v="2014-10-02T17:11:42"/>
    <d v="2014-10-02T17:22:33"/>
    <d v="2014-10-02T17:46:35"/>
    <x v="0"/>
    <x v="1"/>
  </r>
  <r>
    <n v="1279990"/>
    <n v="85091"/>
    <x v="111"/>
    <s v="bicycle"/>
    <s v="The Meatball Shop"/>
    <s v="Italian"/>
    <s v="Ice Cream Sandwich"/>
    <n v="1"/>
    <s v="Desserts"/>
    <d v="1899-12-30T00:03:11"/>
    <n v="40.771491247520302"/>
    <n v="-73.956334145089798"/>
    <n v="40.779800000000002"/>
    <n v="-73.957060999999996"/>
    <d v="2014-10-02T16:55:27"/>
    <d v="2014-10-02T17:11:42"/>
    <d v="2014-10-02T17:22:33"/>
    <d v="2014-10-02T17:46:35"/>
    <x v="0"/>
    <x v="1"/>
  </r>
  <r>
    <n v="1280134"/>
    <n v="109405"/>
    <x v="113"/>
    <s v="bicycle"/>
    <s v="Beacon Wines and Spirits"/>
    <m/>
    <m/>
    <m/>
    <m/>
    <m/>
    <n v="40.780333816617798"/>
    <n v="-73.981513620340607"/>
    <n v="40.782587667965103"/>
    <n v="-73.976973434979001"/>
    <d v="2014-10-02T17:15:59"/>
    <d v="2014-10-02T17:13:42"/>
    <d v="2014-10-02T17:20:31"/>
    <d v="2014-10-02T17:25:44"/>
    <x v="0"/>
    <x v="1"/>
  </r>
  <r>
    <n v="1280151"/>
    <n v="65994"/>
    <x v="95"/>
    <s v="bicycle"/>
    <s v="Lure Fishbar"/>
    <s v="Seafood"/>
    <s v="Organic Farro Salad"/>
    <n v="1"/>
    <s v="Dinner Soups &amp; Salads"/>
    <d v="1899-12-30T00:08:02"/>
    <n v="40.724634574370299"/>
    <n v="-73.998402357101398"/>
    <n v="40.714285799999999"/>
    <n v="-74.0087434"/>
    <d v="2014-10-02T17:17:42"/>
    <d v="2014-10-02T17:19:21"/>
    <d v="2014-10-02T17:51:43"/>
    <d v="2014-10-02T18:03:47"/>
    <x v="0"/>
    <x v="1"/>
  </r>
  <r>
    <n v="1280201"/>
    <n v="133021"/>
    <x v="114"/>
    <s v="bicycle"/>
    <s v="Sprout Home Floral &amp; Garden Studio"/>
    <m/>
    <m/>
    <m/>
    <m/>
    <m/>
    <n v="40.716025999999999"/>
    <n v="-73.965429"/>
    <n v="40.722097699999999"/>
    <n v="-73.958082000000005"/>
    <d v="2014-10-02T17:25:21"/>
    <d v="2014-10-02T17:48:12"/>
    <d v="2014-10-02T17:58:37"/>
    <d v="2014-10-02T18:10:06"/>
    <x v="0"/>
    <x v="1"/>
  </r>
  <r>
    <n v="1280224"/>
    <n v="163396"/>
    <x v="110"/>
    <s v="bicycle"/>
    <s v="Chirping Chicken"/>
    <s v="American"/>
    <m/>
    <m/>
    <m/>
    <m/>
    <n v="40.781653210225798"/>
    <n v="-73.979160954317393"/>
    <n v="40.806391300000001"/>
    <n v="-73.965688400000005"/>
    <d v="2014-10-02T17:29:09"/>
    <d v="2014-10-02T17:31:27"/>
    <d v="2014-10-02T17:48:15"/>
    <d v="2014-10-02T18:04:54"/>
    <x v="0"/>
    <x v="1"/>
  </r>
  <r>
    <n v="1280236"/>
    <n v="98758"/>
    <x v="115"/>
    <s v="bicycle"/>
    <s v="Kos Kaffe Roasting House"/>
    <m/>
    <m/>
    <m/>
    <m/>
    <m/>
    <n v="40.674690974642999"/>
    <n v="-73.981721979742701"/>
    <n v="40.669273105752403"/>
    <n v="-73.980635104727597"/>
    <d v="2014-10-02T17:30:39"/>
    <d v="2014-10-02T17:39:17"/>
    <d v="2014-10-02T17:47:05"/>
    <d v="2014-10-02T17:58:01"/>
    <x v="0"/>
    <x v="1"/>
  </r>
  <r>
    <n v="1280260"/>
    <n v="312962"/>
    <x v="43"/>
    <s v="bicycle"/>
    <s v="Juice Press"/>
    <s v="Juice Bar"/>
    <s v="Tamari Almonds Mini"/>
    <n v="1"/>
    <s v="Packaged Organic Snacks"/>
    <m/>
    <n v="40.7634462798258"/>
    <n v="-73.965230848023893"/>
    <n v="40.767114900000003"/>
    <n v="-73.967540999999997"/>
    <d v="2014-10-02T17:33:09"/>
    <d v="2014-10-02T17:34:34"/>
    <d v="2014-10-02T17:49:28"/>
    <d v="2014-10-02T17:54:30"/>
    <x v="0"/>
    <x v="1"/>
  </r>
  <r>
    <n v="1280295"/>
    <n v="62912"/>
    <x v="116"/>
    <s v="bicycle"/>
    <s v="Yama Japanese Restaurant"/>
    <s v="Japanese"/>
    <s v="House Salad"/>
    <n v="1"/>
    <s v="Appetizers"/>
    <d v="1899-12-30T00:03:24"/>
    <n v="40.735872288065799"/>
    <n v="-73.987664615827299"/>
    <n v="40.736094922404099"/>
    <n v="-73.992801979734907"/>
    <d v="2014-10-02T17:37:21"/>
    <d v="2014-10-02T17:46:17"/>
    <d v="2014-10-02T17:59:37"/>
    <d v="2014-10-02T18:05:31"/>
    <x v="0"/>
    <x v="1"/>
  </r>
  <r>
    <n v="1280500"/>
    <n v="334373"/>
    <x v="49"/>
    <s v="bicycle"/>
    <s v="Five Guys Burgers and Fries"/>
    <s v="Burger"/>
    <s v="Large Fries"/>
    <n v="2"/>
    <s v="Fries"/>
    <m/>
    <n v="40.732368287916202"/>
    <n v="-74.003748892271602"/>
    <n v="40.735596999999999"/>
    <n v="-74.00909"/>
    <d v="2014-10-02T17:56:41"/>
    <d v="2014-10-02T18:16:04"/>
    <d v="2014-10-02T18:42:23"/>
    <d v="2014-10-02T18:54:43"/>
    <x v="0"/>
    <x v="1"/>
  </r>
  <r>
    <n v="1280525"/>
    <n v="357455"/>
    <x v="65"/>
    <s v="bicycle"/>
    <s v="Postmates General Store (deprecated)"/>
    <s v="Convenience Store"/>
    <s v="NyQuil Cold &amp; Flu LiquiCaps (24 ct.)"/>
    <n v="1"/>
    <s v="Cold &amp; Cough"/>
    <m/>
    <n v="40.714638307702003"/>
    <n v="-74.008336134918196"/>
    <n v="40.742936"/>
    <n v="-73.9992199"/>
    <d v="2014-10-02T17:57:58"/>
    <m/>
    <m/>
    <d v="2014-10-02T18:22:34"/>
    <x v="0"/>
    <x v="1"/>
  </r>
  <r>
    <n v="1280590"/>
    <n v="242754"/>
    <x v="117"/>
    <s v="bicycle"/>
    <s v="Rubirosa"/>
    <s v="Italian"/>
    <s v="Meatballs"/>
    <n v="2"/>
    <s v="Sides"/>
    <d v="1899-12-30T00:06:03"/>
    <n v="40.722748587419602"/>
    <n v="-73.996061916918705"/>
    <n v="40.7455517"/>
    <n v="-73.978619600000002"/>
    <d v="2014-10-02T18:01:56"/>
    <d v="2014-10-02T18:06:34"/>
    <d v="2014-10-02T18:33:54"/>
    <d v="2014-10-02T18:55:15"/>
    <x v="0"/>
    <x v="1"/>
  </r>
  <r>
    <n v="1280717"/>
    <n v="99025"/>
    <x v="23"/>
    <s v="bicycle"/>
    <s v="Canyon Road"/>
    <s v="Mexican"/>
    <m/>
    <m/>
    <m/>
    <d v="1899-12-30T00:12:07"/>
    <n v="40.770735310305902"/>
    <n v="-73.953848734794093"/>
    <n v="40.763607999999998"/>
    <n v="-73.965672400000003"/>
    <d v="2014-10-02T18:15:09"/>
    <d v="2014-10-02T18:57:40"/>
    <d v="2014-10-02T19:05:59"/>
    <d v="2014-10-02T19:21:09"/>
    <x v="0"/>
    <x v="1"/>
  </r>
  <r>
    <n v="1280728"/>
    <n v="127149"/>
    <x v="58"/>
    <s v="bicycle"/>
    <s v="P.J. Clarke's"/>
    <s v="American"/>
    <s v="Baked Macaroni"/>
    <n v="1"/>
    <s v="Sides"/>
    <d v="1899-12-30T00:16:31"/>
    <n v="40.758938763836703"/>
    <n v="-73.968531133448096"/>
    <n v="40.7666544"/>
    <n v="-73.952847199999994"/>
    <d v="2014-10-02T18:15:18"/>
    <d v="2014-10-02T18:37:51"/>
    <d v="2014-10-02T18:50:59"/>
    <d v="2014-10-02T19:03:29"/>
    <x v="0"/>
    <x v="1"/>
  </r>
  <r>
    <n v="1280728"/>
    <n v="127149"/>
    <x v="58"/>
    <s v="bicycle"/>
    <s v="P.J. Clarke's"/>
    <s v="American"/>
    <s v="Simply On A Bun"/>
    <n v="1"/>
    <s v="P.J. Clarke's Hamburgers"/>
    <d v="1899-12-30T00:16:31"/>
    <n v="40.758938763836703"/>
    <n v="-73.968531133448096"/>
    <n v="40.7666544"/>
    <n v="-73.952847199999994"/>
    <d v="2014-10-02T18:15:18"/>
    <d v="2014-10-02T18:37:51"/>
    <d v="2014-10-02T18:50:59"/>
    <d v="2014-10-02T19:03:29"/>
    <x v="0"/>
    <x v="1"/>
  </r>
  <r>
    <n v="1280728"/>
    <n v="127149"/>
    <x v="58"/>
    <s v="bicycle"/>
    <s v="P.J. Clarke's"/>
    <s v="American"/>
    <s v="Simply On A Bun"/>
    <n v="1"/>
    <s v="P.J. Clarke's Hamburgers"/>
    <d v="1899-12-30T00:16:31"/>
    <n v="40.758938763836703"/>
    <n v="-73.968531133448096"/>
    <n v="40.7666544"/>
    <n v="-73.952847199999994"/>
    <d v="2014-10-02T18:15:18"/>
    <d v="2014-10-02T18:37:51"/>
    <d v="2014-10-02T18:50:59"/>
    <d v="2014-10-02T19:03:29"/>
    <x v="0"/>
    <x v="1"/>
  </r>
  <r>
    <n v="1280752"/>
    <n v="156461"/>
    <x v="105"/>
    <s v="bicycle"/>
    <s v="Denny's"/>
    <s v="American"/>
    <m/>
    <m/>
    <m/>
    <m/>
    <n v="40.711658441662699"/>
    <n v="-74.005826711654606"/>
    <n v="40.707332399999999"/>
    <n v="-74.007081400000004"/>
    <d v="2014-10-02T18:15:19"/>
    <d v="2014-10-02T18:15:07"/>
    <d v="2014-10-02T19:06:52"/>
    <d v="2014-10-02T19:20:12"/>
    <x v="0"/>
    <x v="1"/>
  </r>
  <r>
    <n v="1280783"/>
    <n v="353742"/>
    <x v="118"/>
    <s v="bicycle"/>
    <s v="Clinton St. Baking Co. &amp; Restaurant"/>
    <m/>
    <s v="Pancakes"/>
    <n v="1"/>
    <s v="Breakfast for Dinner"/>
    <d v="1899-12-30T00:09:13"/>
    <n v="40.721294"/>
    <n v="-73.983993999999996"/>
    <n v="40.730251000000003"/>
    <n v="-73.993573999999995"/>
    <d v="2014-10-02T18:19:27"/>
    <d v="2014-10-02T18:53:31"/>
    <d v="2014-10-02T18:58:51"/>
    <d v="2014-10-02T19:12:12"/>
    <x v="0"/>
    <x v="1"/>
  </r>
  <r>
    <n v="1280975"/>
    <n v="104336"/>
    <x v="119"/>
    <s v="bicycle"/>
    <s v="Nobu Next Door"/>
    <s v="Sushi"/>
    <s v="Crispy Rice"/>
    <n v="1"/>
    <s v="Dinner Hot Dishes"/>
    <d v="1899-12-30T00:10:23"/>
    <n v="40.719386413349397"/>
    <n v="-74.008692501044905"/>
    <n v="40.727404999999997"/>
    <n v="-73.991802000000007"/>
    <d v="2014-10-02T18:39:02"/>
    <d v="2014-10-02T19:10:37"/>
    <d v="2014-10-02T19:31:26"/>
    <d v="2014-10-02T19:46:39"/>
    <x v="0"/>
    <x v="1"/>
  </r>
  <r>
    <n v="1280978"/>
    <n v="334758"/>
    <x v="101"/>
    <s v="bicycle"/>
    <s v="Melt Shop"/>
    <s v="American"/>
    <s v="Maple Bacon"/>
    <n v="1"/>
    <s v="Sandwiches"/>
    <d v="1899-12-30T00:15:42"/>
    <n v="40.744607141003797"/>
    <n v="-73.990741968154893"/>
    <n v="40.763319899999999"/>
    <n v="-73.993808700000002"/>
    <d v="2014-10-02T18:41:35"/>
    <d v="2014-10-02T18:48:09"/>
    <d v="2014-10-02T18:58:51"/>
    <d v="2014-10-02T19:10:08"/>
    <x v="0"/>
    <x v="1"/>
  </r>
  <r>
    <n v="1281021"/>
    <n v="113817"/>
    <x v="120"/>
    <s v="bicycle"/>
    <s v="Blue Ribbon Fried Chicken"/>
    <s v="American"/>
    <s v="Thigh"/>
    <n v="2"/>
    <s v="By the Piece"/>
    <m/>
    <n v="40.724339999999998"/>
    <n v="-73.990960000000001"/>
    <n v="40.7244563"/>
    <n v="-73.999014099999997"/>
    <d v="2014-10-02T18:45:22"/>
    <d v="2014-10-02T19:01:37"/>
    <d v="2014-10-02T19:11:55"/>
    <d v="2014-10-02T19:19:34"/>
    <x v="0"/>
    <x v="1"/>
  </r>
  <r>
    <n v="1281117"/>
    <n v="56207"/>
    <x v="36"/>
    <s v="bicycle"/>
    <s v="California Pizza Kitchen"/>
    <s v="Pizza"/>
    <s v="Chinese Chicken"/>
    <n v="1"/>
    <s v="Salads"/>
    <d v="1899-12-30T00:06:52"/>
    <n v="40.7446662425236"/>
    <n v="-73.983344413366893"/>
    <n v="40.766471000000003"/>
    <n v="-73.978347999999997"/>
    <d v="2014-10-02T18:57:50"/>
    <d v="2014-10-02T19:00:00"/>
    <d v="2014-10-02T19:22:21"/>
    <d v="2014-10-02T19:37:28"/>
    <x v="0"/>
    <x v="1"/>
  </r>
  <r>
    <n v="1281140"/>
    <n v="97370"/>
    <x v="97"/>
    <s v="bicycle"/>
    <s v="Momoya"/>
    <s v="Sushi"/>
    <s v="Mixed Greens"/>
    <n v="1"/>
    <s v="Salad"/>
    <d v="1899-12-30T00:05:57"/>
    <n v="40.784077256376399"/>
    <n v="-73.9776224098444"/>
    <n v="40.770761700000001"/>
    <n v="-73.964485699999997"/>
    <d v="2014-10-02T18:59:09"/>
    <m/>
    <m/>
    <d v="2014-10-02T19:33:04"/>
    <x v="0"/>
    <x v="1"/>
  </r>
  <r>
    <n v="1281159"/>
    <n v="53542"/>
    <x v="121"/>
    <s v="bicycle"/>
    <s v="Periyali"/>
    <m/>
    <m/>
    <m/>
    <m/>
    <d v="1899-12-30T00:05:36"/>
    <n v="40.740641461534302"/>
    <n v="-73.993123651635102"/>
    <n v="40.7634358067139"/>
    <n v="-73.970246033809204"/>
    <d v="2014-10-02T19:04:26"/>
    <d v="2014-10-02T19:10:50"/>
    <d v="2014-10-02T19:35:15"/>
    <d v="2014-10-02T19:57:47"/>
    <x v="0"/>
    <x v="1"/>
  </r>
  <r>
    <n v="1281191"/>
    <n v="356014"/>
    <x v="37"/>
    <s v="bicycle"/>
    <s v="2nd Ave Deli"/>
    <s v="Deli"/>
    <s v="Hot Pastrami"/>
    <n v="1"/>
    <s v="Sandwiches"/>
    <d v="1899-12-30T00:06:53"/>
    <n v="40.745299312570602"/>
    <n v="-73.9791375808162"/>
    <n v="40.774064349408299"/>
    <n v="-73.980629725393598"/>
    <d v="2014-10-02T19:07:15"/>
    <d v="2014-10-02T19:32:23"/>
    <d v="2014-10-02T19:41:20"/>
    <d v="2014-10-02T20:03:20"/>
    <x v="0"/>
    <x v="1"/>
  </r>
  <r>
    <n v="1281202"/>
    <n v="130820"/>
    <x v="55"/>
    <s v="bicycle"/>
    <s v="Nobu Next Door"/>
    <s v="Sushi"/>
    <s v="Spicy Bigeye Tuna Roll"/>
    <n v="2"/>
    <s v="Dinner Sushi Rolls"/>
    <d v="1899-12-30T00:13:40"/>
    <n v="40.719386413349397"/>
    <n v="-74.008692501044905"/>
    <n v="40.7183876"/>
    <n v="-74.004408699999999"/>
    <d v="2014-10-02T19:09:11"/>
    <d v="2014-10-02T20:06:26"/>
    <d v="2014-10-02T20:25:53"/>
    <d v="2014-10-02T20:30:07"/>
    <x v="0"/>
    <x v="1"/>
  </r>
  <r>
    <n v="1281202"/>
    <n v="130820"/>
    <x v="55"/>
    <s v="bicycle"/>
    <s v="Nobu Next Door"/>
    <s v="Sushi"/>
    <s v="Eel Cucumber Roll"/>
    <n v="1"/>
    <s v="Dinner Sushi Rolls"/>
    <d v="1899-12-30T00:13:40"/>
    <n v="40.719386413349397"/>
    <n v="-74.008692501044905"/>
    <n v="40.7183876"/>
    <n v="-74.004408699999999"/>
    <d v="2014-10-02T19:09:11"/>
    <d v="2014-10-02T20:06:26"/>
    <d v="2014-10-02T20:25:53"/>
    <d v="2014-10-02T20:30:07"/>
    <x v="0"/>
    <x v="1"/>
  </r>
  <r>
    <n v="1281215"/>
    <n v="127702"/>
    <x v="122"/>
    <s v="car"/>
    <s v="Han Dynasty"/>
    <s v="Chinese"/>
    <m/>
    <m/>
    <m/>
    <d v="1899-12-30T00:04:42"/>
    <n v="40.732213000000002"/>
    <n v="-73.988072000000003"/>
    <n v="40.770925926082597"/>
    <n v="-73.983322139898306"/>
    <d v="2014-10-02T19:09:31"/>
    <d v="2014-10-02T19:30:45"/>
    <d v="2014-10-02T19:47:34"/>
    <d v="2014-10-02T20:19:27"/>
    <x v="0"/>
    <x v="1"/>
  </r>
  <r>
    <n v="1281228"/>
    <n v="157886"/>
    <x v="35"/>
    <s v="car"/>
    <s v="Hill Country Barbecue Market"/>
    <s v="BBQ"/>
    <s v="Brisket Lean (1 Pound)"/>
    <n v="1"/>
    <s v="Meat"/>
    <d v="1899-12-30T00:17:07"/>
    <n v="40.7443408456353"/>
    <n v="-73.990426376292504"/>
    <n v="40.728724399999997"/>
    <n v="-73.993644599999996"/>
    <d v="2014-10-02T19:11:32"/>
    <d v="2014-10-02T19:57:22"/>
    <d v="2014-10-02T20:05:11"/>
    <d v="2014-10-02T20:17:00"/>
    <x v="0"/>
    <x v="1"/>
  </r>
  <r>
    <n v="1281246"/>
    <n v="54365"/>
    <x v="21"/>
    <s v="bicycle"/>
    <s v="Shake Shack"/>
    <s v="Burger"/>
    <s v="Fries"/>
    <n v="2"/>
    <s v="Fries"/>
    <m/>
    <n v="40.779126065705498"/>
    <n v="-73.954904894578206"/>
    <n v="40.770032332608501"/>
    <n v="-73.966980072900895"/>
    <d v="2014-10-02T19:12:26"/>
    <d v="2014-10-02T19:09:55"/>
    <d v="2014-10-02T19:29:18"/>
    <d v="2014-10-02T19:37:42"/>
    <x v="0"/>
    <x v="1"/>
  </r>
  <r>
    <n v="1281242"/>
    <n v="46811"/>
    <x v="12"/>
    <s v="bicycle"/>
    <s v="Buttercup Bake Shop"/>
    <s v="Bakery"/>
    <m/>
    <m/>
    <m/>
    <m/>
    <n v="40.755835149474201"/>
    <n v="-73.967807945304102"/>
    <n v="40.765340000000002"/>
    <n v="-73.967105799999999"/>
    <d v="2014-10-02T19:12:30"/>
    <d v="2014-10-02T19:21:12"/>
    <d v="2014-10-02T19:35:32"/>
    <d v="2014-10-02T19:43:32"/>
    <x v="0"/>
    <x v="1"/>
  </r>
  <r>
    <n v="1281266"/>
    <n v="140477"/>
    <x v="123"/>
    <s v="bicycle"/>
    <s v="Momoya"/>
    <s v="Sushi"/>
    <s v="Spicy Tuna"/>
    <n v="1"/>
    <s v="Roll"/>
    <d v="1899-12-30T00:06:01"/>
    <n v="40.784077256376399"/>
    <n v="-73.9776224098444"/>
    <n v="40.773260625974899"/>
    <n v="-73.958890935120905"/>
    <d v="2014-10-02T19:14:59"/>
    <d v="2014-10-02T19:44:16"/>
    <d v="2014-10-02T19:52:22"/>
    <d v="2014-10-02T20:01:38"/>
    <x v="0"/>
    <x v="1"/>
  </r>
  <r>
    <n v="1281263"/>
    <n v="187308"/>
    <x v="124"/>
    <s v="bicycle"/>
    <s v="Blue Water Grill"/>
    <m/>
    <m/>
    <m/>
    <m/>
    <d v="1899-12-30T00:06:38"/>
    <n v="40.736626773991297"/>
    <n v="-73.990885489667505"/>
    <n v="40.729514700000003"/>
    <n v="-73.9971879"/>
    <d v="2014-10-02T19:16:04"/>
    <d v="2014-10-02T19:36:15"/>
    <d v="2014-10-02T19:47:51"/>
    <d v="2014-10-02T19:55:17"/>
    <x v="0"/>
    <x v="1"/>
  </r>
  <r>
    <n v="1281295"/>
    <n v="75115"/>
    <x v="46"/>
    <s v="walker"/>
    <s v="Momofuku Milk Bar"/>
    <s v="Dessert"/>
    <s v="Apple Pie Cake Truffles"/>
    <n v="1"/>
    <s v="Cake Truffles"/>
    <m/>
    <n v="40.731795470614898"/>
    <n v="-73.985672593116803"/>
    <n v="40.732028999999997"/>
    <n v="-73.993404999999996"/>
    <d v="2014-10-02T19:17:15"/>
    <m/>
    <m/>
    <d v="2014-10-02T20:02:40"/>
    <x v="0"/>
    <x v="1"/>
  </r>
  <r>
    <n v="1281295"/>
    <n v="75115"/>
    <x v="46"/>
    <s v="walker"/>
    <s v="Momofuku Milk Bar"/>
    <s v="Dessert"/>
    <s v="Fruity Cereal Milk Shake"/>
    <n v="1"/>
    <s v="Shakes"/>
    <m/>
    <n v="40.731795470614898"/>
    <n v="-73.985672593116803"/>
    <n v="40.732028999999997"/>
    <n v="-73.993404999999996"/>
    <d v="2014-10-02T19:17:15"/>
    <m/>
    <m/>
    <d v="2014-10-02T20:02:40"/>
    <x v="0"/>
    <x v="1"/>
  </r>
  <r>
    <n v="1281302"/>
    <n v="93970"/>
    <x v="110"/>
    <s v="bicycle"/>
    <s v="Community Food &amp; Juice"/>
    <m/>
    <m/>
    <m/>
    <m/>
    <m/>
    <n v="40.8058349251694"/>
    <n v="-73.965733051300006"/>
    <n v="40.767904199999997"/>
    <n v="-73.966041200000006"/>
    <d v="2014-10-02T19:18:34"/>
    <d v="2014-10-02T19:37:48"/>
    <d v="2014-10-02T19:57:04"/>
    <d v="2014-10-02T20:22:43"/>
    <x v="0"/>
    <x v="1"/>
  </r>
  <r>
    <n v="1281318"/>
    <n v="110418"/>
    <x v="87"/>
    <s v="bicycle"/>
    <s v="Dos Toros Taqueria"/>
    <s v="Mexican"/>
    <m/>
    <m/>
    <m/>
    <m/>
    <n v="40.730543436482399"/>
    <n v="-74.002168178558307"/>
    <n v="40.714085900000001"/>
    <n v="-74.0099448"/>
    <d v="2014-10-02T19:20:04"/>
    <d v="2014-10-02T19:43:49"/>
    <d v="2014-10-02T19:52:50"/>
    <d v="2014-10-02T20:08:14"/>
    <x v="0"/>
    <x v="1"/>
  </r>
  <r>
    <n v="1281313"/>
    <n v="66348"/>
    <x v="119"/>
    <s v="bicycle"/>
    <s v="La Esquina Taqueria"/>
    <m/>
    <s v="Pollo Rostizado"/>
    <n v="1"/>
    <s v="Tortas"/>
    <d v="1899-12-30T00:06:47"/>
    <n v="40.721353749744097"/>
    <n v="-73.997525293959001"/>
    <n v="40.734079000000001"/>
    <n v="-73.994808000000006"/>
    <d v="2014-10-02T19:20:11"/>
    <m/>
    <m/>
    <d v="2014-10-02T20:21:02"/>
    <x v="0"/>
    <x v="1"/>
  </r>
  <r>
    <n v="1281323"/>
    <n v="350083"/>
    <x v="66"/>
    <s v="bicycle"/>
    <s v="Luke's Lobster"/>
    <s v="Seafood"/>
    <s v="Lobster Roll"/>
    <n v="1"/>
    <s v="Rolls"/>
    <d v="1899-12-30T00:04:08"/>
    <n v="40.726822997452103"/>
    <n v="-73.985470975575794"/>
    <n v="40.726699000000004"/>
    <n v="-74.001859899999999"/>
    <d v="2014-10-02T19:22:34"/>
    <d v="2014-10-02T19:54:14"/>
    <d v="2014-10-02T20:03:34"/>
    <d v="2014-10-02T20:18:02"/>
    <x v="0"/>
    <x v="1"/>
  </r>
  <r>
    <n v="1281347"/>
    <n v="53503"/>
    <x v="125"/>
    <s v="bicycle"/>
    <s v="RedFarm Broadway"/>
    <s v="Chinese"/>
    <s v="Wide Rice Noodles, BBQâ€™d Roast Duck"/>
    <n v="1"/>
    <s v="Rice &amp; Noodles"/>
    <d v="1899-12-30T00:05:55"/>
    <n v="40.782116700000003"/>
    <n v="-73.980739099999994"/>
    <n v="40.766114923209699"/>
    <n v="-73.961338335717002"/>
    <d v="2014-10-02T19:23:56"/>
    <d v="2014-10-02T19:44:36"/>
    <d v="2014-10-02T20:02:26"/>
    <d v="2014-10-02T20:20:30"/>
    <x v="0"/>
    <x v="1"/>
  </r>
  <r>
    <n v="1281398"/>
    <n v="147086"/>
    <x v="30"/>
    <s v="car"/>
    <s v="Chloe's Soft Serve Fruit Co."/>
    <s v="Dessert"/>
    <s v="Soft Serve Fruit"/>
    <n v="1"/>
    <s v="Soft Serve Fruit"/>
    <m/>
    <n v="40.737356168684997"/>
    <n v="-73.990666866302504"/>
    <n v="40.783217070779699"/>
    <n v="-73.954795645867605"/>
    <d v="2014-10-02T19:32:16"/>
    <d v="2014-10-02T19:49:10"/>
    <d v="2014-10-02T19:56:00"/>
    <d v="2014-10-02T20:21:26"/>
    <x v="0"/>
    <x v="1"/>
  </r>
  <r>
    <n v="1281422"/>
    <n v="94167"/>
    <x v="58"/>
    <s v="bicycle"/>
    <s v="Dos Caminos"/>
    <s v="Mexican"/>
    <s v="Chicken Taquitos"/>
    <n v="1"/>
    <s v="Dinner Bocaditos / Starters"/>
    <d v="1899-12-30T00:18:30"/>
    <n v="40.740566935961603"/>
    <n v="-74.005427336781395"/>
    <n v="40.746981499999997"/>
    <n v="-73.996616700000004"/>
    <d v="2014-10-02T19:32:19"/>
    <d v="2014-10-02T19:58:42"/>
    <d v="2014-10-02T20:16:16"/>
    <d v="2014-10-02T20:22:58"/>
    <x v="0"/>
    <x v="1"/>
  </r>
  <r>
    <n v="1281434"/>
    <n v="64151"/>
    <x v="40"/>
    <s v="bicycle"/>
    <s v="Mile End Deli"/>
    <s v="Deli"/>
    <s v="Matzo Ball Soup"/>
    <n v="1"/>
    <s v="Soup"/>
    <d v="1899-12-30T00:08:01"/>
    <n v="40.725884686994803"/>
    <n v="-73.992447853088393"/>
    <n v="40.714843399999999"/>
    <n v="-74.0062724"/>
    <d v="2014-10-02T19:35:09"/>
    <d v="2014-10-02T20:06:47"/>
    <d v="2014-10-02T20:17:08"/>
    <d v="2014-10-02T20:25:42"/>
    <x v="0"/>
    <x v="1"/>
  </r>
  <r>
    <n v="1281434"/>
    <n v="64151"/>
    <x v="40"/>
    <s v="bicycle"/>
    <s v="Mile End Deli"/>
    <s v="Deli"/>
    <s v="Reuben"/>
    <n v="1"/>
    <s v="Sandwiches"/>
    <d v="1899-12-30T00:08:01"/>
    <n v="40.725884686994803"/>
    <n v="-73.992447853088393"/>
    <n v="40.714843399999999"/>
    <n v="-74.0062724"/>
    <d v="2014-10-02T19:35:09"/>
    <d v="2014-10-02T20:06:47"/>
    <d v="2014-10-02T20:17:08"/>
    <d v="2014-10-02T20:25:42"/>
    <x v="0"/>
    <x v="1"/>
  </r>
  <r>
    <n v="1281453"/>
    <n v="353676"/>
    <x v="109"/>
    <s v="bicycle"/>
    <s v="indikitch"/>
    <s v="Indian"/>
    <s v="Samosa"/>
    <n v="1"/>
    <s v="Extras"/>
    <m/>
    <n v="40.742005986247399"/>
    <n v="-73.990280628204303"/>
    <n v="40.747090900000003"/>
    <n v="-74.002194799999998"/>
    <d v="2014-10-02T19:35:41"/>
    <d v="2014-10-02T19:40:15"/>
    <d v="2014-10-02T19:54:36"/>
    <d v="2014-10-02T20:02:46"/>
    <x v="0"/>
    <x v="1"/>
  </r>
  <r>
    <n v="1281445"/>
    <n v="308709"/>
    <x v="23"/>
    <s v="bicycle"/>
    <s v="THELEwala"/>
    <m/>
    <m/>
    <m/>
    <m/>
    <d v="1899-12-30T00:08:57"/>
    <n v="40.7297440441533"/>
    <n v="-74.000727468257594"/>
    <n v="40.707332399999999"/>
    <n v="-74.007081400000004"/>
    <d v="2014-10-02T19:36:18"/>
    <d v="2014-10-02T20:20:04"/>
    <d v="2014-10-02T20:43:54"/>
    <d v="2014-10-02T21:03:14"/>
    <x v="0"/>
    <x v="1"/>
  </r>
  <r>
    <n v="1281474"/>
    <n v="101053"/>
    <x v="105"/>
    <s v="bicycle"/>
    <s v="Emmett's"/>
    <s v="Pizza"/>
    <m/>
    <m/>
    <m/>
    <d v="1899-12-30T00:09:20"/>
    <n v="40.727316299999998"/>
    <n v="-74.002494499999997"/>
    <n v="40.715539999999997"/>
    <n v="-73.991821999999999"/>
    <d v="2014-10-02T19:39:05"/>
    <d v="2014-10-02T20:07:01"/>
    <d v="2014-10-02T20:31:18"/>
    <d v="2014-10-02T20:47:32"/>
    <x v="0"/>
    <x v="1"/>
  </r>
  <r>
    <n v="1281489"/>
    <n v="61583"/>
    <x v="79"/>
    <s v="bicycle"/>
    <s v="Atmi Liquor Store"/>
    <m/>
    <m/>
    <m/>
    <m/>
    <m/>
    <n v="40.730171068509101"/>
    <n v="-73.986684561330904"/>
    <n v="40.726649999999999"/>
    <n v="-73.991113999999996"/>
    <d v="2014-10-02T19:39:47"/>
    <d v="2014-10-02T19:40:42"/>
    <d v="2014-10-02T19:52:01"/>
    <d v="2014-10-02T20:00:17"/>
    <x v="0"/>
    <x v="1"/>
  </r>
  <r>
    <n v="1281526"/>
    <n v="57943"/>
    <x v="126"/>
    <s v="car"/>
    <s v="brgr"/>
    <s v="Burger"/>
    <s v="Turkey Brgr"/>
    <n v="2"/>
    <s v="Your Creation"/>
    <d v="1899-12-30T00:10:22"/>
    <n v="40.762623890247497"/>
    <n v="-73.965919607909498"/>
    <n v="40.774650000000001"/>
    <n v="-73.945621000000003"/>
    <d v="2014-10-02T19:42:43"/>
    <d v="2014-10-02T20:11:56"/>
    <d v="2014-10-02T20:20:46"/>
    <d v="2014-10-02T20:31:00"/>
    <x v="0"/>
    <x v="1"/>
  </r>
  <r>
    <n v="1281585"/>
    <n v="47440"/>
    <x v="127"/>
    <s v="bicycle"/>
    <s v="Blue Ribbon Fried Chicken"/>
    <s v="American"/>
    <s v="Tender"/>
    <n v="3"/>
    <s v="By the Piece"/>
    <m/>
    <n v="40.724339999999998"/>
    <n v="-73.990960000000001"/>
    <n v="40.715170399999998"/>
    <n v="-74.011600900000005"/>
    <d v="2014-10-02T19:48:53"/>
    <d v="2014-10-02T19:47:48"/>
    <d v="2014-10-02T19:56:08"/>
    <d v="2014-10-02T20:07:31"/>
    <x v="0"/>
    <x v="1"/>
  </r>
  <r>
    <n v="1281588"/>
    <n v="126204"/>
    <x v="115"/>
    <s v="bicycle"/>
    <s v="Pio Pio"/>
    <s v="South American"/>
    <s v="Ensalada de Avocado"/>
    <n v="1"/>
    <s v="La Primaveras"/>
    <m/>
    <n v="40.7455111364591"/>
    <n v="-73.977605191923899"/>
    <n v="40.764411799999998"/>
    <n v="-73.963972799999993"/>
    <d v="2014-10-02T19:50:17"/>
    <d v="2014-10-02T20:06:48"/>
    <d v="2014-10-02T20:19:08"/>
    <d v="2014-10-02T20:30:35"/>
    <x v="0"/>
    <x v="1"/>
  </r>
  <r>
    <n v="1281609"/>
    <n v="59491"/>
    <x v="119"/>
    <s v="bicycle"/>
    <s v="Mighty Quinn's BBQ"/>
    <s v="BBQ"/>
    <s v="Edamame &amp; Sweet Pea Salad"/>
    <n v="1"/>
    <s v="Sides"/>
    <m/>
    <n v="40.727518945156902"/>
    <n v="-73.988671302795396"/>
    <n v="40.717567291453499"/>
    <n v="-74.002367130767297"/>
    <d v="2014-10-02T19:51:57"/>
    <d v="2014-10-02T20:27:06"/>
    <d v="2014-10-02T20:40:26"/>
    <d v="2014-10-02T20:51:06"/>
    <x v="0"/>
    <x v="1"/>
  </r>
  <r>
    <n v="1281657"/>
    <n v="243341"/>
    <x v="128"/>
    <s v="car"/>
    <s v="Sushi Samba"/>
    <s v="Sushi"/>
    <s v="Kanpachi Tiradito"/>
    <n v="2"/>
    <s v="Sashimi Tiradito"/>
    <d v="1899-12-30T00:08:17"/>
    <n v="40.732666419020703"/>
    <n v="-74.003292612268694"/>
    <n v="40.744238880429101"/>
    <n v="-73.984141531647197"/>
    <d v="2014-10-02T19:55:40"/>
    <d v="2014-10-02T20:23:31"/>
    <d v="2014-10-02T20:35:20"/>
    <d v="2014-10-02T20:51:32"/>
    <x v="0"/>
    <x v="1"/>
  </r>
  <r>
    <n v="1281654"/>
    <n v="336146"/>
    <x v="129"/>
    <s v="car"/>
    <s v="Whole Foods Market"/>
    <s v="Grocery Store"/>
    <s v="Org 1% Milk"/>
    <n v="1"/>
    <s v="Milk &amp; Cream"/>
    <m/>
    <n v="40.767890000000001"/>
    <n v="-73.982399999999998"/>
    <n v="40.749732799999997"/>
    <n v="-73.996150999999998"/>
    <d v="2014-10-02T19:57:10"/>
    <d v="2014-10-02T20:28:01"/>
    <d v="2014-10-02T20:55:35"/>
    <d v="2014-10-02T21:04:13"/>
    <x v="0"/>
    <x v="1"/>
  </r>
  <r>
    <n v="1281672"/>
    <n v="101743"/>
    <x v="130"/>
    <s v="truck"/>
    <s v="Candle Cafe West"/>
    <s v="Vegetarian"/>
    <s v="Market Plate"/>
    <n v="1"/>
    <s v="Market Plate"/>
    <d v="1899-12-30T00:24:34"/>
    <n v="40.790399757583998"/>
    <n v="-73.974712559392302"/>
    <n v="40.725494993713298"/>
    <n v="-74.009710123020596"/>
    <d v="2014-10-02T19:57:20"/>
    <d v="2014-10-02T20:32:04"/>
    <d v="2014-10-02T20:44:24"/>
    <d v="2014-10-02T21:13:20"/>
    <x v="0"/>
    <x v="1"/>
  </r>
  <r>
    <n v="1281692"/>
    <n v="124590"/>
    <x v="131"/>
    <s v="car"/>
    <s v="Speedy Romeo"/>
    <m/>
    <m/>
    <m/>
    <m/>
    <d v="1899-12-30T00:15:13"/>
    <n v="40.687438144687398"/>
    <n v="-73.959720680370495"/>
    <n v="40.689273"/>
    <n v="-73.974356999999998"/>
    <d v="2014-10-02T20:01:23"/>
    <d v="2014-10-02T20:12:19"/>
    <d v="2014-10-02T20:26:09"/>
    <d v="2014-10-02T20:33:43"/>
    <x v="0"/>
    <x v="1"/>
  </r>
  <r>
    <n v="1281771"/>
    <n v="357739"/>
    <x v="69"/>
    <s v="scooter"/>
    <s v="Shake Shack"/>
    <s v="Burger"/>
    <s v="Fries"/>
    <n v="1"/>
    <s v="Fries"/>
    <m/>
    <n v="40.780825773220101"/>
    <n v="-73.976483345031696"/>
    <n v="40.774564163953698"/>
    <n v="-73.989306787926495"/>
    <d v="2014-10-02T20:09:01"/>
    <d v="2014-10-02T20:16:00"/>
    <d v="2014-10-02T20:35:50"/>
    <d v="2014-10-02T20:52:50"/>
    <x v="0"/>
    <x v="1"/>
  </r>
  <r>
    <n v="1281771"/>
    <n v="357739"/>
    <x v="69"/>
    <s v="scooter"/>
    <s v="Shake Shack"/>
    <s v="Burger"/>
    <s v="ShackBurger"/>
    <n v="1"/>
    <s v="Burgers"/>
    <m/>
    <n v="40.780825773220101"/>
    <n v="-73.976483345031696"/>
    <n v="40.774564163953698"/>
    <n v="-73.989306787926495"/>
    <d v="2014-10-02T20:09:01"/>
    <d v="2014-10-02T20:16:00"/>
    <d v="2014-10-02T20:35:50"/>
    <d v="2014-10-02T20:52:50"/>
    <x v="0"/>
    <x v="1"/>
  </r>
  <r>
    <n v="1281808"/>
    <n v="41246"/>
    <x v="121"/>
    <s v="bicycle"/>
    <s v="Shake Shack"/>
    <s v="Burger"/>
    <s v="Pints to Go"/>
    <n v="1"/>
    <s v="Cups and Cones"/>
    <m/>
    <n v="40.758456774983799"/>
    <n v="-73.989140466129399"/>
    <n v="40.758789034194898"/>
    <n v="-73.993763180104395"/>
    <d v="2014-10-02T20:10:05"/>
    <d v="2014-10-02T20:18:23"/>
    <d v="2014-10-02T20:48:10"/>
    <d v="2014-10-02T20:54:54"/>
    <x v="0"/>
    <x v="1"/>
  </r>
  <r>
    <n v="1281808"/>
    <n v="41246"/>
    <x v="121"/>
    <s v="bicycle"/>
    <s v="Shake Shack"/>
    <s v="Burger"/>
    <s v="Shackburger"/>
    <n v="1"/>
    <s v="Burgers"/>
    <m/>
    <n v="40.758456774983799"/>
    <n v="-73.989140466129399"/>
    <n v="40.758789034194898"/>
    <n v="-73.993763180104395"/>
    <d v="2014-10-02T20:10:05"/>
    <d v="2014-10-02T20:18:23"/>
    <d v="2014-10-02T20:48:10"/>
    <d v="2014-10-02T20:54:54"/>
    <x v="0"/>
    <x v="1"/>
  </r>
  <r>
    <n v="1281835"/>
    <n v="76942"/>
    <x v="61"/>
    <s v="car"/>
    <s v="Sarabeth's Restaurant"/>
    <s v="American"/>
    <s v="Trio of Mini Bacon Cheeseburgers"/>
    <n v="1"/>
    <s v="Dinner Salads &amp; Sandwiches"/>
    <d v="1899-12-30T00:05:25"/>
    <n v="40.765298953919803"/>
    <n v="-73.975667953491197"/>
    <n v="40.7520764"/>
    <n v="-74.001015600000002"/>
    <d v="2014-10-02T20:13:19"/>
    <d v="2014-10-02T20:35:02"/>
    <d v="2014-10-02T20:44:49"/>
    <d v="2014-10-02T20:59:37"/>
    <x v="0"/>
    <x v="1"/>
  </r>
  <r>
    <n v="1281825"/>
    <n v="101317"/>
    <x v="132"/>
    <s v="bicycle"/>
    <s v="Whitmans"/>
    <s v="Burger"/>
    <m/>
    <m/>
    <m/>
    <d v="1899-12-30T00:03:49"/>
    <n v="40.727992549946102"/>
    <n v="-73.984325803073204"/>
    <n v="40.726322000000003"/>
    <n v="-73.992200999999994"/>
    <d v="2014-10-02T20:13:23"/>
    <d v="2014-10-02T20:34:24"/>
    <d v="2014-10-02T20:47:45"/>
    <d v="2014-10-02T20:55:51"/>
    <x v="0"/>
    <x v="1"/>
  </r>
  <r>
    <n v="1281854"/>
    <n v="45577"/>
    <x v="40"/>
    <s v="bicycle"/>
    <s v="Parm"/>
    <s v="Italian"/>
    <s v="Chicken Parm"/>
    <n v="2"/>
    <s v="Sandwiches"/>
    <m/>
    <n v="40.723019825000002"/>
    <n v="-73.995853999999994"/>
    <n v="40.727477999999998"/>
    <n v="-74.003653999999997"/>
    <d v="2014-10-02T20:16:24"/>
    <m/>
    <m/>
    <d v="2014-10-02T20:59:45"/>
    <x v="0"/>
    <x v="1"/>
  </r>
  <r>
    <n v="1281868"/>
    <n v="104700"/>
    <x v="133"/>
    <s v="car"/>
    <s v="Mighty Quinn's BBQ"/>
    <s v="BBQ"/>
    <m/>
    <m/>
    <m/>
    <m/>
    <n v="40.736673300973102"/>
    <n v="-74.001331329345703"/>
    <n v="40.737001300000003"/>
    <n v="-73.996421100000006"/>
    <d v="2014-10-02T20:17:55"/>
    <d v="2014-10-02T20:21:19"/>
    <d v="2014-10-02T20:33:49"/>
    <d v="2014-10-02T20:45:21"/>
    <x v="0"/>
    <x v="1"/>
  </r>
  <r>
    <n v="1281901"/>
    <n v="325683"/>
    <x v="43"/>
    <s v="bicycle"/>
    <s v="Chipotle Mexican Grill $1.99 Delivery"/>
    <s v="Mexican"/>
    <m/>
    <m/>
    <m/>
    <m/>
    <n v="40.786503542372898"/>
    <n v="-73.978058596650996"/>
    <n v="40.791953924690702"/>
    <n v="-73.967322633075497"/>
    <d v="2014-10-02T20:21:17"/>
    <d v="2014-10-02T20:32:29"/>
    <d v="2014-10-02T20:48:43"/>
    <d v="2014-10-02T21:00:09"/>
    <x v="0"/>
    <x v="1"/>
  </r>
  <r>
    <n v="1281924"/>
    <n v="209558"/>
    <x v="115"/>
    <s v="bicycle"/>
    <s v="The Palm Too"/>
    <s v="Steak"/>
    <s v="Filet Mignon 14 oz"/>
    <n v="1"/>
    <s v="Steaks &amp; Chops"/>
    <d v="1899-12-30T00:07:57"/>
    <n v="40.751574677181303"/>
    <n v="-73.970913043454999"/>
    <n v="40.765626699999999"/>
    <n v="-73.971758800000003"/>
    <d v="2014-10-02T20:22:43"/>
    <d v="2014-10-02T20:37:18"/>
    <d v="2014-10-02T20:53:39"/>
    <d v="2014-10-02T21:06:30"/>
    <x v="0"/>
    <x v="1"/>
  </r>
  <r>
    <n v="1281959"/>
    <n v="357841"/>
    <x v="134"/>
    <s v="bicycle"/>
    <s v="sweetgreen"/>
    <s v="Salad"/>
    <m/>
    <m/>
    <m/>
    <m/>
    <n v="40.745078589413303"/>
    <n v="-73.988821506500202"/>
    <n v="40.740534379747103"/>
    <n v="-73.979250864048794"/>
    <d v="2014-10-02T20:28:42"/>
    <d v="2014-10-02T20:31:25"/>
    <d v="2014-10-02T20:46:15"/>
    <d v="2014-10-02T20:55:22"/>
    <x v="0"/>
    <x v="1"/>
  </r>
  <r>
    <n v="1281976"/>
    <n v="99393"/>
    <x v="87"/>
    <s v="bicycle"/>
    <s v="Parm"/>
    <s v="Italian"/>
    <s v="Buffalo Cucumbers"/>
    <n v="1"/>
    <s v="Vegetables"/>
    <m/>
    <n v="40.723019825000002"/>
    <n v="-73.995853999999994"/>
    <n v="40.738309999999998"/>
    <n v="-73.996606"/>
    <d v="2014-10-02T20:29:02"/>
    <d v="2014-10-02T20:43:08"/>
    <d v="2014-10-02T21:00:04"/>
    <d v="2014-10-02T21:12:13"/>
    <x v="0"/>
    <x v="1"/>
  </r>
  <r>
    <n v="1281984"/>
    <n v="50633"/>
    <x v="135"/>
    <s v="car"/>
    <s v="Sushi of Gari"/>
    <s v="Sushi"/>
    <s v="Yellowtail"/>
    <n v="1"/>
    <s v="Nigiri Sushi of Gari"/>
    <d v="1899-12-30T00:08:46"/>
    <n v="40.771568712019302"/>
    <n v="-73.952786829189705"/>
    <n v="40.766729699999999"/>
    <n v="-73.956111300000003"/>
    <d v="2014-10-02T20:30:02"/>
    <d v="2014-10-02T20:42:24"/>
    <d v="2014-10-02T20:57:46"/>
    <d v="2014-10-02T21:03:54"/>
    <x v="0"/>
    <x v="1"/>
  </r>
  <r>
    <n v="1281995"/>
    <n v="268958"/>
    <x v="118"/>
    <s v="bicycle"/>
    <s v="Osteria Morini"/>
    <s v="Italian"/>
    <s v="Mortadella"/>
    <n v="1"/>
    <s v="Meats"/>
    <d v="1899-12-30T00:07:22"/>
    <n v="40.721952559408798"/>
    <n v="-73.997737000598505"/>
    <n v="40.716209399999997"/>
    <n v="-74.015575299999995"/>
    <d v="2014-10-02T20:31:33"/>
    <d v="2014-10-02T21:06:18"/>
    <d v="2014-10-02T21:14:07"/>
    <d v="2014-10-02T21:26:29"/>
    <x v="0"/>
    <x v="1"/>
  </r>
  <r>
    <n v="1281994"/>
    <n v="215519"/>
    <x v="125"/>
    <s v="bicycle"/>
    <s v="16 Handles - UWS Amsterdam"/>
    <s v="Ice Cream"/>
    <m/>
    <m/>
    <m/>
    <m/>
    <n v="40.780820311410103"/>
    <n v="-73.980170645087696"/>
    <n v="40.784438199999997"/>
    <n v="-73.980679899999998"/>
    <d v="2014-10-02T20:33:44"/>
    <d v="2014-10-02T20:45:54"/>
    <d v="2014-10-02T20:57:14"/>
    <d v="2014-10-02T21:03:07"/>
    <x v="0"/>
    <x v="1"/>
  </r>
  <r>
    <n v="1282044"/>
    <n v="69336"/>
    <x v="41"/>
    <s v="bicycle"/>
    <s v="Serafina Meatpacking"/>
    <s v="Italian"/>
    <m/>
    <m/>
    <m/>
    <d v="1899-12-30T00:09:54"/>
    <n v="40.739612142248099"/>
    <n v="-74.006236460009603"/>
    <n v="40.742973900000003"/>
    <n v="-73.994467999999998"/>
    <d v="2014-10-02T20:36:46"/>
    <d v="2014-10-02T20:51:51"/>
    <d v="2014-10-02T21:00:17"/>
    <d v="2014-10-02T21:06:51"/>
    <x v="0"/>
    <x v="1"/>
  </r>
  <r>
    <n v="1282058"/>
    <n v="115791"/>
    <x v="78"/>
    <s v="car"/>
    <s v="Momofuku Milk Bar (archived)"/>
    <s v="Dessert"/>
    <s v="Perfect 10 Kookie"/>
    <n v="1"/>
    <s v="Karlie's Kookies"/>
    <m/>
    <n v="40.7231283099199"/>
    <n v="-74.002060890197697"/>
    <n v="40.732140999999999"/>
    <n v="-74.00479"/>
    <d v="2014-10-02T20:37:53"/>
    <m/>
    <m/>
    <d v="2014-10-02T21:27:07"/>
    <x v="0"/>
    <x v="1"/>
  </r>
  <r>
    <n v="1282063"/>
    <n v="105702"/>
    <x v="136"/>
    <s v="car"/>
    <s v="2nd Ave Deli"/>
    <s v="Deli"/>
    <s v="Hot Pastrami"/>
    <n v="1"/>
    <s v="Sandwiches"/>
    <d v="1899-12-30T00:07:14"/>
    <n v="40.745299312570602"/>
    <n v="-73.9791375808162"/>
    <n v="40.726895425967903"/>
    <n v="-73.9959644616292"/>
    <d v="2014-10-02T20:39:10"/>
    <d v="2014-10-02T21:02:08"/>
    <d v="2014-10-02T21:08:32"/>
    <d v="2014-10-02T21:25:49"/>
    <x v="0"/>
    <x v="1"/>
  </r>
  <r>
    <n v="1282090"/>
    <n v="94936"/>
    <x v="137"/>
    <s v="car"/>
    <s v="Whole Foods Market"/>
    <s v="Grocery Store"/>
    <s v="Shells &amp; Cheddar"/>
    <n v="4"/>
    <s v="Pasta Mixes"/>
    <m/>
    <n v="40.794089999999997"/>
    <n v="-73.967169999999996"/>
    <n v="40.803809347600499"/>
    <n v="-73.957007909262501"/>
    <d v="2014-10-02T20:40:42"/>
    <d v="2014-10-02T20:38:33"/>
    <d v="2014-10-02T21:45:22"/>
    <d v="2014-10-02T21:52:53"/>
    <x v="0"/>
    <x v="1"/>
  </r>
  <r>
    <n v="1282170"/>
    <n v="92806"/>
    <x v="23"/>
    <s v="bicycle"/>
    <s v="Shake Shack"/>
    <s v="Burger"/>
    <s v="Shack Burger"/>
    <n v="1"/>
    <s v="Burgers"/>
    <m/>
    <n v="40.7152793278103"/>
    <n v="-74.014860391616807"/>
    <n v="40.724414400000001"/>
    <n v="-73.991366400000004"/>
    <d v="2014-10-02T20:51:03"/>
    <d v="2014-10-02T21:13:33"/>
    <d v="2014-10-02T21:38:59"/>
    <d v="2014-10-02T22:03:02"/>
    <x v="0"/>
    <x v="1"/>
  </r>
  <r>
    <n v="1282217"/>
    <n v="54608"/>
    <x v="129"/>
    <s v="car"/>
    <s v="Sushi of Gari Tribeca"/>
    <s v="Japanese"/>
    <s v="Tuna"/>
    <n v="2"/>
    <s v="Nigiri Sushi"/>
    <d v="1899-12-30T00:10:48"/>
    <n v="40.716725764782701"/>
    <n v="-74.008250645521898"/>
    <n v="40.744760900000003"/>
    <n v="-74.003630000000001"/>
    <d v="2014-10-02T20:56:51"/>
    <d v="2014-10-02T21:23:23"/>
    <d v="2014-10-02T21:28:08"/>
    <d v="2014-10-02T21:39:03"/>
    <x v="0"/>
    <x v="1"/>
  </r>
  <r>
    <n v="1282255"/>
    <n v="54061"/>
    <x v="43"/>
    <s v="bicycle"/>
    <s v="Momofuku Milk Bar"/>
    <s v="Dessert"/>
    <s v="Cereal Milk Jug"/>
    <n v="2"/>
    <s v="Milk Jugs"/>
    <m/>
    <n v="40.787149600866101"/>
    <n v="-73.971722312198096"/>
    <n v="40.7862899"/>
    <n v="-73.948959700000003"/>
    <d v="2014-10-02T20:59:18"/>
    <d v="2014-10-02T21:03:24"/>
    <d v="2014-10-02T21:12:35"/>
    <d v="2014-10-02T21:26:54"/>
    <x v="0"/>
    <x v="1"/>
  </r>
  <r>
    <n v="1282258"/>
    <n v="102801"/>
    <x v="41"/>
    <s v="bicycle"/>
    <s v="The Mercer Kitchen"/>
    <m/>
    <s v="The Mercer Burger"/>
    <n v="2"/>
    <s v="Lunch/Dinner (Entree)"/>
    <d v="1899-12-30T00:09:39"/>
    <n v="40.724743642155602"/>
    <n v="-73.9986615554824"/>
    <n v="40.714517480188597"/>
    <n v="-74.0070190819375"/>
    <d v="2014-10-02T20:59:48"/>
    <d v="2014-10-02T21:14:27"/>
    <d v="2014-10-02T21:39:17"/>
    <d v="2014-10-02T21:45:15"/>
    <x v="0"/>
    <x v="1"/>
  </r>
  <r>
    <n v="1282262"/>
    <n v="353331"/>
    <x v="105"/>
    <s v="bicycle"/>
    <s v="Chipotle Mexican Grill $1.99 Delivery"/>
    <s v="Mexican"/>
    <s v="Burrito Bowl"/>
    <n v="1"/>
    <s v="Entree"/>
    <m/>
    <n v="40.722542870002997"/>
    <n v="-73.997769355773897"/>
    <n v="40.722769999999997"/>
    <n v="-74.004594800000007"/>
    <d v="2014-10-02T21:00:19"/>
    <d v="2014-10-02T21:06:28"/>
    <d v="2014-10-02T21:20:19"/>
    <d v="2014-10-02T21:26:26"/>
    <x v="0"/>
    <x v="1"/>
  </r>
  <r>
    <n v="1282262"/>
    <n v="353331"/>
    <x v="105"/>
    <s v="bicycle"/>
    <s v="Chipotle Mexican Grill $1.99 Delivery"/>
    <s v="Mexican"/>
    <s v="Burrito Bowl"/>
    <n v="1"/>
    <s v="Entree"/>
    <m/>
    <n v="40.722542870002997"/>
    <n v="-73.997769355773897"/>
    <n v="40.722769999999997"/>
    <n v="-74.004594800000007"/>
    <d v="2014-10-02T21:00:19"/>
    <d v="2014-10-02T21:06:28"/>
    <d v="2014-10-02T21:20:19"/>
    <d v="2014-10-02T21:26:26"/>
    <x v="0"/>
    <x v="1"/>
  </r>
  <r>
    <n v="1282257"/>
    <n v="345565"/>
    <x v="50"/>
    <s v="walker"/>
    <s v="Blue Ribbon Sushi Bar &amp; Grill"/>
    <s v="Japanese"/>
    <s v="Spicy Crab Roll"/>
    <n v="1"/>
    <s v="Maki (Special Rolls)"/>
    <d v="1899-12-30T00:10:15"/>
    <n v="40.767652912117299"/>
    <n v="-73.982925456000402"/>
    <n v="40.770278332889603"/>
    <n v="-73.959037924835997"/>
    <d v="2014-10-02T21:00:43"/>
    <d v="2014-10-02T21:17:24"/>
    <d v="2014-10-02T21:34:43"/>
    <d v="2014-10-02T21:56:05"/>
    <x v="0"/>
    <x v="1"/>
  </r>
  <r>
    <n v="1282271"/>
    <n v="105778"/>
    <x v="64"/>
    <s v="bicycle"/>
    <s v="Juice Press"/>
    <s v="Juice Bar"/>
    <s v="Love at First Sight"/>
    <n v="1"/>
    <s v="Cold Pressed Juices"/>
    <m/>
    <n v="40.738867554505397"/>
    <n v="-74.002747450310295"/>
    <n v="40.738932300000002"/>
    <n v="-74.008823399999997"/>
    <d v="2014-10-02T21:01:15"/>
    <d v="2014-10-02T21:03:31"/>
    <d v="2014-10-02T21:08:05"/>
    <d v="2014-10-02T21:13:28"/>
    <x v="0"/>
    <x v="1"/>
  </r>
  <r>
    <n v="1282272"/>
    <n v="97991"/>
    <x v="138"/>
    <s v="bicycle"/>
    <s v="Blue Ribbon Sushi Bar &amp; Grill"/>
    <s v="Japanese"/>
    <s v="Unagi"/>
    <n v="1"/>
    <s v="Taiseyo (Atlantic Ocean)"/>
    <d v="1899-12-30T00:10:22"/>
    <n v="40.767652912117299"/>
    <n v="-73.982925456000402"/>
    <n v="40.748827550824601"/>
    <n v="-73.990138952772497"/>
    <d v="2014-10-02T21:02:41"/>
    <d v="2014-10-02T21:11:48"/>
    <d v="2014-10-02T21:28:01"/>
    <d v="2014-10-02T21:45:09"/>
    <x v="0"/>
    <x v="1"/>
  </r>
  <r>
    <n v="1282272"/>
    <n v="97991"/>
    <x v="138"/>
    <s v="bicycle"/>
    <s v="Blue Ribbon Sushi Bar &amp; Grill"/>
    <s v="Japanese"/>
    <s v="Sake"/>
    <n v="1"/>
    <s v="Taiseyo (Atlantic Ocean)"/>
    <d v="1899-12-30T00:10:22"/>
    <n v="40.767652912117299"/>
    <n v="-73.982925456000402"/>
    <n v="40.748827550824601"/>
    <n v="-73.990138952772497"/>
    <d v="2014-10-02T21:02:41"/>
    <d v="2014-10-02T21:11:48"/>
    <d v="2014-10-02T21:28:01"/>
    <d v="2014-10-02T21:45:09"/>
    <x v="0"/>
    <x v="1"/>
  </r>
  <r>
    <n v="1282272"/>
    <n v="97991"/>
    <x v="138"/>
    <s v="bicycle"/>
    <s v="Blue Ribbon Sushi Bar &amp; Grill"/>
    <s v="Japanese"/>
    <s v="Maguro"/>
    <n v="2"/>
    <s v="Taiseyo (Atlantic Ocean)"/>
    <d v="1899-12-30T00:10:22"/>
    <n v="40.767652912117299"/>
    <n v="-73.982925456000402"/>
    <n v="40.748827550824601"/>
    <n v="-73.990138952772497"/>
    <d v="2014-10-02T21:02:41"/>
    <d v="2014-10-02T21:11:48"/>
    <d v="2014-10-02T21:28:01"/>
    <d v="2014-10-02T21:45:09"/>
    <x v="0"/>
    <x v="1"/>
  </r>
  <r>
    <n v="1282324"/>
    <n v="177631"/>
    <x v="51"/>
    <s v="bicycle"/>
    <s v="Postmates Liquor Store"/>
    <s v="Shop"/>
    <s v="Anne Pichon Sauvage"/>
    <n v="5"/>
    <s v="Syrah/Shiraz"/>
    <m/>
    <n v="40.779598"/>
    <n v="-73.947388000000004"/>
    <n v="40.758152699999997"/>
    <n v="-73.965302300000005"/>
    <d v="2014-10-02T21:07:27"/>
    <d v="2014-10-02T21:09:58"/>
    <d v="2014-10-02T21:17:18"/>
    <d v="2014-10-02T21:38:01"/>
    <x v="0"/>
    <x v="1"/>
  </r>
  <r>
    <n v="1282338"/>
    <n v="357916"/>
    <x v="120"/>
    <s v="bicycle"/>
    <s v="Ed's Lobster Bar"/>
    <s v="Seafood"/>
    <s v="Lobster Roll"/>
    <n v="1"/>
    <s v="Lobster"/>
    <d v="1899-12-30T00:07:54"/>
    <n v="40.722079393083497"/>
    <n v="-73.997511863708496"/>
    <n v="40.676967900000001"/>
    <n v="-73.997785500000006"/>
    <d v="2014-10-02T21:09:09"/>
    <d v="2014-10-02T21:33:38"/>
    <d v="2014-10-02T21:46:58"/>
    <d v="2014-10-02T22:14:07"/>
    <x v="0"/>
    <x v="1"/>
  </r>
  <r>
    <n v="1282357"/>
    <n v="355523"/>
    <x v="20"/>
    <s v="car"/>
    <s v="Momofuku Milk Bar"/>
    <s v="Dessert"/>
    <s v="Cornflake Marshmallow Chocolate Chip Cookie"/>
    <n v="1"/>
    <s v="Cookies"/>
    <m/>
    <n v="40.714047313412998"/>
    <n v="-73.954921066761003"/>
    <n v="40.716297745879501"/>
    <n v="-73.947155575814904"/>
    <d v="2014-10-02T21:11:17"/>
    <d v="2014-10-02T21:13:04"/>
    <d v="2014-10-02T21:32:54"/>
    <d v="2014-10-02T21:39:06"/>
    <x v="0"/>
    <x v="1"/>
  </r>
  <r>
    <n v="1282370"/>
    <n v="102210"/>
    <x v="46"/>
    <s v="walker"/>
    <s v="Pinkberry"/>
    <s v="Ice Cream"/>
    <s v="Original"/>
    <n v="1"/>
    <s v="Frozen Yogurt with Toppings"/>
    <m/>
    <n v="40.758913939639001"/>
    <n v="-73.992354645083694"/>
    <n v="40.759817900000002"/>
    <n v="-73.987639999999999"/>
    <d v="2014-10-02T21:12:51"/>
    <d v="2014-10-02T21:17:10"/>
    <d v="2014-10-02T21:29:30"/>
    <d v="2014-10-02T21:40:49"/>
    <x v="0"/>
    <x v="1"/>
  </r>
  <r>
    <n v="1282382"/>
    <n v="120353"/>
    <x v="139"/>
    <s v="bicycle"/>
    <s v="16 Handles"/>
    <s v="Ice Cream"/>
    <s v="Salted Caramel"/>
    <n v="2"/>
    <s v="Low Fat"/>
    <m/>
    <n v="40.722713623844001"/>
    <n v="-73.997189998626695"/>
    <n v="40.7062843"/>
    <n v="-74.016942999999998"/>
    <d v="2014-10-02T21:15:32"/>
    <d v="2014-10-02T21:23:07"/>
    <d v="2014-10-02T21:52:27"/>
    <d v="2014-10-02T22:16:16"/>
    <x v="0"/>
    <x v="1"/>
  </r>
  <r>
    <n v="1282418"/>
    <n v="37538"/>
    <x v="105"/>
    <s v="bicycle"/>
    <s v="KestÃ© Pizza &amp; Vino"/>
    <s v="Pizza"/>
    <m/>
    <m/>
    <m/>
    <d v="1899-12-30T00:04:45"/>
    <n v="40.731507999999998"/>
    <n v="-74.003185956116297"/>
    <n v="40.722579000000003"/>
    <n v="-73.999144000000001"/>
    <d v="2014-10-02T21:18:55"/>
    <d v="2014-10-02T21:31:59"/>
    <d v="2014-10-02T21:43:04"/>
    <d v="2014-10-02T21:53:09"/>
    <x v="0"/>
    <x v="1"/>
  </r>
  <r>
    <n v="1282516"/>
    <n v="115610"/>
    <x v="129"/>
    <s v="car"/>
    <s v="Sant Ambroeus"/>
    <s v="Italian"/>
    <m/>
    <m/>
    <m/>
    <d v="1899-12-30T00:07:55"/>
    <n v="40.735486679187098"/>
    <n v="-74.003321304960394"/>
    <n v="40.723572169224497"/>
    <n v="-74.010858123991"/>
    <d v="2014-10-02T21:29:01"/>
    <d v="2014-10-02T21:43:16"/>
    <d v="2014-10-02T22:01:40"/>
    <d v="2014-10-02T22:12:41"/>
    <x v="0"/>
    <x v="1"/>
  </r>
  <r>
    <n v="1282651"/>
    <n v="284312"/>
    <x v="58"/>
    <s v="bicycle"/>
    <s v="Magnolia Bakery"/>
    <s v="Dessert"/>
    <s v="Magnolia's Famous Banana Pudding"/>
    <n v="1"/>
    <s v="Pudding"/>
    <m/>
    <n v="40.7358928721479"/>
    <n v="-74.005204439163194"/>
    <n v="40.728555999999998"/>
    <n v="-73.980680000000007"/>
    <d v="2014-10-02T21:40:24"/>
    <d v="2014-10-02T21:41:58"/>
    <d v="2014-10-02T21:54:19"/>
    <d v="2014-10-02T22:10:43"/>
    <x v="0"/>
    <x v="1"/>
  </r>
  <r>
    <n v="1282907"/>
    <n v="52832"/>
    <x v="56"/>
    <s v="bicycle"/>
    <s v="Dos Caminos"/>
    <s v="Mexican"/>
    <s v="Dos Enchiladas"/>
    <n v="1"/>
    <s v="Dinner Especialidades Del La Casa / House Specialties"/>
    <d v="1899-12-30T00:07:33"/>
    <n v="40.755579642755897"/>
    <n v="-73.970861434936495"/>
    <n v="40.778027999999999"/>
    <n v="-73.953851"/>
    <d v="2014-10-02T22:02:45"/>
    <d v="2014-10-02T22:25:22"/>
    <d v="2014-10-02T22:38:42"/>
    <d v="2014-10-02T22:54:33"/>
    <x v="0"/>
    <x v="1"/>
  </r>
  <r>
    <n v="1283047"/>
    <n v="41672"/>
    <x v="131"/>
    <s v="car"/>
    <s v="Otto Enoteca Pizzeria"/>
    <s v="Italian"/>
    <s v="Three Cheese"/>
    <n v="1"/>
    <s v="Cheese"/>
    <d v="1899-12-30T00:05:05"/>
    <n v="40.7320637605782"/>
    <n v="-73.996154665947003"/>
    <n v="40.738804000000002"/>
    <n v="-74.009342000000004"/>
    <d v="2014-10-02T22:13:18"/>
    <d v="2014-10-02T22:28:49"/>
    <d v="2014-10-02T22:42:38"/>
    <d v="2014-10-02T22:59:20"/>
    <x v="0"/>
    <x v="1"/>
  </r>
  <r>
    <n v="1283062"/>
    <n v="153018"/>
    <x v="140"/>
    <s v="bicycle"/>
    <s v="McDonald's DUPLICATE"/>
    <m/>
    <m/>
    <m/>
    <m/>
    <m/>
    <n v="40.760894559228298"/>
    <n v="-73.967063426971393"/>
    <n v="40.7634955784686"/>
    <n v="-73.967606909641901"/>
    <d v="2014-10-02T22:15:18"/>
    <d v="2014-10-02T22:20:30"/>
    <d v="2014-10-02T22:36:19"/>
    <d v="2014-10-02T22:44:23"/>
    <x v="0"/>
    <x v="1"/>
  </r>
  <r>
    <n v="1283092"/>
    <n v="303211"/>
    <x v="128"/>
    <s v="car"/>
    <s v="Crif Dogs"/>
    <m/>
    <s v="Chocoloate Shake"/>
    <n v="1"/>
    <s v="Shakes &amp; Floats"/>
    <m/>
    <n v="40.7270408508681"/>
    <n v="-73.983835960747498"/>
    <n v="40.793833900000003"/>
    <n v="-73.941520999999995"/>
    <d v="2014-10-02T22:17:06"/>
    <d v="2014-10-02T22:18:22"/>
    <d v="2014-10-02T22:36:43"/>
    <d v="2014-10-02T22:57:40"/>
    <x v="0"/>
    <x v="1"/>
  </r>
  <r>
    <n v="1283097"/>
    <n v="87475"/>
    <x v="141"/>
    <s v="bicycle"/>
    <s v="Cherry"/>
    <m/>
    <m/>
    <m/>
    <m/>
    <d v="1899-12-30T00:04:49"/>
    <n v="40.741976766090602"/>
    <n v="-74.003809080060293"/>
    <n v="40.727404999999997"/>
    <n v="-73.991802000000007"/>
    <d v="2014-10-02T22:18:04"/>
    <d v="2014-10-02T22:49:18"/>
    <d v="2014-10-02T23:04:39"/>
    <d v="2014-10-02T23:22:38"/>
    <x v="0"/>
    <x v="1"/>
  </r>
  <r>
    <n v="1283165"/>
    <n v="71057"/>
    <x v="126"/>
    <s v="car"/>
    <s v="Momofuku Milk Bar"/>
    <s v="Dessert"/>
    <s v="Cereal Milk Soft Serve (1 Pint)"/>
    <n v="1"/>
    <s v="Soft Serve"/>
    <m/>
    <n v="40.731795470614898"/>
    <n v="-73.985672593116803"/>
    <n v="40.756366"/>
    <n v="-73.967000999999996"/>
    <d v="2014-10-02T22:25:23"/>
    <d v="2014-10-02T22:26:23"/>
    <d v="2014-10-02T22:41:43"/>
    <d v="2014-10-02T23:00:58"/>
    <x v="0"/>
    <x v="1"/>
  </r>
  <r>
    <n v="1283268"/>
    <n v="57943"/>
    <x v="12"/>
    <s v="bicycle"/>
    <s v="Pinkberry"/>
    <s v="Ice Cream"/>
    <s v="Original"/>
    <n v="1"/>
    <s v="Frozen Yogurt with Toppings"/>
    <m/>
    <n v="40.757513866434898"/>
    <n v="-73.966612815856905"/>
    <n v="40.774650000000001"/>
    <n v="-73.945621000000003"/>
    <d v="2014-10-02T22:36:00"/>
    <d v="2014-10-02T22:38:40"/>
    <d v="2014-10-02T22:49:26"/>
    <d v="2014-10-02T23:02:13"/>
    <x v="0"/>
    <x v="1"/>
  </r>
  <r>
    <n v="1283306"/>
    <n v="358164"/>
    <x v="129"/>
    <s v="car"/>
    <s v="Momofuku Milk Bar"/>
    <s v="Dessert"/>
    <s v="Birthday Cake (6&quot;)"/>
    <n v="1"/>
    <s v="6&quot; Cakes"/>
    <m/>
    <n v="40.714047313412998"/>
    <n v="-73.954921066761003"/>
    <n v="40.720229725937998"/>
    <n v="-73.9542269041997"/>
    <d v="2014-10-02T22:41:48"/>
    <d v="2014-10-02T23:01:20"/>
    <d v="2014-10-02T23:08:10"/>
    <d v="2014-10-02T23:13:57"/>
    <x v="0"/>
    <x v="1"/>
  </r>
  <r>
    <n v="1283548"/>
    <n v="47235"/>
    <x v="142"/>
    <s v="bicycle"/>
    <s v="Blue Ribbon Fried Chicken"/>
    <s v="American"/>
    <s v="Tender"/>
    <n v="1"/>
    <s v="By the Piece"/>
    <m/>
    <n v="40.724339999999998"/>
    <n v="-73.990960000000001"/>
    <n v="40.752479000000001"/>
    <n v="-73.989536000000001"/>
    <d v="2014-10-02T23:13:03"/>
    <m/>
    <m/>
    <d v="2014-10-02T23:51:51"/>
    <x v="0"/>
    <x v="1"/>
  </r>
  <r>
    <n v="1283587"/>
    <n v="208857"/>
    <x v="12"/>
    <s v="bicycle"/>
    <s v="Duane Reade"/>
    <s v="Drug Store"/>
    <m/>
    <m/>
    <m/>
    <m/>
    <n v="40.767842318279001"/>
    <n v="-73.955798149108901"/>
    <n v="40.768211186900501"/>
    <n v="-73.957481579442202"/>
    <d v="2014-10-02T23:18:00"/>
    <m/>
    <m/>
    <d v="2014-10-02T23:35:54"/>
    <x v="0"/>
    <x v="1"/>
  </r>
  <r>
    <n v="1283616"/>
    <n v="336435"/>
    <x v="137"/>
    <s v="car"/>
    <s v="P.J. Clarke's"/>
    <s v="American"/>
    <s v="Yellowfin Tuna Tartare Tacos"/>
    <n v="1"/>
    <s v="Appetizers"/>
    <d v="1899-12-30T00:05:45"/>
    <n v="40.771961874462001"/>
    <n v="-73.982620239257798"/>
    <n v="40.778097299999999"/>
    <n v="-73.974946200000005"/>
    <d v="2014-10-02T23:23:57"/>
    <d v="2014-10-02T23:35:38"/>
    <d v="2014-10-02T23:44:28"/>
    <d v="2014-10-02T23:51:03"/>
    <x v="0"/>
    <x v="1"/>
  </r>
  <r>
    <n v="1283821"/>
    <n v="201535"/>
    <x v="56"/>
    <s v="bicycle"/>
    <s v="Blue Ribbon Fried Chicken"/>
    <s v="American"/>
    <s v="Cole Slaw"/>
    <n v="1"/>
    <s v="Sides"/>
    <m/>
    <n v="40.724339999999998"/>
    <n v="-73.990960000000001"/>
    <n v="40.718749899999999"/>
    <n v="-73.976998699999996"/>
    <d v="2014-10-03T00:12:39"/>
    <m/>
    <m/>
    <d v="2014-10-03T01:14:28"/>
    <x v="0"/>
    <x v="2"/>
  </r>
  <r>
    <n v="1283820"/>
    <n v="301032"/>
    <x v="143"/>
    <s v="car"/>
    <s v="Frank Restaurant"/>
    <s v="Italian"/>
    <s v="Rigatoni Al Ragu"/>
    <n v="1"/>
    <s v="Pasta"/>
    <m/>
    <n v="40.7269604278383"/>
    <n v="-73.989060507506295"/>
    <n v="40.714311888479799"/>
    <n v="-74.007687083578205"/>
    <d v="2014-10-03T00:13:37"/>
    <d v="2014-10-03T00:11:01"/>
    <d v="2014-10-03T00:40:21"/>
    <d v="2014-10-03T00:59:25"/>
    <x v="0"/>
    <x v="2"/>
  </r>
  <r>
    <n v="1283820"/>
    <n v="301032"/>
    <x v="143"/>
    <s v="car"/>
    <s v="Frank Restaurant"/>
    <s v="Italian"/>
    <s v="Chicken Alla Parmigiana"/>
    <n v="1"/>
    <s v="Entrees"/>
    <m/>
    <n v="40.7269604278383"/>
    <n v="-73.989060507506295"/>
    <n v="40.714311888479799"/>
    <n v="-74.007687083578205"/>
    <d v="2014-10-03T00:13:37"/>
    <d v="2014-10-03T00:11:01"/>
    <d v="2014-10-03T00:40:21"/>
    <d v="2014-10-03T00:59:25"/>
    <x v="0"/>
    <x v="2"/>
  </r>
  <r>
    <n v="1283828"/>
    <n v="171192"/>
    <x v="80"/>
    <s v="bicycle"/>
    <s v="Pommes Frites"/>
    <m/>
    <s v="Pommes Frites"/>
    <n v="1"/>
    <s v="Pommes Frites"/>
    <m/>
    <n v="40.728169657139198"/>
    <n v="-73.987912711093401"/>
    <n v="40.728811792094596"/>
    <n v="-73.980204574832598"/>
    <d v="2014-10-03T00:14:51"/>
    <d v="2014-10-03T00:14:49"/>
    <d v="2014-10-03T00:27:08"/>
    <d v="2014-10-03T00:32:33"/>
    <x v="0"/>
    <x v="2"/>
  </r>
  <r>
    <n v="1283866"/>
    <n v="277898"/>
    <x v="119"/>
    <s v="bicycle"/>
    <s v="Blue Ribbon Fried Chicken"/>
    <s v="American"/>
    <s v="The Bird"/>
    <n v="1"/>
    <s v="Family Dinners"/>
    <m/>
    <n v="40.724339999999998"/>
    <n v="-73.990960000000001"/>
    <n v="40.724721799999998"/>
    <n v="-74.008089499999997"/>
    <d v="2014-10-03T00:23:34"/>
    <d v="2014-10-03T00:48:48"/>
    <d v="2014-10-03T01:00:07"/>
    <d v="2014-10-03T01:12:11"/>
    <x v="0"/>
    <x v="2"/>
  </r>
  <r>
    <n v="1283904"/>
    <n v="39275"/>
    <x v="136"/>
    <s v="car"/>
    <s v="Waverly Diner"/>
    <s v="American"/>
    <s v="Cheese Omelette"/>
    <n v="1"/>
    <s v="Omelettes"/>
    <d v="1899-12-30T00:06:51"/>
    <n v="40.733012217980502"/>
    <n v="-74.000056049049903"/>
    <n v="40.771536300000001"/>
    <n v="-73.950676200000004"/>
    <d v="2014-10-03T00:36:21"/>
    <d v="2014-10-03T00:37:28"/>
    <d v="2014-10-03T00:50:48"/>
    <d v="2014-10-03T01:08:31"/>
    <x v="0"/>
    <x v="2"/>
  </r>
  <r>
    <n v="1284533"/>
    <n v="118777"/>
    <x v="144"/>
    <s v="bicycle"/>
    <s v="Liquiteria"/>
    <s v="Juice Bar"/>
    <m/>
    <m/>
    <m/>
    <m/>
    <n v="40.737323651333803"/>
    <n v="-73.991074562072797"/>
    <n v="40.759103000000003"/>
    <n v="-73.974063000000001"/>
    <d v="2014-10-03T09:34:20"/>
    <d v="2014-10-03T10:17:31"/>
    <d v="2014-10-03T10:28:59"/>
    <d v="2014-10-03T10:45:50"/>
    <x v="0"/>
    <x v="2"/>
  </r>
  <r>
    <n v="1284598"/>
    <n v="101746"/>
    <x v="135"/>
    <s v="car"/>
    <s v="Balthazar Boulangerie"/>
    <s v="French"/>
    <s v="Cinnamon Roll"/>
    <n v="1"/>
    <s v="Petit Dejeuner"/>
    <m/>
    <n v="40.722705492718703"/>
    <n v="-73.998198509216294"/>
    <n v="40.730256400000002"/>
    <n v="-73.975648399999997"/>
    <d v="2014-10-03T10:23:52"/>
    <d v="2014-10-03T10:42:42"/>
    <d v="2014-10-03T10:54:52"/>
    <d v="2014-10-03T11:12:05"/>
    <x v="0"/>
    <x v="2"/>
  </r>
  <r>
    <n v="1284596"/>
    <n v="104336"/>
    <x v="145"/>
    <s v="bicycle"/>
    <s v="Apple Store"/>
    <s v="Electronics Store"/>
    <m/>
    <m/>
    <m/>
    <m/>
    <n v="40.725194000000002"/>
    <n v="-73.999101999999993"/>
    <n v="40.727404999999997"/>
    <n v="-73.991802000000007"/>
    <d v="2014-10-03T10:23:55"/>
    <d v="2014-10-03T10:27:00"/>
    <d v="2014-10-03T10:45:52"/>
    <d v="2014-10-03T10:54:14"/>
    <x v="0"/>
    <x v="2"/>
  </r>
  <r>
    <n v="1284600"/>
    <n v="358598"/>
    <x v="146"/>
    <s v="bicycle"/>
    <s v="BabyCakes NYC"/>
    <s v="Bakery"/>
    <s v="Loaves"/>
    <n v="2"/>
    <s v="Menu"/>
    <m/>
    <n v="40.718024999999997"/>
    <n v="-73.989769999999993"/>
    <n v="40.7564504899876"/>
    <n v="-73.988212720433594"/>
    <d v="2014-10-03T10:25:54"/>
    <d v="2014-10-03T10:27:36"/>
    <d v="2014-10-03T10:39:56"/>
    <d v="2014-10-03T11:09:50"/>
    <x v="0"/>
    <x v="2"/>
  </r>
  <r>
    <n v="1284608"/>
    <n v="150880"/>
    <x v="106"/>
    <s v="walker"/>
    <s v="Egg Shop"/>
    <s v="Breakfast"/>
    <m/>
    <m/>
    <m/>
    <m/>
    <n v="40.720373000000002"/>
    <n v="-73.994917999999998"/>
    <n v="40.727741299999998"/>
    <n v="-73.989308600000001"/>
    <d v="2014-10-03T10:32:00"/>
    <d v="2014-10-03T10:49:07"/>
    <d v="2014-10-03T11:15:03"/>
    <d v="2014-10-03T11:23:52"/>
    <x v="0"/>
    <x v="2"/>
  </r>
  <r>
    <n v="1284618"/>
    <n v="354831"/>
    <x v="93"/>
    <s v="bicycle"/>
    <s v="Kalustyan's"/>
    <m/>
    <m/>
    <m/>
    <m/>
    <m/>
    <n v="40.742870410590598"/>
    <n v="-73.982437627778594"/>
    <n v="40.747206400000003"/>
    <n v="-73.9560113"/>
    <d v="2014-10-03T10:35:35"/>
    <d v="2014-10-03T10:40:38"/>
    <d v="2014-10-03T10:54:30"/>
    <d v="2014-10-03T11:26:24"/>
    <x v="0"/>
    <x v="2"/>
  </r>
  <r>
    <n v="1284647"/>
    <n v="298977"/>
    <x v="16"/>
    <s v="bicycle"/>
    <s v="2nd Ave Deli"/>
    <s v="Deli"/>
    <s v="House Tossed Salad"/>
    <n v="1"/>
    <s v="Salads and Platters"/>
    <d v="1899-12-30T00:05:22"/>
    <n v="40.745299312570602"/>
    <n v="-73.9791375808162"/>
    <n v="40.760361000000003"/>
    <n v="-73.968613899999994"/>
    <d v="2014-10-03T10:48:21"/>
    <d v="2014-10-03T11:15:00"/>
    <d v="2014-10-03T11:26:45"/>
    <d v="2014-10-03T11:46:16"/>
    <x v="0"/>
    <x v="2"/>
  </r>
  <r>
    <n v="1284664"/>
    <n v="81959"/>
    <x v="99"/>
    <s v="bicycle"/>
    <s v="Breads Bakery"/>
    <s v="Bakery"/>
    <m/>
    <m/>
    <m/>
    <m/>
    <n v="40.736803371553897"/>
    <n v="-73.9917182922363"/>
    <n v="40.728308499999997"/>
    <n v="-73.991300699999996"/>
    <d v="2014-10-03T10:55:01"/>
    <d v="2014-10-03T10:55:20"/>
    <d v="2014-10-03T11:15:04"/>
    <d v="2014-10-03T11:22:28"/>
    <x v="0"/>
    <x v="2"/>
  </r>
  <r>
    <n v="1284726"/>
    <n v="323816"/>
    <x v="49"/>
    <s v="bicycle"/>
    <s v="sweetgreen"/>
    <s v="Salad"/>
    <s v="Kale Caesar"/>
    <n v="1"/>
    <s v="Signatures"/>
    <d v="1899-12-30T00:03:19"/>
    <n v="40.721323186970601"/>
    <n v="-74.009732007980304"/>
    <n v="40.7256729681175"/>
    <n v="-74.004072103293396"/>
    <d v="2014-10-03T11:14:05"/>
    <d v="2014-10-03T11:41:36"/>
    <d v="2014-10-03T11:54:26"/>
    <d v="2014-10-03T12:05:19"/>
    <x v="0"/>
    <x v="2"/>
  </r>
  <r>
    <n v="1284748"/>
    <n v="128216"/>
    <x v="144"/>
    <s v="bicycle"/>
    <s v="Shake Shack"/>
    <s v="Burger"/>
    <s v="Shack Burger"/>
    <n v="1"/>
    <s v="Burgers"/>
    <m/>
    <n v="40.7152793278103"/>
    <n v="-74.014860391616807"/>
    <n v="40.720664800000002"/>
    <n v="-74.009648799999994"/>
    <d v="2014-10-03T11:19:50"/>
    <d v="2014-10-03T11:50:02"/>
    <d v="2014-10-03T12:19:22"/>
    <d v="2014-10-03T12:25:53"/>
    <x v="0"/>
    <x v="2"/>
  </r>
  <r>
    <n v="1284748"/>
    <n v="128216"/>
    <x v="144"/>
    <s v="bicycle"/>
    <s v="Shake Shack"/>
    <s v="Burger"/>
    <s v="Fries"/>
    <n v="1"/>
    <s v="Fries"/>
    <m/>
    <n v="40.7152793278103"/>
    <n v="-74.014860391616807"/>
    <n v="40.720664800000002"/>
    <n v="-74.009648799999994"/>
    <d v="2014-10-03T11:19:50"/>
    <d v="2014-10-03T11:50:02"/>
    <d v="2014-10-03T12:19:22"/>
    <d v="2014-10-03T12:25:53"/>
    <x v="0"/>
    <x v="2"/>
  </r>
  <r>
    <n v="1284817"/>
    <n v="47594"/>
    <x v="147"/>
    <s v="bicycle"/>
    <s v="Dos Caminos"/>
    <s v="Mexican"/>
    <s v="Quesadilla Del Meracado"/>
    <n v="1"/>
    <s v="Lunch Especialidades De La Casa / House Specialties"/>
    <d v="1899-12-30T00:04:53"/>
    <n v="40.755579642755897"/>
    <n v="-73.970861434936495"/>
    <n v="40.780774000000001"/>
    <n v="-73.954292100000004"/>
    <d v="2014-10-03T11:32:47"/>
    <d v="2014-10-03T12:49:29"/>
    <d v="2014-10-03T12:58:19"/>
    <d v="2014-10-03T13:14:17"/>
    <x v="0"/>
    <x v="2"/>
  </r>
  <r>
    <n v="1284838"/>
    <n v="297413"/>
    <x v="19"/>
    <s v="bicycle"/>
    <s v="The Meatball Shop"/>
    <s v="Italian"/>
    <s v="Spicy Pork"/>
    <n v="1"/>
    <s v="Naked Balls"/>
    <d v="1899-12-30T00:02:07"/>
    <n v="40.771491247520302"/>
    <n v="-73.956334145089798"/>
    <n v="40.757432061118102"/>
    <n v="-73.974066953925302"/>
    <d v="2014-10-03T11:36:42"/>
    <d v="2014-10-03T11:51:49"/>
    <d v="2014-10-03T11:58:27"/>
    <d v="2014-10-03T12:15:41"/>
    <x v="0"/>
    <x v="2"/>
  </r>
  <r>
    <n v="1284844"/>
    <n v="170297"/>
    <x v="8"/>
    <s v="bicycle"/>
    <s v="Breads Bakery"/>
    <s v="Bakery"/>
    <m/>
    <m/>
    <m/>
    <m/>
    <n v="40.736803371553897"/>
    <n v="-73.9917182922363"/>
    <n v="40.719145300000001"/>
    <n v="-74.009015599999998"/>
    <d v="2014-10-03T11:39:37"/>
    <d v="2014-10-03T12:14:35"/>
    <d v="2014-10-03T12:27:19"/>
    <d v="2014-10-03T12:44:41"/>
    <x v="0"/>
    <x v="2"/>
  </r>
  <r>
    <n v="1284861"/>
    <n v="158068"/>
    <x v="147"/>
    <s v="bicycle"/>
    <s v="$10 Blue Ribbon Fried Chicken Sandwich"/>
    <m/>
    <s v="The Melt Shop Fried Chicken Sandwich"/>
    <n v="4"/>
    <s v="Today's Special"/>
    <m/>
    <n v="40.724339999999998"/>
    <n v="-73.990960000000001"/>
    <n v="40.755679000000001"/>
    <n v="-73.977176999999998"/>
    <d v="2014-10-03T11:40:10"/>
    <m/>
    <m/>
    <d v="2014-10-03T11:48:54"/>
    <x v="0"/>
    <x v="2"/>
  </r>
  <r>
    <n v="1284931"/>
    <n v="289631"/>
    <x v="89"/>
    <s v="car"/>
    <s v="RedFarm Broadway"/>
    <s v="Chinese"/>
    <s v="Mushroom &amp; Vegetable Spring Rolls"/>
    <n v="1"/>
    <s v="Starters &amp; Salads"/>
    <d v="1899-12-30T00:17:09"/>
    <n v="40.782116700000003"/>
    <n v="-73.980739099999994"/>
    <n v="40.7787165052357"/>
    <n v="-73.982554047506099"/>
    <d v="2014-10-03T11:50:50"/>
    <d v="2014-10-03T12:04:50"/>
    <d v="2014-10-03T12:24:40"/>
    <d v="2014-10-03T12:33:10"/>
    <x v="0"/>
    <x v="2"/>
  </r>
  <r>
    <n v="1284940"/>
    <n v="63836"/>
    <x v="148"/>
    <s v="bicycle"/>
    <s v="Amy's Bread"/>
    <s v="Bakery"/>
    <s v="Grilled N.Y. State Cheddar Cheese"/>
    <n v="1"/>
    <s v="Sandwiches"/>
    <d v="1899-12-30T00:04:08"/>
    <n v="40.730946854292597"/>
    <n v="-74.002885175583202"/>
    <n v="40.740617"/>
    <n v="-73.992710000000002"/>
    <d v="2014-10-03T11:52:52"/>
    <d v="2014-10-03T12:14:08"/>
    <d v="2014-10-03T12:26:57"/>
    <d v="2014-10-03T12:38:24"/>
    <x v="0"/>
    <x v="2"/>
  </r>
  <r>
    <n v="1284942"/>
    <n v="125123"/>
    <x v="149"/>
    <s v="bicycle"/>
    <s v="Hu Kitchen"/>
    <s v="Gluten-Free"/>
    <s v="1/4 Organic Rotisserie Chicken"/>
    <n v="1"/>
    <s v="Lunch + Dinner (M-F 11:30a-Close, Sa-Su 12p-Close)"/>
    <m/>
    <n v="40.735676762018002"/>
    <n v="-73.993829528068602"/>
    <n v="40.746764400000004"/>
    <n v="-73.990301400000007"/>
    <d v="2014-10-03T11:53:36"/>
    <d v="2014-10-03T12:11:41"/>
    <d v="2014-10-03T12:35:59"/>
    <d v="2014-10-03T12:53:18"/>
    <x v="0"/>
    <x v="2"/>
  </r>
  <r>
    <n v="1284963"/>
    <n v="174775"/>
    <x v="99"/>
    <s v="bicycle"/>
    <s v="Dickson's Farmstand Meats"/>
    <s v="American"/>
    <m/>
    <m/>
    <m/>
    <m/>
    <n v="40.742196874990299"/>
    <n v="-74.0053412596409"/>
    <n v="40.722531600000003"/>
    <n v="-74.009219700000003"/>
    <d v="2014-10-03T11:57:54"/>
    <d v="2014-10-03T12:05:09"/>
    <d v="2014-10-03T12:19:38"/>
    <d v="2014-10-03T12:27:17"/>
    <x v="0"/>
    <x v="2"/>
  </r>
  <r>
    <n v="1284967"/>
    <n v="47386"/>
    <x v="93"/>
    <s v="bicycle"/>
    <s v="Barbounia"/>
    <s v="Mediterranean"/>
    <s v="Turkish Eggs"/>
    <n v="1"/>
    <s v="Specialty Eggs"/>
    <d v="1899-12-30T00:13:15"/>
    <n v="40.7382300397759"/>
    <n v="-73.987832365087499"/>
    <n v="40.717194900000003"/>
    <n v="-74.005112199999999"/>
    <d v="2014-10-03T11:58:26"/>
    <d v="2014-10-03T12:44:42"/>
    <d v="2014-10-03T12:53:04"/>
    <d v="2014-10-03T13:09:16"/>
    <x v="0"/>
    <x v="2"/>
  </r>
  <r>
    <n v="1284971"/>
    <n v="351749"/>
    <x v="150"/>
    <s v="bicycle"/>
    <s v="Shake Shack"/>
    <s v="Burger"/>
    <s v="Smoke Shack"/>
    <n v="1"/>
    <s v="Burgers"/>
    <m/>
    <n v="40.7152793278103"/>
    <n v="-74.014860391616807"/>
    <n v="40.702575000000003"/>
    <n v="-74.012490099999994"/>
    <d v="2014-10-03T11:58:56"/>
    <d v="2014-10-03T12:15:36"/>
    <d v="2014-10-03T12:48:56"/>
    <d v="2014-10-03T13:17:36"/>
    <x v="0"/>
    <x v="2"/>
  </r>
  <r>
    <n v="1285000"/>
    <n v="68248"/>
    <x v="12"/>
    <s v="bicycle"/>
    <s v="J. G. Melon"/>
    <s v="Burger"/>
    <s v="Cottage Fried Potatoes"/>
    <n v="4"/>
    <s v="Main Menu"/>
    <d v="1899-12-30T00:03:24"/>
    <n v="40.7711352092903"/>
    <n v="-73.959623103066605"/>
    <n v="40.753005399999999"/>
    <n v="-73.979781599999995"/>
    <d v="2014-10-03T12:04:49"/>
    <d v="2014-10-03T12:21:01"/>
    <d v="2014-10-03T12:31:31"/>
    <d v="2014-10-03T12:57:03"/>
    <x v="0"/>
    <x v="2"/>
  </r>
  <r>
    <n v="1285013"/>
    <n v="240982"/>
    <x v="17"/>
    <s v="bicycle"/>
    <s v="Rubirosa"/>
    <s v="Italian"/>
    <s v="Large Fresca"/>
    <n v="1"/>
    <s v="Pizza"/>
    <d v="1899-12-30T00:06:48"/>
    <n v="40.722748587419602"/>
    <n v="-73.996061916918705"/>
    <n v="40.7233637"/>
    <n v="-74.005376299999995"/>
    <d v="2014-10-03T12:08:32"/>
    <d v="2014-10-03T12:06:22"/>
    <d v="2014-10-03T13:07:44"/>
    <d v="2014-10-03T13:19:48"/>
    <x v="0"/>
    <x v="2"/>
  </r>
  <r>
    <n v="1285013"/>
    <n v="240982"/>
    <x v="17"/>
    <s v="bicycle"/>
    <s v="Rubirosa"/>
    <s v="Italian"/>
    <s v="Large Sausage &amp; Broccoli Rabe"/>
    <n v="1"/>
    <s v="Pizza"/>
    <d v="1899-12-30T00:06:48"/>
    <n v="40.722748587419602"/>
    <n v="-73.996061916918705"/>
    <n v="40.7233637"/>
    <n v="-74.005376299999995"/>
    <d v="2014-10-03T12:08:32"/>
    <d v="2014-10-03T12:06:22"/>
    <d v="2014-10-03T13:07:44"/>
    <d v="2014-10-03T13:19:48"/>
    <x v="0"/>
    <x v="2"/>
  </r>
  <r>
    <n v="1285021"/>
    <n v="92726"/>
    <x v="151"/>
    <s v="bicycle"/>
    <s v="Sarabeth's East"/>
    <s v="American"/>
    <s v="Cheese Omelette"/>
    <n v="1"/>
    <s v="Eggs &amp; Omelettes"/>
    <d v="1899-12-30T00:02:42"/>
    <n v="40.784877344265098"/>
    <n v="-73.955926608873398"/>
    <n v="40.777341"/>
    <n v="-73.943522000000002"/>
    <d v="2014-10-03T12:08:57"/>
    <d v="2014-10-03T12:10:25"/>
    <d v="2014-10-03T12:38:44"/>
    <d v="2014-10-03T12:51:53"/>
    <x v="0"/>
    <x v="2"/>
  </r>
  <r>
    <n v="1285031"/>
    <n v="342646"/>
    <x v="152"/>
    <s v="bicycle"/>
    <s v="One Lucky Duck - Juice &amp; Takeaway"/>
    <s v="Vegetarian"/>
    <s v="Banana Nut"/>
    <n v="1"/>
    <s v="Shakes"/>
    <d v="1899-12-30T00:02:33"/>
    <n v="40.735725000000002"/>
    <n v="-73.987126466589601"/>
    <n v="40.740766000000001"/>
    <n v="-74.008443"/>
    <d v="2014-10-03T12:10:59"/>
    <d v="2014-10-03T12:16:52"/>
    <d v="2014-10-03T12:24:42"/>
    <d v="2014-10-03T12:42:09"/>
    <x v="0"/>
    <x v="2"/>
  </r>
  <r>
    <n v="1285056"/>
    <n v="115005"/>
    <x v="153"/>
    <s v="car"/>
    <s v="$10 Blue Ribbon Fried Chicken Sandwich"/>
    <m/>
    <s v="The Melt Shop Fried Chicken Sandwich"/>
    <n v="1"/>
    <s v="Today's Special"/>
    <m/>
    <n v="40.724339999999998"/>
    <n v="-73.990960000000001"/>
    <n v="40.8061967247274"/>
    <n v="-73.942714582377107"/>
    <d v="2014-10-03T12:14:32"/>
    <m/>
    <m/>
    <d v="2014-10-03T12:55:41"/>
    <x v="0"/>
    <x v="2"/>
  </r>
  <r>
    <n v="1285083"/>
    <n v="21736"/>
    <x v="16"/>
    <s v="bicycle"/>
    <s v="Trader Joe's"/>
    <s v="Grocery Store"/>
    <s v="3 Berry Granola"/>
    <n v="1"/>
    <s v="Breakfast &amp; Cereal"/>
    <m/>
    <n v="40.778503999999998"/>
    <n v="-73.982091999999994"/>
    <n v="40.7805985322236"/>
    <n v="-73.9790155108672"/>
    <d v="2014-10-03T12:22:40"/>
    <d v="2014-10-03T13:01:13"/>
    <d v="2014-10-03T14:01:04"/>
    <d v="2014-10-03T14:17:29"/>
    <x v="0"/>
    <x v="2"/>
  </r>
  <r>
    <n v="1285083"/>
    <n v="21736"/>
    <x v="16"/>
    <s v="bicycle"/>
    <s v="Trader Joe's"/>
    <s v="Grocery Store"/>
    <s v="Greek Vanilla Yogurt"/>
    <n v="2"/>
    <s v="Dairy, Eggs &amp; Cheese"/>
    <m/>
    <n v="40.778503999999998"/>
    <n v="-73.982091999999994"/>
    <n v="40.7805985322236"/>
    <n v="-73.9790155108672"/>
    <d v="2014-10-03T12:22:40"/>
    <d v="2014-10-03T13:01:13"/>
    <d v="2014-10-03T14:01:04"/>
    <d v="2014-10-03T14:17:29"/>
    <x v="0"/>
    <x v="2"/>
  </r>
  <r>
    <n v="1285106"/>
    <n v="354651"/>
    <x v="89"/>
    <s v="car"/>
    <s v="Sable's"/>
    <s v="Deli"/>
    <m/>
    <m/>
    <m/>
    <m/>
    <n v="40.772359999999999"/>
    <n v="-73.955759999999998"/>
    <n v="40.791455300000003"/>
    <n v="-73.952752399999994"/>
    <d v="2014-10-03T12:25:33"/>
    <d v="2014-10-03T12:46:13"/>
    <d v="2014-10-03T13:20:02"/>
    <d v="2014-10-03T13:35:55"/>
    <x v="0"/>
    <x v="2"/>
  </r>
  <r>
    <n v="1285111"/>
    <n v="209286"/>
    <x v="104"/>
    <s v="bicycle"/>
    <s v="$10 Blue Ribbon Fried Chicken Sandwich"/>
    <m/>
    <s v="The Melt Shop Fried Chicken Sandwich"/>
    <n v="2"/>
    <s v="Today's Special"/>
    <m/>
    <n v="40.724339999999998"/>
    <n v="-73.990960000000001"/>
    <n v="40.767330000000001"/>
    <n v="-73.989450000000005"/>
    <d v="2014-10-03T12:26:12"/>
    <m/>
    <m/>
    <d v="2014-10-03T12:40:07"/>
    <x v="0"/>
    <x v="2"/>
  </r>
  <r>
    <n v="1285108"/>
    <n v="130820"/>
    <x v="154"/>
    <s v="scooter"/>
    <s v="Hu Kitchen"/>
    <s v="Gluten-Free"/>
    <s v="Carrot, Apple &amp; Ginger Juice"/>
    <n v="1"/>
    <s v="Juices"/>
    <m/>
    <n v="40.735676762018002"/>
    <n v="-73.993829528068602"/>
    <n v="40.7183876"/>
    <n v="-74.004408699999999"/>
    <d v="2014-10-03T12:28:17"/>
    <d v="2014-10-03T12:48:27"/>
    <d v="2014-10-03T13:10:46"/>
    <d v="2014-10-03T13:21:31"/>
    <x v="0"/>
    <x v="2"/>
  </r>
  <r>
    <n v="1285108"/>
    <n v="130820"/>
    <x v="154"/>
    <s v="scooter"/>
    <s v="Hu Kitchen"/>
    <s v="Gluten-Free"/>
    <s v="1/2 Organic Rotisserie Chicken W/ 1 Side"/>
    <n v="1"/>
    <s v="Lunch + Dinner (M-F 11:30a-Close, Sa-Su 12p-Close)"/>
    <m/>
    <n v="40.735676762018002"/>
    <n v="-73.993829528068602"/>
    <n v="40.7183876"/>
    <n v="-74.004408699999999"/>
    <d v="2014-10-03T12:28:17"/>
    <d v="2014-10-03T12:48:27"/>
    <d v="2014-10-03T13:10:46"/>
    <d v="2014-10-03T13:21:31"/>
    <x v="0"/>
    <x v="2"/>
  </r>
  <r>
    <n v="1285108"/>
    <n v="130820"/>
    <x v="154"/>
    <s v="scooter"/>
    <s v="Hu Kitchen"/>
    <s v="Gluten-Free"/>
    <s v="Ming's Coconut Water"/>
    <n v="1"/>
    <s v="Other Beverages"/>
    <m/>
    <n v="40.735676762018002"/>
    <n v="-73.993829528068602"/>
    <n v="40.7183876"/>
    <n v="-74.004408699999999"/>
    <d v="2014-10-03T12:28:17"/>
    <d v="2014-10-03T12:48:27"/>
    <d v="2014-10-03T13:10:46"/>
    <d v="2014-10-03T13:21:31"/>
    <x v="0"/>
    <x v="2"/>
  </r>
  <r>
    <n v="1285121"/>
    <n v="314300"/>
    <x v="48"/>
    <s v="bicycle"/>
    <s v="sweetgreen"/>
    <s v="Salad"/>
    <s v="Guacamole Greens"/>
    <n v="1"/>
    <s v="Signatures"/>
    <d v="1899-12-30T00:03:04"/>
    <n v="40.721323186970601"/>
    <n v="-74.009732007980304"/>
    <n v="40.726616"/>
    <n v="-73.992878000000005"/>
    <d v="2014-10-03T12:29:00"/>
    <d v="2014-10-03T12:44:30"/>
    <d v="2014-10-03T12:55:42"/>
    <d v="2014-10-03T13:06:58"/>
    <x v="0"/>
    <x v="2"/>
  </r>
  <r>
    <n v="1285124"/>
    <n v="285143"/>
    <x v="66"/>
    <s v="bicycle"/>
    <s v="Pepe Rosso To Go"/>
    <s v="Italian"/>
    <s v="Penne Vodka with Pancetta"/>
    <n v="1"/>
    <s v="Paste"/>
    <d v="1899-12-30T00:03:55"/>
    <n v="40.727282000000002"/>
    <n v="-74.001756"/>
    <n v="40.718129900000001"/>
    <n v="-74.002628999999999"/>
    <d v="2014-10-03T12:31:30"/>
    <d v="2014-10-03T12:36:30"/>
    <d v="2014-10-03T12:46:19"/>
    <d v="2014-10-03T12:59:09"/>
    <x v="0"/>
    <x v="2"/>
  </r>
  <r>
    <n v="1285171"/>
    <n v="184020"/>
    <x v="155"/>
    <s v="bicycle"/>
    <s v="Whole Foods Market"/>
    <s v="Grocery Store"/>
    <m/>
    <m/>
    <m/>
    <m/>
    <n v="40.767890000000001"/>
    <n v="-73.982399999999998"/>
    <n v="40.749184999999997"/>
    <n v="-74.005022999999994"/>
    <d v="2014-10-03T12:38:26"/>
    <d v="2014-10-03T12:43:59"/>
    <d v="2014-10-03T12:59:20"/>
    <d v="2014-10-03T13:06:17"/>
    <x v="0"/>
    <x v="2"/>
  </r>
  <r>
    <n v="1285176"/>
    <n v="66498"/>
    <x v="4"/>
    <s v="bicycle"/>
    <s v="Shake Shack"/>
    <s v="Burger"/>
    <s v="Hamburger"/>
    <n v="1"/>
    <s v="Burgers"/>
    <m/>
    <n v="40.7152793278103"/>
    <n v="-74.014860391616807"/>
    <n v="40.7071805"/>
    <n v="-74.017149399999994"/>
    <d v="2014-10-03T12:41:32"/>
    <d v="2014-10-03T13:04:43"/>
    <d v="2014-10-03T13:56:34"/>
    <d v="2014-10-03T14:07:54"/>
    <x v="0"/>
    <x v="2"/>
  </r>
  <r>
    <n v="1285227"/>
    <n v="134340"/>
    <x v="156"/>
    <s v="bicycle"/>
    <s v="Mira Sushi"/>
    <s v="Sushi"/>
    <s v="Salmon"/>
    <n v="2"/>
    <s v="Sushi and Sashimi"/>
    <d v="1899-12-30T00:04:36"/>
    <n v="40.741851539484301"/>
    <n v="-73.9924156665802"/>
    <n v="40.742120025794598"/>
    <n v="-73.992872685594406"/>
    <d v="2014-10-03T12:53:14"/>
    <m/>
    <m/>
    <d v="2014-10-03T13:18:03"/>
    <x v="0"/>
    <x v="2"/>
  </r>
  <r>
    <n v="1285237"/>
    <n v="58231"/>
    <x v="157"/>
    <s v="bicycle"/>
    <s v="Il Salumaio"/>
    <m/>
    <m/>
    <m/>
    <m/>
    <d v="1899-12-30T00:04:54"/>
    <n v="40.780116741423797"/>
    <n v="-73.949911044712493"/>
    <n v="40.767038399999997"/>
    <n v="-73.966502399999996"/>
    <d v="2014-10-03T12:54:50"/>
    <d v="2014-10-03T12:56:19"/>
    <d v="2014-10-03T13:20:30"/>
    <d v="2014-10-03T13:33:54"/>
    <x v="0"/>
    <x v="2"/>
  </r>
  <r>
    <n v="1285276"/>
    <n v="298583"/>
    <x v="158"/>
    <s v="bicycle"/>
    <s v="sweetgreen"/>
    <s v="Salad"/>
    <s v="Spicy Sabzi (vegan)"/>
    <n v="1"/>
    <s v="Signatures"/>
    <d v="1899-12-30T00:02:35"/>
    <n v="40.745078589413303"/>
    <n v="-73.988821506500202"/>
    <n v="40.728563999999999"/>
    <n v="-73.995123699999994"/>
    <d v="2014-10-03T13:02:35"/>
    <d v="2014-10-03T13:15:51"/>
    <d v="2014-10-03T13:27:12"/>
    <d v="2014-10-03T13:40:39"/>
    <x v="0"/>
    <x v="2"/>
  </r>
  <r>
    <n v="1285287"/>
    <n v="41149"/>
    <x v="155"/>
    <s v="bicycle"/>
    <s v="Party City"/>
    <m/>
    <m/>
    <m/>
    <m/>
    <m/>
    <n v="40.751239625179899"/>
    <n v="-73.991804122924805"/>
    <n v="40.7428563"/>
    <n v="-73.991165600000002"/>
    <d v="2014-10-03T13:04:55"/>
    <d v="2014-10-03T13:12:32"/>
    <d v="2014-10-03T13:32:49"/>
    <d v="2014-10-03T13:44:57"/>
    <x v="0"/>
    <x v="2"/>
  </r>
  <r>
    <n v="1285292"/>
    <n v="62730"/>
    <x v="159"/>
    <s v="bicycle"/>
    <s v="Hu Kitchen"/>
    <s v="Gluten-Free"/>
    <s v="Roasted Sweet Potatoes"/>
    <n v="1"/>
    <s v="Lunch &amp; Dinner Sides"/>
    <m/>
    <n v="40.735676762018002"/>
    <n v="-73.993829528068602"/>
    <n v="40.720115999999997"/>
    <n v="-73.999296999999999"/>
    <d v="2014-10-03T13:05:43"/>
    <d v="2014-10-03T13:05:18"/>
    <d v="2014-10-03T13:41:38"/>
    <d v="2014-10-03T13:54:59"/>
    <x v="0"/>
    <x v="2"/>
  </r>
  <r>
    <n v="1285292"/>
    <n v="62730"/>
    <x v="159"/>
    <s v="bicycle"/>
    <s v="Hu Kitchen"/>
    <s v="Gluten-Free"/>
    <s v="Roasted Brussels Sprouts"/>
    <n v="1"/>
    <s v="Prepared Food"/>
    <m/>
    <n v="40.735676762018002"/>
    <n v="-73.993829528068602"/>
    <n v="40.720115999999997"/>
    <n v="-73.999296999999999"/>
    <d v="2014-10-03T13:05:43"/>
    <d v="2014-10-03T13:05:18"/>
    <d v="2014-10-03T13:41:38"/>
    <d v="2014-10-03T13:54:59"/>
    <x v="0"/>
    <x v="2"/>
  </r>
  <r>
    <n v="1285292"/>
    <n v="62730"/>
    <x v="159"/>
    <s v="bicycle"/>
    <s v="Hu Kitchen"/>
    <s v="Gluten-Free"/>
    <s v="Organic Thai Chicken Salad"/>
    <n v="1"/>
    <s v="Prepared Food"/>
    <m/>
    <n v="40.735676762018002"/>
    <n v="-73.993829528068602"/>
    <n v="40.720115999999997"/>
    <n v="-73.999296999999999"/>
    <d v="2014-10-03T13:05:43"/>
    <d v="2014-10-03T13:05:18"/>
    <d v="2014-10-03T13:41:38"/>
    <d v="2014-10-03T13:54:59"/>
    <x v="0"/>
    <x v="2"/>
  </r>
  <r>
    <n v="1285292"/>
    <n v="62730"/>
    <x v="159"/>
    <s v="bicycle"/>
    <s v="Hu Kitchen"/>
    <s v="Gluten-Free"/>
    <s v="1/4 Organic Rotisserie Chicken W/ 1 Side"/>
    <n v="1"/>
    <s v="Lunch + Dinner (M-F 11:30a-Close, Sa-Su 12p-Close)"/>
    <m/>
    <n v="40.735676762018002"/>
    <n v="-73.993829528068602"/>
    <n v="40.720115999999997"/>
    <n v="-73.999296999999999"/>
    <d v="2014-10-03T13:05:43"/>
    <d v="2014-10-03T13:05:18"/>
    <d v="2014-10-03T13:41:38"/>
    <d v="2014-10-03T13:54:59"/>
    <x v="0"/>
    <x v="2"/>
  </r>
  <r>
    <n v="1285302"/>
    <n v="284835"/>
    <x v="160"/>
    <s v="bicycle"/>
    <s v="Shake Shack"/>
    <s v="Burger"/>
    <s v="Cheese Fries"/>
    <n v="1"/>
    <s v="Fries"/>
    <m/>
    <n v="40.758456774983799"/>
    <n v="-73.989140466129399"/>
    <n v="40.756098199999997"/>
    <n v="-73.985788099999994"/>
    <d v="2014-10-03T13:06:51"/>
    <d v="2014-10-03T13:09:26"/>
    <d v="2014-10-03T13:35:46"/>
    <d v="2014-10-03T13:42:18"/>
    <x v="0"/>
    <x v="2"/>
  </r>
  <r>
    <n v="1285302"/>
    <n v="284835"/>
    <x v="160"/>
    <s v="bicycle"/>
    <s v="Shake Shack"/>
    <s v="Burger"/>
    <s v="Shackburger"/>
    <n v="2"/>
    <s v="Burgers"/>
    <m/>
    <n v="40.758456774983799"/>
    <n v="-73.989140466129399"/>
    <n v="40.756098199999997"/>
    <n v="-73.985788099999994"/>
    <d v="2014-10-03T13:06:51"/>
    <d v="2014-10-03T13:09:26"/>
    <d v="2014-10-03T13:35:46"/>
    <d v="2014-10-03T13:42:18"/>
    <x v="0"/>
    <x v="2"/>
  </r>
  <r>
    <n v="1285442"/>
    <n v="235818"/>
    <x v="145"/>
    <s v="bicycle"/>
    <s v="Shake Shack"/>
    <s v="Burger"/>
    <s v="Fries"/>
    <n v="5"/>
    <s v="Fries"/>
    <m/>
    <n v="40.740884357811296"/>
    <n v="-73.988198676721197"/>
    <n v="40.739971099999998"/>
    <n v="-73.990263799999994"/>
    <d v="2014-10-03T13:31:28"/>
    <m/>
    <m/>
    <d v="2014-10-03T14:45:58"/>
    <x v="0"/>
    <x v="2"/>
  </r>
  <r>
    <n v="1285442"/>
    <n v="235818"/>
    <x v="145"/>
    <s v="bicycle"/>
    <s v="Shake Shack"/>
    <s v="Burger"/>
    <s v="Shake"/>
    <n v="3"/>
    <s v="Shakes"/>
    <m/>
    <n v="40.740884357811296"/>
    <n v="-73.988198676721197"/>
    <n v="40.739971099999998"/>
    <n v="-73.990263799999994"/>
    <d v="2014-10-03T13:31:28"/>
    <m/>
    <m/>
    <d v="2014-10-03T14:45:58"/>
    <x v="0"/>
    <x v="2"/>
  </r>
  <r>
    <n v="1285442"/>
    <n v="235818"/>
    <x v="145"/>
    <s v="bicycle"/>
    <s v="Shake Shack"/>
    <s v="Burger"/>
    <s v="Shake"/>
    <n v="2"/>
    <s v="Shakes"/>
    <m/>
    <n v="40.740884357811296"/>
    <n v="-73.988198676721197"/>
    <n v="40.739971099999998"/>
    <n v="-73.990263799999994"/>
    <d v="2014-10-03T13:31:28"/>
    <m/>
    <m/>
    <d v="2014-10-03T14:45:58"/>
    <x v="0"/>
    <x v="2"/>
  </r>
  <r>
    <n v="1285450"/>
    <n v="140479"/>
    <x v="146"/>
    <s v="bicycle"/>
    <s v="One Lucky Duck - Juice &amp; Takeaway"/>
    <s v="Vegetarian"/>
    <s v="Side of Guacamole"/>
    <n v="1"/>
    <s v="Savory"/>
    <m/>
    <n v="40.735725000000002"/>
    <n v="-73.987126466589601"/>
    <n v="40.728122800000001"/>
    <n v="-73.999708999999996"/>
    <d v="2014-10-03T13:32:37"/>
    <d v="2014-10-03T13:34:50"/>
    <d v="2014-10-03T14:04:41"/>
    <d v="2014-10-03T14:17:00"/>
    <x v="0"/>
    <x v="2"/>
  </r>
  <r>
    <n v="1285461"/>
    <n v="358655"/>
    <x v="161"/>
    <s v="bicycle"/>
    <s v="Momofuku Milk Bar"/>
    <s v="Dessert"/>
    <s v="Chocolate Chip Cake Truffles"/>
    <n v="1"/>
    <s v="Cake Truffles"/>
    <m/>
    <n v="40.714047313412998"/>
    <n v="-73.954921066761003"/>
    <n v="40.715935600000002"/>
    <n v="-73.965696600000001"/>
    <d v="2014-10-03T13:36:10"/>
    <d v="2014-10-03T14:42:06"/>
    <d v="2014-10-03T14:52:56"/>
    <d v="2014-10-03T14:59:20"/>
    <x v="0"/>
    <x v="2"/>
  </r>
  <r>
    <n v="1285480"/>
    <n v="106478"/>
    <x v="48"/>
    <s v="bicycle"/>
    <s v="The Mercer Kitchen"/>
    <m/>
    <s v="Roast Chicken"/>
    <n v="1"/>
    <s v="Lunch/Dinner (Entree)"/>
    <d v="1899-12-30T00:04:13"/>
    <n v="40.724743642155602"/>
    <n v="-73.9986615554824"/>
    <n v="40.724400299999999"/>
    <n v="-73.991197600000007"/>
    <d v="2014-10-03T13:40:09"/>
    <d v="2014-10-03T13:50:43"/>
    <d v="2014-10-03T14:08:35"/>
    <d v="2014-10-03T14:14:57"/>
    <x v="0"/>
    <x v="2"/>
  </r>
  <r>
    <n v="1285508"/>
    <n v="358567"/>
    <x v="154"/>
    <s v="scooter"/>
    <s v="Whole Foods Market"/>
    <s v="Grocery Store"/>
    <s v="Super Tampons No Applicator"/>
    <n v="1"/>
    <s v="Feminine Care"/>
    <m/>
    <n v="40.734852286139699"/>
    <n v="-73.991085290908799"/>
    <n v="40.729936600000002"/>
    <n v="-73.9978275"/>
    <d v="2014-10-03T13:46:53"/>
    <d v="2014-10-03T14:07:56"/>
    <d v="2014-10-03T14:29:46"/>
    <d v="2014-10-03T14:43:26"/>
    <x v="0"/>
    <x v="2"/>
  </r>
  <r>
    <n v="1285538"/>
    <n v="70564"/>
    <x v="162"/>
    <s v="bicycle"/>
    <s v="Rubirosa"/>
    <s v="Italian"/>
    <s v="Large Fresca"/>
    <n v="1"/>
    <s v="Pizza"/>
    <d v="1899-12-30T00:02:59"/>
    <n v="40.722748587419602"/>
    <n v="-73.996061916918705"/>
    <n v="40.724514999999997"/>
    <n v="-74.001425999999995"/>
    <d v="2014-10-03T13:53:50"/>
    <d v="2014-10-03T13:58:18"/>
    <d v="2014-10-03T14:21:36"/>
    <d v="2014-10-03T14:28:15"/>
    <x v="0"/>
    <x v="2"/>
  </r>
  <r>
    <n v="1285576"/>
    <n v="304052"/>
    <x v="163"/>
    <s v="bicycle"/>
    <s v="Parm"/>
    <s v="Italian"/>
    <s v="Chicken Parm"/>
    <n v="1"/>
    <s v="Sandwiches"/>
    <m/>
    <n v="40.723019825000002"/>
    <n v="-73.995853999999994"/>
    <n v="40.734934600000003"/>
    <n v="-74.001416000000006"/>
    <d v="2014-10-03T14:02:51"/>
    <d v="2014-10-03T14:05:56"/>
    <d v="2014-10-03T14:26:55"/>
    <d v="2014-10-03T14:37:59"/>
    <x v="0"/>
    <x v="2"/>
  </r>
  <r>
    <n v="1285617"/>
    <n v="133021"/>
    <x v="161"/>
    <s v="bicycle"/>
    <s v="The Home Depot"/>
    <m/>
    <m/>
    <m/>
    <m/>
    <m/>
    <n v="40.691701199999997"/>
    <n v="-73.952884069999996"/>
    <n v="40.711175500000003"/>
    <n v="-73.960472499999995"/>
    <d v="2014-10-03T14:08:04"/>
    <d v="2014-10-03T14:18:06"/>
    <d v="2014-10-03T14:27:56"/>
    <d v="2014-10-03T14:38:15"/>
    <x v="0"/>
    <x v="2"/>
  </r>
  <r>
    <n v="1285830"/>
    <n v="48878"/>
    <x v="25"/>
    <s v="car"/>
    <s v="Venture"/>
    <m/>
    <m/>
    <m/>
    <m/>
    <m/>
    <n v="40.780417"/>
    <n v="-73.959085000000002"/>
    <n v="40.770871"/>
    <n v="-73.965610999999996"/>
    <d v="2014-10-03T14:41:26"/>
    <d v="2014-10-03T14:52:38"/>
    <d v="2014-10-03T14:59:26"/>
    <d v="2014-10-03T15:17:47"/>
    <x v="0"/>
    <x v="2"/>
  </r>
  <r>
    <n v="1285907"/>
    <n v="143380"/>
    <x v="164"/>
    <s v="bicycle"/>
    <s v="Maison LadurÃ©e"/>
    <s v="Dessert"/>
    <s v="Cassis et Violette"/>
    <n v="1"/>
    <s v="Macaroons (Individual)"/>
    <m/>
    <n v="40.770674225957698"/>
    <n v="-73.966114756096204"/>
    <n v="40.763869399999997"/>
    <n v="-73.962972899999997"/>
    <d v="2014-10-03T14:53:10"/>
    <d v="2014-10-03T15:08:02"/>
    <d v="2014-10-03T15:23:05"/>
    <d v="2014-10-03T15:33:11"/>
    <x v="0"/>
    <x v="2"/>
  </r>
  <r>
    <n v="1285973"/>
    <n v="35919"/>
    <x v="109"/>
    <s v="bicycle"/>
    <s v="Juice Generation"/>
    <s v="Juice Bar"/>
    <s v="PB Acai"/>
    <n v="1"/>
    <s v="Acai Bowls"/>
    <m/>
    <n v="40.723925150421103"/>
    <n v="-73.996911048889203"/>
    <n v="40.725848999999997"/>
    <n v="-74.004109999999997"/>
    <d v="2014-10-03T15:03:23"/>
    <d v="2014-10-03T15:04:38"/>
    <d v="2014-10-03T15:20:56"/>
    <d v="2014-10-03T15:26:46"/>
    <x v="0"/>
    <x v="2"/>
  </r>
  <r>
    <n v="1286089"/>
    <n v="220186"/>
    <x v="23"/>
    <s v="bicycle"/>
    <s v="Blue Ribbon Fried Chicken"/>
    <s v="American"/>
    <s v="5 Wing Lunchbox"/>
    <n v="1"/>
    <s v="Lunchbox Special (M-F, 12PM-4PM)"/>
    <m/>
    <n v="40.724339999999998"/>
    <n v="-73.990960000000001"/>
    <n v="40.738541699999999"/>
    <n v="-73.983639499999995"/>
    <d v="2014-10-03T15:19:52"/>
    <d v="2014-10-03T15:22:59"/>
    <d v="2014-10-03T15:55:31"/>
    <d v="2014-10-03T16:07:04"/>
    <x v="0"/>
    <x v="2"/>
  </r>
  <r>
    <n v="1286240"/>
    <n v="72924"/>
    <x v="140"/>
    <s v="bicycle"/>
    <s v="Zabar's"/>
    <s v="Deli"/>
    <m/>
    <m/>
    <m/>
    <m/>
    <n v="40.784821668416299"/>
    <n v="-73.979698620541598"/>
    <n v="40.789088597718703"/>
    <n v="-73.967000547811296"/>
    <d v="2014-10-03T15:50:54"/>
    <d v="2014-10-03T15:49:57"/>
    <d v="2014-10-03T16:08:38"/>
    <d v="2014-10-03T16:18:26"/>
    <x v="0"/>
    <x v="2"/>
  </r>
  <r>
    <n v="1286228"/>
    <n v="130532"/>
    <x v="136"/>
    <s v="car"/>
    <s v="Trader Joe's"/>
    <s v="Grocery Store"/>
    <s v="Sparkling French Lemonade"/>
    <n v="1"/>
    <s v="Beverages"/>
    <m/>
    <n v="40.733633781778998"/>
    <n v="-73.987769236059194"/>
    <n v="40.729158599999998"/>
    <n v="-73.988440400000002"/>
    <d v="2014-10-03T15:51:28"/>
    <d v="2014-10-03T15:58:08"/>
    <d v="2014-10-03T17:02:27"/>
    <d v="2014-10-03T17:09:48"/>
    <x v="0"/>
    <x v="2"/>
  </r>
  <r>
    <n v="1286310"/>
    <n v="59765"/>
    <x v="72"/>
    <s v="bicycle"/>
    <s v="Postmates"/>
    <m/>
    <m/>
    <m/>
    <m/>
    <m/>
    <n v="40.704081000000002"/>
    <n v="-73.986717999999996"/>
    <n v="40.715940258980297"/>
    <n v="-74.010083524492003"/>
    <d v="2014-10-03T16:03:33"/>
    <d v="2014-10-03T16:01:01"/>
    <d v="2014-10-03T16:08:22"/>
    <d v="2014-10-03T16:21:07"/>
    <x v="0"/>
    <x v="2"/>
  </r>
  <r>
    <n v="1286394"/>
    <n v="79715"/>
    <x v="48"/>
    <s v="bicycle"/>
    <s v="La Esquina Taqueria"/>
    <m/>
    <s v="Frijoles Negros"/>
    <n v="1"/>
    <s v="Sides"/>
    <m/>
    <n v="40.721353749744097"/>
    <n v="-73.997525293959001"/>
    <n v="40.729348962244003"/>
    <n v="-74.0050371631731"/>
    <d v="2014-10-03T16:17:34"/>
    <d v="2014-10-03T16:15:43"/>
    <d v="2014-10-03T16:41:50"/>
    <d v="2014-10-03T16:51:36"/>
    <x v="0"/>
    <x v="2"/>
  </r>
  <r>
    <n v="1286402"/>
    <n v="351509"/>
    <x v="165"/>
    <s v="bicycle"/>
    <s v="Moe's Southwest Grill"/>
    <s v="Mexican"/>
    <m/>
    <m/>
    <m/>
    <d v="1899-12-30T00:10:10"/>
    <n v="40.752718839023601"/>
    <n v="-73.985881805419893"/>
    <n v="40.738433399999998"/>
    <n v="-74.000192600000005"/>
    <d v="2014-10-03T16:20:54"/>
    <d v="2014-10-03T16:25:09"/>
    <d v="2014-10-03T16:40:00"/>
    <d v="2014-10-03T16:52:53"/>
    <x v="0"/>
    <x v="2"/>
  </r>
  <r>
    <n v="1286491"/>
    <n v="300670"/>
    <x v="4"/>
    <s v="bicycle"/>
    <s v="La Esquina Taqueria"/>
    <m/>
    <s v="Tortilla"/>
    <n v="2"/>
    <s v="Soups"/>
    <d v="1899-12-30T00:08:11"/>
    <n v="40.721353749744097"/>
    <n v="-73.997525293959001"/>
    <n v="40.713953799999999"/>
    <n v="-74.009601900000007"/>
    <d v="2014-10-03T16:35:26"/>
    <d v="2014-10-03T16:46:45"/>
    <d v="2014-10-03T16:55:05"/>
    <d v="2014-10-03T17:07:54"/>
    <x v="0"/>
    <x v="2"/>
  </r>
  <r>
    <n v="1286495"/>
    <n v="39071"/>
    <x v="51"/>
    <s v="bicycle"/>
    <s v="BabyCakes NYC"/>
    <s v="Bakery"/>
    <s v="Cupcakes"/>
    <n v="1"/>
    <s v="Menu"/>
    <m/>
    <n v="40.718024999999997"/>
    <n v="-73.989769999999993"/>
    <n v="40.719024971775497"/>
    <n v="-73.999821755902403"/>
    <d v="2014-10-03T16:36:56"/>
    <d v="2014-10-03T16:46:55"/>
    <d v="2014-10-03T16:55:14"/>
    <d v="2014-10-03T17:09:50"/>
    <x v="0"/>
    <x v="2"/>
  </r>
  <r>
    <n v="1286545"/>
    <n v="100889"/>
    <x v="166"/>
    <s v="bicycle"/>
    <s v="Duane Reade"/>
    <s v="Drug Store"/>
    <m/>
    <m/>
    <m/>
    <m/>
    <n v="40.763930021909502"/>
    <n v="-73.977461709192696"/>
    <n v="40.764703761771699"/>
    <n v="-73.976054767135196"/>
    <d v="2014-10-03T16:42:56"/>
    <m/>
    <m/>
    <d v="2014-10-03T17:04:19"/>
    <x v="0"/>
    <x v="2"/>
  </r>
  <r>
    <n v="1286581"/>
    <n v="52087"/>
    <x v="167"/>
    <s v="bicycle"/>
    <s v="sweetgreen"/>
    <s v="Salad"/>
    <s v="Guacamole Greens"/>
    <n v="1"/>
    <s v="Signatures"/>
    <d v="1899-12-30T00:03:25"/>
    <n v="40.721323186970601"/>
    <n v="-74.009732007980304"/>
    <n v="40.723534000000001"/>
    <n v="-74.009071000000006"/>
    <d v="2014-10-03T16:48:22"/>
    <d v="2014-10-03T16:48:50"/>
    <d v="2014-10-03T16:56:41"/>
    <d v="2014-10-03T17:00:03"/>
    <x v="0"/>
    <x v="2"/>
  </r>
  <r>
    <n v="1286601"/>
    <n v="58092"/>
    <x v="165"/>
    <s v="bicycle"/>
    <s v="Shake Shack"/>
    <s v="Burger"/>
    <s v="Shackburger"/>
    <n v="2"/>
    <s v="Burgers"/>
    <m/>
    <n v="40.740884357811296"/>
    <n v="-73.988198676721197"/>
    <n v="40.742905"/>
    <n v="-73.991038000000003"/>
    <d v="2014-10-03T16:53:39"/>
    <d v="2014-10-03T17:01:32"/>
    <d v="2014-10-03T17:39:21"/>
    <d v="2014-10-03T17:45:12"/>
    <x v="0"/>
    <x v="2"/>
  </r>
  <r>
    <n v="1286666"/>
    <n v="229946"/>
    <x v="168"/>
    <s v="bicycle"/>
    <s v="Balthazar Boulangerie"/>
    <s v="French"/>
    <s v="French Onion"/>
    <n v="1"/>
    <s v="Soupes"/>
    <m/>
    <n v="40.722705492718703"/>
    <n v="-73.998198509216294"/>
    <n v="40.724555799999997"/>
    <n v="-73.991582100000002"/>
    <d v="2014-10-03T17:02:20"/>
    <d v="2014-10-03T17:04:18"/>
    <d v="2014-10-03T17:24:38"/>
    <d v="2014-10-03T17:31:04"/>
    <x v="0"/>
    <x v="2"/>
  </r>
  <r>
    <n v="1286666"/>
    <n v="229946"/>
    <x v="168"/>
    <s v="bicycle"/>
    <s v="Balthazar Boulangerie"/>
    <s v="French"/>
    <s v="Jambon Gruyere"/>
    <n v="1"/>
    <s v="Sandwiches"/>
    <m/>
    <n v="40.722705492718703"/>
    <n v="-73.998198509216294"/>
    <n v="40.724555799999997"/>
    <n v="-73.991582100000002"/>
    <d v="2014-10-03T17:02:20"/>
    <d v="2014-10-03T17:04:18"/>
    <d v="2014-10-03T17:24:38"/>
    <d v="2014-10-03T17:31:04"/>
    <x v="0"/>
    <x v="2"/>
  </r>
  <r>
    <n v="1286764"/>
    <n v="141596"/>
    <x v="140"/>
    <s v="bicycle"/>
    <s v="Peacefood Cafe"/>
    <s v="Vegan"/>
    <s v="Pan-seared French Horn Mushrooms"/>
    <n v="1"/>
    <s v="Panini"/>
    <d v="1899-12-30T00:15:44"/>
    <n v="40.785160043282801"/>
    <n v="-73.976916473837804"/>
    <n v="40.800023000000003"/>
    <n v="-73.971316999999999"/>
    <d v="2014-10-03T17:06:44"/>
    <d v="2014-10-03T17:10:21"/>
    <d v="2014-10-03T17:42:37"/>
    <d v="2014-10-03T17:54:58"/>
    <x v="0"/>
    <x v="2"/>
  </r>
  <r>
    <n v="1286764"/>
    <n v="141596"/>
    <x v="140"/>
    <s v="bicycle"/>
    <s v="Peacefood Cafe"/>
    <s v="Vegan"/>
    <s v="Cookie"/>
    <n v="3"/>
    <s v="Desserts &amp; Bakery"/>
    <d v="1899-12-30T00:15:44"/>
    <n v="40.785160043282801"/>
    <n v="-73.976916473837804"/>
    <n v="40.800023000000003"/>
    <n v="-73.971316999999999"/>
    <d v="2014-10-03T17:06:44"/>
    <d v="2014-10-03T17:10:21"/>
    <d v="2014-10-03T17:42:37"/>
    <d v="2014-10-03T17:54:58"/>
    <x v="0"/>
    <x v="2"/>
  </r>
  <r>
    <n v="1286764"/>
    <n v="141596"/>
    <x v="140"/>
    <s v="bicycle"/>
    <s v="Peacefood Cafe"/>
    <s v="Vegan"/>
    <s v="Vegetable Tempura"/>
    <n v="1"/>
    <s v="Side Dishes"/>
    <d v="1899-12-30T00:15:44"/>
    <n v="40.785160043282801"/>
    <n v="-73.976916473837804"/>
    <n v="40.800023000000003"/>
    <n v="-73.971316999999999"/>
    <d v="2014-10-03T17:06:44"/>
    <d v="2014-10-03T17:10:21"/>
    <d v="2014-10-03T17:42:37"/>
    <d v="2014-10-03T17:54:58"/>
    <x v="0"/>
    <x v="2"/>
  </r>
  <r>
    <n v="1286826"/>
    <n v="81333"/>
    <x v="169"/>
    <s v="bicycle"/>
    <s v="Lure Fishbar"/>
    <s v="Seafood"/>
    <s v="Eel Avocado"/>
    <n v="1"/>
    <s v="Rolls: Cut or Hand"/>
    <d v="1899-12-30T00:10:49"/>
    <n v="40.724634574370299"/>
    <n v="-73.998402357101398"/>
    <n v="40.735666600000002"/>
    <n v="-73.992729600000004"/>
    <d v="2014-10-03T17:09:46"/>
    <d v="2014-10-03T17:20:16"/>
    <d v="2014-10-03T17:40:36"/>
    <d v="2014-10-03T17:51:38"/>
    <x v="0"/>
    <x v="2"/>
  </r>
  <r>
    <n v="1286826"/>
    <n v="81333"/>
    <x v="169"/>
    <s v="bicycle"/>
    <s v="Lure Fishbar"/>
    <s v="Seafood"/>
    <s v="Sea Urchin"/>
    <n v="1"/>
    <s v="Sushi &amp; Sashimi"/>
    <d v="1899-12-30T00:10:49"/>
    <n v="40.724634574370299"/>
    <n v="-73.998402357101398"/>
    <n v="40.735666600000002"/>
    <n v="-73.992729600000004"/>
    <d v="2014-10-03T17:09:46"/>
    <d v="2014-10-03T17:20:16"/>
    <d v="2014-10-03T17:40:36"/>
    <d v="2014-10-03T17:51:38"/>
    <x v="0"/>
    <x v="2"/>
  </r>
  <r>
    <n v="1286826"/>
    <n v="81333"/>
    <x v="169"/>
    <s v="bicycle"/>
    <s v="Lure Fishbar"/>
    <s v="Seafood"/>
    <s v="Toro"/>
    <n v="1"/>
    <s v="Sushi &amp; Sashimi"/>
    <d v="1899-12-30T00:10:49"/>
    <n v="40.724634574370299"/>
    <n v="-73.998402357101398"/>
    <n v="40.735666600000002"/>
    <n v="-73.992729600000004"/>
    <d v="2014-10-03T17:09:46"/>
    <d v="2014-10-03T17:20:16"/>
    <d v="2014-10-03T17:40:36"/>
    <d v="2014-10-03T17:51:38"/>
    <x v="0"/>
    <x v="2"/>
  </r>
  <r>
    <n v="1286826"/>
    <n v="81333"/>
    <x v="169"/>
    <s v="bicycle"/>
    <s v="Lure Fishbar"/>
    <s v="Seafood"/>
    <s v="Salmon Tartare"/>
    <n v="1"/>
    <s v="Dinner Appetizers"/>
    <d v="1899-12-30T00:10:49"/>
    <n v="40.724634574370299"/>
    <n v="-73.998402357101398"/>
    <n v="40.735666600000002"/>
    <n v="-73.992729600000004"/>
    <d v="2014-10-03T17:09:46"/>
    <d v="2014-10-03T17:20:16"/>
    <d v="2014-10-03T17:40:36"/>
    <d v="2014-10-03T17:51:38"/>
    <x v="0"/>
    <x v="2"/>
  </r>
  <r>
    <n v="1287056"/>
    <n v="81658"/>
    <x v="41"/>
    <s v="bicycle"/>
    <s v="The Meatball Shop"/>
    <s v="Italian"/>
    <s v="Special Hero"/>
    <n v="1"/>
    <s v="Heroes"/>
    <d v="1899-12-30T00:06:34"/>
    <n v="40.745963108098799"/>
    <n v="-74.001697291846"/>
    <n v="40.7727849990236"/>
    <n v="-73.980842906858598"/>
    <d v="2014-10-03T17:21:09"/>
    <m/>
    <m/>
    <d v="2014-10-03T18:03:30"/>
    <x v="0"/>
    <x v="2"/>
  </r>
  <r>
    <n v="1287237"/>
    <n v="103416"/>
    <x v="165"/>
    <s v="bicycle"/>
    <s v="Trader Joe's"/>
    <s v="Grocery Store"/>
    <s v="Organic Marinara Sauce - No Salt Added"/>
    <n v="1"/>
    <s v="Grains, Pasta &amp; Sides"/>
    <m/>
    <n v="40.74174"/>
    <n v="-73.993650000000002"/>
    <n v="40.745455399999997"/>
    <n v="-73.976923499999998"/>
    <d v="2014-10-03T17:40:31"/>
    <d v="2014-10-03T17:48:36"/>
    <d v="2014-10-03T18:53:51"/>
    <d v="2014-10-03T19:14:48"/>
    <x v="0"/>
    <x v="2"/>
  </r>
  <r>
    <n v="1287237"/>
    <n v="103416"/>
    <x v="165"/>
    <s v="bicycle"/>
    <s v="Trader Joe's"/>
    <s v="Grocery Store"/>
    <s v="Green Seedless Grapes"/>
    <n v="1"/>
    <s v="Fruits &amp; Vegetables"/>
    <m/>
    <n v="40.74174"/>
    <n v="-73.993650000000002"/>
    <n v="40.745455399999997"/>
    <n v="-73.976923499999998"/>
    <d v="2014-10-03T17:40:31"/>
    <d v="2014-10-03T17:48:36"/>
    <d v="2014-10-03T18:53:51"/>
    <d v="2014-10-03T19:14:48"/>
    <x v="0"/>
    <x v="2"/>
  </r>
  <r>
    <n v="1287237"/>
    <n v="103416"/>
    <x v="165"/>
    <s v="bicycle"/>
    <s v="Trader Joe's"/>
    <s v="Grocery Store"/>
    <s v="Butter - Unsalted"/>
    <n v="2"/>
    <s v="Essentials"/>
    <m/>
    <n v="40.74174"/>
    <n v="-73.993650000000002"/>
    <n v="40.745455399999997"/>
    <n v="-73.976923499999998"/>
    <d v="2014-10-03T17:40:31"/>
    <d v="2014-10-03T17:48:36"/>
    <d v="2014-10-03T18:53:51"/>
    <d v="2014-10-03T19:14:48"/>
    <x v="0"/>
    <x v="2"/>
  </r>
  <r>
    <n v="1287281"/>
    <n v="209418"/>
    <x v="161"/>
    <s v="bicycle"/>
    <s v="Izakaya Ten"/>
    <s v="Japanese"/>
    <s v="Tontoro"/>
    <n v="2"/>
    <s v="Meat"/>
    <d v="1899-12-30T00:05:00"/>
    <n v="40.7472170904161"/>
    <n v="-74.0045608251327"/>
    <n v="40.782804373455001"/>
    <n v="-73.983860861040398"/>
    <d v="2014-10-03T17:44:33"/>
    <d v="2014-10-03T17:45:50"/>
    <d v="2014-10-03T18:06:08"/>
    <d v="2014-10-03T18:24:36"/>
    <x v="0"/>
    <x v="2"/>
  </r>
  <r>
    <n v="1287281"/>
    <n v="209418"/>
    <x v="161"/>
    <s v="bicycle"/>
    <s v="Izakaya Ten"/>
    <s v="Japanese"/>
    <s v="Tako Wasa"/>
    <n v="2"/>
    <s v="Tidbits"/>
    <d v="1899-12-30T00:05:00"/>
    <n v="40.7472170904161"/>
    <n v="-74.0045608251327"/>
    <n v="40.782804373455001"/>
    <n v="-73.983860861040398"/>
    <d v="2014-10-03T17:44:33"/>
    <d v="2014-10-03T17:45:50"/>
    <d v="2014-10-03T18:06:08"/>
    <d v="2014-10-03T18:24:36"/>
    <x v="0"/>
    <x v="2"/>
  </r>
  <r>
    <n v="1287345"/>
    <n v="250332"/>
    <x v="170"/>
    <s v="bicycle"/>
    <s v="Perelandra Natural Foods"/>
    <m/>
    <m/>
    <m/>
    <m/>
    <m/>
    <n v="40.693249480833998"/>
    <n v="-73.991379035320193"/>
    <n v="40.693502100000003"/>
    <n v="-73.982615600000003"/>
    <d v="2014-10-03T17:51:28"/>
    <d v="2014-10-03T18:01:16"/>
    <d v="2014-10-03T18:32:44"/>
    <d v="2014-10-03T18:40:13"/>
    <x v="0"/>
    <x v="2"/>
  </r>
  <r>
    <n v="1287381"/>
    <n v="281319"/>
    <x v="171"/>
    <s v="bicycle"/>
    <s v="Chipotle Mexican Grill $1.99 Delivery"/>
    <s v="Mexican"/>
    <m/>
    <m/>
    <m/>
    <m/>
    <n v="40.766791835589999"/>
    <n v="-73.962808689550499"/>
    <n v="40.771711000000003"/>
    <n v="-73.964517000000001"/>
    <d v="2014-10-03T17:55:52"/>
    <d v="2014-10-03T18:00:52"/>
    <d v="2014-10-03T18:09:42"/>
    <d v="2014-10-03T18:17:20"/>
    <x v="0"/>
    <x v="2"/>
  </r>
  <r>
    <n v="1287404"/>
    <n v="2533"/>
    <x v="172"/>
    <s v="bicycle"/>
    <s v="Doughnut Plant Chelsea"/>
    <s v="Donut"/>
    <s v="Coconut Cream"/>
    <n v="1"/>
    <s v="Filled Square Dougnuts"/>
    <m/>
    <n v="40.744563916288797"/>
    <n v="-73.996630052861306"/>
    <n v="40.742118284500002"/>
    <n v="-74.002429547103105"/>
    <d v="2014-10-03T17:57:32"/>
    <m/>
    <m/>
    <d v="2014-10-03T18:38:40"/>
    <x v="0"/>
    <x v="2"/>
  </r>
  <r>
    <n v="1287404"/>
    <n v="2533"/>
    <x v="172"/>
    <s v="bicycle"/>
    <s v="Doughnut Plant Chelsea"/>
    <s v="Donut"/>
    <s v="Carrot Cake"/>
    <n v="1"/>
    <s v="Cake Dougnhuts"/>
    <m/>
    <n v="40.744563916288797"/>
    <n v="-73.996630052861306"/>
    <n v="40.742118284500002"/>
    <n v="-74.002429547103105"/>
    <d v="2014-10-03T17:57:32"/>
    <m/>
    <m/>
    <d v="2014-10-03T18:38:40"/>
    <x v="0"/>
    <x v="2"/>
  </r>
  <r>
    <n v="1287501"/>
    <n v="67370"/>
    <x v="36"/>
    <s v="bicycle"/>
    <s v="Mr. Chow"/>
    <s v="Chinese"/>
    <m/>
    <m/>
    <m/>
    <d v="1899-12-30T00:04:48"/>
    <n v="40.758726099999997"/>
    <n v="-73.964470800000001"/>
    <n v="40.764021399999997"/>
    <n v="-73.962121400000001"/>
    <d v="2014-10-03T18:04:39"/>
    <d v="2014-10-03T18:05:33"/>
    <d v="2014-10-03T18:34:51"/>
    <d v="2014-10-03T18:42:33"/>
    <x v="0"/>
    <x v="2"/>
  </r>
  <r>
    <n v="1287541"/>
    <n v="61630"/>
    <x v="74"/>
    <s v="bicycle"/>
    <s v="Gristedes Supermarkets"/>
    <m/>
    <m/>
    <m/>
    <m/>
    <m/>
    <n v="40.728279999999998"/>
    <n v="-73.995722000000001"/>
    <n v="40.727404999999997"/>
    <n v="-73.991802000000007"/>
    <d v="2014-10-03T18:10:25"/>
    <d v="2014-10-03T18:14:49"/>
    <d v="2014-10-03T18:40:37"/>
    <d v="2014-10-03T18:54:35"/>
    <x v="0"/>
    <x v="2"/>
  </r>
  <r>
    <n v="1287589"/>
    <n v="304587"/>
    <x v="168"/>
    <s v="bicycle"/>
    <s v="Westville Hudson"/>
    <s v="American"/>
    <s v="Hamburger"/>
    <n v="1"/>
    <s v="Burgers"/>
    <d v="1899-12-30T00:06:53"/>
    <n v="40.727031111101397"/>
    <n v="-74.007511138916001"/>
    <n v="40.7309449399785"/>
    <n v="-74.005158794840796"/>
    <d v="2014-10-03T18:12:37"/>
    <d v="2014-10-03T18:27:06"/>
    <d v="2014-10-03T18:42:10"/>
    <d v="2014-10-03T18:45:54"/>
    <x v="0"/>
    <x v="2"/>
  </r>
  <r>
    <n v="1287590"/>
    <n v="95644"/>
    <x v="39"/>
    <s v="bicycle"/>
    <s v="Golden Rule Wine &amp; Liquor Store"/>
    <m/>
    <m/>
    <m/>
    <m/>
    <m/>
    <n v="40.731372708477302"/>
    <n v="-74.006588459014907"/>
    <n v="40.730668999999999"/>
    <n v="-74.006186"/>
    <d v="2014-10-03T18:12:38"/>
    <m/>
    <m/>
    <d v="2014-10-03T18:54:38"/>
    <x v="0"/>
    <x v="2"/>
  </r>
  <r>
    <n v="1287606"/>
    <n v="97255"/>
    <x v="120"/>
    <s v="bicycle"/>
    <s v="Parm"/>
    <s v="Italian"/>
    <s v="Holiday"/>
    <n v="1"/>
    <s v="Salads"/>
    <m/>
    <n v="40.723019825000002"/>
    <n v="-73.995853999999994"/>
    <n v="40.744915301286603"/>
    <n v="-73.976985672707599"/>
    <d v="2014-10-03T18:14:53"/>
    <d v="2014-10-03T18:16:00"/>
    <d v="2014-10-03T18:37:19"/>
    <d v="2014-10-03T18:56:11"/>
    <x v="0"/>
    <x v="2"/>
  </r>
  <r>
    <n v="1287603"/>
    <n v="55334"/>
    <x v="173"/>
    <s v="bicycle"/>
    <s v="Sushi of Gari Tribeca"/>
    <s v="Japanese"/>
    <s v="Tuna Of Gari"/>
    <n v="2"/>
    <s v="From Sushi Bar"/>
    <d v="1899-12-30T00:06:18"/>
    <n v="40.716725764782701"/>
    <n v="-74.008250645521898"/>
    <n v="40.723323999999998"/>
    <n v="-73.991335000000007"/>
    <d v="2014-10-03T18:15:12"/>
    <d v="2014-10-03T18:14:17"/>
    <d v="2014-10-03T18:40:07"/>
    <d v="2014-10-03T18:56:18"/>
    <x v="0"/>
    <x v="2"/>
  </r>
  <r>
    <n v="1287603"/>
    <n v="55334"/>
    <x v="173"/>
    <s v="bicycle"/>
    <s v="Sushi of Gari Tribeca"/>
    <s v="Japanese"/>
    <s v="Fluke"/>
    <n v="2"/>
    <s v="Nigiri Sushi"/>
    <d v="1899-12-30T00:06:18"/>
    <n v="40.716725764782701"/>
    <n v="-74.008250645521898"/>
    <n v="40.723323999999998"/>
    <n v="-73.991335000000007"/>
    <d v="2014-10-03T18:15:12"/>
    <d v="2014-10-03T18:14:17"/>
    <d v="2014-10-03T18:40:07"/>
    <d v="2014-10-03T18:56:18"/>
    <x v="0"/>
    <x v="2"/>
  </r>
  <r>
    <n v="1287628"/>
    <n v="317794"/>
    <x v="47"/>
    <s v="bicycle"/>
    <s v="5 Napkin Burger"/>
    <s v="Burger"/>
    <s v="Sweet Potato Fries"/>
    <n v="1"/>
    <s v="Sides"/>
    <d v="1899-12-30T00:05:34"/>
    <n v="40.7332304028387"/>
    <n v="-73.987593054771395"/>
    <n v="40.732813216823999"/>
    <n v="-73.986949962426607"/>
    <d v="2014-10-03T18:16:32"/>
    <m/>
    <m/>
    <d v="2014-10-03T18:42:47"/>
    <x v="0"/>
    <x v="2"/>
  </r>
  <r>
    <n v="1287646"/>
    <n v="128963"/>
    <x v="92"/>
    <s v="bicycle"/>
    <s v="Han Dynasty"/>
    <s v="Chinese"/>
    <s v="Scallion Style"/>
    <n v="1"/>
    <s v="Entrees"/>
    <d v="1899-12-30T00:05:13"/>
    <n v="40.732213000000002"/>
    <n v="-73.988072000000003"/>
    <n v="40.712263700000001"/>
    <n v="-74.009140500000001"/>
    <d v="2014-10-03T18:19:21"/>
    <d v="2014-10-03T18:21:57"/>
    <d v="2014-10-03T18:31:18"/>
    <d v="2014-10-03T18:50:36"/>
    <x v="0"/>
    <x v="2"/>
  </r>
  <r>
    <n v="1287647"/>
    <n v="172074"/>
    <x v="174"/>
    <s v="car"/>
    <s v="Katz's Delicatessen"/>
    <m/>
    <s v="Potato Latkes"/>
    <n v="2"/>
    <s v="All Day Specials"/>
    <m/>
    <n v="40.722307066359498"/>
    <n v="-73.987351655960097"/>
    <n v="40.773071299999998"/>
    <n v="-73.951711599999996"/>
    <d v="2014-10-03T18:20:29"/>
    <d v="2014-10-03T18:40:35"/>
    <d v="2014-10-03T19:08:25"/>
    <d v="2014-10-03T19:32:03"/>
    <x v="0"/>
    <x v="2"/>
  </r>
  <r>
    <n v="1287722"/>
    <n v="304509"/>
    <x v="175"/>
    <s v="bicycle"/>
    <s v="RedFarm Broadway"/>
    <s v="Chinese"/>
    <s v="Nueske's Bacon &amp; Egg Fried Rice"/>
    <n v="1"/>
    <s v="Rice &amp; Noodles"/>
    <d v="1899-12-30T00:06:25"/>
    <n v="40.782116700000003"/>
    <n v="-73.980739099999994"/>
    <n v="40.779717099999999"/>
    <n v="-73.987650799999997"/>
    <d v="2014-10-03T18:25:23"/>
    <m/>
    <m/>
    <d v="2014-10-03T19:12:34"/>
    <x v="0"/>
    <x v="2"/>
  </r>
  <r>
    <n v="1287741"/>
    <n v="61630"/>
    <x v="176"/>
    <s v="bicycle"/>
    <s v="Hale &amp; Hearty"/>
    <s v="Salad"/>
    <s v="H&amp;H Tuna Salad Sandwich"/>
    <n v="1"/>
    <s v="Sandwiches"/>
    <m/>
    <n v="40.737827668490397"/>
    <n v="-73.992362022399902"/>
    <n v="40.727404999999997"/>
    <n v="-73.991802000000007"/>
    <d v="2014-10-03T18:27:18"/>
    <d v="2014-10-03T18:27:33"/>
    <d v="2014-10-03T18:42:48"/>
    <d v="2014-10-03T18:52:45"/>
    <x v="0"/>
    <x v="2"/>
  </r>
  <r>
    <n v="1287737"/>
    <n v="112544"/>
    <x v="171"/>
    <s v="bicycle"/>
    <s v="Michaels"/>
    <m/>
    <m/>
    <m/>
    <m/>
    <m/>
    <n v="40.794880460000002"/>
    <n v="-73.966470610000002"/>
    <n v="40.765817400000003"/>
    <n v="-73.963473199999996"/>
    <d v="2014-10-03T18:27:52"/>
    <d v="2014-10-03T18:43:31"/>
    <d v="2014-10-03T19:19:51"/>
    <d v="2014-10-03T19:40:12"/>
    <x v="0"/>
    <x v="2"/>
  </r>
  <r>
    <n v="1287838"/>
    <n v="216258"/>
    <x v="161"/>
    <s v="bicycle"/>
    <s v="Momoya"/>
    <s v="Sushi"/>
    <s v="Toro"/>
    <n v="6"/>
    <s v="A La Carte Sushi or Sashimi"/>
    <d v="1899-12-30T00:15:58"/>
    <n v="40.784077256376399"/>
    <n v="-73.9776224098444"/>
    <n v="40.766866299999997"/>
    <n v="-73.960955999999996"/>
    <d v="2014-10-03T18:35:51"/>
    <d v="2014-10-03T19:00:52"/>
    <d v="2014-10-03T19:14:44"/>
    <d v="2014-10-03T19:28:08"/>
    <x v="0"/>
    <x v="2"/>
  </r>
  <r>
    <n v="1287862"/>
    <n v="290693"/>
    <x v="177"/>
    <s v="bicycle"/>
    <s v="Shake Shack"/>
    <s v="Burger"/>
    <s v="Single Dip"/>
    <n v="1"/>
    <s v="Cups &amp; Cones"/>
    <m/>
    <n v="40.7152793278103"/>
    <n v="-74.014860391616807"/>
    <n v="40.735711000000002"/>
    <n v="-74.005341000000001"/>
    <d v="2014-10-03T18:40:21"/>
    <d v="2014-10-03T19:08:13"/>
    <d v="2014-10-03T19:31:33"/>
    <d v="2014-10-03T19:41:58"/>
    <x v="0"/>
    <x v="2"/>
  </r>
  <r>
    <n v="1287898"/>
    <n v="252965"/>
    <x v="24"/>
    <s v="bicycle"/>
    <s v="Five Guys Burgers and Fries"/>
    <s v="Burger"/>
    <s v="Little Cheeseburger"/>
    <n v="1"/>
    <s v="Burgers"/>
    <m/>
    <n v="40.804404273745703"/>
    <n v="-73.966430436568302"/>
    <n v="40.795988899999998"/>
    <n v="-73.9626509"/>
    <d v="2014-10-03T18:43:58"/>
    <d v="2014-10-03T18:46:45"/>
    <d v="2014-10-03T19:07:05"/>
    <d v="2014-10-03T19:13:03"/>
    <x v="0"/>
    <x v="2"/>
  </r>
  <r>
    <n v="1287923"/>
    <n v="111356"/>
    <x v="109"/>
    <s v="bicycle"/>
    <s v="sweetgreen"/>
    <s v="Salad"/>
    <s v="District Cobb"/>
    <n v="1"/>
    <s v="Signatures"/>
    <m/>
    <n v="40.745078589413303"/>
    <n v="-73.988821506500202"/>
    <n v="40.744313499999997"/>
    <n v="-73.987313900000004"/>
    <d v="2014-10-03T18:45:30"/>
    <m/>
    <m/>
    <d v="2014-10-03T19:38:37"/>
    <x v="0"/>
    <x v="2"/>
  </r>
  <r>
    <n v="1288044"/>
    <n v="73609"/>
    <x v="35"/>
    <s v="car"/>
    <s v="Blue Ribbon Sushi Izakaya"/>
    <s v="Japanese"/>
    <s v="Beef Short Rib &amp; Garlic"/>
    <n v="1"/>
    <s v="Kushi Yaki (Skewers)"/>
    <d v="1899-12-30T00:07:01"/>
    <n v="40.721979579708403"/>
    <n v="-73.988148214155601"/>
    <n v="40.723324499999997"/>
    <n v="-73.995912799999999"/>
    <d v="2014-10-03T18:57:09"/>
    <d v="2014-10-03T19:11:59"/>
    <d v="2014-10-03T19:30:49"/>
    <d v="2014-10-03T19:37:56"/>
    <x v="0"/>
    <x v="2"/>
  </r>
  <r>
    <n v="1288053"/>
    <n v="87472"/>
    <x v="119"/>
    <s v="bicycle"/>
    <s v="RedFarm Hudson"/>
    <s v="Chinese"/>
    <s v="Steamed Lobster Dumplings (4)"/>
    <n v="1"/>
    <s v="Dim Sum"/>
    <d v="1899-12-30T00:07:51"/>
    <n v="40.734213854853898"/>
    <n v="-74.006202029303594"/>
    <n v="40.735388179659502"/>
    <n v="-73.995339071538993"/>
    <d v="2014-10-03T18:58:06"/>
    <d v="2014-10-03T19:15:59"/>
    <d v="2014-10-03T19:23:49"/>
    <d v="2014-10-03T19:31:14"/>
    <x v="0"/>
    <x v="2"/>
  </r>
  <r>
    <n v="1288050"/>
    <n v="42461"/>
    <x v="65"/>
    <s v="bicycle"/>
    <s v="Melt Shop"/>
    <s v="American"/>
    <s v="Shakes"/>
    <n v="1"/>
    <s v="Shakes"/>
    <d v="1899-12-30T00:07:53"/>
    <n v="40.744607141003797"/>
    <n v="-73.990741968154893"/>
    <n v="40.735576000000002"/>
    <n v="-74.007375999999994"/>
    <d v="2014-10-03T18:58:38"/>
    <d v="2014-10-03T19:10:09"/>
    <d v="2014-10-03T19:25:23"/>
    <d v="2014-10-03T19:39:53"/>
    <x v="0"/>
    <x v="2"/>
  </r>
  <r>
    <n v="1288056"/>
    <n v="164005"/>
    <x v="178"/>
    <s v="bicycle"/>
    <s v="Sushi of Gari"/>
    <s v="Sushi"/>
    <s v="Gyoza"/>
    <n v="4"/>
    <s v="Additional Appetizers"/>
    <d v="1899-12-30T00:07:26"/>
    <n v="40.771568712019302"/>
    <n v="-73.952786829189705"/>
    <n v="40.757687355412202"/>
    <n v="-73.961813868770193"/>
    <d v="2014-10-03T18:58:45"/>
    <d v="2014-10-03T19:01:58"/>
    <d v="2014-10-03T19:34:19"/>
    <d v="2014-10-03T19:44:40"/>
    <x v="0"/>
    <x v="2"/>
  </r>
  <r>
    <n v="1288088"/>
    <n v="41040"/>
    <x v="179"/>
    <s v="bicycle"/>
    <s v="The Meatball Shop"/>
    <s v="Italian"/>
    <s v="Spicy Pork Ball Kitchen Sink Salad"/>
    <n v="1"/>
    <s v="The Kitchen Sink Salad"/>
    <d v="1899-12-30T00:09:42"/>
    <n v="40.745963108098799"/>
    <n v="-74.001697291846"/>
    <n v="40.743333999999997"/>
    <n v="-73.983879999999999"/>
    <d v="2014-10-03T19:01:19"/>
    <d v="2014-10-03T19:10:50"/>
    <d v="2014-10-03T19:22:39"/>
    <d v="2014-10-03T19:34:33"/>
    <x v="0"/>
    <x v="2"/>
  </r>
  <r>
    <n v="1288107"/>
    <n v="164005"/>
    <x v="43"/>
    <s v="bicycle"/>
    <s v="Pinkberry"/>
    <s v="Ice Cream"/>
    <s v="Original"/>
    <n v="2"/>
    <s v="Frozen Yogurt with Toppings"/>
    <m/>
    <n v="40.757513866434898"/>
    <n v="-73.966612815856905"/>
    <n v="40.757687355412202"/>
    <n v="-73.961813868770193"/>
    <d v="2014-10-03T19:03:18"/>
    <d v="2014-10-03T19:04:51"/>
    <d v="2014-10-03T19:21:38"/>
    <d v="2014-10-03T19:57:39"/>
    <x v="0"/>
    <x v="2"/>
  </r>
  <r>
    <n v="1288108"/>
    <n v="91105"/>
    <x v="23"/>
    <s v="bicycle"/>
    <s v="Prince Street Pizza"/>
    <s v="Pizza"/>
    <s v="Fra Diavolo"/>
    <n v="2"/>
    <s v="Sauces for Dipping"/>
    <m/>
    <n v="40.723079523456803"/>
    <n v="-73.994615077972398"/>
    <n v="40.744939000000002"/>
    <n v="-73.976997999999995"/>
    <d v="2014-10-03T19:04:26"/>
    <d v="2014-10-03T19:15:10"/>
    <d v="2014-10-03T19:40:22"/>
    <d v="2014-10-03T20:00:56"/>
    <x v="0"/>
    <x v="2"/>
  </r>
  <r>
    <n v="1288130"/>
    <n v="262549"/>
    <x v="80"/>
    <s v="bicycle"/>
    <s v="Boston Market"/>
    <m/>
    <s v="Roast Beef Brisket Dip Carver"/>
    <n v="1"/>
    <s v="Boston Carver Sandwiches"/>
    <m/>
    <n v="40.745226000000002"/>
    <n v="-73.998213000000007"/>
    <n v="40.711365000000001"/>
    <n v="-73.982438200000004"/>
    <d v="2014-10-03T19:05:49"/>
    <d v="2014-10-03T19:20:18"/>
    <d v="2014-10-03T19:47:08"/>
    <d v="2014-10-03T20:05:37"/>
    <x v="0"/>
    <x v="2"/>
  </r>
  <r>
    <n v="1288130"/>
    <n v="262549"/>
    <x v="80"/>
    <s v="bicycle"/>
    <s v="Boston Market"/>
    <m/>
    <s v="Turkey Breast"/>
    <n v="1"/>
    <s v="Individual Meals"/>
    <m/>
    <n v="40.745226000000002"/>
    <n v="-73.998213000000007"/>
    <n v="40.711365000000001"/>
    <n v="-73.982438200000004"/>
    <d v="2014-10-03T19:05:49"/>
    <d v="2014-10-03T19:20:18"/>
    <d v="2014-10-03T19:47:08"/>
    <d v="2014-10-03T20:05:37"/>
    <x v="0"/>
    <x v="2"/>
  </r>
  <r>
    <n v="1288175"/>
    <n v="39976"/>
    <x v="180"/>
    <s v="bicycle"/>
    <s v="Bar Pitti"/>
    <s v="Italian"/>
    <m/>
    <m/>
    <m/>
    <m/>
    <n v="40.729307639431497"/>
    <n v="-74.002468585968003"/>
    <n v="40.7516058"/>
    <n v="-74.003114999999994"/>
    <d v="2014-10-03T19:10:26"/>
    <d v="2014-10-03T19:13:47"/>
    <d v="2014-10-03T19:21:39"/>
    <d v="2014-10-03T19:39:48"/>
    <x v="0"/>
    <x v="2"/>
  </r>
  <r>
    <n v="1288198"/>
    <n v="165620"/>
    <x v="36"/>
    <s v="bicycle"/>
    <s v="Francois Payard Patisserie"/>
    <m/>
    <m/>
    <m/>
    <m/>
    <d v="1899-12-30T00:04:56"/>
    <n v="40.7712113296366"/>
    <n v="-73.959577184318306"/>
    <n v="40.773109099999999"/>
    <n v="-73.959228899999999"/>
    <d v="2014-10-03T19:12:21"/>
    <d v="2014-10-03T19:23:33"/>
    <d v="2014-10-03T19:29:58"/>
    <d v="2014-10-03T19:33:36"/>
    <x v="0"/>
    <x v="2"/>
  </r>
  <r>
    <n v="1288210"/>
    <n v="93553"/>
    <x v="107"/>
    <s v="car"/>
    <s v="Katz's Delicatessen"/>
    <m/>
    <s v="Potato Latkes"/>
    <n v="1"/>
    <s v="All Day Specials"/>
    <m/>
    <n v="40.722307066359498"/>
    <n v="-73.987351655960097"/>
    <n v="40.787837400000001"/>
    <n v="-73.967958300000006"/>
    <d v="2014-10-03T19:13:58"/>
    <d v="2014-10-03T19:43:42"/>
    <d v="2014-10-03T20:18:00"/>
    <d v="2014-10-03T20:49:15"/>
    <x v="0"/>
    <x v="2"/>
  </r>
  <r>
    <n v="1288210"/>
    <n v="93553"/>
    <x v="107"/>
    <s v="car"/>
    <s v="Katz's Delicatessen"/>
    <m/>
    <s v="Katz's Pastrami"/>
    <n v="1"/>
    <s v="Hot Sandwiches"/>
    <m/>
    <n v="40.722307066359498"/>
    <n v="-73.987351655960097"/>
    <n v="40.787837400000001"/>
    <n v="-73.967958300000006"/>
    <d v="2014-10-03T19:13:58"/>
    <d v="2014-10-03T19:43:42"/>
    <d v="2014-10-03T20:18:00"/>
    <d v="2014-10-03T20:49:15"/>
    <x v="0"/>
    <x v="2"/>
  </r>
  <r>
    <n v="1288233"/>
    <n v="199735"/>
    <x v="161"/>
    <s v="bicycle"/>
    <s v="The Meatball Shop"/>
    <s v="Italian"/>
    <s v="Simple Salad"/>
    <n v="1"/>
    <s v="Green Market"/>
    <m/>
    <n v="40.771491247520302"/>
    <n v="-73.956334145089798"/>
    <n v="40.779377063180299"/>
    <n v="-73.954018027163002"/>
    <d v="2014-10-03T19:16:21"/>
    <d v="2014-10-03T19:32:52"/>
    <d v="2014-10-03T19:42:42"/>
    <d v="2014-10-03T19:50:15"/>
    <x v="0"/>
    <x v="2"/>
  </r>
  <r>
    <n v="1288249"/>
    <n v="334758"/>
    <x v="181"/>
    <s v="bicycle"/>
    <s v="Five Guys Burgers and Fries"/>
    <s v="Burger"/>
    <s v="Bacon Cheeseburger"/>
    <n v="1"/>
    <s v="Burgers"/>
    <m/>
    <n v="40.756804000000002"/>
    <n v="-73.988803000000004"/>
    <n v="40.763319899999999"/>
    <n v="-73.993808700000002"/>
    <d v="2014-10-03T19:17:58"/>
    <d v="2014-10-03T19:33:05"/>
    <d v="2014-10-03T19:47:09"/>
    <d v="2014-10-03T19:52:52"/>
    <x v="0"/>
    <x v="2"/>
  </r>
  <r>
    <n v="1288262"/>
    <n v="81828"/>
    <x v="120"/>
    <s v="bicycle"/>
    <s v="La Esquina Taqueria"/>
    <m/>
    <s v="Elotes Callejeros"/>
    <n v="1"/>
    <s v="Sides"/>
    <d v="1899-12-30T00:06:51"/>
    <n v="40.721353749744097"/>
    <n v="-73.997525293959001"/>
    <n v="40.725307029702698"/>
    <n v="-73.994452422404095"/>
    <d v="2014-10-03T19:18:56"/>
    <d v="2014-10-03T19:42:00"/>
    <d v="2014-10-03T19:52:37"/>
    <d v="2014-10-03T19:57:12"/>
    <x v="0"/>
    <x v="2"/>
  </r>
  <r>
    <n v="1288301"/>
    <n v="268958"/>
    <x v="35"/>
    <s v="car"/>
    <s v="Parm"/>
    <s v="Italian"/>
    <s v="Choose 3 Vegetables"/>
    <n v="1"/>
    <s v="Vegetables"/>
    <d v="1899-12-30T00:06:00"/>
    <n v="40.723019825000002"/>
    <n v="-73.995853999999994"/>
    <n v="40.716209399999997"/>
    <n v="-74.015575299999995"/>
    <d v="2014-10-03T19:22:07"/>
    <d v="2014-10-03T19:34:08"/>
    <d v="2014-10-03T19:46:27"/>
    <d v="2014-10-03T20:03:51"/>
    <x v="0"/>
    <x v="2"/>
  </r>
  <r>
    <n v="1288301"/>
    <n v="268958"/>
    <x v="35"/>
    <s v="car"/>
    <s v="Parm"/>
    <s v="Italian"/>
    <s v="Meatball Parm"/>
    <n v="1"/>
    <s v="Platters"/>
    <d v="1899-12-30T00:06:00"/>
    <n v="40.723019825000002"/>
    <n v="-73.995853999999994"/>
    <n v="40.716209399999997"/>
    <n v="-74.015575299999995"/>
    <d v="2014-10-03T19:22:07"/>
    <d v="2014-10-03T19:34:08"/>
    <d v="2014-10-03T19:46:27"/>
    <d v="2014-10-03T20:03:51"/>
    <x v="0"/>
    <x v="2"/>
  </r>
  <r>
    <n v="1288306"/>
    <n v="58800"/>
    <x v="182"/>
    <s v="bicycle"/>
    <s v="Momofuku Milk Bar"/>
    <s v="Dessert"/>
    <s v="5boro Kookie"/>
    <n v="1"/>
    <s v="Karlie's Kookies"/>
    <m/>
    <n v="40.731795470614898"/>
    <n v="-73.985672593116803"/>
    <n v="40.718874999999997"/>
    <n v="-74.003641000000002"/>
    <d v="2014-10-03T19:25:15"/>
    <d v="2014-10-03T19:31:23"/>
    <d v="2014-10-03T19:42:15"/>
    <d v="2014-10-03T19:54:51"/>
    <x v="0"/>
    <x v="2"/>
  </r>
  <r>
    <n v="1288316"/>
    <n v="128243"/>
    <x v="28"/>
    <s v="bicycle"/>
    <s v="The Meatball Shop"/>
    <s v="Italian"/>
    <s v="Ice Cream Sandwich"/>
    <n v="1"/>
    <s v="Desserts"/>
    <d v="1899-12-30T00:20:44"/>
    <n v="40.721545124764702"/>
    <n v="-73.988842426716104"/>
    <n v="40.743380899999998"/>
    <n v="-73.974262499999995"/>
    <d v="2014-10-03T19:26:02"/>
    <d v="2014-10-03T19:38:04"/>
    <d v="2014-10-03T20:07:57"/>
    <d v="2014-10-03T20:12:14"/>
    <x v="0"/>
    <x v="2"/>
  </r>
  <r>
    <n v="1288346"/>
    <n v="154013"/>
    <x v="175"/>
    <s v="bicycle"/>
    <s v="Whole Foods Market"/>
    <s v="Grocery Store"/>
    <s v="Beans Dk Red Kidney No Salt"/>
    <n v="1"/>
    <s v="Canned Beans"/>
    <m/>
    <n v="40.768061709366101"/>
    <n v="-73.981847763061495"/>
    <n v="40.774619489469501"/>
    <n v="-73.990837027533104"/>
    <d v="2014-10-03T19:27:38"/>
    <d v="2014-10-03T19:46:39"/>
    <d v="2014-10-03T20:17:28"/>
    <d v="2014-10-03T20:25:35"/>
    <x v="0"/>
    <x v="2"/>
  </r>
  <r>
    <n v="1288386"/>
    <n v="349670"/>
    <x v="173"/>
    <s v="bicycle"/>
    <s v="Best Buy"/>
    <s v="Electronics Store"/>
    <m/>
    <m/>
    <m/>
    <m/>
    <n v="40.734268999999998"/>
    <n v="-73.990083999999996"/>
    <n v="40.728883000000003"/>
    <n v="-73.989074000000002"/>
    <d v="2014-10-03T19:32:15"/>
    <d v="2014-10-03T19:51:17"/>
    <d v="2014-10-03T20:09:37"/>
    <d v="2014-10-03T20:15:13"/>
    <x v="0"/>
    <x v="2"/>
  </r>
  <r>
    <n v="1288389"/>
    <n v="176817"/>
    <x v="129"/>
    <s v="car"/>
    <s v="Pho 32 &amp; Shabu"/>
    <m/>
    <m/>
    <m/>
    <m/>
    <d v="1899-12-30T00:14:11"/>
    <n v="40.747560459376402"/>
    <n v="-73.986110656879305"/>
    <n v="40.758970599999998"/>
    <n v="-73.9949333"/>
    <d v="2014-10-03T19:33:59"/>
    <d v="2014-10-03T19:54:47"/>
    <d v="2014-10-03T20:12:06"/>
    <d v="2014-10-03T20:27:40"/>
    <x v="0"/>
    <x v="2"/>
  </r>
  <r>
    <n v="1288442"/>
    <n v="142170"/>
    <x v="12"/>
    <s v="bicycle"/>
    <s v="RedFarm Broadway"/>
    <s v="Chinese"/>
    <s v="Five Flavor Chicken Dumplings (4)"/>
    <n v="1"/>
    <s v="Dim Sum"/>
    <d v="1899-12-30T00:13:23"/>
    <n v="40.782116700000003"/>
    <n v="-73.980739099999994"/>
    <n v="40.735269000000002"/>
    <n v="-73.983548999999996"/>
    <d v="2014-10-03T19:38:24"/>
    <d v="2014-10-03T19:46:29"/>
    <d v="2014-10-03T20:38:31"/>
    <d v="2014-10-03T21:08:18"/>
    <x v="0"/>
    <x v="2"/>
  </r>
  <r>
    <n v="1288464"/>
    <n v="42018"/>
    <x v="177"/>
    <s v="bicycle"/>
    <s v="Blue Ribbon Sushi"/>
    <s v="Japanese"/>
    <s v="Kyuri"/>
    <n v="2"/>
    <s v="Yasai (Vegetable Rolls)"/>
    <m/>
    <n v="40.7261096570601"/>
    <n v="-74.002491863200504"/>
    <n v="40.722314900000001"/>
    <n v="-74.002430700000005"/>
    <d v="2014-10-03T19:38:56"/>
    <d v="2014-10-03T19:48:50"/>
    <d v="2014-10-03T20:41:41"/>
    <d v="2014-10-03T20:46:35"/>
    <x v="0"/>
    <x v="2"/>
  </r>
  <r>
    <n v="1288482"/>
    <n v="359768"/>
    <x v="183"/>
    <s v="walker"/>
    <s v="Blue Ribbon Fried Chicken"/>
    <s v="American"/>
    <s v="Spicy Slaw"/>
    <n v="1"/>
    <s v="Sides"/>
    <m/>
    <n v="40.724339999999998"/>
    <n v="-73.990960000000001"/>
    <n v="40.7365268"/>
    <n v="-73.981501899999998"/>
    <d v="2014-10-03T19:42:17"/>
    <d v="2014-10-03T19:46:42"/>
    <d v="2014-10-03T20:02:30"/>
    <d v="2014-10-03T20:13:40"/>
    <x v="0"/>
    <x v="2"/>
  </r>
  <r>
    <n v="1288600"/>
    <n v="59419"/>
    <x v="120"/>
    <s v="bicycle"/>
    <s v="Blue Ribbon Fried Chicken"/>
    <s v="American"/>
    <s v="Tender Supreme"/>
    <n v="1"/>
    <s v="Combos"/>
    <m/>
    <n v="40.724339999999998"/>
    <n v="-73.990960000000001"/>
    <n v="40.723838000000001"/>
    <n v="-74.010921999999994"/>
    <d v="2014-10-03T19:53:06"/>
    <d v="2014-10-03T19:59:46"/>
    <d v="2014-10-03T20:14:11"/>
    <d v="2014-10-03T20:31:45"/>
    <x v="0"/>
    <x v="2"/>
  </r>
  <r>
    <n v="1288622"/>
    <n v="58675"/>
    <x v="119"/>
    <s v="bicycle"/>
    <s v="Big Daddy's"/>
    <s v="Burger"/>
    <s v="Twist and Shout Onion Rings"/>
    <n v="1"/>
    <s v="Starters, Snacks and Sidekicks"/>
    <d v="1899-12-30T00:10:05"/>
    <n v="40.738025160904698"/>
    <n v="-73.987987318068903"/>
    <n v="40.743634999999998"/>
    <n v="-74.006331000000003"/>
    <d v="2014-10-03T19:55:17"/>
    <d v="2014-10-03T20:13:18"/>
    <d v="2014-10-03T20:37:37"/>
    <d v="2014-10-03T20:48:36"/>
    <x v="0"/>
    <x v="2"/>
  </r>
  <r>
    <n v="1288615"/>
    <n v="61212"/>
    <x v="120"/>
    <s v="bicycle"/>
    <s v="Tamarind TriBeCa"/>
    <s v="Indian"/>
    <s v="Lemon Rice"/>
    <n v="1"/>
    <s v="Basmati Degh Rice"/>
    <d v="1899-12-30T00:09:46"/>
    <n v="40.719268925450301"/>
    <n v="-74.008749884804104"/>
    <n v="40.710991999999997"/>
    <n v="-74.005615000000006"/>
    <d v="2014-10-03T19:55:30"/>
    <d v="2014-10-03T20:37:32"/>
    <d v="2014-10-03T20:48:51"/>
    <d v="2014-10-03T21:01:51"/>
    <x v="0"/>
    <x v="2"/>
  </r>
  <r>
    <n v="1288638"/>
    <n v="241080"/>
    <x v="184"/>
    <s v="motorcycle"/>
    <s v="TAO"/>
    <s v="Japanese"/>
    <s v="Crispy Orange Chicken"/>
    <n v="1"/>
    <s v="From the Sky"/>
    <d v="1899-12-30T00:07:46"/>
    <n v="40.762857763598497"/>
    <n v="-73.9716190014841"/>
    <n v="40.741514299999999"/>
    <n v="-73.980376899999996"/>
    <d v="2014-10-03T19:56:55"/>
    <d v="2014-10-03T20:00:24"/>
    <d v="2014-10-03T20:16:44"/>
    <d v="2014-10-03T20:28:30"/>
    <x v="0"/>
    <x v="2"/>
  </r>
  <r>
    <n v="1288641"/>
    <n v="138426"/>
    <x v="41"/>
    <s v="bicycle"/>
    <s v="Insomnia Cookies"/>
    <m/>
    <m/>
    <m/>
    <m/>
    <m/>
    <n v="40.757018599142903"/>
    <n v="-73.968203977242993"/>
    <n v="40.766791322446799"/>
    <n v="-73.970700856740805"/>
    <d v="2014-10-03T19:58:06"/>
    <d v="2014-10-03T20:06:40"/>
    <d v="2014-10-03T20:15:53"/>
    <d v="2014-10-03T20:22:22"/>
    <x v="0"/>
    <x v="2"/>
  </r>
  <r>
    <n v="1288660"/>
    <n v="146489"/>
    <x v="1"/>
    <s v="bicycle"/>
    <s v="Serafina Meatpacking"/>
    <s v="Italian"/>
    <m/>
    <m/>
    <m/>
    <d v="1899-12-30T00:05:16"/>
    <n v="40.739612142248099"/>
    <n v="-74.006236460009603"/>
    <n v="40.732188000000001"/>
    <n v="-73.983056000000005"/>
    <d v="2014-10-03T19:59:18"/>
    <d v="2014-10-03T20:00:17"/>
    <d v="2014-10-03T20:17:37"/>
    <d v="2014-10-03T20:33:14"/>
    <x v="0"/>
    <x v="2"/>
  </r>
  <r>
    <n v="1288670"/>
    <n v="274220"/>
    <x v="135"/>
    <s v="car"/>
    <s v="Candle Cafe West"/>
    <s v="Vegetarian"/>
    <s v="Chili Grilled Tempeh"/>
    <n v="1"/>
    <s v="Sides"/>
    <d v="1899-12-30T00:31:51"/>
    <n v="40.790399757583998"/>
    <n v="-73.974712559392302"/>
    <n v="40.820045999999998"/>
    <n v="-73.9555814"/>
    <d v="2014-10-03T20:00:48"/>
    <d v="2014-10-03T20:15:59"/>
    <d v="2014-10-03T20:51:19"/>
    <d v="2014-10-03T21:14:43"/>
    <x v="0"/>
    <x v="2"/>
  </r>
  <r>
    <n v="1288665"/>
    <n v="88543"/>
    <x v="87"/>
    <s v="bicycle"/>
    <s v="Rice to Riches"/>
    <s v="Dessert"/>
    <s v="Cinnamon Sling"/>
    <n v="1"/>
    <s v="Year Round Flavors"/>
    <m/>
    <n v="40.721735571599297"/>
    <n v="-73.995935664258297"/>
    <n v="40.738124399999997"/>
    <n v="-74.006408800000003"/>
    <d v="2014-10-03T20:00:49"/>
    <d v="2014-10-03T20:04:23"/>
    <d v="2014-10-03T20:13:48"/>
    <d v="2014-10-03T20:29:19"/>
    <x v="0"/>
    <x v="2"/>
  </r>
  <r>
    <n v="1288727"/>
    <n v="92006"/>
    <x v="185"/>
    <s v="bicycle"/>
    <s v="Blue Ribbon Sushi Bar &amp; Grill"/>
    <s v="Japanese"/>
    <s v="Spicy Tuna &amp; Tempura Flakes"/>
    <n v="1"/>
    <s v="Maki (Special Rolls)"/>
    <m/>
    <n v="40.767652912117299"/>
    <n v="-73.982925456000402"/>
    <n v="40.763232899999998"/>
    <n v="-73.978310300000004"/>
    <d v="2014-10-03T20:07:23"/>
    <d v="2014-10-03T20:09:28"/>
    <d v="2014-10-03T20:49:33"/>
    <d v="2014-10-03T20:54:24"/>
    <x v="0"/>
    <x v="2"/>
  </r>
  <r>
    <n v="1288735"/>
    <n v="59097"/>
    <x v="179"/>
    <s v="bicycle"/>
    <s v="Sushi Seki Chelsea"/>
    <s v="Sushi"/>
    <m/>
    <m/>
    <m/>
    <d v="1899-12-30T00:06:14"/>
    <n v="40.744370000000004"/>
    <n v="-73.996279999999999"/>
    <n v="40.747064999999999"/>
    <n v="-74.002352000000002"/>
    <d v="2014-10-03T20:07:29"/>
    <d v="2014-10-03T20:24:49"/>
    <d v="2014-10-03T20:31:40"/>
    <d v="2014-10-03T20:36:38"/>
    <x v="0"/>
    <x v="2"/>
  </r>
  <r>
    <n v="1288732"/>
    <n v="42379"/>
    <x v="186"/>
    <s v="bicycle"/>
    <s v="Casa"/>
    <s v="Breakfast"/>
    <s v="Canjinha de Galinha"/>
    <n v="2"/>
    <s v="Sopas (Soups)"/>
    <d v="1899-12-30T00:05:15"/>
    <n v="40.731524286357399"/>
    <n v="-74.004899396376501"/>
    <n v="40.701853999999997"/>
    <n v="-73.989808999999994"/>
    <d v="2014-10-03T20:07:41"/>
    <d v="2014-10-03T20:10:48"/>
    <d v="2014-10-03T20:32:29"/>
    <d v="2014-10-03T21:17:24"/>
    <x v="0"/>
    <x v="2"/>
  </r>
  <r>
    <n v="1288723"/>
    <n v="42424"/>
    <x v="187"/>
    <s v="bicycle"/>
    <s v="Pure Thai Cookhouse"/>
    <s v="Thai"/>
    <m/>
    <m/>
    <m/>
    <m/>
    <n v="40.764298861377597"/>
    <n v="-73.988337396566195"/>
    <n v="40.737718000000001"/>
    <n v="-73.982057999999995"/>
    <d v="2014-10-03T20:07:52"/>
    <d v="2014-10-03T20:15:43"/>
    <d v="2014-10-03T20:31:34"/>
    <d v="2014-10-03T20:54:22"/>
    <x v="0"/>
    <x v="2"/>
  </r>
  <r>
    <n v="1288747"/>
    <n v="99288"/>
    <x v="17"/>
    <s v="bicycle"/>
    <s v="Boqueria"/>
    <s v="Spanish"/>
    <s v="Albondigas"/>
    <n v="1"/>
    <s v="Tapas"/>
    <d v="1899-12-30T00:05:24"/>
    <n v="40.7247274567031"/>
    <n v="-74.002305581057399"/>
    <n v="40.737467390250004"/>
    <n v="-73.999628011067799"/>
    <d v="2014-10-03T20:08:24"/>
    <d v="2014-10-03T20:37:29"/>
    <d v="2014-10-03T20:42:20"/>
    <d v="2014-10-03T20:51:20"/>
    <x v="0"/>
    <x v="2"/>
  </r>
  <r>
    <n v="1288779"/>
    <n v="259341"/>
    <x v="83"/>
    <s v="bicycle"/>
    <s v="Mezzaluna Restaurants"/>
    <s v="Italian"/>
    <m/>
    <m/>
    <m/>
    <d v="1899-12-30T00:03:01"/>
    <n v="40.771297761785803"/>
    <n v="-73.959502566329107"/>
    <n v="40.777042723345602"/>
    <n v="-73.958787154088199"/>
    <d v="2014-10-03T20:12:58"/>
    <d v="2014-10-03T20:41:12"/>
    <d v="2014-10-03T20:45:32"/>
    <d v="2014-10-03T21:02:29"/>
    <x v="0"/>
    <x v="2"/>
  </r>
  <r>
    <n v="1288784"/>
    <n v="338155"/>
    <x v="183"/>
    <s v="walker"/>
    <s v="Joe's Pizza"/>
    <s v="Pizza"/>
    <s v="Plain Cheese Pie"/>
    <n v="1"/>
    <s v="Full Size"/>
    <m/>
    <n v="40.733402283324402"/>
    <n v="-73.987510980727393"/>
    <n v="40.751621887380402"/>
    <n v="-73.970486687443298"/>
    <d v="2014-10-03T20:13:46"/>
    <d v="2014-10-03T20:19:40"/>
    <d v="2014-10-03T20:32:30"/>
    <d v="2014-10-03T20:44:39"/>
    <x v="0"/>
    <x v="2"/>
  </r>
  <r>
    <n v="1288823"/>
    <n v="285774"/>
    <x v="167"/>
    <s v="bicycle"/>
    <s v="Blue Ribbon Sushi"/>
    <s v="Japanese"/>
    <s v="Shumai"/>
    <n v="1"/>
    <s v="Appetizers"/>
    <d v="1899-12-30T00:12:47"/>
    <n v="40.7261096570601"/>
    <n v="-74.002491863200504"/>
    <n v="40.711045647923598"/>
    <n v="-74.005548465629701"/>
    <d v="2014-10-03T20:18:03"/>
    <d v="2014-10-03T20:37:24"/>
    <d v="2014-10-03T21:05:47"/>
    <d v="2014-10-03T21:12:29"/>
    <x v="0"/>
    <x v="2"/>
  </r>
  <r>
    <n v="1288898"/>
    <n v="80795"/>
    <x v="188"/>
    <s v="bicycle"/>
    <s v="Tamarind TriBeCa"/>
    <s v="Indian"/>
    <s v="Punjabi Tikhe Kabab"/>
    <n v="1"/>
    <s v="Treasures from the Tandoor"/>
    <d v="1899-12-30T00:06:19"/>
    <n v="40.719268925450301"/>
    <n v="-74.008749884804104"/>
    <n v="40.722769"/>
    <n v="-73.998026999999993"/>
    <d v="2014-10-03T20:26:03"/>
    <d v="2014-10-03T20:56:44"/>
    <d v="2014-10-03T21:05:58"/>
    <d v="2014-10-03T21:12:05"/>
    <x v="0"/>
    <x v="2"/>
  </r>
  <r>
    <n v="1288902"/>
    <n v="303211"/>
    <x v="128"/>
    <s v="car"/>
    <s v="Hale &amp; Hearty"/>
    <s v="Salad"/>
    <s v="Dirty Chips Lightly Salted"/>
    <n v="3"/>
    <s v="Desserts and Chips"/>
    <m/>
    <n v="40.786017123633201"/>
    <n v="-73.978471825344499"/>
    <n v="40.793833900000003"/>
    <n v="-73.941520999999995"/>
    <d v="2014-10-03T20:27:19"/>
    <d v="2014-10-03T20:45:56"/>
    <d v="2014-10-03T20:55:10"/>
    <d v="2014-10-03T21:10:44"/>
    <x v="0"/>
    <x v="2"/>
  </r>
  <r>
    <n v="1288913"/>
    <n v="71972"/>
    <x v="115"/>
    <s v="bicycle"/>
    <s v="Doughnut Plant Chelsea"/>
    <s v="Donut"/>
    <s v="Coconut Cream"/>
    <n v="2"/>
    <s v="Filled Square Dougnuts"/>
    <m/>
    <n v="40.744563916288797"/>
    <n v="-73.996630052861306"/>
    <n v="40.747775599999997"/>
    <n v="-73.975147399999997"/>
    <d v="2014-10-03T20:30:02"/>
    <d v="2014-10-03T20:31:29"/>
    <d v="2014-10-03T20:51:50"/>
    <d v="2014-10-03T21:06:57"/>
    <x v="0"/>
    <x v="2"/>
  </r>
  <r>
    <n v="1288935"/>
    <n v="145389"/>
    <x v="189"/>
    <s v="bicycle"/>
    <s v="Gemma at Bowery Hotel"/>
    <s v="Italian"/>
    <m/>
    <m/>
    <m/>
    <m/>
    <n v="40.726233952623303"/>
    <n v="-73.991769279821099"/>
    <n v="40.729171000000001"/>
    <n v="-73.999358999999998"/>
    <d v="2014-10-03T20:32:03"/>
    <d v="2014-10-03T20:31:11"/>
    <d v="2014-10-03T21:17:31"/>
    <d v="2014-10-03T21:23:58"/>
    <x v="0"/>
    <x v="2"/>
  </r>
  <r>
    <n v="1288977"/>
    <n v="180821"/>
    <x v="40"/>
    <s v="bicycle"/>
    <s v="Souen SoHo"/>
    <m/>
    <m/>
    <m/>
    <m/>
    <m/>
    <n v="40.726929547660198"/>
    <n v="-74.003258181033104"/>
    <n v="40.723676400000002"/>
    <n v="-74.010723499999997"/>
    <d v="2014-10-03T20:35:16"/>
    <d v="2014-10-03T20:38:37"/>
    <d v="2014-10-03T21:12:57"/>
    <d v="2014-10-03T21:32:28"/>
    <x v="0"/>
    <x v="2"/>
  </r>
  <r>
    <n v="1288986"/>
    <n v="97991"/>
    <x v="50"/>
    <s v="walker"/>
    <s v="Blue Ribbon Sushi Bar &amp; Grill"/>
    <s v="Japanese"/>
    <s v="Unagi"/>
    <n v="1"/>
    <s v="Taiseyo (Atlantic Ocean)"/>
    <d v="1899-12-30T00:07:08"/>
    <n v="40.767652912117299"/>
    <n v="-73.982925456000402"/>
    <n v="40.748827550824601"/>
    <n v="-73.990138952772497"/>
    <d v="2014-10-03T20:35:53"/>
    <d v="2014-10-03T20:51:11"/>
    <d v="2014-10-03T21:00:03"/>
    <d v="2014-10-03T21:18:22"/>
    <x v="0"/>
    <x v="2"/>
  </r>
  <r>
    <n v="1289033"/>
    <n v="220922"/>
    <x v="129"/>
    <s v="car"/>
    <s v="CafÃ© China"/>
    <s v="Chinese"/>
    <s v="Three Pepper Chicken"/>
    <n v="1"/>
    <s v="Entrees"/>
    <d v="1899-12-30T00:06:17"/>
    <n v="40.749901999999999"/>
    <n v="-73.982186999999996"/>
    <n v="40.7572908"/>
    <n v="-73.966064799999998"/>
    <d v="2014-10-03T20:40:23"/>
    <d v="2014-10-03T20:54:47"/>
    <d v="2014-10-03T21:06:06"/>
    <d v="2014-10-03T21:20:57"/>
    <x v="0"/>
    <x v="2"/>
  </r>
  <r>
    <n v="1289093"/>
    <n v="334373"/>
    <x v="28"/>
    <s v="bicycle"/>
    <s v="Mighty Quinn's BBQ"/>
    <s v="BBQ"/>
    <s v="Brontosaurus Rib"/>
    <n v="1"/>
    <s v="Meats"/>
    <m/>
    <n v="40.727518945156902"/>
    <n v="-73.988671302795396"/>
    <n v="40.735596999999999"/>
    <n v="-74.00909"/>
    <d v="2014-10-03T20:47:32"/>
    <d v="2014-10-03T20:56:53"/>
    <d v="2014-10-03T21:32:11"/>
    <d v="2014-10-03T21:37:20"/>
    <x v="0"/>
    <x v="2"/>
  </r>
  <r>
    <n v="1289120"/>
    <n v="290313"/>
    <x v="51"/>
    <s v="bicycle"/>
    <s v="RedFarm Broadway"/>
    <s v="Chinese"/>
    <s v="Pan-Fried Pork Buns (4)"/>
    <n v="1"/>
    <s v="Dim Sum"/>
    <d v="1899-12-30T00:04:44"/>
    <n v="40.782116700000003"/>
    <n v="-73.980739099999994"/>
    <n v="40.781714000000001"/>
    <n v="-73.955449999999999"/>
    <d v="2014-10-03T20:49:19"/>
    <d v="2014-10-03T20:51:39"/>
    <d v="2014-10-03T21:21:59"/>
    <d v="2014-10-03T21:39:39"/>
    <x v="0"/>
    <x v="2"/>
  </r>
  <r>
    <n v="1289125"/>
    <n v="110138"/>
    <x v="12"/>
    <s v="bicycle"/>
    <s v="Saravanaa Bhavan"/>
    <s v="Indian"/>
    <s v="Mysore Masala Dosa"/>
    <n v="1"/>
    <s v="Dosa Corner"/>
    <d v="1899-12-30T00:07:32"/>
    <n v="40.741604883571803"/>
    <n v="-73.983304239412405"/>
    <n v="40.732362299999998"/>
    <n v="-73.987124800000004"/>
    <d v="2014-10-03T20:49:46"/>
    <d v="2014-10-03T21:01:15"/>
    <d v="2014-10-03T21:21:02"/>
    <d v="2014-10-03T21:31:16"/>
    <x v="0"/>
    <x v="2"/>
  </r>
  <r>
    <n v="1289129"/>
    <n v="348096"/>
    <x v="13"/>
    <s v="bicycle"/>
    <s v="Parm"/>
    <s v="Italian"/>
    <s v="Choose 3 Vegetables"/>
    <n v="1"/>
    <s v="Vegetables"/>
    <d v="1899-12-30T00:04:49"/>
    <n v="40.723019825000002"/>
    <n v="-73.995853999999994"/>
    <n v="40.720866181753998"/>
    <n v="-74.001728740503694"/>
    <d v="2014-10-03T20:50:19"/>
    <d v="2014-10-03T21:04:52"/>
    <d v="2014-10-03T21:16:12"/>
    <d v="2014-10-03T21:23:16"/>
    <x v="0"/>
    <x v="2"/>
  </r>
  <r>
    <n v="1289129"/>
    <n v="348096"/>
    <x v="13"/>
    <s v="bicycle"/>
    <s v="Parm"/>
    <s v="Italian"/>
    <s v="Chicken Parm"/>
    <n v="1"/>
    <s v="Platters"/>
    <d v="1899-12-30T00:04:49"/>
    <n v="40.723019825000002"/>
    <n v="-73.995853999999994"/>
    <n v="40.720866181753998"/>
    <n v="-74.001728740503694"/>
    <d v="2014-10-03T20:50:19"/>
    <d v="2014-10-03T21:04:52"/>
    <d v="2014-10-03T21:16:12"/>
    <d v="2014-10-03T21:23:16"/>
    <x v="0"/>
    <x v="2"/>
  </r>
  <r>
    <n v="1289184"/>
    <n v="113926"/>
    <x v="1"/>
    <s v="bicycle"/>
    <s v="Five Guys Burgers and Fries"/>
    <s v="Burger"/>
    <s v="Bacon Cheeseburger"/>
    <n v="1"/>
    <s v="Burgers"/>
    <m/>
    <n v="40.736896999999999"/>
    <n v="-73.995727000000002"/>
    <n v="40.7389899"/>
    <n v="-74.001095000000007"/>
    <d v="2014-10-03T20:55:04"/>
    <d v="2014-10-03T20:58:18"/>
    <d v="2014-10-03T21:19:05"/>
    <d v="2014-10-03T21:25:25"/>
    <x v="0"/>
    <x v="2"/>
  </r>
  <r>
    <n v="1289220"/>
    <n v="214489"/>
    <x v="190"/>
    <s v="car"/>
    <s v="Blue Ribbon Sushi Bar &amp; Grill"/>
    <s v="Japanese"/>
    <s v="House Salad"/>
    <n v="1"/>
    <s v="Salads"/>
    <d v="1899-12-30T00:05:37"/>
    <n v="40.767652912117299"/>
    <n v="-73.982925456000402"/>
    <n v="40.775165999999999"/>
    <n v="-73.990162400000003"/>
    <d v="2014-10-03T21:00:00"/>
    <d v="2014-10-03T21:15:28"/>
    <d v="2014-10-03T21:30:17"/>
    <d v="2014-10-03T21:39:45"/>
    <x v="0"/>
    <x v="2"/>
  </r>
  <r>
    <n v="1289248"/>
    <n v="152353"/>
    <x v="187"/>
    <s v="bicycle"/>
    <s v="Forcella"/>
    <s v="Pizza"/>
    <s v="Funghi"/>
    <n v="1"/>
    <s v="Classic Pizza"/>
    <d v="1899-12-30T00:05:03"/>
    <n v="40.742461639768699"/>
    <n v="-73.984951364655302"/>
    <n v="40.736900400000003"/>
    <n v="-73.994162000000003"/>
    <d v="2014-10-03T21:03:12"/>
    <d v="2014-10-03T21:05:12"/>
    <d v="2014-10-03T21:17:45"/>
    <d v="2014-10-03T21:31:37"/>
    <x v="0"/>
    <x v="2"/>
  </r>
  <r>
    <n v="1289315"/>
    <n v="91108"/>
    <x v="107"/>
    <s v="car"/>
    <s v="Del Frisco's Grille"/>
    <s v="Steak"/>
    <m/>
    <m/>
    <m/>
    <d v="1899-12-30T00:07:34"/>
    <n v="40.759385731021197"/>
    <n v="-73.977978246524103"/>
    <n v="40.764252944937901"/>
    <n v="-73.985336159395203"/>
    <d v="2014-10-03T21:09:06"/>
    <d v="2014-10-03T21:48:40"/>
    <d v="2014-10-03T21:56:00"/>
    <d v="2014-10-03T22:05:29"/>
    <x v="0"/>
    <x v="2"/>
  </r>
  <r>
    <n v="1289325"/>
    <n v="44933"/>
    <x v="20"/>
    <s v="car"/>
    <s v="Jack the Horse Tavern"/>
    <m/>
    <s v="Roasted Cauliflower &amp; Parmesan"/>
    <n v="1"/>
    <s v="Sides"/>
    <d v="1899-12-30T00:07:42"/>
    <n v="40.6999328623994"/>
    <n v="-73.993697535111906"/>
    <n v="40.703110600000002"/>
    <n v="-73.985822200000001"/>
    <d v="2014-10-03T21:10:46"/>
    <d v="2014-10-03T21:15:17"/>
    <d v="2014-10-03T22:06:02"/>
    <d v="2014-10-03T22:13:10"/>
    <x v="0"/>
    <x v="2"/>
  </r>
  <r>
    <n v="1289407"/>
    <n v="212825"/>
    <x v="184"/>
    <s v="motorcycle"/>
    <s v="Momofuku Milk Bar"/>
    <s v="Dessert"/>
    <s v="B'day Cake Truffles"/>
    <n v="1"/>
    <s v="Cake Truffles"/>
    <m/>
    <n v="40.731795470614898"/>
    <n v="-73.985672593116803"/>
    <n v="40.7452805"/>
    <n v="-73.991422200000002"/>
    <d v="2014-10-03T21:18:47"/>
    <d v="2014-10-03T21:26:24"/>
    <d v="2014-10-03T21:46:42"/>
    <d v="2014-10-03T22:02:48"/>
    <x v="0"/>
    <x v="2"/>
  </r>
  <r>
    <n v="1289425"/>
    <n v="162330"/>
    <x v="191"/>
    <s v="car"/>
    <s v="Chipotle Mexican Grill $1.99 Delivery"/>
    <s v="Mexican"/>
    <m/>
    <m/>
    <m/>
    <m/>
    <n v="40.777745129236699"/>
    <n v="-73.954617029430395"/>
    <n v="40.775539000000002"/>
    <n v="-73.945322000000004"/>
    <d v="2014-10-03T21:20:40"/>
    <d v="2014-10-03T21:33:57"/>
    <d v="2014-10-03T21:47:47"/>
    <d v="2014-10-03T21:59:19"/>
    <x v="0"/>
    <x v="2"/>
  </r>
  <r>
    <n v="1289478"/>
    <n v="54987"/>
    <x v="78"/>
    <s v="car"/>
    <s v="Nobu Next Door"/>
    <s v="Sushi"/>
    <s v="Yellowtail Scallion Roll"/>
    <n v="1"/>
    <s v="Dinner Sushi Rolls"/>
    <d v="1899-12-30T00:07:46"/>
    <n v="40.719386413349397"/>
    <n v="-74.008692501044905"/>
    <n v="40.744300000000003"/>
    <n v="-73.991373999999993"/>
    <d v="2014-10-03T21:27:41"/>
    <d v="2014-10-03T21:29:46"/>
    <d v="2014-10-03T22:01:37"/>
    <d v="2014-10-03T22:20:53"/>
    <x v="0"/>
    <x v="2"/>
  </r>
  <r>
    <n v="1289517"/>
    <n v="73668"/>
    <x v="171"/>
    <s v="bicycle"/>
    <s v="Mighty Quinn's BBQ"/>
    <s v="BBQ"/>
    <s v="Slaw"/>
    <n v="1"/>
    <s v="Sides"/>
    <m/>
    <n v="40.727518945156902"/>
    <n v="-73.988671302795396"/>
    <n v="40.7403993"/>
    <n v="-73.984299500000006"/>
    <d v="2014-10-03T21:28:46"/>
    <d v="2014-10-03T21:29:18"/>
    <d v="2014-10-03T21:53:08"/>
    <d v="2014-10-03T22:02:47"/>
    <x v="0"/>
    <x v="2"/>
  </r>
  <r>
    <n v="1289615"/>
    <n v="109000"/>
    <x v="192"/>
    <s v="bicycle"/>
    <s v="Nutella @ Eataly (archived)"/>
    <s v="Italian"/>
    <m/>
    <m/>
    <m/>
    <m/>
    <n v="40.741943200000001"/>
    <n v="-73.989906300000001"/>
    <n v="40.743845499999999"/>
    <n v="-73.987641600000003"/>
    <d v="2014-10-03T21:35:06"/>
    <d v="2014-10-03T21:44:54"/>
    <d v="2014-10-03T22:13:44"/>
    <d v="2014-10-03T22:17:44"/>
    <x v="0"/>
    <x v="2"/>
  </r>
  <r>
    <n v="1289594"/>
    <n v="40741"/>
    <x v="153"/>
    <s v="car"/>
    <s v="Kobeyaki"/>
    <s v="Japanese"/>
    <s v="Spicy Cucumber Salad"/>
    <n v="1"/>
    <s v="Sides"/>
    <m/>
    <n v="40.746330350007703"/>
    <n v="-73.993885517120404"/>
    <n v="40.756776000000002"/>
    <n v="-73.998191000000006"/>
    <d v="2014-10-03T21:35:23"/>
    <d v="2014-10-03T21:53:12"/>
    <d v="2014-10-03T22:04:02"/>
    <d v="2014-10-03T22:20:19"/>
    <x v="0"/>
    <x v="2"/>
  </r>
  <r>
    <n v="1289642"/>
    <n v="157685"/>
    <x v="193"/>
    <s v="walker"/>
    <s v="Wendy's"/>
    <s v="Fast Food"/>
    <m/>
    <m/>
    <m/>
    <m/>
    <n v="40.751720013396699"/>
    <n v="-73.992865403510294"/>
    <n v="40.752031799999997"/>
    <n v="-73.994620800000007"/>
    <d v="2014-10-03T21:38:49"/>
    <d v="2014-10-03T21:38:49"/>
    <d v="2014-10-03T22:10:20"/>
    <d v="2014-10-03T22:14:34"/>
    <x v="0"/>
    <x v="2"/>
  </r>
  <r>
    <n v="1289648"/>
    <n v="130507"/>
    <x v="100"/>
    <s v="bicycle"/>
    <s v="Whole Foods Market"/>
    <s v="Grocery Store"/>
    <s v="Flax Plus W Pumpkin"/>
    <n v="1"/>
    <s v="Granola"/>
    <m/>
    <n v="40.767890000000001"/>
    <n v="-73.982399999999998"/>
    <n v="40.741840000000003"/>
    <n v="-74.002786999999998"/>
    <d v="2014-10-03T21:38:54"/>
    <d v="2014-10-03T21:53:33"/>
    <d v="2014-10-03T22:14:03"/>
    <d v="2014-10-03T22:21:50"/>
    <x v="0"/>
    <x v="2"/>
  </r>
  <r>
    <n v="1289666"/>
    <n v="89026"/>
    <x v="119"/>
    <s v="bicycle"/>
    <s v="Blue Smoke"/>
    <s v="BBQ"/>
    <s v="Macaroni &amp; Cheese"/>
    <n v="1"/>
    <s v="Sides"/>
    <d v="1899-12-30T00:11:40"/>
    <n v="40.742334001650697"/>
    <n v="-73.983855195769493"/>
    <n v="40.7363754"/>
    <n v="-73.9989104"/>
    <d v="2014-10-03T21:40:04"/>
    <m/>
    <m/>
    <d v="2014-10-03T22:14:09"/>
    <x v="0"/>
    <x v="2"/>
  </r>
  <r>
    <n v="1289690"/>
    <n v="97346"/>
    <x v="12"/>
    <s v="bicycle"/>
    <s v="Momofuku Milk Bar"/>
    <s v="Dessert"/>
    <s v="Espresso Shake"/>
    <n v="1"/>
    <s v="Shakes"/>
    <m/>
    <n v="40.731795470614898"/>
    <n v="-73.985672593116803"/>
    <n v="40.745520900000002"/>
    <n v="-73.990466999999995"/>
    <d v="2014-10-03T21:42:37"/>
    <d v="2014-10-03T21:40:57"/>
    <d v="2014-10-03T22:07:10"/>
    <d v="2014-10-03T22:19:14"/>
    <x v="0"/>
    <x v="2"/>
  </r>
  <r>
    <n v="1289729"/>
    <n v="52832"/>
    <x v="41"/>
    <s v="bicycle"/>
    <s v="Donburi-ya"/>
    <s v="Japanese"/>
    <s v="Idaho Potato Croquette"/>
    <n v="1"/>
    <s v="Fried"/>
    <d v="1899-12-30T00:07:49"/>
    <n v="40.754464909220403"/>
    <n v="-73.973145698613706"/>
    <n v="40.778027999999999"/>
    <n v="-73.953851"/>
    <d v="2014-10-03T21:46:31"/>
    <d v="2014-10-03T21:54:02"/>
    <d v="2014-10-03T22:46:36"/>
    <d v="2014-10-03T22:57:49"/>
    <x v="0"/>
    <x v="2"/>
  </r>
  <r>
    <n v="1289729"/>
    <n v="52832"/>
    <x v="41"/>
    <s v="bicycle"/>
    <s v="Donburi-ya"/>
    <s v="Japanese"/>
    <s v="Sauce Katsu-Don"/>
    <n v="1"/>
    <s v="Donburi Dinner"/>
    <d v="1899-12-30T00:07:49"/>
    <n v="40.754464909220403"/>
    <n v="-73.973145698613706"/>
    <n v="40.778027999999999"/>
    <n v="-73.953851"/>
    <d v="2014-10-03T21:46:31"/>
    <d v="2014-10-03T21:54:02"/>
    <d v="2014-10-03T22:46:36"/>
    <d v="2014-10-03T22:57:49"/>
    <x v="0"/>
    <x v="2"/>
  </r>
  <r>
    <n v="1289729"/>
    <n v="52832"/>
    <x v="41"/>
    <s v="bicycle"/>
    <s v="Donburi-ya"/>
    <s v="Japanese"/>
    <s v="Moro Ume Mayo-Q"/>
    <n v="1"/>
    <s v="Appetizers"/>
    <d v="1899-12-30T00:07:49"/>
    <n v="40.754464909220403"/>
    <n v="-73.973145698613706"/>
    <n v="40.778027999999999"/>
    <n v="-73.953851"/>
    <d v="2014-10-03T21:46:31"/>
    <d v="2014-10-03T21:54:02"/>
    <d v="2014-10-03T22:46:36"/>
    <d v="2014-10-03T22:57:49"/>
    <x v="0"/>
    <x v="2"/>
  </r>
  <r>
    <n v="1289739"/>
    <n v="93990"/>
    <x v="109"/>
    <s v="bicycle"/>
    <s v="Momofuku Milk Bar"/>
    <s v="Dessert"/>
    <s v="Cereal Milk and Crack Pie Twist Soft Serve (1 Pint)"/>
    <n v="1"/>
    <s v="Soft Serve"/>
    <m/>
    <n v="40.731795470614898"/>
    <n v="-73.985672593116803"/>
    <n v="40.722974999999998"/>
    <n v="-74.000297000000003"/>
    <d v="2014-10-03T21:48:33"/>
    <d v="2014-10-03T21:49:36"/>
    <d v="2014-10-03T22:14:24"/>
    <d v="2014-10-03T22:23:52"/>
    <x v="0"/>
    <x v="2"/>
  </r>
  <r>
    <n v="1289907"/>
    <n v="266092"/>
    <x v="74"/>
    <s v="bicycle"/>
    <s v="Momofuku Milk Bar"/>
    <s v="Dessert"/>
    <m/>
    <m/>
    <m/>
    <m/>
    <n v="40.731795470614898"/>
    <n v="-73.985672593116803"/>
    <n v="40.736491000000001"/>
    <n v="-73.980258000000006"/>
    <d v="2014-10-03T22:09:21"/>
    <d v="2014-10-03T22:13:04"/>
    <d v="2014-10-03T22:38:07"/>
    <d v="2014-10-03T22:45:37"/>
    <x v="0"/>
    <x v="2"/>
  </r>
  <r>
    <n v="1290039"/>
    <n v="177078"/>
    <x v="194"/>
    <s v="bicycle"/>
    <s v="Momofuku Milk Bar"/>
    <s v="Dessert"/>
    <s v="B'day Cake Truffles"/>
    <n v="1"/>
    <s v="Cake Truffles"/>
    <m/>
    <n v="40.731795470614898"/>
    <n v="-73.985672593116803"/>
    <n v="40.711345999999999"/>
    <n v="-74.016435599999994"/>
    <d v="2014-10-03T22:23:49"/>
    <d v="2014-10-03T22:23:26"/>
    <d v="2014-10-03T23:13:30"/>
    <d v="2014-10-03T23:31:00"/>
    <x v="0"/>
    <x v="2"/>
  </r>
  <r>
    <n v="1290057"/>
    <n v="103526"/>
    <x v="135"/>
    <s v="car"/>
    <s v="TAO"/>
    <s v="Japanese"/>
    <s v="King Crab California Roll"/>
    <n v="1"/>
    <s v="Special Rolls"/>
    <d v="1899-12-30T00:05:03"/>
    <n v="40.762857763598497"/>
    <n v="-73.9716190014841"/>
    <n v="40.765633999999999"/>
    <n v="-73.971029000000001"/>
    <d v="2014-10-03T22:27:30"/>
    <d v="2014-10-03T22:32:03"/>
    <d v="2014-10-03T22:59:36"/>
    <d v="2014-10-03T23:06:12"/>
    <x v="0"/>
    <x v="2"/>
  </r>
  <r>
    <n v="1290337"/>
    <n v="155774"/>
    <x v="175"/>
    <s v="bicycle"/>
    <s v="Duane Reade"/>
    <s v="Drug Store"/>
    <m/>
    <m/>
    <m/>
    <m/>
    <n v="40.798650761385503"/>
    <n v="-73.968846809961406"/>
    <n v="40.797048531190299"/>
    <n v="-73.970308270989094"/>
    <d v="2014-10-03T22:58:24"/>
    <d v="2014-10-03T23:00:38"/>
    <d v="2014-10-03T23:05:27"/>
    <d v="2014-10-03T23:10:32"/>
    <x v="0"/>
    <x v="2"/>
  </r>
  <r>
    <n v="1290444"/>
    <n v="93343"/>
    <x v="195"/>
    <s v="car"/>
    <s v="Duane Reade"/>
    <s v="Drug Store"/>
    <m/>
    <m/>
    <m/>
    <m/>
    <n v="40.793495663639597"/>
    <n v="-73.972652106129402"/>
    <n v="40.795315000000002"/>
    <n v="-73.974771000000004"/>
    <d v="2014-10-03T23:16:16"/>
    <d v="2014-10-03T23:19:18"/>
    <d v="2014-10-03T23:45:47"/>
    <d v="2014-10-03T23:54:14"/>
    <x v="0"/>
    <x v="2"/>
  </r>
  <r>
    <n v="1290467"/>
    <n v="176817"/>
    <x v="100"/>
    <s v="bicycle"/>
    <s v="Duane Reade"/>
    <s v="Drug Store"/>
    <m/>
    <m/>
    <m/>
    <m/>
    <n v="40.759667"/>
    <n v="-73.991911000000002"/>
    <n v="40.758970599999998"/>
    <n v="-73.9949333"/>
    <d v="2014-10-03T23:22:36"/>
    <d v="2014-10-03T23:41:05"/>
    <d v="2014-10-03T23:54:04"/>
    <d v="2014-10-04T00:02:50"/>
    <x v="0"/>
    <x v="2"/>
  </r>
  <r>
    <n v="1290499"/>
    <n v="253195"/>
    <x v="196"/>
    <s v="bicycle"/>
    <s v="Red Bamboo"/>
    <s v="Vegetarian"/>
    <s v="Apple Lemon Ginger"/>
    <n v="1"/>
    <s v="Beverages"/>
    <m/>
    <n v="40.731383000000001"/>
    <n v="-74.000286000000003"/>
    <n v="40.684756"/>
    <n v="-74.003614999999996"/>
    <d v="2014-10-03T23:26:34"/>
    <d v="2014-10-03T23:34:54"/>
    <d v="2014-10-04T00:14:57"/>
    <d v="2014-10-04T00:20:57"/>
    <x v="0"/>
    <x v="2"/>
  </r>
  <r>
    <n v="1290563"/>
    <n v="69231"/>
    <x v="53"/>
    <s v="car"/>
    <s v="Momofuku Noodle Bar"/>
    <m/>
    <s v="Shiitake Bun"/>
    <n v="2"/>
    <s v="Buns"/>
    <m/>
    <n v="40.729110403548901"/>
    <n v="-73.984245455566395"/>
    <n v="40.711054699999998"/>
    <n v="-74.0054923"/>
    <d v="2014-10-03T23:37:41"/>
    <d v="2014-10-03T23:50:17"/>
    <d v="2014-10-04T00:27:37"/>
    <d v="2014-10-04T00:49:53"/>
    <x v="0"/>
    <x v="2"/>
  </r>
  <r>
    <n v="1290777"/>
    <n v="91817"/>
    <x v="83"/>
    <s v="bicycle"/>
    <s v="Blue Ribbon Fried Chicken"/>
    <s v="American"/>
    <s v="The Wing Supreme"/>
    <n v="1"/>
    <s v="Combos"/>
    <m/>
    <n v="40.724339999999998"/>
    <n v="-73.990960000000001"/>
    <n v="40.740125407502703"/>
    <n v="-73.990611042896305"/>
    <d v="2014-10-04T00:07:52"/>
    <d v="2014-10-04T00:22:33"/>
    <d v="2014-10-04T00:34:53"/>
    <d v="2014-10-04T00:46:20"/>
    <x v="0"/>
    <x v="3"/>
  </r>
  <r>
    <n v="1290959"/>
    <n v="347174"/>
    <x v="74"/>
    <s v="bicycle"/>
    <s v="Duane Reade"/>
    <s v="Drug Store"/>
    <m/>
    <m/>
    <m/>
    <m/>
    <n v="40.677900769765998"/>
    <n v="-73.973076825319794"/>
    <n v="40.679853291900102"/>
    <n v="-73.981607483689501"/>
    <d v="2014-10-04T00:33:32"/>
    <d v="2014-10-04T00:47:17"/>
    <d v="2014-10-04T01:00:37"/>
    <d v="2014-10-04T01:12:03"/>
    <x v="0"/>
    <x v="3"/>
  </r>
  <r>
    <n v="1291052"/>
    <n v="9666"/>
    <x v="100"/>
    <s v="bicycle"/>
    <s v="Carnegie Deli"/>
    <s v="Deli"/>
    <s v="Bowl of Cottage Cheese"/>
    <n v="1"/>
    <s v="Blintzes"/>
    <d v="1899-12-30T00:02:17"/>
    <n v="40.764135025007903"/>
    <n v="-73.981192225407696"/>
    <n v="40.767156100000001"/>
    <n v="-73.983311499999999"/>
    <d v="2014-10-04T00:49:27"/>
    <d v="2014-10-04T00:56:36"/>
    <d v="2014-10-04T01:19:50"/>
    <d v="2014-10-04T01:32:05"/>
    <x v="0"/>
    <x v="3"/>
  </r>
  <r>
    <n v="1291099"/>
    <n v="316402"/>
    <x v="194"/>
    <s v="bicycle"/>
    <s v="The Meatball Shop"/>
    <s v="American"/>
    <s v="Classic Beef Smash"/>
    <n v="1"/>
    <s v="Smash"/>
    <d v="1899-12-30T00:05:30"/>
    <n v="40.736130877644598"/>
    <n v="-74.000648304229699"/>
    <n v="40.730973200000001"/>
    <n v="-74.005853099999996"/>
    <d v="2014-10-04T01:00:15"/>
    <d v="2014-10-04T01:05:49"/>
    <d v="2014-10-04T01:19:09"/>
    <d v="2014-10-04T01:26:44"/>
    <x v="0"/>
    <x v="3"/>
  </r>
  <r>
    <n v="1291447"/>
    <n v="121687"/>
    <x v="194"/>
    <s v="bicycle"/>
    <s v="Joe's Pizza"/>
    <m/>
    <m/>
    <m/>
    <m/>
    <m/>
    <n v="40.743810893500999"/>
    <n v="-73.999459230000397"/>
    <n v="40.776406100000003"/>
    <n v="-73.989109999999997"/>
    <d v="2014-10-04T02:58:18"/>
    <m/>
    <m/>
    <d v="2014-10-04T03:47:26"/>
    <x v="0"/>
    <x v="3"/>
  </r>
  <r>
    <n v="1291899"/>
    <n v="101017"/>
    <x v="197"/>
    <s v="bicycle"/>
    <s v="Brooklyn Bagel &amp; Coffee Co."/>
    <s v="Breakfast"/>
    <m/>
    <m/>
    <m/>
    <m/>
    <n v="40.746279063314802"/>
    <n v="-73.997949958145199"/>
    <n v="40.724291000000001"/>
    <n v="-73.994611300000003"/>
    <d v="2014-10-04T09:36:28"/>
    <d v="2014-10-04T09:41:30"/>
    <d v="2014-10-04T09:58:50"/>
    <d v="2014-10-04T10:17:01"/>
    <x v="0"/>
    <x v="3"/>
  </r>
  <r>
    <n v="1291916"/>
    <n v="80245"/>
    <x v="135"/>
    <s v="car"/>
    <s v="Juice Press"/>
    <s v="Juice Bar"/>
    <s v="Fountain of Youth Smoothie"/>
    <n v="2"/>
    <s v="Organic Smoothies"/>
    <m/>
    <n v="40.7634462798258"/>
    <n v="-73.965230848023893"/>
    <n v="40.768827799999997"/>
    <n v="-73.963216200000005"/>
    <d v="2014-10-04T09:55:06"/>
    <d v="2014-10-04T09:59:51"/>
    <d v="2014-10-04T10:16:25"/>
    <d v="2014-10-04T10:21:24"/>
    <x v="0"/>
    <x v="3"/>
  </r>
  <r>
    <n v="1291979"/>
    <n v="88508"/>
    <x v="22"/>
    <s v="bicycle"/>
    <s v="Baz Bagel and Restaurant"/>
    <s v="Breakfast"/>
    <s v="Egg &amp; Cheese Sandwich"/>
    <n v="2"/>
    <s v="Eggs"/>
    <d v="1899-12-30T00:04:02"/>
    <n v="40.719251545380899"/>
    <n v="-73.997761570524901"/>
    <n v="40.724765900000001"/>
    <n v="-74.007396900000003"/>
    <d v="2014-10-04T10:19:36"/>
    <d v="2014-10-04T10:29:55"/>
    <d v="2014-10-04T10:42:14"/>
    <d v="2014-10-04T10:50:40"/>
    <x v="0"/>
    <x v="3"/>
  </r>
  <r>
    <n v="1292148"/>
    <n v="84045"/>
    <x v="7"/>
    <s v="bicycle"/>
    <s v="Barbounia"/>
    <s v="Mediterranean"/>
    <s v="Turkey Bacon"/>
    <n v="1"/>
    <s v="Brunch Sides"/>
    <d v="1899-12-30T00:03:25"/>
    <n v="40.7382300397759"/>
    <n v="-73.987832365087499"/>
    <n v="40.742249000000001"/>
    <n v="-73.982131899999999"/>
    <d v="2014-10-04T10:52:58"/>
    <d v="2014-10-04T10:57:12"/>
    <d v="2014-10-04T11:13:02"/>
    <d v="2014-10-04T11:20:00"/>
    <x v="0"/>
    <x v="3"/>
  </r>
  <r>
    <n v="1292144"/>
    <n v="6987"/>
    <x v="198"/>
    <s v="car"/>
    <s v="Empanada Mama Express"/>
    <m/>
    <m/>
    <m/>
    <m/>
    <d v="1899-12-30T00:05:03"/>
    <n v="40.722552206715797"/>
    <n v="-73.987665933968202"/>
    <n v="40.7109442"/>
    <n v="-74.016321099999999"/>
    <d v="2014-10-04T10:53:34"/>
    <d v="2014-10-04T11:19:08"/>
    <d v="2014-10-04T11:26:59"/>
    <d v="2014-10-04T12:11:26"/>
    <x v="0"/>
    <x v="3"/>
  </r>
  <r>
    <n v="1292159"/>
    <n v="63361"/>
    <x v="195"/>
    <s v="car"/>
    <s v="Tompkins Square Bagels"/>
    <s v="Bakery"/>
    <s v="Challah French Toast"/>
    <n v="1"/>
    <s v="Breakfast"/>
    <m/>
    <n v="40.72813"/>
    <n v="-73.982020000000006"/>
    <n v="40.747481399999998"/>
    <n v="-74.002156499999998"/>
    <d v="2014-10-04T10:55:17"/>
    <d v="2014-10-04T11:14:42"/>
    <d v="2014-10-04T12:01:57"/>
    <d v="2014-10-04T12:35:34"/>
    <x v="0"/>
    <x v="3"/>
  </r>
  <r>
    <n v="1292228"/>
    <n v="94700"/>
    <x v="22"/>
    <s v="bicycle"/>
    <s v="Haandi"/>
    <s v="Indian"/>
    <s v="Naan"/>
    <n v="15"/>
    <s v="Tandoori Breads"/>
    <d v="1899-12-30T00:04:01"/>
    <n v="40.742516104562696"/>
    <n v="-73.9826270200588"/>
    <n v="40.771227699999997"/>
    <n v="-73.987116499999999"/>
    <d v="2014-10-04T11:08:31"/>
    <d v="2014-10-04T11:26:06"/>
    <d v="2014-10-04T11:34:26"/>
    <d v="2014-10-04T12:04:18"/>
    <x v="0"/>
    <x v="3"/>
  </r>
  <r>
    <n v="1292245"/>
    <n v="69248"/>
    <x v="80"/>
    <s v="bicycle"/>
    <s v="Murray's Bagels"/>
    <s v="Bakery"/>
    <m/>
    <m/>
    <m/>
    <m/>
    <n v="40.736440000000002"/>
    <n v="-73.997342230000001"/>
    <n v="40.738236000000001"/>
    <n v="-73.996870999999999"/>
    <d v="2014-10-04T11:09:19"/>
    <d v="2014-10-04T11:35:08"/>
    <d v="2014-10-04T11:47:28"/>
    <d v="2014-10-04T11:51:51"/>
    <x v="0"/>
    <x v="3"/>
  </r>
  <r>
    <n v="1292277"/>
    <n v="91907"/>
    <x v="199"/>
    <s v="bicycle"/>
    <s v="Sarabeth's Restaurant"/>
    <s v="American"/>
    <s v="Applewood Smoked Bacon"/>
    <n v="2"/>
    <s v="Breakfast Sides"/>
    <m/>
    <n v="40.765298953919803"/>
    <n v="-73.975667953491197"/>
    <n v="40.7666878"/>
    <n v="-73.968694299999996"/>
    <d v="2014-10-04T11:15:26"/>
    <d v="2014-10-04T11:40:31"/>
    <d v="2014-10-04T11:55:21"/>
    <d v="2014-10-04T11:58:58"/>
    <x v="0"/>
    <x v="3"/>
  </r>
  <r>
    <n v="1292429"/>
    <n v="142873"/>
    <x v="200"/>
    <s v="bicycle"/>
    <s v="Whole Foods Market"/>
    <s v="Grocery Store"/>
    <s v="Sliced Prosciutto"/>
    <n v="2"/>
    <s v="Deli Meat"/>
    <m/>
    <n v="40.759658999999999"/>
    <n v="-73.966097000000005"/>
    <n v="40.762690888331498"/>
    <n v="-73.965508816750599"/>
    <d v="2014-10-04T11:41:28"/>
    <d v="2014-10-04T11:49:04"/>
    <d v="2014-10-04T12:28:55"/>
    <d v="2014-10-04T12:38:48"/>
    <x v="0"/>
    <x v="3"/>
  </r>
  <r>
    <n v="1292583"/>
    <n v="337525"/>
    <x v="12"/>
    <s v="bicycle"/>
    <s v="TAO"/>
    <s v="Japanese"/>
    <s v="Pad Thai Noodles"/>
    <n v="1"/>
    <s v="Sophisticated Noodles and Rice"/>
    <d v="1899-12-30T00:10:29"/>
    <n v="40.762857763598497"/>
    <n v="-73.9716190014841"/>
    <n v="40.764033400000002"/>
    <n v="-73.977021899999997"/>
    <d v="2014-10-04T11:59:23"/>
    <d v="2014-10-04T12:12:40"/>
    <d v="2014-10-04T12:28:00"/>
    <d v="2014-10-04T12:40:00"/>
    <x v="0"/>
    <x v="3"/>
  </r>
  <r>
    <n v="1292640"/>
    <n v="101053"/>
    <x v="128"/>
    <s v="car"/>
    <s v="Bareburger"/>
    <s v="Burger"/>
    <s v="Brisket Burger"/>
    <n v="1"/>
    <s v="Bareburgers"/>
    <d v="1899-12-30T00:20:15"/>
    <n v="40.726846040614099"/>
    <n v="-73.9889572061103"/>
    <n v="40.715539999999997"/>
    <n v="-73.991821999999999"/>
    <d v="2014-10-04T12:08:43"/>
    <d v="2014-10-04T12:34:35"/>
    <d v="2014-10-04T12:49:54"/>
    <d v="2014-10-04T13:01:16"/>
    <x v="0"/>
    <x v="3"/>
  </r>
  <r>
    <n v="1292636"/>
    <n v="360884"/>
    <x v="201"/>
    <s v="car"/>
    <s v="Momofuku Milk Bar"/>
    <s v="Dessert"/>
    <s v="3 Cookies"/>
    <n v="1"/>
    <s v="Cookies"/>
    <m/>
    <n v="40.731795470614898"/>
    <n v="-73.985672593116803"/>
    <n v="40.741785899999996"/>
    <n v="-73.982001100000005"/>
    <d v="2014-10-04T12:09:05"/>
    <d v="2014-10-04T12:26:50"/>
    <d v="2014-10-04T12:35:10"/>
    <d v="2014-10-04T12:39:31"/>
    <x v="0"/>
    <x v="3"/>
  </r>
  <r>
    <n v="1292636"/>
    <n v="360884"/>
    <x v="201"/>
    <s v="car"/>
    <s v="Momofuku Milk Bar"/>
    <s v="Dessert"/>
    <s v="B'day Cake Truffles"/>
    <n v="1"/>
    <s v="Cake Truffles"/>
    <m/>
    <n v="40.731795470614898"/>
    <n v="-73.985672593116803"/>
    <n v="40.741785899999996"/>
    <n v="-73.982001100000005"/>
    <d v="2014-10-04T12:09:05"/>
    <d v="2014-10-04T12:26:50"/>
    <d v="2014-10-04T12:35:10"/>
    <d v="2014-10-04T12:39:31"/>
    <x v="0"/>
    <x v="3"/>
  </r>
  <r>
    <n v="1292647"/>
    <n v="53874"/>
    <x v="195"/>
    <s v="car"/>
    <s v="S'MAC"/>
    <s v="American"/>
    <s v="Cheeseburger"/>
    <n v="1"/>
    <s v="Sarita's Recommendation"/>
    <m/>
    <n v="40.730340181965403"/>
    <n v="-73.983993530273395"/>
    <n v="40.736991000000003"/>
    <n v="-73.980845000000002"/>
    <d v="2014-10-04T12:13:23"/>
    <m/>
    <m/>
    <d v="2014-10-04T14:39:18"/>
    <x v="0"/>
    <x v="3"/>
  </r>
  <r>
    <n v="1292651"/>
    <n v="53156"/>
    <x v="202"/>
    <s v="van"/>
    <s v="La Esquina Taqueria"/>
    <m/>
    <s v="Frijoles Negros"/>
    <n v="1"/>
    <s v="Sides"/>
    <d v="1899-12-30T00:04:07"/>
    <n v="40.721353749744097"/>
    <n v="-73.997525293959001"/>
    <n v="40.732128699999997"/>
    <n v="-73.988613599999994"/>
    <d v="2014-10-04T12:15:53"/>
    <d v="2014-10-04T12:33:25"/>
    <d v="2014-10-04T12:38:15"/>
    <d v="2014-10-04T12:45:59"/>
    <x v="0"/>
    <x v="3"/>
  </r>
  <r>
    <n v="1292684"/>
    <n v="347263"/>
    <x v="203"/>
    <s v="bicycle"/>
    <s v="Blossom Restaurant"/>
    <s v="Vegetarian"/>
    <s v="Field Green"/>
    <n v="1"/>
    <s v="Salads"/>
    <d v="1899-12-30T00:27:06"/>
    <n v="40.745405959999999"/>
    <n v="-74.002021999999997"/>
    <n v="40.7356342"/>
    <n v="-74.005076700000004"/>
    <d v="2014-10-04T12:23:25"/>
    <d v="2014-10-04T12:52:34"/>
    <d v="2014-10-04T13:23:46"/>
    <d v="2014-10-04T13:29:43"/>
    <x v="0"/>
    <x v="3"/>
  </r>
  <r>
    <n v="1292684"/>
    <n v="347263"/>
    <x v="203"/>
    <s v="bicycle"/>
    <s v="Blossom Restaurant"/>
    <s v="Vegetarian"/>
    <s v="Blossom Burrito"/>
    <n v="1"/>
    <s v="Entrees"/>
    <d v="1899-12-30T00:27:06"/>
    <n v="40.745405959999999"/>
    <n v="-74.002021999999997"/>
    <n v="40.7356342"/>
    <n v="-74.005076700000004"/>
    <d v="2014-10-04T12:23:25"/>
    <d v="2014-10-04T12:52:34"/>
    <d v="2014-10-04T13:23:46"/>
    <d v="2014-10-04T13:29:43"/>
    <x v="0"/>
    <x v="3"/>
  </r>
  <r>
    <n v="1292808"/>
    <n v="243910"/>
    <x v="162"/>
    <s v="bicycle"/>
    <s v="sweetgreen"/>
    <s v="Salad"/>
    <s v="Kale Caesar"/>
    <n v="1"/>
    <s v="Signatures"/>
    <d v="1899-12-30T00:07:38"/>
    <n v="40.745078589413303"/>
    <n v="-73.988821506500202"/>
    <n v="40.745007462849301"/>
    <n v="-74.000512486947102"/>
    <d v="2014-10-04T12:44:50"/>
    <d v="2014-10-04T12:51:09"/>
    <d v="2014-10-04T13:03:59"/>
    <d v="2014-10-04T13:12:24"/>
    <x v="0"/>
    <x v="3"/>
  </r>
  <r>
    <n v="1292832"/>
    <n v="132597"/>
    <x v="22"/>
    <s v="bicycle"/>
    <s v="Momofuku Milk Bar"/>
    <s v="Dessert"/>
    <s v="Chocolate Chip Cake (6&quot;)"/>
    <n v="1"/>
    <s v="6&quot; Cakes"/>
    <m/>
    <n v="40.787149600866101"/>
    <n v="-73.971722312198096"/>
    <n v="40.770205497100903"/>
    <n v="-73.966121018017702"/>
    <d v="2014-10-04T12:48:21"/>
    <d v="2014-10-04T13:01:40"/>
    <d v="2014-10-04T13:24:01"/>
    <d v="2014-10-04T13:36:43"/>
    <x v="0"/>
    <x v="3"/>
  </r>
  <r>
    <n v="1292826"/>
    <n v="359510"/>
    <x v="35"/>
    <s v="car"/>
    <s v="Trader Joe's"/>
    <s v="Grocery Store"/>
    <s v="Sparkling Mineral Water - Orange"/>
    <n v="1"/>
    <s v="Beverages"/>
    <m/>
    <n v="40.778503999999998"/>
    <n v="-73.982091999999994"/>
    <n v="40.790529900000003"/>
    <n v="-73.978311000000005"/>
    <d v="2014-10-04T12:49:13"/>
    <d v="2014-10-04T13:51:21"/>
    <d v="2014-10-04T14:25:10"/>
    <d v="2014-10-04T14:34:14"/>
    <x v="0"/>
    <x v="3"/>
  </r>
  <r>
    <n v="1292858"/>
    <n v="155242"/>
    <x v="191"/>
    <s v="car"/>
    <s v="Bamboo Sushi"/>
    <m/>
    <m/>
    <m/>
    <m/>
    <d v="1899-12-30T00:05:20"/>
    <n v="40.765595384438498"/>
    <n v="-73.957602667806697"/>
    <n v="40.768186971583198"/>
    <n v="-73.957734117353297"/>
    <d v="2014-10-04T12:53:50"/>
    <d v="2014-10-04T12:58:16"/>
    <d v="2014-10-04T13:18:06"/>
    <d v="2014-10-04T13:22:20"/>
    <x v="0"/>
    <x v="3"/>
  </r>
  <r>
    <n v="1292934"/>
    <n v="80795"/>
    <x v="5"/>
    <s v="bicycle"/>
    <s v="Socarrat Paella Bar"/>
    <s v="South American"/>
    <s v="Shrimp Roll"/>
    <n v="1"/>
    <s v="EntrÃ©es"/>
    <m/>
    <n v="40.724610290434498"/>
    <n v="-73.995178146549407"/>
    <n v="40.722769"/>
    <n v="-73.998026999999993"/>
    <d v="2014-10-04T13:03:44"/>
    <d v="2014-10-04T13:08:21"/>
    <d v="2014-10-04T14:19:40"/>
    <d v="2014-10-04T14:24:40"/>
    <x v="0"/>
    <x v="3"/>
  </r>
  <r>
    <n v="1293011"/>
    <n v="239795"/>
    <x v="202"/>
    <s v="van"/>
    <s v="Artichoke Basille's Pizza &amp; Brewery"/>
    <s v="Pizza"/>
    <s v="Margherita Slice"/>
    <n v="1"/>
    <s v="Pizza Slices"/>
    <m/>
    <n v="40.729882925322798"/>
    <n v="-74.000543832468907"/>
    <n v="40.733977400000001"/>
    <n v="-74.004639299999994"/>
    <d v="2014-10-04T13:17:28"/>
    <d v="2014-10-04T13:25:25"/>
    <d v="2014-10-04T13:32:45"/>
    <d v="2014-10-04T13:42:31"/>
    <x v="0"/>
    <x v="3"/>
  </r>
  <r>
    <n v="1293014"/>
    <n v="282800"/>
    <x v="1"/>
    <s v="bicycle"/>
    <s v="Bonsignour"/>
    <m/>
    <m/>
    <m/>
    <m/>
    <d v="1899-12-30T00:06:54"/>
    <n v="40.738005009857197"/>
    <n v="-74.004348500487893"/>
    <n v="40.731802600000002"/>
    <n v="-73.993955299999996"/>
    <d v="2014-10-04T13:18:47"/>
    <d v="2014-10-04T13:27:08"/>
    <d v="2014-10-04T13:35:58"/>
    <d v="2014-10-04T13:46:07"/>
    <x v="0"/>
    <x v="3"/>
  </r>
  <r>
    <n v="1293026"/>
    <n v="164131"/>
    <x v="204"/>
    <s v="bicycle"/>
    <s v="The Meatball Shop"/>
    <s v="Italian"/>
    <m/>
    <m/>
    <m/>
    <d v="1899-12-30T00:15:20"/>
    <n v="40.784573665092999"/>
    <n v="-73.977056261377598"/>
    <n v="40.770499600000001"/>
    <n v="-73.981546499999993"/>
    <d v="2014-10-04T13:19:09"/>
    <d v="2014-10-04T13:31:53"/>
    <d v="2014-10-04T13:54:13"/>
    <d v="2014-10-04T14:05:53"/>
    <x v="0"/>
    <x v="3"/>
  </r>
  <r>
    <n v="1293035"/>
    <n v="69953"/>
    <x v="128"/>
    <s v="car"/>
    <s v="Hale &amp; Hearty"/>
    <s v="Salad"/>
    <m/>
    <m/>
    <m/>
    <m/>
    <n v="40.742062078569397"/>
    <n v="-74.005180582208197"/>
    <n v="40.746768000000003"/>
    <n v="-74.007210000000001"/>
    <d v="2014-10-04T13:22:33"/>
    <d v="2014-10-04T13:41:05"/>
    <d v="2014-10-04T13:56:24"/>
    <d v="2014-10-04T14:01:04"/>
    <x v="0"/>
    <x v="3"/>
  </r>
  <r>
    <n v="1293066"/>
    <n v="153987"/>
    <x v="202"/>
    <s v="van"/>
    <s v="514 w 24th St"/>
    <m/>
    <m/>
    <m/>
    <m/>
    <m/>
    <n v="40.748565257170803"/>
    <n v="-74.004618210131497"/>
    <n v="40.738312700000002"/>
    <n v="-74.007954100000006"/>
    <d v="2014-10-04T13:32:24"/>
    <d v="2014-10-04T13:51:55"/>
    <d v="2014-10-04T13:56:46"/>
    <d v="2014-10-04T13:57:56"/>
    <x v="0"/>
    <x v="3"/>
  </r>
  <r>
    <n v="1293078"/>
    <n v="168137"/>
    <x v="25"/>
    <s v="car"/>
    <s v="Whole Foods Market"/>
    <s v="Grocery Store"/>
    <s v="Yogurt Raisins"/>
    <n v="1"/>
    <s v="Nuts &amp; Trail Mix"/>
    <m/>
    <n v="40.715640471675201"/>
    <n v="-74.012353550378407"/>
    <n v="40.711021507968603"/>
    <n v="-74.005684144763293"/>
    <d v="2014-10-04T13:35:11"/>
    <d v="2014-10-04T14:19:05"/>
    <d v="2014-10-04T14:48:26"/>
    <d v="2014-10-04T15:00:14"/>
    <x v="0"/>
    <x v="3"/>
  </r>
  <r>
    <n v="1293078"/>
    <n v="168137"/>
    <x v="25"/>
    <s v="car"/>
    <s v="Whole Foods Market"/>
    <s v="Grocery Store"/>
    <s v="Fruit Bars, Mango &amp; Pineapple,"/>
    <n v="1"/>
    <s v="Ice Cream &amp; Novelties"/>
    <m/>
    <n v="40.715640471675201"/>
    <n v="-74.012353550378407"/>
    <n v="40.711021507968603"/>
    <n v="-74.005684144763293"/>
    <d v="2014-10-04T13:35:11"/>
    <d v="2014-10-04T14:19:05"/>
    <d v="2014-10-04T14:48:26"/>
    <d v="2014-10-04T15:00:14"/>
    <x v="0"/>
    <x v="3"/>
  </r>
  <r>
    <n v="1293086"/>
    <n v="47258"/>
    <x v="197"/>
    <s v="bicycle"/>
    <s v="J.Crew"/>
    <m/>
    <m/>
    <m/>
    <m/>
    <m/>
    <n v="40.7544743468154"/>
    <n v="-73.977856636047406"/>
    <n v="40.745392000000002"/>
    <n v="-73.977106000000006"/>
    <d v="2014-10-04T13:36:14"/>
    <d v="2014-10-04T13:53:37"/>
    <d v="2014-10-04T14:03:57"/>
    <d v="2014-10-04T14:19:41"/>
    <x v="0"/>
    <x v="3"/>
  </r>
  <r>
    <n v="1293159"/>
    <n v="68559"/>
    <x v="128"/>
    <s v="car"/>
    <s v="Postmates Liquor Store"/>
    <s v="Shop"/>
    <s v="Tito's Handmade Vodka 80 (750ml)"/>
    <n v="1"/>
    <s v="Vodka"/>
    <m/>
    <n v="40.779598"/>
    <n v="-73.947388000000004"/>
    <n v="40.739168999999997"/>
    <n v="-73.988508999999993"/>
    <d v="2014-10-04T13:51:32"/>
    <d v="2014-10-04T14:38:04"/>
    <d v="2014-10-04T14:43:00"/>
    <d v="2014-10-04T16:06:29"/>
    <x v="0"/>
    <x v="3"/>
  </r>
  <r>
    <n v="1293170"/>
    <n v="342882"/>
    <x v="205"/>
    <s v="car"/>
    <s v="Blue Ribbon Sushi"/>
    <s v="Japanese"/>
    <s v="Maguro"/>
    <n v="1"/>
    <s v="Taiseyo (Atlantic Ocean)"/>
    <d v="1899-12-30T00:08:08"/>
    <n v="40.7261096570601"/>
    <n v="-74.002491863200504"/>
    <n v="40.744514623434497"/>
    <n v="-73.994762320055798"/>
    <d v="2014-10-04T13:53:20"/>
    <d v="2014-10-04T14:04:34"/>
    <d v="2014-10-04T14:15:52"/>
    <d v="2014-10-04T14:31:41"/>
    <x v="0"/>
    <x v="3"/>
  </r>
  <r>
    <n v="1293201"/>
    <n v="265369"/>
    <x v="125"/>
    <s v="bicycle"/>
    <s v="Eastside Cellars"/>
    <m/>
    <m/>
    <m/>
    <m/>
    <m/>
    <n v="40.779729021268103"/>
    <n v="-73.947601318359403"/>
    <n v="40.780394999999999"/>
    <n v="-73.946228000000005"/>
    <d v="2014-10-04T13:58:09"/>
    <m/>
    <m/>
    <d v="2014-10-04T14:40:54"/>
    <x v="0"/>
    <x v="3"/>
  </r>
  <r>
    <n v="1293239"/>
    <n v="101202"/>
    <x v="206"/>
    <s v="car"/>
    <s v="Burger Joint"/>
    <s v="Burger"/>
    <s v="Hamburger"/>
    <n v="1"/>
    <s v="Menu"/>
    <d v="1899-12-30T00:06:09"/>
    <n v="40.764075830277001"/>
    <n v="-73.978632525152193"/>
    <n v="40.776126754021099"/>
    <n v="-73.976094612054993"/>
    <d v="2014-10-04T14:05:32"/>
    <d v="2014-10-04T14:22:42"/>
    <d v="2014-10-04T14:39:02"/>
    <d v="2014-10-04T14:51:28"/>
    <x v="0"/>
    <x v="3"/>
  </r>
  <r>
    <n v="1293293"/>
    <n v="128929"/>
    <x v="195"/>
    <s v="car"/>
    <s v="Parm"/>
    <s v="Italian"/>
    <s v="Chicken Parm"/>
    <n v="1"/>
    <s v="Sandwiches"/>
    <d v="1899-12-30T00:15:14"/>
    <n v="40.723019825000002"/>
    <n v="-73.995853999999994"/>
    <n v="40.737031025399098"/>
    <n v="-74.0084934575967"/>
    <d v="2014-10-04T14:15:19"/>
    <d v="2014-10-04T14:50:07"/>
    <d v="2014-10-04T14:58:46"/>
    <d v="2014-10-04T15:19:32"/>
    <x v="0"/>
    <x v="3"/>
  </r>
  <r>
    <n v="1293307"/>
    <n v="134324"/>
    <x v="10"/>
    <s v="bicycle"/>
    <s v="Gristedes Supermarkets #056"/>
    <m/>
    <m/>
    <m/>
    <m/>
    <m/>
    <n v="40.788466999999997"/>
    <n v="-73.976793000000001"/>
    <n v="40.788891"/>
    <n v="-73.976415200000005"/>
    <d v="2014-10-04T14:16:38"/>
    <m/>
    <m/>
    <d v="2014-10-04T14:51:08"/>
    <x v="0"/>
    <x v="3"/>
  </r>
  <r>
    <n v="1293358"/>
    <n v="337230"/>
    <x v="86"/>
    <s v="bicycle"/>
    <s v="Shake Shack"/>
    <s v="Burger"/>
    <s v="Original Shake"/>
    <n v="1"/>
    <s v="Shakes"/>
    <m/>
    <n v="40.779126065705498"/>
    <n v="-73.954904894578206"/>
    <n v="40.766455599583601"/>
    <n v="-73.953992794154402"/>
    <d v="2014-10-04T14:23:51"/>
    <d v="2014-10-04T14:49:06"/>
    <d v="2014-10-04T15:23:58"/>
    <d v="2014-10-04T15:41:02"/>
    <x v="0"/>
    <x v="3"/>
  </r>
  <r>
    <n v="1293363"/>
    <n v="361121"/>
    <x v="202"/>
    <s v="van"/>
    <s v="Han Dynasty"/>
    <s v="Chinese"/>
    <s v="Dan Dan Noodle"/>
    <n v="1"/>
    <s v="Noodles"/>
    <d v="1899-12-30T00:14:16"/>
    <n v="40.732213000000002"/>
    <n v="-73.988072000000003"/>
    <n v="40.738813"/>
    <n v="-73.996779000000004"/>
    <d v="2014-10-04T14:24:32"/>
    <d v="2014-10-04T14:48:05"/>
    <d v="2014-10-04T14:53:56"/>
    <d v="2014-10-04T15:02:41"/>
    <x v="0"/>
    <x v="3"/>
  </r>
  <r>
    <n v="1293363"/>
    <n v="361121"/>
    <x v="202"/>
    <s v="van"/>
    <s v="Han Dynasty"/>
    <s v="Chinese"/>
    <s v="Spicy Crispy Cucumber"/>
    <n v="1"/>
    <s v="Cold Appetizers"/>
    <d v="1899-12-30T00:14:16"/>
    <n v="40.732213000000002"/>
    <n v="-73.988072000000003"/>
    <n v="40.738813"/>
    <n v="-73.996779000000004"/>
    <d v="2014-10-04T14:24:32"/>
    <d v="2014-10-04T14:48:05"/>
    <d v="2014-10-04T14:53:56"/>
    <d v="2014-10-04T15:02:41"/>
    <x v="0"/>
    <x v="3"/>
  </r>
  <r>
    <n v="1293363"/>
    <n v="361121"/>
    <x v="202"/>
    <s v="van"/>
    <s v="Han Dynasty"/>
    <s v="Chinese"/>
    <s v="Taiwanese Sausage"/>
    <n v="1"/>
    <s v="Hot Appetizers"/>
    <d v="1899-12-30T00:14:16"/>
    <n v="40.732213000000002"/>
    <n v="-73.988072000000003"/>
    <n v="40.738813"/>
    <n v="-73.996779000000004"/>
    <d v="2014-10-04T14:24:32"/>
    <d v="2014-10-04T14:48:05"/>
    <d v="2014-10-04T14:53:56"/>
    <d v="2014-10-04T15:02:41"/>
    <x v="0"/>
    <x v="3"/>
  </r>
  <r>
    <n v="1293360"/>
    <n v="44594"/>
    <x v="109"/>
    <s v="bicycle"/>
    <s v="Shake Shack"/>
    <s v="Burger"/>
    <s v="Floats"/>
    <n v="1"/>
    <s v="Shakes"/>
    <m/>
    <n v="40.740884357811296"/>
    <n v="-73.988198676721197"/>
    <n v="40.725532999999999"/>
    <n v="-74.000103999999993"/>
    <d v="2014-10-04T14:25:13"/>
    <d v="2014-10-04T14:26:21"/>
    <d v="2014-10-04T14:54:43"/>
    <d v="2014-10-04T15:08:21"/>
    <x v="0"/>
    <x v="3"/>
  </r>
  <r>
    <n v="1293377"/>
    <n v="257285"/>
    <x v="46"/>
    <s v="walker"/>
    <s v="Shake Shack"/>
    <s v="Burger"/>
    <s v="Fries"/>
    <n v="2"/>
    <s v="Fries"/>
    <m/>
    <n v="40.7152793278103"/>
    <n v="-74.014860391616807"/>
    <n v="40.717204476743497"/>
    <n v="-74.015084755791605"/>
    <d v="2014-10-04T14:26:19"/>
    <d v="2014-10-04T14:48:56"/>
    <d v="2014-10-04T15:15:20"/>
    <d v="2014-10-04T15:18:45"/>
    <x v="0"/>
    <x v="3"/>
  </r>
  <r>
    <n v="1293424"/>
    <n v="328125"/>
    <x v="207"/>
    <s v="car"/>
    <s v="TAO"/>
    <s v="Japanese"/>
    <s v="Jasmine White Rice"/>
    <n v="1"/>
    <s v="Sophisticated Noodles and Rice"/>
    <d v="1899-12-30T00:18:51"/>
    <n v="40.762857763598497"/>
    <n v="-73.9716190014841"/>
    <n v="40.718019200000001"/>
    <n v="-74.006973599999995"/>
    <d v="2014-10-04T14:34:28"/>
    <d v="2014-10-04T14:48:28"/>
    <d v="2014-10-04T15:12:47"/>
    <d v="2014-10-04T15:36:54"/>
    <x v="0"/>
    <x v="3"/>
  </r>
  <r>
    <n v="1293446"/>
    <n v="136416"/>
    <x v="125"/>
    <s v="bicycle"/>
    <s v="Dean &amp; DeLuca"/>
    <m/>
    <m/>
    <m/>
    <m/>
    <m/>
    <n v="40.780265999999997"/>
    <n v="-73.959322999999998"/>
    <n v="40.800640399999999"/>
    <n v="-73.966163499999993"/>
    <d v="2014-10-04T14:36:03"/>
    <d v="2014-10-04T14:59:33"/>
    <d v="2014-10-04T15:13:23"/>
    <d v="2014-10-04T15:30:27"/>
    <x v="0"/>
    <x v="3"/>
  </r>
  <r>
    <n v="1293460"/>
    <n v="361147"/>
    <x v="20"/>
    <s v="car"/>
    <s v="Blue Ribbon Fried Chicken"/>
    <s v="American"/>
    <s v="Boylan's Root Beer"/>
    <n v="1"/>
    <s v="Drinks"/>
    <m/>
    <n v="40.724339999999998"/>
    <n v="-73.990960000000001"/>
    <n v="40.709076000000003"/>
    <n v="-74.009805999999998"/>
    <d v="2014-10-04T14:38:55"/>
    <d v="2014-10-04T14:43:25"/>
    <d v="2014-10-04T15:06:45"/>
    <d v="2014-10-04T15:23:19"/>
    <x v="0"/>
    <x v="3"/>
  </r>
  <r>
    <n v="1293547"/>
    <n v="220168"/>
    <x v="190"/>
    <s v="car"/>
    <s v="Dinosaur Bar-B-Que"/>
    <s v="BBQ"/>
    <s v="Texas Brisket Plate"/>
    <n v="1"/>
    <s v="True Blue Bar-B-Que Pit Plates"/>
    <d v="1899-12-30T00:22:04"/>
    <n v="40.818082099999998"/>
    <n v="-73.960937299999998"/>
    <n v="40.795180999999999"/>
    <n v="-73.9722589"/>
    <d v="2014-10-04T14:52:05"/>
    <d v="2014-10-04T15:12:53"/>
    <d v="2014-10-04T15:35:59"/>
    <d v="2014-10-04T15:48:04"/>
    <x v="0"/>
    <x v="3"/>
  </r>
  <r>
    <n v="1293547"/>
    <n v="220168"/>
    <x v="190"/>
    <s v="car"/>
    <s v="Dinosaur Bar-B-Que"/>
    <s v="BBQ"/>
    <s v="Jumbo BBQ Chicken Wings"/>
    <n v="1"/>
    <s v="Small &amp; Shared Plates"/>
    <d v="1899-12-30T00:22:04"/>
    <n v="40.818082099999998"/>
    <n v="-73.960937299999998"/>
    <n v="40.795180999999999"/>
    <n v="-73.9722589"/>
    <d v="2014-10-04T14:52:05"/>
    <d v="2014-10-04T15:12:53"/>
    <d v="2014-10-04T15:35:59"/>
    <d v="2014-10-04T15:48:04"/>
    <x v="0"/>
    <x v="3"/>
  </r>
  <r>
    <n v="1293566"/>
    <n v="328248"/>
    <x v="46"/>
    <s v="walker"/>
    <s v="Whole Foods Market"/>
    <s v="Grocery Store"/>
    <s v="Organic Wild Blueberries"/>
    <n v="1"/>
    <s v="Frozen Fruits &amp; Dessert"/>
    <m/>
    <n v="40.715640471675201"/>
    <n v="-74.012353550378407"/>
    <n v="40.729905199999997"/>
    <n v="-74.0071844"/>
    <d v="2014-10-04T14:55:39"/>
    <m/>
    <m/>
    <d v="2014-10-04T16:28:35"/>
    <x v="0"/>
    <x v="3"/>
  </r>
  <r>
    <n v="1293591"/>
    <n v="175290"/>
    <x v="7"/>
    <s v="bicycle"/>
    <s v="Otto Enoteca Pizzeria"/>
    <s v="Italian"/>
    <s v="Bucatini Alla Amatriciana"/>
    <n v="1"/>
    <s v="Pasta"/>
    <m/>
    <n v="40.7320637605782"/>
    <n v="-73.996154665947003"/>
    <n v="40.7045575"/>
    <n v="-74.007581400000007"/>
    <d v="2014-10-04T14:58:59"/>
    <d v="2014-10-04T15:08:02"/>
    <d v="2014-10-04T15:36:09"/>
    <d v="2014-10-04T15:57:01"/>
    <x v="0"/>
    <x v="3"/>
  </r>
  <r>
    <n v="1293591"/>
    <n v="175290"/>
    <x v="7"/>
    <s v="bicycle"/>
    <s v="Otto Enoteca Pizzeria"/>
    <s v="Italian"/>
    <s v="Summer Corn &amp; Fregola"/>
    <n v="1"/>
    <s v="Vegetables"/>
    <m/>
    <n v="40.7320637605782"/>
    <n v="-73.996154665947003"/>
    <n v="40.7045575"/>
    <n v="-74.007581400000007"/>
    <d v="2014-10-04T14:58:59"/>
    <d v="2014-10-04T15:08:02"/>
    <d v="2014-10-04T15:36:09"/>
    <d v="2014-10-04T15:57:01"/>
    <x v="0"/>
    <x v="3"/>
  </r>
  <r>
    <n v="1293614"/>
    <n v="243595"/>
    <x v="202"/>
    <s v="van"/>
    <s v="Shake Shack"/>
    <s v="Burger"/>
    <s v="The Concrete Jungle"/>
    <n v="1"/>
    <s v="Concretes"/>
    <m/>
    <n v="40.740884357811296"/>
    <n v="-73.988198676721197"/>
    <n v="40.740656199999997"/>
    <n v="-74.006854099999998"/>
    <d v="2014-10-04T15:01:42"/>
    <d v="2014-10-04T15:06:36"/>
    <d v="2014-10-04T15:38:26"/>
    <d v="2014-10-04T15:48:26"/>
    <x v="0"/>
    <x v="3"/>
  </r>
  <r>
    <n v="1293684"/>
    <n v="263501"/>
    <x v="63"/>
    <s v="car"/>
    <s v="Shake Shack"/>
    <s v="Burger"/>
    <s v="ShackBurger"/>
    <n v="1"/>
    <s v="Burgers"/>
    <m/>
    <n v="40.692146411775603"/>
    <n v="-73.988865382600395"/>
    <n v="40.681632999999998"/>
    <n v="-73.994560000000007"/>
    <d v="2014-10-04T15:14:00"/>
    <d v="2014-10-04T15:48:38"/>
    <d v="2014-10-04T16:12:28"/>
    <d v="2014-10-04T16:21:20"/>
    <x v="0"/>
    <x v="3"/>
  </r>
  <r>
    <n v="1293696"/>
    <n v="87151"/>
    <x v="202"/>
    <s v="van"/>
    <s v="sweetgreen"/>
    <s v="Salad"/>
    <s v="Organic Lentil + Chickpea Soup"/>
    <n v="1"/>
    <s v="Soup"/>
    <d v="1899-12-30T00:06:29"/>
    <n v="40.721323186970601"/>
    <n v="-74.009732007980304"/>
    <n v="40.723360999999997"/>
    <n v="-73.999910999999997"/>
    <d v="2014-10-04T15:16:59"/>
    <d v="2014-10-04T15:56:35"/>
    <d v="2014-10-04T16:02:56"/>
    <d v="2014-10-04T16:13:28"/>
    <x v="0"/>
    <x v="3"/>
  </r>
  <r>
    <n v="1293720"/>
    <n v="349402"/>
    <x v="53"/>
    <s v="car"/>
    <s v="Duane Reade"/>
    <s v="Drug Store"/>
    <m/>
    <m/>
    <m/>
    <m/>
    <n v="40.739669913434199"/>
    <n v="-73.995310138486801"/>
    <n v="40.743380899999998"/>
    <n v="-73.974262499999995"/>
    <d v="2014-10-04T15:18:43"/>
    <d v="2014-10-04T15:22:52"/>
    <d v="2014-10-04T15:23:41"/>
    <d v="2014-10-04T15:48:43"/>
    <x v="0"/>
    <x v="3"/>
  </r>
  <r>
    <n v="1293746"/>
    <n v="30562"/>
    <x v="27"/>
    <s v="bicycle"/>
    <s v="Luke's Lobster"/>
    <s v="Seafood"/>
    <s v="Lobster Roll"/>
    <n v="1"/>
    <s v="Rolls"/>
    <m/>
    <n v="40.7748328109124"/>
    <n v="-73.954474395363405"/>
    <n v="40.766143"/>
    <n v="-73.961640000000003"/>
    <d v="2014-10-04T15:23:09"/>
    <d v="2014-10-04T15:23:47"/>
    <d v="2014-10-04T15:37:08"/>
    <d v="2014-10-04T15:46:19"/>
    <x v="0"/>
    <x v="3"/>
  </r>
  <r>
    <n v="1293765"/>
    <n v="139450"/>
    <x v="198"/>
    <s v="car"/>
    <s v="Mighty Quinn's BBQ"/>
    <s v="BBQ"/>
    <s v="Pulled Pork"/>
    <n v="2"/>
    <s v="Meats"/>
    <m/>
    <n v="40.727518945156902"/>
    <n v="-73.988671302795396"/>
    <n v="40.743746408143501"/>
    <n v="-73.987871455025399"/>
    <d v="2014-10-04T15:29:02"/>
    <d v="2014-10-04T15:55:03"/>
    <d v="2014-10-04T16:03:08"/>
    <d v="2014-10-04T16:27:21"/>
    <x v="0"/>
    <x v="3"/>
  </r>
  <r>
    <n v="1293786"/>
    <n v="347226"/>
    <x v="208"/>
    <s v="bicycle"/>
    <s v="Momofuku Milk Bar"/>
    <s v="Dessert"/>
    <s v="5boro Kookie"/>
    <n v="1"/>
    <s v="Karlie's Kookies"/>
    <m/>
    <n v="40.731795470614898"/>
    <n v="-73.985672593116803"/>
    <n v="40.721990941441597"/>
    <n v="-74.007454833537594"/>
    <d v="2014-10-04T15:31:27"/>
    <d v="2014-10-04T15:31:06"/>
    <d v="2014-10-04T15:46:26"/>
    <d v="2014-10-04T16:25:48"/>
    <x v="0"/>
    <x v="3"/>
  </r>
  <r>
    <n v="1293804"/>
    <n v="355592"/>
    <x v="144"/>
    <s v="bicycle"/>
    <s v="Momofuku Milk Bar"/>
    <s v="Dessert"/>
    <s v="Blueberry &amp; Cream Cookie"/>
    <n v="2"/>
    <s v="Cookies"/>
    <m/>
    <n v="40.731795470614898"/>
    <n v="-73.985672593116803"/>
    <n v="40.729699699999998"/>
    <n v="-73.991564600000004"/>
    <d v="2014-10-04T15:35:01"/>
    <d v="2014-10-04T15:38:35"/>
    <d v="2014-10-04T15:58:25"/>
    <d v="2014-10-04T16:03:31"/>
    <x v="0"/>
    <x v="3"/>
  </r>
  <r>
    <n v="1293804"/>
    <n v="355592"/>
    <x v="144"/>
    <s v="bicycle"/>
    <s v="Momofuku Milk Bar"/>
    <s v="Dessert"/>
    <s v="Cereal Milk Soft Serve (1 Pint)"/>
    <n v="1"/>
    <s v="Soft Serve"/>
    <m/>
    <n v="40.731795470614898"/>
    <n v="-73.985672593116803"/>
    <n v="40.729699699999998"/>
    <n v="-73.991564600000004"/>
    <d v="2014-10-04T15:35:01"/>
    <d v="2014-10-04T15:38:35"/>
    <d v="2014-10-04T15:58:25"/>
    <d v="2014-10-04T16:03:31"/>
    <x v="0"/>
    <x v="3"/>
  </r>
  <r>
    <n v="1293828"/>
    <n v="1517"/>
    <x v="148"/>
    <s v="bicycle"/>
    <s v="Ramen Setagaya"/>
    <m/>
    <m/>
    <m/>
    <m/>
    <d v="1899-12-30T00:18:36"/>
    <n v="40.728802541431101"/>
    <n v="-73.988159000873594"/>
    <n v="40.722072699999998"/>
    <n v="-73.987230299999993"/>
    <d v="2014-10-04T15:40:32"/>
    <m/>
    <m/>
    <d v="2014-10-04T16:24:31"/>
    <x v="0"/>
    <x v="3"/>
  </r>
  <r>
    <n v="1293831"/>
    <n v="94480"/>
    <x v="10"/>
    <s v="bicycle"/>
    <s v="The Meatball Shop"/>
    <s v="Italian"/>
    <s v="Vegetable"/>
    <n v="1"/>
    <s v="Naked Balls"/>
    <d v="1899-12-30T00:06:54"/>
    <n v="40.771491247520302"/>
    <n v="-73.956334145089798"/>
    <n v="40.773538199999997"/>
    <n v="-73.962198099999995"/>
    <d v="2014-10-04T15:41:09"/>
    <d v="2014-10-04T15:44:25"/>
    <d v="2014-10-04T16:01:45"/>
    <d v="2014-10-04T16:07:36"/>
    <x v="0"/>
    <x v="3"/>
  </r>
  <r>
    <n v="1293972"/>
    <n v="94115"/>
    <x v="209"/>
    <s v="bicycle"/>
    <s v="Mighty Quinn's BBQ"/>
    <s v="BBQ"/>
    <s v="Pulled Pork"/>
    <n v="1"/>
    <s v="Meats"/>
    <m/>
    <n v="40.727518945156902"/>
    <n v="-73.988671302795396"/>
    <n v="40.736256750716002"/>
    <n v="-74.004916201112593"/>
    <d v="2014-10-04T16:00:12"/>
    <d v="2014-10-04T16:07:41"/>
    <d v="2014-10-04T16:32:04"/>
    <d v="2014-10-04T16:47:22"/>
    <x v="0"/>
    <x v="3"/>
  </r>
  <r>
    <n v="1293969"/>
    <n v="300369"/>
    <x v="152"/>
    <s v="bicycle"/>
    <s v="Dunkin Donuts"/>
    <s v="Fast Food"/>
    <m/>
    <m/>
    <m/>
    <m/>
    <n v="40.743973118908002"/>
    <n v="-73.985753059387207"/>
    <n v="40.722214700000002"/>
    <n v="-73.983011000000005"/>
    <d v="2014-10-04T16:00:27"/>
    <d v="2014-10-04T16:03:05"/>
    <d v="2014-10-04T16:23:55"/>
    <d v="2014-10-04T16:34:51"/>
    <x v="0"/>
    <x v="3"/>
  </r>
  <r>
    <n v="1294039"/>
    <n v="350659"/>
    <x v="210"/>
    <s v="bicycle"/>
    <s v="Chipotle Mexican Grill $1.99 Delivery"/>
    <s v="Mexican"/>
    <m/>
    <m/>
    <m/>
    <m/>
    <n v="40.759534000000002"/>
    <n v="-73.991765000000001"/>
    <n v="40.758090956862198"/>
    <n v="-73.992087064402796"/>
    <d v="2014-10-04T16:11:18"/>
    <m/>
    <m/>
    <d v="2014-10-04T16:40:02"/>
    <x v="0"/>
    <x v="3"/>
  </r>
  <r>
    <n v="1294178"/>
    <n v="92017"/>
    <x v="161"/>
    <s v="bicycle"/>
    <s v="Murray's Bagels"/>
    <s v="Bakery"/>
    <m/>
    <m/>
    <m/>
    <m/>
    <n v="40.736440000000002"/>
    <n v="-73.997342230000001"/>
    <n v="40.748918199999999"/>
    <n v="-73.981750099999999"/>
    <d v="2014-10-04T16:31:53"/>
    <d v="2014-10-04T16:36:15"/>
    <d v="2014-10-04T17:17:17"/>
    <d v="2014-10-04T17:26:31"/>
    <x v="0"/>
    <x v="3"/>
  </r>
  <r>
    <n v="1294175"/>
    <n v="112385"/>
    <x v="208"/>
    <s v="bicycle"/>
    <s v="Serafina Meatpacking"/>
    <s v="Italian"/>
    <m/>
    <m/>
    <m/>
    <d v="1899-12-30T00:13:36"/>
    <n v="40.739612142248099"/>
    <n v="-74.006236460009603"/>
    <n v="40.732752882583704"/>
    <n v="-74.001588606449602"/>
    <d v="2014-10-04T16:32:39"/>
    <d v="2014-10-04T16:47:36"/>
    <d v="2014-10-04T16:58:26"/>
    <d v="2014-10-04T17:05:33"/>
    <x v="0"/>
    <x v="3"/>
  </r>
  <r>
    <n v="1294213"/>
    <n v="43365"/>
    <x v="134"/>
    <s v="bicycle"/>
    <s v="Levain Bakery"/>
    <s v="Bakery"/>
    <s v="Dark Chocolate Chocolate Chip"/>
    <n v="2"/>
    <s v="Cookies"/>
    <m/>
    <n v="40.779930093814997"/>
    <n v="-73.980334997177096"/>
    <n v="40.783625000000001"/>
    <n v="-73.949077000000003"/>
    <d v="2014-10-04T16:38:51"/>
    <d v="2014-10-04T16:39:41"/>
    <d v="2014-10-04T17:14:29"/>
    <d v="2014-10-04T17:30:35"/>
    <x v="0"/>
    <x v="3"/>
  </r>
  <r>
    <n v="1294224"/>
    <n v="214028"/>
    <x v="55"/>
    <s v="bicycle"/>
    <s v="Boqueria"/>
    <s v="Spanish"/>
    <s v="Txipirones"/>
    <n v="1"/>
    <s v="Tapas"/>
    <d v="1899-12-30T00:08:29"/>
    <n v="40.7401198487984"/>
    <n v="-73.993846744534494"/>
    <n v="40.749529899999999"/>
    <n v="-74.003837799999999"/>
    <d v="2014-10-04T16:40:38"/>
    <d v="2014-10-04T17:02:29"/>
    <d v="2014-10-04T17:29:22"/>
    <d v="2014-10-04T17:51:59"/>
    <x v="0"/>
    <x v="3"/>
  </r>
  <r>
    <n v="1294224"/>
    <n v="214028"/>
    <x v="55"/>
    <s v="bicycle"/>
    <s v="Boqueria"/>
    <s v="Spanish"/>
    <s v="Jamon Serrano"/>
    <n v="1"/>
    <s v="Embutidos"/>
    <d v="1899-12-30T00:08:29"/>
    <n v="40.7401198487984"/>
    <n v="-73.993846744534494"/>
    <n v="40.749529899999999"/>
    <n v="-74.003837799999999"/>
    <d v="2014-10-04T16:40:38"/>
    <d v="2014-10-04T17:02:29"/>
    <d v="2014-10-04T17:29:22"/>
    <d v="2014-10-04T17:51:59"/>
    <x v="0"/>
    <x v="3"/>
  </r>
  <r>
    <n v="1294239"/>
    <n v="67345"/>
    <x v="142"/>
    <s v="bicycle"/>
    <s v="Parm"/>
    <s v="Italian"/>
    <s v="Choose 3 Vegetables"/>
    <n v="1"/>
    <s v="Vegetables"/>
    <m/>
    <n v="40.723019825000002"/>
    <n v="-73.995853999999994"/>
    <n v="40.725340899999999"/>
    <n v="-74.009263500000003"/>
    <d v="2014-10-04T16:42:28"/>
    <d v="2014-10-04T16:41:19"/>
    <d v="2014-10-04T17:08:51"/>
    <d v="2014-10-04T17:20:58"/>
    <x v="0"/>
    <x v="3"/>
  </r>
  <r>
    <n v="1294282"/>
    <n v="64170"/>
    <x v="211"/>
    <s v="bicycle"/>
    <s v="Murray's Bagels"/>
    <s v="Bakery"/>
    <m/>
    <m/>
    <m/>
    <m/>
    <n v="40.736440000000002"/>
    <n v="-73.997342230000001"/>
    <n v="40.725446099999999"/>
    <n v="-73.994459899999995"/>
    <d v="2014-10-04T16:50:33"/>
    <d v="2014-10-04T16:49:02"/>
    <d v="2014-10-04T17:13:43"/>
    <d v="2014-10-04T17:40:52"/>
    <x v="0"/>
    <x v="3"/>
  </r>
  <r>
    <n v="1294321"/>
    <n v="142619"/>
    <x v="7"/>
    <s v="bicycle"/>
    <s v="Shake Shack"/>
    <s v="Burger"/>
    <s v="Shack Burger"/>
    <n v="2"/>
    <s v="Burgers"/>
    <m/>
    <n v="40.7152793278103"/>
    <n v="-74.014860391616807"/>
    <n v="40.7051789"/>
    <n v="-74.0080186"/>
    <d v="2014-10-04T16:58:04"/>
    <d v="2014-10-04T17:08:51"/>
    <d v="2014-10-04T17:24:11"/>
    <d v="2014-10-04T17:38:09"/>
    <x v="0"/>
    <x v="3"/>
  </r>
  <r>
    <n v="1294321"/>
    <n v="142619"/>
    <x v="7"/>
    <s v="bicycle"/>
    <s v="Shake Shack"/>
    <s v="Burger"/>
    <s v="Fifty/Fifty"/>
    <n v="1"/>
    <s v="Drinks"/>
    <m/>
    <n v="40.7152793278103"/>
    <n v="-74.014860391616807"/>
    <n v="40.7051789"/>
    <n v="-74.0080186"/>
    <d v="2014-10-04T16:58:04"/>
    <d v="2014-10-04T17:08:51"/>
    <d v="2014-10-04T17:24:11"/>
    <d v="2014-10-04T17:38:09"/>
    <x v="0"/>
    <x v="3"/>
  </r>
  <r>
    <n v="1294336"/>
    <n v="119624"/>
    <x v="40"/>
    <s v="bicycle"/>
    <s v="Katz's Delicatessen"/>
    <m/>
    <s v="Sweet Potato Knishes"/>
    <n v="1"/>
    <s v="Starters &amp; Sides"/>
    <m/>
    <n v="40.722307066359498"/>
    <n v="-73.987351655960097"/>
    <n v="40.718932000000002"/>
    <n v="-73.964449999999999"/>
    <d v="2014-10-04T17:02:20"/>
    <d v="2014-10-04T17:16:45"/>
    <d v="2014-10-04T17:54:35"/>
    <d v="2014-10-04T18:12:31"/>
    <x v="0"/>
    <x v="3"/>
  </r>
  <r>
    <n v="1294352"/>
    <n v="124875"/>
    <x v="210"/>
    <s v="bicycle"/>
    <s v="Shake Shack"/>
    <s v="Burger"/>
    <s v="Shackburger"/>
    <n v="4"/>
    <s v="Burgers"/>
    <m/>
    <n v="40.758456774983799"/>
    <n v="-73.989140466129399"/>
    <n v="40.764419599999997"/>
    <n v="-73.979598100000004"/>
    <d v="2014-10-04T17:04:32"/>
    <d v="2014-10-04T17:11:49"/>
    <d v="2014-10-04T17:43:08"/>
    <d v="2014-10-04T17:54:42"/>
    <x v="0"/>
    <x v="3"/>
  </r>
  <r>
    <n v="1294429"/>
    <n v="328864"/>
    <x v="63"/>
    <s v="car"/>
    <s v="Pies 'n' Thighs"/>
    <m/>
    <s v="Fried Chicken Sandwich"/>
    <n v="1"/>
    <s v="Dinner Entrees"/>
    <d v="1899-12-30T00:02:00"/>
    <n v="40.711255247272"/>
    <n v="-73.961442624671804"/>
    <n v="40.701183"/>
    <n v="-73.928499000000002"/>
    <d v="2014-10-04T17:13:04"/>
    <d v="2014-10-04T17:13:07"/>
    <d v="2014-10-04T17:30:58"/>
    <d v="2014-10-04T17:46:19"/>
    <x v="0"/>
    <x v="3"/>
  </r>
  <r>
    <n v="1294429"/>
    <n v="328864"/>
    <x v="63"/>
    <s v="car"/>
    <s v="Pies 'n' Thighs"/>
    <m/>
    <s v="Mac 'n' Cheese"/>
    <n v="1"/>
    <s v="Dinner Sides"/>
    <d v="1899-12-30T00:02:00"/>
    <n v="40.711255247272"/>
    <n v="-73.961442624671804"/>
    <n v="40.701183"/>
    <n v="-73.928499000000002"/>
    <d v="2014-10-04T17:13:04"/>
    <d v="2014-10-04T17:13:07"/>
    <d v="2014-10-04T17:30:58"/>
    <d v="2014-10-04T17:46:19"/>
    <x v="0"/>
    <x v="3"/>
  </r>
  <r>
    <n v="1294451"/>
    <n v="148459"/>
    <x v="212"/>
    <s v="bicycle"/>
    <s v="The Kati Roll Company"/>
    <s v="Indian"/>
    <s v="Chicken Tikka Roll"/>
    <n v="1"/>
    <s v="Rolls"/>
    <d v="1899-12-30T00:03:35"/>
    <n v="40.729509999999998"/>
    <n v="-74.000865000000005"/>
    <n v="40.732166200000002"/>
    <n v="-73.988627300000005"/>
    <d v="2014-10-04T17:19:02"/>
    <d v="2014-10-04T17:20:16"/>
    <d v="2014-10-04T17:29:36"/>
    <d v="2014-10-04T17:57:11"/>
    <x v="0"/>
    <x v="3"/>
  </r>
  <r>
    <n v="1294499"/>
    <n v="109390"/>
    <x v="144"/>
    <s v="bicycle"/>
    <s v="BabyCakes NYC"/>
    <s v="Bakery"/>
    <s v="Cupcakes"/>
    <n v="1"/>
    <s v="Menu"/>
    <m/>
    <n v="40.718024999999997"/>
    <n v="-73.989769999999993"/>
    <n v="40.725446099999999"/>
    <n v="-73.994459899999995"/>
    <d v="2014-10-04T17:25:30"/>
    <d v="2014-10-04T17:30:04"/>
    <d v="2014-10-04T17:38:23"/>
    <d v="2014-10-04T17:45:24"/>
    <x v="0"/>
    <x v="3"/>
  </r>
  <r>
    <n v="1294583"/>
    <n v="122852"/>
    <x v="213"/>
    <s v="bicycle"/>
    <s v="BLT Prime"/>
    <s v="Steak"/>
    <s v="Potato Gratin"/>
    <n v="1"/>
    <s v="Sides"/>
    <d v="1899-12-30T00:05:16"/>
    <n v="40.739305727276097"/>
    <n v="-73.9862598722017"/>
    <n v="40.722679222128498"/>
    <n v="-73.996048190414896"/>
    <d v="2014-10-04T17:37:21"/>
    <d v="2014-10-04T17:36:07"/>
    <d v="2014-10-04T18:23:09"/>
    <d v="2014-10-04T18:25:10"/>
    <x v="0"/>
    <x v="3"/>
  </r>
  <r>
    <n v="1294611"/>
    <n v="40724"/>
    <x v="214"/>
    <s v="car"/>
    <s v="RedFarm Hudson"/>
    <s v="Chinese"/>
    <s v="Spicy Crispy Beef"/>
    <n v="2"/>
    <s v="Starters &amp; Salads"/>
    <d v="1899-12-30T00:04:47"/>
    <n v="40.734213854853898"/>
    <n v="-74.006202029303594"/>
    <n v="40.738255500000001"/>
    <n v="-74.005941699999994"/>
    <d v="2014-10-04T17:40:01"/>
    <d v="2014-10-04T17:42:05"/>
    <d v="2014-10-04T18:12:25"/>
    <d v="2014-10-04T18:18:48"/>
    <x v="0"/>
    <x v="3"/>
  </r>
  <r>
    <n v="1294604"/>
    <n v="180567"/>
    <x v="144"/>
    <s v="bicycle"/>
    <s v="Mighty Quinn's BBQ"/>
    <s v="BBQ"/>
    <s v="Housemade Iced Tea"/>
    <n v="1"/>
    <s v="Beverages"/>
    <m/>
    <n v="40.727518945156902"/>
    <n v="-73.988671302795396"/>
    <n v="40.722574445474997"/>
    <n v="-74.010245977179906"/>
    <d v="2014-10-04T17:40:13"/>
    <d v="2014-10-04T17:48:33"/>
    <d v="2014-10-04T18:03:57"/>
    <d v="2014-10-04T18:18:32"/>
    <x v="0"/>
    <x v="3"/>
  </r>
  <r>
    <n v="1294614"/>
    <n v="33065"/>
    <x v="87"/>
    <s v="bicycle"/>
    <s v="BLT Prime"/>
    <s v="Steak"/>
    <s v="Mini Doughnuts"/>
    <n v="1"/>
    <s v="Desserts"/>
    <d v="1899-12-30T00:06:19"/>
    <n v="40.739305727276097"/>
    <n v="-73.9862598722017"/>
    <n v="40.739249999999998"/>
    <n v="-73.987840000000006"/>
    <d v="2014-10-04T17:40:47"/>
    <m/>
    <m/>
    <d v="2014-10-04T18:24:32"/>
    <x v="0"/>
    <x v="3"/>
  </r>
  <r>
    <n v="1294639"/>
    <n v="39334"/>
    <x v="142"/>
    <s v="bicycle"/>
    <s v="The Meatball Shop"/>
    <s v="American"/>
    <s v="Chicken Hero"/>
    <n v="1"/>
    <s v="Heroes"/>
    <d v="1899-12-30T00:05:54"/>
    <n v="40.736130877644598"/>
    <n v="-74.000648304229699"/>
    <n v="40.734397000000001"/>
    <n v="-74.000786000000005"/>
    <d v="2014-10-04T17:45:38"/>
    <d v="2014-10-04T17:44:05"/>
    <d v="2014-10-04T18:14:49"/>
    <d v="2014-10-04T18:20:50"/>
    <x v="0"/>
    <x v="3"/>
  </r>
  <r>
    <n v="1294639"/>
    <n v="39334"/>
    <x v="142"/>
    <s v="bicycle"/>
    <s v="The Meatball Shop"/>
    <s v="American"/>
    <s v="Float"/>
    <n v="2"/>
    <s v="Desserts"/>
    <d v="1899-12-30T00:05:54"/>
    <n v="40.736130877644598"/>
    <n v="-74.000648304229699"/>
    <n v="40.734397000000001"/>
    <n v="-74.000786000000005"/>
    <d v="2014-10-04T17:45:38"/>
    <d v="2014-10-04T17:44:05"/>
    <d v="2014-10-04T18:14:49"/>
    <d v="2014-10-04T18:20:50"/>
    <x v="0"/>
    <x v="3"/>
  </r>
  <r>
    <n v="1294671"/>
    <n v="272367"/>
    <x v="135"/>
    <s v="car"/>
    <s v="Chola Eclectic Indian Cuisine"/>
    <s v="Indian"/>
    <s v="Plain Rice"/>
    <n v="2"/>
    <s v="Rice &amp; Rice Specials"/>
    <d v="1899-12-30T00:06:22"/>
    <n v="40.760332496237801"/>
    <n v="-73.965862211346305"/>
    <n v="40.777008000000002"/>
    <n v="-73.961196000000001"/>
    <d v="2014-10-04T17:47:48"/>
    <d v="2014-10-04T17:48:26"/>
    <d v="2014-10-04T18:19:54"/>
    <d v="2014-10-04T18:30:25"/>
    <x v="0"/>
    <x v="3"/>
  </r>
  <r>
    <n v="1294671"/>
    <n v="272367"/>
    <x v="135"/>
    <s v="car"/>
    <s v="Chola Eclectic Indian Cuisine"/>
    <s v="Indian"/>
    <s v="Chicken Malai Kabob"/>
    <n v="1"/>
    <s v="Tandoor"/>
    <d v="1899-12-30T00:06:22"/>
    <n v="40.760332496237801"/>
    <n v="-73.965862211346305"/>
    <n v="40.777008000000002"/>
    <n v="-73.961196000000001"/>
    <d v="2014-10-04T17:47:48"/>
    <d v="2014-10-04T17:48:26"/>
    <d v="2014-10-04T18:19:54"/>
    <d v="2014-10-04T18:30:25"/>
    <x v="0"/>
    <x v="3"/>
  </r>
  <r>
    <n v="1294679"/>
    <n v="316662"/>
    <x v="27"/>
    <s v="bicycle"/>
    <s v="Yama 49"/>
    <s v="Sushi"/>
    <m/>
    <m/>
    <m/>
    <d v="1899-12-30T00:06:06"/>
    <n v="40.7538247353244"/>
    <n v="-73.968524117504799"/>
    <n v="40.770404399999997"/>
    <n v="-73.956617600000001"/>
    <d v="2014-10-04T17:50:04"/>
    <d v="2014-10-04T17:51:17"/>
    <d v="2014-10-04T18:07:21"/>
    <d v="2014-10-04T18:21:57"/>
    <x v="0"/>
    <x v="3"/>
  </r>
  <r>
    <n v="1294741"/>
    <n v="113926"/>
    <x v="47"/>
    <s v="bicycle"/>
    <s v="Han Dynasty"/>
    <s v="Chinese"/>
    <s v="Spicy Beef Noodle Soup"/>
    <n v="1"/>
    <s v="Noodles"/>
    <d v="1899-12-30T00:01:57"/>
    <n v="40.732213000000002"/>
    <n v="-73.988072000000003"/>
    <n v="40.7389899"/>
    <n v="-74.001095000000007"/>
    <d v="2014-10-04T18:00:57"/>
    <d v="2014-10-04T18:10:51"/>
    <d v="2014-10-04T18:20:42"/>
    <d v="2014-10-04T18:29:10"/>
    <x v="0"/>
    <x v="3"/>
  </r>
  <r>
    <n v="1294751"/>
    <n v="194698"/>
    <x v="20"/>
    <s v="car"/>
    <s v="Blue Ribbon Brooklyn"/>
    <s v="American"/>
    <s v="New York Strip Steak"/>
    <n v="1"/>
    <s v="Meat"/>
    <d v="1899-12-30T00:05:01"/>
    <n v="40.674250953208301"/>
    <n v="-73.982294148654105"/>
    <n v="40.676295000000003"/>
    <n v="-73.976709"/>
    <d v="2014-10-04T18:03:05"/>
    <d v="2014-10-04T18:01:59"/>
    <d v="2014-10-04T18:42:49"/>
    <d v="2014-10-04T18:49:56"/>
    <x v="0"/>
    <x v="3"/>
  </r>
  <r>
    <n v="1294745"/>
    <n v="91274"/>
    <x v="202"/>
    <s v="van"/>
    <s v="Ngam"/>
    <s v="Thai"/>
    <m/>
    <m/>
    <m/>
    <d v="1899-12-30T00:03:48"/>
    <n v="40.732393897468697"/>
    <n v="-73.987838104088993"/>
    <n v="40.721270735413498"/>
    <n v="-73.981933090904704"/>
    <d v="2014-10-04T18:04:03"/>
    <d v="2014-10-04T18:26:01"/>
    <d v="2014-10-04T18:30:50"/>
    <d v="2014-10-04T18:43:30"/>
    <x v="0"/>
    <x v="3"/>
  </r>
  <r>
    <n v="1294784"/>
    <n v="201536"/>
    <x v="45"/>
    <s v="bicycle"/>
    <s v="Lifethyme Natural Market"/>
    <m/>
    <m/>
    <m/>
    <m/>
    <m/>
    <n v="40.733779568853997"/>
    <n v="-73.999556787087499"/>
    <n v="40.722321000000001"/>
    <n v="-73.991990999999999"/>
    <d v="2014-10-04T18:09:25"/>
    <d v="2014-10-04T18:08:11"/>
    <d v="2014-10-04T18:39:32"/>
    <d v="2014-10-04T18:46:29"/>
    <x v="0"/>
    <x v="3"/>
  </r>
  <r>
    <n v="1294826"/>
    <n v="361521"/>
    <x v="63"/>
    <s v="car"/>
    <s v="Blue Ribbon Fried Chicken"/>
    <s v="American"/>
    <s v="Unsweetened Iced Tea"/>
    <n v="2"/>
    <s v="Drinks"/>
    <m/>
    <n v="40.724339999999998"/>
    <n v="-73.990960000000001"/>
    <n v="40.741047600000002"/>
    <n v="-73.984866999999994"/>
    <d v="2014-10-04T18:17:00"/>
    <d v="2014-10-04T18:18:08"/>
    <d v="2014-10-04T18:44:04"/>
    <d v="2014-10-04T18:54:17"/>
    <x v="0"/>
    <x v="3"/>
  </r>
  <r>
    <n v="1294834"/>
    <n v="97193"/>
    <x v="215"/>
    <s v="bicycle"/>
    <s v="Sushi of Gari"/>
    <s v="Sushi"/>
    <m/>
    <m/>
    <m/>
    <d v="1899-12-30T00:07:15"/>
    <n v="40.771568712019302"/>
    <n v="-73.952786829189705"/>
    <n v="40.784225900000003"/>
    <n v="-73.953638999999995"/>
    <d v="2014-10-04T18:18:35"/>
    <d v="2014-10-04T18:35:04"/>
    <d v="2014-10-04T18:43:22"/>
    <d v="2014-10-04T18:53:25"/>
    <x v="0"/>
    <x v="3"/>
  </r>
  <r>
    <n v="1294879"/>
    <n v="133330"/>
    <x v="216"/>
    <s v="car"/>
    <s v="Buffalo Wild Wings"/>
    <s v="American"/>
    <m/>
    <m/>
    <m/>
    <d v="1899-12-30T00:08:14"/>
    <n v="40.76"/>
    <n v="-73.986500000000007"/>
    <n v="40.759030699999997"/>
    <n v="-73.994566500000005"/>
    <d v="2014-10-04T18:25:28"/>
    <d v="2014-10-04T18:39:20"/>
    <d v="2014-10-04T18:50:40"/>
    <d v="2014-10-04T18:57:56"/>
    <x v="0"/>
    <x v="3"/>
  </r>
  <r>
    <n v="1294906"/>
    <n v="221206"/>
    <x v="210"/>
    <s v="bicycle"/>
    <s v="Empanada Mama (closed)"/>
    <s v="Mexican"/>
    <s v="Pizza"/>
    <n v="1"/>
    <s v="Wheat Flour"/>
    <d v="1899-12-30T00:07:36"/>
    <n v="40.764217000000002"/>
    <n v="-73.988320999999999"/>
    <n v="40.779966999999999"/>
    <n v="-73.983334999999997"/>
    <d v="2014-10-04T18:29:10"/>
    <d v="2014-10-04T18:30:33"/>
    <d v="2014-10-04T19:05:53"/>
    <d v="2014-10-04T19:18:40"/>
    <x v="0"/>
    <x v="3"/>
  </r>
  <r>
    <n v="1294926"/>
    <n v="62540"/>
    <x v="5"/>
    <s v="bicycle"/>
    <s v="Blue Ribbon Sushi"/>
    <s v="Japanese"/>
    <s v="House Salad"/>
    <n v="2"/>
    <s v="Salads"/>
    <d v="1899-12-30T00:06:04"/>
    <n v="40.7261096570601"/>
    <n v="-74.002491863200504"/>
    <n v="40.737606999999997"/>
    <n v="-74.008944"/>
    <d v="2014-10-04T18:32:01"/>
    <d v="2014-10-04T19:00:45"/>
    <d v="2014-10-04T19:12:36"/>
    <d v="2014-10-04T19:23:58"/>
    <x v="0"/>
    <x v="3"/>
  </r>
  <r>
    <n v="1294943"/>
    <n v="118665"/>
    <x v="217"/>
    <s v="car"/>
    <s v="Rubirosa"/>
    <s v="Italian"/>
    <s v="Small Arugula"/>
    <n v="1"/>
    <s v="Pizza"/>
    <d v="1899-12-30T00:03:49"/>
    <n v="40.722748587419602"/>
    <n v="-73.996061916918705"/>
    <n v="40.778094799999998"/>
    <n v="-73.962745299999995"/>
    <d v="2014-10-04T18:32:52"/>
    <d v="2014-10-04T18:30:29"/>
    <d v="2014-10-04T19:15:24"/>
    <d v="2014-10-04T19:47:54"/>
    <x v="0"/>
    <x v="3"/>
  </r>
  <r>
    <n v="1295017"/>
    <n v="112544"/>
    <x v="44"/>
    <s v="bicycle"/>
    <s v="Astor Wines &amp; Spirits"/>
    <s v="Specialty Store"/>
    <m/>
    <m/>
    <m/>
    <m/>
    <n v="40.728014040346402"/>
    <n v="-73.993037568965505"/>
    <n v="40.765817400000003"/>
    <n v="-73.963473199999996"/>
    <d v="2014-10-04T18:41:16"/>
    <d v="2014-10-04T19:36:47"/>
    <d v="2014-10-04T20:03:06"/>
    <d v="2014-10-04T20:30:18"/>
    <x v="0"/>
    <x v="3"/>
  </r>
  <r>
    <n v="1295042"/>
    <n v="199049"/>
    <x v="7"/>
    <s v="bicycle"/>
    <s v="Five Guys Burgers and Fries"/>
    <s v="Burger"/>
    <s v="Regular Fries"/>
    <n v="1"/>
    <s v="Fries"/>
    <m/>
    <n v="40.751680999999998"/>
    <n v="-73.974069"/>
    <n v="40.743752000000001"/>
    <n v="-73.974924000000001"/>
    <d v="2014-10-04T18:47:29"/>
    <d v="2014-10-04T18:51:26"/>
    <d v="2014-10-04T19:03:04"/>
    <d v="2014-10-04T19:08:16"/>
    <x v="0"/>
    <x v="3"/>
  </r>
  <r>
    <n v="1295060"/>
    <n v="97035"/>
    <x v="12"/>
    <s v="bicycle"/>
    <s v="Momofuku Milk Bar"/>
    <s v="Dessert"/>
    <s v="Cereal Milk Soft Serve (1 Pint)"/>
    <n v="1"/>
    <s v="Soft Serve"/>
    <m/>
    <n v="40.731795470614898"/>
    <n v="-73.985672593116803"/>
    <n v="40.746764400000004"/>
    <n v="-73.990301400000007"/>
    <d v="2014-10-04T18:48:39"/>
    <d v="2014-10-04T18:48:41"/>
    <d v="2014-10-04T19:04:31"/>
    <d v="2014-10-04T19:20:34"/>
    <x v="0"/>
    <x v="3"/>
  </r>
  <r>
    <n v="1295073"/>
    <n v="102085"/>
    <x v="144"/>
    <s v="bicycle"/>
    <s v="Otto Enoteca Pizzeria"/>
    <s v="Italian"/>
    <s v="Quattro Formaggi"/>
    <n v="1"/>
    <s v="Pizzas"/>
    <d v="1899-12-30T00:10:51"/>
    <n v="40.7320637605782"/>
    <n v="-73.996154665947003"/>
    <n v="40.707763399999997"/>
    <n v="-74.013816399999996"/>
    <d v="2014-10-04T18:50:35"/>
    <d v="2014-10-04T19:00:04"/>
    <d v="2014-10-04T19:18:25"/>
    <d v="2014-10-04T19:39:55"/>
    <x v="0"/>
    <x v="3"/>
  </r>
  <r>
    <n v="1295111"/>
    <n v="52832"/>
    <x v="212"/>
    <s v="bicycle"/>
    <s v="Co."/>
    <s v="Pizza"/>
    <s v="Pizza Bianca"/>
    <n v="1"/>
    <s v="Bread"/>
    <d v="1899-12-30T00:07:56"/>
    <n v="40.747169914496503"/>
    <n v="-74.000635650385306"/>
    <n v="40.778027999999999"/>
    <n v="-73.953851"/>
    <d v="2014-10-04T18:57:39"/>
    <d v="2014-10-04T19:00:40"/>
    <d v="2014-10-04T19:28:36"/>
    <d v="2014-10-04T20:11:35"/>
    <x v="0"/>
    <x v="3"/>
  </r>
  <r>
    <n v="1295143"/>
    <n v="60039"/>
    <x v="218"/>
    <s v="bicycle"/>
    <s v="Blue Ribbon Sushi"/>
    <s v="Japanese"/>
    <s v="Spicy Tuna &amp; Tempura Flakes"/>
    <n v="1"/>
    <s v="Maki (Special Rolls)"/>
    <d v="1899-12-30T00:20:33"/>
    <n v="40.7261096570601"/>
    <n v="-74.002491863200504"/>
    <n v="40.745520999999997"/>
    <n v="-73.990466999999995"/>
    <d v="2014-10-04T19:02:14"/>
    <d v="2014-10-04T19:25:36"/>
    <d v="2014-10-04T19:44:27"/>
    <d v="2014-10-04T20:00:38"/>
    <x v="0"/>
    <x v="3"/>
  </r>
  <r>
    <n v="1295143"/>
    <n v="60039"/>
    <x v="218"/>
    <s v="bicycle"/>
    <s v="Blue Ribbon Sushi"/>
    <s v="Japanese"/>
    <s v="Engawa"/>
    <n v="1"/>
    <s v="Taiseyo (Atlantic Ocean)"/>
    <d v="1899-12-30T00:20:33"/>
    <n v="40.7261096570601"/>
    <n v="-74.002491863200504"/>
    <n v="40.745520999999997"/>
    <n v="-73.990466999999995"/>
    <d v="2014-10-04T19:02:14"/>
    <d v="2014-10-04T19:25:36"/>
    <d v="2014-10-04T19:44:27"/>
    <d v="2014-10-04T20:00:38"/>
    <x v="0"/>
    <x v="3"/>
  </r>
  <r>
    <n v="1295173"/>
    <n v="361616"/>
    <x v="219"/>
    <s v="bicycle"/>
    <s v="Blue Ribbon Brooklyn"/>
    <s v="American"/>
    <s v="Banana Walnut Bread Pudding"/>
    <n v="1"/>
    <s v="Desserts"/>
    <d v="1899-12-30T00:06:18"/>
    <n v="40.674250953208301"/>
    <n v="-73.982294148654105"/>
    <n v="40.6730771811295"/>
    <n v="-73.971145749160996"/>
    <d v="2014-10-04T19:07:38"/>
    <d v="2014-10-04T19:33:44"/>
    <d v="2014-10-04T19:54:34"/>
    <d v="2014-10-04T20:23:08"/>
    <x v="0"/>
    <x v="3"/>
  </r>
  <r>
    <n v="1295233"/>
    <n v="351561"/>
    <x v="220"/>
    <s v="bicycle"/>
    <s v="Mighty Quinn's BBQ"/>
    <s v="BBQ"/>
    <s v="Pulled Pork"/>
    <n v="1"/>
    <s v="Meats"/>
    <m/>
    <n v="40.727518945156902"/>
    <n v="-73.988671302795396"/>
    <n v="40.774329999999999"/>
    <n v="-73.947928000000005"/>
    <d v="2014-10-04T19:14:48"/>
    <d v="2014-10-04T19:14:18"/>
    <d v="2014-10-04T19:42:08"/>
    <d v="2014-10-04T20:02:29"/>
    <x v="0"/>
    <x v="3"/>
  </r>
  <r>
    <n v="1295229"/>
    <n v="67133"/>
    <x v="211"/>
    <s v="bicycle"/>
    <s v="RedFarm Broadway"/>
    <s v="Chinese"/>
    <s v="â€˜Pac Manâ€™ Shrimp Dumplings (4)"/>
    <n v="1"/>
    <s v="Dim Sum"/>
    <d v="1899-12-30T00:06:33"/>
    <n v="40.782116700000003"/>
    <n v="-73.980739099999994"/>
    <n v="40.790361799999999"/>
    <n v="-73.972677200000007"/>
    <d v="2014-10-04T19:15:29"/>
    <d v="2014-10-04T19:22:35"/>
    <d v="2014-10-04T20:00:44"/>
    <d v="2014-10-04T20:12:22"/>
    <x v="0"/>
    <x v="3"/>
  </r>
  <r>
    <n v="1295261"/>
    <n v="51295"/>
    <x v="215"/>
    <s v="bicycle"/>
    <s v="Luke's Lobster"/>
    <s v="Seafood"/>
    <s v="Lobster Roll"/>
    <n v="1"/>
    <s v="Rolls"/>
    <d v="1899-12-30T00:03:37"/>
    <n v="40.7748328109124"/>
    <n v="-73.954474395363405"/>
    <n v="40.764730258785903"/>
    <n v="-73.964628477349393"/>
    <d v="2014-10-04T19:18:11"/>
    <d v="2014-10-04T19:27:31"/>
    <d v="2014-10-04T19:36:52"/>
    <d v="2014-10-04T19:48:36"/>
    <x v="0"/>
    <x v="3"/>
  </r>
  <r>
    <n v="1295271"/>
    <n v="62954"/>
    <x v="161"/>
    <s v="bicycle"/>
    <s v="sweetgreen"/>
    <s v="Salad"/>
    <m/>
    <m/>
    <m/>
    <m/>
    <n v="40.745078589413303"/>
    <n v="-73.988821506500202"/>
    <n v="40.744078999999999"/>
    <n v="-73.991518999999997"/>
    <d v="2014-10-04T19:19:23"/>
    <d v="2014-10-04T19:22:43"/>
    <d v="2014-10-04T19:39:33"/>
    <d v="2014-10-04T19:44:59"/>
    <x v="0"/>
    <x v="3"/>
  </r>
  <r>
    <n v="1295273"/>
    <n v="71972"/>
    <x v="55"/>
    <s v="bicycle"/>
    <s v="BLT Fish Shack"/>
    <s v="Seafood"/>
    <s v="Seasonal Pie"/>
    <n v="1"/>
    <s v="Desserts"/>
    <d v="1899-12-30T00:03:04"/>
    <n v="40.738445490763198"/>
    <n v="-73.993563652038603"/>
    <n v="40.747775599999997"/>
    <n v="-73.975147399999997"/>
    <d v="2014-10-04T19:20:15"/>
    <m/>
    <m/>
    <d v="2014-10-04T20:38:55"/>
    <x v="0"/>
    <x v="3"/>
  </r>
  <r>
    <n v="1295304"/>
    <n v="361693"/>
    <x v="28"/>
    <s v="bicycle"/>
    <s v="Momofuku Milk Bar"/>
    <s v="Dessert"/>
    <s v="Tin of 6 Karlie's Kookies"/>
    <n v="1"/>
    <s v="Karlie's Kookies"/>
    <m/>
    <n v="40.7628429402262"/>
    <n v="-73.975745647432205"/>
    <n v="40.769400082775199"/>
    <n v="-73.985954626999302"/>
    <d v="2014-10-04T19:23:40"/>
    <d v="2014-10-04T19:34:00"/>
    <d v="2014-10-04T20:01:43"/>
    <d v="2014-10-04T20:09:35"/>
    <x v="0"/>
    <x v="3"/>
  </r>
  <r>
    <n v="1295306"/>
    <n v="145701"/>
    <x v="221"/>
    <s v="car"/>
    <s v="Mission Cantina"/>
    <s v="Mexican"/>
    <s v="Lamb Chorizo"/>
    <n v="1"/>
    <s v="Super Burritos"/>
    <d v="1899-12-30T00:03:53"/>
    <n v="40.721388327539302"/>
    <n v="-73.988658779542604"/>
    <n v="40.703423999999998"/>
    <n v="-73.980162000000007"/>
    <d v="2014-10-04T19:24:55"/>
    <d v="2014-10-04T19:35:05"/>
    <d v="2014-10-04T19:54:55"/>
    <d v="2014-10-04T20:11:03"/>
    <x v="0"/>
    <x v="3"/>
  </r>
  <r>
    <n v="1295306"/>
    <n v="145701"/>
    <x v="221"/>
    <s v="car"/>
    <s v="Mission Cantina"/>
    <s v="Mexican"/>
    <s v="Flaxseed Chips &amp; Avocado Salsa"/>
    <n v="1"/>
    <s v="Sides"/>
    <d v="1899-12-30T00:03:53"/>
    <n v="40.721388327539302"/>
    <n v="-73.988658779542604"/>
    <n v="40.703423999999998"/>
    <n v="-73.980162000000007"/>
    <d v="2014-10-04T19:24:55"/>
    <d v="2014-10-04T19:35:05"/>
    <d v="2014-10-04T19:54:55"/>
    <d v="2014-10-04T20:11:03"/>
    <x v="0"/>
    <x v="3"/>
  </r>
  <r>
    <n v="1295303"/>
    <n v="68096"/>
    <x v="189"/>
    <s v="bicycle"/>
    <s v="Sant Ambroeus"/>
    <s v="Italian"/>
    <m/>
    <m/>
    <m/>
    <d v="1899-12-30T00:04:30"/>
    <n v="40.723576000000001"/>
    <n v="-73.996315999999993"/>
    <n v="40.734105999999997"/>
    <n v="-73.991544000000005"/>
    <d v="2014-10-04T19:25:16"/>
    <d v="2014-10-04T19:50:10"/>
    <d v="2014-10-04T20:00:30"/>
    <d v="2014-10-04T20:07:14"/>
    <x v="0"/>
    <x v="3"/>
  </r>
  <r>
    <n v="1295351"/>
    <n v="97991"/>
    <x v="51"/>
    <s v="bicycle"/>
    <s v="Blue Ribbon Sushi Bar &amp; Grill"/>
    <s v="Japanese"/>
    <s v="Masago"/>
    <n v="1"/>
    <s v="Taiheiyo (Pacific Ocean)"/>
    <d v="1899-12-30T00:03:36"/>
    <n v="40.767652912117299"/>
    <n v="-73.982925456000402"/>
    <n v="40.748827550824601"/>
    <n v="-73.990138952772497"/>
    <d v="2014-10-04T19:29:34"/>
    <d v="2014-10-04T19:31:05"/>
    <d v="2014-10-04T19:46:54"/>
    <d v="2014-10-04T20:07:01"/>
    <x v="0"/>
    <x v="3"/>
  </r>
  <r>
    <n v="1295352"/>
    <n v="105277"/>
    <x v="222"/>
    <s v="car"/>
    <s v="Juice Generation"/>
    <s v="Juice Bar"/>
    <s v="Joyful Almond"/>
    <n v="1"/>
    <s v="Protein Smoothies"/>
    <m/>
    <n v="40.777259232051399"/>
    <n v="-73.955218791961698"/>
    <n v="40.778804999999998"/>
    <n v="-73.955586800000006"/>
    <d v="2014-10-04T19:29:41"/>
    <m/>
    <m/>
    <d v="2014-10-04T19:58:02"/>
    <x v="0"/>
    <x v="3"/>
  </r>
  <r>
    <n v="1295398"/>
    <n v="35993"/>
    <x v="49"/>
    <s v="bicycle"/>
    <s v="Mira Sushi"/>
    <s v="Sushi"/>
    <s v="Crispy Shrimp Roll"/>
    <n v="1"/>
    <s v="Classic House Rolls"/>
    <d v="1899-12-30T00:02:40"/>
    <n v="40.741851539484301"/>
    <n v="-73.9924156665802"/>
    <n v="40.750534000000002"/>
    <n v="-73.996754999999993"/>
    <d v="2014-10-04T19:35:29"/>
    <d v="2014-10-04T19:45:00"/>
    <d v="2014-10-04T20:00:18"/>
    <d v="2014-10-04T20:13:10"/>
    <x v="0"/>
    <x v="3"/>
  </r>
  <r>
    <n v="1295399"/>
    <n v="361654"/>
    <x v="223"/>
    <s v="bicycle"/>
    <s v="The Meatball Shop"/>
    <s v="Italian"/>
    <s v="Freshly-Milled Polenta"/>
    <n v="2"/>
    <s v="Stick To Your Bones"/>
    <d v="1899-12-30T00:04:05"/>
    <n v="40.771491247520302"/>
    <n v="-73.956334145089798"/>
    <n v="40.766866299999997"/>
    <n v="-73.960955999999996"/>
    <d v="2014-10-04T19:36:00"/>
    <d v="2014-10-04T19:40:04"/>
    <d v="2014-10-04T19:59:54"/>
    <d v="2014-10-04T20:08:38"/>
    <x v="0"/>
    <x v="3"/>
  </r>
  <r>
    <n v="1295408"/>
    <n v="103526"/>
    <x v="215"/>
    <s v="bicycle"/>
    <s v="Carnegie Deli"/>
    <s v="Deli"/>
    <s v="Kasha Giant Knish"/>
    <n v="1"/>
    <s v="Frank &amp; Knish Korner"/>
    <d v="1899-12-30T00:04:48"/>
    <n v="40.764135025007903"/>
    <n v="-73.981192225407696"/>
    <n v="40.765633999999999"/>
    <n v="-73.971029000000001"/>
    <d v="2014-10-04T19:37:21"/>
    <d v="2014-10-04T19:56:33"/>
    <d v="2014-10-04T20:11:52"/>
    <d v="2014-10-04T20:19:26"/>
    <x v="0"/>
    <x v="3"/>
  </r>
  <r>
    <n v="1295456"/>
    <n v="82041"/>
    <x v="144"/>
    <s v="bicycle"/>
    <s v="Shake Shack"/>
    <s v="Burger"/>
    <s v="Shake"/>
    <n v="1"/>
    <s v="Shakes"/>
    <m/>
    <n v="40.7152793278103"/>
    <n v="-74.014860391616807"/>
    <n v="40.720478999999997"/>
    <n v="-74.001548999999997"/>
    <d v="2014-10-04T19:41:25"/>
    <d v="2014-10-04T19:45:05"/>
    <d v="2014-10-04T20:12:25"/>
    <d v="2014-10-04T20:22:12"/>
    <x v="0"/>
    <x v="3"/>
  </r>
  <r>
    <n v="1295456"/>
    <n v="82041"/>
    <x v="144"/>
    <s v="bicycle"/>
    <s v="Shake Shack"/>
    <s v="Burger"/>
    <s v="Cheese Fries"/>
    <n v="1"/>
    <s v="Fries"/>
    <m/>
    <n v="40.7152793278103"/>
    <n v="-74.014860391616807"/>
    <n v="40.720478999999997"/>
    <n v="-74.001548999999997"/>
    <d v="2014-10-04T19:41:25"/>
    <d v="2014-10-04T19:45:05"/>
    <d v="2014-10-04T20:12:25"/>
    <d v="2014-10-04T20:22:12"/>
    <x v="0"/>
    <x v="3"/>
  </r>
  <r>
    <n v="1295475"/>
    <n v="104548"/>
    <x v="218"/>
    <s v="bicycle"/>
    <s v="Tarallucci e Vino Restaurant"/>
    <s v="Italian"/>
    <s v="Gnocchetti"/>
    <n v="1"/>
    <s v="Primi"/>
    <d v="1899-12-30T00:15:27"/>
    <n v="40.737977000000001"/>
    <n v="-73.990690000000001"/>
    <n v="40.730441300000003"/>
    <n v="-73.989793000000006"/>
    <d v="2014-10-04T19:44:47"/>
    <d v="2014-10-04T20:08:18"/>
    <d v="2014-10-04T20:16:15"/>
    <d v="2014-10-04T20:55:27"/>
    <x v="0"/>
    <x v="3"/>
  </r>
  <r>
    <n v="1295475"/>
    <n v="104548"/>
    <x v="218"/>
    <s v="bicycle"/>
    <s v="Tarallucci e Vino Restaurant"/>
    <s v="Italian"/>
    <s v="Piselli"/>
    <n v="1"/>
    <s v="Antipasti (dinner)"/>
    <d v="1899-12-30T00:15:27"/>
    <n v="40.737977000000001"/>
    <n v="-73.990690000000001"/>
    <n v="40.730441300000003"/>
    <n v="-73.989793000000006"/>
    <d v="2014-10-04T19:44:47"/>
    <d v="2014-10-04T20:08:18"/>
    <d v="2014-10-04T20:16:15"/>
    <d v="2014-10-04T20:55:27"/>
    <x v="0"/>
    <x v="3"/>
  </r>
  <r>
    <n v="1295488"/>
    <n v="128600"/>
    <x v="203"/>
    <s v="bicycle"/>
    <s v="Tamarind TriBeCa"/>
    <s v="Indian"/>
    <s v="Tamarind Rice"/>
    <n v="1"/>
    <s v="Basmati Degh Rice"/>
    <d v="1899-12-30T00:02:58"/>
    <n v="40.719268925450301"/>
    <n v="-74.008749884804104"/>
    <n v="40.716340900009399"/>
    <n v="-74.012284753309402"/>
    <d v="2014-10-04T19:45:44"/>
    <d v="2014-10-04T19:49:01"/>
    <d v="2014-10-04T19:58:21"/>
    <d v="2014-10-04T20:03:27"/>
    <x v="0"/>
    <x v="3"/>
  </r>
  <r>
    <n v="1295490"/>
    <n v="90332"/>
    <x v="216"/>
    <s v="car"/>
    <s v="Blue Ribbon Fried Chicken"/>
    <s v="American"/>
    <s v="Wing"/>
    <n v="6"/>
    <s v="By the Piece"/>
    <m/>
    <n v="40.724339999999998"/>
    <n v="-73.990960000000001"/>
    <n v="40.725729474421897"/>
    <n v="-74.000714884227193"/>
    <d v="2014-10-04T19:48:12"/>
    <d v="2014-10-04T19:58:50"/>
    <d v="2014-10-04T20:07:10"/>
    <d v="2014-10-04T20:13:50"/>
    <x v="0"/>
    <x v="3"/>
  </r>
  <r>
    <n v="1295503"/>
    <n v="346265"/>
    <x v="171"/>
    <s v="bicycle"/>
    <s v="Mighty Quinn's BBQ"/>
    <s v="BBQ"/>
    <s v="Sweet Potato Casserole"/>
    <n v="1"/>
    <s v="Sides"/>
    <m/>
    <n v="40.727518945156902"/>
    <n v="-73.988671302795396"/>
    <n v="40.708618199999997"/>
    <n v="-74.015465000000006"/>
    <d v="2014-10-04T19:49:32"/>
    <d v="2014-10-04T19:52:28"/>
    <d v="2014-10-04T20:27:20"/>
    <d v="2014-10-04T20:50:21"/>
    <x v="0"/>
    <x v="3"/>
  </r>
  <r>
    <n v="1295508"/>
    <n v="357125"/>
    <x v="135"/>
    <s v="car"/>
    <s v="Whole Foods Market"/>
    <s v="Grocery Store"/>
    <s v="Ultra Shake Vanilla"/>
    <n v="1"/>
    <s v="Protein Powder"/>
    <m/>
    <n v="40.768061709366101"/>
    <n v="-73.981847763061495"/>
    <n v="40.770934799999999"/>
    <n v="-73.949995200000004"/>
    <d v="2014-10-04T19:49:40"/>
    <d v="2014-10-04T20:02:35"/>
    <d v="2014-10-04T20:48:58"/>
    <d v="2014-10-04T21:02:58"/>
    <x v="0"/>
    <x v="3"/>
  </r>
  <r>
    <n v="1295548"/>
    <n v="103526"/>
    <x v="210"/>
    <s v="bicycle"/>
    <s v="Burger Joint"/>
    <s v="Burger"/>
    <s v="Cheeseburger"/>
    <n v="2"/>
    <s v="Menu"/>
    <d v="1899-12-30T00:02:28"/>
    <n v="40.764075830277001"/>
    <n v="-73.978632525152193"/>
    <n v="40.765633999999999"/>
    <n v="-73.971029000000001"/>
    <d v="2014-10-04T19:52:58"/>
    <d v="2014-10-04T19:56:33"/>
    <d v="2014-10-04T20:07:18"/>
    <d v="2014-10-04T20:13:54"/>
    <x v="0"/>
    <x v="3"/>
  </r>
  <r>
    <n v="1295571"/>
    <n v="110461"/>
    <x v="144"/>
    <s v="bicycle"/>
    <s v="Blue Ribbon Sushi"/>
    <s v="Japanese"/>
    <s v="Edamame"/>
    <n v="1"/>
    <s v="Appetizers"/>
    <d v="1899-12-30T00:05:05"/>
    <n v="40.7261096570601"/>
    <n v="-74.002491863200504"/>
    <n v="40.732301300000003"/>
    <n v="-74.007778200000004"/>
    <d v="2014-10-04T19:55:06"/>
    <d v="2014-10-04T20:27:34"/>
    <d v="2014-10-04T20:57:08"/>
    <d v="2014-10-04T21:05:17"/>
    <x v="0"/>
    <x v="3"/>
  </r>
  <r>
    <n v="1295567"/>
    <n v="125878"/>
    <x v="224"/>
    <s v="truck"/>
    <s v="Serafina Fabulous Pizza"/>
    <s v="Italian"/>
    <s v="Arugula E Filetto"/>
    <n v="1"/>
    <s v="Insalate"/>
    <d v="1899-12-30T00:26:41"/>
    <n v="40.776083193932998"/>
    <n v="-73.962171576462296"/>
    <n v="40.764928168423197"/>
    <n v="-73.960918600685105"/>
    <d v="2014-10-04T19:55:49"/>
    <d v="2014-10-04T19:56:59"/>
    <d v="2014-10-04T20:48:20"/>
    <d v="2014-10-04T20:59:08"/>
    <x v="0"/>
    <x v="3"/>
  </r>
  <r>
    <n v="1295572"/>
    <n v="180544"/>
    <x v="220"/>
    <s v="bicycle"/>
    <s v="Ralph's Famous Italian Ices"/>
    <s v="Ice Cream"/>
    <m/>
    <m/>
    <m/>
    <m/>
    <n v="40.740034730903297"/>
    <n v="-73.984127640724196"/>
    <n v="40.720374"/>
    <n v="-73.983143999999996"/>
    <d v="2014-10-04T19:56:09"/>
    <d v="2014-10-04T20:20:48"/>
    <d v="2014-10-04T20:33:07"/>
    <d v="2014-10-04T20:51:24"/>
    <x v="0"/>
    <x v="3"/>
  </r>
  <r>
    <n v="1295584"/>
    <n v="125854"/>
    <x v="43"/>
    <s v="bicycle"/>
    <s v="Candle 79"/>
    <s v="Vegetarian"/>
    <s v="Angel's Nachos"/>
    <n v="1"/>
    <s v="Starters (dinner)"/>
    <d v="1899-12-30T00:03:05"/>
    <n v="40.774850249290502"/>
    <n v="-73.958765999999997"/>
    <n v="40.775736999999999"/>
    <n v="-73.958043000000004"/>
    <d v="2014-10-04T19:58:06"/>
    <m/>
    <m/>
    <d v="2014-10-04T20:20:12"/>
    <x v="0"/>
    <x v="3"/>
  </r>
  <r>
    <n v="1295625"/>
    <n v="97255"/>
    <x v="174"/>
    <s v="car"/>
    <s v="Parm"/>
    <s v="Italian"/>
    <s v="Zesty Corn"/>
    <n v="1"/>
    <s v="Vegetables"/>
    <m/>
    <n v="40.723019825000002"/>
    <n v="-73.995853999999994"/>
    <n v="40.744915301286603"/>
    <n v="-73.976985672707599"/>
    <d v="2014-10-04T20:02:15"/>
    <d v="2014-10-04T20:08:31"/>
    <d v="2014-10-04T20:27:58"/>
    <d v="2014-10-04T20:39:12"/>
    <x v="0"/>
    <x v="3"/>
  </r>
  <r>
    <n v="1295637"/>
    <n v="307155"/>
    <x v="206"/>
    <s v="car"/>
    <s v="Bar Pitti"/>
    <s v="Italian"/>
    <m/>
    <m/>
    <m/>
    <m/>
    <n v="40.729307639431497"/>
    <n v="-74.002468585968003"/>
    <n v="40.7167271"/>
    <n v="-73.989720700000007"/>
    <d v="2014-10-04T20:03:08"/>
    <d v="2014-10-04T20:11:37"/>
    <d v="2014-10-04T20:39:57"/>
    <d v="2014-10-04T20:55:07"/>
    <x v="0"/>
    <x v="3"/>
  </r>
  <r>
    <n v="1295658"/>
    <n v="350083"/>
    <x v="129"/>
    <s v="car"/>
    <s v="Sushi of Gari 46"/>
    <s v="Sushi"/>
    <s v="Yellowtail Sushi"/>
    <n v="2"/>
    <s v="Sushi"/>
    <d v="1899-12-30T00:05:58"/>
    <n v="40.760654436198898"/>
    <n v="-73.989582752602004"/>
    <n v="40.7951002"/>
    <n v="-73.965558900000005"/>
    <d v="2014-10-04T20:07:01"/>
    <d v="2014-10-04T20:18:18"/>
    <d v="2014-10-04T20:28:06"/>
    <d v="2014-10-04T20:42:58"/>
    <x v="0"/>
    <x v="3"/>
  </r>
  <r>
    <n v="1295691"/>
    <n v="97346"/>
    <x v="203"/>
    <s v="bicycle"/>
    <s v="Osteria Morini"/>
    <s v="Italian"/>
    <s v="Garganelli"/>
    <n v="1"/>
    <s v="Pasta"/>
    <d v="1899-12-30T00:15:03"/>
    <n v="40.721952559408798"/>
    <n v="-73.997737000598505"/>
    <n v="40.745520900000002"/>
    <n v="-73.990466999999995"/>
    <d v="2014-10-04T20:10:25"/>
    <d v="2014-10-04T20:13:02"/>
    <d v="2014-10-04T20:39:49"/>
    <d v="2014-10-04T20:55:20"/>
    <x v="0"/>
    <x v="3"/>
  </r>
  <r>
    <n v="1295691"/>
    <n v="97346"/>
    <x v="203"/>
    <s v="bicycle"/>
    <s v="Osteria Morini"/>
    <s v="Italian"/>
    <s v="Beet"/>
    <n v="1"/>
    <s v="Crostini"/>
    <d v="1899-12-30T00:15:03"/>
    <n v="40.721952559408798"/>
    <n v="-73.997737000598505"/>
    <n v="40.745520900000002"/>
    <n v="-73.990466999999995"/>
    <d v="2014-10-04T20:10:25"/>
    <d v="2014-10-04T20:13:02"/>
    <d v="2014-10-04T20:39:49"/>
    <d v="2014-10-04T20:55:20"/>
    <x v="0"/>
    <x v="3"/>
  </r>
  <r>
    <n v="1295698"/>
    <n v="42274"/>
    <x v="197"/>
    <s v="bicycle"/>
    <s v="Joe's Shanghai é¹¿é¸£æ˜¥"/>
    <s v="Chinese"/>
    <s v="Fried Rice"/>
    <n v="1"/>
    <s v="Fried Rice &amp; Noodles"/>
    <d v="1899-12-30T00:04:02"/>
    <n v="40.714642484930799"/>
    <n v="-73.997641950845704"/>
    <n v="40.672575000000002"/>
    <n v="-73.961551999999998"/>
    <d v="2014-10-04T20:12:18"/>
    <d v="2014-10-04T20:30:01"/>
    <d v="2014-10-04T20:39:51"/>
    <d v="2014-10-04T21:07:38"/>
    <x v="0"/>
    <x v="3"/>
  </r>
  <r>
    <n v="1295790"/>
    <n v="48268"/>
    <x v="122"/>
    <s v="car"/>
    <s v="i Trulli"/>
    <s v="Italian"/>
    <s v="Biscotti"/>
    <n v="1"/>
    <s v="Dolci"/>
    <m/>
    <n v="40.742173013694199"/>
    <n v="-73.983654326447294"/>
    <n v="40.706335000000003"/>
    <n v="-74.016874999999999"/>
    <d v="2014-10-04T20:20:02"/>
    <d v="2014-10-04T20:23:14"/>
    <d v="2014-10-04T20:46:52"/>
    <d v="2014-10-04T21:06:00"/>
    <x v="0"/>
    <x v="3"/>
  </r>
  <r>
    <n v="1295784"/>
    <n v="85422"/>
    <x v="198"/>
    <s v="car"/>
    <s v="Hu Kitchen"/>
    <s v="Gluten-Free"/>
    <s v="Chocolate Hazlenuts"/>
    <n v="2"/>
    <s v="Hu Chocolate"/>
    <m/>
    <n v="40.735676762018002"/>
    <n v="-73.993829528068602"/>
    <n v="40.738932300000002"/>
    <n v="-74.008823399999997"/>
    <d v="2014-10-04T20:20:08"/>
    <d v="2014-10-04T20:36:13"/>
    <d v="2014-10-04T20:42:48"/>
    <d v="2014-10-04T21:23:32"/>
    <x v="0"/>
    <x v="3"/>
  </r>
  <r>
    <n v="1295795"/>
    <n v="65263"/>
    <x v="191"/>
    <s v="car"/>
    <s v="Postmates Liquor Store"/>
    <s v="Shop"/>
    <s v="Smirnoff 80 Vodka (1L)"/>
    <n v="2"/>
    <s v="Vodka"/>
    <m/>
    <n v="40.779598"/>
    <n v="-73.947388000000004"/>
    <n v="40.804912199999997"/>
    <n v="-73.962491700000001"/>
    <d v="2014-10-04T20:21:40"/>
    <d v="2014-10-04T20:22:50"/>
    <d v="2014-10-04T20:41:41"/>
    <d v="2014-10-04T21:09:38"/>
    <x v="0"/>
    <x v="3"/>
  </r>
  <r>
    <n v="1295861"/>
    <n v="359228"/>
    <x v="51"/>
    <s v="bicycle"/>
    <s v="Yama Japanese Restaurant"/>
    <s v="Japanese"/>
    <s v="Salmon Roe"/>
    <n v="1"/>
    <s v="Sushi &amp; Sashimi"/>
    <d v="1899-12-30T00:07:07"/>
    <n v="40.735872288065799"/>
    <n v="-73.987664615827299"/>
    <n v="40.731440900000003"/>
    <n v="-73.986311000000001"/>
    <d v="2014-10-04T20:26:40"/>
    <d v="2014-10-04T20:37:27"/>
    <d v="2014-10-04T20:44:23"/>
    <d v="2014-10-04T20:48:22"/>
    <x v="0"/>
    <x v="3"/>
  </r>
  <r>
    <n v="1295874"/>
    <n v="348352"/>
    <x v="40"/>
    <s v="bicycle"/>
    <s v="Olea"/>
    <s v="Mediterranean"/>
    <s v="Whole-Grain Farro Pasta"/>
    <n v="1"/>
    <s v="Appetizers"/>
    <d v="1899-12-30T00:06:52"/>
    <n v="40.687688999999999"/>
    <n v="-73.970744999999994"/>
    <n v="40.686281000000001"/>
    <n v="-73.963058000000004"/>
    <d v="2014-10-04T20:27:47"/>
    <d v="2014-10-04T20:32:45"/>
    <d v="2014-10-04T21:00:11"/>
    <d v="2014-10-04T21:05:12"/>
    <x v="0"/>
    <x v="3"/>
  </r>
  <r>
    <n v="1295890"/>
    <n v="86717"/>
    <x v="56"/>
    <s v="bicycle"/>
    <s v="Meme Mediterranean"/>
    <s v="Mediterranean"/>
    <m/>
    <m/>
    <m/>
    <d v="1899-12-30T00:06:28"/>
    <n v="40.736350000000002"/>
    <n v="-74.005880000000005"/>
    <n v="40.747898200000002"/>
    <n v="-74.002634299999997"/>
    <d v="2014-10-04T20:30:44"/>
    <d v="2014-10-04T20:39:34"/>
    <d v="2014-10-04T20:50:23"/>
    <d v="2014-10-04T21:01:09"/>
    <x v="0"/>
    <x v="3"/>
  </r>
  <r>
    <n v="1295913"/>
    <n v="361846"/>
    <x v="225"/>
    <s v="bicycle"/>
    <s v="RedFarm Broadway"/>
    <s v="Chinese"/>
    <s v="Pork &amp; Crab Soup Dumplings (4)"/>
    <n v="1"/>
    <s v="Dim Sum"/>
    <d v="1899-12-30T00:07:23"/>
    <n v="40.782116700000003"/>
    <n v="-73.980739099999994"/>
    <n v="40.772228348290199"/>
    <n v="-73.986188996887606"/>
    <d v="2014-10-04T20:32:08"/>
    <d v="2014-10-04T20:34:07"/>
    <d v="2014-10-04T21:15:15"/>
    <d v="2014-10-04T21:26:16"/>
    <x v="0"/>
    <x v="3"/>
  </r>
  <r>
    <n v="1295973"/>
    <n v="259589"/>
    <x v="129"/>
    <s v="car"/>
    <s v="Pure Food"/>
    <m/>
    <m/>
    <m/>
    <m/>
    <m/>
    <n v="40.787791767576202"/>
    <n v="-73.9537109743966"/>
    <n v="40.792842100000001"/>
    <n v="-73.965889500000003"/>
    <d v="2014-10-04T20:38:51"/>
    <d v="2014-10-04T20:46:47"/>
    <d v="2014-10-04T21:17:20"/>
    <d v="2014-10-04T22:09:39"/>
    <x v="0"/>
    <x v="3"/>
  </r>
  <r>
    <n v="1295984"/>
    <n v="50260"/>
    <x v="213"/>
    <s v="bicycle"/>
    <s v="Bareburger"/>
    <s v="Burger"/>
    <s v="Barest Burger"/>
    <n v="1"/>
    <s v="Bareburgers"/>
    <d v="1899-12-30T00:04:29"/>
    <n v="40.768488798984301"/>
    <n v="-73.955182186711994"/>
    <n v="40.783963"/>
    <n v="-73.948446000000004"/>
    <d v="2014-10-04T20:39:57"/>
    <d v="2014-10-04T20:38:38"/>
    <d v="2014-10-04T21:02:43"/>
    <d v="2014-10-04T21:11:13"/>
    <x v="0"/>
    <x v="3"/>
  </r>
  <r>
    <n v="1296010"/>
    <n v="361832"/>
    <x v="80"/>
    <s v="bicycle"/>
    <s v="Momofuku Milk Bar"/>
    <s v="Dessert"/>
    <s v="Cereal Milk and Crack Pie Twist Soft Serve (1 Pint)"/>
    <n v="1"/>
    <s v="Soft Serve"/>
    <m/>
    <n v="40.731795470614898"/>
    <n v="-73.985672593116803"/>
    <n v="40.713953799999999"/>
    <n v="-74.009601900000007"/>
    <d v="2014-10-04T20:42:38"/>
    <d v="2014-10-04T20:47:06"/>
    <d v="2014-10-04T21:03:56"/>
    <d v="2014-10-04T21:39:19"/>
    <x v="0"/>
    <x v="3"/>
  </r>
  <r>
    <n v="1296047"/>
    <n v="330135"/>
    <x v="216"/>
    <s v="car"/>
    <s v="Schnipper's Quality Kitchen"/>
    <s v="American"/>
    <s v="Chicken Fingers &amp; Fries"/>
    <n v="1"/>
    <s v="Crispy"/>
    <m/>
    <n v="40.7408687"/>
    <n v="-73.987680299999994"/>
    <n v="40.746968600000002"/>
    <n v="-73.990440599999999"/>
    <d v="2014-10-04T20:49:06"/>
    <d v="2014-10-04T20:53:20"/>
    <d v="2014-10-04T21:12:40"/>
    <d v="2014-10-04T21:22:31"/>
    <x v="0"/>
    <x v="3"/>
  </r>
  <r>
    <n v="1296047"/>
    <n v="330135"/>
    <x v="216"/>
    <s v="car"/>
    <s v="Schnipper's Quality Kitchen"/>
    <s v="American"/>
    <s v="Soda Bottle"/>
    <n v="1"/>
    <s v="Beverages"/>
    <m/>
    <n v="40.7408687"/>
    <n v="-73.987680299999994"/>
    <n v="40.746968600000002"/>
    <n v="-73.990440599999999"/>
    <d v="2014-10-04T20:49:06"/>
    <d v="2014-10-04T20:53:20"/>
    <d v="2014-10-04T21:12:40"/>
    <d v="2014-10-04T21:22:31"/>
    <x v="0"/>
    <x v="3"/>
  </r>
  <r>
    <n v="1296071"/>
    <n v="64153"/>
    <x v="215"/>
    <s v="bicycle"/>
    <s v="Burger Joint"/>
    <s v="Burger"/>
    <s v="Cheeseburger"/>
    <n v="1"/>
    <s v="Menu"/>
    <d v="1899-12-30T00:01:55"/>
    <n v="40.764075830277001"/>
    <n v="-73.978632525152193"/>
    <n v="40.759183"/>
    <n v="-73.976487000000006"/>
    <d v="2014-10-04T20:49:24"/>
    <d v="2014-10-04T20:47:02"/>
    <d v="2014-10-04T21:02:21"/>
    <d v="2014-10-04T21:07:07"/>
    <x v="0"/>
    <x v="3"/>
  </r>
  <r>
    <n v="1296082"/>
    <n v="140479"/>
    <x v="5"/>
    <s v="bicycle"/>
    <s v="Lure Fishbar"/>
    <s v="Seafood"/>
    <s v="Yellowtail Scallion"/>
    <n v="1"/>
    <s v="Rolls: Cut or Hand"/>
    <d v="1899-12-30T00:06:10"/>
    <n v="40.724634574370299"/>
    <n v="-73.998402357101398"/>
    <n v="40.728122800000001"/>
    <n v="-73.999708999999996"/>
    <d v="2014-10-04T20:51:02"/>
    <d v="2014-10-04T20:52:45"/>
    <d v="2014-10-04T21:15:40"/>
    <d v="2014-10-04T21:21:00"/>
    <x v="0"/>
    <x v="3"/>
  </r>
  <r>
    <n v="1296092"/>
    <n v="96254"/>
    <x v="63"/>
    <s v="car"/>
    <s v="Yama Japanese Restaurant"/>
    <s v="Japanese"/>
    <s v="Spicy Tuna"/>
    <n v="1"/>
    <s v="Rolls"/>
    <d v="1899-12-30T00:06:24"/>
    <n v="40.735872288065799"/>
    <n v="-73.987664615827299"/>
    <n v="40.736615999999998"/>
    <n v="-73.977972600000001"/>
    <d v="2014-10-04T20:54:42"/>
    <d v="2014-10-04T21:00:22"/>
    <d v="2014-10-04T21:17:12"/>
    <d v="2014-10-04T21:28:38"/>
    <x v="0"/>
    <x v="3"/>
  </r>
  <r>
    <n v="1296092"/>
    <n v="96254"/>
    <x v="63"/>
    <s v="car"/>
    <s v="Yama Japanese Restaurant"/>
    <s v="Japanese"/>
    <s v="House Salad"/>
    <n v="1"/>
    <s v="Appetizers"/>
    <d v="1899-12-30T00:06:24"/>
    <n v="40.735872288065799"/>
    <n v="-73.987664615827299"/>
    <n v="40.736615999999998"/>
    <n v="-73.977972600000001"/>
    <d v="2014-10-04T20:54:42"/>
    <d v="2014-10-04T21:00:22"/>
    <d v="2014-10-04T21:17:12"/>
    <d v="2014-10-04T21:28:38"/>
    <x v="0"/>
    <x v="3"/>
  </r>
  <r>
    <n v="1296119"/>
    <n v="121905"/>
    <x v="188"/>
    <s v="bicycle"/>
    <s v="Chelsea Wine Country"/>
    <m/>
    <m/>
    <m/>
    <m/>
    <m/>
    <n v="40.739573408072999"/>
    <n v="-73.999134600162506"/>
    <n v="40.743617299999997"/>
    <n v="-74.006400400000004"/>
    <d v="2014-10-04T20:54:53"/>
    <d v="2014-10-04T21:10:37"/>
    <d v="2014-10-04T21:22:55"/>
    <d v="2014-10-04T21:30:34"/>
    <x v="0"/>
    <x v="3"/>
  </r>
  <r>
    <n v="1296123"/>
    <n v="361832"/>
    <x v="78"/>
    <s v="car"/>
    <s v="New York Vintners"/>
    <m/>
    <m/>
    <m/>
    <m/>
    <m/>
    <n v="40.714110336157901"/>
    <n v="-74.007791573767193"/>
    <n v="40.713953799999999"/>
    <n v="-74.009601900000007"/>
    <d v="2014-10-04T20:55:32"/>
    <m/>
    <m/>
    <d v="2014-10-04T21:20:12"/>
    <x v="0"/>
    <x v="3"/>
  </r>
  <r>
    <n v="1296202"/>
    <n v="66505"/>
    <x v="220"/>
    <s v="bicycle"/>
    <s v="Mamoun's Falafel"/>
    <s v="Mediterranean"/>
    <s v="Veggie Sandwich Combo"/>
    <n v="4"/>
    <s v="Veggie Combo"/>
    <m/>
    <n v="40.729096250795301"/>
    <n v="-73.988864421844497"/>
    <n v="40.748967"/>
    <n v="-73.971661999999995"/>
    <d v="2014-10-04T21:04:32"/>
    <d v="2014-10-04T21:04:18"/>
    <d v="2014-10-04T21:15:37"/>
    <d v="2014-10-04T21:27:15"/>
    <x v="0"/>
    <x v="3"/>
  </r>
  <r>
    <n v="1296267"/>
    <n v="342469"/>
    <x v="7"/>
    <s v="bicycle"/>
    <s v="Momofuku Milk Bar"/>
    <s v="Dessert"/>
    <s v="Confetti Cookie"/>
    <n v="1"/>
    <s v="Cookies"/>
    <m/>
    <n v="40.731795470614898"/>
    <n v="-73.985672593116803"/>
    <n v="40.723815000000002"/>
    <n v="-73.989136999999999"/>
    <d v="2014-10-04T21:11:36"/>
    <d v="2014-10-04T21:10:14"/>
    <d v="2014-10-04T21:28:04"/>
    <d v="2014-10-04T21:33:40"/>
    <x v="0"/>
    <x v="3"/>
  </r>
  <r>
    <n v="1296346"/>
    <n v="55334"/>
    <x v="45"/>
    <s v="bicycle"/>
    <s v="Claw Daddy's"/>
    <m/>
    <m/>
    <m/>
    <m/>
    <d v="1899-12-30T00:04:17"/>
    <n v="40.722166411000202"/>
    <n v="-73.9883488745389"/>
    <n v="40.723323999999998"/>
    <n v="-73.991335000000007"/>
    <d v="2014-10-04T21:21:06"/>
    <d v="2014-10-04T21:28:32"/>
    <d v="2014-10-04T21:37:26"/>
    <d v="2014-10-04T21:42:07"/>
    <x v="0"/>
    <x v="3"/>
  </r>
  <r>
    <n v="1296421"/>
    <n v="14087"/>
    <x v="63"/>
    <s v="car"/>
    <s v="Bob White Lunch&amp;Dinner Counter"/>
    <s v="Southern"/>
    <s v="Iced Tea"/>
    <n v="1"/>
    <s v="Refreshments &amp; Desserts"/>
    <d v="1899-12-30T00:05:43"/>
    <n v="40.723765516279698"/>
    <n v="-73.979154798599595"/>
    <n v="40.709152000000003"/>
    <n v="-74.002086000000006"/>
    <d v="2014-10-04T21:27:05"/>
    <d v="2014-10-04T21:36:52"/>
    <d v="2014-10-04T21:53:11"/>
    <d v="2014-10-04T22:04:24"/>
    <x v="0"/>
    <x v="3"/>
  </r>
  <r>
    <n v="1296452"/>
    <n v="35450"/>
    <x v="78"/>
    <s v="car"/>
    <s v="Sushi of Gari Tribeca"/>
    <s v="Japanese"/>
    <s v="Fluke"/>
    <n v="2"/>
    <s v="Nigiri Sushi"/>
    <d v="1899-12-30T00:09:46"/>
    <n v="40.716725764782701"/>
    <n v="-74.008250645521898"/>
    <n v="40.724601999999997"/>
    <n v="-73.999852000000004"/>
    <d v="2014-10-04T21:30:49"/>
    <d v="2014-10-04T21:53:09"/>
    <d v="2014-10-04T22:01:58"/>
    <d v="2014-10-04T22:08:48"/>
    <x v="0"/>
    <x v="3"/>
  </r>
  <r>
    <n v="1296452"/>
    <n v="35450"/>
    <x v="78"/>
    <s v="car"/>
    <s v="Sushi of Gari Tribeca"/>
    <s v="Japanese"/>
    <s v="Fresh Salmon"/>
    <n v="2"/>
    <s v="Nigiri Sushi"/>
    <d v="1899-12-30T00:09:46"/>
    <n v="40.716725764782701"/>
    <n v="-74.008250645521898"/>
    <n v="40.724601999999997"/>
    <n v="-73.999852000000004"/>
    <d v="2014-10-04T21:30:49"/>
    <d v="2014-10-04T21:53:09"/>
    <d v="2014-10-04T22:01:58"/>
    <d v="2014-10-04T22:08:48"/>
    <x v="0"/>
    <x v="3"/>
  </r>
  <r>
    <n v="1296474"/>
    <n v="132753"/>
    <x v="226"/>
    <s v="bicycle"/>
    <s v="Vanessa's Dumplings"/>
    <s v="Chinese"/>
    <s v="Miso Soup"/>
    <n v="1"/>
    <s v="Home Style Soup &amp; Noodles"/>
    <d v="1899-12-30T00:05:30"/>
    <n v="40.732935902065101"/>
    <n v="-73.986443521670196"/>
    <n v="40.737752700000001"/>
    <n v="-73.992100899999997"/>
    <d v="2014-10-04T21:34:02"/>
    <d v="2014-10-04T21:47:12"/>
    <d v="2014-10-04T21:54:33"/>
    <d v="2014-10-04T22:08:10"/>
    <x v="0"/>
    <x v="3"/>
  </r>
  <r>
    <n v="1296501"/>
    <n v="80015"/>
    <x v="215"/>
    <s v="bicycle"/>
    <s v="Postmates Liquor Store"/>
    <s v="Shop"/>
    <s v="Espolon Tequila Blanco (750ml)"/>
    <n v="1"/>
    <s v="Tequila"/>
    <m/>
    <n v="40.779598"/>
    <n v="-73.947388000000004"/>
    <n v="40.7652525433517"/>
    <n v="-73.972041579824406"/>
    <d v="2014-10-04T21:34:45"/>
    <d v="2014-10-04T21:43:02"/>
    <d v="2014-10-04T21:47:52"/>
    <d v="2014-10-04T22:10:01"/>
    <x v="0"/>
    <x v="3"/>
  </r>
  <r>
    <n v="1296517"/>
    <n v="261371"/>
    <x v="227"/>
    <s v="bicycle"/>
    <s v="Shake Shack"/>
    <s v="Burger"/>
    <s v="DogMeister"/>
    <n v="1"/>
    <s v="Flat Top Dogs"/>
    <m/>
    <n v="40.7152793278103"/>
    <n v="-74.014860391616807"/>
    <n v="40.7076019"/>
    <n v="-74.012849500000002"/>
    <d v="2014-10-04T21:36:54"/>
    <d v="2014-10-04T21:45:56"/>
    <d v="2014-10-04T22:13:21"/>
    <d v="2014-10-04T22:26:00"/>
    <x v="0"/>
    <x v="3"/>
  </r>
  <r>
    <n v="1296576"/>
    <n v="129670"/>
    <x v="217"/>
    <s v="car"/>
    <s v="Momofuku Milk Bar"/>
    <s v="Dessert"/>
    <s v="B'day Cake Truffles"/>
    <n v="1"/>
    <s v="Cake Truffles"/>
    <m/>
    <n v="40.731795470614898"/>
    <n v="-73.985672593116803"/>
    <n v="40.7386494"/>
    <n v="-74.009293999999997"/>
    <d v="2014-10-04T21:42:27"/>
    <d v="2014-10-04T22:09:38"/>
    <d v="2014-10-04T22:42:28"/>
    <d v="2014-10-04T23:08:13"/>
    <x v="0"/>
    <x v="3"/>
  </r>
  <r>
    <n v="1296624"/>
    <n v="48851"/>
    <x v="195"/>
    <s v="car"/>
    <s v="Blue Ribbon Fried Chicken"/>
    <s v="American"/>
    <s v="Ackerson Farms Lemonade"/>
    <n v="1"/>
    <s v="Drinks"/>
    <m/>
    <n v="40.724339999999998"/>
    <n v="-73.990960000000001"/>
    <n v="40.738202999999999"/>
    <n v="-73.992885000000001"/>
    <d v="2014-10-04T21:49:43"/>
    <d v="2014-10-04T22:00:45"/>
    <d v="2014-10-04T22:17:31"/>
    <d v="2014-10-04T22:32:58"/>
    <x v="0"/>
    <x v="3"/>
  </r>
  <r>
    <n v="1296712"/>
    <n v="355713"/>
    <x v="25"/>
    <s v="car"/>
    <s v="Shake Shack"/>
    <s v="Burger"/>
    <s v="Shake"/>
    <n v="1"/>
    <s v="Shakes"/>
    <m/>
    <n v="40.740884357811296"/>
    <n v="-73.988198676721197"/>
    <n v="40.771892999999999"/>
    <n v="-73.959619700000005"/>
    <d v="2014-10-04T22:00:26"/>
    <d v="2014-10-04T22:14:13"/>
    <d v="2014-10-04T22:27:35"/>
    <d v="2014-10-04T22:43:34"/>
    <x v="0"/>
    <x v="3"/>
  </r>
  <r>
    <n v="1296731"/>
    <n v="186394"/>
    <x v="120"/>
    <s v="bicycle"/>
    <s v="Atmi Grocery and Deli"/>
    <m/>
    <m/>
    <m/>
    <m/>
    <m/>
    <n v="40.730054000000003"/>
    <n v="-73.986743000000004"/>
    <n v="40.726649999999999"/>
    <n v="-73.991113999999996"/>
    <d v="2014-10-04T22:02:09"/>
    <d v="2014-10-04T22:05:55"/>
    <d v="2014-10-04T22:27:15"/>
    <d v="2014-10-04T22:44:56"/>
    <x v="0"/>
    <x v="3"/>
  </r>
  <r>
    <n v="1296984"/>
    <n v="69468"/>
    <x v="228"/>
    <s v="bicycle"/>
    <s v="Momofuku Milk Bar"/>
    <s v="Dessert"/>
    <s v="Chocolate Chip Cake Truffles"/>
    <n v="1"/>
    <s v="Cake Truffles"/>
    <m/>
    <n v="40.731795470614898"/>
    <n v="-73.985672593116803"/>
    <n v="40.744232199999999"/>
    <n v="-73.996266000000006"/>
    <d v="2014-10-04T22:26:10"/>
    <d v="2014-10-04T22:31:12"/>
    <d v="2014-10-04T22:59:02"/>
    <d v="2014-10-04T23:11:06"/>
    <x v="0"/>
    <x v="3"/>
  </r>
  <r>
    <n v="1297003"/>
    <n v="362085"/>
    <x v="78"/>
    <s v="car"/>
    <s v="Momofuku Milk Bar"/>
    <s v="Dessert"/>
    <s v="Cereal Milk Shake"/>
    <n v="1"/>
    <s v="Shakes"/>
    <m/>
    <n v="40.731795470614898"/>
    <n v="-73.985672593116803"/>
    <n v="40.724736800000002"/>
    <n v="-73.978902399999996"/>
    <d v="2014-10-04T22:28:33"/>
    <d v="2014-10-04T22:33:40"/>
    <d v="2014-10-04T23:03:58"/>
    <d v="2014-10-04T23:16:11"/>
    <x v="0"/>
    <x v="3"/>
  </r>
  <r>
    <n v="1297050"/>
    <n v="78985"/>
    <x v="191"/>
    <s v="car"/>
    <s v="Postmates Liquor Store"/>
    <s v="Shop"/>
    <s v="Lang &amp; Reed Cab Franc"/>
    <n v="1"/>
    <s v="Other Reds"/>
    <m/>
    <n v="40.779598"/>
    <n v="-73.947388000000004"/>
    <n v="40.781627023766497"/>
    <n v="-73.9828912262562"/>
    <d v="2014-10-04T22:32:44"/>
    <d v="2014-10-04T22:38:49"/>
    <d v="2014-10-04T22:55:40"/>
    <d v="2014-10-04T23:19:45"/>
    <x v="0"/>
    <x v="3"/>
  </r>
  <r>
    <n v="1297062"/>
    <n v="250494"/>
    <x v="119"/>
    <s v="bicycle"/>
    <s v="Momofuku Noodle Bar"/>
    <m/>
    <s v="Shiitake Bun"/>
    <n v="1"/>
    <s v="Buns"/>
    <m/>
    <n v="40.729110403548901"/>
    <n v="-73.984245455566395"/>
    <n v="40.723884614769901"/>
    <n v="-73.999316845760703"/>
    <d v="2014-10-04T22:34:53"/>
    <d v="2014-10-04T22:45:24"/>
    <d v="2014-10-04T23:30:14"/>
    <d v="2014-10-04T23:41:06"/>
    <x v="0"/>
    <x v="3"/>
  </r>
  <r>
    <n v="1297163"/>
    <n v="121663"/>
    <x v="205"/>
    <s v="car"/>
    <s v="Bubby's "/>
    <s v="American"/>
    <s v="Chocolate Chip"/>
    <n v="2"/>
    <s v="Cookies"/>
    <d v="1899-12-30T00:02:54"/>
    <n v="40.719966017586998"/>
    <n v="-74.008543303190294"/>
    <n v="40.738638018092502"/>
    <n v="-74.001867343738098"/>
    <d v="2014-10-04T22:44:19"/>
    <d v="2014-10-04T22:55:37"/>
    <d v="2014-10-04T23:09:57"/>
    <d v="2014-10-04T23:23:40"/>
    <x v="0"/>
    <x v="3"/>
  </r>
  <r>
    <n v="1297163"/>
    <n v="121663"/>
    <x v="205"/>
    <s v="car"/>
    <s v="Bubby's "/>
    <s v="American"/>
    <s v="Fried Chicken"/>
    <n v="1"/>
    <s v="Main Course"/>
    <d v="1899-12-30T00:02:54"/>
    <n v="40.719966017586998"/>
    <n v="-74.008543303190294"/>
    <n v="40.738638018092502"/>
    <n v="-74.001867343738098"/>
    <d v="2014-10-04T22:44:19"/>
    <d v="2014-10-04T22:55:37"/>
    <d v="2014-10-04T23:09:57"/>
    <d v="2014-10-04T23:23:40"/>
    <x v="0"/>
    <x v="3"/>
  </r>
  <r>
    <n v="1297245"/>
    <n v="61181"/>
    <x v="194"/>
    <s v="bicycle"/>
    <s v="Shake Shack"/>
    <s v="Burger"/>
    <s v="Cheese Fries"/>
    <n v="1"/>
    <s v="Fries"/>
    <m/>
    <n v="40.740884357811296"/>
    <n v="-73.988198676721197"/>
    <n v="40.739192000000003"/>
    <n v="-73.987325999999996"/>
    <d v="2014-10-04T22:51:07"/>
    <d v="2014-10-04T23:02:27"/>
    <d v="2014-10-04T23:19:47"/>
    <d v="2014-10-04T23:21:00"/>
    <x v="0"/>
    <x v="3"/>
  </r>
  <r>
    <n v="1297508"/>
    <n v="41475"/>
    <x v="205"/>
    <s v="car"/>
    <s v="16 Handles - UES 2nd Ave"/>
    <s v="Ice Cream"/>
    <m/>
    <m/>
    <m/>
    <m/>
    <n v="40.774952999999996"/>
    <n v="-73.953899000000007"/>
    <n v="40.767718000000002"/>
    <n v="-73.961516000000003"/>
    <d v="2014-10-04T23:21:03"/>
    <d v="2014-10-04T23:46:38"/>
    <d v="2014-10-05T00:00:14"/>
    <d v="2014-10-05T00:07:06"/>
    <x v="0"/>
    <x v="3"/>
  </r>
  <r>
    <n v="1297523"/>
    <n v="105460"/>
    <x v="56"/>
    <s v="bicycle"/>
    <s v="Burger Joint"/>
    <s v="Burger"/>
    <s v="Milkshakes"/>
    <n v="2"/>
    <s v="Menu"/>
    <d v="1899-12-30T00:03:23"/>
    <n v="40.764075830277001"/>
    <n v="-73.978632525152193"/>
    <n v="40.770590302957501"/>
    <n v="-73.967356225333106"/>
    <d v="2014-10-04T23:23:25"/>
    <d v="2014-10-04T23:39:17"/>
    <d v="2014-10-04T23:53:12"/>
    <d v="2014-10-04T23:59:44"/>
    <x v="0"/>
    <x v="3"/>
  </r>
  <r>
    <n v="1297594"/>
    <n v="63498"/>
    <x v="229"/>
    <s v="bicycle"/>
    <s v="Ernest Klein"/>
    <m/>
    <m/>
    <m/>
    <m/>
    <m/>
    <n v="40.763189980942599"/>
    <n v="-73.9781848610682"/>
    <n v="40.762393000000003"/>
    <n v="-73.973947999999993"/>
    <d v="2014-10-04T23:32:15"/>
    <d v="2014-10-04T23:49:02"/>
    <d v="2014-10-05T00:05:22"/>
    <d v="2014-10-05T00:16:06"/>
    <x v="0"/>
    <x v="3"/>
  </r>
  <r>
    <n v="1297835"/>
    <n v="181782"/>
    <x v="228"/>
    <s v="bicycle"/>
    <s v="Momofuku Noodle Bar"/>
    <m/>
    <s v="Momofuku Ramen"/>
    <n v="1"/>
    <s v="Bowls"/>
    <m/>
    <n v="40.729110403548901"/>
    <n v="-73.984245455566395"/>
    <n v="40.7292310709256"/>
    <n v="-73.988604638569996"/>
    <d v="2014-10-05T00:10:01"/>
    <d v="2014-10-05T00:08:11"/>
    <d v="2014-10-05T00:46:40"/>
    <d v="2014-10-05T00:55:30"/>
    <x v="0"/>
    <x v="4"/>
  </r>
  <r>
    <n v="1297930"/>
    <n v="168053"/>
    <x v="229"/>
    <s v="bicycle"/>
    <s v="Bagel Boss NYC"/>
    <m/>
    <m/>
    <m/>
    <m/>
    <d v="1899-12-30T00:07:17"/>
    <n v="40.732198128763201"/>
    <n v="-73.9818120580113"/>
    <n v="40.731791999999999"/>
    <n v="-73.987590800000007"/>
    <d v="2014-10-05T00:29:14"/>
    <d v="2014-10-05T00:51:37"/>
    <d v="2014-10-05T00:57:27"/>
    <d v="2014-10-05T01:04:16"/>
    <x v="0"/>
    <x v="4"/>
  </r>
  <r>
    <n v="1298182"/>
    <n v="327651"/>
    <x v="217"/>
    <s v="car"/>
    <s v="McDonald's"/>
    <s v="Fast Food"/>
    <s v="Chicken McNuggets"/>
    <n v="1"/>
    <s v="Snacks &amp; Sides"/>
    <m/>
    <n v="40.756798697850201"/>
    <n v="-73.987898826599107"/>
    <n v="40.775263720444599"/>
    <n v="-73.989759629425194"/>
    <d v="2014-10-05T01:38:23"/>
    <m/>
    <m/>
    <d v="2014-10-05T02:30:20"/>
    <x v="0"/>
    <x v="4"/>
  </r>
  <r>
    <n v="1298299"/>
    <n v="98696"/>
    <x v="56"/>
    <s v="bicycle"/>
    <s v="Joe's Pizza"/>
    <s v="Pizza"/>
    <s v="Fresh Mozzarella"/>
    <n v="1"/>
    <s v="By the Slice"/>
    <m/>
    <n v="40.733402283324402"/>
    <n v="-73.987510980727393"/>
    <n v="40.770417999999999"/>
    <n v="-73.964913899999999"/>
    <d v="2014-10-05T02:18:04"/>
    <d v="2014-10-05T02:38:17"/>
    <d v="2014-10-05T03:11:43"/>
    <d v="2014-10-05T03:23:47"/>
    <x v="0"/>
    <x v="4"/>
  </r>
  <r>
    <n v="1298523"/>
    <n v="39011"/>
    <x v="228"/>
    <s v="bicycle"/>
    <s v="Mamoun's Falafel"/>
    <s v="Mediterranean"/>
    <s v="Veggie Sandwich Combo"/>
    <n v="3"/>
    <s v="Veggie Combo"/>
    <m/>
    <n v="40.729096250795301"/>
    <n v="-73.988864421844497"/>
    <n v="40.760411300000001"/>
    <n v="-73.986966899999999"/>
    <d v="2014-10-05T03:47:38"/>
    <d v="2014-10-05T03:45:05"/>
    <d v="2014-10-05T03:55:26"/>
    <d v="2014-10-05T04:14:12"/>
    <x v="0"/>
    <x v="4"/>
  </r>
  <r>
    <n v="1298571"/>
    <n v="80740"/>
    <x v="137"/>
    <s v="car"/>
    <s v="McDonald's"/>
    <s v="Fast Food"/>
    <s v="Double Cheeseburger"/>
    <n v="1"/>
    <s v="Burgers &amp; Sandwiches"/>
    <m/>
    <n v="40.756005000000002"/>
    <n v="-73.964670999999996"/>
    <n v="40.761748373570498"/>
    <n v="-73.967839728085707"/>
    <d v="2014-10-05T04:11:00"/>
    <d v="2014-10-05T04:17:56"/>
    <d v="2014-10-05T04:25:47"/>
    <d v="2014-10-05T05:11:47"/>
    <x v="0"/>
    <x v="4"/>
  </r>
  <r>
    <n v="1298864"/>
    <n v="42461"/>
    <x v="42"/>
    <s v="bicycle"/>
    <s v="McDonald's"/>
    <s v="Fast Food"/>
    <s v="Minute Maid Orange Juice"/>
    <n v="1"/>
    <s v="Beverages"/>
    <m/>
    <n v="40.737726686483299"/>
    <n v="-73.996515278059206"/>
    <n v="40.735576000000002"/>
    <n v="-74.007375999999994"/>
    <d v="2014-10-05T09:02:10"/>
    <d v="2014-10-05T09:11:39"/>
    <d v="2014-10-05T09:31:22"/>
    <d v="2014-10-05T09:39:26"/>
    <x v="0"/>
    <x v="4"/>
  </r>
  <r>
    <n v="1298899"/>
    <n v="91817"/>
    <x v="35"/>
    <s v="car"/>
    <s v="Eisenberg's Sandwich Shop"/>
    <m/>
    <s v="Onion Rings"/>
    <n v="1"/>
    <s v="Sides"/>
    <d v="1899-12-30T00:06:55"/>
    <n v="40.740884206864202"/>
    <n v="-73.989830017089801"/>
    <n v="40.740125407502703"/>
    <n v="-73.990611042896305"/>
    <d v="2014-10-05T09:27:29"/>
    <m/>
    <m/>
    <d v="2014-10-05T09:57:54"/>
    <x v="0"/>
    <x v="4"/>
  </r>
  <r>
    <n v="1298927"/>
    <n v="91817"/>
    <x v="230"/>
    <s v="bicycle"/>
    <s v="Juice Press"/>
    <s v="Juice Bar"/>
    <s v="Ginger Fireball"/>
    <n v="1"/>
    <s v="Cold Pressed Juices"/>
    <m/>
    <n v="40.7411144339194"/>
    <n v="-73.9906501942001"/>
    <n v="40.740125407502703"/>
    <n v="-73.990611042896305"/>
    <d v="2014-10-05T09:43:30"/>
    <m/>
    <m/>
    <d v="2014-10-05T10:17:09"/>
    <x v="0"/>
    <x v="4"/>
  </r>
  <r>
    <n v="1298951"/>
    <n v="42065"/>
    <x v="231"/>
    <s v="car"/>
    <s v="The Coffee Bean &amp; Tea Leaf"/>
    <m/>
    <m/>
    <m/>
    <m/>
    <m/>
    <n v="40.729187963659797"/>
    <n v="-74.001261158769097"/>
    <n v="40.727404999999997"/>
    <n v="-73.991802000000007"/>
    <d v="2014-10-05T09:55:30"/>
    <d v="2014-10-05T10:11:13"/>
    <d v="2014-10-05T10:20:04"/>
    <d v="2014-10-05T10:35:08"/>
    <x v="0"/>
    <x v="4"/>
  </r>
  <r>
    <n v="1298986"/>
    <n v="338745"/>
    <x v="232"/>
    <s v="bicycle"/>
    <s v="Juice Generation"/>
    <s v="Juice Bar"/>
    <s v="Amazing Green"/>
    <n v="1"/>
    <s v="Acai Bowls"/>
    <m/>
    <n v="40.777259232051399"/>
    <n v="-73.955218791961698"/>
    <n v="40.770404399999997"/>
    <n v="-73.956617600000001"/>
    <d v="2014-10-05T10:10:48"/>
    <d v="2014-10-05T10:10:52"/>
    <d v="2014-10-05T10:19:10"/>
    <d v="2014-10-05T10:28:19"/>
    <x v="0"/>
    <x v="4"/>
  </r>
  <r>
    <n v="1299003"/>
    <n v="94426"/>
    <x v="232"/>
    <s v="bicycle"/>
    <s v="Momofuku Milk Bar"/>
    <s v="Dessert"/>
    <s v="Blueberry &amp; Cream Cookie"/>
    <n v="1"/>
    <s v="Cookies"/>
    <m/>
    <n v="40.787149600866101"/>
    <n v="-73.971722312198096"/>
    <n v="40.775383900000001"/>
    <n v="-73.960405100000003"/>
    <d v="2014-10-05T10:17:56"/>
    <d v="2014-10-05T10:38:22"/>
    <d v="2014-10-05T10:45:12"/>
    <d v="2014-10-05T10:51:27"/>
    <x v="0"/>
    <x v="4"/>
  </r>
  <r>
    <n v="1299017"/>
    <n v="170710"/>
    <x v="46"/>
    <s v="walker"/>
    <s v="Ess-a-Bagel"/>
    <s v="Bakery"/>
    <s v="Poppy"/>
    <n v="1"/>
    <s v="Bagel Type"/>
    <m/>
    <n v="40.735518913424798"/>
    <n v="-73.979530334472699"/>
    <n v="40.723856400000003"/>
    <n v="-74.003607400000007"/>
    <d v="2014-10-05T10:24:25"/>
    <d v="2014-10-05T10:46:18"/>
    <d v="2014-10-05T11:29:08"/>
    <d v="2014-10-05T11:41:38"/>
    <x v="0"/>
    <x v="4"/>
  </r>
  <r>
    <n v="1299043"/>
    <n v="105619"/>
    <x v="233"/>
    <s v="car"/>
    <s v="2nd Ave Deli"/>
    <s v="Deli"/>
    <s v="Chicken Fingers"/>
    <n v="2"/>
    <s v="Appetizers"/>
    <d v="1899-12-30T00:04:40"/>
    <n v="40.745299312570602"/>
    <n v="-73.9791375808162"/>
    <n v="40.776527999999999"/>
    <n v="-73.989100500000006"/>
    <d v="2014-10-05T10:32:18"/>
    <d v="2014-10-05T10:37:47"/>
    <d v="2014-10-05T11:00:37"/>
    <d v="2014-10-05T11:40:50"/>
    <x v="0"/>
    <x v="4"/>
  </r>
  <r>
    <n v="1299047"/>
    <n v="82041"/>
    <x v="59"/>
    <s v="bicycle"/>
    <s v="Jane Restaurant"/>
    <s v="Breakfast"/>
    <s v="Latte"/>
    <n v="1"/>
    <s v="Coffees"/>
    <d v="1899-12-30T00:07:39"/>
    <n v="40.7271774616936"/>
    <n v="-74.000483751296997"/>
    <n v="40.720478999999997"/>
    <n v="-74.001548999999997"/>
    <d v="2014-10-05T10:33:14"/>
    <d v="2014-10-05T10:37:23"/>
    <d v="2014-10-05T11:13:43"/>
    <d v="2014-10-05T11:20:49"/>
    <x v="0"/>
    <x v="4"/>
  </r>
  <r>
    <n v="1299077"/>
    <n v="66322"/>
    <x v="25"/>
    <s v="car"/>
    <s v="Baz Bagel and Restaurant"/>
    <s v="Breakfast"/>
    <s v="Whitefish Salad"/>
    <n v="1"/>
    <s v="Salads (Priced by 1/4, 1/2, whole lb)"/>
    <d v="1899-12-30T00:04:52"/>
    <n v="40.719251545380899"/>
    <n v="-73.997761570524901"/>
    <n v="40.7751747216371"/>
    <n v="-73.964084417608703"/>
    <d v="2014-10-05T10:45:10"/>
    <d v="2014-10-05T11:02:06"/>
    <d v="2014-10-05T11:07:27"/>
    <d v="2014-10-05T11:32:19"/>
    <x v="0"/>
    <x v="4"/>
  </r>
  <r>
    <n v="1299098"/>
    <n v="97834"/>
    <x v="218"/>
    <s v="bicycle"/>
    <s v="Baz Bagel and Restaurant"/>
    <s v="Breakfast"/>
    <s v="Pumpernickel Everything"/>
    <n v="1"/>
    <s v="Bagels"/>
    <d v="1899-12-30T00:03:20"/>
    <n v="40.719251545380899"/>
    <n v="-73.997761570524901"/>
    <n v="40.741182299999998"/>
    <n v="-73.992316500000001"/>
    <d v="2014-10-05T10:53:21"/>
    <d v="2014-10-05T11:20:54"/>
    <d v="2014-10-05T11:31:12"/>
    <d v="2014-10-05T11:43:57"/>
    <x v="0"/>
    <x v="4"/>
  </r>
  <r>
    <n v="1299106"/>
    <n v="87151"/>
    <x v="59"/>
    <s v="bicycle"/>
    <s v="CVS Pharmacy"/>
    <m/>
    <m/>
    <m/>
    <m/>
    <m/>
    <n v="40.724369049072301"/>
    <n v="-73.994728088378906"/>
    <n v="40.723360999999997"/>
    <n v="-73.999910999999997"/>
    <d v="2014-10-05T10:57:09"/>
    <d v="2014-10-05T10:57:23"/>
    <d v="2014-10-05T11:05:43"/>
    <d v="2014-10-05T11:29:41"/>
    <x v="0"/>
    <x v="4"/>
  </r>
  <r>
    <n v="1299116"/>
    <n v="53543"/>
    <x v="168"/>
    <s v="bicycle"/>
    <s v="The Smile"/>
    <s v="American"/>
    <s v="Maple-Glazed Bacon"/>
    <n v="1"/>
    <s v="Brunch Sides"/>
    <d v="1899-12-30T00:03:56"/>
    <n v="40.726413182830903"/>
    <n v="-73.993821144104004"/>
    <n v="40.732311899999999"/>
    <n v="-73.994782099999995"/>
    <d v="2014-10-05T10:59:44"/>
    <d v="2014-10-05T11:03:04"/>
    <d v="2014-10-05T11:12:54"/>
    <d v="2014-10-05T11:23:05"/>
    <x v="0"/>
    <x v="4"/>
  </r>
  <r>
    <n v="1299139"/>
    <n v="41318"/>
    <x v="234"/>
    <s v="bicycle"/>
    <s v="Jack's Wife Freda"/>
    <s v="Mediterranean"/>
    <s v="Mediterranean Breakfast"/>
    <n v="1"/>
    <s v="Breakfast"/>
    <d v="1899-12-30T00:02:09"/>
    <n v="40.721989949797702"/>
    <n v="-73.997747898101807"/>
    <n v="40.720866000000001"/>
    <n v="-73.999256000000003"/>
    <d v="2014-10-05T11:07:08"/>
    <m/>
    <m/>
    <d v="2014-10-05T11:45:58"/>
    <x v="0"/>
    <x v="4"/>
  </r>
  <r>
    <n v="1299157"/>
    <n v="62917"/>
    <x v="235"/>
    <s v="bicycle"/>
    <s v="Pies 'n' Thighs"/>
    <m/>
    <s v="Fresh Squeezed OJ"/>
    <n v="1"/>
    <s v="Drinks"/>
    <d v="1899-12-30T00:02:53"/>
    <n v="40.711255247272"/>
    <n v="-73.961442624671804"/>
    <n v="40.708993900000003"/>
    <n v="-73.961753000000002"/>
    <d v="2014-10-05T11:12:27"/>
    <d v="2014-10-05T11:10:13"/>
    <d v="2014-10-05T11:36:03"/>
    <d v="2014-10-05T11:39:54"/>
    <x v="0"/>
    <x v="4"/>
  </r>
  <r>
    <n v="1299163"/>
    <n v="165695"/>
    <x v="168"/>
    <s v="bicycle"/>
    <s v="Mile End Deli"/>
    <s v="Deli"/>
    <s v="Bagel"/>
    <n v="1"/>
    <s v="Breakfast Sides"/>
    <d v="1899-12-30T00:04:31"/>
    <n v="40.725884686994803"/>
    <n v="-73.992447853088393"/>
    <n v="40.724037000000003"/>
    <n v="-74.00264"/>
    <d v="2014-10-05T11:13:51"/>
    <m/>
    <m/>
    <d v="2014-10-05T11:41:05"/>
    <x v="0"/>
    <x v="4"/>
  </r>
  <r>
    <n v="1299168"/>
    <n v="270525"/>
    <x v="9"/>
    <s v="bicycle"/>
    <s v="The Smile"/>
    <s v="American"/>
    <s v="Buckwheat Waffles"/>
    <n v="1"/>
    <s v="Plates &amp; Sandwiches"/>
    <d v="1899-12-30T00:02:13"/>
    <n v="40.726413182830903"/>
    <n v="-73.993821144104004"/>
    <n v="40.726064100000002"/>
    <n v="-73.989779299999995"/>
    <d v="2014-10-05T11:15:03"/>
    <d v="2014-10-05T11:15:29"/>
    <d v="2014-10-05T11:33:16"/>
    <d v="2014-10-05T11:39:50"/>
    <x v="0"/>
    <x v="4"/>
  </r>
  <r>
    <n v="1299168"/>
    <n v="270525"/>
    <x v="9"/>
    <s v="bicycle"/>
    <s v="The Smile"/>
    <s v="American"/>
    <s v="Latte"/>
    <n v="2"/>
    <s v="Coffee &amp; Drinks"/>
    <d v="1899-12-30T00:02:13"/>
    <n v="40.726413182830903"/>
    <n v="-73.993821144104004"/>
    <n v="40.726064100000002"/>
    <n v="-73.989779299999995"/>
    <d v="2014-10-05T11:15:03"/>
    <d v="2014-10-05T11:15:29"/>
    <d v="2014-10-05T11:33:16"/>
    <d v="2014-10-05T11:39:50"/>
    <x v="0"/>
    <x v="4"/>
  </r>
  <r>
    <n v="1299175"/>
    <n v="52061"/>
    <x v="86"/>
    <s v="bicycle"/>
    <s v="Kmart"/>
    <s v="Department Store"/>
    <m/>
    <m/>
    <m/>
    <m/>
    <n v="40.730927999999999"/>
    <n v="-73.991353000000004"/>
    <n v="40.734006000000001"/>
    <n v="-74.004187999999999"/>
    <d v="2014-10-05T11:18:09"/>
    <d v="2014-10-05T11:44:07"/>
    <d v="2014-10-05T12:02:25"/>
    <d v="2014-10-05T12:10:28"/>
    <x v="0"/>
    <x v="4"/>
  </r>
  <r>
    <n v="1299238"/>
    <n v="102438"/>
    <x v="35"/>
    <s v="car"/>
    <s v="Brooklyn Bagel &amp; Coffee Co."/>
    <s v="Breakfast"/>
    <s v="Cole Brewed Iced Coffee"/>
    <n v="1"/>
    <s v="Iced Coffee Bar"/>
    <m/>
    <n v="40.746279063314802"/>
    <n v="-73.997949958145199"/>
    <n v="40.722436399999999"/>
    <n v="-73.988352399999997"/>
    <d v="2014-10-05T11:34:46"/>
    <d v="2014-10-05T12:05:55"/>
    <d v="2014-10-05T12:27:44"/>
    <d v="2014-10-05T12:47:30"/>
    <x v="0"/>
    <x v="4"/>
  </r>
  <r>
    <n v="1299270"/>
    <n v="255435"/>
    <x v="231"/>
    <s v="car"/>
    <s v="Westville Hudson"/>
    <s v="American"/>
    <s v="Grilled Salmon Salad"/>
    <n v="1"/>
    <s v="Salads"/>
    <d v="1899-12-30T00:11:37"/>
    <n v="40.727031111101397"/>
    <n v="-74.007511138916001"/>
    <n v="40.743568199999999"/>
    <n v="-73.972405300000005"/>
    <d v="2014-10-05T11:39:08"/>
    <d v="2014-10-05T11:47:43"/>
    <d v="2014-10-05T12:10:03"/>
    <d v="2014-10-05T12:28:15"/>
    <x v="0"/>
    <x v="4"/>
  </r>
  <r>
    <n v="1299270"/>
    <n v="255435"/>
    <x v="231"/>
    <s v="car"/>
    <s v="Westville Hudson"/>
    <s v="American"/>
    <s v="Greek Salad"/>
    <n v="1"/>
    <s v="Salads"/>
    <d v="1899-12-30T00:11:37"/>
    <n v="40.727031111101397"/>
    <n v="-74.007511138916001"/>
    <n v="40.743568199999999"/>
    <n v="-73.972405300000005"/>
    <d v="2014-10-05T11:39:08"/>
    <d v="2014-10-05T11:47:43"/>
    <d v="2014-10-05T12:10:03"/>
    <d v="2014-10-05T12:28:15"/>
    <x v="0"/>
    <x v="4"/>
  </r>
  <r>
    <n v="1299332"/>
    <n v="222766"/>
    <x v="86"/>
    <s v="bicycle"/>
    <s v="Katz's Delicatessen"/>
    <m/>
    <s v="Potato Latkes"/>
    <n v="1"/>
    <s v="All Day Specials"/>
    <m/>
    <n v="40.722307066359498"/>
    <n v="-73.987351655960097"/>
    <n v="40.730339999999998"/>
    <n v="-73.994748999999999"/>
    <d v="2014-10-05T11:54:54"/>
    <d v="2014-10-05T12:20:34"/>
    <d v="2014-10-05T12:36:55"/>
    <d v="2014-10-05T12:56:35"/>
    <x v="0"/>
    <x v="4"/>
  </r>
  <r>
    <n v="1299344"/>
    <n v="63287"/>
    <x v="187"/>
    <s v="bicycle"/>
    <s v="The Hog Pit"/>
    <m/>
    <m/>
    <m/>
    <m/>
    <m/>
    <n v="40.7444982094352"/>
    <n v="-73.990673149868101"/>
    <n v="40.770457999999998"/>
    <n v="-73.962638999999996"/>
    <d v="2014-10-05T11:57:06"/>
    <d v="2014-10-05T12:16:33"/>
    <d v="2014-10-05T12:42:48"/>
    <d v="2014-10-05T13:02:53"/>
    <x v="0"/>
    <x v="4"/>
  </r>
  <r>
    <n v="1299385"/>
    <n v="362800"/>
    <x v="7"/>
    <s v="bicycle"/>
    <s v="2nd Ave Deli"/>
    <s v="Deli"/>
    <s v="Jewish Penicillin - Matzoh"/>
    <n v="2"/>
    <s v="Soups"/>
    <d v="1899-12-30T00:07:12"/>
    <n v="40.745299312570602"/>
    <n v="-73.9791375808162"/>
    <n v="40.733097899999997"/>
    <n v="-74.003769199999994"/>
    <d v="2014-10-05T12:03:39"/>
    <d v="2014-10-05T12:08:39"/>
    <d v="2014-10-05T12:19:29"/>
    <d v="2014-10-05T12:39:23"/>
    <x v="0"/>
    <x v="4"/>
  </r>
  <r>
    <n v="1299421"/>
    <n v="349676"/>
    <x v="236"/>
    <s v="bicycle"/>
    <s v="Sarabeth's"/>
    <s v="American"/>
    <s v="Salmon Eggs Benedict"/>
    <n v="1"/>
    <s v="Extraordinary Eggs &amp; Omelettes"/>
    <d v="1899-12-30T00:09:35"/>
    <n v="40.742578826490004"/>
    <n v="-73.984337281285704"/>
    <n v="40.774512392460601"/>
    <n v="-73.945671400049093"/>
    <d v="2014-10-05T12:09:45"/>
    <d v="2014-10-05T12:24:38"/>
    <d v="2014-10-05T12:50:59"/>
    <d v="2014-10-05T13:16:01"/>
    <x v="0"/>
    <x v="4"/>
  </r>
  <r>
    <n v="1299435"/>
    <n v="38336"/>
    <x v="234"/>
    <s v="bicycle"/>
    <s v="Rubirosa"/>
    <s v="Italian"/>
    <s v="Eggplant Parmigiano"/>
    <n v="1"/>
    <s v="Appetizers"/>
    <d v="1899-12-30T00:09:45"/>
    <n v="40.722748587419602"/>
    <n v="-73.996061916918705"/>
    <n v="40.729693995840996"/>
    <n v="-74.007362030238198"/>
    <d v="2014-10-05T12:12:16"/>
    <d v="2014-10-05T12:18:32"/>
    <d v="2014-10-05T12:39:22"/>
    <d v="2014-10-05T12:47:27"/>
    <x v="0"/>
    <x v="4"/>
  </r>
  <r>
    <n v="1299437"/>
    <n v="138057"/>
    <x v="222"/>
    <s v="car"/>
    <s v="5 Napkin Burger"/>
    <s v="Burger"/>
    <s v="Classic Cheese"/>
    <n v="1"/>
    <s v="Burgers"/>
    <d v="1899-12-30T00:08:38"/>
    <n v="40.7332304028387"/>
    <n v="-73.987593054771395"/>
    <n v="40.690517"/>
    <n v="-73.966780999999997"/>
    <d v="2014-10-05T12:12:28"/>
    <d v="2014-10-05T12:36:26"/>
    <d v="2014-10-05T12:53:18"/>
    <d v="2014-10-05T13:13:53"/>
    <x v="0"/>
    <x v="4"/>
  </r>
  <r>
    <n v="1299511"/>
    <n v="125854"/>
    <x v="27"/>
    <s v="bicycle"/>
    <s v="Shake Shack"/>
    <s v="Burger"/>
    <s v="Original Shake"/>
    <n v="1"/>
    <s v="Shakes"/>
    <m/>
    <n v="40.779126065705498"/>
    <n v="-73.954904894578206"/>
    <n v="40.775736999999999"/>
    <n v="-73.958043000000004"/>
    <d v="2014-10-05T12:22:59"/>
    <d v="2014-10-05T12:20:21"/>
    <d v="2014-10-05T12:42:45"/>
    <d v="2014-10-05T12:48:26"/>
    <x v="0"/>
    <x v="4"/>
  </r>
  <r>
    <n v="1299528"/>
    <n v="141418"/>
    <x v="25"/>
    <s v="car"/>
    <s v="DuMont Burger"/>
    <s v="Burger"/>
    <s v="DuMont Burger"/>
    <n v="1"/>
    <s v="Entrees"/>
    <d v="1899-12-30T00:11:17"/>
    <n v="40.713600041819603"/>
    <n v="-73.9619189500809"/>
    <n v="40.7047501719005"/>
    <n v="-73.924123523825699"/>
    <d v="2014-10-05T12:27:00"/>
    <d v="2014-10-05T13:00:35"/>
    <d v="2014-10-05T13:03:56"/>
    <d v="2014-10-05T13:21:27"/>
    <x v="0"/>
    <x v="4"/>
  </r>
  <r>
    <n v="1299536"/>
    <n v="318874"/>
    <x v="237"/>
    <s v="bicycle"/>
    <s v="The Kati Roll Company"/>
    <s v="Indian"/>
    <s v="Achari Paneer Roll"/>
    <n v="2"/>
    <s v="Rolls"/>
    <m/>
    <n v="40.752767603754798"/>
    <n v="-73.984937667846694"/>
    <n v="40.756464200000003"/>
    <n v="-73.997280000000003"/>
    <d v="2014-10-05T12:27:06"/>
    <d v="2014-10-05T12:34:00"/>
    <d v="2014-10-05T12:45:20"/>
    <d v="2014-10-05T12:53:41"/>
    <x v="0"/>
    <x v="4"/>
  </r>
  <r>
    <n v="1299568"/>
    <n v="159545"/>
    <x v="224"/>
    <s v="truck"/>
    <s v="RedFarm Broadway"/>
    <s v="Chinese"/>
    <s v="Shrimp &amp; Mango Fried Wontons (4)"/>
    <n v="1"/>
    <s v="Lunch Dim Sum"/>
    <d v="1899-12-30T00:09:53"/>
    <n v="40.782116700000003"/>
    <n v="-73.980739099999994"/>
    <n v="40.771971299999997"/>
    <n v="-73.988951099999994"/>
    <d v="2014-10-05T12:30:20"/>
    <d v="2014-10-05T12:44:13"/>
    <d v="2014-10-05T12:53:33"/>
    <d v="2014-10-05T13:02:37"/>
    <x v="0"/>
    <x v="4"/>
  </r>
  <r>
    <n v="1299559"/>
    <n v="148327"/>
    <x v="154"/>
    <s v="scooter"/>
    <s v="Shake Shack"/>
    <s v="Burger"/>
    <s v="Fries"/>
    <n v="1"/>
    <s v="Fries"/>
    <m/>
    <n v="40.692146411775603"/>
    <n v="-73.988865382600395"/>
    <n v="40.701971913365"/>
    <n v="-73.987036356088893"/>
    <d v="2014-10-05T12:30:23"/>
    <d v="2014-10-05T13:07:23"/>
    <d v="2014-10-05T13:26:13"/>
    <d v="2014-10-05T13:35:38"/>
    <x v="0"/>
    <x v="4"/>
  </r>
  <r>
    <n v="1299575"/>
    <n v="317660"/>
    <x v="27"/>
    <s v="bicycle"/>
    <s v="Shake Shack"/>
    <s v="Burger"/>
    <s v="ShackBurger"/>
    <n v="1"/>
    <s v="Burgers"/>
    <m/>
    <n v="40.779126065705498"/>
    <n v="-73.954904894578206"/>
    <n v="40.775923423308598"/>
    <n v="-73.944357982794997"/>
    <d v="2014-10-05T12:31:55"/>
    <d v="2014-10-05T12:29:21"/>
    <d v="2014-10-05T12:52:40"/>
    <d v="2014-10-05T13:01:35"/>
    <x v="0"/>
    <x v="4"/>
  </r>
  <r>
    <n v="1299593"/>
    <n v="155145"/>
    <x v="86"/>
    <s v="bicycle"/>
    <s v="La Esquina Taqueria"/>
    <m/>
    <s v="Bistec"/>
    <n v="1"/>
    <s v="Tacos"/>
    <d v="1899-12-30T00:11:28"/>
    <n v="40.721353749744097"/>
    <n v="-73.997525293959001"/>
    <n v="40.736888999999998"/>
    <n v="-73.983086999999998"/>
    <d v="2014-10-05T12:33:38"/>
    <m/>
    <m/>
    <d v="2014-10-05T13:42:40"/>
    <x v="0"/>
    <x v="4"/>
  </r>
  <r>
    <n v="1299679"/>
    <n v="62419"/>
    <x v="35"/>
    <s v="car"/>
    <s v="Momofuku Milk Bar (archived)"/>
    <s v="Dessert"/>
    <s v="B'day Cake Truffles"/>
    <n v="7"/>
    <s v="Cake Truffles"/>
    <m/>
    <n v="40.7231283099199"/>
    <n v="-74.002060890197697"/>
    <n v="40.719445"/>
    <n v="-74.008454"/>
    <d v="2014-10-05T12:42:58"/>
    <d v="2014-10-05T12:58:07"/>
    <d v="2014-10-05T13:03:56"/>
    <d v="2014-10-05T13:12:32"/>
    <x v="0"/>
    <x v="4"/>
  </r>
  <r>
    <n v="1299740"/>
    <n v="362866"/>
    <x v="131"/>
    <s v="car"/>
    <s v="Congee Bowery ç²¥ä¹‹å®¶"/>
    <m/>
    <m/>
    <m/>
    <m/>
    <d v="1899-12-30T00:05:45"/>
    <n v="40.721266267883301"/>
    <n v="-73.993569016456604"/>
    <n v="40.7516058"/>
    <n v="-74.003114999999994"/>
    <d v="2014-10-05T12:49:59"/>
    <d v="2014-10-05T13:18:28"/>
    <d v="2014-10-05T13:26:48"/>
    <d v="2014-10-05T13:46:54"/>
    <x v="0"/>
    <x v="4"/>
  </r>
  <r>
    <n v="1299743"/>
    <n v="292602"/>
    <x v="238"/>
    <s v="bicycle"/>
    <s v="Chipotle Mexican Grill $1.99 Delivery"/>
    <s v="Mexican"/>
    <s v="Burrito Bowl"/>
    <n v="2"/>
    <s v="Entree"/>
    <m/>
    <n v="40.725928672086098"/>
    <n v="-73.996394764442996"/>
    <n v="40.729057108374498"/>
    <n v="-73.998195151804794"/>
    <d v="2014-10-05T12:50:51"/>
    <d v="2014-10-05T12:57:30"/>
    <d v="2014-10-05T13:10:21"/>
    <d v="2014-10-05T13:15:03"/>
    <x v="0"/>
    <x v="4"/>
  </r>
  <r>
    <n v="1299727"/>
    <n v="69348"/>
    <x v="209"/>
    <s v="bicycle"/>
    <s v="The Smith Restaurant"/>
    <s v="American"/>
    <m/>
    <m/>
    <m/>
    <d v="1899-12-30T00:06:14"/>
    <n v="40.7715149921573"/>
    <n v="-73.981912136077895"/>
    <n v="40.775494000000002"/>
    <n v="-73.983678999999995"/>
    <d v="2014-10-05T12:51:19"/>
    <d v="2014-10-05T13:11:48"/>
    <d v="2014-10-05T13:21:39"/>
    <d v="2014-10-05T13:27:54"/>
    <x v="0"/>
    <x v="4"/>
  </r>
  <r>
    <n v="1299817"/>
    <n v="140460"/>
    <x v="239"/>
    <s v="car"/>
    <s v="Momofuku Milk Bar"/>
    <s v="Dessert"/>
    <s v="Crack Pie Slice"/>
    <n v="1"/>
    <s v="Pie by the Slice"/>
    <m/>
    <n v="40.731795470614898"/>
    <n v="-73.985672593116803"/>
    <n v="40.748468692288199"/>
    <n v="-73.990506550874599"/>
    <d v="2014-10-05T12:58:51"/>
    <d v="2014-10-05T12:56:30"/>
    <d v="2014-10-05T13:10:50"/>
    <d v="2014-10-05T13:34:46"/>
    <x v="0"/>
    <x v="4"/>
  </r>
  <r>
    <n v="1299845"/>
    <n v="103416"/>
    <x v="9"/>
    <s v="bicycle"/>
    <s v="Doughnut Plant Chelsea"/>
    <s v="Donut"/>
    <s v="Coffee Cake"/>
    <n v="2"/>
    <s v="Cake Dougnhuts"/>
    <m/>
    <n v="40.744563916288797"/>
    <n v="-73.996630052861306"/>
    <n v="40.745455399999997"/>
    <n v="-73.976923499999998"/>
    <d v="2014-10-05T13:00:34"/>
    <d v="2014-10-05T13:08:26"/>
    <d v="2014-10-05T13:23:15"/>
    <d v="2014-10-05T13:36:45"/>
    <x v="0"/>
    <x v="4"/>
  </r>
  <r>
    <n v="1299913"/>
    <n v="351561"/>
    <x v="240"/>
    <s v="car"/>
    <s v="Five Leaves"/>
    <s v="American"/>
    <s v="Thick Cut Bacon"/>
    <n v="1"/>
    <s v="Sides"/>
    <d v="1899-12-30T00:11:33"/>
    <n v="40.723605250932799"/>
    <n v="-73.951656036805602"/>
    <n v="40.774329999999999"/>
    <n v="-73.947928000000005"/>
    <d v="2014-10-05T13:07:04"/>
    <d v="2014-10-05T13:45:08"/>
    <d v="2014-10-05T13:59:28"/>
    <d v="2014-10-05T14:37:25"/>
    <x v="0"/>
    <x v="4"/>
  </r>
  <r>
    <n v="1299911"/>
    <n v="164016"/>
    <x v="53"/>
    <s v="car"/>
    <s v="Blue Ribbon Fried Chicken"/>
    <s v="American"/>
    <s v="Breast"/>
    <n v="1"/>
    <s v="By the Piece"/>
    <m/>
    <n v="40.724339999999998"/>
    <n v="-73.990960000000001"/>
    <n v="40.732486000000002"/>
    <n v="-73.996584999999996"/>
    <d v="2014-10-05T13:07:55"/>
    <d v="2014-10-05T13:19:47"/>
    <d v="2014-10-05T13:39:36"/>
    <d v="2014-10-05T13:48:05"/>
    <x v="0"/>
    <x v="4"/>
  </r>
  <r>
    <n v="1300040"/>
    <n v="107909"/>
    <x v="1"/>
    <s v="bicycle"/>
    <s v="Cafeteria"/>
    <s v="American"/>
    <s v="Build Your Own Omelet"/>
    <n v="1"/>
    <s v="Breakfast"/>
    <d v="1899-12-30T00:11:55"/>
    <n v="40.740527708190001"/>
    <n v="-73.998082509869207"/>
    <n v="40.734219899999999"/>
    <n v="-73.990255399999995"/>
    <d v="2014-10-05T13:22:46"/>
    <d v="2014-10-05T13:33:11"/>
    <d v="2014-10-05T14:01:51"/>
    <d v="2014-10-05T14:11:01"/>
    <x v="0"/>
    <x v="4"/>
  </r>
  <r>
    <n v="1300075"/>
    <n v="5056"/>
    <x v="9"/>
    <s v="bicycle"/>
    <s v="Ess-a-Bagel"/>
    <s v="Bakery"/>
    <s v="Izzi Soda"/>
    <n v="1"/>
    <s v="Cold Drinks"/>
    <m/>
    <n v="40.756256485287402"/>
    <n v="-73.970465361412593"/>
    <n v="40.758831800000003"/>
    <n v="-73.983849599999999"/>
    <d v="2014-10-05T13:26:13"/>
    <d v="2014-10-05T13:41:56"/>
    <d v="2014-10-05T14:11:08"/>
    <d v="2014-10-05T14:20:32"/>
    <x v="0"/>
    <x v="4"/>
  </r>
  <r>
    <n v="1300113"/>
    <n v="75251"/>
    <x v="35"/>
    <s v="car"/>
    <s v="Blue Ribbon Fried Chicken"/>
    <s v="American"/>
    <s v="Fries with the Works"/>
    <n v="1"/>
    <s v="Sides"/>
    <m/>
    <n v="40.724339999999998"/>
    <n v="-73.990960000000001"/>
    <n v="40.734250600000003"/>
    <n v="-73.990212299999996"/>
    <d v="2014-10-05T13:30:32"/>
    <d v="2014-10-05T13:28:39"/>
    <d v="2014-10-05T13:48:59"/>
    <d v="2014-10-05T13:58:00"/>
    <x v="0"/>
    <x v="4"/>
  </r>
  <r>
    <n v="1300142"/>
    <n v="59762"/>
    <x v="241"/>
    <s v="bicycle"/>
    <s v="Best Buy"/>
    <s v="Electronics Store"/>
    <m/>
    <m/>
    <m/>
    <m/>
    <n v="40.734268999999998"/>
    <n v="-73.990083999999996"/>
    <n v="40.735684192218102"/>
    <n v="-74.001900337658597"/>
    <d v="2014-10-05T13:33:56"/>
    <d v="2014-10-05T13:34:28"/>
    <d v="2014-10-05T13:55:47"/>
    <d v="2014-10-05T14:23:53"/>
    <x v="0"/>
    <x v="4"/>
  </r>
  <r>
    <n v="1300200"/>
    <n v="360840"/>
    <x v="233"/>
    <s v="car"/>
    <s v="Maison LadurÃ©e"/>
    <s v="Dessert"/>
    <s v="Chocolat"/>
    <n v="3"/>
    <s v="Macaroons (Individual)"/>
    <m/>
    <n v="40.770674225957698"/>
    <n v="-73.966114756096204"/>
    <n v="40.806402200000001"/>
    <n v="-73.963387499999996"/>
    <d v="2014-10-05T13:39:48"/>
    <d v="2014-10-05T13:40:48"/>
    <d v="2014-10-05T13:48:38"/>
    <d v="2014-10-05T14:03:59"/>
    <x v="0"/>
    <x v="4"/>
  </r>
  <r>
    <n v="1300266"/>
    <n v="135451"/>
    <x v="232"/>
    <s v="bicycle"/>
    <s v="Juice Generation"/>
    <s v="Juice Bar"/>
    <s v="Red Dragon Fruit"/>
    <n v="1"/>
    <s v="Smoothies"/>
    <m/>
    <n v="40.777597972258"/>
    <n v="-73.979527850193406"/>
    <n v="40.7784930657225"/>
    <n v="-73.986542493367295"/>
    <d v="2014-10-05T13:48:37"/>
    <d v="2014-10-05T13:55:00"/>
    <d v="2014-10-05T14:06:07"/>
    <d v="2014-10-05T14:13:58"/>
    <x v="0"/>
    <x v="4"/>
  </r>
  <r>
    <n v="1300293"/>
    <n v="42930"/>
    <x v="136"/>
    <s v="car"/>
    <s v="The Meatball Shop"/>
    <s v="Italian"/>
    <s v="Rigatoni"/>
    <n v="1"/>
    <s v="Stick To Your Bones"/>
    <d v="1899-12-30T00:08:19"/>
    <n v="40.771491247520302"/>
    <n v="-73.956334145089798"/>
    <n v="40.794558000000002"/>
    <n v="-73.943725999999998"/>
    <d v="2014-10-05T13:52:01"/>
    <d v="2014-10-05T14:05:56"/>
    <d v="2014-10-05T14:15:46"/>
    <d v="2014-10-05T14:29:10"/>
    <x v="0"/>
    <x v="4"/>
  </r>
  <r>
    <n v="1300312"/>
    <n v="361651"/>
    <x v="242"/>
    <s v="walker"/>
    <s v="Shake Shack"/>
    <s v="Burger"/>
    <s v="Shackburger"/>
    <n v="3"/>
    <s v="Burgers"/>
    <m/>
    <n v="40.758456774983799"/>
    <n v="-73.989140466129399"/>
    <n v="40.766911800000003"/>
    <n v="-73.984085800000003"/>
    <d v="2014-10-05T13:54:59"/>
    <d v="2014-10-05T13:56:22"/>
    <d v="2014-10-05T14:25:17"/>
    <d v="2014-10-05T14:41:48"/>
    <x v="0"/>
    <x v="4"/>
  </r>
  <r>
    <n v="1300462"/>
    <n v="106940"/>
    <x v="243"/>
    <s v="car"/>
    <s v="William Greenberg Desserts"/>
    <m/>
    <m/>
    <m/>
    <m/>
    <m/>
    <n v="40.778445148285797"/>
    <n v="-73.960466858121293"/>
    <n v="40.743617299999997"/>
    <n v="-74.006400400000004"/>
    <d v="2014-10-05T14:11:15"/>
    <d v="2014-10-05T14:14:50"/>
    <d v="2014-10-05T14:38:40"/>
    <d v="2014-10-05T15:48:17"/>
    <x v="0"/>
    <x v="4"/>
  </r>
  <r>
    <n v="1300520"/>
    <n v="109773"/>
    <x v="209"/>
    <s v="bicycle"/>
    <s v="Good Enough to Eat"/>
    <s v="American"/>
    <m/>
    <m/>
    <m/>
    <d v="1899-12-30T00:11:22"/>
    <n v="40.785899000000001"/>
    <n v="-73.972686999999993"/>
    <n v="40.7885884400837"/>
    <n v="-73.976564062828103"/>
    <d v="2014-10-05T14:18:00"/>
    <d v="2014-10-05T14:30:28"/>
    <d v="2014-10-05T14:46:52"/>
    <d v="2014-10-05T14:52:28"/>
    <x v="0"/>
    <x v="4"/>
  </r>
  <r>
    <n v="1300541"/>
    <n v="87151"/>
    <x v="234"/>
    <s v="bicycle"/>
    <s v="Rubirosa"/>
    <s v="Italian"/>
    <s v="Small Classic"/>
    <n v="1"/>
    <s v="Pizza"/>
    <d v="1899-12-30T00:11:23"/>
    <n v="40.722748587419602"/>
    <n v="-73.996061916918705"/>
    <n v="40.723360999999997"/>
    <n v="-73.999910999999997"/>
    <d v="2014-10-05T14:21:14"/>
    <d v="2014-10-05T14:42:02"/>
    <d v="2014-10-05T14:52:22"/>
    <d v="2014-10-05T14:56:40"/>
    <x v="0"/>
    <x v="4"/>
  </r>
  <r>
    <n v="1300576"/>
    <n v="251607"/>
    <x v="204"/>
    <s v="bicycle"/>
    <s v="Shake Shack"/>
    <s v="Burger"/>
    <s v="ShackBurger"/>
    <n v="2"/>
    <s v="Burgers"/>
    <m/>
    <n v="40.780825773220101"/>
    <n v="-73.976483345031696"/>
    <n v="40.781717999999998"/>
    <n v="-73.982409000000004"/>
    <d v="2014-10-05T14:24:23"/>
    <d v="2014-10-05T14:25:31"/>
    <d v="2014-10-05T15:00:21"/>
    <d v="2014-10-05T15:04:18"/>
    <x v="0"/>
    <x v="4"/>
  </r>
  <r>
    <n v="1300636"/>
    <n v="98319"/>
    <x v="25"/>
    <s v="car"/>
    <s v="Momofuku Milk Bar"/>
    <s v="Dessert"/>
    <s v="Crack Pie Slice"/>
    <n v="3"/>
    <s v="Pie by the Slice"/>
    <m/>
    <n v="40.714047313412998"/>
    <n v="-73.954921066761003"/>
    <n v="40.7106554"/>
    <n v="-73.966932700000001"/>
    <d v="2014-10-05T14:33:17"/>
    <d v="2014-10-05T14:43:43"/>
    <d v="2014-10-05T14:49:02"/>
    <d v="2014-10-05T14:55:40"/>
    <x v="0"/>
    <x v="4"/>
  </r>
  <r>
    <n v="1300650"/>
    <n v="52037"/>
    <x v="41"/>
    <s v="bicycle"/>
    <s v="Blue Ribbon Fried Chicken"/>
    <s v="American"/>
    <s v="Fries"/>
    <n v="1"/>
    <s v="Sides"/>
    <m/>
    <n v="40.724339999999998"/>
    <n v="-73.990960000000001"/>
    <n v="40.744875"/>
    <n v="-73.979905000000002"/>
    <d v="2014-10-05T14:35:10"/>
    <d v="2014-10-05T14:50:19"/>
    <d v="2014-10-05T15:05:09"/>
    <d v="2014-10-05T15:14:39"/>
    <x v="0"/>
    <x v="4"/>
  </r>
  <r>
    <n v="1300661"/>
    <n v="60679"/>
    <x v="244"/>
    <s v="motorcycle"/>
    <s v="Vezzo Thin Crust Pizza"/>
    <s v="Italian"/>
    <s v="Classica"/>
    <n v="1"/>
    <s v="House Pies"/>
    <d v="1899-12-30T00:07:32"/>
    <n v="40.744489278379298"/>
    <n v="-73.981322050094604"/>
    <n v="40.764069999999997"/>
    <n v="-73.964226600000003"/>
    <d v="2014-10-05T14:37:14"/>
    <d v="2014-10-05T14:57:27"/>
    <d v="2014-10-05T15:07:36"/>
    <d v="2014-10-05T15:23:46"/>
    <x v="0"/>
    <x v="4"/>
  </r>
  <r>
    <n v="1300792"/>
    <n v="344631"/>
    <x v="205"/>
    <s v="car"/>
    <s v="Hester Street Fair"/>
    <m/>
    <m/>
    <m/>
    <m/>
    <m/>
    <n v="40.715354549072899"/>
    <n v="-73.9895725250244"/>
    <n v="40.725485683879"/>
    <n v="-73.992818816621806"/>
    <d v="2014-10-05T14:50:56"/>
    <d v="2014-10-05T15:10:03"/>
    <d v="2014-10-05T15:55:58"/>
    <d v="2014-10-05T16:06:05"/>
    <x v="0"/>
    <x v="4"/>
  </r>
  <r>
    <n v="1300825"/>
    <n v="298257"/>
    <x v="242"/>
    <s v="walker"/>
    <s v="Blue Ribbon Sushi Bar &amp; Grill"/>
    <s v="Japanese"/>
    <s v="Smoked Hamachi Shiitake"/>
    <n v="1"/>
    <s v="Hakozushi (Box Sushi)"/>
    <d v="1899-12-30T00:09:05"/>
    <n v="40.767652912117299"/>
    <n v="-73.982925456000402"/>
    <n v="40.731968500000001"/>
    <n v="-74.004317499999999"/>
    <d v="2014-10-05T14:52:36"/>
    <d v="2014-10-05T14:53:23"/>
    <d v="2014-10-05T15:17:13"/>
    <d v="2014-10-05T15:38:18"/>
    <x v="0"/>
    <x v="4"/>
  </r>
  <r>
    <n v="1300833"/>
    <n v="70001"/>
    <x v="234"/>
    <s v="bicycle"/>
    <s v="Mile End Deli"/>
    <s v="Deli"/>
    <s v="Breakfast Sandwich"/>
    <n v="1"/>
    <s v="Breakfast Menu"/>
    <d v="1899-12-30T00:12:13"/>
    <n v="40.725884686994803"/>
    <n v="-73.992447853088393"/>
    <n v="40.720226500000003"/>
    <n v="-74.002110900000005"/>
    <d v="2014-10-05T14:53:12"/>
    <d v="2014-10-05T15:02:02"/>
    <d v="2014-10-05T15:13:22"/>
    <d v="2014-10-05T15:30:04"/>
    <x v="0"/>
    <x v="4"/>
  </r>
  <r>
    <n v="1300833"/>
    <n v="70001"/>
    <x v="234"/>
    <s v="bicycle"/>
    <s v="Mile End Deli"/>
    <s v="Deli"/>
    <s v="The Ruth Wilensky"/>
    <n v="1"/>
    <s v="Sandwiches"/>
    <d v="1899-12-30T00:12:13"/>
    <n v="40.725884686994803"/>
    <n v="-73.992447853088393"/>
    <n v="40.720226500000003"/>
    <n v="-74.002110900000005"/>
    <d v="2014-10-05T14:53:12"/>
    <d v="2014-10-05T15:02:02"/>
    <d v="2014-10-05T15:13:22"/>
    <d v="2014-10-05T15:30:04"/>
    <x v="0"/>
    <x v="4"/>
  </r>
  <r>
    <n v="1300873"/>
    <n v="363127"/>
    <x v="131"/>
    <s v="car"/>
    <s v="Prosperity Dumpling"/>
    <s v="Chinese"/>
    <s v="Chives and Pork Boiled Dumplings"/>
    <n v="1"/>
    <s v="Dumplings"/>
    <m/>
    <n v="40.716001252285203"/>
    <n v="-73.993209734266102"/>
    <n v="40.763896887883298"/>
    <n v="-73.987686218109104"/>
    <d v="2014-10-05T14:59:34"/>
    <d v="2014-10-05T16:05:12"/>
    <d v="2014-10-05T16:51:35"/>
    <d v="2014-10-05T18:12:04"/>
    <x v="0"/>
    <x v="4"/>
  </r>
  <r>
    <n v="1300873"/>
    <n v="363127"/>
    <x v="131"/>
    <s v="car"/>
    <s v="Prosperity Dumpling"/>
    <s v="Chinese"/>
    <s v="Noodle with Peanut Sauce (Frozen)"/>
    <n v="1"/>
    <s v="Frozen Dumplings"/>
    <m/>
    <n v="40.716001252285203"/>
    <n v="-73.993209734266102"/>
    <n v="40.763896887883298"/>
    <n v="-73.987686218109104"/>
    <d v="2014-10-05T14:59:34"/>
    <d v="2014-10-05T16:05:12"/>
    <d v="2014-10-05T16:51:35"/>
    <d v="2014-10-05T18:12:04"/>
    <x v="0"/>
    <x v="4"/>
  </r>
  <r>
    <n v="1300896"/>
    <n v="63020"/>
    <x v="245"/>
    <s v="bicycle"/>
    <s v="The Odeon"/>
    <s v="American"/>
    <s v="Croque Monsieur"/>
    <n v="1"/>
    <s v="Sandwiches"/>
    <d v="1899-12-30T00:09:12"/>
    <n v="40.717013461260301"/>
    <n v="-74.008122682571397"/>
    <n v="40.722057622007398"/>
    <n v="-73.996772596378193"/>
    <d v="2014-10-05T15:00:27"/>
    <d v="2014-10-05T15:07:09"/>
    <d v="2014-10-05T15:22:30"/>
    <d v="2014-10-05T15:31:01"/>
    <x v="0"/>
    <x v="4"/>
  </r>
  <r>
    <n v="1300910"/>
    <n v="53156"/>
    <x v="9"/>
    <s v="bicycle"/>
    <s v="The Meatball Shop"/>
    <s v="Italian"/>
    <s v="Daily Risotto"/>
    <n v="1"/>
    <s v="Stick To Your Bones"/>
    <d v="1899-12-30T00:09:58"/>
    <n v="40.721545124764702"/>
    <n v="-73.988842426716104"/>
    <n v="40.732128699999997"/>
    <n v="-73.988613599999994"/>
    <d v="2014-10-05T15:01:57"/>
    <d v="2014-10-05T15:06:19"/>
    <d v="2014-10-05T15:21:09"/>
    <d v="2014-10-05T15:27:27"/>
    <x v="0"/>
    <x v="4"/>
  </r>
  <r>
    <n v="1300950"/>
    <n v="64151"/>
    <x v="246"/>
    <s v="bicycle"/>
    <s v="Rubirosa"/>
    <s v="Italian"/>
    <s v="Rubirosa"/>
    <n v="1"/>
    <s v="Insalata"/>
    <d v="1899-12-30T00:10:20"/>
    <n v="40.722748587419602"/>
    <n v="-73.996061916918705"/>
    <n v="40.714843399999999"/>
    <n v="-74.0062724"/>
    <d v="2014-10-05T15:04:29"/>
    <d v="2014-10-05T15:29:15"/>
    <d v="2014-10-05T15:42:06"/>
    <d v="2014-10-05T15:49:50"/>
    <x v="0"/>
    <x v="4"/>
  </r>
  <r>
    <n v="1300950"/>
    <n v="64151"/>
    <x v="246"/>
    <s v="bicycle"/>
    <s v="Rubirosa"/>
    <s v="Italian"/>
    <s v="Spaghetti Alla Chitarra"/>
    <n v="1"/>
    <s v="Pasta"/>
    <d v="1899-12-30T00:10:20"/>
    <n v="40.722748587419602"/>
    <n v="-73.996061916918705"/>
    <n v="40.714843399999999"/>
    <n v="-74.0062724"/>
    <d v="2014-10-05T15:04:29"/>
    <d v="2014-10-05T15:29:15"/>
    <d v="2014-10-05T15:42:06"/>
    <d v="2014-10-05T15:49:50"/>
    <x v="0"/>
    <x v="4"/>
  </r>
  <r>
    <n v="1300968"/>
    <n v="62667"/>
    <x v="236"/>
    <s v="bicycle"/>
    <s v="Taco Bell"/>
    <s v="Fast Food"/>
    <m/>
    <m/>
    <m/>
    <m/>
    <n v="40.749386979075403"/>
    <n v="-73.995413436461405"/>
    <n v="40.732247214790398"/>
    <n v="-74.009160613710094"/>
    <d v="2014-10-05T15:05:55"/>
    <d v="2014-10-05T15:05:39"/>
    <d v="2014-10-05T15:15:34"/>
    <d v="2014-10-05T15:26:41"/>
    <x v="0"/>
    <x v="4"/>
  </r>
  <r>
    <n v="1301033"/>
    <n v="193579"/>
    <x v="247"/>
    <s v="bicycle"/>
    <s v="Momofuku Milk Bar"/>
    <s v="Dessert"/>
    <s v="Confetti Cookie"/>
    <n v="1"/>
    <s v="Cookies"/>
    <m/>
    <n v="40.731795470614898"/>
    <n v="-73.985672593116803"/>
    <n v="40.752907999999998"/>
    <n v="-74.003664000000001"/>
    <d v="2014-10-05T15:13:02"/>
    <d v="2014-10-05T15:11:40"/>
    <d v="2014-10-05T15:33:29"/>
    <d v="2014-10-05T15:49:43"/>
    <x v="0"/>
    <x v="4"/>
  </r>
  <r>
    <n v="1301190"/>
    <n v="363202"/>
    <x v="245"/>
    <s v="bicycle"/>
    <s v="S'MAC"/>
    <s v="American"/>
    <s v="Cheeseburger"/>
    <n v="1"/>
    <s v="Sarita's Recommendation"/>
    <m/>
    <n v="40.730340181965403"/>
    <n v="-73.983993530273395"/>
    <n v="40.741739799999998"/>
    <n v="-73.996832800000007"/>
    <d v="2014-10-05T15:29:20"/>
    <d v="2014-10-05T15:37:11"/>
    <d v="2014-10-05T16:18:03"/>
    <d v="2014-10-05T16:25:55"/>
    <x v="0"/>
    <x v="4"/>
  </r>
  <r>
    <n v="1301270"/>
    <n v="40494"/>
    <x v="184"/>
    <s v="motorcycle"/>
    <s v="Luke's Lobster"/>
    <s v="Seafood"/>
    <s v="Kettle Chips"/>
    <n v="1"/>
    <s v="Extras"/>
    <d v="1899-12-30T00:04:15"/>
    <n v="40.7748328109124"/>
    <n v="-73.954474395363405"/>
    <n v="40.765512100000002"/>
    <n v="-73.981662200000002"/>
    <d v="2014-10-05T15:35:32"/>
    <d v="2014-10-05T15:33:16"/>
    <d v="2014-10-05T15:51:36"/>
    <d v="2014-10-05T16:13:36"/>
    <x v="0"/>
    <x v="4"/>
  </r>
  <r>
    <n v="1301320"/>
    <n v="88068"/>
    <x v="233"/>
    <s v="car"/>
    <s v="Philippe Chow"/>
    <s v="Chinese"/>
    <m/>
    <m/>
    <m/>
    <d v="1899-12-30T00:03:44"/>
    <n v="40.764084531354698"/>
    <n v="-73.970499798529701"/>
    <n v="40.758809046857799"/>
    <n v="-73.963614441523305"/>
    <d v="2014-10-05T15:42:45"/>
    <d v="2014-10-05T15:55:18"/>
    <d v="2014-10-05T16:12:38"/>
    <d v="2014-10-05T16:23:59"/>
    <x v="0"/>
    <x v="4"/>
  </r>
  <r>
    <n v="1301362"/>
    <n v="363245"/>
    <x v="230"/>
    <s v="bicycle"/>
    <s v="Luke's Lobster"/>
    <s v="Seafood"/>
    <s v="Taste of Maine"/>
    <n v="1"/>
    <s v="Rolls"/>
    <d v="1899-12-30T00:03:27"/>
    <n v="40.726822997452103"/>
    <n v="-73.985470975575794"/>
    <n v="40.734250600000003"/>
    <n v="-73.990212299999996"/>
    <d v="2014-10-05T15:46:17"/>
    <d v="2014-10-05T15:54:22"/>
    <d v="2014-10-05T16:04:12"/>
    <d v="2014-10-05T16:13:04"/>
    <x v="0"/>
    <x v="4"/>
  </r>
  <r>
    <n v="1301365"/>
    <n v="325272"/>
    <x v="136"/>
    <s v="car"/>
    <s v="Luke's Lobster"/>
    <s v="Seafood"/>
    <s v="New England Clam Chowder"/>
    <n v="1"/>
    <s v="Soups"/>
    <d v="1899-12-30T00:04:27"/>
    <n v="40.7748328109124"/>
    <n v="-73.954474395363405"/>
    <n v="40.767012200000003"/>
    <n v="-73.981408200000004"/>
    <d v="2014-10-05T15:47:28"/>
    <d v="2014-10-05T16:12:40"/>
    <d v="2014-10-05T16:16:01"/>
    <d v="2014-10-05T17:04:19"/>
    <x v="0"/>
    <x v="4"/>
  </r>
  <r>
    <n v="1301365"/>
    <n v="325272"/>
    <x v="136"/>
    <s v="car"/>
    <s v="Luke's Lobster"/>
    <s v="Seafood"/>
    <s v="Lobster Roll"/>
    <n v="1"/>
    <s v="Rolls"/>
    <d v="1899-12-30T00:04:27"/>
    <n v="40.7748328109124"/>
    <n v="-73.954474395363405"/>
    <n v="40.767012200000003"/>
    <n v="-73.981408200000004"/>
    <d v="2014-10-05T15:47:28"/>
    <d v="2014-10-05T16:12:40"/>
    <d v="2014-10-05T16:16:01"/>
    <d v="2014-10-05T17:04:19"/>
    <x v="0"/>
    <x v="4"/>
  </r>
  <r>
    <n v="1301400"/>
    <n v="54851"/>
    <x v="17"/>
    <s v="bicycle"/>
    <s v="Rosemaryâ€™s Enoteca &amp; Trattoria"/>
    <m/>
    <m/>
    <m/>
    <m/>
    <d v="1899-12-30T00:04:33"/>
    <n v="40.7347140820861"/>
    <n v="-73.999958038330107"/>
    <n v="40.744766551107801"/>
    <n v="-74.001621929997597"/>
    <d v="2014-10-05T15:49:20"/>
    <d v="2014-10-05T15:53:48"/>
    <d v="2014-10-05T16:11:39"/>
    <d v="2014-10-05T16:22:48"/>
    <x v="0"/>
    <x v="4"/>
  </r>
  <r>
    <n v="1301545"/>
    <n v="43636"/>
    <x v="248"/>
    <s v="bicycle"/>
    <s v="Blue Ribbon Fried Chicken"/>
    <s v="American"/>
    <s v="BBQ Pulled Chicken"/>
    <n v="1"/>
    <s v="Sandwiches"/>
    <m/>
    <n v="40.724339999999998"/>
    <n v="-73.990960000000001"/>
    <n v="40.7520764"/>
    <n v="-74.001015600000002"/>
    <d v="2014-10-05T16:07:38"/>
    <d v="2014-10-05T16:06:29"/>
    <d v="2014-10-05T16:23:49"/>
    <d v="2014-10-05T16:51:19"/>
    <x v="0"/>
    <x v="4"/>
  </r>
  <r>
    <n v="1301599"/>
    <n v="174775"/>
    <x v="17"/>
    <s v="bicycle"/>
    <s v="Dickson's Farmstand Meats"/>
    <s v="American"/>
    <m/>
    <m/>
    <m/>
    <m/>
    <n v="40.742196874990299"/>
    <n v="-74.0053412596409"/>
    <n v="40.736828899999999"/>
    <n v="-74.006569999999996"/>
    <d v="2014-10-05T16:13:37"/>
    <d v="2014-10-05T16:25:48"/>
    <d v="2014-10-05T16:38:39"/>
    <d v="2014-10-05T16:45:36"/>
    <x v="0"/>
    <x v="4"/>
  </r>
  <r>
    <n v="1301597"/>
    <n v="76150"/>
    <x v="43"/>
    <s v="bicycle"/>
    <s v="Citarella"/>
    <m/>
    <m/>
    <m/>
    <m/>
    <m/>
    <n v="40.771913920457898"/>
    <n v="-73.959008938904105"/>
    <n v="40.755251012780498"/>
    <n v="-73.964529661530605"/>
    <d v="2014-10-05T16:13:39"/>
    <d v="2014-10-05T16:36:49"/>
    <d v="2014-10-05T17:04:08"/>
    <d v="2014-10-05T17:18:45"/>
    <x v="0"/>
    <x v="4"/>
  </r>
  <r>
    <n v="1301584"/>
    <n v="271753"/>
    <x v="231"/>
    <s v="car"/>
    <s v="The Container Store"/>
    <s v="Specialty Store"/>
    <m/>
    <m/>
    <m/>
    <m/>
    <n v="40.740155440852"/>
    <n v="-73.994805125365602"/>
    <n v="40.708869"/>
    <n v="-74.005544"/>
    <d v="2014-10-05T16:14:05"/>
    <d v="2014-10-05T16:21:32"/>
    <d v="2014-10-05T17:30:52"/>
    <d v="2014-10-05T17:53:34"/>
    <x v="0"/>
    <x v="4"/>
  </r>
  <r>
    <n v="1301625"/>
    <n v="125123"/>
    <x v="215"/>
    <s v="bicycle"/>
    <s v="Hale &amp; Hearty"/>
    <s v="Salad"/>
    <s v="Truffle Brownie"/>
    <n v="1"/>
    <s v="Desserts and Chips"/>
    <m/>
    <n v="40.786017123633201"/>
    <n v="-73.978471825344499"/>
    <n v="40.746764400000004"/>
    <n v="-73.990301400000007"/>
    <d v="2014-10-05T16:16:05"/>
    <d v="2014-10-05T16:30:56"/>
    <d v="2014-10-05T17:09:16"/>
    <d v="2014-10-05T17:35:03"/>
    <x v="0"/>
    <x v="4"/>
  </r>
  <r>
    <n v="1301681"/>
    <n v="277898"/>
    <x v="249"/>
    <s v="bicycle"/>
    <s v="Haandi"/>
    <s v="Indian"/>
    <s v="Roti"/>
    <n v="4"/>
    <s v="Tandoori Breads"/>
    <d v="1899-12-30T00:11:02"/>
    <n v="40.742516104562696"/>
    <n v="-73.9826270200588"/>
    <n v="40.724721799999998"/>
    <n v="-74.008089499999997"/>
    <d v="2014-10-05T16:22:29"/>
    <d v="2014-10-05T16:25:36"/>
    <d v="2014-10-05T16:44:56"/>
    <d v="2014-10-05T17:02:11"/>
    <x v="0"/>
    <x v="4"/>
  </r>
  <r>
    <n v="1301702"/>
    <n v="125832"/>
    <x v="9"/>
    <s v="bicycle"/>
    <s v="Chipotle Mexican Grill $1.99 Delivery"/>
    <s v="Mexican"/>
    <m/>
    <m/>
    <m/>
    <m/>
    <n v="40.778851606668098"/>
    <n v="-73.981225490570097"/>
    <n v="40.796978799999998"/>
    <n v="-73.970909199999994"/>
    <d v="2014-10-05T16:26:18"/>
    <m/>
    <m/>
    <d v="2014-10-05T17:03:25"/>
    <x v="0"/>
    <x v="4"/>
  </r>
  <r>
    <n v="1301755"/>
    <n v="125123"/>
    <x v="245"/>
    <s v="bicycle"/>
    <s v="Duane Reade"/>
    <s v="Drug Store"/>
    <m/>
    <m/>
    <m/>
    <m/>
    <n v="40.745260824255702"/>
    <n v="-73.991149479360601"/>
    <n v="40.746764400000004"/>
    <n v="-73.990301400000007"/>
    <d v="2014-10-05T16:32:01"/>
    <m/>
    <m/>
    <d v="2014-10-05T16:40:55"/>
    <x v="0"/>
    <x v="4"/>
  </r>
  <r>
    <n v="1301828"/>
    <n v="130507"/>
    <x v="28"/>
    <s v="bicycle"/>
    <s v="Jack's Wife Freda"/>
    <s v="Mediterranean"/>
    <s v="Couscous"/>
    <n v="1"/>
    <s v="Sides"/>
    <d v="1899-12-30T00:02:47"/>
    <n v="40.721989949797702"/>
    <n v="-73.997747898101807"/>
    <n v="40.741840000000003"/>
    <n v="-74.002786999999998"/>
    <d v="2014-10-05T16:39:56"/>
    <d v="2014-10-05T16:48:01"/>
    <d v="2014-10-05T17:11:49"/>
    <d v="2014-10-05T17:25:16"/>
    <x v="0"/>
    <x v="4"/>
  </r>
  <r>
    <n v="1301872"/>
    <n v="88078"/>
    <x v="171"/>
    <s v="bicycle"/>
    <s v="RedFarm Hudson"/>
    <s v="Chinese"/>
    <s v="Shrimp &amp; Snow Pea Leaf Dumplings (4)"/>
    <n v="1"/>
    <s v="Dim Sum"/>
    <d v="1899-12-30T00:19:43"/>
    <n v="40.734213854853898"/>
    <n v="-74.006202029303594"/>
    <n v="40.747632199999998"/>
    <n v="-74.0062985"/>
    <d v="2014-10-05T16:45:21"/>
    <d v="2014-10-05T16:51:00"/>
    <d v="2014-10-05T17:24:52"/>
    <d v="2014-10-05T17:34:04"/>
    <x v="0"/>
    <x v="4"/>
  </r>
  <r>
    <n v="1301872"/>
    <n v="88078"/>
    <x v="171"/>
    <s v="bicycle"/>
    <s v="RedFarm Hudson"/>
    <s v="Chinese"/>
    <s v="SautÃ©ed Lobster, Egg &amp; Chopped Pork"/>
    <n v="1"/>
    <s v="Mains"/>
    <d v="1899-12-30T00:19:43"/>
    <n v="40.734213854853898"/>
    <n v="-74.006202029303594"/>
    <n v="40.747632199999998"/>
    <n v="-74.0062985"/>
    <d v="2014-10-05T16:45:21"/>
    <d v="2014-10-05T16:51:00"/>
    <d v="2014-10-05T17:24:52"/>
    <d v="2014-10-05T17:34:04"/>
    <x v="0"/>
    <x v="4"/>
  </r>
  <r>
    <n v="1301872"/>
    <n v="88078"/>
    <x v="171"/>
    <s v="bicycle"/>
    <s v="RedFarm Hudson"/>
    <s v="Chinese"/>
    <s v="Steamed Lobster Dumplings (4)"/>
    <n v="1"/>
    <s v="Dim Sum"/>
    <d v="1899-12-30T00:19:43"/>
    <n v="40.734213854853898"/>
    <n v="-74.006202029303594"/>
    <n v="40.747632199999998"/>
    <n v="-74.0062985"/>
    <d v="2014-10-05T16:45:21"/>
    <d v="2014-10-05T16:51:00"/>
    <d v="2014-10-05T17:24:52"/>
    <d v="2014-10-05T17:34:04"/>
    <x v="0"/>
    <x v="4"/>
  </r>
  <r>
    <n v="1301929"/>
    <n v="237592"/>
    <x v="200"/>
    <s v="bicycle"/>
    <s v="Shake Shack"/>
    <s v="Burger"/>
    <s v="Cheese Fries"/>
    <n v="1"/>
    <s v="Fries"/>
    <m/>
    <n v="40.780825773220101"/>
    <n v="-73.976483345031696"/>
    <n v="40.810971100000003"/>
    <n v="-73.959010199999994"/>
    <d v="2014-10-05T16:52:09"/>
    <d v="2014-10-05T16:53:58"/>
    <d v="2014-10-05T17:17:18"/>
    <d v="2014-10-05T17:39:39"/>
    <x v="0"/>
    <x v="4"/>
  </r>
  <r>
    <n v="1301986"/>
    <n v="351717"/>
    <x v="228"/>
    <s v="bicycle"/>
    <s v="Postmates Liquor Store"/>
    <s v="Shop"/>
    <s v="Verdad Tempranillo"/>
    <n v="1"/>
    <s v="Tempranillo"/>
    <m/>
    <n v="40.779598"/>
    <n v="-73.947388000000004"/>
    <n v="40.746744399999997"/>
    <n v="-73.982093899999995"/>
    <d v="2014-10-05T16:59:22"/>
    <d v="2014-10-05T16:57:45"/>
    <d v="2014-10-05T17:04:16"/>
    <d v="2014-10-05T17:32:21"/>
    <x v="0"/>
    <x v="4"/>
  </r>
  <r>
    <n v="1302020"/>
    <n v="136876"/>
    <x v="115"/>
    <s v="bicycle"/>
    <s v="Rubirosa"/>
    <s v="Italian"/>
    <s v="Large Classic"/>
    <n v="1"/>
    <s v="Pizza"/>
    <d v="1899-12-30T00:02:34"/>
    <n v="40.722748587419602"/>
    <n v="-73.996061916918705"/>
    <n v="40.7370578002039"/>
    <n v="-73.996763284696897"/>
    <d v="2014-10-05T17:02:56"/>
    <d v="2014-10-05T17:22:16"/>
    <d v="2014-10-05T17:35:07"/>
    <d v="2014-10-05T17:49:44"/>
    <x v="0"/>
    <x v="4"/>
  </r>
  <r>
    <n v="1302051"/>
    <n v="44367"/>
    <x v="249"/>
    <s v="bicycle"/>
    <s v="Rubirosa"/>
    <s v="Italian"/>
    <s v="Calamari Fritti"/>
    <n v="1"/>
    <s v="Appetizers"/>
    <d v="1899-12-30T00:05:41"/>
    <n v="40.722748587419602"/>
    <n v="-73.996061916918705"/>
    <n v="40.745944770656997"/>
    <n v="-73.980539691401503"/>
    <d v="2014-10-05T17:08:11"/>
    <d v="2014-10-05T17:09:06"/>
    <d v="2014-10-05T17:41:39"/>
    <d v="2014-10-05T17:56:14"/>
    <x v="0"/>
    <x v="4"/>
  </r>
  <r>
    <n v="1302105"/>
    <n v="52832"/>
    <x v="158"/>
    <s v="bicycle"/>
    <s v="ilili Restaurant"/>
    <s v="Middle Eastern"/>
    <s v="Baba Ghannouj"/>
    <n v="1"/>
    <s v="Dips"/>
    <d v="1899-12-30T00:05:01"/>
    <n v="40.744187954347503"/>
    <n v="-73.987530940025394"/>
    <n v="40.780355399999998"/>
    <n v="-73.960014000000001"/>
    <d v="2014-10-05T17:13:30"/>
    <d v="2014-10-05T17:14:39"/>
    <d v="2014-10-05T17:56:29"/>
    <d v="2014-10-05T18:20:58"/>
    <x v="0"/>
    <x v="4"/>
  </r>
  <r>
    <n v="1302105"/>
    <n v="52832"/>
    <x v="158"/>
    <s v="bicycle"/>
    <s v="ilili Restaurant"/>
    <s v="Middle Eastern"/>
    <s v="Fattoush"/>
    <n v="2"/>
    <s v="Salad"/>
    <d v="1899-12-30T00:05:01"/>
    <n v="40.744187954347503"/>
    <n v="-73.987530940025394"/>
    <n v="40.780355399999998"/>
    <n v="-73.960014000000001"/>
    <d v="2014-10-05T17:13:30"/>
    <d v="2014-10-05T17:14:39"/>
    <d v="2014-10-05T17:56:29"/>
    <d v="2014-10-05T18:20:58"/>
    <x v="0"/>
    <x v="4"/>
  </r>
  <r>
    <n v="1302120"/>
    <n v="107909"/>
    <x v="170"/>
    <s v="bicycle"/>
    <s v="Shake Shack"/>
    <s v="Burger"/>
    <s v="Fries"/>
    <n v="1"/>
    <s v="Fries"/>
    <m/>
    <n v="40.740884357811296"/>
    <n v="-73.988198676721197"/>
    <n v="40.734219899999999"/>
    <n v="-73.990255399999995"/>
    <d v="2014-10-05T17:16:04"/>
    <d v="2014-10-05T17:16:43"/>
    <d v="2014-10-05T17:50:43"/>
    <d v="2014-10-05T17:57:46"/>
    <x v="0"/>
    <x v="4"/>
  </r>
  <r>
    <n v="1302138"/>
    <n v="49034"/>
    <x v="211"/>
    <s v="bicycle"/>
    <s v="The Grey Dog - University"/>
    <s v="Coffee"/>
    <s v="Arnold Palmer"/>
    <n v="1"/>
    <s v="Juice"/>
    <d v="1899-12-30T00:03:35"/>
    <n v="40.733787294544499"/>
    <n v="-73.993035256862598"/>
    <n v="40.724707199999997"/>
    <n v="-73.981174999999993"/>
    <d v="2014-10-05T17:17:15"/>
    <d v="2014-10-05T17:18:16"/>
    <d v="2014-10-05T17:42:37"/>
    <d v="2014-10-05T17:53:42"/>
    <x v="0"/>
    <x v="4"/>
  </r>
  <r>
    <n v="1302173"/>
    <n v="147786"/>
    <x v="250"/>
    <s v="car"/>
    <s v="indikitch"/>
    <s v="Indian"/>
    <s v="Chicken Tikka Feast"/>
    <n v="1"/>
    <s v="Main Dishes"/>
    <m/>
    <n v="40.742005986247399"/>
    <n v="-73.990280628204303"/>
    <n v="40.756278100000003"/>
    <n v="-73.982330300000001"/>
    <d v="2014-10-05T17:20:55"/>
    <d v="2014-10-05T17:48:50"/>
    <d v="2014-10-05T17:58:00"/>
    <d v="2014-10-05T18:21:59"/>
    <x v="0"/>
    <x v="4"/>
  </r>
  <r>
    <n v="1302208"/>
    <n v="355766"/>
    <x v="216"/>
    <s v="car"/>
    <s v="S'MAC"/>
    <s v="American"/>
    <s v="Cajun"/>
    <n v="1"/>
    <s v="Sarita's Recommendation"/>
    <d v="1899-12-30T00:06:06"/>
    <n v="40.730340181965403"/>
    <n v="-73.983993530273395"/>
    <n v="40.799004600000004"/>
    <n v="-73.963308600000005"/>
    <d v="2014-10-05T17:24:02"/>
    <m/>
    <m/>
    <d v="2014-10-05T18:22:20"/>
    <x v="0"/>
    <x v="4"/>
  </r>
  <r>
    <n v="1302231"/>
    <n v="363429"/>
    <x v="108"/>
    <s v="bicycle"/>
    <s v="Levain Bakery"/>
    <s v="Bakery"/>
    <s v="Chocolate Chip Walnut"/>
    <n v="2"/>
    <s v="Cookies"/>
    <m/>
    <n v="40.779930093814997"/>
    <n v="-73.980334997177096"/>
    <n v="40.748901109558901"/>
    <n v="-74.005742142500495"/>
    <d v="2014-10-05T17:26:51"/>
    <d v="2014-10-05T17:45:20"/>
    <d v="2014-10-05T17:58:45"/>
    <d v="2014-10-05T18:21:28"/>
    <x v="0"/>
    <x v="4"/>
  </r>
  <r>
    <n v="1302258"/>
    <n v="62540"/>
    <x v="240"/>
    <s v="car"/>
    <s v="Candle Cafe West"/>
    <s v="Vegetarian"/>
    <s v="Grilled Kale Salad"/>
    <n v="1"/>
    <s v="Salads"/>
    <d v="1899-12-30T00:05:05"/>
    <n v="40.790399757583998"/>
    <n v="-73.974712559392302"/>
    <n v="40.737606999999997"/>
    <n v="-74.008944"/>
    <d v="2014-10-05T17:30:02"/>
    <d v="2014-10-05T17:27:44"/>
    <d v="2014-10-05T17:50:04"/>
    <d v="2014-10-05T18:21:56"/>
    <x v="0"/>
    <x v="4"/>
  </r>
  <r>
    <n v="1302258"/>
    <n v="62540"/>
    <x v="240"/>
    <s v="car"/>
    <s v="Candle Cafe West"/>
    <s v="Vegetarian"/>
    <s v="Mezze Plate"/>
    <n v="2"/>
    <s v="Appetizers"/>
    <d v="1899-12-30T00:05:05"/>
    <n v="40.790399757583998"/>
    <n v="-73.974712559392302"/>
    <n v="40.737606999999997"/>
    <n v="-74.008944"/>
    <d v="2014-10-05T17:30:02"/>
    <d v="2014-10-05T17:27:44"/>
    <d v="2014-10-05T17:50:04"/>
    <d v="2014-10-05T18:21:56"/>
    <x v="0"/>
    <x v="4"/>
  </r>
  <r>
    <n v="1302258"/>
    <n v="62540"/>
    <x v="240"/>
    <s v="car"/>
    <s v="Candle Cafe West"/>
    <s v="Vegetarian"/>
    <s v="Ginger Cleanser"/>
    <n v="1"/>
    <s v="Farmacy"/>
    <d v="1899-12-30T00:05:05"/>
    <n v="40.790399757583998"/>
    <n v="-73.974712559392302"/>
    <n v="40.737606999999997"/>
    <n v="-74.008944"/>
    <d v="2014-10-05T17:30:02"/>
    <d v="2014-10-05T17:27:44"/>
    <d v="2014-10-05T17:50:04"/>
    <d v="2014-10-05T18:21:56"/>
    <x v="0"/>
    <x v="4"/>
  </r>
  <r>
    <n v="1302266"/>
    <n v="111129"/>
    <x v="115"/>
    <s v="bicycle"/>
    <s v="The Grey Dog  - Chelsea"/>
    <s v="Coffee"/>
    <s v="Seared Tuna &amp; Avocado Taco"/>
    <n v="1"/>
    <s v="Burgers &amp; Entrees"/>
    <d v="1899-12-30T00:04:02"/>
    <n v="40.740783999999998"/>
    <n v="-74.000720999999999"/>
    <n v="40.748756732751701"/>
    <n v="-73.991760755741694"/>
    <d v="2014-10-05T17:30:48"/>
    <d v="2014-10-05T17:53:46"/>
    <d v="2014-10-05T18:01:36"/>
    <d v="2014-10-05T18:13:14"/>
    <x v="0"/>
    <x v="4"/>
  </r>
  <r>
    <n v="1302319"/>
    <n v="262390"/>
    <x v="251"/>
    <s v="bicycle"/>
    <s v="Starbucks"/>
    <s v="Coffee"/>
    <m/>
    <m/>
    <m/>
    <m/>
    <n v="40.7658216875896"/>
    <n v="-73.957281232974495"/>
    <n v="40.768141999999997"/>
    <n v="-73.957442999999998"/>
    <d v="2014-10-05T17:40:22"/>
    <d v="2014-10-05T17:51:43"/>
    <d v="2014-10-05T18:08:08"/>
    <d v="2014-10-05T18:13:18"/>
    <x v="0"/>
    <x v="4"/>
  </r>
  <r>
    <n v="1302336"/>
    <n v="361728"/>
    <x v="40"/>
    <s v="bicycle"/>
    <s v="The Meatball Shop"/>
    <s v="Italian"/>
    <s v="Chicken"/>
    <n v="1"/>
    <s v="Naked Balls"/>
    <d v="1899-12-30T00:04:55"/>
    <n v="40.721545124764702"/>
    <n v="-73.988842426716104"/>
    <n v="40.753976700000003"/>
    <n v="-73.965048100000004"/>
    <d v="2014-10-05T17:40:53"/>
    <d v="2014-10-05T17:45:59"/>
    <d v="2014-10-05T18:10:49"/>
    <d v="2014-10-05T18:28:28"/>
    <x v="0"/>
    <x v="4"/>
  </r>
  <r>
    <n v="1302336"/>
    <n v="361728"/>
    <x v="40"/>
    <s v="bicycle"/>
    <s v="The Meatball Shop"/>
    <s v="Italian"/>
    <s v="Steamed Spinach"/>
    <n v="1"/>
    <s v="Green Market"/>
    <d v="1899-12-30T00:04:55"/>
    <n v="40.721545124764702"/>
    <n v="-73.988842426716104"/>
    <n v="40.753976700000003"/>
    <n v="-73.965048100000004"/>
    <d v="2014-10-05T17:40:53"/>
    <d v="2014-10-05T17:45:59"/>
    <d v="2014-10-05T18:10:49"/>
    <d v="2014-10-05T18:28:28"/>
    <x v="0"/>
    <x v="4"/>
  </r>
  <r>
    <n v="1302360"/>
    <n v="262390"/>
    <x v="252"/>
    <s v="bicycle"/>
    <s v="A Matter Of Health"/>
    <m/>
    <m/>
    <m/>
    <m/>
    <m/>
    <n v="40.768016093744798"/>
    <n v="-73.955823289695999"/>
    <n v="40.768141999999997"/>
    <n v="-73.957442999999998"/>
    <d v="2014-10-05T17:43:54"/>
    <m/>
    <m/>
    <d v="2014-10-05T18:14:49"/>
    <x v="0"/>
    <x v="4"/>
  </r>
  <r>
    <n v="1302395"/>
    <n v="104801"/>
    <x v="247"/>
    <s v="bicycle"/>
    <s v="Peacefood Cafe"/>
    <s v="Vegan"/>
    <s v="Cookie"/>
    <n v="1"/>
    <s v="Desserts &amp; Bakery"/>
    <d v="1899-12-30T00:03:59"/>
    <n v="40.785160043282801"/>
    <n v="-73.976916473837804"/>
    <n v="40.789413000000003"/>
    <n v="-73.966781999999995"/>
    <d v="2014-10-05T17:46:56"/>
    <d v="2014-10-05T17:46:44"/>
    <d v="2014-10-05T17:58:06"/>
    <d v="2014-10-05T18:05:02"/>
    <x v="0"/>
    <x v="4"/>
  </r>
  <r>
    <n v="1302426"/>
    <n v="109000"/>
    <x v="75"/>
    <s v="bicycle"/>
    <s v="Pret A Manger"/>
    <m/>
    <m/>
    <m/>
    <m/>
    <m/>
    <n v="40.741859668270301"/>
    <n v="-73.990473747253404"/>
    <n v="40.743845499999999"/>
    <n v="-73.987641600000003"/>
    <d v="2014-10-05T17:50:29"/>
    <d v="2014-10-05T17:50:22"/>
    <d v="2014-10-05T17:56:42"/>
    <d v="2014-10-05T18:01:21"/>
    <x v="0"/>
    <x v="4"/>
  </r>
  <r>
    <n v="1302442"/>
    <n v="81110"/>
    <x v="248"/>
    <s v="bicycle"/>
    <s v="Han Dynasty"/>
    <s v="Chinese"/>
    <s v="Cumin Style"/>
    <n v="1"/>
    <s v="Entrees"/>
    <d v="1899-12-30T00:07:11"/>
    <n v="40.732213000000002"/>
    <n v="-73.988072000000003"/>
    <n v="40.742733100000002"/>
    <n v="-73.980743099999998"/>
    <d v="2014-10-05T17:53:16"/>
    <d v="2014-10-05T17:57:29"/>
    <d v="2014-10-05T18:23:49"/>
    <d v="2014-10-05T18:34:28"/>
    <x v="0"/>
    <x v="4"/>
  </r>
  <r>
    <n v="1302442"/>
    <n v="81110"/>
    <x v="248"/>
    <s v="bicycle"/>
    <s v="Han Dynasty"/>
    <s v="Chinese"/>
    <s v="Dry Pepper Chicken Wings"/>
    <n v="1"/>
    <s v="Hot Appetizers"/>
    <d v="1899-12-30T00:07:11"/>
    <n v="40.732213000000002"/>
    <n v="-73.988072000000003"/>
    <n v="40.742733100000002"/>
    <n v="-73.980743099999998"/>
    <d v="2014-10-05T17:53:16"/>
    <d v="2014-10-05T17:57:29"/>
    <d v="2014-10-05T18:23:49"/>
    <d v="2014-10-05T18:34:28"/>
    <x v="0"/>
    <x v="4"/>
  </r>
  <r>
    <n v="1302481"/>
    <n v="320088"/>
    <x v="246"/>
    <s v="bicycle"/>
    <s v="Cafe Mogador"/>
    <s v="Middle Eastern"/>
    <s v="Chicken"/>
    <n v="1"/>
    <s v="Grill"/>
    <m/>
    <n v="40.727293000000003"/>
    <n v="-73.984516999999997"/>
    <n v="40.733937599999997"/>
    <n v="-73.988801899999999"/>
    <d v="2014-10-05T17:56:43"/>
    <d v="2014-10-05T18:09:15"/>
    <d v="2014-10-05T18:34:44"/>
    <d v="2014-10-05T18:42:21"/>
    <x v="0"/>
    <x v="4"/>
  </r>
  <r>
    <n v="1302510"/>
    <n v="363561"/>
    <x v="231"/>
    <s v="car"/>
    <s v="Parm"/>
    <s v="Italian"/>
    <s v="Meatball Parm"/>
    <n v="1"/>
    <s v="Sandwiches"/>
    <m/>
    <n v="40.723019825000002"/>
    <n v="-73.995853999999994"/>
    <n v="40.7894893"/>
    <n v="-73.974971600000003"/>
    <d v="2014-10-05T17:59:07"/>
    <d v="2014-10-05T18:07:32"/>
    <d v="2014-10-05T18:50:52"/>
    <d v="2014-10-05T19:25:52"/>
    <x v="0"/>
    <x v="4"/>
  </r>
  <r>
    <n v="1302510"/>
    <n v="363561"/>
    <x v="231"/>
    <s v="car"/>
    <s v="Parm"/>
    <s v="Italian"/>
    <s v="Baked Ziti"/>
    <n v="1"/>
    <s v="Sides"/>
    <m/>
    <n v="40.723019825000002"/>
    <n v="-73.995853999999994"/>
    <n v="40.7894893"/>
    <n v="-73.974971600000003"/>
    <d v="2014-10-05T17:59:07"/>
    <d v="2014-10-05T18:07:32"/>
    <d v="2014-10-05T18:50:52"/>
    <d v="2014-10-05T19:25:52"/>
    <x v="0"/>
    <x v="4"/>
  </r>
  <r>
    <n v="1302527"/>
    <n v="62941"/>
    <x v="115"/>
    <s v="bicycle"/>
    <s v="Bluemercury"/>
    <m/>
    <m/>
    <m/>
    <m/>
    <m/>
    <n v="40.737358964379702"/>
    <n v="-73.989978739694095"/>
    <n v="40.74577"/>
    <n v="-73.979774000000006"/>
    <d v="2014-10-05T18:01:55"/>
    <d v="2014-10-05T18:21:47"/>
    <d v="2014-10-05T18:30:55"/>
    <d v="2014-10-05T18:37:34"/>
    <x v="0"/>
    <x v="4"/>
  </r>
  <r>
    <n v="1302535"/>
    <n v="155518"/>
    <x v="87"/>
    <s v="bicycle"/>
    <s v="Momofuku Milk Bar"/>
    <s v="Dessert"/>
    <s v="Crack Pie Soft Serve (1 Pint)"/>
    <n v="1"/>
    <s v="Soft Serve"/>
    <m/>
    <n v="40.731795470614898"/>
    <n v="-73.985672593116803"/>
    <n v="40.743055856359099"/>
    <n v="-73.997936644311395"/>
    <d v="2014-10-05T18:02:08"/>
    <d v="2014-10-05T18:07:17"/>
    <d v="2014-10-05T18:19:31"/>
    <d v="2014-10-05T18:34:17"/>
    <x v="0"/>
    <x v="4"/>
  </r>
  <r>
    <n v="1302550"/>
    <n v="148145"/>
    <x v="252"/>
    <s v="bicycle"/>
    <s v="Moti Mahal Delux"/>
    <s v="Indian"/>
    <m/>
    <m/>
    <m/>
    <d v="1899-12-30T00:06:36"/>
    <n v="40.762094300000001"/>
    <n v="-73.960459499999999"/>
    <n v="40.797475800000001"/>
    <n v="-73.971841999999995"/>
    <d v="2014-10-05T18:03:33"/>
    <d v="2014-10-05T18:21:30"/>
    <d v="2014-10-05T18:32:50"/>
    <d v="2014-10-05T19:01:17"/>
    <x v="0"/>
    <x v="4"/>
  </r>
  <r>
    <n v="1302542"/>
    <n v="78061"/>
    <x v="233"/>
    <s v="car"/>
    <s v="Pio Pio"/>
    <s v="South American"/>
    <s v="Saffron Rice"/>
    <n v="1"/>
    <s v="Platitos"/>
    <d v="1899-12-30T00:07:03"/>
    <n v="40.7455111364591"/>
    <n v="-73.977605191923899"/>
    <n v="40.768945199999997"/>
    <n v="-73.961068299999994"/>
    <d v="2014-10-05T18:04:48"/>
    <d v="2014-10-05T18:15:30"/>
    <d v="2014-10-05T18:35:50"/>
    <d v="2014-10-05T18:52:37"/>
    <x v="0"/>
    <x v="4"/>
  </r>
  <r>
    <n v="1302574"/>
    <n v="113897"/>
    <x v="216"/>
    <s v="car"/>
    <s v="Momofuku Milk Bar"/>
    <s v="Dessert"/>
    <s v="Cornflake Marshmallow Chocolate Chip Cookie"/>
    <n v="1"/>
    <s v="Cookies"/>
    <m/>
    <n v="40.787149600866101"/>
    <n v="-73.971722312198096"/>
    <n v="40.780051999999998"/>
    <n v="-73.956165999999996"/>
    <d v="2014-10-05T18:07:05"/>
    <d v="2014-10-05T18:26:22"/>
    <d v="2014-10-05T18:44:42"/>
    <d v="2014-10-05T18:55:17"/>
    <x v="0"/>
    <x v="4"/>
  </r>
  <r>
    <n v="1302573"/>
    <n v="52360"/>
    <x v="253"/>
    <s v="bicycle"/>
    <s v="Philippe Chow"/>
    <s v="Chinese"/>
    <m/>
    <m/>
    <m/>
    <d v="1899-12-30T00:04:39"/>
    <n v="40.764084531354698"/>
    <n v="-73.970499798529701"/>
    <n v="40.768923999999998"/>
    <n v="-73.983315000000005"/>
    <d v="2014-10-05T18:07:45"/>
    <d v="2014-10-05T18:41:29"/>
    <d v="2014-10-05T18:46:41"/>
    <d v="2014-10-05T18:54:09"/>
    <x v="0"/>
    <x v="4"/>
  </r>
  <r>
    <n v="1302570"/>
    <n v="163409"/>
    <x v="184"/>
    <s v="motorcycle"/>
    <s v="Momofuku Noodle Bar"/>
    <m/>
    <s v="Chilled Spicy Noodles"/>
    <n v="1"/>
    <s v="Bowls"/>
    <m/>
    <n v="40.729110403548901"/>
    <n v="-73.984245455566395"/>
    <n v="40.763439585076398"/>
    <n v="-73.970253748722897"/>
    <d v="2014-10-05T18:08:00"/>
    <d v="2014-10-05T18:15:47"/>
    <d v="2014-10-05T18:53:43"/>
    <d v="2014-10-05T19:01:15"/>
    <x v="0"/>
    <x v="4"/>
  </r>
  <r>
    <n v="1302591"/>
    <n v="100778"/>
    <x v="254"/>
    <s v="bicycle"/>
    <s v="Spice Thai"/>
    <s v="Thai"/>
    <s v="Golden Fritters"/>
    <n v="1"/>
    <s v="Appetizers"/>
    <d v="1899-12-30T00:04:16"/>
    <n v="40.744612792674602"/>
    <n v="-73.998663397553202"/>
    <n v="40.757001000000002"/>
    <n v="-73.994542899999999"/>
    <d v="2014-10-05T18:09:38"/>
    <d v="2014-10-05T18:19:08"/>
    <d v="2014-10-05T18:26:24"/>
    <d v="2014-10-05T18:41:45"/>
    <x v="0"/>
    <x v="4"/>
  </r>
  <r>
    <n v="1302571"/>
    <n v="295442"/>
    <x v="213"/>
    <s v="bicycle"/>
    <s v="Luke's Lobster"/>
    <s v="Seafood"/>
    <s v="Kettle Chips"/>
    <n v="1"/>
    <s v="Extras"/>
    <m/>
    <n v="40.784249960001098"/>
    <n v="-73.977760076522799"/>
    <n v="40.8010649"/>
    <n v="-73.9480097"/>
    <d v="2014-10-05T18:10:07"/>
    <d v="2014-10-05T18:24:55"/>
    <d v="2014-10-05T18:46:18"/>
    <d v="2014-10-05T18:51:03"/>
    <x v="0"/>
    <x v="4"/>
  </r>
  <r>
    <n v="1302629"/>
    <n v="103049"/>
    <x v="17"/>
    <s v="bicycle"/>
    <s v="TAO"/>
    <s v="Japanese"/>
    <s v="Pad Thai Noodles"/>
    <n v="1"/>
    <s v="Sophisticated Noodles and Rice"/>
    <d v="1899-12-30T00:06:57"/>
    <n v="40.762857763598497"/>
    <n v="-73.9716190014841"/>
    <n v="40.766579499999999"/>
    <n v="-73.968956399999996"/>
    <d v="2014-10-05T18:13:38"/>
    <d v="2014-10-05T18:41:40"/>
    <d v="2014-10-05T18:58:59"/>
    <d v="2014-10-05T19:02:39"/>
    <x v="0"/>
    <x v="4"/>
  </r>
  <r>
    <n v="1302680"/>
    <n v="197832"/>
    <x v="255"/>
    <s v="bicycle"/>
    <s v="The Meatball Shop"/>
    <s v="Italian"/>
    <s v="Classic Beef"/>
    <n v="1"/>
    <s v="Naked Balls"/>
    <d v="1899-12-30T00:05:12"/>
    <n v="40.721545124764702"/>
    <n v="-73.988842426716104"/>
    <n v="40.727790263519402"/>
    <n v="-73.986766599187604"/>
    <d v="2014-10-05T18:18:51"/>
    <d v="2014-10-05T18:29:38"/>
    <d v="2014-10-05T18:37:28"/>
    <d v="2014-10-05T18:44:18"/>
    <x v="0"/>
    <x v="4"/>
  </r>
  <r>
    <n v="1302722"/>
    <n v="362741"/>
    <x v="130"/>
    <s v="truck"/>
    <s v="Dinosaur Bar-B-Que"/>
    <s v="BBQ"/>
    <s v="Bar-B-Que Beans with Pork"/>
    <n v="1"/>
    <s v="Homemade Sides"/>
    <d v="1899-12-30T00:07:35"/>
    <n v="40.818082099999998"/>
    <n v="-73.960937299999998"/>
    <n v="40.762886100000003"/>
    <n v="-73.963956999999994"/>
    <d v="2014-10-05T18:23:20"/>
    <d v="2014-10-05T18:47:14"/>
    <d v="2014-10-05T19:03:03"/>
    <d v="2014-10-05T19:50:02"/>
    <x v="0"/>
    <x v="4"/>
  </r>
  <r>
    <n v="1302722"/>
    <n v="362741"/>
    <x v="130"/>
    <s v="truck"/>
    <s v="Dinosaur Bar-B-Que"/>
    <s v="BBQ"/>
    <s v="Jumbo BBQ Chicken Wings"/>
    <n v="1"/>
    <s v="Small &amp; Shared Plates"/>
    <d v="1899-12-30T00:07:35"/>
    <n v="40.818082099999998"/>
    <n v="-73.960937299999998"/>
    <n v="40.762886100000003"/>
    <n v="-73.963956999999994"/>
    <d v="2014-10-05T18:23:20"/>
    <d v="2014-10-05T18:47:14"/>
    <d v="2014-10-05T19:03:03"/>
    <d v="2014-10-05T19:50:02"/>
    <x v="0"/>
    <x v="4"/>
  </r>
  <r>
    <n v="1302730"/>
    <n v="363607"/>
    <x v="236"/>
    <s v="bicycle"/>
    <s v="Beer Authority"/>
    <m/>
    <m/>
    <m/>
    <m/>
    <m/>
    <n v="40.755998187524902"/>
    <n v="-73.991149663925199"/>
    <n v="40.738406097283999"/>
    <n v="-73.983466833659904"/>
    <d v="2014-10-05T18:24:24"/>
    <d v="2014-10-05T18:42:05"/>
    <d v="2014-10-05T18:48:54"/>
    <d v="2014-10-05T19:12:45"/>
    <x v="0"/>
    <x v="4"/>
  </r>
  <r>
    <n v="1302758"/>
    <n v="318951"/>
    <x v="178"/>
    <s v="bicycle"/>
    <s v="Sushi by Gari (archived)"/>
    <m/>
    <s v="Spicy Tuna"/>
    <n v="2"/>
    <s v="Maki Sushi (Hand Roll)"/>
    <d v="1899-12-30T00:11:40"/>
    <n v="40.771393000000003"/>
    <n v="-73.952760999999995"/>
    <n v="40.756023499999998"/>
    <n v="-73.963996100000003"/>
    <d v="2014-10-05T18:27:13"/>
    <d v="2014-10-05T18:40:37"/>
    <d v="2014-10-05T18:59:57"/>
    <d v="2014-10-05T19:11:30"/>
    <x v="0"/>
    <x v="4"/>
  </r>
  <r>
    <n v="1302769"/>
    <n v="350373"/>
    <x v="198"/>
    <s v="car"/>
    <s v="Blue Ribbon Fried Chicken"/>
    <s v="American"/>
    <s v="Breast"/>
    <n v="1"/>
    <s v="By the Piece"/>
    <m/>
    <n v="40.724339999999998"/>
    <n v="-73.990960000000001"/>
    <n v="40.733302000000002"/>
    <n v="-74.001362"/>
    <d v="2014-10-05T18:27:20"/>
    <d v="2014-10-05T18:26:50"/>
    <d v="2014-10-05T18:38:41"/>
    <d v="2014-10-05T18:46:05"/>
    <x v="0"/>
    <x v="4"/>
  </r>
  <r>
    <n v="1302777"/>
    <n v="205241"/>
    <x v="251"/>
    <s v="bicycle"/>
    <s v="Shake Shack"/>
    <s v="Burger"/>
    <s v="Fries"/>
    <n v="1"/>
    <s v="Fries"/>
    <m/>
    <n v="40.780825773220101"/>
    <n v="-73.976483345031696"/>
    <n v="40.776406100000003"/>
    <n v="-73.989109999999997"/>
    <d v="2014-10-05T18:28:15"/>
    <d v="2014-10-05T18:39:48"/>
    <d v="2014-10-05T19:06:07"/>
    <d v="2014-10-05T19:14:48"/>
    <x v="0"/>
    <x v="4"/>
  </r>
  <r>
    <n v="1302763"/>
    <n v="61388"/>
    <x v="222"/>
    <s v="car"/>
    <s v="Five Guys Burgers and Fries"/>
    <s v="Burger"/>
    <s v="Cheeseburger"/>
    <n v="1"/>
    <s v="Burgers"/>
    <d v="1899-12-30T00:07:13"/>
    <n v="40.762524533333298"/>
    <n v="-73.976960000000005"/>
    <n v="40.761690000000002"/>
    <n v="-73.961679000000004"/>
    <d v="2014-10-05T18:29:03"/>
    <d v="2014-10-05T18:49:58"/>
    <d v="2014-10-05T19:00:47"/>
    <d v="2014-10-05T19:16:49"/>
    <x v="0"/>
    <x v="4"/>
  </r>
  <r>
    <n v="1302788"/>
    <n v="231061"/>
    <x v="211"/>
    <s v="bicycle"/>
    <s v="Han Dynasty"/>
    <s v="Chinese"/>
    <s v="Lo Mein"/>
    <n v="1"/>
    <s v="Kids/Baby Adults"/>
    <d v="1899-12-30T00:08:04"/>
    <n v="40.732213000000002"/>
    <n v="-73.988072000000003"/>
    <n v="40.744708000000003"/>
    <n v="-73.990856699999995"/>
    <d v="2014-10-05T18:29:24"/>
    <d v="2014-10-05T18:46:32"/>
    <d v="2014-10-05T19:11:53"/>
    <d v="2014-10-05T19:25:04"/>
    <x v="0"/>
    <x v="4"/>
  </r>
  <r>
    <n v="1302788"/>
    <n v="231061"/>
    <x v="211"/>
    <s v="bicycle"/>
    <s v="Han Dynasty"/>
    <s v="Chinese"/>
    <s v="Wonton in Chicken Broth"/>
    <n v="2"/>
    <s v="Soups"/>
    <d v="1899-12-30T00:08:04"/>
    <n v="40.732213000000002"/>
    <n v="-73.988072000000003"/>
    <n v="40.744708000000003"/>
    <n v="-73.990856699999995"/>
    <d v="2014-10-05T18:29:24"/>
    <d v="2014-10-05T18:46:32"/>
    <d v="2014-10-05T19:11:53"/>
    <d v="2014-10-05T19:25:04"/>
    <x v="0"/>
    <x v="4"/>
  </r>
  <r>
    <n v="1302788"/>
    <n v="231061"/>
    <x v="211"/>
    <s v="bicycle"/>
    <s v="Han Dynasty"/>
    <s v="Chinese"/>
    <s v="Kung Pao Style"/>
    <n v="1"/>
    <s v="Entrees"/>
    <d v="1899-12-30T00:08:04"/>
    <n v="40.732213000000002"/>
    <n v="-73.988072000000003"/>
    <n v="40.744708000000003"/>
    <n v="-73.990856699999995"/>
    <d v="2014-10-05T18:29:24"/>
    <d v="2014-10-05T18:46:32"/>
    <d v="2014-10-05T19:11:53"/>
    <d v="2014-10-05T19:25:04"/>
    <x v="0"/>
    <x v="4"/>
  </r>
  <r>
    <n v="1302788"/>
    <n v="231061"/>
    <x v="211"/>
    <s v="bicycle"/>
    <s v="Han Dynasty"/>
    <s v="Chinese"/>
    <s v="Vegetable Spring Rolls"/>
    <n v="1"/>
    <s v="Kids/Baby Adults"/>
    <d v="1899-12-30T00:08:04"/>
    <n v="40.732213000000002"/>
    <n v="-73.988072000000003"/>
    <n v="40.744708000000003"/>
    <n v="-73.990856699999995"/>
    <d v="2014-10-05T18:29:24"/>
    <d v="2014-10-05T18:46:32"/>
    <d v="2014-10-05T19:11:53"/>
    <d v="2014-10-05T19:25:04"/>
    <x v="0"/>
    <x v="4"/>
  </r>
  <r>
    <n v="1302807"/>
    <n v="58153"/>
    <x v="256"/>
    <s v="bicycle"/>
    <s v="Mighty Quinn's BBQ"/>
    <s v="BBQ"/>
    <s v="Brisket"/>
    <n v="1"/>
    <s v="Meats"/>
    <m/>
    <n v="40.727518945156902"/>
    <n v="-73.988671302795396"/>
    <n v="40.724723400000002"/>
    <n v="-73.993554799999998"/>
    <d v="2014-10-05T18:31:27"/>
    <d v="2014-10-05T18:39:18"/>
    <d v="2014-10-05T19:00:08"/>
    <d v="2014-10-05T19:08:00"/>
    <x v="0"/>
    <x v="4"/>
  </r>
  <r>
    <n v="1302817"/>
    <n v="35774"/>
    <x v="257"/>
    <s v="bicycle"/>
    <s v="The Meatball Shop"/>
    <s v="Italian"/>
    <s v="Spicy Pork"/>
    <n v="1"/>
    <s v="Naked Balls"/>
    <d v="1899-12-30T00:11:39"/>
    <n v="40.721545124764702"/>
    <n v="-73.988842426716104"/>
    <n v="40.723329499999998"/>
    <n v="-73.991501799999995"/>
    <d v="2014-10-05T18:32:18"/>
    <d v="2014-10-05T18:50:52"/>
    <d v="2014-10-05T19:00:38"/>
    <d v="2014-10-05T19:08:10"/>
    <x v="0"/>
    <x v="4"/>
  </r>
  <r>
    <n v="1302824"/>
    <n v="69202"/>
    <x v="63"/>
    <s v="car"/>
    <s v="Motorino"/>
    <s v="Pizza"/>
    <m/>
    <m/>
    <m/>
    <d v="1899-12-30T00:05:16"/>
    <n v="40.730090594016403"/>
    <n v="-73.984038847537406"/>
    <n v="40.704546000000001"/>
    <n v="-74.008883999999995"/>
    <d v="2014-10-05T18:34:36"/>
    <d v="2014-10-05T18:50:08"/>
    <d v="2014-10-05T18:56:58"/>
    <d v="2014-10-05T19:14:43"/>
    <x v="0"/>
    <x v="4"/>
  </r>
  <r>
    <n v="1302869"/>
    <n v="160957"/>
    <x v="246"/>
    <s v="bicycle"/>
    <s v="Han Dynasty"/>
    <s v="Chinese"/>
    <s v="Spicy Crispy Cucumber"/>
    <n v="1"/>
    <s v="Cold Appetizers"/>
    <d v="1899-12-30T00:08:21"/>
    <n v="40.732213000000002"/>
    <n v="-73.988072000000003"/>
    <n v="40.736014699999998"/>
    <n v="-73.997514899999999"/>
    <d v="2014-10-05T18:37:52"/>
    <d v="2014-10-05T18:37:57"/>
    <d v="2014-10-05T19:08:51"/>
    <d v="2014-10-05T19:16:45"/>
    <x v="0"/>
    <x v="4"/>
  </r>
  <r>
    <n v="1302899"/>
    <n v="41907"/>
    <x v="233"/>
    <s v="car"/>
    <s v="Philippe Chow"/>
    <s v="Chinese"/>
    <m/>
    <m/>
    <m/>
    <d v="1899-12-30T00:04:34"/>
    <n v="40.764084531354698"/>
    <n v="-73.970499798529701"/>
    <n v="40.763269000000001"/>
    <n v="-73.963113000000007"/>
    <d v="2014-10-05T18:40:51"/>
    <d v="2014-10-05T19:07:00"/>
    <d v="2014-10-05T19:09:50"/>
    <d v="2014-10-05T19:26:08"/>
    <x v="0"/>
    <x v="4"/>
  </r>
  <r>
    <n v="1302914"/>
    <n v="72639"/>
    <x v="216"/>
    <s v="car"/>
    <s v="Peacefood Cafe"/>
    <s v="Vegan"/>
    <s v="Soup of the Day"/>
    <n v="1"/>
    <s v="Extras"/>
    <d v="1899-12-30T00:10:40"/>
    <n v="40.785160043282801"/>
    <n v="-73.976916473837804"/>
    <n v="40.780897000000003"/>
    <n v="-73.958620999999994"/>
    <d v="2014-10-05T18:43:36"/>
    <d v="2014-10-05T19:03:52"/>
    <d v="2014-10-05T19:11:12"/>
    <d v="2014-10-05T19:21:29"/>
    <x v="0"/>
    <x v="4"/>
  </r>
  <r>
    <n v="1302923"/>
    <n v="337525"/>
    <x v="161"/>
    <s v="bicycle"/>
    <s v="Franchia"/>
    <s v="Vegan"/>
    <s v="Tropical Mango &amp; Avocado Roll"/>
    <n v="1"/>
    <s v="Sushi"/>
    <d v="1899-12-30T00:04:43"/>
    <n v="40.747551298139399"/>
    <n v="-73.981140572600495"/>
    <n v="40.764033400000002"/>
    <n v="-73.977021899999997"/>
    <d v="2014-10-05T18:44:22"/>
    <d v="2014-10-05T18:51:38"/>
    <d v="2014-10-05T19:04:44"/>
    <d v="2014-10-05T19:18:07"/>
    <x v="0"/>
    <x v="4"/>
  </r>
  <r>
    <n v="1302946"/>
    <n v="93080"/>
    <x v="4"/>
    <s v="bicycle"/>
    <s v="BurgerFi"/>
    <s v="Burger"/>
    <m/>
    <m/>
    <m/>
    <d v="1899-12-30T00:03:35"/>
    <n v="40.775114340602897"/>
    <n v="-73.954049348831205"/>
    <n v="40.773521299999999"/>
    <n v="-73.945972999999995"/>
    <d v="2014-10-05T18:44:51"/>
    <m/>
    <m/>
    <d v="2014-10-05T19:18:09"/>
    <x v="0"/>
    <x v="4"/>
  </r>
  <r>
    <n v="1302958"/>
    <n v="53212"/>
    <x v="17"/>
    <s v="bicycle"/>
    <s v="TAO"/>
    <s v="Japanese"/>
    <s v="Crispy Spicy Tuna Roll with Avocado and Soy Paper"/>
    <n v="2"/>
    <s v="Special Rolls"/>
    <d v="1899-12-30T00:04:51"/>
    <n v="40.762857763598497"/>
    <n v="-73.9716190014841"/>
    <n v="40.774975429660401"/>
    <n v="-73.964754306428006"/>
    <d v="2014-10-05T18:45:54"/>
    <d v="2014-10-05T18:43:40"/>
    <d v="2014-10-05T19:29:00"/>
    <d v="2014-10-05T19:37:29"/>
    <x v="0"/>
    <x v="4"/>
  </r>
  <r>
    <n v="1302973"/>
    <n v="344631"/>
    <x v="258"/>
    <s v="bicycle"/>
    <s v="Mighty Quinn's BBQ"/>
    <s v="BBQ"/>
    <s v="Spare Ribs"/>
    <n v="1"/>
    <s v="Meats"/>
    <m/>
    <n v="40.727518945156902"/>
    <n v="-73.988671302795396"/>
    <n v="40.725485683879"/>
    <n v="-73.992818816621806"/>
    <d v="2014-10-05T18:47:29"/>
    <d v="2014-10-05T18:50:42"/>
    <d v="2014-10-05T19:23:54"/>
    <d v="2014-10-05T19:34:18"/>
    <x v="0"/>
    <x v="4"/>
  </r>
  <r>
    <n v="1302968"/>
    <n v="355713"/>
    <x v="56"/>
    <s v="bicycle"/>
    <s v="RedFarm Broadway"/>
    <s v="Chinese"/>
    <s v="Nueske's Bacon &amp; Egg Fried Rice"/>
    <n v="1"/>
    <s v="Rice &amp; Noodles"/>
    <d v="1899-12-30T00:04:11"/>
    <n v="40.782116700000003"/>
    <n v="-73.980739099999994"/>
    <n v="40.771892999999999"/>
    <n v="-73.959619700000005"/>
    <d v="2014-10-05T18:47:44"/>
    <d v="2014-10-05T19:06:28"/>
    <d v="2014-10-05T19:17:18"/>
    <d v="2014-10-05T19:33:55"/>
    <x v="0"/>
    <x v="4"/>
  </r>
  <r>
    <n v="1302987"/>
    <n v="76798"/>
    <x v="205"/>
    <s v="car"/>
    <s v="The Kati Roll Company"/>
    <s v="Indian"/>
    <s v="Chana Masala Roll"/>
    <n v="1"/>
    <s v="Rolls"/>
    <d v="1899-12-30T00:04:27"/>
    <n v="40.7571379348609"/>
    <n v="-73.968272852279696"/>
    <n v="40.774419417904902"/>
    <n v="-73.982585977720206"/>
    <d v="2014-10-05T18:48:49"/>
    <d v="2014-10-05T19:00:19"/>
    <d v="2014-10-05T19:12:09"/>
    <d v="2014-10-05T19:34:46"/>
    <x v="0"/>
    <x v="4"/>
  </r>
  <r>
    <n v="1303007"/>
    <n v="142574"/>
    <x v="178"/>
    <s v="bicycle"/>
    <s v="Sushi of Gari"/>
    <s v="Sushi"/>
    <s v="Sushi Deluxe"/>
    <n v="1"/>
    <s v="Sushi Bar"/>
    <d v="1899-12-30T00:06:20"/>
    <n v="40.771568712019302"/>
    <n v="-73.952786829189705"/>
    <n v="40.785996400000002"/>
    <n v="-73.9526793"/>
    <d v="2014-10-05T18:50:16"/>
    <m/>
    <m/>
    <d v="2014-10-05T19:53:22"/>
    <x v="0"/>
    <x v="4"/>
  </r>
  <r>
    <n v="1303031"/>
    <n v="39705"/>
    <x v="259"/>
    <s v="bicycle"/>
    <s v="Bukhara Grill"/>
    <s v="Indian"/>
    <s v="Panner Dilruba"/>
    <n v="1"/>
    <s v="Vegetables"/>
    <d v="1899-12-30T00:05:53"/>
    <n v="40.755054095104697"/>
    <n v="-73.970356310501003"/>
    <n v="40.739421"/>
    <n v="-73.987168999999994"/>
    <d v="2014-10-05T18:53:48"/>
    <d v="2014-10-05T18:51:26"/>
    <d v="2014-10-05T19:28:14"/>
    <d v="2014-10-05T19:52:24"/>
    <x v="0"/>
    <x v="4"/>
  </r>
  <r>
    <n v="1303031"/>
    <n v="39705"/>
    <x v="259"/>
    <s v="bicycle"/>
    <s v="Bukhara Grill"/>
    <s v="Indian"/>
    <s v="Handi Lamb/Goat/Chicken Biryani"/>
    <n v="1"/>
    <s v="Rice"/>
    <d v="1899-12-30T00:05:53"/>
    <n v="40.755054095104697"/>
    <n v="-73.970356310501003"/>
    <n v="40.739421"/>
    <n v="-73.987168999999994"/>
    <d v="2014-10-05T18:53:48"/>
    <d v="2014-10-05T18:51:26"/>
    <d v="2014-10-05T19:28:14"/>
    <d v="2014-10-05T19:52:24"/>
    <x v="0"/>
    <x v="4"/>
  </r>
  <r>
    <n v="1303091"/>
    <n v="363630"/>
    <x v="134"/>
    <s v="bicycle"/>
    <s v="Philippe Chow"/>
    <s v="Chinese"/>
    <m/>
    <m/>
    <m/>
    <d v="1899-12-30T00:10:32"/>
    <n v="40.764084531354698"/>
    <n v="-73.970499798529701"/>
    <n v="40.746541986221203"/>
    <n v="-73.980253291422798"/>
    <d v="2014-10-05T18:57:36"/>
    <d v="2014-10-05T18:58:33"/>
    <d v="2014-10-05T19:21:44"/>
    <d v="2014-10-05T19:34:54"/>
    <x v="0"/>
    <x v="4"/>
  </r>
  <r>
    <n v="1303100"/>
    <n v="62359"/>
    <x v="23"/>
    <s v="bicycle"/>
    <s v="Pylos"/>
    <s v="Mediterranean"/>
    <s v="Elliniki Salata"/>
    <n v="1"/>
    <s v="Salates"/>
    <d v="1899-12-30T00:04:55"/>
    <n v="40.726269000000002"/>
    <n v="-73.984061999999994"/>
    <n v="40.724780000000003"/>
    <n v="-73.980463"/>
    <d v="2014-10-05T18:57:59"/>
    <d v="2014-10-05T19:37:42"/>
    <d v="2014-10-05T19:48:32"/>
    <d v="2014-10-05T19:51:16"/>
    <x v="0"/>
    <x v="4"/>
  </r>
  <r>
    <n v="1303146"/>
    <n v="363691"/>
    <x v="260"/>
    <s v="car"/>
    <s v="RedFarm Broadway"/>
    <s v="Chinese"/>
    <s v="RedFarm Chicken Salad"/>
    <n v="1"/>
    <s v="Starters &amp; Salads"/>
    <d v="1899-12-30T00:04:35"/>
    <n v="40.782116700000003"/>
    <n v="-73.980739099999994"/>
    <n v="40.731959400000001"/>
    <n v="-73.996227500000003"/>
    <d v="2014-10-05T19:00:38"/>
    <d v="2014-10-05T19:20:06"/>
    <d v="2014-10-05T19:29:10"/>
    <d v="2014-10-05T19:56:19"/>
    <x v="0"/>
    <x v="4"/>
  </r>
  <r>
    <n v="1303141"/>
    <n v="145269"/>
    <x v="190"/>
    <s v="car"/>
    <s v="Serafina Fabulous Pizza"/>
    <s v="Italian"/>
    <s v="Burrata"/>
    <n v="1"/>
    <s v="Antipasti"/>
    <m/>
    <n v="40.776083193932998"/>
    <n v="-73.962171576462296"/>
    <n v="40.768624600000003"/>
    <n v="-73.9536339"/>
    <d v="2014-10-05T19:00:55"/>
    <d v="2014-10-05T19:04:44"/>
    <d v="2014-10-05T19:47:00"/>
    <d v="2014-10-05T19:55:03"/>
    <x v="0"/>
    <x v="4"/>
  </r>
  <r>
    <n v="1303141"/>
    <n v="145269"/>
    <x v="190"/>
    <s v="car"/>
    <s v="Serafina Fabulous Pizza"/>
    <s v="Italian"/>
    <s v="Margherita"/>
    <n v="1"/>
    <s v="Italian Classica"/>
    <m/>
    <n v="40.776083193932998"/>
    <n v="-73.962171576462296"/>
    <n v="40.768624600000003"/>
    <n v="-73.9536339"/>
    <d v="2014-10-05T19:00:55"/>
    <d v="2014-10-05T19:04:44"/>
    <d v="2014-10-05T19:47:00"/>
    <d v="2014-10-05T19:55:03"/>
    <x v="0"/>
    <x v="4"/>
  </r>
  <r>
    <n v="1303145"/>
    <n v="54796"/>
    <x v="257"/>
    <s v="bicycle"/>
    <s v="The Grey Dog - Mulberry"/>
    <s v="Coffee"/>
    <m/>
    <m/>
    <m/>
    <d v="1899-12-30T00:05:07"/>
    <n v="40.723095999999998"/>
    <n v="-73.995773999999997"/>
    <n v="40.744313499999997"/>
    <n v="-73.987313900000004"/>
    <d v="2014-10-05T19:01:17"/>
    <d v="2014-10-05T19:12:49"/>
    <d v="2014-10-05T19:23:52"/>
    <d v="2014-10-05T19:38:46"/>
    <x v="0"/>
    <x v="4"/>
  </r>
  <r>
    <n v="1303136"/>
    <n v="42238"/>
    <x v="256"/>
    <s v="bicycle"/>
    <s v="Mighty Quinn's BBQ"/>
    <s v="BBQ"/>
    <s v="Spare Ribs"/>
    <n v="1"/>
    <s v="Meats"/>
    <m/>
    <n v="40.727518945156902"/>
    <n v="-73.988671302795396"/>
    <n v="40.770515000000003"/>
    <n v="-73.960919000000004"/>
    <d v="2014-10-05T19:02:15"/>
    <m/>
    <m/>
    <d v="2014-10-05T20:31:23"/>
    <x v="0"/>
    <x v="4"/>
  </r>
  <r>
    <n v="1303151"/>
    <n v="148320"/>
    <x v="210"/>
    <s v="bicycle"/>
    <s v="Buddakan"/>
    <s v="Asian"/>
    <m/>
    <m/>
    <m/>
    <m/>
    <n v="40.741859668270301"/>
    <n v="-74.005086421966595"/>
    <n v="40.756366"/>
    <n v="-73.967000999999996"/>
    <d v="2014-10-05T19:02:16"/>
    <d v="2014-10-05T19:26:18"/>
    <d v="2014-10-05T20:02:08"/>
    <d v="2014-10-05T20:24:47"/>
    <x v="0"/>
    <x v="4"/>
  </r>
  <r>
    <n v="1303261"/>
    <n v="41176"/>
    <x v="205"/>
    <s v="car"/>
    <s v="TAO"/>
    <s v="Japanese"/>
    <s v="Banana Pudding"/>
    <n v="2"/>
    <s v="Desserts"/>
    <d v="1899-12-30T00:05:18"/>
    <n v="40.762857763598497"/>
    <n v="-73.9716190014841"/>
    <n v="40.718401"/>
    <n v="-74.002808999999999"/>
    <d v="2014-10-05T19:08:57"/>
    <d v="2014-10-05T19:50:50"/>
    <d v="2014-10-05T20:00:13"/>
    <d v="2014-10-05T20:24:02"/>
    <x v="0"/>
    <x v="4"/>
  </r>
  <r>
    <n v="1303261"/>
    <n v="41176"/>
    <x v="205"/>
    <s v="car"/>
    <s v="TAO"/>
    <s v="Japanese"/>
    <s v="Salmon Salmon Sashimi with Avocado, Crispy Onions, Sweet and Spicy Sesame Sauce"/>
    <n v="1"/>
    <s v="Special Dishes"/>
    <d v="1899-12-30T00:05:18"/>
    <n v="40.762857763598497"/>
    <n v="-73.9716190014841"/>
    <n v="40.718401"/>
    <n v="-74.002808999999999"/>
    <d v="2014-10-05T19:08:57"/>
    <d v="2014-10-05T19:50:50"/>
    <d v="2014-10-05T20:00:13"/>
    <d v="2014-10-05T20:24:02"/>
    <x v="0"/>
    <x v="4"/>
  </r>
  <r>
    <n v="1303255"/>
    <n v="153538"/>
    <x v="261"/>
    <s v="car"/>
    <s v="J. G. Melon"/>
    <s v="Burger"/>
    <s v="Cottage Fried Potatoes"/>
    <n v="2"/>
    <s v="Main Menu"/>
    <m/>
    <n v="40.7711352092903"/>
    <n v="-73.959623103066605"/>
    <n v="40.7444652"/>
    <n v="-73.975611000000001"/>
    <d v="2014-10-05T19:09:48"/>
    <m/>
    <m/>
    <d v="2014-10-05T20:52:20"/>
    <x v="0"/>
    <x v="4"/>
  </r>
  <r>
    <n v="1303377"/>
    <n v="94132"/>
    <x v="234"/>
    <s v="bicycle"/>
    <s v="Parm"/>
    <s v="Italian"/>
    <s v="Buffalo Cucumbers"/>
    <n v="1"/>
    <s v="Vegetables"/>
    <m/>
    <n v="40.723019825000002"/>
    <n v="-73.995853999999994"/>
    <n v="40.714843399999999"/>
    <n v="-74.0062724"/>
    <d v="2014-10-05T19:17:35"/>
    <d v="2014-10-05T19:18:32"/>
    <d v="2014-10-05T20:01:51"/>
    <d v="2014-10-05T20:12:43"/>
    <x v="0"/>
    <x v="4"/>
  </r>
  <r>
    <n v="1303427"/>
    <n v="137380"/>
    <x v="78"/>
    <s v="car"/>
    <s v="Sea Thai Bistro"/>
    <s v="Thai"/>
    <s v="Pad Thai Spring Rolls"/>
    <n v="1"/>
    <s v="Appetizers"/>
    <d v="1899-12-30T00:11:16"/>
    <n v="40.718127069258003"/>
    <n v="-73.959944533998694"/>
    <n v="40.694695785679599"/>
    <n v="-73.943432495066801"/>
    <d v="2014-10-05T19:21:14"/>
    <d v="2014-10-05T19:33:46"/>
    <d v="2014-10-05T19:44:36"/>
    <d v="2014-10-05T20:00:58"/>
    <x v="0"/>
    <x v="4"/>
  </r>
  <r>
    <n v="1303444"/>
    <n v="228541"/>
    <x v="170"/>
    <s v="bicycle"/>
    <s v="RedFarm Hudson"/>
    <s v="Chinese"/>
    <s v="Soft &amp; Crunchy Vegetable Fried Rice"/>
    <n v="1"/>
    <s v="Rice &amp; Noodles"/>
    <d v="1899-12-30T00:03:32"/>
    <n v="40.734213854853898"/>
    <n v="-74.006202029303594"/>
    <n v="40.732424593243003"/>
    <n v="-73.996268960276794"/>
    <d v="2014-10-05T19:22:52"/>
    <d v="2014-10-05T19:35:32"/>
    <d v="2014-10-05T19:59:23"/>
    <d v="2014-10-05T20:07:20"/>
    <x v="0"/>
    <x v="4"/>
  </r>
  <r>
    <n v="1303487"/>
    <n v="125542"/>
    <x v="257"/>
    <s v="bicycle"/>
    <s v="Sant Ambroeus"/>
    <s v="Italian"/>
    <m/>
    <m/>
    <m/>
    <d v="1899-12-30T00:04:12"/>
    <n v="40.723576000000001"/>
    <n v="-73.996315999999993"/>
    <n v="40.723856400000003"/>
    <n v="-74.003607400000007"/>
    <d v="2014-10-05T19:24:55"/>
    <m/>
    <m/>
    <d v="2014-10-05T20:03:01"/>
    <x v="0"/>
    <x v="4"/>
  </r>
  <r>
    <n v="1303501"/>
    <n v="121670"/>
    <x v="146"/>
    <s v="bicycle"/>
    <s v="Momofuku Noodle Bar"/>
    <m/>
    <s v="Momofuku Ramen"/>
    <n v="2"/>
    <s v="Bowls"/>
    <m/>
    <n v="40.729110403548901"/>
    <n v="-73.984245455566395"/>
    <n v="40.724723400000002"/>
    <n v="-73.993554799999998"/>
    <d v="2014-10-05T19:25:56"/>
    <d v="2014-10-05T19:31:21"/>
    <d v="2014-10-05T20:07:12"/>
    <d v="2014-10-05T20:17:25"/>
    <x v="0"/>
    <x v="4"/>
  </r>
  <r>
    <n v="1303598"/>
    <n v="363712"/>
    <x v="41"/>
    <s v="bicycle"/>
    <s v="Philippe Chow"/>
    <s v="Chinese"/>
    <m/>
    <m/>
    <m/>
    <d v="1899-12-30T00:02:38"/>
    <n v="40.764084531354698"/>
    <n v="-73.970499798529701"/>
    <n v="40.7335712"/>
    <n v="-74.008257999999998"/>
    <d v="2014-10-05T19:33:29"/>
    <d v="2014-10-05T19:37:03"/>
    <d v="2014-10-05T19:51:29"/>
    <d v="2014-10-05T20:10:44"/>
    <x v="0"/>
    <x v="4"/>
  </r>
  <r>
    <n v="1303587"/>
    <n v="94213"/>
    <x v="48"/>
    <s v="bicycle"/>
    <s v="CVS Pharmacy"/>
    <m/>
    <m/>
    <m/>
    <m/>
    <m/>
    <n v="40.736933441880304"/>
    <n v="-73.988714218139606"/>
    <n v="40.734875299999999"/>
    <n v="-73.989225099999999"/>
    <d v="2014-10-05T19:35:19"/>
    <d v="2014-10-05T19:57:54"/>
    <d v="2014-10-05T20:16:27"/>
    <d v="2014-10-05T20:25:15"/>
    <x v="0"/>
    <x v="4"/>
  </r>
  <r>
    <n v="1303640"/>
    <n v="363761"/>
    <x v="115"/>
    <s v="bicycle"/>
    <s v="Buffalo Wild Wings"/>
    <s v="American"/>
    <m/>
    <m/>
    <m/>
    <d v="1899-12-30T00:06:16"/>
    <n v="40.76"/>
    <n v="-73.986500000000007"/>
    <n v="40.780262"/>
    <n v="-73.981055600000005"/>
    <d v="2014-10-05T19:37:48"/>
    <d v="2014-10-05T20:06:17"/>
    <d v="2014-10-05T20:14:07"/>
    <d v="2014-10-05T20:27:46"/>
    <x v="0"/>
    <x v="4"/>
  </r>
  <r>
    <n v="1303669"/>
    <n v="65806"/>
    <x v="248"/>
    <s v="bicycle"/>
    <s v="Blue Ribbon Fried Chicken"/>
    <s v="American"/>
    <s v="Cole Slaw"/>
    <n v="1"/>
    <s v="Sides"/>
    <m/>
    <n v="40.724339999999998"/>
    <n v="-73.990960000000001"/>
    <n v="40.729956000000001"/>
    <n v="-73.993735999999998"/>
    <d v="2014-10-05T19:40:40"/>
    <d v="2014-10-05T19:47:28"/>
    <d v="2014-10-05T20:05:18"/>
    <d v="2014-10-05T20:13:45"/>
    <x v="0"/>
    <x v="4"/>
  </r>
  <r>
    <n v="1303690"/>
    <n v="64125"/>
    <x v="216"/>
    <s v="car"/>
    <s v="RedFarm Broadway"/>
    <s v="Chinese"/>
    <s v="Crispy Duck &amp; Crab Dumplings (4)"/>
    <n v="1"/>
    <s v="Lunch Dim Sum"/>
    <d v="1899-12-30T00:02:55"/>
    <n v="40.782116700000003"/>
    <n v="-73.980739099999994"/>
    <n v="40.777439999999999"/>
    <n v="-73.963125000000005"/>
    <d v="2014-10-05T19:41:44"/>
    <d v="2014-10-05T20:05:22"/>
    <d v="2014-10-05T20:11:12"/>
    <d v="2014-10-05T20:20:55"/>
    <x v="0"/>
    <x v="4"/>
  </r>
  <r>
    <n v="1303686"/>
    <n v="117628"/>
    <x v="63"/>
    <s v="car"/>
    <s v="Serafina"/>
    <m/>
    <m/>
    <m/>
    <m/>
    <d v="1899-12-30T00:10:10"/>
    <n v="40.739552000000003"/>
    <n v="-74.006370000000004"/>
    <n v="40.727269102755599"/>
    <n v="-73.991718560482397"/>
    <d v="2014-10-05T19:41:54"/>
    <d v="2014-10-05T20:02:53"/>
    <d v="2014-10-05T20:13:44"/>
    <d v="2014-10-05T20:32:09"/>
    <x v="0"/>
    <x v="4"/>
  </r>
  <r>
    <n v="1303691"/>
    <n v="80678"/>
    <x v="262"/>
    <s v="bicycle"/>
    <s v="TurKiss"/>
    <m/>
    <m/>
    <m/>
    <m/>
    <d v="1899-12-30T00:03:35"/>
    <n v="40.729415517851699"/>
    <n v="-74.001020137431993"/>
    <n v="40.720047600000001"/>
    <n v="-74.008798999999996"/>
    <d v="2014-10-05T19:42:02"/>
    <d v="2014-10-05T20:02:11"/>
    <d v="2014-10-05T20:14:01"/>
    <d v="2014-10-05T20:27:34"/>
    <x v="0"/>
    <x v="4"/>
  </r>
  <r>
    <n v="1303694"/>
    <n v="261665"/>
    <x v="263"/>
    <s v="bicycle"/>
    <s v="Han Dynasty"/>
    <s v="Chinese"/>
    <s v="Dan Dan Noodle"/>
    <n v="1"/>
    <s v="Noodles"/>
    <d v="1899-12-30T00:04:44"/>
    <n v="40.732213000000002"/>
    <n v="-73.988072000000003"/>
    <n v="40.769068599999997"/>
    <n v="-73.981560500000001"/>
    <d v="2014-10-05T19:43:21"/>
    <d v="2014-10-05T19:55:18"/>
    <d v="2014-10-05T20:43:04"/>
    <d v="2014-10-05T21:09:19"/>
    <x v="0"/>
    <x v="4"/>
  </r>
  <r>
    <n v="1303719"/>
    <n v="308651"/>
    <x v="20"/>
    <s v="car"/>
    <s v="Blue Ribbon Brooklyn"/>
    <s v="American"/>
    <s v="Greek"/>
    <n v="1"/>
    <s v="Salads"/>
    <d v="1899-12-30T00:05:26"/>
    <n v="40.674250953208301"/>
    <n v="-73.982294148654105"/>
    <n v="40.670583999999998"/>
    <n v="-73.975623999999996"/>
    <d v="2014-10-05T19:44:06"/>
    <d v="2014-10-05T19:51:56"/>
    <d v="2014-10-05T20:05:16"/>
    <d v="2014-10-05T20:11:03"/>
    <x v="0"/>
    <x v="4"/>
  </r>
  <r>
    <n v="1303720"/>
    <n v="88333"/>
    <x v="211"/>
    <s v="bicycle"/>
    <s v="The Meatball Shop"/>
    <s v="American"/>
    <s v="Daily Risotto"/>
    <n v="2"/>
    <s v="Stick To Your Bones"/>
    <d v="1899-12-30T00:08:03"/>
    <n v="40.736130877644598"/>
    <n v="-74.000648304229699"/>
    <n v="40.747663299999999"/>
    <n v="-73.978791900000004"/>
    <d v="2014-10-05T19:44:11"/>
    <d v="2014-10-05T20:06:32"/>
    <d v="2014-10-05T20:14:19"/>
    <d v="2014-10-05T20:30:30"/>
    <x v="0"/>
    <x v="4"/>
  </r>
  <r>
    <n v="1303716"/>
    <n v="133349"/>
    <x v="264"/>
    <s v="bicycle"/>
    <s v="Vanessa's Dumplings"/>
    <s v="Chinese"/>
    <s v="Basil &amp; Chicken Dumplings"/>
    <n v="1"/>
    <s v="Bolied"/>
    <d v="1899-12-30T00:10:13"/>
    <n v="40.732935902065101"/>
    <n v="-73.986443521670196"/>
    <n v="40.726969500000003"/>
    <n v="-73.9960643"/>
    <d v="2014-10-05T19:45:57"/>
    <d v="2014-10-05T19:51:24"/>
    <d v="2014-10-05T20:14:14"/>
    <d v="2014-10-05T20:27:08"/>
    <x v="0"/>
    <x v="4"/>
  </r>
  <r>
    <n v="1303738"/>
    <n v="164443"/>
    <x v="171"/>
    <s v="bicycle"/>
    <s v="KOI Restaurant"/>
    <s v="Japanese"/>
    <m/>
    <m/>
    <m/>
    <m/>
    <n v="40.725563522090397"/>
    <n v="-74.005488753318801"/>
    <n v="40.7202117"/>
    <n v="-74.002130800000003"/>
    <d v="2014-10-05T19:46:23"/>
    <d v="2014-10-05T19:48:29"/>
    <d v="2014-10-05T20:03:49"/>
    <d v="2014-10-05T20:15:47"/>
    <x v="0"/>
    <x v="4"/>
  </r>
  <r>
    <n v="1303845"/>
    <n v="62730"/>
    <x v="257"/>
    <s v="bicycle"/>
    <s v="Westville Hudson"/>
    <s v="American"/>
    <s v="Chicken Tenders"/>
    <n v="2"/>
    <s v="Appetizers"/>
    <d v="1899-12-30T00:18:00"/>
    <n v="40.727031111101397"/>
    <n v="-74.007511138916001"/>
    <n v="40.720115999999997"/>
    <n v="-73.999296999999999"/>
    <d v="2014-10-05T19:56:15"/>
    <d v="2014-10-05T20:09:38"/>
    <d v="2014-10-05T20:44:29"/>
    <d v="2014-10-05T21:00:28"/>
    <x v="0"/>
    <x v="4"/>
  </r>
  <r>
    <n v="1303851"/>
    <n v="60033"/>
    <x v="240"/>
    <s v="car"/>
    <s v="The Meatball Shop"/>
    <s v="Italian"/>
    <s v="Spicy Pork"/>
    <n v="1"/>
    <s v="Naked Balls"/>
    <d v="1899-12-30T00:04:05"/>
    <n v="40.771491247520302"/>
    <n v="-73.956334145089798"/>
    <n v="40.769741000000003"/>
    <n v="-73.950795999999997"/>
    <d v="2014-10-05T19:57:20"/>
    <d v="2014-10-05T20:00:24"/>
    <d v="2014-10-05T20:08:09"/>
    <d v="2014-10-05T20:16:25"/>
    <x v="0"/>
    <x v="4"/>
  </r>
  <r>
    <n v="1303882"/>
    <n v="37538"/>
    <x v="1"/>
    <s v="bicycle"/>
    <s v="Boulton &amp; Watt"/>
    <m/>
    <m/>
    <m/>
    <m/>
    <d v="1899-12-30T00:04:40"/>
    <n v="40.722323564988699"/>
    <n v="-73.986380392185197"/>
    <n v="40.722579000000003"/>
    <n v="-73.999144000000001"/>
    <d v="2014-10-05T20:00:32"/>
    <d v="2014-10-05T20:07:28"/>
    <d v="2014-10-05T20:24:46"/>
    <d v="2014-10-05T20:31:20"/>
    <x v="0"/>
    <x v="4"/>
  </r>
  <r>
    <n v="1303890"/>
    <n v="221430"/>
    <x v="48"/>
    <s v="bicycle"/>
    <s v="Han Dynasty"/>
    <s v="Chinese"/>
    <s v="Wonton in Chicken Broth"/>
    <n v="1"/>
    <s v="Soups"/>
    <d v="1899-12-30T00:07:46"/>
    <n v="40.732213000000002"/>
    <n v="-73.988072000000003"/>
    <n v="40.724762800000001"/>
    <n v="-73.9934145"/>
    <d v="2014-10-05T20:01:25"/>
    <d v="2014-10-05T20:28:38"/>
    <d v="2014-10-05T20:39:14"/>
    <d v="2014-10-05T20:45:47"/>
    <x v="0"/>
    <x v="4"/>
  </r>
  <r>
    <n v="1303901"/>
    <n v="56219"/>
    <x v="171"/>
    <s v="bicycle"/>
    <s v="Parm"/>
    <s v="Italian"/>
    <s v="Chicken Parm"/>
    <n v="1"/>
    <s v="Sandwiches"/>
    <m/>
    <n v="40.723019825000002"/>
    <n v="-73.995853999999994"/>
    <n v="40.737665300000003"/>
    <n v="-73.995519299999998"/>
    <d v="2014-10-05T20:03:24"/>
    <d v="2014-10-05T20:20:59"/>
    <d v="2014-10-05T20:44:20"/>
    <d v="2014-10-05T20:57:11"/>
    <x v="0"/>
    <x v="4"/>
  </r>
  <r>
    <n v="1303909"/>
    <n v="138057"/>
    <x v="231"/>
    <s v="car"/>
    <s v="Momofuku Milk Bar"/>
    <s v="Dessert"/>
    <s v="Franken Pie (10&quot;)"/>
    <n v="1"/>
    <s v="10&quot; Pies"/>
    <m/>
    <n v="40.714047313412998"/>
    <n v="-73.954921066761003"/>
    <n v="40.690517"/>
    <n v="-73.966780999999997"/>
    <d v="2014-10-05T20:04:21"/>
    <d v="2014-10-05T20:24:31"/>
    <d v="2014-10-05T20:41:52"/>
    <d v="2014-10-05T20:51:15"/>
    <x v="0"/>
    <x v="4"/>
  </r>
  <r>
    <n v="1303927"/>
    <n v="129289"/>
    <x v="265"/>
    <s v="bicycle"/>
    <s v="Rice to Riches"/>
    <s v="Dessert"/>
    <s v="Cinnamon Sling"/>
    <n v="1"/>
    <s v="Year Round Flavors"/>
    <m/>
    <n v="40.721735571599297"/>
    <n v="-73.995935664258297"/>
    <n v="40.73357"/>
    <n v="-74.006589899999994"/>
    <d v="2014-10-05T20:04:35"/>
    <d v="2014-10-05T20:16:37"/>
    <d v="2014-10-05T20:24:56"/>
    <d v="2014-10-05T20:34:11"/>
    <x v="0"/>
    <x v="4"/>
  </r>
  <r>
    <n v="1303916"/>
    <n v="115610"/>
    <x v="4"/>
    <s v="bicycle"/>
    <s v="Sant Ambroeus"/>
    <s v="Italian"/>
    <m/>
    <m/>
    <m/>
    <d v="1899-12-30T00:13:11"/>
    <n v="40.735486679187098"/>
    <n v="-74.003321304960394"/>
    <n v="40.723572169224497"/>
    <n v="-74.010858123991"/>
    <d v="2014-10-05T20:04:54"/>
    <d v="2014-10-05T20:27:18"/>
    <d v="2014-10-05T20:34:39"/>
    <d v="2014-10-05T20:48:25"/>
    <x v="0"/>
    <x v="4"/>
  </r>
  <r>
    <n v="1303998"/>
    <n v="85951"/>
    <x v="239"/>
    <s v="car"/>
    <s v="Momofuku Milk Bar"/>
    <s v="Dessert"/>
    <s v="Crack Pie Slice"/>
    <n v="1"/>
    <s v="Pie by the Slice"/>
    <m/>
    <n v="40.731795470614898"/>
    <n v="-73.985672593116803"/>
    <n v="40.737921999999998"/>
    <n v="-73.989148"/>
    <d v="2014-10-05T20:10:28"/>
    <d v="2014-10-05T20:08:14"/>
    <d v="2014-10-05T20:33:04"/>
    <d v="2014-10-05T20:48:14"/>
    <x v="0"/>
    <x v="4"/>
  </r>
  <r>
    <n v="1304038"/>
    <n v="360913"/>
    <x v="247"/>
    <s v="bicycle"/>
    <s v="sweetgreen"/>
    <s v="Salad"/>
    <s v="Sparkling Water"/>
    <n v="2"/>
    <s v="Drinks"/>
    <d v="1899-12-30T00:05:45"/>
    <n v="40.745078589413303"/>
    <n v="-73.988821506500202"/>
    <n v="40.744317299999999"/>
    <n v="-73.984115700000004"/>
    <d v="2014-10-05T20:13:05"/>
    <d v="2014-10-05T20:19:35"/>
    <d v="2014-10-05T20:33:42"/>
    <d v="2014-10-05T20:38:07"/>
    <x v="0"/>
    <x v="4"/>
  </r>
  <r>
    <n v="1304010"/>
    <n v="169338"/>
    <x v="266"/>
    <s v="car"/>
    <s v="Chloe's Soft Serve Fruit Co."/>
    <s v="Dessert"/>
    <s v="Soft Serve Fruit"/>
    <n v="1"/>
    <s v="Soft Serve Fruit"/>
    <m/>
    <n v="40.737356168684997"/>
    <n v="-73.990666866302504"/>
    <n v="40.732437500000003"/>
    <n v="-73.9803809"/>
    <d v="2014-10-05T20:13:21"/>
    <d v="2014-10-05T20:23:19"/>
    <d v="2014-10-05T20:39:54"/>
    <d v="2014-10-05T20:58:14"/>
    <x v="0"/>
    <x v="4"/>
  </r>
  <r>
    <n v="1304049"/>
    <n v="362695"/>
    <x v="229"/>
    <s v="bicycle"/>
    <s v="Momofuku Milk Bar"/>
    <s v="Dessert"/>
    <s v="Cereal Milk Shake"/>
    <n v="1"/>
    <s v="Shakes"/>
    <m/>
    <n v="40.787149600866101"/>
    <n v="-73.971722312198096"/>
    <n v="40.780493"/>
    <n v="-73.958699899999999"/>
    <d v="2014-10-05T20:14:00"/>
    <d v="2014-10-05T20:26:00"/>
    <d v="2014-10-05T20:35:21"/>
    <d v="2014-10-05T20:47:50"/>
    <x v="0"/>
    <x v="4"/>
  </r>
  <r>
    <n v="1304046"/>
    <n v="91192"/>
    <x v="219"/>
    <s v="bicycle"/>
    <s v="Hill Country Fried Chicken"/>
    <s v="Southern"/>
    <s v="Buttermilk Biscuit"/>
    <n v="1"/>
    <s v="Sides"/>
    <m/>
    <n v="40.7430754234856"/>
    <n v="-73.989146591960605"/>
    <n v="40.760556999999999"/>
    <n v="-73.972887999999998"/>
    <d v="2014-10-05T20:14:46"/>
    <d v="2014-10-05T20:19:01"/>
    <d v="2014-10-05T20:32:20"/>
    <d v="2014-10-05T20:44:50"/>
    <x v="0"/>
    <x v="4"/>
  </r>
  <r>
    <n v="1304150"/>
    <n v="82041"/>
    <x v="262"/>
    <s v="bicycle"/>
    <s v="Osteria Morini"/>
    <s v="Italian"/>
    <s v="Agnello"/>
    <n v="1"/>
    <s v="Entrees"/>
    <d v="1899-12-30T00:08:34"/>
    <n v="40.721952559408798"/>
    <n v="-73.997737000598505"/>
    <n v="40.720478999999997"/>
    <n v="-74.001548999999997"/>
    <d v="2014-10-05T20:22:03"/>
    <d v="2014-10-05T20:40:41"/>
    <d v="2014-10-05T20:53:31"/>
    <d v="2014-10-05T21:00:34"/>
    <x v="0"/>
    <x v="4"/>
  </r>
  <r>
    <n v="1304218"/>
    <n v="96254"/>
    <x v="74"/>
    <s v="bicycle"/>
    <s v="Han Dynasty"/>
    <s v="Chinese"/>
    <s v="Dry Pepper Chicken Wings"/>
    <n v="1"/>
    <s v="Hot Appetizers"/>
    <d v="1899-12-30T00:06:57"/>
    <n v="40.732213000000002"/>
    <n v="-73.988072000000003"/>
    <n v="40.736615999999998"/>
    <n v="-73.977972600000001"/>
    <d v="2014-10-05T20:25:29"/>
    <d v="2014-10-05T20:22:51"/>
    <d v="2014-10-05T21:06:11"/>
    <d v="2014-10-05T21:13:24"/>
    <x v="0"/>
    <x v="4"/>
  </r>
  <r>
    <n v="1304209"/>
    <n v="98735"/>
    <x v="204"/>
    <s v="bicycle"/>
    <s v="The Meatball Shop"/>
    <s v="Italian"/>
    <s v="Spicy Pork Hero"/>
    <n v="1"/>
    <s v="Heroes"/>
    <d v="1899-12-30T00:06:17"/>
    <n v="40.721545124764702"/>
    <n v="-73.988842426716104"/>
    <n v="40.724454999999999"/>
    <n v="-73.990891099999999"/>
    <d v="2014-10-05T20:27:06"/>
    <d v="2014-10-05T20:39:50"/>
    <d v="2014-10-05T20:41:10"/>
    <d v="2014-10-05T20:45:08"/>
    <x v="0"/>
    <x v="4"/>
  </r>
  <r>
    <n v="1304225"/>
    <n v="232035"/>
    <x v="43"/>
    <s v="bicycle"/>
    <s v="Blue Ribbon Fried Chicken"/>
    <s v="American"/>
    <s v="Chocolate"/>
    <n v="1"/>
    <s v="Milkshakes"/>
    <m/>
    <n v="40.724339999999998"/>
    <n v="-73.990960000000001"/>
    <n v="40.748700700000001"/>
    <n v="-73.974242500000003"/>
    <d v="2014-10-05T20:27:12"/>
    <d v="2014-10-05T20:32:54"/>
    <d v="2014-10-05T20:51:18"/>
    <d v="2014-10-05T21:10:51"/>
    <x v="0"/>
    <x v="4"/>
  </r>
  <r>
    <n v="1304233"/>
    <n v="245264"/>
    <x v="265"/>
    <s v="bicycle"/>
    <s v="RedFarm Hudson"/>
    <s v="Chinese"/>
    <s v="Dungeness &amp; Rock Crabmeat Long Life Noodles"/>
    <n v="1"/>
    <s v="Rice &amp; Noodles"/>
    <d v="1899-12-30T00:06:27"/>
    <n v="40.734213854853898"/>
    <n v="-74.006202029303594"/>
    <n v="40.752235366826497"/>
    <n v="-74.001571319288502"/>
    <d v="2014-10-05T20:27:54"/>
    <d v="2014-10-05T20:30:08"/>
    <d v="2014-10-05T20:50:27"/>
    <d v="2014-10-05T21:05:13"/>
    <x v="0"/>
    <x v="4"/>
  </r>
  <r>
    <n v="1304310"/>
    <n v="327651"/>
    <x v="211"/>
    <s v="bicycle"/>
    <s v="Hunan Manor"/>
    <s v="Chinese"/>
    <s v="Lamb with Cumin Flavor"/>
    <n v="1"/>
    <s v="Hunan Specials"/>
    <d v="1899-12-30T00:05:46"/>
    <n v="40.749626999999997"/>
    <n v="-73.977260999999999"/>
    <n v="40.775263720444599"/>
    <n v="-73.989759629425194"/>
    <d v="2014-10-05T20:33:24"/>
    <d v="2014-10-05T20:33:29"/>
    <d v="2014-10-05T20:55:20"/>
    <d v="2014-10-05T21:18:08"/>
    <x v="0"/>
    <x v="4"/>
  </r>
  <r>
    <n v="1304332"/>
    <n v="59419"/>
    <x v="260"/>
    <s v="car"/>
    <s v="Katz's Delicatessen"/>
    <m/>
    <s v="Soda"/>
    <n v="1"/>
    <s v="Beverages"/>
    <m/>
    <n v="40.722307066359498"/>
    <n v="-73.987351655960097"/>
    <n v="40.723838000000001"/>
    <n v="-74.010921999999994"/>
    <d v="2014-10-05T20:36:11"/>
    <d v="2014-10-05T20:45:18"/>
    <d v="2014-10-05T20:59:39"/>
    <d v="2014-10-05T21:23:01"/>
    <x v="0"/>
    <x v="4"/>
  </r>
  <r>
    <n v="1304347"/>
    <n v="102341"/>
    <x v="4"/>
    <s v="bicycle"/>
    <s v="Max"/>
    <m/>
    <m/>
    <m/>
    <m/>
    <d v="1899-12-30T00:06:03"/>
    <n v="40.717367940000003"/>
    <n v="-74.010260000000002"/>
    <n v="40.723838000000001"/>
    <n v="-74.0109219"/>
    <d v="2014-10-05T20:37:27"/>
    <d v="2014-10-05T20:52:48"/>
    <d v="2014-10-05T21:06:09"/>
    <d v="2014-10-05T21:14:55"/>
    <x v="0"/>
    <x v="4"/>
  </r>
  <r>
    <n v="1304384"/>
    <n v="68408"/>
    <x v="178"/>
    <s v="bicycle"/>
    <s v="Candle 79"/>
    <s v="Vegetarian"/>
    <s v="Live Avocado-Tomato Tartare"/>
    <n v="1"/>
    <s v="Starters (dinner)"/>
    <d v="1899-12-30T00:27:06"/>
    <n v="40.774850249290502"/>
    <n v="-73.958765999999997"/>
    <n v="40.756475999999999"/>
    <n v="-73.966897000000003"/>
    <d v="2014-10-05T20:41:11"/>
    <d v="2014-10-05T21:15:38"/>
    <d v="2014-10-05T21:22:30"/>
    <d v="2014-10-05T21:34:25"/>
    <x v="0"/>
    <x v="4"/>
  </r>
  <r>
    <n v="1304384"/>
    <n v="68408"/>
    <x v="178"/>
    <s v="bicycle"/>
    <s v="Candle 79"/>
    <s v="Vegetarian"/>
    <s v="Live Blueberry Pie"/>
    <n v="1"/>
    <s v="Dessert"/>
    <d v="1899-12-30T00:27:06"/>
    <n v="40.774850249290502"/>
    <n v="-73.958765999999997"/>
    <n v="40.756475999999999"/>
    <n v="-73.966897000000003"/>
    <d v="2014-10-05T20:41:11"/>
    <d v="2014-10-05T21:15:38"/>
    <d v="2014-10-05T21:22:30"/>
    <d v="2014-10-05T21:34:25"/>
    <x v="0"/>
    <x v="4"/>
  </r>
  <r>
    <n v="1304378"/>
    <n v="116602"/>
    <x v="23"/>
    <s v="bicycle"/>
    <s v="McDonald's"/>
    <s v="Fast Food"/>
    <m/>
    <m/>
    <m/>
    <m/>
    <n v="40.7095776323861"/>
    <n v="-74.010523034476606"/>
    <n v="40.7062843"/>
    <n v="-74.016942999999998"/>
    <d v="2014-10-05T20:41:50"/>
    <d v="2014-10-05T21:10:58"/>
    <d v="2014-10-05T21:24:32"/>
    <d v="2014-10-05T21:35:46"/>
    <x v="0"/>
    <x v="4"/>
  </r>
  <r>
    <n v="1304405"/>
    <n v="50320"/>
    <x v="25"/>
    <s v="car"/>
    <s v="Sushi of Gari 46"/>
    <s v="Sushi"/>
    <s v="Red Snapper Salad Sushi"/>
    <n v="1"/>
    <s v="Sushi"/>
    <d v="1899-12-30T00:27:00"/>
    <n v="40.760654436198898"/>
    <n v="-73.989582752602004"/>
    <n v="40.730168999999997"/>
    <n v="-73.993048999999999"/>
    <d v="2014-10-05T20:43:05"/>
    <d v="2014-10-05T21:13:29"/>
    <d v="2014-10-05T21:41:31"/>
    <d v="2014-10-05T22:01:59"/>
    <x v="0"/>
    <x v="4"/>
  </r>
  <r>
    <n v="1304541"/>
    <n v="337667"/>
    <x v="267"/>
    <s v="bicycle"/>
    <s v="Sushi by Gari (archived)"/>
    <m/>
    <s v="Ebi Shumai"/>
    <n v="2"/>
    <s v="Additional Appetizers"/>
    <d v="1899-12-30T00:07:05"/>
    <n v="40.771393000000003"/>
    <n v="-73.952760999999995"/>
    <n v="40.7765968"/>
    <n v="-73.9763193"/>
    <d v="2014-10-05T20:53:54"/>
    <d v="2014-10-05T20:53:20"/>
    <d v="2014-10-05T21:14:24"/>
    <d v="2014-10-05T21:34:43"/>
    <x v="0"/>
    <x v="4"/>
  </r>
  <r>
    <n v="1304558"/>
    <n v="40925"/>
    <x v="240"/>
    <s v="car"/>
    <s v="Shake Shack"/>
    <s v="Burger"/>
    <s v="Chocolate Peanut Butter Crunchcrete"/>
    <n v="1"/>
    <s v="Concretes"/>
    <m/>
    <n v="40.779126065705498"/>
    <n v="-73.954904894578206"/>
    <n v="40.805815000000003"/>
    <n v="-73.9400859"/>
    <d v="2014-10-05T20:55:11"/>
    <d v="2014-10-05T20:55:19"/>
    <d v="2014-10-05T21:13:10"/>
    <d v="2014-10-05T21:27:45"/>
    <x v="0"/>
    <x v="4"/>
  </r>
  <r>
    <n v="1304605"/>
    <n v="124085"/>
    <x v="17"/>
    <s v="bicycle"/>
    <s v="Blue Ribbon Sushi Bar &amp; Grill"/>
    <s v="Japanese"/>
    <s v="Ebi Tempura"/>
    <n v="2"/>
    <s v="Maki (Special Rolls)"/>
    <d v="1899-12-30T00:04:58"/>
    <n v="40.767652912117299"/>
    <n v="-73.982925456000402"/>
    <n v="40.748507983715101"/>
    <n v="-73.989370579841406"/>
    <d v="2014-10-05T20:59:06"/>
    <d v="2014-10-05T21:05:45"/>
    <d v="2014-10-05T21:28:35"/>
    <d v="2014-10-05T21:44:44"/>
    <x v="0"/>
    <x v="4"/>
  </r>
  <r>
    <n v="1304605"/>
    <n v="124085"/>
    <x v="17"/>
    <s v="bicycle"/>
    <s v="Blue Ribbon Sushi Bar &amp; Grill"/>
    <s v="Japanese"/>
    <s v="Ox Tail Fried Rice"/>
    <n v="2"/>
    <s v="Meat"/>
    <d v="1899-12-30T00:04:58"/>
    <n v="40.767652912117299"/>
    <n v="-73.982925456000402"/>
    <n v="40.748507983715101"/>
    <n v="-73.989370579841406"/>
    <d v="2014-10-05T20:59:06"/>
    <d v="2014-10-05T21:05:45"/>
    <d v="2014-10-05T21:28:35"/>
    <d v="2014-10-05T21:44:44"/>
    <x v="0"/>
    <x v="4"/>
  </r>
  <r>
    <n v="1304669"/>
    <n v="70059"/>
    <x v="247"/>
    <s v="bicycle"/>
    <s v="Apple Store"/>
    <s v="Electronics Store"/>
    <m/>
    <m/>
    <m/>
    <m/>
    <n v="40.763822537331997"/>
    <n v="-73.973010000000002"/>
    <n v="40.7202117"/>
    <n v="-74.002130800000003"/>
    <d v="2014-10-05T21:03:33"/>
    <d v="2014-10-05T21:03:53"/>
    <d v="2014-10-05T21:25:42"/>
    <d v="2014-10-05T21:42:58"/>
    <x v="0"/>
    <x v="4"/>
  </r>
  <r>
    <n v="1304780"/>
    <n v="93308"/>
    <x v="23"/>
    <s v="bicycle"/>
    <s v="Shake Shack"/>
    <s v="Burger"/>
    <s v="Fries"/>
    <n v="2"/>
    <s v="Fries"/>
    <m/>
    <n v="40.7152793278103"/>
    <n v="-74.014860391616807"/>
    <n v="40.728082100000002"/>
    <n v="-74.001686800000002"/>
    <d v="2014-10-05T21:14:36"/>
    <d v="2014-10-05T21:42:10"/>
    <d v="2014-10-05T21:57:41"/>
    <d v="2014-10-05T22:10:52"/>
    <x v="0"/>
    <x v="4"/>
  </r>
  <r>
    <n v="1304830"/>
    <n v="164131"/>
    <x v="17"/>
    <s v="bicycle"/>
    <s v="Tony's Di Napoli"/>
    <s v="Italian"/>
    <s v="&quot;Ala Vodka&quot; Sauce with Mushrooms"/>
    <n v="1"/>
    <s v="Pasta"/>
    <d v="1899-12-30T00:08:12"/>
    <n v="40.756547149303003"/>
    <n v="-73.985576924200004"/>
    <n v="40.770499600000001"/>
    <n v="-73.981546499999993"/>
    <d v="2014-10-05T21:16:20"/>
    <d v="2014-10-05T21:50:44"/>
    <d v="2014-10-05T21:56:04"/>
    <d v="2014-10-05T22:10:46"/>
    <x v="0"/>
    <x v="4"/>
  </r>
  <r>
    <n v="1304844"/>
    <n v="44049"/>
    <x v="5"/>
    <s v="bicycle"/>
    <s v="Sushi Samba"/>
    <s v="Sushi"/>
    <s v="Hamachi (Yellowtail)"/>
    <n v="1"/>
    <s v="Nigiri &amp; Sashimi"/>
    <d v="1899-12-30T00:05:41"/>
    <n v="40.732666419020703"/>
    <n v="-74.003292612268694"/>
    <n v="40.738672999999999"/>
    <n v="-74.000791300000003"/>
    <d v="2014-10-05T21:17:30"/>
    <d v="2014-10-05T21:20:11"/>
    <d v="2014-10-05T21:49:31"/>
    <d v="2014-10-05T21:57:00"/>
    <x v="0"/>
    <x v="4"/>
  </r>
  <r>
    <n v="1304864"/>
    <n v="172758"/>
    <x v="56"/>
    <s v="bicycle"/>
    <s v="Shake Shack"/>
    <s v="Burger"/>
    <s v="Fountain Soda"/>
    <n v="1"/>
    <s v="Drinks"/>
    <m/>
    <n v="40.780825773220101"/>
    <n v="-73.976483345031696"/>
    <n v="40.7761347"/>
    <n v="-73.982765200000003"/>
    <d v="2014-10-05T21:19:13"/>
    <d v="2014-10-05T21:23:36"/>
    <d v="2014-10-05T21:45:02"/>
    <d v="2014-10-05T22:01:15"/>
    <x v="0"/>
    <x v="4"/>
  </r>
  <r>
    <n v="1304902"/>
    <n v="54796"/>
    <x v="123"/>
    <s v="bicycle"/>
    <s v="Duane Reade"/>
    <s v="Drug Store"/>
    <m/>
    <m/>
    <m/>
    <m/>
    <n v="40.7432546144924"/>
    <n v="-73.984079021338204"/>
    <n v="40.744313499999997"/>
    <n v="-73.987313900000004"/>
    <d v="2014-10-05T21:21:21"/>
    <m/>
    <m/>
    <d v="2014-10-05T22:01:58"/>
    <x v="0"/>
    <x v="4"/>
  </r>
  <r>
    <n v="1305097"/>
    <n v="233922"/>
    <x v="268"/>
    <s v="walker"/>
    <s v="Pinkberry"/>
    <s v="Ice Cream"/>
    <s v="Original"/>
    <n v="1"/>
    <s v="Frozen Yogurt with Toppings"/>
    <m/>
    <n v="40.729075924929496"/>
    <n v="-73.988682031631498"/>
    <n v="40.728518064171801"/>
    <n v="-73.989262059399806"/>
    <d v="2014-10-05T21:32:16"/>
    <m/>
    <m/>
    <d v="2014-10-05T21:50:46"/>
    <x v="0"/>
    <x v="4"/>
  </r>
  <r>
    <n v="1305154"/>
    <n v="68450"/>
    <x v="74"/>
    <s v="bicycle"/>
    <s v="Momofuku Milk Bar"/>
    <s v="Dessert"/>
    <s v="Perfect 10 Kookie"/>
    <n v="1"/>
    <s v="Karlie's Kookies"/>
    <m/>
    <n v="40.731795470614898"/>
    <n v="-73.985672593116803"/>
    <n v="40.738804000000002"/>
    <n v="-74.009342000000004"/>
    <d v="2014-10-05T21:35:16"/>
    <d v="2014-10-05T21:42:50"/>
    <d v="2014-10-05T21:59:09"/>
    <d v="2014-10-05T22:12:18"/>
    <x v="0"/>
    <x v="4"/>
  </r>
  <r>
    <n v="1305193"/>
    <n v="77891"/>
    <x v="78"/>
    <s v="car"/>
    <s v="Sant Ambroeus"/>
    <s v="Italian"/>
    <m/>
    <m/>
    <m/>
    <d v="1899-12-30T00:07:32"/>
    <n v="40.723576000000001"/>
    <n v="-73.996315999999993"/>
    <n v="40.730142999999998"/>
    <n v="-73.989163000000005"/>
    <d v="2014-10-05T21:38:19"/>
    <d v="2014-10-05T21:48:57"/>
    <d v="2014-10-05T22:05:17"/>
    <d v="2014-10-05T22:09:54"/>
    <x v="0"/>
    <x v="4"/>
  </r>
  <r>
    <n v="1305290"/>
    <n v="99288"/>
    <x v="142"/>
    <s v="bicycle"/>
    <s v="The Meatball Shop"/>
    <s v="American"/>
    <s v="Steamed Spinach"/>
    <n v="1"/>
    <s v="Green Market"/>
    <m/>
    <n v="40.736130877644598"/>
    <n v="-74.000648304229699"/>
    <n v="40.737467390250004"/>
    <n v="-73.999628011067799"/>
    <d v="2014-10-05T21:44:04"/>
    <d v="2014-10-05T21:46:09"/>
    <d v="2014-10-05T22:13:21"/>
    <d v="2014-10-05T22:16:26"/>
    <x v="0"/>
    <x v="4"/>
  </r>
  <r>
    <n v="1305553"/>
    <n v="161772"/>
    <x v="215"/>
    <s v="bicycle"/>
    <s v="Max Brenner"/>
    <s v="Dessert"/>
    <s v="The S'mores Concoction"/>
    <n v="1"/>
    <s v="Sweet Icons"/>
    <m/>
    <n v="40.734410621402901"/>
    <n v="-73.990816622731302"/>
    <n v="40.743758999999997"/>
    <n v="-73.986362"/>
    <d v="2014-10-05T22:03:34"/>
    <d v="2014-10-05T22:07:33"/>
    <d v="2014-10-05T22:29:53"/>
    <d v="2014-10-05T22:39:18"/>
    <x v="0"/>
    <x v="4"/>
  </r>
  <r>
    <n v="1305548"/>
    <n v="60737"/>
    <x v="194"/>
    <s v="bicycle"/>
    <s v="Whole Foods Market"/>
    <s v="Grocery Store"/>
    <s v="Organic Almond Milk Unsweetened"/>
    <n v="1"/>
    <s v="Non Dairy Milk"/>
    <m/>
    <n v="40.715640471675201"/>
    <n v="-74.012353550378407"/>
    <n v="40.722262000000001"/>
    <n v="-74.011026999999999"/>
    <d v="2014-10-05T22:04:14"/>
    <d v="2014-10-05T22:01:45"/>
    <d v="2014-10-05T22:30:04"/>
    <d v="2014-10-05T22:36:12"/>
    <x v="0"/>
    <x v="4"/>
  </r>
  <r>
    <n v="1305548"/>
    <n v="60737"/>
    <x v="194"/>
    <s v="bicycle"/>
    <s v="Whole Foods Market"/>
    <s v="Grocery Store"/>
    <s v="Quinoa Salad"/>
    <n v="1"/>
    <s v="Deli Sides &amp; Meals"/>
    <m/>
    <n v="40.715640471675201"/>
    <n v="-74.012353550378407"/>
    <n v="40.722262000000001"/>
    <n v="-74.011026999999999"/>
    <d v="2014-10-05T22:04:14"/>
    <d v="2014-10-05T22:01:45"/>
    <d v="2014-10-05T22:30:04"/>
    <d v="2014-10-05T22:36:12"/>
    <x v="0"/>
    <x v="4"/>
  </r>
  <r>
    <n v="1305709"/>
    <n v="97806"/>
    <x v="23"/>
    <s v="bicycle"/>
    <s v="Shake Shack"/>
    <s v="Burger"/>
    <s v="Hamburger"/>
    <n v="1"/>
    <s v="Burgers"/>
    <m/>
    <n v="40.758456774983799"/>
    <n v="-73.989140466129399"/>
    <n v="40.764786999999998"/>
    <n v="-73.982596000000001"/>
    <d v="2014-10-05T22:18:50"/>
    <d v="2014-10-05T22:36:49"/>
    <d v="2014-10-05T23:05:40"/>
    <d v="2014-10-05T23:14:05"/>
    <x v="0"/>
    <x v="4"/>
  </r>
  <r>
    <n v="1305743"/>
    <n v="61181"/>
    <x v="50"/>
    <s v="walker"/>
    <s v="S'MAC"/>
    <s v="American"/>
    <s v="Cajun"/>
    <n v="1"/>
    <s v="Sarita's Recommendation"/>
    <d v="1899-12-30T00:03:28"/>
    <n v="40.7454904455914"/>
    <n v="-73.979418804417804"/>
    <n v="40.739192000000003"/>
    <n v="-73.987325999999996"/>
    <d v="2014-10-05T22:20:57"/>
    <d v="2014-10-05T22:43:37"/>
    <d v="2014-10-05T23:06:20"/>
    <d v="2014-10-05T23:14:10"/>
    <x v="0"/>
    <x v="4"/>
  </r>
  <r>
    <n v="1305748"/>
    <n v="21942"/>
    <x v="142"/>
    <s v="bicycle"/>
    <s v="Momofuku Noodle Bar"/>
    <m/>
    <s v="Pork Bun"/>
    <n v="1"/>
    <s v="Buns"/>
    <m/>
    <n v="40.729110403548901"/>
    <n v="-73.984245455566395"/>
    <n v="40.705160999999997"/>
    <n v="-74.008123999999995"/>
    <d v="2014-10-05T22:21:23"/>
    <d v="2014-10-05T22:26:47"/>
    <d v="2014-10-05T23:00:20"/>
    <d v="2014-10-05T23:09:42"/>
    <x v="0"/>
    <x v="4"/>
  </r>
  <r>
    <n v="1305748"/>
    <n v="21942"/>
    <x v="142"/>
    <s v="bicycle"/>
    <s v="Momofuku Noodle Bar"/>
    <m/>
    <s v="Momofuku Ramen"/>
    <n v="1"/>
    <s v="Bowls"/>
    <m/>
    <n v="40.729110403548901"/>
    <n v="-73.984245455566395"/>
    <n v="40.705160999999997"/>
    <n v="-74.008123999999995"/>
    <d v="2014-10-05T22:21:23"/>
    <d v="2014-10-05T22:26:47"/>
    <d v="2014-10-05T23:00:20"/>
    <d v="2014-10-05T23:09:42"/>
    <x v="0"/>
    <x v="4"/>
  </r>
  <r>
    <n v="1305945"/>
    <n v="81123"/>
    <x v="264"/>
    <s v="bicycle"/>
    <s v="Mighty Quinn's BBQ"/>
    <s v="BBQ"/>
    <s v="Pulled Pork"/>
    <n v="1"/>
    <s v="Meats"/>
    <m/>
    <n v="40.727518945156902"/>
    <n v="-73.988671302795396"/>
    <n v="40.739437000000002"/>
    <n v="-73.992512000000005"/>
    <d v="2014-10-05T22:39:44"/>
    <d v="2014-10-05T22:40:04"/>
    <d v="2014-10-05T22:55:55"/>
    <d v="2014-10-05T23:08:23"/>
    <x v="0"/>
    <x v="4"/>
  </r>
  <r>
    <n v="1306055"/>
    <n v="146238"/>
    <x v="78"/>
    <s v="car"/>
    <s v="Pommes Frites"/>
    <m/>
    <s v="Roasted Garlic Mayo"/>
    <n v="1"/>
    <s v="Additional Sauces"/>
    <m/>
    <n v="40.728169657139198"/>
    <n v="-73.987912711093401"/>
    <n v="40.7188266"/>
    <n v="-73.987408599999995"/>
    <d v="2014-10-05T22:55:08"/>
    <d v="2014-10-05T22:58:27"/>
    <d v="2014-10-05T23:09:17"/>
    <d v="2014-10-05T23:17:24"/>
    <x v="0"/>
    <x v="4"/>
  </r>
  <r>
    <n v="1306055"/>
    <n v="146238"/>
    <x v="78"/>
    <s v="car"/>
    <s v="Pommes Frites"/>
    <m/>
    <s v="Sundried Tomato Mayo"/>
    <n v="2"/>
    <s v="Additional Sauces"/>
    <m/>
    <n v="40.728169657139198"/>
    <n v="-73.987912711093401"/>
    <n v="40.7188266"/>
    <n v="-73.987408599999995"/>
    <d v="2014-10-05T22:55:08"/>
    <d v="2014-10-05T22:58:27"/>
    <d v="2014-10-05T23:09:17"/>
    <d v="2014-10-05T23:17:24"/>
    <x v="0"/>
    <x v="4"/>
  </r>
  <r>
    <n v="1306171"/>
    <n v="97938"/>
    <x v="78"/>
    <s v="car"/>
    <s v="Crif Dogs"/>
    <m/>
    <s v="Beans"/>
    <n v="1"/>
    <s v="Sides"/>
    <d v="1899-12-30T00:11:02"/>
    <n v="40.717005999999998"/>
    <n v="-73.956564999999998"/>
    <n v="40.720581699999997"/>
    <n v="-73.962362400000004"/>
    <d v="2014-10-05T23:17:27"/>
    <d v="2014-10-05T23:34:34"/>
    <d v="2014-10-05T23:41:24"/>
    <d v="2014-10-05T23:48:27"/>
    <x v="0"/>
    <x v="4"/>
  </r>
  <r>
    <n v="1306214"/>
    <n v="67487"/>
    <x v="215"/>
    <s v="bicycle"/>
    <s v="Blue Ribbon Sushi"/>
    <s v="Japanese"/>
    <s v="Sake Ikura"/>
    <n v="1"/>
    <s v="Maki (Special Rolls)"/>
    <d v="1899-12-30T00:11:05"/>
    <n v="40.7261096570601"/>
    <n v="-74.002491863200504"/>
    <n v="40.711054699999998"/>
    <n v="-74.0054923"/>
    <d v="2014-10-05T23:23:34"/>
    <d v="2014-10-05T23:59:03"/>
    <d v="2014-10-06T00:07:53"/>
    <d v="2014-10-06T00:23:02"/>
    <x v="0"/>
    <x v="4"/>
  </r>
  <r>
    <n v="1306217"/>
    <n v="124663"/>
    <x v="269"/>
    <s v="bicycle"/>
    <s v="Pommes Frites"/>
    <m/>
    <s v="Sweet Mango Chutney Mayo"/>
    <n v="1"/>
    <s v="Additional Sauces"/>
    <m/>
    <n v="40.728169657139198"/>
    <n v="-73.987912711093401"/>
    <n v="40.728017603150199"/>
    <n v="-73.9833324045278"/>
    <d v="2014-10-05T23:25:00"/>
    <d v="2014-10-05T23:37:44"/>
    <d v="2014-10-05T23:42:02"/>
    <d v="2014-10-05T23:45:32"/>
    <x v="0"/>
    <x v="4"/>
  </r>
  <r>
    <n v="1306217"/>
    <n v="124663"/>
    <x v="269"/>
    <s v="bicycle"/>
    <s v="Pommes Frites"/>
    <m/>
    <s v="Organic Black Truffle Mayo"/>
    <n v="1"/>
    <s v="Additional Sauces"/>
    <m/>
    <n v="40.728169657139198"/>
    <n v="-73.987912711093401"/>
    <n v="40.728017603150199"/>
    <n v="-73.9833324045278"/>
    <d v="2014-10-05T23:25:00"/>
    <d v="2014-10-05T23:37:44"/>
    <d v="2014-10-05T23:42:02"/>
    <d v="2014-10-05T23:45:32"/>
    <x v="0"/>
    <x v="4"/>
  </r>
  <r>
    <n v="1306242"/>
    <n v="277898"/>
    <x v="1"/>
    <s v="bicycle"/>
    <s v="Blue Ribbon Fried Chicken"/>
    <s v="American"/>
    <s v="Drumstick"/>
    <n v="4"/>
    <s v="By the Piece"/>
    <m/>
    <n v="40.724339999999998"/>
    <n v="-73.990960000000001"/>
    <n v="40.724721799999998"/>
    <n v="-74.008089499999997"/>
    <d v="2014-10-05T23:28:24"/>
    <d v="2014-10-05T23:26:05"/>
    <d v="2014-10-05T23:34:25"/>
    <d v="2014-10-05T23:46:21"/>
    <x v="0"/>
    <x v="4"/>
  </r>
  <r>
    <n v="1306242"/>
    <n v="277898"/>
    <x v="1"/>
    <s v="bicycle"/>
    <s v="Blue Ribbon Fried Chicken"/>
    <s v="American"/>
    <s v="The Bird"/>
    <n v="1"/>
    <s v="Family Dinners"/>
    <m/>
    <n v="40.724339999999998"/>
    <n v="-73.990960000000001"/>
    <n v="40.724721799999998"/>
    <n v="-74.008089499999997"/>
    <d v="2014-10-05T23:28:24"/>
    <d v="2014-10-05T23:26:05"/>
    <d v="2014-10-05T23:34:25"/>
    <d v="2014-10-05T23:46:21"/>
    <x v="0"/>
    <x v="4"/>
  </r>
  <r>
    <n v="1306361"/>
    <n v="138983"/>
    <x v="78"/>
    <s v="car"/>
    <s v="Crif Dogs"/>
    <m/>
    <s v="Chili Dog"/>
    <n v="2"/>
    <s v="Crif Dogs"/>
    <d v="1899-12-30T00:16:24"/>
    <n v="40.717005999999998"/>
    <n v="-73.956564999999998"/>
    <n v="40.677832000000002"/>
    <n v="-73.974219000000005"/>
    <d v="2014-10-05T23:47:06"/>
    <d v="2014-10-05T23:56:54"/>
    <d v="2014-10-06T00:17:20"/>
    <d v="2014-10-06T00:43:30"/>
    <x v="0"/>
    <x v="4"/>
  </r>
  <r>
    <n v="1306367"/>
    <n v="105619"/>
    <x v="270"/>
    <s v="car"/>
    <s v="J. G. Melon"/>
    <s v="Burger"/>
    <s v="Cheeseburger"/>
    <n v="2"/>
    <s v="Main Menu"/>
    <d v="1899-12-30T00:04:10"/>
    <n v="40.7711352092903"/>
    <n v="-73.959623103066605"/>
    <n v="40.776527999999999"/>
    <n v="-73.989100500000006"/>
    <d v="2014-10-05T23:49:45"/>
    <d v="2014-10-06T00:06:10"/>
    <d v="2014-10-06T00:14:07"/>
    <d v="2014-10-06T00:36:28"/>
    <x v="0"/>
    <x v="4"/>
  </r>
  <r>
    <n v="1306394"/>
    <n v="327651"/>
    <x v="50"/>
    <s v="walker"/>
    <s v="Momofuku Milk Bar"/>
    <s v="Dessert"/>
    <s v="Cereal Milk and Crack Pie Twist Soft Serve (1 Pint)"/>
    <n v="1"/>
    <s v="Soft Serve"/>
    <m/>
    <n v="40.731795470614898"/>
    <n v="-73.985672593116803"/>
    <n v="40.775263720444599"/>
    <n v="-73.989759629425194"/>
    <d v="2014-10-05T23:53:10"/>
    <d v="2014-10-05T23:53:01"/>
    <d v="2014-10-06T00:01:57"/>
    <d v="2014-10-06T00:27:35"/>
    <x v="0"/>
    <x v="4"/>
  </r>
  <r>
    <n v="1306650"/>
    <n v="54938"/>
    <x v="270"/>
    <s v="car"/>
    <s v="Coppelia"/>
    <s v="Caribbean"/>
    <s v="Spicy Kale"/>
    <n v="1"/>
    <s v="Sides"/>
    <d v="1899-12-30T00:01:50"/>
    <n v="40.738938822766698"/>
    <n v="-73.999974334746099"/>
    <n v="40.807355600000001"/>
    <n v="-73.960686300000006"/>
    <d v="2014-10-06T00:48:36"/>
    <d v="2014-10-06T00:56:10"/>
    <d v="2014-10-06T01:02:00"/>
    <d v="2014-10-06T01:22:39"/>
    <x v="1"/>
    <x v="5"/>
  </r>
  <r>
    <n v="1306653"/>
    <n v="301032"/>
    <x v="74"/>
    <s v="bicycle"/>
    <s v="Coppelia"/>
    <s v="Caribbean"/>
    <s v="Chicharron"/>
    <n v="1"/>
    <s v="Snacks"/>
    <d v="1899-12-30T00:03:05"/>
    <n v="40.738938822766698"/>
    <n v="-73.999974334746099"/>
    <n v="40.714311888479799"/>
    <n v="-74.007687083578205"/>
    <d v="2014-10-06T00:50:43"/>
    <d v="2014-10-06T01:17:11"/>
    <d v="2014-10-06T01:31:02"/>
    <d v="2014-10-06T01:48:54"/>
    <x v="1"/>
    <x v="5"/>
  </r>
  <r>
    <n v="1306708"/>
    <n v="64387"/>
    <x v="270"/>
    <s v="car"/>
    <s v="Empanada Mama (closed)"/>
    <s v="Mexican"/>
    <s v="Ground Beef"/>
    <n v="1"/>
    <s v="Corn Flour"/>
    <d v="1899-12-30T00:05:36"/>
    <n v="40.764217000000002"/>
    <n v="-73.988320999999999"/>
    <n v="40.724882000000001"/>
    <n v="-74.010099999999994"/>
    <d v="2014-10-06T01:10:23"/>
    <d v="2014-10-06T01:33:10"/>
    <d v="2014-10-06T01:43:10"/>
    <d v="2014-10-06T01:56:34"/>
    <x v="1"/>
    <x v="5"/>
  </r>
  <r>
    <n v="1306802"/>
    <n v="183004"/>
    <x v="56"/>
    <s v="bicycle"/>
    <s v="Bread &amp; Butter"/>
    <s v="Deli"/>
    <s v="Blueberry Pancakes"/>
    <n v="1"/>
    <s v="French Toast/Pancakes"/>
    <d v="1899-12-30T00:16:10"/>
    <n v="40.743790226795603"/>
    <n v="-73.9838916063309"/>
    <n v="40.760816599999998"/>
    <n v="-73.968288200000003"/>
    <d v="2014-10-06T01:44:50"/>
    <d v="2014-10-06T01:51:41"/>
    <d v="2014-10-06T02:32:02"/>
    <d v="2014-10-06T02:52:11"/>
    <x v="1"/>
    <x v="5"/>
  </r>
  <r>
    <n v="1306831"/>
    <n v="284256"/>
    <x v="270"/>
    <s v="car"/>
    <s v="Empanada Mama (closed)"/>
    <s v="Mexican"/>
    <s v="Chuleta Empanizada"/>
    <n v="1"/>
    <s v="Entrees"/>
    <d v="1899-12-30T00:10:06"/>
    <n v="40.764217000000002"/>
    <n v="-73.988320999999999"/>
    <n v="40.738549900000002"/>
    <n v="-73.994985"/>
    <d v="2014-10-06T02:08:21"/>
    <d v="2014-10-06T02:10:21"/>
    <d v="2014-10-06T02:34:10"/>
    <d v="2014-10-06T02:44:49"/>
    <x v="1"/>
    <x v="5"/>
  </r>
  <r>
    <n v="1307045"/>
    <n v="72757"/>
    <x v="144"/>
    <s v="bicycle"/>
    <s v="The Mercer Kitchen"/>
    <m/>
    <s v="Fresh Fruit Plate"/>
    <n v="1"/>
    <s v="Breakfast (Fruit and Yogurt)"/>
    <m/>
    <n v="40.724743642155602"/>
    <n v="-73.9986615554824"/>
    <n v="40.733269300000003"/>
    <n v="-74.002151100000006"/>
    <d v="2014-10-06T07:55:36"/>
    <d v="2014-10-06T07:55:35"/>
    <d v="2014-10-06T08:14:25"/>
    <d v="2014-10-06T08:24:54"/>
    <x v="1"/>
    <x v="5"/>
  </r>
  <r>
    <n v="1307096"/>
    <n v="242203"/>
    <x v="115"/>
    <s v="bicycle"/>
    <s v="Whole Foods Market"/>
    <s v="Grocery Store"/>
    <m/>
    <m/>
    <m/>
    <m/>
    <n v="40.715640471675201"/>
    <n v="-74.012353550378407"/>
    <n v="40.718836799999998"/>
    <n v="-74.002666700000006"/>
    <d v="2014-10-06T08:56:08"/>
    <d v="2014-10-06T09:26:02"/>
    <d v="2014-10-06T09:46:52"/>
    <d v="2014-10-06T09:55:20"/>
    <x v="1"/>
    <x v="5"/>
  </r>
  <r>
    <n v="1307113"/>
    <n v="160957"/>
    <x v="197"/>
    <s v="bicycle"/>
    <s v="Juice Press"/>
    <s v="Juice Bar"/>
    <s v="Ginger Fireball"/>
    <n v="1"/>
    <s v="Cold Pressed Juices"/>
    <m/>
    <n v="40.7411144339194"/>
    <n v="-73.9906501942001"/>
    <n v="40.739592500000001"/>
    <n v="-73.992170999999999"/>
    <d v="2014-10-06T09:05:54"/>
    <d v="2014-10-06T09:40:58"/>
    <d v="2014-10-06T09:47:39"/>
    <d v="2014-10-06T09:55:54"/>
    <x v="1"/>
    <x v="5"/>
  </r>
  <r>
    <n v="1307199"/>
    <n v="44005"/>
    <x v="106"/>
    <s v="walker"/>
    <s v="Gingersnap's Organic"/>
    <s v="Vegan"/>
    <m/>
    <m/>
    <m/>
    <m/>
    <n v="40.734779000000003"/>
    <n v="-73.999320999999995"/>
    <n v="40.758462000000002"/>
    <n v="-73.972211000000001"/>
    <d v="2014-10-06T10:06:39"/>
    <m/>
    <m/>
    <d v="2014-10-06T10:14:58"/>
    <x v="1"/>
    <x v="5"/>
  </r>
  <r>
    <n v="1307211"/>
    <n v="330955"/>
    <x v="17"/>
    <s v="bicycle"/>
    <s v="Juice Press"/>
    <s v="Juice Bar"/>
    <s v="OMG! My Favorite Juice!"/>
    <n v="3"/>
    <s v="Cold Pressed Juices"/>
    <m/>
    <n v="40.784684571320497"/>
    <n v="-73.956012725830107"/>
    <n v="40.774649911074597"/>
    <n v="-73.945447760585907"/>
    <d v="2014-10-06T10:17:01"/>
    <d v="2014-10-06T10:33:07"/>
    <d v="2014-10-06T10:43:26"/>
    <d v="2014-10-06T10:53:27"/>
    <x v="1"/>
    <x v="5"/>
  </r>
  <r>
    <n v="1307211"/>
    <n v="330955"/>
    <x v="17"/>
    <s v="bicycle"/>
    <s v="Juice Press"/>
    <s v="Juice Bar"/>
    <s v="Watermelon"/>
    <n v="2"/>
    <s v="Cold Pressed Juices"/>
    <m/>
    <n v="40.784684571320497"/>
    <n v="-73.956012725830107"/>
    <n v="40.774649911074597"/>
    <n v="-73.945447760585907"/>
    <d v="2014-10-06T10:17:01"/>
    <d v="2014-10-06T10:33:07"/>
    <d v="2014-10-06T10:43:26"/>
    <d v="2014-10-06T10:53:27"/>
    <x v="1"/>
    <x v="5"/>
  </r>
  <r>
    <n v="1307235"/>
    <n v="63417"/>
    <x v="271"/>
    <s v="bicycle"/>
    <s v="Philip Kingsley"/>
    <m/>
    <m/>
    <m/>
    <m/>
    <m/>
    <n v="40.759327849703297"/>
    <n v="-73.975487375942294"/>
    <n v="40.7311537"/>
    <n v="-74.000026800000001"/>
    <d v="2014-10-06T10:34:26"/>
    <d v="2014-10-06T11:10:34"/>
    <d v="2014-10-06T11:26:25"/>
    <d v="2014-10-06T11:41:20"/>
    <x v="1"/>
    <x v="5"/>
  </r>
  <r>
    <n v="1307267"/>
    <n v="54061"/>
    <x v="144"/>
    <s v="bicycle"/>
    <s v="Whole Foods Market"/>
    <s v="Grocery Store"/>
    <s v="365 Cream Cheese"/>
    <n v="2"/>
    <s v="Cream Cheese"/>
    <m/>
    <n v="40.723954999999997"/>
    <n v="-73.991828999999996"/>
    <n v="40.7076019"/>
    <n v="-74.012849500000002"/>
    <d v="2014-10-06T10:51:50"/>
    <m/>
    <m/>
    <d v="2014-10-06T12:11:24"/>
    <x v="1"/>
    <x v="5"/>
  </r>
  <r>
    <n v="1307267"/>
    <n v="54061"/>
    <x v="144"/>
    <s v="bicycle"/>
    <s v="Whole Foods Market"/>
    <s v="Grocery Store"/>
    <s v="Org 9&quot; Rolled Pie Dough 2 Ct"/>
    <n v="2"/>
    <s v="Frozen Fruits &amp; Dessert"/>
    <m/>
    <n v="40.723954999999997"/>
    <n v="-73.991828999999996"/>
    <n v="40.7076019"/>
    <n v="-74.012849500000002"/>
    <d v="2014-10-06T10:51:50"/>
    <m/>
    <m/>
    <d v="2014-10-06T12:11:24"/>
    <x v="1"/>
    <x v="5"/>
  </r>
  <r>
    <n v="1307267"/>
    <n v="54061"/>
    <x v="144"/>
    <s v="bicycle"/>
    <s v="Whole Foods Market"/>
    <s v="Grocery Store"/>
    <s v="Baking Soda"/>
    <n v="1"/>
    <s v="Baking Soda &amp; Starch"/>
    <m/>
    <n v="40.723954999999997"/>
    <n v="-73.991828999999996"/>
    <n v="40.7076019"/>
    <n v="-74.012849500000002"/>
    <d v="2014-10-06T10:51:50"/>
    <m/>
    <m/>
    <d v="2014-10-06T12:11:24"/>
    <x v="1"/>
    <x v="5"/>
  </r>
  <r>
    <n v="1307374"/>
    <n v="115213"/>
    <x v="89"/>
    <s v="car"/>
    <s v="sweetgreen"/>
    <s v="Salad"/>
    <s v="Misoba (vegan)"/>
    <n v="1"/>
    <s v="Signatures"/>
    <d v="1899-12-30T00:05:47"/>
    <n v="40.745078589413303"/>
    <n v="-73.988821506500202"/>
    <n v="40.764980000000001"/>
    <n v="-73.970596"/>
    <d v="2014-10-06T11:33:25"/>
    <d v="2014-10-06T11:45:34"/>
    <d v="2014-10-06T11:51:25"/>
    <d v="2014-10-06T12:23:29"/>
    <x v="1"/>
    <x v="5"/>
  </r>
  <r>
    <n v="1307396"/>
    <n v="34409"/>
    <x v="66"/>
    <s v="bicycle"/>
    <s v="$10 Blue Ribbon Fried Chicken Sandwich"/>
    <m/>
    <s v="$10 Dirty Bird Rotisserie Chicken Wrap"/>
    <n v="1"/>
    <s v="Today's Special"/>
    <m/>
    <n v="40.724339999999998"/>
    <n v="-73.990960000000001"/>
    <n v="40.775942999999998"/>
    <n v="-73.976399000000001"/>
    <d v="2014-10-06T11:36:38"/>
    <d v="2014-10-06T11:40:26"/>
    <d v="2014-10-06T11:42:28"/>
    <d v="2014-10-06T12:28:59"/>
    <x v="1"/>
    <x v="5"/>
  </r>
  <r>
    <n v="1307411"/>
    <n v="364749"/>
    <x v="155"/>
    <s v="bicycle"/>
    <s v="$10 Blue Ribbon Fried Chicken Sandwich"/>
    <m/>
    <s v="$10 Dirty Bird Rotisserie Chicken Wrap"/>
    <n v="4"/>
    <s v="Today's Special"/>
    <m/>
    <n v="40.724339999999998"/>
    <n v="-73.990960000000001"/>
    <n v="40.730769299999999"/>
    <n v="-73.991322299999993"/>
    <d v="2014-10-06T11:39:50"/>
    <m/>
    <m/>
    <d v="2014-10-06T12:07:39"/>
    <x v="1"/>
    <x v="5"/>
  </r>
  <r>
    <n v="1307411"/>
    <n v="364749"/>
    <x v="155"/>
    <s v="bicycle"/>
    <s v="$10 Blue Ribbon Fried Chicken Sandwich"/>
    <m/>
    <s v="$10 Dirty Bird Rotisserie Chicken Wrap"/>
    <n v="1"/>
    <s v="Today's Special"/>
    <m/>
    <n v="40.724339999999998"/>
    <n v="-73.990960000000001"/>
    <n v="40.730769299999999"/>
    <n v="-73.991322299999993"/>
    <d v="2014-10-06T11:39:50"/>
    <m/>
    <m/>
    <d v="2014-10-06T12:07:39"/>
    <x v="1"/>
    <x v="5"/>
  </r>
  <r>
    <n v="1307410"/>
    <n v="274220"/>
    <x v="14"/>
    <s v="bicycle"/>
    <s v="One Lucky Duck - Juice &amp; Takeaway"/>
    <s v="Vegetarian"/>
    <s v="Spicy Thai Lettuce Wraps"/>
    <n v="1"/>
    <s v="Savory"/>
    <d v="1899-12-30T00:02:18"/>
    <n v="40.735725000000002"/>
    <n v="-73.987126466589601"/>
    <n v="40.7637061894929"/>
    <n v="-73.9745571416492"/>
    <d v="2014-10-06T11:40:14"/>
    <d v="2014-10-06T11:43:49"/>
    <d v="2014-10-06T11:57:39"/>
    <d v="2014-10-06T12:22:27"/>
    <x v="1"/>
    <x v="5"/>
  </r>
  <r>
    <n v="1307410"/>
    <n v="274220"/>
    <x v="14"/>
    <s v="bicycle"/>
    <s v="One Lucky Duck - Juice &amp; Takeaway"/>
    <s v="Vegetarian"/>
    <s v="Caesar Salad"/>
    <n v="1"/>
    <s v="Salads"/>
    <d v="1899-12-30T00:02:18"/>
    <n v="40.735725000000002"/>
    <n v="-73.987126466589601"/>
    <n v="40.7637061894929"/>
    <n v="-73.9745571416492"/>
    <d v="2014-10-06T11:40:14"/>
    <d v="2014-10-06T11:43:49"/>
    <d v="2014-10-06T11:57:39"/>
    <d v="2014-10-06T12:22:27"/>
    <x v="1"/>
    <x v="5"/>
  </r>
  <r>
    <n v="1307416"/>
    <n v="356678"/>
    <x v="245"/>
    <s v="bicycle"/>
    <s v="Num Pang Sandwich Shop"/>
    <s v="Asian"/>
    <s v="Hoisin Meatballs"/>
    <n v="1"/>
    <s v="Classic Sandwiches"/>
    <m/>
    <n v="40.7431927757236"/>
    <n v="-73.988993167877197"/>
    <n v="40.736902000000001"/>
    <n v="-73.989191000000005"/>
    <d v="2014-10-06T11:41:32"/>
    <d v="2014-10-06T11:43:15"/>
    <d v="2014-10-06T11:57:07"/>
    <d v="2014-10-06T12:03:32"/>
    <x v="1"/>
    <x v="5"/>
  </r>
  <r>
    <n v="1307431"/>
    <n v="128457"/>
    <x v="147"/>
    <s v="bicycle"/>
    <s v="$10 Blue Ribbon Fried Chicken Sandwich"/>
    <m/>
    <s v="$10 Dirty Bird Rotisserie Chicken Wrap"/>
    <n v="1"/>
    <s v="Today's Special"/>
    <m/>
    <n v="40.724339999999998"/>
    <n v="-73.990960000000001"/>
    <n v="40.763275100000001"/>
    <n v="-73.9732676"/>
    <d v="2014-10-06T11:42:55"/>
    <m/>
    <m/>
    <d v="2014-10-06T12:39:40"/>
    <x v="1"/>
    <x v="5"/>
  </r>
  <r>
    <n v="1307442"/>
    <n v="364820"/>
    <x v="58"/>
    <s v="bicycle"/>
    <s v="Momofuku Milk Bar"/>
    <s v="Dessert"/>
    <s v="Chocolate Chip Cake (6&quot;)"/>
    <n v="1"/>
    <s v="6&quot; Cakes"/>
    <m/>
    <n v="40.7628429402262"/>
    <n v="-73.975745647432205"/>
    <n v="40.7547177"/>
    <n v="-73.993898200000004"/>
    <d v="2014-10-06T11:44:57"/>
    <d v="2014-10-06T12:08:13"/>
    <d v="2014-10-06T12:10:04"/>
    <d v="2014-10-06T12:24:39"/>
    <x v="1"/>
    <x v="5"/>
  </r>
  <r>
    <n v="1307495"/>
    <n v="95716"/>
    <x v="66"/>
    <s v="bicycle"/>
    <s v="$10 Blue Ribbon Fried Chicken Sandwich"/>
    <m/>
    <s v="$10 Dirty Bird Rotisserie Chicken Wrap"/>
    <n v="2"/>
    <s v="Today's Special"/>
    <m/>
    <n v="40.724339999999998"/>
    <n v="-73.990960000000001"/>
    <n v="40.774032499999997"/>
    <n v="-73.948988499999999"/>
    <d v="2014-10-06T11:55:33"/>
    <m/>
    <m/>
    <d v="2014-10-06T12:47:57"/>
    <x v="1"/>
    <x v="5"/>
  </r>
  <r>
    <n v="1307518"/>
    <n v="127689"/>
    <x v="207"/>
    <s v="car"/>
    <s v="Peacefood Cafe"/>
    <s v="Vegan"/>
    <s v="Tempeh"/>
    <n v="1"/>
    <s v="Extras"/>
    <d v="1899-12-30T00:06:33"/>
    <n v="40.785160043282801"/>
    <n v="-73.976916473837804"/>
    <n v="40.703394221778602"/>
    <n v="-74.0141068972478"/>
    <d v="2014-10-06T12:02:01"/>
    <d v="2014-10-06T12:26:57"/>
    <d v="2014-10-06T12:35:17"/>
    <d v="2014-10-06T13:09:31"/>
    <x v="1"/>
    <x v="5"/>
  </r>
  <r>
    <n v="1307530"/>
    <n v="100937"/>
    <x v="5"/>
    <s v="bicycle"/>
    <s v="Hu Kitchen"/>
    <s v="Gluten-Free"/>
    <m/>
    <m/>
    <m/>
    <m/>
    <n v="40.735676762018002"/>
    <n v="-73.993829528068602"/>
    <n v="40.762943"/>
    <n v="-73.972445199999996"/>
    <d v="2014-10-06T12:06:56"/>
    <d v="2014-10-06T12:26:40"/>
    <d v="2014-10-06T12:42:30"/>
    <d v="2014-10-06T13:03:10"/>
    <x v="1"/>
    <x v="5"/>
  </r>
  <r>
    <n v="1307542"/>
    <n v="124898"/>
    <x v="238"/>
    <s v="bicycle"/>
    <s v="sweetgreen"/>
    <s v="Salad"/>
    <s v="Organic Lentil + Chickpea Soup"/>
    <n v="1"/>
    <s v="Soup"/>
    <d v="1899-12-30T00:02:50"/>
    <n v="40.745078589413303"/>
    <n v="-73.988821506500202"/>
    <n v="40.7390584880809"/>
    <n v="-73.987577867753302"/>
    <d v="2014-10-06T12:09:37"/>
    <d v="2014-10-06T12:36:43"/>
    <d v="2014-10-06T12:56:03"/>
    <d v="2014-10-06T13:02:44"/>
    <x v="1"/>
    <x v="5"/>
  </r>
  <r>
    <n v="1307581"/>
    <n v="299365"/>
    <x v="272"/>
    <s v="bicycle"/>
    <s v="La Esquina Taqueria"/>
    <m/>
    <s v="Tortilla"/>
    <n v="2"/>
    <s v="Soups"/>
    <d v="1899-12-30T00:05:39"/>
    <n v="40.721353749744097"/>
    <n v="-73.997525293959001"/>
    <n v="40.754013990515503"/>
    <n v="-73.993064327167602"/>
    <d v="2014-10-06T12:18:56"/>
    <d v="2014-10-06T12:18:23"/>
    <d v="2014-10-06T12:57:14"/>
    <d v="2014-10-06T13:22:34"/>
    <x v="1"/>
    <x v="5"/>
  </r>
  <r>
    <n v="1307588"/>
    <n v="116293"/>
    <x v="16"/>
    <s v="bicycle"/>
    <s v="Hu Kitchen"/>
    <s v="Gluten-Free"/>
    <s v="Raw Vegetable Medley Bowl"/>
    <n v="3"/>
    <s v="Bowls (M-F 11:30AM-Close)"/>
    <m/>
    <n v="40.735676762018002"/>
    <n v="-73.993829528068602"/>
    <n v="40.727597699999997"/>
    <n v="-74.005142500000005"/>
    <d v="2014-10-06T12:21:15"/>
    <d v="2014-10-06T12:45:23"/>
    <d v="2014-10-06T13:10:13"/>
    <d v="2014-10-06T13:22:40"/>
    <x v="1"/>
    <x v="5"/>
  </r>
  <r>
    <n v="1307597"/>
    <n v="354719"/>
    <x v="94"/>
    <s v="bicycle"/>
    <s v="Jack's Wife Freda"/>
    <s v="Mediterranean"/>
    <s v="Tuna Salad"/>
    <n v="1"/>
    <s v="Salads (breakfast/lunch)"/>
    <d v="1899-12-30T00:02:48"/>
    <n v="40.721989949797702"/>
    <n v="-73.997747898101807"/>
    <n v="40.723637062320101"/>
    <n v="-74.002353030507294"/>
    <d v="2014-10-06T12:22:29"/>
    <d v="2014-10-06T12:38:02"/>
    <d v="2014-10-06T12:47:52"/>
    <d v="2014-10-06T12:54:49"/>
    <x v="1"/>
    <x v="5"/>
  </r>
  <r>
    <n v="1307639"/>
    <n v="41130"/>
    <x v="144"/>
    <s v="bicycle"/>
    <s v="Village Yogurt"/>
    <m/>
    <m/>
    <m/>
    <m/>
    <m/>
    <n v="40.737887999999998"/>
    <n v="-73.996459999999999"/>
    <n v="40.722746000000001"/>
    <n v="-73.998857000000001"/>
    <d v="2014-10-06T12:31:16"/>
    <d v="2014-10-06T12:31:52"/>
    <d v="2014-10-06T12:45:23"/>
    <d v="2014-10-06T12:56:52"/>
    <x v="1"/>
    <x v="5"/>
  </r>
  <r>
    <n v="1307645"/>
    <n v="86421"/>
    <x v="273"/>
    <s v="bicycle"/>
    <s v="Vanessa's Dumpling House"/>
    <s v="Chinese"/>
    <s v="Basil &amp; Chicken Boiled Dumplings"/>
    <n v="1"/>
    <s v="Hand-Made Dumplings"/>
    <d v="1899-12-30T00:03:08"/>
    <n v="40.7183013640391"/>
    <n v="-73.991929968502404"/>
    <n v="40.752907999999998"/>
    <n v="-74.003664000000001"/>
    <d v="2014-10-06T12:32:41"/>
    <d v="2014-10-06T12:42:37"/>
    <d v="2014-10-06T12:56:56"/>
    <d v="2014-10-06T13:22:31"/>
    <x v="1"/>
    <x v="5"/>
  </r>
  <r>
    <n v="1307717"/>
    <n v="304365"/>
    <x v="17"/>
    <s v="bicycle"/>
    <s v="Teuscher Chocolates"/>
    <m/>
    <m/>
    <m/>
    <m/>
    <m/>
    <n v="40.7584868"/>
    <n v="-73.977896000000001"/>
    <n v="40.785699899999997"/>
    <n v="-73.949793499999998"/>
    <d v="2014-10-06T12:49:33"/>
    <d v="2014-10-06T12:54:07"/>
    <d v="2014-10-06T13:03:28"/>
    <d v="2014-10-06T13:20:24"/>
    <x v="1"/>
    <x v="5"/>
  </r>
  <r>
    <n v="1307724"/>
    <n v="47386"/>
    <x v="97"/>
    <s v="bicycle"/>
    <s v="Bubby's "/>
    <s v="American"/>
    <s v="Bubby's Breakfast"/>
    <n v="1"/>
    <s v="Breakfast Plates"/>
    <d v="1899-12-30T00:05:43"/>
    <n v="40.719966017586998"/>
    <n v="-74.008543303190294"/>
    <n v="40.717194900000003"/>
    <n v="-74.005112199999999"/>
    <d v="2014-10-06T12:51:27"/>
    <d v="2014-10-06T13:09:05"/>
    <d v="2014-10-06T13:16:27"/>
    <d v="2014-10-06T13:22:40"/>
    <x v="1"/>
    <x v="5"/>
  </r>
  <r>
    <n v="1307724"/>
    <n v="47386"/>
    <x v="97"/>
    <s v="bicycle"/>
    <s v="Bubby's "/>
    <s v="American"/>
    <s v="Orange"/>
    <n v="1"/>
    <s v="Fresh Squeezed Juice"/>
    <d v="1899-12-30T00:05:43"/>
    <n v="40.719966017586998"/>
    <n v="-74.008543303190294"/>
    <n v="40.717194900000003"/>
    <n v="-74.005112199999999"/>
    <d v="2014-10-06T12:51:27"/>
    <d v="2014-10-06T13:09:05"/>
    <d v="2014-10-06T13:16:27"/>
    <d v="2014-10-06T13:22:40"/>
    <x v="1"/>
    <x v="5"/>
  </r>
  <r>
    <n v="1307751"/>
    <n v="42430"/>
    <x v="238"/>
    <s v="bicycle"/>
    <s v="Westville Chelsea"/>
    <s v="American"/>
    <m/>
    <m/>
    <m/>
    <d v="1899-12-30T00:04:30"/>
    <n v="40.742040000000003"/>
    <n v="-73.999989999999997"/>
    <n v="40.739490000000004"/>
    <n v="-73.987176000000005"/>
    <d v="2014-10-06T12:57:48"/>
    <d v="2014-10-06T13:07:43"/>
    <d v="2014-10-06T13:16:03"/>
    <d v="2014-10-06T13:24:21"/>
    <x v="1"/>
    <x v="5"/>
  </r>
  <r>
    <n v="1307771"/>
    <n v="101042"/>
    <x v="150"/>
    <s v="bicycle"/>
    <s v="Juice Generation"/>
    <s v="Juice Bar"/>
    <s v="PB Acai"/>
    <n v="1"/>
    <s v="Acai Bowls"/>
    <m/>
    <n v="40.7512908"/>
    <n v="-73.976510700000006"/>
    <n v="40.771439000000001"/>
    <n v="-73.981021999999996"/>
    <d v="2014-10-06T13:00:58"/>
    <d v="2014-10-06T13:23:06"/>
    <d v="2014-10-06T13:44:57"/>
    <d v="2014-10-06T14:20:26"/>
    <x v="1"/>
    <x v="5"/>
  </r>
  <r>
    <n v="1307771"/>
    <n v="101042"/>
    <x v="150"/>
    <s v="bicycle"/>
    <s v="Juice Generation"/>
    <s v="Juice Bar"/>
    <s v="Cold Warrior"/>
    <n v="1"/>
    <s v="Juice Farmacy"/>
    <m/>
    <n v="40.7512908"/>
    <n v="-73.976510700000006"/>
    <n v="40.771439000000001"/>
    <n v="-73.981021999999996"/>
    <d v="2014-10-06T13:00:58"/>
    <d v="2014-10-06T13:23:06"/>
    <d v="2014-10-06T13:44:57"/>
    <d v="2014-10-06T14:20:26"/>
    <x v="1"/>
    <x v="5"/>
  </r>
  <r>
    <n v="1307794"/>
    <n v="361509"/>
    <x v="263"/>
    <s v="bicycle"/>
    <s v="Shake Shack"/>
    <s v="Burger"/>
    <s v="Fries"/>
    <n v="1"/>
    <s v="Fries"/>
    <m/>
    <n v="40.758456774983799"/>
    <n v="-73.989140466129399"/>
    <n v="40.7452805"/>
    <n v="-73.991422200000002"/>
    <d v="2014-10-06T13:06:16"/>
    <d v="2014-10-06T13:28:54"/>
    <d v="2014-10-06T14:02:14"/>
    <d v="2014-10-06T14:05:30"/>
    <x v="1"/>
    <x v="5"/>
  </r>
  <r>
    <n v="1307811"/>
    <n v="96131"/>
    <x v="47"/>
    <s v="bicycle"/>
    <s v="Momofuku SsÃ¤m Bar"/>
    <m/>
    <m/>
    <m/>
    <m/>
    <m/>
    <n v="40.731718325211297"/>
    <n v="-73.985553967922399"/>
    <n v="40.7267315"/>
    <n v="-73.994629399999994"/>
    <d v="2014-10-06T13:10:19"/>
    <d v="2014-10-06T13:09:45"/>
    <d v="2014-10-06T13:21:05"/>
    <d v="2014-10-06T13:29:04"/>
    <x v="1"/>
    <x v="5"/>
  </r>
  <r>
    <n v="1307868"/>
    <n v="346594"/>
    <x v="76"/>
    <s v="car"/>
    <s v="Momofuku Milk Bar"/>
    <s v="Dessert"/>
    <s v="Pork Bun, Side &amp; Drink"/>
    <n v="1"/>
    <s v="Meal Deals"/>
    <m/>
    <n v="40.6792927728454"/>
    <n v="-73.995706113753599"/>
    <n v="40.679267000000003"/>
    <n v="-73.998773"/>
    <d v="2014-10-06T13:23:56"/>
    <d v="2014-10-06T13:50:45"/>
    <d v="2014-10-06T14:04:35"/>
    <d v="2014-10-06T14:14:33"/>
    <x v="1"/>
    <x v="5"/>
  </r>
  <r>
    <n v="1307875"/>
    <n v="49086"/>
    <x v="99"/>
    <s v="bicycle"/>
    <s v="Ess-a-Bagel"/>
    <s v="Bakery"/>
    <s v="Poppy"/>
    <n v="2"/>
    <s v="Bagel Type"/>
    <m/>
    <n v="40.735518913424798"/>
    <n v="-73.979530334472699"/>
    <n v="40.746710999999998"/>
    <n v="-73.985309999999998"/>
    <d v="2014-10-06T13:23:59"/>
    <d v="2014-10-06T13:41:56"/>
    <d v="2014-10-06T13:53:15"/>
    <d v="2014-10-06T13:59:28"/>
    <x v="1"/>
    <x v="5"/>
  </r>
  <r>
    <n v="1307885"/>
    <n v="216851"/>
    <x v="108"/>
    <s v="bicycle"/>
    <s v="Candle Cafe"/>
    <s v="Vegetarian"/>
    <s v="Flu and Cold Fighter"/>
    <n v="1"/>
    <s v="Farmacy"/>
    <d v="1899-12-30T00:04:07"/>
    <n v="40.771484999999998"/>
    <n v="-73.959221470000003"/>
    <n v="40.747423099999999"/>
    <n v="-73.985584799999998"/>
    <d v="2014-10-06T13:28:00"/>
    <d v="2014-10-06T13:39:20"/>
    <d v="2014-10-06T13:52:07"/>
    <d v="2014-10-06T14:14:09"/>
    <x v="1"/>
    <x v="5"/>
  </r>
  <r>
    <n v="1307892"/>
    <n v="62730"/>
    <x v="271"/>
    <s v="bicycle"/>
    <s v="Juice Generation"/>
    <s v="Juice Bar"/>
    <s v="Smooth Strawberry"/>
    <n v="1"/>
    <s v="Smoothies"/>
    <m/>
    <n v="40.723925150421103"/>
    <n v="-73.996911048889203"/>
    <n v="40.720115999999997"/>
    <n v="-73.999296999999999"/>
    <d v="2014-10-06T13:28:39"/>
    <d v="2014-10-06T13:36:42"/>
    <d v="2014-10-06T13:54:33"/>
    <d v="2014-10-06T13:58:58"/>
    <x v="1"/>
    <x v="5"/>
  </r>
  <r>
    <n v="1307915"/>
    <n v="142971"/>
    <x v="241"/>
    <s v="bicycle"/>
    <s v="Juice Generation"/>
    <s v="Juice Bar"/>
    <s v="Coco Acai"/>
    <n v="1"/>
    <s v="Protein Smoothies"/>
    <m/>
    <n v="40.737467185971902"/>
    <n v="-74.001847617530501"/>
    <n v="40.754493500000002"/>
    <n v="-73.997579599999995"/>
    <d v="2014-10-06T13:37:11"/>
    <d v="2014-10-06T13:37:54"/>
    <d v="2014-10-06T13:45:14"/>
    <d v="2014-10-06T13:55:36"/>
    <x v="1"/>
    <x v="5"/>
  </r>
  <r>
    <n v="1307918"/>
    <n v="128353"/>
    <x v="161"/>
    <s v="bicycle"/>
    <s v="The Meatball Shop"/>
    <s v="Italian"/>
    <s v="Steamed Spinach"/>
    <n v="1"/>
    <s v="Green Market"/>
    <d v="1899-12-30T00:03:51"/>
    <n v="40.718110071383997"/>
    <n v="-73.957545268768797"/>
    <n v="40.713596000000003"/>
    <n v="-73.955399"/>
    <d v="2014-10-06T13:38:49"/>
    <d v="2014-10-06T13:59:55"/>
    <d v="2014-10-06T14:09:47"/>
    <d v="2014-10-06T14:15:06"/>
    <x v="1"/>
    <x v="5"/>
  </r>
  <r>
    <n v="1307936"/>
    <n v="91022"/>
    <x v="58"/>
    <s v="bicycle"/>
    <s v="sweetgreen"/>
    <s v="Salad"/>
    <s v="Organic Lentil + Chickpea Soup"/>
    <n v="1"/>
    <s v="Soup"/>
    <d v="1899-12-30T00:03:38"/>
    <n v="40.745078589413303"/>
    <n v="-73.988821506500202"/>
    <n v="40.754148100000002"/>
    <n v="-73.987379599999997"/>
    <d v="2014-10-06T13:43:38"/>
    <d v="2014-10-06T13:41:02"/>
    <d v="2014-10-06T14:03:50"/>
    <d v="2014-10-06T14:13:29"/>
    <x v="1"/>
    <x v="5"/>
  </r>
  <r>
    <n v="1307951"/>
    <n v="353719"/>
    <x v="207"/>
    <s v="car"/>
    <s v="La Esquina Taqueria"/>
    <m/>
    <s v="Quesadilla De Pollo"/>
    <n v="1"/>
    <s v="Plates"/>
    <d v="1899-12-30T00:06:43"/>
    <n v="40.721353749744097"/>
    <n v="-73.997525293959001"/>
    <n v="40.733659400000001"/>
    <n v="-73.981536300000002"/>
    <d v="2014-10-06T13:49:11"/>
    <d v="2014-10-06T14:01:57"/>
    <d v="2014-10-06T14:19:48"/>
    <d v="2014-10-06T14:39:36"/>
    <x v="1"/>
    <x v="5"/>
  </r>
  <r>
    <n v="1307963"/>
    <n v="100900"/>
    <x v="238"/>
    <s v="bicycle"/>
    <s v="The Mercer Kitchen"/>
    <m/>
    <s v="Steamed Shrimp Salad"/>
    <n v="2"/>
    <s v="Lunch (Appetizer)"/>
    <d v="1899-12-30T00:03:45"/>
    <n v="40.724743642155602"/>
    <n v="-73.9986615554824"/>
    <n v="40.711755886365403"/>
    <n v="-74.005989454019797"/>
    <d v="2014-10-06T13:52:04"/>
    <m/>
    <m/>
    <d v="2014-10-06T14:39:55"/>
    <x v="1"/>
    <x v="5"/>
  </r>
  <r>
    <n v="1308018"/>
    <n v="146211"/>
    <x v="26"/>
    <s v="bicycle"/>
    <s v="Yama Japanese Restaurant"/>
    <s v="Japanese"/>
    <s v="Salmon"/>
    <n v="6"/>
    <s v="Sushi &amp; Sashimi"/>
    <d v="1899-12-30T00:02:23"/>
    <n v="40.735872288065799"/>
    <n v="-73.987664615827299"/>
    <n v="40.742412600000002"/>
    <n v="-73.984369700000002"/>
    <d v="2014-10-06T14:05:25"/>
    <d v="2014-10-06T14:06:01"/>
    <d v="2014-10-06T14:15:51"/>
    <d v="2014-10-06T14:26:23"/>
    <x v="1"/>
    <x v="5"/>
  </r>
  <r>
    <n v="1308092"/>
    <n v="58898"/>
    <x v="26"/>
    <s v="bicycle"/>
    <s v="Third Rail Coffee"/>
    <m/>
    <m/>
    <m/>
    <m/>
    <m/>
    <n v="40.730009986172398"/>
    <n v="-73.987092032450207"/>
    <n v="40.729953600000002"/>
    <n v="-73.986349799999999"/>
    <d v="2014-10-06T14:28:47"/>
    <m/>
    <m/>
    <d v="2014-10-06T14:47:10"/>
    <x v="1"/>
    <x v="5"/>
  </r>
  <r>
    <n v="1308096"/>
    <n v="69928"/>
    <x v="204"/>
    <s v="bicycle"/>
    <s v="Maison LadurÃ©e"/>
    <s v="Dessert"/>
    <s v="Chocolat"/>
    <n v="2"/>
    <s v="Macaroons (Individual)"/>
    <m/>
    <n v="40.770674225957698"/>
    <n v="-73.966114756096204"/>
    <n v="40.769443000000003"/>
    <n v="-73.950874999999996"/>
    <d v="2014-10-06T14:29:09"/>
    <d v="2014-10-06T14:33:46"/>
    <d v="2014-10-06T14:42:35"/>
    <d v="2014-10-06T14:54:22"/>
    <x v="1"/>
    <x v="5"/>
  </r>
  <r>
    <n v="1308108"/>
    <n v="208020"/>
    <x v="109"/>
    <s v="bicycle"/>
    <s v="Spreads"/>
    <m/>
    <s v="Salmon BLT"/>
    <n v="1"/>
    <s v="Sandwiches"/>
    <d v="1899-12-30T00:09:10"/>
    <n v="40.744561342812297"/>
    <n v="-73.983114847799698"/>
    <n v="40.747018901686999"/>
    <n v="-73.990921968255506"/>
    <d v="2014-10-06T14:33:08"/>
    <d v="2014-10-06T14:45:19"/>
    <d v="2014-10-06T14:59:11"/>
    <d v="2014-10-06T15:07:13"/>
    <x v="1"/>
    <x v="5"/>
  </r>
  <r>
    <n v="1308467"/>
    <n v="365161"/>
    <x v="274"/>
    <s v="bicycle"/>
    <s v="The Home Depot"/>
    <m/>
    <m/>
    <m/>
    <m/>
    <m/>
    <n v="40.691701199999997"/>
    <n v="-73.952884069999996"/>
    <n v="40.686520999999999"/>
    <n v="-73.95881"/>
    <d v="2014-10-06T15:42:04"/>
    <d v="2014-10-06T16:04:20"/>
    <d v="2014-10-06T16:18:10"/>
    <d v="2014-10-06T16:25:15"/>
    <x v="1"/>
    <x v="5"/>
  </r>
  <r>
    <n v="1308518"/>
    <n v="71972"/>
    <x v="275"/>
    <s v="van"/>
    <s v="Two Little Red Hens"/>
    <s v="Bakery"/>
    <m/>
    <m/>
    <m/>
    <m/>
    <n v="40.777608042405603"/>
    <n v="-73.9520061813475"/>
    <n v="40.747775599999997"/>
    <n v="-73.975147399999997"/>
    <d v="2014-10-06T15:49:46"/>
    <d v="2014-10-06T15:53:54"/>
    <d v="2014-10-06T16:16:44"/>
    <d v="2014-10-06T16:51:07"/>
    <x v="1"/>
    <x v="5"/>
  </r>
  <r>
    <n v="1308599"/>
    <n v="39334"/>
    <x v="76"/>
    <s v="car"/>
    <s v="Shake Shack"/>
    <s v="Burger"/>
    <s v="Fries"/>
    <n v="1"/>
    <s v="Fries"/>
    <m/>
    <n v="40.740884357811296"/>
    <n v="-73.988198676721197"/>
    <n v="40.734397000000001"/>
    <n v="-74.000786000000005"/>
    <d v="2014-10-06T16:10:19"/>
    <d v="2014-10-06T16:14:44"/>
    <d v="2014-10-06T16:49:36"/>
    <d v="2014-10-06T16:52:41"/>
    <x v="1"/>
    <x v="5"/>
  </r>
  <r>
    <n v="1308681"/>
    <n v="71139"/>
    <x v="70"/>
    <s v="bicycle"/>
    <s v="Katz's Delicatessen"/>
    <m/>
    <s v="Macaroni Salad"/>
    <n v="1"/>
    <s v="Salads"/>
    <m/>
    <n v="40.722307066359498"/>
    <n v="-73.987351655960097"/>
    <n v="40.7025716819576"/>
    <n v="-73.9853354135399"/>
    <d v="2014-10-06T16:30:49"/>
    <d v="2014-10-06T16:42:03"/>
    <d v="2014-10-06T17:03:53"/>
    <d v="2014-10-06T17:19:39"/>
    <x v="1"/>
    <x v="5"/>
  </r>
  <r>
    <n v="1308780"/>
    <n v="365244"/>
    <x v="48"/>
    <s v="bicycle"/>
    <s v="Bareburger"/>
    <s v="Burger"/>
    <s v="Roadhouse"/>
    <n v="1"/>
    <s v="Bareburgers"/>
    <d v="1899-12-30T00:04:20"/>
    <n v="40.671760123689303"/>
    <n v="-73.977605191923899"/>
    <n v="40.652145186077199"/>
    <n v="-73.957811956933"/>
    <d v="2014-10-06T17:01:12"/>
    <d v="2014-10-06T17:07:26"/>
    <d v="2014-10-06T17:22:45"/>
    <d v="2014-10-06T17:40:11"/>
    <x v="1"/>
    <x v="5"/>
  </r>
  <r>
    <n v="1308780"/>
    <n v="365244"/>
    <x v="48"/>
    <s v="bicycle"/>
    <s v="Bareburger"/>
    <s v="Burger"/>
    <s v="Supreme"/>
    <n v="1"/>
    <s v="Bareburgers"/>
    <d v="1899-12-30T00:04:20"/>
    <n v="40.671760123689303"/>
    <n v="-73.977605191923899"/>
    <n v="40.652145186077199"/>
    <n v="-73.957811956933"/>
    <d v="2014-10-06T17:01:12"/>
    <d v="2014-10-06T17:07:26"/>
    <d v="2014-10-06T17:22:45"/>
    <d v="2014-10-06T17:40:11"/>
    <x v="1"/>
    <x v="5"/>
  </r>
  <r>
    <n v="1308790"/>
    <n v="315331"/>
    <x v="13"/>
    <s v="bicycle"/>
    <s v="INA"/>
    <m/>
    <m/>
    <m/>
    <m/>
    <m/>
    <n v="40.741157668516003"/>
    <n v="-73.998179505962099"/>
    <n v="40.746981499999997"/>
    <n v="-73.996616700000004"/>
    <d v="2014-10-06T17:04:48"/>
    <d v="2014-10-06T17:28:42"/>
    <d v="2014-10-06T17:36:32"/>
    <d v="2014-10-06T17:46:44"/>
    <x v="1"/>
    <x v="5"/>
  </r>
  <r>
    <n v="1308803"/>
    <n v="61775"/>
    <x v="5"/>
    <s v="bicycle"/>
    <s v="Staples"/>
    <s v="Office Supplies Store"/>
    <m/>
    <m/>
    <m/>
    <m/>
    <n v="40.735421358629601"/>
    <n v="-73.991374969482393"/>
    <n v="40.739300299999996"/>
    <n v="-73.989418099999995"/>
    <d v="2014-10-06T17:07:14"/>
    <d v="2014-10-06T17:07:57"/>
    <d v="2014-10-06T18:08:17"/>
    <d v="2014-10-06T18:18:50"/>
    <x v="1"/>
    <x v="5"/>
  </r>
  <r>
    <n v="1308816"/>
    <n v="35432"/>
    <x v="254"/>
    <s v="bicycle"/>
    <s v="Hu Kitchen"/>
    <s v="Gluten-Free"/>
    <s v="Organic Thai Chicken Salad"/>
    <n v="1"/>
    <s v="Prepared Food"/>
    <m/>
    <n v="40.735676762018002"/>
    <n v="-73.993829528068602"/>
    <n v="40.751897999999997"/>
    <n v="-73.985834999999994"/>
    <d v="2014-10-06T17:11:32"/>
    <d v="2014-10-06T17:21:31"/>
    <d v="2014-10-06T17:37:49"/>
    <d v="2014-10-06T17:56:14"/>
    <x v="1"/>
    <x v="5"/>
  </r>
  <r>
    <n v="1308816"/>
    <n v="35432"/>
    <x v="254"/>
    <s v="bicycle"/>
    <s v="Hu Kitchen"/>
    <s v="Gluten-Free"/>
    <s v="Wild Fish Cakes"/>
    <n v="1"/>
    <s v="Prepared Food"/>
    <m/>
    <n v="40.735676762018002"/>
    <n v="-73.993829528068602"/>
    <n v="40.751897999999997"/>
    <n v="-73.985834999999994"/>
    <d v="2014-10-06T17:11:32"/>
    <d v="2014-10-06T17:21:31"/>
    <d v="2014-10-06T17:37:49"/>
    <d v="2014-10-06T17:56:14"/>
    <x v="1"/>
    <x v="5"/>
  </r>
  <r>
    <n v="1308837"/>
    <n v="65224"/>
    <x v="8"/>
    <s v="bicycle"/>
    <s v="Sushi Samba"/>
    <s v="Sushi"/>
    <s v="Hamachi (Yellowtail)"/>
    <n v="1"/>
    <s v="Nigiri &amp; Sashimi"/>
    <d v="1899-12-30T00:06:22"/>
    <n v="40.732666419020703"/>
    <n v="-74.003292612268694"/>
    <n v="40.710833000000001"/>
    <n v="-74.005555999999999"/>
    <d v="2014-10-06T17:14:37"/>
    <d v="2014-10-06T17:12:10"/>
    <d v="2014-10-06T17:42:30"/>
    <d v="2014-10-06T18:08:21"/>
    <x v="1"/>
    <x v="5"/>
  </r>
  <r>
    <n v="1308847"/>
    <n v="334758"/>
    <x v="136"/>
    <s v="car"/>
    <s v="Maison LadurÃ©e"/>
    <s v="Dessert"/>
    <s v="Petale De Rose"/>
    <n v="2"/>
    <s v="Macaroons (Individual)"/>
    <m/>
    <n v="40.770674225957698"/>
    <n v="-73.966114756096204"/>
    <n v="40.763319899999999"/>
    <n v="-73.993808700000002"/>
    <d v="2014-10-06T17:16:04"/>
    <d v="2014-10-06T17:21:16"/>
    <d v="2014-10-06T17:34:07"/>
    <d v="2014-10-06T17:52:42"/>
    <x v="1"/>
    <x v="5"/>
  </r>
  <r>
    <n v="1308895"/>
    <n v="140854"/>
    <x v="45"/>
    <s v="bicycle"/>
    <s v="Momo Sushi Shack"/>
    <m/>
    <m/>
    <m/>
    <m/>
    <m/>
    <n v="40.705166533413298"/>
    <n v="-73.933240984944703"/>
    <n v="40.729248900000002"/>
    <n v="-73.954119899999995"/>
    <d v="2014-10-06T17:29:17"/>
    <d v="2014-10-06T17:39:33"/>
    <d v="2014-10-06T18:00:54"/>
    <d v="2014-10-06T18:17:22"/>
    <x v="1"/>
    <x v="5"/>
  </r>
  <r>
    <n v="1308897"/>
    <n v="62540"/>
    <x v="76"/>
    <s v="car"/>
    <s v="Balthazar Boulangerie"/>
    <s v="French"/>
    <s v="Goat Cheese &amp; Caramelized Onion Tart"/>
    <n v="1"/>
    <s v="Savories"/>
    <m/>
    <n v="40.722705492718703"/>
    <n v="-73.998198509216294"/>
    <n v="40.737606999999997"/>
    <n v="-74.008944"/>
    <d v="2014-10-06T17:30:10"/>
    <d v="2014-10-06T17:38:35"/>
    <d v="2014-10-06T17:56:55"/>
    <d v="2014-10-06T18:09:50"/>
    <x v="1"/>
    <x v="5"/>
  </r>
  <r>
    <n v="1308945"/>
    <n v="60052"/>
    <x v="193"/>
    <s v="walker"/>
    <s v="Hill Country Fried Chicken"/>
    <s v="Southern"/>
    <s v="Creamy Coleslaw"/>
    <n v="1"/>
    <s v="Sides"/>
    <m/>
    <n v="40.7430754234856"/>
    <n v="-73.989146591960605"/>
    <n v="40.759070999999999"/>
    <n v="-73.975954000000002"/>
    <d v="2014-10-06T17:45:21"/>
    <d v="2014-10-06T17:57:26"/>
    <d v="2014-10-06T18:14:07"/>
    <d v="2014-10-06T18:48:42"/>
    <x v="1"/>
    <x v="5"/>
  </r>
  <r>
    <n v="1308956"/>
    <n v="137565"/>
    <x v="124"/>
    <s v="bicycle"/>
    <s v="Shake Shack"/>
    <s v="Burger"/>
    <s v="Hot dog"/>
    <n v="1"/>
    <s v="Flat Top Dogs"/>
    <m/>
    <n v="40.740884357811296"/>
    <n v="-73.988198676721197"/>
    <n v="40.731144800000003"/>
    <n v="-73.989577400000002"/>
    <d v="2014-10-06T17:46:58"/>
    <d v="2014-10-06T17:44:27"/>
    <d v="2014-10-06T18:03:17"/>
    <d v="2014-10-06T18:27:23"/>
    <x v="1"/>
    <x v="5"/>
  </r>
  <r>
    <n v="1308975"/>
    <n v="296554"/>
    <x v="189"/>
    <s v="bicycle"/>
    <s v="Blue Ribbon Fried Chicken"/>
    <s v="American"/>
    <s v="Drumstick"/>
    <n v="4"/>
    <s v="By the Piece"/>
    <m/>
    <n v="40.724339999999998"/>
    <n v="-73.990960000000001"/>
    <n v="40.751735600000004"/>
    <n v="-73.969383800000003"/>
    <d v="2014-10-06T17:50:17"/>
    <d v="2014-10-06T17:49:06"/>
    <d v="2014-10-06T18:08:03"/>
    <d v="2014-10-06T18:24:59"/>
    <x v="1"/>
    <x v="5"/>
  </r>
  <r>
    <n v="1309029"/>
    <n v="365225"/>
    <x v="61"/>
    <s v="car"/>
    <s v="Luke's Lobster"/>
    <s v="Seafood"/>
    <s v="Blueberry Crumble Bar"/>
    <n v="1"/>
    <s v="Extras"/>
    <d v="1899-12-30T00:04:53"/>
    <n v="40.7748328109124"/>
    <n v="-73.954474395363405"/>
    <n v="40.779800000000002"/>
    <n v="-73.957060999999996"/>
    <d v="2014-10-06T18:06:30"/>
    <d v="2014-10-06T18:08:09"/>
    <d v="2014-10-06T18:16:49"/>
    <d v="2014-10-06T18:24:53"/>
    <x v="1"/>
    <x v="5"/>
  </r>
  <r>
    <n v="1309032"/>
    <n v="126798"/>
    <x v="49"/>
    <s v="bicycle"/>
    <s v="Lovely Day"/>
    <m/>
    <m/>
    <m/>
    <m/>
    <d v="1899-12-30T00:06:05"/>
    <n v="40.721893391570198"/>
    <n v="-73.994590938091306"/>
    <n v="40.724734263532497"/>
    <n v="-73.981156926671005"/>
    <d v="2014-10-06T18:08:21"/>
    <d v="2014-10-06T18:09:12"/>
    <d v="2014-10-06T18:27:02"/>
    <d v="2014-10-06T18:49:05"/>
    <x v="1"/>
    <x v="5"/>
  </r>
  <r>
    <n v="1309060"/>
    <n v="40010"/>
    <x v="59"/>
    <s v="bicycle"/>
    <s v="Parm"/>
    <s v="Italian"/>
    <s v="House Roasted Turkey"/>
    <n v="1"/>
    <s v="Sandwiches"/>
    <m/>
    <n v="40.723019825000002"/>
    <n v="-73.995853999999994"/>
    <n v="40.730811000000003"/>
    <n v="-74.009276"/>
    <d v="2014-10-06T18:12:51"/>
    <d v="2014-10-06T18:16:09"/>
    <d v="2014-10-06T18:46:29"/>
    <d v="2014-10-06T18:58:28"/>
    <x v="1"/>
    <x v="5"/>
  </r>
  <r>
    <n v="1309062"/>
    <n v="116313"/>
    <x v="67"/>
    <s v="car"/>
    <s v="Nobu Next Door"/>
    <s v="Sushi"/>
    <s v="Bigeye Tuna"/>
    <n v="1"/>
    <s v="Dinner Sushi &amp; Sashimi"/>
    <d v="1899-12-30T00:11:34"/>
    <n v="40.719386413349397"/>
    <n v="-74.008692501044905"/>
    <n v="40.715787800000001"/>
    <n v="-74.014823399999997"/>
    <d v="2014-10-06T18:13:06"/>
    <d v="2014-10-06T18:52:59"/>
    <d v="2014-10-06T19:09:43"/>
    <d v="2014-10-06T19:24:28"/>
    <x v="1"/>
    <x v="5"/>
  </r>
  <r>
    <n v="1309073"/>
    <n v="84087"/>
    <x v="101"/>
    <s v="bicycle"/>
    <s v="The Meatball Shop"/>
    <s v="Italian"/>
    <s v="Chicken"/>
    <n v="1"/>
    <s v="Naked Balls"/>
    <d v="1899-12-30T00:03:04"/>
    <n v="40.745963108098799"/>
    <n v="-74.001697291846"/>
    <n v="40.746516"/>
    <n v="-73.987213999999994"/>
    <d v="2014-10-06T18:15:29"/>
    <d v="2014-10-06T18:17:22"/>
    <d v="2014-10-06T18:31:12"/>
    <d v="2014-10-06T18:41:04"/>
    <x v="1"/>
    <x v="5"/>
  </r>
  <r>
    <n v="1309073"/>
    <n v="84087"/>
    <x v="101"/>
    <s v="bicycle"/>
    <s v="The Meatball Shop"/>
    <s v="Italian"/>
    <s v="Classic Beef"/>
    <n v="2"/>
    <s v="Naked Balls"/>
    <d v="1899-12-30T00:03:04"/>
    <n v="40.745963108098799"/>
    <n v="-74.001697291846"/>
    <n v="40.746516"/>
    <n v="-73.987213999999994"/>
    <d v="2014-10-06T18:15:29"/>
    <d v="2014-10-06T18:17:22"/>
    <d v="2014-10-06T18:31:12"/>
    <d v="2014-10-06T18:41:04"/>
    <x v="1"/>
    <x v="5"/>
  </r>
  <r>
    <n v="1309085"/>
    <n v="53289"/>
    <x v="74"/>
    <s v="bicycle"/>
    <s v="The Loop"/>
    <s v="Sushi"/>
    <s v="Shrimp Tempura Roll"/>
    <n v="1"/>
    <s v="Classic Roll &amp; Hand Roll"/>
    <d v="1899-12-30T00:03:50"/>
    <n v="40.734858178748503"/>
    <n v="-73.986093439719298"/>
    <n v="40.786954526246099"/>
    <n v="-73.953132908963099"/>
    <d v="2014-10-06T18:18:40"/>
    <d v="2014-10-06T18:20:46"/>
    <d v="2014-10-06T18:43:35"/>
    <d v="2014-10-06T19:04:17"/>
    <x v="1"/>
    <x v="5"/>
  </r>
  <r>
    <n v="1309085"/>
    <n v="53289"/>
    <x v="74"/>
    <s v="bicycle"/>
    <s v="The Loop"/>
    <s v="Sushi"/>
    <s v="Spicy Tuna Sandwich Roll"/>
    <n v="1"/>
    <s v="Loop's Signature Roll"/>
    <d v="1899-12-30T00:03:50"/>
    <n v="40.734858178748503"/>
    <n v="-73.986093439719298"/>
    <n v="40.786954526246099"/>
    <n v="-73.953132908963099"/>
    <d v="2014-10-06T18:18:40"/>
    <d v="2014-10-06T18:20:46"/>
    <d v="2014-10-06T18:43:35"/>
    <d v="2014-10-06T19:04:17"/>
    <x v="1"/>
    <x v="5"/>
  </r>
  <r>
    <n v="1309086"/>
    <n v="365421"/>
    <x v="65"/>
    <s v="bicycle"/>
    <s v="Momofuku Milk Bar"/>
    <s v="Dessert"/>
    <s v="3 Packs of Cake Truffles"/>
    <n v="1"/>
    <s v="Cake Truffles"/>
    <m/>
    <n v="40.731795470614898"/>
    <n v="-73.985672593116803"/>
    <n v="40.739789000000002"/>
    <n v="-73.9820359"/>
    <d v="2014-10-06T18:19:08"/>
    <d v="2014-10-06T18:19:27"/>
    <d v="2014-10-06T18:30:18"/>
    <d v="2014-10-06T18:41:33"/>
    <x v="1"/>
    <x v="5"/>
  </r>
  <r>
    <n v="1309119"/>
    <n v="95986"/>
    <x v="89"/>
    <s v="car"/>
    <s v="McDonald's"/>
    <s v="Fast Food"/>
    <m/>
    <m/>
    <m/>
    <m/>
    <n v="40.777939671655503"/>
    <n v="-73.9547097350531"/>
    <n v="40.784336500000002"/>
    <n v="-73.953907299999997"/>
    <d v="2014-10-06T18:24:05"/>
    <d v="2014-10-06T18:30:23"/>
    <d v="2014-10-06T18:38:13"/>
    <d v="2014-10-06T18:51:49"/>
    <x v="1"/>
    <x v="5"/>
  </r>
  <r>
    <n v="1309144"/>
    <n v="87188"/>
    <x v="216"/>
    <s v="car"/>
    <s v="Momoya"/>
    <s v="Sushi"/>
    <s v="Crispy Rice"/>
    <n v="3"/>
    <s v="Signature Roll"/>
    <d v="1899-12-30T00:05:36"/>
    <n v="40.784077256376399"/>
    <n v="-73.9776224098444"/>
    <n v="40.769924199999998"/>
    <n v="-73.961120199999996"/>
    <d v="2014-10-06T18:26:49"/>
    <d v="2014-10-06T18:41:42"/>
    <d v="2014-10-06T18:46:02"/>
    <d v="2014-10-06T19:00:56"/>
    <x v="1"/>
    <x v="5"/>
  </r>
  <r>
    <n v="1309157"/>
    <n v="67384"/>
    <x v="5"/>
    <s v="bicycle"/>
    <s v="Serafina Meatpacking"/>
    <s v="Italian"/>
    <m/>
    <m/>
    <m/>
    <d v="1899-12-30T00:04:49"/>
    <n v="40.739612142248099"/>
    <n v="-74.006236460009603"/>
    <n v="40.744681"/>
    <n v="-73.991005999999999"/>
    <d v="2014-10-06T18:31:07"/>
    <d v="2014-10-06T18:47:27"/>
    <d v="2014-10-06T18:53:17"/>
    <d v="2014-10-06T19:04:04"/>
    <x v="1"/>
    <x v="5"/>
  </r>
  <r>
    <n v="1309181"/>
    <n v="41907"/>
    <x v="40"/>
    <s v="bicycle"/>
    <s v="Parm"/>
    <s v="Italian"/>
    <s v="Zesty Corn"/>
    <n v="1"/>
    <s v="Vegetables"/>
    <m/>
    <n v="40.723019825000002"/>
    <n v="-73.995853999999994"/>
    <n v="40.763269000000001"/>
    <n v="-73.963113000000007"/>
    <d v="2014-10-06T18:35:02"/>
    <d v="2014-10-06T18:35:43"/>
    <d v="2014-10-06T19:00:03"/>
    <d v="2014-10-06T19:20:00"/>
    <x v="1"/>
    <x v="5"/>
  </r>
  <r>
    <n v="1309181"/>
    <n v="41907"/>
    <x v="40"/>
    <s v="bicycle"/>
    <s v="Parm"/>
    <s v="Italian"/>
    <s v="Giardinia Pickles"/>
    <n v="1"/>
    <s v="Vegetables"/>
    <m/>
    <n v="40.723019825000002"/>
    <n v="-73.995853999999994"/>
    <n v="40.763269000000001"/>
    <n v="-73.963113000000007"/>
    <d v="2014-10-06T18:35:02"/>
    <d v="2014-10-06T18:35:43"/>
    <d v="2014-10-06T19:00:03"/>
    <d v="2014-10-06T19:20:00"/>
    <x v="1"/>
    <x v="5"/>
  </r>
  <r>
    <n v="1309197"/>
    <n v="155555"/>
    <x v="12"/>
    <s v="bicycle"/>
    <s v="Sushi of Gari 46"/>
    <s v="Sushi"/>
    <s v="Edamame"/>
    <n v="1"/>
    <s v="Appetizers"/>
    <d v="1899-12-30T00:05:58"/>
    <n v="40.760654436198898"/>
    <n v="-73.989582752602004"/>
    <n v="40.7444652"/>
    <n v="-73.975611000000001"/>
    <d v="2014-10-06T18:37:33"/>
    <d v="2014-10-06T18:51:23"/>
    <d v="2014-10-06T19:03:43"/>
    <d v="2014-10-06T19:22:12"/>
    <x v="1"/>
    <x v="5"/>
  </r>
  <r>
    <n v="1309196"/>
    <n v="130956"/>
    <x v="9"/>
    <s v="bicycle"/>
    <s v="Blue Ribbon Sushi"/>
    <s v="Japanese"/>
    <s v="Miso"/>
    <n v="1"/>
    <s v="Osuimono (Soups)"/>
    <d v="1899-12-30T00:03:26"/>
    <n v="40.7261096570601"/>
    <n v="-74.002491863200504"/>
    <n v="40.7212824"/>
    <n v="-74.001175500000002"/>
    <d v="2014-10-06T18:37:58"/>
    <d v="2014-10-06T18:35:19"/>
    <d v="2014-10-06T18:58:54"/>
    <d v="2014-10-06T19:07:08"/>
    <x v="1"/>
    <x v="5"/>
  </r>
  <r>
    <n v="1309196"/>
    <n v="130956"/>
    <x v="9"/>
    <s v="bicycle"/>
    <s v="Blue Ribbon Sushi"/>
    <s v="Japanese"/>
    <s v="Honoo"/>
    <n v="1"/>
    <s v="Platters"/>
    <d v="1899-12-30T00:03:26"/>
    <n v="40.7261096570601"/>
    <n v="-74.002491863200504"/>
    <n v="40.7212824"/>
    <n v="-74.001175500000002"/>
    <d v="2014-10-06T18:37:58"/>
    <d v="2014-10-06T18:35:19"/>
    <d v="2014-10-06T18:58:54"/>
    <d v="2014-10-06T19:07:08"/>
    <x v="1"/>
    <x v="5"/>
  </r>
  <r>
    <n v="1309207"/>
    <n v="120353"/>
    <x v="50"/>
    <s v="walker"/>
    <s v="Blue Ribbon Sushi"/>
    <s v="Japanese"/>
    <s v="Kanpachi Usuzukuri"/>
    <n v="2"/>
    <s v="Appetizers"/>
    <d v="1899-12-30T00:04:25"/>
    <n v="40.7261096570601"/>
    <n v="-74.002491863200504"/>
    <n v="40.7062843"/>
    <n v="-74.016942999999998"/>
    <d v="2014-10-06T18:39:58"/>
    <d v="2014-10-06T19:09:36"/>
    <d v="2014-10-06T19:18:32"/>
    <d v="2014-10-06T19:34:35"/>
    <x v="1"/>
    <x v="5"/>
  </r>
  <r>
    <n v="1309233"/>
    <n v="60703"/>
    <x v="156"/>
    <s v="bicycle"/>
    <s v="Cafe Habana"/>
    <s v="Mexican"/>
    <s v="Grilled Chicken Cutlet"/>
    <n v="1"/>
    <s v="Entrees"/>
    <d v="1899-12-30T00:03:21"/>
    <n v="40.7228416988277"/>
    <n v="-73.994116468965402"/>
    <n v="40.737149000000002"/>
    <n v="-73.979189000000005"/>
    <d v="2014-10-06T18:42:41"/>
    <d v="2014-10-06T18:48:17"/>
    <d v="2014-10-06T18:55:37"/>
    <d v="2014-10-06T19:15:30"/>
    <x v="1"/>
    <x v="5"/>
  </r>
  <r>
    <n v="1309273"/>
    <n v="75115"/>
    <x v="70"/>
    <s v="bicycle"/>
    <s v="RedFarm Hudson"/>
    <s v="Chinese"/>
    <s v="Three Chili Chicken"/>
    <n v="1"/>
    <s v="Mains"/>
    <d v="1899-12-30T00:02:17"/>
    <n v="40.734213854853898"/>
    <n v="-74.006202029303594"/>
    <n v="40.732028999999997"/>
    <n v="-73.993404999999996"/>
    <d v="2014-10-06T18:49:39"/>
    <d v="2014-10-06T19:09:03"/>
    <d v="2014-10-06T19:16:23"/>
    <d v="2014-10-06T19:24:26"/>
    <x v="1"/>
    <x v="5"/>
  </r>
  <r>
    <n v="1309273"/>
    <n v="75115"/>
    <x v="70"/>
    <s v="bicycle"/>
    <s v="RedFarm Hudson"/>
    <s v="Chinese"/>
    <s v="Bentons Bacon &amp; Egg Fried Rice"/>
    <n v="1"/>
    <s v="Rice &amp; Noodles"/>
    <d v="1899-12-30T00:02:17"/>
    <n v="40.734213854853898"/>
    <n v="-74.006202029303594"/>
    <n v="40.732028999999997"/>
    <n v="-73.993404999999996"/>
    <d v="2014-10-06T18:49:39"/>
    <d v="2014-10-06T19:09:03"/>
    <d v="2014-10-06T19:16:23"/>
    <d v="2014-10-06T19:24:26"/>
    <x v="1"/>
    <x v="5"/>
  </r>
  <r>
    <n v="1309274"/>
    <n v="316662"/>
    <x v="177"/>
    <s v="bicycle"/>
    <s v="Yama 49"/>
    <s v="Sushi"/>
    <m/>
    <m/>
    <m/>
    <d v="1899-12-30T00:05:07"/>
    <n v="40.7538247353244"/>
    <n v="-73.968524117504799"/>
    <n v="40.770404399999997"/>
    <n v="-73.956617600000001"/>
    <d v="2014-10-06T18:50:36"/>
    <d v="2014-10-06T19:06:17"/>
    <d v="2014-10-06T19:12:07"/>
    <d v="2014-10-06T19:25:36"/>
    <x v="1"/>
    <x v="5"/>
  </r>
  <r>
    <n v="1309289"/>
    <n v="108982"/>
    <x v="174"/>
    <s v="car"/>
    <s v="Whole Foods Market"/>
    <s v="Grocery Store"/>
    <s v="Nf Plain Greek Yogurt"/>
    <n v="4"/>
    <s v="Greek Yogurt"/>
    <m/>
    <n v="40.723954999999997"/>
    <n v="-73.991828999999996"/>
    <n v="40.730149400000002"/>
    <n v="-74.002471999999997"/>
    <d v="2014-10-06T18:52:14"/>
    <m/>
    <m/>
    <d v="2014-10-06T20:04:24"/>
    <x v="1"/>
    <x v="5"/>
  </r>
  <r>
    <n v="1309309"/>
    <n v="96877"/>
    <x v="124"/>
    <s v="bicycle"/>
    <s v="The Meatball Shop"/>
    <s v="Italian"/>
    <s v="Rigatoni"/>
    <n v="1"/>
    <s v="Stick To Your Bones"/>
    <d v="1899-12-30T00:05:31"/>
    <n v="40.745963108098799"/>
    <n v="-74.001697291846"/>
    <n v="40.754367500000001"/>
    <n v="-74.000437300000002"/>
    <d v="2014-10-06T18:54:41"/>
    <d v="2014-10-06T18:54:27"/>
    <d v="2014-10-06T19:13:17"/>
    <d v="2014-10-06T19:25:15"/>
    <x v="1"/>
    <x v="5"/>
  </r>
  <r>
    <n v="1309301"/>
    <n v="365037"/>
    <x v="73"/>
    <s v="walker"/>
    <s v="Trader Joe's"/>
    <s v="Grocery Store"/>
    <s v="Wild Arugula"/>
    <n v="1"/>
    <s v="Fruits &amp; Vegetables"/>
    <m/>
    <n v="40.733633781778998"/>
    <n v="-73.987769236059194"/>
    <n v="40.727310000000003"/>
    <n v="-73.985810000000001"/>
    <d v="2014-10-06T18:55:36"/>
    <d v="2014-10-06T19:11:14"/>
    <d v="2014-10-06T19:57:28"/>
    <d v="2014-10-06T20:04:31"/>
    <x v="1"/>
    <x v="5"/>
  </r>
  <r>
    <n v="1309301"/>
    <n v="365037"/>
    <x v="73"/>
    <s v="walker"/>
    <s v="Trader Joe's"/>
    <s v="Grocery Store"/>
    <s v="Organic Mini Carrots"/>
    <n v="1"/>
    <s v="Fruits &amp; Vegetables"/>
    <m/>
    <n v="40.733633781778998"/>
    <n v="-73.987769236059194"/>
    <n v="40.727310000000003"/>
    <n v="-73.985810000000001"/>
    <d v="2014-10-06T18:55:36"/>
    <d v="2014-10-06T19:11:14"/>
    <d v="2014-10-06T19:57:28"/>
    <d v="2014-10-06T20:04:31"/>
    <x v="1"/>
    <x v="5"/>
  </r>
  <r>
    <n v="1309301"/>
    <n v="365037"/>
    <x v="73"/>
    <s v="walker"/>
    <s v="Trader Joe's"/>
    <s v="Grocery Store"/>
    <s v="Sliced Smoked Turkey"/>
    <n v="1"/>
    <s v="Meat &amp; Seafood"/>
    <m/>
    <n v="40.733633781778998"/>
    <n v="-73.987769236059194"/>
    <n v="40.727310000000003"/>
    <n v="-73.985810000000001"/>
    <d v="2014-10-06T18:55:36"/>
    <d v="2014-10-06T19:11:14"/>
    <d v="2014-10-06T19:57:28"/>
    <d v="2014-10-06T20:04:31"/>
    <x v="1"/>
    <x v="5"/>
  </r>
  <r>
    <n v="1309357"/>
    <n v="197633"/>
    <x v="65"/>
    <s v="bicycle"/>
    <s v="Sushi of Gari 46"/>
    <s v="Sushi"/>
    <s v="Kani Shumai"/>
    <n v="1"/>
    <s v="Appetizers"/>
    <d v="1899-12-30T00:14:15"/>
    <n v="40.760654436198898"/>
    <n v="-73.989582752602004"/>
    <n v="40.7513357547544"/>
    <n v="-74.0037657051179"/>
    <d v="2014-10-06T19:02:55"/>
    <d v="2014-10-06T19:17:15"/>
    <d v="2014-10-06T19:47:03"/>
    <d v="2014-10-06T19:58:35"/>
    <x v="1"/>
    <x v="5"/>
  </r>
  <r>
    <n v="1309357"/>
    <n v="197633"/>
    <x v="65"/>
    <s v="bicycle"/>
    <s v="Sushi of Gari 46"/>
    <s v="Sushi"/>
    <s v="Sushi Special Platter"/>
    <n v="1"/>
    <s v="From the Sushi Bar"/>
    <d v="1899-12-30T00:14:15"/>
    <n v="40.760654436198898"/>
    <n v="-73.989582752602004"/>
    <n v="40.7513357547544"/>
    <n v="-74.0037657051179"/>
    <d v="2014-10-06T19:02:55"/>
    <d v="2014-10-06T19:17:15"/>
    <d v="2014-10-06T19:47:03"/>
    <d v="2014-10-06T19:58:35"/>
    <x v="1"/>
    <x v="5"/>
  </r>
  <r>
    <n v="1309391"/>
    <n v="275689"/>
    <x v="67"/>
    <s v="car"/>
    <s v="Nobu Next Door"/>
    <s v="Sushi"/>
    <s v="Bigeye Tuna Roll"/>
    <n v="1"/>
    <s v="Dinner Sushi Rolls"/>
    <d v="1899-12-30T00:07:18"/>
    <n v="40.719386413349397"/>
    <n v="-74.008692501044905"/>
    <n v="40.7202117"/>
    <n v="-74.002130800000003"/>
    <d v="2014-10-06T19:06:02"/>
    <m/>
    <m/>
    <d v="2014-10-06T20:05:05"/>
    <x v="1"/>
    <x v="5"/>
  </r>
  <r>
    <n v="1309391"/>
    <n v="275689"/>
    <x v="67"/>
    <s v="car"/>
    <s v="Nobu Next Door"/>
    <s v="Sushi"/>
    <s v="New Style Sashimi"/>
    <n v="1"/>
    <s v="Dinner Cold Dishes"/>
    <d v="1899-12-30T00:07:18"/>
    <n v="40.719386413349397"/>
    <n v="-74.008692501044905"/>
    <n v="40.7202117"/>
    <n v="-74.002130800000003"/>
    <d v="2014-10-06T19:06:02"/>
    <m/>
    <m/>
    <d v="2014-10-06T20:05:05"/>
    <x v="1"/>
    <x v="5"/>
  </r>
  <r>
    <n v="1309391"/>
    <n v="275689"/>
    <x v="67"/>
    <s v="car"/>
    <s v="Nobu Next Door"/>
    <s v="Sushi"/>
    <s v="Crispy Rice"/>
    <n v="2"/>
    <s v="Dinner Hot Dishes"/>
    <d v="1899-12-30T00:07:18"/>
    <n v="40.719386413349397"/>
    <n v="-74.008692501044905"/>
    <n v="40.7202117"/>
    <n v="-74.002130800000003"/>
    <d v="2014-10-06T19:06:02"/>
    <m/>
    <m/>
    <d v="2014-10-06T20:05:05"/>
    <x v="1"/>
    <x v="5"/>
  </r>
  <r>
    <n v="1309400"/>
    <n v="327527"/>
    <x v="77"/>
    <s v="car"/>
    <s v="2nd Ave Deli"/>
    <s v="Deli"/>
    <s v="Jewish Penicillin - Matzoh"/>
    <n v="1"/>
    <s v="Soups"/>
    <d v="1899-12-30T00:12:07"/>
    <n v="40.745299312570602"/>
    <n v="-73.9791375808162"/>
    <n v="40.7339249279188"/>
    <n v="-73.995033949128199"/>
    <d v="2014-10-06T19:06:26"/>
    <d v="2014-10-06T19:10:43"/>
    <d v="2014-10-06T19:36:03"/>
    <d v="2014-10-06T19:47:58"/>
    <x v="1"/>
    <x v="5"/>
  </r>
  <r>
    <n v="1309382"/>
    <n v="64621"/>
    <x v="216"/>
    <s v="car"/>
    <s v="Momofuku Milk Bar"/>
    <s v="Dessert"/>
    <s v="Blueberry &amp; Cream Cookie Soft Serve (1 Pint)"/>
    <n v="1"/>
    <s v="Soft Serve"/>
    <m/>
    <n v="40.7628429402262"/>
    <n v="-73.975745647432205"/>
    <n v="40.770318000000003"/>
    <n v="-73.965181999999999"/>
    <d v="2014-10-06T19:07:05"/>
    <d v="2014-10-06T19:13:12"/>
    <d v="2014-10-06T19:53:32"/>
    <d v="2014-10-06T20:00:54"/>
    <x v="1"/>
    <x v="5"/>
  </r>
  <r>
    <n v="1309382"/>
    <n v="64621"/>
    <x v="216"/>
    <s v="car"/>
    <s v="Momofuku Milk Bar"/>
    <s v="Dessert"/>
    <s v="B'day Cake Truffles"/>
    <n v="2"/>
    <s v="Cake Truffles"/>
    <m/>
    <n v="40.7628429402262"/>
    <n v="-73.975745647432205"/>
    <n v="40.770318000000003"/>
    <n v="-73.965181999999999"/>
    <d v="2014-10-06T19:07:05"/>
    <d v="2014-10-06T19:13:12"/>
    <d v="2014-10-06T19:53:32"/>
    <d v="2014-10-06T20:00:54"/>
    <x v="1"/>
    <x v="5"/>
  </r>
  <r>
    <n v="1309412"/>
    <n v="127294"/>
    <x v="276"/>
    <s v="car"/>
    <s v="Barnes &amp; Noble"/>
    <s v="Book Store"/>
    <m/>
    <m/>
    <m/>
    <m/>
    <n v="40.779373253154802"/>
    <n v="-73.955071354017406"/>
    <n v="40.773051799999998"/>
    <n v="-73.954975399999995"/>
    <d v="2014-10-06T19:07:21"/>
    <d v="2014-10-06T19:06:50"/>
    <d v="2014-10-06T19:24:10"/>
    <d v="2014-10-06T19:32:09"/>
    <x v="1"/>
    <x v="5"/>
  </r>
  <r>
    <n v="1309453"/>
    <n v="111411"/>
    <x v="70"/>
    <s v="bicycle"/>
    <s v="Blue Ribbon Sushi"/>
    <s v="Japanese"/>
    <s v="Wakame"/>
    <n v="1"/>
    <s v="Salads"/>
    <d v="1899-12-30T00:06:19"/>
    <n v="40.7261096570601"/>
    <n v="-74.002491863200504"/>
    <n v="40.746090299999999"/>
    <n v="-73.978978100000006"/>
    <d v="2014-10-06T19:13:20"/>
    <d v="2014-10-06T19:30:33"/>
    <d v="2014-10-06T20:09:26"/>
    <d v="2014-10-06T20:27:59"/>
    <x v="1"/>
    <x v="5"/>
  </r>
  <r>
    <n v="1309465"/>
    <n v="42781"/>
    <x v="27"/>
    <s v="bicycle"/>
    <s v="Blue Ribbon Sushi"/>
    <s v="Japanese"/>
    <s v="San Daikon"/>
    <n v="1"/>
    <s v="Salads"/>
    <d v="1899-12-30T00:03:35"/>
    <n v="40.7261096570601"/>
    <n v="-74.002491863200504"/>
    <n v="40.740234999999998"/>
    <n v="-73.979647"/>
    <d v="2014-10-06T19:15:04"/>
    <d v="2014-10-06T20:25:39"/>
    <d v="2014-10-06T20:39:01"/>
    <d v="2014-10-06T20:53:34"/>
    <x v="1"/>
    <x v="5"/>
  </r>
  <r>
    <n v="1309518"/>
    <n v="77511"/>
    <x v="219"/>
    <s v="bicycle"/>
    <s v="Mighty Quinn's BBQ"/>
    <s v="BBQ"/>
    <s v="Sweet Potato Casserole"/>
    <n v="1"/>
    <s v="Sides"/>
    <m/>
    <n v="40.727518945156902"/>
    <n v="-73.988671302795396"/>
    <n v="40.732039499999999"/>
    <n v="-73.995560699999999"/>
    <d v="2014-10-06T19:22:32"/>
    <m/>
    <m/>
    <d v="2014-10-06T20:23:14"/>
    <x v="1"/>
    <x v="5"/>
  </r>
  <r>
    <n v="1309578"/>
    <n v="44370"/>
    <x v="247"/>
    <s v="bicycle"/>
    <s v="Blue Smoke"/>
    <s v="BBQ"/>
    <s v="Chipotle Chicken Wings with Blue Cheese Dip"/>
    <n v="1"/>
    <s v="Appetizers"/>
    <d v="1899-12-30T00:12:30"/>
    <n v="40.714563388093701"/>
    <n v="-74.015446451191295"/>
    <n v="40.708748399999998"/>
    <n v="-74.014230400000002"/>
    <d v="2014-10-06T19:30:42"/>
    <d v="2014-10-06T19:57:13"/>
    <d v="2014-10-06T20:10:02"/>
    <d v="2014-10-06T20:17:59"/>
    <x v="1"/>
    <x v="5"/>
  </r>
  <r>
    <n v="1309588"/>
    <n v="355759"/>
    <x v="21"/>
    <s v="bicycle"/>
    <s v="The Clam"/>
    <m/>
    <m/>
    <m/>
    <m/>
    <d v="1899-12-30T00:13:50"/>
    <n v="40.730103491368901"/>
    <n v="-74.006902119106698"/>
    <n v="40.744990610698203"/>
    <n v="-74.005595646117797"/>
    <d v="2014-10-06T19:30:47"/>
    <d v="2014-10-06T19:56:30"/>
    <d v="2014-10-06T20:09:24"/>
    <d v="2014-10-06T20:20:54"/>
    <x v="1"/>
    <x v="5"/>
  </r>
  <r>
    <n v="1309592"/>
    <n v="59490"/>
    <x v="277"/>
    <s v="bicycle"/>
    <s v="Bozu"/>
    <m/>
    <s v="Hotate Punch"/>
    <n v="1"/>
    <s v="Cold Prep"/>
    <d v="1899-12-30T00:10:54"/>
    <n v="40.712851999999998"/>
    <n v="-73.957599000000002"/>
    <n v="40.710955553685899"/>
    <n v="-73.935102839092096"/>
    <d v="2014-10-06T19:32:37"/>
    <d v="2014-10-06T19:57:44"/>
    <d v="2014-10-06T20:08:34"/>
    <d v="2014-10-06T20:21:06"/>
    <x v="1"/>
    <x v="5"/>
  </r>
  <r>
    <n v="1309690"/>
    <n v="259589"/>
    <x v="53"/>
    <s v="car"/>
    <s v="Hu Kitchen"/>
    <s v="Gluten-Free"/>
    <s v="Organic Iced Tea"/>
    <n v="2"/>
    <s v="Organic Tea"/>
    <m/>
    <n v="40.735676762018002"/>
    <n v="-73.993829528068602"/>
    <n v="40.792842100000001"/>
    <n v="-73.965889500000003"/>
    <d v="2014-10-06T19:45:01"/>
    <d v="2014-10-06T19:59:36"/>
    <d v="2014-10-06T20:10:26"/>
    <d v="2014-10-06T20:38:51"/>
    <x v="1"/>
    <x v="5"/>
  </r>
  <r>
    <n v="1309736"/>
    <n v="114114"/>
    <x v="113"/>
    <s v="bicycle"/>
    <s v="sweetgreen"/>
    <s v="Salad"/>
    <s v="Guacamole Greens"/>
    <n v="1"/>
    <s v="Signatures"/>
    <d v="1899-12-30T00:03:18"/>
    <n v="40.745078589413303"/>
    <n v="-73.988821506500202"/>
    <n v="40.736995200000003"/>
    <n v="-73.979187600000003"/>
    <d v="2014-10-06T19:51:33"/>
    <d v="2014-10-06T19:53:21"/>
    <d v="2014-10-06T20:11:41"/>
    <d v="2014-10-06T20:21:00"/>
    <x v="1"/>
    <x v="5"/>
  </r>
  <r>
    <n v="1309736"/>
    <n v="114114"/>
    <x v="113"/>
    <s v="bicycle"/>
    <s v="sweetgreen"/>
    <s v="Salad"/>
    <s v="Wild Rice Bowl"/>
    <n v="1"/>
    <s v="Signatures"/>
    <d v="1899-12-30T00:03:18"/>
    <n v="40.745078589413303"/>
    <n v="-73.988821506500202"/>
    <n v="40.736995200000003"/>
    <n v="-73.979187600000003"/>
    <d v="2014-10-06T19:51:33"/>
    <d v="2014-10-06T19:53:21"/>
    <d v="2014-10-06T20:11:41"/>
    <d v="2014-10-06T20:21:00"/>
    <x v="1"/>
    <x v="5"/>
  </r>
  <r>
    <n v="1309750"/>
    <n v="302790"/>
    <x v="74"/>
    <s v="bicycle"/>
    <s v="Carmine's"/>
    <s v="Italian"/>
    <s v="Chocolate Cannoli"/>
    <n v="1"/>
    <s v="Desserts"/>
    <m/>
    <n v="40.757595135105397"/>
    <n v="-73.986868858337402"/>
    <n v="40.773919387927798"/>
    <n v="-73.987417529146299"/>
    <d v="2014-10-06T19:52:40"/>
    <d v="2014-10-06T19:58:44"/>
    <d v="2014-10-06T20:44:47"/>
    <d v="2014-10-06T21:04:48"/>
    <x v="1"/>
    <x v="5"/>
  </r>
  <r>
    <n v="1309761"/>
    <n v="276192"/>
    <x v="156"/>
    <s v="bicycle"/>
    <s v="Hale &amp; Hearty"/>
    <s v="Salad"/>
    <s v="Chicken Vegetable"/>
    <n v="2"/>
    <s v="Daily Soups"/>
    <m/>
    <n v="40.737827668490397"/>
    <n v="-73.992362022399902"/>
    <n v="40.723728999999999"/>
    <n v="-74.004076100000006"/>
    <d v="2014-10-06T19:54:23"/>
    <d v="2014-10-06T20:02:10"/>
    <d v="2014-10-06T20:14:31"/>
    <d v="2014-10-06T20:22:28"/>
    <x v="1"/>
    <x v="5"/>
  </r>
  <r>
    <n v="1309774"/>
    <n v="131664"/>
    <x v="278"/>
    <s v="car"/>
    <s v="The Kati Roll Company"/>
    <s v="Indian"/>
    <s v="Achari Paneer Roll"/>
    <n v="1"/>
    <s v="Rolls"/>
    <d v="1899-12-30T00:03:04"/>
    <n v="40.752767603754798"/>
    <n v="-73.984937667846694"/>
    <n v="40.7664987"/>
    <n v="-73.991614400000003"/>
    <d v="2014-10-06T19:56:53"/>
    <d v="2014-10-06T20:02:04"/>
    <d v="2014-10-06T20:16:25"/>
    <d v="2014-10-06T20:33:26"/>
    <x v="1"/>
    <x v="5"/>
  </r>
  <r>
    <n v="1309800"/>
    <n v="359768"/>
    <x v="44"/>
    <s v="bicycle"/>
    <s v="Momofuku Noodle Bar"/>
    <m/>
    <s v="Spicy Miso Ramen"/>
    <n v="1"/>
    <s v="Bowls"/>
    <m/>
    <n v="40.729110403548901"/>
    <n v="-73.984245455566395"/>
    <n v="40.7365268"/>
    <n v="-73.981501899999998"/>
    <d v="2014-10-06T20:02:07"/>
    <d v="2014-10-06T20:07:52"/>
    <d v="2014-10-06T20:49:44"/>
    <d v="2014-10-06T20:55:31"/>
    <x v="1"/>
    <x v="5"/>
  </r>
  <r>
    <n v="1309812"/>
    <n v="37692"/>
    <x v="276"/>
    <s v="car"/>
    <s v="Empanada Mama (closed)"/>
    <s v="Mexican"/>
    <s v="Banana Milkshake"/>
    <n v="2"/>
    <s v="Natural Fruit Shakes"/>
    <d v="1899-12-30T00:06:06"/>
    <n v="40.764217000000002"/>
    <n v="-73.988320999999999"/>
    <n v="40.748328000000001"/>
    <n v="-73.990179999999995"/>
    <d v="2014-10-06T20:02:37"/>
    <d v="2014-10-06T20:19:50"/>
    <d v="2014-10-06T20:31:11"/>
    <d v="2014-10-06T20:51:46"/>
    <x v="1"/>
    <x v="5"/>
  </r>
  <r>
    <n v="1309932"/>
    <n v="121706"/>
    <x v="101"/>
    <s v="bicycle"/>
    <s v="McDonald's"/>
    <s v="Fast Food"/>
    <s v="World Famous Fries"/>
    <n v="2"/>
    <s v="Snacks &amp; Sides"/>
    <m/>
    <n v="40.756798697850201"/>
    <n v="-73.987898826599107"/>
    <n v="40.756804000000002"/>
    <n v="-73.998153200000004"/>
    <d v="2014-10-06T20:17:03"/>
    <d v="2014-10-06T20:26:22"/>
    <d v="2014-10-06T20:38:12"/>
    <d v="2014-10-06T20:47:42"/>
    <x v="1"/>
    <x v="5"/>
  </r>
  <r>
    <n v="1309948"/>
    <n v="6987"/>
    <x v="49"/>
    <s v="bicycle"/>
    <s v="Hill Country Fried Chicken"/>
    <s v="Southern"/>
    <s v="Thigh"/>
    <n v="2"/>
    <s v="Fried Chicken"/>
    <m/>
    <n v="40.7430754234856"/>
    <n v="-73.989146591960605"/>
    <n v="40.7109442"/>
    <n v="-74.016321099999999"/>
    <d v="2014-10-06T20:19:05"/>
    <d v="2014-10-06T20:39:44"/>
    <d v="2014-10-06T20:57:04"/>
    <d v="2014-10-06T21:35:39"/>
    <x v="1"/>
    <x v="5"/>
  </r>
  <r>
    <n v="1309948"/>
    <n v="6987"/>
    <x v="49"/>
    <s v="bicycle"/>
    <s v="Hill Country Fried Chicken"/>
    <s v="Southern"/>
    <s v="Full Wing"/>
    <n v="2"/>
    <s v="Fried Chicken"/>
    <m/>
    <n v="40.7430754234856"/>
    <n v="-73.989146591960605"/>
    <n v="40.7109442"/>
    <n v="-74.016321099999999"/>
    <d v="2014-10-06T20:19:05"/>
    <d v="2014-10-06T20:39:44"/>
    <d v="2014-10-06T20:57:04"/>
    <d v="2014-10-06T21:35:39"/>
    <x v="1"/>
    <x v="5"/>
  </r>
  <r>
    <n v="1309954"/>
    <n v="142773"/>
    <x v="274"/>
    <s v="bicycle"/>
    <s v="Hibino"/>
    <s v="Japanese"/>
    <s v="Shrimp Tempura Roll"/>
    <n v="1"/>
    <s v="Rolls"/>
    <d v="1899-12-30T00:03:40"/>
    <n v="40.690147911960501"/>
    <n v="-73.996311122684503"/>
    <n v="40.691211899999999"/>
    <n v="-73.992182400000004"/>
    <d v="2014-10-06T20:19:34"/>
    <d v="2014-10-06T20:29:51"/>
    <d v="2014-10-06T20:39:40"/>
    <d v="2014-10-06T20:43:52"/>
    <x v="1"/>
    <x v="5"/>
  </r>
  <r>
    <n v="1310036"/>
    <n v="365401"/>
    <x v="263"/>
    <s v="bicycle"/>
    <s v="Dirty Bird To Go (archived)"/>
    <s v="American"/>
    <s v="Cole Slaw"/>
    <n v="1"/>
    <s v="Sides"/>
    <d v="1899-12-30T00:05:27"/>
    <n v="40.738917096523799"/>
    <n v="-74.000342980623302"/>
    <n v="40.767950441501398"/>
    <n v="-73.983420659041698"/>
    <d v="2014-10-06T20:29:37"/>
    <d v="2014-10-06T20:37:34"/>
    <d v="2014-10-06T21:04:15"/>
    <d v="2014-10-06T21:11:38"/>
    <x v="1"/>
    <x v="5"/>
  </r>
  <r>
    <n v="1310045"/>
    <n v="72339"/>
    <x v="245"/>
    <s v="bicycle"/>
    <s v="Donburi-ya"/>
    <s v="Japanese"/>
    <s v="Hourenso Garlic"/>
    <n v="1"/>
    <s v="Grilled &amp; Sauteed"/>
    <d v="1899-12-30T00:04:38"/>
    <n v="40.754464909220403"/>
    <n v="-73.973145698613706"/>
    <n v="40.757719000000002"/>
    <n v="-73.966089999999994"/>
    <d v="2014-10-06T20:30:27"/>
    <d v="2014-10-06T20:29:32"/>
    <d v="2014-10-06T20:44:51"/>
    <d v="2014-10-06T20:58:18"/>
    <x v="1"/>
    <x v="5"/>
  </r>
  <r>
    <n v="1310082"/>
    <n v="100382"/>
    <x v="5"/>
    <s v="bicycle"/>
    <s v="Momofuku Milk Bar"/>
    <s v="Dessert"/>
    <s v="3 Packs of Cake Truffles"/>
    <n v="1"/>
    <s v="Cake Truffles"/>
    <m/>
    <n v="40.731795470614898"/>
    <n v="-73.985672593116803"/>
    <n v="40.728692000000002"/>
    <n v="-73.993538999999998"/>
    <d v="2014-10-06T20:35:07"/>
    <m/>
    <m/>
    <d v="2014-10-06T20:56:22"/>
    <x v="1"/>
    <x v="5"/>
  </r>
  <r>
    <n v="1310100"/>
    <n v="42424"/>
    <x v="279"/>
    <s v="car"/>
    <s v="Han Dynasty"/>
    <s v="Chinese"/>
    <s v="Dry Pot Style"/>
    <n v="1"/>
    <s v="Entrees"/>
    <d v="1899-12-30T00:03:25"/>
    <n v="40.732213000000002"/>
    <n v="-73.988072000000003"/>
    <n v="40.737718000000001"/>
    <n v="-73.982057999999995"/>
    <d v="2014-10-06T20:36:14"/>
    <d v="2014-10-06T21:13:24"/>
    <d v="2014-10-06T21:18:44"/>
    <d v="2014-10-06T21:24:16"/>
    <x v="1"/>
    <x v="5"/>
  </r>
  <r>
    <n v="1310119"/>
    <n v="118776"/>
    <x v="278"/>
    <s v="car"/>
    <s v="Seasonal Restaurant &amp; Weinbar"/>
    <m/>
    <m/>
    <m/>
    <m/>
    <m/>
    <n v="40.765519450872702"/>
    <n v="-73.978121728869894"/>
    <n v="40.766679785687202"/>
    <n v="-73.979603577262793"/>
    <d v="2014-10-06T20:38:32"/>
    <d v="2014-10-06T20:41:05"/>
    <d v="2014-10-06T21:20:54"/>
    <d v="2014-10-06T21:21:45"/>
    <x v="1"/>
    <x v="5"/>
  </r>
  <r>
    <n v="1310141"/>
    <n v="115610"/>
    <x v="156"/>
    <s v="bicycle"/>
    <s v="Delicatessen"/>
    <s v="American"/>
    <s v="Award Winning Pan Roasted Chicken Thigh Sandwich"/>
    <n v="1"/>
    <s v="Entrees"/>
    <d v="1899-12-30T00:11:07"/>
    <n v="40.723702712540103"/>
    <n v="-73.9963431157271"/>
    <n v="40.723572169224497"/>
    <n v="-74.010858123991"/>
    <d v="2014-10-06T20:41:15"/>
    <d v="2014-10-06T20:42:11"/>
    <d v="2014-10-06T21:19:12"/>
    <d v="2014-10-06T21:30:20"/>
    <x v="1"/>
    <x v="5"/>
  </r>
  <r>
    <n v="1310161"/>
    <n v="7917"/>
    <x v="204"/>
    <s v="bicycle"/>
    <s v="La Esquina Taqueria"/>
    <m/>
    <s v="Tinga De Pollo"/>
    <n v="2"/>
    <s v="Tacos"/>
    <d v="1899-12-30T00:05:23"/>
    <n v="40.721353749744097"/>
    <n v="-73.997525293959001"/>
    <n v="40.739573020347798"/>
    <n v="-73.987720409227407"/>
    <d v="2014-10-06T20:44:16"/>
    <d v="2014-10-06T20:53:15"/>
    <d v="2014-10-06T20:58:35"/>
    <d v="2014-10-06T21:12:13"/>
    <x v="1"/>
    <x v="5"/>
  </r>
  <r>
    <n v="1310220"/>
    <n v="243910"/>
    <x v="87"/>
    <s v="bicycle"/>
    <s v="Nobu Next Door"/>
    <s v="Sushi"/>
    <s v="Sashimi Salad"/>
    <n v="1"/>
    <s v="Dinner Cold Dishes"/>
    <d v="1899-12-30T00:11:08"/>
    <n v="40.719386413349397"/>
    <n v="-74.008692501044905"/>
    <n v="40.745007462849301"/>
    <n v="-74.000512486947102"/>
    <d v="2014-10-06T20:48:26"/>
    <m/>
    <m/>
    <d v="2014-10-06T21:43:32"/>
    <x v="1"/>
    <x v="5"/>
  </r>
  <r>
    <n v="1310229"/>
    <n v="68154"/>
    <x v="73"/>
    <s v="walker"/>
    <s v="Sushi of Gari Tribeca"/>
    <s v="Japanese"/>
    <m/>
    <m/>
    <m/>
    <d v="1899-12-30T00:03:18"/>
    <n v="40.716725764782701"/>
    <n v="-74.008250645521898"/>
    <n v="40.733959200000001"/>
    <n v="-74.001977800000006"/>
    <d v="2014-10-06T20:49:03"/>
    <d v="2014-10-06T21:20:37"/>
    <d v="2014-10-06T21:28:48"/>
    <d v="2014-10-06T21:45:11"/>
    <x v="1"/>
    <x v="5"/>
  </r>
  <r>
    <n v="1310214"/>
    <n v="76942"/>
    <x v="180"/>
    <s v="bicycle"/>
    <s v="Sarabeth's Restaurant"/>
    <s v="American"/>
    <s v="Apple Crumb Pie"/>
    <n v="1"/>
    <s v="Dessert"/>
    <d v="1899-12-30T00:09:44"/>
    <n v="40.765298953919803"/>
    <n v="-73.975667953491197"/>
    <n v="40.7520764"/>
    <n v="-74.001015600000002"/>
    <d v="2014-10-06T20:50:11"/>
    <d v="2014-10-06T21:00:44"/>
    <d v="2014-10-06T21:15:51"/>
    <d v="2014-10-06T21:34:54"/>
    <x v="1"/>
    <x v="5"/>
  </r>
  <r>
    <n v="1310414"/>
    <n v="208020"/>
    <x v="109"/>
    <s v="bicycle"/>
    <s v="Haru Gramercy Park"/>
    <s v="Sushi"/>
    <s v="Spicy Sauce"/>
    <n v="1"/>
    <s v="Sides"/>
    <d v="1899-12-30T00:05:21"/>
    <n v="40.737161064339702"/>
    <n v="-73.988735675811796"/>
    <n v="40.747018901686999"/>
    <n v="-73.990921968255506"/>
    <d v="2014-10-06T21:04:51"/>
    <d v="2014-10-06T21:07:44"/>
    <d v="2014-10-06T21:40:34"/>
    <d v="2014-10-06T21:47:58"/>
    <x v="1"/>
    <x v="5"/>
  </r>
  <r>
    <n v="1310423"/>
    <n v="180821"/>
    <x v="154"/>
    <s v="scooter"/>
    <s v="Via Quadronno"/>
    <m/>
    <m/>
    <m/>
    <m/>
    <d v="1899-12-30T00:04:44"/>
    <n v="40.772558538276897"/>
    <n v="-73.965167711577905"/>
    <n v="40.761567800000002"/>
    <n v="-73.967901999999995"/>
    <d v="2014-10-06T21:05:22"/>
    <d v="2014-10-06T21:16:13"/>
    <d v="2014-10-06T21:25:03"/>
    <d v="2014-10-06T21:43:32"/>
    <x v="1"/>
    <x v="5"/>
  </r>
  <r>
    <n v="1310439"/>
    <n v="59762"/>
    <x v="77"/>
    <s v="car"/>
    <s v="N.Y. Gifts"/>
    <m/>
    <m/>
    <m/>
    <m/>
    <m/>
    <n v="40.732726999999997"/>
    <n v="-74.000078999999999"/>
    <n v="40.735684192218102"/>
    <n v="-74.001900337658597"/>
    <d v="2014-10-06T21:07:34"/>
    <d v="2014-10-06T21:16:44"/>
    <d v="2014-10-06T21:23:03"/>
    <d v="2014-10-06T21:30:29"/>
    <x v="1"/>
    <x v="5"/>
  </r>
  <r>
    <n v="1310443"/>
    <n v="94700"/>
    <x v="21"/>
    <s v="bicycle"/>
    <s v="Tamarind TriBeCa"/>
    <s v="Indian"/>
    <s v="Roti"/>
    <n v="2"/>
    <s v="Roti Breads"/>
    <d v="1899-12-30T00:04:40"/>
    <n v="40.719268925450301"/>
    <n v="-74.008749884804104"/>
    <n v="40.732428200000001"/>
    <n v="-74.008059399999993"/>
    <d v="2014-10-06T21:08:45"/>
    <d v="2014-10-06T21:16:36"/>
    <d v="2014-10-06T21:27:25"/>
    <d v="2014-10-06T21:42:10"/>
    <x v="1"/>
    <x v="5"/>
  </r>
  <r>
    <n v="1310468"/>
    <n v="87727"/>
    <x v="161"/>
    <s v="bicycle"/>
    <s v="Blue Ribbon Sushi"/>
    <s v="Japanese"/>
    <s v="Spicy Tuna &amp; Tempura Flakes"/>
    <n v="1"/>
    <s v="Maki (Special Rolls)"/>
    <d v="1899-12-30T00:02:27"/>
    <n v="40.7261096570601"/>
    <n v="-74.002491863200504"/>
    <n v="40.720241459335597"/>
    <n v="-73.994944838094995"/>
    <d v="2014-10-06T21:09:26"/>
    <d v="2014-10-06T21:21:13"/>
    <d v="2014-10-06T21:46:03"/>
    <d v="2014-10-06T21:54:55"/>
    <x v="1"/>
    <x v="5"/>
  </r>
  <r>
    <n v="1310460"/>
    <n v="347226"/>
    <x v="177"/>
    <s v="bicycle"/>
    <s v="Pinkberry"/>
    <s v="Ice Cream"/>
    <s v="Chocolate"/>
    <n v="1"/>
    <s v="Frozen Yogurt with Toppings"/>
    <m/>
    <n v="40.729075924929496"/>
    <n v="-73.988682031631498"/>
    <n v="40.721990941441597"/>
    <n v="-74.007454833537594"/>
    <d v="2014-10-06T21:09:54"/>
    <d v="2014-10-06T21:16:35"/>
    <d v="2014-10-06T21:23:26"/>
    <d v="2014-10-06T21:33:58"/>
    <x v="1"/>
    <x v="5"/>
  </r>
  <r>
    <n v="1310594"/>
    <n v="165564"/>
    <x v="77"/>
    <s v="car"/>
    <s v="Frankies 570"/>
    <m/>
    <m/>
    <m/>
    <m/>
    <d v="1899-12-30T00:03:27"/>
    <n v="40.735758735021598"/>
    <n v="-74.005869626998901"/>
    <n v="40.732486000000002"/>
    <n v="-73.996584999999996"/>
    <d v="2014-10-06T21:21:38"/>
    <d v="2014-10-06T21:25:43"/>
    <d v="2014-10-06T21:40:03"/>
    <d v="2014-10-06T21:46:48"/>
    <x v="1"/>
    <x v="5"/>
  </r>
  <r>
    <n v="1310598"/>
    <n v="63513"/>
    <x v="280"/>
    <s v="bicycle"/>
    <s v="Old Homestead Steakhouse"/>
    <s v="Steak"/>
    <s v="Truffle Buttered Baked Potato"/>
    <n v="1"/>
    <s v="Side Offerings (dinner)"/>
    <d v="1899-12-30T00:04:36"/>
    <n v="40.741171775466"/>
    <n v="-74.004887919394903"/>
    <n v="40.760559899999997"/>
    <n v="-73.999052500000005"/>
    <d v="2014-10-06T21:23:11"/>
    <d v="2014-10-06T21:40:03"/>
    <d v="2014-10-06T21:50:23"/>
    <d v="2014-10-06T22:05:06"/>
    <x v="1"/>
    <x v="5"/>
  </r>
  <r>
    <n v="1310617"/>
    <n v="98319"/>
    <x v="84"/>
    <s v="truck"/>
    <s v="Momofuku Milk Bar"/>
    <s v="Dessert"/>
    <s v="Cornflake Marshmallow Chocolate Chip Cookie"/>
    <n v="2"/>
    <s v="Cookies"/>
    <m/>
    <n v="40.714047313412998"/>
    <n v="-73.954921066761003"/>
    <n v="40.7106554"/>
    <n v="-73.966932700000001"/>
    <d v="2014-10-06T21:25:38"/>
    <d v="2014-10-06T21:37:40"/>
    <d v="2014-10-06T21:51:13"/>
    <d v="2014-10-06T22:02:13"/>
    <x v="1"/>
    <x v="5"/>
  </r>
  <r>
    <n v="1310725"/>
    <n v="64153"/>
    <x v="6"/>
    <s v="bicycle"/>
    <s v="Mighty Quinn's BBQ"/>
    <s v="BBQ"/>
    <s v="Brisket"/>
    <n v="1"/>
    <s v="Meats"/>
    <m/>
    <n v="40.727518945156902"/>
    <n v="-73.988671302795396"/>
    <n v="40.759183"/>
    <n v="-73.976487000000006"/>
    <d v="2014-10-06T21:33:24"/>
    <d v="2014-10-06T22:03:24"/>
    <d v="2014-10-06T22:05:14"/>
    <d v="2014-10-06T22:24:49"/>
    <x v="1"/>
    <x v="5"/>
  </r>
  <r>
    <n v="1310725"/>
    <n v="64153"/>
    <x v="6"/>
    <s v="bicycle"/>
    <s v="Mighty Quinn's BBQ"/>
    <s v="BBQ"/>
    <s v="Pomme Frites"/>
    <n v="1"/>
    <s v="Sides"/>
    <m/>
    <n v="40.727518945156902"/>
    <n v="-73.988671302795396"/>
    <n v="40.759183"/>
    <n v="-73.976487000000006"/>
    <d v="2014-10-06T21:33:24"/>
    <d v="2014-10-06T22:03:24"/>
    <d v="2014-10-06T22:05:14"/>
    <d v="2014-10-06T22:24:49"/>
    <x v="1"/>
    <x v="5"/>
  </r>
  <r>
    <n v="1310733"/>
    <n v="71743"/>
    <x v="194"/>
    <s v="bicycle"/>
    <s v="Serafina Fabulous Pizza"/>
    <s v="Italian"/>
    <s v="Arugula E Parmigiano"/>
    <n v="1"/>
    <s v="Insalate"/>
    <d v="1899-12-30T00:06:10"/>
    <n v="40.776083193932998"/>
    <n v="-73.962171576462296"/>
    <n v="40.767787321706898"/>
    <n v="-73.961591393840195"/>
    <d v="2014-10-06T21:34:35"/>
    <d v="2014-10-06T21:44:23"/>
    <d v="2014-10-06T21:56:45"/>
    <d v="2014-10-06T22:05:45"/>
    <x v="1"/>
    <x v="5"/>
  </r>
  <r>
    <n v="1310750"/>
    <n v="135879"/>
    <x v="177"/>
    <s v="bicycle"/>
    <s v="Eva's Kitchen"/>
    <s v="Mediterranean"/>
    <m/>
    <m/>
    <m/>
    <m/>
    <n v="40.7326086671628"/>
    <n v="-73.997261313044504"/>
    <n v="40.719017600000001"/>
    <n v="-73.985538599999998"/>
    <d v="2014-10-06T21:37:12"/>
    <d v="2014-10-06T21:43:05"/>
    <d v="2014-10-06T22:03:55"/>
    <d v="2014-10-06T22:13:40"/>
    <x v="1"/>
    <x v="5"/>
  </r>
  <r>
    <n v="1310827"/>
    <n v="328731"/>
    <x v="279"/>
    <s v="car"/>
    <s v="Blue Ribbon Fried Chicken"/>
    <s v="American"/>
    <s v="Fries"/>
    <n v="1"/>
    <s v="Sides"/>
    <m/>
    <n v="40.724339999999998"/>
    <n v="-73.990960000000001"/>
    <n v="40.722974999999998"/>
    <n v="-74.000297000000003"/>
    <d v="2014-10-06T21:45:48"/>
    <d v="2014-10-06T22:04:51"/>
    <d v="2014-10-06T22:25:14"/>
    <d v="2014-10-06T22:30:51"/>
    <x v="1"/>
    <x v="5"/>
  </r>
  <r>
    <n v="1310969"/>
    <n v="113193"/>
    <x v="174"/>
    <s v="car"/>
    <s v="Taco Bell"/>
    <s v="Fast Food"/>
    <m/>
    <m/>
    <m/>
    <m/>
    <n v="40.749386979075403"/>
    <n v="-73.995413436461405"/>
    <n v="40.724375999999999"/>
    <n v="-73.9941788"/>
    <d v="2014-10-06T21:56:21"/>
    <d v="2014-10-06T21:58:17"/>
    <d v="2014-10-06T22:24:15"/>
    <d v="2014-10-06T22:33:41"/>
    <x v="1"/>
    <x v="5"/>
  </r>
  <r>
    <n v="1311057"/>
    <n v="111356"/>
    <x v="56"/>
    <s v="bicycle"/>
    <s v="Blue Ribbon Sushi"/>
    <s v="Japanese"/>
    <s v="California"/>
    <n v="1"/>
    <s v="Maki (Special Rolls)"/>
    <d v="1899-12-30T00:05:59"/>
    <n v="40.7261096570601"/>
    <n v="-74.002491863200504"/>
    <n v="40.729514700000003"/>
    <n v="-73.9971879"/>
    <d v="2014-10-06T22:03:09"/>
    <d v="2014-10-06T22:10:21"/>
    <d v="2014-10-06T22:21:09"/>
    <d v="2014-10-06T22:27:08"/>
    <x v="1"/>
    <x v="5"/>
  </r>
  <r>
    <n v="1311185"/>
    <n v="120833"/>
    <x v="281"/>
    <s v="car"/>
    <s v="Bareburger"/>
    <s v="Burger"/>
    <s v="Barest Burger"/>
    <n v="1"/>
    <s v="Bareburgers"/>
    <d v="1899-12-30T00:05:58"/>
    <n v="40.746131207852798"/>
    <n v="-73.978103399276705"/>
    <n v="40.741964600000003"/>
    <n v="-73.986185899999995"/>
    <d v="2014-10-06T22:15:34"/>
    <d v="2014-10-06T22:30:43"/>
    <d v="2014-10-06T22:37:37"/>
    <d v="2014-10-06T22:41:52"/>
    <x v="1"/>
    <x v="5"/>
  </r>
  <r>
    <n v="1311341"/>
    <n v="97806"/>
    <x v="165"/>
    <s v="bicycle"/>
    <s v="Shake Shack"/>
    <s v="Burger"/>
    <s v="Fries"/>
    <n v="1"/>
    <s v="Fries"/>
    <m/>
    <n v="40.758456774983799"/>
    <n v="-73.989140466129399"/>
    <n v="40.764786999999998"/>
    <n v="-73.982596000000001"/>
    <d v="2014-10-06T22:31:09"/>
    <d v="2014-10-06T22:38:02"/>
    <d v="2014-10-06T23:04:23"/>
    <d v="2014-10-06T23:14:03"/>
    <x v="1"/>
    <x v="5"/>
  </r>
  <r>
    <n v="1311386"/>
    <n v="27365"/>
    <x v="74"/>
    <s v="bicycle"/>
    <s v="Pinkberry"/>
    <s v="Ice Cream"/>
    <m/>
    <m/>
    <m/>
    <m/>
    <n v="40.775133509056303"/>
    <n v="-73.953779854607603"/>
    <n v="40.773949000000002"/>
    <n v="-73.955416"/>
    <d v="2014-10-06T22:39:17"/>
    <d v="2014-10-06T23:00:25"/>
    <d v="2014-10-06T23:10:39"/>
    <d v="2014-10-06T23:21:44"/>
    <x v="1"/>
    <x v="5"/>
  </r>
  <r>
    <n v="1311447"/>
    <n v="354016"/>
    <x v="205"/>
    <s v="car"/>
    <s v="Shake Shack"/>
    <s v="Burger"/>
    <s v="Single Dip"/>
    <n v="1"/>
    <s v="Cups and Cones"/>
    <m/>
    <n v="40.758456774983799"/>
    <n v="-73.989140466129399"/>
    <n v="40.723329499999998"/>
    <n v="-73.991501799999995"/>
    <d v="2014-10-06T22:45:33"/>
    <d v="2014-10-06T23:02:15"/>
    <d v="2014-10-06T23:21:02"/>
    <d v="2014-10-06T23:45:48"/>
    <x v="1"/>
    <x v="5"/>
  </r>
  <r>
    <n v="1311555"/>
    <n v="86240"/>
    <x v="279"/>
    <s v="car"/>
    <s v="Sushi Samba"/>
    <s v="Sushi"/>
    <s v="Peruvian Corn"/>
    <n v="1"/>
    <s v="Sides"/>
    <d v="1899-12-30T00:08:18"/>
    <n v="40.732666419020703"/>
    <n v="-74.003292612268694"/>
    <n v="40.804653500000001"/>
    <n v="-73.967157900000004"/>
    <d v="2014-10-06T23:03:20"/>
    <d v="2014-10-06T23:28:46"/>
    <d v="2014-10-06T23:35:53"/>
    <d v="2014-10-07T00:01:31"/>
    <x v="1"/>
    <x v="5"/>
  </r>
  <r>
    <n v="1311591"/>
    <n v="76973"/>
    <x v="278"/>
    <s v="car"/>
    <s v="GameStop"/>
    <s v="Electronics Store"/>
    <m/>
    <m/>
    <m/>
    <m/>
    <n v="40.741816163063"/>
    <n v="-73.993494740000003"/>
    <n v="40.743497291911197"/>
    <n v="-73.987851962326104"/>
    <d v="2014-10-06T23:14:41"/>
    <d v="2014-10-06T23:20:43"/>
    <d v="2014-10-07T00:08:22"/>
    <d v="2014-10-07T00:19:58"/>
    <x v="1"/>
    <x v="5"/>
  </r>
  <r>
    <n v="1311619"/>
    <n v="59161"/>
    <x v="189"/>
    <s v="bicycle"/>
    <s v="Insomnia Cookies"/>
    <s v="Bakery"/>
    <s v="Chocolate Chunk"/>
    <n v="2"/>
    <s v="Cookies and Brownies"/>
    <m/>
    <n v="40.729790899999998"/>
    <n v="-74.000589300000001"/>
    <n v="40.734702599999999"/>
    <n v="-73.998206100000004"/>
    <d v="2014-10-06T23:20:09"/>
    <d v="2014-10-06T23:17:36"/>
    <d v="2014-10-07T00:03:24"/>
    <d v="2014-10-07T00:09:17"/>
    <x v="1"/>
    <x v="5"/>
  </r>
  <r>
    <n v="1311634"/>
    <n v="52031"/>
    <x v="215"/>
    <s v="bicycle"/>
    <s v="Max Brenner"/>
    <s v="Dessert"/>
    <s v="The Best BALT"/>
    <n v="1"/>
    <s v="For Your Hands"/>
    <m/>
    <n v="40.734410621402901"/>
    <n v="-73.990816622731302"/>
    <n v="40.739783699999997"/>
    <n v="-73.991966199999993"/>
    <d v="2014-10-06T23:23:43"/>
    <d v="2014-10-06T23:29:38"/>
    <d v="2014-10-06T23:41:10"/>
    <d v="2014-10-06T23:50:58"/>
    <x v="1"/>
    <x v="5"/>
  </r>
  <r>
    <n v="1311664"/>
    <n v="115231"/>
    <x v="56"/>
    <s v="bicycle"/>
    <s v="Izakaya Ten"/>
    <s v="Japanese"/>
    <s v="Buta Kimchee"/>
    <n v="1"/>
    <s v="Most Popular Dishes"/>
    <d v="1899-12-30T00:08:05"/>
    <n v="40.7472170904161"/>
    <n v="-74.0045608251327"/>
    <n v="40.777447724712999"/>
    <n v="-73.975572451158101"/>
    <d v="2014-10-06T23:31:21"/>
    <d v="2014-10-06T23:34:39"/>
    <d v="2014-10-07T00:07:45"/>
    <d v="2014-10-07T00:10:33"/>
    <x v="1"/>
    <x v="5"/>
  </r>
  <r>
    <n v="1311752"/>
    <n v="94115"/>
    <x v="215"/>
    <s v="bicycle"/>
    <s v="Moonstruck on Second"/>
    <s v="American"/>
    <s v="Matzo Ball Soup"/>
    <n v="1"/>
    <s v="Soups"/>
    <d v="1899-12-30T00:03:00"/>
    <n v="40.726724971876102"/>
    <n v="-73.988946042023798"/>
    <n v="40.736256750716002"/>
    <n v="-74.004916201112593"/>
    <d v="2014-10-06T23:47:30"/>
    <d v="2014-10-07T00:00:20"/>
    <d v="2014-10-07T00:10:10"/>
    <d v="2014-10-07T00:21:58"/>
    <x v="1"/>
    <x v="5"/>
  </r>
  <r>
    <n v="1312356"/>
    <n v="72757"/>
    <x v="282"/>
    <s v="bicycle"/>
    <s v="The Mercer Kitchen"/>
    <m/>
    <s v="Egg White Omelette"/>
    <n v="1"/>
    <s v="Breakfast (Eggs)"/>
    <d v="1899-12-30T00:05:56"/>
    <n v="40.724743642155602"/>
    <n v="-73.9986615554824"/>
    <n v="40.733269300000003"/>
    <n v="-74.002151100000006"/>
    <d v="2014-10-07T07:53:19"/>
    <d v="2014-10-07T08:34:09"/>
    <d v="2014-10-07T08:47:54"/>
    <d v="2014-10-07T08:59:51"/>
    <x v="1"/>
    <x v="6"/>
  </r>
  <r>
    <n v="1312372"/>
    <n v="128370"/>
    <x v="164"/>
    <s v="bicycle"/>
    <s v="Magnolia Bakery"/>
    <s v="Dessert"/>
    <s v="Oatmeal Raisin"/>
    <n v="1"/>
    <s v="From the Cookie Jar"/>
    <m/>
    <n v="40.775764315021398"/>
    <n v="-73.980206251144395"/>
    <n v="40.770713514546998"/>
    <n v="-73.986318705618302"/>
    <d v="2014-10-07T08:11:51"/>
    <d v="2014-10-07T08:17:47"/>
    <d v="2014-10-07T08:32:07"/>
    <d v="2014-10-07T08:37:58"/>
    <x v="1"/>
    <x v="6"/>
  </r>
  <r>
    <n v="1312384"/>
    <n v="41378"/>
    <x v="223"/>
    <s v="bicycle"/>
    <s v="Starbucks"/>
    <s v="Coffee"/>
    <m/>
    <m/>
    <m/>
    <m/>
    <n v="40.730014973446998"/>
    <n v="-73.991503715515094"/>
    <n v="40.727404999999997"/>
    <n v="-73.991802000000007"/>
    <d v="2014-10-07T08:31:11"/>
    <d v="2014-10-07T08:53:00"/>
    <d v="2014-10-07T09:10:20"/>
    <d v="2014-10-07T09:17:28"/>
    <x v="1"/>
    <x v="6"/>
  </r>
  <r>
    <n v="1312397"/>
    <n v="364689"/>
    <x v="107"/>
    <s v="car"/>
    <s v="Starbucks"/>
    <s v="Coffee"/>
    <m/>
    <m/>
    <m/>
    <m/>
    <n v="40.779348961272902"/>
    <n v="-73.947781444205901"/>
    <n v="40.784837199999998"/>
    <n v="-73.944106199999993"/>
    <d v="2014-10-07T08:50:48"/>
    <d v="2014-10-07T09:16:05"/>
    <d v="2014-10-07T09:32:25"/>
    <d v="2014-10-07T09:40:58"/>
    <x v="1"/>
    <x v="6"/>
  </r>
  <r>
    <n v="1312419"/>
    <n v="61614"/>
    <x v="145"/>
    <s v="bicycle"/>
    <s v="Organic Avenue"/>
    <m/>
    <m/>
    <m/>
    <m/>
    <m/>
    <n v="40.743981808087099"/>
    <n v="-73.999442014038607"/>
    <n v="40.741802330383102"/>
    <n v="-73.993607631970406"/>
    <d v="2014-10-07T09:09:42"/>
    <d v="2014-10-07T09:13:21"/>
    <d v="2014-10-07T09:22:09"/>
    <d v="2014-10-07T09:29:39"/>
    <x v="1"/>
    <x v="6"/>
  </r>
  <r>
    <n v="1312447"/>
    <n v="116161"/>
    <x v="283"/>
    <s v="bicycle"/>
    <s v="Hudson Bagels"/>
    <m/>
    <m/>
    <m/>
    <m/>
    <m/>
    <n v="40.7332379530894"/>
    <n v="-74.006483213220903"/>
    <n v="40.757043199999998"/>
    <n v="-73.983873000000003"/>
    <d v="2014-10-07T09:32:07"/>
    <d v="2014-10-07T09:34:25"/>
    <d v="2014-10-07T09:51:15"/>
    <d v="2014-10-07T10:15:29"/>
    <x v="1"/>
    <x v="6"/>
  </r>
  <r>
    <n v="1312450"/>
    <n v="82122"/>
    <x v="223"/>
    <s v="bicycle"/>
    <s v="Barryâ€™s Bootcamp"/>
    <s v="Juice Bar"/>
    <m/>
    <m/>
    <m/>
    <m/>
    <n v="40.741596402385298"/>
    <n v="-73.995746285111693"/>
    <n v="40.752968699999997"/>
    <n v="-73.987022800000005"/>
    <d v="2014-10-07T09:34:55"/>
    <d v="2014-10-07T09:33:00"/>
    <d v="2014-10-07T09:46:49"/>
    <d v="2014-10-07T10:05:28"/>
    <x v="1"/>
    <x v="6"/>
  </r>
  <r>
    <n v="1312461"/>
    <n v="68879"/>
    <x v="218"/>
    <s v="bicycle"/>
    <s v="Whole Foods Market"/>
    <s v="Grocery Store"/>
    <m/>
    <m/>
    <m/>
    <m/>
    <n v="40.723954999999997"/>
    <n v="-73.991828999999996"/>
    <n v="40.721328"/>
    <n v="-74.001499999999993"/>
    <d v="2014-10-07T10:07:58"/>
    <d v="2014-10-07T10:08:49"/>
    <d v="2014-10-07T10:28:38"/>
    <d v="2014-10-07T10:42:32"/>
    <x v="1"/>
    <x v="6"/>
  </r>
  <r>
    <n v="1312475"/>
    <n v="118996"/>
    <x v="135"/>
    <s v="car"/>
    <s v="Organic Avenue"/>
    <m/>
    <m/>
    <m/>
    <m/>
    <m/>
    <n v="40.771302279473602"/>
    <n v="-73.961580379552004"/>
    <n v="40.732632153107801"/>
    <n v="-73.995003463947597"/>
    <d v="2014-10-07T10:17:41"/>
    <d v="2014-10-07T10:15:10"/>
    <d v="2014-10-07T10:24:36"/>
    <d v="2014-10-07T10:54:04"/>
    <x v="1"/>
    <x v="6"/>
  </r>
  <r>
    <n v="1312490"/>
    <n v="97664"/>
    <x v="284"/>
    <s v="bicycle"/>
    <s v="Lam Zhou Handmade Noodle"/>
    <m/>
    <m/>
    <m/>
    <m/>
    <m/>
    <n v="40.714004939635103"/>
    <n v="-73.991235562877606"/>
    <n v="40.719144"/>
    <n v="-73.985580999999996"/>
    <d v="2014-10-07T10:27:17"/>
    <d v="2014-10-07T10:57:49"/>
    <d v="2014-10-07T11:10:39"/>
    <d v="2014-10-07T11:19:33"/>
    <x v="1"/>
    <x v="6"/>
  </r>
  <r>
    <n v="1312507"/>
    <n v="142166"/>
    <x v="283"/>
    <s v="bicycle"/>
    <s v="sweetgreen"/>
    <s v="Salad"/>
    <s v="District Cobb"/>
    <n v="6"/>
    <s v="Signatures"/>
    <d v="1899-12-30T00:03:20"/>
    <n v="40.745078589413303"/>
    <n v="-73.988821506500202"/>
    <n v="40.7546147183945"/>
    <n v="-73.991907909449097"/>
    <d v="2014-10-07T10:34:09"/>
    <d v="2014-10-07T10:35:56"/>
    <d v="2014-10-07T11:14:47"/>
    <d v="2014-10-07T11:26:38"/>
    <x v="1"/>
    <x v="6"/>
  </r>
  <r>
    <n v="1312557"/>
    <n v="366315"/>
    <x v="218"/>
    <s v="bicycle"/>
    <s v="sweetgreen"/>
    <s v="Salad"/>
    <s v="Organic Lentil + Chickpea Soup"/>
    <n v="1"/>
    <s v="Soup"/>
    <d v="1899-12-30T00:02:45"/>
    <n v="40.721323186970601"/>
    <n v="-74.009732007980304"/>
    <n v="40.7095724782437"/>
    <n v="-74.008973861910604"/>
    <d v="2014-10-07T10:54:43"/>
    <d v="2014-10-07T11:03:48"/>
    <d v="2014-10-07T11:18:53"/>
    <d v="2014-10-07T11:27:49"/>
    <x v="1"/>
    <x v="6"/>
  </r>
  <r>
    <n v="1312615"/>
    <n v="349605"/>
    <x v="183"/>
    <s v="walker"/>
    <s v="Mamoun's Falafel"/>
    <s v="Mediterranean"/>
    <s v="Shawarma"/>
    <n v="1"/>
    <s v="Meat"/>
    <m/>
    <n v="40.730178000000002"/>
    <n v="-74.000322400000002"/>
    <n v="40.709992200000002"/>
    <n v="-74.006895299999996"/>
    <d v="2014-10-07T11:09:41"/>
    <d v="2014-10-07T11:13:13"/>
    <d v="2014-10-07T11:19:33"/>
    <d v="2014-10-07T11:35:32"/>
    <x v="1"/>
    <x v="6"/>
  </r>
  <r>
    <n v="1312632"/>
    <n v="198194"/>
    <x v="229"/>
    <s v="bicycle"/>
    <s v="The Kati Roll Company"/>
    <s v="Indian"/>
    <s v="Chana Masala Roll"/>
    <n v="1"/>
    <s v="Rolls"/>
    <d v="1899-12-30T00:06:40"/>
    <n v="40.7571379348609"/>
    <n v="-73.968272852279696"/>
    <n v="40.763500784604503"/>
    <n v="-73.974735951537397"/>
    <d v="2014-10-07T11:13:34"/>
    <d v="2014-10-07T11:17:27"/>
    <d v="2014-10-07T11:38:46"/>
    <d v="2014-10-07T11:55:26"/>
    <x v="1"/>
    <x v="6"/>
  </r>
  <r>
    <n v="1312700"/>
    <n v="153102"/>
    <x v="283"/>
    <s v="bicycle"/>
    <s v="Chop't"/>
    <s v="Salad"/>
    <s v="Mexican Caesar Salad"/>
    <n v="1"/>
    <s v="Classic Salads"/>
    <d v="1899-12-30T00:06:00"/>
    <n v="40.722092000000004"/>
    <n v="-73.996611999999999"/>
    <n v="40.725622999999999"/>
    <n v="-73.991532000000007"/>
    <d v="2014-10-07T11:32:01"/>
    <d v="2014-10-07T11:53:25"/>
    <d v="2014-10-07T12:16:46"/>
    <d v="2014-10-07T12:24:24"/>
    <x v="1"/>
    <x v="6"/>
  </r>
  <r>
    <n v="1312731"/>
    <n v="314250"/>
    <x v="189"/>
    <s v="bicycle"/>
    <s v="$10 Blue Ribbon Fried Chicken Sandwich"/>
    <m/>
    <s v="$10 Fresh &amp; Co Santa Fe Salad"/>
    <n v="1"/>
    <s v="Today's Special"/>
    <m/>
    <n v="40.724339999999998"/>
    <n v="-73.990960000000001"/>
    <n v="40.739947236114801"/>
    <n v="-73.992124304173601"/>
    <d v="2014-10-07T11:34:56"/>
    <m/>
    <m/>
    <d v="2014-10-07T12:21:49"/>
    <x v="1"/>
    <x v="6"/>
  </r>
  <r>
    <n v="1312768"/>
    <n v="91114"/>
    <x v="10"/>
    <s v="bicycle"/>
    <s v="sweetgreen"/>
    <s v="Salad"/>
    <m/>
    <m/>
    <m/>
    <d v="1899-12-30T00:02:17"/>
    <n v="40.745078589413303"/>
    <n v="-73.988821506500202"/>
    <n v="40.750533799999999"/>
    <n v="-73.9826458"/>
    <d v="2014-10-07T11:41:48"/>
    <d v="2014-10-07T11:43:27"/>
    <d v="2014-10-07T12:05:17"/>
    <d v="2014-10-07T12:17:59"/>
    <x v="1"/>
    <x v="6"/>
  </r>
  <r>
    <n v="1312806"/>
    <n v="62941"/>
    <x v="285"/>
    <s v="bicycle"/>
    <s v="Cipriani Le Specialita"/>
    <s v="Italian"/>
    <s v="Penne alla Vodka"/>
    <n v="1"/>
    <s v="Hot Specials"/>
    <m/>
    <n v="40.751548474744602"/>
    <n v="-73.976569175720201"/>
    <n v="40.74577"/>
    <n v="-73.979774000000006"/>
    <d v="2014-10-07T11:48:55"/>
    <d v="2014-10-07T11:48:48"/>
    <d v="2014-10-07T12:07:23"/>
    <d v="2014-10-07T12:11:49"/>
    <x v="1"/>
    <x v="6"/>
  </r>
  <r>
    <n v="1312860"/>
    <n v="321492"/>
    <x v="282"/>
    <s v="bicycle"/>
    <s v="Chop't"/>
    <s v="Salad"/>
    <s v="Modern Asia Salad"/>
    <n v="1"/>
    <s v="Classic Salads"/>
    <d v="1899-12-30T00:12:45"/>
    <n v="40.722092000000004"/>
    <n v="-73.996611999999999"/>
    <n v="40.726342888523199"/>
    <n v="-73.992913012527197"/>
    <d v="2014-10-07T11:59:07"/>
    <m/>
    <m/>
    <d v="2014-10-07T12:43:55"/>
    <x v="1"/>
    <x v="6"/>
  </r>
  <r>
    <n v="1312873"/>
    <n v="104563"/>
    <x v="183"/>
    <s v="walker"/>
    <s v="Black Seed"/>
    <s v="Breakfast"/>
    <m/>
    <m/>
    <m/>
    <m/>
    <n v="40.7209843306225"/>
    <n v="-73.994954333926202"/>
    <n v="40.7331237"/>
    <n v="-73.995941799999997"/>
    <d v="2014-10-07T11:59:53"/>
    <d v="2014-10-07T12:00:43"/>
    <d v="2014-10-07T12:08:33"/>
    <d v="2014-10-07T12:19:38"/>
    <x v="1"/>
    <x v="6"/>
  </r>
  <r>
    <n v="1312871"/>
    <n v="322275"/>
    <x v="93"/>
    <s v="bicycle"/>
    <s v="sweetgreen"/>
    <s v="Salad"/>
    <s v="Organic Lentil + Chickpea Soup"/>
    <n v="1"/>
    <s v="Soup"/>
    <d v="1899-12-30T00:09:56"/>
    <n v="40.745078589413303"/>
    <n v="-73.988821506500202"/>
    <n v="40.753872824868701"/>
    <n v="-73.993038360206796"/>
    <d v="2014-10-07T12:00:11"/>
    <d v="2014-10-07T12:11:15"/>
    <d v="2014-10-07T12:21:07"/>
    <d v="2014-10-07T12:33:58"/>
    <x v="1"/>
    <x v="6"/>
  </r>
  <r>
    <n v="1312898"/>
    <n v="118662"/>
    <x v="107"/>
    <s v="car"/>
    <s v="The Prime Grill"/>
    <m/>
    <m/>
    <m/>
    <m/>
    <m/>
    <n v="40.761299999999999"/>
    <n v="-73.973070000000007"/>
    <n v="40.702534"/>
    <n v="-74.013126"/>
    <d v="2014-10-07T12:05:12"/>
    <d v="2014-10-07T12:25:35"/>
    <d v="2014-10-07T12:32:24"/>
    <d v="2014-10-07T13:02:28"/>
    <x v="1"/>
    <x v="6"/>
  </r>
  <r>
    <n v="1312911"/>
    <n v="122099"/>
    <x v="83"/>
    <s v="bicycle"/>
    <s v="$10 Blue Ribbon Fried Chicken Sandwich"/>
    <m/>
    <s v="$10 Fresh &amp; Co Santa Fe Salad"/>
    <n v="1"/>
    <s v="Today's Special"/>
    <m/>
    <n v="40.724339999999998"/>
    <n v="-73.990960000000001"/>
    <n v="40.722076800000004"/>
    <n v="-73.987149099999996"/>
    <d v="2014-10-07T12:07:27"/>
    <m/>
    <m/>
    <d v="2014-10-07T12:10:30"/>
    <x v="1"/>
    <x v="6"/>
  </r>
  <r>
    <n v="1312943"/>
    <n v="121905"/>
    <x v="237"/>
    <s v="bicycle"/>
    <s v="Hale &amp; Hearty"/>
    <s v="Salad"/>
    <s v="Chicken Vegetable"/>
    <n v="1"/>
    <s v="Daily Soup and Salad Combo"/>
    <m/>
    <n v="40.742062078569397"/>
    <n v="-74.005180582208197"/>
    <n v="40.743617299999997"/>
    <n v="-74.006400400000004"/>
    <d v="2014-10-07T12:18:42"/>
    <d v="2014-10-07T12:23:19"/>
    <d v="2014-10-07T12:53:39"/>
    <d v="2014-10-07T12:57:22"/>
    <x v="1"/>
    <x v="6"/>
  </r>
  <r>
    <n v="1312957"/>
    <n v="95579"/>
    <x v="271"/>
    <s v="bicycle"/>
    <s v="$10 Blue Ribbon Fried Chicken Sandwich"/>
    <m/>
    <s v="$10 Fresh &amp; Co Santa Fe Salad"/>
    <n v="3"/>
    <s v="Today's Special"/>
    <m/>
    <n v="40.724339999999998"/>
    <n v="-73.990960000000001"/>
    <n v="40.747027000000003"/>
    <n v="-74.005054999999999"/>
    <d v="2014-10-07T12:20:46"/>
    <m/>
    <m/>
    <d v="2014-10-07T12:28:38"/>
    <x v="1"/>
    <x v="6"/>
  </r>
  <r>
    <n v="1312958"/>
    <n v="61614"/>
    <x v="103"/>
    <s v="bicycle"/>
    <s v="The Grey Dog  - Chelsea"/>
    <s v="Coffee"/>
    <s v="Orange Juice"/>
    <n v="1"/>
    <s v="Juice"/>
    <d v="1899-12-30T00:03:32"/>
    <n v="40.740783999999998"/>
    <n v="-74.000720999999999"/>
    <n v="40.742973900000003"/>
    <n v="-73.994467999999998"/>
    <d v="2014-10-07T12:21:14"/>
    <d v="2014-10-07T12:28:10"/>
    <d v="2014-10-07T12:39:31"/>
    <d v="2014-10-07T12:44:49"/>
    <x v="1"/>
    <x v="6"/>
  </r>
  <r>
    <n v="1312981"/>
    <n v="124875"/>
    <x v="286"/>
    <s v="bicycle"/>
    <s v="Vanessa's Dumplings"/>
    <s v="Chinese"/>
    <s v="Chicken Teriyaki"/>
    <n v="1"/>
    <s v="Japanese Grill"/>
    <d v="1899-12-30T00:06:25"/>
    <n v="40.732935902065101"/>
    <n v="-73.986443521670196"/>
    <n v="40.764419599999997"/>
    <n v="-73.979598100000004"/>
    <d v="2014-10-07T12:25:44"/>
    <d v="2014-10-07T12:29:03"/>
    <d v="2014-10-07T12:53:54"/>
    <d v="2014-10-07T13:17:06"/>
    <x v="1"/>
    <x v="6"/>
  </r>
  <r>
    <n v="1312984"/>
    <n v="300208"/>
    <x v="10"/>
    <s v="bicycle"/>
    <s v="Num Pang Sandwich Shop"/>
    <s v="Asian"/>
    <s v="Roasted Chicken &quot;Chimi&quot;"/>
    <n v="1"/>
    <s v="Seasonal Special Sandwiches"/>
    <m/>
    <n v="40.7506435922568"/>
    <n v="-73.976141663043407"/>
    <n v="40.755056699999997"/>
    <n v="-73.983686599999999"/>
    <d v="2014-10-07T12:26:47"/>
    <d v="2014-10-07T12:27:57"/>
    <d v="2014-10-07T12:40:17"/>
    <d v="2014-10-07T12:46:43"/>
    <x v="1"/>
    <x v="6"/>
  </r>
  <r>
    <n v="1312996"/>
    <n v="335670"/>
    <x v="14"/>
    <s v="bicycle"/>
    <s v="Num Pang Sandwich Shop"/>
    <s v="Asian"/>
    <s v="Pulled Duroc Pork"/>
    <n v="1"/>
    <s v="Classic Sandwiches"/>
    <m/>
    <n v="40.7506435922568"/>
    <n v="-73.976141663043407"/>
    <n v="40.724105399999999"/>
    <n v="-74.005556100000007"/>
    <d v="2014-10-07T12:29:38"/>
    <d v="2014-10-07T12:30:07"/>
    <d v="2014-10-07T12:43:26"/>
    <d v="2014-10-07T13:12:06"/>
    <x v="1"/>
    <x v="6"/>
  </r>
  <r>
    <n v="1313011"/>
    <n v="123459"/>
    <x v="16"/>
    <s v="bicycle"/>
    <s v="Momofuku Milk Bar"/>
    <s v="Dessert"/>
    <s v="12 Cookies"/>
    <n v="1"/>
    <s v="Cookies"/>
    <m/>
    <n v="40.731795470614898"/>
    <n v="-73.985672593116803"/>
    <n v="40.7051613"/>
    <n v="-74.015970600000003"/>
    <d v="2014-10-07T12:33:12"/>
    <d v="2014-10-07T12:59:47"/>
    <d v="2014-10-07T13:10:48"/>
    <d v="2014-10-07T13:32:21"/>
    <x v="1"/>
    <x v="6"/>
  </r>
  <r>
    <n v="1313023"/>
    <n v="295111"/>
    <x v="176"/>
    <s v="bicycle"/>
    <s v="The Meatball Shop"/>
    <s v="Italian"/>
    <s v="Spicy Pork Hero"/>
    <n v="1"/>
    <s v="Heroes"/>
    <d v="1899-12-30T00:05:10"/>
    <n v="40.745963108098799"/>
    <n v="-74.001697291846"/>
    <n v="40.749403000000001"/>
    <n v="-73.994049000000004"/>
    <d v="2014-10-07T12:37:47"/>
    <d v="2014-10-07T12:51:04"/>
    <d v="2014-10-07T12:58:42"/>
    <d v="2014-10-07T13:08:57"/>
    <x v="1"/>
    <x v="6"/>
  </r>
  <r>
    <n v="1313026"/>
    <n v="85043"/>
    <x v="180"/>
    <s v="bicycle"/>
    <s v="Serafina Meatpacking"/>
    <s v="Italian"/>
    <m/>
    <m/>
    <m/>
    <d v="1899-12-30T00:03:41"/>
    <n v="40.739612142248099"/>
    <n v="-74.006236460009603"/>
    <n v="40.730498799999999"/>
    <n v="-74.007216799999995"/>
    <d v="2014-10-07T12:38:48"/>
    <d v="2014-10-07T12:36:25"/>
    <d v="2014-10-07T12:55:08"/>
    <d v="2014-10-07T13:04:58"/>
    <x v="1"/>
    <x v="6"/>
  </r>
  <r>
    <n v="1313044"/>
    <n v="241052"/>
    <x v="155"/>
    <s v="bicycle"/>
    <s v="$10 Blue Ribbon Fried Chicken Sandwich"/>
    <m/>
    <s v="$10 Fresh &amp; Co Santa Fe Salad"/>
    <n v="1"/>
    <s v="Today's Special"/>
    <m/>
    <n v="40.724339999999998"/>
    <n v="-73.990960000000001"/>
    <n v="40.7388741989068"/>
    <n v="-73.994121970677696"/>
    <d v="2014-10-07T12:43:49"/>
    <m/>
    <m/>
    <d v="2014-10-07T12:50:26"/>
    <x v="1"/>
    <x v="6"/>
  </r>
  <r>
    <n v="1313042"/>
    <n v="93086"/>
    <x v="287"/>
    <s v="bicycle"/>
    <s v="Taco Bell"/>
    <s v="Fast Food"/>
    <m/>
    <m/>
    <m/>
    <m/>
    <n v="40.790299429837603"/>
    <n v="-73.945703482563403"/>
    <n v="40.800581100000002"/>
    <n v="-73.937741599999995"/>
    <d v="2014-10-07T12:44:58"/>
    <d v="2014-10-07T13:10:14"/>
    <d v="2014-10-07T13:24:04"/>
    <d v="2014-10-07T13:30:25"/>
    <x v="1"/>
    <x v="6"/>
  </r>
  <r>
    <n v="1313049"/>
    <n v="69928"/>
    <x v="64"/>
    <s v="bicycle"/>
    <s v="Via Quadrrono"/>
    <m/>
    <m/>
    <m/>
    <m/>
    <d v="1899-12-30T00:04:34"/>
    <n v="40.772776399999998"/>
    <n v="-73.965133600000001"/>
    <n v="40.769443000000003"/>
    <n v="-73.950874999999996"/>
    <d v="2014-10-07T12:46:46"/>
    <d v="2014-10-07T12:48:26"/>
    <d v="2014-10-07T13:07:18"/>
    <d v="2014-10-07T13:33:50"/>
    <x v="1"/>
    <x v="6"/>
  </r>
  <r>
    <n v="1313065"/>
    <n v="366448"/>
    <x v="110"/>
    <s v="bicycle"/>
    <s v="Momofuku Milk Bar"/>
    <s v="Dessert"/>
    <s v="Compost Cookie"/>
    <n v="1"/>
    <s v="Cookies"/>
    <m/>
    <n v="40.787149600866101"/>
    <n v="-73.971722312198096"/>
    <n v="40.806491700000002"/>
    <n v="-73.966624199999998"/>
    <d v="2014-10-07T12:52:54"/>
    <d v="2014-10-07T13:12:35"/>
    <d v="2014-10-07T13:20:25"/>
    <d v="2014-10-07T13:40:20"/>
    <x v="1"/>
    <x v="6"/>
  </r>
  <r>
    <n v="1313076"/>
    <n v="208020"/>
    <x v="237"/>
    <s v="bicycle"/>
    <s v="Hill Country Barbecue Market"/>
    <s v="BBQ"/>
    <s v="Healthy Market Special"/>
    <n v="1"/>
    <s v="Market Lunch Specials (12-5pm)"/>
    <d v="1899-12-30T00:05:59"/>
    <n v="40.7443408456353"/>
    <n v="-73.990426376292504"/>
    <n v="40.747018901686999"/>
    <n v="-73.990921968255506"/>
    <d v="2014-10-07T12:55:05"/>
    <d v="2014-10-07T13:09:48"/>
    <d v="2014-10-07T13:29:09"/>
    <d v="2014-10-07T13:34:25"/>
    <x v="1"/>
    <x v="6"/>
  </r>
  <r>
    <n v="1313092"/>
    <n v="124359"/>
    <x v="145"/>
    <s v="bicycle"/>
    <s v="JARS by Dani"/>
    <s v="Dessert"/>
    <m/>
    <m/>
    <m/>
    <m/>
    <n v="40.737726000000002"/>
    <n v="-73.996566999999999"/>
    <n v="40.764667699999997"/>
    <n v="-73.964293600000005"/>
    <d v="2014-10-07T13:01:06"/>
    <d v="2014-10-07T13:03:38"/>
    <d v="2014-10-07T13:11:00"/>
    <d v="2014-10-07T13:38:52"/>
    <x v="1"/>
    <x v="6"/>
  </r>
  <r>
    <n v="1313123"/>
    <n v="180559"/>
    <x v="230"/>
    <s v="bicycle"/>
    <s v="sweetgreen"/>
    <s v="Salad"/>
    <s v="Kale Caesar"/>
    <n v="1"/>
    <s v="Signatures"/>
    <d v="1899-12-30T00:14:24"/>
    <n v="40.745078589413303"/>
    <n v="-73.988821506500202"/>
    <n v="40.749503699999998"/>
    <n v="-74.005783199999996"/>
    <d v="2014-10-07T13:06:10"/>
    <d v="2014-10-07T13:19:09"/>
    <d v="2014-10-07T13:43:59"/>
    <d v="2014-10-07T14:01:36"/>
    <x v="1"/>
    <x v="6"/>
  </r>
  <r>
    <n v="1313148"/>
    <n v="175703"/>
    <x v="285"/>
    <s v="bicycle"/>
    <s v="The Meatball Shop"/>
    <s v="Italian"/>
    <s v="Classic Beef Hero"/>
    <n v="1"/>
    <s v="Heroes"/>
    <d v="1899-12-30T00:05:11"/>
    <n v="40.745963108098799"/>
    <n v="-74.001697291846"/>
    <n v="40.741815000000003"/>
    <n v="-73.992895000000004"/>
    <d v="2014-10-07T13:13:06"/>
    <d v="2014-10-07T13:13:46"/>
    <d v="2014-10-07T13:26:14"/>
    <d v="2014-10-07T13:32:25"/>
    <x v="1"/>
    <x v="6"/>
  </r>
  <r>
    <n v="1313148"/>
    <n v="175703"/>
    <x v="285"/>
    <s v="bicycle"/>
    <s v="The Meatball Shop"/>
    <s v="Italian"/>
    <s v="Spaghetti"/>
    <n v="1"/>
    <s v="Stick To Your Bones"/>
    <d v="1899-12-30T00:05:11"/>
    <n v="40.745963108098799"/>
    <n v="-74.001697291846"/>
    <n v="40.741815000000003"/>
    <n v="-73.992895000000004"/>
    <d v="2014-10-07T13:13:06"/>
    <d v="2014-10-07T13:13:46"/>
    <d v="2014-10-07T13:26:14"/>
    <d v="2014-10-07T13:32:25"/>
    <x v="1"/>
    <x v="6"/>
  </r>
  <r>
    <n v="1313168"/>
    <n v="138983"/>
    <x v="20"/>
    <s v="car"/>
    <s v="Shake Shack"/>
    <s v="Burger"/>
    <s v="Fries"/>
    <n v="1"/>
    <s v="Fries"/>
    <m/>
    <n v="40.692146411775603"/>
    <n v="-73.988865382600395"/>
    <n v="40.677832000000002"/>
    <n v="-73.974219000000005"/>
    <d v="2014-10-07T13:18:13"/>
    <d v="2014-10-07T13:24:30"/>
    <d v="2014-10-07T13:24:51"/>
    <d v="2014-10-07T14:05:30"/>
    <x v="1"/>
    <x v="6"/>
  </r>
  <r>
    <n v="1313168"/>
    <n v="138983"/>
    <x v="20"/>
    <s v="car"/>
    <s v="Shake Shack"/>
    <s v="Burger"/>
    <s v="ShackBurger"/>
    <n v="1"/>
    <s v="Burgers"/>
    <m/>
    <n v="40.692146411775603"/>
    <n v="-73.988865382600395"/>
    <n v="40.677832000000002"/>
    <n v="-73.974219000000005"/>
    <d v="2014-10-07T13:18:13"/>
    <d v="2014-10-07T13:24:30"/>
    <d v="2014-10-07T13:24:51"/>
    <d v="2014-10-07T14:05:30"/>
    <x v="1"/>
    <x v="6"/>
  </r>
  <r>
    <n v="1313175"/>
    <n v="83504"/>
    <x v="124"/>
    <s v="bicycle"/>
    <s v="Balthazar Boulangerie"/>
    <s v="French"/>
    <s v="Cinnamon Roll"/>
    <n v="1"/>
    <s v="Petit Dejeuner"/>
    <m/>
    <n v="40.722705492718703"/>
    <n v="-73.998198509216294"/>
    <n v="40.718147600000002"/>
    <n v="-73.992253300000002"/>
    <d v="2014-10-07T13:19:09"/>
    <d v="2014-10-07T13:25:52"/>
    <d v="2014-10-07T13:35:38"/>
    <d v="2014-10-07T13:43:26"/>
    <x v="1"/>
    <x v="6"/>
  </r>
  <r>
    <n v="1313211"/>
    <n v="58980"/>
    <x v="189"/>
    <s v="bicycle"/>
    <s v="$10 Blue Ribbon Fried Chicken Sandwich"/>
    <m/>
    <s v="$10 Fresh &amp; Co Santa Fe Salad"/>
    <n v="1"/>
    <s v="Today's Special"/>
    <m/>
    <n v="40.724339999999998"/>
    <n v="-73.990960000000001"/>
    <n v="40.753828518383798"/>
    <n v="-73.991237526390094"/>
    <d v="2014-10-07T13:28:25"/>
    <m/>
    <m/>
    <d v="2014-10-07T13:42:10"/>
    <x v="1"/>
    <x v="6"/>
  </r>
  <r>
    <n v="1313214"/>
    <n v="180821"/>
    <x v="205"/>
    <s v="car"/>
    <s v="Sushi Yasaka"/>
    <m/>
    <s v="Yellow Tail"/>
    <n v="1"/>
    <s v="Sushi &amp; Sashimi a la Carte"/>
    <d v="1899-12-30T00:06:10"/>
    <n v="40.779411000000003"/>
    <n v="-73.983542999999997"/>
    <n v="40.723676400000002"/>
    <n v="-74.010723499999997"/>
    <d v="2014-10-07T13:30:05"/>
    <d v="2014-10-07T13:34:02"/>
    <d v="2014-10-07T13:44:22"/>
    <d v="2014-10-07T15:02:28"/>
    <x v="1"/>
    <x v="6"/>
  </r>
  <r>
    <n v="1313214"/>
    <n v="180821"/>
    <x v="205"/>
    <s v="car"/>
    <s v="Sushi Yasaka"/>
    <m/>
    <s v="Fresh Salmon"/>
    <n v="3"/>
    <s v="Sushi &amp; Sashimi a la Carte"/>
    <d v="1899-12-30T00:06:10"/>
    <n v="40.779411000000003"/>
    <n v="-73.983542999999997"/>
    <n v="40.723676400000002"/>
    <n v="-74.010723499999997"/>
    <d v="2014-10-07T13:30:05"/>
    <d v="2014-10-07T13:34:02"/>
    <d v="2014-10-07T13:44:22"/>
    <d v="2014-10-07T15:02:28"/>
    <x v="1"/>
    <x v="6"/>
  </r>
  <r>
    <n v="1313224"/>
    <n v="162727"/>
    <x v="237"/>
    <s v="bicycle"/>
    <s v="sweetgreen"/>
    <s v="Salad"/>
    <s v="Guacamole Greens"/>
    <n v="1"/>
    <s v="Signatures"/>
    <d v="1899-12-30T00:13:16"/>
    <n v="40.745078589413303"/>
    <n v="-73.988821506500202"/>
    <n v="40.745279799999999"/>
    <n v="-73.9777524"/>
    <d v="2014-10-07T13:33:00"/>
    <d v="2014-10-07T13:39:21"/>
    <d v="2014-10-07T14:02:12"/>
    <d v="2014-10-07T14:12:36"/>
    <x v="1"/>
    <x v="6"/>
  </r>
  <r>
    <n v="1313242"/>
    <n v="61181"/>
    <x v="285"/>
    <s v="bicycle"/>
    <s v="S'MAC"/>
    <s v="American"/>
    <s v="Cajun"/>
    <n v="1"/>
    <s v="Sarita's Recommendation"/>
    <d v="1899-12-30T00:09:36"/>
    <n v="40.7454904455914"/>
    <n v="-73.979418804417804"/>
    <n v="40.739192000000003"/>
    <n v="-73.987325999999996"/>
    <d v="2014-10-07T13:37:53"/>
    <d v="2014-10-07T13:42:55"/>
    <d v="2014-10-07T13:53:45"/>
    <d v="2014-10-07T14:01:26"/>
    <x v="1"/>
    <x v="6"/>
  </r>
  <r>
    <n v="1313245"/>
    <n v="100937"/>
    <x v="14"/>
    <s v="bicycle"/>
    <s v="Hu Kitchen"/>
    <s v="Gluten-Free"/>
    <s v="Stuffed Portobello"/>
    <n v="1"/>
    <s v="Prepared Food"/>
    <m/>
    <n v="40.735676762018002"/>
    <n v="-73.993829528068602"/>
    <n v="40.764499499999999"/>
    <n v="-73.985032399999994"/>
    <d v="2014-10-07T13:39:20"/>
    <d v="2014-10-07T13:42:06"/>
    <d v="2014-10-07T13:53:28"/>
    <d v="2014-10-07T14:32:47"/>
    <x v="1"/>
    <x v="6"/>
  </r>
  <r>
    <n v="1313278"/>
    <n v="63147"/>
    <x v="109"/>
    <s v="bicycle"/>
    <s v="Shake Shack"/>
    <s v="Burger"/>
    <s v="Shroom Burger"/>
    <n v="1"/>
    <s v="Burgers"/>
    <m/>
    <n v="40.740884357811296"/>
    <n v="-73.988198676721197"/>
    <n v="40.7401916970502"/>
    <n v="-73.988309105154798"/>
    <d v="2014-10-07T13:49:17"/>
    <m/>
    <m/>
    <d v="2014-10-07T14:39:01"/>
    <x v="1"/>
    <x v="6"/>
  </r>
  <r>
    <n v="1313334"/>
    <n v="141496"/>
    <x v="120"/>
    <s v="bicycle"/>
    <s v="Dickson's Farmstand Meats"/>
    <s v="American"/>
    <s v="Half Rotisserie Chicken"/>
    <n v="1"/>
    <s v="Chicken"/>
    <m/>
    <n v="40.742196874990299"/>
    <n v="-74.0053412596409"/>
    <n v="40.763581000000002"/>
    <n v="-73.973865000000004"/>
    <d v="2014-10-07T14:04:37"/>
    <d v="2014-10-07T14:09:15"/>
    <d v="2014-10-07T14:24:38"/>
    <d v="2014-10-07T14:53:48"/>
    <x v="1"/>
    <x v="6"/>
  </r>
  <r>
    <n v="1313363"/>
    <n v="40745"/>
    <x v="10"/>
    <s v="bicycle"/>
    <s v="Parm"/>
    <s v="Italian"/>
    <s v="Sticks"/>
    <n v="1"/>
    <s v="Mozz (mozzarella)"/>
    <m/>
    <n v="40.723019825000002"/>
    <n v="-73.995853999999994"/>
    <n v="40.746136"/>
    <n v="-73.975717000000003"/>
    <d v="2014-10-07T14:07:29"/>
    <d v="2014-10-07T14:10:57"/>
    <d v="2014-10-07T14:26:17"/>
    <d v="2014-10-07T14:41:51"/>
    <x v="1"/>
    <x v="6"/>
  </r>
  <r>
    <n v="1313356"/>
    <n v="281146"/>
    <x v="64"/>
    <s v="bicycle"/>
    <s v="Chipotle Mexican Grill $1.99 Delivery"/>
    <s v="Mexican"/>
    <m/>
    <m/>
    <m/>
    <m/>
    <n v="40.759534000000002"/>
    <n v="-73.991765000000001"/>
    <n v="40.763697100000002"/>
    <n v="-73.997548699999996"/>
    <d v="2014-10-07T14:08:07"/>
    <d v="2014-10-07T14:21:57"/>
    <d v="2014-10-07T14:43:09"/>
    <d v="2014-10-07T14:51:10"/>
    <x v="1"/>
    <x v="6"/>
  </r>
  <r>
    <n v="1313435"/>
    <n v="64830"/>
    <x v="110"/>
    <s v="bicycle"/>
    <s v="Cafeteria"/>
    <s v="American"/>
    <s v="Sausage"/>
    <n v="1"/>
    <s v="Breakfast Sides"/>
    <d v="1899-12-30T00:10:30"/>
    <n v="40.740527708190001"/>
    <n v="-73.998082509869207"/>
    <n v="40.730641010223401"/>
    <n v="-73.977142749423095"/>
    <d v="2014-10-07T14:24:49"/>
    <d v="2014-10-07T14:25:22"/>
    <d v="2014-10-07T14:49:46"/>
    <d v="2014-10-07T15:04:49"/>
    <x v="1"/>
    <x v="6"/>
  </r>
  <r>
    <n v="1313435"/>
    <n v="64830"/>
    <x v="110"/>
    <s v="bicycle"/>
    <s v="Cafeteria"/>
    <s v="American"/>
    <s v="Grilled Hanger Steak &amp; Eggs"/>
    <n v="1"/>
    <s v="Breakfast"/>
    <d v="1899-12-30T00:10:30"/>
    <n v="40.740527708190001"/>
    <n v="-73.998082509869207"/>
    <n v="40.730641010223401"/>
    <n v="-73.977142749423095"/>
    <d v="2014-10-07T14:24:49"/>
    <d v="2014-10-07T14:25:22"/>
    <d v="2014-10-07T14:49:46"/>
    <d v="2014-10-07T15:04:49"/>
    <x v="1"/>
    <x v="6"/>
  </r>
  <r>
    <n v="1313443"/>
    <n v="117628"/>
    <x v="10"/>
    <s v="bicycle"/>
    <s v="2nd Ave Deli"/>
    <s v="Deli"/>
    <s v="Chicken Salad"/>
    <n v="1"/>
    <s v="Sandwiches"/>
    <d v="1899-12-30T00:13:23"/>
    <n v="40.745299312570602"/>
    <n v="-73.9791375808162"/>
    <n v="40.727269102755599"/>
    <n v="-73.991718560482397"/>
    <d v="2014-10-07T14:26:06"/>
    <m/>
    <m/>
    <d v="2014-10-07T15:19:22"/>
    <x v="1"/>
    <x v="6"/>
  </r>
  <r>
    <n v="1313519"/>
    <n v="203644"/>
    <x v="9"/>
    <s v="bicycle"/>
    <s v="Rag &amp; Bone Showroom"/>
    <m/>
    <m/>
    <m/>
    <m/>
    <m/>
    <n v="40.740883538681501"/>
    <n v="-74.007034102962805"/>
    <n v="40.747129000000001"/>
    <n v="-74.004275000000007"/>
    <d v="2014-10-07T14:38:38"/>
    <d v="2014-10-07T14:43:24"/>
    <d v="2014-10-07T15:10:34"/>
    <d v="2014-10-07T15:20:36"/>
    <x v="1"/>
    <x v="6"/>
  </r>
  <r>
    <n v="1313541"/>
    <n v="365237"/>
    <x v="204"/>
    <s v="bicycle"/>
    <s v="Five Guys Burgers and Fries"/>
    <s v="Burger"/>
    <s v="Cajun Fries"/>
    <n v="1"/>
    <s v="Fries"/>
    <m/>
    <n v="40.804404273745703"/>
    <n v="-73.966430436568302"/>
    <n v="40.795506099999997"/>
    <n v="-73.975414900000004"/>
    <d v="2014-10-07T14:42:21"/>
    <d v="2014-10-07T14:46:49"/>
    <d v="2014-10-07T15:04:10"/>
    <d v="2014-10-07T15:11:03"/>
    <x v="1"/>
    <x v="6"/>
  </r>
  <r>
    <n v="1313722"/>
    <n v="114085"/>
    <x v="145"/>
    <s v="bicycle"/>
    <s v="sweetgreen"/>
    <s v="Salad"/>
    <s v="Organic Lentil + Chickpea Soup"/>
    <n v="1"/>
    <s v="Soup"/>
    <d v="1899-12-30T00:08:21"/>
    <n v="40.745078589413303"/>
    <n v="-73.988821506500202"/>
    <n v="40.744203599999999"/>
    <n v="-73.985358599999998"/>
    <d v="2014-10-07T15:20:19"/>
    <d v="2014-10-07T15:20:41"/>
    <d v="2014-10-07T15:46:30"/>
    <d v="2014-10-07T15:51:26"/>
    <x v="1"/>
    <x v="6"/>
  </r>
  <r>
    <n v="1313723"/>
    <n v="275689"/>
    <x v="120"/>
    <s v="bicycle"/>
    <s v="Barneys New York"/>
    <m/>
    <m/>
    <m/>
    <m/>
    <m/>
    <n v="40.764591714900597"/>
    <n v="-73.971212977286001"/>
    <n v="40.7202117"/>
    <n v="-74.002130800000003"/>
    <d v="2014-10-07T15:22:30"/>
    <d v="2014-10-07T15:25:45"/>
    <d v="2014-10-07T15:58:36"/>
    <d v="2014-10-07T16:22:52"/>
    <x v="1"/>
    <x v="6"/>
  </r>
  <r>
    <n v="1313734"/>
    <n v="125510"/>
    <x v="109"/>
    <s v="bicycle"/>
    <s v="Blue Ribbon Sushi Izakaya"/>
    <s v="Japanese"/>
    <s v="Dragon"/>
    <n v="1"/>
    <s v="Maki"/>
    <d v="1899-12-30T00:05:52"/>
    <n v="40.721979579708403"/>
    <n v="-73.988148214155601"/>
    <n v="40.726125799999998"/>
    <n v="-73.995661400000003"/>
    <d v="2014-10-07T15:23:45"/>
    <d v="2014-10-07T15:30:52"/>
    <d v="2014-10-07T15:43:13"/>
    <d v="2014-10-07T15:51:01"/>
    <x v="1"/>
    <x v="6"/>
  </r>
  <r>
    <n v="1313755"/>
    <n v="328864"/>
    <x v="161"/>
    <s v="bicycle"/>
    <s v="Lomzynianka"/>
    <s v="Eastern European"/>
    <s v="Chef's Blintz"/>
    <n v="1"/>
    <s v="Blintzes"/>
    <m/>
    <n v="40.724195878275502"/>
    <n v="-73.951122208660195"/>
    <n v="40.701183"/>
    <n v="-73.928499000000002"/>
    <d v="2014-10-07T15:28:35"/>
    <d v="2014-10-07T15:34:08"/>
    <d v="2014-10-07T16:01:56"/>
    <d v="2014-10-07T16:18:45"/>
    <x v="1"/>
    <x v="6"/>
  </r>
  <r>
    <n v="1313755"/>
    <n v="328864"/>
    <x v="161"/>
    <s v="bicycle"/>
    <s v="Lomzynianka"/>
    <s v="Eastern European"/>
    <s v="Potato and Cheese Pierogi"/>
    <n v="1"/>
    <s v="Pierogies"/>
    <m/>
    <n v="40.724195878275502"/>
    <n v="-73.951122208660195"/>
    <n v="40.701183"/>
    <n v="-73.928499000000002"/>
    <d v="2014-10-07T15:28:35"/>
    <d v="2014-10-07T15:34:08"/>
    <d v="2014-10-07T16:01:56"/>
    <d v="2014-10-07T16:18:45"/>
    <x v="1"/>
    <x v="6"/>
  </r>
  <r>
    <n v="1313764"/>
    <n v="130018"/>
    <x v="41"/>
    <s v="bicycle"/>
    <s v="Momofuku Milk Bar (archived)"/>
    <s v="Dessert"/>
    <s v="Latte"/>
    <n v="1"/>
    <s v="Coffee (Stumptown Hair Bender)"/>
    <m/>
    <n v="40.7231283099199"/>
    <n v="-74.002060890197697"/>
    <n v="40.741815000000003"/>
    <n v="-73.992895000000004"/>
    <d v="2014-10-07T15:31:37"/>
    <d v="2014-10-07T15:44:23"/>
    <d v="2014-10-07T16:02:43"/>
    <d v="2014-10-07T16:15:06"/>
    <x v="1"/>
    <x v="6"/>
  </r>
  <r>
    <n v="1313799"/>
    <n v="308297"/>
    <x v="81"/>
    <s v="bicycle"/>
    <s v="Evelyn's Kitchen"/>
    <m/>
    <s v="Turkey Lasagna"/>
    <n v="1"/>
    <s v="EntrÃ©es"/>
    <d v="1899-12-30T00:05:02"/>
    <n v="40.797649"/>
    <n v="-73.934196"/>
    <n v="40.805448800000001"/>
    <n v="-73.955869000000007"/>
    <d v="2014-10-07T15:39:37"/>
    <d v="2014-10-07T15:48:09"/>
    <d v="2014-10-07T15:59:26"/>
    <d v="2014-10-07T16:11:07"/>
    <x v="1"/>
    <x v="6"/>
  </r>
  <r>
    <n v="1313811"/>
    <n v="127103"/>
    <x v="288"/>
    <s v="car"/>
    <s v="Whole Foods Market"/>
    <s v="Grocery Store"/>
    <s v="Organic Fire Roasted Red Pepper Sausage"/>
    <n v="1"/>
    <s v="Sausage, Hot Dogs &amp; Bacon"/>
    <m/>
    <n v="40.734852286139699"/>
    <n v="-73.991085290908799"/>
    <n v="40.736759800000002"/>
    <n v="-73.982047699999995"/>
    <d v="2014-10-07T15:42:18"/>
    <d v="2014-10-07T15:49:46"/>
    <d v="2014-10-07T16:23:04"/>
    <d v="2014-10-07T16:32:00"/>
    <x v="1"/>
    <x v="6"/>
  </r>
  <r>
    <n v="1313904"/>
    <n v="134856"/>
    <x v="41"/>
    <s v="bicycle"/>
    <s v="Trader Joe's"/>
    <s v="Grocery Store"/>
    <m/>
    <m/>
    <m/>
    <m/>
    <n v="40.74174"/>
    <n v="-73.993650000000002"/>
    <n v="40.752455300000001"/>
    <n v="-73.989599400000003"/>
    <d v="2014-10-07T16:07:03"/>
    <d v="2014-10-07T16:08:53"/>
    <d v="2014-10-07T16:40:13"/>
    <d v="2014-10-07T16:48:43"/>
    <x v="1"/>
    <x v="6"/>
  </r>
  <r>
    <n v="1313915"/>
    <n v="72017"/>
    <x v="109"/>
    <s v="bicycle"/>
    <s v="Duane Reade"/>
    <s v="Drug Store"/>
    <m/>
    <m/>
    <m/>
    <m/>
    <n v="40.745260824255702"/>
    <n v="-73.991149479360601"/>
    <n v="40.745241"/>
    <n v="-73.990409"/>
    <d v="2014-10-07T16:09:36"/>
    <m/>
    <m/>
    <d v="2014-10-07T16:32:15"/>
    <x v="1"/>
    <x v="6"/>
  </r>
  <r>
    <n v="1314060"/>
    <n v="133202"/>
    <x v="241"/>
    <s v="bicycle"/>
    <s v="Blue Ribbon Sushi"/>
    <s v="Japanese"/>
    <s v="Maguro"/>
    <n v="4"/>
    <s v="Taiseyo (Atlantic Ocean)"/>
    <d v="1899-12-30T00:05:16"/>
    <n v="40.7261096570601"/>
    <n v="-74.002491863200504"/>
    <n v="40.745159299999997"/>
    <n v="-73.995090000000005"/>
    <d v="2014-10-07T16:48:48"/>
    <d v="2014-10-07T16:52:46"/>
    <d v="2014-10-07T17:08:36"/>
    <d v="2014-10-07T17:21:46"/>
    <x v="1"/>
    <x v="6"/>
  </r>
  <r>
    <n v="1314081"/>
    <n v="312853"/>
    <x v="110"/>
    <s v="bicycle"/>
    <s v="Red Bamboo"/>
    <s v="Vegetarian"/>
    <s v="Crab Rangoon"/>
    <n v="1"/>
    <s v="Appetizers"/>
    <d v="1899-12-30T00:06:31"/>
    <n v="40.731383000000001"/>
    <n v="-74.000286000000003"/>
    <n v="40.733196197540103"/>
    <n v="-74.003323153999006"/>
    <d v="2014-10-07T16:54:06"/>
    <d v="2014-10-07T17:10:14"/>
    <d v="2014-10-07T17:21:09"/>
    <d v="2014-10-07T17:27:32"/>
    <x v="1"/>
    <x v="6"/>
  </r>
  <r>
    <n v="1314087"/>
    <n v="109405"/>
    <x v="229"/>
    <s v="bicycle"/>
    <s v="Beacon Wines and Spirits"/>
    <m/>
    <m/>
    <m/>
    <m/>
    <m/>
    <n v="40.780333816617798"/>
    <n v="-73.981513620340607"/>
    <n v="40.782587667965103"/>
    <n v="-73.976973434979001"/>
    <d v="2014-10-07T16:55:09"/>
    <d v="2014-10-07T17:09:26"/>
    <d v="2014-10-07T17:18:44"/>
    <d v="2014-10-07T17:24:53"/>
    <x v="1"/>
    <x v="6"/>
  </r>
  <r>
    <n v="1314103"/>
    <n v="87747"/>
    <x v="218"/>
    <s v="bicycle"/>
    <s v="Blue Ribbon Fried Chicken"/>
    <s v="American"/>
    <s v="Drumstick"/>
    <n v="2"/>
    <s v="By the Piece"/>
    <m/>
    <n v="40.724339999999998"/>
    <n v="-73.990960000000001"/>
    <n v="40.749417999999999"/>
    <n v="-74.003321999999997"/>
    <d v="2014-10-07T16:59:38"/>
    <d v="2014-10-07T16:57:13"/>
    <d v="2014-10-07T17:12:03"/>
    <d v="2014-10-07T17:27:43"/>
    <x v="1"/>
    <x v="6"/>
  </r>
  <r>
    <n v="1314144"/>
    <n v="81418"/>
    <x v="289"/>
    <s v="bicycle"/>
    <s v="The Smith Restaurant"/>
    <s v="American"/>
    <m/>
    <m/>
    <m/>
    <d v="1899-12-30T00:06:41"/>
    <n v="40.755368221296202"/>
    <n v="-73.968330248124801"/>
    <n v="40.778645500000003"/>
    <n v="-73.945135699999994"/>
    <d v="2014-10-07T17:12:42"/>
    <d v="2014-10-07T17:36:15"/>
    <d v="2014-10-07T17:50:39"/>
    <d v="2014-10-07T18:05:57"/>
    <x v="1"/>
    <x v="6"/>
  </r>
  <r>
    <n v="1314176"/>
    <n v="185488"/>
    <x v="41"/>
    <s v="bicycle"/>
    <s v="BurgerFi"/>
    <s v="Burger"/>
    <m/>
    <m/>
    <m/>
    <m/>
    <n v="40.775114340602897"/>
    <n v="-73.954049348831205"/>
    <n v="40.773646943309103"/>
    <n v="-73.946222160080396"/>
    <d v="2014-10-07T17:24:49"/>
    <d v="2014-10-07T17:38:33"/>
    <d v="2014-10-07T17:52:52"/>
    <d v="2014-10-07T18:00:05"/>
    <x v="1"/>
    <x v="6"/>
  </r>
  <r>
    <n v="1314211"/>
    <n v="105665"/>
    <x v="4"/>
    <s v="bicycle"/>
    <s v="Sushi Yasaka"/>
    <m/>
    <s v="Spicy Salmon"/>
    <n v="1"/>
    <s v="Maki Rolls &amp; Hand Rolls"/>
    <d v="1899-12-30T00:06:10"/>
    <n v="40.779411000000003"/>
    <n v="-73.983542999999997"/>
    <n v="40.776681000000004"/>
    <n v="-73.961403000000004"/>
    <d v="2014-10-07T17:32:28"/>
    <d v="2014-10-07T17:46:50"/>
    <d v="2014-10-07T17:54:09"/>
    <d v="2014-10-07T18:07:41"/>
    <x v="1"/>
    <x v="6"/>
  </r>
  <r>
    <n v="1314254"/>
    <n v="91245"/>
    <x v="290"/>
    <s v="bicycle"/>
    <s v="Yama Japanese Restaurant"/>
    <s v="Japanese"/>
    <m/>
    <m/>
    <m/>
    <d v="1899-12-30T00:07:15"/>
    <n v="40.735872288065799"/>
    <n v="-73.987664615827299"/>
    <n v="40.738803500000003"/>
    <n v="-74.009342099999998"/>
    <d v="2014-10-07T17:42:06"/>
    <d v="2014-10-07T17:55:07"/>
    <d v="2014-10-07T18:07:56"/>
    <d v="2014-10-07T18:22:05"/>
    <x v="1"/>
    <x v="6"/>
  </r>
  <r>
    <n v="1314315"/>
    <n v="133637"/>
    <x v="4"/>
    <s v="bicycle"/>
    <s v="RedFarm Broadway"/>
    <s v="Chinese"/>
    <s v="Diced Tuna with Crispy Noodles"/>
    <n v="1"/>
    <s v="Starters &amp; Salads"/>
    <d v="1899-12-30T00:05:35"/>
    <n v="40.782116700000003"/>
    <n v="-73.980739099999994"/>
    <n v="40.768331099999997"/>
    <n v="-73.965630899999994"/>
    <d v="2014-10-07T17:55:45"/>
    <d v="2014-10-07T18:35:20"/>
    <d v="2014-10-07T18:41:09"/>
    <d v="2014-10-07T18:55:20"/>
    <x v="1"/>
    <x v="6"/>
  </r>
  <r>
    <n v="1314337"/>
    <n v="148327"/>
    <x v="20"/>
    <s v="car"/>
    <s v="Shake Shack"/>
    <s v="Burger"/>
    <s v="Fries"/>
    <n v="1"/>
    <s v="Fries"/>
    <m/>
    <n v="40.692146411775603"/>
    <n v="-73.988865382600395"/>
    <n v="40.701971913365"/>
    <n v="-73.987036356088893"/>
    <d v="2014-10-07T17:58:36"/>
    <d v="2014-10-07T18:02:36"/>
    <d v="2014-10-07T18:20:55"/>
    <d v="2014-10-07T18:33:41"/>
    <x v="1"/>
    <x v="6"/>
  </r>
  <r>
    <n v="1314369"/>
    <n v="210544"/>
    <x v="161"/>
    <s v="bicycle"/>
    <s v="DespaÃ±a"/>
    <s v="Spanish"/>
    <s v="Serrano Manchego"/>
    <n v="1"/>
    <s v="Pintxos"/>
    <d v="1899-12-30T00:08:47"/>
    <n v="40.721078336449096"/>
    <n v="-73.997886832447406"/>
    <n v="40.707777900000004"/>
    <n v="-74.013831999999994"/>
    <d v="2014-10-07T18:08:07"/>
    <d v="2014-10-07T18:08:48"/>
    <d v="2014-10-07T18:26:38"/>
    <d v="2014-10-07T18:42:14"/>
    <x v="1"/>
    <x v="6"/>
  </r>
  <r>
    <n v="1314369"/>
    <n v="210544"/>
    <x v="161"/>
    <s v="bicycle"/>
    <s v="DespaÃ±a"/>
    <s v="Spanish"/>
    <s v="Tortilla Despana"/>
    <n v="1"/>
    <s v="Tapas"/>
    <d v="1899-12-30T00:08:47"/>
    <n v="40.721078336449096"/>
    <n v="-73.997886832447406"/>
    <n v="40.707777900000004"/>
    <n v="-74.013831999999994"/>
    <d v="2014-10-07T18:08:07"/>
    <d v="2014-10-07T18:08:48"/>
    <d v="2014-10-07T18:26:38"/>
    <d v="2014-10-07T18:42:14"/>
    <x v="1"/>
    <x v="6"/>
  </r>
  <r>
    <n v="1314380"/>
    <n v="64151"/>
    <x v="234"/>
    <s v="bicycle"/>
    <s v="Jack's Wife Freda"/>
    <s v="Mediterranean"/>
    <s v="Peri Peri Chicken"/>
    <n v="1"/>
    <s v="Entrees"/>
    <d v="1899-12-30T00:06:36"/>
    <n v="40.721989949797702"/>
    <n v="-73.997747898101807"/>
    <n v="40.714843399999999"/>
    <n v="-74.0062724"/>
    <d v="2014-10-07T18:09:34"/>
    <d v="2014-10-07T18:21:37"/>
    <d v="2014-10-07T18:30:27"/>
    <d v="2014-10-07T18:36:20"/>
    <x v="1"/>
    <x v="6"/>
  </r>
  <r>
    <n v="1314396"/>
    <n v="316624"/>
    <x v="77"/>
    <s v="car"/>
    <s v="Jane Restaurant"/>
    <s v="Breakfast"/>
    <s v="Steak Salad"/>
    <n v="1"/>
    <s v="Big Salads"/>
    <d v="1899-12-30T00:09:14"/>
    <n v="40.7271774616936"/>
    <n v="-74.000483751296997"/>
    <n v="40.809395000000002"/>
    <n v="-73.963384000000005"/>
    <d v="2014-10-07T18:11:43"/>
    <d v="2014-10-07T18:21:26"/>
    <d v="2014-10-07T18:49:17"/>
    <d v="2014-10-07T19:13:57"/>
    <x v="1"/>
    <x v="6"/>
  </r>
  <r>
    <n v="1314385"/>
    <n v="265903"/>
    <x v="124"/>
    <s v="bicycle"/>
    <s v="Ess-a-Bagel"/>
    <s v="Bakery"/>
    <s v="Peanut Butter"/>
    <n v="1"/>
    <s v="Sandwiches - Cream Cheese/Tofu"/>
    <m/>
    <n v="40.735518913424798"/>
    <n v="-73.979530334472699"/>
    <n v="40.748663090190298"/>
    <n v="-73.990335180030399"/>
    <d v="2014-10-07T18:12:04"/>
    <d v="2014-10-07T18:17:06"/>
    <d v="2014-10-07T18:34:27"/>
    <d v="2014-10-07T18:53:04"/>
    <x v="1"/>
    <x v="6"/>
  </r>
  <r>
    <n v="1314385"/>
    <n v="265903"/>
    <x v="124"/>
    <s v="bicycle"/>
    <s v="Ess-a-Bagel"/>
    <s v="Bakery"/>
    <s v="Apple Cinnamon Cream Cheese"/>
    <n v="1"/>
    <s v="Sandwiches - Cream Cheese/Tofu"/>
    <m/>
    <n v="40.735518913424798"/>
    <n v="-73.979530334472699"/>
    <n v="40.748663090190298"/>
    <n v="-73.990335180030399"/>
    <d v="2014-10-07T18:12:04"/>
    <d v="2014-10-07T18:17:06"/>
    <d v="2014-10-07T18:34:27"/>
    <d v="2014-10-07T18:53:04"/>
    <x v="1"/>
    <x v="6"/>
  </r>
  <r>
    <n v="1314413"/>
    <n v="60270"/>
    <x v="204"/>
    <s v="bicycle"/>
    <s v="Market Table"/>
    <s v="American"/>
    <s v="Beet Salad"/>
    <n v="1"/>
    <s v="Dinner Appetizers"/>
    <m/>
    <n v="40.729966847517801"/>
    <n v="-74.003946804569296"/>
    <n v="40.748427"/>
    <n v="-73.995902999999998"/>
    <d v="2014-10-07T18:16:30"/>
    <m/>
    <m/>
    <d v="2014-10-07T18:56:43"/>
    <x v="1"/>
    <x v="6"/>
  </r>
  <r>
    <n v="1314421"/>
    <n v="183520"/>
    <x v="116"/>
    <s v="bicycle"/>
    <s v="Blue Ribbon Sushi"/>
    <s v="Japanese"/>
    <s v="California"/>
    <n v="1"/>
    <s v="Maki (Special Rolls)"/>
    <d v="1899-12-30T00:11:39"/>
    <n v="40.7261096570601"/>
    <n v="-74.002491863200504"/>
    <n v="40.732428200000001"/>
    <n v="-74.008059399999993"/>
    <d v="2014-10-07T18:18:29"/>
    <d v="2014-10-07T18:24:01"/>
    <d v="2014-10-07T19:02:20"/>
    <d v="2014-10-07T19:10:49"/>
    <x v="1"/>
    <x v="6"/>
  </r>
  <r>
    <n v="1314422"/>
    <n v="355251"/>
    <x v="263"/>
    <s v="bicycle"/>
    <s v="Hasaki"/>
    <m/>
    <m/>
    <m/>
    <m/>
    <m/>
    <n v="40.729911498323801"/>
    <n v="-73.988721908278293"/>
    <n v="40.7295333"/>
    <n v="-73.996615000000006"/>
    <d v="2014-10-07T18:18:31"/>
    <d v="2014-10-07T18:37:19"/>
    <d v="2014-10-07T19:15:49"/>
    <d v="2014-10-07T19:23:56"/>
    <x v="1"/>
    <x v="6"/>
  </r>
  <r>
    <n v="1314463"/>
    <n v="316216"/>
    <x v="107"/>
    <s v="car"/>
    <s v="Sushi Seki (archived)"/>
    <s v="Japanese"/>
    <m/>
    <m/>
    <m/>
    <d v="1899-12-30T00:09:33"/>
    <n v="40.761836680634801"/>
    <n v="-73.960403720115593"/>
    <n v="40.757953800000003"/>
    <n v="-73.962750600000007"/>
    <d v="2014-10-07T18:24:34"/>
    <d v="2014-10-07T18:43:07"/>
    <d v="2014-10-07T18:52:58"/>
    <d v="2014-10-07T19:00:56"/>
    <x v="1"/>
    <x v="6"/>
  </r>
  <r>
    <n v="1314466"/>
    <n v="59105"/>
    <x v="189"/>
    <s v="bicycle"/>
    <s v="Sushi of Gari 46"/>
    <s v="Sushi"/>
    <s v="Chopped Eel with Avocado Sushi"/>
    <n v="1"/>
    <s v="Sushi"/>
    <d v="1899-12-30T00:14:39"/>
    <n v="40.760654436198898"/>
    <n v="-73.989582752602004"/>
    <n v="40.743701000000001"/>
    <n v="-73.987386000000001"/>
    <d v="2014-10-07T18:26:15"/>
    <d v="2014-10-07T18:51:16"/>
    <d v="2014-10-07T19:04:55"/>
    <d v="2014-10-07T19:20:50"/>
    <x v="1"/>
    <x v="6"/>
  </r>
  <r>
    <n v="1314466"/>
    <n v="59105"/>
    <x v="189"/>
    <s v="bicycle"/>
    <s v="Sushi of Gari 46"/>
    <s v="Sushi"/>
    <s v="Salmon Roe Sushi"/>
    <n v="1"/>
    <s v="Sushi"/>
    <d v="1899-12-30T00:14:39"/>
    <n v="40.760654436198898"/>
    <n v="-73.989582752602004"/>
    <n v="40.743701000000001"/>
    <n v="-73.987386000000001"/>
    <d v="2014-10-07T18:26:15"/>
    <d v="2014-10-07T18:51:16"/>
    <d v="2014-10-07T19:04:55"/>
    <d v="2014-10-07T19:20:50"/>
    <x v="1"/>
    <x v="6"/>
  </r>
  <r>
    <n v="1314492"/>
    <n v="198936"/>
    <x v="67"/>
    <s v="car"/>
    <s v="Five Leaves"/>
    <s v="American"/>
    <s v="Seared Octopus"/>
    <n v="1"/>
    <s v="Starters"/>
    <d v="1899-12-30T00:30:52"/>
    <n v="40.723605250932799"/>
    <n v="-73.951656036805602"/>
    <n v="40.726359598376497"/>
    <n v="-73.941037701511704"/>
    <d v="2014-10-07T18:27:50"/>
    <d v="2014-10-07T18:43:21"/>
    <d v="2014-10-07T19:18:52"/>
    <d v="2014-10-07T19:30:08"/>
    <x v="1"/>
    <x v="6"/>
  </r>
  <r>
    <n v="1314489"/>
    <n v="317993"/>
    <x v="109"/>
    <s v="bicycle"/>
    <s v="Melt Shop"/>
    <s v="American"/>
    <s v="Maple Bacon"/>
    <n v="1"/>
    <s v="Sandwiches"/>
    <m/>
    <n v="40.744607141003797"/>
    <n v="-73.990741968154893"/>
    <n v="40.739736200000003"/>
    <n v="-73.992910199999997"/>
    <d v="2014-10-07T18:28:08"/>
    <m/>
    <m/>
    <d v="2014-10-07T19:09:28"/>
    <x v="1"/>
    <x v="6"/>
  </r>
  <r>
    <n v="1314491"/>
    <n v="61091"/>
    <x v="291"/>
    <s v="car"/>
    <s v="Momoya"/>
    <s v="Sushi"/>
    <s v="Crispy Rice"/>
    <n v="1"/>
    <s v="Signature Roll"/>
    <d v="1899-12-30T00:10:12"/>
    <n v="40.784077256376399"/>
    <n v="-73.9776224098444"/>
    <n v="40.784700000000001"/>
    <n v="-73.982866999999999"/>
    <d v="2014-10-07T18:29:41"/>
    <d v="2014-10-07T19:06:11"/>
    <d v="2014-10-07T19:16:31"/>
    <d v="2014-10-07T19:23:30"/>
    <x v="1"/>
    <x v="6"/>
  </r>
  <r>
    <n v="1314500"/>
    <n v="95644"/>
    <x v="48"/>
    <s v="bicycle"/>
    <s v="Golden Rule Wine &amp; Liquor Store"/>
    <m/>
    <m/>
    <m/>
    <m/>
    <m/>
    <n v="40.731372708477302"/>
    <n v="-74.006588459014907"/>
    <n v="40.730668999999999"/>
    <n v="-74.006186"/>
    <d v="2014-10-07T18:30:03"/>
    <m/>
    <m/>
    <d v="2014-10-07T18:57:28"/>
    <x v="1"/>
    <x v="6"/>
  </r>
  <r>
    <n v="1314514"/>
    <n v="260680"/>
    <x v="65"/>
    <s v="bicycle"/>
    <s v="Cafe Mogador"/>
    <s v="Middle Eastern"/>
    <s v="Labne"/>
    <n v="1"/>
    <s v="Appetizers"/>
    <m/>
    <n v="40.727293000000003"/>
    <n v="-73.984516999999997"/>
    <n v="40.716432300000001"/>
    <n v="-73.990926599999995"/>
    <d v="2014-10-07T18:33:22"/>
    <d v="2014-10-07T18:34:39"/>
    <d v="2014-10-07T19:24:38"/>
    <d v="2014-10-07T19:34:45"/>
    <x v="1"/>
    <x v="6"/>
  </r>
  <r>
    <n v="1314509"/>
    <n v="366954"/>
    <x v="292"/>
    <s v="bicycle"/>
    <s v="Blue Ribbon Sushi"/>
    <s v="Japanese"/>
    <s v="California"/>
    <n v="1"/>
    <s v="Maki (Special Rolls)"/>
    <d v="1899-12-30T00:10:49"/>
    <n v="40.7261096570601"/>
    <n v="-74.002491863200504"/>
    <n v="40.726699000000004"/>
    <n v="-74.001859899999999"/>
    <d v="2014-10-07T18:33:31"/>
    <m/>
    <m/>
    <d v="2014-10-07T19:01:26"/>
    <x v="1"/>
    <x v="6"/>
  </r>
  <r>
    <n v="1314543"/>
    <n v="206157"/>
    <x v="4"/>
    <s v="bicycle"/>
    <s v="Philippe Chow"/>
    <s v="Chinese"/>
    <m/>
    <m/>
    <m/>
    <d v="1899-12-30T00:07:28"/>
    <n v="40.764084531354698"/>
    <n v="-73.970499798529701"/>
    <n v="40.7696799"/>
    <n v="-73.960184100000006"/>
    <d v="2014-10-07T18:40:31"/>
    <d v="2014-10-07T18:59:49"/>
    <d v="2014-10-07T19:07:40"/>
    <d v="2014-10-07T19:17:50"/>
    <x v="1"/>
    <x v="6"/>
  </r>
  <r>
    <n v="1314550"/>
    <n v="348787"/>
    <x v="36"/>
    <s v="bicycle"/>
    <s v="Otto Enoteca Pizzeria"/>
    <s v="Italian"/>
    <s v="Lentils â€œToscanaâ€"/>
    <n v="1"/>
    <s v="Vegetables"/>
    <d v="1899-12-30T00:22:43"/>
    <n v="40.7320637605782"/>
    <n v="-73.996154665947003"/>
    <n v="40.767581786759003"/>
    <n v="-73.983704175125894"/>
    <d v="2014-10-07T18:40:39"/>
    <d v="2014-10-07T18:49:50"/>
    <d v="2014-10-07T19:27:58"/>
    <d v="2014-10-07T19:55:57"/>
    <x v="1"/>
    <x v="6"/>
  </r>
  <r>
    <n v="1314550"/>
    <n v="348787"/>
    <x v="36"/>
    <s v="bicycle"/>
    <s v="Otto Enoteca Pizzeria"/>
    <s v="Italian"/>
    <s v="Prosciutto Arugula"/>
    <n v="1"/>
    <s v="Pizzas"/>
    <d v="1899-12-30T00:22:43"/>
    <n v="40.7320637605782"/>
    <n v="-73.996154665947003"/>
    <n v="40.767581786759003"/>
    <n v="-73.983704175125894"/>
    <d v="2014-10-07T18:40:39"/>
    <d v="2014-10-07T18:49:50"/>
    <d v="2014-10-07T19:27:58"/>
    <d v="2014-10-07T19:55:57"/>
    <x v="1"/>
    <x v="6"/>
  </r>
  <r>
    <n v="1314576"/>
    <n v="353606"/>
    <x v="254"/>
    <s v="bicycle"/>
    <s v="P.J. Clarke's"/>
    <s v="American"/>
    <s v="&quot;The Cadillac&quot;"/>
    <n v="1"/>
    <s v="P.J. Clarke's Hamburgers"/>
    <d v="1899-12-30T00:08:02"/>
    <n v="40.758938763836703"/>
    <n v="-73.968531133448096"/>
    <n v="40.764592440355699"/>
    <n v="-73.961722918073903"/>
    <d v="2014-10-07T18:44:28"/>
    <d v="2014-10-07T19:10:03"/>
    <d v="2014-10-07T19:24:53"/>
    <d v="2014-10-07T19:35:27"/>
    <x v="1"/>
    <x v="6"/>
  </r>
  <r>
    <n v="1314606"/>
    <n v="347226"/>
    <x v="107"/>
    <s v="car"/>
    <s v="Zabar's"/>
    <s v="Deli"/>
    <s v="Homemade Consomme by Zabar's - 1qt"/>
    <n v="1"/>
    <s v="Soups"/>
    <m/>
    <n v="40.784821668416299"/>
    <n v="-73.979698620541598"/>
    <n v="40.721990941441597"/>
    <n v="-74.007454833537594"/>
    <d v="2014-10-07T18:49:23"/>
    <d v="2014-10-07T19:29:08"/>
    <d v="2014-10-07T19:42:58"/>
    <d v="2014-10-07T20:01:55"/>
    <x v="1"/>
    <x v="6"/>
  </r>
  <r>
    <n v="1314614"/>
    <n v="48871"/>
    <x v="152"/>
    <s v="bicycle"/>
    <s v="Pio Pio"/>
    <s v="South American"/>
    <s v="Juanita's Chicken"/>
    <n v="1"/>
    <s v="De Fondo"/>
    <d v="1899-12-30T00:19:11"/>
    <n v="40.7455111364591"/>
    <n v="-73.977605191923899"/>
    <n v="40.759048999999997"/>
    <n v="-73.965391999999994"/>
    <d v="2014-10-07T18:51:42"/>
    <d v="2014-10-07T19:14:37"/>
    <d v="2014-10-07T19:27:58"/>
    <d v="2014-10-07T19:43:24"/>
    <x v="1"/>
    <x v="6"/>
  </r>
  <r>
    <n v="1314619"/>
    <n v="147519"/>
    <x v="48"/>
    <s v="bicycle"/>
    <s v="Sushi of Gari Tribeca"/>
    <s v="Japanese"/>
    <s v="Fatty Tuna With Scallion"/>
    <n v="2"/>
    <s v="Cut Up Roll"/>
    <d v="1899-12-30T00:08:06"/>
    <n v="40.716725764782701"/>
    <n v="-74.008250645521898"/>
    <n v="40.7212824"/>
    <n v="-74.001175500000002"/>
    <d v="2014-10-07T18:52:38"/>
    <d v="2014-10-07T19:08:24"/>
    <d v="2014-10-07T19:25:15"/>
    <d v="2014-10-07T19:33:22"/>
    <x v="1"/>
    <x v="6"/>
  </r>
  <r>
    <n v="1314633"/>
    <n v="300552"/>
    <x v="287"/>
    <s v="bicycle"/>
    <s v="Shake Shack"/>
    <s v="Burger"/>
    <s v="Original Shake"/>
    <n v="1"/>
    <s v="Shakes"/>
    <m/>
    <n v="40.779126065705498"/>
    <n v="-73.954904894578206"/>
    <n v="40.768820670360398"/>
    <n v="-73.959275384829098"/>
    <d v="2014-10-07T18:55:35"/>
    <d v="2014-10-07T19:05:45"/>
    <d v="2014-10-07T19:19:35"/>
    <d v="2014-10-07T19:31:50"/>
    <x v="1"/>
    <x v="6"/>
  </r>
  <r>
    <n v="1314681"/>
    <n v="366975"/>
    <x v="215"/>
    <s v="bicycle"/>
    <s v="Blue Ribbon Sushi Bar &amp; Grill"/>
    <s v="Japanese"/>
    <s v="Spicy Lobster Roll"/>
    <n v="1"/>
    <s v="Maki (Special Rolls)"/>
    <d v="1899-12-30T00:06:43"/>
    <n v="40.767652912117299"/>
    <n v="-73.982925456000402"/>
    <n v="40.771437063920899"/>
    <n v="-73.989316825200902"/>
    <d v="2014-10-07T19:02:51"/>
    <d v="2014-10-07T19:24:17"/>
    <d v="2014-10-07T19:37:43"/>
    <d v="2014-10-07T19:46:58"/>
    <x v="1"/>
    <x v="6"/>
  </r>
  <r>
    <n v="1314681"/>
    <n v="366975"/>
    <x v="215"/>
    <s v="bicycle"/>
    <s v="Blue Ribbon Sushi Bar &amp; Grill"/>
    <s v="Japanese"/>
    <s v="Spicy Crab Roll"/>
    <n v="1"/>
    <s v="Maki (Special Rolls)"/>
    <d v="1899-12-30T00:06:43"/>
    <n v="40.767652912117299"/>
    <n v="-73.982925456000402"/>
    <n v="40.771437063920899"/>
    <n v="-73.989316825200902"/>
    <d v="2014-10-07T19:02:51"/>
    <d v="2014-10-07T19:24:17"/>
    <d v="2014-10-07T19:37:43"/>
    <d v="2014-10-07T19:46:58"/>
    <x v="1"/>
    <x v="6"/>
  </r>
  <r>
    <n v="1314681"/>
    <n v="366975"/>
    <x v="215"/>
    <s v="bicycle"/>
    <s v="Blue Ribbon Sushi Bar &amp; Grill"/>
    <s v="Japanese"/>
    <s v="Sake"/>
    <n v="4"/>
    <s v="Taiseyo (Atlantic Ocean)"/>
    <d v="1899-12-30T00:06:43"/>
    <n v="40.767652912117299"/>
    <n v="-73.982925456000402"/>
    <n v="40.771437063920899"/>
    <n v="-73.989316825200902"/>
    <d v="2014-10-07T19:02:51"/>
    <d v="2014-10-07T19:24:17"/>
    <d v="2014-10-07T19:37:43"/>
    <d v="2014-10-07T19:46:58"/>
    <x v="1"/>
    <x v="6"/>
  </r>
  <r>
    <n v="1314675"/>
    <n v="109096"/>
    <x v="266"/>
    <s v="car"/>
    <s v="Bar Pitti"/>
    <s v="Italian"/>
    <m/>
    <m/>
    <m/>
    <d v="1899-12-30T00:12:36"/>
    <n v="40.729307639431497"/>
    <n v="-74.002468585968003"/>
    <n v="40.7300951"/>
    <n v="-73.986547999999999"/>
    <d v="2014-10-07T19:03:34"/>
    <d v="2014-10-07T19:35:30"/>
    <d v="2014-10-07T19:44:23"/>
    <d v="2014-10-07T19:54:50"/>
    <x v="1"/>
    <x v="6"/>
  </r>
  <r>
    <n v="1314690"/>
    <n v="197311"/>
    <x v="292"/>
    <s v="bicycle"/>
    <s v="sweetgreen"/>
    <s v="Salad"/>
    <s v="Spicy Sabzi (vegan)"/>
    <n v="1"/>
    <s v="Signatures"/>
    <m/>
    <n v="40.745078589413303"/>
    <n v="-73.988821506500202"/>
    <n v="40.739209700000004"/>
    <n v="-73.982480300000006"/>
    <d v="2014-10-07T19:04:16"/>
    <d v="2014-10-07T19:21:00"/>
    <d v="2014-10-07T19:43:20"/>
    <d v="2014-10-07T19:57:49"/>
    <x v="1"/>
    <x v="6"/>
  </r>
  <r>
    <n v="1314718"/>
    <n v="338878"/>
    <x v="81"/>
    <s v="bicycle"/>
    <s v="Red Bamboo"/>
    <s v="Vegetarian"/>
    <s v="French Fries"/>
    <n v="1"/>
    <s v="Sides"/>
    <d v="1899-12-30T00:03:56"/>
    <n v="40.731383000000001"/>
    <n v="-74.000286000000003"/>
    <n v="40.720833599999999"/>
    <n v="-73.980087900000001"/>
    <d v="2014-10-07T19:10:43"/>
    <d v="2014-10-07T19:11:03"/>
    <d v="2014-10-07T19:24:27"/>
    <d v="2014-10-07T19:37:25"/>
    <x v="1"/>
    <x v="6"/>
  </r>
  <r>
    <n v="1314718"/>
    <n v="338878"/>
    <x v="81"/>
    <s v="bicycle"/>
    <s v="Red Bamboo"/>
    <s v="Vegetarian"/>
    <s v="Barbecue Buffalo Wings"/>
    <n v="1"/>
    <s v="Appetizers"/>
    <d v="1899-12-30T00:03:56"/>
    <n v="40.731383000000001"/>
    <n v="-74.000286000000003"/>
    <n v="40.720833599999999"/>
    <n v="-73.980087900000001"/>
    <d v="2014-10-07T19:10:43"/>
    <d v="2014-10-07T19:11:03"/>
    <d v="2014-10-07T19:24:27"/>
    <d v="2014-10-07T19:37:25"/>
    <x v="1"/>
    <x v="6"/>
  </r>
  <r>
    <n v="1314723"/>
    <n v="142677"/>
    <x v="293"/>
    <s v="bicycle"/>
    <s v="Chola Eclectic Indian Cuisine"/>
    <s v="Indian"/>
    <s v="Tand Roti"/>
    <n v="2"/>
    <s v="Breads"/>
    <d v="1899-12-30T00:05:00"/>
    <n v="40.760332496237801"/>
    <n v="-73.965862211346305"/>
    <n v="40.785278300000002"/>
    <n v="-73.9481064"/>
    <d v="2014-10-07T19:11:16"/>
    <d v="2014-10-07T19:12:14"/>
    <d v="2014-10-07T19:40:04"/>
    <d v="2014-10-07T20:05:48"/>
    <x v="1"/>
    <x v="6"/>
  </r>
  <r>
    <n v="1314734"/>
    <n v="217511"/>
    <x v="258"/>
    <s v="bicycle"/>
    <s v="Momofuku Noodle Bar"/>
    <m/>
    <s v="Pork Bun"/>
    <n v="1"/>
    <s v="Buns"/>
    <m/>
    <n v="40.729110403548901"/>
    <n v="-73.984245455566395"/>
    <n v="40.755873399999999"/>
    <n v="-73.992511699999994"/>
    <d v="2014-10-07T19:12:22"/>
    <d v="2014-10-07T19:17:52"/>
    <d v="2014-10-07T19:42:59"/>
    <d v="2014-10-07T20:06:58"/>
    <x v="1"/>
    <x v="6"/>
  </r>
  <r>
    <n v="1314737"/>
    <n v="100536"/>
    <x v="4"/>
    <s v="bicycle"/>
    <s v="LAVO"/>
    <s v="Italian"/>
    <m/>
    <m/>
    <m/>
    <d v="1899-12-30T00:10:14"/>
    <n v="40.762842132319498"/>
    <n v="-73.971733791162904"/>
    <n v="40.765967600000003"/>
    <n v="-73.961998199999996"/>
    <d v="2014-10-07T19:12:42"/>
    <d v="2014-10-07T19:25:49"/>
    <d v="2014-10-07T19:41:09"/>
    <d v="2014-10-07T19:51:45"/>
    <x v="1"/>
    <x v="6"/>
  </r>
  <r>
    <n v="1314741"/>
    <n v="279715"/>
    <x v="141"/>
    <s v="bicycle"/>
    <s v="RedFarm Hudson"/>
    <s v="Chinese"/>
    <s v="BBQâ€™d Pork Belly"/>
    <n v="1"/>
    <s v="Starters &amp; Salads"/>
    <d v="1899-12-30T00:04:25"/>
    <n v="40.734213854853898"/>
    <n v="-74.006202029303594"/>
    <n v="40.738932300000002"/>
    <n v="-74.008823399999997"/>
    <d v="2014-10-07T19:12:49"/>
    <d v="2014-10-07T19:20:29"/>
    <d v="2014-10-07T19:26:49"/>
    <d v="2014-10-07T19:33:47"/>
    <x v="1"/>
    <x v="6"/>
  </r>
  <r>
    <n v="1314804"/>
    <n v="350410"/>
    <x v="50"/>
    <s v="walker"/>
    <s v="Sushi by Gari (archived)"/>
    <m/>
    <s v="Sushi - Special"/>
    <n v="1"/>
    <s v="Sushi Bar"/>
    <d v="1899-12-30T00:04:18"/>
    <n v="40.771393000000003"/>
    <n v="-73.952760999999995"/>
    <n v="40.759261464765203"/>
    <n v="-73.970088968937304"/>
    <d v="2014-10-07T19:22:04"/>
    <d v="2014-10-07T19:29:18"/>
    <d v="2014-10-07T19:50:59"/>
    <d v="2014-10-07T20:02:41"/>
    <x v="1"/>
    <x v="6"/>
  </r>
  <r>
    <n v="1314811"/>
    <n v="46219"/>
    <x v="48"/>
    <s v="bicycle"/>
    <s v="La Esquina Taqueria"/>
    <m/>
    <s v="Mexican Sodas"/>
    <n v="1"/>
    <s v="Cold Drinks"/>
    <d v="1899-12-30T00:09:33"/>
    <n v="40.721353749744097"/>
    <n v="-73.997525293959001"/>
    <n v="40.737176499999997"/>
    <n v="-74.008442299999999"/>
    <d v="2014-10-07T19:23:32"/>
    <d v="2014-10-07T19:37:55"/>
    <d v="2014-10-07T19:46:19"/>
    <d v="2014-10-07T20:01:41"/>
    <x v="1"/>
    <x v="6"/>
  </r>
  <r>
    <n v="1314834"/>
    <n v="77371"/>
    <x v="36"/>
    <s v="bicycle"/>
    <s v="Blue Ribbon Sushi Bar &amp; Grill"/>
    <s v="Japanese"/>
    <s v="Wild Mushroom Roast"/>
    <n v="2"/>
    <s v="Vegetables"/>
    <d v="1899-12-30T00:12:24"/>
    <n v="40.767652912117299"/>
    <n v="-73.982925456000402"/>
    <n v="40.777954000000001"/>
    <n v="-73.959343000000004"/>
    <d v="2014-10-07T19:28:52"/>
    <d v="2014-10-07T19:44:38"/>
    <d v="2014-10-07T20:06:00"/>
    <d v="2014-10-07T20:19:10"/>
    <x v="1"/>
    <x v="6"/>
  </r>
  <r>
    <n v="1314860"/>
    <n v="77371"/>
    <x v="240"/>
    <s v="car"/>
    <s v="Magnolia Bakery"/>
    <s v="Dessert"/>
    <s v="Vanilla Cake"/>
    <n v="3"/>
    <s v="Classic Cakes"/>
    <m/>
    <n v="40.775764315021398"/>
    <n v="-73.980206251144395"/>
    <n v="40.777954000000001"/>
    <n v="-73.959343000000004"/>
    <d v="2014-10-07T19:31:58"/>
    <d v="2014-10-07T19:44:07"/>
    <d v="2014-10-07T20:09:27"/>
    <d v="2014-10-07T20:24:07"/>
    <x v="1"/>
    <x v="6"/>
  </r>
  <r>
    <n v="1314843"/>
    <n v="60835"/>
    <x v="41"/>
    <s v="bicycle"/>
    <s v="Nobu Next Door"/>
    <s v="Sushi"/>
    <s v="Spicy Bigeye Tuna Roll"/>
    <n v="1"/>
    <s v="Dinner Sushi Rolls"/>
    <d v="1899-12-30T00:08:07"/>
    <n v="40.719386413349397"/>
    <n v="-74.008692501044905"/>
    <n v="40.733519000000001"/>
    <n v="-74.000787000000003"/>
    <d v="2014-10-07T19:31:59"/>
    <d v="2014-10-07T20:07:33"/>
    <d v="2014-10-07T20:17:41"/>
    <d v="2014-10-07T20:25:24"/>
    <x v="1"/>
    <x v="6"/>
  </r>
  <r>
    <n v="1314879"/>
    <n v="159626"/>
    <x v="277"/>
    <s v="bicycle"/>
    <s v="Blue Ribbon Sushi"/>
    <s v="Japanese"/>
    <s v="Kanpachi Usuzukuri"/>
    <n v="1"/>
    <s v="Appetizers"/>
    <d v="1899-12-30T00:05:00"/>
    <n v="40.7261096570601"/>
    <n v="-74.002491863200504"/>
    <n v="40.744168000000002"/>
    <n v="-74.002463000000006"/>
    <d v="2014-10-07T19:35:19"/>
    <d v="2014-10-07T20:10:10"/>
    <d v="2014-10-07T20:29:30"/>
    <d v="2014-10-07T20:41:13"/>
    <x v="1"/>
    <x v="6"/>
  </r>
  <r>
    <n v="1314899"/>
    <n v="119324"/>
    <x v="177"/>
    <s v="bicycle"/>
    <s v="Chipotle Mexican Grill $1.99 Delivery"/>
    <s v="Mexican"/>
    <m/>
    <m/>
    <m/>
    <m/>
    <n v="40.777745129236699"/>
    <n v="-73.954617029430395"/>
    <n v="40.785560599999997"/>
    <n v="-73.954698899999997"/>
    <d v="2014-10-07T19:38:14"/>
    <d v="2014-10-07T20:15:34"/>
    <d v="2014-10-07T20:26:32"/>
    <d v="2014-10-07T20:32:06"/>
    <x v="1"/>
    <x v="6"/>
  </r>
  <r>
    <n v="1314929"/>
    <n v="76008"/>
    <x v="215"/>
    <s v="bicycle"/>
    <s v="Amsterdam Burger Company"/>
    <s v="Burger"/>
    <m/>
    <m/>
    <m/>
    <m/>
    <n v="40.791494400368499"/>
    <n v="-73.972544750477496"/>
    <n v="40.761854999999997"/>
    <n v="-73.969583"/>
    <d v="2014-10-07T19:43:27"/>
    <d v="2014-10-07T19:59:17"/>
    <d v="2014-10-07T20:06:07"/>
    <d v="2014-10-07T20:24:40"/>
    <x v="1"/>
    <x v="6"/>
  </r>
  <r>
    <n v="1314943"/>
    <n v="134292"/>
    <x v="250"/>
    <s v="car"/>
    <s v="Momoya"/>
    <s v="Sushi"/>
    <s v="Yellowtail Ceviche"/>
    <n v="1"/>
    <s v="Cold Appetizer"/>
    <d v="1899-12-30T00:14:44"/>
    <n v="40.784077256376399"/>
    <n v="-73.9776224098444"/>
    <n v="40.777532299999997"/>
    <n v="-73.9555778"/>
    <d v="2014-10-07T19:43:32"/>
    <d v="2014-10-07T20:04:57"/>
    <d v="2014-10-07T20:29:39"/>
    <d v="2014-10-07T20:39:30"/>
    <x v="1"/>
    <x v="6"/>
  </r>
  <r>
    <n v="1314967"/>
    <n v="9666"/>
    <x v="262"/>
    <s v="bicycle"/>
    <s v="Chipotle Mexican Grill $1.99 Delivery"/>
    <s v="Mexican"/>
    <m/>
    <m/>
    <m/>
    <m/>
    <n v="40.766154007814698"/>
    <n v="-73.983441978649793"/>
    <n v="40.767156100000001"/>
    <n v="-73.983311499999999"/>
    <d v="2014-10-07T19:46:05"/>
    <m/>
    <m/>
    <d v="2014-10-07T20:15:13"/>
    <x v="1"/>
    <x v="6"/>
  </r>
  <r>
    <n v="1314999"/>
    <n v="72629"/>
    <x v="109"/>
    <s v="bicycle"/>
    <s v="BLT Prime"/>
    <s v="Steak"/>
    <s v="Grilled Bacon"/>
    <n v="1"/>
    <s v="Appetizers"/>
    <m/>
    <n v="40.739305727276097"/>
    <n v="-73.9862598722017"/>
    <n v="40.745532400000002"/>
    <n v="-73.990857800000001"/>
    <d v="2014-10-07T19:50:50"/>
    <m/>
    <m/>
    <d v="2014-10-07T20:29:13"/>
    <x v="1"/>
    <x v="6"/>
  </r>
  <r>
    <n v="1315008"/>
    <n v="111125"/>
    <x v="48"/>
    <s v="bicycle"/>
    <s v="Blue Ribbon Sushi"/>
    <s v="Japanese"/>
    <s v="House Salad"/>
    <n v="1"/>
    <s v="Salads"/>
    <d v="1899-12-30T00:02:47"/>
    <n v="40.7261096570601"/>
    <n v="-74.002491863200504"/>
    <n v="40.739098800000001"/>
    <n v="-73.993508599999998"/>
    <d v="2014-10-07T19:52:10"/>
    <d v="2014-10-07T20:12:28"/>
    <d v="2014-10-07T20:30:55"/>
    <d v="2014-10-07T20:43:04"/>
    <x v="1"/>
    <x v="6"/>
  </r>
  <r>
    <n v="1315011"/>
    <n v="164005"/>
    <x v="292"/>
    <s v="bicycle"/>
    <s v="Sushi of Gari"/>
    <s v="Sushi"/>
    <s v="Cucumber"/>
    <n v="2"/>
    <s v="Maki Sushi Cut-Up Roll"/>
    <d v="1899-12-30T00:06:09"/>
    <n v="40.771568712019302"/>
    <n v="-73.952786829189705"/>
    <n v="40.757687355412202"/>
    <n v="-73.961813868770193"/>
    <d v="2014-10-07T19:53:04"/>
    <d v="2014-10-07T20:30:30"/>
    <d v="2014-10-07T20:36:51"/>
    <d v="2014-10-07T21:07:06"/>
    <x v="1"/>
    <x v="6"/>
  </r>
  <r>
    <n v="1315028"/>
    <n v="317515"/>
    <x v="245"/>
    <s v="bicycle"/>
    <s v="Habana To Go"/>
    <m/>
    <s v="Spicy Spinach"/>
    <n v="1"/>
    <s v="Side Orders"/>
    <d v="1899-12-30T00:06:46"/>
    <n v="40.722912000000001"/>
    <n v="-73.994089000000002"/>
    <n v="40.710893516833998"/>
    <n v="-74.005800881222896"/>
    <d v="2014-10-07T19:55:08"/>
    <d v="2014-10-07T19:59:42"/>
    <d v="2014-10-07T20:11:36"/>
    <d v="2014-10-07T20:25:41"/>
    <x v="1"/>
    <x v="6"/>
  </r>
  <r>
    <n v="1315043"/>
    <n v="113926"/>
    <x v="294"/>
    <s v="bicycle"/>
    <s v="Blue Smoke"/>
    <s v="BBQ"/>
    <s v="Baby Back Ribs"/>
    <n v="1"/>
    <s v="From The Pit"/>
    <d v="1899-12-30T00:04:19"/>
    <n v="40.742334001650697"/>
    <n v="-73.983855195769493"/>
    <n v="40.7389899"/>
    <n v="-74.001095000000007"/>
    <d v="2014-10-07T19:57:21"/>
    <d v="2014-10-07T20:32:06"/>
    <d v="2014-10-07T20:40:26"/>
    <d v="2014-10-07T20:53:17"/>
    <x v="1"/>
    <x v="6"/>
  </r>
  <r>
    <n v="1315055"/>
    <n v="78352"/>
    <x v="150"/>
    <s v="bicycle"/>
    <s v="Pio Pio"/>
    <s v="South American"/>
    <s v="Juanita's Chicken"/>
    <n v="1"/>
    <s v="De Fondo"/>
    <d v="1899-12-30T00:05:06"/>
    <n v="40.7455111364591"/>
    <n v="-73.977605191923899"/>
    <n v="40.733165499999998"/>
    <n v="-73.989710200000005"/>
    <d v="2014-10-07T19:58:21"/>
    <d v="2014-10-07T20:09:15"/>
    <d v="2014-10-07T20:30:05"/>
    <d v="2014-10-07T20:44:34"/>
    <x v="1"/>
    <x v="6"/>
  </r>
  <r>
    <n v="1315060"/>
    <n v="147596"/>
    <x v="295"/>
    <s v="car"/>
    <s v="Blue Ribbon Sushi"/>
    <s v="Japanese"/>
    <s v="Honoo"/>
    <n v="1"/>
    <s v="Platters"/>
    <d v="1899-12-30T00:03:41"/>
    <n v="40.7261096570601"/>
    <n v="-74.002491863200504"/>
    <n v="40.727028227415303"/>
    <n v="-73.986932692716806"/>
    <d v="2014-10-07T19:59:10"/>
    <m/>
    <m/>
    <d v="2014-10-07T20:53:39"/>
    <x v="1"/>
    <x v="6"/>
  </r>
  <r>
    <n v="1315060"/>
    <n v="147596"/>
    <x v="295"/>
    <s v="car"/>
    <s v="Blue Ribbon Sushi"/>
    <s v="Japanese"/>
    <s v="Yasai Shoga"/>
    <n v="2"/>
    <s v="Osuimono (Soups)"/>
    <d v="1899-12-30T00:03:41"/>
    <n v="40.7261096570601"/>
    <n v="-74.002491863200504"/>
    <n v="40.727028227415303"/>
    <n v="-73.986932692716806"/>
    <d v="2014-10-07T19:59:10"/>
    <m/>
    <m/>
    <d v="2014-10-07T20:53:39"/>
    <x v="1"/>
    <x v="6"/>
  </r>
  <r>
    <n v="1315121"/>
    <n v="41136"/>
    <x v="56"/>
    <s v="bicycle"/>
    <s v="The Meatball Shop"/>
    <s v="Italian"/>
    <s v="White Beans"/>
    <n v="1"/>
    <s v="Stick To Your Bones"/>
    <d v="1899-12-30T00:04:27"/>
    <n v="40.721545124764702"/>
    <n v="-73.988842426716104"/>
    <n v="40.721635999999997"/>
    <n v="-73.997922000000003"/>
    <d v="2014-10-07T20:06:22"/>
    <d v="2014-10-07T20:24:06"/>
    <d v="2014-10-07T20:32:33"/>
    <d v="2014-10-07T20:42:23"/>
    <x v="1"/>
    <x v="6"/>
  </r>
  <r>
    <n v="1315138"/>
    <n v="367099"/>
    <x v="215"/>
    <s v="bicycle"/>
    <s v="Sushi Seki (archived)"/>
    <s v="Japanese"/>
    <m/>
    <m/>
    <m/>
    <d v="1899-12-30T00:05:40"/>
    <n v="40.761836680634801"/>
    <n v="-73.960403720115593"/>
    <n v="40.744987100000003"/>
    <n v="-73.977298399999995"/>
    <d v="2014-10-07T20:09:09"/>
    <d v="2014-10-07T20:38:47"/>
    <d v="2014-10-07T20:43:07"/>
    <d v="2014-10-07T20:53:34"/>
    <x v="1"/>
    <x v="6"/>
  </r>
  <r>
    <n v="1315147"/>
    <n v="354948"/>
    <x v="64"/>
    <s v="bicycle"/>
    <s v="Locanda Verde"/>
    <s v="Italian"/>
    <m/>
    <m/>
    <m/>
    <d v="1899-12-30T00:06:31"/>
    <n v="40.720072628003599"/>
    <n v="-74.010368099724104"/>
    <n v="40.722882599999998"/>
    <n v="-74.010988699999999"/>
    <d v="2014-10-07T20:09:12"/>
    <d v="2014-10-07T20:26:31"/>
    <d v="2014-10-07T20:45:30"/>
    <d v="2014-10-07T20:53:44"/>
    <x v="1"/>
    <x v="6"/>
  </r>
  <r>
    <n v="1315164"/>
    <n v="80795"/>
    <x v="196"/>
    <s v="bicycle"/>
    <s v="Tamarind TriBeCa"/>
    <s v="Indian"/>
    <s v="Paneer Lababdar"/>
    <n v="1"/>
    <s v="Vegetarian Specialties"/>
    <d v="1899-12-30T00:05:55"/>
    <n v="40.719268925450301"/>
    <n v="-74.008749884804104"/>
    <n v="40.722769"/>
    <n v="-73.998026999999993"/>
    <d v="2014-10-07T20:12:02"/>
    <m/>
    <m/>
    <d v="2014-10-07T20:58:24"/>
    <x v="1"/>
    <x v="6"/>
  </r>
  <r>
    <n v="1315182"/>
    <n v="201808"/>
    <x v="128"/>
    <s v="car"/>
    <s v="Momofuku Milk Bar"/>
    <s v="Dessert"/>
    <s v="Pork Bun"/>
    <n v="1"/>
    <s v="Buns"/>
    <m/>
    <n v="40.714047313412998"/>
    <n v="-73.954921066761003"/>
    <n v="40.716295000000002"/>
    <n v="-73.955720999999997"/>
    <d v="2014-10-07T20:12:15"/>
    <d v="2014-10-07T20:22:52"/>
    <d v="2014-10-07T20:35:42"/>
    <d v="2014-10-07T20:40:40"/>
    <x v="1"/>
    <x v="6"/>
  </r>
  <r>
    <n v="1315182"/>
    <n v="201808"/>
    <x v="128"/>
    <s v="car"/>
    <s v="Momofuku Milk Bar"/>
    <s v="Dessert"/>
    <s v="Crack Pie Slice"/>
    <n v="1"/>
    <s v="Pie by the Slice"/>
    <m/>
    <n v="40.714047313412998"/>
    <n v="-73.954921066761003"/>
    <n v="40.716295000000002"/>
    <n v="-73.955720999999997"/>
    <d v="2014-10-07T20:12:15"/>
    <d v="2014-10-07T20:22:52"/>
    <d v="2014-10-07T20:35:42"/>
    <d v="2014-10-07T20:40:40"/>
    <x v="1"/>
    <x v="6"/>
  </r>
  <r>
    <n v="1315176"/>
    <n v="334758"/>
    <x v="218"/>
    <s v="bicycle"/>
    <s v="McDonald's"/>
    <s v="Fast Food"/>
    <s v="Chicken McNuggets"/>
    <n v="1"/>
    <s v="Snacks &amp; Sides"/>
    <m/>
    <n v="40.763324263975399"/>
    <n v="-73.989060507506295"/>
    <n v="40.763319899999999"/>
    <n v="-73.993808700000002"/>
    <d v="2014-10-07T20:12:41"/>
    <d v="2014-10-07T20:24:27"/>
    <d v="2014-10-07T20:35:17"/>
    <d v="2014-10-07T20:40:36"/>
    <x v="1"/>
    <x v="6"/>
  </r>
  <r>
    <n v="1315178"/>
    <n v="72339"/>
    <x v="296"/>
    <s v="bicycle"/>
    <s v="Hatsuhana"/>
    <s v="Sushi"/>
    <s v="Spicy Salmon"/>
    <n v="1"/>
    <s v="Rolls / Handrolls"/>
    <d v="1899-12-30T00:06:42"/>
    <n v="40.756953066484797"/>
    <n v="-73.977232136600094"/>
    <n v="40.757719000000002"/>
    <n v="-73.966089999999994"/>
    <d v="2014-10-07T20:12:51"/>
    <m/>
    <m/>
    <d v="2014-10-07T21:11:50"/>
    <x v="1"/>
    <x v="6"/>
  </r>
  <r>
    <n v="1315199"/>
    <n v="154301"/>
    <x v="281"/>
    <s v="car"/>
    <s v="RedFarm Broadway"/>
    <s v="Chinese"/>
    <s v="Shrimp &amp; Mango Fried Wontons (4)"/>
    <n v="1"/>
    <s v="Lunch Dim Sum"/>
    <m/>
    <n v="40.782116700000003"/>
    <n v="-73.980739099999994"/>
    <n v="40.776648000000002"/>
    <n v="-73.978509000000003"/>
    <d v="2014-10-07T20:14:48"/>
    <d v="2014-10-07T20:15:16"/>
    <d v="2014-10-07T20:58:39"/>
    <d v="2014-10-07T21:06:36"/>
    <x v="1"/>
    <x v="6"/>
  </r>
  <r>
    <n v="1315198"/>
    <n v="103329"/>
    <x v="83"/>
    <s v="bicycle"/>
    <s v="Nikko"/>
    <m/>
    <m/>
    <m/>
    <m/>
    <d v="1899-12-30T00:04:33"/>
    <n v="40.811332251386801"/>
    <n v="-73.957780604715794"/>
    <n v="40.800722800000003"/>
    <n v="-73.952939999999998"/>
    <d v="2014-10-07T20:15:13"/>
    <d v="2014-10-07T20:45:37"/>
    <d v="2014-10-07T20:51:26"/>
    <d v="2014-10-07T21:01:20"/>
    <x v="1"/>
    <x v="6"/>
  </r>
  <r>
    <n v="1315197"/>
    <n v="79849"/>
    <x v="116"/>
    <s v="bicycle"/>
    <s v="Parm"/>
    <s v="Italian"/>
    <s v="Baked Ziti"/>
    <n v="1"/>
    <s v="Sides"/>
    <d v="1899-12-30T00:13:36"/>
    <n v="40.723019825000002"/>
    <n v="-73.995853999999994"/>
    <n v="40.732301300000003"/>
    <n v="-74.007778200000004"/>
    <d v="2014-10-07T20:15:17"/>
    <d v="2014-10-07T20:17:10"/>
    <d v="2014-10-07T20:46:35"/>
    <d v="2014-10-07T20:56:49"/>
    <x v="1"/>
    <x v="6"/>
  </r>
  <r>
    <n v="1315204"/>
    <n v="54608"/>
    <x v="189"/>
    <s v="bicycle"/>
    <s v="Tamarind TriBeCa"/>
    <s v="Indian"/>
    <s v="Steamed Basmati Rice"/>
    <n v="1"/>
    <s v="Basmati Degh Rice"/>
    <d v="1899-12-30T00:03:54"/>
    <n v="40.719268925450301"/>
    <n v="-74.008749884804104"/>
    <n v="40.744760900000003"/>
    <n v="-74.003630000000001"/>
    <d v="2014-10-07T20:16:19"/>
    <d v="2014-10-07T20:38:53"/>
    <d v="2014-10-07T20:54:42"/>
    <d v="2014-10-07T21:08:16"/>
    <x v="1"/>
    <x v="6"/>
  </r>
  <r>
    <n v="1315209"/>
    <n v="55478"/>
    <x v="23"/>
    <s v="bicycle"/>
    <s v="Tevere 84"/>
    <m/>
    <m/>
    <m/>
    <m/>
    <d v="1899-12-30T00:04:50"/>
    <n v="40.7780352476315"/>
    <n v="-73.956035667945201"/>
    <n v="40.732551999999998"/>
    <n v="-73.996537000000004"/>
    <d v="2014-10-07T20:18:32"/>
    <d v="2014-10-07T20:57:05"/>
    <d v="2014-10-07T21:27:38"/>
    <d v="2014-10-07T22:22:02"/>
    <x v="1"/>
    <x v="6"/>
  </r>
  <r>
    <n v="1315257"/>
    <n v="353636"/>
    <x v="13"/>
    <s v="bicycle"/>
    <s v="sweetgreen"/>
    <s v="Salad"/>
    <m/>
    <m/>
    <m/>
    <m/>
    <n v="40.745078589413303"/>
    <n v="-73.988821506500202"/>
    <n v="40.735050899999997"/>
    <n v="-73.985584700000004"/>
    <d v="2014-10-07T20:24:39"/>
    <m/>
    <m/>
    <d v="2014-10-07T21:17:32"/>
    <x v="1"/>
    <x v="6"/>
  </r>
  <r>
    <n v="1315303"/>
    <n v="126730"/>
    <x v="44"/>
    <s v="bicycle"/>
    <s v="The Kati Roll Company"/>
    <s v="Indian"/>
    <s v="Aloo Masala Roll"/>
    <n v="1"/>
    <s v="Rolls"/>
    <d v="1899-12-30T00:02:58"/>
    <n v="40.752767603754798"/>
    <n v="-73.984937667846694"/>
    <n v="40.771500105943097"/>
    <n v="-73.989864082934602"/>
    <d v="2014-10-07T20:29:48"/>
    <d v="2014-10-07T20:38:11"/>
    <d v="2014-10-07T20:47:02"/>
    <d v="2014-10-07T21:02:03"/>
    <x v="1"/>
    <x v="6"/>
  </r>
  <r>
    <n v="1315307"/>
    <n v="62359"/>
    <x v="56"/>
    <s v="bicycle"/>
    <s v="Blue Ribbon Sushi Izakaya"/>
    <s v="Japanese"/>
    <s v="Spicy Tuna &amp; Tempura Flakes"/>
    <n v="1"/>
    <s v="Maki"/>
    <d v="1899-12-30T00:02:57"/>
    <n v="40.721979579708403"/>
    <n v="-73.988148214155601"/>
    <n v="40.724780000000003"/>
    <n v="-73.980463"/>
    <d v="2014-10-07T20:29:57"/>
    <m/>
    <m/>
    <d v="2014-10-07T21:08:55"/>
    <x v="1"/>
    <x v="6"/>
  </r>
  <r>
    <n v="1315339"/>
    <n v="302790"/>
    <x v="46"/>
    <s v="walker"/>
    <s v="Melt Shop"/>
    <s v="American"/>
    <s v="Three Cheese Melt"/>
    <n v="1"/>
    <s v="Sandwiches"/>
    <d v="1899-12-30T00:06:50"/>
    <n v="40.744607141003797"/>
    <n v="-73.990741968154893"/>
    <n v="40.773842000000002"/>
    <n v="-73.987380999999999"/>
    <d v="2014-10-07T20:35:11"/>
    <d v="2014-10-07T21:15:15"/>
    <d v="2014-10-07T21:21:35"/>
    <d v="2014-10-07T21:49:45"/>
    <x v="1"/>
    <x v="6"/>
  </r>
  <r>
    <n v="1315360"/>
    <n v="297674"/>
    <x v="295"/>
    <s v="car"/>
    <s v="Blue Ribbon Fried Chicken"/>
    <s v="American"/>
    <s v="The Bird"/>
    <n v="1"/>
    <s v="Family Dinners"/>
    <m/>
    <n v="40.724339999999998"/>
    <n v="-73.990960000000001"/>
    <n v="40.752578999999997"/>
    <n v="-73.967523999999997"/>
    <d v="2014-10-07T20:35:19"/>
    <d v="2014-10-07T20:59:58"/>
    <d v="2014-10-07T21:20:27"/>
    <d v="2014-10-07T21:42:45"/>
    <x v="1"/>
    <x v="6"/>
  </r>
  <r>
    <n v="1315357"/>
    <n v="58898"/>
    <x v="131"/>
    <s v="car"/>
    <s v="Whole Foods Market"/>
    <s v="Grocery Store"/>
    <s v="Turkey Burgers"/>
    <n v="1"/>
    <s v="Chicken &amp; Turkey"/>
    <m/>
    <n v="40.723954999999997"/>
    <n v="-73.991828999999996"/>
    <n v="40.729953600000002"/>
    <n v="-73.986349799999999"/>
    <d v="2014-10-07T20:35:39"/>
    <d v="2014-10-07T21:16:04"/>
    <d v="2014-10-07T22:22:24"/>
    <d v="2014-10-07T22:30:30"/>
    <x v="1"/>
    <x v="6"/>
  </r>
  <r>
    <n v="1315385"/>
    <n v="183704"/>
    <x v="297"/>
    <s v="bicycle"/>
    <s v="Lure Fishbar"/>
    <s v="Seafood"/>
    <s v="Mini Lobster Sliders"/>
    <n v="1"/>
    <s v="Snacks"/>
    <d v="1899-12-30T00:07:29"/>
    <n v="40.724634574370299"/>
    <n v="-73.998402357101398"/>
    <n v="40.737519182444302"/>
    <n v="-73.980835236882101"/>
    <d v="2014-10-07T20:39:02"/>
    <d v="2014-10-07T20:44:43"/>
    <d v="2014-10-07T21:12:08"/>
    <d v="2014-10-07T21:26:54"/>
    <x v="1"/>
    <x v="6"/>
  </r>
  <r>
    <n v="1315385"/>
    <n v="183704"/>
    <x v="297"/>
    <s v="bicycle"/>
    <s v="Lure Fishbar"/>
    <s v="Seafood"/>
    <s v="Brussels Sprouts"/>
    <n v="1"/>
    <s v="Dinner Sides"/>
    <d v="1899-12-30T00:07:29"/>
    <n v="40.724634574370299"/>
    <n v="-73.998402357101398"/>
    <n v="40.737519182444302"/>
    <n v="-73.980835236882101"/>
    <d v="2014-10-07T20:39:02"/>
    <d v="2014-10-07T20:44:43"/>
    <d v="2014-10-07T21:12:08"/>
    <d v="2014-10-07T21:26:54"/>
    <x v="1"/>
    <x v="6"/>
  </r>
  <r>
    <n v="1315483"/>
    <n v="204063"/>
    <x v="84"/>
    <s v="truck"/>
    <s v="Shake Shack"/>
    <s v="Burger"/>
    <s v="Fries"/>
    <n v="1"/>
    <s v="Fries"/>
    <m/>
    <n v="40.7152793278103"/>
    <n v="-74.014860391616807"/>
    <n v="40.724460499999999"/>
    <n v="-73.994416400000006"/>
    <d v="2014-10-07T20:52:53"/>
    <m/>
    <m/>
    <d v="2014-10-07T21:43:06"/>
    <x v="1"/>
    <x v="6"/>
  </r>
  <r>
    <n v="1315537"/>
    <n v="64295"/>
    <x v="50"/>
    <s v="walker"/>
    <s v="Sushi Seki (archived)"/>
    <s v="Japanese"/>
    <m/>
    <m/>
    <m/>
    <d v="1899-12-30T00:05:51"/>
    <n v="40.761836680634801"/>
    <n v="-73.960403720115593"/>
    <n v="40.778044000000001"/>
    <n v="-73.959266999999997"/>
    <d v="2014-10-07T21:00:05"/>
    <d v="2014-10-07T21:25:46"/>
    <d v="2014-10-07T21:39:56"/>
    <d v="2014-10-07T21:52:05"/>
    <x v="1"/>
    <x v="6"/>
  </r>
  <r>
    <n v="1315770"/>
    <n v="325272"/>
    <x v="298"/>
    <s v="car"/>
    <s v="Doughnut Plant Chelsea"/>
    <s v="Donut"/>
    <s v="Matcha Green Tea"/>
    <n v="1"/>
    <s v="Cake Doughnut of the Day"/>
    <m/>
    <n v="40.744563916288797"/>
    <n v="-73.996630052861306"/>
    <n v="40.767012200000003"/>
    <n v="-73.981408200000004"/>
    <d v="2014-10-07T21:30:15"/>
    <m/>
    <m/>
    <d v="2014-10-07T21:59:11"/>
    <x v="1"/>
    <x v="6"/>
  </r>
  <r>
    <n v="1315957"/>
    <n v="61583"/>
    <x v="50"/>
    <s v="walker"/>
    <s v="Postmates Liquor Store"/>
    <s v="Shop"/>
    <s v="Antiyal 'Kuyen'"/>
    <n v="2"/>
    <s v="Syrah/Shiraz"/>
    <m/>
    <n v="40.779598"/>
    <n v="-73.947388000000004"/>
    <n v="40.726649999999999"/>
    <n v="-73.991113999999996"/>
    <d v="2014-10-07T21:50:42"/>
    <d v="2014-10-07T21:58:05"/>
    <d v="2014-10-07T22:02:55"/>
    <d v="2014-10-07T22:20:04"/>
    <x v="1"/>
    <x v="6"/>
  </r>
  <r>
    <n v="1315994"/>
    <n v="39275"/>
    <x v="83"/>
    <s v="bicycle"/>
    <s v="TAO"/>
    <s v="Japanese"/>
    <s v="Crispy Orange Chicken"/>
    <n v="1"/>
    <s v="From the Sky"/>
    <d v="1899-12-30T00:03:59"/>
    <n v="40.762857763598497"/>
    <n v="-73.9716190014841"/>
    <n v="40.771536300000001"/>
    <n v="-73.950676200000004"/>
    <d v="2014-10-07T21:54:15"/>
    <d v="2014-10-07T21:51:36"/>
    <d v="2014-10-07T22:21:02"/>
    <d v="2014-10-07T22:38:15"/>
    <x v="1"/>
    <x v="6"/>
  </r>
  <r>
    <n v="1316015"/>
    <n v="353597"/>
    <x v="196"/>
    <s v="bicycle"/>
    <s v="Momofuku Milk Bar"/>
    <s v="Dessert"/>
    <s v="Compost Cookie"/>
    <n v="2"/>
    <s v="Cookies"/>
    <m/>
    <n v="40.731795470614898"/>
    <n v="-73.985672593116803"/>
    <n v="40.711345999999999"/>
    <n v="-74.016435599999994"/>
    <d v="2014-10-07T21:57:27"/>
    <d v="2014-10-07T21:59:14"/>
    <d v="2014-10-07T22:39:11"/>
    <d v="2014-10-07T22:50:10"/>
    <x v="1"/>
    <x v="6"/>
  </r>
  <r>
    <n v="1316015"/>
    <n v="353597"/>
    <x v="196"/>
    <s v="bicycle"/>
    <s v="Momofuku Milk Bar"/>
    <s v="Dessert"/>
    <s v="Cornflake Marshmallow Chocolate Chip Cookie"/>
    <n v="2"/>
    <s v="Cookies"/>
    <m/>
    <n v="40.731795470614898"/>
    <n v="-73.985672593116803"/>
    <n v="40.711345999999999"/>
    <n v="-74.016435599999994"/>
    <d v="2014-10-07T21:57:27"/>
    <d v="2014-10-07T21:59:14"/>
    <d v="2014-10-07T22:39:11"/>
    <d v="2014-10-07T22:50:10"/>
    <x v="1"/>
    <x v="6"/>
  </r>
  <r>
    <n v="1316141"/>
    <n v="367296"/>
    <x v="56"/>
    <s v="bicycle"/>
    <s v="Insomnia Cookies"/>
    <s v="Bakery"/>
    <m/>
    <m/>
    <m/>
    <m/>
    <n v="40.729790899999998"/>
    <n v="-74.000589300000001"/>
    <n v="40.720727065975403"/>
    <n v="-73.995380543739103"/>
    <d v="2014-10-07T22:11:23"/>
    <d v="2014-10-07T22:09:12"/>
    <d v="2014-10-07T22:18:29"/>
    <d v="2014-10-07T23:11:47"/>
    <x v="1"/>
    <x v="6"/>
  </r>
  <r>
    <n v="1316225"/>
    <n v="128713"/>
    <x v="215"/>
    <s v="bicycle"/>
    <s v="Joe's Pizza"/>
    <s v="Pizza"/>
    <s v="Fresh Mozzarella"/>
    <n v="1"/>
    <s v="By the Slice"/>
    <d v="1899-12-30T00:04:21"/>
    <n v="40.730372172663998"/>
    <n v="-74.001984220960097"/>
    <n v="40.7219841"/>
    <n v="-74.009088899999995"/>
    <d v="2014-10-07T22:24:03"/>
    <d v="2014-10-07T22:44:48"/>
    <d v="2014-10-07T22:55:07"/>
    <d v="2014-10-07T23:05:48"/>
    <x v="1"/>
    <x v="6"/>
  </r>
  <r>
    <n v="1316440"/>
    <n v="133524"/>
    <x v="131"/>
    <s v="car"/>
    <s v="Pommes Frites"/>
    <m/>
    <s v="Organic Black Truffle Mayo"/>
    <n v="1"/>
    <s v="Additional Sauces"/>
    <m/>
    <n v="40.728169657139198"/>
    <n v="-73.987912711093401"/>
    <n v="40.729235199999998"/>
    <n v="-73.991171600000001"/>
    <d v="2014-10-07T22:56:06"/>
    <m/>
    <m/>
    <d v="2014-10-07T23:23:22"/>
    <x v="1"/>
    <x v="6"/>
  </r>
  <r>
    <n v="1316578"/>
    <n v="277077"/>
    <x v="299"/>
    <s v="car"/>
    <s v="Five Guys Burgers and Fries"/>
    <s v="Burger"/>
    <s v="Cajun Fries"/>
    <n v="1"/>
    <s v="Fries"/>
    <m/>
    <n v="40.756804000000002"/>
    <n v="-73.988803000000004"/>
    <n v="40.770850600000003"/>
    <n v="-73.991732099999993"/>
    <d v="2014-10-07T23:22:16"/>
    <d v="2014-10-07T23:39:42"/>
    <d v="2014-10-07T23:59:00"/>
    <d v="2014-10-08T00:15:05"/>
    <x v="1"/>
    <x v="6"/>
  </r>
  <r>
    <n v="1316610"/>
    <n v="63020"/>
    <x v="23"/>
    <s v="bicycle"/>
    <s v="Momofuku Milk Bar"/>
    <s v="Dessert"/>
    <s v="B'day Cake Truffles"/>
    <n v="1"/>
    <s v="Cake Truffles"/>
    <m/>
    <n v="40.731795470614898"/>
    <n v="-73.985672593116803"/>
    <n v="40.722057622007398"/>
    <n v="-73.996772596378193"/>
    <d v="2014-10-07T23:28:51"/>
    <d v="2014-10-07T23:42:16"/>
    <d v="2014-10-07T23:51:35"/>
    <d v="2014-10-08T00:03:49"/>
    <x v="1"/>
    <x v="6"/>
  </r>
  <r>
    <n v="1316667"/>
    <n v="220501"/>
    <x v="300"/>
    <s v="scooter"/>
    <s v="Shake Shack"/>
    <s v="Burger"/>
    <s v="Shackburger"/>
    <n v="1"/>
    <s v="Burgers"/>
    <m/>
    <n v="40.758456774983799"/>
    <n v="-73.989140466129399"/>
    <n v="40.770641099999999"/>
    <n v="-73.967960399999996"/>
    <d v="2014-10-07T23:42:13"/>
    <d v="2014-10-07T23:53:53"/>
    <d v="2014-10-08T00:10:12"/>
    <d v="2014-10-08T00:22:17"/>
    <x v="1"/>
    <x v="6"/>
  </r>
  <r>
    <n v="1316867"/>
    <n v="156461"/>
    <x v="301"/>
    <s v="car"/>
    <s v="The Kati Roll Company"/>
    <s v="Indian"/>
    <s v="Mixed-Veggie Roll (Daily Special)"/>
    <n v="1"/>
    <s v="Rolls"/>
    <d v="1899-12-30T00:05:03"/>
    <n v="40.729509999999998"/>
    <n v="-74.000865000000005"/>
    <n v="40.707332399999999"/>
    <n v="-74.007081400000004"/>
    <d v="2014-10-08T00:30:28"/>
    <d v="2014-10-08T00:37:37"/>
    <d v="2014-10-08T00:45:53"/>
    <d v="2014-10-08T00:57:16"/>
    <x v="1"/>
    <x v="0"/>
  </r>
  <r>
    <n v="1316887"/>
    <n v="112380"/>
    <x v="81"/>
    <s v="bicycle"/>
    <s v="Artichoke Basille's Pizza &amp; Brewery"/>
    <s v="Pizza"/>
    <s v="Artichoke Slice"/>
    <n v="1"/>
    <s v="Pizza Slices"/>
    <d v="1899-12-30T00:02:10"/>
    <n v="40.729882925322798"/>
    <n v="-74.000543832468907"/>
    <n v="40.745770421493297"/>
    <n v="-73.991668612534696"/>
    <d v="2014-10-08T00:37:31"/>
    <d v="2014-10-08T00:35:14"/>
    <d v="2014-10-08T01:07:03"/>
    <d v="2014-10-08T01:18:38"/>
    <x v="1"/>
    <x v="0"/>
  </r>
  <r>
    <n v="1316906"/>
    <n v="310696"/>
    <x v="276"/>
    <s v="car"/>
    <s v="Blue Ribbon Fried Chicken"/>
    <s v="American"/>
    <s v="Tailgater"/>
    <n v="1"/>
    <s v="Family Dinners"/>
    <m/>
    <n v="40.724339999999998"/>
    <n v="-73.990960000000001"/>
    <n v="40.716011700000003"/>
    <n v="-74.003490600000006"/>
    <d v="2014-10-08T00:43:36"/>
    <d v="2014-10-08T00:46:41"/>
    <d v="2014-10-08T01:16:01"/>
    <d v="2014-10-08T01:28:57"/>
    <x v="1"/>
    <x v="0"/>
  </r>
  <r>
    <n v="1316935"/>
    <n v="166368"/>
    <x v="53"/>
    <s v="car"/>
    <s v="Curry Express"/>
    <s v="Indian"/>
    <s v="Aloo Tikki"/>
    <n v="1"/>
    <s v="Appetizers"/>
    <d v="1899-12-30T00:02:52"/>
    <n v="40.743240999999998"/>
    <n v="-73.981871999999996"/>
    <n v="40.775973499999999"/>
    <n v="-73.947844799999999"/>
    <d v="2014-10-08T00:59:22"/>
    <d v="2014-10-08T01:03:04"/>
    <d v="2014-10-08T01:15:24"/>
    <d v="2014-10-08T01:30:29"/>
    <x v="1"/>
    <x v="0"/>
  </r>
  <r>
    <n v="1317024"/>
    <n v="298161"/>
    <x v="276"/>
    <s v="car"/>
    <s v="McDonald's"/>
    <s v="Fast Food"/>
    <s v="Big Mac"/>
    <n v="1"/>
    <s v="Burgers &amp; Sandwiches"/>
    <m/>
    <n v="40.7220883748912"/>
    <n v="-73.940588846563202"/>
    <n v="40.690344000000003"/>
    <n v="-73.951286899999999"/>
    <d v="2014-10-08T01:45:17"/>
    <d v="2014-10-08T01:56:11"/>
    <d v="2014-10-08T02:15:01"/>
    <d v="2014-10-08T02:24:59"/>
    <x v="1"/>
    <x v="0"/>
  </r>
  <r>
    <n v="1317106"/>
    <n v="115231"/>
    <x v="276"/>
    <s v="car"/>
    <s v="McDonald's"/>
    <s v="Fast Food"/>
    <s v="McCafe Chocolate Shake"/>
    <n v="1"/>
    <s v="Beverages"/>
    <m/>
    <n v="40.777939671655503"/>
    <n v="-73.9547097350531"/>
    <n v="40.777447724712999"/>
    <n v="-73.975572451158101"/>
    <d v="2014-10-08T02:37:13"/>
    <m/>
    <m/>
    <d v="2014-10-08T03:26:18"/>
    <x v="1"/>
    <x v="0"/>
  </r>
  <r>
    <n v="1317303"/>
    <n v="63361"/>
    <x v="302"/>
    <s v="bicycle"/>
    <s v="Cafeteria"/>
    <s v="American"/>
    <s v="Latte"/>
    <n v="1"/>
    <s v="Cafe"/>
    <m/>
    <n v="40.740527999999998"/>
    <n v="-73.997884600000006"/>
    <n v="40.747481399999998"/>
    <n v="-74.002156499999998"/>
    <d v="2014-10-08T06:10:01"/>
    <d v="2014-10-08T06:19:01"/>
    <d v="2014-10-08T06:53:20"/>
    <d v="2014-10-08T07:01:59"/>
    <x v="1"/>
    <x v="0"/>
  </r>
  <r>
    <n v="1317447"/>
    <n v="112323"/>
    <x v="303"/>
    <s v="bicycle"/>
    <s v="VIVI Bubble TEA HK"/>
    <m/>
    <m/>
    <m/>
    <m/>
    <m/>
    <n v="40.759171931632402"/>
    <n v="-73.992067701550795"/>
    <n v="40.759222800000003"/>
    <n v="-73.992702699999995"/>
    <d v="2014-10-08T09:43:02"/>
    <m/>
    <m/>
    <d v="2014-10-08T10:41:19"/>
    <x v="1"/>
    <x v="0"/>
  </r>
  <r>
    <n v="1317449"/>
    <n v="366560"/>
    <x v="301"/>
    <s v="car"/>
    <s v="Doughnut Plant LES, Inc."/>
    <s v="Donut"/>
    <s v="Triple Chocolate"/>
    <n v="2"/>
    <s v="Cake Dougnhuts"/>
    <m/>
    <n v="40.716240933766798"/>
    <n v="-73.988682031631498"/>
    <n v="40.756661000000001"/>
    <n v="-73.985823499999995"/>
    <d v="2014-10-08T09:45:32"/>
    <d v="2014-10-08T09:49:40"/>
    <d v="2014-10-08T09:59:00"/>
    <d v="2014-10-08T10:37:33"/>
    <x v="1"/>
    <x v="0"/>
  </r>
  <r>
    <n v="1317494"/>
    <n v="154500"/>
    <x v="175"/>
    <s v="bicycle"/>
    <s v="Zabar's"/>
    <s v="Deli"/>
    <m/>
    <m/>
    <m/>
    <m/>
    <n v="40.784821668416299"/>
    <n v="-73.979698620541598"/>
    <n v="40.789568000000003"/>
    <n v="-73.980236000000005"/>
    <d v="2014-10-08T10:14:31"/>
    <m/>
    <m/>
    <d v="2014-10-08T10:18:12"/>
    <x v="1"/>
    <x v="0"/>
  </r>
  <r>
    <n v="1317520"/>
    <n v="127847"/>
    <x v="304"/>
    <s v="bicycle"/>
    <s v="Juice Press"/>
    <s v="Juice Bar"/>
    <s v="Mother Earth"/>
    <n v="2"/>
    <s v="Cold Pressed Juices"/>
    <m/>
    <n v="40.776753800320598"/>
    <n v="-73.979481936190197"/>
    <n v="40.777047000000003"/>
    <n v="-73.987020999999999"/>
    <d v="2014-10-08T10:35:32"/>
    <d v="2014-10-08T10:40:36"/>
    <d v="2014-10-08T10:50:56"/>
    <d v="2014-10-08T11:00:41"/>
    <x v="1"/>
    <x v="0"/>
  </r>
  <r>
    <n v="1317520"/>
    <n v="127847"/>
    <x v="304"/>
    <s v="bicycle"/>
    <s v="Juice Press"/>
    <s v="Juice Bar"/>
    <s v="For the Love of Kale"/>
    <n v="1"/>
    <s v="Raw Foods"/>
    <m/>
    <n v="40.776753800320598"/>
    <n v="-73.979481936190197"/>
    <n v="40.777047000000003"/>
    <n v="-73.987020999999999"/>
    <d v="2014-10-08T10:35:32"/>
    <d v="2014-10-08T10:40:36"/>
    <d v="2014-10-08T10:50:56"/>
    <d v="2014-10-08T11:00:41"/>
    <x v="1"/>
    <x v="0"/>
  </r>
  <r>
    <n v="1317535"/>
    <n v="39702"/>
    <x v="9"/>
    <s v="bicycle"/>
    <s v="Doughnut Plant Chelsea"/>
    <s v="Donut"/>
    <s v="Vanilla Bean"/>
    <n v="1"/>
    <s v="Yeast Doughnuts"/>
    <m/>
    <n v="40.744563916288797"/>
    <n v="-73.996630052861306"/>
    <n v="40.758411799999998"/>
    <n v="-73.981546699999996"/>
    <d v="2014-10-08T10:48:01"/>
    <d v="2014-10-08T10:54:14"/>
    <d v="2014-10-08T11:06:52"/>
    <d v="2014-10-08T11:21:02"/>
    <x v="1"/>
    <x v="0"/>
  </r>
  <r>
    <n v="1317534"/>
    <n v="198194"/>
    <x v="284"/>
    <s v="bicycle"/>
    <s v="sweetgreen"/>
    <s v="Salad"/>
    <s v="Earth Bowl"/>
    <n v="1"/>
    <s v="Signatures"/>
    <d v="1899-12-30T00:06:37"/>
    <n v="40.745078589413303"/>
    <n v="-73.988821506500202"/>
    <n v="40.763500784604503"/>
    <n v="-73.974735951537397"/>
    <d v="2014-10-08T10:49:31"/>
    <d v="2014-10-08T11:26:10"/>
    <d v="2014-10-08T11:38:00"/>
    <d v="2014-10-08T12:01:05"/>
    <x v="1"/>
    <x v="0"/>
  </r>
  <r>
    <n v="1317540"/>
    <n v="61588"/>
    <x v="123"/>
    <s v="bicycle"/>
    <s v="Magnolia Bakery"/>
    <s v="Dessert"/>
    <m/>
    <m/>
    <m/>
    <m/>
    <n v="40.759284189984498"/>
    <n v="-73.980543736106895"/>
    <n v="40.765213000000003"/>
    <n v="-73.975667999999999"/>
    <d v="2014-10-08T10:49:45"/>
    <d v="2014-10-08T11:05:54"/>
    <d v="2014-10-08T11:16:46"/>
    <d v="2014-10-08T11:31:05"/>
    <x v="1"/>
    <x v="0"/>
  </r>
  <r>
    <n v="1317548"/>
    <n v="91947"/>
    <x v="108"/>
    <s v="bicycle"/>
    <s v="Juice Generation"/>
    <s v="Juice Bar"/>
    <s v="Mr. Greengenes"/>
    <n v="1"/>
    <s v="Smoothies"/>
    <m/>
    <n v="40.764472136394602"/>
    <n v="-73.966430425643907"/>
    <n v="40.766716099999996"/>
    <n v="-73.968806999999998"/>
    <d v="2014-10-08T10:57:06"/>
    <d v="2014-10-08T10:59:55"/>
    <d v="2014-10-08T11:10:46"/>
    <d v="2014-10-08T11:14:17"/>
    <x v="1"/>
    <x v="0"/>
  </r>
  <r>
    <n v="1317552"/>
    <n v="226466"/>
    <x v="182"/>
    <s v="bicycle"/>
    <s v="One Lucky Duck - Juice &amp; Takeaway"/>
    <s v="Vegetarian"/>
    <s v="Pumpkin Seed &amp; Herb Salad"/>
    <n v="1"/>
    <s v="Salads"/>
    <d v="1899-12-30T00:03:16"/>
    <n v="40.735725000000002"/>
    <n v="-73.987126466589601"/>
    <n v="40.7526001502792"/>
    <n v="-73.979671791039493"/>
    <d v="2014-10-08T11:01:40"/>
    <d v="2014-10-08T11:13:36"/>
    <d v="2014-10-08T11:21:57"/>
    <d v="2014-10-08T11:32:28"/>
    <x v="1"/>
    <x v="0"/>
  </r>
  <r>
    <n v="1317556"/>
    <n v="102710"/>
    <x v="106"/>
    <s v="walker"/>
    <s v="Hale &amp; Hearty"/>
    <s v="Salad"/>
    <s v="Small Spinach Mix"/>
    <n v="1"/>
    <s v="Salads"/>
    <m/>
    <n v="40.737827668490397"/>
    <n v="-73.992362022399902"/>
    <n v="40.750962100000002"/>
    <n v="-73.985236799999996"/>
    <d v="2014-10-08T11:04:34"/>
    <d v="2014-10-08T11:12:50"/>
    <d v="2014-10-08T11:24:44"/>
    <d v="2014-10-08T11:36:38"/>
    <x v="1"/>
    <x v="0"/>
  </r>
  <r>
    <n v="1317565"/>
    <n v="299365"/>
    <x v="5"/>
    <s v="bicycle"/>
    <s v="La Esquina Taqueria"/>
    <m/>
    <s v="Mango"/>
    <n v="3"/>
    <s v="Salads"/>
    <d v="1899-12-30T00:03:28"/>
    <n v="40.721353749744097"/>
    <n v="-73.997525293959001"/>
    <n v="40.754013990515503"/>
    <n v="-73.993064327167602"/>
    <d v="2014-10-08T11:09:12"/>
    <d v="2014-10-08T11:14:14"/>
    <d v="2014-10-08T11:27:34"/>
    <d v="2014-10-08T11:46:34"/>
    <x v="1"/>
    <x v="0"/>
  </r>
  <r>
    <n v="1317582"/>
    <n v="76949"/>
    <x v="89"/>
    <s v="car"/>
    <s v="Levain Bakery"/>
    <s v="Bakery"/>
    <s v="Dark Chocolate Peanut Butter Chip"/>
    <n v="1"/>
    <s v="Cookies"/>
    <m/>
    <n v="40.779930093814997"/>
    <n v="-73.980334997177096"/>
    <n v="40.784164199999999"/>
    <n v="-73.956694799999994"/>
    <d v="2014-10-08T11:19:28"/>
    <d v="2014-10-08T11:26:51"/>
    <d v="2014-10-08T11:35:12"/>
    <d v="2014-10-08T12:02:54"/>
    <x v="1"/>
    <x v="0"/>
  </r>
  <r>
    <n v="1317589"/>
    <n v="77006"/>
    <x v="182"/>
    <s v="bicycle"/>
    <s v="Cipriani Dolci"/>
    <m/>
    <m/>
    <m/>
    <m/>
    <d v="1899-12-30T00:04:31"/>
    <n v="40.752774289308903"/>
    <n v="-73.977094392913003"/>
    <n v="40.754147600000003"/>
    <n v="-73.981858599999995"/>
    <d v="2014-10-08T11:20:22"/>
    <m/>
    <m/>
    <d v="2014-10-08T12:07:48"/>
    <x v="1"/>
    <x v="0"/>
  </r>
  <r>
    <n v="1317595"/>
    <n v="45324"/>
    <x v="14"/>
    <s v="bicycle"/>
    <s v="Russ &amp; Daughters"/>
    <s v="Seafood"/>
    <s v="Daughters' Delight"/>
    <n v="1"/>
    <s v="Sandwiches"/>
    <m/>
    <n v="40.722640443680099"/>
    <n v="-73.988349437713595"/>
    <n v="40.716804000000003"/>
    <n v="-74.012401999999994"/>
    <d v="2014-10-08T11:24:30"/>
    <d v="2014-10-08T11:28:32"/>
    <d v="2014-10-08T11:40:52"/>
    <d v="2014-10-08T11:59:57"/>
    <x v="1"/>
    <x v="0"/>
  </r>
  <r>
    <n v="1317614"/>
    <n v="134405"/>
    <x v="83"/>
    <s v="bicycle"/>
    <s v="$10 Blue Ribbon Fried Chicken Sandwich"/>
    <m/>
    <s v="Red Hook Lobster Pound Lobster BLT"/>
    <n v="4"/>
    <s v="Today's Special"/>
    <m/>
    <n v="40.724339999999998"/>
    <n v="-73.990960000000001"/>
    <n v="40.753994300000002"/>
    <n v="-73.985299999999995"/>
    <d v="2014-10-08T11:32:07"/>
    <d v="2014-10-08T11:29:54"/>
    <d v="2014-10-08T11:40:43"/>
    <d v="2014-10-08T12:05:08"/>
    <x v="1"/>
    <x v="0"/>
  </r>
  <r>
    <n v="1317626"/>
    <n v="75484"/>
    <x v="301"/>
    <s v="car"/>
    <s v="The Halal Guys"/>
    <s v="Mediterranean"/>
    <m/>
    <m/>
    <m/>
    <m/>
    <n v="40.7617884"/>
    <n v="-73.979083900000006"/>
    <n v="40.738912900000003"/>
    <n v="-73.987759999999994"/>
    <d v="2014-10-08T11:36:13"/>
    <d v="2014-10-08T12:44:25"/>
    <d v="2014-10-08T12:46:45"/>
    <d v="2014-10-08T13:06:22"/>
    <x v="1"/>
    <x v="0"/>
  </r>
  <r>
    <n v="1317698"/>
    <n v="366327"/>
    <x v="16"/>
    <s v="bicycle"/>
    <s v="Northern Spy Food Co. (ARCHIVED)"/>
    <s v="Breakfast"/>
    <s v="Ricotta"/>
    <n v="1"/>
    <s v="Lunch Snacks"/>
    <d v="1899-12-30T00:04:56"/>
    <n v="40.728862999999997"/>
    <n v="-73.980762999999996"/>
    <n v="40.721097999999998"/>
    <n v="-73.981718000000001"/>
    <d v="2014-10-08T11:49:48"/>
    <d v="2014-10-08T12:10:54"/>
    <d v="2014-10-08T12:19:14"/>
    <d v="2014-10-08T12:24:49"/>
    <x v="1"/>
    <x v="0"/>
  </r>
  <r>
    <n v="1317755"/>
    <n v="356696"/>
    <x v="305"/>
    <s v="bicycle"/>
    <s v="$10 Blue Ribbon Fried Chicken Sandwich"/>
    <m/>
    <s v="Red Hook Lobster Pound Lobster BLT"/>
    <n v="1"/>
    <s v="Today's Special"/>
    <m/>
    <n v="40.724339999999998"/>
    <n v="-73.990960000000001"/>
    <n v="40.729500000000002"/>
    <n v="-73.999026000000001"/>
    <d v="2014-10-08T11:56:06"/>
    <m/>
    <m/>
    <d v="2014-10-08T12:45:02"/>
    <x v="1"/>
    <x v="0"/>
  </r>
  <r>
    <n v="1317752"/>
    <n v="121905"/>
    <x v="14"/>
    <s v="bicycle"/>
    <s v="Antique Garage"/>
    <s v="Italian"/>
    <m/>
    <m/>
    <m/>
    <d v="1899-12-30T00:06:57"/>
    <n v="40.721432"/>
    <n v="-74.001289"/>
    <n v="40.729769816744898"/>
    <n v="-74.007266572265095"/>
    <d v="2014-10-08T11:56:32"/>
    <d v="2014-10-08T12:07:02"/>
    <d v="2014-10-08T12:14:23"/>
    <d v="2014-10-08T12:25:43"/>
    <x v="1"/>
    <x v="0"/>
  </r>
  <r>
    <n v="1317784"/>
    <n v="103970"/>
    <x v="17"/>
    <s v="bicycle"/>
    <s v="Shake Shack"/>
    <s v="Burger"/>
    <s v="Cheese Fries"/>
    <n v="1"/>
    <s v="Fries"/>
    <m/>
    <n v="40.780825773220101"/>
    <n v="-73.976483345031696"/>
    <n v="40.779297200000002"/>
    <n v="-73.988006999999996"/>
    <d v="2014-10-08T12:01:31"/>
    <d v="2014-10-08T12:07:31"/>
    <d v="2014-10-08T12:24:20"/>
    <d v="2014-10-08T12:36:13"/>
    <x v="1"/>
    <x v="0"/>
  </r>
  <r>
    <n v="1317827"/>
    <n v="130219"/>
    <x v="263"/>
    <s v="bicycle"/>
    <s v="Prohibition Bakery"/>
    <m/>
    <m/>
    <m/>
    <m/>
    <m/>
    <n v="40.721152582742299"/>
    <n v="-73.984061803995999"/>
    <n v="40.736860999999998"/>
    <n v="-73.990964000000005"/>
    <d v="2014-10-08T12:14:30"/>
    <d v="2014-10-08T12:19:34"/>
    <d v="2014-10-08T12:28:18"/>
    <d v="2014-10-08T12:41:22"/>
    <x v="1"/>
    <x v="0"/>
  </r>
  <r>
    <n v="1317855"/>
    <n v="352935"/>
    <x v="14"/>
    <s v="bicycle"/>
    <s v="Lotus Blue"/>
    <m/>
    <m/>
    <m/>
    <m/>
    <d v="1899-12-30T00:10:53"/>
    <n v="40.715930399057697"/>
    <n v="-74.008652332403202"/>
    <n v="40.707281999999999"/>
    <n v="-74.004774999999995"/>
    <d v="2014-10-08T12:19:18"/>
    <d v="2014-10-08T12:34:32"/>
    <d v="2014-10-08T12:44:22"/>
    <d v="2014-10-08T12:58:35"/>
    <x v="1"/>
    <x v="0"/>
  </r>
  <r>
    <n v="1317856"/>
    <n v="65779"/>
    <x v="284"/>
    <s v="bicycle"/>
    <s v="The Kati Roll Company"/>
    <s v="Indian"/>
    <s v="Unda Aloo Roll"/>
    <n v="1"/>
    <s v="Rolls"/>
    <d v="1899-12-30T00:15:00"/>
    <n v="40.752767603754798"/>
    <n v="-73.984937667846694"/>
    <n v="40.755939805129998"/>
    <n v="-73.996391278733896"/>
    <d v="2014-10-08T12:19:53"/>
    <d v="2014-10-08T12:29:19"/>
    <d v="2014-10-08T12:43:42"/>
    <d v="2014-10-08T12:51:49"/>
    <x v="1"/>
    <x v="0"/>
  </r>
  <r>
    <n v="1317864"/>
    <n v="347263"/>
    <x v="241"/>
    <s v="bicycle"/>
    <s v="Habana To Go"/>
    <m/>
    <s v="Vegetarian Plate"/>
    <n v="1"/>
    <s v="Entrees"/>
    <d v="1899-12-30T00:03:27"/>
    <n v="40.722912000000001"/>
    <n v="-73.994089000000002"/>
    <n v="40.7356342"/>
    <n v="-74.005076700000004"/>
    <d v="2014-10-08T12:20:50"/>
    <d v="2014-10-08T12:18:28"/>
    <d v="2014-10-08T12:40:48"/>
    <d v="2014-10-08T12:52:52"/>
    <x v="1"/>
    <x v="0"/>
  </r>
  <r>
    <n v="1317871"/>
    <n v="334758"/>
    <x v="17"/>
    <s v="bicycle"/>
    <s v="Boston Market"/>
    <m/>
    <s v="Natural Rotisserie Chicken, Quarter White"/>
    <n v="1"/>
    <s v="Individual Meals"/>
    <m/>
    <n v="40.769510004044299"/>
    <n v="-73.988148009917396"/>
    <n v="40.763319899999999"/>
    <n v="-73.993808700000002"/>
    <d v="2014-10-08T12:21:47"/>
    <d v="2014-10-08T12:50:31"/>
    <d v="2014-10-08T13:01:20"/>
    <d v="2014-10-08T13:11:54"/>
    <x v="1"/>
    <x v="0"/>
  </r>
  <r>
    <n v="1317875"/>
    <n v="41256"/>
    <x v="152"/>
    <s v="bicycle"/>
    <s v="The Smith Restaurant"/>
    <s v="American"/>
    <m/>
    <m/>
    <m/>
    <d v="1899-12-30T00:08:13"/>
    <n v="40.731155872068499"/>
    <n v="-73.988727647253299"/>
    <n v="40.708571776471103"/>
    <n v="-74.011251242803894"/>
    <d v="2014-10-08T12:23:36"/>
    <d v="2014-10-08T12:55:31"/>
    <d v="2014-10-08T12:59:53"/>
    <d v="2014-10-08T13:16:02"/>
    <x v="1"/>
    <x v="0"/>
  </r>
  <r>
    <n v="1317919"/>
    <n v="36131"/>
    <x v="5"/>
    <s v="bicycle"/>
    <s v="2nd Ave Deli"/>
    <s v="Deli"/>
    <s v="Jewish Penicillin - Matzoh"/>
    <n v="2"/>
    <s v="Soups"/>
    <d v="1899-12-30T00:07:10"/>
    <n v="40.745299312570602"/>
    <n v="-73.9791375808162"/>
    <n v="40.728605999999999"/>
    <n v="-73.995142999999999"/>
    <d v="2014-10-08T12:32:22"/>
    <d v="2014-10-08T12:36:44"/>
    <d v="2014-10-08T13:03:05"/>
    <d v="2014-10-08T13:26:18"/>
    <x v="1"/>
    <x v="0"/>
  </r>
  <r>
    <n v="1317915"/>
    <n v="91572"/>
    <x v="124"/>
    <s v="bicycle"/>
    <s v="sweetgreen"/>
    <s v="Salad"/>
    <s v="Earth Bowl"/>
    <n v="1"/>
    <s v="Signatures"/>
    <d v="1899-12-30T00:06:53"/>
    <n v="40.745078589413303"/>
    <n v="-73.988821506500202"/>
    <n v="40.755992999999997"/>
    <n v="-73.986136200000004"/>
    <d v="2014-10-08T12:32:34"/>
    <d v="2014-10-08T12:52:00"/>
    <d v="2014-10-08T13:04:51"/>
    <d v="2014-10-08T13:26:48"/>
    <x v="1"/>
    <x v="0"/>
  </r>
  <r>
    <n v="1317949"/>
    <n v="56534"/>
    <x v="301"/>
    <s v="car"/>
    <s v="Chop't"/>
    <s v="Salad"/>
    <s v="Custom Salad"/>
    <n v="1"/>
    <s v="Custom Craft"/>
    <d v="1899-12-30T00:08:13"/>
    <n v="40.737282906043497"/>
    <n v="-73.990908445307397"/>
    <n v="40.739783000000003"/>
    <n v="-74.006915000000006"/>
    <d v="2014-10-08T12:40:29"/>
    <d v="2014-10-08T13:08:54"/>
    <d v="2014-10-08T13:26:15"/>
    <d v="2014-10-08T13:45:25"/>
    <x v="1"/>
    <x v="0"/>
  </r>
  <r>
    <n v="1317964"/>
    <n v="74424"/>
    <x v="274"/>
    <s v="bicycle"/>
    <s v="Shake Shack"/>
    <s v="Burger"/>
    <s v="ShackBurger"/>
    <n v="1"/>
    <s v="Burgers"/>
    <m/>
    <n v="40.692146411775603"/>
    <n v="-73.988865382600395"/>
    <n v="40.688882"/>
    <n v="-73.995831899999999"/>
    <d v="2014-10-08T12:40:59"/>
    <d v="2014-10-08T12:40:40"/>
    <d v="2014-10-08T12:57:59"/>
    <d v="2014-10-08T13:07:38"/>
    <x v="1"/>
    <x v="0"/>
  </r>
  <r>
    <n v="1317965"/>
    <n v="142273"/>
    <x v="306"/>
    <s v="bicycle"/>
    <s v="Pepe Rosso To Go"/>
    <s v="Italian"/>
    <s v="Spaghetti Pesto"/>
    <n v="1"/>
    <s v="Paste"/>
    <d v="1899-12-30T00:07:47"/>
    <n v="40.727282000000002"/>
    <n v="-74.001756"/>
    <n v="40.724454999999999"/>
    <n v="-73.990891099999999"/>
    <d v="2014-10-08T12:42:34"/>
    <d v="2014-10-08T12:45:10"/>
    <d v="2014-10-08T13:05:09"/>
    <d v="2014-10-08T13:15:01"/>
    <x v="1"/>
    <x v="0"/>
  </r>
  <r>
    <n v="1318038"/>
    <n v="158126"/>
    <x v="237"/>
    <s v="bicycle"/>
    <s v="sweetgreen"/>
    <s v="Salad"/>
    <m/>
    <m/>
    <m/>
    <d v="1899-12-30T00:12:37"/>
    <n v="40.745078589413303"/>
    <n v="-73.988821506500202"/>
    <n v="40.749614999999999"/>
    <n v="-74.004716500000001"/>
    <d v="2014-10-08T12:59:27"/>
    <d v="2014-10-08T13:12:12"/>
    <d v="2014-10-08T13:24:18"/>
    <d v="2014-10-08T13:34:50"/>
    <x v="1"/>
    <x v="0"/>
  </r>
  <r>
    <n v="1318115"/>
    <n v="68524"/>
    <x v="106"/>
    <s v="walker"/>
    <s v="Rite Aid"/>
    <m/>
    <m/>
    <m/>
    <m/>
    <m/>
    <n v="40.736616246302198"/>
    <n v="-73.9974851229737"/>
    <n v="40.736166382978297"/>
    <n v="-74.002429523255998"/>
    <d v="2014-10-08T13:22:16"/>
    <d v="2014-10-08T13:25:36"/>
    <d v="2014-10-08T13:38:30"/>
    <d v="2014-10-08T13:43:16"/>
    <x v="1"/>
    <x v="0"/>
  </r>
  <r>
    <n v="1318132"/>
    <n v="125542"/>
    <x v="182"/>
    <s v="bicycle"/>
    <s v="Village Taverna"/>
    <m/>
    <m/>
    <m/>
    <m/>
    <d v="1899-12-30T00:04:18"/>
    <n v="40.733322519559998"/>
    <n v="-73.993215473106801"/>
    <n v="40.723856400000003"/>
    <n v="-74.003607400000007"/>
    <d v="2014-10-08T13:25:57"/>
    <d v="2014-10-08T13:29:50"/>
    <d v="2014-10-08T13:36:41"/>
    <d v="2014-10-08T13:44:41"/>
    <x v="1"/>
    <x v="0"/>
  </r>
  <r>
    <n v="1318193"/>
    <n v="114085"/>
    <x v="64"/>
    <s v="bicycle"/>
    <s v="Hatsuhana"/>
    <s v="Sushi"/>
    <s v="California"/>
    <n v="1"/>
    <s v="Rolls / Handrolls"/>
    <d v="1899-12-30T00:14:29"/>
    <n v="40.756953066484797"/>
    <n v="-73.977232136600094"/>
    <n v="40.744203599999999"/>
    <n v="-73.985358599999998"/>
    <d v="2014-10-08T13:43:16"/>
    <m/>
    <m/>
    <d v="2014-10-08T14:31:42"/>
    <x v="1"/>
    <x v="0"/>
  </r>
  <r>
    <n v="1318259"/>
    <n v="94691"/>
    <x v="17"/>
    <s v="bicycle"/>
    <s v="brgr"/>
    <s v="Burger"/>
    <s v="Black &amp; White"/>
    <n v="1"/>
    <s v="Milkshakes/Floats"/>
    <d v="1899-12-30T00:16:54"/>
    <n v="40.762623890247497"/>
    <n v="-73.965919607909498"/>
    <n v="40.770499600000001"/>
    <n v="-73.981546499999993"/>
    <d v="2014-10-08T13:57:44"/>
    <d v="2014-10-08T14:16:05"/>
    <d v="2014-10-08T14:32:55"/>
    <d v="2014-10-08T14:48:59"/>
    <x v="1"/>
    <x v="0"/>
  </r>
  <r>
    <n v="1318349"/>
    <n v="343734"/>
    <x v="124"/>
    <s v="bicycle"/>
    <s v="Franchia"/>
    <s v="Vegan"/>
    <s v="Spicy Malaysian Ginger Fried Rice"/>
    <n v="2"/>
    <s v="Main Dishes"/>
    <d v="1899-12-30T00:13:01"/>
    <n v="40.747551298139399"/>
    <n v="-73.981140572600495"/>
    <n v="40.7745812"/>
    <n v="-73.9826427"/>
    <d v="2014-10-08T14:16:29"/>
    <d v="2014-10-08T14:24:03"/>
    <d v="2014-10-08T14:47:53"/>
    <d v="2014-10-08T15:21:00"/>
    <x v="1"/>
    <x v="0"/>
  </r>
  <r>
    <n v="1318380"/>
    <n v="334596"/>
    <x v="307"/>
    <s v="bicycle"/>
    <s v="Chipotle Mexican Grill $1.99 Delivery"/>
    <s v="Mexican"/>
    <s v="Soda"/>
    <n v="1"/>
    <s v="Drinks"/>
    <m/>
    <n v="40.725928672086098"/>
    <n v="-73.996394764442996"/>
    <n v="40.718088999999999"/>
    <n v="-73.994620999999995"/>
    <d v="2014-10-08T14:22:23"/>
    <d v="2014-10-08T14:26:16"/>
    <d v="2014-10-08T14:45:07"/>
    <d v="2014-10-08T14:52:38"/>
    <x v="1"/>
    <x v="0"/>
  </r>
  <r>
    <n v="1318428"/>
    <n v="96163"/>
    <x v="22"/>
    <s v="bicycle"/>
    <s v="Momofuku Milk Bar"/>
    <s v="Dessert"/>
    <s v="Cereal Milk Jug"/>
    <n v="2"/>
    <s v="Milk Jugs"/>
    <m/>
    <n v="40.787149600866101"/>
    <n v="-73.971722312198096"/>
    <n v="40.773978"/>
    <n v="-73.9487989"/>
    <d v="2014-10-08T14:30:03"/>
    <d v="2014-10-08T14:35:27"/>
    <d v="2014-10-08T14:48:23"/>
    <d v="2014-10-08T15:02:42"/>
    <x v="1"/>
    <x v="0"/>
  </r>
  <r>
    <n v="1318481"/>
    <n v="306558"/>
    <x v="150"/>
    <s v="bicycle"/>
    <s v="Levain Bakery"/>
    <s v="Bakery"/>
    <s v="Dark Chocolate Peanut Butter Chip"/>
    <n v="3"/>
    <s v="Cookies"/>
    <m/>
    <n v="40.779930093814997"/>
    <n v="-73.980334997177096"/>
    <n v="40.746333700000001"/>
    <n v="-73.982463699999997"/>
    <d v="2014-10-08T14:36:10"/>
    <d v="2014-10-08T14:37:20"/>
    <d v="2014-10-08T14:49:40"/>
    <d v="2014-10-08T15:10:29"/>
    <x v="1"/>
    <x v="0"/>
  </r>
  <r>
    <n v="1318520"/>
    <n v="366421"/>
    <x v="14"/>
    <s v="bicycle"/>
    <s v="Veselka"/>
    <s v="Russian"/>
    <s v="Chicken Noodle Soup"/>
    <n v="2"/>
    <s v="Homemade Soups"/>
    <d v="1899-12-30T00:07:10"/>
    <n v="40.729136234409197"/>
    <n v="-73.986971512913399"/>
    <n v="40.753854699999998"/>
    <n v="-73.989236399999996"/>
    <d v="2014-10-08T14:43:17"/>
    <d v="2014-10-08T14:51:02"/>
    <d v="2014-10-08T14:56:22"/>
    <d v="2014-10-08T15:16:04"/>
    <x v="1"/>
    <x v="0"/>
  </r>
  <r>
    <n v="1318545"/>
    <n v="109613"/>
    <x v="64"/>
    <s v="bicycle"/>
    <s v="Westville Chelsea"/>
    <s v="American"/>
    <m/>
    <m/>
    <m/>
    <d v="1899-12-30T00:13:14"/>
    <n v="40.742040000000003"/>
    <n v="-73.999989999999997"/>
    <n v="40.753240817707997"/>
    <n v="-73.989193206837996"/>
    <d v="2014-10-08T14:49:34"/>
    <d v="2014-10-08T15:13:22"/>
    <d v="2014-10-08T15:25:15"/>
    <d v="2014-10-08T15:47:14"/>
    <x v="1"/>
    <x v="0"/>
  </r>
  <r>
    <n v="1318566"/>
    <n v="47440"/>
    <x v="104"/>
    <s v="bicycle"/>
    <s v="Blue Ribbon Fried Chicken"/>
    <s v="American"/>
    <s v="Tender"/>
    <n v="3"/>
    <s v="By the Piece"/>
    <m/>
    <n v="40.724339999999998"/>
    <n v="-73.990960000000001"/>
    <n v="40.715170399999998"/>
    <n v="-74.011600900000005"/>
    <d v="2014-10-08T14:53:16"/>
    <d v="2014-10-08T14:50:48"/>
    <d v="2014-10-08T15:09:37"/>
    <d v="2014-10-08T15:21:30"/>
    <x v="1"/>
    <x v="0"/>
  </r>
  <r>
    <n v="1318596"/>
    <n v="173536"/>
    <x v="207"/>
    <s v="car"/>
    <s v="Vianel Studios"/>
    <m/>
    <m/>
    <m/>
    <m/>
    <m/>
    <n v="40.751460000000002"/>
    <n v="-74.004401999999999"/>
    <n v="40.7202117"/>
    <n v="-74.002130800000003"/>
    <d v="2014-10-08T14:58:04"/>
    <m/>
    <m/>
    <d v="2014-10-08T16:00:18"/>
    <x v="1"/>
    <x v="0"/>
  </r>
  <r>
    <n v="1318688"/>
    <n v="106324"/>
    <x v="101"/>
    <s v="bicycle"/>
    <s v="The Meatball Shop"/>
    <s v="Italian"/>
    <s v="Side of Ice Cream"/>
    <n v="1"/>
    <s v="Desserts"/>
    <d v="1899-12-30T00:05:42"/>
    <n v="40.745963108098799"/>
    <n v="-74.001697291846"/>
    <n v="40.730672599999998"/>
    <n v="-73.981054900000004"/>
    <d v="2014-10-08T15:15:34"/>
    <d v="2014-10-08T15:17:01"/>
    <d v="2014-10-08T15:28:39"/>
    <d v="2014-10-08T15:42:15"/>
    <x v="1"/>
    <x v="0"/>
  </r>
  <r>
    <n v="1318697"/>
    <n v="101603"/>
    <x v="183"/>
    <s v="walker"/>
    <s v="Chipotle Mexican Grill $1.99 Delivery"/>
    <s v="Mexican"/>
    <m/>
    <m/>
    <m/>
    <m/>
    <n v="40.777745129236699"/>
    <n v="-73.954617029430395"/>
    <n v="40.783564200000001"/>
    <n v="-73.949885699999996"/>
    <d v="2014-10-08T15:16:38"/>
    <d v="2014-10-08T15:15:45"/>
    <d v="2014-10-08T15:27:35"/>
    <d v="2014-10-08T15:37:58"/>
    <x v="1"/>
    <x v="0"/>
  </r>
  <r>
    <n v="1318723"/>
    <n v="275689"/>
    <x v="10"/>
    <s v="bicycle"/>
    <s v="Dirty Bird to Go"/>
    <s v="American"/>
    <s v="Fried Chicken Wrap"/>
    <n v="1"/>
    <s v="Sandwich Wraps"/>
    <d v="1899-12-30T00:08:04"/>
    <n v="40.715917930433797"/>
    <n v="-74.010104136523097"/>
    <n v="40.7202117"/>
    <n v="-74.002130800000003"/>
    <d v="2014-10-08T15:20:22"/>
    <d v="2014-10-08T15:24:57"/>
    <d v="2014-10-08T15:51:47"/>
    <d v="2014-10-08T16:00:17"/>
    <x v="1"/>
    <x v="0"/>
  </r>
  <r>
    <n v="1318876"/>
    <n v="143950"/>
    <x v="50"/>
    <s v="walker"/>
    <s v="Momofuku Milk Bar"/>
    <s v="Dessert"/>
    <s v="Crack Pie Slice"/>
    <n v="1"/>
    <s v="Pie by the Slice"/>
    <m/>
    <n v="40.787149600866101"/>
    <n v="-73.971722312198096"/>
    <n v="40.771230000000003"/>
    <n v="-73.964640000000003"/>
    <d v="2014-10-08T15:54:25"/>
    <d v="2014-10-08T16:09:05"/>
    <d v="2014-10-08T16:16:54"/>
    <d v="2014-10-08T16:33:41"/>
    <x v="1"/>
    <x v="0"/>
  </r>
  <r>
    <n v="1318964"/>
    <n v="36131"/>
    <x v="152"/>
    <s v="bicycle"/>
    <s v="Whole Foods Market"/>
    <s v="Grocery Store"/>
    <s v="Bread Hearth Challah"/>
    <n v="1"/>
    <s v="Fresh Artisan Breads"/>
    <m/>
    <n v="40.723954999999997"/>
    <n v="-73.991828999999996"/>
    <n v="40.728605999999999"/>
    <n v="-73.995142999999999"/>
    <d v="2014-10-08T16:16:06"/>
    <d v="2014-10-08T16:30:47"/>
    <d v="2014-10-08T17:28:37"/>
    <d v="2014-10-08T17:38:18"/>
    <x v="1"/>
    <x v="0"/>
  </r>
  <r>
    <n v="1318964"/>
    <n v="36131"/>
    <x v="152"/>
    <s v="bicycle"/>
    <s v="Whole Foods Market"/>
    <s v="Grocery Store"/>
    <s v="Paper Towels, 3 Pack"/>
    <n v="1"/>
    <s v="Paper Products"/>
    <m/>
    <n v="40.723954999999997"/>
    <n v="-73.991828999999996"/>
    <n v="40.728605999999999"/>
    <n v="-73.995142999999999"/>
    <d v="2014-10-08T16:16:06"/>
    <d v="2014-10-08T16:30:47"/>
    <d v="2014-10-08T17:28:37"/>
    <d v="2014-10-08T17:38:18"/>
    <x v="1"/>
    <x v="0"/>
  </r>
  <r>
    <n v="1318983"/>
    <n v="39702"/>
    <x v="169"/>
    <s v="bicycle"/>
    <s v="Frank Restaurant"/>
    <s v="Italian"/>
    <s v="Spaghetti Garlic"/>
    <n v="1"/>
    <s v="Pasta"/>
    <d v="1899-12-30T00:14:56"/>
    <n v="40.7269604278383"/>
    <n v="-73.989060507506295"/>
    <n v="40.744487499999998"/>
    <n v="-73.955606200000005"/>
    <d v="2014-10-08T16:20:12"/>
    <d v="2014-10-08T16:36:56"/>
    <d v="2014-10-08T17:12:18"/>
    <d v="2014-10-08T17:52:41"/>
    <x v="1"/>
    <x v="0"/>
  </r>
  <r>
    <n v="1318984"/>
    <n v="119465"/>
    <x v="308"/>
    <s v="bicycle"/>
    <s v="Cafe Mogador"/>
    <s v="Middle Eastern"/>
    <s v="Bastilla"/>
    <n v="1"/>
    <s v="Bastilla"/>
    <m/>
    <n v="40.727293000000003"/>
    <n v="-73.984516999999997"/>
    <n v="40.730981999999997"/>
    <n v="-73.980903999999995"/>
    <d v="2014-10-08T16:20:45"/>
    <d v="2014-10-08T16:23:12"/>
    <d v="2014-10-08T16:50:55"/>
    <d v="2014-10-08T16:55:45"/>
    <x v="1"/>
    <x v="0"/>
  </r>
  <r>
    <n v="1318992"/>
    <n v="100527"/>
    <x v="41"/>
    <s v="bicycle"/>
    <s v="Empanada Mama (closed)"/>
    <s v="Mexican"/>
    <s v="Belgian Milk Chocolate and Banana"/>
    <n v="2"/>
    <s v="Dessert Wheat Flour"/>
    <d v="1899-12-30T00:06:15"/>
    <n v="40.764217000000002"/>
    <n v="-73.988320999999999"/>
    <n v="40.779141731480003"/>
    <n v="-73.955757965383199"/>
    <d v="2014-10-08T16:22:41"/>
    <d v="2014-10-08T16:23:43"/>
    <d v="2014-10-08T16:37:05"/>
    <d v="2014-10-08T17:00:13"/>
    <x v="1"/>
    <x v="0"/>
  </r>
  <r>
    <n v="1319039"/>
    <n v="68517"/>
    <x v="177"/>
    <s v="bicycle"/>
    <s v="Chipotle Mexican Grill $1.99 Delivery"/>
    <s v="Mexican"/>
    <m/>
    <m/>
    <m/>
    <m/>
    <n v="40.778851606668098"/>
    <n v="-73.981225490570097"/>
    <n v="40.779946000000002"/>
    <n v="-73.981272000000004"/>
    <d v="2014-10-08T16:36:24"/>
    <m/>
    <m/>
    <d v="2014-10-08T16:51:53"/>
    <x v="1"/>
    <x v="0"/>
  </r>
  <r>
    <n v="1319158"/>
    <n v="100889"/>
    <x v="183"/>
    <s v="walker"/>
    <s v="Sushi Yasaka"/>
    <m/>
    <s v="Yasaka's Chef Recommended &quot;Omakase&quot;"/>
    <n v="1"/>
    <s v="Sushi Entrees"/>
    <d v="1899-12-30T00:03:04"/>
    <n v="40.779411000000003"/>
    <n v="-73.983542999999997"/>
    <n v="40.764703761771699"/>
    <n v="-73.976054767135196"/>
    <d v="2014-10-08T17:04:38"/>
    <d v="2014-10-08T17:06:15"/>
    <d v="2014-10-08T17:25:05"/>
    <d v="2014-10-08T17:35:23"/>
    <x v="1"/>
    <x v="0"/>
  </r>
  <r>
    <n v="1319213"/>
    <n v="172194"/>
    <x v="58"/>
    <s v="bicycle"/>
    <s v="Beyond Sushi"/>
    <s v="Vegetarian"/>
    <s v="Spicy Shroom"/>
    <n v="1"/>
    <s v="Rice Paper Wraps"/>
    <d v="1899-12-30T00:02:19"/>
    <n v="40.7328198446546"/>
    <n v="-73.986085653304997"/>
    <n v="40.7398007758974"/>
    <n v="-73.986265701751606"/>
    <d v="2014-10-08T17:17:15"/>
    <d v="2014-10-08T17:16:01"/>
    <d v="2014-10-08T17:23:23"/>
    <d v="2014-10-08T17:30:45"/>
    <x v="1"/>
    <x v="0"/>
  </r>
  <r>
    <n v="1319303"/>
    <n v="356773"/>
    <x v="52"/>
    <s v="bicycle"/>
    <s v="Postmates General Store (deprecated)"/>
    <s v="Convenience Store"/>
    <s v="Dasani Bottled Water (20 oz.)"/>
    <n v="2"/>
    <s v="Drinks"/>
    <m/>
    <n v="40.714638307702003"/>
    <n v="-74.008336134918196"/>
    <n v="40.750169540489303"/>
    <n v="-73.986580894461895"/>
    <d v="2014-10-08T17:39:44"/>
    <m/>
    <m/>
    <d v="2014-10-08T18:29:49"/>
    <x v="1"/>
    <x v="0"/>
  </r>
  <r>
    <n v="1319319"/>
    <n v="57943"/>
    <x v="309"/>
    <s v="bicycle"/>
    <s v="RedFarm Broadway"/>
    <s v="Chinese"/>
    <s v="â€˜Pac Manâ€™ Shrimp Dumplings (4)"/>
    <n v="1"/>
    <s v="Dim Sum"/>
    <d v="1899-12-30T00:03:37"/>
    <n v="40.782116700000003"/>
    <n v="-73.980739099999994"/>
    <n v="40.774650000000001"/>
    <n v="-73.945621000000003"/>
    <d v="2014-10-08T17:43:20"/>
    <d v="2014-10-08T17:45:01"/>
    <d v="2014-10-08T18:07:21"/>
    <d v="2014-10-08T18:23:13"/>
    <x v="1"/>
    <x v="0"/>
  </r>
  <r>
    <n v="1319337"/>
    <n v="322787"/>
    <x v="120"/>
    <s v="bicycle"/>
    <s v="Parm"/>
    <s v="Italian"/>
    <s v="Chicken Parm"/>
    <n v="3"/>
    <s v="Platters"/>
    <d v="1899-12-30T00:04:52"/>
    <n v="40.723019825000002"/>
    <n v="-73.995853999999994"/>
    <n v="40.7638848"/>
    <n v="-73.970783400000002"/>
    <d v="2014-10-08T17:45:42"/>
    <d v="2014-10-08T17:46:16"/>
    <d v="2014-10-08T18:07:05"/>
    <d v="2014-10-08T18:34:52"/>
    <x v="1"/>
    <x v="0"/>
  </r>
  <r>
    <n v="1319341"/>
    <n v="360014"/>
    <x v="175"/>
    <s v="bicycle"/>
    <s v="T &amp; R Pizza"/>
    <m/>
    <m/>
    <m/>
    <m/>
    <m/>
    <n v="40.783600999999997"/>
    <n v="-73.977991000000003"/>
    <n v="40.782679618419102"/>
    <n v="-73.976750940570298"/>
    <d v="2014-10-08T17:46:42"/>
    <d v="2014-10-08T17:44:22"/>
    <d v="2014-10-08T17:48:41"/>
    <d v="2014-10-08T17:50:28"/>
    <x v="1"/>
    <x v="0"/>
  </r>
  <r>
    <n v="1319359"/>
    <n v="83095"/>
    <x v="36"/>
    <s v="bicycle"/>
    <s v="Hu Kitchen"/>
    <s v="Gluten-Free"/>
    <s v="Cashew Creamed Broccoli (Dairy Free)"/>
    <n v="1"/>
    <s v="Prepared Food"/>
    <m/>
    <n v="40.735676762018002"/>
    <n v="-73.993829528068602"/>
    <n v="40.728605999999999"/>
    <n v="-73.995142999999999"/>
    <d v="2014-10-08T17:49:54"/>
    <d v="2014-10-08T17:50:38"/>
    <d v="2014-10-08T18:01:28"/>
    <d v="2014-10-08T18:09:25"/>
    <x v="1"/>
    <x v="0"/>
  </r>
  <r>
    <n v="1319359"/>
    <n v="83095"/>
    <x v="36"/>
    <s v="bicycle"/>
    <s v="Hu Kitchen"/>
    <s v="Gluten-Free"/>
    <s v="Almond Banana"/>
    <n v="1"/>
    <s v="Smoothies"/>
    <m/>
    <n v="40.735676762018002"/>
    <n v="-73.993829528068602"/>
    <n v="40.728605999999999"/>
    <n v="-73.995142999999999"/>
    <d v="2014-10-08T17:49:54"/>
    <d v="2014-10-08T17:50:38"/>
    <d v="2014-10-08T18:01:28"/>
    <d v="2014-10-08T18:09:25"/>
    <x v="1"/>
    <x v="0"/>
  </r>
  <r>
    <n v="1319433"/>
    <n v="31805"/>
    <x v="50"/>
    <s v="walker"/>
    <s v="Dinosaur Bar-B-Que"/>
    <s v="BBQ"/>
    <s v="Bar-B-Que Pork Ribs"/>
    <n v="1"/>
    <s v="True Blue Bar-B-Que Pit Plates"/>
    <d v="1899-12-30T00:09:25"/>
    <n v="40.818082099999998"/>
    <n v="-73.960937299999998"/>
    <n v="40.767119000000001"/>
    <n v="-73.953867000000002"/>
    <d v="2014-10-08T18:06:10"/>
    <d v="2014-10-08T18:27:50"/>
    <d v="2014-10-08T18:39:40"/>
    <d v="2014-10-08T19:20:33"/>
    <x v="1"/>
    <x v="0"/>
  </r>
  <r>
    <n v="1319443"/>
    <n v="275927"/>
    <x v="48"/>
    <s v="bicycle"/>
    <s v="Pies 'n' Thighs"/>
    <m/>
    <s v="Fried Chicken Box"/>
    <n v="1"/>
    <s v="Dinner Entrees"/>
    <d v="1899-12-30T00:14:30"/>
    <n v="40.711255247272"/>
    <n v="-73.961442624671804"/>
    <n v="40.745894700000001"/>
    <n v="-73.924806099999998"/>
    <d v="2014-10-08T18:09:19"/>
    <d v="2014-10-08T18:36:29"/>
    <d v="2014-10-08T18:53:51"/>
    <d v="2014-10-08T19:13:59"/>
    <x v="1"/>
    <x v="0"/>
  </r>
  <r>
    <n v="1319465"/>
    <n v="72639"/>
    <x v="10"/>
    <s v="bicycle"/>
    <s v="Ess-a-Bagel"/>
    <s v="Bakery"/>
    <s v="Bagel"/>
    <n v="3"/>
    <s v="Bagel Sandwiches"/>
    <m/>
    <n v="40.756256485287402"/>
    <n v="-73.970465361412593"/>
    <n v="40.780897000000003"/>
    <n v="-73.958620999999994"/>
    <d v="2014-10-08T18:14:47"/>
    <d v="2014-10-08T18:13:46"/>
    <d v="2014-10-08T18:29:06"/>
    <d v="2014-10-08T18:45:18"/>
    <x v="1"/>
    <x v="0"/>
  </r>
  <r>
    <n v="1319465"/>
    <n v="72639"/>
    <x v="10"/>
    <s v="bicycle"/>
    <s v="Ess-a-Bagel"/>
    <s v="Bakery"/>
    <s v="Nova"/>
    <n v="1"/>
    <s v="Fish Sandwiches"/>
    <m/>
    <n v="40.756256485287402"/>
    <n v="-73.970465361412593"/>
    <n v="40.780897000000003"/>
    <n v="-73.958620999999994"/>
    <d v="2014-10-08T18:14:47"/>
    <d v="2014-10-08T18:13:46"/>
    <d v="2014-10-08T18:29:06"/>
    <d v="2014-10-08T18:45:18"/>
    <x v="1"/>
    <x v="0"/>
  </r>
  <r>
    <n v="1319503"/>
    <n v="344935"/>
    <x v="250"/>
    <s v="car"/>
    <s v="Whole Foods Market"/>
    <s v="Grocery Store"/>
    <s v="Xv Olive Oil"/>
    <n v="2"/>
    <s v="Olive Oil"/>
    <m/>
    <n v="40.715640471675201"/>
    <n v="-74.012353550378407"/>
    <n v="40.722882599999998"/>
    <n v="-74.010988699999999"/>
    <d v="2014-10-08T18:21:21"/>
    <d v="2014-10-08T18:32:11"/>
    <d v="2014-10-08T19:09:32"/>
    <d v="2014-10-08T19:20:22"/>
    <x v="1"/>
    <x v="0"/>
  </r>
  <r>
    <n v="1319503"/>
    <n v="344935"/>
    <x v="250"/>
    <s v="car"/>
    <s v="Whole Foods Market"/>
    <s v="Grocery Store"/>
    <s v="Org Garbanzo Beans"/>
    <n v="3"/>
    <s v="Canned Beans"/>
    <m/>
    <n v="40.715640471675201"/>
    <n v="-74.012353550378407"/>
    <n v="40.722882599999998"/>
    <n v="-74.010988699999999"/>
    <d v="2014-10-08T18:21:21"/>
    <d v="2014-10-08T18:32:11"/>
    <d v="2014-10-08T19:09:32"/>
    <d v="2014-10-08T19:20:22"/>
    <x v="1"/>
    <x v="0"/>
  </r>
  <r>
    <n v="1319539"/>
    <n v="131093"/>
    <x v="170"/>
    <s v="bicycle"/>
    <s v="Hale &amp; Hearty"/>
    <s v="Salad"/>
    <s v="Chocolate Chip Cookie"/>
    <n v="1"/>
    <s v="Desserts and Chips"/>
    <m/>
    <n v="40.737827668490397"/>
    <n v="-73.992362022399902"/>
    <n v="40.744917999999998"/>
    <n v="-73.977682999999999"/>
    <d v="2014-10-08T18:30:30"/>
    <d v="2014-10-08T18:33:53"/>
    <d v="2014-10-08T18:51:35"/>
    <d v="2014-10-08T19:02:07"/>
    <x v="1"/>
    <x v="0"/>
  </r>
  <r>
    <n v="1319578"/>
    <n v="69039"/>
    <x v="39"/>
    <s v="bicycle"/>
    <s v="Chloe's Soft Serve Fruit Co."/>
    <s v="Dessert"/>
    <s v="Crunchy Salty Sundae"/>
    <n v="1"/>
    <s v="Sundaes"/>
    <m/>
    <n v="40.737356168684997"/>
    <n v="-73.990666866302504"/>
    <n v="40.729616"/>
    <n v="-73.992807999999997"/>
    <d v="2014-10-08T18:35:47"/>
    <d v="2014-10-08T18:37:38"/>
    <d v="2014-10-08T18:47:59"/>
    <d v="2014-10-08T18:56:15"/>
    <x v="1"/>
    <x v="0"/>
  </r>
  <r>
    <n v="1319588"/>
    <n v="368475"/>
    <x v="13"/>
    <s v="bicycle"/>
    <s v="Sushi Seki Chelsea"/>
    <s v="Sushi"/>
    <m/>
    <m/>
    <m/>
    <m/>
    <n v="40.744370000000004"/>
    <n v="-73.996279999999999"/>
    <n v="40.746799627656898"/>
    <n v="-73.996874671498304"/>
    <d v="2014-10-08T18:37:31"/>
    <d v="2014-10-08T18:48:35"/>
    <d v="2014-10-08T18:55:55"/>
    <d v="2014-10-08T19:00:48"/>
    <x v="1"/>
    <x v="0"/>
  </r>
  <r>
    <n v="1319604"/>
    <n v="48611"/>
    <x v="64"/>
    <s v="bicycle"/>
    <s v="Maoz Vegetarian"/>
    <s v="Vegetarian"/>
    <m/>
    <m/>
    <m/>
    <m/>
    <n v="40.777675500655"/>
    <n v="-73.982110495218507"/>
    <n v="40.770499600000001"/>
    <n v="-73.981546499999993"/>
    <d v="2014-10-08T18:39:56"/>
    <d v="2014-10-08T18:50:47"/>
    <d v="2014-10-08T19:08:05"/>
    <d v="2014-10-08T19:16:31"/>
    <x v="1"/>
    <x v="0"/>
  </r>
  <r>
    <n v="1319602"/>
    <n v="354948"/>
    <x v="43"/>
    <s v="bicycle"/>
    <s v="BLT Prime"/>
    <s v="Steak"/>
    <s v="Chopped Vegetable Salad"/>
    <n v="1"/>
    <s v="Salads"/>
    <d v="1899-12-30T00:08:45"/>
    <n v="40.739305727276097"/>
    <n v="-73.9862598722017"/>
    <n v="40.722882599999998"/>
    <n v="-74.010988699999999"/>
    <d v="2014-10-08T18:40:01"/>
    <d v="2014-10-08T18:40:19"/>
    <d v="2014-10-08T19:32:29"/>
    <d v="2014-10-08T20:06:33"/>
    <x v="1"/>
    <x v="0"/>
  </r>
  <r>
    <n v="1319602"/>
    <n v="354948"/>
    <x v="43"/>
    <s v="bicycle"/>
    <s v="BLT Prime"/>
    <s v="Steak"/>
    <s v="Hen of the Woods Mushrooms"/>
    <n v="2"/>
    <s v="Sides"/>
    <d v="1899-12-30T00:08:45"/>
    <n v="40.739305727276097"/>
    <n v="-73.9862598722017"/>
    <n v="40.722882599999998"/>
    <n v="-74.010988699999999"/>
    <d v="2014-10-08T18:40:01"/>
    <d v="2014-10-08T18:40:19"/>
    <d v="2014-10-08T19:32:29"/>
    <d v="2014-10-08T20:06:33"/>
    <x v="1"/>
    <x v="0"/>
  </r>
  <r>
    <n v="1319608"/>
    <n v="325856"/>
    <x v="234"/>
    <s v="bicycle"/>
    <s v="sweetgreen"/>
    <s v="Salad"/>
    <s v="Guacamole Greens"/>
    <n v="1"/>
    <s v="Signatures"/>
    <d v="1899-12-30T00:09:06"/>
    <n v="40.721323186970601"/>
    <n v="-74.009732007980304"/>
    <n v="40.718836400000001"/>
    <n v="-73.998958700000003"/>
    <d v="2014-10-08T18:40:44"/>
    <d v="2014-10-08T19:00:31"/>
    <d v="2014-10-08T19:07:20"/>
    <d v="2014-10-08T19:15:09"/>
    <x v="1"/>
    <x v="0"/>
  </r>
  <r>
    <n v="1319634"/>
    <n v="328125"/>
    <x v="103"/>
    <s v="bicycle"/>
    <s v="Molly's Cupcakes"/>
    <s v="Dessert"/>
    <m/>
    <m/>
    <m/>
    <m/>
    <n v="40.730245106692003"/>
    <n v="-74.002225241083593"/>
    <n v="40.718019200000001"/>
    <n v="-74.006973599999995"/>
    <d v="2014-10-08T18:44:08"/>
    <d v="2014-10-08T18:46:04"/>
    <d v="2014-10-08T18:55:53"/>
    <d v="2014-10-08T19:06:20"/>
    <x v="1"/>
    <x v="0"/>
  </r>
  <r>
    <n v="1319635"/>
    <n v="95644"/>
    <x v="58"/>
    <s v="bicycle"/>
    <s v="Golden Rule Wine &amp; Liquor Store"/>
    <m/>
    <m/>
    <m/>
    <m/>
    <m/>
    <n v="40.731372708477302"/>
    <n v="-74.006588459014907"/>
    <n v="40.730668999999999"/>
    <n v="-74.006186"/>
    <d v="2014-10-08T18:45:27"/>
    <m/>
    <m/>
    <d v="2014-10-08T18:59:59"/>
    <x v="1"/>
    <x v="0"/>
  </r>
  <r>
    <n v="1319656"/>
    <n v="43018"/>
    <x v="189"/>
    <s v="bicycle"/>
    <s v="RedFarm Hudson"/>
    <s v="Chinese"/>
    <s v="Diced Lamb with Mixed Vegetables"/>
    <n v="2"/>
    <s v="Dinner Specials"/>
    <d v="1899-12-30T00:06:05"/>
    <n v="40.734213854853898"/>
    <n v="-74.006202029303594"/>
    <n v="40.722498000000002"/>
    <n v="-74.009140000000002"/>
    <d v="2014-10-08T18:49:20"/>
    <d v="2014-10-08T19:03:05"/>
    <d v="2014-10-08T19:16:26"/>
    <d v="2014-10-08T19:26:33"/>
    <x v="1"/>
    <x v="0"/>
  </r>
  <r>
    <n v="1319690"/>
    <n v="334373"/>
    <x v="268"/>
    <s v="walker"/>
    <s v="La Esquina Taqueria"/>
    <m/>
    <s v="La Casa"/>
    <n v="1"/>
    <s v="Salads"/>
    <d v="1899-12-30T00:06:48"/>
    <n v="40.721353749744097"/>
    <n v="-73.997525293959001"/>
    <n v="40.735596999999999"/>
    <n v="-74.00909"/>
    <d v="2014-10-08T18:53:04"/>
    <d v="2014-10-08T18:54:33"/>
    <d v="2014-10-08T19:15:54"/>
    <d v="2014-10-08T19:31:26"/>
    <x v="1"/>
    <x v="0"/>
  </r>
  <r>
    <n v="1319722"/>
    <n v="149234"/>
    <x v="220"/>
    <s v="bicycle"/>
    <s v="Maimonide of Brooklyn"/>
    <s v="Vegetarian"/>
    <s v="Mob Cheeseburger Deluxe"/>
    <n v="1"/>
    <s v="Entrees"/>
    <d v="1899-12-30T00:06:24"/>
    <n v="40.6852014054978"/>
    <n v="-73.980210819697206"/>
    <n v="40.649574000000001"/>
    <n v="-73.964392000000004"/>
    <d v="2014-10-08T18:57:38"/>
    <d v="2014-10-08T19:08:43"/>
    <d v="2014-10-08T19:19:32"/>
    <d v="2014-10-08T19:37:40"/>
    <x v="1"/>
    <x v="0"/>
  </r>
  <r>
    <n v="1319722"/>
    <n v="149234"/>
    <x v="220"/>
    <s v="bicycle"/>
    <s v="Maimonide of Brooklyn"/>
    <s v="Vegetarian"/>
    <s v="Mob Cheeseburger Deluxe"/>
    <n v="1"/>
    <s v="Entrees"/>
    <d v="1899-12-30T00:06:24"/>
    <n v="40.6852014054978"/>
    <n v="-73.980210819697206"/>
    <n v="40.649574000000001"/>
    <n v="-73.964392000000004"/>
    <d v="2014-10-08T18:57:38"/>
    <d v="2014-10-08T19:08:43"/>
    <d v="2014-10-08T19:19:32"/>
    <d v="2014-10-08T19:37:40"/>
    <x v="1"/>
    <x v="0"/>
  </r>
  <r>
    <n v="1319722"/>
    <n v="149234"/>
    <x v="220"/>
    <s v="bicycle"/>
    <s v="Maimonide of Brooklyn"/>
    <s v="Vegetarian"/>
    <s v="Iron Man MOB"/>
    <n v="1"/>
    <s v="MOBs"/>
    <d v="1899-12-30T00:06:24"/>
    <n v="40.6852014054978"/>
    <n v="-73.980210819697206"/>
    <n v="40.649574000000001"/>
    <n v="-73.964392000000004"/>
    <d v="2014-10-08T18:57:38"/>
    <d v="2014-10-08T19:08:43"/>
    <d v="2014-10-08T19:19:32"/>
    <d v="2014-10-08T19:37:40"/>
    <x v="1"/>
    <x v="0"/>
  </r>
  <r>
    <n v="1319730"/>
    <n v="74412"/>
    <x v="156"/>
    <s v="bicycle"/>
    <s v="da Umberto"/>
    <s v="Italian"/>
    <s v="Carpaccio"/>
    <n v="1"/>
    <s v="Antipasti"/>
    <d v="1899-12-30T00:05:25"/>
    <n v="40.739506419570098"/>
    <n v="-73.995884015418696"/>
    <n v="40.776894390208703"/>
    <n v="-73.980067347386907"/>
    <d v="2014-10-08T18:59:29"/>
    <d v="2014-10-08T19:13:43"/>
    <d v="2014-10-08T19:20:02"/>
    <d v="2014-10-08T19:38:53"/>
    <x v="1"/>
    <x v="0"/>
  </r>
  <r>
    <n v="1319741"/>
    <n v="47280"/>
    <x v="161"/>
    <s v="bicycle"/>
    <s v="Sushi of Gari Tribeca"/>
    <s v="Japanese"/>
    <s v="Kampachi"/>
    <n v="3"/>
    <s v="Nigiri Sushi"/>
    <d v="1899-12-30T00:05:35"/>
    <n v="40.716725764782701"/>
    <n v="-74.008250645521898"/>
    <n v="40.724888"/>
    <n v="-74.010098999999997"/>
    <d v="2014-10-08T19:01:19"/>
    <d v="2014-10-08T19:17:19"/>
    <d v="2014-10-08T19:24:10"/>
    <d v="2014-10-08T19:30:46"/>
    <x v="1"/>
    <x v="0"/>
  </r>
  <r>
    <n v="1319750"/>
    <n v="275535"/>
    <x v="125"/>
    <s v="bicycle"/>
    <s v="Pongsri Thai"/>
    <s v="Thai"/>
    <s v="Pad Key Mao"/>
    <n v="1"/>
    <s v="Noodles"/>
    <d v="1899-12-30T00:11:15"/>
    <n v="40.760937326063001"/>
    <n v="-73.986512390175506"/>
    <n v="40.775572599999997"/>
    <n v="-73.9833158"/>
    <d v="2014-10-08T19:02:35"/>
    <d v="2014-10-08T19:07:36"/>
    <d v="2014-10-08T19:30:27"/>
    <d v="2014-10-08T19:48:27"/>
    <x v="1"/>
    <x v="0"/>
  </r>
  <r>
    <n v="1319763"/>
    <n v="368464"/>
    <x v="56"/>
    <s v="bicycle"/>
    <s v="Republic"/>
    <m/>
    <s v="Pad Thai"/>
    <n v="1"/>
    <s v="Noodles"/>
    <d v="1899-12-30T00:10:57"/>
    <n v="40.7368277597594"/>
    <n v="-73.9906454086304"/>
    <n v="40.752028799999998"/>
    <n v="-73.985804200000004"/>
    <d v="2014-10-08T19:03:49"/>
    <d v="2014-10-08T19:23:24"/>
    <d v="2014-10-08T19:43:50"/>
    <d v="2014-10-08T19:58:04"/>
    <x v="1"/>
    <x v="0"/>
  </r>
  <r>
    <n v="1319754"/>
    <n v="110564"/>
    <x v="58"/>
    <s v="bicycle"/>
    <s v="Hu Kitchen"/>
    <s v="Gluten-Free"/>
    <m/>
    <m/>
    <m/>
    <m/>
    <n v="40.735676762018002"/>
    <n v="-73.993829528068602"/>
    <n v="40.774684999999998"/>
    <n v="-73.964904000000004"/>
    <d v="2014-10-08T19:03:54"/>
    <d v="2014-10-08T19:07:51"/>
    <d v="2014-10-08T19:23:01"/>
    <d v="2014-10-08T19:52:17"/>
    <x v="1"/>
    <x v="0"/>
  </r>
  <r>
    <n v="1319778"/>
    <n v="54796"/>
    <x v="52"/>
    <s v="bicycle"/>
    <s v="Whole Foods Market"/>
    <s v="Grocery Store"/>
    <s v="Fiji Artesian Water - 6 Pack"/>
    <n v="1"/>
    <s v="Bottled Water"/>
    <m/>
    <n v="40.767890000000001"/>
    <n v="-73.982399999999998"/>
    <n v="40.744313499999997"/>
    <n v="-73.987313900000004"/>
    <d v="2014-10-08T19:08:27"/>
    <d v="2014-10-08T19:27:57"/>
    <d v="2014-10-08T19:48:46"/>
    <d v="2014-10-08T19:56:39"/>
    <x v="1"/>
    <x v="0"/>
  </r>
  <r>
    <n v="1319778"/>
    <n v="54796"/>
    <x v="52"/>
    <s v="bicycle"/>
    <s v="Whole Foods Market"/>
    <s v="Grocery Store"/>
    <s v="365 Spring Water - 320 Oz"/>
    <n v="1"/>
    <s v="Bottled Water"/>
    <m/>
    <n v="40.767890000000001"/>
    <n v="-73.982399999999998"/>
    <n v="40.744313499999997"/>
    <n v="-73.987313900000004"/>
    <d v="2014-10-08T19:08:27"/>
    <d v="2014-10-08T19:27:57"/>
    <d v="2014-10-08T19:48:46"/>
    <d v="2014-10-08T19:56:39"/>
    <x v="1"/>
    <x v="0"/>
  </r>
  <r>
    <n v="1319803"/>
    <n v="264707"/>
    <x v="215"/>
    <s v="bicycle"/>
    <s v="TAO"/>
    <s v="Japanese"/>
    <s v="Edamame"/>
    <n v="1"/>
    <s v="Small Plates"/>
    <d v="1899-12-30T00:03:01"/>
    <n v="40.762857763598497"/>
    <n v="-73.9716190014841"/>
    <n v="40.741260699999998"/>
    <n v="-74.000207700000004"/>
    <d v="2014-10-08T19:09:23"/>
    <d v="2014-10-08T19:27:38"/>
    <d v="2014-10-08T19:37:58"/>
    <d v="2014-10-08T19:56:26"/>
    <x v="1"/>
    <x v="0"/>
  </r>
  <r>
    <n v="1319803"/>
    <n v="264707"/>
    <x v="215"/>
    <s v="bicycle"/>
    <s v="TAO"/>
    <s v="Japanese"/>
    <s v="Sugar Dusted Doughnuts"/>
    <n v="1"/>
    <s v="Desserts"/>
    <d v="1899-12-30T00:03:01"/>
    <n v="40.762857763598497"/>
    <n v="-73.9716190014841"/>
    <n v="40.741260699999998"/>
    <n v="-74.000207700000004"/>
    <d v="2014-10-08T19:09:23"/>
    <d v="2014-10-08T19:27:38"/>
    <d v="2014-10-08T19:37:58"/>
    <d v="2014-10-08T19:56:26"/>
    <x v="1"/>
    <x v="0"/>
  </r>
  <r>
    <n v="1319803"/>
    <n v="264707"/>
    <x v="215"/>
    <s v="bicycle"/>
    <s v="TAO"/>
    <s v="Japanese"/>
    <s v="Bamboo Steamed Vegetable Dumplings with Crunchy Cucumbers"/>
    <n v="1"/>
    <s v="Dumplings"/>
    <d v="1899-12-30T00:03:01"/>
    <n v="40.762857763598497"/>
    <n v="-73.9716190014841"/>
    <n v="40.741260699999998"/>
    <n v="-74.000207700000004"/>
    <d v="2014-10-08T19:09:23"/>
    <d v="2014-10-08T19:27:38"/>
    <d v="2014-10-08T19:37:58"/>
    <d v="2014-10-08T19:56:26"/>
    <x v="1"/>
    <x v="0"/>
  </r>
  <r>
    <n v="1319809"/>
    <n v="172194"/>
    <x v="310"/>
    <s v="bicycle"/>
    <s v="Juice Generation"/>
    <s v="Juice Bar"/>
    <m/>
    <m/>
    <m/>
    <m/>
    <n v="40.740174134526598"/>
    <n v="-73.986179525504099"/>
    <n v="40.7398007758974"/>
    <n v="-73.986265701751606"/>
    <d v="2014-10-08T19:11:36"/>
    <m/>
    <m/>
    <d v="2014-10-08T19:32:20"/>
    <x v="1"/>
    <x v="0"/>
  </r>
  <r>
    <n v="1319845"/>
    <n v="38116"/>
    <x v="311"/>
    <s v="scooter"/>
    <s v="Anassa Taverna"/>
    <m/>
    <m/>
    <m/>
    <m/>
    <d v="1899-12-30T00:09:28"/>
    <n v="40.762129999999999"/>
    <n v="-73.966159000000005"/>
    <n v="40.761384"/>
    <n v="-73.966027999999994"/>
    <d v="2014-10-08T19:17:29"/>
    <m/>
    <m/>
    <d v="2014-10-08T19:55:42"/>
    <x v="1"/>
    <x v="0"/>
  </r>
  <r>
    <n v="1319878"/>
    <n v="96943"/>
    <x v="118"/>
    <s v="bicycle"/>
    <s v="Cafe Mogador"/>
    <s v="Middle Eastern"/>
    <s v="Hummus Platter"/>
    <n v="1"/>
    <s v="Salads &amp; Platters"/>
    <d v="1899-12-30T00:04:01"/>
    <n v="40.727293000000003"/>
    <n v="-73.984516999999997"/>
    <n v="40.725938445611398"/>
    <n v="-73.980550244483695"/>
    <d v="2014-10-08T19:19:30"/>
    <d v="2014-10-08T19:40:41"/>
    <d v="2014-10-08T19:47:02"/>
    <d v="2014-10-08T19:55:40"/>
    <x v="1"/>
    <x v="0"/>
  </r>
  <r>
    <n v="1319890"/>
    <n v="65561"/>
    <x v="189"/>
    <s v="bicycle"/>
    <s v="Chipotle Mexican Grill $1.99 Delivery"/>
    <s v="Mexican"/>
    <s v="Izze"/>
    <n v="1"/>
    <s v="Drinks"/>
    <m/>
    <n v="40.722542870002997"/>
    <n v="-73.997769355773897"/>
    <n v="40.724650318555298"/>
    <n v="-74.007867447337006"/>
    <d v="2014-10-08T19:22:35"/>
    <d v="2014-10-08T19:35:06"/>
    <d v="2014-10-08T19:50:00"/>
    <d v="2014-10-08T19:59:46"/>
    <x v="1"/>
    <x v="0"/>
  </r>
  <r>
    <n v="1319910"/>
    <n v="108046"/>
    <x v="81"/>
    <s v="bicycle"/>
    <s v="Rubirosa"/>
    <s v="Italian"/>
    <s v="Small Vodka"/>
    <n v="1"/>
    <s v="Pizza"/>
    <d v="1899-12-30T00:02:45"/>
    <n v="40.722748587419602"/>
    <n v="-73.996061916918705"/>
    <n v="40.710833299999997"/>
    <n v="-74.005555599999994"/>
    <d v="2014-10-08T19:25:09"/>
    <d v="2014-10-08T19:25:14"/>
    <d v="2014-10-08T19:44:35"/>
    <d v="2014-10-08T19:57:26"/>
    <x v="1"/>
    <x v="0"/>
  </r>
  <r>
    <n v="1319927"/>
    <n v="116161"/>
    <x v="13"/>
    <s v="bicycle"/>
    <s v="Westside Market"/>
    <m/>
    <m/>
    <m/>
    <m/>
    <m/>
    <n v="40.739022358755101"/>
    <n v="-73.999304286289203"/>
    <n v="40.737251499999999"/>
    <n v="-74.000283800000005"/>
    <d v="2014-10-08T19:27:43"/>
    <d v="2014-10-08T19:35:05"/>
    <d v="2014-10-08T20:09:55"/>
    <d v="2014-10-08T20:13:39"/>
    <x v="1"/>
    <x v="0"/>
  </r>
  <r>
    <n v="1319948"/>
    <n v="42385"/>
    <x v="220"/>
    <s v="bicycle"/>
    <s v="Song Thai Restaurant &amp; Bar"/>
    <s v="Thai"/>
    <s v="Moo Kraprow"/>
    <n v="1"/>
    <s v="Entrees"/>
    <m/>
    <n v="40.673478063364001"/>
    <n v="-73.9826270200588"/>
    <n v="40.685308900000003"/>
    <n v="-74.001715000000004"/>
    <d v="2014-10-08T19:29:26"/>
    <d v="2014-10-08T20:05:13"/>
    <d v="2014-10-08T20:22:33"/>
    <d v="2014-10-08T20:30:24"/>
    <x v="1"/>
    <x v="0"/>
  </r>
  <r>
    <n v="1319952"/>
    <n v="57638"/>
    <x v="180"/>
    <s v="bicycle"/>
    <s v="Grand Sichuan International"/>
    <s v="Chinese"/>
    <s v="Egg Roll"/>
    <n v="1"/>
    <s v="Appetizers"/>
    <d v="1899-12-30T00:05:25"/>
    <n v="40.747384191604802"/>
    <n v="-74.000966870422502"/>
    <n v="40.761425000000003"/>
    <n v="-73.999870000000001"/>
    <d v="2014-10-08T19:32:50"/>
    <d v="2014-10-08T19:47:23"/>
    <d v="2014-10-08T19:54:38"/>
    <d v="2014-10-08T20:07:12"/>
    <x v="1"/>
    <x v="0"/>
  </r>
  <r>
    <n v="1319971"/>
    <n v="94027"/>
    <x v="73"/>
    <s v="walker"/>
    <s v="Trader Joe's"/>
    <s v="Grocery Store"/>
    <s v="Pomegranate Yogurt &amp; Granola"/>
    <n v="1"/>
    <s v="Dairy, Eggs &amp; Cheese"/>
    <m/>
    <n v="40.74174"/>
    <n v="-73.993650000000002"/>
    <n v="40.736970900000003"/>
    <n v="-73.985844"/>
    <d v="2014-10-08T19:33:53"/>
    <d v="2014-10-08T19:45:18"/>
    <d v="2014-10-08T20:38:07"/>
    <d v="2014-10-08T20:49:29"/>
    <x v="1"/>
    <x v="0"/>
  </r>
  <r>
    <n v="1319971"/>
    <n v="94027"/>
    <x v="73"/>
    <s v="walker"/>
    <s v="Trader Joe's"/>
    <s v="Grocery Store"/>
    <s v="Organic Autumn Wheat"/>
    <n v="1"/>
    <s v="Breakfast &amp; Cereal"/>
    <m/>
    <n v="40.74174"/>
    <n v="-73.993650000000002"/>
    <n v="40.736970900000003"/>
    <n v="-73.985844"/>
    <d v="2014-10-08T19:33:53"/>
    <d v="2014-10-08T19:45:18"/>
    <d v="2014-10-08T20:38:07"/>
    <d v="2014-10-08T20:49:29"/>
    <x v="1"/>
    <x v="0"/>
  </r>
  <r>
    <n v="1319971"/>
    <n v="94027"/>
    <x v="73"/>
    <s v="walker"/>
    <s v="Trader Joe's"/>
    <s v="Grocery Store"/>
    <s v="Baby Sweet Bell Peppers"/>
    <n v="1"/>
    <s v="Fruits &amp; Vegetables"/>
    <m/>
    <n v="40.74174"/>
    <n v="-73.993650000000002"/>
    <n v="40.736970900000003"/>
    <n v="-73.985844"/>
    <d v="2014-10-08T19:33:53"/>
    <d v="2014-10-08T19:45:18"/>
    <d v="2014-10-08T20:38:07"/>
    <d v="2014-10-08T20:49:29"/>
    <x v="1"/>
    <x v="0"/>
  </r>
  <r>
    <n v="1319971"/>
    <n v="94027"/>
    <x v="73"/>
    <s v="walker"/>
    <s v="Trader Joe's"/>
    <s v="Grocery Store"/>
    <s v="Fresh Marinated Mozzarella"/>
    <n v="1"/>
    <s v="Dairy, Eggs &amp; Cheese"/>
    <m/>
    <n v="40.74174"/>
    <n v="-73.993650000000002"/>
    <n v="40.736970900000003"/>
    <n v="-73.985844"/>
    <d v="2014-10-08T19:33:53"/>
    <d v="2014-10-08T19:45:18"/>
    <d v="2014-10-08T20:38:07"/>
    <d v="2014-10-08T20:49:29"/>
    <x v="1"/>
    <x v="0"/>
  </r>
  <r>
    <n v="1320003"/>
    <n v="209179"/>
    <x v="312"/>
    <s v="bicycle"/>
    <s v="RedFarm Broadway"/>
    <s v="Chinese"/>
    <s v="Katzâ€™s Pastrami Egg Roll"/>
    <n v="1"/>
    <s v="Starters &amp; Salads"/>
    <d v="1899-12-30T00:03:41"/>
    <n v="40.782116700000003"/>
    <n v="-73.980739099999994"/>
    <n v="40.788164999999999"/>
    <n v="-73.977452"/>
    <d v="2014-10-08T19:39:10"/>
    <d v="2014-10-08T19:53:27"/>
    <d v="2014-10-08T20:16:16"/>
    <d v="2014-10-08T20:23:07"/>
    <x v="1"/>
    <x v="0"/>
  </r>
  <r>
    <n v="1320003"/>
    <n v="209179"/>
    <x v="312"/>
    <s v="bicycle"/>
    <s v="RedFarm Broadway"/>
    <s v="Chinese"/>
    <s v="Pan-fried Lamb Dumpling Shooters, Tofu, Miso Seaweed Broth (4)"/>
    <n v="1"/>
    <s v="Dinner Specials"/>
    <d v="1899-12-30T00:03:41"/>
    <n v="40.782116700000003"/>
    <n v="-73.980739099999994"/>
    <n v="40.788164999999999"/>
    <n v="-73.977452"/>
    <d v="2014-10-08T19:39:10"/>
    <d v="2014-10-08T19:53:27"/>
    <d v="2014-10-08T20:16:16"/>
    <d v="2014-10-08T20:23:07"/>
    <x v="1"/>
    <x v="0"/>
  </r>
  <r>
    <n v="1320057"/>
    <n v="156877"/>
    <x v="87"/>
    <s v="bicycle"/>
    <s v="Unleashed by Petco"/>
    <m/>
    <m/>
    <m/>
    <m/>
    <m/>
    <n v="40.7743664617417"/>
    <n v="-73.980890971440402"/>
    <n v="40.765807899999999"/>
    <n v="-73.977207500000006"/>
    <d v="2014-10-08T19:45:23"/>
    <d v="2014-10-08T19:59:05"/>
    <d v="2014-10-08T20:07:56"/>
    <d v="2014-10-08T20:18:03"/>
    <x v="1"/>
    <x v="0"/>
  </r>
  <r>
    <n v="1320077"/>
    <n v="154471"/>
    <x v="73"/>
    <s v="walker"/>
    <s v="Han Dynasty"/>
    <s v="Chinese"/>
    <s v="Dan Dan Noodle"/>
    <n v="1"/>
    <s v="Noodles"/>
    <d v="1899-12-30T00:03:19"/>
    <n v="40.732213000000002"/>
    <n v="-73.988072000000003"/>
    <n v="40.731753843569997"/>
    <n v="-73.996210784370007"/>
    <d v="2014-10-08T19:49:09"/>
    <d v="2014-10-08T20:52:19"/>
    <d v="2014-10-08T20:59:39"/>
    <d v="2014-10-08T21:07:35"/>
    <x v="1"/>
    <x v="0"/>
  </r>
  <r>
    <n v="1320078"/>
    <n v="268365"/>
    <x v="41"/>
    <s v="bicycle"/>
    <s v="Zero Otto Nove"/>
    <s v="Italian"/>
    <s v="Spaghetti con Polpettine e Caprino"/>
    <n v="1"/>
    <s v="Primi Piatti"/>
    <d v="1899-12-30T00:06:24"/>
    <n v="40.740820357310398"/>
    <n v="-73.991488074304797"/>
    <n v="40.734460300000002"/>
    <n v="-73.985816099999994"/>
    <d v="2014-10-08T19:50:29"/>
    <d v="2014-10-08T20:12:07"/>
    <d v="2014-10-08T20:19:57"/>
    <d v="2014-10-08T20:28:10"/>
    <x v="1"/>
    <x v="0"/>
  </r>
  <r>
    <n v="1320098"/>
    <n v="104908"/>
    <x v="154"/>
    <s v="scooter"/>
    <s v="Chloe's Soft Serve Fruit Co."/>
    <s v="Dessert"/>
    <s v="Bring It On Soft Serve"/>
    <n v="1"/>
    <s v="Soft Serve Fruit"/>
    <m/>
    <n v="40.737356168684997"/>
    <n v="-73.990666866302504"/>
    <n v="40.745374475946903"/>
    <n v="-73.998822890710301"/>
    <d v="2014-10-08T19:51:51"/>
    <d v="2014-10-08T19:51:19"/>
    <d v="2014-10-08T20:00:10"/>
    <d v="2014-10-08T20:07:37"/>
    <x v="1"/>
    <x v="0"/>
  </r>
  <r>
    <n v="1320109"/>
    <n v="60873"/>
    <x v="48"/>
    <s v="bicycle"/>
    <s v="Jack's Wife Freda"/>
    <s v="Mediterranean"/>
    <s v="Salt &amp; Pepper Eggplant"/>
    <n v="1"/>
    <s v="Shares"/>
    <d v="1899-12-30T00:02:25"/>
    <n v="40.721989949797702"/>
    <n v="-73.997747898101807"/>
    <n v="40.739511100000001"/>
    <n v="-74.002937299999999"/>
    <d v="2014-10-08T19:52:19"/>
    <d v="2014-10-08T19:53:32"/>
    <d v="2014-10-08T20:18:46"/>
    <d v="2014-10-08T20:31:00"/>
    <x v="1"/>
    <x v="0"/>
  </r>
  <r>
    <n v="1320133"/>
    <n v="355970"/>
    <x v="120"/>
    <s v="bicycle"/>
    <s v="The Meatball Shop"/>
    <s v="Italian"/>
    <s v="Daily Roast Veggies"/>
    <n v="1"/>
    <s v="Green Market"/>
    <d v="1899-12-30T00:04:55"/>
    <n v="40.771491247520302"/>
    <n v="-73.956334145089798"/>
    <n v="40.761443999999997"/>
    <n v="-73.963071999999997"/>
    <d v="2014-10-08T19:58:56"/>
    <d v="2014-10-08T20:08:43"/>
    <d v="2014-10-08T20:25:02"/>
    <d v="2014-10-08T20:33:40"/>
    <x v="1"/>
    <x v="0"/>
  </r>
  <r>
    <n v="1320138"/>
    <n v="140479"/>
    <x v="196"/>
    <s v="bicycle"/>
    <s v="The Mercer Kitchen"/>
    <m/>
    <s v="Roasted Baby Beets"/>
    <n v="1"/>
    <s v="Dinner (Appetizer)"/>
    <d v="1899-12-30T00:06:33"/>
    <n v="40.724743642155602"/>
    <n v="-73.9986615554824"/>
    <n v="40.728122800000001"/>
    <n v="-73.999708999999996"/>
    <d v="2014-10-08T19:59:49"/>
    <d v="2014-10-08T20:13:47"/>
    <d v="2014-10-08T20:22:39"/>
    <d v="2014-10-08T20:26:55"/>
    <x v="1"/>
    <x v="0"/>
  </r>
  <r>
    <n v="1320138"/>
    <n v="140479"/>
    <x v="196"/>
    <s v="bicycle"/>
    <s v="The Mercer Kitchen"/>
    <m/>
    <s v="Organic Raw Kale Salad"/>
    <n v="1"/>
    <s v="Dinner (Appetizer)"/>
    <d v="1899-12-30T00:06:33"/>
    <n v="40.724743642155602"/>
    <n v="-73.9986615554824"/>
    <n v="40.728122800000001"/>
    <n v="-73.999708999999996"/>
    <d v="2014-10-08T19:59:49"/>
    <d v="2014-10-08T20:13:47"/>
    <d v="2014-10-08T20:22:39"/>
    <d v="2014-10-08T20:26:55"/>
    <x v="1"/>
    <x v="0"/>
  </r>
  <r>
    <n v="1320164"/>
    <n v="125115"/>
    <x v="295"/>
    <s v="car"/>
    <s v="McDonald's"/>
    <s v="Fast Food"/>
    <m/>
    <m/>
    <m/>
    <m/>
    <n v="40.766093488504502"/>
    <n v="-73.983344413366893"/>
    <n v="40.769507533665198"/>
    <n v="-73.984920311627306"/>
    <d v="2014-10-08T20:02:46"/>
    <d v="2014-10-08T20:06:40"/>
    <d v="2014-10-08T20:24:55"/>
    <d v="2014-10-08T20:31:21"/>
    <x v="1"/>
    <x v="0"/>
  </r>
  <r>
    <n v="1320163"/>
    <n v="204102"/>
    <x v="214"/>
    <s v="car"/>
    <s v="Rubirosa"/>
    <s v="Italian"/>
    <s v="Pasta e Fagioli Soup"/>
    <n v="1"/>
    <s v="Appetizers"/>
    <d v="1899-12-30T00:04:42"/>
    <n v="40.722748587419602"/>
    <n v="-73.996061916918705"/>
    <n v="40.721788799999999"/>
    <n v="-74.011132099999998"/>
    <d v="2014-10-08T20:03:36"/>
    <d v="2014-10-08T20:05:19"/>
    <d v="2014-10-08T20:22:09"/>
    <d v="2014-10-08T20:38:35"/>
    <x v="1"/>
    <x v="0"/>
  </r>
  <r>
    <n v="1320215"/>
    <n v="56722"/>
    <x v="263"/>
    <s v="bicycle"/>
    <s v="Shake Shack"/>
    <s v="Burger"/>
    <s v="ShackBurger"/>
    <n v="1"/>
    <s v="Burgers"/>
    <m/>
    <n v="40.779126065705498"/>
    <n v="-73.954904894578206"/>
    <n v="40.776271000000001"/>
    <n v="-73.946292999999997"/>
    <d v="2014-10-08T20:08:02"/>
    <d v="2014-10-08T20:05:45"/>
    <d v="2014-10-08T20:29:40"/>
    <d v="2014-10-08T20:34:26"/>
    <x v="1"/>
    <x v="0"/>
  </r>
  <r>
    <n v="1320215"/>
    <n v="56722"/>
    <x v="263"/>
    <s v="bicycle"/>
    <s v="Shake Shack"/>
    <s v="Burger"/>
    <s v="Fries"/>
    <n v="2"/>
    <s v="Fries"/>
    <m/>
    <n v="40.779126065705498"/>
    <n v="-73.954904894578206"/>
    <n v="40.776271000000001"/>
    <n v="-73.946292999999997"/>
    <d v="2014-10-08T20:08:02"/>
    <d v="2014-10-08T20:05:45"/>
    <d v="2014-10-08T20:29:40"/>
    <d v="2014-10-08T20:34:26"/>
    <x v="1"/>
    <x v="0"/>
  </r>
  <r>
    <n v="1320288"/>
    <n v="115610"/>
    <x v="103"/>
    <s v="bicycle"/>
    <s v="Sant Ambroeus"/>
    <s v="Italian"/>
    <m/>
    <m/>
    <m/>
    <d v="1899-12-30T00:05:21"/>
    <n v="40.735486679187098"/>
    <n v="-74.003321304960394"/>
    <n v="40.723572169224497"/>
    <n v="-74.010858123991"/>
    <d v="2014-10-08T20:18:00"/>
    <d v="2014-10-08T20:21:33"/>
    <d v="2014-10-08T20:35:53"/>
    <d v="2014-10-08T20:49:55"/>
    <x v="1"/>
    <x v="0"/>
  </r>
  <r>
    <n v="1320340"/>
    <n v="264038"/>
    <x v="214"/>
    <s v="car"/>
    <s v="Sushi of Gari Tribeca"/>
    <s v="Japanese"/>
    <s v="Eel With Avocado"/>
    <n v="1"/>
    <s v="Cut Up Roll"/>
    <d v="1899-12-30T00:08:17"/>
    <n v="40.716725764782701"/>
    <n v="-74.008250645521898"/>
    <n v="40.719856750258003"/>
    <n v="-73.995205415481706"/>
    <d v="2014-10-08T20:21:44"/>
    <m/>
    <m/>
    <d v="2014-10-08T21:10:37"/>
    <x v="1"/>
    <x v="0"/>
  </r>
  <r>
    <n v="1320393"/>
    <n v="368544"/>
    <x v="240"/>
    <s v="car"/>
    <s v="Momofuku Milk Bar"/>
    <s v="Dessert"/>
    <s v="Cereal Milk and Candy Bar Pie Twist Soft Serve (1 Pint)"/>
    <n v="1"/>
    <s v="Soft Serve"/>
    <m/>
    <n v="40.787149600866101"/>
    <n v="-73.971722312198096"/>
    <n v="40.798968000000002"/>
    <n v="-73.959753000000006"/>
    <d v="2014-10-08T20:28:36"/>
    <d v="2014-10-08T20:29:19"/>
    <d v="2014-10-08T20:39:28"/>
    <d v="2014-10-08T20:46:44"/>
    <x v="1"/>
    <x v="0"/>
  </r>
  <r>
    <n v="1320406"/>
    <n v="74711"/>
    <x v="20"/>
    <s v="car"/>
    <s v="Delaney Barbecue: BrisketTown"/>
    <s v="BBQ"/>
    <s v="Tasty Beans"/>
    <n v="1"/>
    <s v="Sides"/>
    <m/>
    <n v="40.711499858206501"/>
    <n v="-73.962879180908203"/>
    <n v="40.718565385400701"/>
    <n v="-73.964177321495299"/>
    <d v="2014-10-08T20:30:11"/>
    <d v="2014-10-08T20:36:46"/>
    <d v="2014-10-08T20:51:36"/>
    <d v="2014-10-08T21:05:40"/>
    <x v="1"/>
    <x v="0"/>
  </r>
  <r>
    <n v="1320421"/>
    <n v="73120"/>
    <x v="313"/>
    <s v="bicycle"/>
    <s v="Whole Foods Market"/>
    <s v="Grocery Store"/>
    <s v="Paper Towels, 8 Pack"/>
    <n v="1"/>
    <s v="Paper Products"/>
    <m/>
    <n v="40.759658999999999"/>
    <n v="-73.966097000000005"/>
    <n v="40.754630800000001"/>
    <n v="-73.972054999999997"/>
    <d v="2014-10-08T20:33:15"/>
    <d v="2014-10-08T20:44:21"/>
    <d v="2014-10-08T21:27:11"/>
    <d v="2014-10-08T21:36:37"/>
    <x v="1"/>
    <x v="0"/>
  </r>
  <r>
    <n v="1320472"/>
    <n v="106006"/>
    <x v="234"/>
    <s v="bicycle"/>
    <s v="Blue Ribbon Sushi Izakaya"/>
    <s v="Japanese"/>
    <s v="Binnaga"/>
    <n v="1"/>
    <s v="Taiheyo (Pacific Ocean)"/>
    <d v="1899-12-30T00:10:34"/>
    <n v="40.721979579708403"/>
    <n v="-73.988148214155601"/>
    <n v="40.725962099999997"/>
    <n v="-73.9915661"/>
    <d v="2014-10-08T20:38:14"/>
    <d v="2014-10-08T21:01:02"/>
    <d v="2014-10-08T21:07:52"/>
    <d v="2014-10-08T21:16:55"/>
    <x v="1"/>
    <x v="0"/>
  </r>
  <r>
    <n v="1320531"/>
    <n v="135602"/>
    <x v="117"/>
    <s v="bicycle"/>
    <s v="Meme Mediterranean"/>
    <s v="Mediterranean"/>
    <m/>
    <m/>
    <m/>
    <d v="1899-12-30T00:05:26"/>
    <n v="40.736350000000002"/>
    <n v="-74.005880000000005"/>
    <n v="40.729753700000003"/>
    <n v="-74.003864699999994"/>
    <d v="2014-10-08T20:45:08"/>
    <d v="2014-10-08T20:51:37"/>
    <d v="2014-10-08T20:58:19"/>
    <d v="2014-10-08T21:03:37"/>
    <x v="1"/>
    <x v="0"/>
  </r>
  <r>
    <n v="1320586"/>
    <n v="87752"/>
    <x v="263"/>
    <s v="bicycle"/>
    <s v="Shake Shack"/>
    <s v="Burger"/>
    <s v="ShackBurger"/>
    <n v="2"/>
    <s v="Burgers"/>
    <m/>
    <n v="40.779126065705498"/>
    <n v="-73.954904894578206"/>
    <n v="40.780590176178201"/>
    <n v="-73.960797786712604"/>
    <d v="2014-10-08T20:51:18"/>
    <d v="2014-10-08T20:55:00"/>
    <d v="2014-10-08T21:12:21"/>
    <d v="2014-10-08T21:15:54"/>
    <x v="1"/>
    <x v="0"/>
  </r>
  <r>
    <n v="1320586"/>
    <n v="87752"/>
    <x v="263"/>
    <s v="bicycle"/>
    <s v="Shake Shack"/>
    <s v="Burger"/>
    <s v="Fries"/>
    <n v="1"/>
    <s v="Fries"/>
    <m/>
    <n v="40.779126065705498"/>
    <n v="-73.954904894578206"/>
    <n v="40.780590176178201"/>
    <n v="-73.960797786712604"/>
    <d v="2014-10-08T20:51:18"/>
    <d v="2014-10-08T20:55:00"/>
    <d v="2014-10-08T21:12:21"/>
    <d v="2014-10-08T21:15:54"/>
    <x v="1"/>
    <x v="0"/>
  </r>
  <r>
    <n v="1320596"/>
    <n v="368663"/>
    <x v="177"/>
    <s v="bicycle"/>
    <s v="Shake Shack"/>
    <s v="Burger"/>
    <s v="Shack-cago Dog"/>
    <n v="1"/>
    <s v="Flat-Top Dogs"/>
    <m/>
    <n v="40.780825773220101"/>
    <n v="-73.976483345031696"/>
    <n v="40.801487999999999"/>
    <n v="-73.96969"/>
    <d v="2014-10-08T20:53:52"/>
    <d v="2014-10-08T20:59:18"/>
    <d v="2014-10-08T21:14:43"/>
    <d v="2014-10-08T21:23:52"/>
    <x v="1"/>
    <x v="0"/>
  </r>
  <r>
    <n v="1320596"/>
    <n v="368663"/>
    <x v="177"/>
    <s v="bicycle"/>
    <s v="Shake Shack"/>
    <s v="Burger"/>
    <s v="Chicken Dog"/>
    <n v="1"/>
    <s v="Flat-Top Dogs"/>
    <m/>
    <n v="40.780825773220101"/>
    <n v="-73.976483345031696"/>
    <n v="40.801487999999999"/>
    <n v="-73.96969"/>
    <d v="2014-10-08T20:53:52"/>
    <d v="2014-10-08T20:59:18"/>
    <d v="2014-10-08T21:14:43"/>
    <d v="2014-10-08T21:23:52"/>
    <x v="1"/>
    <x v="0"/>
  </r>
  <r>
    <n v="1320684"/>
    <n v="275689"/>
    <x v="5"/>
    <s v="bicycle"/>
    <s v="Nobu Next Door"/>
    <s v="Sushi"/>
    <s v="Yellowtail Sashimi with Jalapeno"/>
    <n v="2"/>
    <s v="Dinner Cold Dishes"/>
    <d v="1899-12-30T00:14:44"/>
    <n v="40.719386413349397"/>
    <n v="-74.008692501044905"/>
    <n v="40.7202117"/>
    <n v="-74.002130800000003"/>
    <d v="2014-10-08T21:02:32"/>
    <m/>
    <m/>
    <d v="2014-10-08T22:12:06"/>
    <x v="1"/>
    <x v="0"/>
  </r>
  <r>
    <n v="1320743"/>
    <n v="284087"/>
    <x v="279"/>
    <s v="car"/>
    <s v="Momofuku Noodle Bar"/>
    <m/>
    <s v="Shrimp Bun"/>
    <n v="1"/>
    <s v="Buns"/>
    <m/>
    <n v="40.729110403548901"/>
    <n v="-73.984245455566395"/>
    <n v="40.760556999999999"/>
    <n v="-73.972887999999998"/>
    <d v="2014-10-08T21:10:17"/>
    <d v="2014-10-08T21:12:23"/>
    <d v="2014-10-08T21:44:10"/>
    <d v="2014-10-08T22:05:10"/>
    <x v="1"/>
    <x v="0"/>
  </r>
  <r>
    <n v="1320750"/>
    <n v="270525"/>
    <x v="73"/>
    <s v="walker"/>
    <s v="The Smile"/>
    <s v="American"/>
    <s v="Spaghetti &amp; Tomato Sauce"/>
    <n v="1"/>
    <s v="Entrees"/>
    <m/>
    <n v="40.726413182830903"/>
    <n v="-73.993821144104004"/>
    <n v="40.726064100000002"/>
    <n v="-73.989779299999995"/>
    <d v="2014-10-08T21:10:35"/>
    <d v="2014-10-08T21:13:46"/>
    <d v="2014-10-08T21:30:39"/>
    <d v="2014-10-08T21:36:46"/>
    <x v="1"/>
    <x v="0"/>
  </r>
  <r>
    <n v="1320762"/>
    <n v="164131"/>
    <x v="185"/>
    <s v="bicycle"/>
    <s v="Tony's Di Napoli"/>
    <s v="Italian"/>
    <s v="&quot;Ala Vodka&quot; Sauce with Mushrooms"/>
    <n v="1"/>
    <s v="Pasta"/>
    <d v="1899-12-30T00:08:43"/>
    <n v="40.756547149303003"/>
    <n v="-73.985576924200004"/>
    <n v="40.770499600000001"/>
    <n v="-73.981546499999993"/>
    <d v="2014-10-08T21:11:21"/>
    <d v="2014-10-08T21:13:22"/>
    <d v="2014-10-08T21:35:11"/>
    <d v="2014-10-08T21:49:34"/>
    <x v="1"/>
    <x v="0"/>
  </r>
  <r>
    <n v="1320775"/>
    <n v="56642"/>
    <x v="39"/>
    <s v="bicycle"/>
    <s v="Bareburger"/>
    <s v="Burger"/>
    <s v="Barest Burger"/>
    <n v="1"/>
    <s v="Bareburgers"/>
    <d v="1899-12-30T00:11:24"/>
    <n v="40.768488798984301"/>
    <n v="-73.955182186711994"/>
    <n v="40.775812999999999"/>
    <n v="-73.958764000000002"/>
    <d v="2014-10-08T21:12:13"/>
    <d v="2014-10-08T21:27:51"/>
    <d v="2014-10-08T21:35:56"/>
    <d v="2014-10-08T21:45:04"/>
    <x v="1"/>
    <x v="0"/>
  </r>
  <r>
    <n v="1320794"/>
    <n v="35450"/>
    <x v="117"/>
    <s v="bicycle"/>
    <s v="Aquagrill"/>
    <s v="Seafood"/>
    <s v="Steamed Snow Peas"/>
    <n v="1"/>
    <s v="Dinner Side Offerings"/>
    <d v="1899-12-30T00:20:37"/>
    <n v="40.725618955812202"/>
    <n v="-74.00389515789"/>
    <n v="40.724601999999997"/>
    <n v="-73.999852000000004"/>
    <d v="2014-10-08T21:15:51"/>
    <d v="2014-10-08T21:13:29"/>
    <d v="2014-10-08T21:54:20"/>
    <d v="2014-10-08T21:58:30"/>
    <x v="1"/>
    <x v="0"/>
  </r>
  <r>
    <n v="1320822"/>
    <n v="149508"/>
    <x v="6"/>
    <s v="bicycle"/>
    <s v="Shake Shack"/>
    <s v="Burger"/>
    <s v="Cheese Fries"/>
    <n v="1"/>
    <s v="Fries"/>
    <m/>
    <n v="40.7152793278103"/>
    <n v="-74.014860391616807"/>
    <n v="40.716168000000003"/>
    <n v="-74.003692999999998"/>
    <d v="2014-10-08T21:18:12"/>
    <d v="2014-10-08T21:28:15"/>
    <d v="2014-10-08T21:47:35"/>
    <d v="2014-10-08T21:54:37"/>
    <x v="1"/>
    <x v="0"/>
  </r>
  <r>
    <n v="1320904"/>
    <n v="107763"/>
    <x v="264"/>
    <s v="bicycle"/>
    <s v="BLT Prime"/>
    <s v="Steak"/>
    <s v="Hen of the Woods Mushrooms"/>
    <n v="1"/>
    <s v="Sides"/>
    <d v="1899-12-30T00:05:40"/>
    <n v="40.739305727276097"/>
    <n v="-73.9862598722017"/>
    <n v="40.738596600000001"/>
    <n v="-73.983658000000005"/>
    <d v="2014-10-08T21:27:46"/>
    <m/>
    <m/>
    <d v="2014-10-08T21:53:59"/>
    <x v="1"/>
    <x v="0"/>
  </r>
  <r>
    <n v="1320918"/>
    <n v="185355"/>
    <x v="56"/>
    <s v="bicycle"/>
    <s v="Sushi Samba"/>
    <s v="Sushi"/>
    <s v="Neo Tokyo"/>
    <n v="1"/>
    <s v="Samba Rolls"/>
    <d v="1899-12-30T00:06:27"/>
    <n v="40.732666419020703"/>
    <n v="-74.003292612268694"/>
    <n v="40.7160005"/>
    <n v="-74.012608799999995"/>
    <d v="2014-10-08T21:29:00"/>
    <d v="2014-10-08T21:46:24"/>
    <d v="2014-10-08T22:00:01"/>
    <d v="2014-10-08T22:18:56"/>
    <x v="1"/>
    <x v="0"/>
  </r>
  <r>
    <n v="1320919"/>
    <n v="241317"/>
    <x v="73"/>
    <s v="walker"/>
    <s v="Blue Ribbon Sushi Izakaya"/>
    <s v="Japanese"/>
    <s v="Spicy Tuna &amp; Tempura Flakes"/>
    <n v="1"/>
    <s v="Maki"/>
    <d v="1899-12-30T00:05:57"/>
    <n v="40.721979579708403"/>
    <n v="-73.988148214155601"/>
    <n v="40.743380899999998"/>
    <n v="-73.974262499999995"/>
    <d v="2014-10-08T21:29:37"/>
    <d v="2014-10-08T21:41:47"/>
    <d v="2014-10-08T21:50:10"/>
    <d v="2014-10-08T22:06:50"/>
    <x v="1"/>
    <x v="0"/>
  </r>
  <r>
    <n v="1321028"/>
    <n v="334619"/>
    <x v="64"/>
    <s v="bicycle"/>
    <s v="Blue Ribbon Sushi Izakaya"/>
    <s v="Japanese"/>
    <s v="Shishito Peppers"/>
    <n v="1"/>
    <s v="Vegetables"/>
    <d v="1899-12-30T00:03:11"/>
    <n v="40.721979579708403"/>
    <n v="-73.988148214155601"/>
    <n v="40.739461800000001"/>
    <n v="-73.992554299999995"/>
    <d v="2014-10-08T21:43:34"/>
    <d v="2014-10-08T21:46:23"/>
    <d v="2014-10-08T22:02:40"/>
    <d v="2014-10-08T22:13:45"/>
    <x v="1"/>
    <x v="0"/>
  </r>
  <r>
    <n v="1321045"/>
    <n v="91817"/>
    <x v="174"/>
    <s v="car"/>
    <s v="Doughnut Plant Chelsea"/>
    <s v="Donut"/>
    <s v="Wild Blueberry"/>
    <n v="6"/>
    <s v="Cake Dougnhuts"/>
    <m/>
    <n v="40.744563916288797"/>
    <n v="-73.996630052861306"/>
    <n v="40.740125407502703"/>
    <n v="-73.990611042896305"/>
    <d v="2014-10-08T21:45:59"/>
    <d v="2014-10-08T21:54:49"/>
    <d v="2014-10-08T22:04:40"/>
    <d v="2014-10-08T22:11:39"/>
    <x v="1"/>
    <x v="0"/>
  </r>
  <r>
    <n v="1321056"/>
    <n v="54788"/>
    <x v="298"/>
    <s v="car"/>
    <s v="Pinkberry"/>
    <s v="Ice Cream"/>
    <s v="Original"/>
    <n v="1"/>
    <s v="Frozen Yogurt with Toppings"/>
    <m/>
    <n v="40.747535707342003"/>
    <n v="-73.986219698857099"/>
    <n v="40.744313499999997"/>
    <n v="-73.987313900000004"/>
    <d v="2014-10-08T21:46:55"/>
    <d v="2014-10-08T21:46:24"/>
    <d v="2014-10-08T22:03:14"/>
    <d v="2014-10-08T22:08:19"/>
    <x v="1"/>
    <x v="0"/>
  </r>
  <r>
    <n v="1321188"/>
    <n v="338910"/>
    <x v="217"/>
    <s v="car"/>
    <s v="Artichoke Basille's Pizza &amp; Bar"/>
    <s v="Pizza"/>
    <s v="Coke"/>
    <n v="1"/>
    <s v="Drinks"/>
    <m/>
    <n v="40.743982000000003"/>
    <n v="-74.006677999999994"/>
    <n v="40.7520764"/>
    <n v="-74.001015600000002"/>
    <d v="2014-10-08T22:01:47"/>
    <d v="2014-10-08T22:12:54"/>
    <d v="2014-10-08T22:43:22"/>
    <d v="2014-10-08T22:51:43"/>
    <x v="1"/>
    <x v="0"/>
  </r>
  <r>
    <n v="1321206"/>
    <n v="107909"/>
    <x v="298"/>
    <s v="car"/>
    <s v="Shake Shack"/>
    <s v="Burger"/>
    <s v="Hamburger"/>
    <n v="1"/>
    <s v="Burgers"/>
    <m/>
    <n v="40.740884357811296"/>
    <n v="-73.988198676721197"/>
    <n v="40.734219899999999"/>
    <n v="-73.990255399999995"/>
    <d v="2014-10-08T22:03:43"/>
    <d v="2014-10-08T22:11:54"/>
    <d v="2014-10-08T22:35:14"/>
    <d v="2014-10-08T22:55:54"/>
    <x v="1"/>
    <x v="0"/>
  </r>
  <r>
    <n v="1321249"/>
    <n v="50563"/>
    <x v="309"/>
    <s v="bicycle"/>
    <s v="J. G. Melon"/>
    <s v="Burger"/>
    <s v="Cheeseburger"/>
    <n v="2"/>
    <s v="Main Menu"/>
    <d v="1899-12-30T00:06:34"/>
    <n v="40.7711352092903"/>
    <n v="-73.959623103066605"/>
    <n v="40.785252999999997"/>
    <n v="-73.956828000000002"/>
    <d v="2014-10-08T22:08:10"/>
    <d v="2014-10-08T22:21:01"/>
    <d v="2014-10-08T22:31:21"/>
    <d v="2014-10-08T22:40:50"/>
    <x v="1"/>
    <x v="0"/>
  </r>
  <r>
    <n v="1321248"/>
    <n v="155024"/>
    <x v="174"/>
    <s v="car"/>
    <s v="Meme Mediterranean"/>
    <s v="Mediterranean"/>
    <m/>
    <m/>
    <m/>
    <d v="1899-12-30T00:16:11"/>
    <n v="40.736350000000002"/>
    <n v="-74.005880000000005"/>
    <n v="40.732557"/>
    <n v="-74.004401000000001"/>
    <d v="2014-10-08T22:09:37"/>
    <d v="2014-10-08T22:21:21"/>
    <d v="2014-10-08T22:33:35"/>
    <d v="2014-10-08T22:41:15"/>
    <x v="1"/>
    <x v="0"/>
  </r>
  <r>
    <n v="1321288"/>
    <n v="146802"/>
    <x v="1"/>
    <s v="bicycle"/>
    <s v="Mighty Quinn's BBQ"/>
    <s v="BBQ"/>
    <s v="Brisket"/>
    <n v="1"/>
    <s v="Meats"/>
    <m/>
    <n v="40.727518945156902"/>
    <n v="-73.988671302795396"/>
    <n v="40.7455517"/>
    <n v="-73.978619600000002"/>
    <d v="2014-10-08T22:12:37"/>
    <d v="2014-10-08T22:10:28"/>
    <d v="2014-10-08T22:23:43"/>
    <d v="2014-10-08T22:38:06"/>
    <x v="1"/>
    <x v="0"/>
  </r>
  <r>
    <n v="1321299"/>
    <n v="224787"/>
    <x v="204"/>
    <s v="bicycle"/>
    <s v="Mighty Quinn's BBQ"/>
    <s v="BBQ"/>
    <s v="Burnt End Baked Beans"/>
    <n v="1"/>
    <s v="Sides"/>
    <m/>
    <n v="40.727518945156902"/>
    <n v="-73.988671302795396"/>
    <n v="40.733361712109499"/>
    <n v="-73.990117224633707"/>
    <d v="2014-10-08T22:14:47"/>
    <d v="2014-10-08T22:18:14"/>
    <d v="2014-10-08T22:27:34"/>
    <d v="2014-10-08T22:33:09"/>
    <x v="1"/>
    <x v="0"/>
  </r>
  <r>
    <n v="1321372"/>
    <n v="242689"/>
    <x v="56"/>
    <s v="bicycle"/>
    <s v="The Odeon"/>
    <s v="American"/>
    <s v="Steak Tartare"/>
    <n v="1"/>
    <s v="Appetizers (dinner)"/>
    <m/>
    <n v="40.717013461260301"/>
    <n v="-74.008122682571397"/>
    <n v="40.710893942078897"/>
    <n v="-74.005383599235998"/>
    <d v="2014-10-08T22:24:02"/>
    <d v="2014-10-08T22:25:35"/>
    <d v="2014-10-08T22:44:15"/>
    <d v="2014-10-08T22:53:27"/>
    <x v="1"/>
    <x v="0"/>
  </r>
  <r>
    <n v="1321420"/>
    <n v="134152"/>
    <x v="196"/>
    <s v="bicycle"/>
    <s v="The Meatball Shop"/>
    <s v="Italian"/>
    <s v="Rigatoni"/>
    <n v="2"/>
    <s v="Stick To Your Bones"/>
    <d v="1899-12-30T00:06:07"/>
    <n v="40.718110071383997"/>
    <n v="-73.957545268768797"/>
    <n v="40.714367000000003"/>
    <n v="-73.951418000000004"/>
    <d v="2014-10-08T22:29:11"/>
    <d v="2014-10-08T22:30:53"/>
    <d v="2014-10-08T22:46:04"/>
    <d v="2014-10-08T22:48:24"/>
    <x v="1"/>
    <x v="0"/>
  </r>
  <r>
    <n v="1321420"/>
    <n v="134152"/>
    <x v="196"/>
    <s v="bicycle"/>
    <s v="The Meatball Shop"/>
    <s v="Italian"/>
    <s v="Vegetable Hero"/>
    <n v="1"/>
    <s v="Heroes"/>
    <d v="1899-12-30T00:06:07"/>
    <n v="40.718110071383997"/>
    <n v="-73.957545268768797"/>
    <n v="40.714367000000003"/>
    <n v="-73.951418000000004"/>
    <d v="2014-10-08T22:29:11"/>
    <d v="2014-10-08T22:30:53"/>
    <d v="2014-10-08T22:46:04"/>
    <d v="2014-10-08T22:48:24"/>
    <x v="1"/>
    <x v="0"/>
  </r>
  <r>
    <n v="1321474"/>
    <n v="73057"/>
    <x v="240"/>
    <s v="car"/>
    <s v="Milano Market"/>
    <m/>
    <m/>
    <m/>
    <m/>
    <d v="1899-12-30T00:02:52"/>
    <n v="40.805838999999999"/>
    <n v="-73.965462000000002"/>
    <n v="40.806107749269202"/>
    <n v="-73.963590972194396"/>
    <d v="2014-10-08T22:38:37"/>
    <m/>
    <m/>
    <d v="2014-10-08T22:49:30"/>
    <x v="1"/>
    <x v="0"/>
  </r>
  <r>
    <n v="1321740"/>
    <n v="55478"/>
    <x v="215"/>
    <s v="bicycle"/>
    <s v="Sushi Seki (archived)"/>
    <s v="Japanese"/>
    <m/>
    <m/>
    <m/>
    <d v="1899-12-30T00:05:57"/>
    <n v="40.761836680634801"/>
    <n v="-73.960403720115593"/>
    <n v="40.79121"/>
    <n v="-73.953012000000001"/>
    <d v="2014-10-08T23:19:21"/>
    <d v="2014-10-08T23:37:38"/>
    <d v="2014-10-08T23:41:57"/>
    <d v="2014-10-08T23:57:49"/>
    <x v="1"/>
    <x v="0"/>
  </r>
  <r>
    <n v="1321796"/>
    <n v="301032"/>
    <x v="67"/>
    <s v="car"/>
    <s v="Otto Enoteca Pizzeria"/>
    <s v="Italian"/>
    <s v="Sformato di Parmigiano"/>
    <n v="2"/>
    <s v="Salads"/>
    <d v="1899-12-30T00:02:19"/>
    <n v="40.7320637605782"/>
    <n v="-73.996154665947003"/>
    <n v="40.714311888479799"/>
    <n v="-74.007687083578205"/>
    <d v="2014-10-08T23:31:50"/>
    <d v="2014-10-08T23:37:22"/>
    <d v="2014-10-08T23:53:18"/>
    <d v="2014-10-09T00:03:41"/>
    <x v="1"/>
    <x v="0"/>
  </r>
  <r>
    <n v="1321796"/>
    <n v="301032"/>
    <x v="67"/>
    <s v="car"/>
    <s v="Otto Enoteca Pizzeria"/>
    <s v="Italian"/>
    <s v="Prosciutto Arugula"/>
    <n v="1"/>
    <s v="Pizzas"/>
    <d v="1899-12-30T00:02:19"/>
    <n v="40.7320637605782"/>
    <n v="-73.996154665947003"/>
    <n v="40.714311888479799"/>
    <n v="-74.007687083578205"/>
    <d v="2014-10-08T23:31:50"/>
    <d v="2014-10-08T23:37:22"/>
    <d v="2014-10-08T23:53:18"/>
    <d v="2014-10-09T00:03:41"/>
    <x v="1"/>
    <x v="0"/>
  </r>
  <r>
    <n v="1321798"/>
    <n v="80466"/>
    <x v="240"/>
    <s v="car"/>
    <s v="J. G. Melon"/>
    <s v="Burger"/>
    <s v="Cottage Fried Potatoes"/>
    <n v="1"/>
    <s v="Main Menu"/>
    <d v="1899-12-30T00:01:52"/>
    <n v="40.7711352092903"/>
    <n v="-73.959623103066605"/>
    <n v="40.767122950607103"/>
    <n v="-73.969561745999997"/>
    <d v="2014-10-08T23:32:02"/>
    <d v="2014-10-08T23:32:14"/>
    <d v="2014-10-08T23:43:37"/>
    <d v="2014-10-08T23:48:57"/>
    <x v="1"/>
    <x v="0"/>
  </r>
  <r>
    <n v="1321817"/>
    <n v="354016"/>
    <x v="214"/>
    <s v="car"/>
    <s v="Blue Ribbon Sushi Izakaya"/>
    <s v="Japanese"/>
    <s v="Sake"/>
    <n v="1"/>
    <s v="Taiseyo (Atlantic Ocean)"/>
    <d v="1899-12-30T00:02:17"/>
    <n v="40.721979579708403"/>
    <n v="-73.988148214155601"/>
    <n v="40.723329499999998"/>
    <n v="-73.991501799999995"/>
    <d v="2014-10-08T23:37:09"/>
    <d v="2014-10-08T23:37:19"/>
    <d v="2014-10-08T23:50:09"/>
    <d v="2014-10-08T23:56:00"/>
    <x v="1"/>
    <x v="0"/>
  </r>
  <r>
    <n v="1321822"/>
    <n v="290605"/>
    <x v="198"/>
    <s v="car"/>
    <s v="Duane Reade"/>
    <s v="Drug Store"/>
    <m/>
    <m/>
    <m/>
    <m/>
    <n v="40.7222908678878"/>
    <n v="-73.997117845003601"/>
    <n v="40.720095537530398"/>
    <n v="-73.995858731060494"/>
    <d v="2014-10-08T23:37:55"/>
    <d v="2014-10-08T23:46:09"/>
    <d v="2014-10-09T00:02:33"/>
    <d v="2014-10-09T00:09:02"/>
    <x v="1"/>
    <x v="0"/>
  </r>
  <r>
    <n v="1321840"/>
    <n v="63361"/>
    <x v="50"/>
    <s v="walker"/>
    <s v="Momofuku Milk Bar"/>
    <s v="Dessert"/>
    <s v="B'day Cake Truffles"/>
    <n v="1"/>
    <s v="Cake Truffles"/>
    <m/>
    <n v="40.731795470614898"/>
    <n v="-73.985672593116803"/>
    <n v="40.747481399999998"/>
    <n v="-74.002156499999998"/>
    <d v="2014-10-08T23:41:35"/>
    <d v="2014-10-08T23:44:25"/>
    <d v="2014-10-08T23:53:30"/>
    <d v="2014-10-09T00:08:42"/>
    <x v="1"/>
    <x v="0"/>
  </r>
  <r>
    <n v="1321844"/>
    <n v="296668"/>
    <x v="56"/>
    <s v="bicycle"/>
    <s v="Wendy's"/>
    <s v="Fast Food"/>
    <m/>
    <m/>
    <m/>
    <m/>
    <n v="40.7478304677173"/>
    <n v="-73.985094841795203"/>
    <n v="40.734250600000003"/>
    <n v="-73.990212299999996"/>
    <d v="2014-10-08T23:41:56"/>
    <d v="2014-10-08T23:46:06"/>
    <d v="2014-10-09T00:02:43"/>
    <d v="2014-10-09T00:15:03"/>
    <x v="1"/>
    <x v="0"/>
  </r>
  <r>
    <n v="1321853"/>
    <n v="81828"/>
    <x v="314"/>
    <s v="bicycle"/>
    <s v="CafÃ© Select"/>
    <s v="German"/>
    <s v="Coconut Water"/>
    <n v="1"/>
    <s v="Sodas"/>
    <d v="1899-12-30T00:02:54"/>
    <n v="40.721648437964603"/>
    <n v="-73.997533321380601"/>
    <n v="40.725307029702698"/>
    <n v="-73.994452422404095"/>
    <d v="2014-10-08T23:44:02"/>
    <d v="2014-10-08T23:55:47"/>
    <d v="2014-10-09T00:07:39"/>
    <d v="2014-10-09T00:15:29"/>
    <x v="1"/>
    <x v="0"/>
  </r>
  <r>
    <n v="1321950"/>
    <n v="297232"/>
    <x v="83"/>
    <s v="bicycle"/>
    <s v="Empanada Mama (closed)"/>
    <s v="Mexican"/>
    <s v="Shredded Chicken"/>
    <n v="2"/>
    <s v="Oven Baked Wheat Flour"/>
    <d v="1899-12-30T00:02:18"/>
    <n v="40.764217000000002"/>
    <n v="-73.988320999999999"/>
    <n v="40.763793100000001"/>
    <n v="-73.972201400000003"/>
    <d v="2014-10-09T00:02:42"/>
    <d v="2014-10-09T00:04:02"/>
    <d v="2014-10-09T00:16:53"/>
    <d v="2014-10-09T00:25:36"/>
    <x v="1"/>
    <x v="1"/>
  </r>
  <r>
    <n v="1322016"/>
    <n v="333127"/>
    <x v="205"/>
    <s v="car"/>
    <s v="Empanada Mama (closed)"/>
    <s v="Mexican"/>
    <s v="Broccoli and Cheese"/>
    <n v="1"/>
    <s v="Corn Flour"/>
    <d v="1899-12-30T00:03:37"/>
    <n v="40.764217000000002"/>
    <n v="-73.988320999999999"/>
    <n v="40.747945363783103"/>
    <n v="-73.978854328424902"/>
    <d v="2014-10-09T00:19:59"/>
    <d v="2014-10-09T00:27:07"/>
    <d v="2014-10-09T00:35:08"/>
    <d v="2014-10-09T00:51:47"/>
    <x v="1"/>
    <x v="1"/>
  </r>
  <r>
    <n v="1322133"/>
    <n v="49104"/>
    <x v="240"/>
    <s v="car"/>
    <s v="Empanada Mama (closed)"/>
    <s v="Mexican"/>
    <s v="Reggaeton"/>
    <n v="1"/>
    <s v="Wheat Flour"/>
    <d v="1899-12-30T00:05:35"/>
    <n v="40.764217000000002"/>
    <n v="-73.988320999999999"/>
    <n v="40.747896730937697"/>
    <n v="-74.003608273411203"/>
    <d v="2014-10-09T01:10:10"/>
    <d v="2014-10-09T01:21:07"/>
    <d v="2014-10-09T01:33:26"/>
    <d v="2014-10-09T01:42:18"/>
    <x v="1"/>
    <x v="1"/>
  </r>
  <r>
    <n v="1322133"/>
    <n v="49104"/>
    <x v="240"/>
    <s v="car"/>
    <s v="Empanada Mama (closed)"/>
    <s v="Mexican"/>
    <s v="Romeo and Juliet"/>
    <n v="1"/>
    <s v="Dessert Wheat Flour"/>
    <d v="1899-12-30T00:05:35"/>
    <n v="40.764217000000002"/>
    <n v="-73.988320999999999"/>
    <n v="40.747896730937697"/>
    <n v="-74.003608273411203"/>
    <d v="2014-10-09T01:10:10"/>
    <d v="2014-10-09T01:21:07"/>
    <d v="2014-10-09T01:33:26"/>
    <d v="2014-10-09T01:42:18"/>
    <x v="1"/>
    <x v="1"/>
  </r>
  <r>
    <n v="1322451"/>
    <n v="42828"/>
    <x v="300"/>
    <s v="scooter"/>
    <s v="Starbucks"/>
    <s v="Coffee"/>
    <m/>
    <m/>
    <m/>
    <m/>
    <n v="40.727612000000001"/>
    <n v="-74.007306"/>
    <n v="40.725517000000004"/>
    <n v="-74.010013000000001"/>
    <d v="2014-10-09T07:56:43"/>
    <d v="2014-10-09T08:29:07"/>
    <d v="2014-10-09T08:43:57"/>
    <d v="2014-10-09T08:50:35"/>
    <x v="1"/>
    <x v="1"/>
  </r>
  <r>
    <n v="1322472"/>
    <n v="163794"/>
    <x v="300"/>
    <s v="scooter"/>
    <s v="Dunkin' Donuts"/>
    <s v="Coffee"/>
    <m/>
    <m/>
    <m/>
    <m/>
    <n v="40.7461447328688"/>
    <n v="-73.994116468965402"/>
    <n v="40.747996100000002"/>
    <n v="-73.995932100000005"/>
    <d v="2014-10-09T08:32:37"/>
    <m/>
    <m/>
    <d v="2014-10-09T09:25:39"/>
    <x v="1"/>
    <x v="1"/>
  </r>
  <r>
    <n v="1322485"/>
    <n v="114241"/>
    <x v="315"/>
    <s v="bicycle"/>
    <s v="Tompkins Square Bagels"/>
    <s v="Bakery"/>
    <s v="Sesame"/>
    <n v="1"/>
    <s v="Bagels"/>
    <m/>
    <n v="40.72813"/>
    <n v="-73.982020000000006"/>
    <n v="40.755992999999997"/>
    <n v="-73.986136200000004"/>
    <d v="2014-10-09T09:11:30"/>
    <d v="2014-10-09T09:30:46"/>
    <d v="2014-10-09T09:40:05"/>
    <d v="2014-10-09T10:20:32"/>
    <x v="1"/>
    <x v="1"/>
  </r>
  <r>
    <n v="1322487"/>
    <n v="56088"/>
    <x v="300"/>
    <s v="scooter"/>
    <s v="buybuyBABY"/>
    <s v="Kids &amp; Baby"/>
    <m/>
    <m/>
    <m/>
    <m/>
    <n v="40.745524570280502"/>
    <n v="-73.994437842259998"/>
    <n v="40.727703200000001"/>
    <n v="-74.007061199999995"/>
    <d v="2014-10-09T09:12:12"/>
    <d v="2014-10-09T09:09:37"/>
    <d v="2014-10-09T09:44:28"/>
    <d v="2014-10-09T09:53:10"/>
    <x v="1"/>
    <x v="1"/>
  </r>
  <r>
    <n v="1322489"/>
    <n v="58898"/>
    <x v="106"/>
    <s v="walker"/>
    <s v="Juice Press"/>
    <s v="Juice Bar"/>
    <s v="Detox Super Smoothie"/>
    <n v="1"/>
    <s v="Raw Superfood Smoothies"/>
    <m/>
    <n v="40.729663911581198"/>
    <n v="-73.986432043583505"/>
    <n v="40.729953600000002"/>
    <n v="-73.986349799999999"/>
    <d v="2014-10-09T09:16:04"/>
    <m/>
    <m/>
    <d v="2014-10-09T09:44:44"/>
    <x v="1"/>
    <x v="1"/>
  </r>
  <r>
    <n v="1322499"/>
    <n v="297130"/>
    <x v="300"/>
    <s v="scooter"/>
    <s v="Dominique Ansel Bakery"/>
    <s v="Bakery"/>
    <s v="Cronut (limited availability, Limit TWO per customer)"/>
    <n v="1"/>
    <s v="Viennoiserie"/>
    <m/>
    <n v="40.725096000788497"/>
    <n v="-74.003074765205398"/>
    <n v="40.735796999999998"/>
    <n v="-74.000366"/>
    <d v="2014-10-09T09:29:09"/>
    <d v="2014-10-09T09:56:37"/>
    <d v="2014-10-09T10:28:27"/>
    <d v="2014-10-09T10:37:59"/>
    <x v="1"/>
    <x v="1"/>
  </r>
  <r>
    <n v="1322551"/>
    <n v="82006"/>
    <x v="106"/>
    <s v="walker"/>
    <s v="The Home Depot"/>
    <m/>
    <m/>
    <m/>
    <m/>
    <m/>
    <n v="40.7419833483332"/>
    <n v="-73.990877406583806"/>
    <n v="40.720932395825201"/>
    <n v="-73.987378369880602"/>
    <d v="2014-10-09T09:58:48"/>
    <d v="2014-10-09T10:14:10"/>
    <d v="2014-10-09T10:25:28"/>
    <d v="2014-10-09T10:41:38"/>
    <x v="1"/>
    <x v="1"/>
  </r>
  <r>
    <n v="1322565"/>
    <n v="133424"/>
    <x v="5"/>
    <s v="bicycle"/>
    <s v="Starbucks"/>
    <s v="Coffee"/>
    <m/>
    <m/>
    <m/>
    <m/>
    <n v="40.722638491977698"/>
    <n v="-73.998001606428005"/>
    <n v="40.721949600000002"/>
    <n v="-73.9941563"/>
    <d v="2014-10-09T10:10:45"/>
    <d v="2014-10-09T10:13:49"/>
    <d v="2014-10-09T10:25:09"/>
    <d v="2014-10-09T10:27:00"/>
    <x v="1"/>
    <x v="1"/>
  </r>
  <r>
    <n v="1322572"/>
    <n v="139159"/>
    <x v="64"/>
    <s v="bicycle"/>
    <s v="Bed Bath &amp; Beyond"/>
    <s v="Department Store"/>
    <m/>
    <m/>
    <m/>
    <m/>
    <n v="40.739974001722501"/>
    <n v="-73.994759215015804"/>
    <n v="40.717205900000003"/>
    <n v="-73.989847299999994"/>
    <d v="2014-10-09T10:14:06"/>
    <d v="2014-10-09T10:28:16"/>
    <d v="2014-10-09T11:12:06"/>
    <d v="2014-10-09T11:33:26"/>
    <x v="1"/>
    <x v="1"/>
  </r>
  <r>
    <n v="1322618"/>
    <n v="369242"/>
    <x v="316"/>
    <s v="car"/>
    <s v="Whole Foods Market"/>
    <s v="Grocery Store"/>
    <s v="Zinc 50mg Target Mins Tb"/>
    <n v="1"/>
    <s v="Vitamin Supplements"/>
    <m/>
    <n v="40.723954999999997"/>
    <n v="-73.991828999999996"/>
    <n v="40.724625409877099"/>
    <n v="-73.995631750007206"/>
    <d v="2014-10-09T10:51:41"/>
    <d v="2014-10-09T11:05:07"/>
    <d v="2014-10-09T11:30:59"/>
    <d v="2014-10-09T11:35:40"/>
    <x v="1"/>
    <x v="1"/>
  </r>
  <r>
    <n v="1322686"/>
    <n v="275689"/>
    <x v="164"/>
    <s v="bicycle"/>
    <s v="Chop't"/>
    <s v="Salad"/>
    <s v="Saratoga Spring Water"/>
    <n v="1"/>
    <s v="Drinks"/>
    <d v="1899-12-30T00:07:45"/>
    <n v="40.737282906043497"/>
    <n v="-73.990908445307397"/>
    <n v="40.751220500000002"/>
    <n v="-74.004390599999994"/>
    <d v="2014-10-09T11:17:13"/>
    <d v="2014-10-09T11:31:37"/>
    <d v="2014-10-09T11:51:30"/>
    <d v="2014-10-09T12:09:43"/>
    <x v="1"/>
    <x v="1"/>
  </r>
  <r>
    <n v="1322720"/>
    <n v="88838"/>
    <x v="285"/>
    <s v="bicycle"/>
    <s v="sweetgreen"/>
    <s v="Salad"/>
    <m/>
    <m/>
    <m/>
    <d v="1899-12-30T00:07:08"/>
    <n v="40.745078589413303"/>
    <n v="-73.988821506500202"/>
    <n v="40.723575599999997"/>
    <n v="-73.993094200000002"/>
    <d v="2014-10-09T11:26:40"/>
    <d v="2014-10-09T11:27:45"/>
    <d v="2014-10-09T11:41:37"/>
    <d v="2014-10-09T11:51:43"/>
    <x v="1"/>
    <x v="1"/>
  </r>
  <r>
    <n v="1322723"/>
    <n v="340592"/>
    <x v="274"/>
    <s v="bicycle"/>
    <s v="sweetgreen"/>
    <s v="Salad"/>
    <s v="Kale Caesar"/>
    <n v="1"/>
    <s v="Signatures"/>
    <d v="1899-12-30T00:10:09"/>
    <n v="40.721323186970601"/>
    <n v="-74.009732007980304"/>
    <n v="40.715089999999996"/>
    <n v="-74.014191999999994"/>
    <d v="2014-10-09T11:28:32"/>
    <d v="2014-10-09T11:47:13"/>
    <d v="2014-10-09T12:03:33"/>
    <d v="2014-10-09T12:10:22"/>
    <x v="1"/>
    <x v="1"/>
  </r>
  <r>
    <n v="1322722"/>
    <n v="151789"/>
    <x v="85"/>
    <s v="bicycle"/>
    <s v="sweetgreen"/>
    <s v="Salad"/>
    <s v="Guacamole Greens"/>
    <n v="1"/>
    <s v="Signatures"/>
    <d v="1899-12-30T00:07:33"/>
    <n v="40.745078589413303"/>
    <n v="-73.988821506500202"/>
    <n v="40.750621299999999"/>
    <n v="-73.986291499999993"/>
    <d v="2014-10-09T11:30:13"/>
    <d v="2014-10-09T11:28:19"/>
    <d v="2014-10-09T11:40:37"/>
    <d v="2014-10-09T11:46:02"/>
    <x v="1"/>
    <x v="1"/>
  </r>
  <r>
    <n v="1322738"/>
    <n v="57878"/>
    <x v="317"/>
    <s v="bicycle"/>
    <s v="Apple Store"/>
    <s v="Electronics Store"/>
    <m/>
    <m/>
    <m/>
    <m/>
    <n v="40.7750722222222"/>
    <n v="-73.982595290736299"/>
    <n v="40.789630000000002"/>
    <n v="-73.967022"/>
    <d v="2014-10-09T11:31:53"/>
    <d v="2014-10-09T12:06:44"/>
    <d v="2014-10-09T12:16:33"/>
    <d v="2014-10-09T12:27:42"/>
    <x v="1"/>
    <x v="1"/>
  </r>
  <r>
    <n v="1322744"/>
    <n v="33321"/>
    <x v="318"/>
    <s v="bicycle"/>
    <s v="$10 Blue Ribbon Fried Chicken Sandwich"/>
    <m/>
    <s v="Tres Carnes Brisket Tacos"/>
    <n v="1"/>
    <s v="Today's Special"/>
    <m/>
    <n v="40.724339999999998"/>
    <n v="-73.990960000000001"/>
    <n v="40.7474475"/>
    <n v="-73.992830999999995"/>
    <d v="2014-10-09T11:32:25"/>
    <d v="2014-10-09T11:30:14"/>
    <d v="2014-10-09T11:33:04"/>
    <d v="2014-10-09T11:58:53"/>
    <x v="1"/>
    <x v="1"/>
  </r>
  <r>
    <n v="1322745"/>
    <n v="49620"/>
    <x v="181"/>
    <s v="bicycle"/>
    <s v="$10 Blue Ribbon Fried Chicken Sandwich"/>
    <m/>
    <s v="Tres Carnes Brisket Tacos"/>
    <n v="1"/>
    <s v="Today's Special"/>
    <m/>
    <n v="40.724339999999998"/>
    <n v="-73.990960000000001"/>
    <n v="40.7618729"/>
    <n v="-73.984287100000003"/>
    <d v="2014-10-09T11:32:29"/>
    <d v="2014-10-09T11:30:33"/>
    <d v="2014-10-09T11:34:52"/>
    <d v="2014-10-09T11:50:12"/>
    <x v="1"/>
    <x v="1"/>
  </r>
  <r>
    <n v="1322787"/>
    <n v="235620"/>
    <x v="12"/>
    <s v="bicycle"/>
    <s v="Shake Shack"/>
    <s v="Burger"/>
    <s v="Shack-cago Dog"/>
    <n v="1"/>
    <s v="Flat Top Dogs"/>
    <m/>
    <n v="40.740884357811296"/>
    <n v="-73.988198676721197"/>
    <n v="40.729301499999998"/>
    <n v="-73.986953200000002"/>
    <d v="2014-10-09T11:39:46"/>
    <d v="2014-10-09T12:04:23"/>
    <d v="2014-10-09T12:43:42"/>
    <d v="2014-10-09T12:52:06"/>
    <x v="1"/>
    <x v="1"/>
  </r>
  <r>
    <n v="1322787"/>
    <n v="235620"/>
    <x v="12"/>
    <s v="bicycle"/>
    <s v="Shake Shack"/>
    <s v="Burger"/>
    <s v="Cheese Fries"/>
    <n v="1"/>
    <s v="Fries"/>
    <m/>
    <n v="40.740884357811296"/>
    <n v="-73.988198676721197"/>
    <n v="40.729301499999998"/>
    <n v="-73.986953200000002"/>
    <d v="2014-10-09T11:39:46"/>
    <d v="2014-10-09T12:04:23"/>
    <d v="2014-10-09T12:43:42"/>
    <d v="2014-10-09T12:52:06"/>
    <x v="1"/>
    <x v="1"/>
  </r>
  <r>
    <n v="1322800"/>
    <n v="325272"/>
    <x v="315"/>
    <s v="bicycle"/>
    <s v="Momofuku Milk Bar"/>
    <s v="Dessert"/>
    <s v="Cereal Milk Shake"/>
    <n v="2"/>
    <s v="Shakes"/>
    <m/>
    <n v="40.7628429402262"/>
    <n v="-73.975745647432205"/>
    <n v="40.767012200000003"/>
    <n v="-73.981408200000004"/>
    <d v="2014-10-09T11:41:24"/>
    <d v="2014-10-09T11:40:47"/>
    <d v="2014-10-09T11:52:40"/>
    <d v="2014-10-09T12:52:23"/>
    <x v="1"/>
    <x v="1"/>
  </r>
  <r>
    <n v="1322803"/>
    <n v="256852"/>
    <x v="20"/>
    <s v="car"/>
    <s v="Olea"/>
    <s v="Mediterranean"/>
    <s v="Lentil Salad"/>
    <n v="1"/>
    <s v="Main Lunch Menu"/>
    <d v="1899-12-30T00:08:12"/>
    <n v="40.687688999999999"/>
    <n v="-73.970744999999994"/>
    <n v="40.688092500000003"/>
    <n v="-73.979273500000005"/>
    <d v="2014-10-09T11:41:56"/>
    <d v="2014-10-09T11:45:18"/>
    <d v="2014-10-09T12:00:07"/>
    <d v="2014-10-09T12:09:12"/>
    <x v="1"/>
    <x v="1"/>
  </r>
  <r>
    <n v="1322798"/>
    <n v="155272"/>
    <x v="319"/>
    <s v="bicycle"/>
    <s v="Whole Foods Market"/>
    <s v="Grocery Store"/>
    <s v="Original Crackers"/>
    <n v="1"/>
    <s v="Crackers"/>
    <m/>
    <n v="40.723954999999997"/>
    <n v="-73.991828999999996"/>
    <n v="40.7236373"/>
    <n v="-73.985002399999999"/>
    <d v="2014-10-09T11:41:59"/>
    <d v="2014-10-09T11:44:36"/>
    <d v="2014-10-09T12:32:56"/>
    <d v="2014-10-09T12:39:33"/>
    <x v="1"/>
    <x v="1"/>
  </r>
  <r>
    <n v="1322798"/>
    <n v="155272"/>
    <x v="319"/>
    <s v="bicycle"/>
    <s v="Whole Foods Market"/>
    <s v="Grocery Store"/>
    <s v="Original Almond Breeze Unsweet"/>
    <n v="1"/>
    <s v="Non Dairy Milk"/>
    <m/>
    <n v="40.723954999999997"/>
    <n v="-73.991828999999996"/>
    <n v="40.7236373"/>
    <n v="-73.985002399999999"/>
    <d v="2014-10-09T11:41:59"/>
    <d v="2014-10-09T11:44:36"/>
    <d v="2014-10-09T12:32:56"/>
    <d v="2014-10-09T12:39:33"/>
    <x v="1"/>
    <x v="1"/>
  </r>
  <r>
    <n v="1322798"/>
    <n v="155272"/>
    <x v="319"/>
    <s v="bicycle"/>
    <s v="Whole Foods Market"/>
    <s v="Grocery Store"/>
    <s v="Org Chicken Broth 4 Pack"/>
    <n v="1"/>
    <s v="Soup"/>
    <m/>
    <n v="40.723954999999997"/>
    <n v="-73.991828999999996"/>
    <n v="40.7236373"/>
    <n v="-73.985002399999999"/>
    <d v="2014-10-09T11:41:59"/>
    <d v="2014-10-09T11:44:36"/>
    <d v="2014-10-09T12:32:56"/>
    <d v="2014-10-09T12:39:33"/>
    <x v="1"/>
    <x v="1"/>
  </r>
  <r>
    <n v="1322832"/>
    <n v="180821"/>
    <x v="64"/>
    <s v="bicycle"/>
    <s v="Village Taverna"/>
    <m/>
    <m/>
    <m/>
    <m/>
    <d v="1899-12-30T00:01:42"/>
    <n v="40.733322519559998"/>
    <n v="-73.993215473106801"/>
    <n v="40.723676400000002"/>
    <n v="-74.010723499999997"/>
    <d v="2014-10-09T11:47:19"/>
    <d v="2014-10-09T11:52:48"/>
    <d v="2014-10-09T12:09:36"/>
    <d v="2014-10-09T12:32:02"/>
    <x v="1"/>
    <x v="1"/>
  </r>
  <r>
    <n v="1322831"/>
    <n v="242"/>
    <x v="106"/>
    <s v="walker"/>
    <s v="Bareburger"/>
    <s v="Burger"/>
    <s v="Classic"/>
    <n v="1"/>
    <s v="Bareburgers"/>
    <d v="1899-12-30T00:04:57"/>
    <n v="40.7420454508718"/>
    <n v="-74.000761899948401"/>
    <n v="40.7521725"/>
    <n v="-74.005143200000006"/>
    <d v="2014-10-09T11:48:04"/>
    <d v="2014-10-09T11:53:40"/>
    <d v="2014-10-09T12:15:34"/>
    <d v="2014-10-09T12:28:22"/>
    <x v="1"/>
    <x v="1"/>
  </r>
  <r>
    <n v="1322854"/>
    <n v="61722"/>
    <x v="176"/>
    <s v="bicycle"/>
    <s v="Seoul Chicken"/>
    <m/>
    <m/>
    <m/>
    <m/>
    <d v="1899-12-30T00:05:42"/>
    <n v="40.719169682206903"/>
    <n v="-73.984876756500299"/>
    <n v="40.726149599999999"/>
    <n v="-73.983948799999993"/>
    <d v="2014-10-09T11:50:23"/>
    <d v="2014-10-09T12:01:43"/>
    <d v="2014-10-09T12:22:32"/>
    <d v="2014-10-09T12:28:55"/>
    <x v="1"/>
    <x v="1"/>
  </r>
  <r>
    <n v="1322873"/>
    <n v="44759"/>
    <x v="319"/>
    <s v="bicycle"/>
    <s v="Dunkin' Donuts"/>
    <s v="Coffee"/>
    <m/>
    <m/>
    <m/>
    <m/>
    <n v="40.7296098462364"/>
    <n v="-73.998357405331006"/>
    <n v="40.728428600000001"/>
    <n v="-73.993832499999996"/>
    <d v="2014-10-09T11:53:51"/>
    <d v="2014-10-09T12:45:35"/>
    <d v="2014-10-09T12:51:56"/>
    <d v="2014-10-09T13:00:55"/>
    <x v="1"/>
    <x v="1"/>
  </r>
  <r>
    <n v="1322915"/>
    <n v="58675"/>
    <x v="320"/>
    <s v="bicycle"/>
    <s v="Brooklyn Bagel &amp; Coffee Co."/>
    <s v="Breakfast"/>
    <s v="Big Hand Rolled Ketlleboiled Bagels"/>
    <n v="2"/>
    <s v="Hand Rolled Waterboiled Bagels"/>
    <m/>
    <n v="40.746279063314802"/>
    <n v="-73.997949958145199"/>
    <n v="40.743634999999998"/>
    <n v="-74.006331000000003"/>
    <d v="2014-10-09T12:00:57"/>
    <d v="2014-10-09T12:09:44"/>
    <d v="2014-10-09T12:27:33"/>
    <d v="2014-10-09T12:38:10"/>
    <x v="1"/>
    <x v="1"/>
  </r>
  <r>
    <n v="1322956"/>
    <n v="95468"/>
    <x v="286"/>
    <s v="bicycle"/>
    <s v="Beyond Sushi"/>
    <s v="Vegetarian"/>
    <s v="Spicy Shroom"/>
    <n v="1"/>
    <s v="Rice Paper Wraps"/>
    <d v="1899-12-30T00:05:15"/>
    <n v="40.7328198446546"/>
    <n v="-73.986085653304997"/>
    <n v="40.745336999999999"/>
    <n v="-73.980127999999993"/>
    <d v="2014-10-09T12:04:43"/>
    <d v="2014-10-09T12:04:27"/>
    <d v="2014-10-09T12:17:45"/>
    <d v="2014-10-09T12:28:50"/>
    <x v="1"/>
    <x v="1"/>
  </r>
  <r>
    <n v="1322958"/>
    <n v="98356"/>
    <x v="321"/>
    <s v="bicycle"/>
    <s v="Trader Joe's"/>
    <s v="Grocery Store"/>
    <m/>
    <m/>
    <m/>
    <m/>
    <n v="40.778503999999998"/>
    <n v="-73.982091999999994"/>
    <n v="40.7755735"/>
    <n v="-73.984597199999996"/>
    <d v="2014-10-09T12:05:35"/>
    <d v="2014-10-09T12:05:24"/>
    <d v="2014-10-09T12:23:15"/>
    <d v="2014-10-09T12:37:41"/>
    <x v="1"/>
    <x v="1"/>
  </r>
  <r>
    <n v="1323033"/>
    <n v="213877"/>
    <x v="112"/>
    <s v="bicycle"/>
    <s v="Hu Kitchen"/>
    <s v="Gluten-Free"/>
    <s v="1/4 Organic Rotisserie Chicken"/>
    <n v="1"/>
    <s v="Lunch + Dinner (M-F 11:30a-Close, Sa-Su 12p-Close)"/>
    <m/>
    <n v="40.735676762018002"/>
    <n v="-73.993829528068602"/>
    <n v="40.752872000000004"/>
    <n v="-73.987864000000002"/>
    <d v="2014-10-09T12:17:39"/>
    <d v="2014-10-09T12:17:18"/>
    <d v="2014-10-09T12:36:36"/>
    <d v="2014-10-09T12:57:36"/>
    <x v="1"/>
    <x v="1"/>
  </r>
  <r>
    <n v="1323033"/>
    <n v="213877"/>
    <x v="112"/>
    <s v="bicycle"/>
    <s v="Hu Kitchen"/>
    <s v="Gluten-Free"/>
    <s v="1/4 Organic Rotisserie Chicken W/ 2 Sides"/>
    <n v="1"/>
    <s v="Lunch + Dinner (M-F 11:30a-Close, Sa-Su 12p-Close)"/>
    <m/>
    <n v="40.735676762018002"/>
    <n v="-73.993829528068602"/>
    <n v="40.752872000000004"/>
    <n v="-73.987864000000002"/>
    <d v="2014-10-09T12:17:39"/>
    <d v="2014-10-09T12:17:18"/>
    <d v="2014-10-09T12:36:36"/>
    <d v="2014-10-09T12:57:36"/>
    <x v="1"/>
    <x v="1"/>
  </r>
  <r>
    <n v="1323045"/>
    <n v="369430"/>
    <x v="20"/>
    <s v="car"/>
    <s v="The Meatball Shop"/>
    <s v="Italian"/>
    <s v="Side of Ice Cream"/>
    <n v="1"/>
    <s v="Desserts"/>
    <d v="1899-12-30T00:05:09"/>
    <n v="40.718110071383997"/>
    <n v="-73.957545268768797"/>
    <n v="40.716629699999999"/>
    <n v="-73.964419100000001"/>
    <d v="2014-10-09T12:20:10"/>
    <d v="2014-10-09T12:27:12"/>
    <d v="2014-10-09T12:39:32"/>
    <d v="2014-10-09T12:45:31"/>
    <x v="1"/>
    <x v="1"/>
  </r>
  <r>
    <n v="1323077"/>
    <n v="79849"/>
    <x v="234"/>
    <s v="bicycle"/>
    <s v="sweetgreen"/>
    <s v="Salad"/>
    <s v="Spicy Sabzi (vegan)"/>
    <n v="2"/>
    <s v="Signatures"/>
    <d v="1899-12-30T00:21:57"/>
    <n v="40.721323186970601"/>
    <n v="-74.009732007980304"/>
    <n v="40.725848900000003"/>
    <n v="-74.004109600000007"/>
    <d v="2014-10-09T12:25:44"/>
    <d v="2014-10-09T13:22:16"/>
    <d v="2014-10-09T13:59:58"/>
    <d v="2014-10-09T14:05:40"/>
    <x v="1"/>
    <x v="1"/>
  </r>
  <r>
    <n v="1323077"/>
    <n v="79849"/>
    <x v="234"/>
    <s v="bicycle"/>
    <s v="sweetgreen"/>
    <s v="Salad"/>
    <s v="House Tea"/>
    <n v="1"/>
    <s v="Drinks"/>
    <d v="1899-12-30T00:21:57"/>
    <n v="40.721323186970601"/>
    <n v="-74.009732007980304"/>
    <n v="40.725848900000003"/>
    <n v="-74.004109600000007"/>
    <d v="2014-10-09T12:25:44"/>
    <d v="2014-10-09T13:22:16"/>
    <d v="2014-10-09T13:59:58"/>
    <d v="2014-10-09T14:05:40"/>
    <x v="1"/>
    <x v="1"/>
  </r>
  <r>
    <n v="1323088"/>
    <n v="118773"/>
    <x v="76"/>
    <s v="car"/>
    <s v="Chipotle Mexican Grill $1.99 Delivery"/>
    <s v="Mexican"/>
    <m/>
    <m/>
    <m/>
    <m/>
    <n v="40.766791835589999"/>
    <n v="-73.962808689550499"/>
    <n v="40.760583400000002"/>
    <n v="-73.960471900000002"/>
    <d v="2014-10-09T12:27:50"/>
    <d v="2014-10-09T12:30:31"/>
    <d v="2014-10-09T12:39:51"/>
    <d v="2014-10-09T12:55:46"/>
    <x v="1"/>
    <x v="1"/>
  </r>
  <r>
    <n v="1323102"/>
    <n v="307997"/>
    <x v="9"/>
    <s v="bicycle"/>
    <s v="LeÃ±a Latin Grill"/>
    <m/>
    <m/>
    <m/>
    <m/>
    <d v="1899-12-30T00:04:33"/>
    <n v="40.749823586631102"/>
    <n v="-73.9858351821333"/>
    <n v="40.774194399999999"/>
    <n v="-73.964717500000006"/>
    <d v="2014-10-09T12:30:26"/>
    <m/>
    <m/>
    <d v="2014-10-09T13:14:47"/>
    <x v="1"/>
    <x v="1"/>
  </r>
  <r>
    <n v="1323118"/>
    <n v="75013"/>
    <x v="94"/>
    <s v="bicycle"/>
    <s v="La Esquina Taqueria"/>
    <m/>
    <s v="Bistec"/>
    <n v="3"/>
    <s v="Tacos"/>
    <d v="1899-12-30T00:03:54"/>
    <n v="40.721353749744097"/>
    <n v="-73.997525293959001"/>
    <n v="40.7294245"/>
    <n v="-73.993707000000001"/>
    <d v="2014-10-09T12:35:20"/>
    <m/>
    <m/>
    <d v="2014-10-09T13:05:23"/>
    <x v="1"/>
    <x v="1"/>
  </r>
  <r>
    <n v="1323121"/>
    <n v="143373"/>
    <x v="226"/>
    <s v="bicycle"/>
    <s v="Peacefood Cafe"/>
    <s v="Vegan"/>
    <s v="Pan-seared Shanghai-Style Dumplings"/>
    <n v="1"/>
    <s v="Side Dishes"/>
    <d v="1899-12-30T00:02:54"/>
    <n v="40.785160043282801"/>
    <n v="-73.976916473837804"/>
    <n v="40.762309000000002"/>
    <n v="-73.973977899999994"/>
    <d v="2014-10-09T12:35:45"/>
    <d v="2014-10-09T12:34:45"/>
    <d v="2014-10-09T13:07:05"/>
    <d v="2014-10-09T13:21:27"/>
    <x v="1"/>
    <x v="1"/>
  </r>
  <r>
    <n v="1323135"/>
    <n v="250494"/>
    <x v="12"/>
    <s v="bicycle"/>
    <s v="Halal Food Cart"/>
    <m/>
    <m/>
    <m/>
    <m/>
    <m/>
    <n v="40.724881517164597"/>
    <n v="-73.997135061174205"/>
    <n v="40.723884614769901"/>
    <n v="-73.999316845760703"/>
    <d v="2014-10-09T12:41:06"/>
    <m/>
    <m/>
    <d v="2014-10-09T14:29:00"/>
    <x v="1"/>
    <x v="1"/>
  </r>
  <r>
    <n v="1323174"/>
    <n v="68300"/>
    <x v="12"/>
    <s v="bicycle"/>
    <s v="Blue Ribbon Fried Chicken"/>
    <s v="American"/>
    <s v="Strawberry"/>
    <n v="1"/>
    <s v="Milkshakes"/>
    <m/>
    <n v="40.724339999999998"/>
    <n v="-73.990960000000001"/>
    <n v="40.705353100000004"/>
    <n v="-74.013745099999994"/>
    <d v="2014-10-09T12:46:38"/>
    <d v="2014-10-09T13:00:22"/>
    <d v="2014-10-09T13:25:02"/>
    <d v="2014-10-09T13:46:05"/>
    <x v="1"/>
    <x v="1"/>
  </r>
  <r>
    <n v="1323196"/>
    <n v="110692"/>
    <x v="301"/>
    <s v="car"/>
    <s v="United City Ice Cube Co"/>
    <m/>
    <m/>
    <m/>
    <m/>
    <m/>
    <n v="40.761574798310498"/>
    <n v="-73.994518185499402"/>
    <n v="40.680408100000001"/>
    <n v="-74.007626200000004"/>
    <d v="2014-10-09T12:53:11"/>
    <d v="2014-10-09T14:02:21"/>
    <d v="2014-10-09T14:11:13"/>
    <d v="2014-10-09T14:48:28"/>
    <x v="1"/>
    <x v="1"/>
  </r>
  <r>
    <n v="1323209"/>
    <n v="120490"/>
    <x v="64"/>
    <s v="bicycle"/>
    <s v="Parm"/>
    <s v="Italian"/>
    <s v="Choose 3 Vegetables"/>
    <n v="1"/>
    <s v="Vegetables"/>
    <d v="1899-12-30T00:10:08"/>
    <n v="40.723019825000002"/>
    <n v="-73.995853999999994"/>
    <n v="40.753279800000001"/>
    <n v="-73.986829700000001"/>
    <d v="2014-10-09T12:53:47"/>
    <d v="2014-10-09T13:09:35"/>
    <d v="2014-10-09T13:28:02"/>
    <d v="2014-10-09T13:57:43"/>
    <x v="1"/>
    <x v="1"/>
  </r>
  <r>
    <n v="1323209"/>
    <n v="120490"/>
    <x v="64"/>
    <s v="bicycle"/>
    <s v="Parm"/>
    <s v="Italian"/>
    <s v="Potatoes"/>
    <n v="1"/>
    <s v="Sides"/>
    <d v="1899-12-30T00:10:08"/>
    <n v="40.723019825000002"/>
    <n v="-73.995853999999994"/>
    <n v="40.753279800000001"/>
    <n v="-73.986829700000001"/>
    <d v="2014-10-09T12:53:47"/>
    <d v="2014-10-09T13:09:35"/>
    <d v="2014-10-09T13:28:02"/>
    <d v="2014-10-09T13:57:43"/>
    <x v="1"/>
    <x v="1"/>
  </r>
  <r>
    <n v="1323206"/>
    <n v="338923"/>
    <x v="322"/>
    <s v="bicycle"/>
    <s v="Hill Country Fried Chicken"/>
    <s v="Southern"/>
    <s v="Fresh-cut Fries"/>
    <n v="2"/>
    <s v="Sides"/>
    <m/>
    <n v="40.7430754234856"/>
    <n v="-73.989146591960605"/>
    <n v="40.751486700000001"/>
    <n v="-74.0066396"/>
    <d v="2014-10-09T12:54:41"/>
    <d v="2014-10-09T13:05:13"/>
    <d v="2014-10-09T13:19:33"/>
    <d v="2014-10-09T13:34:11"/>
    <x v="1"/>
    <x v="1"/>
  </r>
  <r>
    <n v="1323301"/>
    <n v="316223"/>
    <x v="308"/>
    <s v="bicycle"/>
    <s v="La Esquina Taqueria"/>
    <m/>
    <s v="Bistec"/>
    <n v="1"/>
    <s v="Tacos"/>
    <d v="1899-12-30T00:12:28"/>
    <n v="40.721353749744097"/>
    <n v="-73.997525293959001"/>
    <n v="40.723817038474898"/>
    <n v="-74.009659381460594"/>
    <d v="2014-10-09T13:16:14"/>
    <m/>
    <m/>
    <d v="2014-10-09T14:11:54"/>
    <x v="1"/>
    <x v="1"/>
  </r>
  <r>
    <n v="1323299"/>
    <n v="325210"/>
    <x v="168"/>
    <s v="bicycle"/>
    <s v="The Meatball Shop"/>
    <s v="American"/>
    <s v="Chicken Hero"/>
    <n v="1"/>
    <s v="Heroes"/>
    <d v="1899-12-30T00:11:15"/>
    <n v="40.736130877644598"/>
    <n v="-74.000648304229699"/>
    <n v="40.722211700000003"/>
    <n v="-74.011430399999995"/>
    <d v="2014-10-09T13:16:26"/>
    <d v="2014-10-09T13:28:34"/>
    <d v="2014-10-09T13:35:26"/>
    <d v="2014-10-09T13:47:32"/>
    <x v="1"/>
    <x v="1"/>
  </r>
  <r>
    <n v="1323341"/>
    <n v="116293"/>
    <x v="85"/>
    <s v="bicycle"/>
    <s v="Hu Kitchen"/>
    <s v="Gluten-Free"/>
    <s v="Wild Line-Caught Tuna Salad"/>
    <n v="1"/>
    <s v="Prepared Food"/>
    <m/>
    <n v="40.735676762018002"/>
    <n v="-73.993829528068602"/>
    <n v="40.727597699999997"/>
    <n v="-74.005142500000005"/>
    <d v="2014-10-09T13:26:25"/>
    <d v="2014-10-09T13:34:17"/>
    <d v="2014-10-09T13:56:37"/>
    <d v="2014-10-09T14:06:20"/>
    <x v="1"/>
    <x v="1"/>
  </r>
  <r>
    <n v="1323343"/>
    <n v="359218"/>
    <x v="89"/>
    <s v="car"/>
    <s v="The Meatball Shop"/>
    <s v="Italian"/>
    <s v="Vegetable"/>
    <n v="1"/>
    <s v="Naked Balls"/>
    <d v="1899-12-30T00:17:49"/>
    <n v="40.721545124764702"/>
    <n v="-73.988842426716104"/>
    <n v="40.724517800000001"/>
    <n v="-73.997855200000004"/>
    <d v="2014-10-09T13:26:46"/>
    <d v="2014-10-09T14:00:00"/>
    <d v="2014-10-09T14:16:19"/>
    <d v="2014-10-09T14:23:31"/>
    <x v="1"/>
    <x v="1"/>
  </r>
  <r>
    <n v="1323348"/>
    <n v="57174"/>
    <x v="94"/>
    <s v="bicycle"/>
    <s v="Tortaria"/>
    <s v="Mexican"/>
    <s v="Crispy Eggplant"/>
    <n v="1"/>
    <s v="Tortas"/>
    <d v="1899-12-30T00:14:24"/>
    <n v="40.7338442029235"/>
    <n v="-73.993091583251996"/>
    <n v="40.7209562733117"/>
    <n v="-73.999281349700595"/>
    <d v="2014-10-09T13:28:13"/>
    <d v="2014-10-09T13:44:47"/>
    <d v="2014-10-09T13:54:34"/>
    <d v="2014-10-09T14:03:47"/>
    <x v="1"/>
    <x v="1"/>
  </r>
  <r>
    <n v="1323353"/>
    <n v="318689"/>
    <x v="5"/>
    <s v="bicycle"/>
    <s v="Olive Garden"/>
    <s v="Italian"/>
    <s v="Lasagna Fritta"/>
    <n v="1"/>
    <s v="Antipasti"/>
    <d v="1899-12-30T00:08:26"/>
    <n v="40.759301754236297"/>
    <n v="-73.984959125518799"/>
    <n v="40.743217700000002"/>
    <n v="-74.007342899999998"/>
    <d v="2014-10-09T13:29:35"/>
    <d v="2014-10-09T13:29:49"/>
    <d v="2014-10-09T14:02:41"/>
    <d v="2014-10-09T14:19:22"/>
    <x v="1"/>
    <x v="1"/>
  </r>
  <r>
    <n v="1323353"/>
    <n v="318689"/>
    <x v="5"/>
    <s v="bicycle"/>
    <s v="Olive Garden"/>
    <s v="Italian"/>
    <s v="Steak Gorgonzola-Alfredo"/>
    <n v="1"/>
    <s v="Carne"/>
    <d v="1899-12-30T00:08:26"/>
    <n v="40.759301754236297"/>
    <n v="-73.984959125518799"/>
    <n v="40.743217700000002"/>
    <n v="-74.007342899999998"/>
    <d v="2014-10-09T13:29:35"/>
    <d v="2014-10-09T13:29:49"/>
    <d v="2014-10-09T14:02:41"/>
    <d v="2014-10-09T14:19:22"/>
    <x v="1"/>
    <x v="1"/>
  </r>
  <r>
    <n v="1323412"/>
    <n v="102691"/>
    <x v="25"/>
    <s v="car"/>
    <s v="Mighty Quinn's BBQ"/>
    <s v="BBQ"/>
    <s v="Brisket"/>
    <n v="1"/>
    <s v="Meats"/>
    <m/>
    <n v="40.727518945156902"/>
    <n v="-73.988671302795396"/>
    <n v="40.785108598688801"/>
    <n v="-73.956902138034806"/>
    <d v="2014-10-09T13:44:07"/>
    <d v="2014-10-09T14:40:49"/>
    <d v="2014-10-09T14:54:09"/>
    <d v="2014-10-09T15:46:15"/>
    <x v="1"/>
    <x v="1"/>
  </r>
  <r>
    <n v="1323444"/>
    <n v="293232"/>
    <x v="100"/>
    <s v="bicycle"/>
    <s v="No. 7 Sub | Ace Hotel"/>
    <m/>
    <s v="Hot Roast Beef (Until 4PM Daily)"/>
    <n v="1"/>
    <s v="Sandwiches"/>
    <m/>
    <n v="40.745768981005199"/>
    <n v="-73.988867041521601"/>
    <n v="40.752277800000002"/>
    <n v="-73.982620199999999"/>
    <d v="2014-10-09T13:48:43"/>
    <d v="2014-10-09T13:49:47"/>
    <d v="2014-10-09T14:18:04"/>
    <d v="2014-10-09T14:23:07"/>
    <x v="1"/>
    <x v="1"/>
  </r>
  <r>
    <n v="1323444"/>
    <n v="293232"/>
    <x v="100"/>
    <s v="bicycle"/>
    <s v="No. 7 Sub | Ace Hotel"/>
    <m/>
    <s v="Dry Soda Rhubarb"/>
    <n v="1"/>
    <s v="Bottled Drinks"/>
    <m/>
    <n v="40.745768981005199"/>
    <n v="-73.988867041521601"/>
    <n v="40.752277800000002"/>
    <n v="-73.982620199999999"/>
    <d v="2014-10-09T13:48:43"/>
    <d v="2014-10-09T13:49:47"/>
    <d v="2014-10-09T14:18:04"/>
    <d v="2014-10-09T14:23:07"/>
    <x v="1"/>
    <x v="1"/>
  </r>
  <r>
    <n v="1323470"/>
    <n v="140793"/>
    <x v="76"/>
    <s v="car"/>
    <s v="Levain Bakery"/>
    <s v="Bakery"/>
    <s v="Chocolate Chip Walnut"/>
    <n v="1"/>
    <s v="Cookies"/>
    <m/>
    <n v="40.779930093814997"/>
    <n v="-73.980334997177096"/>
    <n v="40.715627499999997"/>
    <n v="-74.006126699999996"/>
    <d v="2014-10-09T13:55:42"/>
    <d v="2014-10-09T14:17:46"/>
    <d v="2014-10-09T14:24:37"/>
    <d v="2014-10-09T15:10:51"/>
    <x v="1"/>
    <x v="1"/>
  </r>
  <r>
    <n v="1323526"/>
    <n v="245264"/>
    <x v="112"/>
    <s v="bicycle"/>
    <s v="Whole Foods Market"/>
    <s v="Grocery Store"/>
    <m/>
    <m/>
    <m/>
    <m/>
    <n v="40.767890000000001"/>
    <n v="-73.982399999999998"/>
    <n v="40.752235366826497"/>
    <n v="-74.001571319288502"/>
    <d v="2014-10-09T14:06:32"/>
    <d v="2014-10-09T14:19:16"/>
    <d v="2014-10-09T14:30:07"/>
    <d v="2014-10-09T14:41:07"/>
    <x v="1"/>
    <x v="1"/>
  </r>
  <r>
    <n v="1323723"/>
    <n v="65693"/>
    <x v="323"/>
    <s v="bicycle"/>
    <s v="Mega Wine &amp; Spirits"/>
    <m/>
    <m/>
    <m/>
    <m/>
    <m/>
    <n v="40.797642108953198"/>
    <n v="-73.969736440988498"/>
    <n v="40.7866844389128"/>
    <n v="-73.976206395139002"/>
    <d v="2014-10-09T14:33:30"/>
    <d v="2014-10-09T14:46:08"/>
    <d v="2014-10-09T14:52:58"/>
    <d v="2014-10-09T15:01:37"/>
    <x v="1"/>
    <x v="1"/>
  </r>
  <r>
    <n v="1323888"/>
    <n v="354821"/>
    <x v="324"/>
    <s v="bicycle"/>
    <s v="Momofuku Milk Bar"/>
    <s v="Dessert"/>
    <s v="3 Cookies"/>
    <n v="1"/>
    <s v="Cookies"/>
    <m/>
    <n v="40.731795470614898"/>
    <n v="-73.985672593116803"/>
    <n v="40.750950500000002"/>
    <n v="-74.006204299999993"/>
    <d v="2014-10-09T14:56:13"/>
    <d v="2014-10-09T14:57:16"/>
    <d v="2014-10-09T15:14:05"/>
    <d v="2014-10-09T15:48:17"/>
    <x v="1"/>
    <x v="1"/>
  </r>
  <r>
    <n v="1324107"/>
    <n v="278520"/>
    <x v="134"/>
    <s v="bicycle"/>
    <s v="Maison LadurÃ©e"/>
    <s v="Dessert"/>
    <s v="Noix de Coco"/>
    <n v="1"/>
    <s v="Macaroons (Individual)"/>
    <m/>
    <n v="40.770674225957698"/>
    <n v="-73.966114756096204"/>
    <n v="40.755734400000001"/>
    <n v="-73.988958400000001"/>
    <d v="2014-10-09T15:29:26"/>
    <d v="2014-10-09T15:42:50"/>
    <d v="2014-10-09T15:57:10"/>
    <d v="2014-10-09T16:12:26"/>
    <x v="1"/>
    <x v="1"/>
  </r>
  <r>
    <n v="1324107"/>
    <n v="278520"/>
    <x v="134"/>
    <s v="bicycle"/>
    <s v="Maison LadurÃ©e"/>
    <s v="Dessert"/>
    <s v="Chocolat de Colombie"/>
    <n v="1"/>
    <s v="Macaroons (Individual)"/>
    <m/>
    <n v="40.770674225957698"/>
    <n v="-73.966114756096204"/>
    <n v="40.755734400000001"/>
    <n v="-73.988958400000001"/>
    <d v="2014-10-09T15:29:26"/>
    <d v="2014-10-09T15:42:50"/>
    <d v="2014-10-09T15:57:10"/>
    <d v="2014-10-09T16:12:26"/>
    <x v="1"/>
    <x v="1"/>
  </r>
  <r>
    <n v="1324119"/>
    <n v="91359"/>
    <x v="112"/>
    <s v="bicycle"/>
    <s v="Eataly"/>
    <s v="Italian"/>
    <m/>
    <m/>
    <m/>
    <m/>
    <n v="40.741924698522098"/>
    <n v="-73.989830017089801"/>
    <n v="40.738354600000001"/>
    <n v="-73.987605000000002"/>
    <d v="2014-10-09T15:30:59"/>
    <d v="2014-10-09T15:33:17"/>
    <d v="2014-10-09T15:42:37"/>
    <d v="2014-10-09T15:48:50"/>
    <x v="1"/>
    <x v="1"/>
  </r>
  <r>
    <n v="1324131"/>
    <n v="334758"/>
    <x v="101"/>
    <s v="bicycle"/>
    <s v="Melt Shop"/>
    <s v="American"/>
    <s v="Cheesy Tots"/>
    <n v="1"/>
    <s v="Sides &amp; Snacks"/>
    <d v="1899-12-30T00:08:50"/>
    <n v="40.744607141003797"/>
    <n v="-73.990741968154893"/>
    <n v="40.763319899999999"/>
    <n v="-73.993808700000002"/>
    <d v="2014-10-09T15:32:44"/>
    <d v="2014-10-09T15:32:19"/>
    <d v="2014-10-09T15:51:09"/>
    <d v="2014-10-09T16:03:53"/>
    <x v="1"/>
    <x v="1"/>
  </r>
  <r>
    <n v="1324184"/>
    <n v="329652"/>
    <x v="158"/>
    <s v="bicycle"/>
    <s v="Saks Shoe Department"/>
    <m/>
    <m/>
    <m/>
    <m/>
    <m/>
    <n v="40.758969943728196"/>
    <n v="-73.976956649127303"/>
    <n v="40.757513799999998"/>
    <n v="-73.962637900000004"/>
    <d v="2014-10-09T15:42:15"/>
    <d v="2014-10-09T15:59:50"/>
    <d v="2014-10-09T16:20:40"/>
    <d v="2014-10-09T16:30:30"/>
    <x v="1"/>
    <x v="1"/>
  </r>
  <r>
    <n v="1324192"/>
    <n v="208514"/>
    <x v="124"/>
    <s v="bicycle"/>
    <s v="California Pizza Kitchen"/>
    <s v="Pizza"/>
    <s v="Kids Original BBQ Chicken Pizza"/>
    <n v="1"/>
    <s v="Pizzas"/>
    <d v="1899-12-30T00:06:02"/>
    <n v="40.7446662425236"/>
    <n v="-73.983344413366893"/>
    <n v="40.741316300000001"/>
    <n v="-73.978384399999996"/>
    <d v="2014-10-09T15:43:07"/>
    <d v="2014-10-09T15:50:36"/>
    <d v="2014-10-09T16:02:56"/>
    <d v="2014-10-09T16:10:32"/>
    <x v="1"/>
    <x v="1"/>
  </r>
  <r>
    <n v="1324219"/>
    <n v="45096"/>
    <x v="116"/>
    <s v="bicycle"/>
    <s v="Momofuku Milk Bar"/>
    <s v="Dessert"/>
    <s v="Pork Bun, Side &amp; Drink"/>
    <n v="1"/>
    <s v="Meal Deals"/>
    <m/>
    <n v="40.787149600866101"/>
    <n v="-73.971722312198096"/>
    <n v="40.781385899999997"/>
    <n v="-73.959667899999999"/>
    <d v="2014-10-09T15:49:46"/>
    <d v="2014-10-09T16:11:49"/>
    <d v="2014-10-09T16:24:39"/>
    <d v="2014-10-09T16:33:33"/>
    <x v="1"/>
    <x v="1"/>
  </r>
  <r>
    <n v="1324235"/>
    <n v="365225"/>
    <x v="150"/>
    <s v="bicycle"/>
    <s v="Sarabeth's Restaurant"/>
    <s v="American"/>
    <s v="Sarabeth's Chicken Pot Pie"/>
    <n v="1"/>
    <s v="Entrees"/>
    <d v="1899-12-30T00:22:42"/>
    <n v="40.765298953919803"/>
    <n v="-73.975667953491197"/>
    <n v="40.779800000000002"/>
    <n v="-73.957060999999996"/>
    <d v="2014-10-09T15:51:49"/>
    <d v="2014-10-09T16:15:34"/>
    <d v="2014-10-09T17:00:58"/>
    <d v="2014-10-09T17:13:10"/>
    <x v="1"/>
    <x v="1"/>
  </r>
  <r>
    <n v="1324233"/>
    <n v="81084"/>
    <x v="168"/>
    <s v="bicycle"/>
    <s v="La Esquina Taqueria"/>
    <m/>
    <s v="Frijoles Negros"/>
    <n v="1"/>
    <s v="Sides"/>
    <d v="1899-12-30T00:04:00"/>
    <n v="40.721353749744097"/>
    <n v="-73.997525293959001"/>
    <n v="40.729261999999999"/>
    <n v="-74.002657999999997"/>
    <d v="2014-10-09T15:51:53"/>
    <d v="2014-10-09T16:04:46"/>
    <d v="2014-10-09T16:12:36"/>
    <d v="2014-10-09T16:21:28"/>
    <x v="1"/>
    <x v="1"/>
  </r>
  <r>
    <n v="1324368"/>
    <n v="351561"/>
    <x v="72"/>
    <s v="bicycle"/>
    <s v="The Kati Roll Company"/>
    <s v="Indian"/>
    <s v="Chicken Tikka Roll (Daily Special)"/>
    <n v="2"/>
    <s v="Rolls"/>
    <d v="1899-12-30T00:03:14"/>
    <n v="40.7571379348609"/>
    <n v="-73.968272852279696"/>
    <n v="40.774329999999999"/>
    <n v="-73.947928000000005"/>
    <d v="2014-10-09T16:21:54"/>
    <d v="2014-10-09T16:26:37"/>
    <d v="2014-10-09T16:35:57"/>
    <d v="2014-10-09T16:45:31"/>
    <x v="1"/>
    <x v="1"/>
  </r>
  <r>
    <n v="1324387"/>
    <n v="366734"/>
    <x v="325"/>
    <s v="bicycle"/>
    <s v="California Pizza Kitchen"/>
    <s v="Pizza"/>
    <s v="The Original BBQ Chicken Chopped"/>
    <n v="1"/>
    <s v="Salads"/>
    <d v="1899-12-30T00:05:23"/>
    <n v="40.7446662425236"/>
    <n v="-73.983344413366893"/>
    <n v="40.781459900000002"/>
    <n v="-73.980686399999996"/>
    <d v="2014-10-09T16:28:34"/>
    <d v="2014-10-09T16:40:00"/>
    <d v="2014-10-09T16:57:49"/>
    <d v="2014-10-09T17:33:22"/>
    <x v="1"/>
    <x v="1"/>
  </r>
  <r>
    <n v="1324428"/>
    <n v="140477"/>
    <x v="323"/>
    <s v="bicycle"/>
    <s v="Serafina Fabulous Pizza"/>
    <s v="Italian"/>
    <s v="Gnocchi â€œDi Mammaâ€"/>
    <n v="1"/>
    <s v="Pasta"/>
    <d v="1899-12-30T00:06:44"/>
    <n v="40.776083193932998"/>
    <n v="-73.962171576462296"/>
    <n v="40.773260625974899"/>
    <n v="-73.958890935120905"/>
    <d v="2014-10-09T16:34:54"/>
    <d v="2014-10-09T16:34:37"/>
    <d v="2014-10-09T16:53:57"/>
    <d v="2014-10-09T17:00:29"/>
    <x v="1"/>
    <x v="1"/>
  </r>
  <r>
    <n v="1324440"/>
    <n v="143380"/>
    <x v="158"/>
    <s v="bicycle"/>
    <s v="Maison LadurÃ©e"/>
    <s v="Dessert"/>
    <s v="Framboise"/>
    <n v="1"/>
    <s v="Macaroons (Individual)"/>
    <m/>
    <n v="40.770674225957698"/>
    <n v="-73.966114756096204"/>
    <n v="40.763869399999997"/>
    <n v="-73.962972899999997"/>
    <d v="2014-10-09T16:37:24"/>
    <d v="2014-10-09T16:39:50"/>
    <d v="2014-10-09T16:49:09"/>
    <d v="2014-10-09T16:58:43"/>
    <x v="1"/>
    <x v="1"/>
  </r>
  <r>
    <n v="1324542"/>
    <n v="127149"/>
    <x v="116"/>
    <s v="bicycle"/>
    <s v="Sarabeth's East"/>
    <s v="American"/>
    <s v="Adult Grilled Cheese &amp; Cream of Tomato Soup"/>
    <n v="1"/>
    <s v="Sandwiches"/>
    <d v="1899-12-30T00:11:10"/>
    <n v="40.784877344265098"/>
    <n v="-73.955926608873398"/>
    <n v="40.7666544"/>
    <n v="-73.952847199999994"/>
    <d v="2014-10-09T17:04:00"/>
    <d v="2014-10-09T17:16:19"/>
    <d v="2014-10-09T17:40:39"/>
    <d v="2014-10-09T18:00:14"/>
    <x v="1"/>
    <x v="1"/>
  </r>
  <r>
    <n v="1324542"/>
    <n v="127149"/>
    <x v="116"/>
    <s v="bicycle"/>
    <s v="Sarabeth's East"/>
    <s v="American"/>
    <s v="Free-Range Chicken Pot Pie"/>
    <n v="1"/>
    <s v="EntrÃ©es"/>
    <d v="1899-12-30T00:11:10"/>
    <n v="40.784877344265098"/>
    <n v="-73.955926608873398"/>
    <n v="40.7666544"/>
    <n v="-73.952847199999994"/>
    <d v="2014-10-09T17:04:00"/>
    <d v="2014-10-09T17:16:19"/>
    <d v="2014-10-09T17:40:39"/>
    <d v="2014-10-09T18:00:14"/>
    <x v="1"/>
    <x v="1"/>
  </r>
  <r>
    <n v="1324575"/>
    <n v="52832"/>
    <x v="241"/>
    <s v="bicycle"/>
    <s v="Han Dynasty"/>
    <s v="Chinese"/>
    <s v="Dry Pepper Style"/>
    <n v="1"/>
    <s v="Entrees"/>
    <d v="1899-12-30T00:03:12"/>
    <n v="40.732213000000002"/>
    <n v="-73.988072000000003"/>
    <n v="40.776966999999999"/>
    <n v="-73.956244999999996"/>
    <d v="2014-10-09T17:11:43"/>
    <d v="2014-10-09T17:20:29"/>
    <d v="2014-10-09T17:29:18"/>
    <d v="2014-10-09T17:49:20"/>
    <x v="1"/>
    <x v="1"/>
  </r>
  <r>
    <n v="1324575"/>
    <n v="52832"/>
    <x v="241"/>
    <s v="bicycle"/>
    <s v="Han Dynasty"/>
    <s v="Chinese"/>
    <s v="Dumplings in Chili Oil"/>
    <n v="1"/>
    <s v="Hot Appetizers"/>
    <d v="1899-12-30T00:03:12"/>
    <n v="40.732213000000002"/>
    <n v="-73.988072000000003"/>
    <n v="40.776966999999999"/>
    <n v="-73.956244999999996"/>
    <d v="2014-10-09T17:11:43"/>
    <d v="2014-10-09T17:20:29"/>
    <d v="2014-10-09T17:29:18"/>
    <d v="2014-10-09T17:49:20"/>
    <x v="1"/>
    <x v="1"/>
  </r>
  <r>
    <n v="1324590"/>
    <n v="365225"/>
    <x v="326"/>
    <s v="bicycle"/>
    <s v="Pepe Rosso To Go"/>
    <s v="Italian"/>
    <s v="Spaghetti Bolognese"/>
    <n v="1"/>
    <s v="Paste"/>
    <d v="1899-12-30T00:02:52"/>
    <n v="40.727282000000002"/>
    <n v="-74.001756"/>
    <n v="40.779800000000002"/>
    <n v="-73.957060999999996"/>
    <d v="2014-10-09T17:14:21"/>
    <d v="2014-10-09T17:30:06"/>
    <d v="2014-10-09T17:38:00"/>
    <d v="2014-10-09T18:19:50"/>
    <x v="1"/>
    <x v="1"/>
  </r>
  <r>
    <n v="1324605"/>
    <n v="369272"/>
    <x v="58"/>
    <s v="bicycle"/>
    <s v="Momofuku Milk Bar"/>
    <s v="Dessert"/>
    <s v="Crack Pie Slice"/>
    <n v="1"/>
    <s v="Pie by the Slice"/>
    <m/>
    <n v="40.731795470614898"/>
    <n v="-73.985672593116803"/>
    <n v="40.767651000000001"/>
    <n v="-73.966875000000002"/>
    <d v="2014-10-09T17:18:39"/>
    <d v="2014-10-09T17:19:21"/>
    <d v="2014-10-09T17:26:41"/>
    <d v="2014-10-09T17:47:36"/>
    <x v="1"/>
    <x v="1"/>
  </r>
  <r>
    <n v="1324679"/>
    <n v="54110"/>
    <x v="324"/>
    <s v="bicycle"/>
    <s v="Tamarind TriBeCa"/>
    <s v="Indian"/>
    <s v="Tamarind Rice"/>
    <n v="1"/>
    <s v="Basmati Degh Rice"/>
    <d v="1899-12-30T00:02:56"/>
    <n v="40.719268925450301"/>
    <n v="-74.008749884804104"/>
    <n v="40.743634999999998"/>
    <n v="-74.006331000000003"/>
    <d v="2014-10-09T17:39:01"/>
    <d v="2014-10-09T17:44:45"/>
    <d v="2014-10-09T18:06:34"/>
    <d v="2014-10-09T18:25:14"/>
    <x v="1"/>
    <x v="1"/>
  </r>
  <r>
    <n v="1324674"/>
    <n v="277898"/>
    <x v="5"/>
    <s v="bicycle"/>
    <s v="Artichoke Basille's Pizza &amp; Bar"/>
    <s v="Pizza"/>
    <s v="Artichoke Pizza"/>
    <n v="1"/>
    <s v="18&quot; Pizzas"/>
    <d v="1899-12-30T00:06:23"/>
    <n v="40.743982000000003"/>
    <n v="-74.006677999999994"/>
    <n v="40.724721799999998"/>
    <n v="-74.008089499999997"/>
    <d v="2014-10-09T17:40:55"/>
    <d v="2014-10-09T17:51:19"/>
    <d v="2014-10-09T18:08:39"/>
    <d v="2014-10-09T18:21:49"/>
    <x v="1"/>
    <x v="1"/>
  </r>
  <r>
    <n v="1324691"/>
    <n v="337358"/>
    <x v="110"/>
    <s v="bicycle"/>
    <s v="Adams Tobacco"/>
    <m/>
    <m/>
    <m/>
    <m/>
    <m/>
    <n v="40.761761069297798"/>
    <n v="-73.963254690170302"/>
    <n v="40.761567800000002"/>
    <n v="-73.967901999999995"/>
    <d v="2014-10-09T17:43:22"/>
    <d v="2014-10-09T17:50:13"/>
    <d v="2014-10-09T18:03:00"/>
    <d v="2014-10-09T18:11:58"/>
    <x v="1"/>
    <x v="1"/>
  </r>
  <r>
    <n v="1324738"/>
    <n v="151191"/>
    <x v="64"/>
    <s v="bicycle"/>
    <s v="Pongsri Thai"/>
    <s v="Thai"/>
    <s v="Pad See Ew"/>
    <n v="2"/>
    <s v="Noodles"/>
    <d v="1899-12-30T00:04:05"/>
    <n v="40.760937326063001"/>
    <n v="-73.986512390175506"/>
    <n v="40.716613781837403"/>
    <n v="-74.012563863476601"/>
    <d v="2014-10-09T17:54:03"/>
    <d v="2014-10-09T17:59:49"/>
    <d v="2014-10-09T18:10:56"/>
    <d v="2014-10-09T18:41:10"/>
    <x v="1"/>
    <x v="1"/>
  </r>
  <r>
    <n v="1324735"/>
    <n v="308709"/>
    <x v="23"/>
    <s v="bicycle"/>
    <s v="McDonald's"/>
    <s v="Fast Food"/>
    <m/>
    <m/>
    <m/>
    <m/>
    <n v="40.7095776323861"/>
    <n v="-74.010523034476606"/>
    <n v="40.707332399999999"/>
    <n v="-74.007081400000004"/>
    <d v="2014-10-09T17:54:39"/>
    <d v="2014-10-09T18:11:42"/>
    <d v="2014-10-09T18:25:55"/>
    <d v="2014-10-09T18:32:06"/>
    <x v="1"/>
    <x v="1"/>
  </r>
  <r>
    <n v="1324760"/>
    <n v="58025"/>
    <x v="5"/>
    <s v="bicycle"/>
    <s v="Tamarind TriBeCa"/>
    <s v="Indian"/>
    <s v="Steamed Basmati Rice"/>
    <n v="1"/>
    <s v="Basmati Degh Rice"/>
    <d v="1899-12-30T00:02:53"/>
    <n v="40.719268925450301"/>
    <n v="-74.008749884804104"/>
    <n v="40.716949999999997"/>
    <n v="-74.014948000000004"/>
    <d v="2014-10-09T17:58:38"/>
    <d v="2014-10-09T18:25:49"/>
    <d v="2014-10-09T18:33:39"/>
    <d v="2014-10-09T18:41:14"/>
    <x v="1"/>
    <x v="1"/>
  </r>
  <r>
    <n v="1324769"/>
    <n v="61722"/>
    <x v="234"/>
    <s v="bicycle"/>
    <s v="Blue Ribbon Sushi"/>
    <s v="Japanese"/>
    <s v="Rock Shrimp Tempura"/>
    <n v="1"/>
    <s v="Appetizers"/>
    <d v="1899-12-30T00:03:47"/>
    <n v="40.7261096570601"/>
    <n v="-74.002491863200504"/>
    <n v="40.726149599999999"/>
    <n v="-73.983948799999993"/>
    <d v="2014-10-09T18:00:13"/>
    <m/>
    <m/>
    <d v="2014-10-09T18:38:29"/>
    <x v="1"/>
    <x v="1"/>
  </r>
  <r>
    <n v="1324784"/>
    <n v="165695"/>
    <x v="118"/>
    <s v="bicycle"/>
    <s v="The Smile"/>
    <s v="American"/>
    <s v="Moroccan Lamb Meatballs"/>
    <n v="1"/>
    <s v="Starters &amp; Share Plates"/>
    <d v="1899-12-30T00:04:00"/>
    <n v="40.726413182830903"/>
    <n v="-73.993821144104004"/>
    <n v="40.724037000000003"/>
    <n v="-74.00264"/>
    <d v="2014-10-09T18:03:16"/>
    <d v="2014-10-09T18:11:55"/>
    <d v="2014-10-09T18:30:46"/>
    <d v="2014-10-09T18:38:42"/>
    <x v="1"/>
    <x v="1"/>
  </r>
  <r>
    <n v="1324784"/>
    <n v="165695"/>
    <x v="118"/>
    <s v="bicycle"/>
    <s v="The Smile"/>
    <s v="American"/>
    <s v="Balsamic Chicken"/>
    <n v="1"/>
    <s v="Entrees"/>
    <d v="1899-12-30T00:04:00"/>
    <n v="40.726413182830903"/>
    <n v="-73.993821144104004"/>
    <n v="40.724037000000003"/>
    <n v="-74.00264"/>
    <d v="2014-10-09T18:03:16"/>
    <d v="2014-10-09T18:11:55"/>
    <d v="2014-10-09T18:30:46"/>
    <d v="2014-10-09T18:38:42"/>
    <x v="1"/>
    <x v="1"/>
  </r>
  <r>
    <n v="1324777"/>
    <n v="212469"/>
    <x v="136"/>
    <s v="car"/>
    <s v="Luke's Lobster"/>
    <s v="Seafood"/>
    <m/>
    <m/>
    <m/>
    <m/>
    <n v="40.751305000000002"/>
    <n v="-73.973635999999999"/>
    <n v="40.741788"/>
    <n v="-73.979825000000005"/>
    <d v="2014-10-09T18:03:31"/>
    <d v="2014-10-09T18:10:05"/>
    <d v="2014-10-09T18:31:55"/>
    <d v="2014-10-09T18:41:34"/>
    <x v="1"/>
    <x v="1"/>
  </r>
  <r>
    <n v="1324775"/>
    <n v="311186"/>
    <x v="77"/>
    <s v="car"/>
    <s v="Whole Foods Market"/>
    <s v="Grocery Store"/>
    <s v="Arnica Cream"/>
    <n v="1"/>
    <s v="Vitamin Supplements"/>
    <m/>
    <n v="40.723954999999997"/>
    <n v="-73.991828999999996"/>
    <n v="40.728291800000001"/>
    <n v="-73.996455499999996"/>
    <d v="2014-10-09T18:03:32"/>
    <d v="2014-10-09T18:18:46"/>
    <d v="2014-10-09T19:12:36"/>
    <d v="2014-10-09T19:21:53"/>
    <x v="1"/>
    <x v="1"/>
  </r>
  <r>
    <n v="1324793"/>
    <n v="350410"/>
    <x v="275"/>
    <s v="van"/>
    <s v="McDonald's"/>
    <s v="Fast Food"/>
    <s v="Quarter Pounder with Cheese"/>
    <n v="1"/>
    <s v="Burgers &amp; Sandwiches"/>
    <m/>
    <n v="40.756005000000002"/>
    <n v="-73.964670999999996"/>
    <n v="40.759261464765203"/>
    <n v="-73.970088968937304"/>
    <d v="2014-10-09T18:06:50"/>
    <m/>
    <m/>
    <d v="2014-10-09T18:23:59"/>
    <x v="1"/>
    <x v="1"/>
  </r>
  <r>
    <n v="1324794"/>
    <n v="140854"/>
    <x v="327"/>
    <s v="car"/>
    <s v="Samurai Mama"/>
    <s v="Japanese"/>
    <s v="Salmon Negi"/>
    <n v="1"/>
    <s v="Sushi"/>
    <d v="1899-12-30T00:06:13"/>
    <n v="40.714132232437301"/>
    <n v="-73.960214305974802"/>
    <n v="40.729248900000002"/>
    <n v="-73.954119899999995"/>
    <d v="2014-10-09T18:06:58"/>
    <d v="2014-10-09T18:17:48"/>
    <d v="2014-10-09T18:31:36"/>
    <d v="2014-10-09T18:45:53"/>
    <x v="1"/>
    <x v="1"/>
  </r>
  <r>
    <n v="1324833"/>
    <n v="342565"/>
    <x v="312"/>
    <s v="bicycle"/>
    <s v="Hu Kitchen"/>
    <s v="Gluten-Free"/>
    <s v="Organic Primal Kale Salad"/>
    <n v="1"/>
    <s v="Prepared Food"/>
    <m/>
    <n v="40.735676762018002"/>
    <n v="-73.993829528068602"/>
    <n v="40.7770303"/>
    <n v="-73.963160200000004"/>
    <d v="2014-10-09T18:15:14"/>
    <d v="2014-10-09T18:17:44"/>
    <d v="2014-10-09T18:37:36"/>
    <d v="2014-10-09T19:13:05"/>
    <x v="1"/>
    <x v="1"/>
  </r>
  <r>
    <n v="1324833"/>
    <n v="342565"/>
    <x v="312"/>
    <s v="bicycle"/>
    <s v="Hu Kitchen"/>
    <s v="Gluten-Free"/>
    <s v="Butternut Squash Bisque (Dairy Free)"/>
    <n v="1"/>
    <s v="Soups (M-F 11:30AM-Close)"/>
    <m/>
    <n v="40.735676762018002"/>
    <n v="-73.993829528068602"/>
    <n v="40.7770303"/>
    <n v="-73.963160200000004"/>
    <d v="2014-10-09T18:15:14"/>
    <d v="2014-10-09T18:17:44"/>
    <d v="2014-10-09T18:37:36"/>
    <d v="2014-10-09T19:13:05"/>
    <x v="1"/>
    <x v="1"/>
  </r>
  <r>
    <n v="1324842"/>
    <n v="232542"/>
    <x v="324"/>
    <s v="bicycle"/>
    <s v="James Perse"/>
    <s v="Clothing"/>
    <m/>
    <m/>
    <m/>
    <m/>
    <n v="40.734487000000001"/>
    <n v="-74.004745999999997"/>
    <n v="40.734167300000003"/>
    <n v="-74.009798599999996"/>
    <d v="2014-10-09T18:16:10"/>
    <d v="2014-10-09T18:36:15"/>
    <d v="2014-10-09T18:55:35"/>
    <d v="2014-10-09T19:19:00"/>
    <x v="1"/>
    <x v="1"/>
  </r>
  <r>
    <n v="1324861"/>
    <n v="103574"/>
    <x v="328"/>
    <s v="bicycle"/>
    <s v="Chipotle Mexican Grill $1.99 Delivery"/>
    <s v="Mexican"/>
    <m/>
    <m/>
    <m/>
    <m/>
    <n v="40.786503542372898"/>
    <n v="-73.978058596650996"/>
    <n v="40.783626300000002"/>
    <n v="-73.979498800000002"/>
    <d v="2014-10-09T18:18:27"/>
    <d v="2014-10-09T18:24:31"/>
    <d v="2014-10-09T18:31:51"/>
    <d v="2014-10-09T18:36:20"/>
    <x v="1"/>
    <x v="1"/>
  </r>
  <r>
    <n v="1324878"/>
    <n v="42930"/>
    <x v="51"/>
    <s v="bicycle"/>
    <s v="Tony's Di Napoli"/>
    <s v="Italian"/>
    <s v="&quot;Ala Vodka&quot; Sauce with Mushrooms"/>
    <n v="1"/>
    <s v="Pasta"/>
    <d v="1899-12-30T00:05:35"/>
    <n v="40.764489839461099"/>
    <n v="-73.9643928535112"/>
    <n v="40.794558000000002"/>
    <n v="-73.943725999999998"/>
    <d v="2014-10-09T18:20:32"/>
    <d v="2014-10-09T18:28:25"/>
    <d v="2014-10-09T18:43:15"/>
    <d v="2014-10-09T19:02:48"/>
    <x v="1"/>
    <x v="1"/>
  </r>
  <r>
    <n v="1324885"/>
    <n v="314480"/>
    <x v="213"/>
    <s v="bicycle"/>
    <s v="Shake Shack"/>
    <s v="Burger"/>
    <s v="Shackburger"/>
    <n v="1"/>
    <s v="Burgers"/>
    <m/>
    <n v="40.740884357811296"/>
    <n v="-73.988198676721197"/>
    <n v="40.746968600000002"/>
    <n v="-73.990440599999999"/>
    <d v="2014-10-09T18:24:04"/>
    <d v="2014-10-09T18:35:22"/>
    <d v="2014-10-09T19:10:03"/>
    <d v="2014-10-09T19:20:16"/>
    <x v="1"/>
    <x v="1"/>
  </r>
  <r>
    <n v="1324885"/>
    <n v="314480"/>
    <x v="213"/>
    <s v="bicycle"/>
    <s v="Shake Shack"/>
    <s v="Burger"/>
    <s v="Cheese Fries"/>
    <n v="1"/>
    <s v="Fries"/>
    <m/>
    <n v="40.740884357811296"/>
    <n v="-73.988198676721197"/>
    <n v="40.746968600000002"/>
    <n v="-73.990440599999999"/>
    <d v="2014-10-09T18:24:04"/>
    <d v="2014-10-09T18:35:22"/>
    <d v="2014-10-09T19:10:03"/>
    <d v="2014-10-09T19:20:16"/>
    <x v="1"/>
    <x v="1"/>
  </r>
  <r>
    <n v="1324907"/>
    <n v="175101"/>
    <x v="329"/>
    <s v="bicycle"/>
    <s v="TAO"/>
    <s v="Japanese"/>
    <s v="Satay of Chicken with Peanut Sauce"/>
    <n v="1"/>
    <s v="Small Plates"/>
    <d v="1899-12-30T00:04:37"/>
    <n v="40.762857763598497"/>
    <n v="-73.9716190014841"/>
    <n v="40.739424734902201"/>
    <n v="-74.000688457525698"/>
    <d v="2014-10-09T18:25:11"/>
    <d v="2014-10-09T18:24:19"/>
    <d v="2014-10-09T19:02:09"/>
    <d v="2014-10-09T19:30:58"/>
    <x v="1"/>
    <x v="1"/>
  </r>
  <r>
    <n v="1324907"/>
    <n v="175101"/>
    <x v="329"/>
    <s v="bicycle"/>
    <s v="TAO"/>
    <s v="Japanese"/>
    <s v="Molten Chocolate Cake"/>
    <n v="1"/>
    <s v="Desserts"/>
    <d v="1899-12-30T00:04:37"/>
    <n v="40.762857763598497"/>
    <n v="-73.9716190014841"/>
    <n v="40.739424734902201"/>
    <n v="-74.000688457525698"/>
    <d v="2014-10-09T18:25:11"/>
    <d v="2014-10-09T18:24:19"/>
    <d v="2014-10-09T19:02:09"/>
    <d v="2014-10-09T19:30:58"/>
    <x v="1"/>
    <x v="1"/>
  </r>
  <r>
    <n v="1324897"/>
    <n v="342882"/>
    <x v="52"/>
    <s v="bicycle"/>
    <s v="Yama Japanese Restaurant"/>
    <s v="Japanese"/>
    <s v="Shrimp Tempura &amp; Flying Fish Roe"/>
    <n v="1"/>
    <s v="Special Rolls"/>
    <d v="1899-12-30T00:05:00"/>
    <n v="40.735872288065799"/>
    <n v="-73.987664615827299"/>
    <n v="40.744514623434497"/>
    <n v="-73.994762320055798"/>
    <d v="2014-10-09T18:25:30"/>
    <d v="2014-10-09T18:51:06"/>
    <d v="2014-10-09T19:04:14"/>
    <d v="2014-10-09T19:18:27"/>
    <x v="1"/>
    <x v="1"/>
  </r>
  <r>
    <n v="1324919"/>
    <n v="140375"/>
    <x v="179"/>
    <s v="bicycle"/>
    <s v="Two Boots"/>
    <m/>
    <m/>
    <m/>
    <m/>
    <d v="1899-12-30T00:06:08"/>
    <n v="40.794225255281702"/>
    <n v="-73.9720150255867"/>
    <n v="40.781615600000002"/>
    <n v="-73.980294499999999"/>
    <d v="2014-10-09T18:29:23"/>
    <d v="2014-10-09T18:35:07"/>
    <d v="2014-10-09T18:49:56"/>
    <d v="2014-10-09T19:02:16"/>
    <x v="1"/>
    <x v="1"/>
  </r>
  <r>
    <n v="1324941"/>
    <n v="242507"/>
    <x v="58"/>
    <s v="bicycle"/>
    <s v="Trader Joe's"/>
    <s v="Grocery Store"/>
    <s v="Palak Paneer"/>
    <n v="2"/>
    <s v="Frozen Foods"/>
    <m/>
    <n v="40.74174"/>
    <n v="-73.993650000000002"/>
    <n v="40.773071299999998"/>
    <n v="-73.951711599999996"/>
    <d v="2014-10-09T18:31:29"/>
    <d v="2014-10-09T18:29:31"/>
    <d v="2014-10-09T19:08:21"/>
    <d v="2014-10-09T19:37:29"/>
    <x v="1"/>
    <x v="1"/>
  </r>
  <r>
    <n v="1324941"/>
    <n v="242507"/>
    <x v="58"/>
    <s v="bicycle"/>
    <s v="Trader Joe's"/>
    <s v="Grocery Store"/>
    <s v="White Nectarines"/>
    <n v="1"/>
    <s v="Fruits &amp; Vegetables"/>
    <m/>
    <n v="40.74174"/>
    <n v="-73.993650000000002"/>
    <n v="40.773071299999998"/>
    <n v="-73.951711599999996"/>
    <d v="2014-10-09T18:31:29"/>
    <d v="2014-10-09T18:29:31"/>
    <d v="2014-10-09T19:08:21"/>
    <d v="2014-10-09T19:37:29"/>
    <x v="1"/>
    <x v="1"/>
  </r>
  <r>
    <n v="1324963"/>
    <n v="233614"/>
    <x v="10"/>
    <s v="bicycle"/>
    <s v="Yama 49"/>
    <s v="Sushi"/>
    <s v="Fresh Salmon, Scallion &amp; Spicy Mayo"/>
    <n v="1"/>
    <s v="Yama Special Dinner Rolls"/>
    <d v="1899-12-30T00:04:00"/>
    <n v="40.7538247353244"/>
    <n v="-73.968524117504799"/>
    <n v="40.766203699999998"/>
    <n v="-73.960757000000001"/>
    <d v="2014-10-09T18:34:15"/>
    <d v="2014-10-09T18:35:01"/>
    <d v="2014-10-09T18:52:21"/>
    <d v="2014-10-09T19:05:52"/>
    <x v="1"/>
    <x v="1"/>
  </r>
  <r>
    <n v="1325000"/>
    <n v="104548"/>
    <x v="234"/>
    <s v="bicycle"/>
    <s v="Pylos"/>
    <s v="Mediterranean"/>
    <s v="Htapothi Scharas"/>
    <n v="1"/>
    <s v="Mezethes (Appetizers served hot)"/>
    <d v="1899-12-30T00:03:36"/>
    <n v="40.726269000000002"/>
    <n v="-73.984061999999994"/>
    <n v="40.730441300000003"/>
    <n v="-73.989793000000006"/>
    <d v="2014-10-09T18:40:46"/>
    <m/>
    <m/>
    <d v="2014-10-09T19:23:14"/>
    <x v="1"/>
    <x v="1"/>
  </r>
  <r>
    <n v="1324999"/>
    <n v="85800"/>
    <x v="302"/>
    <s v="bicycle"/>
    <s v="Ralph's Famous Italian Ices"/>
    <s v="Ice Cream"/>
    <m/>
    <m/>
    <m/>
    <m/>
    <n v="40.740034730903297"/>
    <n v="-73.984127640724196"/>
    <n v="40.738987799999997"/>
    <n v="-73.987859299999997"/>
    <d v="2014-10-09T18:42:15"/>
    <d v="2014-10-09T18:44:10"/>
    <d v="2014-10-09T19:02:31"/>
    <d v="2014-10-09T19:08:18"/>
    <x v="1"/>
    <x v="1"/>
  </r>
  <r>
    <n v="1325024"/>
    <n v="64151"/>
    <x v="131"/>
    <s v="car"/>
    <s v="Cafe Mogador"/>
    <s v="Middle Eastern"/>
    <s v="Romaine Hearts"/>
    <n v="1"/>
    <s v="Salads &amp; Platters"/>
    <d v="1899-12-30T00:09:21"/>
    <n v="40.727293000000003"/>
    <n v="-73.984516999999997"/>
    <n v="40.714843399999999"/>
    <n v="-74.0062724"/>
    <d v="2014-10-09T18:45:07"/>
    <d v="2014-10-09T18:42:45"/>
    <d v="2014-10-09T19:23:05"/>
    <d v="2014-10-09T19:43:03"/>
    <x v="1"/>
    <x v="1"/>
  </r>
  <r>
    <n v="1325024"/>
    <n v="64151"/>
    <x v="131"/>
    <s v="car"/>
    <s v="Cafe Mogador"/>
    <s v="Middle Eastern"/>
    <s v="Vegetarian"/>
    <n v="1"/>
    <s v="Cous Cous"/>
    <d v="1899-12-30T00:09:21"/>
    <n v="40.727293000000003"/>
    <n v="-73.984516999999997"/>
    <n v="40.714843399999999"/>
    <n v="-74.0062724"/>
    <d v="2014-10-09T18:45:07"/>
    <d v="2014-10-09T18:42:45"/>
    <d v="2014-10-09T19:23:05"/>
    <d v="2014-10-09T19:43:03"/>
    <x v="1"/>
    <x v="1"/>
  </r>
  <r>
    <n v="1325048"/>
    <n v="333216"/>
    <x v="328"/>
    <s v="bicycle"/>
    <s v="Shake Shack"/>
    <s v="Burger"/>
    <s v="ShackBurger"/>
    <n v="2"/>
    <s v="Burgers"/>
    <m/>
    <n v="40.780825773220101"/>
    <n v="-73.976483345031696"/>
    <n v="40.791969999999999"/>
    <n v="-73.966903000000002"/>
    <d v="2014-10-09T18:48:26"/>
    <d v="2014-10-09T18:49:31"/>
    <d v="2014-10-09T19:10:52"/>
    <d v="2014-10-09T19:21:06"/>
    <x v="1"/>
    <x v="1"/>
  </r>
  <r>
    <n v="1325051"/>
    <n v="370053"/>
    <x v="163"/>
    <s v="bicycle"/>
    <s v="Shake Shack"/>
    <s v="Burger"/>
    <s v="Shake"/>
    <n v="1"/>
    <s v="Shakes"/>
    <m/>
    <n v="40.740884357811296"/>
    <n v="-73.988198676721197"/>
    <n v="40.7483638"/>
    <n v="-74.005302700000001"/>
    <d v="2014-10-09T18:49:33"/>
    <d v="2014-10-09T18:51:05"/>
    <d v="2014-10-09T19:35:53"/>
    <d v="2014-10-09T19:44:46"/>
    <x v="1"/>
    <x v="1"/>
  </r>
  <r>
    <n v="1325064"/>
    <n v="197265"/>
    <x v="135"/>
    <s v="car"/>
    <s v="Uno Pizzeria &amp; Grill"/>
    <s v="Pizza"/>
    <m/>
    <m/>
    <m/>
    <d v="1899-12-30T00:03:16"/>
    <n v="40.778190600000002"/>
    <n v="-73.953228499999994"/>
    <n v="40.762996100000002"/>
    <n v="-73.961871500000001"/>
    <d v="2014-10-09T18:52:08"/>
    <m/>
    <m/>
    <d v="2014-10-09T19:55:55"/>
    <x v="1"/>
    <x v="1"/>
  </r>
  <r>
    <n v="1325065"/>
    <n v="112380"/>
    <x v="67"/>
    <s v="car"/>
    <s v="Ed's Lobster Bar"/>
    <s v="Seafood"/>
    <s v="PEI Mussels"/>
    <n v="1"/>
    <s v="Appetizers"/>
    <d v="1899-12-30T00:05:00"/>
    <n v="40.722079393083497"/>
    <n v="-73.997511863708496"/>
    <n v="40.745770421493297"/>
    <n v="-73.991668612534696"/>
    <d v="2014-10-09T18:52:11"/>
    <d v="2014-10-09T19:10:00"/>
    <d v="2014-10-09T19:22:59"/>
    <d v="2014-10-09T19:38:10"/>
    <x v="1"/>
    <x v="1"/>
  </r>
  <r>
    <n v="1325090"/>
    <n v="351561"/>
    <x v="330"/>
    <s v="bicycle"/>
    <s v="Momofuku Noodle Bar"/>
    <m/>
    <s v="Pork Bun"/>
    <n v="1"/>
    <s v="Buns"/>
    <m/>
    <n v="40.729110403548901"/>
    <n v="-73.984245455566395"/>
    <n v="40.774329999999999"/>
    <n v="-73.947928000000005"/>
    <d v="2014-10-09T18:57:14"/>
    <d v="2014-10-09T18:58:45"/>
    <d v="2014-10-09T19:19:07"/>
    <d v="2014-10-09T19:39:02"/>
    <x v="1"/>
    <x v="1"/>
  </r>
  <r>
    <n v="1325102"/>
    <n v="100889"/>
    <x v="211"/>
    <s v="bicycle"/>
    <s v="Sushi Yasaka"/>
    <m/>
    <s v="Sea Urchin (maine)"/>
    <n v="1"/>
    <s v="Sushi &amp; Sashimi a la Carte"/>
    <d v="1899-12-30T00:05:32"/>
    <n v="40.779411000000003"/>
    <n v="-73.983542999999997"/>
    <n v="40.764703761771699"/>
    <n v="-73.976054767135196"/>
    <d v="2014-10-09T18:57:56"/>
    <d v="2014-10-09T18:57:30"/>
    <d v="2014-10-09T19:22:45"/>
    <d v="2014-10-09T19:34:30"/>
    <x v="1"/>
    <x v="1"/>
  </r>
  <r>
    <n v="1325119"/>
    <n v="55525"/>
    <x v="326"/>
    <s v="bicycle"/>
    <s v="Ballato's"/>
    <m/>
    <m/>
    <m/>
    <m/>
    <d v="1899-12-30T00:09:53"/>
    <n v="40.724850978408703"/>
    <n v="-73.994495230291605"/>
    <n v="40.7202117"/>
    <n v="-74.002130800000003"/>
    <d v="2014-10-09T19:00:14"/>
    <d v="2014-10-09T19:11:35"/>
    <d v="2014-10-09T19:33:26"/>
    <d v="2014-10-09T19:45:50"/>
    <x v="1"/>
    <x v="1"/>
  </r>
  <r>
    <n v="1325129"/>
    <n v="41991"/>
    <x v="21"/>
    <s v="bicycle"/>
    <s v="Blue Ribbon Sushi Bar &amp; Grill"/>
    <s v="Japanese"/>
    <s v="Tamago"/>
    <n v="1"/>
    <s v="Taiheiyo (Pacific Ocean)"/>
    <d v="1899-12-30T00:12:21"/>
    <n v="40.767652912117299"/>
    <n v="-73.982925456000402"/>
    <n v="40.763269000000001"/>
    <n v="-73.963113000000007"/>
    <d v="2014-10-09T19:01:44"/>
    <d v="2014-10-09T19:23:34"/>
    <d v="2014-10-09T19:38:54"/>
    <d v="2014-10-09T19:49:00"/>
    <x v="1"/>
    <x v="1"/>
  </r>
  <r>
    <n v="1325129"/>
    <n v="41991"/>
    <x v="21"/>
    <s v="bicycle"/>
    <s v="Blue Ribbon Sushi Bar &amp; Grill"/>
    <s v="Japanese"/>
    <s v="Edamame"/>
    <n v="1"/>
    <s v="Appetizers"/>
    <d v="1899-12-30T00:12:21"/>
    <n v="40.767652912117299"/>
    <n v="-73.982925456000402"/>
    <n v="40.763269000000001"/>
    <n v="-73.963113000000007"/>
    <d v="2014-10-09T19:01:44"/>
    <d v="2014-10-09T19:23:34"/>
    <d v="2014-10-09T19:38:54"/>
    <d v="2014-10-09T19:49:00"/>
    <x v="1"/>
    <x v="1"/>
  </r>
  <r>
    <n v="1325156"/>
    <n v="59197"/>
    <x v="110"/>
    <s v="bicycle"/>
    <s v="Sushi Seki Chelsea"/>
    <s v="Sushi"/>
    <m/>
    <m/>
    <m/>
    <d v="1899-12-30T00:09:06"/>
    <n v="40.744370000000004"/>
    <n v="-73.996279999999999"/>
    <n v="40.743634999999998"/>
    <n v="-74.006331000000003"/>
    <d v="2014-10-09T19:07:19"/>
    <d v="2014-10-09T19:28:37"/>
    <d v="2014-10-09T19:47:20"/>
    <d v="2014-10-09T19:56:21"/>
    <x v="1"/>
    <x v="1"/>
  </r>
  <r>
    <n v="1325174"/>
    <n v="66289"/>
    <x v="138"/>
    <s v="bicycle"/>
    <s v="Philippe Chow"/>
    <s v="Chinese"/>
    <m/>
    <m/>
    <m/>
    <d v="1899-12-30T00:04:32"/>
    <n v="40.764084531354698"/>
    <n v="-73.970499798529701"/>
    <n v="40.779392999999999"/>
    <n v="-73.957082999999997"/>
    <d v="2014-10-09T19:09:14"/>
    <m/>
    <m/>
    <d v="2014-10-09T19:55:37"/>
    <x v="1"/>
    <x v="1"/>
  </r>
  <r>
    <n v="1325177"/>
    <n v="40808"/>
    <x v="156"/>
    <s v="bicycle"/>
    <s v="V-Nam Cafe"/>
    <s v="Vietnamese"/>
    <s v="Banh Mi Ga"/>
    <n v="1"/>
    <s v="Sandwiches"/>
    <d v="1899-12-30T00:04:37"/>
    <n v="40.723505681631899"/>
    <n v="-73.988314440618694"/>
    <n v="40.740327999999998"/>
    <n v="-73.988157000000001"/>
    <d v="2014-10-09T19:09:56"/>
    <d v="2014-10-09T19:09:35"/>
    <d v="2014-10-09T19:32:56"/>
    <d v="2014-10-09T19:47:54"/>
    <x v="1"/>
    <x v="1"/>
  </r>
  <r>
    <n v="1325191"/>
    <n v="370033"/>
    <x v="83"/>
    <s v="bicycle"/>
    <s v="Momofuku Milk Bar"/>
    <s v="Dessert"/>
    <s v="Cornflake Marshmallow Chocolate Chip Cookie"/>
    <n v="3"/>
    <s v="Cookies"/>
    <m/>
    <n v="40.731795470614898"/>
    <n v="-73.985672593116803"/>
    <n v="40.757972000000002"/>
    <n v="-73.975240999999997"/>
    <d v="2014-10-09T19:11:12"/>
    <d v="2014-10-09T19:31:52"/>
    <d v="2014-10-09T19:46:42"/>
    <d v="2014-10-09T20:36:54"/>
    <x v="1"/>
    <x v="1"/>
  </r>
  <r>
    <n v="1325191"/>
    <n v="370033"/>
    <x v="83"/>
    <s v="bicycle"/>
    <s v="Momofuku Milk Bar"/>
    <s v="Dessert"/>
    <s v="Compost Cookie"/>
    <n v="3"/>
    <s v="Cookies"/>
    <m/>
    <n v="40.731795470614898"/>
    <n v="-73.985672593116803"/>
    <n v="40.757972000000002"/>
    <n v="-73.975240999999997"/>
    <d v="2014-10-09T19:11:12"/>
    <d v="2014-10-09T19:31:52"/>
    <d v="2014-10-09T19:46:42"/>
    <d v="2014-10-09T20:36:54"/>
    <x v="1"/>
    <x v="1"/>
  </r>
  <r>
    <n v="1325220"/>
    <n v="320249"/>
    <x v="331"/>
    <s v="bicycle"/>
    <s v="Mari Vanna"/>
    <s v="Eastern European"/>
    <s v="Medovik"/>
    <n v="1"/>
    <s v="Dessert"/>
    <m/>
    <n v="40.738768706024501"/>
    <n v="-73.988641562611093"/>
    <n v="40.761461300000001"/>
    <n v="-73.999175600000001"/>
    <d v="2014-10-09T19:16:32"/>
    <d v="2014-10-09T19:26:05"/>
    <d v="2014-10-09T20:06:55"/>
    <d v="2014-10-09T20:34:08"/>
    <x v="1"/>
    <x v="1"/>
  </r>
  <r>
    <n v="1325220"/>
    <n v="320249"/>
    <x v="331"/>
    <s v="bicycle"/>
    <s v="Mari Vanna"/>
    <s v="Eastern European"/>
    <s v="Chicken Kotletki"/>
    <n v="1"/>
    <s v="Dinner Entrees"/>
    <m/>
    <n v="40.738768706024501"/>
    <n v="-73.988641562611093"/>
    <n v="40.761461300000001"/>
    <n v="-73.999175600000001"/>
    <d v="2014-10-09T19:16:32"/>
    <d v="2014-10-09T19:26:05"/>
    <d v="2014-10-09T20:06:55"/>
    <d v="2014-10-09T20:34:08"/>
    <x v="1"/>
    <x v="1"/>
  </r>
  <r>
    <n v="1325228"/>
    <n v="157397"/>
    <x v="213"/>
    <s v="bicycle"/>
    <s v="Veselka"/>
    <s v="Russian"/>
    <s v="Potato Pancake"/>
    <n v="1"/>
    <s v="Sides"/>
    <d v="1899-12-30T00:03:05"/>
    <n v="40.729136234409197"/>
    <n v="-73.986971512913399"/>
    <n v="40.7455085"/>
    <n v="-73.990542899999994"/>
    <d v="2014-10-09T19:17:20"/>
    <d v="2014-10-09T19:34:08"/>
    <d v="2014-10-09T19:39:56"/>
    <d v="2014-10-09T19:58:31"/>
    <x v="1"/>
    <x v="1"/>
  </r>
  <r>
    <n v="1325251"/>
    <n v="58533"/>
    <x v="58"/>
    <s v="bicycle"/>
    <s v="The Meatball Shop"/>
    <s v="Italian"/>
    <s v="SautÃ©ed Broccoli"/>
    <n v="1"/>
    <s v="Green Market"/>
    <d v="1899-12-30T00:25:41"/>
    <n v="40.771491247520302"/>
    <n v="-73.956334145089798"/>
    <n v="40.765528314416201"/>
    <n v="-73.962824832336807"/>
    <d v="2014-10-09T19:19:26"/>
    <d v="2014-10-09T19:41:30"/>
    <d v="2014-10-09T19:56:20"/>
    <d v="2014-10-09T20:05:54"/>
    <x v="1"/>
    <x v="1"/>
  </r>
  <r>
    <n v="1325325"/>
    <n v="363783"/>
    <x v="61"/>
    <s v="car"/>
    <s v="TAO"/>
    <s v="Japanese"/>
    <s v="Chicken Gyoza with Napa Cabbage and Soy Dipping Sauce"/>
    <n v="1"/>
    <s v="Dumplings"/>
    <d v="1899-12-30T00:03:21"/>
    <n v="40.762857763598497"/>
    <n v="-73.9716190014841"/>
    <n v="40.760559899999997"/>
    <n v="-73.999052500000005"/>
    <d v="2014-10-09T19:28:15"/>
    <d v="2014-10-09T19:48:24"/>
    <d v="2014-10-09T20:03:13"/>
    <d v="2014-10-09T20:27:25"/>
    <x v="1"/>
    <x v="1"/>
  </r>
  <r>
    <n v="1325343"/>
    <n v="132906"/>
    <x v="56"/>
    <s v="bicycle"/>
    <s v="Sushi of Gari 46"/>
    <s v="Sushi"/>
    <s v="Yellowtail with Jalapeno Sushi"/>
    <n v="2"/>
    <s v="Sushi"/>
    <d v="1899-12-30T00:03:33"/>
    <n v="40.760654436198898"/>
    <n v="-73.989582752602004"/>
    <n v="40.750740999999998"/>
    <n v="-74.002215699999994"/>
    <d v="2014-10-09T19:30:31"/>
    <d v="2014-10-09T19:32:31"/>
    <d v="2014-10-09T19:53:26"/>
    <d v="2014-10-09T20:06:39"/>
    <x v="1"/>
    <x v="1"/>
  </r>
  <r>
    <n v="1325353"/>
    <n v="370017"/>
    <x v="12"/>
    <s v="bicycle"/>
    <s v="RedFarm Broadway"/>
    <s v="Chinese"/>
    <s v="Katzâ€™s Pastrami Egg Roll"/>
    <n v="1"/>
    <s v="Starters &amp; Salads"/>
    <d v="1899-12-30T00:03:34"/>
    <n v="40.782116700000003"/>
    <n v="-73.980739099999994"/>
    <n v="40.779631999999999"/>
    <n v="-73.952842000000004"/>
    <d v="2014-10-09T19:31:40"/>
    <d v="2014-10-09T19:47:12"/>
    <d v="2014-10-09T19:55:48"/>
    <d v="2014-10-09T20:19:09"/>
    <x v="1"/>
    <x v="1"/>
  </r>
  <r>
    <n v="1325347"/>
    <n v="318343"/>
    <x v="127"/>
    <s v="bicycle"/>
    <s v="The Dutch"/>
    <m/>
    <m/>
    <m/>
    <m/>
    <m/>
    <n v="40.726437546200998"/>
    <n v="-74.002253933935293"/>
    <n v="40.729950251001597"/>
    <n v="-74.006904368677297"/>
    <d v="2014-10-09T19:31:58"/>
    <d v="2014-10-09T19:32:10"/>
    <d v="2014-10-09T20:00:31"/>
    <d v="2014-10-09T20:07:10"/>
    <x v="1"/>
    <x v="1"/>
  </r>
  <r>
    <n v="1325428"/>
    <n v="73895"/>
    <x v="71"/>
    <s v="bicycle"/>
    <s v="RedFarm Broadway"/>
    <s v="Chinese"/>
    <s v="Five Flavor Chicken Dumplings (4)"/>
    <n v="1"/>
    <s v="Dim Sum"/>
    <d v="1899-12-30T00:02:09"/>
    <n v="40.782116700000003"/>
    <n v="-73.980739099999994"/>
    <n v="40.775516000000003"/>
    <n v="-73.980891"/>
    <d v="2014-10-09T19:39:55"/>
    <d v="2014-10-09T20:02:50"/>
    <d v="2014-10-09T20:09:23"/>
    <d v="2014-10-09T20:16:20"/>
    <x v="1"/>
    <x v="1"/>
  </r>
  <r>
    <n v="1325428"/>
    <n v="73895"/>
    <x v="71"/>
    <s v="bicycle"/>
    <s v="RedFarm Broadway"/>
    <s v="Chinese"/>
    <s v="Katzâ€™s Pastrami Egg Roll"/>
    <n v="1"/>
    <s v="Starters &amp; Salads"/>
    <d v="1899-12-30T00:02:09"/>
    <n v="40.782116700000003"/>
    <n v="-73.980739099999994"/>
    <n v="40.775516000000003"/>
    <n v="-73.980891"/>
    <d v="2014-10-09T19:39:55"/>
    <d v="2014-10-09T20:02:50"/>
    <d v="2014-10-09T20:09:23"/>
    <d v="2014-10-09T20:16:20"/>
    <x v="1"/>
    <x v="1"/>
  </r>
  <r>
    <n v="1325424"/>
    <n v="347263"/>
    <x v="213"/>
    <s v="bicycle"/>
    <s v="Hangawi"/>
    <s v="Korean"/>
    <s v="Combination Rolls"/>
    <n v="1"/>
    <s v="Appetizers"/>
    <d v="1899-12-30T00:03:18"/>
    <n v="40.746962307594501"/>
    <n v="-73.984848061048297"/>
    <n v="40.7356342"/>
    <n v="-74.005076700000004"/>
    <d v="2014-10-09T19:40:07"/>
    <d v="2014-10-09T20:03:30"/>
    <d v="2014-10-09T20:09:56"/>
    <d v="2014-10-09T20:20:37"/>
    <x v="1"/>
    <x v="1"/>
  </r>
  <r>
    <n v="1325454"/>
    <n v="75722"/>
    <x v="101"/>
    <s v="bicycle"/>
    <s v="Osteria Morini"/>
    <s v="Italian"/>
    <s v="Cappelletti"/>
    <n v="1"/>
    <s v="Pasta"/>
    <d v="1899-12-30T00:14:30"/>
    <n v="40.721952559408798"/>
    <n v="-73.997737000598505"/>
    <n v="40.759817900000002"/>
    <n v="-73.987639999999999"/>
    <d v="2014-10-09T19:44:01"/>
    <d v="2014-10-09T19:48:58"/>
    <d v="2014-10-09T20:10:19"/>
    <d v="2014-10-09T20:29:00"/>
    <x v="1"/>
    <x v="1"/>
  </r>
  <r>
    <n v="1325463"/>
    <n v="127130"/>
    <x v="332"/>
    <s v="bicycle"/>
    <s v="Momoya"/>
    <s v="Sushi"/>
    <s v="Gyoza"/>
    <n v="2"/>
    <s v="Hot Appetizer"/>
    <d v="1899-12-30T00:03:50"/>
    <n v="40.784077256376399"/>
    <n v="-73.9776224098444"/>
    <n v="40.766866299999997"/>
    <n v="-73.960955999999996"/>
    <d v="2014-10-09T19:44:06"/>
    <d v="2014-10-09T19:48:02"/>
    <d v="2014-10-09T20:05:52"/>
    <d v="2014-10-09T20:24:32"/>
    <x v="1"/>
    <x v="1"/>
  </r>
  <r>
    <n v="1325467"/>
    <n v="302790"/>
    <x v="110"/>
    <s v="bicycle"/>
    <s v="Le Zie 2000 Trattoria"/>
    <s v="Italian"/>
    <s v="CrÃ¨me BrulÃ©e"/>
    <n v="1"/>
    <s v="Dolci"/>
    <d v="1899-12-30T00:02:13"/>
    <n v="40.742355116174799"/>
    <n v="-73.997261313044504"/>
    <n v="40.773842000000002"/>
    <n v="-73.987380999999999"/>
    <d v="2014-10-09T19:44:56"/>
    <d v="2014-10-09T20:02:03"/>
    <d v="2014-10-09T20:12:40"/>
    <d v="2014-10-09T20:35:35"/>
    <x v="1"/>
    <x v="1"/>
  </r>
  <r>
    <n v="1325497"/>
    <n v="345727"/>
    <x v="20"/>
    <s v="car"/>
    <s v="Doughnut Plant LES, Inc."/>
    <s v="Donut"/>
    <s v="Vanilla Bean &amp; Jam"/>
    <n v="1"/>
    <s v="Filled Square Dougnuts"/>
    <m/>
    <n v="40.716240933766798"/>
    <n v="-73.988682031631498"/>
    <n v="40.689892941742897"/>
    <n v="-73.9948235843828"/>
    <d v="2014-10-09T19:47:54"/>
    <d v="2014-10-09T19:56:35"/>
    <d v="2014-10-09T20:05:54"/>
    <d v="2014-10-09T20:22:10"/>
    <x v="1"/>
    <x v="1"/>
  </r>
  <r>
    <n v="1325518"/>
    <n v="295594"/>
    <x v="326"/>
    <s v="bicycle"/>
    <s v="sweetgreen"/>
    <s v="Salad"/>
    <s v="Apples, Pears + Organic Cheddar"/>
    <n v="1"/>
    <s v="Signatures"/>
    <d v="1899-12-30T00:03:06"/>
    <n v="40.721323186970601"/>
    <n v="-74.009732007980304"/>
    <n v="40.730096000000003"/>
    <n v="-74.002549999999999"/>
    <d v="2014-10-09T19:50:25"/>
    <d v="2014-10-09T20:06:05"/>
    <d v="2014-10-09T20:13:25"/>
    <d v="2014-10-09T20:31:43"/>
    <x v="1"/>
    <x v="1"/>
  </r>
  <r>
    <n v="1325545"/>
    <n v="353974"/>
    <x v="131"/>
    <s v="car"/>
    <s v="Blue Ribbon Sushi"/>
    <s v="Japanese"/>
    <s v="Miso"/>
    <n v="1"/>
    <s v="Osuimono (Soups)"/>
    <d v="1899-12-30T00:03:13"/>
    <n v="40.7261096570601"/>
    <n v="-74.002491863200504"/>
    <n v="40.716915"/>
    <n v="-73.997307000000006"/>
    <d v="2014-10-09T19:53:16"/>
    <d v="2014-10-09T20:13:32"/>
    <d v="2014-10-09T20:22:12"/>
    <d v="2014-10-09T20:32:54"/>
    <x v="1"/>
    <x v="1"/>
  </r>
  <r>
    <n v="1325557"/>
    <n v="180921"/>
    <x v="77"/>
    <s v="car"/>
    <s v="Barbounia"/>
    <s v="Mediterranean"/>
    <s v="Wild Mushroom Cavatelli"/>
    <n v="1"/>
    <s v="Fresh Pasta"/>
    <d v="1899-12-30T00:09:00"/>
    <n v="40.7382300397759"/>
    <n v="-73.987832365087499"/>
    <n v="40.767409000000001"/>
    <n v="-73.968238999999997"/>
    <d v="2014-10-09T19:55:14"/>
    <d v="2014-10-09T20:09:47"/>
    <d v="2014-10-09T20:24:36"/>
    <d v="2014-10-09T20:38:02"/>
    <x v="1"/>
    <x v="1"/>
  </r>
  <r>
    <n v="1325567"/>
    <n v="96877"/>
    <x v="81"/>
    <s v="bicycle"/>
    <s v="Melt Shop"/>
    <s v="American"/>
    <s v="Shop Tots"/>
    <n v="1"/>
    <s v="Sides &amp; Snacks"/>
    <m/>
    <n v="40.744607141003797"/>
    <n v="-73.990741968154893"/>
    <n v="40.7455517"/>
    <n v="-73.978619600000002"/>
    <d v="2014-10-09T19:57:41"/>
    <d v="2014-10-09T19:57:10"/>
    <d v="2014-10-09T20:16:59"/>
    <d v="2014-10-09T20:28:07"/>
    <x v="1"/>
    <x v="1"/>
  </r>
  <r>
    <n v="1325567"/>
    <n v="96877"/>
    <x v="81"/>
    <s v="bicycle"/>
    <s v="Melt Shop"/>
    <s v="American"/>
    <s v="Classic"/>
    <n v="1"/>
    <s v="Sandwiches"/>
    <m/>
    <n v="40.744607141003797"/>
    <n v="-73.990741968154893"/>
    <n v="40.7455517"/>
    <n v="-73.978619600000002"/>
    <d v="2014-10-09T19:57:41"/>
    <d v="2014-10-09T19:57:10"/>
    <d v="2014-10-09T20:16:59"/>
    <d v="2014-10-09T20:28:07"/>
    <x v="1"/>
    <x v="1"/>
  </r>
  <r>
    <n v="1325577"/>
    <n v="146489"/>
    <x v="302"/>
    <s v="bicycle"/>
    <s v="Paul &amp; Jimmy's"/>
    <s v="Italian"/>
    <s v="Gnocchi alla Sorrentina"/>
    <n v="1"/>
    <s v="Dinner Primi"/>
    <d v="1899-12-30T00:04:09"/>
    <n v="40.736896999999999"/>
    <n v="-73.987464308738694"/>
    <n v="40.732188000000001"/>
    <n v="-73.983056000000005"/>
    <d v="2014-10-09T19:59:58"/>
    <d v="2014-10-09T20:26:41"/>
    <d v="2014-10-09T20:38:01"/>
    <d v="2014-10-09T20:49:12"/>
    <x v="1"/>
    <x v="1"/>
  </r>
  <r>
    <n v="1325602"/>
    <n v="259341"/>
    <x v="58"/>
    <s v="bicycle"/>
    <s v="Sushi Seki (archived)"/>
    <s v="Japanese"/>
    <m/>
    <m/>
    <m/>
    <d v="1899-12-30T00:02:48"/>
    <n v="40.761836680634801"/>
    <n v="-73.960403720115593"/>
    <n v="40.771734100000003"/>
    <n v="-73.959593799999993"/>
    <d v="2014-10-09T20:00:40"/>
    <d v="2014-10-09T20:09:03"/>
    <d v="2014-10-09T20:21:16"/>
    <d v="2014-10-09T20:38:58"/>
    <x v="1"/>
    <x v="1"/>
  </r>
  <r>
    <n v="1325614"/>
    <n v="367057"/>
    <x v="97"/>
    <s v="bicycle"/>
    <s v="Mel's Burger Bar"/>
    <m/>
    <m/>
    <m/>
    <m/>
    <d v="1899-12-30T00:03:15"/>
    <n v="40.804518529155096"/>
    <n v="-73.966292685153206"/>
    <n v="40.823712931052597"/>
    <n v="-73.953309897402207"/>
    <d v="2014-10-09T20:02:16"/>
    <d v="2014-10-09T20:07:31"/>
    <d v="2014-10-09T20:17:52"/>
    <d v="2014-10-09T20:29:40"/>
    <x v="1"/>
    <x v="1"/>
  </r>
  <r>
    <n v="1325683"/>
    <n v="75115"/>
    <x v="257"/>
    <s v="bicycle"/>
    <s v="Mimi Cheng's Dumplings"/>
    <s v="Chinese"/>
    <m/>
    <m/>
    <m/>
    <m/>
    <n v="40.730754820521298"/>
    <n v="-73.9862895011902"/>
    <n v="40.732028999999997"/>
    <n v="-73.993404999999996"/>
    <d v="2014-10-09T20:11:02"/>
    <d v="2014-10-09T20:29:18"/>
    <d v="2014-10-09T20:48:31"/>
    <d v="2014-10-09T20:53:38"/>
    <x v="1"/>
    <x v="1"/>
  </r>
  <r>
    <n v="1325685"/>
    <n v="102109"/>
    <x v="189"/>
    <s v="bicycle"/>
    <s v="BLT Prime"/>
    <s v="Steak"/>
    <s v="Carrot Cake"/>
    <n v="1"/>
    <s v="Desserts"/>
    <d v="1899-12-30T00:19:46"/>
    <n v="40.739305727276097"/>
    <n v="-73.9862598722017"/>
    <n v="40.743738999999998"/>
    <n v="-74.006285000000005"/>
    <d v="2014-10-09T20:11:43"/>
    <d v="2014-10-09T20:43:37"/>
    <d v="2014-10-09T20:57:58"/>
    <d v="2014-10-09T21:09:04"/>
    <x v="1"/>
    <x v="1"/>
  </r>
  <r>
    <n v="1325685"/>
    <n v="102109"/>
    <x v="189"/>
    <s v="bicycle"/>
    <s v="BLT Prime"/>
    <s v="Steak"/>
    <s v="Creamed Spinach"/>
    <n v="1"/>
    <s v="Sides"/>
    <d v="1899-12-30T00:19:46"/>
    <n v="40.739305727276097"/>
    <n v="-73.9862598722017"/>
    <n v="40.743738999999998"/>
    <n v="-74.006285000000005"/>
    <d v="2014-10-09T20:11:43"/>
    <d v="2014-10-09T20:43:37"/>
    <d v="2014-10-09T20:57:58"/>
    <d v="2014-10-09T21:09:04"/>
    <x v="1"/>
    <x v="1"/>
  </r>
  <r>
    <n v="1325730"/>
    <n v="94524"/>
    <x v="138"/>
    <s v="bicycle"/>
    <s v="The Meatball Shop"/>
    <s v="Italian"/>
    <s v="Chicken"/>
    <n v="1"/>
    <s v="Naked Balls"/>
    <d v="1899-12-30T00:06:15"/>
    <n v="40.771491247520302"/>
    <n v="-73.956334145089798"/>
    <n v="40.774756718170799"/>
    <n v="-73.945676944252796"/>
    <d v="2014-10-09T20:16:47"/>
    <d v="2014-10-09T20:24:14"/>
    <d v="2014-10-09T20:38:05"/>
    <d v="2014-10-09T20:45:43"/>
    <x v="1"/>
    <x v="1"/>
  </r>
  <r>
    <n v="1325772"/>
    <n v="101603"/>
    <x v="51"/>
    <s v="bicycle"/>
    <s v="Chipotle Mexican Grill $1.99 Delivery"/>
    <s v="Mexican"/>
    <m/>
    <m/>
    <m/>
    <m/>
    <n v="40.777745129236699"/>
    <n v="-73.954617029430395"/>
    <n v="40.783564200000001"/>
    <n v="-73.949885699999996"/>
    <d v="2014-10-09T20:20:26"/>
    <d v="2014-10-09T20:18:16"/>
    <d v="2014-10-09T20:29:06"/>
    <d v="2014-10-09T20:36:55"/>
    <x v="1"/>
    <x v="1"/>
  </r>
  <r>
    <n v="1325748"/>
    <n v="139885"/>
    <x v="333"/>
    <s v="bicycle"/>
    <s v="Blue Ribbon Fried Chicken"/>
    <s v="American"/>
    <s v="Griddled Corn &amp; Bacon"/>
    <n v="1"/>
    <s v="Sides"/>
    <m/>
    <n v="40.724339999999998"/>
    <n v="-73.990960000000001"/>
    <n v="40.725068100000001"/>
    <n v="-74.001631700000004"/>
    <d v="2014-10-09T20:20:26"/>
    <d v="2014-10-09T20:32:01"/>
    <d v="2014-10-09T20:49:31"/>
    <d v="2014-10-09T20:56:58"/>
    <x v="1"/>
    <x v="1"/>
  </r>
  <r>
    <n v="1325796"/>
    <n v="325285"/>
    <x v="56"/>
    <s v="bicycle"/>
    <s v="RedFarm Hudson"/>
    <s v="Chinese"/>
    <s v="Crispy Skin Smoked Chicken, Garlic"/>
    <n v="2"/>
    <s v="Mains"/>
    <d v="1899-12-30T00:14:37"/>
    <n v="40.734213854853898"/>
    <n v="-74.006202029303594"/>
    <n v="40.717522000000002"/>
    <n v="-73.992722999999998"/>
    <d v="2014-10-09T20:22:23"/>
    <d v="2014-10-09T20:40:52"/>
    <d v="2014-10-09T21:31:23"/>
    <d v="2014-10-09T21:47:40"/>
    <x v="1"/>
    <x v="1"/>
  </r>
  <r>
    <n v="1325812"/>
    <n v="105175"/>
    <x v="150"/>
    <s v="bicycle"/>
    <s v="Momofuku Milk Bar"/>
    <s v="Dessert"/>
    <s v="3 Packs of Cake Truffles"/>
    <n v="1"/>
    <s v="Cake Truffles"/>
    <m/>
    <n v="40.731795470614898"/>
    <n v="-73.985672593116803"/>
    <n v="40.728563999999999"/>
    <n v="-73.995123699999994"/>
    <d v="2014-10-09T20:24:22"/>
    <d v="2014-10-09T20:37:08"/>
    <d v="2014-10-09T21:12:32"/>
    <d v="2014-10-09T21:22:08"/>
    <x v="1"/>
    <x v="1"/>
  </r>
  <r>
    <n v="1325815"/>
    <n v="78318"/>
    <x v="334"/>
    <s v="bicycle"/>
    <s v="RedFarm Hudson"/>
    <s v="Chinese"/>
    <s v="Katzâ€™s Pastrami Egg Roll (1)"/>
    <n v="1"/>
    <s v="Dim Sum"/>
    <d v="1899-12-30T00:05:41"/>
    <n v="40.734213854853898"/>
    <n v="-74.006202029303594"/>
    <n v="40.7298647"/>
    <n v="-74.004295900000002"/>
    <d v="2014-10-09T20:25:23"/>
    <d v="2014-10-09T20:26:44"/>
    <d v="2014-10-09T20:51:04"/>
    <d v="2014-10-09T20:58:56"/>
    <x v="1"/>
    <x v="1"/>
  </r>
  <r>
    <n v="1325841"/>
    <n v="60397"/>
    <x v="264"/>
    <s v="bicycle"/>
    <s v="Jack's Wife Freda"/>
    <s v="Mediterranean"/>
    <s v="Roasted Cauliflower"/>
    <n v="1"/>
    <s v="Shares"/>
    <d v="1899-12-30T00:06:16"/>
    <n v="40.721989949797702"/>
    <n v="-73.997747898101807"/>
    <n v="40.733877"/>
    <n v="-74.001795000000001"/>
    <d v="2014-10-09T20:27:14"/>
    <d v="2014-10-09T20:59:59"/>
    <d v="2014-10-09T21:06:49"/>
    <d v="2014-10-09T21:20:54"/>
    <x v="1"/>
    <x v="1"/>
  </r>
  <r>
    <n v="1325867"/>
    <n v="129518"/>
    <x v="100"/>
    <s v="bicycle"/>
    <s v="Blue Ribbon Fried Chicken"/>
    <s v="American"/>
    <s v="The Cheesy Supreme"/>
    <n v="1"/>
    <s v="Sandwiches"/>
    <m/>
    <n v="40.724339999999998"/>
    <n v="-73.990960000000001"/>
    <n v="40.73357"/>
    <n v="-74.006589899999994"/>
    <d v="2014-10-09T20:31:52"/>
    <d v="2014-10-09T20:47:17"/>
    <d v="2014-10-09T21:06:07"/>
    <d v="2014-10-09T21:18:15"/>
    <x v="1"/>
    <x v="1"/>
  </r>
  <r>
    <n v="1325892"/>
    <n v="110060"/>
    <x v="44"/>
    <s v="bicycle"/>
    <s v="Duane Reade"/>
    <s v="Drug Store"/>
    <m/>
    <m/>
    <m/>
    <m/>
    <n v="40.751636281853401"/>
    <n v="-73.993599975042002"/>
    <n v="40.751983899999999"/>
    <n v="-73.994798900000006"/>
    <d v="2014-10-09T20:32:07"/>
    <m/>
    <m/>
    <d v="2014-10-09T20:57:14"/>
    <x v="1"/>
    <x v="1"/>
  </r>
  <r>
    <n v="1325940"/>
    <n v="103147"/>
    <x v="165"/>
    <s v="bicycle"/>
    <s v="Hot Kitchen"/>
    <s v="Chinese"/>
    <s v="Scallion Pancake"/>
    <n v="1"/>
    <s v="Appetizers"/>
    <d v="1899-12-30T00:07:25"/>
    <n v="40.727578000000001"/>
    <n v="-73.988392899999994"/>
    <n v="40.721817000000001"/>
    <n v="-73.997935999999996"/>
    <d v="2014-10-09T20:36:36"/>
    <d v="2014-10-09T21:01:37"/>
    <d v="2014-10-09T21:08:28"/>
    <d v="2014-10-09T21:18:19"/>
    <x v="1"/>
    <x v="1"/>
  </r>
  <r>
    <n v="1325940"/>
    <n v="103147"/>
    <x v="165"/>
    <s v="bicycle"/>
    <s v="Hot Kitchen"/>
    <s v="Chinese"/>
    <s v="Small Fried rice"/>
    <n v="1"/>
    <s v="Noodles and Fried Rice"/>
    <d v="1899-12-30T00:07:25"/>
    <n v="40.727578000000001"/>
    <n v="-73.988392899999994"/>
    <n v="40.721817000000001"/>
    <n v="-73.997935999999996"/>
    <d v="2014-10-09T20:36:36"/>
    <d v="2014-10-09T21:01:37"/>
    <d v="2014-10-09T21:08:28"/>
    <d v="2014-10-09T21:18:19"/>
    <x v="1"/>
    <x v="1"/>
  </r>
  <r>
    <n v="1325958"/>
    <n v="103005"/>
    <x v="179"/>
    <s v="bicycle"/>
    <s v="Yama Japanese Restaurant"/>
    <s v="Japanese"/>
    <s v="Shrimp, Cucumber &amp; Flying Fish Roe"/>
    <n v="1"/>
    <s v="Special Rolls"/>
    <d v="1899-12-30T00:08:08"/>
    <n v="40.735872288065799"/>
    <n v="-73.987664615827299"/>
    <n v="40.740572800000002"/>
    <n v="-73.982178599999997"/>
    <d v="2014-10-09T20:37:59"/>
    <d v="2014-10-09T20:51:32"/>
    <d v="2014-10-09T21:03:51"/>
    <d v="2014-10-09T21:10:40"/>
    <x v="1"/>
    <x v="1"/>
  </r>
  <r>
    <n v="1325958"/>
    <n v="103005"/>
    <x v="179"/>
    <s v="bicycle"/>
    <s v="Yama Japanese Restaurant"/>
    <s v="Japanese"/>
    <s v="Scallop, Flying Fish Roe &amp; Cucumber"/>
    <n v="1"/>
    <s v="Special Rolls"/>
    <d v="1899-12-30T00:08:08"/>
    <n v="40.735872288065799"/>
    <n v="-73.987664615827299"/>
    <n v="40.740572800000002"/>
    <n v="-73.982178599999997"/>
    <d v="2014-10-09T20:37:59"/>
    <d v="2014-10-09T20:51:32"/>
    <d v="2014-10-09T21:03:51"/>
    <d v="2014-10-09T21:10:40"/>
    <x v="1"/>
    <x v="1"/>
  </r>
  <r>
    <n v="1325958"/>
    <n v="103005"/>
    <x v="179"/>
    <s v="bicycle"/>
    <s v="Yama Japanese Restaurant"/>
    <s v="Japanese"/>
    <s v="Nameko Soup"/>
    <n v="1"/>
    <s v="Soups"/>
    <d v="1899-12-30T00:08:08"/>
    <n v="40.735872288065799"/>
    <n v="-73.987664615827299"/>
    <n v="40.740572800000002"/>
    <n v="-73.982178599999997"/>
    <d v="2014-10-09T20:37:59"/>
    <d v="2014-10-09T20:51:32"/>
    <d v="2014-10-09T21:03:51"/>
    <d v="2014-10-09T21:10:40"/>
    <x v="1"/>
    <x v="1"/>
  </r>
  <r>
    <n v="1325983"/>
    <n v="261665"/>
    <x v="71"/>
    <s v="bicycle"/>
    <s v="RedFarm Broadway"/>
    <s v="Chinese"/>
    <s v="Korean Rice Cake BBQâ€™d Pork Belly &amp; Chinese Sausage"/>
    <n v="1"/>
    <s v="Rice &amp; Noodles"/>
    <d v="1899-12-30T00:10:27"/>
    <n v="40.782116700000003"/>
    <n v="-73.980739099999994"/>
    <n v="40.769068599999997"/>
    <n v="-73.981560500000001"/>
    <d v="2014-10-09T20:40:07"/>
    <d v="2014-10-09T21:16:03"/>
    <d v="2014-10-09T21:30:54"/>
    <d v="2014-10-09T21:42:56"/>
    <x v="1"/>
    <x v="1"/>
  </r>
  <r>
    <n v="1325994"/>
    <n v="98184"/>
    <x v="83"/>
    <s v="bicycle"/>
    <s v="The Smith Restaurant"/>
    <s v="American"/>
    <m/>
    <m/>
    <m/>
    <d v="1899-12-30T00:06:29"/>
    <n v="40.755368221296202"/>
    <n v="-73.968330248124801"/>
    <n v="40.753037900000002"/>
    <n v="-73.967162000000002"/>
    <d v="2014-10-09T20:42:09"/>
    <m/>
    <m/>
    <d v="2014-10-09T21:30:01"/>
    <x v="1"/>
    <x v="1"/>
  </r>
  <r>
    <n v="1326026"/>
    <n v="174528"/>
    <x v="20"/>
    <s v="car"/>
    <s v="Blue Ribbon Brooklyn"/>
    <s v="American"/>
    <s v="Greek"/>
    <n v="1"/>
    <s v="Salads"/>
    <d v="1899-12-30T00:04:25"/>
    <n v="40.674250953208301"/>
    <n v="-73.982294148654105"/>
    <n v="40.674762000000001"/>
    <n v="-73.978746000000001"/>
    <d v="2014-10-09T20:45:00"/>
    <d v="2014-10-09T20:54:56"/>
    <d v="2014-10-09T21:08:46"/>
    <d v="2014-10-09T21:13:19"/>
    <x v="1"/>
    <x v="1"/>
  </r>
  <r>
    <n v="1326110"/>
    <n v="300549"/>
    <x v="208"/>
    <s v="bicycle"/>
    <s v="Shake Shack"/>
    <s v="Burger"/>
    <s v="Hot Dog"/>
    <n v="1"/>
    <s v="Flat Top Dogs"/>
    <m/>
    <n v="40.7152793278103"/>
    <n v="-74.014860391616807"/>
    <n v="40.715895600000003"/>
    <n v="-74.008121700000004"/>
    <d v="2014-10-09T20:54:18"/>
    <d v="2014-10-09T20:55:05"/>
    <d v="2014-10-09T21:14:24"/>
    <d v="2014-10-09T21:19:43"/>
    <x v="1"/>
    <x v="1"/>
  </r>
  <r>
    <n v="1326199"/>
    <n v="175290"/>
    <x v="250"/>
    <s v="car"/>
    <s v="Shake Shack"/>
    <s v="Burger"/>
    <s v="Shack Burger"/>
    <n v="1"/>
    <s v="Burgers"/>
    <m/>
    <n v="40.7152793278103"/>
    <n v="-74.014860391616807"/>
    <n v="40.7045575"/>
    <n v="-74.007581400000007"/>
    <d v="2014-10-09T21:02:28"/>
    <d v="2014-10-09T21:13:26"/>
    <d v="2014-10-09T21:38:48"/>
    <d v="2014-10-09T21:44:08"/>
    <x v="1"/>
    <x v="1"/>
  </r>
  <r>
    <n v="1326272"/>
    <n v="50633"/>
    <x v="135"/>
    <s v="car"/>
    <s v="Shake Shack"/>
    <s v="Burger"/>
    <s v="Original Shake"/>
    <n v="1"/>
    <s v="Shakes"/>
    <m/>
    <n v="40.779126065705498"/>
    <n v="-73.954904894578206"/>
    <n v="40.766729699999999"/>
    <n v="-73.956111300000003"/>
    <d v="2014-10-09T21:10:37"/>
    <d v="2014-10-09T21:09:18"/>
    <d v="2014-10-09T21:27:38"/>
    <d v="2014-10-09T21:37:03"/>
    <x v="1"/>
    <x v="1"/>
  </r>
  <r>
    <n v="1326272"/>
    <n v="50633"/>
    <x v="135"/>
    <s v="car"/>
    <s v="Shake Shack"/>
    <s v="Burger"/>
    <s v="Fries"/>
    <n v="1"/>
    <s v="Fries"/>
    <m/>
    <n v="40.779126065705498"/>
    <n v="-73.954904894578206"/>
    <n v="40.766729699999999"/>
    <n v="-73.956111300000003"/>
    <d v="2014-10-09T21:10:37"/>
    <d v="2014-10-09T21:09:18"/>
    <d v="2014-10-09T21:27:38"/>
    <d v="2014-10-09T21:37:03"/>
    <x v="1"/>
    <x v="1"/>
  </r>
  <r>
    <n v="1326413"/>
    <n v="308517"/>
    <x v="302"/>
    <s v="bicycle"/>
    <s v="Jane Restaurant"/>
    <s v="Breakfast"/>
    <s v="Thursday"/>
    <n v="1"/>
    <s v="Daily Specials"/>
    <d v="1899-12-30T00:02:43"/>
    <n v="40.7271774616936"/>
    <n v="-74.000483751296997"/>
    <n v="40.716349845789999"/>
    <n v="-73.987577296862298"/>
    <d v="2014-10-09T21:26:11"/>
    <d v="2014-10-09T21:43:41"/>
    <d v="2014-10-09T21:53:30"/>
    <d v="2014-10-09T22:04:16"/>
    <x v="1"/>
    <x v="1"/>
  </r>
  <r>
    <n v="1326413"/>
    <n v="308517"/>
    <x v="302"/>
    <s v="bicycle"/>
    <s v="Jane Restaurant"/>
    <s v="Breakfast"/>
    <s v="String Beans &amp; Almonds"/>
    <n v="1"/>
    <s v="Sides"/>
    <d v="1899-12-30T00:02:43"/>
    <n v="40.7271774616936"/>
    <n v="-74.000483751296997"/>
    <n v="40.716349845789999"/>
    <n v="-73.987577296862298"/>
    <d v="2014-10-09T21:26:11"/>
    <d v="2014-10-09T21:43:41"/>
    <d v="2014-10-09T21:53:30"/>
    <d v="2014-10-09T22:04:16"/>
    <x v="1"/>
    <x v="1"/>
  </r>
  <r>
    <n v="1326437"/>
    <n v="370337"/>
    <x v="324"/>
    <s v="bicycle"/>
    <s v="Blue Ribbon Fried Chicken"/>
    <s v="American"/>
    <s v="Tender Supreme"/>
    <n v="1"/>
    <s v="Combos"/>
    <m/>
    <n v="40.724339999999998"/>
    <n v="-73.990960000000001"/>
    <n v="40.730156200000003"/>
    <n v="-73.989015499999994"/>
    <d v="2014-10-09T21:27:02"/>
    <d v="2014-10-09T21:26:39"/>
    <d v="2014-10-09T21:48:28"/>
    <d v="2014-10-09T21:58:40"/>
    <x v="1"/>
    <x v="1"/>
  </r>
  <r>
    <n v="1326425"/>
    <n v="57943"/>
    <x v="133"/>
    <s v="car"/>
    <s v="Shake Shack"/>
    <s v="Burger"/>
    <s v="ShackBurger"/>
    <n v="2"/>
    <s v="Burgers"/>
    <m/>
    <n v="40.779126065705498"/>
    <n v="-73.954904894578206"/>
    <n v="40.774650000000001"/>
    <n v="-73.945621000000003"/>
    <d v="2014-10-09T21:27:50"/>
    <d v="2014-10-09T21:26:59"/>
    <d v="2014-10-09T21:50:49"/>
    <d v="2014-10-09T21:56:02"/>
    <x v="1"/>
    <x v="1"/>
  </r>
  <r>
    <n v="1326445"/>
    <n v="58675"/>
    <x v="264"/>
    <s v="bicycle"/>
    <s v="Benny's Burritos"/>
    <s v="Mexican"/>
    <m/>
    <m/>
    <m/>
    <d v="1899-12-30T00:07:08"/>
    <n v="40.738033476414998"/>
    <n v="-74.001926835171702"/>
    <n v="40.743634999999998"/>
    <n v="-74.006331000000003"/>
    <d v="2014-10-09T21:28:29"/>
    <d v="2014-10-09T21:38:36"/>
    <d v="2014-10-09T21:46:27"/>
    <d v="2014-10-09T21:53:08"/>
    <x v="1"/>
    <x v="1"/>
  </r>
  <r>
    <n v="1326558"/>
    <n v="121545"/>
    <x v="23"/>
    <s v="bicycle"/>
    <s v="Duane Reade"/>
    <s v="Drug Store"/>
    <m/>
    <m/>
    <m/>
    <m/>
    <n v="40.739669913434199"/>
    <n v="-73.995310138486801"/>
    <n v="40.735145000000003"/>
    <n v="-74.002818000000005"/>
    <d v="2014-10-09T21:37:44"/>
    <m/>
    <m/>
    <d v="2014-10-09T22:20:37"/>
    <x v="1"/>
    <x v="1"/>
  </r>
  <r>
    <n v="1326608"/>
    <n v="201471"/>
    <x v="156"/>
    <s v="bicycle"/>
    <s v="ilili Restaurant"/>
    <s v="Middle Eastern"/>
    <s v="Duck Shawarma"/>
    <n v="2"/>
    <s v="Meat"/>
    <d v="1899-12-30T00:05:33"/>
    <n v="40.744187954347503"/>
    <n v="-73.987530940025394"/>
    <n v="40.743845499999999"/>
    <n v="-73.987641600000003"/>
    <d v="2014-10-09T21:43:28"/>
    <m/>
    <m/>
    <d v="2014-10-09T22:08:45"/>
    <x v="1"/>
    <x v="1"/>
  </r>
  <r>
    <n v="1326628"/>
    <n v="333449"/>
    <x v="269"/>
    <s v="bicycle"/>
    <s v="Shake Shack"/>
    <s v="Burger"/>
    <s v="Shake"/>
    <n v="1"/>
    <s v="Shakes"/>
    <m/>
    <n v="40.740884357811296"/>
    <n v="-73.988198676721197"/>
    <n v="40.732166200000002"/>
    <n v="-73.988627300000005"/>
    <d v="2014-10-09T21:44:48"/>
    <d v="2014-10-09T21:54:45"/>
    <d v="2014-10-09T22:28:20"/>
    <d v="2014-10-09T22:37:18"/>
    <x v="1"/>
    <x v="1"/>
  </r>
  <r>
    <n v="1326718"/>
    <n v="317465"/>
    <x v="137"/>
    <s v="car"/>
    <s v="Shake Shack"/>
    <s v="Burger"/>
    <s v="Shackburger"/>
    <n v="4"/>
    <s v="Burgers"/>
    <m/>
    <n v="40.740884357811296"/>
    <n v="-73.988198676721197"/>
    <n v="40.746771000000003"/>
    <n v="-74.002702999999997"/>
    <d v="2014-10-09T21:54:43"/>
    <d v="2014-10-09T21:57:14"/>
    <d v="2014-10-09T22:31:03"/>
    <d v="2014-10-09T22:38:25"/>
    <x v="1"/>
    <x v="1"/>
  </r>
  <r>
    <n v="1326813"/>
    <n v="120833"/>
    <x v="331"/>
    <s v="bicycle"/>
    <s v="Bareburger"/>
    <s v="Burger"/>
    <s v="Fresh Cut French Fries"/>
    <n v="1"/>
    <s v="Bare Sides"/>
    <d v="1899-12-30T00:14:46"/>
    <n v="40.746131207852798"/>
    <n v="-73.978103399276705"/>
    <n v="40.741964600000003"/>
    <n v="-73.986185899999995"/>
    <d v="2014-10-09T22:04:04"/>
    <m/>
    <m/>
    <d v="2014-10-09T22:48:17"/>
    <x v="1"/>
    <x v="1"/>
  </r>
  <r>
    <n v="1326839"/>
    <n v="190018"/>
    <x v="198"/>
    <s v="car"/>
    <s v="Whole Foods Market"/>
    <s v="Grocery Store"/>
    <s v="Choc Wafer Bars W/peanut Butter"/>
    <n v="1"/>
    <s v="Candy &amp; Chocolate"/>
    <m/>
    <n v="40.723954999999997"/>
    <n v="-73.991828999999996"/>
    <n v="40.727028599999997"/>
    <n v="-73.985404299999999"/>
    <d v="2014-10-09T22:04:08"/>
    <d v="2014-10-09T22:08:00"/>
    <d v="2014-10-09T22:47:52"/>
    <d v="2014-10-09T22:53:34"/>
    <x v="1"/>
    <x v="1"/>
  </r>
  <r>
    <n v="1326962"/>
    <n v="136807"/>
    <x v="100"/>
    <s v="bicycle"/>
    <s v="RedFarm Hudson"/>
    <s v="Chinese"/>
    <s v="Mushroom &amp; Vegetable Spring Rolls (2)"/>
    <n v="1"/>
    <s v="Dim Sum"/>
    <d v="1899-12-30T00:04:58"/>
    <n v="40.734213854853898"/>
    <n v="-74.006202029303594"/>
    <n v="40.725446099999999"/>
    <n v="-73.994459899999995"/>
    <d v="2014-10-09T22:15:34"/>
    <d v="2014-10-09T22:13:51"/>
    <d v="2014-10-09T22:37:30"/>
    <d v="2014-10-09T22:48:58"/>
    <x v="1"/>
    <x v="1"/>
  </r>
  <r>
    <n v="1327104"/>
    <n v="115213"/>
    <x v="335"/>
    <s v="bicycle"/>
    <s v="Tamarind TriBeCa"/>
    <s v="Indian"/>
    <s v="Steamed Basmati Rice"/>
    <n v="1"/>
    <s v="Basmati Degh Rice"/>
    <m/>
    <n v="40.719268925450301"/>
    <n v="-74.008749884804104"/>
    <n v="40.716590500000002"/>
    <n v="-74.004811399999994"/>
    <d v="2014-10-09T22:30:32"/>
    <d v="2014-10-09T22:45:14"/>
    <d v="2014-10-09T22:56:35"/>
    <d v="2014-10-09T23:02:15"/>
    <x v="1"/>
    <x v="1"/>
  </r>
  <r>
    <n v="1327237"/>
    <n v="212469"/>
    <x v="264"/>
    <s v="bicycle"/>
    <s v="Blue Ribbon Fried Chicken"/>
    <s v="American"/>
    <s v="Griddled Corn &amp; Bacon"/>
    <n v="1"/>
    <s v="Sides"/>
    <m/>
    <n v="40.724339999999998"/>
    <n v="-73.990960000000001"/>
    <n v="40.741788"/>
    <n v="-73.979825000000005"/>
    <d v="2014-10-09T22:46:49"/>
    <d v="2014-10-09T22:49:06"/>
    <d v="2014-10-09T23:00:29"/>
    <d v="2014-10-09T23:11:34"/>
    <x v="1"/>
    <x v="1"/>
  </r>
  <r>
    <n v="1327253"/>
    <n v="309981"/>
    <x v="189"/>
    <s v="bicycle"/>
    <s v="Blue Ribbon Fried Chicken"/>
    <s v="American"/>
    <s v="Tender Supreme"/>
    <n v="1"/>
    <s v="Combos"/>
    <m/>
    <n v="40.724339999999998"/>
    <n v="-73.990960000000001"/>
    <n v="40.728124000000001"/>
    <n v="-73.987545999999995"/>
    <d v="2014-10-09T22:50:17"/>
    <d v="2014-10-09T23:03:48"/>
    <d v="2014-10-09T23:18:09"/>
    <d v="2014-10-09T23:24:45"/>
    <x v="1"/>
    <x v="1"/>
  </r>
  <r>
    <n v="1327413"/>
    <n v="301032"/>
    <x v="23"/>
    <s v="bicycle"/>
    <s v="Mission Cantina"/>
    <s v="Mexican"/>
    <s v="Lamb Chorizo"/>
    <n v="1"/>
    <s v="Super Burritos"/>
    <d v="1899-12-30T00:19:15"/>
    <n v="40.721388327539302"/>
    <n v="-73.988658779542604"/>
    <n v="40.714311888479799"/>
    <n v="-74.007687083578205"/>
    <d v="2014-10-09T23:15:28"/>
    <d v="2014-10-09T23:23:26"/>
    <d v="2014-10-09T23:50:32"/>
    <d v="2014-10-10T00:05:52"/>
    <x v="1"/>
    <x v="1"/>
  </r>
  <r>
    <n v="1327413"/>
    <n v="301032"/>
    <x v="23"/>
    <s v="bicycle"/>
    <s v="Mission Cantina"/>
    <s v="Mexican"/>
    <s v="Hand Pulled Queso Oaxaca"/>
    <n v="1"/>
    <s v="Appetizers"/>
    <d v="1899-12-30T00:19:15"/>
    <n v="40.721388327539302"/>
    <n v="-73.988658779542604"/>
    <n v="40.714311888479799"/>
    <n v="-74.007687083578205"/>
    <d v="2014-10-09T23:15:28"/>
    <d v="2014-10-09T23:23:26"/>
    <d v="2014-10-09T23:50:32"/>
    <d v="2014-10-10T00:05:52"/>
    <x v="1"/>
    <x v="1"/>
  </r>
  <r>
    <n v="1327503"/>
    <n v="351372"/>
    <x v="198"/>
    <s v="car"/>
    <s v="Momofuku Milk Bar"/>
    <s v="Dessert"/>
    <s v="Fruity Cereal Milk Shake"/>
    <n v="1"/>
    <s v="Shakes"/>
    <m/>
    <n v="40.731795470614898"/>
    <n v="-73.985672593116803"/>
    <n v="40.7415971"/>
    <n v="-73.978174100000004"/>
    <d v="2014-10-09T23:29:13"/>
    <d v="2014-10-09T23:41:09"/>
    <d v="2014-10-10T00:12:29"/>
    <d v="2014-10-10T00:21:26"/>
    <x v="1"/>
    <x v="1"/>
  </r>
  <r>
    <n v="1327658"/>
    <n v="327651"/>
    <x v="53"/>
    <s v="car"/>
    <s v="Blue Ribbon Sushi Bar &amp; Grill"/>
    <s v="Japanese"/>
    <s v="Yaki Salmon"/>
    <n v="1"/>
    <s v="Taiseyo (Atlantic Ocean)"/>
    <d v="1899-12-30T00:05:10"/>
    <n v="40.767652912117299"/>
    <n v="-73.982925456000402"/>
    <n v="40.775263720444599"/>
    <n v="-73.989759629425194"/>
    <d v="2014-10-09T23:55:36"/>
    <d v="2014-10-09T23:54:57"/>
    <d v="2014-10-10T00:16:17"/>
    <d v="2014-10-10T00:26:30"/>
    <x v="1"/>
    <x v="1"/>
  </r>
  <r>
    <n v="1327679"/>
    <n v="284256"/>
    <x v="276"/>
    <s v="car"/>
    <s v="L'Express"/>
    <s v="French"/>
    <s v="Grilled Asparagus"/>
    <n v="1"/>
    <s v="Sides"/>
    <m/>
    <n v="40.7382631261951"/>
    <n v="-73.987838104088993"/>
    <n v="40.738549900000002"/>
    <n v="-73.994985"/>
    <d v="2014-10-10T00:01:01"/>
    <m/>
    <m/>
    <d v="2014-10-10T00:51:27"/>
    <x v="1"/>
    <x v="2"/>
  </r>
  <r>
    <n v="1327707"/>
    <n v="122609"/>
    <x v="23"/>
    <s v="bicycle"/>
    <s v="Blue Ribbon Sushi"/>
    <s v="Japanese"/>
    <s v="Spicy Tuna &amp; Tempura Flakes"/>
    <n v="2"/>
    <s v="Maki (Special Rolls)"/>
    <d v="1899-12-30T00:03:45"/>
    <n v="40.7261096570601"/>
    <n v="-74.002491863200504"/>
    <n v="40.7093232"/>
    <n v="-74.015866500000001"/>
    <d v="2014-10-10T00:07:18"/>
    <d v="2014-10-10T00:14:43"/>
    <d v="2014-10-10T00:25:19"/>
    <d v="2014-10-10T00:48:27"/>
    <x v="1"/>
    <x v="2"/>
  </r>
  <r>
    <n v="1327855"/>
    <n v="110628"/>
    <x v="336"/>
    <s v="bicycle"/>
    <s v="299 East 11th Nyc"/>
    <m/>
    <m/>
    <m/>
    <m/>
    <m/>
    <n v="40.730252662857403"/>
    <n v="-73.986489434009798"/>
    <n v="40.733698799999999"/>
    <n v="-73.977548200000001"/>
    <d v="2014-10-10T00:50:37"/>
    <d v="2014-10-10T00:52:00"/>
    <d v="2014-10-10T01:06:53"/>
    <d v="2014-10-10T01:17:55"/>
    <x v="1"/>
    <x v="2"/>
  </r>
  <r>
    <n v="1327860"/>
    <n v="64153"/>
    <x v="337"/>
    <s v="bicycle"/>
    <s v="Blue Ribbon Fried Chicken"/>
    <s v="American"/>
    <s v="Fries"/>
    <n v="2"/>
    <s v="Sides"/>
    <m/>
    <n v="40.724339999999998"/>
    <n v="-73.990960000000001"/>
    <n v="40.759183"/>
    <n v="-73.976487000000006"/>
    <d v="2014-10-10T00:51:57"/>
    <d v="2014-10-10T00:54:52"/>
    <d v="2014-10-10T01:14:11"/>
    <d v="2014-10-10T01:38:34"/>
    <x v="1"/>
    <x v="2"/>
  </r>
  <r>
    <n v="1327863"/>
    <n v="222714"/>
    <x v="56"/>
    <s v="bicycle"/>
    <s v="Wa Bar"/>
    <m/>
    <m/>
    <m/>
    <m/>
    <d v="1899-12-30T00:03:29"/>
    <n v="40.747966042862103"/>
    <n v="-73.987126466589601"/>
    <n v="40.760927223492097"/>
    <n v="-73.965388971516305"/>
    <d v="2014-10-10T00:52:48"/>
    <d v="2014-10-10T01:14:24"/>
    <d v="2014-10-10T01:22:46"/>
    <d v="2014-10-10T01:33:51"/>
    <x v="1"/>
    <x v="2"/>
  </r>
  <r>
    <n v="1327880"/>
    <n v="338606"/>
    <x v="276"/>
    <s v="car"/>
    <s v="Crif Dogs"/>
    <m/>
    <s v="New Yorker"/>
    <n v="1"/>
    <s v="Crif Dogs"/>
    <d v="1899-12-30T00:03:29"/>
    <n v="40.7270408508681"/>
    <n v="-73.983835960747498"/>
    <n v="40.716378623135398"/>
    <n v="-74.010742583799896"/>
    <d v="2014-10-10T00:58:13"/>
    <d v="2014-10-10T01:00:52"/>
    <d v="2014-10-10T01:12:42"/>
    <d v="2014-10-10T01:29:43"/>
    <x v="1"/>
    <x v="2"/>
  </r>
  <r>
    <n v="1327985"/>
    <n v="298824"/>
    <x v="56"/>
    <s v="bicycle"/>
    <s v="Empire Biscuit"/>
    <m/>
    <s v="Benton's Bacon, Egg and Cheddar"/>
    <n v="2"/>
    <s v="Biscuit Sandwiches"/>
    <m/>
    <n v="40.729350690098599"/>
    <n v="-73.981289791783396"/>
    <n v="40.727404999999997"/>
    <n v="-73.991802000000007"/>
    <d v="2014-10-10T01:45:36"/>
    <d v="2014-10-10T01:46:55"/>
    <d v="2014-10-10T02:18:22"/>
    <d v="2014-10-10T02:27:05"/>
    <x v="1"/>
    <x v="2"/>
  </r>
  <r>
    <n v="1328314"/>
    <n v="328551"/>
    <x v="302"/>
    <s v="bicycle"/>
    <s v="Duane Reade"/>
    <s v="Drug Store"/>
    <m/>
    <m/>
    <m/>
    <m/>
    <n v="40.734478321567501"/>
    <n v="-73.990248441696195"/>
    <n v="40.731654296402702"/>
    <n v="-73.990213045382603"/>
    <d v="2014-10-10T07:47:37"/>
    <d v="2014-10-10T08:31:12"/>
    <d v="2014-10-10T08:50:02"/>
    <d v="2014-10-10T08:55:40"/>
    <x v="1"/>
    <x v="2"/>
  </r>
  <r>
    <n v="1328512"/>
    <n v="314864"/>
    <x v="135"/>
    <s v="car"/>
    <s v="Krispy Kreme"/>
    <s v="Donut"/>
    <m/>
    <m/>
    <m/>
    <m/>
    <n v="40.749890423418002"/>
    <n v="-73.992362022399902"/>
    <n v="40.778804999999998"/>
    <n v="-73.955586800000006"/>
    <d v="2014-10-10T10:20:22"/>
    <d v="2014-10-10T10:46:21"/>
    <d v="2014-10-10T11:12:26"/>
    <d v="2014-10-10T11:48:09"/>
    <x v="1"/>
    <x v="2"/>
  </r>
  <r>
    <n v="1328532"/>
    <n v="69953"/>
    <x v="150"/>
    <s v="bicycle"/>
    <s v="Momofuku Milk Bar (archived)"/>
    <s v="Dessert"/>
    <s v="Compost Cookie"/>
    <n v="3"/>
    <s v="Cookies"/>
    <m/>
    <n v="40.7231283099199"/>
    <n v="-74.002060890197697"/>
    <n v="40.746768000000003"/>
    <n v="-74.007210000000001"/>
    <d v="2014-10-10T10:31:21"/>
    <d v="2014-10-10T10:44:06"/>
    <d v="2014-10-10T11:12:26"/>
    <d v="2014-10-10T11:33:45"/>
    <x v="1"/>
    <x v="2"/>
  </r>
  <r>
    <n v="1328536"/>
    <n v="77841"/>
    <x v="302"/>
    <s v="bicycle"/>
    <s v="Tompkins Square Bagels"/>
    <s v="Bakery"/>
    <s v="Challah French Toast"/>
    <n v="1"/>
    <s v="Breakfast"/>
    <m/>
    <n v="40.72813"/>
    <n v="-73.982020000000006"/>
    <n v="40.730145033486899"/>
    <n v="-73.993084291065102"/>
    <d v="2014-10-10T10:34:09"/>
    <d v="2014-10-10T10:53:15"/>
    <d v="2014-10-10T11:19:35"/>
    <d v="2014-10-10T11:32:41"/>
    <x v="1"/>
    <x v="2"/>
  </r>
  <r>
    <n v="1328548"/>
    <n v="134309"/>
    <x v="148"/>
    <s v="bicycle"/>
    <s v="Brooklyn Bagel &amp; Coffee Co."/>
    <s v="Breakfast"/>
    <m/>
    <m/>
    <m/>
    <m/>
    <n v="40.746279063314802"/>
    <n v="-73.997949958145199"/>
    <n v="40.744686700000003"/>
    <n v="-73.987281100000004"/>
    <d v="2014-10-10T10:39:38"/>
    <d v="2014-10-10T10:47:27"/>
    <d v="2014-10-10T11:00:01"/>
    <d v="2014-10-10T11:11:17"/>
    <x v="1"/>
    <x v="2"/>
  </r>
  <r>
    <n v="1328556"/>
    <n v="237409"/>
    <x v="224"/>
    <s v="truck"/>
    <s v="Black Seed"/>
    <s v="Breakfast"/>
    <m/>
    <m/>
    <m/>
    <m/>
    <n v="40.7209843306225"/>
    <n v="-73.994954333926202"/>
    <n v="40.783696900000002"/>
    <n v="-73.972964000000005"/>
    <d v="2014-10-10T10:45:40"/>
    <d v="2014-10-10T11:04:17"/>
    <d v="2014-10-10T11:15:08"/>
    <d v="2014-10-10T11:51:21"/>
    <x v="1"/>
    <x v="2"/>
  </r>
  <r>
    <n v="1328573"/>
    <n v="156503"/>
    <x v="197"/>
    <s v="bicycle"/>
    <s v="The Grey Dog - University"/>
    <s v="Coffee"/>
    <s v="Grey Dog's Breakfast"/>
    <n v="1"/>
    <s v="Breakfast"/>
    <d v="1899-12-30T00:02:55"/>
    <n v="40.733787294544499"/>
    <n v="-73.993035256862598"/>
    <n v="40.730812"/>
    <n v="-73.987988000000001"/>
    <d v="2014-10-10T10:54:15"/>
    <d v="2014-10-10T10:56:29"/>
    <d v="2014-10-10T11:21:20"/>
    <d v="2014-10-10T11:26:50"/>
    <x v="1"/>
    <x v="2"/>
  </r>
  <r>
    <n v="1328575"/>
    <n v="350378"/>
    <x v="148"/>
    <s v="bicycle"/>
    <s v="sweetgreen"/>
    <s v="Salad"/>
    <s v="Salad"/>
    <n v="1"/>
    <s v="Make Your Own"/>
    <d v="1899-12-30T00:03:39"/>
    <n v="40.745078589413303"/>
    <n v="-73.988821506500202"/>
    <n v="40.756098199999997"/>
    <n v="-73.985788099999994"/>
    <d v="2014-10-10T10:55:04"/>
    <d v="2014-10-10T11:02:11"/>
    <d v="2014-10-10T11:22:51"/>
    <d v="2014-10-10T11:39:34"/>
    <x v="1"/>
    <x v="2"/>
  </r>
  <r>
    <n v="1328597"/>
    <n v="163794"/>
    <x v="25"/>
    <s v="car"/>
    <s v="Dunkin Donuts"/>
    <m/>
    <m/>
    <m/>
    <m/>
    <m/>
    <n v="40.790224600980601"/>
    <n v="-73.975088596343994"/>
    <n v="40.790529900000003"/>
    <n v="-73.978311000000005"/>
    <d v="2014-10-10T11:02:52"/>
    <d v="2014-10-10T11:01:24"/>
    <d v="2014-10-10T11:15:12"/>
    <d v="2014-10-10T11:19:16"/>
    <x v="1"/>
    <x v="2"/>
  </r>
  <r>
    <n v="1328662"/>
    <n v="299365"/>
    <x v="85"/>
    <s v="bicycle"/>
    <s v="Citarella"/>
    <m/>
    <m/>
    <m/>
    <m/>
    <m/>
    <n v="40.734184073141698"/>
    <n v="-73.999132126463095"/>
    <n v="40.754013990515503"/>
    <n v="-73.993064327167602"/>
    <d v="2014-10-10T11:11:56"/>
    <d v="2014-10-10T11:19:58"/>
    <d v="2014-10-10T11:38:18"/>
    <d v="2014-10-10T12:28:22"/>
    <x v="1"/>
    <x v="2"/>
  </r>
  <r>
    <n v="1328666"/>
    <n v="58675"/>
    <x v="338"/>
    <s v="bicycle"/>
    <s v="Brooklyn Bagel &amp; Coffee Co."/>
    <s v="Breakfast"/>
    <s v="Big Hand Rolled Ketlleboiled Bagels"/>
    <n v="2"/>
    <s v="Hand Rolled Waterboiled Bagels"/>
    <m/>
    <n v="40.746279063314802"/>
    <n v="-73.997949958145199"/>
    <n v="40.743634999999998"/>
    <n v="-74.006331000000003"/>
    <d v="2014-10-10T11:13:04"/>
    <d v="2014-10-10T11:24:50"/>
    <d v="2014-10-10T11:35:40"/>
    <d v="2014-10-10T11:45:16"/>
    <x v="1"/>
    <x v="2"/>
  </r>
  <r>
    <n v="1328765"/>
    <n v="286396"/>
    <x v="157"/>
    <s v="bicycle"/>
    <s v="sweetgreen"/>
    <s v="Salad"/>
    <s v="Wild Child"/>
    <n v="1"/>
    <s v="Signatures"/>
    <d v="1899-12-30T00:04:35"/>
    <n v="40.745078589413303"/>
    <n v="-73.988821506500202"/>
    <n v="40.750621299999999"/>
    <n v="-73.986291499999993"/>
    <d v="2014-10-10T11:24:02"/>
    <m/>
    <m/>
    <d v="2014-10-10T11:58:20"/>
    <x v="1"/>
    <x v="2"/>
  </r>
  <r>
    <n v="1328760"/>
    <n v="370889"/>
    <x v="92"/>
    <s v="bicycle"/>
    <s v="Popeyes Louisiana Kitchen"/>
    <s v="Fast Food"/>
    <m/>
    <m/>
    <m/>
    <m/>
    <n v="40.755823775139902"/>
    <n v="-73.989634403138595"/>
    <n v="40.752035399999997"/>
    <n v="-74.005286499999997"/>
    <d v="2014-10-10T11:25:03"/>
    <d v="2014-10-10T11:31:57"/>
    <d v="2014-10-10T11:46:16"/>
    <d v="2014-10-10T11:56:04"/>
    <x v="1"/>
    <x v="2"/>
  </r>
  <r>
    <n v="1328763"/>
    <n v="134294"/>
    <x v="93"/>
    <s v="bicycle"/>
    <s v="Shake Shack"/>
    <s v="Burger"/>
    <s v="Fries"/>
    <n v="8"/>
    <s v="Fries"/>
    <m/>
    <n v="40.7152793278103"/>
    <n v="-74.014860391616807"/>
    <n v="40.720608200000001"/>
    <n v="-74.010071400000001"/>
    <d v="2014-10-10T11:25:10"/>
    <m/>
    <m/>
    <d v="2014-10-10T12:33:51"/>
    <x v="1"/>
    <x v="2"/>
  </r>
  <r>
    <n v="1328837"/>
    <n v="222073"/>
    <x v="339"/>
    <s v="bicycle"/>
    <s v="The Smile"/>
    <s v="American"/>
    <s v="Egg Sandwich"/>
    <n v="1"/>
    <s v="Breakfast (M-F: 8am to 4:30pm)"/>
    <d v="1899-12-30T00:03:49"/>
    <n v="40.726413182830903"/>
    <n v="-73.993821144104004"/>
    <n v="40.723676400000002"/>
    <n v="-74.010723499999997"/>
    <d v="2014-10-10T11:33:25"/>
    <d v="2014-10-10T11:42:33"/>
    <d v="2014-10-10T11:55:52"/>
    <d v="2014-10-10T12:11:48"/>
    <x v="1"/>
    <x v="2"/>
  </r>
  <r>
    <n v="1328879"/>
    <n v="305256"/>
    <x v="85"/>
    <s v="bicycle"/>
    <s v="The Grey Dog - University"/>
    <s v="Coffee"/>
    <s v="Three Eggs Any Style"/>
    <n v="1"/>
    <s v="Breakfast"/>
    <d v="1899-12-30T00:04:47"/>
    <n v="40.733787294544499"/>
    <n v="-73.993035256862598"/>
    <n v="40.746333700000001"/>
    <n v="-73.982463699999997"/>
    <d v="2014-10-10T11:38:14"/>
    <d v="2014-10-10T11:38:59"/>
    <d v="2014-10-10T12:02:18"/>
    <d v="2014-10-10T12:14:58"/>
    <x v="1"/>
    <x v="2"/>
  </r>
  <r>
    <n v="1328983"/>
    <n v="222734"/>
    <x v="323"/>
    <s v="bicycle"/>
    <s v="Shake Shack"/>
    <s v="Burger"/>
    <s v="Shake"/>
    <n v="2"/>
    <s v="Shakes"/>
    <m/>
    <n v="40.7152793278103"/>
    <n v="-74.014860391616807"/>
    <n v="40.706205400000002"/>
    <n v="-74.008535699999996"/>
    <d v="2014-10-10T11:48:59"/>
    <d v="2014-10-10T12:13:22"/>
    <d v="2014-10-10T13:07:22"/>
    <d v="2014-10-10T13:22:25"/>
    <x v="1"/>
    <x v="2"/>
  </r>
  <r>
    <n v="1328983"/>
    <n v="222734"/>
    <x v="323"/>
    <s v="bicycle"/>
    <s v="Shake Shack"/>
    <s v="Burger"/>
    <s v="Shake"/>
    <n v="1"/>
    <s v="Shakes"/>
    <m/>
    <n v="40.7152793278103"/>
    <n v="-74.014860391616807"/>
    <n v="40.706205400000002"/>
    <n v="-74.008535699999996"/>
    <d v="2014-10-10T11:48:59"/>
    <d v="2014-10-10T12:13:22"/>
    <d v="2014-10-10T13:07:22"/>
    <d v="2014-10-10T13:22:25"/>
    <x v="1"/>
    <x v="2"/>
  </r>
  <r>
    <n v="1328988"/>
    <n v="255435"/>
    <x v="185"/>
    <s v="bicycle"/>
    <s v="Lure Fishbar"/>
    <s v="Seafood"/>
    <s v="Organic Farro Salad"/>
    <n v="1"/>
    <s v="Lunch Soups &amp; Salads"/>
    <d v="1899-12-30T00:06:01"/>
    <n v="40.724634574370299"/>
    <n v="-73.998402357101398"/>
    <n v="40.743568199999999"/>
    <n v="-73.972405300000005"/>
    <d v="2014-10-10T11:49:32"/>
    <d v="2014-10-10T11:54:59"/>
    <d v="2014-10-10T12:15:19"/>
    <d v="2014-10-10T12:34:21"/>
    <x v="1"/>
    <x v="2"/>
  </r>
  <r>
    <n v="1329049"/>
    <n v="337227"/>
    <x v="224"/>
    <s v="truck"/>
    <s v="RedFarm Broadway"/>
    <s v="Chinese"/>
    <s v="Spicy Crispy Beef"/>
    <n v="1"/>
    <s v="Lunch Starters &amp; Salads"/>
    <d v="1899-12-30T00:01:38"/>
    <n v="40.782116700000003"/>
    <n v="-73.980739099999994"/>
    <n v="40.772015699999997"/>
    <n v="-73.989857700000002"/>
    <d v="2014-10-10T11:53:47"/>
    <d v="2014-10-10T11:56:50"/>
    <d v="2014-10-10T12:08:00"/>
    <d v="2014-10-10T12:21:21"/>
    <x v="1"/>
    <x v="2"/>
  </r>
  <r>
    <n v="1329111"/>
    <n v="59314"/>
    <x v="182"/>
    <s v="bicycle"/>
    <s v="Shake Shack"/>
    <s v="Burger"/>
    <s v="Fries"/>
    <n v="1"/>
    <s v="Fries"/>
    <m/>
    <n v="40.7152793278103"/>
    <n v="-74.014860391616807"/>
    <n v="40.718997999999999"/>
    <n v="-74.010943999999995"/>
    <d v="2014-10-10T12:01:34"/>
    <d v="2014-10-10T12:00:10"/>
    <d v="2014-10-10T12:26:01"/>
    <d v="2014-10-10T12:33:22"/>
    <x v="1"/>
    <x v="2"/>
  </r>
  <r>
    <n v="1329145"/>
    <n v="142685"/>
    <x v="340"/>
    <s v="bicycle"/>
    <s v="$10 Blue Ribbon Fried Chicken Sandwich"/>
    <m/>
    <s v="Blue Ribbon Fried Chicken Sandwich + Fries"/>
    <n v="1"/>
    <s v="Today's Special"/>
    <m/>
    <n v="40.724339999999998"/>
    <n v="-73.990960000000001"/>
    <n v="40.727938399999999"/>
    <n v="-73.979373499999994"/>
    <d v="2014-10-10T12:05:20"/>
    <d v="2014-10-10T12:25:05"/>
    <d v="2014-10-10T12:28:55"/>
    <d v="2014-10-10T12:39:27"/>
    <x v="1"/>
    <x v="2"/>
  </r>
  <r>
    <n v="1329214"/>
    <n v="114441"/>
    <x v="142"/>
    <s v="bicycle"/>
    <s v="Rattle N Hum"/>
    <m/>
    <m/>
    <m/>
    <m/>
    <d v="1899-12-30T00:05:12"/>
    <n v="40.747354686763103"/>
    <n v="-73.984400411442294"/>
    <n v="40.7521725"/>
    <n v="-74.005143200000006"/>
    <d v="2014-10-10T12:14:27"/>
    <d v="2014-10-10T12:29:05"/>
    <d v="2014-10-10T12:32:57"/>
    <d v="2014-10-10T12:46:19"/>
    <x v="1"/>
    <x v="2"/>
  </r>
  <r>
    <n v="1329236"/>
    <n v="103268"/>
    <x v="262"/>
    <s v="bicycle"/>
    <s v="Staples"/>
    <s v="Office Supplies Store"/>
    <m/>
    <m/>
    <m/>
    <m/>
    <n v="40.751742744502899"/>
    <n v="-73.982288409486998"/>
    <n v="40.753408299999997"/>
    <n v="-73.987421999999995"/>
    <d v="2014-10-10T12:16:40"/>
    <m/>
    <m/>
    <d v="2014-10-10T13:15:40"/>
    <x v="1"/>
    <x v="2"/>
  </r>
  <r>
    <n v="1329271"/>
    <n v="59703"/>
    <x v="159"/>
    <s v="bicycle"/>
    <s v="Big Daddy's"/>
    <s v="Burger"/>
    <s v="Hash Browns"/>
    <n v="1"/>
    <s v="Sides"/>
    <d v="1899-12-30T00:03:18"/>
    <n v="40.738025160904698"/>
    <n v="-73.987987318068903"/>
    <n v="40.730137999999997"/>
    <n v="-73.993847000000002"/>
    <d v="2014-10-10T12:23:06"/>
    <d v="2014-10-10T12:21:53"/>
    <d v="2014-10-10T12:47:15"/>
    <d v="2014-10-10T12:55:09"/>
    <x v="1"/>
    <x v="2"/>
  </r>
  <r>
    <n v="1329301"/>
    <n v="114785"/>
    <x v="271"/>
    <s v="bicycle"/>
    <s v="$10 Blue Ribbon Fried Chicken Sandwich"/>
    <m/>
    <s v="Blue Ribbon Fried Chicken Sandwich + Fries"/>
    <n v="4"/>
    <s v="Today's Special"/>
    <m/>
    <n v="40.724339999999998"/>
    <n v="-73.990960000000001"/>
    <n v="40.752240999999998"/>
    <n v="-73.971378000000001"/>
    <d v="2014-10-10T12:26:19"/>
    <d v="2014-10-10T12:23:48"/>
    <d v="2014-10-10T12:28:07"/>
    <d v="2014-10-10T12:47:38"/>
    <x v="1"/>
    <x v="2"/>
  </r>
  <r>
    <n v="1329305"/>
    <n v="64141"/>
    <x v="226"/>
    <s v="bicycle"/>
    <s v="Spreads"/>
    <m/>
    <s v="Butternut Squash"/>
    <n v="2"/>
    <s v="Sides"/>
    <d v="1899-12-30T00:03:31"/>
    <n v="40.744561342812297"/>
    <n v="-73.983114847799698"/>
    <n v="40.773311999999997"/>
    <n v="-73.96172"/>
    <d v="2014-10-10T12:26:59"/>
    <d v="2014-10-10T12:30:19"/>
    <d v="2014-10-10T12:38:09"/>
    <d v="2014-10-10T12:57:22"/>
    <x v="1"/>
    <x v="2"/>
  </r>
  <r>
    <n v="1329308"/>
    <n v="366421"/>
    <x v="160"/>
    <s v="bicycle"/>
    <s v="sweetgreen"/>
    <s v="Salad"/>
    <s v="Light Green"/>
    <n v="1"/>
    <s v="Sweetpress (NoMad only)"/>
    <d v="1899-12-30T00:04:21"/>
    <n v="40.745078589413303"/>
    <n v="-73.988821506500202"/>
    <n v="40.753854699999998"/>
    <n v="-73.989236399999996"/>
    <d v="2014-10-10T12:27:09"/>
    <d v="2014-10-10T13:09:47"/>
    <d v="2014-10-10T13:23:15"/>
    <d v="2014-10-10T13:36:22"/>
    <x v="1"/>
    <x v="2"/>
  </r>
  <r>
    <n v="1329333"/>
    <n v="321492"/>
    <x v="253"/>
    <s v="bicycle"/>
    <s v="'wichcraft"/>
    <s v="American"/>
    <s v="Roasted Chicken"/>
    <n v="1"/>
    <s v="Sandwiches"/>
    <d v="1899-12-30T00:23:48"/>
    <n v="40.739386491067698"/>
    <n v="-73.9901853413308"/>
    <n v="40.746166600000002"/>
    <n v="-73.988394999999997"/>
    <d v="2014-10-10T12:31:19"/>
    <d v="2014-10-10T12:47:14"/>
    <d v="2014-10-10T13:06:39"/>
    <d v="2014-10-10T13:14:42"/>
    <x v="1"/>
    <x v="2"/>
  </r>
  <r>
    <n v="1329390"/>
    <n v="143984"/>
    <x v="339"/>
    <s v="bicycle"/>
    <s v="Blue Ribbon Fried Chicken"/>
    <s v="American"/>
    <s v="Pickled Cucumbers"/>
    <n v="1"/>
    <s v="Sides"/>
    <m/>
    <n v="40.724339999999998"/>
    <n v="-73.990960000000001"/>
    <n v="40.726958275810603"/>
    <n v="-73.987005818704105"/>
    <d v="2014-10-10T12:40:10"/>
    <d v="2014-10-10T12:43:32"/>
    <d v="2014-10-10T13:15:22"/>
    <d v="2014-10-10T13:20:24"/>
    <x v="1"/>
    <x v="2"/>
  </r>
  <r>
    <n v="1329428"/>
    <n v="107909"/>
    <x v="85"/>
    <s v="bicycle"/>
    <s v="Cafeteria"/>
    <s v="American"/>
    <s v="Cappuccino"/>
    <n v="1"/>
    <s v="Cafe"/>
    <d v="1899-12-30T00:02:57"/>
    <n v="40.740527708190001"/>
    <n v="-73.998082509869207"/>
    <n v="40.734219899999999"/>
    <n v="-73.990255399999995"/>
    <d v="2014-10-10T12:46:02"/>
    <d v="2014-10-10T12:50:58"/>
    <d v="2014-10-10T13:04:19"/>
    <d v="2014-10-10T13:13:28"/>
    <x v="1"/>
    <x v="2"/>
  </r>
  <r>
    <n v="1329482"/>
    <n v="316402"/>
    <x v="163"/>
    <s v="bicycle"/>
    <s v="Better Being Underground"/>
    <m/>
    <m/>
    <m/>
    <m/>
    <d v="1899-12-30T00:13:22"/>
    <n v="40.730156000000001"/>
    <n v="-74.005019000000004"/>
    <n v="40.730973200000001"/>
    <n v="-74.005853099999996"/>
    <d v="2014-10-10T12:56:09"/>
    <m/>
    <m/>
    <d v="2014-10-10T13:19:48"/>
    <x v="1"/>
    <x v="2"/>
  </r>
  <r>
    <n v="1329543"/>
    <n v="329735"/>
    <x v="64"/>
    <s v="bicycle"/>
    <s v="Guitar Center"/>
    <m/>
    <m/>
    <m/>
    <m/>
    <m/>
    <n v="40.684128799878003"/>
    <n v="-73.9763884549685"/>
    <n v="40.679597603118701"/>
    <n v="-74.005162072624699"/>
    <d v="2014-10-10T13:03:00"/>
    <m/>
    <m/>
    <d v="2014-10-10T14:13:15"/>
    <x v="1"/>
    <x v="2"/>
  </r>
  <r>
    <n v="1329587"/>
    <n v="369398"/>
    <x v="341"/>
    <s v="bicycle"/>
    <s v="Momofuku Milk Bar"/>
    <s v="Dessert"/>
    <s v="B'day Cake Truffles"/>
    <n v="1"/>
    <s v="Cake Truffles"/>
    <m/>
    <n v="40.731795470614898"/>
    <n v="-73.985672593116803"/>
    <n v="40.7451705831078"/>
    <n v="-73.990281042323105"/>
    <d v="2014-10-10T13:09:02"/>
    <d v="2014-10-10T13:07:30"/>
    <d v="2014-10-10T13:14:50"/>
    <d v="2014-10-10T13:25:47"/>
    <x v="1"/>
    <x v="2"/>
  </r>
  <r>
    <n v="1329594"/>
    <n v="81333"/>
    <x v="338"/>
    <s v="bicycle"/>
    <s v="Duane Reade"/>
    <s v="Drug Store"/>
    <m/>
    <m/>
    <m/>
    <m/>
    <n v="40.739669913434199"/>
    <n v="-73.995310138486801"/>
    <n v="40.735666600000002"/>
    <n v="-73.992729600000004"/>
    <d v="2014-10-10T13:10:31"/>
    <d v="2014-10-10T13:40:44"/>
    <d v="2014-10-10T13:50:02"/>
    <d v="2014-10-10T13:57:44"/>
    <x v="1"/>
    <x v="2"/>
  </r>
  <r>
    <n v="1329626"/>
    <n v="56642"/>
    <x v="342"/>
    <s v="bicycle"/>
    <s v="Le Maison Du Chocolat"/>
    <m/>
    <m/>
    <m/>
    <m/>
    <m/>
    <n v="40.774340429296203"/>
    <n v="-73.964014032878595"/>
    <n v="40.770386000000002"/>
    <n v="-73.986061000000007"/>
    <d v="2014-10-10T13:13:55"/>
    <d v="2014-10-10T13:24:04"/>
    <d v="2014-10-10T13:28:55"/>
    <d v="2014-10-10T13:48:55"/>
    <x v="1"/>
    <x v="2"/>
  </r>
  <r>
    <n v="1329624"/>
    <n v="131490"/>
    <x v="261"/>
    <s v="car"/>
    <s v="Shake Shack"/>
    <s v="Burger"/>
    <s v="Original Shake"/>
    <n v="1"/>
    <s v="Shakes"/>
    <m/>
    <n v="40.779126065705498"/>
    <n v="-73.954904894578206"/>
    <n v="40.7662493375746"/>
    <n v="-73.953827855562807"/>
    <d v="2014-10-10T13:14:12"/>
    <d v="2014-10-10T13:18:32"/>
    <d v="2014-10-10T13:50:53"/>
    <d v="2014-10-10T14:06:38"/>
    <x v="1"/>
    <x v="2"/>
  </r>
  <r>
    <n v="1329624"/>
    <n v="131490"/>
    <x v="261"/>
    <s v="car"/>
    <s v="Shake Shack"/>
    <s v="Burger"/>
    <s v="Fries"/>
    <n v="3"/>
    <s v="Fries"/>
    <m/>
    <n v="40.779126065705498"/>
    <n v="-73.954904894578206"/>
    <n v="40.7662493375746"/>
    <n v="-73.953827855562807"/>
    <d v="2014-10-10T13:14:12"/>
    <d v="2014-10-10T13:18:32"/>
    <d v="2014-10-10T13:50:53"/>
    <d v="2014-10-10T14:06:38"/>
    <x v="1"/>
    <x v="2"/>
  </r>
  <r>
    <n v="1329624"/>
    <n v="131490"/>
    <x v="261"/>
    <s v="car"/>
    <s v="Shake Shack"/>
    <s v="Burger"/>
    <s v="Fresh Brewed Iced Tea"/>
    <n v="1"/>
    <s v="Drinks"/>
    <m/>
    <n v="40.779126065705498"/>
    <n v="-73.954904894578206"/>
    <n v="40.7662493375746"/>
    <n v="-73.953827855562807"/>
    <d v="2014-10-10T13:14:12"/>
    <d v="2014-10-10T13:18:32"/>
    <d v="2014-10-10T13:50:53"/>
    <d v="2014-10-10T14:06:38"/>
    <x v="1"/>
    <x v="2"/>
  </r>
  <r>
    <n v="1329635"/>
    <n v="114476"/>
    <x v="179"/>
    <s v="bicycle"/>
    <s v="Zero Otto Nove"/>
    <s v="Italian"/>
    <s v="La Vincenzo"/>
    <n v="1"/>
    <s v="Pizza"/>
    <d v="1899-12-30T00:17:03"/>
    <n v="40.740820357310398"/>
    <n v="-73.991488074304797"/>
    <n v="40.746548300000001"/>
    <n v="-74.008610200000007"/>
    <d v="2014-10-10T13:17:11"/>
    <d v="2014-10-10T13:36:54"/>
    <d v="2014-10-10T13:43:44"/>
    <d v="2014-10-10T13:58:16"/>
    <x v="1"/>
    <x v="2"/>
  </r>
  <r>
    <n v="1329677"/>
    <n v="133617"/>
    <x v="27"/>
    <s v="bicycle"/>
    <s v="Shake Shack"/>
    <s v="Burger"/>
    <s v="Fries"/>
    <n v="5"/>
    <s v="Fries"/>
    <m/>
    <n v="40.740884357811296"/>
    <n v="-73.988198676721197"/>
    <n v="40.732979899999997"/>
    <n v="-74.004259399999995"/>
    <d v="2014-10-10T13:20:16"/>
    <d v="2014-10-10T13:17:40"/>
    <d v="2014-10-10T14:30:30"/>
    <d v="2014-10-10T14:45:20"/>
    <x v="1"/>
    <x v="2"/>
  </r>
  <r>
    <n v="1329714"/>
    <n v="250494"/>
    <x v="85"/>
    <s v="bicycle"/>
    <s v="Blue Ribbon Fried Chicken"/>
    <s v="American"/>
    <s v="Fries with the Works"/>
    <n v="1"/>
    <s v="Sides"/>
    <m/>
    <n v="40.724339999999998"/>
    <n v="-73.990960000000001"/>
    <n v="40.723884614769901"/>
    <n v="-73.999316845760703"/>
    <d v="2014-10-10T13:28:59"/>
    <m/>
    <m/>
    <d v="2014-10-10T14:13:51"/>
    <x v="1"/>
    <x v="2"/>
  </r>
  <r>
    <n v="1329730"/>
    <n v="149984"/>
    <x v="342"/>
    <s v="bicycle"/>
    <s v="Sushi of Gari 46"/>
    <s v="Sushi"/>
    <s v="Salmon Tomato Roll"/>
    <n v="1"/>
    <s v="Special Sushi Rolls"/>
    <d v="1899-12-30T00:09:05"/>
    <n v="40.760654436198898"/>
    <n v="-73.989582752602004"/>
    <n v="40.773671200000003"/>
    <n v="-73.958335300000002"/>
    <d v="2014-10-10T13:29:49"/>
    <d v="2014-10-10T13:55:05"/>
    <d v="2014-10-10T14:03:55"/>
    <d v="2014-10-10T14:21:17"/>
    <x v="1"/>
    <x v="2"/>
  </r>
  <r>
    <n v="1329730"/>
    <n v="149984"/>
    <x v="342"/>
    <s v="bicycle"/>
    <s v="Sushi of Gari 46"/>
    <s v="Sushi"/>
    <s v="Tuna With Tofu Sauce Roll"/>
    <n v="1"/>
    <s v="Special Sushi Rolls"/>
    <d v="1899-12-30T00:09:05"/>
    <n v="40.760654436198898"/>
    <n v="-73.989582752602004"/>
    <n v="40.773671200000003"/>
    <n v="-73.958335300000002"/>
    <d v="2014-10-10T13:29:49"/>
    <d v="2014-10-10T13:55:05"/>
    <d v="2014-10-10T14:03:55"/>
    <d v="2014-10-10T14:21:17"/>
    <x v="1"/>
    <x v="2"/>
  </r>
  <r>
    <n v="1329730"/>
    <n v="149984"/>
    <x v="342"/>
    <s v="bicycle"/>
    <s v="Sushi of Gari 46"/>
    <s v="Sushi"/>
    <s v="Spicy Scallop Roll"/>
    <n v="1"/>
    <s v="Rolls"/>
    <d v="1899-12-30T00:09:05"/>
    <n v="40.760654436198898"/>
    <n v="-73.989582752602004"/>
    <n v="40.773671200000003"/>
    <n v="-73.958335300000002"/>
    <d v="2014-10-10T13:29:49"/>
    <d v="2014-10-10T13:55:05"/>
    <d v="2014-10-10T14:03:55"/>
    <d v="2014-10-10T14:21:17"/>
    <x v="1"/>
    <x v="2"/>
  </r>
  <r>
    <n v="1329739"/>
    <n v="158126"/>
    <x v="340"/>
    <s v="bicycle"/>
    <s v="Bluemercury"/>
    <m/>
    <m/>
    <m/>
    <m/>
    <m/>
    <n v="40.737358964379702"/>
    <n v="-73.989978739694095"/>
    <n v="40.749614999999999"/>
    <n v="-74.004716500000001"/>
    <d v="2014-10-10T13:30:54"/>
    <d v="2014-10-10T13:33:16"/>
    <d v="2014-10-10T13:40:05"/>
    <d v="2014-10-10T13:54:08"/>
    <x v="1"/>
    <x v="2"/>
  </r>
  <r>
    <n v="1329829"/>
    <n v="88403"/>
    <x v="136"/>
    <s v="car"/>
    <s v="PJ Bernstein"/>
    <s v="American"/>
    <m/>
    <m/>
    <m/>
    <d v="1899-12-30T00:10:06"/>
    <n v="40.768551000000002"/>
    <n v="-73.961456999999996"/>
    <n v="40.769410999999998"/>
    <n v="-73.985624000000001"/>
    <d v="2014-10-10T13:41:03"/>
    <d v="2014-10-10T13:56:03"/>
    <d v="2014-10-10T14:08:54"/>
    <d v="2014-10-10T14:26:20"/>
    <x v="1"/>
    <x v="2"/>
  </r>
  <r>
    <n v="1329842"/>
    <n v="371132"/>
    <x v="343"/>
    <s v="bicycle"/>
    <s v="Hale &amp; Hearty"/>
    <s v="Salad"/>
    <s v="Dirty Chips Mesquite BBQ"/>
    <n v="1"/>
    <s v="Desserts and Chips"/>
    <m/>
    <n v="40.737827668490397"/>
    <n v="-73.992362022399902"/>
    <n v="40.7161361"/>
    <n v="-74.003637800000007"/>
    <d v="2014-10-10T13:44:20"/>
    <d v="2014-10-10T13:47:20"/>
    <d v="2014-10-10T14:26:10"/>
    <d v="2014-10-10T14:46:04"/>
    <x v="1"/>
    <x v="2"/>
  </r>
  <r>
    <n v="1329842"/>
    <n v="371132"/>
    <x v="343"/>
    <s v="bicycle"/>
    <s v="Hale &amp; Hearty"/>
    <s v="Salad"/>
    <s v="Diet Pepsi"/>
    <n v="1"/>
    <s v="Beverages"/>
    <m/>
    <n v="40.737827668490397"/>
    <n v="-73.992362022399902"/>
    <n v="40.7161361"/>
    <n v="-74.003637800000007"/>
    <d v="2014-10-10T13:44:20"/>
    <d v="2014-10-10T13:47:20"/>
    <d v="2014-10-10T14:26:10"/>
    <d v="2014-10-10T14:46:04"/>
    <x v="1"/>
    <x v="2"/>
  </r>
  <r>
    <n v="1329911"/>
    <n v="325029"/>
    <x v="151"/>
    <s v="bicycle"/>
    <s v="Juice Press"/>
    <s v="Juice Bar"/>
    <s v="Quinoa Vegetable Soup"/>
    <n v="3"/>
    <s v="Organic Gluten-Free Soups"/>
    <m/>
    <n v="40.7634462798258"/>
    <n v="-73.965230848023893"/>
    <n v="40.770424200000001"/>
    <n v="-73.963774599999994"/>
    <d v="2014-10-10T13:53:03"/>
    <d v="2014-10-10T14:01:39"/>
    <d v="2014-10-10T14:17:05"/>
    <d v="2014-10-10T14:33:49"/>
    <x v="1"/>
    <x v="2"/>
  </r>
  <r>
    <n v="1330000"/>
    <n v="100999"/>
    <x v="6"/>
    <s v="bicycle"/>
    <s v="Balthazar Boulangerie"/>
    <s v="French"/>
    <s v="Herb Roasted Chicken Salad"/>
    <n v="1"/>
    <s v="Salads"/>
    <m/>
    <n v="40.722705492718703"/>
    <n v="-73.998198509216294"/>
    <n v="40.729877399999999"/>
    <n v="-73.991618000000003"/>
    <d v="2014-10-10T14:05:10"/>
    <d v="2014-10-10T14:03:57"/>
    <d v="2014-10-10T14:28:50"/>
    <d v="2014-10-10T14:35:40"/>
    <x v="1"/>
    <x v="2"/>
  </r>
  <r>
    <n v="1330102"/>
    <n v="369809"/>
    <x v="16"/>
    <s v="bicycle"/>
    <s v="Momoya"/>
    <s v="Sushi"/>
    <s v="Salmon Avocado"/>
    <n v="1"/>
    <s v="Roll"/>
    <d v="1899-12-30T00:04:55"/>
    <n v="40.784077256376399"/>
    <n v="-73.9776224098444"/>
    <n v="40.7765968"/>
    <n v="-73.9763193"/>
    <d v="2014-10-10T14:18:17"/>
    <d v="2014-10-10T14:23:13"/>
    <d v="2014-10-10T14:43:19"/>
    <d v="2014-10-10T14:58:49"/>
    <x v="1"/>
    <x v="2"/>
  </r>
  <r>
    <n v="1330137"/>
    <n v="71170"/>
    <x v="182"/>
    <s v="bicycle"/>
    <s v="Potbelly Sandwich Shop"/>
    <m/>
    <s v="Chicken Salad"/>
    <n v="1"/>
    <s v="Favorites"/>
    <d v="1899-12-30T00:07:03"/>
    <n v="40.737510625885797"/>
    <n v="-73.991407155990601"/>
    <n v="40.7196116"/>
    <n v="-73.990572999999998"/>
    <d v="2014-10-10T14:22:25"/>
    <d v="2014-10-10T14:22:00"/>
    <d v="2014-10-10T14:31:51"/>
    <d v="2014-10-10T14:40:35"/>
    <x v="1"/>
    <x v="2"/>
  </r>
  <r>
    <n v="1330208"/>
    <n v="54081"/>
    <x v="321"/>
    <s v="bicycle"/>
    <s v="Citarella"/>
    <m/>
    <m/>
    <m/>
    <m/>
    <m/>
    <n v="40.734184073141698"/>
    <n v="-73.999132126463095"/>
    <n v="40.726298499999999"/>
    <n v="-73.9995598"/>
    <d v="2014-10-10T14:28:30"/>
    <d v="2014-10-10T14:31:12"/>
    <d v="2014-10-10T14:45:03"/>
    <d v="2014-10-10T15:04:41"/>
    <x v="1"/>
    <x v="2"/>
  </r>
  <r>
    <n v="1330253"/>
    <n v="316427"/>
    <x v="226"/>
    <s v="bicycle"/>
    <s v="Maison Kayser"/>
    <m/>
    <m/>
    <m/>
    <m/>
    <m/>
    <n v="40.752708139787998"/>
    <n v="-73.9824663235906"/>
    <n v="40.740447199999998"/>
    <n v="-73.990072600000005"/>
    <d v="2014-10-10T14:33:59"/>
    <d v="2014-10-10T14:51:42"/>
    <d v="2014-10-10T15:04:31"/>
    <d v="2014-10-10T15:14:10"/>
    <x v="1"/>
    <x v="2"/>
  </r>
  <r>
    <n v="1330286"/>
    <n v="53947"/>
    <x v="163"/>
    <s v="bicycle"/>
    <s v="Gaia Italian Cafe"/>
    <s v="Italian"/>
    <s v="Elegante"/>
    <n v="1"/>
    <s v="Panini"/>
    <m/>
    <n v="40.721993883026101"/>
    <n v="-73.985301448688304"/>
    <n v="40.735297000000003"/>
    <n v="-74.005668"/>
    <d v="2014-10-10T14:36:33"/>
    <d v="2014-10-10T14:52:05"/>
    <d v="2014-10-10T15:20:52"/>
    <d v="2014-10-10T15:26:12"/>
    <x v="1"/>
    <x v="2"/>
  </r>
  <r>
    <n v="1330397"/>
    <n v="358158"/>
    <x v="65"/>
    <s v="bicycle"/>
    <s v="La Esquina Taqueria"/>
    <m/>
    <s v="Pollo Rostizado"/>
    <n v="1"/>
    <s v="Tortas"/>
    <d v="1899-12-30T00:07:27"/>
    <n v="40.721353749744097"/>
    <n v="-73.997525293959001"/>
    <n v="40.723728999999999"/>
    <n v="-74.004076100000006"/>
    <d v="2014-10-10T14:46:41"/>
    <d v="2014-10-10T14:48:13"/>
    <d v="2014-10-10T15:06:03"/>
    <d v="2014-10-10T15:11:32"/>
    <x v="1"/>
    <x v="2"/>
  </r>
  <r>
    <n v="1330430"/>
    <n v="298955"/>
    <x v="344"/>
    <s v="bicycle"/>
    <s v="Doughnut Plant Chelsea"/>
    <s v="Donut"/>
    <s v="Carrot Cake"/>
    <n v="3"/>
    <s v="Cake Dougnhuts"/>
    <m/>
    <n v="40.744563916288797"/>
    <n v="-73.996630052861306"/>
    <n v="40.753991800000001"/>
    <n v="-73.992928699999993"/>
    <d v="2014-10-10T14:49:48"/>
    <d v="2014-10-10T14:56:43"/>
    <d v="2014-10-10T15:08:30"/>
    <d v="2014-10-10T15:17:14"/>
    <x v="1"/>
    <x v="2"/>
  </r>
  <r>
    <n v="1330512"/>
    <n v="314864"/>
    <x v="341"/>
    <s v="bicycle"/>
    <s v="Kabbalah Centre"/>
    <m/>
    <m/>
    <m/>
    <m/>
    <m/>
    <n v="40.755001128512099"/>
    <n v="-73.972382351562402"/>
    <n v="40.778804999999998"/>
    <n v="-73.955586800000006"/>
    <d v="2014-10-10T14:57:27"/>
    <d v="2014-10-10T14:55:20"/>
    <d v="2014-10-10T15:06:39"/>
    <d v="2014-10-10T15:27:21"/>
    <x v="1"/>
    <x v="2"/>
  </r>
  <r>
    <n v="1330616"/>
    <n v="147338"/>
    <x v="345"/>
    <s v="car"/>
    <s v="Lucky's Famous Burgers"/>
    <s v="Burger"/>
    <s v="Lucky BBQ Bacon Cheddar"/>
    <n v="4"/>
    <s v="Lucky's Famous Burgers"/>
    <d v="1899-12-30T00:04:53"/>
    <n v="40.723331406515896"/>
    <n v="-73.989531102051501"/>
    <n v="40.720244000000001"/>
    <n v="-73.978842999999998"/>
    <d v="2014-10-10T15:06:48"/>
    <d v="2014-10-10T15:12:19"/>
    <d v="2014-10-10T15:28:11"/>
    <d v="2014-10-10T15:39:08"/>
    <x v="1"/>
    <x v="2"/>
  </r>
  <r>
    <n v="1330863"/>
    <n v="291816"/>
    <x v="81"/>
    <s v="bicycle"/>
    <s v="Caracas Arepa Bar"/>
    <s v="South American"/>
    <s v="Camburada"/>
    <n v="1"/>
    <s v="Beverages"/>
    <d v="1899-12-30T00:12:54"/>
    <n v="40.713120307953901"/>
    <n v="-73.957528049054105"/>
    <n v="40.718826"/>
    <n v="-73.959697000000006"/>
    <d v="2014-10-10T15:29:14"/>
    <d v="2014-10-10T15:38:11"/>
    <d v="2014-10-10T15:54:01"/>
    <d v="2014-10-10T16:00:27"/>
    <x v="1"/>
    <x v="2"/>
  </r>
  <r>
    <n v="1330960"/>
    <n v="108982"/>
    <x v="323"/>
    <s v="bicycle"/>
    <s v="Whole Foods Market"/>
    <s v="Grocery Store"/>
    <m/>
    <m/>
    <m/>
    <m/>
    <n v="40.723954999999997"/>
    <n v="-73.991828999999996"/>
    <n v="40.730149400000002"/>
    <n v="-74.002471999999997"/>
    <d v="2014-10-10T15:38:36"/>
    <d v="2014-10-10T15:39:16"/>
    <d v="2014-10-10T16:12:35"/>
    <d v="2014-10-10T16:19:59"/>
    <x v="1"/>
    <x v="2"/>
  </r>
  <r>
    <n v="1331007"/>
    <n v="144851"/>
    <x v="136"/>
    <s v="car"/>
    <s v="Negril Village"/>
    <s v="Caribbean"/>
    <s v="Jerk Rubbed Chicken"/>
    <n v="1"/>
    <s v="Entrees"/>
    <d v="1899-12-30T00:05:52"/>
    <n v="40.729568034877602"/>
    <n v="-73.998368882704"/>
    <n v="40.802989099999998"/>
    <n v="-73.950403800000004"/>
    <d v="2014-10-10T15:43:17"/>
    <d v="2014-10-10T16:08:33"/>
    <d v="2014-10-10T16:18:23"/>
    <d v="2014-10-10T17:24:32"/>
    <x v="1"/>
    <x v="2"/>
  </r>
  <r>
    <n v="1331113"/>
    <n v="365897"/>
    <x v="306"/>
    <s v="bicycle"/>
    <s v="Crif Dogs"/>
    <m/>
    <s v="Tsunami"/>
    <n v="1"/>
    <s v="Crif Dogs"/>
    <d v="1899-12-30T00:07:07"/>
    <n v="40.7270408508681"/>
    <n v="-73.983835960747498"/>
    <n v="40.713167599999998"/>
    <n v="-73.978205099999997"/>
    <d v="2014-10-10T15:54:55"/>
    <d v="2014-10-10T15:54:36"/>
    <d v="2014-10-10T16:14:06"/>
    <d v="2014-10-10T16:27:27"/>
    <x v="1"/>
    <x v="2"/>
  </r>
  <r>
    <n v="1331157"/>
    <n v="144252"/>
    <x v="16"/>
    <s v="bicycle"/>
    <s v="William Greenberg Desserts"/>
    <m/>
    <m/>
    <m/>
    <m/>
    <m/>
    <n v="40.778445148285797"/>
    <n v="-73.960466858121293"/>
    <n v="40.740736699999999"/>
    <n v="-73.9923967"/>
    <d v="2014-10-10T15:59:41"/>
    <d v="2014-10-10T16:17:34"/>
    <d v="2014-10-10T16:41:53"/>
    <d v="2014-10-10T17:13:35"/>
    <x v="1"/>
    <x v="2"/>
  </r>
  <r>
    <n v="1331156"/>
    <n v="371376"/>
    <x v="300"/>
    <s v="scooter"/>
    <s v="Hu Kitchen"/>
    <s v="Gluten-Free"/>
    <s v="Roasted Sweet Potatoes"/>
    <n v="1"/>
    <s v="Lunch &amp; Dinner Sides"/>
    <m/>
    <n v="40.735676762018002"/>
    <n v="-73.993829528068602"/>
    <n v="40.798550300000002"/>
    <n v="-73.940759499999999"/>
    <d v="2014-10-10T16:00:08"/>
    <d v="2014-10-10T16:25:40"/>
    <d v="2014-10-10T16:40:31"/>
    <d v="2014-10-10T17:07:30"/>
    <x v="1"/>
    <x v="2"/>
  </r>
  <r>
    <n v="1331156"/>
    <n v="371376"/>
    <x v="300"/>
    <s v="scooter"/>
    <s v="Hu Kitchen"/>
    <s v="Gluten-Free"/>
    <s v="1/2 Organic Rotisserie Chicken"/>
    <n v="1"/>
    <s v="Lunch + Dinner (M-F 11:30a-Close, Sa-Su 12p-Close)"/>
    <m/>
    <n v="40.735676762018002"/>
    <n v="-73.993829528068602"/>
    <n v="40.798550300000002"/>
    <n v="-73.940759499999999"/>
    <d v="2014-10-10T16:00:08"/>
    <d v="2014-10-10T16:25:40"/>
    <d v="2014-10-10T16:40:31"/>
    <d v="2014-10-10T17:07:30"/>
    <x v="1"/>
    <x v="2"/>
  </r>
  <r>
    <n v="1331209"/>
    <n v="139626"/>
    <x v="346"/>
    <s v="bicycle"/>
    <s v="Waldyâ€™s Wood Fired Pizza &amp; Penne"/>
    <s v="Pizza"/>
    <s v="Prosciutto, Asparagus &amp; Parmesan Pizza"/>
    <n v="1"/>
    <s v="Signature Pies"/>
    <m/>
    <n v="40.745551300000002"/>
    <n v="-73.990843999999996"/>
    <n v="40.741840000000003"/>
    <n v="-74.002786999999998"/>
    <d v="2014-10-10T16:07:37"/>
    <d v="2014-10-10T16:15:50"/>
    <d v="2014-10-10T16:44:42"/>
    <d v="2014-10-10T17:02:54"/>
    <x v="1"/>
    <x v="2"/>
  </r>
  <r>
    <n v="1331230"/>
    <n v="137739"/>
    <x v="142"/>
    <s v="bicycle"/>
    <s v="Via Quadronno"/>
    <m/>
    <m/>
    <m/>
    <m/>
    <d v="1899-12-30T00:07:16"/>
    <n v="40.772558538276897"/>
    <n v="-73.965167711577905"/>
    <n v="40.7399548"/>
    <n v="-73.995642200000006"/>
    <d v="2014-10-10T16:09:41"/>
    <d v="2014-10-10T16:29:18"/>
    <d v="2014-10-10T16:43:33"/>
    <d v="2014-10-10T16:48:59"/>
    <x v="1"/>
    <x v="2"/>
  </r>
  <r>
    <n v="1331269"/>
    <n v="262590"/>
    <x v="89"/>
    <s v="car"/>
    <s v="Postmates Liquor Store"/>
    <s v="Shop"/>
    <s v="Absolut Vodka (750ml)"/>
    <n v="2"/>
    <s v="Vodka"/>
    <m/>
    <n v="40.779598"/>
    <n v="-73.947388000000004"/>
    <n v="40.730068099999997"/>
    <n v="-73.993543599999995"/>
    <d v="2014-10-10T16:13:52"/>
    <d v="2014-10-10T16:11:35"/>
    <d v="2014-10-10T16:16:49"/>
    <d v="2014-10-10T16:55:00"/>
    <x v="1"/>
    <x v="2"/>
  </r>
  <r>
    <n v="1331365"/>
    <n v="35643"/>
    <x v="150"/>
    <s v="bicycle"/>
    <s v="Vanessa's Dumpling House"/>
    <s v="Chinese"/>
    <s v="Basil &amp; Chicken Boiled Dumplings"/>
    <n v="1"/>
    <s v="Hand-Made Dumplings"/>
    <d v="1899-12-30T00:15:58"/>
    <n v="40.7183013640391"/>
    <n v="-73.991929968502404"/>
    <n v="40.691606"/>
    <n v="-73.985511000000002"/>
    <d v="2014-10-10T16:24:53"/>
    <d v="2014-10-10T16:36:06"/>
    <d v="2014-10-10T16:59:56"/>
    <d v="2014-10-10T17:25:17"/>
    <x v="1"/>
    <x v="2"/>
  </r>
  <r>
    <n v="1331365"/>
    <n v="35643"/>
    <x v="150"/>
    <s v="bicycle"/>
    <s v="Vanessa's Dumpling House"/>
    <s v="Chinese"/>
    <s v="Chive &amp; Pork Dumplings"/>
    <n v="2"/>
    <s v="Hand-Made Dumplings"/>
    <d v="1899-12-30T00:15:58"/>
    <n v="40.7183013640391"/>
    <n v="-73.991929968502404"/>
    <n v="40.691606"/>
    <n v="-73.985511000000002"/>
    <d v="2014-10-10T16:24:53"/>
    <d v="2014-10-10T16:36:06"/>
    <d v="2014-10-10T16:59:56"/>
    <d v="2014-10-10T17:25:17"/>
    <x v="1"/>
    <x v="2"/>
  </r>
  <r>
    <n v="1331365"/>
    <n v="35643"/>
    <x v="150"/>
    <s v="bicycle"/>
    <s v="Vanessa's Dumpling House"/>
    <s v="Chinese"/>
    <s v="Flavored Tea"/>
    <n v="1"/>
    <s v="Beverages"/>
    <d v="1899-12-30T00:15:58"/>
    <n v="40.7183013640391"/>
    <n v="-73.991929968502404"/>
    <n v="40.691606"/>
    <n v="-73.985511000000002"/>
    <d v="2014-10-10T16:24:53"/>
    <d v="2014-10-10T16:36:06"/>
    <d v="2014-10-10T16:59:56"/>
    <d v="2014-10-10T17:25:17"/>
    <x v="1"/>
    <x v="2"/>
  </r>
  <r>
    <n v="1331452"/>
    <n v="283310"/>
    <x v="81"/>
    <s v="bicycle"/>
    <s v="Shake Shack"/>
    <s v="Burger"/>
    <s v="Hamburger"/>
    <n v="1"/>
    <s v="Burgers"/>
    <m/>
    <n v="40.7152793278103"/>
    <n v="-74.014860391616807"/>
    <n v="40.713953799999999"/>
    <n v="-74.009601900000007"/>
    <d v="2014-10-10T16:36:09"/>
    <d v="2014-10-10T16:45:42"/>
    <d v="2014-10-10T17:07:07"/>
    <d v="2014-10-10T17:14:01"/>
    <x v="1"/>
    <x v="2"/>
  </r>
  <r>
    <n v="1331601"/>
    <n v="59314"/>
    <x v="64"/>
    <s v="bicycle"/>
    <s v="Momofuku Milk Bar (archived)"/>
    <s v="Dessert"/>
    <s v="Bagel Bomb"/>
    <n v="1"/>
    <s v="Breads"/>
    <m/>
    <n v="40.7231283099199"/>
    <n v="-74.002060890197697"/>
    <n v="40.718997999999999"/>
    <n v="-74.010943999999995"/>
    <d v="2014-10-10T16:55:39"/>
    <d v="2014-10-10T17:28:19"/>
    <d v="2014-10-10T17:36:21"/>
    <d v="2014-10-10T17:48:11"/>
    <x v="1"/>
    <x v="2"/>
  </r>
  <r>
    <n v="1331679"/>
    <n v="39934"/>
    <x v="136"/>
    <s v="car"/>
    <s v="Duane Reade"/>
    <s v="Drug Store"/>
    <m/>
    <m/>
    <m/>
    <m/>
    <n v="40.780039769493101"/>
    <n v="-73.947290182113605"/>
    <n v="40.782305999999998"/>
    <n v="-73.945715000000007"/>
    <d v="2014-10-10T17:07:27"/>
    <d v="2014-10-10T17:34:42"/>
    <d v="2014-10-10T17:48:32"/>
    <d v="2014-10-10T17:53:12"/>
    <x v="1"/>
    <x v="2"/>
  </r>
  <r>
    <n v="1331795"/>
    <n v="53680"/>
    <x v="71"/>
    <s v="bicycle"/>
    <s v="Momofuku Milk Bar"/>
    <s v="Dessert"/>
    <s v="12 Cookies"/>
    <n v="1"/>
    <s v="Cookies"/>
    <m/>
    <n v="40.787149600866101"/>
    <n v="-73.971722312198096"/>
    <n v="40.789583"/>
    <n v="-73.941692000000003"/>
    <d v="2014-10-10T17:17:15"/>
    <d v="2014-10-10T17:17:36"/>
    <d v="2014-10-10T17:32:57"/>
    <d v="2014-10-10T17:45:51"/>
    <x v="1"/>
    <x v="2"/>
  </r>
  <r>
    <n v="1331801"/>
    <n v="84087"/>
    <x v="118"/>
    <s v="bicycle"/>
    <s v="The Meatball Shop"/>
    <s v="Italian"/>
    <s v="Classic Beef"/>
    <n v="2"/>
    <s v="Naked Balls"/>
    <d v="1899-12-30T00:11:16"/>
    <n v="40.745963108098799"/>
    <n v="-74.001697291846"/>
    <n v="40.746516"/>
    <n v="-73.987213999999994"/>
    <d v="2014-10-10T17:18:33"/>
    <d v="2014-10-10T17:26:19"/>
    <d v="2014-10-10T17:43:06"/>
    <d v="2014-10-10T17:58:05"/>
    <x v="1"/>
    <x v="2"/>
  </r>
  <r>
    <n v="1331834"/>
    <n v="105164"/>
    <x v="81"/>
    <s v="bicycle"/>
    <s v="Wolfgang's Steakhouse"/>
    <s v="Steak"/>
    <m/>
    <m/>
    <m/>
    <d v="1899-12-30T00:08:20"/>
    <n v="40.721316129999998"/>
    <n v="-74.010077999999993"/>
    <n v="40.730992999999998"/>
    <n v="-74.009915000000007"/>
    <d v="2014-10-10T17:22:00"/>
    <d v="2014-10-10T17:22:40"/>
    <d v="2014-10-10T17:52:31"/>
    <d v="2014-10-10T18:02:03"/>
    <x v="1"/>
    <x v="2"/>
  </r>
  <r>
    <n v="1331862"/>
    <n v="144133"/>
    <x v="70"/>
    <s v="bicycle"/>
    <s v="Shake Shack"/>
    <s v="Burger"/>
    <s v="Fifty / Fifty"/>
    <n v="2"/>
    <s v="Drinks"/>
    <m/>
    <n v="40.740884357811296"/>
    <n v="-73.988198676721197"/>
    <n v="40.747098000000001"/>
    <n v="-73.986641000000006"/>
    <d v="2014-10-10T17:26:57"/>
    <d v="2014-10-10T17:36:39"/>
    <d v="2014-10-10T18:14:29"/>
    <d v="2014-10-10T18:25:48"/>
    <x v="1"/>
    <x v="2"/>
  </r>
  <r>
    <n v="1331951"/>
    <n v="371592"/>
    <x v="196"/>
    <s v="bicycle"/>
    <s v="Momofuku Noodle Bar"/>
    <m/>
    <s v="Chilled Spicy Noodles"/>
    <n v="1"/>
    <s v="Bowls"/>
    <m/>
    <n v="40.729110403548901"/>
    <n v="-73.984245455566395"/>
    <n v="40.745188518815198"/>
    <n v="-74.004439570421098"/>
    <d v="2014-10-10T17:34:30"/>
    <d v="2014-10-10T17:40:23"/>
    <d v="2014-10-10T18:16:53"/>
    <d v="2014-10-10T18:29:08"/>
    <x v="1"/>
    <x v="2"/>
  </r>
  <r>
    <n v="1332021"/>
    <n v="299735"/>
    <x v="135"/>
    <s v="car"/>
    <s v="Saravanaa Bhavan"/>
    <s v="Indian"/>
    <s v="Plain Dosa"/>
    <n v="1"/>
    <s v="Dosa Corner"/>
    <d v="1899-12-30T00:03:07"/>
    <n v="40.741604883571803"/>
    <n v="-73.983304239412405"/>
    <n v="40.752106699999999"/>
    <n v="-73.974246300000004"/>
    <d v="2014-10-10T17:41:10"/>
    <d v="2014-10-10T18:02:18"/>
    <d v="2014-10-10T18:16:18"/>
    <d v="2014-10-10T18:29:09"/>
    <x v="1"/>
    <x v="2"/>
  </r>
  <r>
    <n v="1332050"/>
    <n v="67748"/>
    <x v="118"/>
    <s v="bicycle"/>
    <s v="Rubirosa"/>
    <s v="Italian"/>
    <s v="Arugula"/>
    <n v="1"/>
    <s v="Insalata"/>
    <d v="1899-12-30T00:02:54"/>
    <n v="40.722748587419602"/>
    <n v="-73.996061916918705"/>
    <n v="40.721857999999997"/>
    <n v="-74.008347000000001"/>
    <d v="2014-10-10T17:42:55"/>
    <d v="2014-10-10T18:07:13"/>
    <d v="2014-10-10T18:18:03"/>
    <d v="2014-10-10T18:29:19"/>
    <x v="1"/>
    <x v="2"/>
  </r>
  <r>
    <n v="1332089"/>
    <n v="314248"/>
    <x v="43"/>
    <s v="bicycle"/>
    <s v="Postmates Liquor Store"/>
    <s v="Shop"/>
    <s v="$20 Old Fashioned Bitters &amp; Bourbon"/>
    <n v="1"/>
    <s v="Old Fashioned On-Demand"/>
    <m/>
    <n v="40.779598"/>
    <n v="-73.947388000000004"/>
    <n v="40.779107199999999"/>
    <n v="-73.948329900000004"/>
    <d v="2014-10-10T17:47:38"/>
    <m/>
    <m/>
    <d v="2014-10-10T18:06:50"/>
    <x v="1"/>
    <x v="2"/>
  </r>
  <r>
    <n v="1332159"/>
    <n v="337525"/>
    <x v="16"/>
    <s v="bicycle"/>
    <s v="Hangawi"/>
    <s v="Korean"/>
    <s v="Brown Rice Stone Bowl"/>
    <n v="1"/>
    <s v="Rice"/>
    <d v="1899-12-30T00:05:38"/>
    <n v="40.746962307594501"/>
    <n v="-73.984848061048297"/>
    <n v="40.764033400000002"/>
    <n v="-73.977021899999997"/>
    <d v="2014-10-10T17:56:09"/>
    <m/>
    <m/>
    <d v="2014-10-10T18:54:44"/>
    <x v="1"/>
    <x v="2"/>
  </r>
  <r>
    <n v="1332150"/>
    <n v="50120"/>
    <x v="52"/>
    <s v="bicycle"/>
    <s v="Trader Joe's"/>
    <s v="Grocery Store"/>
    <s v="Way More Chocolate Chip Cookies"/>
    <n v="1"/>
    <s v="Cookies, Snacks &amp; Candy"/>
    <m/>
    <n v="40.778503999999998"/>
    <n v="-73.982091999999994"/>
    <n v="40.788769000000002"/>
    <n v="-73.978346000000002"/>
    <d v="2014-10-10T17:56:42"/>
    <d v="2014-10-10T18:32:07"/>
    <d v="2014-10-10T18:51:53"/>
    <d v="2014-10-10T19:02:18"/>
    <x v="1"/>
    <x v="2"/>
  </r>
  <r>
    <n v="1332186"/>
    <n v="83142"/>
    <x v="87"/>
    <s v="bicycle"/>
    <s v="Duane Reade"/>
    <s v="Drug Store"/>
    <m/>
    <m/>
    <m/>
    <m/>
    <n v="40.739669913434199"/>
    <n v="-73.995310138486801"/>
    <n v="40.740414999999999"/>
    <n v="-74.001339000000002"/>
    <d v="2014-10-10T17:59:52"/>
    <d v="2014-10-10T18:01:05"/>
    <d v="2014-10-10T18:09:56"/>
    <d v="2014-10-10T18:15:47"/>
    <x v="1"/>
    <x v="2"/>
  </r>
  <r>
    <n v="1332194"/>
    <n v="371525"/>
    <x v="224"/>
    <s v="truck"/>
    <s v="Trader Joe's"/>
    <s v="Grocery Store"/>
    <s v="Tomato Pesto Flatbread"/>
    <n v="1"/>
    <s v="Frozen Foods"/>
    <m/>
    <n v="40.74174"/>
    <n v="-73.993650000000002"/>
    <n v="40.738579748387899"/>
    <n v="-74.009123467204205"/>
    <d v="2014-10-10T18:00:49"/>
    <d v="2014-10-10T19:02:39"/>
    <d v="2014-10-10T20:28:19"/>
    <d v="2014-10-10T20:43:53"/>
    <x v="1"/>
    <x v="2"/>
  </r>
  <r>
    <n v="1332194"/>
    <n v="371525"/>
    <x v="224"/>
    <s v="truck"/>
    <s v="Trader Joe's"/>
    <s v="Grocery Store"/>
    <s v="Premium Angus Beef"/>
    <n v="1"/>
    <s v="Meat &amp; Seafood"/>
    <m/>
    <n v="40.74174"/>
    <n v="-73.993650000000002"/>
    <n v="40.738579748387899"/>
    <n v="-74.009123467204205"/>
    <d v="2014-10-10T18:00:49"/>
    <d v="2014-10-10T19:02:39"/>
    <d v="2014-10-10T20:28:19"/>
    <d v="2014-10-10T20:43:53"/>
    <x v="1"/>
    <x v="2"/>
  </r>
  <r>
    <n v="1332194"/>
    <n v="371525"/>
    <x v="224"/>
    <s v="truck"/>
    <s v="Trader Joe's"/>
    <s v="Grocery Store"/>
    <s v="Mayonnaise"/>
    <n v="1"/>
    <s v="Condiments, Spices &amp; Bake"/>
    <m/>
    <n v="40.74174"/>
    <n v="-73.993650000000002"/>
    <n v="40.738579748387899"/>
    <n v="-74.009123467204205"/>
    <d v="2014-10-10T18:00:49"/>
    <d v="2014-10-10T19:02:39"/>
    <d v="2014-10-10T20:28:19"/>
    <d v="2014-10-10T20:43:53"/>
    <x v="1"/>
    <x v="2"/>
  </r>
  <r>
    <n v="1332201"/>
    <n v="97938"/>
    <x v="63"/>
    <s v="car"/>
    <s v="Popeyes Louisiana Kitchen"/>
    <s v="Fast Food"/>
    <m/>
    <m/>
    <m/>
    <m/>
    <n v="40.696928814043098"/>
    <n v="-73.935428150998604"/>
    <n v="40.720581699999997"/>
    <n v="-73.962362400000004"/>
    <d v="2014-10-10T18:01:57"/>
    <d v="2014-10-10T18:24:09"/>
    <d v="2014-10-10T18:46:26"/>
    <d v="2014-10-10T19:04:17"/>
    <x v="1"/>
    <x v="2"/>
  </r>
  <r>
    <n v="1332223"/>
    <n v="371590"/>
    <x v="171"/>
    <s v="bicycle"/>
    <s v="The Meatball Shop"/>
    <s v="Italian"/>
    <s v="SautÃ©ed Broccoli"/>
    <n v="1"/>
    <s v="Green Market"/>
    <d v="1899-12-30T00:06:33"/>
    <n v="40.718110071383997"/>
    <n v="-73.957545268768797"/>
    <n v="40.689053000000001"/>
    <n v="-73.991638800000004"/>
    <d v="2014-10-10T18:04:24"/>
    <d v="2014-10-10T18:22:45"/>
    <d v="2014-10-10T18:52:07"/>
    <d v="2014-10-10T18:57:04"/>
    <x v="1"/>
    <x v="2"/>
  </r>
  <r>
    <n v="1332223"/>
    <n v="371590"/>
    <x v="171"/>
    <s v="bicycle"/>
    <s v="The Meatball Shop"/>
    <s v="Italian"/>
    <s v="Simple Salad"/>
    <n v="1"/>
    <s v="Green Market"/>
    <d v="1899-12-30T00:06:33"/>
    <n v="40.718110071383997"/>
    <n v="-73.957545268768797"/>
    <n v="40.689053000000001"/>
    <n v="-73.991638800000004"/>
    <d v="2014-10-10T18:04:24"/>
    <d v="2014-10-10T18:22:45"/>
    <d v="2014-10-10T18:52:07"/>
    <d v="2014-10-10T18:57:04"/>
    <x v="1"/>
    <x v="2"/>
  </r>
  <r>
    <n v="1332233"/>
    <n v="228117"/>
    <x v="199"/>
    <s v="bicycle"/>
    <s v="Wendy's"/>
    <s v="Fast Food"/>
    <m/>
    <m/>
    <m/>
    <m/>
    <n v="40.79806"/>
    <n v="-73.939920000000001"/>
    <n v="40.780543000000002"/>
    <n v="-73.950717999999995"/>
    <d v="2014-10-10T18:06:04"/>
    <d v="2014-10-10T18:07:40"/>
    <d v="2014-10-10T18:18:00"/>
    <d v="2014-10-10T18:30:51"/>
    <x v="1"/>
    <x v="2"/>
  </r>
  <r>
    <n v="1332293"/>
    <n v="77540"/>
    <x v="27"/>
    <s v="bicycle"/>
    <s v=" Il Mulino New York"/>
    <s v="Italian"/>
    <m/>
    <m/>
    <m/>
    <d v="1899-12-30T00:02:50"/>
    <n v="40.729951"/>
    <n v="-73.999026999999998"/>
    <n v="40.7375647"/>
    <n v="-74.008859599999994"/>
    <d v="2014-10-10T18:14:08"/>
    <d v="2014-10-10T18:14:44"/>
    <d v="2014-10-10T18:40:32"/>
    <d v="2014-10-10T18:56:03"/>
    <x v="1"/>
    <x v="2"/>
  </r>
  <r>
    <n v="1332306"/>
    <n v="62442"/>
    <x v="205"/>
    <s v="car"/>
    <s v="Soba Nippon"/>
    <s v="Japanese"/>
    <s v="Tofu Soba Salad"/>
    <n v="1"/>
    <s v="Lunch Salads"/>
    <d v="1899-12-30T00:15:13"/>
    <n v="40.760294915394098"/>
    <n v="-73.977369880188505"/>
    <n v="40.737564999999996"/>
    <n v="-74.008859999999999"/>
    <d v="2014-10-10T18:16:44"/>
    <m/>
    <m/>
    <d v="2014-10-10T19:31:54"/>
    <x v="1"/>
    <x v="2"/>
  </r>
  <r>
    <n v="1332378"/>
    <n v="292295"/>
    <x v="130"/>
    <s v="truck"/>
    <s v="Candle 79"/>
    <s v="Vegetarian"/>
    <s v="Spinach Ravioli"/>
    <n v="1"/>
    <s v="Starters (dinner)"/>
    <d v="1899-12-30T00:02:44"/>
    <n v="40.774850249290502"/>
    <n v="-73.958765999999997"/>
    <n v="40.688965000000003"/>
    <n v="-73.994389999999996"/>
    <d v="2014-10-10T18:25:10"/>
    <d v="2014-10-10T18:33:02"/>
    <d v="2014-10-10T18:53:22"/>
    <d v="2014-10-10T19:38:34"/>
    <x v="1"/>
    <x v="2"/>
  </r>
  <r>
    <n v="1332394"/>
    <n v="320493"/>
    <x v="319"/>
    <s v="bicycle"/>
    <s v="Vanessa's Dumplings"/>
    <s v="Chinese"/>
    <s v="Basil &amp; Chicken Dumplings"/>
    <n v="1"/>
    <s v="Bolied"/>
    <m/>
    <n v="40.732935902065101"/>
    <n v="-73.986443521670196"/>
    <n v="40.745049600000002"/>
    <n v="-73.971801299999996"/>
    <d v="2014-10-10T18:29:00"/>
    <d v="2014-10-10T18:40:07"/>
    <d v="2014-10-10T19:15:25"/>
    <d v="2014-10-10T19:33:26"/>
    <x v="1"/>
    <x v="2"/>
  </r>
  <r>
    <n v="1332394"/>
    <n v="320493"/>
    <x v="319"/>
    <s v="bicycle"/>
    <s v="Vanessa's Dumplings"/>
    <s v="Chinese"/>
    <s v="Chives &amp; Pork Dumplings"/>
    <n v="1"/>
    <s v="Pan Fried"/>
    <m/>
    <n v="40.732935902065101"/>
    <n v="-73.986443521670196"/>
    <n v="40.745049600000002"/>
    <n v="-73.971801299999996"/>
    <d v="2014-10-10T18:29:00"/>
    <d v="2014-10-10T18:40:07"/>
    <d v="2014-10-10T19:15:25"/>
    <d v="2014-10-10T19:33:26"/>
    <x v="1"/>
    <x v="2"/>
  </r>
  <r>
    <n v="1332439"/>
    <n v="19572"/>
    <x v="347"/>
    <s v="bicycle"/>
    <s v="Caracas Arepa Bar"/>
    <s v="South American"/>
    <s v="De Pollo"/>
    <n v="1"/>
    <s v="Arepas"/>
    <d v="1899-12-30T00:08:05"/>
    <n v="40.72681"/>
    <n v="-73.985328999999993"/>
    <n v="40.734236899999999"/>
    <n v="-73.983224300000003"/>
    <d v="2014-10-10T18:30:55"/>
    <d v="2014-10-10T18:42:40"/>
    <d v="2014-10-10T18:56:06"/>
    <d v="2014-10-10T19:02:33"/>
    <x v="1"/>
    <x v="2"/>
  </r>
  <r>
    <n v="1332448"/>
    <n v="222073"/>
    <x v="348"/>
    <s v="bicycle"/>
    <s v="The Mercer Kitchen"/>
    <m/>
    <s v="Mozzarella Tomato and Basil"/>
    <n v="1"/>
    <s v="Lunch/Dinner (Pizza)"/>
    <d v="1899-12-30T00:07:39"/>
    <n v="40.724743642155602"/>
    <n v="-73.9986615554824"/>
    <n v="40.723676400000002"/>
    <n v="-74.010723499999997"/>
    <d v="2014-10-10T18:31:17"/>
    <d v="2014-10-10T18:32:55"/>
    <d v="2014-10-10T19:08:16"/>
    <d v="2014-10-10T19:16:23"/>
    <x v="1"/>
    <x v="2"/>
  </r>
  <r>
    <n v="1332465"/>
    <n v="105754"/>
    <x v="134"/>
    <s v="bicycle"/>
    <s v="Momoya"/>
    <s v="Sushi"/>
    <s v="Sweet Potato Tempura"/>
    <n v="1"/>
    <s v="Roll"/>
    <d v="1899-12-30T00:06:06"/>
    <n v="40.784077256376399"/>
    <n v="-73.9776224098444"/>
    <n v="40.757513799999998"/>
    <n v="-73.962637900000004"/>
    <d v="2014-10-10T18:32:14"/>
    <m/>
    <m/>
    <d v="2014-10-10T19:23:57"/>
    <x v="1"/>
    <x v="2"/>
  </r>
  <r>
    <n v="1332465"/>
    <n v="105754"/>
    <x v="134"/>
    <s v="bicycle"/>
    <s v="Momoya"/>
    <s v="Sushi"/>
    <s v="Crispy Rice"/>
    <n v="1"/>
    <s v="Signature Roll"/>
    <d v="1899-12-30T00:06:06"/>
    <n v="40.784077256376399"/>
    <n v="-73.9776224098444"/>
    <n v="40.757513799999998"/>
    <n v="-73.962637900000004"/>
    <d v="2014-10-10T18:32:14"/>
    <m/>
    <m/>
    <d v="2014-10-10T19:23:57"/>
    <x v="1"/>
    <x v="2"/>
  </r>
  <r>
    <n v="1332493"/>
    <n v="290693"/>
    <x v="104"/>
    <s v="bicycle"/>
    <s v="Momofuku Noodle Bar"/>
    <m/>
    <s v="Spicy Miso Ramen"/>
    <n v="1"/>
    <s v="Bowls"/>
    <m/>
    <n v="40.729110403548901"/>
    <n v="-73.984245455566395"/>
    <n v="40.735711000000002"/>
    <n v="-74.005341000000001"/>
    <d v="2014-10-10T18:35:12"/>
    <d v="2014-10-10T18:57:06"/>
    <d v="2014-10-10T19:36:32"/>
    <d v="2014-10-10T19:48:36"/>
    <x v="1"/>
    <x v="2"/>
  </r>
  <r>
    <n v="1332474"/>
    <n v="100889"/>
    <x v="52"/>
    <s v="bicycle"/>
    <s v="Whole Foods Market"/>
    <s v="Grocery Store"/>
    <s v="Organic Raw Coconut Water"/>
    <n v="1"/>
    <s v="Refrigerated Beverages"/>
    <m/>
    <n v="40.768061709366101"/>
    <n v="-73.981847763061495"/>
    <n v="40.764703761771699"/>
    <n v="-73.976054767135196"/>
    <d v="2014-10-10T18:35:25"/>
    <d v="2014-10-10T19:15:32"/>
    <d v="2014-10-10T19:42:53"/>
    <d v="2014-10-10T19:50:08"/>
    <x v="1"/>
    <x v="2"/>
  </r>
  <r>
    <n v="1332505"/>
    <n v="371677"/>
    <x v="196"/>
    <s v="bicycle"/>
    <s v="Blue Ribbon Fried Chicken"/>
    <s v="American"/>
    <s v="Wing"/>
    <n v="5"/>
    <s v="By the Piece"/>
    <m/>
    <n v="40.724339999999998"/>
    <n v="-73.990960000000001"/>
    <n v="40.723320777493498"/>
    <n v="-73.994000680508506"/>
    <d v="2014-10-10T18:38:22"/>
    <d v="2014-10-10T19:03:31"/>
    <d v="2014-10-10T19:30:23"/>
    <d v="2014-10-10T19:33:15"/>
    <x v="1"/>
    <x v="2"/>
  </r>
  <r>
    <n v="1332526"/>
    <n v="48677"/>
    <x v="349"/>
    <s v="bicycle"/>
    <s v="Shake Shack"/>
    <s v="Burger"/>
    <s v="Fountain Soda"/>
    <n v="1"/>
    <s v="Drinks"/>
    <m/>
    <n v="40.7152793278103"/>
    <n v="-74.014860391616807"/>
    <n v="40.724519899999997"/>
    <n v="-73.993420200000003"/>
    <d v="2014-10-10T18:41:06"/>
    <d v="2014-10-10T19:04:32"/>
    <d v="2014-10-10T19:46:22"/>
    <d v="2014-10-10T20:15:31"/>
    <x v="1"/>
    <x v="2"/>
  </r>
  <r>
    <n v="1332526"/>
    <n v="48677"/>
    <x v="349"/>
    <s v="bicycle"/>
    <s v="Shake Shack"/>
    <s v="Burger"/>
    <s v="Smoke Shack"/>
    <n v="1"/>
    <s v="Burgers"/>
    <m/>
    <n v="40.7152793278103"/>
    <n v="-74.014860391616807"/>
    <n v="40.724519899999997"/>
    <n v="-73.993420200000003"/>
    <d v="2014-10-10T18:41:06"/>
    <d v="2014-10-10T19:04:32"/>
    <d v="2014-10-10T19:46:22"/>
    <d v="2014-10-10T20:15:31"/>
    <x v="1"/>
    <x v="2"/>
  </r>
  <r>
    <n v="1332534"/>
    <n v="74604"/>
    <x v="109"/>
    <s v="bicycle"/>
    <s v="Siggy's Good Food"/>
    <m/>
    <m/>
    <m/>
    <m/>
    <m/>
    <n v="40.724754500000003"/>
    <n v="-73.993145699999999"/>
    <n v="40.7434935"/>
    <n v="-73.991867200000002"/>
    <d v="2014-10-10T18:42:04"/>
    <m/>
    <m/>
    <d v="2014-10-10T19:58:06"/>
    <x v="1"/>
    <x v="2"/>
  </r>
  <r>
    <n v="1332561"/>
    <n v="255697"/>
    <x v="117"/>
    <s v="bicycle"/>
    <s v="Yerba Buena"/>
    <m/>
    <s v="Guacamole"/>
    <n v="1"/>
    <s v="Para Picar"/>
    <d v="1899-12-30T00:02:37"/>
    <n v="40.735986190578402"/>
    <n v="-74.000865194983604"/>
    <n v="40.720801700000003"/>
    <n v="-74.004838899999996"/>
    <d v="2014-10-10T18:42:35"/>
    <d v="2014-10-10T19:04:56"/>
    <d v="2014-10-10T19:11:46"/>
    <d v="2014-10-10T19:23:34"/>
    <x v="1"/>
    <x v="2"/>
  </r>
  <r>
    <n v="1332593"/>
    <n v="71087"/>
    <x v="350"/>
    <s v="car"/>
    <s v="Postmates Liquor Store"/>
    <s v="Shop"/>
    <s v="Tito's Handmade Vodka 80 (750ml)"/>
    <n v="1"/>
    <s v="Vodka"/>
    <m/>
    <n v="40.779598"/>
    <n v="-73.947388000000004"/>
    <n v="40.728420999999997"/>
    <n v="-73.983018000000001"/>
    <d v="2014-10-10T18:46:56"/>
    <d v="2014-10-10T18:53:16"/>
    <d v="2014-10-10T19:00:37"/>
    <d v="2014-10-10T19:28:16"/>
    <x v="1"/>
    <x v="2"/>
  </r>
  <r>
    <n v="1332616"/>
    <n v="51433"/>
    <x v="41"/>
    <s v="bicycle"/>
    <s v="L'Apicio"/>
    <s v="Italian"/>
    <m/>
    <m/>
    <m/>
    <d v="1899-12-30T00:10:03"/>
    <n v="40.7245952315888"/>
    <n v="-73.991648763221704"/>
    <n v="40.732965999999998"/>
    <n v="-73.990324000000001"/>
    <d v="2014-10-10T18:50:29"/>
    <d v="2014-10-10T18:59:33"/>
    <d v="2014-10-10T19:19:52"/>
    <d v="2014-10-10T19:25:05"/>
    <x v="1"/>
    <x v="2"/>
  </r>
  <r>
    <n v="1332620"/>
    <n v="146588"/>
    <x v="154"/>
    <s v="scooter"/>
    <s v="Shake Shack"/>
    <s v="Burger"/>
    <s v="Hamburger"/>
    <n v="2"/>
    <s v="Burgers"/>
    <m/>
    <n v="40.779126065705498"/>
    <n v="-73.954904894578206"/>
    <n v="40.785560599999997"/>
    <n v="-73.954698899999997"/>
    <d v="2014-10-10T18:51:44"/>
    <d v="2014-10-10T18:51:43"/>
    <d v="2014-10-10T19:25:33"/>
    <d v="2014-10-10T19:36:56"/>
    <x v="1"/>
    <x v="2"/>
  </r>
  <r>
    <n v="1332676"/>
    <n v="221148"/>
    <x v="347"/>
    <s v="bicycle"/>
    <s v="Taqueria Diana"/>
    <s v="Mexican"/>
    <m/>
    <m/>
    <m/>
    <m/>
    <n v="40.728416000000003"/>
    <n v="-73.987807000000004"/>
    <n v="40.735721400000003"/>
    <n v="-73.982939099999996"/>
    <d v="2014-10-10T18:56:38"/>
    <d v="2014-10-10T19:05:46"/>
    <d v="2014-10-10T19:13:06"/>
    <d v="2014-10-10T19:21:08"/>
    <x v="1"/>
    <x v="2"/>
  </r>
  <r>
    <n v="1332705"/>
    <n v="342855"/>
    <x v="351"/>
    <s v="bicycle"/>
    <s v="Momofuku Milk Bar"/>
    <s v="Dessert"/>
    <s v="3 Cookies"/>
    <n v="1"/>
    <s v="Cookies"/>
    <m/>
    <n v="40.731795470614898"/>
    <n v="-73.985672593116803"/>
    <n v="40.720244000000001"/>
    <n v="-73.978842999999998"/>
    <d v="2014-10-10T19:01:08"/>
    <d v="2014-10-10T19:17:06"/>
    <d v="2014-10-10T19:27:26"/>
    <d v="2014-10-10T19:35:44"/>
    <x v="1"/>
    <x v="2"/>
  </r>
  <r>
    <n v="1332705"/>
    <n v="342855"/>
    <x v="351"/>
    <s v="bicycle"/>
    <s v="Momofuku Milk Bar"/>
    <s v="Dessert"/>
    <s v="Crack Pie Slice"/>
    <n v="1"/>
    <s v="Pie by the Slice"/>
    <m/>
    <n v="40.731795470614898"/>
    <n v="-73.985672593116803"/>
    <n v="40.720244000000001"/>
    <n v="-73.978842999999998"/>
    <d v="2014-10-10T19:01:08"/>
    <d v="2014-10-10T19:17:06"/>
    <d v="2014-10-10T19:27:26"/>
    <d v="2014-10-10T19:35:44"/>
    <x v="1"/>
    <x v="2"/>
  </r>
  <r>
    <n v="1332754"/>
    <n v="102101"/>
    <x v="171"/>
    <s v="bicycle"/>
    <s v="Chipotle Mexican Grill $1.99 Delivery"/>
    <s v="Mexican"/>
    <m/>
    <m/>
    <m/>
    <m/>
    <n v="40.689191342889302"/>
    <n v="-73.992584199600998"/>
    <n v="40.6852110335982"/>
    <n v="-73.9680517372433"/>
    <d v="2014-10-10T19:03:41"/>
    <d v="2014-10-10T19:03:44"/>
    <d v="2014-10-10T19:20:03"/>
    <d v="2014-10-10T19:52:36"/>
    <x v="1"/>
    <x v="2"/>
  </r>
  <r>
    <n v="1332757"/>
    <n v="81405"/>
    <x v="199"/>
    <s v="bicycle"/>
    <s v="RedFarm Broadway"/>
    <s v="Chinese"/>
    <s v="â€˜Pac Manâ€™ Shrimp Dumplings (4)"/>
    <n v="1"/>
    <s v="Dim Sum"/>
    <d v="1899-12-30T00:08:28"/>
    <n v="40.782116700000003"/>
    <n v="-73.980739099999994"/>
    <n v="40.772317000000001"/>
    <n v="-73.979246000000003"/>
    <d v="2014-10-10T19:04:41"/>
    <d v="2014-10-10T19:26:20"/>
    <d v="2014-10-10T19:35:30"/>
    <d v="2014-10-10T19:46:59"/>
    <x v="1"/>
    <x v="2"/>
  </r>
  <r>
    <n v="1332784"/>
    <n v="76938"/>
    <x v="161"/>
    <s v="bicycle"/>
    <s v="Sushi of Gari"/>
    <s v="Sushi"/>
    <s v="Edamame"/>
    <n v="1"/>
    <s v="Additional Appetizers"/>
    <d v="1899-12-30T00:07:57"/>
    <n v="40.771568712019302"/>
    <n v="-73.952786829189705"/>
    <n v="40.768929"/>
    <n v="-73.962163000000004"/>
    <d v="2014-10-10T19:07:41"/>
    <d v="2014-10-10T19:19:30"/>
    <d v="2014-10-10T19:32:20"/>
    <d v="2014-10-10T19:39:32"/>
    <x v="1"/>
    <x v="2"/>
  </r>
  <r>
    <n v="1332793"/>
    <n v="104167"/>
    <x v="196"/>
    <s v="bicycle"/>
    <s v="El Toro Blanco"/>
    <s v="Mexican"/>
    <m/>
    <m/>
    <m/>
    <d v="1899-12-30T00:07:00"/>
    <n v="40.728996721318197"/>
    <n v="-74.002809583657594"/>
    <n v="40.746060399999998"/>
    <n v="-73.994673800000001"/>
    <d v="2014-10-10T19:08:02"/>
    <d v="2014-10-10T19:40:04"/>
    <d v="2014-10-10T19:44:40"/>
    <d v="2014-10-10T19:54:15"/>
    <x v="1"/>
    <x v="2"/>
  </r>
  <r>
    <n v="1332839"/>
    <n v="86240"/>
    <x v="190"/>
    <s v="car"/>
    <s v="Momoya"/>
    <s v="Sushi"/>
    <s v="Spicy Tuna"/>
    <n v="1"/>
    <s v="Roll"/>
    <d v="1899-12-30T00:09:38"/>
    <n v="40.784077256376399"/>
    <n v="-73.9776224098444"/>
    <n v="40.804653500000001"/>
    <n v="-73.967157900000004"/>
    <d v="2014-10-10T19:12:09"/>
    <d v="2014-10-10T19:46:13"/>
    <d v="2014-10-10T20:01:33"/>
    <d v="2014-10-10T20:12:06"/>
    <x v="1"/>
    <x v="2"/>
  </r>
  <r>
    <n v="1332835"/>
    <n v="371818"/>
    <x v="30"/>
    <s v="car"/>
    <s v="Postmates Liquor Store"/>
    <s v="Shop"/>
    <s v="$20 Old Fashioned Bitters &amp; Bourbon"/>
    <n v="1"/>
    <s v="Old Fashioned On-Demand"/>
    <m/>
    <n v="40.779598"/>
    <n v="-73.947388000000004"/>
    <n v="40.765870999999997"/>
    <n v="-73.955046699999997"/>
    <d v="2014-10-10T19:13:15"/>
    <d v="2014-10-10T19:34:39"/>
    <d v="2014-10-10T19:38:00"/>
    <d v="2014-10-10T19:53:44"/>
    <x v="1"/>
    <x v="2"/>
  </r>
  <r>
    <n v="1332846"/>
    <n v="111218"/>
    <x v="135"/>
    <s v="car"/>
    <s v="Melt Shop"/>
    <s v="American"/>
    <s v="Truffle Melt"/>
    <n v="1"/>
    <s v="Sandwiches"/>
    <d v="1899-12-30T00:10:16"/>
    <n v="40.744607141003797"/>
    <n v="-73.990741968154893"/>
    <n v="40.773671200000003"/>
    <n v="-73.958335300000002"/>
    <d v="2014-10-10T19:13:47"/>
    <d v="2014-10-10T19:48:35"/>
    <d v="2014-10-10T20:00:28"/>
    <d v="2014-10-10T20:19:55"/>
    <x v="1"/>
    <x v="2"/>
  </r>
  <r>
    <n v="1332905"/>
    <n v="81426"/>
    <x v="352"/>
    <s v="car"/>
    <s v="Mira Sushi"/>
    <s v="Sushi"/>
    <s v="Chicken Teriyaki"/>
    <n v="1"/>
    <s v="Yakitori Skewers"/>
    <d v="1899-12-30T00:02:10"/>
    <n v="40.741851539484301"/>
    <n v="-73.9924156665802"/>
    <n v="40.747259"/>
    <n v="-74.003860000000003"/>
    <d v="2014-10-10T19:18:51"/>
    <d v="2014-10-10T19:36:47"/>
    <d v="2014-10-10T19:51:06"/>
    <d v="2014-10-10T20:01:03"/>
    <x v="1"/>
    <x v="2"/>
  </r>
  <r>
    <n v="1332913"/>
    <n v="198781"/>
    <x v="296"/>
    <s v="bicycle"/>
    <s v="Ralph's Famous Italian Ices"/>
    <s v="Ice Cream"/>
    <m/>
    <m/>
    <m/>
    <m/>
    <n v="40.740034730903297"/>
    <n v="-73.984127640724196"/>
    <n v="40.748629999999999"/>
    <n v="-73.990279000000001"/>
    <d v="2014-10-10T19:21:50"/>
    <d v="2014-10-10T19:35:25"/>
    <d v="2014-10-10T19:51:15"/>
    <d v="2014-10-10T20:04:53"/>
    <x v="1"/>
    <x v="2"/>
  </r>
  <r>
    <n v="1332924"/>
    <n v="310806"/>
    <x v="58"/>
    <s v="bicycle"/>
    <s v="Baby Bo's"/>
    <s v="Mexican"/>
    <m/>
    <m/>
    <m/>
    <d v="1899-12-30T00:02:29"/>
    <n v="40.745033882051302"/>
    <n v="-73.975688253797699"/>
    <n v="40.733638900000003"/>
    <n v="-74.005667000000003"/>
    <d v="2014-10-10T19:22:11"/>
    <d v="2014-10-10T19:41:49"/>
    <d v="2014-10-10T19:48:37"/>
    <d v="2014-10-10T20:06:15"/>
    <x v="1"/>
    <x v="2"/>
  </r>
  <r>
    <n v="1332930"/>
    <n v="371840"/>
    <x v="261"/>
    <s v="car"/>
    <s v="16 Handles - East Village"/>
    <s v="Ice Cream"/>
    <s v="Pistachio"/>
    <n v="1"/>
    <s v="Fat Free"/>
    <m/>
    <n v="40.729579746864701"/>
    <n v="-73.986914122631205"/>
    <n v="40.715180400000001"/>
    <n v="-74.010991700000005"/>
    <d v="2014-10-10T19:23:31"/>
    <d v="2014-10-10T19:42:31"/>
    <d v="2014-10-10T19:51:22"/>
    <d v="2014-10-10T20:10:57"/>
    <x v="1"/>
    <x v="2"/>
  </r>
  <r>
    <n v="1332944"/>
    <n v="355445"/>
    <x v="353"/>
    <s v="bicycle"/>
    <s v="GameStop"/>
    <s v="Electronics Store"/>
    <m/>
    <m/>
    <m/>
    <m/>
    <n v="40.779599034651298"/>
    <n v="-73.955969810485797"/>
    <n v="40.7571006627511"/>
    <n v="-73.962437966479897"/>
    <d v="2014-10-10T19:24:43"/>
    <d v="2014-10-10T19:34:45"/>
    <d v="2014-10-10T19:49:35"/>
    <d v="2014-10-10T20:07:17"/>
    <x v="1"/>
    <x v="2"/>
  </r>
  <r>
    <n v="1332960"/>
    <n v="241080"/>
    <x v="354"/>
    <s v="bicycle"/>
    <s v="TAO"/>
    <s v="Japanese"/>
    <s v="Crispy Orange Chicken"/>
    <n v="1"/>
    <s v="From the Sky"/>
    <d v="1899-12-30T00:04:45"/>
    <n v="40.762857763598497"/>
    <n v="-73.9716190014841"/>
    <n v="40.741514299999999"/>
    <n v="-73.980376899999996"/>
    <d v="2014-10-10T19:28:01"/>
    <d v="2014-10-10T19:28:19"/>
    <d v="2014-10-10T19:47:55"/>
    <d v="2014-10-10T20:04:44"/>
    <x v="1"/>
    <x v="2"/>
  </r>
  <r>
    <n v="1332977"/>
    <n v="112353"/>
    <x v="355"/>
    <s v="car"/>
    <s v="Momofuku Milk Bar"/>
    <s v="Dessert"/>
    <s v="Cereal Milk and Crack Pie Twist Soft Serve (1 Pint)"/>
    <n v="1"/>
    <s v="Soft Serve"/>
    <m/>
    <n v="40.731795470614898"/>
    <n v="-73.985672593116803"/>
    <n v="40.743074"/>
    <n v="-73.993966999999998"/>
    <d v="2014-10-10T19:29:33"/>
    <d v="2014-10-10T19:47:36"/>
    <d v="2014-10-10T20:07:56"/>
    <d v="2014-10-10T20:20:45"/>
    <x v="1"/>
    <x v="2"/>
  </r>
  <r>
    <n v="1332977"/>
    <n v="112353"/>
    <x v="355"/>
    <s v="car"/>
    <s v="Momofuku Milk Bar"/>
    <s v="Dessert"/>
    <s v="6 Cookies"/>
    <n v="1"/>
    <s v="Cookies"/>
    <m/>
    <n v="40.731795470614898"/>
    <n v="-73.985672593116803"/>
    <n v="40.743074"/>
    <n v="-73.993966999999998"/>
    <d v="2014-10-10T19:29:33"/>
    <d v="2014-10-10T19:47:36"/>
    <d v="2014-10-10T20:07:56"/>
    <d v="2014-10-10T20:20:45"/>
    <x v="1"/>
    <x v="2"/>
  </r>
  <r>
    <n v="1333080"/>
    <n v="96257"/>
    <x v="92"/>
    <s v="bicycle"/>
    <s v="The Palm Too"/>
    <s v="Steak"/>
    <s v="Monday Night Salad"/>
    <n v="1"/>
    <s v="Dinner Salads"/>
    <d v="1899-12-30T00:03:07"/>
    <n v="40.751574677181303"/>
    <n v="-73.970913043454999"/>
    <n v="40.7680123006961"/>
    <n v="-73.957516686276705"/>
    <d v="2014-10-10T19:41:07"/>
    <d v="2014-10-10T19:59:56"/>
    <d v="2014-10-10T20:09:47"/>
    <d v="2014-10-10T20:23:47"/>
    <x v="1"/>
    <x v="2"/>
  </r>
  <r>
    <n v="1333082"/>
    <n v="81166"/>
    <x v="44"/>
    <s v="bicycle"/>
    <s v="Dos Caminos"/>
    <s v="Mexican"/>
    <s v="Traditional"/>
    <n v="1"/>
    <s v="Dinner Guacamole"/>
    <d v="1899-12-30T00:13:12"/>
    <n v="40.755579642755897"/>
    <n v="-73.970861434936495"/>
    <n v="40.767777199999998"/>
    <n v="-73.961561500000002"/>
    <d v="2014-10-10T19:43:07"/>
    <d v="2014-10-10T19:56:19"/>
    <d v="2014-10-10T20:22:10"/>
    <d v="2014-10-10T20:31:50"/>
    <x v="1"/>
    <x v="2"/>
  </r>
  <r>
    <n v="1333082"/>
    <n v="81166"/>
    <x v="44"/>
    <s v="bicycle"/>
    <s v="Dos Caminos"/>
    <s v="Mexican"/>
    <s v="Dos Enchiladas"/>
    <n v="1"/>
    <s v="Dinner Especialidades Del La Casa / House Specialties"/>
    <d v="1899-12-30T00:13:12"/>
    <n v="40.755579642755897"/>
    <n v="-73.970861434936495"/>
    <n v="40.767777199999998"/>
    <n v="-73.961561500000002"/>
    <d v="2014-10-10T19:43:07"/>
    <d v="2014-10-10T19:56:19"/>
    <d v="2014-10-10T20:22:10"/>
    <d v="2014-10-10T20:31:50"/>
    <x v="1"/>
    <x v="2"/>
  </r>
  <r>
    <n v="1333100"/>
    <n v="56234"/>
    <x v="43"/>
    <s v="bicycle"/>
    <s v="Chipotle Mexican Grill $1.99 Delivery"/>
    <s v="Mexican"/>
    <m/>
    <m/>
    <m/>
    <m/>
    <n v="40.777745129236699"/>
    <n v="-73.954617029430395"/>
    <n v="40.777745000000003"/>
    <n v="-73.960058000000004"/>
    <d v="2014-10-10T19:43:57"/>
    <d v="2014-10-10T19:50:57"/>
    <d v="2014-10-10T20:09:27"/>
    <d v="2014-10-10T20:14:28"/>
    <x v="1"/>
    <x v="2"/>
  </r>
  <r>
    <n v="1333097"/>
    <n v="42935"/>
    <x v="27"/>
    <s v="bicycle"/>
    <s v="Barbounia"/>
    <s v="Mediterranean"/>
    <s v="Deluxe Selection of Five"/>
    <n v="1"/>
    <s v="Dinner Mezze"/>
    <d v="1899-12-30T00:12:09"/>
    <n v="40.7382300397759"/>
    <n v="-73.987832365087499"/>
    <n v="40.731541"/>
    <n v="-73.992114999999998"/>
    <d v="2014-10-10T19:44:05"/>
    <d v="2014-10-10T19:55:55"/>
    <d v="2014-10-10T20:07:16"/>
    <d v="2014-10-10T20:21:42"/>
    <x v="1"/>
    <x v="2"/>
  </r>
  <r>
    <n v="1333126"/>
    <n v="263710"/>
    <x v="51"/>
    <s v="bicycle"/>
    <s v="Postmates Liquor Store"/>
    <s v="Shop"/>
    <s v="Sandy Cove Sauvignon Blanc"/>
    <n v="1"/>
    <s v="Sauvignon Blanc"/>
    <m/>
    <n v="40.779598"/>
    <n v="-73.947388000000004"/>
    <n v="40.780814048092502"/>
    <n v="-73.958360561392197"/>
    <d v="2014-10-10T19:46:07"/>
    <d v="2014-10-10T19:53:41"/>
    <d v="2014-10-10T20:00:23"/>
    <d v="2014-10-10T20:10:01"/>
    <x v="1"/>
    <x v="2"/>
  </r>
  <r>
    <n v="1333146"/>
    <n v="78939"/>
    <x v="348"/>
    <s v="bicycle"/>
    <s v="Nobu Next Door"/>
    <s v="Sushi"/>
    <s v="King Salmon"/>
    <n v="5"/>
    <s v="Dinner Sushi &amp; Sashimi"/>
    <d v="1899-12-30T00:10:47"/>
    <n v="40.719386413349397"/>
    <n v="-74.008692501044905"/>
    <n v="40.710261000000003"/>
    <n v="-74.006105199999993"/>
    <d v="2014-10-10T19:48:09"/>
    <m/>
    <m/>
    <d v="2014-10-10T20:53:38"/>
    <x v="1"/>
    <x v="2"/>
  </r>
  <r>
    <n v="1333146"/>
    <n v="78939"/>
    <x v="348"/>
    <s v="bicycle"/>
    <s v="Nobu Next Door"/>
    <s v="Sushi"/>
    <s v="Yellowtail Tartar"/>
    <n v="1"/>
    <s v="Dinner Cold Dishes"/>
    <d v="1899-12-30T00:10:47"/>
    <n v="40.719386413349397"/>
    <n v="-74.008692501044905"/>
    <n v="40.710261000000003"/>
    <n v="-74.006105199999993"/>
    <d v="2014-10-10T19:48:09"/>
    <m/>
    <m/>
    <d v="2014-10-10T20:53:38"/>
    <x v="1"/>
    <x v="2"/>
  </r>
  <r>
    <n v="1333156"/>
    <n v="371884"/>
    <x v="187"/>
    <s v="bicycle"/>
    <s v="The Palm"/>
    <s v="Steak"/>
    <s v="Lobster Bisque"/>
    <n v="1"/>
    <s v="Dinner Appetizers"/>
    <d v="1899-12-30T00:03:15"/>
    <n v="40.761936861946403"/>
    <n v="-73.985421969273304"/>
    <n v="40.775759999999998"/>
    <n v="-73.977607000000006"/>
    <d v="2014-10-10T19:49:24"/>
    <d v="2014-10-10T20:01:36"/>
    <d v="2014-10-10T20:20:21"/>
    <d v="2014-10-10T20:24:31"/>
    <x v="1"/>
    <x v="2"/>
  </r>
  <r>
    <n v="1333192"/>
    <n v="94152"/>
    <x v="9"/>
    <s v="bicycle"/>
    <s v="Empanada Mama (closed)"/>
    <s v="Mexican"/>
    <s v="Spicy Chicken"/>
    <n v="1"/>
    <s v="Specialty Arepas"/>
    <d v="1899-12-30T00:07:14"/>
    <n v="40.764217000000002"/>
    <n v="-73.988320999999999"/>
    <n v="40.7619501"/>
    <n v="-73.958340800000002"/>
    <d v="2014-10-10T19:52:53"/>
    <d v="2014-10-10T20:05:46"/>
    <d v="2014-10-10T20:36:04"/>
    <d v="2014-10-10T20:48:39"/>
    <x v="1"/>
    <x v="2"/>
  </r>
  <r>
    <n v="1333192"/>
    <n v="94152"/>
    <x v="9"/>
    <s v="bicycle"/>
    <s v="Empanada Mama (closed)"/>
    <s v="Mexican"/>
    <s v="Rice"/>
    <n v="1"/>
    <s v="Sides"/>
    <d v="1899-12-30T00:07:14"/>
    <n v="40.764217000000002"/>
    <n v="-73.988320999999999"/>
    <n v="40.7619501"/>
    <n v="-73.958340800000002"/>
    <d v="2014-10-10T19:52:53"/>
    <d v="2014-10-10T20:05:46"/>
    <d v="2014-10-10T20:36:04"/>
    <d v="2014-10-10T20:48:39"/>
    <x v="1"/>
    <x v="2"/>
  </r>
  <r>
    <n v="1333200"/>
    <n v="204102"/>
    <x v="117"/>
    <s v="bicycle"/>
    <s v="Motorino"/>
    <s v="Pizza"/>
    <m/>
    <m/>
    <m/>
    <d v="1899-12-30T00:07:43"/>
    <n v="40.730090594016403"/>
    <n v="-73.984038847537406"/>
    <n v="40.721788799999999"/>
    <n v="-74.011132099999998"/>
    <d v="2014-10-10T19:54:29"/>
    <m/>
    <m/>
    <d v="2014-10-10T20:43:28"/>
    <x v="1"/>
    <x v="2"/>
  </r>
  <r>
    <n v="1333210"/>
    <n v="294246"/>
    <x v="64"/>
    <s v="bicycle"/>
    <s v="Piccolo Angolo"/>
    <s v="Italian"/>
    <s v="Baby Arugula Salad"/>
    <n v="1"/>
    <s v="Insalata"/>
    <d v="1899-12-30T00:08:43"/>
    <n v="40.738111566356203"/>
    <n v="-74.005605229415806"/>
    <n v="40.738932300000002"/>
    <n v="-74.008823399999997"/>
    <d v="2014-10-10T19:55:18"/>
    <d v="2014-10-10T20:12:32"/>
    <d v="2014-10-10T20:28:24"/>
    <d v="2014-10-10T20:34:05"/>
    <x v="1"/>
    <x v="2"/>
  </r>
  <r>
    <n v="1333227"/>
    <n v="95049"/>
    <x v="83"/>
    <s v="bicycle"/>
    <s v="Sushi of Gari 46"/>
    <s v="Sushi"/>
    <s v="Miso Soup"/>
    <n v="1"/>
    <s v="Soups"/>
    <d v="1899-12-30T00:08:08"/>
    <n v="40.760654436198898"/>
    <n v="-73.989582752602004"/>
    <n v="40.747074217827297"/>
    <n v="-74.001848576659299"/>
    <d v="2014-10-10T19:56:58"/>
    <d v="2014-10-10T20:30:09"/>
    <d v="2014-10-10T20:42:59"/>
    <d v="2014-10-10T20:53:30"/>
    <x v="1"/>
    <x v="2"/>
  </r>
  <r>
    <n v="1333250"/>
    <n v="370361"/>
    <x v="30"/>
    <s v="car"/>
    <s v="RedFarm Broadway"/>
    <s v="Chinese"/>
    <s v="Wide Rice Noodles, BBQâ€™d Roast Duck"/>
    <n v="1"/>
    <s v="Rice &amp; Noodles"/>
    <d v="1899-12-30T00:08:49"/>
    <n v="40.782116700000003"/>
    <n v="-73.980739099999994"/>
    <n v="40.716587199999999"/>
    <n v="-74.004806400000007"/>
    <d v="2014-10-10T19:58:23"/>
    <d v="2014-10-10T20:10:09"/>
    <d v="2014-10-10T20:30:59"/>
    <d v="2014-10-10T20:57:39"/>
    <x v="1"/>
    <x v="2"/>
  </r>
  <r>
    <n v="1333250"/>
    <n v="370361"/>
    <x v="30"/>
    <s v="car"/>
    <s v="RedFarm Broadway"/>
    <s v="Chinese"/>
    <s v="Three Chili Chicken"/>
    <n v="1"/>
    <s v="Mains"/>
    <d v="1899-12-30T00:08:49"/>
    <n v="40.782116700000003"/>
    <n v="-73.980739099999994"/>
    <n v="40.716587199999999"/>
    <n v="-74.004806400000007"/>
    <d v="2014-10-10T19:58:23"/>
    <d v="2014-10-10T20:10:09"/>
    <d v="2014-10-10T20:30:59"/>
    <d v="2014-10-10T20:57:39"/>
    <x v="1"/>
    <x v="2"/>
  </r>
  <r>
    <n v="1333251"/>
    <n v="288808"/>
    <x v="87"/>
    <s v="bicycle"/>
    <s v="The Meatball Shop"/>
    <s v="Italian"/>
    <s v="Vegetable Hero"/>
    <n v="1"/>
    <s v="Heroes"/>
    <d v="1899-12-30T00:07:40"/>
    <n v="40.721545124764702"/>
    <n v="-73.988842426716104"/>
    <n v="40.7266914"/>
    <n v="-73.996533400000004"/>
    <d v="2014-10-10T19:58:35"/>
    <m/>
    <m/>
    <d v="2014-10-10T20:45:14"/>
    <x v="1"/>
    <x v="2"/>
  </r>
  <r>
    <n v="1333297"/>
    <n v="49631"/>
    <x v="40"/>
    <s v="bicycle"/>
    <s v="The Meatball Shop"/>
    <s v="Italian"/>
    <s v="Classic Beef Ball Kitchen Sink Salad"/>
    <n v="1"/>
    <s v="The Kitchen Sink Salad"/>
    <d v="1899-12-30T00:07:34"/>
    <n v="40.771491247520302"/>
    <n v="-73.956334145089798"/>
    <n v="40.763590999999998"/>
    <n v="-73.964246000000003"/>
    <d v="2014-10-10T20:03:53"/>
    <d v="2014-10-10T20:12:06"/>
    <d v="2014-10-10T20:42:22"/>
    <d v="2014-10-10T20:49:25"/>
    <x v="1"/>
    <x v="2"/>
  </r>
  <r>
    <n v="1333353"/>
    <n v="248356"/>
    <x v="356"/>
    <s v="car"/>
    <s v="Grimaldi's Pizzeria"/>
    <s v="Pizza"/>
    <s v="Large Regular Pizza"/>
    <n v="1"/>
    <s v="Pizza"/>
    <m/>
    <n v="40.702442919461802"/>
    <n v="-73.993244167307694"/>
    <n v="40.711345999999999"/>
    <n v="-74.016435599999994"/>
    <d v="2014-10-10T20:09:03"/>
    <d v="2014-10-10T20:15:14"/>
    <d v="2014-10-10T20:52:04"/>
    <d v="2014-10-10T21:18:12"/>
    <x v="1"/>
    <x v="2"/>
  </r>
  <r>
    <n v="1333372"/>
    <n v="106940"/>
    <x v="357"/>
    <s v="bicycle"/>
    <s v="Cousin John's Cafe and Bakery"/>
    <m/>
    <m/>
    <m/>
    <m/>
    <m/>
    <n v="40.675263000000001"/>
    <n v="-73.974945000000005"/>
    <n v="40.673621199999999"/>
    <n v="-73.968463499999999"/>
    <d v="2014-10-10T20:09:19"/>
    <d v="2014-10-10T20:34:48"/>
    <d v="2014-10-10T20:57:47"/>
    <d v="2014-10-10T21:08:23"/>
    <x v="1"/>
    <x v="2"/>
  </r>
  <r>
    <n v="1333418"/>
    <n v="119008"/>
    <x v="264"/>
    <s v="bicycle"/>
    <s v="Sushi by Gari (archived)"/>
    <m/>
    <s v="Fresh Salmon"/>
    <n v="1"/>
    <s v="Cut Up Roll"/>
    <d v="1899-12-30T00:07:25"/>
    <n v="40.771393000000003"/>
    <n v="-73.952760999999995"/>
    <n v="40.803517900000003"/>
    <n v="-73.964404000000002"/>
    <d v="2014-10-10T20:13:00"/>
    <d v="2014-10-10T20:24:14"/>
    <d v="2014-10-10T20:42:04"/>
    <d v="2014-10-10T21:07:01"/>
    <x v="1"/>
    <x v="2"/>
  </r>
  <r>
    <n v="1333419"/>
    <n v="270525"/>
    <x v="136"/>
    <s v="car"/>
    <s v="The Smile"/>
    <s v="American"/>
    <s v="Spaghetti &amp; Tomato Sauce"/>
    <n v="1"/>
    <s v="Entrees"/>
    <d v="1899-12-30T00:09:11"/>
    <n v="40.726413182830903"/>
    <n v="-73.993821144104004"/>
    <n v="40.726064100000002"/>
    <n v="-73.989779299999995"/>
    <d v="2014-10-10T20:13:26"/>
    <d v="2014-10-10T20:49:43"/>
    <d v="2014-10-10T21:01:34"/>
    <d v="2014-10-10T21:08:37"/>
    <x v="1"/>
    <x v="2"/>
  </r>
  <r>
    <n v="1333442"/>
    <n v="301616"/>
    <x v="51"/>
    <s v="bicycle"/>
    <s v="Postmates Liquor Store"/>
    <s v="Shop"/>
    <s v="Durigutti Malbec"/>
    <n v="1"/>
    <s v="Malbec"/>
    <m/>
    <n v="40.779598"/>
    <n v="-73.947388000000004"/>
    <n v="40.780390279583699"/>
    <n v="-73.960183074752507"/>
    <d v="2014-10-10T20:15:29"/>
    <d v="2014-10-10T20:16:03"/>
    <d v="2014-10-10T20:23:22"/>
    <d v="2014-10-10T20:32:33"/>
    <x v="1"/>
    <x v="2"/>
  </r>
  <r>
    <n v="1333449"/>
    <n v="362685"/>
    <x v="252"/>
    <s v="bicycle"/>
    <s v="Momoya"/>
    <s v="Sushi"/>
    <s v="Dragon"/>
    <n v="1"/>
    <s v="Roll"/>
    <d v="1899-12-30T00:13:39"/>
    <n v="40.784077256376399"/>
    <n v="-73.9776224098444"/>
    <n v="40.809021299999998"/>
    <n v="-73.951759999999993"/>
    <d v="2014-10-10T20:17:00"/>
    <d v="2014-10-10T20:56:00"/>
    <d v="2014-10-10T21:03:21"/>
    <d v="2014-10-10T21:16:08"/>
    <x v="1"/>
    <x v="2"/>
  </r>
  <r>
    <n v="1333468"/>
    <n v="40351"/>
    <x v="75"/>
    <s v="bicycle"/>
    <s v="Juice Generation"/>
    <s v="Juice Bar"/>
    <s v="The Defender"/>
    <n v="2"/>
    <s v="Juice Farmacy"/>
    <m/>
    <n v="40.723925150421103"/>
    <n v="-73.996911048889203"/>
    <n v="40.718820000000001"/>
    <n v="-73.986863"/>
    <d v="2014-10-10T20:18:20"/>
    <d v="2014-10-10T20:27:23"/>
    <d v="2014-10-10T20:44:14"/>
    <d v="2014-10-10T20:51:58"/>
    <x v="1"/>
    <x v="2"/>
  </r>
  <r>
    <n v="1333504"/>
    <n v="250195"/>
    <x v="135"/>
    <s v="car"/>
    <s v="Shake Shack"/>
    <s v="Burger"/>
    <s v="ShackBurger"/>
    <n v="1"/>
    <s v="Burgers"/>
    <m/>
    <n v="40.779126065705498"/>
    <n v="-73.954904894578206"/>
    <n v="40.762996100000002"/>
    <n v="-73.961871500000001"/>
    <d v="2014-10-10T20:19:55"/>
    <d v="2014-10-10T20:23:05"/>
    <d v="2014-10-10T20:41:43"/>
    <d v="2014-10-10T20:51:26"/>
    <x v="1"/>
    <x v="2"/>
  </r>
  <r>
    <n v="1333482"/>
    <n v="52832"/>
    <x v="214"/>
    <s v="car"/>
    <s v="La Follia"/>
    <s v="Italian"/>
    <s v="House-Made Agnolotti"/>
    <n v="1"/>
    <s v="Pasta"/>
    <d v="1899-12-30T00:19:09"/>
    <n v="40.736541197779196"/>
    <n v="-73.985047638416304"/>
    <n v="40.778027999999999"/>
    <n v="-73.953851"/>
    <d v="2014-10-10T20:20:32"/>
    <d v="2014-10-10T20:39:57"/>
    <d v="2014-10-10T20:54:19"/>
    <d v="2014-10-10T21:15:04"/>
    <x v="1"/>
    <x v="2"/>
  </r>
  <r>
    <n v="1333482"/>
    <n v="52832"/>
    <x v="214"/>
    <s v="car"/>
    <s v="La Follia"/>
    <s v="Italian"/>
    <s v="House-Marinated Olives"/>
    <n v="1"/>
    <s v="Antipasti"/>
    <d v="1899-12-30T00:19:09"/>
    <n v="40.736541197779196"/>
    <n v="-73.985047638416304"/>
    <n v="40.778027999999999"/>
    <n v="-73.953851"/>
    <d v="2014-10-10T20:20:32"/>
    <d v="2014-10-10T20:39:57"/>
    <d v="2014-10-10T20:54:19"/>
    <d v="2014-10-10T21:15:04"/>
    <x v="1"/>
    <x v="2"/>
  </r>
  <r>
    <n v="1333543"/>
    <n v="138024"/>
    <x v="134"/>
    <s v="bicycle"/>
    <s v="Cho Dang Gol"/>
    <s v="Korean"/>
    <s v="Dduk Kalbi Meal"/>
    <n v="1"/>
    <s v="Jung Sik"/>
    <d v="1899-12-30T00:25:33"/>
    <n v="40.750239999999998"/>
    <n v="-73.986504999999994"/>
    <n v="40.756374899999997"/>
    <n v="-73.994512"/>
    <d v="2014-10-10T20:23:03"/>
    <d v="2014-10-10T20:40:41"/>
    <d v="2014-10-10T21:18:31"/>
    <d v="2014-10-10T21:29:12"/>
    <x v="1"/>
    <x v="2"/>
  </r>
  <r>
    <n v="1333543"/>
    <n v="138024"/>
    <x v="134"/>
    <s v="bicycle"/>
    <s v="Cho Dang Gol"/>
    <s v="Korean"/>
    <s v="Juk Suk Cham Dubu"/>
    <n v="1"/>
    <s v="Jjigae"/>
    <d v="1899-12-30T00:25:33"/>
    <n v="40.750239999999998"/>
    <n v="-73.986504999999994"/>
    <n v="40.756374899999997"/>
    <n v="-73.994512"/>
    <d v="2014-10-10T20:23:03"/>
    <d v="2014-10-10T20:40:41"/>
    <d v="2014-10-10T21:18:31"/>
    <d v="2014-10-10T21:29:12"/>
    <x v="1"/>
    <x v="2"/>
  </r>
  <r>
    <n v="1333533"/>
    <n v="334758"/>
    <x v="353"/>
    <s v="bicycle"/>
    <s v="Boston Market"/>
    <m/>
    <s v="Milk"/>
    <n v="1"/>
    <s v="Beverages"/>
    <m/>
    <n v="40.769510004044299"/>
    <n v="-73.988148009917396"/>
    <n v="40.763319899999999"/>
    <n v="-73.993808700000002"/>
    <d v="2014-10-10T20:23:07"/>
    <d v="2014-10-10T20:27:44"/>
    <d v="2014-10-10T20:38:35"/>
    <d v="2014-10-10T20:47:14"/>
    <x v="1"/>
    <x v="2"/>
  </r>
  <r>
    <n v="1333577"/>
    <n v="89033"/>
    <x v="336"/>
    <s v="bicycle"/>
    <s v="Best Buy"/>
    <s v="Electronics Store"/>
    <m/>
    <m/>
    <m/>
    <m/>
    <n v="40.725822000000001"/>
    <n v="-73.996252999999996"/>
    <n v="40.723947000000003"/>
    <n v="-73.989144899999999"/>
    <d v="2014-10-10T20:27:26"/>
    <m/>
    <m/>
    <d v="2014-10-10T21:14:31"/>
    <x v="1"/>
    <x v="2"/>
  </r>
  <r>
    <n v="1333597"/>
    <n v="339113"/>
    <x v="319"/>
    <s v="bicycle"/>
    <s v="Republic"/>
    <m/>
    <s v="Soup Dumplings"/>
    <n v="1"/>
    <s v="Small Dishes"/>
    <d v="1899-12-30T00:17:59"/>
    <n v="40.7368277597594"/>
    <n v="-73.9906454086304"/>
    <n v="40.770081699999999"/>
    <n v="-73.960890599999999"/>
    <d v="2014-10-10T20:28:38"/>
    <d v="2014-10-10T20:45:52"/>
    <d v="2014-10-10T21:10:42"/>
    <d v="2014-10-10T21:38:14"/>
    <x v="1"/>
    <x v="2"/>
  </r>
  <r>
    <n v="1333648"/>
    <n v="111125"/>
    <x v="104"/>
    <s v="bicycle"/>
    <s v="Otto Enoteca Pizzeria"/>
    <s v="Italian"/>
    <s v="Summer Squash &amp; Pecorino"/>
    <n v="1"/>
    <s v="Vegetables"/>
    <d v="1899-12-30T00:16:52"/>
    <n v="40.7320637605782"/>
    <n v="-73.996154665947003"/>
    <n v="40.739098800000001"/>
    <n v="-73.993508599999998"/>
    <d v="2014-10-10T20:30:35"/>
    <d v="2014-10-10T20:38:42"/>
    <d v="2014-10-10T21:05:32"/>
    <d v="2014-10-10T21:13:04"/>
    <x v="1"/>
    <x v="2"/>
  </r>
  <r>
    <n v="1333664"/>
    <n v="145971"/>
    <x v="65"/>
    <s v="bicycle"/>
    <s v="One Lucky Duck - Juice &amp; Takeaway"/>
    <s v="Vegetarian"/>
    <s v="Spicy Thai Lettuce Wraps"/>
    <n v="1"/>
    <s v="Savory"/>
    <d v="1899-12-30T00:05:17"/>
    <n v="40.735725000000002"/>
    <n v="-73.987126466589601"/>
    <n v="40.725544800000002"/>
    <n v="-74.008970599999998"/>
    <d v="2014-10-10T20:33:19"/>
    <d v="2014-10-10T20:42:27"/>
    <d v="2014-10-10T20:59:27"/>
    <d v="2014-10-10T21:15:33"/>
    <x v="1"/>
    <x v="2"/>
  </r>
  <r>
    <n v="1333675"/>
    <n v="294140"/>
    <x v="213"/>
    <s v="bicycle"/>
    <s v="Sushi Seki Chelsea"/>
    <s v="Sushi"/>
    <m/>
    <m/>
    <m/>
    <d v="1899-12-30T00:17:40"/>
    <n v="40.744370000000004"/>
    <n v="-73.996279999999999"/>
    <n v="40.7390799336534"/>
    <n v="-73.993606429408402"/>
    <d v="2014-10-10T20:33:54"/>
    <d v="2014-10-10T20:48:23"/>
    <d v="2014-10-10T21:19:44"/>
    <d v="2014-10-10T21:25:34"/>
    <x v="1"/>
    <x v="2"/>
  </r>
  <r>
    <n v="1333731"/>
    <n v="87569"/>
    <x v="224"/>
    <s v="truck"/>
    <s v="Blue Ribbon Sushi Izakaya"/>
    <s v="Japanese"/>
    <s v="Pork Ribs"/>
    <n v="1"/>
    <s v="Meat"/>
    <d v="1899-12-30T00:07:50"/>
    <n v="40.721979579708403"/>
    <n v="-73.988148214155601"/>
    <n v="40.8260054"/>
    <n v="-73.951931799999997"/>
    <d v="2014-10-10T20:37:08"/>
    <m/>
    <m/>
    <d v="2014-10-10T22:14:41"/>
    <x v="1"/>
    <x v="2"/>
  </r>
  <r>
    <n v="1333805"/>
    <n v="371117"/>
    <x v="358"/>
    <s v="bicycle"/>
    <s v="Doughnut Plant Chelsea"/>
    <s v="Donut"/>
    <s v="Vanilla Bean"/>
    <n v="1"/>
    <s v="Yeast Doughnuts"/>
    <m/>
    <n v="40.744563916288797"/>
    <n v="-73.996630052861306"/>
    <n v="40.7297734653134"/>
    <n v="-74.000524097262996"/>
    <d v="2014-10-10T20:43:54"/>
    <d v="2014-10-10T20:46:02"/>
    <d v="2014-10-10T20:56:52"/>
    <d v="2014-10-10T21:18:54"/>
    <x v="1"/>
    <x v="2"/>
  </r>
  <r>
    <n v="1333803"/>
    <n v="302132"/>
    <x v="349"/>
    <s v="bicycle"/>
    <s v="Momofuku Milk Bar (archived)"/>
    <s v="Dessert"/>
    <s v="Cereal Milk Soft Serve (1 Pint)"/>
    <n v="1"/>
    <s v="Soft Serve"/>
    <m/>
    <n v="40.7231283099199"/>
    <n v="-74.002060890197697"/>
    <n v="40.717943400000003"/>
    <n v="-74.004628199999999"/>
    <d v="2014-10-10T20:44:09"/>
    <d v="2014-10-10T21:03:44"/>
    <d v="2014-10-10T21:34:37"/>
    <d v="2014-10-10T21:44:51"/>
    <x v="1"/>
    <x v="2"/>
  </r>
  <r>
    <n v="1333837"/>
    <n v="81084"/>
    <x v="26"/>
    <s v="bicycle"/>
    <s v="Joe's Pizza"/>
    <s v="Pizza"/>
    <s v="Plain Cheese"/>
    <n v="2"/>
    <s v="By the Slice"/>
    <m/>
    <n v="40.733402283324402"/>
    <n v="-73.987510980727393"/>
    <n v="40.733165499999998"/>
    <n v="-73.989710200000005"/>
    <d v="2014-10-10T20:46:01"/>
    <d v="2014-10-10T21:02:25"/>
    <d v="2014-10-10T21:13:15"/>
    <d v="2014-10-10T21:14:12"/>
    <x v="1"/>
    <x v="2"/>
  </r>
  <r>
    <n v="1333886"/>
    <n v="58800"/>
    <x v="120"/>
    <s v="bicycle"/>
    <s v="Mamoun's Falafel"/>
    <s v="Mediterranean"/>
    <s v="Hummus"/>
    <n v="1"/>
    <s v="Vegetarian"/>
    <m/>
    <n v="40.730178000000002"/>
    <n v="-74.000322400000002"/>
    <n v="40.718874999999997"/>
    <n v="-74.003641000000002"/>
    <d v="2014-10-10T20:51:05"/>
    <d v="2014-10-10T20:54:49"/>
    <d v="2014-10-10T21:16:14"/>
    <d v="2014-10-10T21:28:54"/>
    <x v="1"/>
    <x v="2"/>
  </r>
  <r>
    <n v="1334028"/>
    <n v="305918"/>
    <x v="359"/>
    <s v="bicycle"/>
    <s v="Momofuku Milk Bar"/>
    <s v="Dessert"/>
    <s v="Crack Pie Slice"/>
    <n v="1"/>
    <s v="Pie by the Slice"/>
    <m/>
    <n v="40.731795470614898"/>
    <n v="-73.985672593116803"/>
    <n v="40.729982377149199"/>
    <n v="-73.981117527777897"/>
    <d v="2014-10-10T21:02:22"/>
    <d v="2014-10-10T21:07:42"/>
    <d v="2014-10-10T21:40:01"/>
    <d v="2014-10-10T21:47:00"/>
    <x v="1"/>
    <x v="2"/>
  </r>
  <r>
    <n v="1334032"/>
    <n v="81110"/>
    <x v="189"/>
    <s v="bicycle"/>
    <s v="Hill Country Fried Chicken"/>
    <s v="Southern"/>
    <s v="Fresh-cut Fries"/>
    <n v="1"/>
    <s v="Sides"/>
    <m/>
    <n v="40.7430754234856"/>
    <n v="-73.989146591960605"/>
    <n v="40.742733100000002"/>
    <n v="-73.980743099999998"/>
    <d v="2014-10-10T21:03:54"/>
    <d v="2014-10-10T21:16:12"/>
    <d v="2014-10-10T21:46:13"/>
    <d v="2014-10-10T21:52:00"/>
    <x v="1"/>
    <x v="2"/>
  </r>
  <r>
    <n v="1334032"/>
    <n v="81110"/>
    <x v="189"/>
    <s v="bicycle"/>
    <s v="Hill Country Fried Chicken"/>
    <s v="Southern"/>
    <s v="Thigh"/>
    <n v="1"/>
    <s v="Fried Chicken"/>
    <m/>
    <n v="40.7430754234856"/>
    <n v="-73.989146591960605"/>
    <n v="40.742733100000002"/>
    <n v="-73.980743099999998"/>
    <d v="2014-10-10T21:03:54"/>
    <d v="2014-10-10T21:16:12"/>
    <d v="2014-10-10T21:46:13"/>
    <d v="2014-10-10T21:52:00"/>
    <x v="1"/>
    <x v="2"/>
  </r>
  <r>
    <n v="1334058"/>
    <n v="115791"/>
    <x v="351"/>
    <s v="bicycle"/>
    <s v="Momofuku Milk Bar"/>
    <s v="Dessert"/>
    <s v="Crack Pie Soft Serve (1 Pint)"/>
    <n v="1"/>
    <s v="Soft Serve"/>
    <m/>
    <n v="40.731795470614898"/>
    <n v="-73.985672593116803"/>
    <n v="40.732140999999999"/>
    <n v="-74.00479"/>
    <d v="2014-10-10T21:05:28"/>
    <d v="2014-10-10T21:05:37"/>
    <d v="2014-10-10T21:36:25"/>
    <d v="2014-10-10T21:45:30"/>
    <x v="1"/>
    <x v="2"/>
  </r>
  <r>
    <n v="1334044"/>
    <n v="95644"/>
    <x v="314"/>
    <s v="bicycle"/>
    <s v="Golden Rule Wine &amp; Liquor Store"/>
    <m/>
    <m/>
    <m/>
    <m/>
    <m/>
    <n v="40.731372708477302"/>
    <n v="-74.006588459014907"/>
    <n v="40.730668999999999"/>
    <n v="-74.006186"/>
    <d v="2014-10-10T21:06:15"/>
    <m/>
    <m/>
    <d v="2014-10-10T21:30:52"/>
    <x v="1"/>
    <x v="2"/>
  </r>
  <r>
    <n v="1334106"/>
    <n v="101347"/>
    <x v="1"/>
    <s v="bicycle"/>
    <s v="The Loop"/>
    <s v="Sushi"/>
    <s v="Spicy Tuna Roll"/>
    <n v="1"/>
    <s v="Classic Roll &amp; Hand Roll"/>
    <d v="1899-12-30T00:04:49"/>
    <n v="40.734858178748503"/>
    <n v="-73.986093439719298"/>
    <n v="40.738367799999999"/>
    <n v="-74.000105399999995"/>
    <d v="2014-10-10T21:08:55"/>
    <d v="2014-10-10T21:07:16"/>
    <d v="2014-10-10T21:29:25"/>
    <d v="2014-10-10T21:40:02"/>
    <x v="1"/>
    <x v="2"/>
  </r>
  <r>
    <n v="1334140"/>
    <n v="107909"/>
    <x v="95"/>
    <s v="bicycle"/>
    <s v="ilili Restaurant"/>
    <s v="Middle Eastern"/>
    <s v="Riz"/>
    <n v="1"/>
    <s v="Vegetables"/>
    <d v="1899-12-30T00:05:31"/>
    <n v="40.744187954347503"/>
    <n v="-73.987530940025394"/>
    <n v="40.734219899999999"/>
    <n v="-73.990255399999995"/>
    <d v="2014-10-10T21:12:07"/>
    <d v="2014-10-10T21:36:57"/>
    <d v="2014-10-10T21:44:16"/>
    <d v="2014-10-10T21:52:45"/>
    <x v="1"/>
    <x v="2"/>
  </r>
  <r>
    <n v="1334206"/>
    <n v="58637"/>
    <x v="154"/>
    <s v="scooter"/>
    <s v="The Meatball Shop"/>
    <s v="Italian"/>
    <m/>
    <m/>
    <m/>
    <d v="1899-12-30T00:06:29"/>
    <n v="40.784573665092999"/>
    <n v="-73.977056261377598"/>
    <n v="40.7792350411858"/>
    <n v="-73.988089678209406"/>
    <d v="2014-10-10T21:17:41"/>
    <d v="2014-10-10T21:29:43"/>
    <d v="2014-10-10T21:35:33"/>
    <d v="2014-10-10T21:48:40"/>
    <x v="1"/>
    <x v="2"/>
  </r>
  <r>
    <n v="1334273"/>
    <n v="109414"/>
    <x v="353"/>
    <s v="bicycle"/>
    <s v="Mighty Quinn's BBQ"/>
    <s v="BBQ"/>
    <m/>
    <m/>
    <m/>
    <m/>
    <n v="40.736673300973102"/>
    <n v="-74.001331329345703"/>
    <n v="40.744609699999998"/>
    <n v="-73.9949838"/>
    <d v="2014-10-10T21:22:46"/>
    <d v="2014-10-10T21:33:12"/>
    <d v="2014-10-10T21:48:02"/>
    <d v="2014-10-10T22:01:29"/>
    <x v="1"/>
    <x v="2"/>
  </r>
  <r>
    <n v="1334357"/>
    <n v="110699"/>
    <x v="20"/>
    <s v="car"/>
    <s v="Pies 'n' Thighs"/>
    <m/>
    <s v="Apple Pie"/>
    <n v="2"/>
    <s v="Pie"/>
    <d v="1899-12-30T00:09:10"/>
    <n v="40.711255247272"/>
    <n v="-73.961442624671804"/>
    <n v="40.671832700000003"/>
    <n v="-73.988082399999996"/>
    <d v="2014-10-10T21:29:08"/>
    <d v="2014-10-10T21:56:57"/>
    <d v="2014-10-10T22:06:18"/>
    <d v="2014-10-10T22:34:29"/>
    <x v="1"/>
    <x v="2"/>
  </r>
  <r>
    <n v="1334345"/>
    <n v="59742"/>
    <x v="319"/>
    <s v="bicycle"/>
    <s v="J. G. Melon"/>
    <s v="Burger"/>
    <s v="Grilled Breast of Chicken Sandwich"/>
    <n v="1"/>
    <s v="Main Menu"/>
    <d v="1899-12-30T00:07:58"/>
    <n v="40.7711352092903"/>
    <n v="-73.959623103066605"/>
    <n v="40.766579"/>
    <n v="-73.968956000000006"/>
    <d v="2014-10-10T21:29:08"/>
    <d v="2014-10-10T21:34:52"/>
    <d v="2014-10-10T21:52:41"/>
    <d v="2014-10-10T22:00:09"/>
    <x v="1"/>
    <x v="2"/>
  </r>
  <r>
    <n v="1334347"/>
    <n v="131765"/>
    <x v="59"/>
    <s v="bicycle"/>
    <s v="Mighty Quinn's BBQ"/>
    <s v="BBQ"/>
    <s v="Slaw"/>
    <n v="1"/>
    <s v="Sides"/>
    <m/>
    <n v="40.727518945156902"/>
    <n v="-73.988671302795396"/>
    <n v="40.724454999999999"/>
    <n v="-73.990891099999999"/>
    <d v="2014-10-10T21:29:20"/>
    <d v="2014-10-10T21:41:10"/>
    <d v="2014-10-10T22:01:30"/>
    <d v="2014-10-10T22:05:49"/>
    <x v="1"/>
    <x v="2"/>
  </r>
  <r>
    <n v="1334347"/>
    <n v="131765"/>
    <x v="59"/>
    <s v="bicycle"/>
    <s v="Mighty Quinn's BBQ"/>
    <s v="BBQ"/>
    <s v="Spare Ribs"/>
    <n v="1"/>
    <s v="Meats"/>
    <m/>
    <n v="40.727518945156902"/>
    <n v="-73.988671302795396"/>
    <n v="40.724454999999999"/>
    <n v="-73.990891099999999"/>
    <d v="2014-10-10T21:29:20"/>
    <d v="2014-10-10T21:41:10"/>
    <d v="2014-10-10T22:01:30"/>
    <d v="2014-10-10T22:05:49"/>
    <x v="1"/>
    <x v="2"/>
  </r>
  <r>
    <n v="1334374"/>
    <n v="73175"/>
    <x v="189"/>
    <s v="bicycle"/>
    <s v="Hill Country Fried Chicken"/>
    <s v="Southern"/>
    <s v="Maker's Mark Bourbon Pecan Pie"/>
    <n v="1"/>
    <s v="Homemade Pies"/>
    <m/>
    <n v="40.7430754234856"/>
    <n v="-73.989146591960605"/>
    <n v="40.7444883"/>
    <n v="-73.994946499999998"/>
    <d v="2014-10-10T21:29:44"/>
    <d v="2014-10-10T21:27:23"/>
    <d v="2014-10-10T21:46:13"/>
    <d v="2014-10-10T22:04:37"/>
    <x v="1"/>
    <x v="2"/>
  </r>
  <r>
    <n v="1334460"/>
    <n v="101743"/>
    <x v="314"/>
    <s v="bicycle"/>
    <s v="Victory Garden"/>
    <s v="Ice Cream"/>
    <m/>
    <m/>
    <m/>
    <m/>
    <n v="40.730120999999997"/>
    <n v="-74.002960000000002"/>
    <n v="40.725494993713298"/>
    <n v="-74.009710123020596"/>
    <d v="2014-10-10T21:36:31"/>
    <d v="2014-10-10T21:36:15"/>
    <d v="2014-10-10T21:51:07"/>
    <d v="2014-10-10T22:03:31"/>
    <x v="1"/>
    <x v="2"/>
  </r>
  <r>
    <n v="1334485"/>
    <n v="141908"/>
    <x v="194"/>
    <s v="bicycle"/>
    <s v="Bareburger"/>
    <s v="Burger"/>
    <s v="Maui Wowie"/>
    <n v="1"/>
    <s v="Bareburgers"/>
    <d v="1899-12-30T00:05:54"/>
    <n v="40.746131207852798"/>
    <n v="-73.978103399276705"/>
    <n v="40.765340000000002"/>
    <n v="-73.967105799999999"/>
    <d v="2014-10-10T21:37:16"/>
    <d v="2014-10-10T21:37:08"/>
    <d v="2014-10-10T22:09:37"/>
    <d v="2014-10-10T22:16:42"/>
    <x v="1"/>
    <x v="2"/>
  </r>
  <r>
    <n v="1334545"/>
    <n v="54061"/>
    <x v="360"/>
    <s v="car"/>
    <s v="Postmates Liquor Store"/>
    <s v="Shop"/>
    <s v="Echeverria Family Reserve"/>
    <n v="1"/>
    <s v="Cabernet Sauvignon"/>
    <m/>
    <n v="40.779598"/>
    <n v="-73.947388000000004"/>
    <n v="40.7076019"/>
    <n v="-74.012849500000002"/>
    <d v="2014-10-10T21:41:28"/>
    <d v="2014-10-10T22:01:27"/>
    <d v="2014-10-10T22:13:48"/>
    <d v="2014-10-10T22:48:37"/>
    <x v="1"/>
    <x v="2"/>
  </r>
  <r>
    <n v="1334583"/>
    <n v="372137"/>
    <x v="217"/>
    <s v="car"/>
    <s v="LadurÃ©e"/>
    <m/>
    <m/>
    <m/>
    <m/>
    <m/>
    <n v="40.724370801558997"/>
    <n v="-74.002156378222196"/>
    <n v="40.714590279483303"/>
    <n v="-74.007168467230898"/>
    <d v="2014-10-10T21:45:55"/>
    <d v="2014-10-10T21:49:45"/>
    <d v="2014-10-10T22:12:05"/>
    <d v="2014-10-10T22:20:01"/>
    <x v="1"/>
    <x v="2"/>
  </r>
  <r>
    <n v="1334661"/>
    <n v="235601"/>
    <x v="196"/>
    <s v="bicycle"/>
    <s v="Mighty Quinn's BBQ"/>
    <s v="BBQ"/>
    <s v="Slaw"/>
    <n v="1"/>
    <s v="Sides"/>
    <m/>
    <n v="40.727518945156902"/>
    <n v="-73.988671302795396"/>
    <n v="40.759817900000002"/>
    <n v="-73.987639999999999"/>
    <d v="2014-10-10T21:50:42"/>
    <d v="2014-10-10T22:10:30"/>
    <d v="2014-10-10T22:28:38"/>
    <d v="2014-10-10T22:38:56"/>
    <x v="1"/>
    <x v="2"/>
  </r>
  <r>
    <n v="1334725"/>
    <n v="91817"/>
    <x v="122"/>
    <s v="car"/>
    <s v="CafÃ© China"/>
    <s v="Chinese"/>
    <s v="Pork Pot Stickers"/>
    <n v="1"/>
    <s v="Dim Sum"/>
    <d v="1899-12-30T00:03:47"/>
    <n v="40.749901999999999"/>
    <n v="-73.982186999999996"/>
    <n v="40.740125407502703"/>
    <n v="-73.990611042896305"/>
    <d v="2014-10-10T21:54:59"/>
    <d v="2014-10-10T22:05:02"/>
    <d v="2014-10-10T22:14:18"/>
    <d v="2014-10-10T22:22:28"/>
    <x v="1"/>
    <x v="2"/>
  </r>
  <r>
    <n v="1334725"/>
    <n v="91817"/>
    <x v="122"/>
    <s v="car"/>
    <s v="CafÃ© China"/>
    <s v="Chinese"/>
    <s v="Chungking Spicy Chicken"/>
    <n v="1"/>
    <s v="Entrees"/>
    <d v="1899-12-30T00:03:47"/>
    <n v="40.749901999999999"/>
    <n v="-73.982186999999996"/>
    <n v="40.740125407502703"/>
    <n v="-73.990611042896305"/>
    <d v="2014-10-10T21:54:59"/>
    <d v="2014-10-10T22:05:02"/>
    <d v="2014-10-10T22:14:18"/>
    <d v="2014-10-10T22:22:28"/>
    <x v="1"/>
    <x v="2"/>
  </r>
  <r>
    <n v="1334744"/>
    <n v="165585"/>
    <x v="296"/>
    <s v="bicycle"/>
    <s v="Oak &amp; Steel"/>
    <m/>
    <m/>
    <m/>
    <m/>
    <m/>
    <n v="40.766596426195697"/>
    <n v="-73.982007190083806"/>
    <n v="40.777594000000001"/>
    <n v="-73.961680999999999"/>
    <d v="2014-10-10T21:56:22"/>
    <m/>
    <m/>
    <d v="2014-10-10T23:39:01"/>
    <x v="1"/>
    <x v="2"/>
  </r>
  <r>
    <n v="1334872"/>
    <n v="22405"/>
    <x v="59"/>
    <s v="bicycle"/>
    <s v="The Meatball Shop"/>
    <s v="Italian"/>
    <s v="Steamed Spinach"/>
    <n v="1"/>
    <s v="Green Market"/>
    <d v="1899-12-30T00:04:26"/>
    <n v="40.721545124764702"/>
    <n v="-73.988842426716104"/>
    <n v="40.724555799999997"/>
    <n v="-73.991582100000002"/>
    <d v="2014-10-10T22:08:19"/>
    <d v="2014-10-10T22:09:41"/>
    <d v="2014-10-10T22:18:30"/>
    <d v="2014-10-10T22:23:03"/>
    <x v="1"/>
    <x v="2"/>
  </r>
  <r>
    <n v="1335105"/>
    <n v="68103"/>
    <x v="189"/>
    <s v="bicycle"/>
    <s v="Souen East Village"/>
    <s v="Vegetarian"/>
    <m/>
    <m/>
    <m/>
    <d v="1899-12-30T00:10:27"/>
    <n v="40.726863433110097"/>
    <n v="-73.987241247009905"/>
    <n v="40.728605999999999"/>
    <n v="-73.995142999999999"/>
    <d v="2014-10-10T22:25:58"/>
    <d v="2014-10-10T22:35:21"/>
    <d v="2014-10-10T22:53:12"/>
    <d v="2014-10-10T23:03:08"/>
    <x v="1"/>
    <x v="2"/>
  </r>
  <r>
    <n v="1335220"/>
    <n v="370372"/>
    <x v="83"/>
    <s v="bicycle"/>
    <s v="Blue Ribbon Fried Chicken"/>
    <s v="American"/>
    <s v="Breast"/>
    <n v="1"/>
    <s v="By the Piece"/>
    <m/>
    <n v="40.724339999999998"/>
    <n v="-73.990960000000001"/>
    <n v="40.725061599999997"/>
    <n v="-74.001516499999994"/>
    <d v="2014-10-10T22:41:02"/>
    <d v="2014-10-10T23:00:09"/>
    <d v="2014-10-10T23:11:11"/>
    <d v="2014-10-10T23:20:27"/>
    <x v="1"/>
    <x v="2"/>
  </r>
  <r>
    <n v="1335273"/>
    <n v="109107"/>
    <x v="143"/>
    <s v="car"/>
    <s v="J. G. Melon"/>
    <s v="Burger"/>
    <s v="Cottage Fried Potatoes"/>
    <n v="2"/>
    <s v="Main Menu"/>
    <d v="1899-12-30T00:04:53"/>
    <n v="40.7711352092903"/>
    <n v="-73.959623103066605"/>
    <n v="40.747797200000001"/>
    <n v="-73.980960899999999"/>
    <d v="2014-10-10T22:46:57"/>
    <d v="2014-10-10T22:47:18"/>
    <d v="2014-10-10T22:56:07"/>
    <d v="2014-10-10T23:16:09"/>
    <x v="1"/>
    <x v="2"/>
  </r>
  <r>
    <n v="1335309"/>
    <n v="58476"/>
    <x v="194"/>
    <s v="bicycle"/>
    <s v="CVS Pharmacy"/>
    <m/>
    <m/>
    <m/>
    <m/>
    <m/>
    <n v="40.774294260297403"/>
    <n v="-73.951391992961007"/>
    <n v="40.775536000000002"/>
    <n v="-73.950322"/>
    <d v="2014-10-10T22:50:47"/>
    <m/>
    <m/>
    <d v="2014-10-10T23:09:02"/>
    <x v="1"/>
    <x v="2"/>
  </r>
  <r>
    <n v="1335349"/>
    <n v="372276"/>
    <x v="56"/>
    <s v="bicycle"/>
    <s v="Pinto Nouveau Thai Bistro"/>
    <s v="Thai"/>
    <s v="Pumpkin Curry"/>
    <n v="1"/>
    <s v="Main"/>
    <d v="1899-12-30T00:05:29"/>
    <n v="40.733176999999998"/>
    <n v="-74.005532000000002"/>
    <n v="40.720753999999999"/>
    <n v="-74.004362999999998"/>
    <d v="2014-10-10T22:55:31"/>
    <m/>
    <m/>
    <d v="2014-10-10T23:29:19"/>
    <x v="1"/>
    <x v="2"/>
  </r>
  <r>
    <n v="1335465"/>
    <n v="335713"/>
    <x v="361"/>
    <s v="walker"/>
    <s v="Duane Reade"/>
    <s v="Drug Store"/>
    <m/>
    <m/>
    <m/>
    <m/>
    <n v="40.739669913434199"/>
    <n v="-73.995310138486801"/>
    <n v="40.741371899999997"/>
    <n v="-73.978867800000003"/>
    <d v="2014-10-10T23:03:01"/>
    <d v="2014-10-10T23:02:11"/>
    <d v="2014-10-10T23:12:01"/>
    <d v="2014-10-10T23:24:45"/>
    <x v="1"/>
    <x v="2"/>
  </r>
  <r>
    <n v="1335473"/>
    <n v="121706"/>
    <x v="23"/>
    <s v="bicycle"/>
    <s v="McDonald's"/>
    <s v="Fast Food"/>
    <s v="McCafe Chocolate Shake"/>
    <n v="2"/>
    <s v="Beverages"/>
    <m/>
    <n v="40.756798697850201"/>
    <n v="-73.987898826599107"/>
    <n v="40.756804000000002"/>
    <n v="-73.998153200000004"/>
    <d v="2014-10-10T23:04:49"/>
    <d v="2014-10-10T23:37:18"/>
    <d v="2014-10-10T23:55:38"/>
    <d v="2014-10-11T00:07:17"/>
    <x v="1"/>
    <x v="2"/>
  </r>
  <r>
    <n v="1335720"/>
    <n v="372332"/>
    <x v="142"/>
    <s v="bicycle"/>
    <s v="Casa"/>
    <s v="Breakfast"/>
    <s v="Picanha Com Arroz de Brocoli"/>
    <n v="1"/>
    <s v="Pratos Principais (Main Courses)"/>
    <d v="1899-12-30T00:04:43"/>
    <n v="40.731524286357399"/>
    <n v="-74.004899396376501"/>
    <n v="40.740994999999998"/>
    <n v="-73.996533999999997"/>
    <d v="2014-10-10T23:26:21"/>
    <d v="2014-10-10T23:30:21"/>
    <d v="2014-10-10T23:50:44"/>
    <d v="2014-10-10T23:57:39"/>
    <x v="1"/>
    <x v="2"/>
  </r>
  <r>
    <n v="1336187"/>
    <n v="297130"/>
    <x v="336"/>
    <s v="bicycle"/>
    <s v="Blue Ribbon Sushi"/>
    <s v="Japanese"/>
    <s v="King Crab"/>
    <n v="1"/>
    <s v="Taiheiyo (Pacific Ocean)"/>
    <d v="1899-12-30T00:04:27"/>
    <n v="40.7261096570601"/>
    <n v="-74.002491863200504"/>
    <n v="40.735796999999998"/>
    <n v="-74.000366"/>
    <d v="2014-10-11T00:40:43"/>
    <d v="2014-10-11T00:48:58"/>
    <d v="2014-10-11T01:09:32"/>
    <d v="2014-10-11T01:17:01"/>
    <x v="1"/>
    <x v="3"/>
  </r>
  <r>
    <n v="1336187"/>
    <n v="297130"/>
    <x v="336"/>
    <s v="bicycle"/>
    <s v="Blue Ribbon Sushi"/>
    <s v="Japanese"/>
    <s v="Hamachi"/>
    <n v="1"/>
    <s v="Taiheiyo (Pacific Ocean)"/>
    <d v="1899-12-30T00:04:27"/>
    <n v="40.7261096570601"/>
    <n v="-74.002491863200504"/>
    <n v="40.735796999999998"/>
    <n v="-74.000366"/>
    <d v="2014-10-11T00:40:43"/>
    <d v="2014-10-11T00:48:58"/>
    <d v="2014-10-11T01:09:32"/>
    <d v="2014-10-11T01:17:01"/>
    <x v="1"/>
    <x v="3"/>
  </r>
  <r>
    <n v="1336221"/>
    <n v="63020"/>
    <x v="143"/>
    <s v="car"/>
    <s v="Insomnia Cookies"/>
    <s v="Bakery"/>
    <s v="M&amp;M's"/>
    <n v="1"/>
    <s v="Cookies and Brownies"/>
    <m/>
    <n v="40.729790899999998"/>
    <n v="-74.000589300000001"/>
    <n v="40.722057622007398"/>
    <n v="-73.996772596378193"/>
    <d v="2014-10-11T00:52:07"/>
    <d v="2014-10-11T00:53:32"/>
    <d v="2014-10-11T01:03:52"/>
    <d v="2014-10-11T01:11:40"/>
    <x v="1"/>
    <x v="3"/>
  </r>
  <r>
    <n v="1336282"/>
    <n v="178846"/>
    <x v="56"/>
    <s v="bicycle"/>
    <s v="Blue Ribbon Fried Chicken"/>
    <s v="American"/>
    <s v="The Wing Supreme"/>
    <n v="1"/>
    <s v="Combos"/>
    <m/>
    <n v="40.724339999999998"/>
    <n v="-73.990960000000001"/>
    <n v="40.738596100000002"/>
    <n v="-73.987937200000005"/>
    <d v="2014-10-11T01:19:37"/>
    <d v="2014-10-11T01:19:05"/>
    <d v="2014-10-11T01:25:48"/>
    <d v="2014-10-11T01:37:59"/>
    <x v="1"/>
    <x v="3"/>
  </r>
  <r>
    <n v="1336330"/>
    <n v="301032"/>
    <x v="194"/>
    <s v="bicycle"/>
    <s v="Joe's Pizza"/>
    <s v="Pizza"/>
    <s v="Plain Cheese Pie"/>
    <n v="1"/>
    <s v="Full Size"/>
    <m/>
    <n v="40.733402283324402"/>
    <n v="-73.987510980727393"/>
    <n v="40.714311888479799"/>
    <n v="-74.007687083578205"/>
    <d v="2014-10-11T01:38:08"/>
    <d v="2014-10-11T01:37:30"/>
    <d v="2014-10-11T02:03:20"/>
    <d v="2014-10-11T02:20:25"/>
    <x v="1"/>
    <x v="3"/>
  </r>
  <r>
    <n v="1336381"/>
    <n v="141915"/>
    <x v="137"/>
    <s v="car"/>
    <s v="The Halal Guys"/>
    <s v="Food Truck"/>
    <m/>
    <m/>
    <m/>
    <m/>
    <n v="40.761686148248302"/>
    <n v="-73.979009837126199"/>
    <n v="40.735833399999997"/>
    <n v="-73.992583699999997"/>
    <d v="2014-10-11T02:10:36"/>
    <d v="2014-10-11T02:37:58"/>
    <d v="2014-10-11T02:44:48"/>
    <d v="2014-10-11T02:54:34"/>
    <x v="1"/>
    <x v="3"/>
  </r>
  <r>
    <n v="1336412"/>
    <n v="198476"/>
    <x v="83"/>
    <s v="bicycle"/>
    <s v="McDonald's"/>
    <s v="Fast Food"/>
    <s v="World Famous Fries"/>
    <n v="1"/>
    <s v="Snacks &amp; Sides"/>
    <m/>
    <n v="40.729690741229"/>
    <n v="-73.989783615721905"/>
    <n v="40.721281859761298"/>
    <n v="-73.993432177819699"/>
    <d v="2014-10-11T02:20:57"/>
    <d v="2014-10-11T02:21:56"/>
    <d v="2014-10-11T02:37:14"/>
    <d v="2014-10-11T02:44:00"/>
    <x v="1"/>
    <x v="3"/>
  </r>
  <r>
    <n v="1336570"/>
    <n v="139667"/>
    <x v="240"/>
    <s v="car"/>
    <s v="L'Express"/>
    <s v="French"/>
    <m/>
    <m/>
    <m/>
    <m/>
    <n v="40.7382631261951"/>
    <n v="-73.987838104088993"/>
    <n v="40.779588279373101"/>
    <n v="-73.961452946557003"/>
    <d v="2014-10-11T03:17:08"/>
    <d v="2014-10-11T03:22:39"/>
    <d v="2014-10-11T03:43:58"/>
    <d v="2014-10-11T03:59:07"/>
    <x v="1"/>
    <x v="3"/>
  </r>
  <r>
    <n v="1336684"/>
    <n v="49769"/>
    <x v="23"/>
    <s v="bicycle"/>
    <s v="Empanada Mama Express"/>
    <m/>
    <m/>
    <m/>
    <m/>
    <d v="1899-12-30T00:11:03"/>
    <n v="40.722552206715797"/>
    <n v="-73.987665933968202"/>
    <n v="40.739077600000002"/>
    <n v="-73.993618400000003"/>
    <d v="2014-10-11T04:15:35"/>
    <d v="2014-10-11T04:29:32"/>
    <d v="2014-10-11T04:57:25"/>
    <d v="2014-10-11T05:16:02"/>
    <x v="1"/>
    <x v="3"/>
  </r>
  <r>
    <n v="1336706"/>
    <n v="102801"/>
    <x v="23"/>
    <s v="bicycle"/>
    <s v="Artichoke Basilleâ€™s Pizza &amp; Brewery"/>
    <s v="Pizza"/>
    <s v="Bottled Water"/>
    <n v="2"/>
    <s v="Beverages"/>
    <d v="1899-12-30T00:19:28"/>
    <n v="40.731844250688702"/>
    <n v="-73.983864784240694"/>
    <n v="40.714517480188597"/>
    <n v="-74.0070190819375"/>
    <d v="2014-10-11T04:37:57"/>
    <d v="2014-10-11T05:31:11"/>
    <d v="2014-10-11T05:42:30"/>
    <d v="2014-10-11T06:03:41"/>
    <x v="1"/>
    <x v="3"/>
  </r>
  <r>
    <n v="1336706"/>
    <n v="102801"/>
    <x v="23"/>
    <s v="bicycle"/>
    <s v="Artichoke Basilleâ€™s Pizza &amp; Brewery"/>
    <s v="Pizza"/>
    <s v="Whole Margherita Pie"/>
    <n v="1"/>
    <s v="Whole Pies"/>
    <d v="1899-12-30T00:19:28"/>
    <n v="40.731844250688702"/>
    <n v="-73.983864784240694"/>
    <n v="40.714517480188597"/>
    <n v="-74.0070190819375"/>
    <d v="2014-10-11T04:37:57"/>
    <d v="2014-10-11T05:31:11"/>
    <d v="2014-10-11T05:42:30"/>
    <d v="2014-10-11T06:03:41"/>
    <x v="1"/>
    <x v="3"/>
  </r>
  <r>
    <n v="1336969"/>
    <n v="372695"/>
    <x v="202"/>
    <s v="van"/>
    <s v="Russ &amp; Daughters"/>
    <s v="Seafood"/>
    <s v="Pastrami Russ"/>
    <n v="1"/>
    <s v="Sandwiches"/>
    <m/>
    <n v="40.722640443680099"/>
    <n v="-73.988349437713595"/>
    <n v="40.733197199999999"/>
    <n v="-74.009629000000004"/>
    <d v="2014-10-11T09:18:15"/>
    <d v="2014-10-11T09:22:20"/>
    <d v="2014-10-11T09:36:10"/>
    <d v="2014-10-11T10:04:06"/>
    <x v="1"/>
    <x v="3"/>
  </r>
  <r>
    <n v="1337074"/>
    <n v="115610"/>
    <x v="195"/>
    <s v="car"/>
    <s v="Whole Foods Market"/>
    <s v="Grocery Store"/>
    <s v="Shea Butter Bubble Bath, Lavender"/>
    <n v="1"/>
    <s v="Bath &amp; Shower Products"/>
    <m/>
    <n v="40.723954999999997"/>
    <n v="-73.991828999999996"/>
    <n v="40.723572169224497"/>
    <n v="-74.010858123991"/>
    <d v="2014-10-11T09:55:32"/>
    <d v="2014-10-11T10:18:25"/>
    <d v="2014-10-11T11:19:15"/>
    <d v="2014-10-11T11:34:03"/>
    <x v="1"/>
    <x v="3"/>
  </r>
  <r>
    <n v="1337238"/>
    <n v="174775"/>
    <x v="348"/>
    <s v="bicycle"/>
    <s v="Dickson's Farmstand Meats"/>
    <s v="American"/>
    <m/>
    <m/>
    <m/>
    <m/>
    <n v="40.742196874990299"/>
    <n v="-74.0053412596409"/>
    <n v="40.748696000000002"/>
    <n v="-74.006062"/>
    <d v="2014-10-11T10:41:27"/>
    <m/>
    <m/>
    <d v="2014-10-11T11:49:29"/>
    <x v="1"/>
    <x v="3"/>
  </r>
  <r>
    <n v="1337251"/>
    <n v="140984"/>
    <x v="5"/>
    <s v="bicycle"/>
    <s v="GameStop"/>
    <s v="Electronics Store"/>
    <m/>
    <m/>
    <m/>
    <m/>
    <n v="40.741816163063"/>
    <n v="-73.993494740000003"/>
    <n v="40.745278399999997"/>
    <n v="-73.977054100000004"/>
    <d v="2014-10-11T10:43:01"/>
    <m/>
    <m/>
    <d v="2014-10-11T11:35:20"/>
    <x v="1"/>
    <x v="3"/>
  </r>
  <r>
    <n v="1337340"/>
    <n v="128267"/>
    <x v="205"/>
    <s v="car"/>
    <s v="Whole Foods Market"/>
    <s v="Grocery Store"/>
    <s v="Mini Quiche Trio"/>
    <n v="1"/>
    <s v="Frozen Appetizers"/>
    <m/>
    <n v="40.768061709366101"/>
    <n v="-73.981847763061495"/>
    <n v="40.765090361275497"/>
    <n v="-73.960502157056695"/>
    <d v="2014-10-11T11:11:31"/>
    <d v="2014-10-11T11:21:09"/>
    <d v="2014-10-11T11:55:14"/>
    <d v="2014-10-11T12:07:08"/>
    <x v="1"/>
    <x v="3"/>
  </r>
  <r>
    <n v="1337377"/>
    <n v="59674"/>
    <x v="135"/>
    <s v="car"/>
    <s v="BCD Tofu House"/>
    <s v="Korean"/>
    <m/>
    <m/>
    <m/>
    <d v="1899-12-30T00:08:56"/>
    <n v="40.747525426996397"/>
    <n v="-73.986106239286798"/>
    <n v="40.775207000000002"/>
    <n v="-73.990227000000004"/>
    <d v="2014-10-11T11:19:41"/>
    <d v="2014-10-11T11:37:15"/>
    <d v="2014-10-11T11:47:32"/>
    <d v="2014-10-11T12:15:09"/>
    <x v="1"/>
    <x v="3"/>
  </r>
  <r>
    <n v="1337391"/>
    <n v="372415"/>
    <x v="232"/>
    <s v="bicycle"/>
    <s v="Five Guys Burgers and Fries"/>
    <s v="Burger"/>
    <s v="Bacon Cheeseburger"/>
    <n v="1"/>
    <s v="Burgers"/>
    <m/>
    <n v="40.804404273745703"/>
    <n v="-73.966430436568302"/>
    <n v="40.808163999999998"/>
    <n v="-73.964696399999994"/>
    <d v="2014-10-11T11:24:30"/>
    <d v="2014-10-11T12:17:37"/>
    <d v="2014-10-11T12:30:26"/>
    <d v="2014-10-11T12:36:13"/>
    <x v="1"/>
    <x v="3"/>
  </r>
  <r>
    <n v="1337404"/>
    <n v="60688"/>
    <x v="230"/>
    <s v="bicycle"/>
    <s v="Shake Shack"/>
    <s v="Burger"/>
    <s v="Shackburger"/>
    <n v="1"/>
    <s v="Burgers"/>
    <m/>
    <n v="40.740884357811296"/>
    <n v="-73.988198676721197"/>
    <n v="40.748240000000003"/>
    <n v="-73.988933000000003"/>
    <d v="2014-10-11T11:26:16"/>
    <d v="2014-10-11T12:06:32"/>
    <d v="2014-10-11T12:32:52"/>
    <d v="2014-10-11T12:43:50"/>
    <x v="1"/>
    <x v="3"/>
  </r>
  <r>
    <n v="1337430"/>
    <n v="72979"/>
    <x v="142"/>
    <s v="bicycle"/>
    <s v="Grill 21"/>
    <m/>
    <s v="Pork Dumpling (Molo Soup)"/>
    <n v="1"/>
    <s v="Soups"/>
    <d v="1899-12-30T00:04:21"/>
    <n v="40.7357834587933"/>
    <n v="-73.979889422585899"/>
    <n v="40.771718178749701"/>
    <n v="-73.988569501191705"/>
    <d v="2014-10-11T11:30:02"/>
    <d v="2014-10-11T11:44:28"/>
    <d v="2014-10-11T12:05:37"/>
    <d v="2014-10-11T12:25:40"/>
    <x v="1"/>
    <x v="3"/>
  </r>
  <r>
    <n v="1337439"/>
    <n v="133701"/>
    <x v="5"/>
    <s v="bicycle"/>
    <s v="Katz's Delicatessen"/>
    <m/>
    <s v="Chicken Noodle Soup"/>
    <n v="1"/>
    <s v="Soups"/>
    <m/>
    <n v="40.722307066359498"/>
    <n v="-73.987351655960097"/>
    <n v="40.724528447500703"/>
    <n v="-74.001339962877907"/>
    <d v="2014-10-11T11:32:11"/>
    <d v="2014-10-11T12:38:02"/>
    <d v="2014-10-11T12:57:23"/>
    <d v="2014-10-11T13:06:52"/>
    <x v="1"/>
    <x v="3"/>
  </r>
  <r>
    <n v="1337479"/>
    <n v="303781"/>
    <x v="108"/>
    <s v="bicycle"/>
    <s v="Brooklyn Bagel &amp; Coffee Co."/>
    <s v="Breakfast"/>
    <s v="Breakfast Blend Coffee"/>
    <n v="2"/>
    <s v="Coffee Bar"/>
    <m/>
    <n v="40.746279063314802"/>
    <n v="-73.997949958145199"/>
    <n v="40.744408900000003"/>
    <n v="-73.980262199999999"/>
    <d v="2014-10-11T11:38:09"/>
    <d v="2014-10-11T12:05:37"/>
    <d v="2014-10-11T12:29:57"/>
    <d v="2014-10-11T12:53:12"/>
    <x v="1"/>
    <x v="3"/>
  </r>
  <r>
    <n v="1337504"/>
    <n v="140501"/>
    <x v="59"/>
    <s v="bicycle"/>
    <s v="Ess-a-Bagel"/>
    <s v="Bakery"/>
    <s v="Butter"/>
    <n v="1"/>
    <s v="Bagel Sandwiches"/>
    <m/>
    <n v="40.756256485287402"/>
    <n v="-73.970465361412593"/>
    <n v="40.748899000000002"/>
    <n v="-73.973286000000002"/>
    <d v="2014-10-11T11:45:36"/>
    <d v="2014-10-11T11:59:29"/>
    <d v="2014-10-11T12:40:49"/>
    <d v="2014-10-11T12:48:03"/>
    <x v="1"/>
    <x v="3"/>
  </r>
  <r>
    <n v="1337547"/>
    <n v="92211"/>
    <x v="317"/>
    <s v="bicycle"/>
    <s v="Clinton St. Baking Co. &amp; Restaurant"/>
    <m/>
    <s v="Cheese Grits"/>
    <n v="1"/>
    <s v="Sides"/>
    <d v="1899-12-30T00:05:13"/>
    <n v="40.721294"/>
    <n v="-73.983993999999996"/>
    <n v="40.729824100000002"/>
    <n v="-74.004678400000003"/>
    <d v="2014-10-11T11:55:21"/>
    <d v="2014-10-11T12:27:12"/>
    <d v="2014-10-11T12:40:33"/>
    <d v="2014-10-11T12:52:10"/>
    <x v="1"/>
    <x v="3"/>
  </r>
  <r>
    <n v="1337559"/>
    <n v="53543"/>
    <x v="348"/>
    <s v="bicycle"/>
    <s v="CafÃ© China"/>
    <s v="Chinese"/>
    <s v="Dan Dan Noodles"/>
    <n v="1"/>
    <s v="Dim Sum"/>
    <d v="1899-12-30T00:09:05"/>
    <n v="40.749901999999999"/>
    <n v="-73.982186999999996"/>
    <n v="40.732311899999999"/>
    <n v="-73.994782099999995"/>
    <d v="2014-10-11T11:58:00"/>
    <d v="2014-10-11T12:05:55"/>
    <d v="2014-10-11T12:17:16"/>
    <d v="2014-10-11T12:35:34"/>
    <x v="1"/>
    <x v="3"/>
  </r>
  <r>
    <n v="1337569"/>
    <n v="316703"/>
    <x v="43"/>
    <s v="bicycle"/>
    <s v="Luke's Lobster"/>
    <s v="Seafood"/>
    <s v="Lobster Roll"/>
    <n v="2"/>
    <s v="Rolls"/>
    <d v="1899-12-30T00:02:59"/>
    <n v="40.784249960001098"/>
    <n v="-73.977760076522799"/>
    <n v="40.802282315811901"/>
    <n v="-73.961716097802906"/>
    <d v="2014-10-11T11:59:32"/>
    <d v="2014-10-11T12:15:19"/>
    <d v="2014-10-11T12:25:39"/>
    <d v="2014-10-11T12:39:15"/>
    <x v="1"/>
    <x v="3"/>
  </r>
  <r>
    <n v="1337569"/>
    <n v="316703"/>
    <x v="43"/>
    <s v="bicycle"/>
    <s v="Luke's Lobster"/>
    <s v="Seafood"/>
    <s v="Crab Roll"/>
    <n v="2"/>
    <s v="Rolls"/>
    <d v="1899-12-30T00:02:59"/>
    <n v="40.784249960001098"/>
    <n v="-73.977760076522799"/>
    <n v="40.802282315811901"/>
    <n v="-73.961716097802906"/>
    <d v="2014-10-11T11:59:32"/>
    <d v="2014-10-11T12:15:19"/>
    <d v="2014-10-11T12:25:39"/>
    <d v="2014-10-11T12:39:15"/>
    <x v="1"/>
    <x v="3"/>
  </r>
  <r>
    <n v="1337591"/>
    <n v="356651"/>
    <x v="250"/>
    <s v="car"/>
    <s v="Juice Press"/>
    <s v="Juice Bar"/>
    <s v="Volcano"/>
    <n v="2"/>
    <s v="Cold Pressed Juices"/>
    <m/>
    <n v="40.725948024962001"/>
    <n v="-74.001106216515794"/>
    <n v="40.707602199999997"/>
    <n v="-74.015541900000002"/>
    <d v="2014-10-11T12:03:34"/>
    <m/>
    <m/>
    <d v="2014-10-11T13:51:32"/>
    <x v="1"/>
    <x v="3"/>
  </r>
  <r>
    <n v="1337686"/>
    <n v="371806"/>
    <x v="251"/>
    <s v="bicycle"/>
    <s v="The Meatball Shop"/>
    <s v="Italian"/>
    <s v="Spicy Pork Smash"/>
    <n v="1"/>
    <s v="Smash"/>
    <d v="1899-12-30T00:04:47"/>
    <n v="40.721545124764702"/>
    <n v="-73.988842426716104"/>
    <n v="40.708204700000003"/>
    <n v="-74.006865300000001"/>
    <d v="2014-10-11T12:21:19"/>
    <d v="2014-10-11T12:30:16"/>
    <d v="2014-10-11T12:41:35"/>
    <d v="2014-10-11T12:58:38"/>
    <x v="1"/>
    <x v="3"/>
  </r>
  <r>
    <n v="1337758"/>
    <n v="114085"/>
    <x v="106"/>
    <s v="walker"/>
    <s v="sweetgreen"/>
    <s v="Salad"/>
    <s v="Kale Caesar"/>
    <n v="1"/>
    <s v="Signatures"/>
    <m/>
    <n v="40.745078589413303"/>
    <n v="-73.988821506500202"/>
    <n v="40.738987799999997"/>
    <n v="-73.987859299999997"/>
    <d v="2014-10-11T12:31:17"/>
    <d v="2014-10-11T12:53:50"/>
    <d v="2014-10-11T13:15:11"/>
    <d v="2014-10-11T13:22:08"/>
    <x v="1"/>
    <x v="3"/>
  </r>
  <r>
    <n v="1337827"/>
    <n v="72757"/>
    <x v="5"/>
    <s v="bicycle"/>
    <s v="Jack's Wife Freda"/>
    <s v="Mediterranean"/>
    <s v="French Fries"/>
    <n v="1"/>
    <s v="Sides (breakfast/lunch)"/>
    <d v="1899-12-30T00:06:22"/>
    <n v="40.721989949797702"/>
    <n v="-73.997747898101807"/>
    <n v="40.733269300000003"/>
    <n v="-74.002151100000006"/>
    <d v="2014-10-11T12:44:15"/>
    <d v="2014-10-11T13:09:32"/>
    <d v="2014-10-11T13:15:52"/>
    <d v="2014-10-11T13:25:13"/>
    <x v="1"/>
    <x v="3"/>
  </r>
  <r>
    <n v="1337827"/>
    <n v="72757"/>
    <x v="5"/>
    <s v="bicycle"/>
    <s v="Jack's Wife Freda"/>
    <s v="Mediterranean"/>
    <s v="Chopped Salad"/>
    <n v="1"/>
    <s v="Sides (breakfast/lunch)"/>
    <d v="1899-12-30T00:06:22"/>
    <n v="40.721989949797702"/>
    <n v="-73.997747898101807"/>
    <n v="40.733269300000003"/>
    <n v="-74.002151100000006"/>
    <d v="2014-10-11T12:44:15"/>
    <d v="2014-10-11T13:09:32"/>
    <d v="2014-10-11T13:15:52"/>
    <d v="2014-10-11T13:25:13"/>
    <x v="1"/>
    <x v="3"/>
  </r>
  <r>
    <n v="1337886"/>
    <n v="157886"/>
    <x v="46"/>
    <s v="walker"/>
    <s v="Russ &amp; Daughters"/>
    <s v="Seafood"/>
    <m/>
    <m/>
    <m/>
    <m/>
    <n v="40.722640443680099"/>
    <n v="-73.988349437713595"/>
    <n v="40.728112363233798"/>
    <n v="-73.993768399576496"/>
    <d v="2014-10-11T12:53:17"/>
    <d v="2014-10-11T13:47:17"/>
    <d v="2014-10-11T14:02:07"/>
    <d v="2014-10-11T14:10:07"/>
    <x v="1"/>
    <x v="3"/>
  </r>
  <r>
    <n v="1337902"/>
    <n v="182080"/>
    <x v="348"/>
    <s v="bicycle"/>
    <s v="Shake Shack"/>
    <s v="Burger"/>
    <s v="DogMeister"/>
    <n v="2"/>
    <s v="Flat Top Dogs"/>
    <m/>
    <n v="40.7152793278103"/>
    <n v="-74.014860391616807"/>
    <n v="40.708059599999999"/>
    <n v="-74.005955"/>
    <d v="2014-10-11T12:56:08"/>
    <d v="2014-10-11T12:58:24"/>
    <d v="2014-10-11T13:17:44"/>
    <d v="2014-10-11T13:24:31"/>
    <x v="1"/>
    <x v="3"/>
  </r>
  <r>
    <n v="1338095"/>
    <n v="153994"/>
    <x v="142"/>
    <s v="bicycle"/>
    <s v="Bayard's Ale House"/>
    <m/>
    <m/>
    <m/>
    <m/>
    <d v="1899-12-30T00:04:45"/>
    <n v="40.734297635073702"/>
    <n v="-74.006213506206294"/>
    <n v="40.707267999999999"/>
    <n v="-74.007076999999995"/>
    <d v="2014-10-11T13:23:58"/>
    <d v="2014-10-11T13:27:19"/>
    <d v="2014-10-11T13:52:50"/>
    <d v="2014-10-11T14:15:31"/>
    <x v="1"/>
    <x v="3"/>
  </r>
  <r>
    <n v="1338128"/>
    <n v="35631"/>
    <x v="115"/>
    <s v="bicycle"/>
    <s v="Shake Shack"/>
    <s v="Burger"/>
    <s v="Shack Stack"/>
    <n v="1"/>
    <s v="Burgers"/>
    <m/>
    <n v="40.758456774983799"/>
    <n v="-73.989140466129399"/>
    <n v="40.769375465483797"/>
    <n v="-73.987291979488205"/>
    <d v="2014-10-11T13:30:20"/>
    <d v="2014-10-11T13:56:02"/>
    <d v="2014-10-11T14:26:52"/>
    <d v="2014-10-11T14:35:53"/>
    <x v="1"/>
    <x v="3"/>
  </r>
  <r>
    <n v="1338339"/>
    <n v="264733"/>
    <x v="151"/>
    <s v="bicycle"/>
    <s v="Juice Generation"/>
    <s v="Juice Bar"/>
    <s v="Cold Warrior"/>
    <n v="1"/>
    <s v="Juice Farmacy"/>
    <m/>
    <n v="40.764472136394602"/>
    <n v="-73.966430425643907"/>
    <n v="40.760032799999998"/>
    <n v="-73.9714314"/>
    <d v="2014-10-11T14:00:38"/>
    <d v="2014-10-11T14:19:29"/>
    <d v="2014-10-11T14:34:12"/>
    <d v="2014-10-11T14:42:12"/>
    <x v="1"/>
    <x v="3"/>
  </r>
  <r>
    <n v="1338356"/>
    <n v="97690"/>
    <x v="251"/>
    <s v="bicycle"/>
    <s v="Pinkberry"/>
    <s v="Ice Cream"/>
    <s v="Chocolate"/>
    <n v="1"/>
    <s v="Frozen Yogurt with Toppings"/>
    <m/>
    <n v="40.729075924929496"/>
    <n v="-73.988682031631498"/>
    <n v="40.743785350374203"/>
    <n v="-73.986246564601899"/>
    <d v="2014-10-11T14:04:14"/>
    <d v="2014-10-11T14:14:43"/>
    <d v="2014-10-11T14:25:32"/>
    <d v="2014-10-11T14:36:25"/>
    <x v="1"/>
    <x v="3"/>
  </r>
  <r>
    <n v="1338453"/>
    <n v="53757"/>
    <x v="1"/>
    <s v="bicycle"/>
    <s v="Waldyâ€™s Wood Fired Pizza &amp; Penne"/>
    <s v="Pizza"/>
    <s v="Our Classic Margherita Pizza"/>
    <n v="1"/>
    <s v="Signature Pies"/>
    <d v="1899-12-30T00:05:30"/>
    <n v="40.745551300000002"/>
    <n v="-73.990843999999996"/>
    <n v="40.746090299999999"/>
    <n v="-73.978978100000006"/>
    <d v="2014-10-11T14:18:21"/>
    <d v="2014-10-11T14:22:36"/>
    <d v="2014-10-11T14:32:53"/>
    <d v="2014-10-11T14:43:29"/>
    <x v="1"/>
    <x v="3"/>
  </r>
  <r>
    <n v="1338519"/>
    <n v="319997"/>
    <x v="46"/>
    <s v="walker"/>
    <s v="Chipotle Mexican Grill $1.99 Delivery"/>
    <s v="Mexican"/>
    <m/>
    <m/>
    <m/>
    <m/>
    <n v="40.745259210241599"/>
    <n v="-73.982609802586495"/>
    <n v="40.746874699999999"/>
    <n v="-73.980259500000003"/>
    <d v="2014-10-11T14:27:47"/>
    <d v="2014-10-11T14:55:17"/>
    <d v="2014-10-11T15:13:36"/>
    <d v="2014-10-11T15:16:42"/>
    <x v="1"/>
    <x v="3"/>
  </r>
  <r>
    <n v="1338534"/>
    <n v="77540"/>
    <x v="362"/>
    <s v="bicycle"/>
    <s v="B &amp; B Winepub (Burger &amp; Barrel)"/>
    <m/>
    <m/>
    <m/>
    <m/>
    <d v="1899-12-30T00:20:58"/>
    <n v="40.725921256378498"/>
    <n v="-73.997823706728695"/>
    <n v="40.7375647"/>
    <n v="-74.008859599999994"/>
    <d v="2014-10-11T14:28:55"/>
    <d v="2014-10-11T14:36:56"/>
    <d v="2014-10-11T15:03:27"/>
    <d v="2014-10-11T15:12:35"/>
    <x v="1"/>
    <x v="3"/>
  </r>
  <r>
    <n v="1338571"/>
    <n v="62929"/>
    <x v="7"/>
    <s v="bicycle"/>
    <s v="Bareburger"/>
    <s v="Burger"/>
    <s v="Barest Burger"/>
    <n v="1"/>
    <s v="Bareburgers"/>
    <d v="1899-12-30T00:06:55"/>
    <n v="40.728478263619799"/>
    <n v="-73.998391837447898"/>
    <n v="40.721722999999997"/>
    <n v="-74.004688000000002"/>
    <d v="2014-10-11T14:34:21"/>
    <d v="2014-10-11T14:40:20"/>
    <d v="2014-10-11T14:52:58"/>
    <d v="2014-10-11T14:58:50"/>
    <x v="1"/>
    <x v="3"/>
  </r>
  <r>
    <n v="1338644"/>
    <n v="67370"/>
    <x v="363"/>
    <s v="car"/>
    <s v="Sant Ambroeus"/>
    <s v="Italian"/>
    <m/>
    <m/>
    <m/>
    <d v="1899-12-30T00:20:28"/>
    <n v="40.735486679187098"/>
    <n v="-74.003321304960394"/>
    <n v="40.727516199999997"/>
    <n v="-73.984561799999994"/>
    <d v="2014-10-11T14:45:08"/>
    <d v="2014-10-11T15:07:08"/>
    <d v="2014-10-11T15:34:58"/>
    <d v="2014-10-11T15:45:19"/>
    <x v="1"/>
    <x v="3"/>
  </r>
  <r>
    <n v="1338696"/>
    <n v="317681"/>
    <x v="7"/>
    <s v="bicycle"/>
    <s v="Habana To Go"/>
    <m/>
    <s v="Tostones"/>
    <n v="1"/>
    <s v="Side Orders"/>
    <d v="1899-12-30T00:04:14"/>
    <n v="40.722912000000001"/>
    <n v="-73.994089000000002"/>
    <n v="40.732701394968203"/>
    <n v="-73.991018973524803"/>
    <d v="2014-10-11T14:53:54"/>
    <d v="2014-10-11T15:04:38"/>
    <d v="2014-10-11T15:11:02"/>
    <d v="2014-10-11T15:19:50"/>
    <x v="1"/>
    <x v="3"/>
  </r>
  <r>
    <n v="1338770"/>
    <n v="370372"/>
    <x v="109"/>
    <s v="bicycle"/>
    <s v="The Mercer Kitchen"/>
    <m/>
    <s v="Fresh Fusilli Pasta San Marzano"/>
    <n v="1"/>
    <s v="Lunch/Dinner (Entree)"/>
    <d v="1899-12-30T00:13:06"/>
    <n v="40.724743642155602"/>
    <n v="-73.9986615554824"/>
    <n v="40.725061599999997"/>
    <n v="-74.001516499999994"/>
    <d v="2014-10-11T15:05:12"/>
    <d v="2014-10-11T15:15:26"/>
    <d v="2014-10-11T15:46:45"/>
    <d v="2014-10-11T15:51:06"/>
    <x v="1"/>
    <x v="3"/>
  </r>
  <r>
    <n v="1338841"/>
    <n v="259501"/>
    <x v="135"/>
    <s v="car"/>
    <s v="Doughnut Plant Chelsea"/>
    <s v="Donut"/>
    <s v="Oatmeal"/>
    <n v="1"/>
    <s v="Cake Doughnut of the Day"/>
    <m/>
    <n v="40.744563916288797"/>
    <n v="-73.996630052861306"/>
    <n v="40.8051365505776"/>
    <n v="-73.962845367293198"/>
    <d v="2014-10-11T15:15:10"/>
    <d v="2014-10-11T15:40:01"/>
    <d v="2014-10-11T16:15:09"/>
    <d v="2014-10-11T16:35:53"/>
    <x v="1"/>
    <x v="3"/>
  </r>
  <r>
    <n v="1338847"/>
    <n v="91524"/>
    <x v="347"/>
    <s v="bicycle"/>
    <s v="Dunkin' Donuts"/>
    <s v="Coffee"/>
    <m/>
    <m/>
    <m/>
    <m/>
    <n v="40.735854000000003"/>
    <n v="-73.989157000000006"/>
    <n v="40.738856699894399"/>
    <n v="-73.987786850578104"/>
    <d v="2014-10-11T15:15:48"/>
    <d v="2014-10-11T15:18:24"/>
    <d v="2014-10-11T15:25:40"/>
    <d v="2014-10-11T15:37:01"/>
    <x v="1"/>
    <x v="3"/>
  </r>
  <r>
    <n v="1338877"/>
    <n v="123780"/>
    <x v="231"/>
    <s v="car"/>
    <s v="Amy Ruth's"/>
    <s v="Southern"/>
    <s v="Baked Macaroni &amp; Cheese"/>
    <n v="1"/>
    <s v="Side Orders"/>
    <m/>
    <n v="40.802549609553203"/>
    <n v="-73.950232680024698"/>
    <n v="40.835133900000002"/>
    <n v="-73.942958000000004"/>
    <d v="2014-10-11T15:21:37"/>
    <d v="2014-10-11T15:22:59"/>
    <d v="2014-10-11T15:56:49"/>
    <d v="2014-10-11T16:11:20"/>
    <x v="1"/>
    <x v="3"/>
  </r>
  <r>
    <n v="1338892"/>
    <n v="355523"/>
    <x v="20"/>
    <s v="car"/>
    <s v="Lobster Joint Greenpoint Brooklyn"/>
    <s v="Seafood"/>
    <s v="New England Lobster Roll"/>
    <n v="1"/>
    <s v="Sandwiches"/>
    <d v="1899-12-30T00:07:40"/>
    <n v="40.735405099483103"/>
    <n v="-73.955240249633803"/>
    <n v="40.716297745879501"/>
    <n v="-73.947155575814904"/>
    <d v="2014-10-11T15:25:02"/>
    <d v="2014-10-11T15:38:25"/>
    <d v="2014-10-11T15:43:13"/>
    <d v="2014-10-11T15:51:41"/>
    <x v="1"/>
    <x v="3"/>
  </r>
  <r>
    <n v="1338928"/>
    <n v="42188"/>
    <x v="202"/>
    <s v="van"/>
    <s v="Parm"/>
    <s v="Italian"/>
    <s v="Ricotta Toast"/>
    <n v="1"/>
    <s v="Bread"/>
    <d v="1899-12-30T00:05:38"/>
    <n v="40.723019825000002"/>
    <n v="-73.995853999999994"/>
    <n v="40.739448899999999"/>
    <n v="-73.987205900000006"/>
    <d v="2014-10-11T15:28:12"/>
    <d v="2014-10-11T15:49:50"/>
    <d v="2014-10-11T15:55:46"/>
    <d v="2014-10-11T16:07:12"/>
    <x v="1"/>
    <x v="3"/>
  </r>
  <r>
    <n v="1338996"/>
    <n v="135883"/>
    <x v="209"/>
    <s v="bicycle"/>
    <s v="Egg"/>
    <s v="Breakfast"/>
    <s v="Fried Chicken"/>
    <n v="1"/>
    <s v="Lunch Dishes"/>
    <d v="1899-12-30T00:15:41"/>
    <n v="40.716642"/>
    <n v="-73.961858000000007"/>
    <n v="40.721359399999997"/>
    <n v="-73.956235500000005"/>
    <d v="2014-10-11T15:37:42"/>
    <d v="2014-10-11T16:22:10"/>
    <d v="2014-10-11T16:34:33"/>
    <d v="2014-10-11T16:39:05"/>
    <x v="1"/>
    <x v="3"/>
  </r>
  <r>
    <n v="1339015"/>
    <n v="62730"/>
    <x v="250"/>
    <s v="car"/>
    <s v="sweetgreen"/>
    <s v="Salad"/>
    <s v="Organic Lentil Chickpea (Small)"/>
    <n v="1"/>
    <s v="Soup"/>
    <d v="1899-12-30T00:23:46"/>
    <n v="40.721323186970601"/>
    <n v="-74.009732007980304"/>
    <n v="40.720115999999997"/>
    <n v="-73.999296999999999"/>
    <d v="2014-10-11T15:40:19"/>
    <d v="2014-10-11T16:15:25"/>
    <d v="2014-10-11T16:37:03"/>
    <d v="2014-10-11T16:39:23"/>
    <x v="1"/>
    <x v="3"/>
  </r>
  <r>
    <n v="1339049"/>
    <n v="147468"/>
    <x v="39"/>
    <s v="bicycle"/>
    <s v="Nha Trang One"/>
    <s v="Vietnamese"/>
    <s v="Pho Dac Biet"/>
    <n v="1"/>
    <s v="Pho (Rice noodle soup)"/>
    <d v="1899-12-30T00:05:26"/>
    <n v="40.7168508246382"/>
    <n v="-73.999850749969497"/>
    <n v="40.708030000000001"/>
    <n v="-74.014869000000004"/>
    <d v="2014-10-11T15:44:09"/>
    <d v="2014-10-11T16:20:56"/>
    <d v="2014-10-11T16:34:50"/>
    <d v="2014-10-11T16:50:59"/>
    <x v="1"/>
    <x v="3"/>
  </r>
  <r>
    <n v="1339271"/>
    <n v="162723"/>
    <x v="364"/>
    <s v="bicycle"/>
    <s v="Juice Generation"/>
    <s v="Juice Bar"/>
    <s v="Almond Butter Bliss"/>
    <n v="1"/>
    <s v="Acai Bowls"/>
    <m/>
    <n v="40.7512908"/>
    <n v="-73.976510700000006"/>
    <n v="40.744408900000003"/>
    <n v="-73.980262199999999"/>
    <d v="2014-10-11T16:09:03"/>
    <d v="2014-10-11T16:10:44"/>
    <d v="2014-10-11T16:28:18"/>
    <d v="2014-10-11T16:40:58"/>
    <x v="1"/>
    <x v="3"/>
  </r>
  <r>
    <n v="1339292"/>
    <n v="143511"/>
    <x v="171"/>
    <s v="bicycle"/>
    <s v="Chipotle Mexican Grill $1.99 Delivery"/>
    <s v="Mexican"/>
    <s v="Chips &amp; Guacamole"/>
    <n v="1"/>
    <s v="Chips, Salsa, Guacamole &amp; More"/>
    <m/>
    <n v="40.722542870002997"/>
    <n v="-73.997769355773897"/>
    <n v="40.724390200000002"/>
    <n v="-73.999054900000004"/>
    <d v="2014-10-11T16:13:28"/>
    <d v="2014-10-11T16:28:05"/>
    <d v="2014-10-11T16:44:55"/>
    <d v="2014-10-11T16:49:34"/>
    <x v="1"/>
    <x v="3"/>
  </r>
  <r>
    <n v="1339288"/>
    <n v="371453"/>
    <x v="84"/>
    <s v="truck"/>
    <s v="Otto Enoteca Pizzeria"/>
    <s v="Italian"/>
    <s v="Arugula with Tomato"/>
    <n v="1"/>
    <s v="Salads"/>
    <d v="1899-12-30T00:25:53"/>
    <n v="40.7320637605782"/>
    <n v="-73.996154665947003"/>
    <n v="40.7113287601886"/>
    <n v="-74.005679148375705"/>
    <d v="2014-10-11T16:13:32"/>
    <d v="2014-10-11T16:47:04"/>
    <d v="2014-10-11T16:58:43"/>
    <d v="2014-10-11T17:16:37"/>
    <x v="1"/>
    <x v="3"/>
  </r>
  <r>
    <n v="1339345"/>
    <n v="184085"/>
    <x v="251"/>
    <s v="bicycle"/>
    <s v="Hill Country Fried Chicken"/>
    <s v="Southern"/>
    <s v="Creme Brulee Pie (3&quot;)"/>
    <n v="1"/>
    <s v="Homemade Pies"/>
    <m/>
    <n v="40.7430754234856"/>
    <n v="-73.989146591960605"/>
    <n v="40.731789999999997"/>
    <n v="-73.991908300000006"/>
    <d v="2014-10-11T16:19:25"/>
    <d v="2014-10-11T16:25:46"/>
    <d v="2014-10-11T17:12:05"/>
    <d v="2014-10-11T17:24:30"/>
    <x v="1"/>
    <x v="3"/>
  </r>
  <r>
    <n v="1339345"/>
    <n v="184085"/>
    <x v="251"/>
    <s v="bicycle"/>
    <s v="Hill Country Fried Chicken"/>
    <s v="Southern"/>
    <s v="Full Wing"/>
    <n v="6"/>
    <s v="Fried Chicken"/>
    <m/>
    <n v="40.7430754234856"/>
    <n v="-73.989146591960605"/>
    <n v="40.731789999999997"/>
    <n v="-73.991908300000006"/>
    <d v="2014-10-11T16:19:25"/>
    <d v="2014-10-11T16:25:46"/>
    <d v="2014-10-11T17:12:05"/>
    <d v="2014-10-11T17:24:30"/>
    <x v="1"/>
    <x v="3"/>
  </r>
  <r>
    <n v="1339398"/>
    <n v="138462"/>
    <x v="5"/>
    <s v="bicycle"/>
    <s v="Chipotle Mexican Grill $1.99 Delivery"/>
    <s v="Mexican"/>
    <s v="Burrito Bowl"/>
    <n v="1"/>
    <s v="Entree"/>
    <m/>
    <n v="40.722542870002997"/>
    <n v="-73.997769355773897"/>
    <n v="40.7200816"/>
    <n v="-74.006045599999993"/>
    <d v="2014-10-11T16:23:11"/>
    <m/>
    <m/>
    <d v="2014-10-11T16:40:39"/>
    <x v="1"/>
    <x v="3"/>
  </r>
  <r>
    <n v="1339483"/>
    <n v="284835"/>
    <x v="161"/>
    <s v="bicycle"/>
    <s v="Venieroâ€™s Pasticceria &amp; CaffÃ©"/>
    <s v="Bakery"/>
    <s v="Cheesecake - NY Style - Plain"/>
    <n v="1"/>
    <s v="Cake Slices To Go"/>
    <m/>
    <n v="40.729575034292303"/>
    <n v="-73.984446324270394"/>
    <n v="40.7723894968221"/>
    <n v="-73.951066250011095"/>
    <d v="2014-10-11T16:35:01"/>
    <d v="2014-10-11T16:49:39"/>
    <d v="2014-10-11T17:16:59"/>
    <d v="2014-10-11T17:32:46"/>
    <x v="1"/>
    <x v="3"/>
  </r>
  <r>
    <n v="1339503"/>
    <n v="105110"/>
    <x v="43"/>
    <s v="bicycle"/>
    <s v="16 Handles - UES 2nd Ave"/>
    <s v="Ice Cream"/>
    <s v="Birthday Cake"/>
    <n v="1"/>
    <s v="Low Fat"/>
    <m/>
    <n v="40.774952999999996"/>
    <n v="-73.953899000000007"/>
    <n v="40.782744200000003"/>
    <n v="-73.957215199999993"/>
    <d v="2014-10-11T16:36:33"/>
    <d v="2014-10-11T16:46:17"/>
    <d v="2014-10-11T17:03:06"/>
    <d v="2014-10-11T17:17:45"/>
    <x v="1"/>
    <x v="3"/>
  </r>
  <r>
    <n v="1339569"/>
    <n v="27609"/>
    <x v="1"/>
    <s v="bicycle"/>
    <s v="Shake Shack"/>
    <s v="Burger"/>
    <s v="Shackburger"/>
    <n v="2"/>
    <s v="Burgers"/>
    <m/>
    <n v="40.740884357811296"/>
    <n v="-73.988198676721197"/>
    <n v="40.736847447575201"/>
    <n v="-73.978891154716706"/>
    <d v="2014-10-11T16:43:33"/>
    <d v="2014-10-11T16:44:33"/>
    <d v="2014-10-11T17:23:27"/>
    <d v="2014-10-11T17:34:06"/>
    <x v="1"/>
    <x v="3"/>
  </r>
  <r>
    <n v="1339564"/>
    <n v="83095"/>
    <x v="26"/>
    <s v="bicycle"/>
    <s v="Republic"/>
    <m/>
    <s v="Grilled Chicken Skewers"/>
    <n v="1"/>
    <s v="Small Dishes"/>
    <d v="1899-12-30T00:08:34"/>
    <n v="40.7368277597594"/>
    <n v="-73.9906454086304"/>
    <n v="40.728605999999999"/>
    <n v="-73.995142999999999"/>
    <d v="2014-10-11T16:43:47"/>
    <d v="2014-10-11T16:55:57"/>
    <d v="2014-10-11T17:05:50"/>
    <d v="2014-10-11T17:19:00"/>
    <x v="1"/>
    <x v="3"/>
  </r>
  <r>
    <n v="1339641"/>
    <n v="109405"/>
    <x v="352"/>
    <s v="car"/>
    <s v="Shake Shack"/>
    <s v="Burger"/>
    <s v="Hamburger"/>
    <n v="1"/>
    <s v="Burgers"/>
    <m/>
    <n v="40.780825773220101"/>
    <n v="-73.976483345031696"/>
    <n v="40.782587667965103"/>
    <n v="-73.976973434979001"/>
    <d v="2014-10-11T16:50:18"/>
    <d v="2014-10-11T16:57:33"/>
    <d v="2014-10-11T17:27:25"/>
    <d v="2014-10-11T17:30:52"/>
    <x v="1"/>
    <x v="3"/>
  </r>
  <r>
    <n v="1339653"/>
    <n v="186478"/>
    <x v="52"/>
    <s v="bicycle"/>
    <s v="Trader Joe's"/>
    <s v="Grocery Store"/>
    <s v="Tomato Pesto Flatbread"/>
    <n v="1"/>
    <s v="Frozen Foods"/>
    <m/>
    <n v="40.74174"/>
    <n v="-73.993650000000002"/>
    <n v="40.737848"/>
    <n v="-74.003611000000006"/>
    <d v="2014-10-11T16:53:28"/>
    <d v="2014-10-11T17:01:32"/>
    <d v="2014-10-11T18:24:54"/>
    <d v="2014-10-11T18:32:46"/>
    <x v="1"/>
    <x v="3"/>
  </r>
  <r>
    <n v="1339670"/>
    <n v="316402"/>
    <x v="256"/>
    <s v="bicycle"/>
    <s v="The Meatball Shop"/>
    <s v="American"/>
    <s v="Classic Beef Smash"/>
    <n v="1"/>
    <s v="Smash"/>
    <d v="1899-12-30T00:07:32"/>
    <n v="40.736130877644598"/>
    <n v="-74.000648304229699"/>
    <n v="40.730973200000001"/>
    <n v="-74.005853099999996"/>
    <d v="2014-10-11T16:57:25"/>
    <d v="2014-10-11T17:03:40"/>
    <d v="2014-10-11T17:35:32"/>
    <d v="2014-10-11T17:42:33"/>
    <x v="1"/>
    <x v="3"/>
  </r>
  <r>
    <n v="1339690"/>
    <n v="84087"/>
    <x v="39"/>
    <s v="bicycle"/>
    <s v="The Meatball Shop"/>
    <s v="Italian"/>
    <s v="Chicken"/>
    <n v="1"/>
    <s v="Naked Balls"/>
    <d v="1899-12-30T00:07:17"/>
    <n v="40.745963108098799"/>
    <n v="-74.001697291846"/>
    <n v="40.746516"/>
    <n v="-73.987213999999994"/>
    <d v="2014-10-11T16:58:46"/>
    <d v="2014-10-11T17:08:35"/>
    <d v="2014-10-11T17:28:25"/>
    <d v="2014-10-11T17:43:55"/>
    <x v="1"/>
    <x v="3"/>
  </r>
  <r>
    <n v="1339894"/>
    <n v="64387"/>
    <x v="50"/>
    <s v="walker"/>
    <s v="Blue Ribbon Fried Chicken"/>
    <s v="American"/>
    <s v="Griddled Corn &amp; Bacon"/>
    <n v="1"/>
    <s v="Sides"/>
    <m/>
    <n v="40.724339999999998"/>
    <n v="-73.990960000000001"/>
    <n v="40.724882000000001"/>
    <n v="-74.010099999999994"/>
    <d v="2014-10-11T17:25:13"/>
    <d v="2014-10-11T17:23:04"/>
    <d v="2014-10-11T17:50:01"/>
    <d v="2014-10-11T18:03:14"/>
    <x v="1"/>
    <x v="3"/>
  </r>
  <r>
    <n v="1339894"/>
    <n v="64387"/>
    <x v="50"/>
    <s v="walker"/>
    <s v="Blue Ribbon Fried Chicken"/>
    <s v="American"/>
    <s v="Boylan's Ginger Ale"/>
    <n v="3"/>
    <s v="Drinks"/>
    <m/>
    <n v="40.724339999999998"/>
    <n v="-73.990960000000001"/>
    <n v="40.724882000000001"/>
    <n v="-74.010099999999994"/>
    <d v="2014-10-11T17:25:13"/>
    <d v="2014-10-11T17:23:04"/>
    <d v="2014-10-11T17:50:01"/>
    <d v="2014-10-11T18:03:14"/>
    <x v="1"/>
    <x v="3"/>
  </r>
  <r>
    <n v="1339902"/>
    <n v="370372"/>
    <x v="274"/>
    <s v="bicycle"/>
    <s v="Baked by Melissa"/>
    <s v="Bakery"/>
    <s v="Cookie Dough"/>
    <n v="1"/>
    <s v="Cupcakes"/>
    <m/>
    <n v="40.735550173367301"/>
    <n v="-73.992566983021803"/>
    <n v="40.725061599999997"/>
    <n v="-74.001516499999994"/>
    <d v="2014-10-11T17:26:54"/>
    <d v="2014-10-11T17:36:40"/>
    <d v="2014-10-11T17:47:30"/>
    <d v="2014-10-11T17:58:41"/>
    <x v="1"/>
    <x v="3"/>
  </r>
  <r>
    <n v="1339902"/>
    <n v="370372"/>
    <x v="274"/>
    <s v="bicycle"/>
    <s v="Baked by Melissa"/>
    <s v="Bakery"/>
    <s v="Cinnamon"/>
    <n v="1"/>
    <s v="Cupcakes"/>
    <m/>
    <n v="40.735550173367301"/>
    <n v="-73.992566983021803"/>
    <n v="40.725061599999997"/>
    <n v="-74.001516499999994"/>
    <d v="2014-10-11T17:26:54"/>
    <d v="2014-10-11T17:36:40"/>
    <d v="2014-10-11T17:47:30"/>
    <d v="2014-10-11T17:58:41"/>
    <x v="1"/>
    <x v="3"/>
  </r>
  <r>
    <n v="1339963"/>
    <n v="276192"/>
    <x v="171"/>
    <s v="bicycle"/>
    <s v="The Mercer Kitchen"/>
    <m/>
    <s v="Soft Shell Crab Tempura"/>
    <n v="1"/>
    <s v="Lunch (Appetizer)"/>
    <d v="1899-12-30T00:03:21"/>
    <n v="40.724743642155602"/>
    <n v="-73.9986615554824"/>
    <n v="40.723728999999999"/>
    <n v="-74.004076100000006"/>
    <d v="2014-10-11T17:35:34"/>
    <d v="2014-10-11T18:00:07"/>
    <d v="2014-10-11T18:26:27"/>
    <d v="2014-10-11T18:32:27"/>
    <x v="1"/>
    <x v="3"/>
  </r>
  <r>
    <n v="1339963"/>
    <n v="276192"/>
    <x v="171"/>
    <s v="bicycle"/>
    <s v="The Mercer Kitchen"/>
    <m/>
    <s v="The Mercer Burger"/>
    <n v="1"/>
    <s v="Lunch/Dinner (Entree)"/>
    <d v="1899-12-30T00:03:21"/>
    <n v="40.724743642155602"/>
    <n v="-73.9986615554824"/>
    <n v="40.723728999999999"/>
    <n v="-74.004076100000006"/>
    <d v="2014-10-11T17:35:34"/>
    <d v="2014-10-11T18:00:07"/>
    <d v="2014-10-11T18:26:27"/>
    <d v="2014-10-11T18:32:27"/>
    <x v="1"/>
    <x v="3"/>
  </r>
  <r>
    <n v="1339988"/>
    <n v="46966"/>
    <x v="256"/>
    <s v="bicycle"/>
    <s v="Risotteria"/>
    <m/>
    <m/>
    <m/>
    <m/>
    <d v="1899-12-30T00:05:13"/>
    <n v="40.731484382783499"/>
    <n v="-74.003149148746004"/>
    <n v="40.744160999999998"/>
    <n v="-73.997281000000001"/>
    <d v="2014-10-11T17:39:12"/>
    <d v="2014-10-11T17:36:41"/>
    <d v="2014-10-11T17:59:31"/>
    <d v="2014-10-11T18:13:13"/>
    <x v="1"/>
    <x v="3"/>
  </r>
  <r>
    <n v="1340003"/>
    <n v="353742"/>
    <x v="26"/>
    <s v="bicycle"/>
    <s v="Luke's Lobster"/>
    <s v="Seafood"/>
    <s v="Lobster Roll"/>
    <n v="1"/>
    <s v="Rolls"/>
    <d v="1899-12-30T00:05:05"/>
    <n v="40.726822997452103"/>
    <n v="-73.985470975575794"/>
    <n v="40.730251000000003"/>
    <n v="-73.993573999999995"/>
    <d v="2014-10-11T17:43:09"/>
    <d v="2014-10-11T18:04:27"/>
    <d v="2014-10-11T18:13:47"/>
    <d v="2014-10-11T18:17:48"/>
    <x v="1"/>
    <x v="3"/>
  </r>
  <r>
    <n v="1340041"/>
    <n v="139450"/>
    <x v="224"/>
    <s v="truck"/>
    <s v="Postmates Liquor Store"/>
    <s v="Shop"/>
    <s v="Jeanne Marie Merlot"/>
    <n v="3"/>
    <s v="Merlot"/>
    <m/>
    <n v="40.779598"/>
    <n v="-73.947388000000004"/>
    <n v="40.743746408143501"/>
    <n v="-73.987871455025399"/>
    <d v="2014-10-11T17:46:40"/>
    <d v="2014-10-11T17:49:40"/>
    <d v="2014-10-11T17:58:29"/>
    <d v="2014-10-11T18:17:47"/>
    <x v="1"/>
    <x v="3"/>
  </r>
  <r>
    <n v="1340056"/>
    <n v="137812"/>
    <x v="365"/>
    <s v="bicycle"/>
    <s v="Sprinkles Cupcakes"/>
    <s v="Dessert"/>
    <m/>
    <m/>
    <m/>
    <m/>
    <n v="40.763261456854103"/>
    <n v="-73.967646861272897"/>
    <n v="40.782837000000001"/>
    <n v="-73.976837000000003"/>
    <d v="2014-10-11T17:48:19"/>
    <d v="2014-10-11T17:52:10"/>
    <d v="2014-10-11T18:09:29"/>
    <d v="2014-10-11T18:39:10"/>
    <x v="1"/>
    <x v="3"/>
  </r>
  <r>
    <n v="1340051"/>
    <n v="177078"/>
    <x v="65"/>
    <s v="bicycle"/>
    <s v="The Stanton Social"/>
    <m/>
    <m/>
    <m/>
    <m/>
    <d v="1899-12-30T00:19:36"/>
    <n v="40.721308475693199"/>
    <n v="-73.988079141998796"/>
    <n v="40.711345999999999"/>
    <n v="-74.016435599999994"/>
    <d v="2014-10-11T17:48:33"/>
    <d v="2014-10-11T18:04:30"/>
    <d v="2014-10-11T18:23:51"/>
    <d v="2014-10-11T18:48:27"/>
    <x v="1"/>
    <x v="3"/>
  </r>
  <r>
    <n v="1340047"/>
    <n v="52832"/>
    <x v="250"/>
    <s v="car"/>
    <s v="Junoon"/>
    <s v="Indian"/>
    <s v="Plain Pulao Rice"/>
    <n v="1"/>
    <s v="Breads, rice and accompaniments"/>
    <d v="1899-12-30T00:07:11"/>
    <n v="40.743011007422702"/>
    <n v="-73.991046179089196"/>
    <n v="40.778027999999999"/>
    <n v="-73.953851"/>
    <d v="2014-10-11T17:49:04"/>
    <d v="2014-10-11T18:03:53"/>
    <d v="2014-10-11T18:22:19"/>
    <d v="2014-10-11T18:59:46"/>
    <x v="1"/>
    <x v="3"/>
  </r>
  <r>
    <n v="1340065"/>
    <n v="111016"/>
    <x v="108"/>
    <s v="bicycle"/>
    <s v="Hill Country Barbecue Market"/>
    <s v="BBQ"/>
    <s v="Longhorn Cheddar Mac &amp; Cheese"/>
    <n v="1"/>
    <s v="Hot Favorites"/>
    <m/>
    <n v="40.7443408456353"/>
    <n v="-73.990426376292504"/>
    <n v="40.736995200000003"/>
    <n v="-73.979187600000003"/>
    <d v="2014-10-11T17:50:41"/>
    <d v="2014-10-11T18:01:47"/>
    <d v="2014-10-11T18:14:18"/>
    <d v="2014-10-11T18:24:33"/>
    <x v="1"/>
    <x v="3"/>
  </r>
  <r>
    <n v="1340078"/>
    <n v="373152"/>
    <x v="274"/>
    <s v="bicycle"/>
    <s v="Blue Ribbon Sushi"/>
    <s v="Japanese"/>
    <s v="Spicy Lobster Roll"/>
    <n v="1"/>
    <s v="Maki (Special Rolls)"/>
    <d v="1899-12-30T00:18:12"/>
    <n v="40.7261096570601"/>
    <n v="-74.002491863200504"/>
    <n v="40.735818100000003"/>
    <n v="-74.002238599999998"/>
    <d v="2014-10-11T17:50:59"/>
    <d v="2014-10-11T17:53:40"/>
    <d v="2014-10-11T18:24:00"/>
    <d v="2014-10-11T18:31:45"/>
    <x v="1"/>
    <x v="3"/>
  </r>
  <r>
    <n v="1340078"/>
    <n v="373152"/>
    <x v="274"/>
    <s v="bicycle"/>
    <s v="Blue Ribbon Sushi"/>
    <s v="Japanese"/>
    <s v="Spicy Tuna &amp; Tempura Flakes"/>
    <n v="1"/>
    <s v="Maki (Special Rolls)"/>
    <d v="1899-12-30T00:18:12"/>
    <n v="40.7261096570601"/>
    <n v="-74.002491863200504"/>
    <n v="40.735818100000003"/>
    <n v="-74.002238599999998"/>
    <d v="2014-10-11T17:50:59"/>
    <d v="2014-10-11T17:53:40"/>
    <d v="2014-10-11T18:24:00"/>
    <d v="2014-10-11T18:31:45"/>
    <x v="1"/>
    <x v="3"/>
  </r>
  <r>
    <n v="1340134"/>
    <n v="181597"/>
    <x v="217"/>
    <s v="car"/>
    <s v="Dinosaur Bar-B-Que"/>
    <s v="BBQ"/>
    <s v="Traditional Sampler"/>
    <n v="1"/>
    <s v="The Combinations"/>
    <d v="1899-12-30T00:20:51"/>
    <n v="40.818082099999998"/>
    <n v="-73.960937299999998"/>
    <n v="40.812619874006103"/>
    <n v="-73.938848634983501"/>
    <d v="2014-10-11T17:58:22"/>
    <d v="2014-10-11T18:17:59"/>
    <d v="2014-10-11T18:34:19"/>
    <d v="2014-10-11T18:53:24"/>
    <x v="1"/>
    <x v="3"/>
  </r>
  <r>
    <n v="1340134"/>
    <n v="181597"/>
    <x v="217"/>
    <s v="car"/>
    <s v="Dinosaur Bar-B-Que"/>
    <s v="BBQ"/>
    <s v="Jumbo BBQ Chicken Wings"/>
    <n v="1"/>
    <s v="Small &amp; Shared Plates"/>
    <d v="1899-12-30T00:20:51"/>
    <n v="40.818082099999998"/>
    <n v="-73.960937299999998"/>
    <n v="40.812619874006103"/>
    <n v="-73.938848634983501"/>
    <d v="2014-10-11T17:58:22"/>
    <d v="2014-10-11T18:17:59"/>
    <d v="2014-10-11T18:34:19"/>
    <d v="2014-10-11T18:53:24"/>
    <x v="1"/>
    <x v="3"/>
  </r>
  <r>
    <n v="1340152"/>
    <n v="373353"/>
    <x v="81"/>
    <s v="bicycle"/>
    <s v="indikitch"/>
    <s v="Indian"/>
    <s v="Biryani"/>
    <n v="2"/>
    <s v="Main Dishes"/>
    <m/>
    <n v="40.742005986247399"/>
    <n v="-73.990280628204303"/>
    <n v="40.755806"/>
    <n v="-73.963352400000005"/>
    <d v="2014-10-11T17:59:57"/>
    <d v="2014-10-11T17:57:19"/>
    <d v="2014-10-11T18:14:40"/>
    <d v="2014-10-11T18:30:59"/>
    <x v="1"/>
    <x v="3"/>
  </r>
  <r>
    <n v="1340138"/>
    <n v="138651"/>
    <x v="135"/>
    <s v="car"/>
    <s v="Blue Ribbon Sushi Bar &amp; Grill"/>
    <s v="Japanese"/>
    <s v="Chawan Mushi"/>
    <n v="1"/>
    <s v="Appetizers"/>
    <m/>
    <n v="40.767652912117299"/>
    <n v="-73.982925456000402"/>
    <n v="40.7905272"/>
    <n v="-73.968758199999996"/>
    <d v="2014-10-11T18:00:25"/>
    <d v="2014-10-11T18:17:32"/>
    <d v="2014-10-11T19:04:46"/>
    <d v="2014-10-11T19:16:35"/>
    <x v="1"/>
    <x v="3"/>
  </r>
  <r>
    <n v="1340226"/>
    <n v="160755"/>
    <x v="224"/>
    <s v="truck"/>
    <s v="Hill Country Barbecue Market"/>
    <s v="BBQ"/>
    <s v="Collard Greens"/>
    <n v="1"/>
    <s v="Hot Side Dishes"/>
    <d v="1899-12-30T00:11:02"/>
    <n v="40.7443408456353"/>
    <n v="-73.990426376292504"/>
    <n v="40.716209399999997"/>
    <n v="-74.015575299999995"/>
    <d v="2014-10-11T18:10:19"/>
    <d v="2014-10-11T18:19:19"/>
    <d v="2014-10-11T18:44:03"/>
    <d v="2014-10-11T19:10:52"/>
    <x v="1"/>
    <x v="3"/>
  </r>
  <r>
    <n v="1340235"/>
    <n v="128600"/>
    <x v="5"/>
    <s v="bicycle"/>
    <s v="Blue Ribbon Fried Chicken"/>
    <s v="American"/>
    <s v="Breast"/>
    <n v="2"/>
    <s v="By the Piece"/>
    <m/>
    <n v="40.724339999999998"/>
    <n v="-73.990960000000001"/>
    <n v="40.716340900009399"/>
    <n v="-74.012284753309402"/>
    <d v="2014-10-11T18:12:13"/>
    <d v="2014-10-11T18:12:35"/>
    <d v="2014-10-11T18:27:22"/>
    <d v="2014-10-11T18:43:59"/>
    <x v="1"/>
    <x v="3"/>
  </r>
  <r>
    <n v="1340235"/>
    <n v="128600"/>
    <x v="5"/>
    <s v="bicycle"/>
    <s v="Blue Ribbon Fried Chicken"/>
    <s v="American"/>
    <s v="Ackerson Farms Lemonade"/>
    <n v="1"/>
    <s v="Drinks"/>
    <m/>
    <n v="40.724339999999998"/>
    <n v="-73.990960000000001"/>
    <n v="40.716340900009399"/>
    <n v="-74.012284753309402"/>
    <d v="2014-10-11T18:12:13"/>
    <d v="2014-10-11T18:12:35"/>
    <d v="2014-10-11T18:27:22"/>
    <d v="2014-10-11T18:43:59"/>
    <x v="1"/>
    <x v="3"/>
  </r>
  <r>
    <n v="1340249"/>
    <n v="48851"/>
    <x v="336"/>
    <s v="bicycle"/>
    <s v="Whole Foods Market"/>
    <s v="Grocery Store"/>
    <s v="Marinara Pasta Sauce"/>
    <n v="1"/>
    <s v="Pasta Sauce"/>
    <m/>
    <n v="40.734852286139699"/>
    <n v="-73.991085290908799"/>
    <n v="40.738202999999999"/>
    <n v="-73.992885000000001"/>
    <d v="2014-10-11T18:14:35"/>
    <d v="2014-10-11T18:19:05"/>
    <d v="2014-10-11T19:33:25"/>
    <d v="2014-10-11T19:40:37"/>
    <x v="1"/>
    <x v="3"/>
  </r>
  <r>
    <n v="1340249"/>
    <n v="48851"/>
    <x v="336"/>
    <s v="bicycle"/>
    <s v="Whole Foods Market"/>
    <s v="Grocery Store"/>
    <s v="Grated Parmigiano Reggiano Imported California"/>
    <n v="1"/>
    <s v="Cheese"/>
    <m/>
    <n v="40.734852286139699"/>
    <n v="-73.991085290908799"/>
    <n v="40.738202999999999"/>
    <n v="-73.992885000000001"/>
    <d v="2014-10-11T18:14:35"/>
    <d v="2014-10-11T18:19:05"/>
    <d v="2014-10-11T19:33:25"/>
    <d v="2014-10-11T19:40:37"/>
    <x v="1"/>
    <x v="3"/>
  </r>
  <r>
    <n v="1340260"/>
    <n v="308283"/>
    <x v="48"/>
    <s v="bicycle"/>
    <s v="La Esquina Taqueria"/>
    <m/>
    <s v="Tinga De Pollo"/>
    <n v="2"/>
    <s v="Tacos"/>
    <d v="1899-12-30T00:04:06"/>
    <n v="40.721353749744097"/>
    <n v="-73.997525293959001"/>
    <n v="40.7255222101142"/>
    <n v="-74.009152743337395"/>
    <d v="2014-10-11T18:15:38"/>
    <d v="2014-10-11T18:13:11"/>
    <d v="2014-10-11T18:35:34"/>
    <d v="2014-10-11T18:46:08"/>
    <x v="1"/>
    <x v="3"/>
  </r>
  <r>
    <n v="1340268"/>
    <n v="301708"/>
    <x v="115"/>
    <s v="bicycle"/>
    <s v="2nd Ave Deli"/>
    <s v="Deli"/>
    <s v="French Fries"/>
    <n v="1"/>
    <s v="Vegetables and Sides"/>
    <d v="1899-12-30T00:06:18"/>
    <n v="40.745299312570602"/>
    <n v="-73.9791375808162"/>
    <n v="40.759627999999999"/>
    <n v="-73.966792999999996"/>
    <d v="2014-10-11T18:16:59"/>
    <d v="2014-10-11T18:36:02"/>
    <d v="2014-10-11T18:42:52"/>
    <d v="2014-10-11T18:53:48"/>
    <x v="1"/>
    <x v="3"/>
  </r>
  <r>
    <n v="1340276"/>
    <n v="261400"/>
    <x v="256"/>
    <s v="bicycle"/>
    <s v="The Meatball Shop"/>
    <s v="Italian"/>
    <s v="Chicken"/>
    <n v="1"/>
    <s v="Naked Balls"/>
    <d v="1899-12-30T00:04:07"/>
    <n v="40.745963108098799"/>
    <n v="-74.001697291846"/>
    <n v="40.7561003"/>
    <n v="-73.996485199999995"/>
    <d v="2014-10-11T18:18:13"/>
    <d v="2014-10-11T18:18:41"/>
    <d v="2014-10-11T18:31:01"/>
    <d v="2014-10-11T18:43:41"/>
    <x v="1"/>
    <x v="3"/>
  </r>
  <r>
    <n v="1340292"/>
    <n v="91005"/>
    <x v="297"/>
    <s v="bicycle"/>
    <s v="Han Dynasty"/>
    <s v="Chinese"/>
    <s v="Dry Pepper Chicken Wings"/>
    <n v="1"/>
    <s v="Hot Appetizers"/>
    <d v="1899-12-30T00:04:05"/>
    <n v="40.732213000000002"/>
    <n v="-73.988072000000003"/>
    <n v="40.716980700000001"/>
    <n v="-74.004542599999994"/>
    <d v="2014-10-11T18:20:54"/>
    <d v="2014-10-11T18:44:07"/>
    <d v="2014-10-11T18:54:58"/>
    <d v="2014-10-11T19:06:58"/>
    <x v="1"/>
    <x v="3"/>
  </r>
  <r>
    <n v="1340289"/>
    <n v="59105"/>
    <x v="300"/>
    <s v="scooter"/>
    <s v="Sushi of Gari 46"/>
    <s v="Sushi"/>
    <s v="Yellowtail with Jalapeno Sushi"/>
    <n v="1"/>
    <s v="Sushi"/>
    <d v="1899-12-30T00:14:23"/>
    <n v="40.760654436198898"/>
    <n v="-73.989582752602004"/>
    <n v="40.743701000000001"/>
    <n v="-73.987386000000001"/>
    <d v="2014-10-11T18:21:37"/>
    <d v="2014-10-11T18:29:56"/>
    <d v="2014-10-11T19:09:19"/>
    <d v="2014-10-11T19:24:53"/>
    <x v="1"/>
    <x v="3"/>
  </r>
  <r>
    <n v="1340289"/>
    <n v="59105"/>
    <x v="300"/>
    <s v="scooter"/>
    <s v="Sushi of Gari 46"/>
    <s v="Sushi"/>
    <s v="Salmon Roe Sushi"/>
    <n v="2"/>
    <s v="Sushi"/>
    <d v="1899-12-30T00:14:23"/>
    <n v="40.760654436198898"/>
    <n v="-73.989582752602004"/>
    <n v="40.743701000000001"/>
    <n v="-73.987386000000001"/>
    <d v="2014-10-11T18:21:37"/>
    <d v="2014-10-11T18:29:56"/>
    <d v="2014-10-11T19:09:19"/>
    <d v="2014-10-11T19:24:53"/>
    <x v="1"/>
    <x v="3"/>
  </r>
  <r>
    <n v="1340310"/>
    <n v="42173"/>
    <x v="206"/>
    <s v="car"/>
    <s v="The Meatball Shop"/>
    <s v="Italian"/>
    <s v="Chicken"/>
    <n v="1"/>
    <s v="Naked Balls"/>
    <d v="1899-12-30T00:05:59"/>
    <n v="40.771491247520302"/>
    <n v="-73.956334145089798"/>
    <n v="40.777650000000001"/>
    <n v="-73.942873000000006"/>
    <d v="2014-10-11T18:22:56"/>
    <d v="2014-10-11T18:28:59"/>
    <d v="2014-10-11T18:39:49"/>
    <d v="2014-10-11T18:49:33"/>
    <x v="1"/>
    <x v="3"/>
  </r>
  <r>
    <n v="1340377"/>
    <n v="75925"/>
    <x v="347"/>
    <s v="bicycle"/>
    <s v="Momofuku Milk Bar"/>
    <s v="Dessert"/>
    <s v="B'day Cake Truffles"/>
    <n v="2"/>
    <s v="Cake Truffles"/>
    <m/>
    <n v="40.731795470614898"/>
    <n v="-73.985672593116803"/>
    <n v="40.7455684540123"/>
    <n v="-73.990522928327707"/>
    <d v="2014-10-11T18:32:13"/>
    <d v="2014-10-11T18:35:40"/>
    <d v="2014-10-11T18:57:27"/>
    <d v="2014-10-11T19:09:00"/>
    <x v="1"/>
    <x v="3"/>
  </r>
  <r>
    <n v="1340373"/>
    <n v="361497"/>
    <x v="144"/>
    <s v="bicycle"/>
    <s v="Mighty Quinn's BBQ"/>
    <s v="BBQ"/>
    <s v="Spare Ribs"/>
    <n v="1"/>
    <s v="Meats"/>
    <m/>
    <n v="40.727518945156902"/>
    <n v="-73.988671302795396"/>
    <n v="40.708618199999997"/>
    <n v="-74.015465000000006"/>
    <d v="2014-10-11T18:33:04"/>
    <d v="2014-10-11T18:36:18"/>
    <d v="2014-10-11T19:00:07"/>
    <d v="2014-10-11T19:22:12"/>
    <x v="1"/>
    <x v="3"/>
  </r>
  <r>
    <n v="1340379"/>
    <n v="355766"/>
    <x v="7"/>
    <s v="bicycle"/>
    <s v="Magnolia Bakery"/>
    <s v="Dessert"/>
    <s v="Sea Salt Caramel Cookie"/>
    <n v="1"/>
    <s v="From the Cookie Jar"/>
    <m/>
    <n v="40.775764315021398"/>
    <n v="-73.980206251144395"/>
    <n v="40.799004600000004"/>
    <n v="-73.963308600000005"/>
    <d v="2014-10-11T18:33:05"/>
    <d v="2014-10-11T18:32:25"/>
    <d v="2014-10-11T18:45:18"/>
    <d v="2014-10-11T19:01:19"/>
    <x v="1"/>
    <x v="3"/>
  </r>
  <r>
    <n v="1340380"/>
    <n v="365347"/>
    <x v="352"/>
    <s v="car"/>
    <s v="TAO"/>
    <s v="Japanese"/>
    <s v="Banana Pudding"/>
    <n v="1"/>
    <s v="Desserts"/>
    <d v="1899-12-30T00:04:10"/>
    <n v="40.762857763598497"/>
    <n v="-73.9716190014841"/>
    <n v="40.776102374465701"/>
    <n v="-73.944384749209306"/>
    <d v="2014-10-11T18:33:43"/>
    <d v="2014-10-11T19:01:33"/>
    <d v="2014-10-11T19:10:23"/>
    <d v="2014-10-11T19:37:18"/>
    <x v="1"/>
    <x v="3"/>
  </r>
  <r>
    <n v="1340374"/>
    <n v="279142"/>
    <x v="50"/>
    <s v="walker"/>
    <s v="La Esquina Taqueria"/>
    <m/>
    <s v="Quesadilla De Chorizo"/>
    <n v="2"/>
    <s v="Plates"/>
    <d v="1899-12-30T00:05:35"/>
    <n v="40.721353749744097"/>
    <n v="-73.997525293959001"/>
    <n v="40.766979900000003"/>
    <n v="-73.967214999999996"/>
    <d v="2014-10-11T18:34:00"/>
    <d v="2014-10-11T19:08:10"/>
    <d v="2014-10-11T19:17:31"/>
    <d v="2014-10-11T19:47:29"/>
    <x v="1"/>
    <x v="3"/>
  </r>
  <r>
    <n v="1340408"/>
    <n v="373285"/>
    <x v="52"/>
    <s v="bicycle"/>
    <s v="RedFarm Hudson"/>
    <s v="Chinese"/>
    <s v="Katzâ€™s Pastrami Egg Roll (1)"/>
    <n v="1"/>
    <s v="Dim Sum"/>
    <d v="1899-12-30T00:03:51"/>
    <n v="40.734213854853898"/>
    <n v="-74.006202029303594"/>
    <n v="40.729358206523202"/>
    <n v="-74.002839317614203"/>
    <d v="2014-10-11T18:35:52"/>
    <d v="2014-10-11T18:39:03"/>
    <d v="2014-10-11T19:06:22"/>
    <d v="2014-10-11T19:17:41"/>
    <x v="1"/>
    <x v="3"/>
  </r>
  <r>
    <n v="1340422"/>
    <n v="182252"/>
    <x v="366"/>
    <s v="bicycle"/>
    <s v="Five Leaves"/>
    <s v="American"/>
    <s v="House Made Ricotta"/>
    <n v="1"/>
    <s v="Starters"/>
    <d v="1899-12-30T00:10:32"/>
    <n v="40.723605250932799"/>
    <n v="-73.951656036805602"/>
    <n v="40.710219657086498"/>
    <n v="-73.966350462356502"/>
    <d v="2014-10-11T18:38:18"/>
    <d v="2014-10-11T18:42:39"/>
    <d v="2014-10-11T19:30:57"/>
    <d v="2014-10-11T19:47:15"/>
    <x v="1"/>
    <x v="3"/>
  </r>
  <r>
    <n v="1340422"/>
    <n v="182252"/>
    <x v="366"/>
    <s v="bicycle"/>
    <s v="Five Leaves"/>
    <s v="American"/>
    <s v="Seared Octopus"/>
    <n v="1"/>
    <s v="Starters"/>
    <d v="1899-12-30T00:10:32"/>
    <n v="40.723605250932799"/>
    <n v="-73.951656036805602"/>
    <n v="40.710219657086498"/>
    <n v="-73.966350462356502"/>
    <d v="2014-10-11T18:38:18"/>
    <d v="2014-10-11T18:42:39"/>
    <d v="2014-10-11T19:30:57"/>
    <d v="2014-10-11T19:47:15"/>
    <x v="1"/>
    <x v="3"/>
  </r>
  <r>
    <n v="1340447"/>
    <n v="361699"/>
    <x v="194"/>
    <s v="bicycle"/>
    <s v="Waldyâ€™s Wood Fired Pizza &amp; Penne"/>
    <s v="Pizza"/>
    <s v="Max's Great Caesar Salad"/>
    <n v="1"/>
    <s v="Salads"/>
    <d v="1899-12-30T00:06:57"/>
    <n v="40.745551300000002"/>
    <n v="-73.990843999999996"/>
    <n v="40.7638815407444"/>
    <n v="-73.954157261555295"/>
    <d v="2014-10-11T18:42:23"/>
    <d v="2014-10-11T18:55:40"/>
    <d v="2014-10-11T19:16:00"/>
    <d v="2014-10-11T19:41:03"/>
    <x v="1"/>
    <x v="3"/>
  </r>
  <r>
    <n v="1340462"/>
    <n v="183520"/>
    <x v="48"/>
    <s v="bicycle"/>
    <s v="Tamarind TriBeCa"/>
    <s v="Indian"/>
    <s v="Nan"/>
    <n v="2"/>
    <s v="Roti Breads"/>
    <d v="1899-12-30T00:09:23"/>
    <n v="40.719268925450301"/>
    <n v="-74.008749884804104"/>
    <n v="40.732428200000001"/>
    <n v="-74.008059399999993"/>
    <d v="2014-10-11T18:42:56"/>
    <d v="2014-10-11T18:55:13"/>
    <d v="2014-10-11T19:36:36"/>
    <d v="2014-10-11T19:47:32"/>
    <x v="1"/>
    <x v="3"/>
  </r>
  <r>
    <n v="1340455"/>
    <n v="366788"/>
    <x v="52"/>
    <s v="bicycle"/>
    <s v="Han Dynasty"/>
    <s v="Chinese"/>
    <m/>
    <m/>
    <m/>
    <d v="1899-12-30T00:07:11"/>
    <n v="40.732213000000002"/>
    <n v="-73.988072000000003"/>
    <n v="40.7279026"/>
    <n v="-73.995495899999995"/>
    <d v="2014-10-11T18:43:27"/>
    <d v="2014-10-11T19:28:32"/>
    <d v="2014-10-11T19:39:59"/>
    <d v="2014-10-11T19:49:18"/>
    <x v="1"/>
    <x v="3"/>
  </r>
  <r>
    <n v="1340481"/>
    <n v="60138"/>
    <x v="262"/>
    <s v="bicycle"/>
    <s v="The Meatball Shop"/>
    <s v="American"/>
    <s v="Chicken"/>
    <n v="1"/>
    <s v="Naked Balls"/>
    <d v="1899-12-30T00:09:24"/>
    <n v="40.736130877644598"/>
    <n v="-74.000648304229699"/>
    <n v="40.7384506"/>
    <n v="-73.997761299999993"/>
    <d v="2014-10-11T18:45:22"/>
    <d v="2014-10-11T19:09:29"/>
    <d v="2014-10-11T19:30:49"/>
    <d v="2014-10-11T19:41:29"/>
    <x v="1"/>
    <x v="3"/>
  </r>
  <r>
    <n v="1340502"/>
    <n v="195859"/>
    <x v="348"/>
    <s v="bicycle"/>
    <s v="Lure Fishbar"/>
    <s v="Seafood"/>
    <s v="Toro Scallion"/>
    <n v="2"/>
    <s v="Rolls: Cut or Hand"/>
    <d v="1899-12-30T00:08:05"/>
    <n v="40.724634574370299"/>
    <n v="-73.998402357101398"/>
    <n v="40.7455085"/>
    <n v="-73.990542899999994"/>
    <d v="2014-10-11T18:47:51"/>
    <m/>
    <m/>
    <d v="2014-10-11T19:33:57"/>
    <x v="1"/>
    <x v="3"/>
  </r>
  <r>
    <n v="1340513"/>
    <n v="108659"/>
    <x v="161"/>
    <s v="bicycle"/>
    <s v="Osteria Morini"/>
    <s v="Italian"/>
    <s v="Torcia"/>
    <n v="1"/>
    <s v="Pasta"/>
    <d v="1899-12-30T00:06:02"/>
    <n v="40.721952559408798"/>
    <n v="-73.997737000598505"/>
    <n v="40.720587999999999"/>
    <n v="-73.979394999999997"/>
    <d v="2014-10-11T18:48:54"/>
    <d v="2014-10-11T18:54:11"/>
    <d v="2014-10-11T19:12:21"/>
    <d v="2014-10-11T19:22:17"/>
    <x v="1"/>
    <x v="3"/>
  </r>
  <r>
    <n v="1340547"/>
    <n v="361497"/>
    <x v="179"/>
    <s v="bicycle"/>
    <s v="V-Nam Cafe"/>
    <s v="Vietnamese"/>
    <s v="Vietnamese Crispy Calamari"/>
    <n v="1"/>
    <s v="Appetizers"/>
    <d v="1899-12-30T00:06:09"/>
    <n v="40.723505681631899"/>
    <n v="-73.988314440618694"/>
    <n v="40.708618199999997"/>
    <n v="-74.015465000000006"/>
    <d v="2014-10-11T18:54:06"/>
    <d v="2014-10-11T19:02:52"/>
    <d v="2014-10-11T19:12:12"/>
    <d v="2014-10-11T20:06:13"/>
    <x v="1"/>
    <x v="3"/>
  </r>
  <r>
    <n v="1340566"/>
    <n v="102210"/>
    <x v="62"/>
    <s v="walker"/>
    <s v="Chipotle Mexican Grill $1.99 Delivery"/>
    <s v="Mexican"/>
    <m/>
    <m/>
    <m/>
    <m/>
    <n v="40.759534000000002"/>
    <n v="-73.991765000000001"/>
    <n v="40.759817900000002"/>
    <n v="-73.987639999999999"/>
    <d v="2014-10-11T18:56:05"/>
    <d v="2014-10-11T19:05:12"/>
    <d v="2014-10-11T19:12:32"/>
    <d v="2014-10-11T19:19:36"/>
    <x v="1"/>
    <x v="3"/>
  </r>
  <r>
    <n v="1340632"/>
    <n v="355011"/>
    <x v="39"/>
    <s v="bicycle"/>
    <s v="Momofuku Milk Bar"/>
    <s v="Dessert"/>
    <s v="Fruity Cereal Milk Jug"/>
    <n v="1"/>
    <s v="Milk Jugs"/>
    <m/>
    <n v="40.731795470614898"/>
    <n v="-73.985672593116803"/>
    <n v="40.733511700000001"/>
    <n v="-73.988164699999999"/>
    <d v="2014-10-11T19:04:14"/>
    <d v="2014-10-11T19:35:11"/>
    <d v="2014-10-11T19:53:00"/>
    <d v="2014-10-11T19:58:52"/>
    <x v="1"/>
    <x v="3"/>
  </r>
  <r>
    <n v="1340642"/>
    <n v="142677"/>
    <x v="279"/>
    <s v="car"/>
    <s v="Bukhara Grill"/>
    <s v="Indian"/>
    <s v="Tandoori Roti"/>
    <n v="3"/>
    <s v="Breads"/>
    <d v="1899-12-30T00:05:02"/>
    <n v="40.755054095104697"/>
    <n v="-73.970356310501003"/>
    <n v="40.785278300000002"/>
    <n v="-73.9481064"/>
    <d v="2014-10-11T19:06:06"/>
    <d v="2014-10-11T19:12:33"/>
    <d v="2014-10-11T19:37:50"/>
    <d v="2014-10-11T20:09:11"/>
    <x v="1"/>
    <x v="3"/>
  </r>
  <r>
    <n v="1340667"/>
    <n v="53542"/>
    <x v="365"/>
    <s v="bicycle"/>
    <s v="Duane Reade"/>
    <s v="Drug Store"/>
    <m/>
    <m/>
    <m/>
    <m/>
    <n v="40.762511704840399"/>
    <n v="-73.970893621444702"/>
    <n v="40.7634358067139"/>
    <n v="-73.970246033809204"/>
    <d v="2014-10-11T19:10:19"/>
    <m/>
    <m/>
    <d v="2014-10-11T19:59:38"/>
    <x v="1"/>
    <x v="3"/>
  </r>
  <r>
    <n v="1340715"/>
    <n v="43856"/>
    <x v="134"/>
    <s v="bicycle"/>
    <s v="Philippe Chow"/>
    <s v="Chinese"/>
    <m/>
    <m/>
    <m/>
    <d v="1899-12-30T00:10:28"/>
    <n v="40.764084531354698"/>
    <n v="-73.970499798529701"/>
    <n v="40.734220000000001"/>
    <n v="-73.990255000000005"/>
    <d v="2014-10-11T19:13:29"/>
    <d v="2014-10-11T19:15:02"/>
    <d v="2014-10-11T19:34:33"/>
    <d v="2014-10-11T19:55:26"/>
    <x v="1"/>
    <x v="3"/>
  </r>
  <r>
    <n v="1340710"/>
    <n v="50436"/>
    <x v="161"/>
    <s v="bicycle"/>
    <s v="La Esquina Taqueria"/>
    <m/>
    <s v="Tortilla"/>
    <n v="1"/>
    <s v="Soups"/>
    <d v="1899-12-30T00:04:36"/>
    <n v="40.721353749744097"/>
    <n v="-73.997525293959001"/>
    <n v="40.728605999999999"/>
    <n v="-73.995142999999999"/>
    <d v="2014-10-11T19:14:16"/>
    <m/>
    <m/>
    <d v="2014-10-11T19:50:53"/>
    <x v="1"/>
    <x v="3"/>
  </r>
  <r>
    <n v="1340710"/>
    <n v="50436"/>
    <x v="161"/>
    <s v="bicycle"/>
    <s v="La Esquina Taqueria"/>
    <m/>
    <s v="La Casa"/>
    <n v="1"/>
    <s v="Salads"/>
    <d v="1899-12-30T00:04:36"/>
    <n v="40.721353749744097"/>
    <n v="-73.997525293959001"/>
    <n v="40.728605999999999"/>
    <n v="-73.995142999999999"/>
    <d v="2014-10-11T19:14:16"/>
    <m/>
    <m/>
    <d v="2014-10-11T19:50:53"/>
    <x v="1"/>
    <x v="3"/>
  </r>
  <r>
    <n v="1340761"/>
    <n v="317465"/>
    <x v="268"/>
    <s v="walker"/>
    <s v="Chote Nawab"/>
    <s v="Indian"/>
    <s v="Timater Raita"/>
    <n v="1"/>
    <s v="Sides"/>
    <d v="1899-12-30T00:04:49"/>
    <n v="40.742379908504297"/>
    <n v="-73.982706069946303"/>
    <n v="40.746771000000003"/>
    <n v="-74.002702999999997"/>
    <d v="2014-10-11T19:18:04"/>
    <d v="2014-10-11T19:19:08"/>
    <d v="2014-10-11T19:56:27"/>
    <d v="2014-10-11T20:08:01"/>
    <x v="1"/>
    <x v="3"/>
  </r>
  <r>
    <n v="1340785"/>
    <n v="103503"/>
    <x v="217"/>
    <s v="car"/>
    <s v="RedFarm Broadway"/>
    <s v="Chinese"/>
    <s v="Katzâ€™s Pastrami Egg Roll"/>
    <n v="1"/>
    <s v="Starters &amp; Salads"/>
    <d v="1899-12-30T00:03:46"/>
    <n v="40.782116700000003"/>
    <n v="-73.980739099999994"/>
    <n v="40.783449117296101"/>
    <n v="-73.947645574877001"/>
    <d v="2014-10-11T19:20:31"/>
    <d v="2014-10-11T19:53:14"/>
    <d v="2014-10-11T20:03:17"/>
    <d v="2014-10-11T20:22:33"/>
    <x v="1"/>
    <x v="3"/>
  </r>
  <r>
    <n v="1340787"/>
    <n v="47280"/>
    <x v="48"/>
    <s v="bicycle"/>
    <s v="Blue Ribbon Sushi"/>
    <s v="Japanese"/>
    <s v="House Salad"/>
    <n v="1"/>
    <s v="Salads"/>
    <d v="1899-12-30T00:04:27"/>
    <n v="40.7261096570601"/>
    <n v="-74.002491863200504"/>
    <n v="40.724888"/>
    <n v="-74.010098999999997"/>
    <d v="2014-10-11T19:21:09"/>
    <d v="2014-10-11T19:52:48"/>
    <d v="2014-10-11T20:02:54"/>
    <d v="2014-10-11T20:09:09"/>
    <x v="1"/>
    <x v="3"/>
  </r>
  <r>
    <n v="1340853"/>
    <n v="87357"/>
    <x v="366"/>
    <s v="bicycle"/>
    <s v="Shake Shack"/>
    <s v="Burger"/>
    <s v="Fountain Soda"/>
    <n v="1"/>
    <s v="Drinks"/>
    <m/>
    <n v="40.692146411775603"/>
    <n v="-73.988865382600395"/>
    <n v="40.685848999999997"/>
    <n v="-73.987671000000006"/>
    <d v="2014-10-11T19:30:26"/>
    <d v="2014-10-11T20:17:37"/>
    <d v="2014-10-11T20:37:58"/>
    <d v="2014-10-11T20:45:56"/>
    <x v="1"/>
    <x v="3"/>
  </r>
  <r>
    <n v="1340896"/>
    <n v="132137"/>
    <x v="142"/>
    <s v="bicycle"/>
    <s v="Parm"/>
    <s v="Italian"/>
    <s v="Sticks"/>
    <n v="1"/>
    <s v="Mozz (mozzarella)"/>
    <m/>
    <n v="40.723019825000002"/>
    <n v="-73.995853999999994"/>
    <n v="40.7183876"/>
    <n v="-74.004408699999999"/>
    <d v="2014-10-11T19:33:13"/>
    <d v="2014-10-11T19:34:19"/>
    <d v="2014-10-11T20:05:09"/>
    <d v="2014-10-11T20:12:38"/>
    <x v="1"/>
    <x v="3"/>
  </r>
  <r>
    <n v="1340896"/>
    <n v="132137"/>
    <x v="142"/>
    <s v="bicycle"/>
    <s v="Parm"/>
    <s v="Italian"/>
    <s v="Choose 3 Vegetables"/>
    <n v="1"/>
    <s v="Vegetables"/>
    <m/>
    <n v="40.723019825000002"/>
    <n v="-73.995853999999994"/>
    <n v="40.7183876"/>
    <n v="-74.004408699999999"/>
    <d v="2014-10-11T19:33:13"/>
    <d v="2014-10-11T19:34:19"/>
    <d v="2014-10-11T20:05:09"/>
    <d v="2014-10-11T20:12:38"/>
    <x v="1"/>
    <x v="3"/>
  </r>
  <r>
    <n v="1340915"/>
    <n v="73933"/>
    <x v="313"/>
    <s v="bicycle"/>
    <s v="Momofuku Noodle Bar"/>
    <m/>
    <s v="Momofuku Ramen"/>
    <n v="1"/>
    <s v="Bowls"/>
    <m/>
    <n v="40.729110403548901"/>
    <n v="-73.984245455566395"/>
    <n v="40.723492100000001"/>
    <n v="-73.999294800000001"/>
    <d v="2014-10-11T19:35:29"/>
    <m/>
    <m/>
    <d v="2014-10-11T20:37:55"/>
    <x v="1"/>
    <x v="3"/>
  </r>
  <r>
    <n v="1340960"/>
    <n v="373537"/>
    <x v="349"/>
    <s v="bicycle"/>
    <s v="Mei-jin Ramen"/>
    <m/>
    <m/>
    <m/>
    <m/>
    <d v="1899-12-30T00:02:02"/>
    <n v="40.774903999999999"/>
    <n v="-73.954007000000004"/>
    <n v="40.763791458434198"/>
    <n v="-73.958556402583596"/>
    <d v="2014-10-11T19:40:22"/>
    <d v="2014-10-11T19:58:15"/>
    <d v="2014-10-11T20:14:36"/>
    <d v="2014-10-11T20:28:15"/>
    <x v="1"/>
    <x v="3"/>
  </r>
  <r>
    <n v="1341028"/>
    <n v="349123"/>
    <x v="229"/>
    <s v="bicycle"/>
    <s v="Shake Shack"/>
    <s v="Burger"/>
    <s v="Cheese Fries"/>
    <n v="1"/>
    <s v="Fries"/>
    <m/>
    <n v="40.779126065705498"/>
    <n v="-73.954904894578206"/>
    <n v="40.781211900000002"/>
    <n v="-73.948417000000006"/>
    <d v="2014-10-11T19:47:15"/>
    <d v="2014-10-11T19:50:55"/>
    <d v="2014-10-11T20:08:16"/>
    <d v="2014-10-11T20:13:43"/>
    <x v="1"/>
    <x v="3"/>
  </r>
  <r>
    <n v="1341064"/>
    <n v="359768"/>
    <x v="262"/>
    <s v="bicycle"/>
    <s v="The Grey Dog - University"/>
    <s v="Coffee"/>
    <s v="Chicken Tenders"/>
    <n v="1"/>
    <s v="Small Plates"/>
    <d v="1899-12-30T00:02:21"/>
    <n v="40.733787294544499"/>
    <n v="-73.993035256862598"/>
    <n v="40.7365268"/>
    <n v="-73.981501899999998"/>
    <d v="2014-10-11T19:50:55"/>
    <d v="2014-10-11T19:59:29"/>
    <d v="2014-10-11T20:11:49"/>
    <d v="2014-10-11T20:20:28"/>
    <x v="1"/>
    <x v="3"/>
  </r>
  <r>
    <n v="1341158"/>
    <n v="52327"/>
    <x v="48"/>
    <s v="bicycle"/>
    <s v="Nobu Next Door"/>
    <s v="Sushi"/>
    <s v="Spicy Bigeye Tuna Roll"/>
    <n v="1"/>
    <s v="Dinner Sushi Rolls"/>
    <d v="1899-12-30T00:13:50"/>
    <n v="40.719386413349397"/>
    <n v="-74.008692501044905"/>
    <n v="40.724423299999998"/>
    <n v="-73.985305199999999"/>
    <d v="2014-10-11T19:59:26"/>
    <d v="2014-10-11T20:17:33"/>
    <d v="2014-10-11T20:39:52"/>
    <d v="2014-10-11T20:53:09"/>
    <x v="1"/>
    <x v="3"/>
  </r>
  <r>
    <n v="1341196"/>
    <n v="99621"/>
    <x v="358"/>
    <s v="bicycle"/>
    <s v="One Lucky Duck - Juice &amp; Takeaway"/>
    <s v="Vegetarian"/>
    <s v="Chips &amp; Guacamole"/>
    <n v="1"/>
    <s v="Savory"/>
    <d v="1899-12-30T00:14:18"/>
    <n v="40.735725000000002"/>
    <n v="-73.987126466589601"/>
    <n v="40.723838000000001"/>
    <n v="-74.0109219"/>
    <d v="2014-10-11T20:04:18"/>
    <m/>
    <m/>
    <d v="2014-10-11T21:11:25"/>
    <x v="1"/>
    <x v="3"/>
  </r>
  <r>
    <n v="1341216"/>
    <n v="39406"/>
    <x v="83"/>
    <s v="bicycle"/>
    <s v="RedFarm Broadway"/>
    <s v="Chinese"/>
    <s v="BBQâ€™d Beef Fried Rice"/>
    <n v="1"/>
    <s v="Rice &amp; Noodles"/>
    <d v="1899-12-30T00:06:45"/>
    <n v="40.782116700000003"/>
    <n v="-73.980739099999994"/>
    <n v="40.773246"/>
    <n v="-73.981461999999993"/>
    <d v="2014-10-11T20:05:06"/>
    <d v="2014-10-11T20:45:05"/>
    <d v="2014-10-11T20:54:25"/>
    <d v="2014-10-11T21:02:13"/>
    <x v="1"/>
    <x v="3"/>
  </r>
  <r>
    <n v="1341269"/>
    <n v="115519"/>
    <x v="171"/>
    <s v="bicycle"/>
    <s v="Blue Ribbon Fried Chicken"/>
    <s v="American"/>
    <s v="Thigh"/>
    <n v="6"/>
    <s v="By the Piece"/>
    <m/>
    <n v="40.724339999999998"/>
    <n v="-73.990960000000001"/>
    <n v="40.762536799999999"/>
    <n v="-73.965316599999994"/>
    <d v="2014-10-11T20:11:05"/>
    <d v="2014-10-11T20:20:35"/>
    <d v="2014-10-11T20:41:55"/>
    <d v="2014-10-11T21:02:53"/>
    <x v="1"/>
    <x v="3"/>
  </r>
  <r>
    <n v="1341269"/>
    <n v="115519"/>
    <x v="171"/>
    <s v="bicycle"/>
    <s v="Blue Ribbon Fried Chicken"/>
    <s v="American"/>
    <s v="Drumstick"/>
    <n v="5"/>
    <s v="By the Piece"/>
    <m/>
    <n v="40.724339999999998"/>
    <n v="-73.990960000000001"/>
    <n v="40.762536799999999"/>
    <n v="-73.965316599999994"/>
    <d v="2014-10-11T20:11:05"/>
    <d v="2014-10-11T20:20:35"/>
    <d v="2014-10-11T20:41:55"/>
    <d v="2014-10-11T21:02:53"/>
    <x v="1"/>
    <x v="3"/>
  </r>
  <r>
    <n v="1341284"/>
    <n v="119008"/>
    <x v="301"/>
    <s v="car"/>
    <s v="Gari"/>
    <s v="Sushi"/>
    <m/>
    <m/>
    <m/>
    <d v="1899-12-30T00:07:33"/>
    <n v="40.780960510223302"/>
    <n v="-73.975963743086993"/>
    <n v="40.803517900000003"/>
    <n v="-73.964404000000002"/>
    <d v="2014-10-11T20:11:11"/>
    <d v="2014-10-11T20:21:31"/>
    <d v="2014-10-11T20:26:51"/>
    <d v="2014-10-11T20:35:44"/>
    <x v="1"/>
    <x v="3"/>
  </r>
  <r>
    <n v="1341322"/>
    <n v="228602"/>
    <x v="367"/>
    <s v="car"/>
    <s v="The Meatball Shop"/>
    <s v="Italian"/>
    <s v="Classic Beef"/>
    <n v="1"/>
    <s v="Naked Balls"/>
    <d v="1899-12-30T00:04:41"/>
    <n v="40.718110071383997"/>
    <n v="-73.957545268768797"/>
    <n v="40.721598999999998"/>
    <n v="-73.942443999999995"/>
    <d v="2014-10-11T20:14:37"/>
    <d v="2014-10-11T20:12:14"/>
    <d v="2014-10-11T20:34:06"/>
    <d v="2014-10-11T20:42:33"/>
    <x v="1"/>
    <x v="3"/>
  </r>
  <r>
    <n v="1341322"/>
    <n v="228602"/>
    <x v="367"/>
    <s v="car"/>
    <s v="The Meatball Shop"/>
    <s v="Italian"/>
    <s v="Daily Roast Veggies"/>
    <n v="1"/>
    <s v="Green Market"/>
    <d v="1899-12-30T00:04:41"/>
    <n v="40.718110071383997"/>
    <n v="-73.957545268768797"/>
    <n v="40.721598999999998"/>
    <n v="-73.942443999999995"/>
    <d v="2014-10-11T20:14:37"/>
    <d v="2014-10-11T20:12:14"/>
    <d v="2014-10-11T20:34:06"/>
    <d v="2014-10-11T20:42:33"/>
    <x v="1"/>
    <x v="3"/>
  </r>
  <r>
    <n v="1341323"/>
    <n v="65589"/>
    <x v="161"/>
    <s v="bicycle"/>
    <s v="Blue Ribbon Sushi Izakaya"/>
    <s v="Japanese"/>
    <s v="Eringi Mushroom &amp; Tamari"/>
    <n v="1"/>
    <s v="Kushi Yaki (Skewers)"/>
    <m/>
    <n v="40.721979579708403"/>
    <n v="-73.988148214155601"/>
    <n v="40.716590500000002"/>
    <n v="-74.004811399999994"/>
    <d v="2014-10-11T20:14:41"/>
    <d v="2014-10-11T20:16:32"/>
    <d v="2014-10-11T20:57:21"/>
    <d v="2014-10-11T21:08:15"/>
    <x v="1"/>
    <x v="3"/>
  </r>
  <r>
    <n v="1341324"/>
    <n v="62359"/>
    <x v="313"/>
    <s v="bicycle"/>
    <s v="RedFarm Hudson"/>
    <s v="Chinese"/>
    <s v="Pork &amp; Crab Soup Dumplings (4)"/>
    <n v="1"/>
    <s v="Dim Sum"/>
    <d v="1899-12-30T00:15:21"/>
    <n v="40.734213854853898"/>
    <n v="-74.006202029303594"/>
    <n v="40.724780000000003"/>
    <n v="-73.980463"/>
    <d v="2014-10-11T20:16:54"/>
    <d v="2014-10-11T21:02:43"/>
    <d v="2014-10-11T21:19:03"/>
    <d v="2014-10-11T21:35:47"/>
    <x v="1"/>
    <x v="3"/>
  </r>
  <r>
    <n v="1341364"/>
    <n v="100738"/>
    <x v="336"/>
    <s v="bicycle"/>
    <s v="Mari Vanna"/>
    <s v="Eastern European"/>
    <s v="Beef Stroganoff"/>
    <n v="1"/>
    <s v="Dinner Entrees"/>
    <d v="1899-12-30T00:16:22"/>
    <n v="40.738768706024501"/>
    <n v="-73.988641562611093"/>
    <n v="40.747098000000001"/>
    <n v="-73.986641000000006"/>
    <d v="2014-10-11T20:18:12"/>
    <d v="2014-10-11T20:25:48"/>
    <d v="2014-10-11T21:04:09"/>
    <d v="2014-10-11T21:20:23"/>
    <x v="1"/>
    <x v="3"/>
  </r>
  <r>
    <n v="1341364"/>
    <n v="100738"/>
    <x v="336"/>
    <s v="bicycle"/>
    <s v="Mari Vanna"/>
    <s v="Eastern European"/>
    <s v="Homemade Blinis with Red Caviar"/>
    <n v="1"/>
    <s v="Hot Appetizers"/>
    <d v="1899-12-30T00:16:22"/>
    <n v="40.738768706024501"/>
    <n v="-73.988641562611093"/>
    <n v="40.747098000000001"/>
    <n v="-73.986641000000006"/>
    <d v="2014-10-11T20:18:12"/>
    <d v="2014-10-11T20:25:48"/>
    <d v="2014-10-11T21:04:09"/>
    <d v="2014-10-11T21:20:23"/>
    <x v="1"/>
    <x v="3"/>
  </r>
  <r>
    <n v="1341372"/>
    <n v="325817"/>
    <x v="349"/>
    <s v="bicycle"/>
    <s v="Sushi Seki (archived)"/>
    <s v="Japanese"/>
    <m/>
    <m/>
    <m/>
    <m/>
    <n v="40.761836680634801"/>
    <n v="-73.960403720115593"/>
    <n v="40.7682553"/>
    <n v="-73.965568700000006"/>
    <d v="2014-10-11T20:18:51"/>
    <d v="2014-10-11T20:30:46"/>
    <d v="2014-10-11T20:59:05"/>
    <d v="2014-10-11T21:13:53"/>
    <x v="1"/>
    <x v="3"/>
  </r>
  <r>
    <n v="1341379"/>
    <n v="248386"/>
    <x v="51"/>
    <s v="bicycle"/>
    <s v="Co."/>
    <s v="Pizza"/>
    <s v="Caprese"/>
    <n v="1"/>
    <s v="Salad"/>
    <m/>
    <n v="40.747169914496503"/>
    <n v="-74.000635650385306"/>
    <n v="40.755873399999999"/>
    <n v="-73.992511699999994"/>
    <d v="2014-10-11T20:20:14"/>
    <d v="2014-10-11T20:25:15"/>
    <d v="2014-10-11T20:58:05"/>
    <d v="2014-10-11T21:12:05"/>
    <x v="1"/>
    <x v="3"/>
  </r>
  <r>
    <n v="1341402"/>
    <n v="373523"/>
    <x v="63"/>
    <s v="car"/>
    <s v="Tamarind TriBeCa"/>
    <s v="Indian"/>
    <s v="Chicken Tikka Masala"/>
    <n v="2"/>
    <s v="Chicken (Murg)"/>
    <d v="1899-12-30T00:08:40"/>
    <n v="40.719268925450301"/>
    <n v="-74.008749884804104"/>
    <n v="40.718617500000001"/>
    <n v="-74.0047742"/>
    <d v="2014-10-11T20:21:19"/>
    <d v="2014-10-11T20:37:13"/>
    <d v="2014-10-11T21:10:25"/>
    <d v="2014-10-11T21:15:57"/>
    <x v="1"/>
    <x v="3"/>
  </r>
  <r>
    <n v="1341402"/>
    <n v="373523"/>
    <x v="63"/>
    <s v="car"/>
    <s v="Tamarind TriBeCa"/>
    <s v="Indian"/>
    <s v="Aloo Tikkiyas"/>
    <n v="1"/>
    <s v="Appetizers (Aagaz)"/>
    <d v="1899-12-30T00:08:40"/>
    <n v="40.719268925450301"/>
    <n v="-74.008749884804104"/>
    <n v="40.718617500000001"/>
    <n v="-74.0047742"/>
    <d v="2014-10-11T20:21:19"/>
    <d v="2014-10-11T20:37:13"/>
    <d v="2014-10-11T21:10:25"/>
    <d v="2014-10-11T21:15:57"/>
    <x v="1"/>
    <x v="3"/>
  </r>
  <r>
    <n v="1341387"/>
    <n v="280884"/>
    <x v="122"/>
    <s v="car"/>
    <s v="Rubirosa"/>
    <s v="Italian"/>
    <s v="Large Classic"/>
    <n v="1"/>
    <s v="Pizza"/>
    <d v="1899-12-30T00:07:11"/>
    <n v="40.722748587419602"/>
    <n v="-73.996061916918705"/>
    <n v="40.777691337317897"/>
    <n v="-73.955227509209806"/>
    <d v="2014-10-11T20:21:33"/>
    <d v="2014-10-11T21:00:50"/>
    <d v="2014-10-11T21:14:22"/>
    <d v="2014-10-11T21:50:30"/>
    <x v="1"/>
    <x v="3"/>
  </r>
  <r>
    <n v="1341387"/>
    <n v="280884"/>
    <x v="122"/>
    <s v="car"/>
    <s v="Rubirosa"/>
    <s v="Italian"/>
    <s v="Black &amp; White Tagliatelle"/>
    <n v="1"/>
    <s v="Pasta"/>
    <d v="1899-12-30T00:07:11"/>
    <n v="40.722748587419602"/>
    <n v="-73.996061916918705"/>
    <n v="40.777691337317897"/>
    <n v="-73.955227509209806"/>
    <d v="2014-10-11T20:21:33"/>
    <d v="2014-10-11T21:00:50"/>
    <d v="2014-10-11T21:14:22"/>
    <d v="2014-10-11T21:50:30"/>
    <x v="1"/>
    <x v="3"/>
  </r>
  <r>
    <n v="1341401"/>
    <n v="152061"/>
    <x v="206"/>
    <s v="car"/>
    <s v="Pizza Hut"/>
    <s v="Pizza"/>
    <s v="Medium Create Your Own"/>
    <n v="1"/>
    <s v="Medium Pizzas"/>
    <m/>
    <n v="40.74962"/>
    <n v="-73.991614999999996"/>
    <n v="40.732152999999997"/>
    <n v="-74.002094"/>
    <d v="2014-10-11T20:21:49"/>
    <d v="2014-10-11T20:47:04"/>
    <d v="2014-10-11T21:34:24"/>
    <d v="2014-10-11T21:46:46"/>
    <x v="1"/>
    <x v="3"/>
  </r>
  <r>
    <n v="1341422"/>
    <n v="45164"/>
    <x v="279"/>
    <s v="car"/>
    <s v="Shake Shack"/>
    <s v="Burger"/>
    <s v="Fries"/>
    <n v="4"/>
    <s v="Fries"/>
    <m/>
    <n v="40.780825773220101"/>
    <n v="-73.976483345031696"/>
    <n v="40.769589565828497"/>
    <n v="-73.981563330753602"/>
    <d v="2014-10-11T20:23:05"/>
    <d v="2014-10-11T20:35:01"/>
    <d v="2014-10-11T21:09:38"/>
    <d v="2014-10-11T21:31:05"/>
    <x v="1"/>
    <x v="3"/>
  </r>
  <r>
    <n v="1341487"/>
    <n v="106478"/>
    <x v="300"/>
    <s v="scooter"/>
    <s v="Nobu Next Door"/>
    <s v="Sushi"/>
    <s v="Yellowtail Scallion Roll"/>
    <n v="1"/>
    <s v="Dinner Sushi Rolls"/>
    <d v="1899-12-30T00:19:06"/>
    <n v="40.719386413349397"/>
    <n v="-74.008692501044905"/>
    <n v="40.724400299999999"/>
    <n v="-73.991197600000007"/>
    <d v="2014-10-11T20:28:49"/>
    <m/>
    <m/>
    <d v="2014-10-11T22:00:42"/>
    <x v="1"/>
    <x v="3"/>
  </r>
  <r>
    <n v="1341499"/>
    <n v="67370"/>
    <x v="56"/>
    <s v="bicycle"/>
    <s v="Duane Reade"/>
    <s v="Drug Store"/>
    <m/>
    <m/>
    <m/>
    <m/>
    <n v="40.733406899999999"/>
    <n v="-73.986723799999993"/>
    <n v="40.727516199999997"/>
    <n v="-73.984561799999994"/>
    <d v="2014-10-11T20:28:59"/>
    <d v="2014-10-11T20:43:07"/>
    <d v="2014-10-11T20:52:00"/>
    <d v="2014-10-11T20:58:42"/>
    <x v="1"/>
    <x v="3"/>
  </r>
  <r>
    <n v="1341485"/>
    <n v="35432"/>
    <x v="332"/>
    <s v="bicycle"/>
    <s v="TAO"/>
    <s v="Japanese"/>
    <s v="Omakase Chefâ€™s Choice Sushi and/or Sashimi"/>
    <n v="1"/>
    <s v="Special Dishes"/>
    <d v="1899-12-30T00:10:46"/>
    <n v="40.762857763598497"/>
    <n v="-73.9716190014841"/>
    <n v="40.751897999999997"/>
    <n v="-73.985834999999994"/>
    <d v="2014-10-11T20:29:32"/>
    <d v="2014-10-11T20:44:46"/>
    <d v="2014-10-11T21:31:03"/>
    <d v="2014-10-11T21:44:52"/>
    <x v="1"/>
    <x v="3"/>
  </r>
  <r>
    <n v="1341485"/>
    <n v="35432"/>
    <x v="332"/>
    <s v="bicycle"/>
    <s v="TAO"/>
    <s v="Japanese"/>
    <s v="Chicken Gyoza with Napa Cabbage and Soy Dipping Sauce"/>
    <n v="1"/>
    <s v="Dumplings"/>
    <d v="1899-12-30T00:10:46"/>
    <n v="40.762857763598497"/>
    <n v="-73.9716190014841"/>
    <n v="40.751897999999997"/>
    <n v="-73.985834999999994"/>
    <d v="2014-10-11T20:29:32"/>
    <d v="2014-10-11T20:44:46"/>
    <d v="2014-10-11T21:31:03"/>
    <d v="2014-10-11T21:44:52"/>
    <x v="1"/>
    <x v="3"/>
  </r>
  <r>
    <n v="1341520"/>
    <n v="367591"/>
    <x v="366"/>
    <s v="bicycle"/>
    <s v="Dinosaur Bar-B-Que"/>
    <s v="BBQ"/>
    <s v="Creekstone Farms Brisket Plate"/>
    <n v="1"/>
    <s v="True Blue Bar-B-Que Pit Plates"/>
    <d v="1899-12-30T00:11:35"/>
    <n v="40.6776831175114"/>
    <n v="-73.983998673728195"/>
    <n v="40.688013126327803"/>
    <n v="-73.979255985060504"/>
    <d v="2014-10-11T20:31:02"/>
    <d v="2014-10-11T20:54:08"/>
    <d v="2014-10-11T21:10:17"/>
    <d v="2014-10-11T21:20:54"/>
    <x v="1"/>
    <x v="3"/>
  </r>
  <r>
    <n v="1341522"/>
    <n v="198677"/>
    <x v="361"/>
    <s v="walker"/>
    <s v="Rice to Riches"/>
    <s v="Dessert"/>
    <s v="Understanding Vanilla"/>
    <n v="1"/>
    <s v="Year Round Flavors"/>
    <m/>
    <n v="40.721735571599297"/>
    <n v="-73.995935664258297"/>
    <n v="40.767725300000002"/>
    <n v="-73.991564199999999"/>
    <d v="2014-10-11T20:32:18"/>
    <d v="2014-10-11T20:55:27"/>
    <d v="2014-10-11T21:11:19"/>
    <d v="2014-10-11T21:31:05"/>
    <x v="1"/>
    <x v="3"/>
  </r>
  <r>
    <n v="1341566"/>
    <n v="62458"/>
    <x v="53"/>
    <s v="car"/>
    <s v="Postmates Liquor Store"/>
    <s v="Shop"/>
    <s v="Santi 'Sortesele' Pinot Grigio"/>
    <n v="1"/>
    <s v="Pinot Grigio"/>
    <m/>
    <n v="40.779598"/>
    <n v="-73.947388000000004"/>
    <n v="40.725133900000003"/>
    <n v="-73.994578399999995"/>
    <d v="2014-10-11T20:35:09"/>
    <d v="2014-10-11T20:40:18"/>
    <d v="2014-10-11T20:53:37"/>
    <d v="2014-10-11T21:30:33"/>
    <x v="1"/>
    <x v="3"/>
  </r>
  <r>
    <n v="1341620"/>
    <n v="317609"/>
    <x v="50"/>
    <s v="walker"/>
    <s v="Postmates Liquor Store"/>
    <s v="Shop"/>
    <m/>
    <m/>
    <m/>
    <m/>
    <n v="40.779598"/>
    <n v="-73.947388000000004"/>
    <n v="40.774506000000002"/>
    <n v="-73.965108999999998"/>
    <d v="2014-10-11T20:40:49"/>
    <d v="2014-10-11T20:50:00"/>
    <d v="2014-10-11T21:01:06"/>
    <d v="2014-10-11T21:12:29"/>
    <x v="1"/>
    <x v="3"/>
  </r>
  <r>
    <n v="1341720"/>
    <n v="133202"/>
    <x v="5"/>
    <s v="bicycle"/>
    <s v="Sushi Samba"/>
    <s v="Sushi"/>
    <s v="Ezo"/>
    <n v="1"/>
    <s v="Samba Rolls"/>
    <d v="1899-12-30T00:06:28"/>
    <n v="40.732666419020703"/>
    <n v="-74.003292612268694"/>
    <n v="40.745159299999997"/>
    <n v="-73.995090000000005"/>
    <d v="2014-10-11T20:51:21"/>
    <d v="2014-10-11T20:58:30"/>
    <d v="2014-10-11T21:12:20"/>
    <d v="2014-10-11T21:23:04"/>
    <x v="1"/>
    <x v="3"/>
  </r>
  <r>
    <n v="1341720"/>
    <n v="133202"/>
    <x v="5"/>
    <s v="bicycle"/>
    <s v="Sushi Samba"/>
    <s v="Sushi"/>
    <s v="Yellowtail Tiradito"/>
    <n v="1"/>
    <s v="Sashimi Tiradito"/>
    <d v="1899-12-30T00:06:28"/>
    <n v="40.732666419020703"/>
    <n v="-74.003292612268694"/>
    <n v="40.745159299999997"/>
    <n v="-73.995090000000005"/>
    <d v="2014-10-11T20:51:21"/>
    <d v="2014-10-11T20:58:30"/>
    <d v="2014-10-11T21:12:20"/>
    <d v="2014-10-11T21:23:04"/>
    <x v="1"/>
    <x v="3"/>
  </r>
  <r>
    <n v="1341790"/>
    <n v="373689"/>
    <x v="349"/>
    <s v="bicycle"/>
    <s v="Bareburger"/>
    <s v="Burger"/>
    <s v="Country Bacon"/>
    <n v="1"/>
    <s v="Bareburgers"/>
    <d v="1899-12-30T00:21:39"/>
    <n v="40.768488798984301"/>
    <n v="-73.955182186711994"/>
    <n v="40.765697947766498"/>
    <n v="-73.954975022554606"/>
    <d v="2014-10-11T20:59:28"/>
    <d v="2014-10-11T21:19:47"/>
    <d v="2014-10-11T21:40:36"/>
    <d v="2014-10-11T21:46:49"/>
    <x v="1"/>
    <x v="3"/>
  </r>
  <r>
    <n v="1341790"/>
    <n v="373689"/>
    <x v="349"/>
    <s v="bicycle"/>
    <s v="Bareburger"/>
    <s v="Burger"/>
    <s v="Country Bacon"/>
    <n v="1"/>
    <s v="Bareburgers"/>
    <d v="1899-12-30T00:21:39"/>
    <n v="40.768488798984301"/>
    <n v="-73.955182186711994"/>
    <n v="40.765697947766498"/>
    <n v="-73.954975022554606"/>
    <d v="2014-10-11T20:59:28"/>
    <d v="2014-10-11T21:19:47"/>
    <d v="2014-10-11T21:40:36"/>
    <d v="2014-10-11T21:46:49"/>
    <x v="1"/>
    <x v="3"/>
  </r>
  <r>
    <n v="1341806"/>
    <n v="41409"/>
    <x v="115"/>
    <s v="bicycle"/>
    <s v="Pinkberry"/>
    <s v="Dessert"/>
    <m/>
    <m/>
    <m/>
    <m/>
    <n v="40.721798994923297"/>
    <n v="-73.996130781971104"/>
    <n v="40.721755600000002"/>
    <n v="-74.004034899999994"/>
    <d v="2014-10-11T21:00:24"/>
    <d v="2014-10-11T21:26:00"/>
    <d v="2014-10-11T21:37:07"/>
    <d v="2014-10-11T21:43:21"/>
    <x v="1"/>
    <x v="3"/>
  </r>
  <r>
    <n v="1341861"/>
    <n v="39334"/>
    <x v="56"/>
    <s v="bicycle"/>
    <s v="Old Homestead Steakhouse"/>
    <s v="Steak"/>
    <s v="String Beans, Caramelized Onions, Pancetta"/>
    <n v="1"/>
    <s v="Side Offerings (dinner)"/>
    <d v="1899-12-30T00:05:30"/>
    <n v="40.741171775466"/>
    <n v="-74.004887919394903"/>
    <n v="40.734397000000001"/>
    <n v="-74.000786000000005"/>
    <d v="2014-10-11T21:03:27"/>
    <d v="2014-10-11T21:17:34"/>
    <d v="2014-10-11T21:35:24"/>
    <d v="2014-10-11T21:43:06"/>
    <x v="1"/>
    <x v="3"/>
  </r>
  <r>
    <n v="1341861"/>
    <n v="39334"/>
    <x v="56"/>
    <s v="bicycle"/>
    <s v="Old Homestead Steakhouse"/>
    <s v="Steak"/>
    <s v="Porterhouse Steak for Two"/>
    <n v="1"/>
    <s v="Steaks and Chops (dinner)"/>
    <d v="1899-12-30T00:05:30"/>
    <n v="40.741171775466"/>
    <n v="-74.004887919394903"/>
    <n v="40.734397000000001"/>
    <n v="-74.000786000000005"/>
    <d v="2014-10-11T21:03:27"/>
    <d v="2014-10-11T21:17:34"/>
    <d v="2014-10-11T21:35:24"/>
    <d v="2014-10-11T21:43:06"/>
    <x v="1"/>
    <x v="3"/>
  </r>
  <r>
    <n v="1341877"/>
    <n v="164131"/>
    <x v="279"/>
    <s v="car"/>
    <s v="Tony's Di Napoli"/>
    <s v="Italian"/>
    <s v="N.Y. Cheesecake"/>
    <n v="1"/>
    <s v="Dessert"/>
    <d v="1899-12-30T00:03:59"/>
    <n v="40.756547149303003"/>
    <n v="-73.985576924200004"/>
    <n v="40.770499600000001"/>
    <n v="-73.981546499999993"/>
    <d v="2014-10-11T21:04:22"/>
    <d v="2014-10-11T21:44:19"/>
    <d v="2014-10-11T22:02:48"/>
    <d v="2014-10-11T22:23:20"/>
    <x v="1"/>
    <x v="3"/>
  </r>
  <r>
    <n v="1341891"/>
    <n v="216087"/>
    <x v="40"/>
    <s v="bicycle"/>
    <s v="Union Market"/>
    <m/>
    <m/>
    <m/>
    <m/>
    <m/>
    <n v="40.722326109723198"/>
    <n v="-73.986059005394495"/>
    <n v="40.722959437445503"/>
    <n v="-73.982952581787401"/>
    <d v="2014-10-11T21:08:13"/>
    <d v="2014-10-11T21:14:30"/>
    <d v="2014-10-11T21:24:20"/>
    <d v="2014-10-11T21:31:26"/>
    <x v="1"/>
    <x v="3"/>
  </r>
  <r>
    <n v="1341945"/>
    <n v="373750"/>
    <x v="335"/>
    <s v="bicycle"/>
    <s v="Blue Ribbon Brooklyn"/>
    <s v="American"/>
    <s v="Fried Chicken"/>
    <n v="1"/>
    <s v="Meat"/>
    <d v="1899-12-30T00:15:37"/>
    <n v="40.674250953208301"/>
    <n v="-73.982294148654105"/>
    <n v="40.6668883609033"/>
    <n v="-73.977247942307997"/>
    <d v="2014-10-11T21:11:41"/>
    <d v="2014-10-11T21:26:07"/>
    <d v="2014-10-11T22:02:58"/>
    <d v="2014-10-11T22:08:38"/>
    <x v="1"/>
    <x v="3"/>
  </r>
  <r>
    <n v="1342004"/>
    <n v="352254"/>
    <x v="366"/>
    <s v="bicycle"/>
    <s v="Momofuku Milk Bar"/>
    <s v="Dessert"/>
    <s v="Cereal Milk Soft Serve (1 Pint)"/>
    <n v="2"/>
    <s v="Soft Serve"/>
    <m/>
    <n v="40.6792927728454"/>
    <n v="-73.995706113753599"/>
    <n v="40.685282999999998"/>
    <n v="-73.989594999999994"/>
    <d v="2014-10-11T21:17:15"/>
    <d v="2014-10-11T21:33:56"/>
    <d v="2014-10-11T21:46:17"/>
    <d v="2014-10-11T21:52:20"/>
    <x v="1"/>
    <x v="3"/>
  </r>
  <r>
    <n v="1342029"/>
    <n v="152353"/>
    <x v="264"/>
    <s v="bicycle"/>
    <s v="Insomnia Cookies"/>
    <s v="Bakery"/>
    <s v="M&amp;M's"/>
    <n v="2"/>
    <s v="Cookies and Brownies"/>
    <m/>
    <n v="40.729790899999998"/>
    <n v="-74.000589300000001"/>
    <n v="40.736900400000003"/>
    <n v="-73.994162000000003"/>
    <d v="2014-10-11T21:20:14"/>
    <d v="2014-10-11T21:24:52"/>
    <d v="2014-10-11T21:35:38"/>
    <d v="2014-10-11T21:46:17"/>
    <x v="1"/>
    <x v="3"/>
  </r>
  <r>
    <n v="1342029"/>
    <n v="152353"/>
    <x v="264"/>
    <s v="bicycle"/>
    <s v="Insomnia Cookies"/>
    <s v="Bakery"/>
    <s v="Sugar"/>
    <n v="2"/>
    <s v="Cookies and Brownies"/>
    <m/>
    <n v="40.729790899999998"/>
    <n v="-74.000589300000001"/>
    <n v="40.736900400000003"/>
    <n v="-73.994162000000003"/>
    <d v="2014-10-11T21:20:14"/>
    <d v="2014-10-11T21:24:52"/>
    <d v="2014-10-11T21:35:38"/>
    <d v="2014-10-11T21:46:17"/>
    <x v="1"/>
    <x v="3"/>
  </r>
  <r>
    <n v="1342022"/>
    <n v="135029"/>
    <x v="252"/>
    <s v="bicycle"/>
    <s v="Cafe Fiorello"/>
    <m/>
    <m/>
    <m/>
    <m/>
    <d v="1899-12-30T00:05:42"/>
    <n v="40.771686433610803"/>
    <n v="-73.982305626988094"/>
    <n v="40.785890999999999"/>
    <n v="-73.971508"/>
    <d v="2014-10-11T21:20:33"/>
    <d v="2014-10-11T21:51:32"/>
    <d v="2014-10-11T22:05:21"/>
    <d v="2014-10-11T22:15:48"/>
    <x v="1"/>
    <x v="3"/>
  </r>
  <r>
    <n v="1342036"/>
    <n v="105110"/>
    <x v="229"/>
    <s v="bicycle"/>
    <s v="16 Handles - UES 2nd Ave"/>
    <s v="Ice Cream"/>
    <s v="Birthday Cake"/>
    <n v="1"/>
    <s v="Low Fat"/>
    <m/>
    <n v="40.774952999999996"/>
    <n v="-73.953899000000007"/>
    <n v="40.782744200000003"/>
    <n v="-73.957215199999993"/>
    <d v="2014-10-11T21:22:15"/>
    <d v="2014-10-11T21:31:48"/>
    <d v="2014-10-11T21:47:10"/>
    <d v="2014-10-11T22:00:19"/>
    <x v="1"/>
    <x v="3"/>
  </r>
  <r>
    <n v="1342064"/>
    <n v="192317"/>
    <x v="40"/>
    <s v="bicycle"/>
    <s v="Shake Shack"/>
    <s v="Burger"/>
    <s v="Shackburger"/>
    <n v="6"/>
    <s v="Burgers"/>
    <m/>
    <n v="40.740884357811296"/>
    <n v="-73.988198676721197"/>
    <n v="40.740019099999998"/>
    <n v="-73.990087299999999"/>
    <d v="2014-10-11T21:24:34"/>
    <d v="2014-10-11T21:42:31"/>
    <d v="2014-10-11T22:13:25"/>
    <d v="2014-10-11T22:15:12"/>
    <x v="1"/>
    <x v="3"/>
  </r>
  <r>
    <n v="1342115"/>
    <n v="365525"/>
    <x v="301"/>
    <s v="car"/>
    <s v="Serafina Fabulous Pizza"/>
    <s v="Italian"/>
    <s v="Gnocchi â€œDi Mammaâ€"/>
    <n v="1"/>
    <s v="Pasta"/>
    <d v="1899-12-30T00:08:43"/>
    <n v="40.776083193932998"/>
    <n v="-73.962171576462296"/>
    <n v="40.766811699999998"/>
    <n v="-73.962046900000004"/>
    <d v="2014-10-11T21:29:55"/>
    <d v="2014-10-11T21:42:59"/>
    <d v="2014-10-11T21:51:49"/>
    <d v="2014-10-11T21:58:46"/>
    <x v="1"/>
    <x v="3"/>
  </r>
  <r>
    <n v="1342115"/>
    <n v="365525"/>
    <x v="301"/>
    <s v="car"/>
    <s v="Serafina Fabulous Pizza"/>
    <s v="Italian"/>
    <s v="Burrata"/>
    <n v="1"/>
    <s v="Antipasti"/>
    <d v="1899-12-30T00:08:43"/>
    <n v="40.776083193932998"/>
    <n v="-73.962171576462296"/>
    <n v="40.766811699999998"/>
    <n v="-73.962046900000004"/>
    <d v="2014-10-11T21:29:55"/>
    <d v="2014-10-11T21:42:59"/>
    <d v="2014-10-11T21:51:49"/>
    <d v="2014-10-11T21:58:46"/>
    <x v="1"/>
    <x v="3"/>
  </r>
  <r>
    <n v="1342124"/>
    <n v="91817"/>
    <x v="50"/>
    <s v="walker"/>
    <s v="Wolfgang's Steakhouse"/>
    <m/>
    <m/>
    <m/>
    <m/>
    <d v="1899-12-30T00:09:30"/>
    <n v="40.756112599223499"/>
    <n v="-73.989554057853397"/>
    <n v="40.740125407502703"/>
    <n v="-73.990611042896305"/>
    <d v="2014-10-11T21:31:11"/>
    <d v="2014-10-11T22:07:17"/>
    <d v="2014-10-11T22:15:10"/>
    <d v="2014-10-11T22:31:47"/>
    <x v="1"/>
    <x v="3"/>
  </r>
  <r>
    <n v="1342148"/>
    <n v="122864"/>
    <x v="130"/>
    <s v="truck"/>
    <s v="Postmates Liquor Store"/>
    <s v="Shop"/>
    <s v="Jack Daniel's Old No.7 Tennessee Whiskey (750ml)"/>
    <n v="1"/>
    <s v="Whiskey"/>
    <m/>
    <n v="40.779598"/>
    <n v="-73.947388000000004"/>
    <n v="40.723728999999999"/>
    <n v="-74.004076100000006"/>
    <d v="2014-10-11T21:32:17"/>
    <d v="2014-10-11T21:37:08"/>
    <d v="2014-10-11T21:46:59"/>
    <d v="2014-10-11T22:23:08"/>
    <x v="1"/>
    <x v="3"/>
  </r>
  <r>
    <n v="1342168"/>
    <n v="95644"/>
    <x v="217"/>
    <s v="car"/>
    <s v="Postmates Liquor Store"/>
    <s v="Shop"/>
    <s v="Absolut Vodka (750ml)"/>
    <n v="1"/>
    <s v="Vodka"/>
    <m/>
    <n v="40.779598"/>
    <n v="-73.947388000000004"/>
    <n v="40.725161"/>
    <n v="-73.989478000000005"/>
    <d v="2014-10-11T21:34:46"/>
    <d v="2014-10-11T22:05:28"/>
    <d v="2014-10-11T22:11:58"/>
    <d v="2014-10-11T22:31:44"/>
    <x v="1"/>
    <x v="3"/>
  </r>
  <r>
    <n v="1342171"/>
    <n v="349150"/>
    <x v="358"/>
    <s v="bicycle"/>
    <s v="Pete's Tavern"/>
    <s v="Steak"/>
    <m/>
    <m/>
    <m/>
    <d v="1899-12-30T00:05:30"/>
    <n v="40.7364185110618"/>
    <n v="-73.986879688453698"/>
    <n v="40.744737000000001"/>
    <n v="-73.988033999999999"/>
    <d v="2014-10-11T21:35:06"/>
    <d v="2014-10-11T21:54:39"/>
    <d v="2014-10-11T22:01:51"/>
    <d v="2014-10-11T22:12:32"/>
    <x v="1"/>
    <x v="3"/>
  </r>
  <r>
    <n v="1342231"/>
    <n v="54809"/>
    <x v="368"/>
    <s v="bicycle"/>
    <s v="RedFarm Broadway"/>
    <s v="Chinese"/>
    <s v="Three Color Vegetable Dumplings (4)"/>
    <n v="1"/>
    <s v="Dim Sum"/>
    <d v="1899-12-30T00:04:30"/>
    <n v="40.782116700000003"/>
    <n v="-73.980739099999994"/>
    <n v="40.773515000000003"/>
    <n v="-73.978841000000003"/>
    <d v="2014-10-11T21:39:50"/>
    <d v="2014-10-11T21:47:49"/>
    <d v="2014-10-11T22:12:09"/>
    <d v="2014-10-11T22:20:36"/>
    <x v="1"/>
    <x v="3"/>
  </r>
  <r>
    <n v="1342229"/>
    <n v="110880"/>
    <x v="198"/>
    <s v="car"/>
    <s v="TAO"/>
    <s v="Japanese"/>
    <s v="Soy Ginger Glazed Salmon with Udon Noodles and Spinach"/>
    <n v="1"/>
    <s v="Noble Treasures form the Sea"/>
    <d v="1899-12-30T00:04:05"/>
    <n v="40.762857763598497"/>
    <n v="-73.9716190014841"/>
    <n v="40.758740400000001"/>
    <n v="-73.988282499999997"/>
    <d v="2014-10-11T21:40:13"/>
    <d v="2014-10-11T21:48:31"/>
    <d v="2014-10-11T22:04:22"/>
    <d v="2014-10-11T22:24:11"/>
    <x v="1"/>
    <x v="3"/>
  </r>
  <r>
    <n v="1342237"/>
    <n v="56722"/>
    <x v="361"/>
    <s v="walker"/>
    <s v="The Meatball Shop"/>
    <s v="Italian"/>
    <s v="Classic Beef"/>
    <n v="1"/>
    <s v="Naked Balls"/>
    <d v="1899-12-30T00:04:32"/>
    <n v="40.771491247520302"/>
    <n v="-73.956334145089798"/>
    <n v="40.776271000000001"/>
    <n v="-73.946292999999997"/>
    <d v="2014-10-11T21:41:14"/>
    <d v="2014-10-11T22:21:26"/>
    <d v="2014-10-11T22:27:16"/>
    <d v="2014-10-11T22:36:55"/>
    <x v="1"/>
    <x v="3"/>
  </r>
  <r>
    <n v="1342253"/>
    <n v="149984"/>
    <x v="71"/>
    <s v="bicycle"/>
    <s v="Sushi of Gari"/>
    <s v="Sushi"/>
    <s v="Negimaki"/>
    <n v="1"/>
    <s v="Appetizers"/>
    <d v="1899-12-30T00:04:42"/>
    <n v="40.771568712019302"/>
    <n v="-73.952786829189705"/>
    <n v="40.773671200000003"/>
    <n v="-73.958335300000002"/>
    <d v="2014-10-11T21:42:55"/>
    <d v="2014-10-11T22:07:39"/>
    <d v="2014-10-11T22:22:29"/>
    <d v="2014-10-11T22:29:36"/>
    <x v="1"/>
    <x v="3"/>
  </r>
  <r>
    <n v="1342268"/>
    <n v="63633"/>
    <x v="78"/>
    <s v="car"/>
    <s v="Insomnia Cookies"/>
    <s v="Bakery"/>
    <m/>
    <m/>
    <m/>
    <m/>
    <n v="40.729790899999998"/>
    <n v="-74.000589300000001"/>
    <n v="40.734250600000003"/>
    <n v="-73.990212299999996"/>
    <d v="2014-10-11T21:43:30"/>
    <d v="2014-10-11T21:43:37"/>
    <d v="2014-10-11T21:56:57"/>
    <d v="2014-10-11T22:10:08"/>
    <x v="1"/>
    <x v="3"/>
  </r>
  <r>
    <n v="1342323"/>
    <n v="129518"/>
    <x v="63"/>
    <s v="car"/>
    <s v="Otto Enoteca Pizzeria"/>
    <s v="Italian"/>
    <s v="Bucatini Alla Amatriciana"/>
    <n v="1"/>
    <s v="Pasta"/>
    <d v="1899-12-30T00:05:39"/>
    <n v="40.7320637605782"/>
    <n v="-73.996154665947003"/>
    <n v="40.73357"/>
    <n v="-74.006589899999994"/>
    <d v="2014-10-11T21:49:30"/>
    <d v="2014-10-11T22:03:08"/>
    <d v="2014-10-11T22:15:27"/>
    <d v="2014-10-11T22:27:44"/>
    <x v="1"/>
    <x v="3"/>
  </r>
  <r>
    <n v="1342370"/>
    <n v="373883"/>
    <x v="352"/>
    <s v="car"/>
    <s v="Duane Reade"/>
    <s v="Drug Store"/>
    <m/>
    <m/>
    <m/>
    <m/>
    <n v="40.739669913434199"/>
    <n v="-73.995310138486801"/>
    <n v="40.756909806432198"/>
    <n v="-73.965549284034296"/>
    <d v="2014-10-11T21:55:17"/>
    <d v="2014-10-11T22:08:04"/>
    <d v="2014-10-11T22:17:49"/>
    <d v="2014-10-11T23:04:27"/>
    <x v="1"/>
    <x v="3"/>
  </r>
  <r>
    <n v="1342379"/>
    <n v="265903"/>
    <x v="336"/>
    <s v="bicycle"/>
    <s v="Momofuku Milk Bar"/>
    <s v="Dessert"/>
    <s v="B'day Cake Truffles"/>
    <n v="2"/>
    <s v="Cake Truffles"/>
    <m/>
    <n v="40.7628429402262"/>
    <n v="-73.975745647432205"/>
    <n v="40.755294900000003"/>
    <n v="-73.995450599999998"/>
    <d v="2014-10-11T21:56:08"/>
    <d v="2014-10-11T22:07:01"/>
    <d v="2014-10-11T22:29:26"/>
    <d v="2014-10-11T22:52:24"/>
    <x v="1"/>
    <x v="3"/>
  </r>
  <r>
    <n v="1342484"/>
    <n v="167266"/>
    <x v="83"/>
    <s v="bicycle"/>
    <s v="Momofuku Milk Bar"/>
    <s v="Dessert"/>
    <s v="Espresso Shake"/>
    <n v="1"/>
    <s v="Shakes"/>
    <m/>
    <n v="40.731795470614898"/>
    <n v="-73.985672593116803"/>
    <n v="40.743751544088099"/>
    <n v="-73.977649256081307"/>
    <d v="2014-10-11T22:10:58"/>
    <d v="2014-10-11T22:42:03"/>
    <d v="2014-10-11T22:54:24"/>
    <d v="2014-10-11T23:03:44"/>
    <x v="1"/>
    <x v="3"/>
  </r>
  <r>
    <n v="1342543"/>
    <n v="234933"/>
    <x v="358"/>
    <s v="bicycle"/>
    <s v="Momofuku Noodle Bar"/>
    <m/>
    <s v="Spicy Miso Ramen"/>
    <n v="1"/>
    <s v="Bowls"/>
    <m/>
    <n v="40.729110403548901"/>
    <n v="-73.984245455566395"/>
    <n v="40.718204"/>
    <n v="-73.992232999999999"/>
    <d v="2014-10-11T22:15:36"/>
    <d v="2014-10-11T22:21:31"/>
    <d v="2014-10-11T23:13:51"/>
    <d v="2014-10-11T23:34:17"/>
    <x v="1"/>
    <x v="3"/>
  </r>
  <r>
    <n v="1342544"/>
    <n v="325285"/>
    <x v="48"/>
    <s v="bicycle"/>
    <s v="The Mercer Kitchen"/>
    <m/>
    <s v="Di Palo's Burrata Mozzarella"/>
    <n v="1"/>
    <s v="Dinner (Appetizer)"/>
    <d v="1899-12-30T00:20:26"/>
    <n v="40.724743642155602"/>
    <n v="-73.9986615554824"/>
    <n v="40.717522000000002"/>
    <n v="-73.992722999999998"/>
    <d v="2014-10-11T22:15:58"/>
    <d v="2014-10-11T22:50:57"/>
    <d v="2014-10-11T23:10:39"/>
    <d v="2014-10-11T23:16:02"/>
    <x v="1"/>
    <x v="3"/>
  </r>
  <r>
    <n v="1342659"/>
    <n v="59264"/>
    <x v="195"/>
    <s v="car"/>
    <s v="Parm"/>
    <s v="Italian"/>
    <s v="Giardinia Pickles"/>
    <n v="1"/>
    <s v="Vegetables"/>
    <m/>
    <n v="40.723019825000002"/>
    <n v="-73.995853999999994"/>
    <n v="40.742561000000002"/>
    <n v="-73.992266999999998"/>
    <d v="2014-10-11T22:29:32"/>
    <d v="2014-10-11T22:40:38"/>
    <d v="2014-10-11T23:06:26"/>
    <d v="2014-10-11T23:33:18"/>
    <x v="1"/>
    <x v="3"/>
  </r>
  <r>
    <n v="1342686"/>
    <n v="315523"/>
    <x v="349"/>
    <s v="bicycle"/>
    <s v="Paradise Biryani Pointe"/>
    <m/>
    <m/>
    <m/>
    <m/>
    <d v="1899-12-30T00:02:12"/>
    <n v="40.741486569502399"/>
    <n v="-73.983487891707"/>
    <n v="40.705943892412698"/>
    <n v="-74.010577779609093"/>
    <d v="2014-10-11T22:32:04"/>
    <d v="2014-10-11T22:33:15"/>
    <d v="2014-10-11T22:51:06"/>
    <d v="2014-10-11T23:33:55"/>
    <x v="1"/>
    <x v="3"/>
  </r>
  <r>
    <n v="1342763"/>
    <n v="292184"/>
    <x v="71"/>
    <s v="bicycle"/>
    <s v="Duane Reade"/>
    <s v="Drug Store"/>
    <m/>
    <m/>
    <m/>
    <m/>
    <n v="40.770845000000001"/>
    <n v="-73.959789999999998"/>
    <n v="40.770783799999997"/>
    <n v="-73.963589999999996"/>
    <d v="2014-10-11T22:44:07"/>
    <m/>
    <m/>
    <d v="2014-10-11T23:43:04"/>
    <x v="1"/>
    <x v="3"/>
  </r>
  <r>
    <n v="1342862"/>
    <n v="109478"/>
    <x v="198"/>
    <s v="car"/>
    <s v="The Meatball Shop"/>
    <s v="Italian"/>
    <s v="Ice Cream Sandwich"/>
    <n v="1"/>
    <s v="Desserts"/>
    <d v="1899-12-30T00:03:38"/>
    <n v="40.721545124764702"/>
    <n v="-73.988842426716104"/>
    <n v="40.743368099999998"/>
    <n v="-73.972638500000002"/>
    <d v="2014-10-11T22:58:56"/>
    <d v="2014-10-11T23:17:25"/>
    <d v="2014-10-11T23:30:48"/>
    <d v="2014-10-11T23:42:51"/>
    <x v="1"/>
    <x v="3"/>
  </r>
  <r>
    <n v="1342895"/>
    <n v="58675"/>
    <x v="301"/>
    <s v="car"/>
    <s v="Big Daddy's"/>
    <s v="Burger"/>
    <s v="Tater tots, If You Have to Ask"/>
    <n v="1"/>
    <s v="Starters, Snacks and Sidekicks"/>
    <d v="1899-12-30T00:02:22"/>
    <n v="40.738025160904698"/>
    <n v="-73.987987318068903"/>
    <n v="40.743634999999998"/>
    <n v="-74.006331000000003"/>
    <d v="2014-10-11T23:03:40"/>
    <d v="2014-10-11T23:20:46"/>
    <d v="2014-10-11T23:29:06"/>
    <d v="2014-10-11T23:46:41"/>
    <x v="1"/>
    <x v="3"/>
  </r>
  <r>
    <n v="1342918"/>
    <n v="373883"/>
    <x v="276"/>
    <s v="car"/>
    <s v="Shake Shack"/>
    <s v="Burger"/>
    <s v="Shake"/>
    <n v="1"/>
    <s v="Shakes"/>
    <m/>
    <n v="40.758456774983799"/>
    <n v="-73.989140466129399"/>
    <n v="40.756909806432198"/>
    <n v="-73.965549284034296"/>
    <d v="2014-10-11T23:09:52"/>
    <d v="2014-10-11T23:34:07"/>
    <d v="2014-10-12T00:01:57"/>
    <d v="2014-10-12T00:19:44"/>
    <x v="1"/>
    <x v="3"/>
  </r>
  <r>
    <n v="1342956"/>
    <n v="85207"/>
    <x v="205"/>
    <s v="car"/>
    <s v="Momofuku Milk Bar"/>
    <s v="Dessert"/>
    <s v="Crack Pie Soft Serve (1 Pint)"/>
    <n v="1"/>
    <s v="Soft Serve"/>
    <m/>
    <n v="40.731795470614898"/>
    <n v="-73.985672593116803"/>
    <n v="40.746516"/>
    <n v="-73.987213999999994"/>
    <d v="2014-10-11T23:15:14"/>
    <d v="2014-10-11T23:32:33"/>
    <d v="2014-10-12T00:01:05"/>
    <d v="2014-10-12T00:14:40"/>
    <x v="1"/>
    <x v="3"/>
  </r>
  <r>
    <n v="1343000"/>
    <n v="338599"/>
    <x v="63"/>
    <s v="car"/>
    <s v="S'MAC"/>
    <s v="American"/>
    <s v="4 Cheese"/>
    <n v="1"/>
    <s v="Sarita's Recommendation"/>
    <m/>
    <n v="40.730340181965403"/>
    <n v="-73.983993530273395"/>
    <n v="40.732428200000001"/>
    <n v="-74.008059399999993"/>
    <d v="2014-10-11T23:21:40"/>
    <d v="2014-10-11T23:22:37"/>
    <d v="2014-10-11T23:43:36"/>
    <d v="2014-10-12T00:00:42"/>
    <x v="1"/>
    <x v="3"/>
  </r>
  <r>
    <n v="1343080"/>
    <n v="138408"/>
    <x v="194"/>
    <s v="bicycle"/>
    <s v="Postmates General Store (deprecated)"/>
    <s v="Convenience Store"/>
    <s v="Gatorade - White (20 oz.)"/>
    <n v="1"/>
    <s v="Drinks"/>
    <m/>
    <n v="40.716206444897999"/>
    <n v="-73.959602304229705"/>
    <n v="40.709719999999997"/>
    <n v="-73.938612000000006"/>
    <d v="2014-10-11T23:32:47"/>
    <d v="2014-10-11T23:31:09"/>
    <d v="2014-10-12T00:10:52"/>
    <d v="2014-10-12T00:24:33"/>
    <x v="1"/>
    <x v="3"/>
  </r>
  <r>
    <n v="1343080"/>
    <n v="138408"/>
    <x v="194"/>
    <s v="bicycle"/>
    <s v="Postmates General Store (deprecated)"/>
    <s v="Convenience Store"/>
    <s v="Gummy Bears (5 oz.)"/>
    <n v="1"/>
    <s v="Candy &amp; Snacks"/>
    <m/>
    <n v="40.716206444897999"/>
    <n v="-73.959602304229705"/>
    <n v="40.709719999999997"/>
    <n v="-73.938612000000006"/>
    <d v="2014-10-11T23:32:47"/>
    <d v="2014-10-11T23:31:09"/>
    <d v="2014-10-12T00:10:52"/>
    <d v="2014-10-12T00:24:33"/>
    <x v="1"/>
    <x v="3"/>
  </r>
  <r>
    <n v="1343229"/>
    <n v="314550"/>
    <x v="229"/>
    <s v="bicycle"/>
    <s v="McDonald's"/>
    <s v="Fast Food"/>
    <s v="Bacon &amp; Cheese Quarter Pounder"/>
    <n v="1"/>
    <s v="Burgers &amp; Sandwiches"/>
    <m/>
    <n v="40.794267011081402"/>
    <n v="-73.972020765060506"/>
    <n v="40.784817424387199"/>
    <n v="-73.9534548694878"/>
    <d v="2014-10-11T23:58:17"/>
    <d v="2014-10-12T00:14:29"/>
    <d v="2014-10-12T00:28:20"/>
    <d v="2014-10-12T00:48:50"/>
    <x v="1"/>
    <x v="3"/>
  </r>
  <r>
    <n v="1343357"/>
    <n v="336934"/>
    <x v="301"/>
    <s v="car"/>
    <s v="Big Nick's Burgers &amp; Pizza"/>
    <s v="Pizza"/>
    <s v="Giant Hot Dog"/>
    <n v="1"/>
    <s v="Hot Dogs"/>
    <d v="1899-12-30T00:01:43"/>
    <n v="40.776766840799702"/>
    <n v="-73.979120363031299"/>
    <n v="40.773509300000001"/>
    <n v="-73.989542799999995"/>
    <d v="2014-10-12T00:20:24"/>
    <d v="2014-10-12T00:20:18"/>
    <d v="2014-10-12T00:27:09"/>
    <d v="2014-10-12T00:31:57"/>
    <x v="1"/>
    <x v="4"/>
  </r>
  <r>
    <n v="1343403"/>
    <n v="208186"/>
    <x v="56"/>
    <s v="bicycle"/>
    <s v="Blue Ribbon Sushi Izakaya"/>
    <s v="Japanese"/>
    <s v="Negi Hama"/>
    <n v="1"/>
    <s v="Maki"/>
    <d v="1899-12-30T00:06:51"/>
    <n v="40.721979579708403"/>
    <n v="-73.988148214155601"/>
    <n v="40.719060008451997"/>
    <n v="-73.948751818457595"/>
    <d v="2014-10-12T00:29:21"/>
    <d v="2014-10-12T00:52:50"/>
    <d v="2014-10-12T01:01:34"/>
    <d v="2014-10-12T01:21:40"/>
    <x v="1"/>
    <x v="4"/>
  </r>
  <r>
    <n v="1343449"/>
    <n v="17495"/>
    <x v="276"/>
    <s v="car"/>
    <s v="The Meatball Shop"/>
    <s v="Italian"/>
    <s v="Ice Cream Sandwich"/>
    <n v="1"/>
    <s v="Desserts"/>
    <d v="1899-12-30T00:02:26"/>
    <n v="40.721545124764702"/>
    <n v="-73.988842426716104"/>
    <n v="40.709409739879199"/>
    <n v="-74.006713570140604"/>
    <d v="2014-10-12T00:38:33"/>
    <d v="2014-10-12T00:49:06"/>
    <d v="2014-10-12T01:00:26"/>
    <d v="2014-10-12T01:19:38"/>
    <x v="1"/>
    <x v="4"/>
  </r>
  <r>
    <n v="1343449"/>
    <n v="17495"/>
    <x v="276"/>
    <s v="car"/>
    <s v="The Meatball Shop"/>
    <s v="Italian"/>
    <s v="Ice Cream Sandwich"/>
    <n v="1"/>
    <s v="Desserts"/>
    <d v="1899-12-30T00:02:26"/>
    <n v="40.721545124764702"/>
    <n v="-73.988842426716104"/>
    <n v="40.709409739879199"/>
    <n v="-74.006713570140604"/>
    <d v="2014-10-12T00:38:33"/>
    <d v="2014-10-12T00:49:06"/>
    <d v="2014-10-12T01:00:26"/>
    <d v="2014-10-12T01:19:38"/>
    <x v="1"/>
    <x v="4"/>
  </r>
  <r>
    <n v="1343477"/>
    <n v="70193"/>
    <x v="301"/>
    <s v="car"/>
    <s v="P.J. Clarke's"/>
    <s v="American"/>
    <s v="Simply On A Bun"/>
    <n v="1"/>
    <s v="P.J. Clarke's Hamburgers"/>
    <d v="1899-12-30T00:07:10"/>
    <n v="40.771961874462001"/>
    <n v="-73.982620239257798"/>
    <n v="40.771895600000001"/>
    <n v="-73.952059300000002"/>
    <d v="2014-10-12T00:43:48"/>
    <d v="2014-10-12T00:45:49"/>
    <d v="2014-10-12T01:01:10"/>
    <d v="2014-10-12T01:12:53"/>
    <x v="1"/>
    <x v="4"/>
  </r>
  <r>
    <n v="1343564"/>
    <n v="57193"/>
    <x v="226"/>
    <s v="bicycle"/>
    <s v="Royale"/>
    <s v="Burger"/>
    <m/>
    <m/>
    <m/>
    <d v="1899-12-30T00:06:34"/>
    <n v="40.725895999999999"/>
    <n v="-73.977855379999994"/>
    <n v="40.715936999999997"/>
    <n v="-73.985809000000003"/>
    <d v="2014-10-12T01:03:34"/>
    <d v="2014-10-12T01:13:55"/>
    <d v="2014-10-12T01:20:45"/>
    <d v="2014-10-12T01:31:09"/>
    <x v="1"/>
    <x v="4"/>
  </r>
  <r>
    <n v="1343610"/>
    <n v="83287"/>
    <x v="83"/>
    <s v="bicycle"/>
    <s v="Blue Ribbon Sushi Izakaya"/>
    <s v="Japanese"/>
    <s v="Karai Kaibashira"/>
    <n v="1"/>
    <s v="Maki"/>
    <d v="1899-12-30T00:05:38"/>
    <n v="40.721979579708403"/>
    <n v="-73.988148214155601"/>
    <n v="40.742308232118503"/>
    <n v="-73.982040627321993"/>
    <d v="2014-10-12T01:15:43"/>
    <d v="2014-10-12T01:22:48"/>
    <d v="2014-10-12T01:33:38"/>
    <d v="2014-10-12T02:01:29"/>
    <x v="1"/>
    <x v="4"/>
  </r>
  <r>
    <n v="1343610"/>
    <n v="83287"/>
    <x v="83"/>
    <s v="bicycle"/>
    <s v="Blue Ribbon Sushi Izakaya"/>
    <s v="Japanese"/>
    <s v="Beef Short Rib &amp; Garlic"/>
    <n v="1"/>
    <s v="Kushi Yaki (Skewers)"/>
    <d v="1899-12-30T00:05:38"/>
    <n v="40.721979579708403"/>
    <n v="-73.988148214155601"/>
    <n v="40.742308232118503"/>
    <n v="-73.982040627321993"/>
    <d v="2014-10-12T01:15:43"/>
    <d v="2014-10-12T01:22:48"/>
    <d v="2014-10-12T01:33:38"/>
    <d v="2014-10-12T02:01:29"/>
    <x v="1"/>
    <x v="4"/>
  </r>
  <r>
    <n v="1343610"/>
    <n v="83287"/>
    <x v="83"/>
    <s v="bicycle"/>
    <s v="Blue Ribbon Sushi Izakaya"/>
    <s v="Japanese"/>
    <s v="Rock Shrimp &amp; Crispy Garlic Teriyaki"/>
    <n v="2"/>
    <s v="Kushi Yaki (Skewers)"/>
    <d v="1899-12-30T00:05:38"/>
    <n v="40.721979579708403"/>
    <n v="-73.988148214155601"/>
    <n v="40.742308232118503"/>
    <n v="-73.982040627321993"/>
    <d v="2014-10-12T01:15:43"/>
    <d v="2014-10-12T01:22:48"/>
    <d v="2014-10-12T01:33:38"/>
    <d v="2014-10-12T02:01:29"/>
    <x v="1"/>
    <x v="4"/>
  </r>
  <r>
    <n v="1343610"/>
    <n v="83287"/>
    <x v="83"/>
    <s v="bicycle"/>
    <s v="Blue Ribbon Sushi Izakaya"/>
    <s v="Japanese"/>
    <s v="Pork Shumai"/>
    <n v="1"/>
    <s v="Meat"/>
    <d v="1899-12-30T00:05:38"/>
    <n v="40.721979579708403"/>
    <n v="-73.988148214155601"/>
    <n v="40.742308232118503"/>
    <n v="-73.982040627321993"/>
    <d v="2014-10-12T01:15:43"/>
    <d v="2014-10-12T01:22:48"/>
    <d v="2014-10-12T01:33:38"/>
    <d v="2014-10-12T02:01:29"/>
    <x v="1"/>
    <x v="4"/>
  </r>
  <r>
    <n v="1344351"/>
    <n v="156828"/>
    <x v="369"/>
    <s v="car"/>
    <s v="Black Seed"/>
    <s v="Breakfast"/>
    <m/>
    <m/>
    <m/>
    <m/>
    <n v="40.7209843306225"/>
    <n v="-73.994954333926202"/>
    <n v="40.723856400000003"/>
    <n v="-74.003607400000007"/>
    <d v="2014-10-12T07:18:30"/>
    <d v="2014-10-12T07:28:09"/>
    <d v="2014-10-12T07:39:29"/>
    <d v="2014-10-12T07:49:05"/>
    <x v="1"/>
    <x v="4"/>
  </r>
  <r>
    <n v="1344374"/>
    <n v="81591"/>
    <x v="369"/>
    <s v="car"/>
    <s v="The Grey Dog - University"/>
    <s v="Coffee"/>
    <s v="Herb Goat Cheese"/>
    <n v="1"/>
    <s v="Michigan Sandwiches"/>
    <d v="1899-12-30T00:03:34"/>
    <n v="40.733787294544499"/>
    <n v="-73.993035256862598"/>
    <n v="40.744273883366802"/>
    <n v="-73.980458753806701"/>
    <d v="2014-10-12T08:03:23"/>
    <d v="2014-10-12T08:31:09"/>
    <d v="2014-10-12T08:38:29"/>
    <d v="2014-10-12T08:52:37"/>
    <x v="1"/>
    <x v="4"/>
  </r>
  <r>
    <n v="1344399"/>
    <n v="67360"/>
    <x v="369"/>
    <s v="car"/>
    <s v="Krispy Kreme"/>
    <s v="Donut"/>
    <m/>
    <m/>
    <m/>
    <m/>
    <n v="40.749890423418002"/>
    <n v="-73.992362022399902"/>
    <n v="40.773074000000001"/>
    <n v="-73.962997999999999"/>
    <d v="2014-10-12T08:44:48"/>
    <d v="2014-10-12T08:59:39"/>
    <d v="2014-10-12T09:15:59"/>
    <d v="2014-10-12T09:34:34"/>
    <x v="1"/>
    <x v="4"/>
  </r>
  <r>
    <n v="1344430"/>
    <n v="311593"/>
    <x v="197"/>
    <s v="bicycle"/>
    <s v="Dominique Ansel Bakery"/>
    <s v="Bakery"/>
    <m/>
    <m/>
    <m/>
    <m/>
    <n v="40.725096000788497"/>
    <n v="-74.003074765205398"/>
    <n v="40.747620599999998"/>
    <n v="-73.977218899999997"/>
    <d v="2014-10-12T09:04:08"/>
    <d v="2014-10-12T09:16:01"/>
    <d v="2014-10-12T09:32:21"/>
    <d v="2014-10-12T09:55:46"/>
    <x v="1"/>
    <x v="4"/>
  </r>
  <r>
    <n v="1344467"/>
    <n v="230517"/>
    <x v="369"/>
    <s v="car"/>
    <s v="Westerly Natural Market"/>
    <m/>
    <m/>
    <m/>
    <m/>
    <m/>
    <n v="40.764860897093101"/>
    <n v="-73.984124934243098"/>
    <n v="40.738932300000002"/>
    <n v="-74.008823399999997"/>
    <d v="2014-10-12T09:22:09"/>
    <d v="2014-10-12T09:47:09"/>
    <d v="2014-10-12T10:07:59"/>
    <d v="2014-10-12T10:35:47"/>
    <x v="1"/>
    <x v="4"/>
  </r>
  <r>
    <n v="1344482"/>
    <n v="99141"/>
    <x v="370"/>
    <s v="bicycle"/>
    <s v="Whole Foods Market"/>
    <s v="Grocery Store"/>
    <s v="Br Crabmeat California Roll"/>
    <n v="1"/>
    <s v="Sushi"/>
    <m/>
    <n v="40.675316600000002"/>
    <n v="-73.988532599999999"/>
    <n v="40.686596000000002"/>
    <n v="-73.9722139"/>
    <d v="2014-10-12T09:29:30"/>
    <d v="2014-10-12T09:47:01"/>
    <d v="2014-10-12T10:56:21"/>
    <d v="2014-10-12T11:09:31"/>
    <x v="1"/>
    <x v="4"/>
  </r>
  <r>
    <n v="1344518"/>
    <n v="374378"/>
    <x v="51"/>
    <s v="bicycle"/>
    <s v="Juice Generation"/>
    <s v="Juice Bar"/>
    <s v="Protein Buzz"/>
    <n v="1"/>
    <s v="Protein Smoothies"/>
    <m/>
    <n v="40.7512908"/>
    <n v="-73.976510700000006"/>
    <n v="40.774573699999998"/>
    <n v="-73.990978600000005"/>
    <d v="2014-10-12T09:46:51"/>
    <m/>
    <m/>
    <d v="2014-10-12T10:20:08"/>
    <x v="1"/>
    <x v="4"/>
  </r>
  <r>
    <n v="1344583"/>
    <n v="76908"/>
    <x v="59"/>
    <s v="bicycle"/>
    <s v="Doughnut Plant Chelsea"/>
    <s v="Donut"/>
    <s v="Chocolate Hazelnut"/>
    <n v="1"/>
    <s v="Doughseed Doughnuts"/>
    <m/>
    <n v="40.744563916288797"/>
    <n v="-73.996630052861306"/>
    <n v="40.776781999999997"/>
    <n v="-73.976144000000005"/>
    <d v="2014-10-12T10:10:03"/>
    <d v="2014-10-12T10:17:54"/>
    <d v="2014-10-12T10:32:13"/>
    <d v="2014-10-12T11:03:20"/>
    <x v="1"/>
    <x v="4"/>
  </r>
  <r>
    <n v="1344583"/>
    <n v="76908"/>
    <x v="59"/>
    <s v="bicycle"/>
    <s v="Doughnut Plant Chelsea"/>
    <s v="Donut"/>
    <s v="Tres Leches"/>
    <n v="1"/>
    <s v="Cake Dougnhuts"/>
    <m/>
    <n v="40.744563916288797"/>
    <n v="-73.996630052861306"/>
    <n v="40.776781999999997"/>
    <n v="-73.976144000000005"/>
    <d v="2014-10-12T10:10:03"/>
    <d v="2014-10-12T10:17:54"/>
    <d v="2014-10-12T10:32:13"/>
    <d v="2014-10-12T11:03:20"/>
    <x v="1"/>
    <x v="4"/>
  </r>
  <r>
    <n v="1344581"/>
    <n v="134760"/>
    <x v="93"/>
    <s v="bicycle"/>
    <s v="Citarella"/>
    <m/>
    <m/>
    <m/>
    <m/>
    <m/>
    <n v="40.734184073141698"/>
    <n v="-73.999132126463095"/>
    <n v="40.738061561623297"/>
    <n v="-73.997736427530597"/>
    <d v="2014-10-12T10:10:50"/>
    <d v="2014-10-12T10:43:56"/>
    <d v="2014-10-12T10:54:46"/>
    <d v="2014-10-12T11:02:05"/>
    <x v="1"/>
    <x v="4"/>
  </r>
  <r>
    <n v="1344641"/>
    <n v="371461"/>
    <x v="106"/>
    <s v="walker"/>
    <s v="Woorijip"/>
    <s v="Korean"/>
    <s v="Nappa Cabbage Kimchi"/>
    <n v="1"/>
    <s v="Side Dishes / Kimchi"/>
    <m/>
    <n v="40.747689661436198"/>
    <n v="-73.986397609319496"/>
    <n v="40.734878586292702"/>
    <n v="-74.006993753847198"/>
    <d v="2014-10-12T10:27:45"/>
    <d v="2014-10-12T11:04:21"/>
    <d v="2014-10-12T11:16:14"/>
    <d v="2014-10-12T11:27:01"/>
    <x v="1"/>
    <x v="4"/>
  </r>
  <r>
    <n v="1344641"/>
    <n v="371461"/>
    <x v="106"/>
    <s v="walker"/>
    <s v="Woorijip"/>
    <s v="Korean"/>
    <s v="Bulgogi"/>
    <n v="2"/>
    <s v="Lunch Box"/>
    <m/>
    <n v="40.747689661436198"/>
    <n v="-73.986397609319496"/>
    <n v="40.734878586292702"/>
    <n v="-74.006993753847198"/>
    <d v="2014-10-12T10:27:45"/>
    <d v="2014-10-12T11:04:21"/>
    <d v="2014-10-12T11:16:14"/>
    <d v="2014-10-12T11:27:01"/>
    <x v="1"/>
    <x v="4"/>
  </r>
  <r>
    <n v="1344645"/>
    <n v="148345"/>
    <x v="135"/>
    <s v="car"/>
    <s v="Ess-a-Bagel"/>
    <s v="Bakery"/>
    <s v="Whitefish Salad"/>
    <n v="1"/>
    <s v="Salads"/>
    <m/>
    <n v="40.756256485287402"/>
    <n v="-73.970465361412593"/>
    <n v="40.762681899999997"/>
    <n v="-73.991342200000005"/>
    <d v="2014-10-12T10:29:15"/>
    <d v="2014-10-12T10:33:31"/>
    <d v="2014-10-12T11:37:48"/>
    <d v="2014-10-12T12:03:19"/>
    <x v="1"/>
    <x v="4"/>
  </r>
  <r>
    <n v="1344697"/>
    <n v="180407"/>
    <x v="64"/>
    <s v="bicycle"/>
    <s v="Bowery Kitchen Supplies"/>
    <m/>
    <m/>
    <m/>
    <m/>
    <m/>
    <n v="40.7429001446691"/>
    <n v="-74.006384611129803"/>
    <n v="40.710833000000001"/>
    <n v="-74.005555999999999"/>
    <d v="2014-10-12T10:49:37"/>
    <d v="2014-10-12T11:12:39"/>
    <d v="2014-10-12T11:45:02"/>
    <d v="2014-10-12T12:07:07"/>
    <x v="1"/>
    <x v="4"/>
  </r>
  <r>
    <n v="1344740"/>
    <n v="335550"/>
    <x v="301"/>
    <s v="car"/>
    <s v="Tompkins Square Bagels"/>
    <s v="Bakery"/>
    <s v="Gluten-Free"/>
    <n v="1"/>
    <s v="Bagels"/>
    <m/>
    <n v="40.72813"/>
    <n v="-73.982020000000006"/>
    <n v="40.723816396685301"/>
    <n v="-73.983458645255894"/>
    <d v="2014-10-12T11:04:05"/>
    <d v="2014-10-12T11:11:48"/>
    <d v="2014-10-12T11:41:25"/>
    <d v="2014-10-12T11:45:27"/>
    <x v="1"/>
    <x v="4"/>
  </r>
  <r>
    <n v="1344771"/>
    <n v="369272"/>
    <x v="300"/>
    <s v="scooter"/>
    <s v="BabyCakes NYC"/>
    <s v="Bakery"/>
    <s v="Agave Sweetened Brownies"/>
    <n v="1"/>
    <s v="Menu"/>
    <m/>
    <n v="40.718024999999997"/>
    <n v="-73.989769999999993"/>
    <n v="40.767651000000001"/>
    <n v="-73.966875000000002"/>
    <d v="2014-10-12T11:09:34"/>
    <d v="2014-10-12T11:35:10"/>
    <d v="2014-10-12T11:50:30"/>
    <d v="2014-10-12T12:07:00"/>
    <x v="1"/>
    <x v="4"/>
  </r>
  <r>
    <n v="1344791"/>
    <n v="305498"/>
    <x v="106"/>
    <s v="walker"/>
    <s v="Chipotle Mexican Grill $1.99 Delivery"/>
    <s v="Mexican"/>
    <m/>
    <m/>
    <m/>
    <m/>
    <n v="40.722542870002997"/>
    <n v="-73.997769355773897"/>
    <n v="40.722076800000004"/>
    <n v="-73.987149099999996"/>
    <d v="2014-10-12T11:15:48"/>
    <d v="2014-10-12T11:34:19"/>
    <d v="2014-10-12T11:43:18"/>
    <d v="2014-10-12T11:52:14"/>
    <x v="1"/>
    <x v="4"/>
  </r>
  <r>
    <n v="1344887"/>
    <n v="336004"/>
    <x v="231"/>
    <s v="car"/>
    <s v="Han Bat"/>
    <s v="Korean"/>
    <s v="24. Jok Bal"/>
    <n v="1"/>
    <s v="Main Dishes"/>
    <d v="1899-12-30T00:07:25"/>
    <n v="40.750205297622401"/>
    <n v="-73.986432043583505"/>
    <n v="40.780271999999997"/>
    <n v="-73.982871799999998"/>
    <d v="2014-10-12T11:31:59"/>
    <m/>
    <m/>
    <d v="2014-10-12T12:43:00"/>
    <x v="1"/>
    <x v="4"/>
  </r>
  <r>
    <n v="1344900"/>
    <n v="42755"/>
    <x v="116"/>
    <s v="bicycle"/>
    <s v="Blue Ribbon Fried Chicken"/>
    <s v="American"/>
    <s v="The Bird"/>
    <n v="1"/>
    <s v="Party Platter"/>
    <m/>
    <n v="40.724339999999998"/>
    <n v="-73.990960000000001"/>
    <n v="40.738932300000002"/>
    <n v="-74.008823399999997"/>
    <d v="2014-10-12T11:32:58"/>
    <d v="2014-10-12T11:49:27"/>
    <d v="2014-10-12T12:04:46"/>
    <d v="2014-10-12T12:20:45"/>
    <x v="1"/>
    <x v="4"/>
  </r>
  <r>
    <n v="1344900"/>
    <n v="42755"/>
    <x v="116"/>
    <s v="bicycle"/>
    <s v="Blue Ribbon Fried Chicken"/>
    <s v="American"/>
    <s v="The Bird"/>
    <n v="1"/>
    <s v="Party Platter"/>
    <m/>
    <n v="40.724339999999998"/>
    <n v="-73.990960000000001"/>
    <n v="40.738932300000002"/>
    <n v="-74.008823399999997"/>
    <d v="2014-10-12T11:32:58"/>
    <d v="2014-10-12T11:49:27"/>
    <d v="2014-10-12T12:04:46"/>
    <d v="2014-10-12T12:20:45"/>
    <x v="1"/>
    <x v="4"/>
  </r>
  <r>
    <n v="1344979"/>
    <n v="374519"/>
    <x v="371"/>
    <s v="bicycle"/>
    <s v="Ess-a-Bagel"/>
    <s v="Bakery"/>
    <s v="Whole Wheat Everything"/>
    <n v="1"/>
    <s v="Bagel Type"/>
    <m/>
    <n v="40.735518913424798"/>
    <n v="-73.979530334472699"/>
    <n v="40.724375999999999"/>
    <n v="-73.9941788"/>
    <d v="2014-10-12T11:45:23"/>
    <d v="2014-10-12T12:05:47"/>
    <d v="2014-10-12T12:35:17"/>
    <d v="2014-10-12T12:49:15"/>
    <x v="1"/>
    <x v="4"/>
  </r>
  <r>
    <n v="1345012"/>
    <n v="327527"/>
    <x v="106"/>
    <s v="walker"/>
    <s v="Parm"/>
    <s v="Italian"/>
    <s v="Meatball Parm"/>
    <n v="1"/>
    <s v="Sandwiches"/>
    <d v="1899-12-30T00:08:47"/>
    <n v="40.723019825000002"/>
    <n v="-73.995853999999994"/>
    <n v="40.7339249279188"/>
    <n v="-73.995033949128199"/>
    <d v="2014-10-12T11:50:43"/>
    <d v="2014-10-12T11:58:57"/>
    <d v="2014-10-12T12:15:47"/>
    <d v="2014-10-12T12:24:52"/>
    <x v="1"/>
    <x v="4"/>
  </r>
  <r>
    <n v="1345032"/>
    <n v="59749"/>
    <x v="137"/>
    <s v="car"/>
    <s v="Sarabeth's East"/>
    <s v="American"/>
    <m/>
    <m/>
    <m/>
    <d v="1899-12-30T00:04:00"/>
    <n v="40.784877344265098"/>
    <n v="-73.955926608873398"/>
    <n v="40.784796999999998"/>
    <n v="-73.953658000000004"/>
    <d v="2014-10-12T11:53:58"/>
    <d v="2014-10-12T11:58:19"/>
    <d v="2014-10-12T12:10:39"/>
    <d v="2014-10-12T12:13:19"/>
    <x v="1"/>
    <x v="4"/>
  </r>
  <r>
    <n v="1345056"/>
    <n v="374531"/>
    <x v="197"/>
    <s v="bicycle"/>
    <s v="2nd Ave Deli"/>
    <s v="Deli"/>
    <s v="French Fries"/>
    <n v="1"/>
    <s v="Vegetables and Sides"/>
    <d v="1899-12-30T00:04:45"/>
    <n v="40.745299312570602"/>
    <n v="-73.9791375808162"/>
    <n v="40.752028799999998"/>
    <n v="-73.985804200000004"/>
    <d v="2014-10-12T11:59:03"/>
    <d v="2014-10-12T12:10:28"/>
    <d v="2014-10-12T12:16:48"/>
    <d v="2014-10-12T12:28:32"/>
    <x v="1"/>
    <x v="4"/>
  </r>
  <r>
    <n v="1345105"/>
    <n v="41692"/>
    <x v="177"/>
    <s v="bicycle"/>
    <s v="Shake Shack"/>
    <s v="Burger"/>
    <s v="Cheese Fries"/>
    <n v="1"/>
    <s v="Fries"/>
    <m/>
    <n v="40.740884357811296"/>
    <n v="-73.988198676721197"/>
    <n v="40.731791000000001"/>
    <n v="-73.974407799999994"/>
    <d v="2014-10-12T12:07:03"/>
    <d v="2014-10-12T12:13:20"/>
    <d v="2014-10-12T12:52:08"/>
    <d v="2014-10-12T13:01:17"/>
    <x v="1"/>
    <x v="4"/>
  </r>
  <r>
    <n v="1345129"/>
    <n v="365469"/>
    <x v="200"/>
    <s v="bicycle"/>
    <s v="Wo Hop Restaurant"/>
    <s v="Chinese"/>
    <s v="Fried Wonton"/>
    <n v="1"/>
    <s v="Appetizers"/>
    <d v="1899-12-30T00:05:34"/>
    <n v="40.714464086511597"/>
    <n v="-73.999115824699402"/>
    <n v="40.744244623012897"/>
    <n v="-73.979012332925507"/>
    <d v="2014-10-12T12:09:20"/>
    <d v="2014-10-12T12:16:52"/>
    <d v="2014-10-12T12:35:42"/>
    <d v="2014-10-12T13:08:06"/>
    <x v="1"/>
    <x v="4"/>
  </r>
  <r>
    <n v="1345181"/>
    <n v="68429"/>
    <x v="304"/>
    <s v="bicycle"/>
    <s v="Shake Shack"/>
    <s v="Burger"/>
    <s v="Fries"/>
    <n v="1"/>
    <s v="Fries"/>
    <m/>
    <n v="40.779126065705498"/>
    <n v="-73.954904894578206"/>
    <n v="40.7843272"/>
    <n v="-73.956632600000006"/>
    <d v="2014-10-12T12:22:28"/>
    <d v="2014-10-12T12:32:03"/>
    <d v="2014-10-12T12:46:23"/>
    <d v="2014-10-12T12:54:31"/>
    <x v="1"/>
    <x v="4"/>
  </r>
  <r>
    <n v="1345221"/>
    <n v="304712"/>
    <x v="231"/>
    <s v="car"/>
    <s v="Sarabeth's West"/>
    <s v="American"/>
    <m/>
    <m/>
    <m/>
    <m/>
    <n v="40.783987343526803"/>
    <n v="-73.977846242671404"/>
    <n v="40.756804243347503"/>
    <n v="-73.961054351266995"/>
    <d v="2014-10-12T12:29:23"/>
    <d v="2014-10-12T12:45:16"/>
    <d v="2014-10-12T12:55:06"/>
    <d v="2014-10-12T13:13:34"/>
    <x v="1"/>
    <x v="4"/>
  </r>
  <r>
    <n v="1345224"/>
    <n v="57563"/>
    <x v="301"/>
    <s v="car"/>
    <s v="Brooklyn Bagel &amp; Coffee Co."/>
    <s v="Breakfast"/>
    <m/>
    <m/>
    <m/>
    <m/>
    <n v="40.746279063314802"/>
    <n v="-73.997949958145199"/>
    <n v="40.717410000000001"/>
    <n v="-74.003553999999994"/>
    <d v="2014-10-12T12:29:32"/>
    <d v="2014-10-12T12:49:36"/>
    <d v="2014-10-12T13:11:12"/>
    <d v="2014-10-12T13:25:02"/>
    <x v="1"/>
    <x v="4"/>
  </r>
  <r>
    <n v="1345239"/>
    <n v="108659"/>
    <x v="372"/>
    <s v="bicycle"/>
    <s v="Northern Spy Food Co. (ARCHIVED)"/>
    <s v="Breakfast"/>
    <s v="Kale Salad"/>
    <n v="1"/>
    <s v="Brunch Mains"/>
    <d v="1899-12-30T00:04:56"/>
    <n v="40.728862999999997"/>
    <n v="-73.980762999999996"/>
    <n v="40.720587999999999"/>
    <n v="-73.979394999999997"/>
    <d v="2014-10-12T12:30:51"/>
    <d v="2014-10-12T12:39:07"/>
    <d v="2014-10-12T12:50:37"/>
    <d v="2014-10-12T13:01:33"/>
    <x v="1"/>
    <x v="4"/>
  </r>
  <r>
    <n v="1345260"/>
    <n v="98319"/>
    <x v="370"/>
    <s v="bicycle"/>
    <s v="Five Guys Burgers and Fries"/>
    <s v="Burger"/>
    <s v="Little Cajun Fries"/>
    <n v="1"/>
    <s v="Fries"/>
    <m/>
    <n v="40.693703582487103"/>
    <n v="-73.985774517059298"/>
    <n v="40.7106554"/>
    <n v="-73.966932700000001"/>
    <d v="2014-10-12T12:34:57"/>
    <d v="2014-10-12T13:15:29"/>
    <d v="2014-10-12T13:28:53"/>
    <d v="2014-10-12T13:46:32"/>
    <x v="1"/>
    <x v="4"/>
  </r>
  <r>
    <n v="1345292"/>
    <n v="374378"/>
    <x v="237"/>
    <s v="bicycle"/>
    <s v="Best Buy"/>
    <s v="Electronics Store"/>
    <m/>
    <m/>
    <m/>
    <m/>
    <n v="40.770239329770199"/>
    <n v="-73.981826305389404"/>
    <n v="40.774573699999998"/>
    <n v="-73.990978600000005"/>
    <d v="2014-10-12T12:39:28"/>
    <d v="2014-10-12T12:40:38"/>
    <d v="2014-10-12T12:51:56"/>
    <d v="2014-10-12T13:03:31"/>
    <x v="1"/>
    <x v="4"/>
  </r>
  <r>
    <n v="1345301"/>
    <n v="240014"/>
    <x v="142"/>
    <s v="bicycle"/>
    <s v="Sarabeth's"/>
    <s v="American"/>
    <s v="Crab Meat Guacamole &amp; Chips"/>
    <n v="1"/>
    <s v="Brunch Starters"/>
    <d v="1899-12-30T00:04:44"/>
    <n v="40.742578826490004"/>
    <n v="-73.984337281285704"/>
    <n v="40.751591550313897"/>
    <n v="-73.969280496629395"/>
    <d v="2014-10-12T12:41:41"/>
    <d v="2014-10-12T12:44:55"/>
    <d v="2014-10-12T13:32:19"/>
    <d v="2014-10-12T13:35:35"/>
    <x v="1"/>
    <x v="4"/>
  </r>
  <r>
    <n v="1345331"/>
    <n v="46041"/>
    <x v="64"/>
    <s v="bicycle"/>
    <s v="Frankies 570"/>
    <m/>
    <m/>
    <m/>
    <m/>
    <d v="1899-12-30T00:02:42"/>
    <n v="40.735758735021598"/>
    <n v="-74.005869626998901"/>
    <n v="40.773192000000002"/>
    <n v="-73.962034000000003"/>
    <d v="2014-10-12T12:44:58"/>
    <d v="2014-10-12T12:50:18"/>
    <d v="2014-10-12T13:02:08"/>
    <d v="2014-10-12T13:35:51"/>
    <x v="1"/>
    <x v="4"/>
  </r>
  <r>
    <n v="1345344"/>
    <n v="373152"/>
    <x v="93"/>
    <s v="bicycle"/>
    <s v="Parm"/>
    <s v="Italian"/>
    <s v="Italian Combo Hero"/>
    <n v="1"/>
    <s v="Sandwiches"/>
    <d v="1899-12-30T00:02:42"/>
    <n v="40.723019825000002"/>
    <n v="-73.995853999999994"/>
    <n v="40.735818100000003"/>
    <n v="-74.002238599999998"/>
    <d v="2014-10-12T12:47:05"/>
    <d v="2014-10-12T12:52:55"/>
    <d v="2014-10-12T13:01:41"/>
    <d v="2014-10-12T13:12:29"/>
    <x v="1"/>
    <x v="4"/>
  </r>
  <r>
    <n v="1345347"/>
    <n v="293381"/>
    <x v="59"/>
    <s v="bicycle"/>
    <s v="sweetgreen"/>
    <s v="Salad"/>
    <s v="Salad"/>
    <n v="1"/>
    <s v="Make Your Own"/>
    <m/>
    <n v="40.745078589413303"/>
    <n v="-73.988821506500202"/>
    <n v="40.741349"/>
    <n v="-74.001902099999995"/>
    <d v="2014-10-12T12:48:57"/>
    <d v="2014-10-12T12:58:54"/>
    <d v="2014-10-12T13:10:13"/>
    <d v="2014-10-12T13:24:58"/>
    <x v="1"/>
    <x v="4"/>
  </r>
  <r>
    <n v="1345385"/>
    <n v="42188"/>
    <x v="373"/>
    <s v="bicycle"/>
    <s v="Ess-a-Bagel"/>
    <s v="Bakery"/>
    <s v="Plain Cream Cheese"/>
    <n v="1"/>
    <s v="Sandwiches - Cream Cheese/Tofu"/>
    <m/>
    <n v="40.735518913424798"/>
    <n v="-73.979530334472699"/>
    <n v="40.739448899999999"/>
    <n v="-73.987205900000006"/>
    <d v="2014-10-12T12:51:49"/>
    <d v="2014-10-12T13:07:10"/>
    <d v="2014-10-12T13:27:46"/>
    <d v="2014-10-12T13:37:16"/>
    <x v="1"/>
    <x v="4"/>
  </r>
  <r>
    <n v="1345411"/>
    <n v="71511"/>
    <x v="222"/>
    <s v="car"/>
    <s v="Tamarind TriBeCa"/>
    <s v="Indian"/>
    <s v="Chicken Tikka Masala"/>
    <n v="2"/>
    <s v="Chicken (Murg)"/>
    <d v="1899-12-30T00:05:48"/>
    <n v="40.719268925450301"/>
    <n v="-74.008749884804104"/>
    <n v="40.707309000000002"/>
    <n v="-74.004568000000006"/>
    <d v="2014-10-12T12:56:27"/>
    <d v="2014-10-12T13:28:10"/>
    <d v="2014-10-12T13:36:56"/>
    <d v="2014-10-12T13:56:27"/>
    <x v="1"/>
    <x v="4"/>
  </r>
  <r>
    <n v="1345457"/>
    <n v="367093"/>
    <x v="235"/>
    <s v="bicycle"/>
    <s v="Parm"/>
    <s v="Italian"/>
    <s v="Charred Broccoli"/>
    <n v="1"/>
    <s v="Vegetables"/>
    <d v="1899-12-30T00:02:33"/>
    <n v="40.723019825000002"/>
    <n v="-73.995853999999994"/>
    <n v="40.717182000000001"/>
    <n v="-74.002593000000005"/>
    <d v="2014-10-12T12:58:33"/>
    <d v="2014-10-12T12:56:08"/>
    <d v="2014-10-12T13:19:26"/>
    <d v="2014-10-12T13:29:44"/>
    <x v="1"/>
    <x v="4"/>
  </r>
  <r>
    <n v="1345462"/>
    <n v="361846"/>
    <x v="374"/>
    <s v="bicycle"/>
    <s v="Sarabeth's West"/>
    <s v="American"/>
    <s v="Farmer's Omelette"/>
    <n v="1"/>
    <s v="Eggs &amp; Omelettes"/>
    <d v="1899-12-30T00:09:03"/>
    <n v="40.783987343526803"/>
    <n v="-73.977846242671404"/>
    <n v="40.772228348290199"/>
    <n v="-73.986188996887606"/>
    <d v="2014-10-12T12:59:11"/>
    <d v="2014-10-12T12:59:50"/>
    <d v="2014-10-12T13:29:57"/>
    <d v="2014-10-12T13:40:24"/>
    <x v="1"/>
    <x v="4"/>
  </r>
  <r>
    <n v="1345480"/>
    <n v="58476"/>
    <x v="304"/>
    <s v="bicycle"/>
    <s v="Dunkin Donuts"/>
    <m/>
    <m/>
    <m/>
    <m/>
    <m/>
    <n v="40.778439772205303"/>
    <n v="-73.956311185325802"/>
    <n v="40.775536000000002"/>
    <n v="-73.950322"/>
    <d v="2014-10-12T13:00:41"/>
    <d v="2014-10-12T13:04:02"/>
    <d v="2014-10-12T13:13:52"/>
    <d v="2014-10-12T13:24:23"/>
    <x v="1"/>
    <x v="4"/>
  </r>
  <r>
    <n v="1345551"/>
    <n v="77540"/>
    <x v="241"/>
    <s v="bicycle"/>
    <s v="Parm"/>
    <s v="Italian"/>
    <s v="Chicken Parm"/>
    <n v="1"/>
    <s v="Sandwiches"/>
    <d v="1899-12-30T00:05:59"/>
    <n v="40.723019825000002"/>
    <n v="-73.995853999999994"/>
    <n v="40.7375647"/>
    <n v="-74.008859599999994"/>
    <d v="2014-10-12T13:08:13"/>
    <d v="2014-10-12T13:15:53"/>
    <d v="2014-10-12T13:47:12"/>
    <d v="2014-10-12T14:03:22"/>
    <x v="1"/>
    <x v="4"/>
  </r>
  <r>
    <n v="1345602"/>
    <n v="67796"/>
    <x v="197"/>
    <s v="bicycle"/>
    <s v="Sephora"/>
    <s v="Beauty Supply"/>
    <m/>
    <m/>
    <m/>
    <m/>
    <n v="40.736675761797798"/>
    <n v="-73.989353194493205"/>
    <n v="40.731850999999999"/>
    <n v="-73.986515999999995"/>
    <d v="2014-10-12T13:13:49"/>
    <d v="2014-10-12T13:15:58"/>
    <d v="2014-10-12T13:24:20"/>
    <d v="2014-10-12T13:30:33"/>
    <x v="1"/>
    <x v="4"/>
  </r>
  <r>
    <n v="1345630"/>
    <n v="91108"/>
    <x v="93"/>
    <s v="bicycle"/>
    <s v="Rubirosa"/>
    <s v="Italian"/>
    <s v="Spaghetti Alla Chitarra"/>
    <n v="1"/>
    <s v="Pasta"/>
    <d v="1899-12-30T00:05:24"/>
    <n v="40.722748587419602"/>
    <n v="-73.996061916918705"/>
    <n v="40.764252944937901"/>
    <n v="-73.985336159395203"/>
    <d v="2014-10-12T13:17:56"/>
    <d v="2014-10-12T13:46:07"/>
    <d v="2014-10-12T13:56:59"/>
    <d v="2014-10-12T14:25:58"/>
    <x v="1"/>
    <x v="4"/>
  </r>
  <r>
    <n v="1345659"/>
    <n v="291667"/>
    <x v="306"/>
    <s v="bicycle"/>
    <s v="Shake Shack"/>
    <s v="Burger"/>
    <s v="Fries"/>
    <n v="1"/>
    <s v="Fries"/>
    <m/>
    <n v="40.740884357811296"/>
    <n v="-73.988198676721197"/>
    <n v="40.715060999999999"/>
    <n v="-73.993155999999999"/>
    <d v="2014-10-12T13:23:18"/>
    <d v="2014-10-12T13:28:23"/>
    <d v="2014-10-12T14:21:57"/>
    <d v="2014-10-12T14:37:36"/>
    <x v="1"/>
    <x v="4"/>
  </r>
  <r>
    <n v="1345678"/>
    <n v="66612"/>
    <x v="200"/>
    <s v="bicycle"/>
    <s v="Ess-a-Bagel"/>
    <s v="Bakery"/>
    <s v="Tuna Salad"/>
    <n v="1"/>
    <s v="Salads"/>
    <m/>
    <n v="40.756256485287402"/>
    <n v="-73.970465361412593"/>
    <n v="40.7752032"/>
    <n v="-73.950294799999995"/>
    <d v="2014-10-12T13:23:29"/>
    <d v="2014-10-12T13:28:56"/>
    <d v="2014-10-12T14:12:17"/>
    <d v="2014-10-12T14:32:42"/>
    <x v="1"/>
    <x v="4"/>
  </r>
  <r>
    <n v="1345672"/>
    <n v="115519"/>
    <x v="375"/>
    <s v="motorcycle"/>
    <s v="Joe's Pizza"/>
    <s v="Pizza"/>
    <s v="Fresh Mozzarella Pie"/>
    <n v="1"/>
    <s v="Full Size"/>
    <d v="1899-12-30T01:03:43"/>
    <n v="40.733402283324402"/>
    <n v="-73.987510980727393"/>
    <n v="40.762536799999999"/>
    <n v="-73.965316599999994"/>
    <d v="2014-10-12T13:24:50"/>
    <d v="2014-10-12T14:31:08"/>
    <d v="2014-10-12T14:57:58"/>
    <d v="2014-10-12T15:13:57"/>
    <x v="1"/>
    <x v="4"/>
  </r>
  <r>
    <n v="1345704"/>
    <n v="139450"/>
    <x v="46"/>
    <s v="walker"/>
    <s v="Trader Joe's"/>
    <s v="Grocery Store"/>
    <m/>
    <m/>
    <m/>
    <m/>
    <n v="40.74174"/>
    <n v="-73.993650000000002"/>
    <n v="40.743746408143501"/>
    <n v="-73.987871455025399"/>
    <d v="2014-10-12T13:25:42"/>
    <d v="2014-10-12T13:26:38"/>
    <d v="2014-10-12T13:49:28"/>
    <d v="2014-10-12T13:55:58"/>
    <x v="1"/>
    <x v="4"/>
  </r>
  <r>
    <n v="1345706"/>
    <n v="48851"/>
    <x v="373"/>
    <s v="bicycle"/>
    <s v="Melt Shop"/>
    <s v="American"/>
    <s v="Tomato Soup"/>
    <n v="1"/>
    <s v="Sides &amp; Snacks"/>
    <d v="1899-12-30T00:21:40"/>
    <n v="40.744607141003797"/>
    <n v="-73.990741968154893"/>
    <n v="40.738202999999999"/>
    <n v="-73.992885000000001"/>
    <d v="2014-10-12T13:27:40"/>
    <d v="2014-10-12T13:44:57"/>
    <d v="2014-10-12T13:56:41"/>
    <d v="2014-10-12T14:04:39"/>
    <x v="1"/>
    <x v="4"/>
  </r>
  <r>
    <n v="1345722"/>
    <n v="42153"/>
    <x v="7"/>
    <s v="bicycle"/>
    <s v="Blue Smoke"/>
    <s v="BBQ"/>
    <s v="North Carolina Salt Peanuts"/>
    <n v="1"/>
    <s v="Starters &amp; Salads"/>
    <d v="1899-12-30T00:13:58"/>
    <n v="40.742334001650697"/>
    <n v="-73.983855195769493"/>
    <n v="40.738255500000001"/>
    <n v="-74.005941699999994"/>
    <d v="2014-10-12T13:28:18"/>
    <d v="2014-10-12T13:39:39"/>
    <d v="2014-10-12T14:01:38"/>
    <d v="2014-10-12T14:14:29"/>
    <x v="1"/>
    <x v="4"/>
  </r>
  <r>
    <n v="1345750"/>
    <n v="95644"/>
    <x v="362"/>
    <s v="bicycle"/>
    <s v="RedFarm Broadway"/>
    <s v="Chinese"/>
    <s v="Long Life Noodles with Chanterelles &amp; Shiitakes"/>
    <n v="1"/>
    <s v="Main Courses"/>
    <d v="1899-12-30T00:05:49"/>
    <n v="40.782116700000003"/>
    <n v="-73.980739099999994"/>
    <n v="40.730668999999999"/>
    <n v="-74.006186"/>
    <d v="2014-10-12T13:32:18"/>
    <d v="2014-10-12T13:47:12"/>
    <d v="2014-10-12T13:59:24"/>
    <d v="2014-10-12T14:21:39"/>
    <x v="1"/>
    <x v="4"/>
  </r>
  <r>
    <n v="1345779"/>
    <n v="71825"/>
    <x v="59"/>
    <s v="bicycle"/>
    <s v="sweetgreen"/>
    <s v="Salad"/>
    <s v="Kale Caesar"/>
    <n v="1"/>
    <s v="Signatures"/>
    <d v="1899-12-30T00:05:41"/>
    <n v="40.721323186970601"/>
    <n v="-74.009732007980304"/>
    <n v="40.720477700000004"/>
    <n v="-74.002211799999998"/>
    <d v="2014-10-12T13:35:12"/>
    <d v="2014-10-12T13:42:23"/>
    <d v="2014-10-12T14:06:44"/>
    <d v="2014-10-12T14:14:29"/>
    <x v="1"/>
    <x v="4"/>
  </r>
  <r>
    <n v="1345811"/>
    <n v="348540"/>
    <x v="358"/>
    <s v="bicycle"/>
    <s v="McDonald's"/>
    <s v="Fast Food"/>
    <m/>
    <m/>
    <m/>
    <m/>
    <n v="40.701591223565998"/>
    <n v="-73.943562355094599"/>
    <n v="40.696748900000003"/>
    <n v="-73.925819000000004"/>
    <d v="2014-10-12T13:38:54"/>
    <m/>
    <m/>
    <d v="2014-10-12T14:20:29"/>
    <x v="1"/>
    <x v="4"/>
  </r>
  <r>
    <n v="1345824"/>
    <n v="94909"/>
    <x v="48"/>
    <s v="bicycle"/>
    <s v="Parm"/>
    <s v="Italian"/>
    <s v="House Roasted Turkey"/>
    <n v="1"/>
    <s v="Sandwiches"/>
    <d v="1899-12-30T00:09:40"/>
    <n v="40.723019825000002"/>
    <n v="-73.995853999999994"/>
    <n v="40.7252613293102"/>
    <n v="-74.005488722525797"/>
    <d v="2014-10-12T13:39:52"/>
    <d v="2014-10-12T13:51:16"/>
    <d v="2014-10-12T14:09:58"/>
    <d v="2014-10-12T14:25:17"/>
    <x v="1"/>
    <x v="4"/>
  </r>
  <r>
    <n v="1345834"/>
    <n v="40724"/>
    <x v="46"/>
    <s v="walker"/>
    <s v="Gramercy Wine and Spirits"/>
    <m/>
    <m/>
    <m/>
    <m/>
    <m/>
    <n v="40.740130000000001"/>
    <n v="-73.985918999999996"/>
    <n v="40.740327999999998"/>
    <n v="-73.988157000000001"/>
    <d v="2014-10-12T13:42:05"/>
    <m/>
    <m/>
    <d v="2014-10-12T14:14:54"/>
    <x v="1"/>
    <x v="4"/>
  </r>
  <r>
    <n v="1345868"/>
    <n v="217363"/>
    <x v="5"/>
    <s v="bicycle"/>
    <s v="Jack's Wife Freda"/>
    <s v="Mediterranean"/>
    <s v="Freda's Matzo Ball Soup"/>
    <n v="1"/>
    <s v="Other"/>
    <d v="1899-12-30T00:02:59"/>
    <n v="40.721989949797702"/>
    <n v="-73.997747898101807"/>
    <n v="40.729725080155298"/>
    <n v="-73.993327895976805"/>
    <d v="2014-10-12T13:44:46"/>
    <d v="2014-10-12T13:55:50"/>
    <d v="2014-10-12T14:09:10"/>
    <d v="2014-10-12T14:17:49"/>
    <x v="1"/>
    <x v="4"/>
  </r>
  <r>
    <n v="1345882"/>
    <n v="374665"/>
    <x v="335"/>
    <s v="bicycle"/>
    <s v="Postmates General Store (deprecated)"/>
    <s v="Convenience Store"/>
    <s v="Red Bull Energy Drink - Sugar Free (8.4 oz.)"/>
    <n v="5"/>
    <s v="Drinks"/>
    <m/>
    <n v="40.716206444897999"/>
    <n v="-73.959602304229705"/>
    <n v="40.715490799999998"/>
    <n v="-73.9406611"/>
    <d v="2014-10-12T13:46:10"/>
    <d v="2014-10-12T13:49:27"/>
    <d v="2014-10-12T14:17:44"/>
    <d v="2014-10-12T14:27:29"/>
    <x v="1"/>
    <x v="4"/>
  </r>
  <r>
    <n v="1346012"/>
    <n v="268401"/>
    <x v="376"/>
    <s v="bicycle"/>
    <s v="House of Small Wonder"/>
    <m/>
    <s v="CafÃ© Latte"/>
    <n v="1"/>
    <s v="Coffee, Tea &amp; Juices"/>
    <m/>
    <n v="40.718927999999998"/>
    <n v="-73.960852000000003"/>
    <n v="40.718430699999999"/>
    <n v="-73.955586400000001"/>
    <d v="2014-10-12T14:01:14"/>
    <d v="2014-10-12T14:02:11"/>
    <d v="2014-10-12T14:21:01"/>
    <d v="2014-10-12T14:33:59"/>
    <x v="1"/>
    <x v="4"/>
  </r>
  <r>
    <n v="1346012"/>
    <n v="268401"/>
    <x v="376"/>
    <s v="bicycle"/>
    <s v="House of Small Wonder"/>
    <m/>
    <s v="Two Eggs with Potato Gratin"/>
    <n v="1"/>
    <s v="All Day Brunch"/>
    <m/>
    <n v="40.718927999999998"/>
    <n v="-73.960852000000003"/>
    <n v="40.718430699999999"/>
    <n v="-73.955586400000001"/>
    <d v="2014-10-12T14:01:14"/>
    <d v="2014-10-12T14:02:11"/>
    <d v="2014-10-12T14:21:01"/>
    <d v="2014-10-12T14:33:59"/>
    <x v="1"/>
    <x v="4"/>
  </r>
  <r>
    <n v="1346070"/>
    <n v="325817"/>
    <x v="349"/>
    <s v="bicycle"/>
    <s v="Mezzaluna Restaurants"/>
    <s v="Italian"/>
    <m/>
    <m/>
    <m/>
    <d v="1899-12-30T00:15:20"/>
    <n v="40.771297761785803"/>
    <n v="-73.959502566329107"/>
    <n v="40.7682553"/>
    <n v="-73.965568700000006"/>
    <d v="2014-10-12T14:06:53"/>
    <d v="2014-10-12T14:27:24"/>
    <d v="2014-10-12T14:40:13"/>
    <d v="2014-10-12T14:51:09"/>
    <x v="1"/>
    <x v="4"/>
  </r>
  <r>
    <n v="1346096"/>
    <n v="77306"/>
    <x v="235"/>
    <s v="bicycle"/>
    <s v="Xi'an Famous Foods"/>
    <s v="Chinese"/>
    <s v="Spicy Cucumber Salad (Cold)"/>
    <n v="1"/>
    <s v="Cold Dishes"/>
    <m/>
    <n v="40.715603834466101"/>
    <n v="-73.998236892873393"/>
    <n v="40.705635999999998"/>
    <n v="-74.008736999999996"/>
    <d v="2014-10-12T14:10:09"/>
    <d v="2014-10-12T14:27:58"/>
    <d v="2014-10-12T14:37:48"/>
    <d v="2014-10-12T14:46:36"/>
    <x v="1"/>
    <x v="4"/>
  </r>
  <r>
    <n v="1346136"/>
    <n v="54081"/>
    <x v="247"/>
    <s v="bicycle"/>
    <s v="Osteria Morini"/>
    <s v="Italian"/>
    <s v="Piadina di Morini"/>
    <n v="1"/>
    <s v="Sandwiches"/>
    <d v="1899-12-30T00:03:33"/>
    <n v="40.721952559408798"/>
    <n v="-73.997737000598505"/>
    <n v="40.726298499999999"/>
    <n v="-73.9995598"/>
    <d v="2014-10-12T14:15:16"/>
    <m/>
    <m/>
    <d v="2014-10-12T14:43:54"/>
    <x v="1"/>
    <x v="4"/>
  </r>
  <r>
    <n v="1346178"/>
    <n v="88201"/>
    <x v="158"/>
    <s v="bicycle"/>
    <s v="J. G. Melon"/>
    <s v="Burger"/>
    <s v="Cottage Fried Potatoes"/>
    <n v="1"/>
    <s v="Main Menu"/>
    <d v="1899-12-30T00:06:54"/>
    <n v="40.7711352092903"/>
    <n v="-73.959623103066605"/>
    <n v="40.781169499999997"/>
    <n v="-73.956220400000007"/>
    <d v="2014-10-12T14:19:21"/>
    <d v="2014-10-12T14:21:50"/>
    <d v="2014-10-12T14:30:10"/>
    <d v="2014-10-12T14:40:00"/>
    <x v="1"/>
    <x v="4"/>
  </r>
  <r>
    <n v="1346192"/>
    <n v="55334"/>
    <x v="142"/>
    <s v="bicycle"/>
    <s v="Blue Ribbon Sushi"/>
    <s v="Japanese"/>
    <s v="Shime Saba Shiraeta Konbu"/>
    <n v="1"/>
    <s v="Hakozushi (Box Sushi)"/>
    <d v="1899-12-30T00:07:14"/>
    <n v="40.7261096570601"/>
    <n v="-74.002491863200504"/>
    <n v="40.723323999999998"/>
    <n v="-73.991335000000007"/>
    <d v="2014-10-12T14:20:16"/>
    <d v="2014-10-12T14:28:16"/>
    <d v="2014-10-12T14:44:20"/>
    <d v="2014-10-12T14:52:41"/>
    <x v="1"/>
    <x v="4"/>
  </r>
  <r>
    <n v="1346213"/>
    <n v="369272"/>
    <x v="184"/>
    <s v="motorcycle"/>
    <s v="Candle Cafe West"/>
    <s v="Vegetarian"/>
    <s v="Broccoli with Roasted Garlic"/>
    <n v="1"/>
    <s v="Sides"/>
    <d v="1899-12-30T00:08:16"/>
    <n v="40.790399757583998"/>
    <n v="-73.974712559392302"/>
    <n v="40.767651000000001"/>
    <n v="-73.966875000000002"/>
    <d v="2014-10-12T14:22:41"/>
    <d v="2014-10-12T14:20:04"/>
    <d v="2014-10-12T15:09:39"/>
    <d v="2014-10-12T15:28:33"/>
    <x v="1"/>
    <x v="4"/>
  </r>
  <r>
    <n v="1346272"/>
    <n v="374435"/>
    <x v="48"/>
    <s v="bicycle"/>
    <s v="One Lucky Duck - Juice &amp; Takeaway"/>
    <s v="Vegetarian"/>
    <s v="Moon Pie"/>
    <n v="1"/>
    <s v="Sweets"/>
    <d v="1899-12-30T00:06:03"/>
    <n v="40.735725000000002"/>
    <n v="-73.987126466589601"/>
    <n v="40.742854999999999"/>
    <n v="-73.977551000000005"/>
    <d v="2014-10-12T14:30:22"/>
    <d v="2014-10-12T14:58:43"/>
    <d v="2014-10-12T15:10:05"/>
    <d v="2014-10-12T15:17:15"/>
    <x v="1"/>
    <x v="4"/>
  </r>
  <r>
    <n v="1346297"/>
    <n v="371639"/>
    <x v="377"/>
    <s v="car"/>
    <s v="Momofuku Milk Bar"/>
    <s v="Dessert"/>
    <s v="Crack Pie Slice"/>
    <n v="1"/>
    <s v="Pie by the Slice"/>
    <m/>
    <n v="40.787149600866101"/>
    <n v="-73.971722312198096"/>
    <n v="40.782994819762699"/>
    <n v="-73.954928359085699"/>
    <d v="2014-10-12T14:32:21"/>
    <d v="2014-10-12T14:38:21"/>
    <d v="2014-10-12T14:57:41"/>
    <d v="2014-10-12T15:10:40"/>
    <x v="1"/>
    <x v="4"/>
  </r>
  <r>
    <n v="1346328"/>
    <n v="374750"/>
    <x v="231"/>
    <s v="car"/>
    <s v="Hill Country Fried Chicken"/>
    <s v="Southern"/>
    <s v="Full Wing"/>
    <n v="1"/>
    <s v="Fried Chicken"/>
    <m/>
    <n v="40.7430754234856"/>
    <n v="-73.989146591960605"/>
    <n v="40.756456999999997"/>
    <n v="-73.971699999999998"/>
    <d v="2014-10-12T14:34:11"/>
    <d v="2014-10-12T15:01:39"/>
    <d v="2014-10-12T15:24:36"/>
    <d v="2014-10-12T15:41:15"/>
    <x v="1"/>
    <x v="4"/>
  </r>
  <r>
    <n v="1346328"/>
    <n v="374750"/>
    <x v="231"/>
    <s v="car"/>
    <s v="Hill Country Fried Chicken"/>
    <s v="Southern"/>
    <s v="Drum"/>
    <n v="1"/>
    <s v="Fried Chicken"/>
    <m/>
    <n v="40.7430754234856"/>
    <n v="-73.989146591960605"/>
    <n v="40.756456999999997"/>
    <n v="-73.971699999999998"/>
    <d v="2014-10-12T14:34:11"/>
    <d v="2014-10-12T15:01:39"/>
    <d v="2014-10-12T15:24:36"/>
    <d v="2014-10-12T15:41:15"/>
    <x v="1"/>
    <x v="4"/>
  </r>
  <r>
    <n v="1346328"/>
    <n v="374750"/>
    <x v="231"/>
    <s v="car"/>
    <s v="Hill Country Fried Chicken"/>
    <s v="Southern"/>
    <s v="Breast"/>
    <n v="1"/>
    <s v="Fried Chicken"/>
    <m/>
    <n v="40.7430754234856"/>
    <n v="-73.989146591960605"/>
    <n v="40.756456999999997"/>
    <n v="-73.971699999999998"/>
    <d v="2014-10-12T14:34:11"/>
    <d v="2014-10-12T15:01:39"/>
    <d v="2014-10-12T15:24:36"/>
    <d v="2014-10-12T15:41:15"/>
    <x v="1"/>
    <x v="4"/>
  </r>
  <r>
    <n v="1346484"/>
    <n v="186592"/>
    <x v="352"/>
    <s v="car"/>
    <s v="Chipotle Mexican Grill $1.99 Delivery"/>
    <s v="Mexican"/>
    <m/>
    <m/>
    <m/>
    <m/>
    <n v="40.777745129236699"/>
    <n v="-73.954617029430395"/>
    <n v="40.781224999999999"/>
    <n v="-73.948913000000005"/>
    <d v="2014-10-12T14:48:51"/>
    <d v="2014-10-12T15:01:35"/>
    <d v="2014-10-12T15:13:55"/>
    <d v="2014-10-12T15:21:27"/>
    <x v="1"/>
    <x v="4"/>
  </r>
  <r>
    <n v="1346487"/>
    <n v="58974"/>
    <x v="233"/>
    <s v="car"/>
    <s v="P.J. Clarke's"/>
    <s v="American"/>
    <s v="Simply On A Bun"/>
    <n v="1"/>
    <s v="P.J. Clarke's Hamburgers"/>
    <d v="1899-12-30T00:08:04"/>
    <n v="40.771961874462001"/>
    <n v="-73.982620239257798"/>
    <n v="40.782713000000001"/>
    <n v="-73.980014999999995"/>
    <d v="2014-10-12T14:48:55"/>
    <d v="2014-10-12T15:22:47"/>
    <d v="2014-10-12T15:30:37"/>
    <d v="2014-10-12T15:44:51"/>
    <x v="1"/>
    <x v="4"/>
  </r>
  <r>
    <n v="1346487"/>
    <n v="58974"/>
    <x v="233"/>
    <s v="car"/>
    <s v="P.J. Clarke's"/>
    <s v="American"/>
    <s v="Crisp Point Judith Calamari"/>
    <n v="2"/>
    <s v="Appetizers"/>
    <d v="1899-12-30T00:08:04"/>
    <n v="40.771961874462001"/>
    <n v="-73.982620239257798"/>
    <n v="40.782713000000001"/>
    <n v="-73.980014999999995"/>
    <d v="2014-10-12T14:48:55"/>
    <d v="2014-10-12T15:22:47"/>
    <d v="2014-10-12T15:30:37"/>
    <d v="2014-10-12T15:44:51"/>
    <x v="1"/>
    <x v="4"/>
  </r>
  <r>
    <n v="1346560"/>
    <n v="63020"/>
    <x v="137"/>
    <s v="car"/>
    <s v="Juice Press"/>
    <s v="Juice Bar"/>
    <s v="The Guru"/>
    <n v="2"/>
    <s v="Raw Superfood Smoothies"/>
    <m/>
    <n v="40.723339717513198"/>
    <n v="-73.994572162628202"/>
    <n v="40.722057622007398"/>
    <n v="-73.996772596378193"/>
    <d v="2014-10-12T14:53:02"/>
    <d v="2014-10-12T15:10:43"/>
    <d v="2014-10-12T15:27:33"/>
    <d v="2014-10-12T15:33:33"/>
    <x v="1"/>
    <x v="4"/>
  </r>
  <r>
    <n v="1346555"/>
    <n v="200885"/>
    <x v="235"/>
    <s v="bicycle"/>
    <s v="Magnolia Bakery"/>
    <s v="Dessert"/>
    <s v="Chocolate Chunk Blondie"/>
    <n v="2"/>
    <s v="Brownies &amp; Bars"/>
    <m/>
    <n v="40.7358928721479"/>
    <n v="-74.005204439163194"/>
    <n v="40.728602000000002"/>
    <n v="-73.989166900000001"/>
    <d v="2014-10-12T14:53:18"/>
    <d v="2014-10-12T15:08:58"/>
    <d v="2014-10-12T15:33:22"/>
    <d v="2014-10-12T16:21:40"/>
    <x v="1"/>
    <x v="4"/>
  </r>
  <r>
    <n v="1346555"/>
    <n v="200885"/>
    <x v="235"/>
    <s v="bicycle"/>
    <s v="Magnolia Bakery"/>
    <s v="Dessert"/>
    <s v="Magnolia's Famous Banana Pudding"/>
    <n v="3"/>
    <s v="Pudding"/>
    <m/>
    <n v="40.7358928721479"/>
    <n v="-74.005204439163194"/>
    <n v="40.728602000000002"/>
    <n v="-73.989166900000001"/>
    <d v="2014-10-12T14:53:18"/>
    <d v="2014-10-12T15:08:58"/>
    <d v="2014-10-12T15:33:22"/>
    <d v="2014-10-12T16:21:40"/>
    <x v="1"/>
    <x v="4"/>
  </r>
  <r>
    <n v="1346604"/>
    <n v="197832"/>
    <x v="68"/>
    <s v="bicycle"/>
    <s v="The Meatball Shop"/>
    <s v="Italian"/>
    <s v="Classic Beef"/>
    <n v="1"/>
    <s v="Naked Balls"/>
    <d v="1899-12-30T00:04:49"/>
    <n v="40.721545124764702"/>
    <n v="-73.988842426716104"/>
    <n v="40.727790263519402"/>
    <n v="-73.986766599187604"/>
    <d v="2014-10-12T14:56:01"/>
    <d v="2014-10-12T15:05:51"/>
    <d v="2014-10-12T15:18:40"/>
    <d v="2014-10-12T15:23:16"/>
    <x v="1"/>
    <x v="4"/>
  </r>
  <r>
    <n v="1346645"/>
    <n v="320170"/>
    <x v="247"/>
    <s v="bicycle"/>
    <s v="Tompkins Square Bagels"/>
    <s v="Bakery"/>
    <s v="Chocolate Chip"/>
    <n v="1"/>
    <s v="Bagels"/>
    <m/>
    <n v="40.72813"/>
    <n v="-73.982020000000006"/>
    <n v="40.7444652"/>
    <n v="-73.975611000000001"/>
    <d v="2014-10-12T15:02:02"/>
    <d v="2014-10-12T15:15:00"/>
    <d v="2014-10-12T15:28:52"/>
    <d v="2014-10-12T15:37:44"/>
    <x v="1"/>
    <x v="4"/>
  </r>
  <r>
    <n v="1346743"/>
    <n v="99684"/>
    <x v="135"/>
    <s v="car"/>
    <s v="Shake Shack"/>
    <s v="Burger"/>
    <s v="Original Shake"/>
    <n v="1"/>
    <s v="Shakes"/>
    <m/>
    <n v="40.779126065705498"/>
    <n v="-73.954904894578206"/>
    <n v="40.802237946408198"/>
    <n v="-73.961629014768903"/>
    <d v="2014-10-12T15:09:37"/>
    <d v="2014-10-12T15:16:42"/>
    <d v="2014-10-12T15:39:31"/>
    <d v="2014-10-12T15:56:33"/>
    <x v="1"/>
    <x v="4"/>
  </r>
  <r>
    <n v="1346743"/>
    <n v="99684"/>
    <x v="135"/>
    <s v="car"/>
    <s v="Shake Shack"/>
    <s v="Burger"/>
    <s v="Fountain Soda"/>
    <n v="1"/>
    <s v="Drinks"/>
    <m/>
    <n v="40.779126065705498"/>
    <n v="-73.954904894578206"/>
    <n v="40.802237946408198"/>
    <n v="-73.961629014768903"/>
    <d v="2014-10-12T15:09:37"/>
    <d v="2014-10-12T15:16:42"/>
    <d v="2014-10-12T15:39:31"/>
    <d v="2014-10-12T15:56:33"/>
    <x v="1"/>
    <x v="4"/>
  </r>
  <r>
    <n v="1346885"/>
    <n v="164005"/>
    <x v="229"/>
    <s v="bicycle"/>
    <s v="Pinkberry"/>
    <s v="Ice Cream"/>
    <s v="Original"/>
    <n v="2"/>
    <s v="Frozen Yogurt with Toppings"/>
    <m/>
    <n v="40.757513866434898"/>
    <n v="-73.966612815856905"/>
    <n v="40.757687355412202"/>
    <n v="-73.961813868770193"/>
    <d v="2014-10-12T15:17:29"/>
    <d v="2014-10-12T15:20:08"/>
    <d v="2014-10-12T15:34:28"/>
    <d v="2014-10-12T15:38:32"/>
    <x v="1"/>
    <x v="4"/>
  </r>
  <r>
    <n v="1347006"/>
    <n v="374856"/>
    <x v="304"/>
    <s v="bicycle"/>
    <s v="Mighty Quinn's BBQ"/>
    <s v="BBQ"/>
    <s v="Burnt End Baked Beans"/>
    <n v="1"/>
    <s v="Sides"/>
    <m/>
    <n v="40.727518945156902"/>
    <n v="-73.988671302795396"/>
    <n v="40.733539976330597"/>
    <n v="-73.992090518116498"/>
    <d v="2014-10-12T15:26:50"/>
    <d v="2014-10-12T15:32:03"/>
    <d v="2014-10-12T15:50:22"/>
    <d v="2014-10-12T15:59:17"/>
    <x v="1"/>
    <x v="4"/>
  </r>
  <r>
    <n v="1347010"/>
    <n v="76150"/>
    <x v="349"/>
    <s v="bicycle"/>
    <s v="Citarella"/>
    <m/>
    <m/>
    <m/>
    <m/>
    <m/>
    <n v="40.771913920457898"/>
    <n v="-73.959008938904105"/>
    <n v="40.755251012780498"/>
    <n v="-73.964529661530605"/>
    <d v="2014-10-12T15:27:08"/>
    <d v="2014-10-12T15:32:23"/>
    <d v="2014-10-12T16:05:25"/>
    <d v="2014-10-12T16:37:00"/>
    <x v="1"/>
    <x v="4"/>
  </r>
  <r>
    <n v="1347110"/>
    <n v="153942"/>
    <x v="50"/>
    <s v="walker"/>
    <s v="Serafina Meatpacking"/>
    <s v="Italian"/>
    <m/>
    <m/>
    <m/>
    <d v="1899-12-30T00:21:16"/>
    <n v="40.739612142248099"/>
    <n v="-74.006236460009603"/>
    <n v="40.730068099999997"/>
    <n v="-73.993543599999995"/>
    <d v="2014-10-12T15:36:07"/>
    <d v="2014-10-12T15:51:53"/>
    <d v="2014-10-12T16:25:55"/>
    <d v="2014-10-12T16:37:31"/>
    <x v="1"/>
    <x v="4"/>
  </r>
  <r>
    <n v="1347105"/>
    <n v="374854"/>
    <x v="225"/>
    <s v="bicycle"/>
    <s v="Momofuku Milk Bar"/>
    <s v="Dessert"/>
    <s v="Cereal Milk Soft Serve (1 Pint)"/>
    <n v="1"/>
    <s v="Soft Serve"/>
    <m/>
    <n v="40.787149600866101"/>
    <n v="-73.971722312198096"/>
    <n v="40.786740999999999"/>
    <n v="-73.979450700000001"/>
    <d v="2014-10-12T15:36:52"/>
    <d v="2014-10-12T15:50:51"/>
    <d v="2014-10-12T16:01:10"/>
    <d v="2014-10-12T16:06:41"/>
    <x v="1"/>
    <x v="4"/>
  </r>
  <r>
    <n v="1347170"/>
    <n v="107909"/>
    <x v="23"/>
    <s v="bicycle"/>
    <s v="Shake Shack"/>
    <s v="Burger"/>
    <s v="Fries"/>
    <n v="1"/>
    <s v="Fries"/>
    <m/>
    <n v="40.740884357811296"/>
    <n v="-73.988198676721197"/>
    <n v="40.734219899999999"/>
    <n v="-73.990255399999995"/>
    <d v="2014-10-12T15:44:32"/>
    <m/>
    <m/>
    <d v="2014-10-12T16:41:49"/>
    <x v="1"/>
    <x v="4"/>
  </r>
  <r>
    <n v="1347222"/>
    <n v="63890"/>
    <x v="373"/>
    <s v="bicycle"/>
    <s v="Blue Ribbon Sushi"/>
    <s v="Japanese"/>
    <s v="Sushi Deluxe"/>
    <n v="1"/>
    <s v="Platters"/>
    <d v="1899-12-30T00:04:05"/>
    <n v="40.7261096570601"/>
    <n v="-74.002491863200504"/>
    <n v="40.739013114446699"/>
    <n v="-73.9877413134123"/>
    <d v="2014-10-12T15:49:00"/>
    <m/>
    <m/>
    <d v="2014-10-12T16:19:48"/>
    <x v="1"/>
    <x v="4"/>
  </r>
  <r>
    <n v="1347238"/>
    <n v="113507"/>
    <x v="241"/>
    <s v="bicycle"/>
    <s v="Parm"/>
    <s v="Italian"/>
    <s v="String Beans Oreganata"/>
    <n v="2"/>
    <s v="Vegetables"/>
    <d v="1899-12-30T00:10:08"/>
    <n v="40.723019825000002"/>
    <n v="-73.995853999999994"/>
    <n v="40.737280800000001"/>
    <n v="-73.991234199999994"/>
    <d v="2014-10-12T15:50:00"/>
    <d v="2014-10-12T15:51:22"/>
    <d v="2014-10-12T16:18:42"/>
    <d v="2014-10-12T16:26:34"/>
    <x v="1"/>
    <x v="4"/>
  </r>
  <r>
    <n v="1347238"/>
    <n v="113507"/>
    <x v="241"/>
    <s v="bicycle"/>
    <s v="Parm"/>
    <s v="Italian"/>
    <s v="House Roasted Turkey"/>
    <n v="1"/>
    <s v="Sandwiches"/>
    <d v="1899-12-30T00:10:08"/>
    <n v="40.723019825000002"/>
    <n v="-73.995853999999994"/>
    <n v="40.737280800000001"/>
    <n v="-73.991234199999994"/>
    <d v="2014-10-12T15:50:00"/>
    <d v="2014-10-12T15:51:22"/>
    <d v="2014-10-12T16:18:42"/>
    <d v="2014-10-12T16:26:34"/>
    <x v="1"/>
    <x v="4"/>
  </r>
  <r>
    <n v="1347266"/>
    <n v="160179"/>
    <x v="161"/>
    <s v="bicycle"/>
    <s v="The Home Depot"/>
    <m/>
    <m/>
    <m/>
    <m/>
    <m/>
    <n v="40.691701199999997"/>
    <n v="-73.952884069999996"/>
    <n v="40.692109000000002"/>
    <n v="-73.929930999999996"/>
    <d v="2014-10-12T15:54:07"/>
    <d v="2014-10-12T16:03:54"/>
    <d v="2014-10-12T16:32:43"/>
    <d v="2014-10-12T16:41:44"/>
    <x v="1"/>
    <x v="4"/>
  </r>
  <r>
    <n v="1347303"/>
    <n v="374918"/>
    <x v="175"/>
    <s v="bicycle"/>
    <s v="Subway"/>
    <s v="Fast Food"/>
    <m/>
    <m/>
    <m/>
    <m/>
    <n v="40.785371007704398"/>
    <n v="-73.973082304000897"/>
    <n v="40.787124762178102"/>
    <n v="-73.974670701909503"/>
    <d v="2014-10-12T15:57:16"/>
    <d v="2014-10-12T16:00:30"/>
    <d v="2014-10-12T16:09:50"/>
    <d v="2014-10-12T16:14:15"/>
    <x v="1"/>
    <x v="4"/>
  </r>
  <r>
    <n v="1347384"/>
    <n v="365657"/>
    <x v="358"/>
    <s v="bicycle"/>
    <s v="Moe's Southwest Grill"/>
    <m/>
    <m/>
    <m/>
    <m/>
    <d v="1899-12-30T00:04:58"/>
    <n v="40.735889"/>
    <n v="-73.979270999999997"/>
    <n v="40.739448899999999"/>
    <n v="-73.987205900000006"/>
    <d v="2014-10-12T16:08:47"/>
    <d v="2014-10-12T16:22:03"/>
    <d v="2014-10-12T16:29:21"/>
    <d v="2014-10-12T16:39:19"/>
    <x v="1"/>
    <x v="4"/>
  </r>
  <r>
    <n v="1347443"/>
    <n v="113477"/>
    <x v="349"/>
    <s v="bicycle"/>
    <s v="Schnipper's Quality Kitchen"/>
    <s v="American"/>
    <s v="Cheese Fries"/>
    <n v="1"/>
    <s v="Fries &amp; Sides"/>
    <d v="1899-12-30T00:15:12"/>
    <n v="40.756968100000002"/>
    <n v="-73.972251900000003"/>
    <n v="40.766195600000003"/>
    <n v="-73.952132800000001"/>
    <d v="2014-10-12T16:13:37"/>
    <d v="2014-10-12T16:46:35"/>
    <d v="2014-10-12T16:58:54"/>
    <d v="2014-10-12T17:21:36"/>
    <x v="1"/>
    <x v="4"/>
  </r>
  <r>
    <n v="1347561"/>
    <n v="374954"/>
    <x v="175"/>
    <s v="bicycle"/>
    <s v="Island Burgers &amp; Shakes"/>
    <s v="Burger"/>
    <m/>
    <m/>
    <m/>
    <m/>
    <n v="40.783963"/>
    <n v="-73.977717999999996"/>
    <n v="40.787243871267499"/>
    <n v="-73.974411303434394"/>
    <d v="2014-10-12T16:28:44"/>
    <d v="2014-10-12T16:26:31"/>
    <d v="2014-10-12T16:35:20"/>
    <d v="2014-10-12T16:56:22"/>
    <x v="1"/>
    <x v="4"/>
  </r>
  <r>
    <n v="1347582"/>
    <n v="96921"/>
    <x v="51"/>
    <s v="bicycle"/>
    <s v="The Palm Too"/>
    <s v="Steak"/>
    <s v="Classic Caesar Salad"/>
    <n v="1"/>
    <s v="Dinner Salads"/>
    <d v="1899-12-30T00:10:56"/>
    <n v="40.751574677181303"/>
    <n v="-73.970913043454999"/>
    <n v="40.769992000000002"/>
    <n v="-73.959652000000006"/>
    <d v="2014-10-12T16:31:13"/>
    <d v="2014-10-12T16:45:36"/>
    <d v="2014-10-12T17:13:26"/>
    <d v="2014-10-12T17:28:05"/>
    <x v="1"/>
    <x v="4"/>
  </r>
  <r>
    <n v="1347595"/>
    <n v="115610"/>
    <x v="218"/>
    <s v="bicycle"/>
    <s v="Duane Reade"/>
    <s v="Drug Store"/>
    <m/>
    <m/>
    <m/>
    <m/>
    <n v="40.719518015066399"/>
    <n v="-74.010440111160307"/>
    <n v="40.723572169224497"/>
    <n v="-74.010858123991"/>
    <d v="2014-10-12T16:34:05"/>
    <d v="2014-10-12T16:40:51"/>
    <d v="2014-10-12T16:52:43"/>
    <d v="2014-10-12T16:59:27"/>
    <x v="1"/>
    <x v="4"/>
  </r>
  <r>
    <n v="1347642"/>
    <n v="100889"/>
    <x v="137"/>
    <s v="car"/>
    <s v="Whole Foods Market"/>
    <s v="Grocery Store"/>
    <s v="Syrah"/>
    <n v="1"/>
    <s v="Wine"/>
    <m/>
    <n v="40.768061709366101"/>
    <n v="-73.981847763061495"/>
    <n v="40.764703761771699"/>
    <n v="-73.976054767135196"/>
    <d v="2014-10-12T16:39:25"/>
    <d v="2014-10-12T17:15:14"/>
    <d v="2014-10-12T19:11:03"/>
    <d v="2014-10-12T19:15:36"/>
    <x v="1"/>
    <x v="4"/>
  </r>
  <r>
    <n v="1347642"/>
    <n v="100889"/>
    <x v="137"/>
    <s v="car"/>
    <s v="Whole Foods Market"/>
    <s v="Grocery Store"/>
    <s v="Org Local Eggs Pasture Raised"/>
    <n v="1"/>
    <s v="Eggs"/>
    <m/>
    <n v="40.768061709366101"/>
    <n v="-73.981847763061495"/>
    <n v="40.764703761771699"/>
    <n v="-73.976054767135196"/>
    <d v="2014-10-12T16:39:25"/>
    <d v="2014-10-12T17:15:14"/>
    <d v="2014-10-12T19:11:03"/>
    <d v="2014-10-12T19:15:36"/>
    <x v="1"/>
    <x v="4"/>
  </r>
  <r>
    <n v="1347642"/>
    <n v="100889"/>
    <x v="137"/>
    <s v="car"/>
    <s v="Whole Foods Market"/>
    <s v="Grocery Store"/>
    <s v="Cottage Cheese Small Curd"/>
    <n v="2"/>
    <s v="Cottage Cheese"/>
    <m/>
    <n v="40.768061709366101"/>
    <n v="-73.981847763061495"/>
    <n v="40.764703761771699"/>
    <n v="-73.976054767135196"/>
    <d v="2014-10-12T16:39:25"/>
    <d v="2014-10-12T17:15:14"/>
    <d v="2014-10-12T19:11:03"/>
    <d v="2014-10-12T19:15:36"/>
    <x v="1"/>
    <x v="4"/>
  </r>
  <r>
    <n v="1347642"/>
    <n v="100889"/>
    <x v="137"/>
    <s v="car"/>
    <s v="Whole Foods Market"/>
    <s v="Grocery Store"/>
    <s v="Salad Clam Ogirl Baby Spinach 5oz Og"/>
    <n v="1"/>
    <s v="Packaged Salad &amp; Fruit"/>
    <m/>
    <n v="40.768061709366101"/>
    <n v="-73.981847763061495"/>
    <n v="40.764703761771699"/>
    <n v="-73.976054767135196"/>
    <d v="2014-10-12T16:39:25"/>
    <d v="2014-10-12T17:15:14"/>
    <d v="2014-10-12T19:11:03"/>
    <d v="2014-10-12T19:15:36"/>
    <x v="1"/>
    <x v="4"/>
  </r>
  <r>
    <n v="1347669"/>
    <n v="355766"/>
    <x v="158"/>
    <s v="bicycle"/>
    <s v="Levain Bakery"/>
    <s v="Bakery"/>
    <s v="Dark Chocolate Chocolate Chip"/>
    <n v="1"/>
    <s v="Cookies"/>
    <m/>
    <n v="40.805045179214197"/>
    <n v="-73.9551861362457"/>
    <n v="40.799004600000004"/>
    <n v="-73.963308600000005"/>
    <d v="2014-10-12T16:44:55"/>
    <d v="2014-10-12T16:54:20"/>
    <d v="2014-10-12T17:00:10"/>
    <d v="2014-10-12T17:07:36"/>
    <x v="1"/>
    <x v="4"/>
  </r>
  <r>
    <n v="1347754"/>
    <n v="41660"/>
    <x v="218"/>
    <s v="bicycle"/>
    <s v="Whole Foods Market"/>
    <s v="Grocery Store"/>
    <s v="Snackimals Vanilla"/>
    <n v="1"/>
    <s v="Cookies"/>
    <m/>
    <n v="40.715640471675201"/>
    <n v="-74.012353550378407"/>
    <n v="40.716980700000001"/>
    <n v="-74.004542599999994"/>
    <d v="2014-10-12T16:54:09"/>
    <d v="2014-10-12T17:04:53"/>
    <d v="2014-10-12T17:15:43"/>
    <d v="2014-10-12T17:22:12"/>
    <x v="1"/>
    <x v="4"/>
  </r>
  <r>
    <n v="1347792"/>
    <n v="55478"/>
    <x v="248"/>
    <s v="bicycle"/>
    <s v="Juice Generation"/>
    <s v="Juice Bar"/>
    <s v="Coco Acai Bowl"/>
    <n v="1"/>
    <s v="Acai Bowls"/>
    <m/>
    <n v="40.732163999999997"/>
    <n v="-74.001621"/>
    <n v="40.732551999999998"/>
    <n v="-73.996537000000004"/>
    <d v="2014-10-12T16:59:55"/>
    <d v="2014-10-12T17:03:12"/>
    <d v="2014-10-12T17:14:32"/>
    <d v="2014-10-12T17:22:06"/>
    <x v="1"/>
    <x v="4"/>
  </r>
  <r>
    <n v="1347822"/>
    <n v="298824"/>
    <x v="373"/>
    <s v="bicycle"/>
    <s v="Bareburger"/>
    <s v="Burger"/>
    <s v="Barest Burger"/>
    <n v="1"/>
    <s v="Bareburgers"/>
    <d v="1899-12-30T00:05:47"/>
    <n v="40.746131207852798"/>
    <n v="-73.978103399276705"/>
    <n v="40.727404999999997"/>
    <n v="-73.991802000000007"/>
    <d v="2014-10-12T17:01:27"/>
    <d v="2014-10-12T17:02:36"/>
    <d v="2014-10-12T17:32:31"/>
    <d v="2014-10-12T17:53:12"/>
    <x v="1"/>
    <x v="4"/>
  </r>
  <r>
    <n v="1347839"/>
    <n v="309513"/>
    <x v="118"/>
    <s v="bicycle"/>
    <s v="Otto Enoteca Pizzeria"/>
    <s v="Italian"/>
    <s v="Romaine &amp; Red Onion"/>
    <n v="1"/>
    <s v="Salads"/>
    <m/>
    <n v="40.7320637605782"/>
    <n v="-73.996154665947003"/>
    <n v="40.728724999999997"/>
    <n v="-73.983733999999998"/>
    <d v="2014-10-12T17:04:29"/>
    <d v="2014-10-12T17:05:22"/>
    <d v="2014-10-12T17:47:11"/>
    <d v="2014-10-12T17:54:39"/>
    <x v="1"/>
    <x v="4"/>
  </r>
  <r>
    <n v="1347839"/>
    <n v="309513"/>
    <x v="118"/>
    <s v="bicycle"/>
    <s v="Otto Enoteca Pizzeria"/>
    <s v="Italian"/>
    <s v="Three Cheese"/>
    <n v="1"/>
    <s v="Cheese"/>
    <m/>
    <n v="40.7320637605782"/>
    <n v="-73.996154665947003"/>
    <n v="40.728724999999997"/>
    <n v="-73.983733999999998"/>
    <d v="2014-10-12T17:04:29"/>
    <d v="2014-10-12T17:05:22"/>
    <d v="2014-10-12T17:47:11"/>
    <d v="2014-10-12T17:54:39"/>
    <x v="1"/>
    <x v="4"/>
  </r>
  <r>
    <n v="1347879"/>
    <n v="40500"/>
    <x v="175"/>
    <s v="bicycle"/>
    <s v="J. G. Melon"/>
    <s v="Burger"/>
    <s v="Hamburger"/>
    <n v="1"/>
    <s v="Main Menu"/>
    <d v="1899-12-30T00:05:32"/>
    <n v="40.7711352092903"/>
    <n v="-73.959623103066605"/>
    <n v="40.766203699999998"/>
    <n v="-73.960757000000001"/>
    <d v="2014-10-12T17:08:43"/>
    <d v="2014-10-12T17:19:14"/>
    <d v="2014-10-12T17:34:34"/>
    <d v="2014-10-12T17:42:57"/>
    <x v="1"/>
    <x v="4"/>
  </r>
  <r>
    <n v="1347879"/>
    <n v="40500"/>
    <x v="175"/>
    <s v="bicycle"/>
    <s v="J. G. Melon"/>
    <s v="Burger"/>
    <s v="Bacon Cheeseburger"/>
    <n v="1"/>
    <s v="Main Menu"/>
    <d v="1899-12-30T00:05:32"/>
    <n v="40.7711352092903"/>
    <n v="-73.959623103066605"/>
    <n v="40.766203699999998"/>
    <n v="-73.960757000000001"/>
    <d v="2014-10-12T17:08:43"/>
    <d v="2014-10-12T17:19:14"/>
    <d v="2014-10-12T17:34:34"/>
    <d v="2014-10-12T17:42:57"/>
    <x v="1"/>
    <x v="4"/>
  </r>
  <r>
    <n v="1347893"/>
    <n v="19480"/>
    <x v="306"/>
    <s v="bicycle"/>
    <s v="Maison LadurÃ©e"/>
    <s v="Dessert"/>
    <s v="Caramel a la fleur de sol"/>
    <n v="3"/>
    <s v="Macaroons (Individual)"/>
    <m/>
    <n v="40.770674225957698"/>
    <n v="-73.966114756096204"/>
    <n v="40.756048999999997"/>
    <n v="-73.972547000000006"/>
    <d v="2014-10-12T17:09:21"/>
    <d v="2014-10-12T17:20:07"/>
    <d v="2014-10-12T17:46:03"/>
    <d v="2014-10-12T18:00:35"/>
    <x v="1"/>
    <x v="4"/>
  </r>
  <r>
    <n v="1347947"/>
    <n v="40808"/>
    <x v="319"/>
    <s v="bicycle"/>
    <s v="Shake Shack"/>
    <s v="Burger"/>
    <s v="Shackburger"/>
    <n v="2"/>
    <s v="Burgers"/>
    <m/>
    <n v="40.740884357811296"/>
    <n v="-73.988198676721197"/>
    <n v="40.740327999999998"/>
    <n v="-73.988157000000001"/>
    <d v="2014-10-12T17:16:05"/>
    <m/>
    <m/>
    <d v="2014-10-12T18:32:41"/>
    <x v="1"/>
    <x v="4"/>
  </r>
  <r>
    <n v="1347954"/>
    <n v="153361"/>
    <x v="173"/>
    <s v="bicycle"/>
    <s v="Chobani NoHo"/>
    <m/>
    <m/>
    <m/>
    <m/>
    <m/>
    <n v="40.725645"/>
    <n v="-73.995401999999999"/>
    <n v="40.729757509669298"/>
    <n v="-73.996783496033601"/>
    <d v="2014-10-12T17:16:50"/>
    <d v="2014-10-12T17:20:29"/>
    <d v="2014-10-12T17:32:19"/>
    <d v="2014-10-12T17:52:05"/>
    <x v="1"/>
    <x v="4"/>
  </r>
  <r>
    <n v="1347978"/>
    <n v="75126"/>
    <x v="41"/>
    <s v="bicycle"/>
    <s v="Serafina Meatpacking"/>
    <s v="Italian"/>
    <m/>
    <m/>
    <m/>
    <d v="1899-12-30T00:12:17"/>
    <n v="40.739612142248099"/>
    <n v="-74.006236460009603"/>
    <n v="40.716562000000003"/>
    <n v="-74.012352000000007"/>
    <d v="2014-10-12T17:19:30"/>
    <d v="2014-10-12T17:42:35"/>
    <d v="2014-10-12T18:24:55"/>
    <d v="2014-10-12T18:43:18"/>
    <x v="1"/>
    <x v="4"/>
  </r>
  <r>
    <n v="1347992"/>
    <n v="59221"/>
    <x v="133"/>
    <s v="car"/>
    <s v="Rubirosa"/>
    <s v="Italian"/>
    <s v="Brick Pressed Chicken"/>
    <n v="1"/>
    <s v="Secondi"/>
    <d v="1899-12-30T00:04:40"/>
    <n v="40.722748587419602"/>
    <n v="-73.996061916918705"/>
    <n v="40.788204399999998"/>
    <n v="-73.975600900000003"/>
    <d v="2014-10-12T17:21:13"/>
    <d v="2014-10-12T17:32:47"/>
    <d v="2014-10-12T18:00:07"/>
    <d v="2014-10-12T18:38:50"/>
    <x v="1"/>
    <x v="4"/>
  </r>
  <r>
    <n v="1348005"/>
    <n v="375099"/>
    <x v="236"/>
    <s v="bicycle"/>
    <s v="Keens Steakhouse"/>
    <m/>
    <m/>
    <m/>
    <m/>
    <d v="1899-12-30T00:04:34"/>
    <n v="40.750865996454799"/>
    <n v="-73.986643984549104"/>
    <n v="40.7520764"/>
    <n v="-74.001015600000002"/>
    <d v="2014-10-12T17:24:31"/>
    <d v="2014-10-12T17:34:34"/>
    <d v="2014-10-12T17:58:56"/>
    <d v="2014-10-12T18:10:23"/>
    <x v="1"/>
    <x v="4"/>
  </r>
  <r>
    <n v="1348027"/>
    <n v="109987"/>
    <x v="378"/>
    <s v="car"/>
    <s v="Momoya"/>
    <s v="Sushi"/>
    <s v="Momoya Spicy Tuna"/>
    <n v="1"/>
    <s v="Signature Roll"/>
    <d v="1899-12-30T00:17:09"/>
    <n v="40.784077256376399"/>
    <n v="-73.9776224098444"/>
    <n v="40.776066100000001"/>
    <n v="-73.944389599999994"/>
    <d v="2014-10-12T17:26:56"/>
    <d v="2014-10-12T17:38:44"/>
    <d v="2014-10-12T18:13:06"/>
    <d v="2014-10-12T18:33:59"/>
    <x v="1"/>
    <x v="4"/>
  </r>
  <r>
    <n v="1348054"/>
    <n v="375098"/>
    <x v="379"/>
    <s v="bicycle"/>
    <s v="12 Chairs"/>
    <s v="Middle Eastern"/>
    <s v="Greek Salad"/>
    <n v="1"/>
    <s v="Salads"/>
    <d v="1899-12-30T00:02:04"/>
    <n v="40.727636837850397"/>
    <n v="-74.002597332000704"/>
    <n v="40.709040899999998"/>
    <n v="-74.013316700000004"/>
    <d v="2014-10-12T17:30:16"/>
    <d v="2014-10-12T17:46:29"/>
    <d v="2014-10-12T17:52:19"/>
    <d v="2014-10-12T18:29:46"/>
    <x v="1"/>
    <x v="4"/>
  </r>
  <r>
    <n v="1348051"/>
    <n v="374987"/>
    <x v="216"/>
    <s v="car"/>
    <s v="Rubirosa"/>
    <s v="Italian"/>
    <s v="Cavatelli"/>
    <n v="1"/>
    <s v="Pasta"/>
    <d v="1899-12-30T00:04:02"/>
    <n v="40.722748587419602"/>
    <n v="-73.996061916918705"/>
    <n v="40.772903900000003"/>
    <n v="-73.957504999999998"/>
    <d v="2014-10-12T17:31:08"/>
    <d v="2014-10-12T17:48:38"/>
    <d v="2014-10-12T18:01:29"/>
    <d v="2014-10-12T18:23:06"/>
    <x v="1"/>
    <x v="4"/>
  </r>
  <r>
    <n v="1348091"/>
    <n v="133524"/>
    <x v="380"/>
    <s v="bicycle"/>
    <s v="Astor Wines &amp; Spirits"/>
    <s v="Specialty Store"/>
    <m/>
    <m/>
    <m/>
    <m/>
    <n v="40.728014040346402"/>
    <n v="-73.993037568965505"/>
    <n v="40.729235199999998"/>
    <n v="-73.991171600000001"/>
    <d v="2014-10-12T17:36:15"/>
    <d v="2014-10-12T17:45:56"/>
    <d v="2014-10-12T17:59:33"/>
    <d v="2014-10-12T18:02:51"/>
    <x v="1"/>
    <x v="4"/>
  </r>
  <r>
    <n v="1348143"/>
    <n v="155448"/>
    <x v="250"/>
    <s v="car"/>
    <s v="RedFarm Broadway"/>
    <s v="Chinese"/>
    <s v="BBQâ€™d Beef Fried Rice"/>
    <n v="1"/>
    <s v="Rice &amp; Noodles"/>
    <d v="1899-12-30T00:03:28"/>
    <n v="40.782116700000003"/>
    <n v="-73.980739099999994"/>
    <n v="40.721650599999997"/>
    <n v="-74.010107700000006"/>
    <d v="2014-10-12T17:40:59"/>
    <d v="2014-10-12T17:48:51"/>
    <d v="2014-10-12T18:11:58"/>
    <d v="2014-10-12T18:55:52"/>
    <x v="1"/>
    <x v="4"/>
  </r>
  <r>
    <n v="1348169"/>
    <n v="62730"/>
    <x v="377"/>
    <s v="car"/>
    <s v="Lucali"/>
    <m/>
    <m/>
    <m/>
    <m/>
    <d v="1899-12-30T00:30:14"/>
    <n v="40.681899999999999"/>
    <n v="-74.000471000000005"/>
    <n v="40.720115999999997"/>
    <n v="-73.999296999999999"/>
    <d v="2014-10-12T17:43:40"/>
    <m/>
    <m/>
    <d v="2014-10-12T21:02:34"/>
    <x v="1"/>
    <x v="4"/>
  </r>
  <r>
    <n v="1348191"/>
    <n v="375118"/>
    <x v="240"/>
    <s v="car"/>
    <s v="Momofuku Milk Bar"/>
    <s v="Dessert"/>
    <s v="5boro Kookie"/>
    <n v="1"/>
    <s v="Karlie's Kookies"/>
    <m/>
    <n v="40.787149600866101"/>
    <n v="-73.971722312198096"/>
    <n v="40.803340900000002"/>
    <n v="-73.9680635"/>
    <d v="2014-10-12T17:46:54"/>
    <d v="2014-10-12T17:50:26"/>
    <d v="2014-10-12T18:00:18"/>
    <d v="2014-10-12T18:10:18"/>
    <x v="1"/>
    <x v="4"/>
  </r>
  <r>
    <n v="1348191"/>
    <n v="375118"/>
    <x v="240"/>
    <s v="car"/>
    <s v="Momofuku Milk Bar"/>
    <s v="Dessert"/>
    <s v="6 Cookies"/>
    <n v="1"/>
    <s v="Cookies"/>
    <m/>
    <n v="40.787149600866101"/>
    <n v="-73.971722312198096"/>
    <n v="40.803340900000002"/>
    <n v="-73.9680635"/>
    <d v="2014-10-12T17:46:54"/>
    <d v="2014-10-12T17:50:26"/>
    <d v="2014-10-12T18:00:18"/>
    <d v="2014-10-12T18:10:18"/>
    <x v="1"/>
    <x v="4"/>
  </r>
  <r>
    <n v="1348201"/>
    <n v="350083"/>
    <x v="173"/>
    <s v="bicycle"/>
    <s v="La Esquina Taqueria"/>
    <m/>
    <s v="Bistec"/>
    <n v="1"/>
    <s v="Tacos"/>
    <d v="1899-12-30T00:07:15"/>
    <n v="40.721353749744097"/>
    <n v="-73.997525293959001"/>
    <n v="40.722943999999998"/>
    <n v="-73.997438000000002"/>
    <d v="2014-10-12T17:47:46"/>
    <d v="2014-10-12T17:58:30"/>
    <d v="2014-10-12T18:13:21"/>
    <d v="2014-10-12T18:14:23"/>
    <x v="1"/>
    <x v="4"/>
  </r>
  <r>
    <n v="1348262"/>
    <n v="41318"/>
    <x v="41"/>
    <s v="bicycle"/>
    <s v="sweetgreen"/>
    <s v="Salad"/>
    <s v="Guacamole Greens"/>
    <n v="1"/>
    <s v="Signatures"/>
    <d v="1899-12-30T00:04:06"/>
    <n v="40.721323186970601"/>
    <n v="-74.009732007980304"/>
    <n v="40.720866000000001"/>
    <n v="-73.999256000000003"/>
    <d v="2014-10-12T17:55:51"/>
    <m/>
    <m/>
    <d v="2014-10-12T18:53:49"/>
    <x v="1"/>
    <x v="4"/>
  </r>
  <r>
    <n v="1348245"/>
    <n v="92726"/>
    <x v="300"/>
    <s v="scooter"/>
    <s v="Elio's"/>
    <m/>
    <m/>
    <m/>
    <m/>
    <m/>
    <n v="40.776754920398197"/>
    <n v="-73.952585927472896"/>
    <n v="40.777341"/>
    <n v="-73.943522000000002"/>
    <d v="2014-10-12T17:56:10"/>
    <d v="2014-10-12T18:09:55"/>
    <d v="2014-10-12T18:35:45"/>
    <d v="2014-10-12T18:43:19"/>
    <x v="1"/>
    <x v="4"/>
  </r>
  <r>
    <n v="1348274"/>
    <n v="77035"/>
    <x v="188"/>
    <s v="bicycle"/>
    <s v="Outback Steakhouse"/>
    <m/>
    <m/>
    <m/>
    <m/>
    <d v="1899-12-30T00:08:30"/>
    <n v="40.742314878697499"/>
    <n v="-73.991889953613295"/>
    <n v="40.719465999999997"/>
    <n v="-74.008193000000006"/>
    <d v="2014-10-12T17:57:01"/>
    <d v="2014-10-12T18:16:05"/>
    <d v="2014-10-12T18:32:02"/>
    <d v="2014-10-12T18:46:27"/>
    <x v="1"/>
    <x v="4"/>
  </r>
  <r>
    <n v="1348288"/>
    <n v="82169"/>
    <x v="62"/>
    <s v="walker"/>
    <s v="Trader Joe's"/>
    <s v="Grocery Store"/>
    <m/>
    <m/>
    <m/>
    <m/>
    <n v="40.733633781778998"/>
    <n v="-73.987769236059194"/>
    <n v="40.731501700000003"/>
    <n v="-73.981836700000002"/>
    <d v="2014-10-12T18:00:12"/>
    <d v="2014-10-12T18:06:08"/>
    <d v="2014-10-12T18:39:28"/>
    <d v="2014-10-12T18:49:47"/>
    <x v="1"/>
    <x v="4"/>
  </r>
  <r>
    <n v="1348292"/>
    <n v="123479"/>
    <x v="207"/>
    <s v="car"/>
    <s v="Boqueria"/>
    <s v="Spanish"/>
    <s v="Aged Mahon (Menorca)"/>
    <n v="1"/>
    <s v="Quesos"/>
    <d v="1899-12-30T00:09:57"/>
    <n v="40.7401198487984"/>
    <n v="-73.993846744534494"/>
    <n v="40.753585999999999"/>
    <n v="-73.967901999999995"/>
    <d v="2014-10-12T18:00:44"/>
    <d v="2014-10-12T18:03:54"/>
    <d v="2014-10-12T18:42:43"/>
    <d v="2014-10-12T18:59:53"/>
    <x v="1"/>
    <x v="4"/>
  </r>
  <r>
    <n v="1348349"/>
    <n v="125565"/>
    <x v="133"/>
    <s v="car"/>
    <s v="Dinosaur Bar-B-Que"/>
    <s v="BBQ"/>
    <s v="Deluxe"/>
    <n v="1"/>
    <s v="Family Stylin' Package Deals"/>
    <d v="1899-12-30T00:32:25"/>
    <n v="40.818082099999998"/>
    <n v="-73.960937299999998"/>
    <n v="40.7552588"/>
    <n v="-73.967723199999995"/>
    <d v="2014-10-12T18:03:24"/>
    <d v="2014-10-12T18:53:17"/>
    <d v="2014-10-12T19:03:19"/>
    <d v="2014-10-12T19:30:14"/>
    <x v="1"/>
    <x v="4"/>
  </r>
  <r>
    <n v="1348349"/>
    <n v="125565"/>
    <x v="133"/>
    <s v="car"/>
    <s v="Dinosaur Bar-B-Que"/>
    <s v="BBQ"/>
    <s v="Original Pork BBQ Sandwich"/>
    <n v="1"/>
    <s v="Sandwich + 1 Side"/>
    <d v="1899-12-30T00:32:25"/>
    <n v="40.818082099999998"/>
    <n v="-73.960937299999998"/>
    <n v="40.7552588"/>
    <n v="-73.967723199999995"/>
    <d v="2014-10-12T18:03:24"/>
    <d v="2014-10-12T18:53:17"/>
    <d v="2014-10-12T19:03:19"/>
    <d v="2014-10-12T19:30:14"/>
    <x v="1"/>
    <x v="4"/>
  </r>
  <r>
    <n v="1348335"/>
    <n v="117033"/>
    <x v="40"/>
    <s v="bicycle"/>
    <s v="P.J. Clarke's"/>
    <s v="American"/>
    <s v="Shoestring Fries"/>
    <n v="1"/>
    <s v="Sides"/>
    <d v="1899-12-30T00:08:23"/>
    <n v="40.758938763836703"/>
    <n v="-73.968531133448096"/>
    <n v="40.768847004548398"/>
    <n v="-73.969471547821499"/>
    <d v="2014-10-12T18:03:44"/>
    <d v="2014-10-12T18:33:53"/>
    <d v="2014-10-12T18:53:12"/>
    <d v="2014-10-12T19:03:10"/>
    <x v="1"/>
    <x v="4"/>
  </r>
  <r>
    <n v="1348332"/>
    <n v="100148"/>
    <x v="175"/>
    <s v="bicycle"/>
    <s v="Sushi of Gari"/>
    <s v="Sushi"/>
    <s v="California"/>
    <n v="1"/>
    <s v="Maki Sushi Hand Roll"/>
    <d v="1899-12-30T00:23:29"/>
    <n v="40.771568712019302"/>
    <n v="-73.952786829189705"/>
    <n v="40.787267700000001"/>
    <n v="-73.9538917"/>
    <d v="2014-10-12T18:03:46"/>
    <d v="2014-10-12T18:16:14"/>
    <d v="2014-10-12T18:39:34"/>
    <d v="2014-10-12T18:49:06"/>
    <x v="1"/>
    <x v="4"/>
  </r>
  <r>
    <n v="1348384"/>
    <n v="113972"/>
    <x v="362"/>
    <s v="bicycle"/>
    <s v="RedFarm Hudson"/>
    <s v="Chinese"/>
    <s v="Katzâ€™s Pastrami Egg Roll (1)"/>
    <n v="2"/>
    <s v="Dim Sum"/>
    <d v="1899-12-30T00:06:03"/>
    <n v="40.734213854853898"/>
    <n v="-74.006202029303594"/>
    <n v="40.748197300000001"/>
    <n v="-74.003345899999999"/>
    <d v="2014-10-12T18:06:30"/>
    <m/>
    <m/>
    <d v="2014-10-12T18:45:46"/>
    <x v="1"/>
    <x v="4"/>
  </r>
  <r>
    <n v="1348384"/>
    <n v="113972"/>
    <x v="362"/>
    <s v="bicycle"/>
    <s v="RedFarm Hudson"/>
    <s v="Chinese"/>
    <s v="Three Chili Chicken"/>
    <n v="1"/>
    <s v="Mains"/>
    <d v="1899-12-30T00:06:03"/>
    <n v="40.734213854853898"/>
    <n v="-74.006202029303594"/>
    <n v="40.748197300000001"/>
    <n v="-74.003345899999999"/>
    <d v="2014-10-12T18:06:30"/>
    <m/>
    <m/>
    <d v="2014-10-12T18:45:46"/>
    <x v="1"/>
    <x v="4"/>
  </r>
  <r>
    <n v="1348385"/>
    <n v="275689"/>
    <x v="118"/>
    <s v="bicycle"/>
    <s v="Nobu Next Door"/>
    <s v="Sushi"/>
    <s v="Spicy Bigeye Tuna Roll"/>
    <n v="1"/>
    <s v="Dinner Sushi Rolls"/>
    <d v="1899-12-30T00:12:47"/>
    <n v="40.719386413349397"/>
    <n v="-74.008692501044905"/>
    <n v="40.7202117"/>
    <n v="-74.002130800000003"/>
    <d v="2014-10-12T18:07:18"/>
    <d v="2014-10-12T18:40:21"/>
    <d v="2014-10-12T18:49:03"/>
    <d v="2014-10-12T18:55:54"/>
    <x v="1"/>
    <x v="4"/>
  </r>
  <r>
    <n v="1348424"/>
    <n v="142356"/>
    <x v="381"/>
    <s v="bicycle"/>
    <s v="Mighty Quinn's BBQ"/>
    <s v="BBQ"/>
    <s v="Edamame &amp; Sweet Pea Salad"/>
    <n v="1"/>
    <s v="Sides"/>
    <m/>
    <n v="40.727518945156902"/>
    <n v="-73.988671302795396"/>
    <n v="40.734791800000004"/>
    <n v="-73.9784504"/>
    <d v="2014-10-12T18:09:56"/>
    <d v="2014-10-12T18:18:24"/>
    <d v="2014-10-12T18:44:44"/>
    <d v="2014-10-12T18:53:53"/>
    <x v="1"/>
    <x v="4"/>
  </r>
  <r>
    <n v="1348424"/>
    <n v="142356"/>
    <x v="381"/>
    <s v="bicycle"/>
    <s v="Mighty Quinn's BBQ"/>
    <s v="BBQ"/>
    <s v="Slaw"/>
    <n v="1"/>
    <s v="Sides"/>
    <m/>
    <n v="40.727518945156902"/>
    <n v="-73.988671302795396"/>
    <n v="40.734791800000004"/>
    <n v="-73.9784504"/>
    <d v="2014-10-12T18:09:56"/>
    <d v="2014-10-12T18:18:24"/>
    <d v="2014-10-12T18:44:44"/>
    <d v="2014-10-12T18:53:53"/>
    <x v="1"/>
    <x v="4"/>
  </r>
  <r>
    <n v="1348424"/>
    <n v="142356"/>
    <x v="381"/>
    <s v="bicycle"/>
    <s v="Mighty Quinn's BBQ"/>
    <s v="BBQ"/>
    <s v="Brontosaurus Rib"/>
    <n v="1"/>
    <s v="Meats"/>
    <m/>
    <n v="40.727518945156902"/>
    <n v="-73.988671302795396"/>
    <n v="40.734791800000004"/>
    <n v="-73.9784504"/>
    <d v="2014-10-12T18:09:56"/>
    <d v="2014-10-12T18:18:24"/>
    <d v="2014-10-12T18:44:44"/>
    <d v="2014-10-12T18:53:53"/>
    <x v="1"/>
    <x v="4"/>
  </r>
  <r>
    <n v="1348442"/>
    <n v="232359"/>
    <x v="95"/>
    <s v="bicycle"/>
    <s v="The Meatball Shop"/>
    <s v="American"/>
    <s v="Classic Beef"/>
    <n v="1"/>
    <s v="Naked Balls"/>
    <d v="1899-12-30T00:05:05"/>
    <n v="40.736130877644598"/>
    <n v="-74.000648304229699"/>
    <n v="40.740772200000002"/>
    <n v="-74.0010762"/>
    <d v="2014-10-12T18:12:21"/>
    <d v="2014-10-12T18:18:59"/>
    <d v="2014-10-12T18:40:49"/>
    <d v="2014-10-12T18:47:42"/>
    <x v="1"/>
    <x v="4"/>
  </r>
  <r>
    <n v="1348442"/>
    <n v="232359"/>
    <x v="95"/>
    <s v="bicycle"/>
    <s v="The Meatball Shop"/>
    <s v="American"/>
    <s v="Ice Cream Sandwich"/>
    <n v="1"/>
    <s v="Desserts"/>
    <d v="1899-12-30T00:05:05"/>
    <n v="40.736130877644598"/>
    <n v="-74.000648304229699"/>
    <n v="40.740772200000002"/>
    <n v="-74.0010762"/>
    <d v="2014-10-12T18:12:21"/>
    <d v="2014-10-12T18:18:59"/>
    <d v="2014-10-12T18:40:49"/>
    <d v="2014-10-12T18:47:42"/>
    <x v="1"/>
    <x v="4"/>
  </r>
  <r>
    <n v="1348442"/>
    <n v="232359"/>
    <x v="95"/>
    <s v="bicycle"/>
    <s v="The Meatball Shop"/>
    <s v="American"/>
    <s v="Simple Salad"/>
    <n v="1"/>
    <s v="Green Market"/>
    <d v="1899-12-30T00:05:05"/>
    <n v="40.736130877644598"/>
    <n v="-74.000648304229699"/>
    <n v="40.740772200000002"/>
    <n v="-74.0010762"/>
    <d v="2014-10-12T18:12:21"/>
    <d v="2014-10-12T18:18:59"/>
    <d v="2014-10-12T18:40:49"/>
    <d v="2014-10-12T18:47:42"/>
    <x v="1"/>
    <x v="4"/>
  </r>
  <r>
    <n v="1348460"/>
    <n v="71791"/>
    <x v="247"/>
    <s v="bicycle"/>
    <s v="Sushi of Gari 46"/>
    <s v="Sushi"/>
    <s v="Eel Sauce"/>
    <n v="1"/>
    <s v="Side Orders"/>
    <d v="1899-12-30T00:04:52"/>
    <n v="40.760654436198898"/>
    <n v="-73.989582752602004"/>
    <n v="40.735666600000002"/>
    <n v="-73.992729600000004"/>
    <d v="2014-10-12T18:14:10"/>
    <m/>
    <m/>
    <d v="2014-10-12T19:03:21"/>
    <x v="1"/>
    <x v="4"/>
  </r>
  <r>
    <n v="1348457"/>
    <n v="370440"/>
    <x v="39"/>
    <s v="bicycle"/>
    <s v="2nd Ave Deli"/>
    <s v="Deli"/>
    <s v="Hot Corned Beef"/>
    <n v="1"/>
    <s v="Sandwiches"/>
    <d v="1899-12-30T00:05:22"/>
    <n v="40.745299312570602"/>
    <n v="-73.9791375808162"/>
    <n v="40.770078699999999"/>
    <n v="-73.983814699999996"/>
    <d v="2014-10-12T18:16:05"/>
    <d v="2014-10-12T18:29:27"/>
    <d v="2014-10-12T18:41:19"/>
    <d v="2014-10-12T19:04:03"/>
    <x v="1"/>
    <x v="4"/>
  </r>
  <r>
    <n v="1348480"/>
    <n v="222073"/>
    <x v="380"/>
    <s v="bicycle"/>
    <s v="The Mercer Kitchen"/>
    <m/>
    <s v="Soft Shell Crab Tempura"/>
    <n v="1"/>
    <s v="Dinner (Appetizer)"/>
    <d v="1899-12-30T00:09:47"/>
    <n v="40.724743642155602"/>
    <n v="-73.9986615554824"/>
    <n v="40.723676400000002"/>
    <n v="-74.010723499999997"/>
    <d v="2014-10-12T18:16:47"/>
    <d v="2014-10-12T18:29:55"/>
    <d v="2014-10-12T18:44:15"/>
    <d v="2014-10-12T19:02:44"/>
    <x v="1"/>
    <x v="4"/>
  </r>
  <r>
    <n v="1348554"/>
    <n v="78646"/>
    <x v="48"/>
    <s v="bicycle"/>
    <s v="Juice Press"/>
    <s v="Juice Bar"/>
    <s v="Raw Oatmeal"/>
    <n v="1"/>
    <s v="Raw Foods"/>
    <m/>
    <n v="40.723339717513198"/>
    <n v="-73.994572162628202"/>
    <n v="40.721928800000001"/>
    <n v="-73.996806399999997"/>
    <d v="2014-10-12T18:23:33"/>
    <d v="2014-10-12T18:30:30"/>
    <d v="2014-10-12T18:41:54"/>
    <d v="2014-10-12T18:44:32"/>
    <x v="1"/>
    <x v="4"/>
  </r>
  <r>
    <n v="1348569"/>
    <n v="147824"/>
    <x v="304"/>
    <s v="bicycle"/>
    <s v="Extra Virgin"/>
    <s v="Seafood"/>
    <m/>
    <m/>
    <m/>
    <d v="1899-12-30T00:04:33"/>
    <n v="40.735419999999998"/>
    <n v="-74.003146299999997"/>
    <n v="40.744763851078602"/>
    <n v="-73.976509904699896"/>
    <d v="2014-10-12T18:25:25"/>
    <d v="2014-10-12T18:44:54"/>
    <d v="2014-10-12T18:55:44"/>
    <d v="2014-10-12T19:15:40"/>
    <x v="1"/>
    <x v="4"/>
  </r>
  <r>
    <n v="1348613"/>
    <n v="91958"/>
    <x v="185"/>
    <s v="bicycle"/>
    <s v="TAO"/>
    <s v="Japanese"/>
    <s v="Pork Spring Roll with Thai Chili Sauce"/>
    <n v="1"/>
    <s v="Spring Rolls"/>
    <d v="1899-12-30T00:04:11"/>
    <n v="40.762857763598497"/>
    <n v="-73.9716190014841"/>
    <n v="40.772361400000001"/>
    <n v="-73.982054199999993"/>
    <d v="2014-10-12T18:29:18"/>
    <d v="2014-10-12T18:37:37"/>
    <d v="2014-10-12T19:01:43"/>
    <d v="2014-10-12T19:11:08"/>
    <x v="1"/>
    <x v="4"/>
  </r>
  <r>
    <n v="1348624"/>
    <n v="364200"/>
    <x v="359"/>
    <s v="bicycle"/>
    <s v="Forcella"/>
    <s v="Pizza"/>
    <s v="Kobe Beef Burger"/>
    <n v="1"/>
    <s v="Burgers"/>
    <d v="1899-12-30T00:04:41"/>
    <n v="40.742461639768699"/>
    <n v="-73.984951364655302"/>
    <n v="40.7520764"/>
    <n v="-74.001015600000002"/>
    <d v="2014-10-12T18:32:48"/>
    <d v="2014-10-12T19:23:14"/>
    <d v="2014-10-12T19:50:05"/>
    <d v="2014-10-12T20:15:59"/>
    <x v="1"/>
    <x v="4"/>
  </r>
  <r>
    <n v="1348663"/>
    <n v="262058"/>
    <x v="267"/>
    <s v="bicycle"/>
    <s v="Dinosaur Bar-B-Que"/>
    <s v="BBQ"/>
    <s v="Fried Green Tomatoes Original"/>
    <n v="1"/>
    <s v="Small &amp; Shared Plates"/>
    <d v="1899-12-30T00:04:35"/>
    <n v="40.818082099999998"/>
    <n v="-73.960937299999998"/>
    <n v="40.779445500000001"/>
    <n v="-73.959487899999999"/>
    <d v="2014-10-12T18:35:54"/>
    <d v="2014-10-12T18:42:58"/>
    <d v="2014-10-12T19:07:13"/>
    <d v="2014-10-12T19:32:15"/>
    <x v="1"/>
    <x v="4"/>
  </r>
  <r>
    <n v="1348689"/>
    <n v="110461"/>
    <x v="256"/>
    <s v="bicycle"/>
    <s v="Risotteria"/>
    <m/>
    <m/>
    <m/>
    <m/>
    <d v="1899-12-30T00:04:54"/>
    <n v="40.731484382783499"/>
    <n v="-74.003149148746004"/>
    <n v="40.732301300000003"/>
    <n v="-74.007778200000004"/>
    <d v="2014-10-12T18:37:31"/>
    <d v="2014-10-12T18:47:55"/>
    <d v="2014-10-12T18:59:46"/>
    <d v="2014-10-12T19:07:38"/>
    <x v="1"/>
    <x v="4"/>
  </r>
  <r>
    <n v="1348697"/>
    <n v="96943"/>
    <x v="161"/>
    <s v="bicycle"/>
    <s v="Cafe Mogador"/>
    <s v="Middle Eastern"/>
    <s v="Vegetarian"/>
    <n v="1"/>
    <s v="Cous Cous"/>
    <m/>
    <n v="40.727293000000003"/>
    <n v="-73.984516999999997"/>
    <n v="40.725938445611398"/>
    <n v="-73.980550244483695"/>
    <d v="2014-10-12T18:37:43"/>
    <d v="2014-10-12T18:44:21"/>
    <d v="2014-10-12T18:54:16"/>
    <d v="2014-10-12T19:00:43"/>
    <x v="1"/>
    <x v="4"/>
  </r>
  <r>
    <n v="1348768"/>
    <n v="44472"/>
    <x v="87"/>
    <s v="bicycle"/>
    <s v="Taim Falafel and Smoothie Bar"/>
    <s v="Food Truck"/>
    <s v="Falafel Sandwich"/>
    <n v="1"/>
    <s v="Sandwiches"/>
    <d v="1899-12-30T00:05:31"/>
    <n v="40.735951410513501"/>
    <n v="-74.001760416287993"/>
    <n v="40.720429500000002"/>
    <n v="-73.984640999999996"/>
    <d v="2014-10-12T18:43:35"/>
    <d v="2014-10-12T19:25:06"/>
    <d v="2014-10-12T19:51:05"/>
    <d v="2014-10-12T20:06:07"/>
    <x v="1"/>
    <x v="4"/>
  </r>
  <r>
    <n v="1348757"/>
    <n v="71388"/>
    <x v="14"/>
    <s v="bicycle"/>
    <s v="Magnolia Bakery"/>
    <s v="Dessert"/>
    <s v="Magnolia's Famous Banana Pudding"/>
    <n v="1"/>
    <s v="Pudding"/>
    <m/>
    <n v="40.775764315021398"/>
    <n v="-73.980206251144395"/>
    <n v="40.789018300000002"/>
    <n v="-73.9755988"/>
    <d v="2014-10-12T18:43:37"/>
    <d v="2014-10-12T18:54:10"/>
    <d v="2014-10-12T19:02:30"/>
    <d v="2014-10-12T19:14:09"/>
    <x v="1"/>
    <x v="4"/>
  </r>
  <r>
    <n v="1348757"/>
    <n v="71388"/>
    <x v="14"/>
    <s v="bicycle"/>
    <s v="Magnolia Bakery"/>
    <s v="Dessert"/>
    <s v="Coconut Cake"/>
    <n v="1"/>
    <s v="Specialty Cakes"/>
    <m/>
    <n v="40.775764315021398"/>
    <n v="-73.980206251144395"/>
    <n v="40.789018300000002"/>
    <n v="-73.9755988"/>
    <d v="2014-10-12T18:43:37"/>
    <d v="2014-10-12T18:54:10"/>
    <d v="2014-10-12T19:02:30"/>
    <d v="2014-10-12T19:14:09"/>
    <x v="1"/>
    <x v="4"/>
  </r>
  <r>
    <n v="1348802"/>
    <n v="303548"/>
    <x v="254"/>
    <s v="bicycle"/>
    <s v="Shake Shack"/>
    <s v="Burger"/>
    <s v="Fries"/>
    <n v="1"/>
    <s v="Fries"/>
    <m/>
    <n v="40.740884357811296"/>
    <n v="-73.988198676721197"/>
    <n v="40.739191699999999"/>
    <n v="-73.987326400000001"/>
    <d v="2014-10-12T18:48:04"/>
    <d v="2014-10-12T19:04:50"/>
    <d v="2014-10-12T19:54:38"/>
    <d v="2014-10-12T19:57:55"/>
    <x v="1"/>
    <x v="4"/>
  </r>
  <r>
    <n v="1348823"/>
    <n v="347166"/>
    <x v="64"/>
    <s v="bicycle"/>
    <s v="KestÃ© Pizza &amp; Vino"/>
    <s v="Pizza"/>
    <m/>
    <m/>
    <m/>
    <d v="1899-12-30T00:04:08"/>
    <n v="40.731507999999998"/>
    <n v="-74.003185956116297"/>
    <n v="40.710078000000003"/>
    <n v="-74.007678999999996"/>
    <d v="2014-10-12T18:50:13"/>
    <d v="2014-10-12T19:16:02"/>
    <d v="2014-10-12T19:31:59"/>
    <d v="2014-10-12T19:46:44"/>
    <x v="1"/>
    <x v="4"/>
  </r>
  <r>
    <n v="1348839"/>
    <n v="66947"/>
    <x v="185"/>
    <s v="bicycle"/>
    <s v="Josie's West"/>
    <m/>
    <m/>
    <m/>
    <m/>
    <d v="1899-12-30T00:03:30"/>
    <n v="40.779984943692803"/>
    <n v="-73.980555173148701"/>
    <n v="40.747787000000002"/>
    <n v="-73.977155999999994"/>
    <d v="2014-10-12T18:50:50"/>
    <d v="2014-10-12T19:16:06"/>
    <d v="2014-10-12T19:26:13"/>
    <d v="2014-10-12T19:43:51"/>
    <x v="1"/>
    <x v="4"/>
  </r>
  <r>
    <n v="1348886"/>
    <n v="375311"/>
    <x v="382"/>
    <s v="car"/>
    <s v="300 East 85th, America"/>
    <m/>
    <m/>
    <m/>
    <m/>
    <m/>
    <n v="40.776744226743702"/>
    <n v="-73.951971740928897"/>
    <n v="40.7748749"/>
    <n v="-73.984064200000006"/>
    <d v="2014-10-12T18:54:20"/>
    <d v="2014-10-12T18:57:04"/>
    <d v="2014-10-12T19:04:26"/>
    <d v="2014-10-12T19:23:13"/>
    <x v="1"/>
    <x v="4"/>
  </r>
  <r>
    <n v="1348878"/>
    <n v="318545"/>
    <x v="140"/>
    <s v="bicycle"/>
    <s v="Serafina Fabulous Pizza"/>
    <s v="Italian"/>
    <s v="Ligure Focaccia"/>
    <n v="1"/>
    <s v="La Focaccia"/>
    <d v="1899-12-30T00:15:16"/>
    <n v="40.776083193932998"/>
    <n v="-73.962171576462296"/>
    <n v="40.773550499999999"/>
    <n v="-73.946070700000007"/>
    <d v="2014-10-12T18:55:26"/>
    <d v="2014-10-12T19:18:10"/>
    <d v="2014-10-12T19:35:30"/>
    <d v="2014-10-12T19:46:41"/>
    <x v="1"/>
    <x v="4"/>
  </r>
  <r>
    <n v="1348891"/>
    <n v="96877"/>
    <x v="171"/>
    <s v="bicycle"/>
    <s v="The Meatball Shop"/>
    <s v="Italian"/>
    <s v="Spicy Pork"/>
    <n v="1"/>
    <s v="Naked Balls"/>
    <d v="1899-12-30T00:06:03"/>
    <n v="40.721545124764702"/>
    <n v="-73.988842426716104"/>
    <n v="40.7455517"/>
    <n v="-73.978619600000002"/>
    <d v="2014-10-12T18:55:40"/>
    <d v="2014-10-12T19:04:40"/>
    <d v="2014-10-12T19:14:00"/>
    <d v="2014-10-12T19:31:31"/>
    <x v="1"/>
    <x v="4"/>
  </r>
  <r>
    <n v="1348946"/>
    <n v="125834"/>
    <x v="173"/>
    <s v="bicycle"/>
    <s v="The Meatball Shop"/>
    <s v="Italian"/>
    <s v="Vegetable Smash"/>
    <n v="1"/>
    <s v="Smash"/>
    <d v="1899-12-30T00:12:06"/>
    <n v="40.745963108098799"/>
    <n v="-74.001697291846"/>
    <n v="40.746572054960502"/>
    <n v="-73.972344109857403"/>
    <d v="2014-10-12T18:59:08"/>
    <d v="2014-10-12T19:09:30"/>
    <d v="2014-10-12T19:23:50"/>
    <d v="2014-10-12T19:40:48"/>
    <x v="1"/>
    <x v="4"/>
  </r>
  <r>
    <n v="1348963"/>
    <n v="177078"/>
    <x v="74"/>
    <s v="bicycle"/>
    <s v="Lantern Thai Kitchen"/>
    <s v="Thai"/>
    <s v="Panang Curry"/>
    <n v="1"/>
    <s v="Curry"/>
    <d v="1899-12-30T00:05:53"/>
    <n v="40.695162736019903"/>
    <n v="-73.995447869107196"/>
    <n v="40.711345999999999"/>
    <n v="-74.016435599999994"/>
    <d v="2014-10-12T19:01:07"/>
    <d v="2014-10-12T18:59:49"/>
    <d v="2014-10-12T19:50:07"/>
    <d v="2014-10-12T20:34:44"/>
    <x v="1"/>
    <x v="4"/>
  </r>
  <r>
    <n v="1348963"/>
    <n v="177078"/>
    <x v="74"/>
    <s v="bicycle"/>
    <s v="Lantern Thai Kitchen"/>
    <s v="Thai"/>
    <s v="Brown Rice"/>
    <n v="1"/>
    <s v="Side Dishes"/>
    <d v="1899-12-30T00:05:53"/>
    <n v="40.695162736019903"/>
    <n v="-73.995447869107196"/>
    <n v="40.711345999999999"/>
    <n v="-74.016435599999994"/>
    <d v="2014-10-12T19:01:07"/>
    <d v="2014-10-12T18:59:49"/>
    <d v="2014-10-12T19:50:07"/>
    <d v="2014-10-12T20:34:44"/>
    <x v="1"/>
    <x v="4"/>
  </r>
  <r>
    <n v="1348963"/>
    <n v="177078"/>
    <x v="74"/>
    <s v="bicycle"/>
    <s v="Lantern Thai Kitchen"/>
    <s v="Thai"/>
    <s v="Sweet &amp; Sour"/>
    <n v="1"/>
    <s v="Hot from Asian's Wok"/>
    <d v="1899-12-30T00:05:53"/>
    <n v="40.695162736019903"/>
    <n v="-73.995447869107196"/>
    <n v="40.711345999999999"/>
    <n v="-74.016435599999994"/>
    <d v="2014-10-12T19:01:07"/>
    <d v="2014-10-12T18:59:49"/>
    <d v="2014-10-12T19:50:07"/>
    <d v="2014-10-12T20:34:44"/>
    <x v="1"/>
    <x v="4"/>
  </r>
  <r>
    <n v="1348963"/>
    <n v="177078"/>
    <x v="74"/>
    <s v="bicycle"/>
    <s v="Lantern Thai Kitchen"/>
    <s v="Thai"/>
    <s v="Crispy Spring Rolls"/>
    <n v="1"/>
    <s v="Appetizers"/>
    <d v="1899-12-30T00:05:53"/>
    <n v="40.695162736019903"/>
    <n v="-73.995447869107196"/>
    <n v="40.711345999999999"/>
    <n v="-74.016435599999994"/>
    <d v="2014-10-12T19:01:07"/>
    <d v="2014-10-12T18:59:49"/>
    <d v="2014-10-12T19:50:07"/>
    <d v="2014-10-12T20:34:44"/>
    <x v="1"/>
    <x v="4"/>
  </r>
  <r>
    <n v="1349017"/>
    <n v="300939"/>
    <x v="383"/>
    <s v="van"/>
    <s v="Melt Shop"/>
    <s v="American"/>
    <s v="Tomato Soup"/>
    <n v="1"/>
    <s v="Sides &amp; Snacks"/>
    <d v="1899-12-30T00:06:05"/>
    <n v="40.744607141003797"/>
    <n v="-73.990741968154893"/>
    <n v="40.746105"/>
    <n v="-73.976548300000005"/>
    <d v="2014-10-12T19:04:38"/>
    <d v="2014-10-12T19:18:12"/>
    <d v="2014-10-12T19:28:33"/>
    <d v="2014-10-12T19:38:39"/>
    <x v="1"/>
    <x v="4"/>
  </r>
  <r>
    <n v="1349047"/>
    <n v="172730"/>
    <x v="197"/>
    <s v="bicycle"/>
    <s v="One Lucky Duck - Juice &amp; Takeaway"/>
    <s v="Vegetarian"/>
    <s v="Spanking"/>
    <n v="1"/>
    <s v="Shakes"/>
    <d v="1899-12-30T00:03:31"/>
    <n v="40.735725000000002"/>
    <n v="-73.987126466589601"/>
    <n v="40.7168165"/>
    <n v="-74.005652499999997"/>
    <d v="2014-10-12T19:07:40"/>
    <d v="2014-10-12T19:09:40"/>
    <d v="2014-10-12T19:22:00"/>
    <d v="2014-10-12T19:39:13"/>
    <x v="1"/>
    <x v="4"/>
  </r>
  <r>
    <n v="1349073"/>
    <n v="80532"/>
    <x v="171"/>
    <s v="bicycle"/>
    <s v="S'MAC"/>
    <s v="American"/>
    <m/>
    <m/>
    <m/>
    <d v="1899-12-30T00:03:26"/>
    <n v="40.7454904455914"/>
    <n v="-73.979418804417804"/>
    <n v="40.768348400000001"/>
    <n v="-73.960603399999997"/>
    <d v="2014-10-12T19:09:00"/>
    <d v="2014-10-12T19:24:10"/>
    <d v="2014-10-12T19:44:31"/>
    <d v="2014-10-12T20:10:20"/>
    <x v="1"/>
    <x v="4"/>
  </r>
  <r>
    <n v="1349068"/>
    <n v="375346"/>
    <x v="133"/>
    <s v="car"/>
    <s v="Pio Pio"/>
    <s v="South American"/>
    <s v="Ceviche Mixto"/>
    <n v="1"/>
    <s v="Para Empezar"/>
    <d v="1899-12-30T00:03:14"/>
    <n v="40.7455111364591"/>
    <n v="-73.977605191923899"/>
    <n v="40.769198664784398"/>
    <n v="-73.957285878387907"/>
    <d v="2014-10-12T19:09:07"/>
    <d v="2014-10-12T19:35:28"/>
    <d v="2014-10-12T19:53:18"/>
    <d v="2014-10-12T20:06:02"/>
    <x v="1"/>
    <x v="4"/>
  </r>
  <r>
    <n v="1349082"/>
    <n v="375343"/>
    <x v="41"/>
    <s v="bicycle"/>
    <s v="Veselka"/>
    <s v="Russian"/>
    <s v="Matzoh Ball Soup"/>
    <n v="1"/>
    <s v="Homemade Soups"/>
    <d v="1899-12-30T00:06:18"/>
    <n v="40.729136234409197"/>
    <n v="-73.986971512913399"/>
    <n v="40.732857029352303"/>
    <n v="-73.996275117197001"/>
    <d v="2014-10-12T19:09:20"/>
    <d v="2014-10-12T19:10:08"/>
    <d v="2014-10-12T19:18:58"/>
    <d v="2014-10-12T19:25:05"/>
    <x v="1"/>
    <x v="4"/>
  </r>
  <r>
    <n v="1349059"/>
    <n v="79557"/>
    <x v="6"/>
    <s v="bicycle"/>
    <s v="Aquagrill"/>
    <s v="Seafood"/>
    <s v="Grilled Mediterranean Bronzino"/>
    <n v="1"/>
    <s v="Dinner Chef's Specialties"/>
    <d v="1899-12-30T00:05:46"/>
    <n v="40.725618955812202"/>
    <n v="-74.00389515789"/>
    <n v="40.731999157431801"/>
    <n v="-73.997027553566795"/>
    <d v="2014-10-12T19:09:39"/>
    <d v="2014-10-12T19:23:23"/>
    <d v="2014-10-12T19:36:32"/>
    <d v="2014-10-12T19:45:35"/>
    <x v="1"/>
    <x v="4"/>
  </r>
  <r>
    <n v="1349117"/>
    <n v="47280"/>
    <x v="231"/>
    <s v="car"/>
    <s v="Flex Mussels"/>
    <s v="Seafood"/>
    <s v="Farmer's Chicken"/>
    <n v="1"/>
    <s v="Not Seafood"/>
    <d v="1899-12-30T00:03:50"/>
    <n v="40.737605756581601"/>
    <n v="-73.999562525738199"/>
    <n v="40.724888"/>
    <n v="-74.010098999999997"/>
    <d v="2014-10-12T19:11:36"/>
    <d v="2014-10-12T19:37:35"/>
    <d v="2014-10-12T19:54:56"/>
    <d v="2014-10-12T20:06:45"/>
    <x v="1"/>
    <x v="4"/>
  </r>
  <r>
    <n v="1349111"/>
    <n v="360844"/>
    <x v="5"/>
    <s v="bicycle"/>
    <s v="Tamarind TriBeCa"/>
    <s v="Indian"/>
    <s v="Chicken Tikka Masala"/>
    <n v="1"/>
    <s v="Chicken (Murg)"/>
    <d v="1899-12-30T00:06:10"/>
    <n v="40.719268925450301"/>
    <n v="-74.008749884804104"/>
    <n v="40.775165999999999"/>
    <n v="-73.990162400000003"/>
    <d v="2014-10-12T19:11:36"/>
    <d v="2014-10-12T19:09:34"/>
    <d v="2014-10-12T19:40:24"/>
    <d v="2014-10-12T20:08:45"/>
    <x v="1"/>
    <x v="4"/>
  </r>
  <r>
    <n v="1349255"/>
    <n v="66056"/>
    <x v="40"/>
    <s v="bicycle"/>
    <s v="2nd Ave Deli"/>
    <s v="Deli"/>
    <m/>
    <m/>
    <m/>
    <d v="1899-12-30T00:04:22"/>
    <n v="40.745299312570602"/>
    <n v="-73.9791375808162"/>
    <n v="40.757719000000002"/>
    <n v="-73.966089999999994"/>
    <d v="2014-10-12T19:20:54"/>
    <d v="2014-10-12T19:53:52"/>
    <d v="2014-10-12T20:04:42"/>
    <d v="2014-10-12T20:14:56"/>
    <x v="1"/>
    <x v="4"/>
  </r>
  <r>
    <n v="1349245"/>
    <n v="197265"/>
    <x v="44"/>
    <s v="bicycle"/>
    <s v="Hill Country Fried Chicken"/>
    <s v="Southern"/>
    <s v="Buttermilk Biscuit"/>
    <n v="2"/>
    <s v="Sides"/>
    <m/>
    <n v="40.7430754234856"/>
    <n v="-73.989146591960605"/>
    <n v="40.762996100000002"/>
    <n v="-73.961871500000001"/>
    <d v="2014-10-12T19:21:45"/>
    <d v="2014-10-12T19:33:42"/>
    <d v="2014-10-12T19:46:02"/>
    <d v="2014-10-12T20:03:23"/>
    <x v="1"/>
    <x v="4"/>
  </r>
  <r>
    <n v="1349295"/>
    <n v="154030"/>
    <x v="380"/>
    <s v="bicycle"/>
    <s v="RedFarm Hudson"/>
    <s v="Chinese"/>
    <s v="Corn on the Cob with Thai Basil"/>
    <n v="1"/>
    <s v="Mains"/>
    <d v="1899-12-30T00:02:29"/>
    <n v="40.734213854853898"/>
    <n v="-74.006202029303594"/>
    <n v="40.734250600000003"/>
    <n v="-73.990212299999996"/>
    <d v="2014-10-12T19:23:12"/>
    <d v="2014-10-12T19:39:03"/>
    <d v="2014-10-12T19:52:53"/>
    <d v="2014-10-12T20:08:30"/>
    <x v="1"/>
    <x v="4"/>
  </r>
  <r>
    <n v="1349326"/>
    <n v="282699"/>
    <x v="48"/>
    <s v="bicycle"/>
    <s v="RedFarm Hudson"/>
    <s v="Chinese"/>
    <s v="Crispy Duck &amp; Crab Dumplings (4)"/>
    <n v="1"/>
    <s v="Dim Sum"/>
    <d v="1899-12-30T00:14:53"/>
    <n v="40.734213854853898"/>
    <n v="-74.006202029303594"/>
    <n v="40.7341351541994"/>
    <n v="-73.999925026302805"/>
    <d v="2014-10-12T19:25:31"/>
    <d v="2014-10-12T19:23:11"/>
    <d v="2014-10-12T19:59:25"/>
    <d v="2014-10-12T20:04:10"/>
    <x v="1"/>
    <x v="4"/>
  </r>
  <r>
    <n v="1349437"/>
    <n v="302790"/>
    <x v="6"/>
    <s v="bicycle"/>
    <s v="Klong"/>
    <s v="Thai"/>
    <s v="Spring Water"/>
    <n v="1"/>
    <s v="Beverages"/>
    <d v="1899-12-30T00:05:07"/>
    <n v="40.7293963776551"/>
    <n v="-73.989456495676194"/>
    <n v="40.773842000000002"/>
    <n v="-73.987380999999999"/>
    <d v="2014-10-12T19:33:06"/>
    <d v="2014-10-12T19:49:41"/>
    <d v="2014-10-12T19:56:31"/>
    <d v="2014-10-12T20:22:09"/>
    <x v="1"/>
    <x v="4"/>
  </r>
  <r>
    <n v="1349436"/>
    <n v="77593"/>
    <x v="247"/>
    <s v="bicycle"/>
    <s v="Bubby's High Line"/>
    <s v="American"/>
    <m/>
    <m/>
    <m/>
    <d v="1899-12-30T00:06:31"/>
    <n v="40.739429117015497"/>
    <n v="-74.007977843284607"/>
    <n v="40.730077999999999"/>
    <n v="-73.993440000000007"/>
    <d v="2014-10-12T19:33:49"/>
    <d v="2014-10-12T19:45:41"/>
    <d v="2014-10-12T19:58:00"/>
    <d v="2014-10-12T20:08:24"/>
    <x v="1"/>
    <x v="4"/>
  </r>
  <r>
    <n v="1349481"/>
    <n v="49631"/>
    <x v="140"/>
    <s v="bicycle"/>
    <s v="The Meatball Shop"/>
    <s v="Italian"/>
    <s v="Special Ball Kitchen Sink Salad"/>
    <n v="1"/>
    <s v="The Kitchen Sink Salad"/>
    <d v="1899-12-30T00:05:18"/>
    <n v="40.771491247520302"/>
    <n v="-73.956334145089798"/>
    <n v="40.763590999999998"/>
    <n v="-73.964246000000003"/>
    <d v="2014-10-12T19:37:13"/>
    <d v="2014-10-12T19:54:40"/>
    <d v="2014-10-12T20:04:00"/>
    <d v="2014-10-12T20:12:13"/>
    <x v="1"/>
    <x v="4"/>
  </r>
  <r>
    <n v="1349481"/>
    <n v="49631"/>
    <x v="140"/>
    <s v="bicycle"/>
    <s v="The Meatball Shop"/>
    <s v="Italian"/>
    <s v="Spicy Pork Ball Kitchen Sink Salad"/>
    <n v="1"/>
    <s v="The Kitchen Sink Salad"/>
    <d v="1899-12-30T00:05:18"/>
    <n v="40.771491247520302"/>
    <n v="-73.956334145089798"/>
    <n v="40.763590999999998"/>
    <n v="-73.964246000000003"/>
    <d v="2014-10-12T19:37:13"/>
    <d v="2014-10-12T19:54:40"/>
    <d v="2014-10-12T20:04:00"/>
    <d v="2014-10-12T20:12:13"/>
    <x v="1"/>
    <x v="4"/>
  </r>
  <r>
    <n v="1349495"/>
    <n v="45846"/>
    <x v="14"/>
    <s v="bicycle"/>
    <s v="The Meatball Shop"/>
    <s v="American"/>
    <s v="Spaghetti"/>
    <n v="1"/>
    <s v="Stick To Your Bones"/>
    <d v="1899-12-30T00:05:09"/>
    <n v="40.736130877644598"/>
    <n v="-74.000648304229699"/>
    <n v="40.741287999999997"/>
    <n v="-73.978887999999998"/>
    <d v="2014-10-12T19:37:49"/>
    <d v="2014-10-12T19:53:40"/>
    <d v="2014-10-12T20:03:00"/>
    <d v="2014-10-12T20:17:04"/>
    <x v="1"/>
    <x v="4"/>
  </r>
  <r>
    <n v="1349588"/>
    <n v="375460"/>
    <x v="61"/>
    <s v="car"/>
    <s v="Momofuku Milk Bar"/>
    <s v="Dessert"/>
    <s v="Crack Pie Slice"/>
    <n v="1"/>
    <s v="Pie by the Slice"/>
    <m/>
    <n v="40.787149600866101"/>
    <n v="-73.971722312198096"/>
    <n v="40.808233999999999"/>
    <n v="-73.951232000000005"/>
    <d v="2014-10-12T19:45:15"/>
    <d v="2014-10-12T19:58:27"/>
    <d v="2014-10-12T20:06:10"/>
    <d v="2014-10-12T20:20:37"/>
    <x v="1"/>
    <x v="4"/>
  </r>
  <r>
    <n v="1349628"/>
    <n v="374940"/>
    <x v="376"/>
    <s v="bicycle"/>
    <s v="M Shanghai Bistro"/>
    <m/>
    <s v="Sliced Beef with Scallion and Onion in Brown Sauce"/>
    <n v="1"/>
    <s v="Dinner House Specials"/>
    <m/>
    <n v="40.713030565991701"/>
    <n v="-73.957551008673306"/>
    <n v="40.727521539703702"/>
    <n v="-73.957057278672195"/>
    <d v="2014-10-12T19:47:08"/>
    <d v="2014-10-12T19:50:07"/>
    <d v="2014-10-12T20:18:27"/>
    <d v="2014-10-12T20:28:48"/>
    <x v="1"/>
    <x v="4"/>
  </r>
  <r>
    <n v="1349612"/>
    <n v="363783"/>
    <x v="137"/>
    <s v="car"/>
    <s v="2nd Ave Deli"/>
    <s v="Deli"/>
    <s v="Potato Knish"/>
    <n v="2"/>
    <s v="Franks and Knishes"/>
    <d v="1899-12-30T00:05:54"/>
    <n v="40.745299312570602"/>
    <n v="-73.9791375808162"/>
    <n v="40.760559899999997"/>
    <n v="-73.999052500000005"/>
    <d v="2014-10-12T19:47:19"/>
    <d v="2014-10-12T20:05:43"/>
    <d v="2014-10-12T20:12:03"/>
    <d v="2014-10-12T20:36:10"/>
    <x v="1"/>
    <x v="4"/>
  </r>
  <r>
    <n v="1349612"/>
    <n v="363783"/>
    <x v="137"/>
    <s v="car"/>
    <s v="2nd Ave Deli"/>
    <s v="Deli"/>
    <s v="Jewish Penicillin - Matzoh"/>
    <n v="1"/>
    <s v="Soups"/>
    <d v="1899-12-30T00:05:54"/>
    <n v="40.745299312570602"/>
    <n v="-73.9791375808162"/>
    <n v="40.760559899999997"/>
    <n v="-73.999052500000005"/>
    <d v="2014-10-12T19:47:19"/>
    <d v="2014-10-12T20:05:43"/>
    <d v="2014-10-12T20:12:03"/>
    <d v="2014-10-12T20:36:10"/>
    <x v="1"/>
    <x v="4"/>
  </r>
  <r>
    <n v="1349640"/>
    <n v="328330"/>
    <x v="231"/>
    <s v="car"/>
    <s v="Nobu Next Door"/>
    <s v="Sushi"/>
    <s v="Spicy Bigeye Tuna Roll"/>
    <n v="2"/>
    <s v="Dinner Sushi Rolls"/>
    <d v="1899-12-30T00:12:23"/>
    <n v="40.719386413349397"/>
    <n v="-74.008692501044905"/>
    <n v="40.783936856195801"/>
    <n v="-73.970636005404003"/>
    <d v="2014-10-12T19:47:58"/>
    <d v="2014-10-12T20:11:17"/>
    <d v="2014-10-12T20:41:12"/>
    <d v="2014-10-12T21:16:48"/>
    <x v="1"/>
    <x v="4"/>
  </r>
  <r>
    <n v="1349640"/>
    <n v="328330"/>
    <x v="231"/>
    <s v="car"/>
    <s v="Nobu Next Door"/>
    <s v="Sushi"/>
    <s v="Bigeye Tuna"/>
    <n v="3"/>
    <s v="Dinner Sushi &amp; Sashimi"/>
    <d v="1899-12-30T00:12:23"/>
    <n v="40.719386413349397"/>
    <n v="-74.008692501044905"/>
    <n v="40.783936856195801"/>
    <n v="-73.970636005404003"/>
    <d v="2014-10-12T19:47:58"/>
    <d v="2014-10-12T20:11:17"/>
    <d v="2014-10-12T20:41:12"/>
    <d v="2014-10-12T21:16:48"/>
    <x v="1"/>
    <x v="4"/>
  </r>
  <r>
    <n v="1349640"/>
    <n v="328330"/>
    <x v="231"/>
    <s v="car"/>
    <s v="Nobu Next Door"/>
    <s v="Sushi"/>
    <s v="Yellowtail Scallion Roll"/>
    <n v="1"/>
    <s v="Dinner Sushi Rolls"/>
    <d v="1899-12-30T00:12:23"/>
    <n v="40.719386413349397"/>
    <n v="-74.008692501044905"/>
    <n v="40.783936856195801"/>
    <n v="-73.970636005404003"/>
    <d v="2014-10-12T19:47:58"/>
    <d v="2014-10-12T20:11:17"/>
    <d v="2014-10-12T20:41:12"/>
    <d v="2014-10-12T21:16:48"/>
    <x v="1"/>
    <x v="4"/>
  </r>
  <r>
    <n v="1349640"/>
    <n v="328330"/>
    <x v="231"/>
    <s v="car"/>
    <s v="Nobu Next Door"/>
    <s v="Sushi"/>
    <s v="Salmon Roll"/>
    <n v="1"/>
    <s v="Dinner Sushi Rolls"/>
    <d v="1899-12-30T00:12:23"/>
    <n v="40.719386413349397"/>
    <n v="-74.008692501044905"/>
    <n v="40.783936856195801"/>
    <n v="-73.970636005404003"/>
    <d v="2014-10-12T19:47:58"/>
    <d v="2014-10-12T20:11:17"/>
    <d v="2014-10-12T20:41:12"/>
    <d v="2014-10-12T21:16:48"/>
    <x v="1"/>
    <x v="4"/>
  </r>
  <r>
    <n v="1349638"/>
    <n v="57263"/>
    <x v="41"/>
    <s v="bicycle"/>
    <s v="Nobu Next Door"/>
    <s v="Sushi"/>
    <s v="Yellowtail Scallion Roll"/>
    <n v="1"/>
    <s v="Dinner Sushi Rolls"/>
    <d v="1899-12-30T00:07:31"/>
    <n v="40.719386413349397"/>
    <n v="-74.008692501044905"/>
    <n v="40.721140599999998"/>
    <n v="-73.997739499999994"/>
    <d v="2014-10-12T19:48:01"/>
    <d v="2014-10-12T20:15:08"/>
    <d v="2014-10-12T20:27:58"/>
    <d v="2014-10-12T20:40:17"/>
    <x v="1"/>
    <x v="4"/>
  </r>
  <r>
    <n v="1349638"/>
    <n v="57263"/>
    <x v="41"/>
    <s v="bicycle"/>
    <s v="Nobu Next Door"/>
    <s v="Sushi"/>
    <s v="Spicy Bigeye Tuna Roll"/>
    <n v="1"/>
    <s v="Dinner Sushi Rolls"/>
    <d v="1899-12-30T00:07:31"/>
    <n v="40.719386413349397"/>
    <n v="-74.008692501044905"/>
    <n v="40.721140599999998"/>
    <n v="-73.997739499999994"/>
    <d v="2014-10-12T19:48:01"/>
    <d v="2014-10-12T20:15:08"/>
    <d v="2014-10-12T20:27:58"/>
    <d v="2014-10-12T20:40:17"/>
    <x v="1"/>
    <x v="4"/>
  </r>
  <r>
    <n v="1349649"/>
    <n v="350180"/>
    <x v="48"/>
    <s v="bicycle"/>
    <s v="RedFarm Hudson"/>
    <s v="Chinese"/>
    <s v="BBQâ€™d Duck &amp; Ginger Fried Rice"/>
    <n v="1"/>
    <s v="Rice &amp; Noodles"/>
    <d v="1899-12-30T00:05:18"/>
    <n v="40.734213854853898"/>
    <n v="-74.006202029303594"/>
    <n v="40.732428200000001"/>
    <n v="-74.008059399999993"/>
    <d v="2014-10-12T19:48:42"/>
    <d v="2014-10-12T19:46:30"/>
    <d v="2014-10-12T20:16:55"/>
    <d v="2014-10-12T20:21:46"/>
    <x v="1"/>
    <x v="4"/>
  </r>
  <r>
    <n v="1349644"/>
    <n v="55334"/>
    <x v="258"/>
    <s v="bicycle"/>
    <s v="Tacombi Nolita"/>
    <s v="Mexican"/>
    <m/>
    <m/>
    <m/>
    <d v="1899-12-30T00:13:23"/>
    <n v="40.724050848156899"/>
    <n v="-73.993835266890798"/>
    <n v="40.723323999999998"/>
    <n v="-73.991335000000007"/>
    <d v="2014-10-12T19:49:00"/>
    <d v="2014-10-12T19:57:48"/>
    <d v="2014-10-12T20:15:40"/>
    <d v="2014-10-12T20:22:57"/>
    <x v="1"/>
    <x v="4"/>
  </r>
  <r>
    <n v="1349702"/>
    <n v="42781"/>
    <x v="118"/>
    <s v="bicycle"/>
    <s v="2nd Ave Deli"/>
    <s v="Deli"/>
    <s v="Potato Knish"/>
    <n v="2"/>
    <s v="Franks and Knishes"/>
    <d v="1899-12-30T00:06:54"/>
    <n v="40.745299312570602"/>
    <n v="-73.9791375808162"/>
    <n v="40.738912900000003"/>
    <n v="-73.987759999999994"/>
    <d v="2014-10-12T19:52:27"/>
    <d v="2014-10-12T20:21:08"/>
    <d v="2014-10-12T20:40:57"/>
    <d v="2014-10-12T20:49:51"/>
    <x v="1"/>
    <x v="4"/>
  </r>
  <r>
    <n v="1349702"/>
    <n v="42781"/>
    <x v="118"/>
    <s v="bicycle"/>
    <s v="2nd Ave Deli"/>
    <s v="Deli"/>
    <s v="Potato Knish"/>
    <n v="2"/>
    <s v="Franks and Knishes"/>
    <d v="1899-12-30T00:06:54"/>
    <n v="40.745299312570602"/>
    <n v="-73.9791375808162"/>
    <n v="40.738912900000003"/>
    <n v="-73.987759999999994"/>
    <d v="2014-10-12T19:52:27"/>
    <d v="2014-10-12T20:21:08"/>
    <d v="2014-10-12T20:40:57"/>
    <d v="2014-10-12T20:49:51"/>
    <x v="1"/>
    <x v="4"/>
  </r>
  <r>
    <n v="1349702"/>
    <n v="42781"/>
    <x v="118"/>
    <s v="bicycle"/>
    <s v="2nd Ave Deli"/>
    <s v="Deli"/>
    <s v="Health Salad"/>
    <n v="1"/>
    <s v="Salads"/>
    <d v="1899-12-30T00:06:54"/>
    <n v="40.745299312570602"/>
    <n v="-73.9791375808162"/>
    <n v="40.738912900000003"/>
    <n v="-73.987759999999994"/>
    <d v="2014-10-12T19:52:27"/>
    <d v="2014-10-12T20:21:08"/>
    <d v="2014-10-12T20:40:57"/>
    <d v="2014-10-12T20:49:51"/>
    <x v="1"/>
    <x v="4"/>
  </r>
  <r>
    <n v="1349714"/>
    <n v="85633"/>
    <x v="134"/>
    <s v="bicycle"/>
    <s v="The Meatball Shop"/>
    <s v="Italian"/>
    <s v="Classic Beef Hero"/>
    <n v="2"/>
    <s v="Heroes"/>
    <d v="1899-12-30T00:06:10"/>
    <n v="40.771491247520302"/>
    <n v="-73.956334145089798"/>
    <n v="40.770701000000003"/>
    <n v="-73.980851900000005"/>
    <d v="2014-10-12T19:52:43"/>
    <d v="2014-10-12T20:00:59"/>
    <d v="2014-10-12T20:07:57"/>
    <d v="2014-10-12T20:27:50"/>
    <x v="1"/>
    <x v="4"/>
  </r>
  <r>
    <n v="1349694"/>
    <n v="70547"/>
    <x v="350"/>
    <s v="car"/>
    <s v="Habana To Go"/>
    <m/>
    <s v="Grilled Corn Mexican Style"/>
    <n v="1"/>
    <s v="Side Orders"/>
    <m/>
    <n v="40.722912000000001"/>
    <n v="-73.994089000000002"/>
    <n v="40.730696999999999"/>
    <n v="-73.995056000000005"/>
    <d v="2014-10-12T19:53:43"/>
    <d v="2014-10-12T20:13:47"/>
    <d v="2014-10-12T20:47:45"/>
    <d v="2014-10-12T20:54:20"/>
    <x v="1"/>
    <x v="4"/>
  </r>
  <r>
    <n v="1349826"/>
    <n v="121300"/>
    <x v="229"/>
    <s v="bicycle"/>
    <s v="Momofuku Noodle Bar"/>
    <m/>
    <s v="Ginger Scallion Noodles"/>
    <n v="2"/>
    <s v="Bowls"/>
    <m/>
    <n v="40.729110403548901"/>
    <n v="-73.984245455566395"/>
    <n v="40.743619600000002"/>
    <n v="-73.975287399999999"/>
    <d v="2014-10-12T20:01:21"/>
    <d v="2014-10-12T20:29:29"/>
    <d v="2014-10-12T20:50:19"/>
    <d v="2014-10-12T21:03:22"/>
    <x v="1"/>
    <x v="4"/>
  </r>
  <r>
    <n v="1349876"/>
    <n v="375497"/>
    <x v="14"/>
    <s v="bicycle"/>
    <s v="Pio Pio"/>
    <s v="South American"/>
    <s v="Ensalada de Avocado"/>
    <n v="1"/>
    <s v="La Primaveras"/>
    <d v="1899-12-30T00:04:52"/>
    <n v="40.7455111364591"/>
    <n v="-73.977605191923899"/>
    <n v="40.734160600000003"/>
    <n v="-74.003446699999998"/>
    <d v="2014-10-12T20:05:48"/>
    <d v="2014-10-12T20:19:39"/>
    <d v="2014-10-12T20:27:30"/>
    <d v="2014-10-12T20:46:00"/>
    <x v="1"/>
    <x v="4"/>
  </r>
  <r>
    <n v="1349892"/>
    <n v="127934"/>
    <x v="194"/>
    <s v="bicycle"/>
    <s v="Blue Ribbon Fried Chicken"/>
    <s v="American"/>
    <s v="The Blue Ribbon"/>
    <n v="1"/>
    <s v="Sandwiches"/>
    <m/>
    <n v="40.724339999999998"/>
    <n v="-73.990960000000001"/>
    <n v="40.714198199999998"/>
    <n v="-73.987687399999999"/>
    <d v="2014-10-12T20:06:58"/>
    <m/>
    <m/>
    <d v="2014-10-12T21:50:22"/>
    <x v="1"/>
    <x v="4"/>
  </r>
  <r>
    <n v="1350000"/>
    <n v="59017"/>
    <x v="185"/>
    <s v="bicycle"/>
    <s v="TAO"/>
    <s v="Japanese"/>
    <s v="Pad Thai Noodles"/>
    <n v="1"/>
    <s v="Sophisticated Noodles and Rice"/>
    <d v="1899-12-30T00:03:45"/>
    <n v="40.762857763598497"/>
    <n v="-73.9716190014841"/>
    <n v="40.771839"/>
    <n v="-73.952220999999994"/>
    <d v="2014-10-12T20:13:02"/>
    <d v="2014-10-12T20:11:08"/>
    <d v="2014-10-12T20:51:38"/>
    <d v="2014-10-12T21:02:12"/>
    <x v="1"/>
    <x v="4"/>
  </r>
  <r>
    <n v="1350025"/>
    <n v="353676"/>
    <x v="87"/>
    <s v="bicycle"/>
    <s v="indikitch"/>
    <s v="Indian"/>
    <s v="Chicken Tikka Feast"/>
    <n v="1"/>
    <s v="Main Dishes"/>
    <m/>
    <n v="40.742005986247399"/>
    <n v="-73.990280628204303"/>
    <n v="40.747090900000003"/>
    <n v="-74.002194799999998"/>
    <d v="2014-10-12T20:14:09"/>
    <d v="2014-10-12T20:37:45"/>
    <d v="2014-10-12T20:47:34"/>
    <d v="2014-10-12T20:54:23"/>
    <x v="1"/>
    <x v="4"/>
  </r>
  <r>
    <n v="1349993"/>
    <n v="82855"/>
    <x v="61"/>
    <s v="car"/>
    <s v="Candle Cafe West"/>
    <s v="Vegetarian"/>
    <m/>
    <m/>
    <m/>
    <m/>
    <n v="40.790399757583998"/>
    <n v="-73.974712559392302"/>
    <n v="40.7704679"/>
    <n v="-73.982625299999995"/>
    <d v="2014-10-12T20:14:14"/>
    <d v="2014-10-12T20:32:21"/>
    <d v="2014-10-12T20:45:38"/>
    <d v="2014-10-12T20:58:30"/>
    <x v="1"/>
    <x v="4"/>
  </r>
  <r>
    <n v="1350002"/>
    <n v="120385"/>
    <x v="48"/>
    <s v="bicycle"/>
    <s v="Westville Hudson"/>
    <s v="American"/>
    <s v="NY Strip Steak Sandwich"/>
    <n v="1"/>
    <s v="Sandwiches"/>
    <d v="1899-12-30T00:05:48"/>
    <n v="40.727031111101397"/>
    <n v="-74.007511138916001"/>
    <n v="40.721293000000003"/>
    <n v="-73.994055000000003"/>
    <d v="2014-10-12T20:14:33"/>
    <d v="2014-10-12T20:29:06"/>
    <d v="2014-10-12T20:40:42"/>
    <d v="2014-10-12T20:49:33"/>
    <x v="1"/>
    <x v="4"/>
  </r>
  <r>
    <n v="1350002"/>
    <n v="120385"/>
    <x v="48"/>
    <s v="bicycle"/>
    <s v="Westville Hudson"/>
    <s v="American"/>
    <s v="Grilled Marinated Chicken Breast"/>
    <n v="1"/>
    <s v="Plates"/>
    <d v="1899-12-30T00:05:48"/>
    <n v="40.727031111101397"/>
    <n v="-74.007511138916001"/>
    <n v="40.721293000000003"/>
    <n v="-73.994055000000003"/>
    <d v="2014-10-12T20:14:33"/>
    <d v="2014-10-12T20:29:06"/>
    <d v="2014-10-12T20:40:42"/>
    <d v="2014-10-12T20:49:33"/>
    <x v="1"/>
    <x v="4"/>
  </r>
  <r>
    <n v="1350046"/>
    <n v="162330"/>
    <x v="341"/>
    <s v="bicycle"/>
    <s v="Shake Shack"/>
    <s v="Burger"/>
    <s v="Original Shake"/>
    <n v="1"/>
    <s v="Shakes"/>
    <m/>
    <n v="40.779126065705498"/>
    <n v="-73.954904894578206"/>
    <n v="40.776959599999998"/>
    <n v="-73.948906899999997"/>
    <d v="2014-10-12T20:15:05"/>
    <d v="2014-10-12T20:14:05"/>
    <d v="2014-10-12T20:31:20"/>
    <d v="2014-10-12T20:36:30"/>
    <x v="1"/>
    <x v="4"/>
  </r>
  <r>
    <n v="1350042"/>
    <n v="123535"/>
    <x v="197"/>
    <s v="bicycle"/>
    <s v="RedFarm Hudson"/>
    <s v="Chinese"/>
    <s v="BBQâ€™d Duck &amp; Ginger Fried Rice"/>
    <n v="1"/>
    <s v="Rice &amp; Noodles"/>
    <d v="1899-12-30T00:06:19"/>
    <n v="40.734213854853898"/>
    <n v="-74.006202029303594"/>
    <n v="40.7483602"/>
    <n v="-73.989084399999996"/>
    <d v="2014-10-12T20:15:51"/>
    <d v="2014-10-12T20:26:44"/>
    <d v="2014-10-12T20:38:30"/>
    <d v="2014-10-12T20:50:00"/>
    <x v="1"/>
    <x v="4"/>
  </r>
  <r>
    <n v="1350053"/>
    <n v="136819"/>
    <x v="256"/>
    <s v="bicycle"/>
    <s v="Philippe Chow"/>
    <s v="Chinese"/>
    <m/>
    <m/>
    <m/>
    <d v="1899-12-30T00:13:36"/>
    <n v="40.764084531354698"/>
    <n v="-73.970499798529701"/>
    <n v="40.763261900000003"/>
    <n v="-73.970172700000006"/>
    <d v="2014-10-12T20:16:31"/>
    <m/>
    <m/>
    <d v="2014-10-12T20:44:55"/>
    <x v="1"/>
    <x v="4"/>
  </r>
  <r>
    <n v="1350096"/>
    <n v="99288"/>
    <x v="133"/>
    <s v="car"/>
    <s v="Sushi of Gari 46"/>
    <s v="Sushi"/>
    <s v="Edamame"/>
    <n v="1"/>
    <s v="Appetizers"/>
    <d v="1899-12-30T00:24:25"/>
    <n v="40.760654436198898"/>
    <n v="-73.989582752602004"/>
    <n v="40.716209399999997"/>
    <n v="-74.015575299999995"/>
    <d v="2014-10-12T20:19:49"/>
    <d v="2014-10-12T20:59:28"/>
    <d v="2014-10-12T21:37:32"/>
    <d v="2014-10-12T21:57:23"/>
    <x v="1"/>
    <x v="4"/>
  </r>
  <r>
    <n v="1350184"/>
    <n v="375585"/>
    <x v="252"/>
    <s v="bicycle"/>
    <s v="TAO"/>
    <s v="Japanese"/>
    <s v="Vegetable Fried Brown Rice"/>
    <n v="1"/>
    <s v="Sophisticated Noodles and Rice"/>
    <d v="1899-12-30T00:05:56"/>
    <n v="40.762857763598497"/>
    <n v="-73.9716190014841"/>
    <n v="40.723324499999997"/>
    <n v="-73.995912799999999"/>
    <d v="2014-10-12T20:26:35"/>
    <m/>
    <m/>
    <d v="2014-10-12T21:30:15"/>
    <x v="1"/>
    <x v="4"/>
  </r>
  <r>
    <n v="1350184"/>
    <n v="375585"/>
    <x v="252"/>
    <s v="bicycle"/>
    <s v="TAO"/>
    <s v="Japanese"/>
    <s v="Kung Pao Chicken"/>
    <n v="1"/>
    <s v="From the Sky"/>
    <d v="1899-12-30T00:05:56"/>
    <n v="40.762857763598497"/>
    <n v="-73.9716190014841"/>
    <n v="40.723324499999997"/>
    <n v="-73.995912799999999"/>
    <d v="2014-10-12T20:26:35"/>
    <m/>
    <m/>
    <d v="2014-10-12T21:30:15"/>
    <x v="1"/>
    <x v="4"/>
  </r>
  <r>
    <n v="1350214"/>
    <n v="134760"/>
    <x v="264"/>
    <s v="bicycle"/>
    <s v="Pinkberry"/>
    <s v="Ice Cream"/>
    <m/>
    <m/>
    <m/>
    <m/>
    <n v="40.737189999999998"/>
    <n v="-73.996953000000005"/>
    <n v="40.738061561623297"/>
    <n v="-73.997736427530597"/>
    <d v="2014-10-12T20:29:15"/>
    <m/>
    <m/>
    <d v="2014-10-12T20:41:11"/>
    <x v="1"/>
    <x v="4"/>
  </r>
  <r>
    <n v="1350273"/>
    <n v="116195"/>
    <x v="354"/>
    <s v="bicycle"/>
    <s v="sweetgreen"/>
    <s v="Salad"/>
    <m/>
    <m/>
    <m/>
    <m/>
    <n v="40.745078589413303"/>
    <n v="-73.988821506500202"/>
    <n v="40.742564999999999"/>
    <n v="-74.001040000000003"/>
    <d v="2014-10-12T20:31:51"/>
    <d v="2014-10-12T20:34:56"/>
    <d v="2014-10-12T20:46:16"/>
    <d v="2014-10-12T20:55:42"/>
    <x v="1"/>
    <x v="4"/>
  </r>
  <r>
    <n v="1350421"/>
    <n v="63147"/>
    <x v="61"/>
    <s v="car"/>
    <s v="Sushi of Gari 46"/>
    <s v="Sushi"/>
    <s v="Tuna With Tofu Sauce Roll"/>
    <n v="1"/>
    <s v="Special Sushi Rolls"/>
    <d v="1899-12-30T00:12:09"/>
    <n v="40.760654436198898"/>
    <n v="-73.989582752602004"/>
    <n v="40.743701000000001"/>
    <n v="-73.987386000000001"/>
    <d v="2014-10-12T20:39:50"/>
    <d v="2014-10-12T21:03:48"/>
    <d v="2014-10-12T21:29:38"/>
    <d v="2014-10-12T21:42:38"/>
    <x v="1"/>
    <x v="4"/>
  </r>
  <r>
    <n v="1350421"/>
    <n v="63147"/>
    <x v="61"/>
    <s v="car"/>
    <s v="Sushi of Gari 46"/>
    <s v="Sushi"/>
    <s v="Spicy Shrimp Tempura Roll"/>
    <n v="2"/>
    <s v="Rolls"/>
    <d v="1899-12-30T00:12:09"/>
    <n v="40.760654436198898"/>
    <n v="-73.989582752602004"/>
    <n v="40.743701000000001"/>
    <n v="-73.987386000000001"/>
    <d v="2014-10-12T20:39:50"/>
    <d v="2014-10-12T21:03:48"/>
    <d v="2014-10-12T21:29:38"/>
    <d v="2014-10-12T21:42:38"/>
    <x v="1"/>
    <x v="4"/>
  </r>
  <r>
    <n v="1350421"/>
    <n v="63147"/>
    <x v="61"/>
    <s v="car"/>
    <s v="Sushi of Gari 46"/>
    <s v="Sushi"/>
    <s v="Chopped Eel with Avocado Roll"/>
    <n v="1"/>
    <s v="Special Sushi Rolls"/>
    <d v="1899-12-30T00:12:09"/>
    <n v="40.760654436198898"/>
    <n v="-73.989582752602004"/>
    <n v="40.743701000000001"/>
    <n v="-73.987386000000001"/>
    <d v="2014-10-12T20:39:50"/>
    <d v="2014-10-12T21:03:48"/>
    <d v="2014-10-12T21:29:38"/>
    <d v="2014-10-12T21:42:38"/>
    <x v="1"/>
    <x v="4"/>
  </r>
  <r>
    <n v="1350444"/>
    <n v="101113"/>
    <x v="272"/>
    <s v="bicycle"/>
    <s v="456 Shanghai Cuisine"/>
    <m/>
    <m/>
    <m/>
    <m/>
    <d v="1899-12-30T00:08:07"/>
    <n v="40.716264247837003"/>
    <n v="-73.998145073807095"/>
    <n v="40.744037200000001"/>
    <n v="-73.996426400000004"/>
    <d v="2014-10-12T20:42:35"/>
    <d v="2014-10-12T20:50:15"/>
    <d v="2014-10-12T21:09:35"/>
    <d v="2014-10-12T21:29:08"/>
    <x v="1"/>
    <x v="4"/>
  </r>
  <r>
    <n v="1350554"/>
    <n v="145389"/>
    <x v="219"/>
    <s v="bicycle"/>
    <s v="RedFarm Hudson"/>
    <s v="Chinese"/>
    <s v="Spicy Crispy Beef"/>
    <n v="1"/>
    <s v="Starters &amp; Salads"/>
    <d v="1899-12-30T00:07:51"/>
    <n v="40.734213854853898"/>
    <n v="-74.006202029303594"/>
    <n v="40.729171000000001"/>
    <n v="-73.999358999999998"/>
    <d v="2014-10-12T20:47:22"/>
    <d v="2014-10-12T20:54:52"/>
    <d v="2014-10-12T21:16:43"/>
    <d v="2014-10-12T21:24:19"/>
    <x v="1"/>
    <x v="4"/>
  </r>
  <r>
    <n v="1350817"/>
    <n v="42461"/>
    <x v="74"/>
    <s v="bicycle"/>
    <s v="McDonald's"/>
    <s v="Fast Food"/>
    <s v="Big Mac"/>
    <n v="1"/>
    <s v="Burgers &amp; Sandwiches"/>
    <m/>
    <n v="40.737726686483299"/>
    <n v="-73.996515278059206"/>
    <n v="40.735576000000002"/>
    <n v="-74.007375999999994"/>
    <d v="2014-10-12T21:02:55"/>
    <d v="2014-10-12T21:20:35"/>
    <d v="2014-10-12T21:31:55"/>
    <d v="2014-10-12T21:37:51"/>
    <x v="1"/>
    <x v="4"/>
  </r>
  <r>
    <n v="1350817"/>
    <n v="42461"/>
    <x v="74"/>
    <s v="bicycle"/>
    <s v="McDonald's"/>
    <s v="Fast Food"/>
    <s v="Crispy Chicken Classic Sandwich"/>
    <n v="2"/>
    <s v="Burgers &amp; Sandwiches"/>
    <m/>
    <n v="40.737726686483299"/>
    <n v="-73.996515278059206"/>
    <n v="40.735576000000002"/>
    <n v="-74.007375999999994"/>
    <d v="2014-10-12T21:02:55"/>
    <d v="2014-10-12T21:20:35"/>
    <d v="2014-10-12T21:31:55"/>
    <d v="2014-10-12T21:37:51"/>
    <x v="1"/>
    <x v="4"/>
  </r>
  <r>
    <n v="1350821"/>
    <n v="50320"/>
    <x v="361"/>
    <s v="walker"/>
    <s v="Lychee House"/>
    <s v="Chinese"/>
    <m/>
    <m/>
    <m/>
    <d v="1899-12-30T00:05:21"/>
    <n v="40.759216000000002"/>
    <n v="-73.969631800000002"/>
    <n v="40.730168999999997"/>
    <n v="-73.993048999999999"/>
    <d v="2014-10-12T21:04:40"/>
    <d v="2014-10-12T21:12:01"/>
    <d v="2014-10-12T21:18:51"/>
    <d v="2014-10-12T21:34:43"/>
    <x v="1"/>
    <x v="4"/>
  </r>
  <r>
    <n v="1350862"/>
    <n v="110858"/>
    <x v="185"/>
    <s v="bicycle"/>
    <s v="Emack &amp; Bolio's Ice Cream"/>
    <m/>
    <m/>
    <m/>
    <m/>
    <m/>
    <n v="40.773878974261201"/>
    <n v="-73.951707697515602"/>
    <n v="40.777122800000001"/>
    <n v="-73.957647800000004"/>
    <d v="2014-10-12T21:05:52"/>
    <d v="2014-10-12T21:04:47"/>
    <d v="2014-10-12T21:18:06"/>
    <d v="2014-10-12T21:28:46"/>
    <x v="1"/>
    <x v="4"/>
  </r>
  <r>
    <n v="1350938"/>
    <n v="42408"/>
    <x v="134"/>
    <s v="bicycle"/>
    <s v="UVA Wine Bar &amp; Restaurant"/>
    <s v="Italian"/>
    <s v="Sheep's Ricotta Cheese &amp; Black Truffle Honey"/>
    <n v="1"/>
    <s v="Bruschette (dinner)"/>
    <m/>
    <n v="40.772256716391396"/>
    <n v="-73.9557027505858"/>
    <n v="40.780397338268301"/>
    <n v="-73.955726060601506"/>
    <d v="2014-10-12T21:10:54"/>
    <d v="2014-10-12T21:25:21"/>
    <d v="2014-10-12T21:50:09"/>
    <d v="2014-10-12T22:00:26"/>
    <x v="1"/>
    <x v="4"/>
  </r>
  <r>
    <n v="1351034"/>
    <n v="54308"/>
    <x v="56"/>
    <s v="bicycle"/>
    <s v="Chloe's Soft Serve Fruit Co."/>
    <s v="Dessert"/>
    <s v="Soft Serve Fruit"/>
    <n v="1"/>
    <s v="Soft Serve Fruit"/>
    <m/>
    <n v="40.737356168684997"/>
    <n v="-73.990666866302504"/>
    <n v="40.723948499999999"/>
    <n v="-74.003447499999993"/>
    <d v="2014-10-12T21:18:00"/>
    <d v="2014-10-12T21:33:55"/>
    <d v="2014-10-12T21:45:54"/>
    <d v="2014-10-12T21:57:29"/>
    <x v="1"/>
    <x v="4"/>
  </r>
  <r>
    <n v="1351083"/>
    <n v="102801"/>
    <x v="299"/>
    <s v="car"/>
    <s v="Blue Ribbon Sushi Izakaya"/>
    <s v="Japanese"/>
    <s v="Enoki &amp; Hamachi"/>
    <n v="1"/>
    <s v="Maki"/>
    <d v="1899-12-30T00:32:20"/>
    <n v="40.721979579708403"/>
    <n v="-73.988148214155601"/>
    <n v="40.714517480188597"/>
    <n v="-74.0070190819375"/>
    <d v="2014-10-12T21:21:23"/>
    <d v="2014-10-12T22:06:21"/>
    <d v="2014-10-12T22:17:13"/>
    <d v="2014-10-12T22:27:12"/>
    <x v="1"/>
    <x v="4"/>
  </r>
  <r>
    <n v="1351193"/>
    <n v="45846"/>
    <x v="188"/>
    <s v="bicycle"/>
    <s v="Momofuku Milk Bar"/>
    <s v="Dessert"/>
    <s v="Cereal Milk Soft Serve (1 Pint)"/>
    <n v="2"/>
    <s v="Soft Serve"/>
    <m/>
    <n v="40.731795470614898"/>
    <n v="-73.985672593116803"/>
    <n v="40.741287999999997"/>
    <n v="-73.978887999999998"/>
    <d v="2014-10-12T21:29:27"/>
    <d v="2014-10-12T21:56:07"/>
    <d v="2014-10-12T22:34:46"/>
    <d v="2014-10-12T22:42:38"/>
    <x v="1"/>
    <x v="4"/>
  </r>
  <r>
    <n v="1351205"/>
    <n v="148649"/>
    <x v="161"/>
    <s v="bicycle"/>
    <s v="Blue Ribbon Sushi"/>
    <s v="Japanese"/>
    <s v="Miso"/>
    <n v="1"/>
    <s v="Osuimono (Soups)"/>
    <d v="1899-12-30T00:10:11"/>
    <n v="40.7261096570601"/>
    <n v="-74.002491863200504"/>
    <n v="40.720931499999999"/>
    <n v="-74.002070200000006"/>
    <d v="2014-10-12T21:30:00"/>
    <d v="2014-10-12T21:44:28"/>
    <d v="2014-10-12T22:10:48"/>
    <d v="2014-10-12T22:15:52"/>
    <x v="1"/>
    <x v="4"/>
  </r>
  <r>
    <n v="1351205"/>
    <n v="148649"/>
    <x v="161"/>
    <s v="bicycle"/>
    <s v="Blue Ribbon Sushi"/>
    <s v="Japanese"/>
    <s v="Sushi Deluxe"/>
    <n v="1"/>
    <s v="Platters"/>
    <d v="1899-12-30T00:10:11"/>
    <n v="40.7261096570601"/>
    <n v="-74.002491863200504"/>
    <n v="40.720931499999999"/>
    <n v="-74.002070200000006"/>
    <d v="2014-10-12T21:30:00"/>
    <d v="2014-10-12T21:44:28"/>
    <d v="2014-10-12T22:10:48"/>
    <d v="2014-10-12T22:15:52"/>
    <x v="1"/>
    <x v="4"/>
  </r>
  <r>
    <n v="1351298"/>
    <n v="54904"/>
    <x v="350"/>
    <s v="car"/>
    <s v="Rubirosa"/>
    <s v="Italian"/>
    <s v="Brick Pressed Chicken"/>
    <n v="1"/>
    <s v="Secondi"/>
    <d v="1899-12-30T00:08:42"/>
    <n v="40.722748587419602"/>
    <n v="-73.996061916918705"/>
    <n v="40.737149000000002"/>
    <n v="-73.979189000000005"/>
    <d v="2014-10-12T21:35:22"/>
    <d v="2014-10-12T22:08:28"/>
    <d v="2014-10-12T22:40:02"/>
    <d v="2014-10-12T22:43:57"/>
    <x v="1"/>
    <x v="4"/>
  </r>
  <r>
    <n v="1351302"/>
    <n v="259341"/>
    <x v="120"/>
    <s v="bicycle"/>
    <s v="Blue Ribbon Fried Chicken"/>
    <s v="American"/>
    <s v="Thigh"/>
    <n v="3"/>
    <s v="By the Piece"/>
    <m/>
    <n v="40.724339999999998"/>
    <n v="-73.990960000000001"/>
    <n v="40.727404999999997"/>
    <n v="-73.991802000000007"/>
    <d v="2014-10-12T21:36:33"/>
    <d v="2014-10-12T21:40:27"/>
    <d v="2014-10-12T21:56:47"/>
    <d v="2014-10-12T22:05:08"/>
    <x v="1"/>
    <x v="4"/>
  </r>
  <r>
    <n v="1351358"/>
    <n v="201438"/>
    <x v="61"/>
    <s v="car"/>
    <s v="Baked By Melissa"/>
    <s v="Bakery"/>
    <s v="Cinnamon"/>
    <n v="1"/>
    <s v="Cupcakes"/>
    <m/>
    <n v="40.7400387954075"/>
    <n v="-73.985989093780503"/>
    <n v="40.771732"/>
    <n v="-73.959874999999997"/>
    <d v="2014-10-12T21:39:42"/>
    <d v="2014-10-12T21:45:48"/>
    <d v="2014-10-12T21:59:27"/>
    <d v="2014-10-12T22:15:13"/>
    <x v="1"/>
    <x v="4"/>
  </r>
  <r>
    <n v="1351400"/>
    <n v="284312"/>
    <x v="41"/>
    <s v="bicycle"/>
    <s v="Momofuku Milk Bar (archived)"/>
    <s v="Dessert"/>
    <s v="Crack Pie Slice"/>
    <n v="1"/>
    <s v="Pie by the Slice"/>
    <m/>
    <n v="40.7231283099199"/>
    <n v="-74.002060890197697"/>
    <n v="40.728555999999998"/>
    <n v="-73.980680000000007"/>
    <d v="2014-10-12T21:44:00"/>
    <d v="2014-10-12T21:42:40"/>
    <d v="2014-10-12T21:56:55"/>
    <d v="2014-10-12T22:07:44"/>
    <x v="1"/>
    <x v="4"/>
  </r>
  <r>
    <n v="1351400"/>
    <n v="284312"/>
    <x v="41"/>
    <s v="bicycle"/>
    <s v="Momofuku Milk Bar (archived)"/>
    <s v="Dessert"/>
    <s v="Salty Pistachio Soft Serve (1 Pint)"/>
    <n v="1"/>
    <s v="Soft Serve"/>
    <m/>
    <n v="40.7231283099199"/>
    <n v="-74.002060890197697"/>
    <n v="40.728555999999998"/>
    <n v="-73.980680000000007"/>
    <d v="2014-10-12T21:44:00"/>
    <d v="2014-10-12T21:42:40"/>
    <d v="2014-10-12T21:56:55"/>
    <d v="2014-10-12T22:07:44"/>
    <x v="1"/>
    <x v="4"/>
  </r>
  <r>
    <n v="1351412"/>
    <n v="375731"/>
    <x v="171"/>
    <s v="bicycle"/>
    <s v="Mighty Quinn's BBQ"/>
    <s v="BBQ"/>
    <s v="Slaw"/>
    <n v="1"/>
    <s v="Sides"/>
    <m/>
    <n v="40.727518945156902"/>
    <n v="-73.988671302795396"/>
    <n v="40.745977099999998"/>
    <n v="-73.991552999999996"/>
    <d v="2014-10-12T21:45:04"/>
    <d v="2014-10-12T21:48:40"/>
    <d v="2014-10-12T22:00:00"/>
    <d v="2014-10-12T22:12:35"/>
    <x v="1"/>
    <x v="4"/>
  </r>
  <r>
    <n v="1351573"/>
    <n v="375836"/>
    <x v="194"/>
    <s v="bicycle"/>
    <s v="Momofuku Milk Bar"/>
    <s v="Dessert"/>
    <s v="Cereal Milk Soft Serve (1 Pint)"/>
    <n v="1"/>
    <s v="Soft Serve"/>
    <m/>
    <n v="40.731795470614898"/>
    <n v="-73.985672593116803"/>
    <n v="40.747038000000003"/>
    <n v="-73.986654999999999"/>
    <d v="2014-10-12T21:56:43"/>
    <d v="2014-10-12T22:20:03"/>
    <d v="2014-10-12T23:03:23"/>
    <d v="2014-10-12T23:21:21"/>
    <x v="1"/>
    <x v="4"/>
  </r>
  <r>
    <n v="1351649"/>
    <n v="208186"/>
    <x v="381"/>
    <s v="bicycle"/>
    <s v="La Esquina Taqueria"/>
    <m/>
    <s v="Cochinita Pibil"/>
    <n v="1"/>
    <s v="Tacos"/>
    <d v="1899-12-30T00:07:29"/>
    <n v="40.721353749744097"/>
    <n v="-73.997525293959001"/>
    <n v="40.719060008451997"/>
    <n v="-73.948751818457595"/>
    <d v="2014-10-12T22:02:01"/>
    <d v="2014-10-12T22:13:42"/>
    <d v="2014-10-12T22:27:03"/>
    <d v="2014-10-12T23:09:39"/>
    <x v="1"/>
    <x v="4"/>
  </r>
  <r>
    <n v="1351649"/>
    <n v="208186"/>
    <x v="381"/>
    <s v="bicycle"/>
    <s v="La Esquina Taqueria"/>
    <m/>
    <s v="Picadillo"/>
    <n v="1"/>
    <s v="Tacos"/>
    <d v="1899-12-30T00:07:29"/>
    <n v="40.721353749744097"/>
    <n v="-73.997525293959001"/>
    <n v="40.719060008451997"/>
    <n v="-73.948751818457595"/>
    <d v="2014-10-12T22:02:01"/>
    <d v="2014-10-12T22:13:42"/>
    <d v="2014-10-12T22:27:03"/>
    <d v="2014-10-12T23:09:39"/>
    <x v="1"/>
    <x v="4"/>
  </r>
  <r>
    <n v="1351661"/>
    <n v="133202"/>
    <x v="140"/>
    <s v="bicycle"/>
    <s v="ilili Restaurant"/>
    <s v="Middle Eastern"/>
    <s v="Hommus"/>
    <n v="1"/>
    <s v="Dips"/>
    <d v="1899-12-30T00:09:20"/>
    <n v="40.744187954347503"/>
    <n v="-73.987530940025394"/>
    <n v="40.745159299999997"/>
    <n v="-73.995090000000005"/>
    <d v="2014-10-12T22:02:06"/>
    <d v="2014-10-12T22:24:09"/>
    <d v="2014-10-12T22:33:59"/>
    <d v="2014-10-12T22:40:30"/>
    <x v="1"/>
    <x v="4"/>
  </r>
  <r>
    <n v="1351766"/>
    <n v="375872"/>
    <x v="264"/>
    <s v="bicycle"/>
    <s v="Serafina Meatpacking"/>
    <s v="Italian"/>
    <m/>
    <m/>
    <m/>
    <d v="1899-12-30T00:11:01"/>
    <n v="40.739612142248099"/>
    <n v="-74.006236460009603"/>
    <n v="40.741921294816997"/>
    <n v="-73.996635139717"/>
    <d v="2014-10-12T22:07:20"/>
    <d v="2014-10-12T22:20:33"/>
    <d v="2014-10-12T22:32:52"/>
    <d v="2014-10-12T22:42:02"/>
    <x v="1"/>
    <x v="4"/>
  </r>
  <r>
    <n v="1351803"/>
    <n v="58919"/>
    <x v="78"/>
    <s v="car"/>
    <s v="Momofuku Milk Bar"/>
    <s v="Dessert"/>
    <s v="Candy Bar Pie Slice"/>
    <n v="2"/>
    <s v="Pie by the Slice"/>
    <m/>
    <n v="40.731795470614898"/>
    <n v="-73.985672593116803"/>
    <n v="40.730904500000001"/>
    <n v="-73.982365400000006"/>
    <d v="2014-10-12T22:09:31"/>
    <d v="2014-10-12T22:10:20"/>
    <d v="2014-10-12T22:49:07"/>
    <d v="2014-10-12T22:53:21"/>
    <x v="1"/>
    <x v="4"/>
  </r>
  <r>
    <n v="1351824"/>
    <n v="105068"/>
    <x v="384"/>
    <s v="bicycle"/>
    <s v="TAO"/>
    <s v="Japanese"/>
    <s v="Kung Pao Chicken"/>
    <n v="1"/>
    <s v="From the Sky"/>
    <d v="1899-12-30T00:03:53"/>
    <n v="40.762857763598497"/>
    <n v="-73.9716190014841"/>
    <n v="40.744783300000002"/>
    <n v="-73.986007400000005"/>
    <d v="2014-10-12T22:10:55"/>
    <d v="2014-10-12T22:11:47"/>
    <d v="2014-10-12T22:30:37"/>
    <d v="2014-10-12T22:42:52"/>
    <x v="1"/>
    <x v="4"/>
  </r>
  <r>
    <n v="1351824"/>
    <n v="105068"/>
    <x v="384"/>
    <s v="bicycle"/>
    <s v="TAO"/>
    <s v="Japanese"/>
    <s v="Crunchy Spicy Yellowtail Roll with Crushed Onion"/>
    <n v="1"/>
    <s v="Special Rolls"/>
    <d v="1899-12-30T00:03:53"/>
    <n v="40.762857763598497"/>
    <n v="-73.9716190014841"/>
    <n v="40.744783300000002"/>
    <n v="-73.986007400000005"/>
    <d v="2014-10-12T22:10:55"/>
    <d v="2014-10-12T22:11:47"/>
    <d v="2014-10-12T22:30:37"/>
    <d v="2014-10-12T22:42:52"/>
    <x v="1"/>
    <x v="4"/>
  </r>
  <r>
    <n v="1352017"/>
    <n v="275689"/>
    <x v="41"/>
    <s v="bicycle"/>
    <s v="Cafe Habana"/>
    <s v="Mexican"/>
    <s v="Eggs with Chorizo"/>
    <n v="1"/>
    <s v="Entrees"/>
    <d v="1899-12-30T00:02:49"/>
    <n v="40.7228416988277"/>
    <n v="-73.994116468965402"/>
    <n v="40.7202117"/>
    <n v="-74.002130800000003"/>
    <d v="2014-10-12T22:27:15"/>
    <d v="2014-10-12T22:26:04"/>
    <d v="2014-10-12T22:40:54"/>
    <d v="2014-10-12T22:46:42"/>
    <x v="1"/>
    <x v="4"/>
  </r>
  <r>
    <n v="1352204"/>
    <n v="135079"/>
    <x v="381"/>
    <s v="bicycle"/>
    <s v="Duane Reade"/>
    <s v="Drug Store"/>
    <m/>
    <m/>
    <m/>
    <m/>
    <n v="40.715768163491603"/>
    <n v="-73.959933054331799"/>
    <n v="40.720698119867002"/>
    <n v="-73.956043983955695"/>
    <d v="2014-10-12T22:51:16"/>
    <d v="2014-10-12T23:41:25"/>
    <d v="2014-10-12T23:51:45"/>
    <d v="2014-10-12T23:57:33"/>
    <x v="1"/>
    <x v="4"/>
  </r>
  <r>
    <n v="1352447"/>
    <n v="109000"/>
    <x v="264"/>
    <s v="bicycle"/>
    <s v="Duane Reade"/>
    <s v="Drug Store"/>
    <m/>
    <m/>
    <m/>
    <m/>
    <n v="40.748474358213997"/>
    <n v="-73.984756235573101"/>
    <n v="40.750156057282702"/>
    <n v="-73.983521874086307"/>
    <d v="2014-10-12T23:22:11"/>
    <m/>
    <m/>
    <d v="2014-10-12T23:37:29"/>
    <x v="1"/>
    <x v="4"/>
  </r>
  <r>
    <n v="1352509"/>
    <n v="83287"/>
    <x v="56"/>
    <s v="bicycle"/>
    <s v="McDonald's"/>
    <s v="Fast Food"/>
    <m/>
    <m/>
    <m/>
    <m/>
    <n v="40.742997688496999"/>
    <n v="-73.983907699585004"/>
    <n v="40.742308232118503"/>
    <n v="-73.982040627321993"/>
    <d v="2014-10-12T23:29:35"/>
    <m/>
    <m/>
    <d v="2014-10-13T00:07:13"/>
    <x v="1"/>
    <x v="4"/>
  </r>
  <r>
    <n v="1352640"/>
    <n v="136368"/>
    <x v="352"/>
    <s v="car"/>
    <s v="Pommes Frites"/>
    <m/>
    <s v="Honey Mustard Mayo"/>
    <n v="1"/>
    <s v="Additional Sauces"/>
    <m/>
    <n v="40.728169657139198"/>
    <n v="-73.987912711093401"/>
    <n v="40.726732136853599"/>
    <n v="-73.9853840093012"/>
    <d v="2014-10-12T23:52:07"/>
    <d v="2014-10-13T00:16:38"/>
    <d v="2014-10-13T00:31:58"/>
    <d v="2014-10-13T00:40:08"/>
    <x v="1"/>
    <x v="4"/>
  </r>
  <r>
    <n v="1353134"/>
    <n v="87490"/>
    <x v="74"/>
    <s v="bicycle"/>
    <s v="Masala Times"/>
    <m/>
    <m/>
    <m/>
    <m/>
    <d v="1899-12-30T00:02:10"/>
    <n v="40.729384000000003"/>
    <n v="-74.001541000000003"/>
    <n v="40.722076800000004"/>
    <n v="-73.987149099999996"/>
    <d v="2014-10-13T01:50:49"/>
    <d v="2014-10-13T02:03:00"/>
    <d v="2014-10-13T02:13:21"/>
    <d v="2014-10-13T02:25:55"/>
    <x v="2"/>
    <x v="5"/>
  </r>
  <r>
    <n v="1353212"/>
    <n v="68517"/>
    <x v="71"/>
    <s v="bicycle"/>
    <s v="McDonald's"/>
    <s v="Fast Food"/>
    <s v="Chicken McNuggets"/>
    <n v="1"/>
    <s v="Snacks &amp; Sides"/>
    <m/>
    <n v="40.794267011081402"/>
    <n v="-73.972020765060506"/>
    <n v="40.779946000000002"/>
    <n v="-73.981272000000004"/>
    <d v="2014-10-13T02:45:43"/>
    <m/>
    <m/>
    <d v="2014-10-13T03:06:08"/>
    <x v="2"/>
    <x v="5"/>
  </r>
  <r>
    <n v="1353266"/>
    <n v="215219"/>
    <x v="23"/>
    <s v="bicycle"/>
    <s v="Empanada Mama (closed)"/>
    <s v="Mexican"/>
    <s v="Spicy Chicken"/>
    <n v="1"/>
    <s v="Specialty Arepas"/>
    <d v="1899-12-30T00:07:33"/>
    <n v="40.764217000000002"/>
    <n v="-73.988320999999999"/>
    <n v="40.748626999999999"/>
    <n v="-73.970499000000004"/>
    <d v="2014-10-13T03:26:48"/>
    <d v="2014-10-13T03:56:25"/>
    <d v="2014-10-13T04:10:45"/>
    <d v="2014-10-13T04:33:33"/>
    <x v="2"/>
    <x v="5"/>
  </r>
  <r>
    <n v="1353476"/>
    <n v="160957"/>
    <x v="197"/>
    <s v="bicycle"/>
    <s v="Juice Press"/>
    <s v="Juice Bar"/>
    <s v="Mother Earth"/>
    <n v="2"/>
    <s v="Cold Pressed Juices"/>
    <m/>
    <n v="40.7411144339194"/>
    <n v="-73.9906501942001"/>
    <n v="40.739592500000001"/>
    <n v="-73.992170999999999"/>
    <d v="2014-10-13T09:12:14"/>
    <d v="2014-10-13T09:17:40"/>
    <d v="2014-10-13T09:25:00"/>
    <d v="2014-10-13T09:28:55"/>
    <x v="2"/>
    <x v="5"/>
  </r>
  <r>
    <n v="1353563"/>
    <n v="64141"/>
    <x v="197"/>
    <s v="bicycle"/>
    <s v="Chloe's Soft Serve Fruit Co."/>
    <s v="Dessert"/>
    <s v="Soft Serve Fruit"/>
    <n v="1"/>
    <s v="Soft Serve Fruit"/>
    <m/>
    <n v="40.737356168684997"/>
    <n v="-73.990666866302504"/>
    <n v="40.773311999999997"/>
    <n v="-73.96172"/>
    <d v="2014-10-13T09:58:00"/>
    <d v="2014-10-13T09:57:10"/>
    <d v="2014-10-13T10:25:34"/>
    <d v="2014-10-13T10:32:03"/>
    <x v="2"/>
    <x v="5"/>
  </r>
  <r>
    <n v="1353568"/>
    <n v="40745"/>
    <x v="150"/>
    <s v="bicycle"/>
    <s v="Cafe Orlin"/>
    <s v="Breakfast"/>
    <s v="Chicken and Pistachio Sausage"/>
    <n v="1"/>
    <s v="Breakfast (Sides)"/>
    <d v="1899-12-30T00:33:04"/>
    <n v="40.728424725027502"/>
    <n v="-73.987275681122597"/>
    <n v="40.746136"/>
    <n v="-73.975717000000003"/>
    <d v="2014-10-13T10:01:49"/>
    <d v="2014-10-13T10:30:08"/>
    <d v="2014-10-13T10:56:58"/>
    <d v="2014-10-13T11:09:07"/>
    <x v="2"/>
    <x v="5"/>
  </r>
  <r>
    <n v="1353627"/>
    <n v="198194"/>
    <x v="5"/>
    <s v="bicycle"/>
    <s v="sweetgreen"/>
    <s v="Salad"/>
    <s v="Organic Butternut Squash (Small)"/>
    <n v="1"/>
    <s v="Soup"/>
    <d v="1899-12-30T00:06:35"/>
    <n v="40.745078589413303"/>
    <n v="-73.988821506500202"/>
    <n v="40.763500784604503"/>
    <n v="-73.974735951537397"/>
    <d v="2014-10-13T10:33:24"/>
    <d v="2014-10-13T10:36:40"/>
    <d v="2014-10-13T11:20:00"/>
    <d v="2014-10-13T11:35:54"/>
    <x v="2"/>
    <x v="5"/>
  </r>
  <r>
    <n v="1353631"/>
    <n v="32951"/>
    <x v="197"/>
    <s v="bicycle"/>
    <s v="Sable's"/>
    <s v="Deli"/>
    <m/>
    <m/>
    <m/>
    <d v="1899-12-30T00:05:33"/>
    <n v="40.772359999999999"/>
    <n v="-73.955759999999998"/>
    <n v="40.731642000000001"/>
    <n v="-74.001270000000005"/>
    <d v="2014-10-13T10:35:17"/>
    <d v="2014-10-13T10:37:09"/>
    <d v="2014-10-13T10:52:30"/>
    <d v="2014-10-13T11:28:40"/>
    <x v="2"/>
    <x v="5"/>
  </r>
  <r>
    <n v="1353687"/>
    <n v="64963"/>
    <x v="175"/>
    <s v="bicycle"/>
    <s v="Wafels &amp; Dinges"/>
    <s v="Dessert"/>
    <s v="Brussels Wafel"/>
    <n v="1"/>
    <s v="De Sweet Wafels"/>
    <m/>
    <n v="40.764437600794999"/>
    <n v="-73.973350524902301"/>
    <n v="40.77037"/>
    <n v="-73.966005999999993"/>
    <d v="2014-10-13T10:54:51"/>
    <d v="2014-10-13T10:55:56"/>
    <d v="2014-10-13T10:57:47"/>
    <d v="2014-10-13T11:32:34"/>
    <x v="2"/>
    <x v="5"/>
  </r>
  <r>
    <n v="1353699"/>
    <n v="20579"/>
    <x v="106"/>
    <s v="walker"/>
    <s v="McDonald's"/>
    <s v="Fast Food"/>
    <s v="McDouble"/>
    <n v="1"/>
    <s v="Burgers &amp; Sandwiches"/>
    <m/>
    <n v="40.729690741229"/>
    <n v="-73.989783615721905"/>
    <n v="40.7327734675169"/>
    <n v="-73.977697740864798"/>
    <d v="2014-10-13T10:57:39"/>
    <m/>
    <m/>
    <d v="2014-10-13T11:26:39"/>
    <x v="2"/>
    <x v="5"/>
  </r>
  <r>
    <n v="1353716"/>
    <n v="374440"/>
    <x v="14"/>
    <s v="bicycle"/>
    <s v="Momofuku Milk Bar"/>
    <s v="Dessert"/>
    <s v="Compost Cookie"/>
    <n v="1"/>
    <s v="Cookies"/>
    <m/>
    <n v="40.6792927728454"/>
    <n v="-73.995706113753599"/>
    <n v="40.687366912045199"/>
    <n v="-73.972210670976594"/>
    <d v="2014-10-13T11:01:59"/>
    <d v="2014-10-13T11:05:37"/>
    <d v="2014-10-13T11:11:57"/>
    <d v="2014-10-13T11:23:05"/>
    <x v="2"/>
    <x v="5"/>
  </r>
  <r>
    <n v="1353720"/>
    <n v="133424"/>
    <x v="301"/>
    <s v="car"/>
    <s v="Starbucks"/>
    <s v="Coffee"/>
    <m/>
    <m/>
    <m/>
    <m/>
    <n v="40.722638491977698"/>
    <n v="-73.998001606428005"/>
    <n v="40.721949600000002"/>
    <n v="-73.9941563"/>
    <d v="2014-10-13T11:03:24"/>
    <d v="2014-10-13T11:12:15"/>
    <d v="2014-10-13T11:23:42"/>
    <d v="2014-10-13T11:25:29"/>
    <x v="2"/>
    <x v="5"/>
  </r>
  <r>
    <n v="1353783"/>
    <n v="151789"/>
    <x v="106"/>
    <s v="walker"/>
    <s v="sweetgreen"/>
    <s v="Salad"/>
    <s v="Roasted Turkey + Fall Vegetables"/>
    <n v="1"/>
    <s v="Signatures"/>
    <d v="1899-12-30T00:11:09"/>
    <n v="40.745078589413303"/>
    <n v="-73.988821506500202"/>
    <n v="40.750621299999999"/>
    <n v="-73.986291499999993"/>
    <d v="2014-10-13T11:20:09"/>
    <d v="2014-10-13T11:58:18"/>
    <d v="2014-10-13T12:09:41"/>
    <d v="2014-10-13T12:16:14"/>
    <x v="2"/>
    <x v="5"/>
  </r>
  <r>
    <n v="1353867"/>
    <n v="57994"/>
    <x v="296"/>
    <s v="bicycle"/>
    <s v="177 East 75th St"/>
    <m/>
    <m/>
    <m/>
    <m/>
    <m/>
    <n v="40.771900348048099"/>
    <n v="-73.959582924162504"/>
    <n v="40.769921500000002"/>
    <n v="-73.981721800000003"/>
    <d v="2014-10-13T11:36:21"/>
    <d v="2014-10-13T12:03:16"/>
    <d v="2014-10-13T12:11:06"/>
    <d v="2014-10-13T12:43:07"/>
    <x v="2"/>
    <x v="5"/>
  </r>
  <r>
    <n v="1353896"/>
    <n v="186052"/>
    <x v="14"/>
    <s v="bicycle"/>
    <s v="Sant Ambroeus"/>
    <s v="Italian"/>
    <m/>
    <m/>
    <m/>
    <d v="1899-12-30T00:02:36"/>
    <n v="40.723576000000001"/>
    <n v="-73.996315999999993"/>
    <n v="40.756233399999999"/>
    <n v="-73.986152899999993"/>
    <d v="2014-10-13T11:40:24"/>
    <d v="2014-10-13T11:45:37"/>
    <d v="2014-10-13T12:01:21"/>
    <d v="2014-10-13T12:22:30"/>
    <x v="2"/>
    <x v="5"/>
  </r>
  <r>
    <n v="1353928"/>
    <n v="62692"/>
    <x v="272"/>
    <s v="bicycle"/>
    <s v="Westville Chelsea"/>
    <s v="American"/>
    <m/>
    <m/>
    <m/>
    <d v="1899-12-30T00:05:39"/>
    <n v="40.742040000000003"/>
    <n v="-73.999989999999997"/>
    <n v="40.742403299999999"/>
    <n v="-73.9864666"/>
    <d v="2014-10-13T11:44:35"/>
    <d v="2014-10-13T11:42:18"/>
    <d v="2014-10-13T11:58:07"/>
    <d v="2014-10-13T12:09:59"/>
    <x v="2"/>
    <x v="5"/>
  </r>
  <r>
    <n v="1353936"/>
    <n v="95644"/>
    <x v="156"/>
    <s v="bicycle"/>
    <s v="Golden Rule Wine &amp; Liquor Store"/>
    <m/>
    <m/>
    <m/>
    <m/>
    <m/>
    <n v="40.731372708477302"/>
    <n v="-74.006588459014907"/>
    <n v="40.730668999999999"/>
    <n v="-74.006186"/>
    <d v="2014-10-13T11:45:35"/>
    <m/>
    <m/>
    <d v="2014-10-13T12:22:25"/>
    <x v="2"/>
    <x v="5"/>
  </r>
  <r>
    <n v="1353941"/>
    <n v="77739"/>
    <x v="134"/>
    <s v="bicycle"/>
    <s v="Levain Bakery"/>
    <s v="Bakery"/>
    <s v="Chocolate Chip Walnut"/>
    <n v="1"/>
    <s v="Cookies"/>
    <m/>
    <n v="40.779930093814997"/>
    <n v="-73.980334997177096"/>
    <n v="40.733693199999998"/>
    <n v="-73.9979929"/>
    <d v="2014-10-13T11:46:47"/>
    <d v="2014-10-13T11:46:01"/>
    <d v="2014-10-13T11:57:10"/>
    <d v="2014-10-13T12:41:30"/>
    <x v="2"/>
    <x v="5"/>
  </r>
  <r>
    <n v="1353985"/>
    <n v="125262"/>
    <x v="268"/>
    <s v="walker"/>
    <s v="Barbounia"/>
    <s v="Mediterranean"/>
    <s v="Spicy Feta"/>
    <n v="1"/>
    <s v="Lunch Mezze"/>
    <d v="1899-12-30T00:03:18"/>
    <n v="40.7382300397759"/>
    <n v="-73.987832365087499"/>
    <n v="40.7482927"/>
    <n v="-73.989101300000002"/>
    <d v="2014-10-13T11:53:08"/>
    <d v="2014-10-13T11:52:43"/>
    <d v="2014-10-13T12:04:30"/>
    <d v="2014-10-13T12:15:26"/>
    <x v="2"/>
    <x v="5"/>
  </r>
  <r>
    <n v="1354026"/>
    <n v="333364"/>
    <x v="241"/>
    <s v="bicycle"/>
    <s v="Duane Reade"/>
    <s v="Drug Store"/>
    <m/>
    <m/>
    <m/>
    <m/>
    <n v="40.776399771735697"/>
    <n v="-73.946753946625705"/>
    <n v="40.777373413387103"/>
    <n v="-73.943255255384003"/>
    <d v="2014-10-13T11:57:57"/>
    <d v="2014-10-13T12:13:43"/>
    <d v="2014-10-13T12:14:33"/>
    <d v="2014-10-13T12:21:40"/>
    <x v="2"/>
    <x v="5"/>
  </r>
  <r>
    <n v="1354092"/>
    <n v="93350"/>
    <x v="89"/>
    <s v="car"/>
    <s v="Hale &amp; Hearty"/>
    <s v="Salad"/>
    <s v="Chicken Vegetable"/>
    <n v="1"/>
    <s v="Daily Soups"/>
    <m/>
    <n v="40.742062078569397"/>
    <n v="-74.005180582208197"/>
    <n v="40.754855999999997"/>
    <n v="-74.000264999999999"/>
    <d v="2014-10-13T12:06:27"/>
    <d v="2014-10-13T12:20:45"/>
    <d v="2014-10-13T12:37:47"/>
    <d v="2014-10-13T12:50:11"/>
    <x v="2"/>
    <x v="5"/>
  </r>
  <r>
    <n v="1354177"/>
    <n v="71139"/>
    <x v="104"/>
    <s v="bicycle"/>
    <s v="Katz's Delicatessen"/>
    <m/>
    <s v="Katz's Pastrami"/>
    <n v="1"/>
    <s v="Hot Sandwiches"/>
    <m/>
    <n v="40.722307066359498"/>
    <n v="-73.987351655960097"/>
    <n v="40.7025716819576"/>
    <n v="-73.9853354135399"/>
    <d v="2014-10-13T12:17:29"/>
    <d v="2014-10-13T13:02:27"/>
    <d v="2014-10-13T13:15:47"/>
    <d v="2014-10-13T13:35:05"/>
    <x v="2"/>
    <x v="5"/>
  </r>
  <r>
    <n v="1354189"/>
    <n v="67709"/>
    <x v="385"/>
    <s v="bicycle"/>
    <s v="2nd Ave Deli"/>
    <s v="Deli"/>
    <s v="Split Pea (Mondays and Wednesdays)"/>
    <n v="1"/>
    <s v="Soups"/>
    <d v="1899-12-30T00:04:53"/>
    <n v="40.745299312570602"/>
    <n v="-73.9791375808162"/>
    <n v="40.751121626273502"/>
    <n v="-73.987607806989899"/>
    <d v="2014-10-13T12:18:51"/>
    <d v="2014-10-13T12:16:27"/>
    <d v="2014-10-13T12:31:17"/>
    <d v="2014-10-13T12:45:25"/>
    <x v="2"/>
    <x v="5"/>
  </r>
  <r>
    <n v="1354211"/>
    <n v="347263"/>
    <x v="6"/>
    <s v="bicycle"/>
    <s v="Dos Caminos"/>
    <s v="Mexican"/>
    <s v="Quesadilla Del Meracado"/>
    <n v="1"/>
    <s v="Lunch Especialidades De La Casa / House Specialties"/>
    <d v="1899-12-30T00:03:27"/>
    <n v="40.740566935961603"/>
    <n v="-74.005427336781395"/>
    <n v="40.7356342"/>
    <n v="-74.005076700000004"/>
    <d v="2014-10-13T12:21:20"/>
    <d v="2014-10-13T12:37:11"/>
    <d v="2014-10-13T12:46:30"/>
    <d v="2014-10-13T12:50:41"/>
    <x v="2"/>
    <x v="5"/>
  </r>
  <r>
    <n v="1354226"/>
    <n v="52087"/>
    <x v="234"/>
    <s v="bicycle"/>
    <s v="sweetgreen"/>
    <s v="Salad"/>
    <s v="Apples, Pears + Organic Cheddar"/>
    <n v="1"/>
    <s v="Signatures"/>
    <d v="1899-12-30T00:05:01"/>
    <n v="40.721323186970601"/>
    <n v="-74.009732007980304"/>
    <n v="40.723534000000001"/>
    <n v="-74.009071000000006"/>
    <d v="2014-10-13T12:22:29"/>
    <m/>
    <m/>
    <d v="2014-10-13T13:20:23"/>
    <x v="2"/>
    <x v="5"/>
  </r>
  <r>
    <n v="1354224"/>
    <n v="128364"/>
    <x v="94"/>
    <s v="bicycle"/>
    <s v="Momofuku Milk Bar"/>
    <s v="Dessert"/>
    <s v="Corn Cookie"/>
    <n v="1"/>
    <s v="Cookies"/>
    <m/>
    <n v="40.731795470614898"/>
    <n v="-73.985672593116803"/>
    <n v="40.740613591223699"/>
    <n v="-73.986800260266307"/>
    <d v="2014-10-13T12:24:22"/>
    <d v="2014-10-13T12:42:04"/>
    <d v="2014-10-13T12:52:54"/>
    <d v="2014-10-13T13:03:13"/>
    <x v="2"/>
    <x v="5"/>
  </r>
  <r>
    <n v="1354300"/>
    <n v="115238"/>
    <x v="9"/>
    <s v="bicycle"/>
    <s v="Embody at ABC Carpet &amp; Home"/>
    <m/>
    <m/>
    <m/>
    <m/>
    <m/>
    <n v="40.732884162301197"/>
    <n v="-74.001094739306794"/>
    <n v="40.735588100000001"/>
    <n v="-74.003542300000007"/>
    <d v="2014-10-13T12:32:52"/>
    <m/>
    <m/>
    <d v="2014-10-13T13:01:42"/>
    <x v="2"/>
    <x v="5"/>
  </r>
  <r>
    <n v="1354363"/>
    <n v="374286"/>
    <x v="134"/>
    <s v="bicycle"/>
    <s v="Vanessa's Dumpling House"/>
    <s v="Chinese"/>
    <s v="Wonton w/ Spicy Sauce"/>
    <n v="1"/>
    <s v="Hand-Made Dumplings"/>
    <d v="1899-12-30T00:01:46"/>
    <n v="40.7183013640391"/>
    <n v="-73.991929968502404"/>
    <n v="40.722803900000002"/>
    <n v="-73.983904899999999"/>
    <d v="2014-10-13T12:39:42"/>
    <d v="2014-10-13T13:12:08"/>
    <d v="2014-10-13T13:28:59"/>
    <d v="2014-10-13T13:36:06"/>
    <x v="2"/>
    <x v="5"/>
  </r>
  <r>
    <n v="1354429"/>
    <n v="49663"/>
    <x v="64"/>
    <s v="bicycle"/>
    <s v="California Pizza Kitchen"/>
    <s v="Pizza"/>
    <s v="Spinach Artichoke Dip"/>
    <n v="1"/>
    <s v="Appetizers"/>
    <d v="1899-12-30T00:05:28"/>
    <n v="40.7446662425236"/>
    <n v="-73.983344413366893"/>
    <n v="40.767795999999997"/>
    <n v="-73.991427000000002"/>
    <d v="2014-10-13T12:53:52"/>
    <d v="2014-10-13T13:06:41"/>
    <d v="2014-10-13T13:12:29"/>
    <d v="2014-10-13T13:47:08"/>
    <x v="2"/>
    <x v="5"/>
  </r>
  <r>
    <n v="1354476"/>
    <n v="102710"/>
    <x v="17"/>
    <s v="bicycle"/>
    <s v="Hale &amp; Hearty"/>
    <s v="Salad"/>
    <s v="Cream of Tomato w/ Chicken and Orzo"/>
    <n v="1"/>
    <s v="Daily Soups"/>
    <m/>
    <n v="40.737827668490397"/>
    <n v="-73.992362022399902"/>
    <n v="40.750962100000002"/>
    <n v="-73.985236799999996"/>
    <d v="2014-10-13T13:02:58"/>
    <d v="2014-10-13T13:30:07"/>
    <d v="2014-10-13T13:49:57"/>
    <d v="2014-10-13T14:01:36"/>
    <x v="2"/>
    <x v="5"/>
  </r>
  <r>
    <n v="1354496"/>
    <n v="58898"/>
    <x v="317"/>
    <s v="bicycle"/>
    <s v="Juice Press"/>
    <s v="Juice Bar"/>
    <s v="14 Hours"/>
    <n v="1"/>
    <s v="Cold Pressed Juices"/>
    <m/>
    <n v="40.729663911581198"/>
    <n v="-73.986432043583505"/>
    <n v="40.729953600000002"/>
    <n v="-73.986349799999999"/>
    <d v="2014-10-13T13:08:41"/>
    <m/>
    <m/>
    <d v="2014-10-13T13:29:31"/>
    <x v="2"/>
    <x v="5"/>
  </r>
  <r>
    <n v="1354588"/>
    <n v="94934"/>
    <x v="89"/>
    <s v="car"/>
    <s v="Serafina Fabulous Pizza"/>
    <s v="Italian"/>
    <s v="Margherita"/>
    <n v="1"/>
    <s v="Italian Classica"/>
    <d v="1899-12-30T00:04:18"/>
    <n v="40.776083193932998"/>
    <n v="-73.962171576462296"/>
    <n v="40.786639999999998"/>
    <n v="-73.955477000000002"/>
    <d v="2014-10-13T13:25:41"/>
    <d v="2014-10-13T13:53:26"/>
    <d v="2014-10-13T13:56:46"/>
    <d v="2014-10-13T14:05:06"/>
    <x v="2"/>
    <x v="5"/>
  </r>
  <r>
    <n v="1354609"/>
    <n v="376499"/>
    <x v="234"/>
    <s v="bicycle"/>
    <s v="Lucky Strike"/>
    <s v="American"/>
    <s v="Warm Lentil Salad"/>
    <n v="1"/>
    <s v="Lunch Appetizers"/>
    <d v="1899-12-30T00:17:36"/>
    <n v="40.722077360282903"/>
    <n v="-74.003570973873096"/>
    <n v="40.7253635"/>
    <n v="-73.997359799999998"/>
    <d v="2014-10-13T13:28:00"/>
    <d v="2014-10-13T13:56:56"/>
    <d v="2014-10-13T14:05:16"/>
    <d v="2014-10-13T14:13:11"/>
    <x v="2"/>
    <x v="5"/>
  </r>
  <r>
    <n v="1354706"/>
    <n v="270525"/>
    <x v="104"/>
    <s v="bicycle"/>
    <s v="The Smile"/>
    <s v="American"/>
    <s v="Half Grapefruit"/>
    <n v="1"/>
    <s v="Sides &amp; Pastries"/>
    <d v="1899-12-30T00:10:11"/>
    <n v="40.726413182830903"/>
    <n v="-73.993821144104004"/>
    <n v="40.718129900000001"/>
    <n v="-74.002628999999999"/>
    <d v="2014-10-13T13:40:04"/>
    <d v="2014-10-13T13:55:27"/>
    <d v="2014-10-13T14:07:48"/>
    <d v="2014-10-13T14:16:37"/>
    <x v="2"/>
    <x v="5"/>
  </r>
  <r>
    <n v="1354831"/>
    <n v="64963"/>
    <x v="190"/>
    <s v="car"/>
    <s v="The Meatball Shop"/>
    <s v="Italian"/>
    <s v="Ice Cream Sandwich"/>
    <n v="1"/>
    <s v="Desserts"/>
    <d v="1899-12-30T00:19:21"/>
    <n v="40.745963108098799"/>
    <n v="-74.001697291846"/>
    <n v="40.77037"/>
    <n v="-73.966005999999993"/>
    <d v="2014-10-13T13:54:08"/>
    <d v="2014-10-13T14:18:55"/>
    <d v="2014-10-13T14:36:14"/>
    <d v="2014-10-13T15:09:36"/>
    <x v="2"/>
    <x v="5"/>
  </r>
  <r>
    <n v="1354831"/>
    <n v="64963"/>
    <x v="190"/>
    <s v="car"/>
    <s v="The Meatball Shop"/>
    <s v="Italian"/>
    <s v="Classic Beef"/>
    <n v="1"/>
    <s v="Naked Balls"/>
    <d v="1899-12-30T00:19:21"/>
    <n v="40.745963108098799"/>
    <n v="-74.001697291846"/>
    <n v="40.77037"/>
    <n v="-73.966005999999993"/>
    <d v="2014-10-13T13:54:08"/>
    <d v="2014-10-13T14:18:55"/>
    <d v="2014-10-13T14:36:14"/>
    <d v="2014-10-13T15:09:36"/>
    <x v="2"/>
    <x v="5"/>
  </r>
  <r>
    <n v="1354847"/>
    <n v="109613"/>
    <x v="108"/>
    <s v="bicycle"/>
    <s v="Westville Chelsea"/>
    <s v="American"/>
    <m/>
    <m/>
    <m/>
    <d v="1899-12-30T00:07:51"/>
    <n v="40.742040000000003"/>
    <n v="-73.999989999999997"/>
    <n v="40.753240817707997"/>
    <n v="-73.989193206837996"/>
    <d v="2014-10-13T13:56:01"/>
    <d v="2014-10-13T14:14:01"/>
    <d v="2014-10-13T14:25:22"/>
    <d v="2014-10-13T14:39:50"/>
    <x v="2"/>
    <x v="5"/>
  </r>
  <r>
    <n v="1354862"/>
    <n v="337417"/>
    <x v="86"/>
    <s v="bicycle"/>
    <s v="Hale &amp; Hearty"/>
    <s v="Salad"/>
    <s v="Fresh Fruit Salad (small)"/>
    <n v="1"/>
    <s v="Desserts and Chips"/>
    <m/>
    <n v="40.742062078569397"/>
    <n v="-74.005180582208197"/>
    <n v="40.745704699999997"/>
    <n v="-73.992905199999996"/>
    <d v="2014-10-13T13:59:32"/>
    <m/>
    <m/>
    <d v="2014-10-13T15:14:53"/>
    <x v="2"/>
    <x v="5"/>
  </r>
  <r>
    <n v="1354877"/>
    <n v="347174"/>
    <x v="204"/>
    <s v="bicycle"/>
    <s v="Duane Reade"/>
    <s v="Drug Store"/>
    <m/>
    <m/>
    <m/>
    <m/>
    <n v="40.804825289159702"/>
    <n v="-73.966286945508799"/>
    <n v="40.807743199999997"/>
    <n v="-73.959720599999997"/>
    <d v="2014-10-13T13:59:53"/>
    <m/>
    <m/>
    <d v="2014-10-13T14:33:42"/>
    <x v="2"/>
    <x v="5"/>
  </r>
  <r>
    <n v="1354863"/>
    <n v="206039"/>
    <x v="234"/>
    <s v="bicycle"/>
    <s v="sweetgreen"/>
    <s v="Salad"/>
    <s v="Organic Butternut Squash (Small)"/>
    <n v="2"/>
    <s v="Soup"/>
    <m/>
    <n v="40.721323186970601"/>
    <n v="-74.009732007980304"/>
    <n v="40.724877800000002"/>
    <n v="-74.006192400000003"/>
    <d v="2014-10-13T14:00:18"/>
    <d v="2014-10-13T14:21:56"/>
    <d v="2014-10-13T14:34:45"/>
    <d v="2014-10-13T14:40:16"/>
    <x v="2"/>
    <x v="5"/>
  </r>
  <r>
    <n v="1354929"/>
    <n v="139626"/>
    <x v="104"/>
    <s v="bicycle"/>
    <s v="La Esquina Taqueria"/>
    <m/>
    <s v="Elotes Callejeros"/>
    <n v="2"/>
    <s v="Sides"/>
    <d v="1899-12-30T00:17:54"/>
    <n v="40.721353749744097"/>
    <n v="-73.997525293959001"/>
    <n v="40.741840000000003"/>
    <n v="-74.002786999999998"/>
    <d v="2014-10-13T14:06:38"/>
    <d v="2014-10-13T14:09:33"/>
    <d v="2014-10-13T14:44:23"/>
    <d v="2014-10-13T15:04:25"/>
    <x v="2"/>
    <x v="5"/>
  </r>
  <r>
    <n v="1354974"/>
    <n v="314300"/>
    <x v="386"/>
    <s v="bicycle"/>
    <s v="sweetgreen"/>
    <s v="Salad"/>
    <s v="Guacamole Greens"/>
    <n v="1"/>
    <s v="Signatures"/>
    <m/>
    <n v="40.721323186970601"/>
    <n v="-74.009732007980304"/>
    <n v="40.726616"/>
    <n v="-73.992878000000005"/>
    <d v="2014-10-13T14:11:20"/>
    <d v="2014-10-13T14:23:50"/>
    <d v="2014-10-13T14:44:10"/>
    <d v="2014-10-13T15:02:08"/>
    <x v="2"/>
    <x v="5"/>
  </r>
  <r>
    <n v="1354993"/>
    <n v="169478"/>
    <x v="387"/>
    <s v="bicycle"/>
    <s v="RedFarm Broadway"/>
    <s v="Chinese"/>
    <s v="Shrimp &amp; Snow Pea Leaf Dumplings (4)"/>
    <n v="1"/>
    <s v="Lunch Dim Sum"/>
    <d v="1899-12-30T00:06:59"/>
    <n v="40.782116700000003"/>
    <n v="-73.980739099999994"/>
    <n v="40.756669969125099"/>
    <n v="-73.973922118615903"/>
    <d v="2014-10-13T14:14:43"/>
    <d v="2014-10-13T14:14:17"/>
    <d v="2014-10-13T14:52:00"/>
    <d v="2014-10-13T15:17:13"/>
    <x v="2"/>
    <x v="5"/>
  </r>
  <r>
    <n v="1354993"/>
    <n v="169478"/>
    <x v="387"/>
    <s v="bicycle"/>
    <s v="RedFarm Broadway"/>
    <s v="Chinese"/>
    <s v="Crispy Duck &amp; Crab Dumplings (4)"/>
    <n v="1"/>
    <s v="Lunch Dim Sum"/>
    <d v="1899-12-30T00:06:59"/>
    <n v="40.782116700000003"/>
    <n v="-73.980739099999994"/>
    <n v="40.756669969125099"/>
    <n v="-73.973922118615903"/>
    <d v="2014-10-13T14:14:43"/>
    <d v="2014-10-13T14:14:17"/>
    <d v="2014-10-13T14:52:00"/>
    <d v="2014-10-13T15:17:13"/>
    <x v="2"/>
    <x v="5"/>
  </r>
  <r>
    <n v="1354993"/>
    <n v="169478"/>
    <x v="387"/>
    <s v="bicycle"/>
    <s v="RedFarm Broadway"/>
    <s v="Chinese"/>
    <s v="BBQâ€™d â€˜Black Footâ€™ Berkshire Pork Belly with Grilled JalapeÃ±o Peppers"/>
    <n v="1"/>
    <s v="Lunch Starters &amp; Salads"/>
    <d v="1899-12-30T00:06:59"/>
    <n v="40.782116700000003"/>
    <n v="-73.980739099999994"/>
    <n v="40.756669969125099"/>
    <n v="-73.973922118615903"/>
    <d v="2014-10-13T14:14:43"/>
    <d v="2014-10-13T14:14:17"/>
    <d v="2014-10-13T14:52:00"/>
    <d v="2014-10-13T15:17:13"/>
    <x v="2"/>
    <x v="5"/>
  </r>
  <r>
    <n v="1355059"/>
    <n v="110868"/>
    <x v="110"/>
    <s v="bicycle"/>
    <s v="Levain Bakery"/>
    <s v="Bakery"/>
    <s v="Dark Chocolate Chocolate Chip"/>
    <n v="2"/>
    <s v="Cookies"/>
    <m/>
    <n v="40.779930093814997"/>
    <n v="-73.980334997177096"/>
    <n v="40.757415999999999"/>
    <n v="-73.965433000000004"/>
    <d v="2014-10-13T14:23:59"/>
    <d v="2014-10-13T14:41:08"/>
    <d v="2014-10-13T14:55:38"/>
    <d v="2014-10-13T15:16:47"/>
    <x v="2"/>
    <x v="5"/>
  </r>
  <r>
    <n v="1355065"/>
    <n v="142461"/>
    <x v="272"/>
    <s v="bicycle"/>
    <s v="Shake Shack"/>
    <s v="Burger"/>
    <s v="Cheese Fries"/>
    <n v="1"/>
    <s v="Fries"/>
    <m/>
    <n v="40.7152793278103"/>
    <n v="-74.014860391616807"/>
    <n v="40.719922599999997"/>
    <n v="-74.007101599999999"/>
    <d v="2014-10-13T14:24:19"/>
    <d v="2014-10-13T14:27:16"/>
    <d v="2014-10-13T14:58:05"/>
    <d v="2014-10-13T15:07:56"/>
    <x v="2"/>
    <x v="5"/>
  </r>
  <r>
    <n v="1355110"/>
    <n v="67967"/>
    <x v="26"/>
    <s v="bicycle"/>
    <s v="Momofuku Noodle Bar"/>
    <m/>
    <s v="Spicy Miso Ramen"/>
    <n v="1"/>
    <s v="Bowls"/>
    <m/>
    <n v="40.729110403548901"/>
    <n v="-73.984245455566395"/>
    <n v="40.725296200000003"/>
    <n v="-73.989396499999998"/>
    <d v="2014-10-13T14:34:08"/>
    <d v="2014-10-13T14:58:40"/>
    <d v="2014-10-13T15:20:59"/>
    <d v="2014-10-13T15:26:35"/>
    <x v="2"/>
    <x v="5"/>
  </r>
  <r>
    <n v="1355260"/>
    <n v="110461"/>
    <x v="17"/>
    <s v="bicycle"/>
    <s v="Blue Ribbon Sushi"/>
    <s v="Japanese"/>
    <s v="Kaibashira"/>
    <n v="1"/>
    <s v="Taiheiyo (Pacific Ocean)"/>
    <d v="1899-12-30T00:06:30"/>
    <n v="40.7261096570601"/>
    <n v="-74.002491863200504"/>
    <n v="40.732301300000003"/>
    <n v="-74.007778200000004"/>
    <d v="2014-10-13T14:56:57"/>
    <d v="2014-10-13T15:39:26"/>
    <d v="2014-10-13T15:46:15"/>
    <d v="2014-10-13T15:54:42"/>
    <x v="2"/>
    <x v="5"/>
  </r>
  <r>
    <n v="1355405"/>
    <n v="94524"/>
    <x v="388"/>
    <s v="bicycle"/>
    <s v="The Meatball Shop"/>
    <s v="Italian"/>
    <s v="Chicken"/>
    <n v="2"/>
    <s v="Naked Balls"/>
    <d v="1899-12-30T00:05:06"/>
    <n v="40.771491247520302"/>
    <n v="-73.956334145089798"/>
    <n v="40.774756718170799"/>
    <n v="-73.945676944252796"/>
    <d v="2014-10-13T15:17:30"/>
    <d v="2014-10-13T15:24:30"/>
    <d v="2014-10-13T15:35:20"/>
    <d v="2014-10-13T15:45:15"/>
    <x v="2"/>
    <x v="5"/>
  </r>
  <r>
    <n v="1355448"/>
    <n v="230574"/>
    <x v="40"/>
    <s v="bicycle"/>
    <s v="Dinosaur Bar-B-Que"/>
    <s v="BBQ"/>
    <s v="BBQ Sliders"/>
    <n v="2"/>
    <s v="Small &amp; Shared Plates"/>
    <d v="1899-12-30T00:04:45"/>
    <n v="40.6776831175114"/>
    <n v="-73.983998673728195"/>
    <n v="40.686520999999999"/>
    <n v="-73.95881"/>
    <d v="2014-10-13T15:24:10"/>
    <d v="2014-10-13T15:49:43"/>
    <d v="2014-10-13T15:59:02"/>
    <d v="2014-10-13T16:13:45"/>
    <x v="2"/>
    <x v="5"/>
  </r>
  <r>
    <n v="1355477"/>
    <n v="164739"/>
    <x v="110"/>
    <s v="bicycle"/>
    <s v="Caffe Buon Gusto"/>
    <m/>
    <m/>
    <m/>
    <m/>
    <d v="1899-12-30T00:13:32"/>
    <n v="40.772424369727503"/>
    <n v="-73.956931097994797"/>
    <n v="40.788204399999998"/>
    <n v="-73.975600900000003"/>
    <d v="2014-10-13T15:28:53"/>
    <d v="2014-10-13T15:35:49"/>
    <d v="2014-10-13T16:12:48"/>
    <d v="2014-10-13T16:34:24"/>
    <x v="2"/>
    <x v="5"/>
  </r>
  <r>
    <n v="1355567"/>
    <n v="376836"/>
    <x v="389"/>
    <s v="walker"/>
    <s v="Shake Shack"/>
    <s v="Burger"/>
    <s v="Shack Burger"/>
    <n v="2"/>
    <s v="Burgers"/>
    <m/>
    <n v="40.7152793278103"/>
    <n v="-74.014860391616807"/>
    <n v="40.720462188961598"/>
    <n v="-73.9891350735668"/>
    <d v="2014-10-13T15:52:10"/>
    <d v="2014-10-13T15:51:31"/>
    <d v="2014-10-13T16:05:50"/>
    <d v="2014-10-13T16:18:19"/>
    <x v="2"/>
    <x v="5"/>
  </r>
  <r>
    <n v="1355600"/>
    <n v="376824"/>
    <x v="307"/>
    <s v="bicycle"/>
    <s v="Momofuku Milk Bar (archived)"/>
    <s v="Dessert"/>
    <s v="B'day Cake Truffles"/>
    <n v="1"/>
    <s v="Cake Truffles"/>
    <m/>
    <n v="40.7231283099199"/>
    <n v="-74.002060890197697"/>
    <n v="40.707329777384103"/>
    <n v="-74.004444328440798"/>
    <d v="2014-10-13T15:59:31"/>
    <d v="2014-10-13T15:58:34"/>
    <d v="2014-10-13T16:21:25"/>
    <d v="2014-10-13T16:34:47"/>
    <x v="2"/>
    <x v="5"/>
  </r>
  <r>
    <n v="1355623"/>
    <n v="140793"/>
    <x v="5"/>
    <s v="bicycle"/>
    <s v="Red Bamboo"/>
    <s v="Vegetarian"/>
    <s v="Dragonfly Dumplings"/>
    <n v="1"/>
    <s v="Appetizers"/>
    <d v="1899-12-30T00:07:56"/>
    <n v="40.731383000000001"/>
    <n v="-74.000286000000003"/>
    <n v="40.718019200000001"/>
    <n v="-74.006973599999995"/>
    <d v="2014-10-13T16:01:37"/>
    <d v="2014-10-13T16:06:43"/>
    <d v="2014-10-13T16:22:33"/>
    <d v="2014-10-13T16:34:24"/>
    <x v="2"/>
    <x v="5"/>
  </r>
  <r>
    <n v="1355624"/>
    <n v="84087"/>
    <x v="390"/>
    <s v="bicycle"/>
    <s v="sweetgreen"/>
    <s v="Salad"/>
    <m/>
    <m/>
    <m/>
    <d v="1899-12-30T00:11:42"/>
    <n v="40.745078589413303"/>
    <n v="-73.988821506500202"/>
    <n v="40.746516"/>
    <n v="-73.987213999999994"/>
    <d v="2014-10-13T16:01:43"/>
    <d v="2014-10-13T16:03:35"/>
    <d v="2014-10-13T16:30:56"/>
    <d v="2014-10-13T16:32:33"/>
    <x v="2"/>
    <x v="5"/>
  </r>
  <r>
    <n v="1355634"/>
    <n v="106006"/>
    <x v="304"/>
    <s v="bicycle"/>
    <s v="Momofuku Milk Bar"/>
    <s v="Dessert"/>
    <s v="6 Cookies"/>
    <n v="1"/>
    <s v="Cookies"/>
    <m/>
    <n v="40.731795470614898"/>
    <n v="-73.985672593116803"/>
    <n v="40.725962099999997"/>
    <n v="-73.9915661"/>
    <d v="2014-10-13T16:05:48"/>
    <d v="2014-10-13T16:16:33"/>
    <d v="2014-10-13T16:32:23"/>
    <d v="2014-10-13T16:48:28"/>
    <x v="2"/>
    <x v="5"/>
  </r>
  <r>
    <n v="1355634"/>
    <n v="106006"/>
    <x v="304"/>
    <s v="bicycle"/>
    <s v="Momofuku Milk Bar"/>
    <s v="Dessert"/>
    <s v="3 Packs of Cake Truffles"/>
    <n v="1"/>
    <s v="Cake Truffles"/>
    <m/>
    <n v="40.731795470614898"/>
    <n v="-73.985672593116803"/>
    <n v="40.725962099999997"/>
    <n v="-73.9915661"/>
    <d v="2014-10-13T16:05:48"/>
    <d v="2014-10-13T16:16:33"/>
    <d v="2014-10-13T16:32:23"/>
    <d v="2014-10-13T16:48:28"/>
    <x v="2"/>
    <x v="5"/>
  </r>
  <r>
    <n v="1355727"/>
    <n v="97324"/>
    <x v="340"/>
    <s v="bicycle"/>
    <s v="Shake Shack"/>
    <s v="Burger"/>
    <s v="Fries"/>
    <n v="1"/>
    <s v="Fries"/>
    <m/>
    <n v="40.740884357811296"/>
    <n v="-73.988198676721197"/>
    <n v="40.730834999999999"/>
    <n v="-73.995220799999998"/>
    <d v="2014-10-13T16:22:34"/>
    <d v="2014-10-13T16:21:16"/>
    <d v="2014-10-13T17:05:05"/>
    <d v="2014-10-13T17:15:37"/>
    <x v="2"/>
    <x v="5"/>
  </r>
  <r>
    <n v="1355729"/>
    <n v="97193"/>
    <x v="323"/>
    <s v="bicycle"/>
    <s v="GNC"/>
    <m/>
    <m/>
    <m/>
    <m/>
    <m/>
    <n v="40.778424842630201"/>
    <n v="-73.956012708145707"/>
    <n v="40.784225900000003"/>
    <n v="-73.953638999999995"/>
    <d v="2014-10-13T16:23:08"/>
    <d v="2014-10-13T16:35:12"/>
    <d v="2014-10-13T16:45:02"/>
    <d v="2014-10-13T16:50:05"/>
    <x v="2"/>
    <x v="5"/>
  </r>
  <r>
    <n v="1355749"/>
    <n v="359005"/>
    <x v="101"/>
    <s v="bicycle"/>
    <s v="Warehouse Wines &amp; Spirits"/>
    <m/>
    <m/>
    <m/>
    <m/>
    <m/>
    <n v="40.730040289999998"/>
    <n v="-73.992856000000003"/>
    <n v="40.731959400000001"/>
    <n v="-73.996227500000003"/>
    <d v="2014-10-13T16:29:33"/>
    <d v="2014-10-13T16:32:19"/>
    <d v="2014-10-13T16:39:09"/>
    <d v="2014-10-13T16:44:49"/>
    <x v="2"/>
    <x v="5"/>
  </r>
  <r>
    <n v="1355747"/>
    <n v="78523"/>
    <x v="389"/>
    <s v="walker"/>
    <s v="Chipotle Mexican Grill $1.99 Delivery"/>
    <s v="Mexican"/>
    <m/>
    <m/>
    <m/>
    <m/>
    <n v="40.777745129236699"/>
    <n v="-73.954617029430395"/>
    <n v="40.778165999999999"/>
    <n v="-73.9579679"/>
    <d v="2014-10-13T16:30:28"/>
    <d v="2014-10-13T16:57:00"/>
    <d v="2014-10-13T17:05:21"/>
    <d v="2014-10-13T17:09:25"/>
    <x v="2"/>
    <x v="5"/>
  </r>
  <r>
    <n v="1355829"/>
    <n v="67370"/>
    <x v="251"/>
    <s v="bicycle"/>
    <s v="Garnet Wines &amp; Liquors"/>
    <m/>
    <m/>
    <m/>
    <m/>
    <m/>
    <n v="40.768104490804703"/>
    <n v="-73.963876279736695"/>
    <n v="40.764021399999997"/>
    <n v="-73.962121400000001"/>
    <d v="2014-10-13T16:44:42"/>
    <d v="2014-10-13T16:58:08"/>
    <d v="2014-10-13T17:14:25"/>
    <d v="2014-10-13T17:21:45"/>
    <x v="2"/>
    <x v="5"/>
  </r>
  <r>
    <n v="1355955"/>
    <n v="376961"/>
    <x v="211"/>
    <s v="bicycle"/>
    <s v="Wendy's"/>
    <s v="Fast Food"/>
    <m/>
    <m/>
    <m/>
    <m/>
    <n v="40.752470000000002"/>
    <n v="-73.973200000000006"/>
    <n v="40.748726427282698"/>
    <n v="-73.977194791327804"/>
    <d v="2014-10-13T17:11:33"/>
    <m/>
    <m/>
    <d v="2014-10-13T18:00:08"/>
    <x v="2"/>
    <x v="5"/>
  </r>
  <r>
    <n v="1355978"/>
    <n v="80460"/>
    <x v="5"/>
    <s v="bicycle"/>
    <s v="Rubirosa"/>
    <s v="Italian"/>
    <s v="Small Vodka"/>
    <n v="1"/>
    <s v="Pizza"/>
    <d v="1899-12-30T00:06:13"/>
    <n v="40.722748587419602"/>
    <n v="-73.996061916918705"/>
    <n v="40.723329499999998"/>
    <n v="-73.991501799999995"/>
    <d v="2014-10-13T17:13:10"/>
    <d v="2014-10-13T17:15:12"/>
    <d v="2014-10-13T17:40:33"/>
    <d v="2014-10-13T17:45:55"/>
    <x v="2"/>
    <x v="5"/>
  </r>
  <r>
    <n v="1355972"/>
    <n v="314480"/>
    <x v="81"/>
    <s v="bicycle"/>
    <s v="Krispy Kreme"/>
    <s v="Donut"/>
    <m/>
    <m/>
    <m/>
    <m/>
    <n v="40.749890423418002"/>
    <n v="-73.992362022399902"/>
    <n v="40.746968600000002"/>
    <n v="-73.990440599999999"/>
    <d v="2014-10-13T17:13:41"/>
    <d v="2014-10-13T17:19:15"/>
    <d v="2014-10-13T17:30:51"/>
    <d v="2014-10-13T17:38:21"/>
    <x v="2"/>
    <x v="5"/>
  </r>
  <r>
    <n v="1355997"/>
    <n v="326505"/>
    <x v="161"/>
    <s v="bicycle"/>
    <s v="Blue Ribbon Fried Chicken"/>
    <s v="American"/>
    <s v="House Salad"/>
    <n v="1"/>
    <s v="Salad"/>
    <m/>
    <n v="40.724339999999998"/>
    <n v="-73.990960000000001"/>
    <n v="40.730649999999997"/>
    <n v="-73.986685800000004"/>
    <d v="2014-10-13T17:19:22"/>
    <d v="2014-10-13T17:24:35"/>
    <d v="2014-10-13T17:47:44"/>
    <d v="2014-10-13T17:55:45"/>
    <x v="2"/>
    <x v="5"/>
  </r>
  <r>
    <n v="1356131"/>
    <n v="123479"/>
    <x v="277"/>
    <s v="bicycle"/>
    <s v="Momofuku Milk Bar"/>
    <s v="Dessert"/>
    <s v="Chocolate Chip Cake Truffles"/>
    <n v="1"/>
    <s v="Cake Truffles"/>
    <m/>
    <n v="40.731795470614898"/>
    <n v="-73.985672593116803"/>
    <n v="40.753585999999999"/>
    <n v="-73.967901999999995"/>
    <d v="2014-10-13T17:41:34"/>
    <d v="2014-10-13T17:48:30"/>
    <d v="2014-10-13T18:06:20"/>
    <d v="2014-10-13T18:19:13"/>
    <x v="2"/>
    <x v="5"/>
  </r>
  <r>
    <n v="1356137"/>
    <n v="82041"/>
    <x v="256"/>
    <s v="bicycle"/>
    <s v="Sushi of Gari Tribeca"/>
    <s v="Japanese"/>
    <s v="Sea Urchin"/>
    <n v="3"/>
    <s v="Nigiri Sushi"/>
    <d v="1899-12-30T00:05:40"/>
    <n v="40.716725764782701"/>
    <n v="-74.008250645521898"/>
    <n v="40.720478999999997"/>
    <n v="-74.001548999999997"/>
    <d v="2014-10-13T17:42:19"/>
    <d v="2014-10-13T17:45:15"/>
    <d v="2014-10-13T18:06:05"/>
    <d v="2014-10-13T18:15:09"/>
    <x v="2"/>
    <x v="5"/>
  </r>
  <r>
    <n v="1356147"/>
    <n v="140984"/>
    <x v="80"/>
    <s v="bicycle"/>
    <s v="AMC Loews Kips Bay 15"/>
    <m/>
    <m/>
    <m/>
    <m/>
    <m/>
    <n v="40.7427619573347"/>
    <n v="-73.976923227310195"/>
    <n v="40.745278399999997"/>
    <n v="-73.977054100000004"/>
    <d v="2014-10-13T17:44:28"/>
    <d v="2014-10-13T19:14:21"/>
    <d v="2014-10-13T19:42:10"/>
    <d v="2014-10-13T19:48:21"/>
    <x v="2"/>
    <x v="5"/>
  </r>
  <r>
    <n v="1356145"/>
    <n v="156298"/>
    <x v="113"/>
    <s v="bicycle"/>
    <s v="Candle Cafe West"/>
    <s v="Vegetarian"/>
    <s v="Market Plate"/>
    <n v="1"/>
    <s v="Market Plate"/>
    <d v="1899-12-30T00:13:00"/>
    <n v="40.790399757583998"/>
    <n v="-73.974712559392302"/>
    <n v="40.777329557633998"/>
    <n v="-73.951808149573907"/>
    <d v="2014-10-13T17:45:25"/>
    <d v="2014-10-13T17:53:11"/>
    <d v="2014-10-13T18:07:02"/>
    <d v="2014-10-13T18:22:55"/>
    <x v="2"/>
    <x v="5"/>
  </r>
  <r>
    <n v="1356155"/>
    <n v="376993"/>
    <x v="40"/>
    <s v="bicycle"/>
    <s v="Emporio"/>
    <s v="Italian"/>
    <s v="Spicy Sopressata"/>
    <n v="1"/>
    <s v="Pizza"/>
    <d v="1899-12-30T00:10:48"/>
    <n v="40.722634789165802"/>
    <n v="-73.995350309928"/>
    <n v="40.724131267670302"/>
    <n v="-73.999930346606305"/>
    <d v="2014-10-13T17:46:41"/>
    <d v="2014-10-13T17:47:43"/>
    <d v="2014-10-13T18:10:03"/>
    <d v="2014-10-13T18:21:25"/>
    <x v="2"/>
    <x v="5"/>
  </r>
  <r>
    <n v="1356158"/>
    <n v="104167"/>
    <x v="26"/>
    <s v="bicycle"/>
    <s v="Tappo"/>
    <s v="Pizza"/>
    <s v="Classica"/>
    <n v="1"/>
    <s v="House Pies"/>
    <d v="1899-12-30T00:04:18"/>
    <n v="40.743271083754202"/>
    <n v="-73.991648763221704"/>
    <n v="40.746060399999998"/>
    <n v="-73.994673800000001"/>
    <d v="2014-10-13T17:48:02"/>
    <d v="2014-10-13T18:12:39"/>
    <d v="2014-10-13T18:22:29"/>
    <d v="2014-10-13T18:30:12"/>
    <x v="2"/>
    <x v="5"/>
  </r>
  <r>
    <n v="1356202"/>
    <n v="49246"/>
    <x v="261"/>
    <s v="car"/>
    <s v="Sushi of Gari"/>
    <s v="Sushi"/>
    <s v="Yellowtail &amp; Scallion"/>
    <n v="1"/>
    <s v="Maki Sushi Cut-Up Roll"/>
    <m/>
    <n v="40.771568712019302"/>
    <n v="-73.952786829189705"/>
    <n v="40.7759231"/>
    <n v="-73.955706199999995"/>
    <d v="2014-10-13T17:57:00"/>
    <d v="2014-10-13T18:03:22"/>
    <d v="2014-10-13T18:30:41"/>
    <d v="2014-10-13T18:38:52"/>
    <x v="2"/>
    <x v="5"/>
  </r>
  <r>
    <n v="1356218"/>
    <n v="128224"/>
    <x v="5"/>
    <s v="bicycle"/>
    <s v="Osteria Morini"/>
    <s v="Italian"/>
    <s v="Garganelli"/>
    <n v="1"/>
    <s v="Pasta"/>
    <m/>
    <n v="40.721952559408798"/>
    <n v="-73.997737000598505"/>
    <n v="40.716719699999999"/>
    <n v="-74.012299799999994"/>
    <d v="2014-10-13T18:00:38"/>
    <d v="2014-10-13T18:01:53"/>
    <d v="2014-10-13T18:30:03"/>
    <d v="2014-10-13T18:40:48"/>
    <x v="2"/>
    <x v="5"/>
  </r>
  <r>
    <n v="1356225"/>
    <n v="53680"/>
    <x v="216"/>
    <s v="car"/>
    <s v="Momofuku Noodle Bar"/>
    <m/>
    <s v="Pork Bun"/>
    <n v="1"/>
    <s v="Buns"/>
    <m/>
    <n v="40.729110403548901"/>
    <n v="-73.984245455566395"/>
    <n v="40.789583"/>
    <n v="-73.941692000000003"/>
    <d v="2014-10-13T18:01:23"/>
    <d v="2014-10-13T18:22:56"/>
    <d v="2014-10-13T18:48:17"/>
    <d v="2014-10-13T19:03:48"/>
    <x v="2"/>
    <x v="5"/>
  </r>
  <r>
    <n v="1356228"/>
    <n v="197502"/>
    <x v="40"/>
    <s v="bicycle"/>
    <s v="Ed's Lobster Bar"/>
    <s v="Seafood"/>
    <s v="Lobster Roll"/>
    <n v="1"/>
    <s v="Lobster"/>
    <d v="1899-12-30T00:04:56"/>
    <n v="40.722079393083497"/>
    <n v="-73.997511863708496"/>
    <n v="40.7351253"/>
    <n v="-74.007490200000007"/>
    <d v="2014-10-13T18:02:21"/>
    <m/>
    <m/>
    <d v="2014-10-13T18:43:49"/>
    <x v="2"/>
    <x v="5"/>
  </r>
  <r>
    <n v="1356257"/>
    <n v="59217"/>
    <x v="211"/>
    <s v="bicycle"/>
    <s v="Penelope"/>
    <s v="Breakfast"/>
    <s v="Warm Artichoke Spinach Dip"/>
    <n v="2"/>
    <s v="Lunch/Dinner (Appetizers &amp; Sides)"/>
    <d v="1899-12-30T00:03:54"/>
    <n v="40.743684799999997"/>
    <n v="-73.981458099999998"/>
    <n v="40.716000000000001"/>
    <n v="-74.012608999999998"/>
    <d v="2014-10-13T18:11:34"/>
    <d v="2014-10-13T18:11:10"/>
    <d v="2014-10-13T18:52:55"/>
    <d v="2014-10-13T19:20:57"/>
    <x v="2"/>
    <x v="5"/>
  </r>
  <r>
    <n v="1356261"/>
    <n v="357761"/>
    <x v="277"/>
    <s v="bicycle"/>
    <s v="Udon West - Midtown East"/>
    <m/>
    <m/>
    <m/>
    <m/>
    <m/>
    <n v="40.753824999999999"/>
    <n v="-73.973799"/>
    <n v="40.762062399999998"/>
    <n v="-73.9866514"/>
    <d v="2014-10-13T18:12:18"/>
    <d v="2014-10-13T18:24:31"/>
    <d v="2014-10-13T18:48:50"/>
    <d v="2014-10-13T18:59:30"/>
    <x v="2"/>
    <x v="5"/>
  </r>
  <r>
    <n v="1356295"/>
    <n v="106006"/>
    <x v="17"/>
    <s v="bicycle"/>
    <s v="La Esquina Taqueria"/>
    <m/>
    <s v="Tinga De Pollo"/>
    <n v="3"/>
    <s v="Tacos"/>
    <d v="1899-12-30T00:04:59"/>
    <n v="40.721353749744097"/>
    <n v="-73.997525293959001"/>
    <n v="40.725962099999997"/>
    <n v="-73.9915661"/>
    <d v="2014-10-13T18:19:10"/>
    <d v="2014-10-13T18:26:12"/>
    <d v="2014-10-13T18:40:32"/>
    <d v="2014-10-13T18:51:38"/>
    <x v="2"/>
    <x v="5"/>
  </r>
  <r>
    <n v="1356295"/>
    <n v="106006"/>
    <x v="17"/>
    <s v="bicycle"/>
    <s v="La Esquina Taqueria"/>
    <m/>
    <s v="Pescado A Las Brasas"/>
    <n v="6"/>
    <s v="Tacos"/>
    <d v="1899-12-30T00:04:59"/>
    <n v="40.721353749744097"/>
    <n v="-73.997525293959001"/>
    <n v="40.725962099999997"/>
    <n v="-73.9915661"/>
    <d v="2014-10-13T18:19:10"/>
    <d v="2014-10-13T18:26:12"/>
    <d v="2014-10-13T18:40:32"/>
    <d v="2014-10-13T18:51:38"/>
    <x v="2"/>
    <x v="5"/>
  </r>
  <r>
    <n v="1356343"/>
    <n v="302131"/>
    <x v="234"/>
    <s v="bicycle"/>
    <s v="Rubirosa"/>
    <s v="Italian"/>
    <s v="Small Classic"/>
    <n v="1"/>
    <s v="Pizza"/>
    <d v="1899-12-30T00:06:49"/>
    <n v="40.722748587419602"/>
    <n v="-73.996061916918705"/>
    <n v="40.717943400000003"/>
    <n v="-74.004628199999999"/>
    <d v="2014-10-13T18:26:09"/>
    <d v="2014-10-13T18:53:10"/>
    <d v="2014-10-13T19:04:30"/>
    <d v="2014-10-13T19:16:26"/>
    <x v="2"/>
    <x v="5"/>
  </r>
  <r>
    <n v="1356358"/>
    <n v="40086"/>
    <x v="326"/>
    <s v="bicycle"/>
    <s v="Novecento"/>
    <s v="South American"/>
    <s v="Empanadas"/>
    <n v="2"/>
    <s v="Appetizers (dinner)"/>
    <d v="1899-12-30T00:05:36"/>
    <n v="40.7226632817721"/>
    <n v="-74.003591016051601"/>
    <n v="40.774597999999997"/>
    <n v="-73.980270000000004"/>
    <d v="2014-10-13T18:27:53"/>
    <d v="2014-10-13T18:25:22"/>
    <d v="2014-10-13T18:40:06"/>
    <d v="2014-10-13T19:12:21"/>
    <x v="2"/>
    <x v="5"/>
  </r>
  <r>
    <n v="1356385"/>
    <n v="331143"/>
    <x v="48"/>
    <s v="bicycle"/>
    <s v="Basta Pasta"/>
    <s v="Italian"/>
    <m/>
    <m/>
    <m/>
    <d v="1899-12-30T00:03:39"/>
    <n v="40.738802276264302"/>
    <n v="-73.994185334716704"/>
    <n v="40.732486000000002"/>
    <n v="-73.996584999999996"/>
    <d v="2014-10-13T18:31:27"/>
    <m/>
    <m/>
    <d v="2014-10-13T19:05:45"/>
    <x v="2"/>
    <x v="5"/>
  </r>
  <r>
    <n v="1356380"/>
    <n v="54540"/>
    <x v="391"/>
    <s v="bicycle"/>
    <s v="Momofuku Noodle Bar"/>
    <m/>
    <s v="Pork Bun"/>
    <n v="2"/>
    <s v="Buns"/>
    <m/>
    <n v="40.729110403548901"/>
    <n v="-73.984245455566395"/>
    <n v="40.728136999999997"/>
    <n v="-73.983509999999995"/>
    <d v="2014-10-13T18:31:40"/>
    <m/>
    <m/>
    <d v="2014-10-13T19:05:25"/>
    <x v="2"/>
    <x v="5"/>
  </r>
  <r>
    <n v="1356397"/>
    <n v="71906"/>
    <x v="277"/>
    <s v="bicycle"/>
    <s v="Sushi Seki (archived)"/>
    <s v="Japanese"/>
    <m/>
    <m/>
    <m/>
    <d v="1899-12-30T00:06:28"/>
    <n v="40.761836680634801"/>
    <n v="-73.960403720115593"/>
    <n v="40.737564999999996"/>
    <n v="-74.008859999999999"/>
    <d v="2014-10-13T18:35:27"/>
    <d v="2014-10-13T19:15:30"/>
    <d v="2014-10-13T19:32:39"/>
    <d v="2014-10-13T20:07:15"/>
    <x v="2"/>
    <x v="5"/>
  </r>
  <r>
    <n v="1356424"/>
    <n v="377115"/>
    <x v="313"/>
    <s v="bicycle"/>
    <s v="La Esquina Taqueria"/>
    <m/>
    <s v="Quesadilla Simple"/>
    <n v="1"/>
    <s v="Plates"/>
    <d v="1899-12-30T00:06:16"/>
    <n v="40.721353749744097"/>
    <n v="-73.997525293959001"/>
    <n v="40.723676400000002"/>
    <n v="-74.010723499999997"/>
    <d v="2014-10-13T18:39:14"/>
    <d v="2014-10-13T18:46:24"/>
    <d v="2014-10-13T19:00:44"/>
    <d v="2014-10-13T19:14:44"/>
    <x v="2"/>
    <x v="5"/>
  </r>
  <r>
    <n v="1356465"/>
    <n v="97273"/>
    <x v="137"/>
    <s v="car"/>
    <s v="Ristorante Grifone"/>
    <s v="Italian"/>
    <s v="Pepperoni E Acciughe"/>
    <n v="1"/>
    <s v="Antipasti"/>
    <d v="1899-12-30T00:08:06"/>
    <n v="40.752727534106803"/>
    <n v="-73.970832690344494"/>
    <n v="40.705449000000002"/>
    <n v="-74.017287800000005"/>
    <d v="2014-10-13T18:45:09"/>
    <d v="2014-10-13T19:06:41"/>
    <d v="2014-10-13T19:16:01"/>
    <d v="2014-10-13T19:52:24"/>
    <x v="2"/>
    <x v="5"/>
  </r>
  <r>
    <n v="1356529"/>
    <n v="131645"/>
    <x v="89"/>
    <s v="car"/>
    <s v="Yama 49"/>
    <s v="Sushi"/>
    <s v="Sea Scallop, Flying Fish Roe"/>
    <n v="1"/>
    <s v="Yama Special Dinner Rolls"/>
    <d v="1899-12-30T00:13:03"/>
    <n v="40.7538247353244"/>
    <n v="-73.968524117504799"/>
    <n v="40.768279"/>
    <n v="-73.952297000000002"/>
    <d v="2014-10-13T18:52:32"/>
    <d v="2014-10-13T19:10:06"/>
    <d v="2014-10-13T19:25:26"/>
    <d v="2014-10-13T19:33:05"/>
    <x v="2"/>
    <x v="5"/>
  </r>
  <r>
    <n v="1356544"/>
    <n v="377025"/>
    <x v="392"/>
    <s v="scooter"/>
    <s v="Ruay Thai"/>
    <s v="Thai"/>
    <s v="Kwiteau Kee Mow"/>
    <n v="1"/>
    <s v="Noodle Dishes"/>
    <d v="1899-12-30T00:03:22"/>
    <n v="40.744884226647699"/>
    <n v="-73.975642338877805"/>
    <n v="40.734141200000003"/>
    <n v="-73.9818018"/>
    <d v="2014-10-13T18:52:47"/>
    <d v="2014-10-13T19:03:45"/>
    <d v="2014-10-13T19:13:05"/>
    <d v="2014-10-13T19:30:33"/>
    <x v="2"/>
    <x v="5"/>
  </r>
  <r>
    <n v="1356544"/>
    <n v="377025"/>
    <x v="392"/>
    <s v="scooter"/>
    <s v="Ruay Thai"/>
    <s v="Thai"/>
    <s v="Canned Soda"/>
    <n v="1"/>
    <s v="Beverages"/>
    <d v="1899-12-30T00:03:22"/>
    <n v="40.744884226647699"/>
    <n v="-73.975642338877805"/>
    <n v="40.734141200000003"/>
    <n v="-73.9818018"/>
    <d v="2014-10-13T18:52:47"/>
    <d v="2014-10-13T19:03:45"/>
    <d v="2014-10-13T19:13:05"/>
    <d v="2014-10-13T19:30:33"/>
    <x v="2"/>
    <x v="5"/>
  </r>
  <r>
    <n v="1356568"/>
    <n v="290266"/>
    <x v="225"/>
    <s v="bicycle"/>
    <s v="Socarrat Paella Bar"/>
    <s v="Spanish"/>
    <s v="Pescados &amp; Mariscos"/>
    <n v="1"/>
    <s v="Paellas"/>
    <d v="1899-12-30T00:15:21"/>
    <n v="40.742642059267801"/>
    <n v="-73.999657630920396"/>
    <n v="40.746565199999999"/>
    <n v="-73.995929700000005"/>
    <d v="2014-10-13T18:56:24"/>
    <d v="2014-10-13T19:38:34"/>
    <d v="2014-10-13T19:57:56"/>
    <d v="2014-10-13T20:06:28"/>
    <x v="2"/>
    <x v="5"/>
  </r>
  <r>
    <n v="1356574"/>
    <n v="177650"/>
    <x v="128"/>
    <s v="car"/>
    <s v="Otto Enoteca Pizzeria"/>
    <s v="Italian"/>
    <s v="Kid's Pizza"/>
    <n v="1"/>
    <s v="Pizzas"/>
    <d v="1899-12-30T00:03:03"/>
    <n v="40.7320637605782"/>
    <n v="-73.996154665947003"/>
    <n v="40.7455766"/>
    <n v="-74.007015699999997"/>
    <d v="2014-10-13T18:57:21"/>
    <d v="2014-10-13T19:05:54"/>
    <d v="2014-10-13T19:17:14"/>
    <d v="2014-10-13T19:40:09"/>
    <x v="2"/>
    <x v="5"/>
  </r>
  <r>
    <n v="1356612"/>
    <n v="110384"/>
    <x v="131"/>
    <s v="car"/>
    <s v="The Meatball Shop"/>
    <s v="Italian"/>
    <s v="Chicken"/>
    <n v="2"/>
    <s v="Naked Balls"/>
    <d v="1899-12-30T00:06:39"/>
    <n v="40.771491247520302"/>
    <n v="-73.956334145089798"/>
    <n v="40.765817400000003"/>
    <n v="-73.963473199999996"/>
    <d v="2014-10-13T19:03:29"/>
    <d v="2014-10-13T19:26:54"/>
    <d v="2014-10-13T19:34:14"/>
    <d v="2014-10-13T19:45:38"/>
    <x v="2"/>
    <x v="5"/>
  </r>
  <r>
    <n v="1356617"/>
    <n v="31957"/>
    <x v="393"/>
    <s v="bicycle"/>
    <s v="Flex Mussels"/>
    <s v="Seafood"/>
    <s v="Classic"/>
    <n v="1"/>
    <s v="Mussels"/>
    <d v="1899-12-30T00:04:21"/>
    <n v="40.776381000000001"/>
    <n v="-73.956388000000004"/>
    <n v="40.780898322063898"/>
    <n v="-73.956430805903807"/>
    <d v="2014-10-13T19:03:34"/>
    <m/>
    <m/>
    <d v="2014-10-13T20:32:34"/>
    <x v="2"/>
    <x v="5"/>
  </r>
  <r>
    <n v="1356657"/>
    <n v="92806"/>
    <x v="161"/>
    <s v="bicycle"/>
    <s v="The Mercer Kitchen"/>
    <m/>
    <s v="Steamed Skate"/>
    <n v="1"/>
    <s v="Lunch/Dinner (Entree)"/>
    <d v="1899-12-30T00:06:34"/>
    <n v="40.724743642155602"/>
    <n v="-73.9986615554824"/>
    <n v="40.724414400000001"/>
    <n v="-73.991366400000004"/>
    <d v="2014-10-13T19:06:38"/>
    <d v="2014-10-13T19:11:23"/>
    <d v="2014-10-13T19:41:45"/>
    <d v="2014-10-13T19:47:39"/>
    <x v="2"/>
    <x v="5"/>
  </r>
  <r>
    <n v="1356651"/>
    <n v="338599"/>
    <x v="17"/>
    <s v="bicycle"/>
    <s v="Starbucks"/>
    <s v="Coffee"/>
    <m/>
    <m/>
    <m/>
    <m/>
    <n v="40.733718640366703"/>
    <n v="-74.006316798299395"/>
    <n v="40.732428200000001"/>
    <n v="-74.008059399999993"/>
    <d v="2014-10-13T19:07:45"/>
    <d v="2014-10-13T19:40:42"/>
    <d v="2014-10-13T19:55:26"/>
    <d v="2014-10-13T19:59:25"/>
    <x v="2"/>
    <x v="5"/>
  </r>
  <r>
    <n v="1356686"/>
    <n v="217460"/>
    <x v="128"/>
    <s v="car"/>
    <s v="Westville Chelsea"/>
    <s v="American"/>
    <m/>
    <m/>
    <m/>
    <d v="1899-12-30T00:10:27"/>
    <n v="40.742040000000003"/>
    <n v="-73.999989999999997"/>
    <n v="40.739448899999999"/>
    <n v="-73.987205900000006"/>
    <d v="2014-10-13T19:09:08"/>
    <d v="2014-10-13T19:44:59"/>
    <d v="2014-10-13T19:51:44"/>
    <d v="2014-10-13T20:01:18"/>
    <x v="2"/>
    <x v="5"/>
  </r>
  <r>
    <n v="1356685"/>
    <n v="313187"/>
    <x v="81"/>
    <s v="bicycle"/>
    <s v="A Salt &amp; Battery"/>
    <m/>
    <m/>
    <m/>
    <m/>
    <d v="1899-12-30T00:06:17"/>
    <n v="40.738262197261697"/>
    <n v="-74.002265411074703"/>
    <n v="40.716487100000002"/>
    <n v="-74.014453700000004"/>
    <d v="2014-10-13T19:09:27"/>
    <d v="2014-10-13T19:13:02"/>
    <d v="2014-10-13T19:24:22"/>
    <d v="2014-10-13T19:42:47"/>
    <x v="2"/>
    <x v="5"/>
  </r>
  <r>
    <n v="1356683"/>
    <n v="118650"/>
    <x v="240"/>
    <s v="car"/>
    <s v="Trader Joe's"/>
    <s v="Grocery Store"/>
    <s v="Kosher Dill Pickles"/>
    <n v="2"/>
    <s v="Canned Goods &amp; Soups"/>
    <m/>
    <n v="40.778503999999998"/>
    <n v="-73.982091999999994"/>
    <n v="40.769260828541597"/>
    <n v="-73.952196586680998"/>
    <d v="2014-10-13T19:10:00"/>
    <d v="2014-10-13T19:13:58"/>
    <d v="2014-10-13T20:28:33"/>
    <d v="2014-10-13T20:47:14"/>
    <x v="2"/>
    <x v="5"/>
  </r>
  <r>
    <n v="1356681"/>
    <n v="111909"/>
    <x v="63"/>
    <s v="car"/>
    <s v="Pio Pio"/>
    <s v="South American"/>
    <s v="Fried Yucca"/>
    <n v="1"/>
    <s v="Platitos"/>
    <d v="1899-12-30T00:15:16"/>
    <n v="40.7455111364591"/>
    <n v="-73.977605191923899"/>
    <n v="40.707768999999999"/>
    <n v="-74.009874800000006"/>
    <d v="2014-10-13T19:10:36"/>
    <d v="2014-10-13T19:32:40"/>
    <d v="2014-10-13T19:40:29"/>
    <d v="2014-10-13T20:00:41"/>
    <x v="2"/>
    <x v="5"/>
  </r>
  <r>
    <n v="1356695"/>
    <n v="328628"/>
    <x v="50"/>
    <s v="walker"/>
    <s v="RedFarm Broadway"/>
    <s v="Chinese"/>
    <s v="Shrimp &amp; Snow Pea Leaf Dumplings (4)"/>
    <n v="1"/>
    <s v="Dim Sum"/>
    <d v="1899-12-30T00:03:53"/>
    <n v="40.782116700000003"/>
    <n v="-73.980739099999994"/>
    <n v="40.766239900000002"/>
    <n v="-73.963642899999996"/>
    <d v="2014-10-13T19:11:52"/>
    <d v="2014-10-13T19:20:13"/>
    <d v="2014-10-13T19:48:06"/>
    <d v="2014-10-13T20:04:02"/>
    <x v="2"/>
    <x v="5"/>
  </r>
  <r>
    <n v="1356719"/>
    <n v="328551"/>
    <x v="141"/>
    <s v="bicycle"/>
    <s v="Kanoyama"/>
    <s v="Sushi"/>
    <s v="Salmon Roll"/>
    <n v="2"/>
    <s v="Rolls &amp; Hand Rolls"/>
    <d v="1899-12-30T00:09:10"/>
    <n v="40.730390996508298"/>
    <n v="-73.986386131230205"/>
    <n v="40.731654296402702"/>
    <n v="-73.990213045382603"/>
    <d v="2014-10-13T19:12:59"/>
    <d v="2014-10-13T19:30:45"/>
    <d v="2014-10-13T19:49:04"/>
    <d v="2014-10-13T19:54:36"/>
    <x v="2"/>
    <x v="5"/>
  </r>
  <r>
    <n v="1356719"/>
    <n v="328551"/>
    <x v="141"/>
    <s v="bicycle"/>
    <s v="Kanoyama"/>
    <s v="Sushi"/>
    <s v="Shishito"/>
    <n v="1"/>
    <s v="Kitchen"/>
    <d v="1899-12-30T00:09:10"/>
    <n v="40.730390996508298"/>
    <n v="-73.986386131230205"/>
    <n v="40.731654296402702"/>
    <n v="-73.990213045382603"/>
    <d v="2014-10-13T19:12:59"/>
    <d v="2014-10-13T19:30:45"/>
    <d v="2014-10-13T19:49:04"/>
    <d v="2014-10-13T19:54:36"/>
    <x v="2"/>
    <x v="5"/>
  </r>
  <r>
    <n v="1356751"/>
    <n v="350373"/>
    <x v="189"/>
    <s v="bicycle"/>
    <s v="Blue Ribbon Fried Chicken"/>
    <s v="American"/>
    <s v="Breast"/>
    <n v="2"/>
    <s v="By the Piece"/>
    <m/>
    <n v="40.724339999999998"/>
    <n v="-73.990960000000001"/>
    <n v="40.733302000000002"/>
    <n v="-74.001362"/>
    <d v="2014-10-13T19:18:01"/>
    <d v="2014-10-13T19:51:01"/>
    <d v="2014-10-13T20:05:57"/>
    <d v="2014-10-13T20:13:15"/>
    <x v="2"/>
    <x v="5"/>
  </r>
  <r>
    <n v="1356766"/>
    <n v="111016"/>
    <x v="219"/>
    <s v="bicycle"/>
    <s v=" Il Mulino New York"/>
    <s v="Italian"/>
    <m/>
    <m/>
    <m/>
    <d v="1899-12-30T00:04:59"/>
    <n v="40.764101844762997"/>
    <n v="-73.970407966203595"/>
    <n v="40.744987100000003"/>
    <n v="-73.977298399999995"/>
    <d v="2014-10-13T19:18:42"/>
    <d v="2014-10-13T19:30:40"/>
    <d v="2014-10-13T19:48:22"/>
    <d v="2014-10-13T20:01:20"/>
    <x v="2"/>
    <x v="5"/>
  </r>
  <r>
    <n v="1356812"/>
    <n v="97079"/>
    <x v="178"/>
    <s v="bicycle"/>
    <s v="Benihana"/>
    <s v="Japanese"/>
    <s v="Hibachi Chicken Rice"/>
    <n v="1"/>
    <s v="Side Orders"/>
    <d v="1899-12-30T00:03:59"/>
    <n v="40.763165884696399"/>
    <n v="-73.977019781707995"/>
    <n v="40.764602734309499"/>
    <n v="-73.980104808524004"/>
    <d v="2014-10-13T19:21:25"/>
    <d v="2014-10-13T19:37:29"/>
    <d v="2014-10-13T20:00:20"/>
    <d v="2014-10-13T20:05:53"/>
    <x v="2"/>
    <x v="5"/>
  </r>
  <r>
    <n v="1356867"/>
    <n v="262058"/>
    <x v="89"/>
    <s v="car"/>
    <s v="RedFarm Broadway"/>
    <s v="Chinese"/>
    <s v="Spicy Crispy Beef"/>
    <n v="1"/>
    <s v="Starters &amp; Salads"/>
    <d v="1899-12-30T00:02:11"/>
    <n v="40.782116700000003"/>
    <n v="-73.980739099999994"/>
    <n v="40.779445500000001"/>
    <n v="-73.959487899999999"/>
    <d v="2014-10-13T19:27:40"/>
    <d v="2014-10-13T19:43:42"/>
    <d v="2014-10-13T19:48:56"/>
    <d v="2014-10-13T19:59:13"/>
    <x v="2"/>
    <x v="5"/>
  </r>
  <r>
    <n v="1356855"/>
    <n v="97346"/>
    <x v="216"/>
    <s v="car"/>
    <s v="Momofuku Milk Bar"/>
    <s v="Dessert"/>
    <s v="Fruity Cereal Milk Shake"/>
    <n v="1"/>
    <s v="Shakes"/>
    <m/>
    <n v="40.731795470614898"/>
    <n v="-73.985672593116803"/>
    <n v="40.745520900000002"/>
    <n v="-73.990466999999995"/>
    <d v="2014-10-13T19:28:14"/>
    <d v="2014-10-13T19:56:57"/>
    <d v="2014-10-13T20:04:47"/>
    <d v="2014-10-13T20:13:37"/>
    <x v="2"/>
    <x v="5"/>
  </r>
  <r>
    <n v="1356884"/>
    <n v="308283"/>
    <x v="161"/>
    <s v="bicycle"/>
    <s v="La Esquina Taqueria"/>
    <m/>
    <s v="Pollo Rostizado"/>
    <n v="1"/>
    <s v="Tortas"/>
    <d v="1899-12-30T00:05:02"/>
    <n v="40.721353749744097"/>
    <n v="-73.997525293959001"/>
    <n v="40.7255222101142"/>
    <n v="-74.009152743337395"/>
    <d v="2014-10-13T19:29:43"/>
    <d v="2014-10-13T19:51:25"/>
    <d v="2014-10-13T19:58:15"/>
    <d v="2014-10-13T20:05:32"/>
    <x v="2"/>
    <x v="5"/>
  </r>
  <r>
    <n v="1356892"/>
    <n v="137415"/>
    <x v="131"/>
    <s v="car"/>
    <s v="sweetgreen"/>
    <s v="Salad"/>
    <s v="Guacamole Greens"/>
    <n v="1"/>
    <s v="Signatures"/>
    <m/>
    <n v="40.745078589413303"/>
    <n v="-73.988821506500202"/>
    <n v="40.755049900000003"/>
    <n v="-73.994346100000001"/>
    <d v="2014-10-13T19:29:59"/>
    <d v="2014-10-13T19:59:23"/>
    <d v="2014-10-13T20:12:21"/>
    <d v="2014-10-13T20:21:34"/>
    <x v="2"/>
    <x v="5"/>
  </r>
  <r>
    <n v="1356904"/>
    <n v="83287"/>
    <x v="394"/>
    <s v="bicycle"/>
    <s v="Shake Shack"/>
    <s v="Burger"/>
    <s v="Shackburger"/>
    <n v="1"/>
    <s v="Burgers"/>
    <m/>
    <n v="40.740884357811296"/>
    <n v="-73.988198676721197"/>
    <n v="40.738519619306203"/>
    <n v="-73.987843765622699"/>
    <d v="2014-10-13T19:31:28"/>
    <d v="2014-10-13T19:38:03"/>
    <d v="2014-10-13T20:13:23"/>
    <d v="2014-10-13T20:19:24"/>
    <x v="2"/>
    <x v="5"/>
  </r>
  <r>
    <n v="1356904"/>
    <n v="83287"/>
    <x v="394"/>
    <s v="bicycle"/>
    <s v="Shake Shack"/>
    <s v="Burger"/>
    <s v="Fountain Soda"/>
    <n v="1"/>
    <s v="Drinks"/>
    <m/>
    <n v="40.740884357811296"/>
    <n v="-73.988198676721197"/>
    <n v="40.738519619306203"/>
    <n v="-73.987843765622699"/>
    <d v="2014-10-13T19:31:28"/>
    <d v="2014-10-13T19:38:03"/>
    <d v="2014-10-13T20:13:23"/>
    <d v="2014-10-13T20:19:24"/>
    <x v="2"/>
    <x v="5"/>
  </r>
  <r>
    <n v="1356891"/>
    <n v="163649"/>
    <x v="137"/>
    <s v="car"/>
    <s v="GRK Fresh Greek"/>
    <s v="Mediterranean"/>
    <m/>
    <m/>
    <m/>
    <d v="1899-12-30T00:04:49"/>
    <n v="40.709871033368898"/>
    <n v="-74.007068533519003"/>
    <n v="40.725391899999998"/>
    <n v="-73.997804000000002"/>
    <d v="2014-10-13T19:31:34"/>
    <d v="2014-10-13T20:03:11"/>
    <d v="2014-10-13T20:11:31"/>
    <d v="2014-10-13T20:22:14"/>
    <x v="2"/>
    <x v="5"/>
  </r>
  <r>
    <n v="1356913"/>
    <n v="78646"/>
    <x v="5"/>
    <s v="bicycle"/>
    <s v="Sant Ambroeus"/>
    <s v="Italian"/>
    <m/>
    <m/>
    <m/>
    <d v="1899-12-30T00:03:11"/>
    <n v="40.723576000000001"/>
    <n v="-73.996315999999993"/>
    <n v="40.720954683553103"/>
    <n v="-74.004886879618397"/>
    <d v="2014-10-13T19:31:56"/>
    <m/>
    <m/>
    <d v="2014-10-13T20:07:34"/>
    <x v="2"/>
    <x v="5"/>
  </r>
  <r>
    <n v="1356923"/>
    <n v="131093"/>
    <x v="392"/>
    <s v="scooter"/>
    <s v="Asuka Sushi"/>
    <s v="Sushi"/>
    <s v="Chicken Tempura Maki"/>
    <n v="1"/>
    <s v="Maki Sushi Rolls"/>
    <d v="1899-12-30T00:03:20"/>
    <n v="40.745520868747803"/>
    <n v="-73.998908318457893"/>
    <n v="40.744917999999998"/>
    <n v="-73.977682999999999"/>
    <d v="2014-10-13T19:32:55"/>
    <d v="2014-10-13T19:54:15"/>
    <d v="2014-10-13T20:08:35"/>
    <d v="2014-10-13T20:27:31"/>
    <x v="2"/>
    <x v="5"/>
  </r>
  <r>
    <n v="1356923"/>
    <n v="131093"/>
    <x v="392"/>
    <s v="scooter"/>
    <s v="Asuka Sushi"/>
    <s v="Sushi"/>
    <s v="Chocolate Souffle"/>
    <n v="1"/>
    <s v="Dessert"/>
    <d v="1899-12-30T00:03:20"/>
    <n v="40.745520868747803"/>
    <n v="-73.998908318457893"/>
    <n v="40.744917999999998"/>
    <n v="-73.977682999999999"/>
    <d v="2014-10-13T19:32:55"/>
    <d v="2014-10-13T19:54:15"/>
    <d v="2014-10-13T20:08:35"/>
    <d v="2014-10-13T20:27:31"/>
    <x v="2"/>
    <x v="5"/>
  </r>
  <r>
    <n v="1356911"/>
    <n v="375631"/>
    <x v="67"/>
    <s v="car"/>
    <s v="Whiskey Soda Lounge"/>
    <m/>
    <m/>
    <m/>
    <m/>
    <d v="1899-12-30T00:04:12"/>
    <n v="40.687763433605397"/>
    <n v="-74.001232465768695"/>
    <n v="40.687354900000003"/>
    <n v="-73.970954000000006"/>
    <d v="2014-10-13T19:33:27"/>
    <d v="2014-10-13T19:43:23"/>
    <d v="2014-10-13T19:56:13"/>
    <d v="2014-10-13T20:06:12"/>
    <x v="2"/>
    <x v="5"/>
  </r>
  <r>
    <n v="1356939"/>
    <n v="41249"/>
    <x v="141"/>
    <s v="bicycle"/>
    <s v="Kambi Ramen House"/>
    <s v="Japanese"/>
    <s v="Basic"/>
    <n v="1"/>
    <s v="Pork Broth"/>
    <d v="1899-12-30T00:03:47"/>
    <n v="40.731521844863899"/>
    <n v="-73.98287449"/>
    <n v="40.724736999999998"/>
    <n v="-73.981437999999997"/>
    <d v="2014-10-13T19:35:25"/>
    <m/>
    <m/>
    <d v="2014-10-13T20:10:46"/>
    <x v="2"/>
    <x v="5"/>
  </r>
  <r>
    <n v="1356960"/>
    <n v="73873"/>
    <x v="72"/>
    <s v="bicycle"/>
    <s v="Han Dynasty"/>
    <s v="Chinese"/>
    <s v="Wontons in Chili Oil"/>
    <n v="1"/>
    <s v="Hot Appetizers"/>
    <m/>
    <n v="40.732213000000002"/>
    <n v="-73.988072000000003"/>
    <n v="40.754123065175101"/>
    <n v="-73.997682156236905"/>
    <d v="2014-10-13T19:36:21"/>
    <d v="2014-10-13T19:48:11"/>
    <d v="2014-10-13T20:22:02"/>
    <d v="2014-10-13T20:36:41"/>
    <x v="2"/>
    <x v="5"/>
  </r>
  <r>
    <n v="1356962"/>
    <n v="87475"/>
    <x v="395"/>
    <s v="bicycle"/>
    <s v="Cherry"/>
    <m/>
    <m/>
    <m/>
    <m/>
    <d v="1899-12-30T00:04:06"/>
    <n v="40.741976766090602"/>
    <n v="-74.003809080060293"/>
    <n v="40.727404999999997"/>
    <n v="-73.991802000000007"/>
    <d v="2014-10-13T19:36:56"/>
    <d v="2014-10-13T19:52:57"/>
    <d v="2014-10-13T20:04:55"/>
    <d v="2014-10-13T20:18:02"/>
    <x v="2"/>
    <x v="5"/>
  </r>
  <r>
    <n v="1356958"/>
    <n v="105110"/>
    <x v="387"/>
    <s v="bicycle"/>
    <s v="Whole Foods Market"/>
    <s v="Grocery Store"/>
    <m/>
    <m/>
    <m/>
    <m/>
    <n v="40.768061709366101"/>
    <n v="-73.981847763061495"/>
    <n v="40.774532000000001"/>
    <n v="-73.981787499999996"/>
    <d v="2014-10-13T19:37:19"/>
    <d v="2014-10-13T19:55:09"/>
    <d v="2014-10-13T20:20:09"/>
    <d v="2014-10-13T20:34:54"/>
    <x v="2"/>
    <x v="5"/>
  </r>
  <r>
    <n v="1356981"/>
    <n v="232035"/>
    <x v="245"/>
    <s v="bicycle"/>
    <s v="Balade"/>
    <s v="Middle Eastern"/>
    <s v="Beirut Beats Zaatar"/>
    <n v="1"/>
    <s v="Manakeesh (Lebanese Pizza)"/>
    <d v="1899-12-30T00:03:25"/>
    <n v="40.730474346712903"/>
    <n v="-73.983350152502496"/>
    <n v="40.748700700000001"/>
    <n v="-73.974242500000003"/>
    <d v="2014-10-13T19:39:30"/>
    <d v="2014-10-13T19:40:56"/>
    <d v="2014-10-13T20:11:16"/>
    <d v="2014-10-13T20:23:54"/>
    <x v="2"/>
    <x v="5"/>
  </r>
  <r>
    <n v="1357018"/>
    <n v="243341"/>
    <x v="197"/>
    <s v="bicycle"/>
    <s v="Sushi Samba"/>
    <s v="Sushi"/>
    <s v="Hamachi (Yellowtail)"/>
    <n v="2"/>
    <s v="Nigiri &amp; Sashimi"/>
    <d v="1899-12-30T00:10:37"/>
    <n v="40.732666419020703"/>
    <n v="-74.003292612268694"/>
    <n v="40.744238880429101"/>
    <n v="-73.984141531647197"/>
    <d v="2014-10-13T19:43:56"/>
    <d v="2014-10-13T19:57:21"/>
    <d v="2014-10-13T20:24:12"/>
    <d v="2014-10-13T20:39:26"/>
    <x v="2"/>
    <x v="5"/>
  </r>
  <r>
    <n v="1357047"/>
    <n v="156349"/>
    <x v="81"/>
    <s v="bicycle"/>
    <s v="Mighty Quinn's BBQ"/>
    <s v="BBQ"/>
    <s v="Housemade Iced Tea"/>
    <n v="1"/>
    <s v="Beverages"/>
    <m/>
    <n v="40.727518945156902"/>
    <n v="-73.988671302795396"/>
    <n v="40.720341400000002"/>
    <n v="-74.002980699999995"/>
    <d v="2014-10-13T19:45:53"/>
    <d v="2014-10-13T20:01:03"/>
    <d v="2014-10-13T20:30:22"/>
    <d v="2014-10-13T20:39:33"/>
    <x v="2"/>
    <x v="5"/>
  </r>
  <r>
    <n v="1357033"/>
    <n v="142192"/>
    <x v="95"/>
    <s v="bicycle"/>
    <s v="Otto Enoteca Pizzeria"/>
    <s v="Italian"/>
    <s v="Taccozzette Con Stracotto"/>
    <n v="1"/>
    <s v="Pasta"/>
    <d v="1899-12-30T00:19:59"/>
    <n v="40.7320637605782"/>
    <n v="-73.996154665947003"/>
    <n v="40.722534226459501"/>
    <n v="-74.010147847671703"/>
    <d v="2014-10-13T19:45:58"/>
    <d v="2014-10-13T20:14:21"/>
    <d v="2014-10-13T20:34:13"/>
    <d v="2014-10-13T20:46:58"/>
    <x v="2"/>
    <x v="5"/>
  </r>
  <r>
    <n v="1357067"/>
    <n v="179956"/>
    <x v="128"/>
    <s v="car"/>
    <s v="Momofuku Milk Bar"/>
    <s v="Dessert"/>
    <s v="Blueberry &amp; Cream Cookie"/>
    <n v="2"/>
    <s v="Cookies"/>
    <m/>
    <n v="40.731795470614898"/>
    <n v="-73.985672593116803"/>
    <n v="40.721233148102399"/>
    <n v="-73.992356687949894"/>
    <d v="2014-10-13T19:48:21"/>
    <d v="2014-10-13T20:08:24"/>
    <d v="2014-10-13T20:21:44"/>
    <d v="2014-10-13T20:36:25"/>
    <x v="2"/>
    <x v="5"/>
  </r>
  <r>
    <n v="1357061"/>
    <n v="142773"/>
    <x v="67"/>
    <s v="car"/>
    <s v="Hibino"/>
    <s v="Japanese"/>
    <s v="Miso Soup"/>
    <n v="1"/>
    <s v="Sides"/>
    <d v="1899-12-30T00:05:30"/>
    <n v="40.690147911960501"/>
    <n v="-73.996311122684503"/>
    <n v="40.691211899999999"/>
    <n v="-73.992182400000004"/>
    <d v="2014-10-13T19:49:09"/>
    <m/>
    <m/>
    <d v="2014-10-13T20:35:53"/>
    <x v="2"/>
    <x v="5"/>
  </r>
  <r>
    <n v="1357061"/>
    <n v="142773"/>
    <x v="67"/>
    <s v="car"/>
    <s v="Hibino"/>
    <s v="Japanese"/>
    <s v="Steamed Rice"/>
    <n v="1"/>
    <s v="Sides"/>
    <d v="1899-12-30T00:05:30"/>
    <n v="40.690147911960501"/>
    <n v="-73.996311122684503"/>
    <n v="40.691211899999999"/>
    <n v="-73.992182400000004"/>
    <d v="2014-10-13T19:49:09"/>
    <m/>
    <m/>
    <d v="2014-10-13T20:35:53"/>
    <x v="2"/>
    <x v="5"/>
  </r>
  <r>
    <n v="1357083"/>
    <n v="187286"/>
    <x v="261"/>
    <s v="car"/>
    <s v="Papa John's Pizza"/>
    <s v="Pizza"/>
    <m/>
    <m/>
    <m/>
    <d v="1899-12-30T00:03:48"/>
    <n v="40.789615425100003"/>
    <n v="-73.973553198431901"/>
    <n v="40.768619000000001"/>
    <n v="-73.988511000000003"/>
    <d v="2014-10-13T19:49:09"/>
    <d v="2014-10-13T20:01:12"/>
    <d v="2014-10-13T20:11:17"/>
    <d v="2014-10-13T20:31:31"/>
    <x v="2"/>
    <x v="5"/>
  </r>
  <r>
    <n v="1357102"/>
    <n v="70946"/>
    <x v="185"/>
    <s v="bicycle"/>
    <s v="Dylan's Candy Bar"/>
    <m/>
    <m/>
    <m/>
    <m/>
    <m/>
    <n v="40.762156455678202"/>
    <n v="-73.966091797496304"/>
    <n v="40.757604714200802"/>
    <n v="-73.966127718960706"/>
    <d v="2014-10-13T19:50:18"/>
    <d v="2014-10-13T20:06:38"/>
    <d v="2014-10-13T20:18:17"/>
    <d v="2014-10-13T20:34:00"/>
    <x v="2"/>
    <x v="5"/>
  </r>
  <r>
    <n v="1357176"/>
    <n v="108659"/>
    <x v="277"/>
    <s v="bicycle"/>
    <s v="Rubirosa"/>
    <s v="Italian"/>
    <s v="Baked Clams"/>
    <n v="1"/>
    <s v="Appetizers"/>
    <d v="1899-12-30T00:02:04"/>
    <n v="40.722748587419602"/>
    <n v="-73.996061916918705"/>
    <n v="40.720587999999999"/>
    <n v="-73.979394999999997"/>
    <d v="2014-10-13T19:59:42"/>
    <d v="2014-10-13T20:18:19"/>
    <d v="2014-10-13T20:42:47"/>
    <d v="2014-10-13T20:55:28"/>
    <x v="2"/>
    <x v="5"/>
  </r>
  <r>
    <n v="1357176"/>
    <n v="108659"/>
    <x v="277"/>
    <s v="bicycle"/>
    <s v="Rubirosa"/>
    <s v="Italian"/>
    <s v="Small Arugula"/>
    <n v="1"/>
    <s v="Pizza"/>
    <d v="1899-12-30T00:02:04"/>
    <n v="40.722748587419602"/>
    <n v="-73.996061916918705"/>
    <n v="40.720587999999999"/>
    <n v="-73.979394999999997"/>
    <d v="2014-10-13T19:59:42"/>
    <d v="2014-10-13T20:18:19"/>
    <d v="2014-10-13T20:42:47"/>
    <d v="2014-10-13T20:55:28"/>
    <x v="2"/>
    <x v="5"/>
  </r>
  <r>
    <n v="1357194"/>
    <n v="181018"/>
    <x v="216"/>
    <s v="car"/>
    <s v="Les Halles"/>
    <s v="Steak"/>
    <s v="Grilled Vegetables"/>
    <n v="1"/>
    <s v="Sides"/>
    <d v="1899-12-30T00:08:31"/>
    <n v="40.7436439127436"/>
    <n v="-73.983888253569603"/>
    <n v="40.744847514054101"/>
    <n v="-73.976633179912696"/>
    <d v="2014-10-13T20:02:56"/>
    <d v="2014-10-13T20:07:56"/>
    <d v="2014-10-13T20:26:47"/>
    <d v="2014-10-13T20:32:51"/>
    <x v="2"/>
    <x v="5"/>
  </r>
  <r>
    <n v="1357218"/>
    <n v="78488"/>
    <x v="226"/>
    <s v="bicycle"/>
    <s v="Trader Joe's"/>
    <s v="Grocery Store"/>
    <s v="Multigrain Bread"/>
    <n v="1"/>
    <s v="Bread &amp; Bakery"/>
    <m/>
    <n v="40.778503999999998"/>
    <n v="-73.982091999999994"/>
    <n v="40.790554999999998"/>
    <n v="-73.978365999999994"/>
    <d v="2014-10-13T20:04:42"/>
    <d v="2014-10-13T20:03:24"/>
    <d v="2014-10-13T21:03:46"/>
    <d v="2014-10-13T21:11:34"/>
    <x v="2"/>
    <x v="5"/>
  </r>
  <r>
    <n v="1357269"/>
    <n v="68167"/>
    <x v="137"/>
    <s v="car"/>
    <s v="Arturo's Restaurant"/>
    <s v="Italian"/>
    <s v="Chicken Cutlet Parmigiana Entree"/>
    <n v="1"/>
    <s v="Entrees"/>
    <d v="1899-12-30T00:04:02"/>
    <n v="40.727296542975203"/>
    <n v="-74.000549571089905"/>
    <n v="40.737766000000001"/>
    <n v="-73.991871000000003"/>
    <d v="2014-10-13T20:09:20"/>
    <d v="2014-10-13T20:18:11"/>
    <d v="2014-10-13T20:35:31"/>
    <d v="2014-10-13T20:48:14"/>
    <x v="2"/>
    <x v="5"/>
  </r>
  <r>
    <n v="1357276"/>
    <n v="250494"/>
    <x v="161"/>
    <s v="bicycle"/>
    <s v="Shake Shack"/>
    <s v="Burger"/>
    <s v="Shack Burger"/>
    <n v="1"/>
    <s v="Burgers"/>
    <m/>
    <n v="40.7152793278103"/>
    <n v="-74.014860391616807"/>
    <n v="40.723884614769901"/>
    <n v="-73.999316845760703"/>
    <d v="2014-10-13T20:10:32"/>
    <d v="2014-10-13T20:13:23"/>
    <d v="2014-10-13T20:25:46"/>
    <d v="2014-10-13T20:35:38"/>
    <x v="2"/>
    <x v="5"/>
  </r>
  <r>
    <n v="1357280"/>
    <n v="164443"/>
    <x v="208"/>
    <s v="bicycle"/>
    <s v="KOI Restaurant"/>
    <s v="Japanese"/>
    <m/>
    <m/>
    <m/>
    <m/>
    <n v="40.725563522090397"/>
    <n v="-74.005488753318801"/>
    <n v="40.7202117"/>
    <n v="-74.002130800000003"/>
    <d v="2014-10-13T20:11:29"/>
    <d v="2014-10-13T20:43:35"/>
    <d v="2014-10-13T20:43:55"/>
    <d v="2014-10-13T20:50:58"/>
    <x v="2"/>
    <x v="5"/>
  </r>
  <r>
    <n v="1357295"/>
    <n v="103017"/>
    <x v="232"/>
    <s v="bicycle"/>
    <s v="Food Emporium"/>
    <m/>
    <m/>
    <m/>
    <m/>
    <m/>
    <n v="40.764191573109898"/>
    <n v="-73.9644732093073"/>
    <n v="40.765817400000003"/>
    <n v="-73.963473199999996"/>
    <d v="2014-10-13T20:12:44"/>
    <d v="2014-10-13T20:21:14"/>
    <d v="2014-10-13T20:33:06"/>
    <d v="2014-10-13T20:37:50"/>
    <x v="2"/>
    <x v="5"/>
  </r>
  <r>
    <n v="1357370"/>
    <n v="82238"/>
    <x v="336"/>
    <s v="bicycle"/>
    <s v="Hu Kitchen"/>
    <s v="Gluten-Free"/>
    <s v="Organic Primal Kale Salad"/>
    <n v="1"/>
    <s v="Prepared Food"/>
    <m/>
    <n v="40.735676762018002"/>
    <n v="-73.993829528068602"/>
    <n v="40.7483638"/>
    <n v="-74.005302700000001"/>
    <d v="2014-10-13T20:23:28"/>
    <d v="2014-10-13T20:29:22"/>
    <d v="2014-10-13T20:41:01"/>
    <d v="2014-10-13T20:52:54"/>
    <x v="2"/>
    <x v="5"/>
  </r>
  <r>
    <n v="1357449"/>
    <n v="128517"/>
    <x v="261"/>
    <s v="car"/>
    <s v="RedFarm Broadway"/>
    <s v="Chinese"/>
    <s v="Katzâ€™s Pastrami Egg Roll"/>
    <n v="1"/>
    <s v="Starters &amp; Salads"/>
    <d v="1899-12-30T00:09:25"/>
    <n v="40.782116700000003"/>
    <n v="-73.980739099999994"/>
    <n v="40.732714000000001"/>
    <n v="-73.995040000000003"/>
    <d v="2014-10-13T20:30:44"/>
    <d v="2014-10-13T20:40:22"/>
    <d v="2014-10-13T21:06:02"/>
    <d v="2014-10-13T21:31:54"/>
    <x v="2"/>
    <x v="5"/>
  </r>
  <r>
    <n v="1357449"/>
    <n v="128517"/>
    <x v="261"/>
    <s v="car"/>
    <s v="RedFarm Broadway"/>
    <s v="Chinese"/>
    <s v="Pan-Fried Pork Buns (4)"/>
    <n v="1"/>
    <s v="Dim Sum"/>
    <d v="1899-12-30T00:09:25"/>
    <n v="40.782116700000003"/>
    <n v="-73.980739099999994"/>
    <n v="40.732714000000001"/>
    <n v="-73.995040000000003"/>
    <d v="2014-10-13T20:30:44"/>
    <d v="2014-10-13T20:40:22"/>
    <d v="2014-10-13T21:06:02"/>
    <d v="2014-10-13T21:31:54"/>
    <x v="2"/>
    <x v="5"/>
  </r>
  <r>
    <n v="1357496"/>
    <n v="304365"/>
    <x v="58"/>
    <s v="bicycle"/>
    <s v="Juice Press"/>
    <s v="Juice Bar"/>
    <s v="Doctor Earth Juice"/>
    <n v="2"/>
    <s v="Cold Pressed Organic Juice Formulas"/>
    <m/>
    <n v="40.7634462798258"/>
    <n v="-73.965230848023893"/>
    <n v="40.785699899999997"/>
    <n v="-73.949793499999998"/>
    <d v="2014-10-13T20:35:38"/>
    <d v="2014-10-13T20:37:48"/>
    <d v="2014-10-13T20:46:26"/>
    <d v="2014-10-13T21:00:14"/>
    <x v="2"/>
    <x v="5"/>
  </r>
  <r>
    <n v="1357536"/>
    <n v="167738"/>
    <x v="56"/>
    <s v="bicycle"/>
    <s v="Jack's Wife Freda"/>
    <s v="Mediterranean"/>
    <s v="Whole Fish"/>
    <n v="1"/>
    <s v="Entrees"/>
    <d v="1899-12-30T00:04:09"/>
    <n v="40.721989949797702"/>
    <n v="-73.997747898101807"/>
    <n v="40.724390200000002"/>
    <n v="-73.999054900000004"/>
    <d v="2014-10-13T20:39:16"/>
    <d v="2014-10-13T21:00:22"/>
    <d v="2014-10-13T21:09:20"/>
    <d v="2014-10-13T21:17:45"/>
    <x v="2"/>
    <x v="5"/>
  </r>
  <r>
    <n v="1357538"/>
    <n v="377274"/>
    <x v="225"/>
    <s v="bicycle"/>
    <s v="RedFarm Broadway"/>
    <s v="Chinese"/>
    <s v="Thin Rice Noodles with Vegetables"/>
    <n v="1"/>
    <s v="Rice &amp; Noodles"/>
    <d v="1899-12-30T00:03:55"/>
    <n v="40.782116700000003"/>
    <n v="-73.980739099999994"/>
    <n v="40.780262"/>
    <n v="-73.981055600000005"/>
    <d v="2014-10-13T20:39:20"/>
    <d v="2014-10-13T20:54:35"/>
    <d v="2014-10-13T21:04:36"/>
    <d v="2014-10-13T21:07:36"/>
    <x v="2"/>
    <x v="5"/>
  </r>
  <r>
    <n v="1357556"/>
    <n v="275241"/>
    <x v="161"/>
    <s v="bicycle"/>
    <s v="NoHo Star"/>
    <m/>
    <m/>
    <m/>
    <m/>
    <d v="1899-12-30T00:04:22"/>
    <n v="40.725906000000002"/>
    <n v="-73.994757000000007"/>
    <n v="40.719390300000001"/>
    <n v="-73.997537600000001"/>
    <d v="2014-10-13T20:41:40"/>
    <d v="2014-10-13T20:40:24"/>
    <d v="2014-10-13T20:56:13"/>
    <d v="2014-10-13T21:02:49"/>
    <x v="2"/>
    <x v="5"/>
  </r>
  <r>
    <n v="1357695"/>
    <n v="68154"/>
    <x v="279"/>
    <s v="car"/>
    <s v="Magnolia Bakery"/>
    <s v="Dessert"/>
    <s v="Magnolia's Famous Banana Pudding"/>
    <n v="1"/>
    <s v="Pudding"/>
    <m/>
    <n v="40.7358928721479"/>
    <n v="-74.005204439163194"/>
    <n v="40.723948499999999"/>
    <n v="-74.003447499999993"/>
    <d v="2014-10-13T20:57:21"/>
    <d v="2014-10-13T21:21:39"/>
    <d v="2014-10-13T21:30:40"/>
    <d v="2014-10-13T21:38:20"/>
    <x v="2"/>
    <x v="5"/>
  </r>
  <r>
    <n v="1357722"/>
    <n v="131680"/>
    <x v="128"/>
    <s v="car"/>
    <s v="Momofuku Milk Bar (archived)"/>
    <s v="Dessert"/>
    <s v="Compost Cookie"/>
    <n v="1"/>
    <s v="Cookies"/>
    <m/>
    <n v="40.7231283099199"/>
    <n v="-74.002060890197697"/>
    <n v="40.743690600000001"/>
    <n v="-74.006400499999998"/>
    <d v="2014-10-13T21:00:24"/>
    <d v="2014-10-13T21:12:54"/>
    <d v="2014-10-13T21:18:14"/>
    <d v="2014-10-13T21:35:02"/>
    <x v="2"/>
    <x v="5"/>
  </r>
  <r>
    <n v="1357719"/>
    <n v="377351"/>
    <x v="131"/>
    <s v="car"/>
    <s v="Whole Foods Market"/>
    <s v="Grocery Store"/>
    <s v="Hoisin Sauce"/>
    <n v="1"/>
    <s v="Sauces &amp; Marinades"/>
    <m/>
    <n v="40.723954999999997"/>
    <n v="-73.991828999999996"/>
    <n v="40.774573699999998"/>
    <n v="-73.990978600000005"/>
    <d v="2014-10-13T21:00:27"/>
    <d v="2014-10-13T21:06:59"/>
    <d v="2014-10-13T21:55:12"/>
    <d v="2014-10-13T22:31:23"/>
    <x v="2"/>
    <x v="5"/>
  </r>
  <r>
    <n v="1357774"/>
    <n v="208020"/>
    <x v="140"/>
    <s v="bicycle"/>
    <s v="Sushi of Gari 46"/>
    <s v="Sushi"/>
    <s v="Kani Shumai"/>
    <n v="1"/>
    <s v="Appetizers"/>
    <d v="1899-12-30T00:24:56"/>
    <n v="40.760654436198898"/>
    <n v="-73.989582752602004"/>
    <n v="40.747018901686999"/>
    <n v="-73.990921968255506"/>
    <d v="2014-10-13T21:07:15"/>
    <d v="2014-10-13T21:17:50"/>
    <d v="2014-10-13T21:44:17"/>
    <d v="2014-10-13T21:58:23"/>
    <x v="2"/>
    <x v="5"/>
  </r>
  <r>
    <n v="1357841"/>
    <n v="104563"/>
    <x v="95"/>
    <s v="bicycle"/>
    <s v="Blue Ribbon Sushi"/>
    <s v="Japanese"/>
    <s v="Saikyoyaki Entree"/>
    <n v="1"/>
    <s v="Yakimono (Broiled Dishes)"/>
    <d v="1899-12-30T00:04:24"/>
    <n v="40.7261096570601"/>
    <n v="-74.002491863200504"/>
    <n v="40.722060800000001"/>
    <n v="-74.002145100000007"/>
    <d v="2014-10-13T21:17:16"/>
    <m/>
    <m/>
    <d v="2014-10-13T22:16:51"/>
    <x v="2"/>
    <x v="5"/>
  </r>
  <r>
    <n v="1357860"/>
    <n v="100430"/>
    <x v="64"/>
    <s v="bicycle"/>
    <s v="Duane Reade"/>
    <s v="Drug Store"/>
    <m/>
    <m/>
    <m/>
    <m/>
    <n v="40.677900769765998"/>
    <n v="-73.973076825319794"/>
    <n v="40.681663518809401"/>
    <n v="-73.976269103655596"/>
    <d v="2014-10-13T21:18:43"/>
    <d v="2014-10-13T21:16:20"/>
    <d v="2014-10-13T21:30:41"/>
    <d v="2014-10-13T21:35:36"/>
    <x v="2"/>
    <x v="5"/>
  </r>
  <r>
    <n v="1357882"/>
    <n v="145962"/>
    <x v="142"/>
    <s v="bicycle"/>
    <s v="Joe's Shanghai é¹¿é¸£æ˜¥"/>
    <s v="Chinese"/>
    <s v="Scallion Pancake"/>
    <n v="1"/>
    <s v="Appetizers"/>
    <d v="1899-12-30T00:04:36"/>
    <n v="40.714642484930799"/>
    <n v="-73.997641950845704"/>
    <n v="40.7161361"/>
    <n v="-74.003637800000007"/>
    <d v="2014-10-13T21:21:55"/>
    <d v="2014-10-13T21:38:08"/>
    <d v="2014-10-13T21:46:56"/>
    <d v="2014-10-13T21:50:05"/>
    <x v="2"/>
    <x v="5"/>
  </r>
  <r>
    <n v="1357900"/>
    <n v="55068"/>
    <x v="156"/>
    <s v="bicycle"/>
    <s v="Sushi Seki (archived)"/>
    <m/>
    <m/>
    <m/>
    <m/>
    <d v="1899-12-30T00:04:57"/>
    <n v="40.744380999999997"/>
    <n v="-73.996291999999997"/>
    <n v="40.7356792"/>
    <n v="-73.996711199999993"/>
    <d v="2014-10-13T21:23:19"/>
    <d v="2014-10-13T21:36:42"/>
    <d v="2014-10-13T21:54:32"/>
    <d v="2014-10-13T22:01:33"/>
    <x v="2"/>
    <x v="5"/>
  </r>
  <r>
    <n v="1357961"/>
    <n v="132137"/>
    <x v="216"/>
    <s v="car"/>
    <s v="Adrienne's Pizza Bar"/>
    <s v="Pizza"/>
    <s v="Cheese Ravioli"/>
    <n v="1"/>
    <s v="Ravioli"/>
    <d v="1899-12-30T00:03:47"/>
    <n v="40.704353314443303"/>
    <n v="-74.010121351525598"/>
    <n v="40.7183876"/>
    <n v="-74.004408699999999"/>
    <d v="2014-10-13T21:27:55"/>
    <d v="2014-10-13T21:47:42"/>
    <d v="2014-10-13T21:54:46"/>
    <d v="2014-10-13T22:07:59"/>
    <x v="2"/>
    <x v="5"/>
  </r>
  <r>
    <n v="1358028"/>
    <n v="377433"/>
    <x v="128"/>
    <s v="car"/>
    <s v="Duane Reade"/>
    <s v="Drug Store"/>
    <m/>
    <m/>
    <m/>
    <m/>
    <n v="40.739669913434199"/>
    <n v="-73.995310138486801"/>
    <n v="40.7236404086946"/>
    <n v="-74.010837296467599"/>
    <d v="2014-10-13T21:35:28"/>
    <d v="2014-10-13T21:42:24"/>
    <d v="2014-10-13T21:52:47"/>
    <d v="2014-10-13T22:03:40"/>
    <x v="2"/>
    <x v="5"/>
  </r>
  <r>
    <n v="1358015"/>
    <n v="118975"/>
    <x v="219"/>
    <s v="bicycle"/>
    <s v="Shake Shack"/>
    <s v="Burger"/>
    <s v="'Shroom Burger"/>
    <n v="1"/>
    <s v="Burgers"/>
    <m/>
    <n v="40.780825773220101"/>
    <n v="-73.976483345031696"/>
    <n v="40.777581846085802"/>
    <n v="-73.979750830284203"/>
    <d v="2014-10-13T21:35:33"/>
    <d v="2014-10-13T21:41:31"/>
    <d v="2014-10-13T21:57:22"/>
    <d v="2014-10-13T22:00:46"/>
    <x v="2"/>
    <x v="5"/>
  </r>
  <r>
    <n v="1358015"/>
    <n v="118975"/>
    <x v="219"/>
    <s v="bicycle"/>
    <s v="Shake Shack"/>
    <s v="Burger"/>
    <s v="Fries"/>
    <n v="3"/>
    <s v="Fries"/>
    <m/>
    <n v="40.780825773220101"/>
    <n v="-73.976483345031696"/>
    <n v="40.777581846085802"/>
    <n v="-73.979750830284203"/>
    <d v="2014-10-13T21:35:33"/>
    <d v="2014-10-13T21:41:31"/>
    <d v="2014-10-13T21:57:22"/>
    <d v="2014-10-13T22:00:46"/>
    <x v="2"/>
    <x v="5"/>
  </r>
  <r>
    <n v="1358211"/>
    <n v="157886"/>
    <x v="129"/>
    <s v="car"/>
    <s v="Pio Pio"/>
    <s v="South American"/>
    <s v="Juanita's Chicken"/>
    <n v="2"/>
    <s v="De Fondo"/>
    <d v="1899-12-30T00:04:03"/>
    <n v="40.7455111364591"/>
    <n v="-73.977605191923899"/>
    <n v="40.728724399999997"/>
    <n v="-73.993644599999996"/>
    <d v="2014-10-13T21:51:12"/>
    <d v="2014-10-13T22:01:05"/>
    <d v="2014-10-13T22:08:25"/>
    <d v="2014-10-13T22:18:44"/>
    <x v="2"/>
    <x v="5"/>
  </r>
  <r>
    <n v="1358636"/>
    <n v="342107"/>
    <x v="396"/>
    <s v="bicycle"/>
    <s v="The Kati Roll Company"/>
    <s v="Indian"/>
    <s v="Unda Chicken Roll Special"/>
    <n v="1"/>
    <s v="Rolls"/>
    <d v="1899-12-30T00:06:54"/>
    <n v="40.752767603754798"/>
    <n v="-73.984937667846694"/>
    <n v="40.767449999999997"/>
    <n v="-73.992028000000005"/>
    <d v="2014-10-13T22:24:25"/>
    <d v="2014-10-13T22:34:46"/>
    <d v="2014-10-13T22:42:05"/>
    <d v="2014-10-13T22:55:25"/>
    <x v="2"/>
    <x v="5"/>
  </r>
  <r>
    <n v="1358777"/>
    <n v="115610"/>
    <x v="279"/>
    <s v="car"/>
    <s v="12 Chairs"/>
    <s v="Middle Eastern"/>
    <s v="Israeli Salad"/>
    <n v="1"/>
    <s v="Salads"/>
    <d v="1899-12-30T00:06:20"/>
    <n v="40.727636837850397"/>
    <n v="-74.002597332000704"/>
    <n v="40.723572169224497"/>
    <n v="-74.010858123991"/>
    <d v="2014-10-13T22:33:42"/>
    <m/>
    <m/>
    <d v="2014-10-13T23:12:17"/>
    <x v="2"/>
    <x v="5"/>
  </r>
  <r>
    <n v="1358777"/>
    <n v="115610"/>
    <x v="279"/>
    <s v="car"/>
    <s v="12 Chairs"/>
    <s v="Middle Eastern"/>
    <s v="Israeli Guacamole"/>
    <n v="1"/>
    <s v="Small Plates"/>
    <d v="1899-12-30T00:06:20"/>
    <n v="40.727636837850397"/>
    <n v="-74.002597332000704"/>
    <n v="40.723572169224497"/>
    <n v="-74.010858123991"/>
    <d v="2014-10-13T22:33:42"/>
    <m/>
    <m/>
    <d v="2014-10-13T23:12:17"/>
    <x v="2"/>
    <x v="5"/>
  </r>
  <r>
    <n v="1358851"/>
    <n v="377555"/>
    <x v="208"/>
    <s v="bicycle"/>
    <s v="Max Brenner"/>
    <s v="Dessert"/>
    <s v="Chocolate Chunks Pizza"/>
    <n v="1"/>
    <s v="Sweet Icons"/>
    <m/>
    <n v="40.734410621402901"/>
    <n v="-73.990816622731302"/>
    <n v="40.736634000000002"/>
    <n v="-73.995884000000004"/>
    <d v="2014-10-13T22:41:38"/>
    <d v="2014-10-13T22:42:17"/>
    <d v="2014-10-13T23:04:36"/>
    <d v="2014-10-13T23:08:01"/>
    <x v="2"/>
    <x v="5"/>
  </r>
  <r>
    <n v="1358899"/>
    <n v="35643"/>
    <x v="137"/>
    <s v="car"/>
    <s v="The Meatball Shop"/>
    <s v="Italian"/>
    <s v="Classic Beef"/>
    <n v="1"/>
    <s v="Naked Balls"/>
    <d v="1899-12-30T00:04:10"/>
    <n v="40.718110071383997"/>
    <n v="-73.957545268768797"/>
    <n v="40.691606"/>
    <n v="-73.985511000000002"/>
    <d v="2014-10-13T22:49:30"/>
    <d v="2014-10-13T23:38:41"/>
    <d v="2014-10-13T23:44:01"/>
    <d v="2014-10-13T23:58:42"/>
    <x v="2"/>
    <x v="5"/>
  </r>
  <r>
    <n v="1359059"/>
    <n v="78879"/>
    <x v="1"/>
    <s v="bicycle"/>
    <s v="Blue Ribbon Fried Chicken"/>
    <s v="American"/>
    <s v="The Blue Ribbon"/>
    <n v="1"/>
    <s v="Sandwiches"/>
    <m/>
    <n v="40.724339999999998"/>
    <n v="-73.990960000000001"/>
    <n v="40.7221559062979"/>
    <n v="-73.988033859128095"/>
    <d v="2014-10-13T23:06:15"/>
    <d v="2014-10-13T23:07:27"/>
    <d v="2014-10-13T23:24:52"/>
    <d v="2014-10-13T23:30:18"/>
    <x v="2"/>
    <x v="5"/>
  </r>
  <r>
    <n v="1359122"/>
    <n v="38050"/>
    <x v="141"/>
    <s v="bicycle"/>
    <s v="Blue Ribbon Sushi"/>
    <s v="Japanese"/>
    <s v="Tamago"/>
    <n v="2"/>
    <s v="Taiseyo (Atlantic Ocean)"/>
    <m/>
    <n v="40.7261096570601"/>
    <n v="-74.002491863200504"/>
    <n v="40.767861000000003"/>
    <n v="-73.965947999999997"/>
    <d v="2014-10-13T23:13:53"/>
    <m/>
    <m/>
    <d v="2014-10-14T01:11:41"/>
    <x v="2"/>
    <x v="5"/>
  </r>
  <r>
    <n v="1359122"/>
    <n v="38050"/>
    <x v="141"/>
    <s v="bicycle"/>
    <s v="Blue Ribbon Sushi"/>
    <s v="Japanese"/>
    <s v="Hirame"/>
    <n v="2"/>
    <s v="Taiseyo (Atlantic Ocean)"/>
    <m/>
    <n v="40.7261096570601"/>
    <n v="-74.002491863200504"/>
    <n v="40.767861000000003"/>
    <n v="-73.965947999999997"/>
    <d v="2014-10-13T23:13:53"/>
    <m/>
    <m/>
    <d v="2014-10-14T01:11:41"/>
    <x v="2"/>
    <x v="5"/>
  </r>
  <r>
    <n v="1359135"/>
    <n v="165585"/>
    <x v="282"/>
    <s v="bicycle"/>
    <s v="Duane Reade"/>
    <s v="Drug Store"/>
    <m/>
    <m/>
    <m/>
    <m/>
    <n v="40.782686148081702"/>
    <n v="-73.957428932189899"/>
    <n v="40.777594000000001"/>
    <n v="-73.961680999999999"/>
    <d v="2014-10-13T23:16:10"/>
    <d v="2014-10-13T23:21:24"/>
    <d v="2014-10-13T23:33:54"/>
    <d v="2014-10-13T23:38:37"/>
    <x v="2"/>
    <x v="5"/>
  </r>
  <r>
    <n v="1359187"/>
    <n v="59642"/>
    <x v="208"/>
    <s v="bicycle"/>
    <s v="Duane Reade"/>
    <s v="Drug Store"/>
    <m/>
    <m/>
    <m/>
    <m/>
    <n v="40.739669913434199"/>
    <n v="-73.995310138486801"/>
    <n v="40.734968000000002"/>
    <n v="-73.997178000000005"/>
    <d v="2014-10-13T23:23:10"/>
    <d v="2014-10-14T00:01:49"/>
    <d v="2014-10-14T00:09:09"/>
    <d v="2014-10-14T00:13:57"/>
    <x v="2"/>
    <x v="5"/>
  </r>
  <r>
    <n v="1359456"/>
    <n v="20579"/>
    <x v="136"/>
    <s v="car"/>
    <s v="Crif Dogs"/>
    <m/>
    <s v="New Yorker"/>
    <n v="1"/>
    <s v="Crif Dogs"/>
    <m/>
    <n v="40.7270408508681"/>
    <n v="-73.983835960747498"/>
    <n v="40.7327734675169"/>
    <n v="-73.977697740864798"/>
    <d v="2014-10-14T00:09:16"/>
    <d v="2014-10-14T00:22:23"/>
    <d v="2014-10-14T00:36:42"/>
    <d v="2014-10-14T00:48:29"/>
    <x v="2"/>
    <x v="6"/>
  </r>
  <r>
    <n v="1359462"/>
    <n v="80466"/>
    <x v="140"/>
    <s v="bicycle"/>
    <s v="J. G. Melon"/>
    <s v="Burger"/>
    <s v="Cottage Fried Potatoes"/>
    <n v="2"/>
    <s v="Main Menu"/>
    <d v="1899-12-30T00:02:30"/>
    <n v="40.7711352092903"/>
    <n v="-73.959623103066605"/>
    <n v="40.767122950607103"/>
    <n v="-73.969561745999997"/>
    <d v="2014-10-14T00:11:08"/>
    <m/>
    <m/>
    <d v="2014-10-14T00:37:41"/>
    <x v="2"/>
    <x v="6"/>
  </r>
  <r>
    <n v="1359468"/>
    <n v="301032"/>
    <x v="56"/>
    <s v="bicycle"/>
    <s v="Blue Ribbon Fried Chicken"/>
    <s v="American"/>
    <s v="Cole Slaw"/>
    <n v="1"/>
    <s v="Sides"/>
    <m/>
    <n v="40.724339999999998"/>
    <n v="-73.990960000000001"/>
    <n v="40.714311888479799"/>
    <n v="-74.007687083578205"/>
    <d v="2014-10-14T00:11:40"/>
    <d v="2014-10-14T00:16:11"/>
    <d v="2014-10-14T00:35:09"/>
    <d v="2014-10-14T00:46:03"/>
    <x v="2"/>
    <x v="6"/>
  </r>
  <r>
    <n v="1359468"/>
    <n v="301032"/>
    <x v="56"/>
    <s v="bicycle"/>
    <s v="Blue Ribbon Fried Chicken"/>
    <s v="American"/>
    <s v="Kerry's Classic"/>
    <n v="1"/>
    <s v="Sandwiches"/>
    <m/>
    <n v="40.724339999999998"/>
    <n v="-73.990960000000001"/>
    <n v="40.714311888479799"/>
    <n v="-74.007687083578205"/>
    <d v="2014-10-14T00:11:40"/>
    <d v="2014-10-14T00:16:11"/>
    <d v="2014-10-14T00:35:09"/>
    <d v="2014-10-14T00:46:03"/>
    <x v="2"/>
    <x v="6"/>
  </r>
  <r>
    <n v="1359930"/>
    <n v="377939"/>
    <x v="383"/>
    <s v="van"/>
    <s v="Dunkin Dounts"/>
    <m/>
    <m/>
    <m/>
    <m/>
    <m/>
    <n v="40.760862737692598"/>
    <n v="-73.994214028772504"/>
    <n v="40.7810190778942"/>
    <n v="-73.981296147758499"/>
    <d v="2014-10-14T07:50:14"/>
    <m/>
    <m/>
    <d v="2014-10-14T08:30:21"/>
    <x v="2"/>
    <x v="6"/>
  </r>
  <r>
    <n v="1359969"/>
    <n v="316223"/>
    <x v="285"/>
    <s v="bicycle"/>
    <s v="The Smile"/>
    <s v="American"/>
    <s v="Steel Cut Oatmeal"/>
    <n v="3"/>
    <s v="Breakfast (M-F: 8am to 4:30pm)"/>
    <m/>
    <n v="40.726413182830903"/>
    <n v="-73.993821144104004"/>
    <n v="40.723817038474898"/>
    <n v="-74.009659381460594"/>
    <d v="2014-10-14T08:40:48"/>
    <d v="2014-10-14T08:42:40"/>
    <d v="2014-10-14T09:02:01"/>
    <d v="2014-10-14T09:12:11"/>
    <x v="2"/>
    <x v="6"/>
  </r>
  <r>
    <n v="1360025"/>
    <n v="377956"/>
    <x v="285"/>
    <s v="bicycle"/>
    <s v="Doughnut Plant LES, Inc."/>
    <s v="Donut"/>
    <s v="Peanut Butter &amp; Jam"/>
    <n v="3"/>
    <s v="Filled Square Dougnuts"/>
    <m/>
    <n v="40.716240933766798"/>
    <n v="-73.988682031631498"/>
    <n v="40.725991700000002"/>
    <n v="-73.995707100000004"/>
    <d v="2014-10-14T09:10:12"/>
    <d v="2014-10-14T09:22:40"/>
    <d v="2014-10-14T09:33:00"/>
    <d v="2014-10-14T09:43:54"/>
    <x v="2"/>
    <x v="6"/>
  </r>
  <r>
    <n v="1360025"/>
    <n v="377956"/>
    <x v="285"/>
    <s v="bicycle"/>
    <s v="Doughnut Plant LES, Inc."/>
    <s v="Donut"/>
    <s v="Coffee Cake"/>
    <n v="3"/>
    <s v="Cake Dougnhuts"/>
    <m/>
    <n v="40.716240933766798"/>
    <n v="-73.988682031631498"/>
    <n v="40.725991700000002"/>
    <n v="-73.995707100000004"/>
    <d v="2014-10-14T09:10:12"/>
    <d v="2014-10-14T09:22:40"/>
    <d v="2014-10-14T09:33:00"/>
    <d v="2014-10-14T09:43:54"/>
    <x v="2"/>
    <x v="6"/>
  </r>
  <r>
    <n v="1360025"/>
    <n v="377956"/>
    <x v="285"/>
    <s v="bicycle"/>
    <s v="Doughnut Plant LES, Inc."/>
    <s v="Donut"/>
    <s v="Blackout"/>
    <n v="3"/>
    <s v="Cake Dougnhuts"/>
    <m/>
    <n v="40.716240933766798"/>
    <n v="-73.988682031631498"/>
    <n v="40.725991700000002"/>
    <n v="-73.995707100000004"/>
    <d v="2014-10-14T09:10:12"/>
    <d v="2014-10-14T09:22:40"/>
    <d v="2014-10-14T09:33:00"/>
    <d v="2014-10-14T09:43:54"/>
    <x v="2"/>
    <x v="6"/>
  </r>
  <r>
    <n v="1360052"/>
    <n v="61614"/>
    <x v="24"/>
    <s v="bicycle"/>
    <s v="Organic Avenue"/>
    <m/>
    <m/>
    <m/>
    <m/>
    <m/>
    <n v="40.743981808087099"/>
    <n v="-73.999442014038607"/>
    <n v="40.741802330383102"/>
    <n v="-73.993607631970406"/>
    <d v="2014-10-14T09:36:38"/>
    <d v="2014-10-14T09:48:39"/>
    <d v="2014-10-14T09:53:59"/>
    <d v="2014-10-14T10:00:13"/>
    <x v="2"/>
    <x v="6"/>
  </r>
  <r>
    <n v="1360071"/>
    <n v="91947"/>
    <x v="389"/>
    <s v="walker"/>
    <s v="Juice Generation"/>
    <s v="Juice Bar"/>
    <s v="Cold Warrior"/>
    <n v="1"/>
    <s v="Juice Farmacy"/>
    <m/>
    <n v="40.764472136394602"/>
    <n v="-73.966430425643907"/>
    <n v="40.7666878"/>
    <n v="-73.968694299999996"/>
    <d v="2014-10-14T09:46:57"/>
    <d v="2014-10-14T10:11:40"/>
    <d v="2014-10-14T10:25:31"/>
    <d v="2014-10-14T10:34:16"/>
    <x v="2"/>
    <x v="6"/>
  </r>
  <r>
    <n v="1360105"/>
    <n v="93974"/>
    <x v="176"/>
    <s v="bicycle"/>
    <s v="Grill 21"/>
    <m/>
    <s v="Pancit Canton, Bihon, Sotanghon"/>
    <n v="1"/>
    <s v="Noodles"/>
    <m/>
    <n v="40.7357834587933"/>
    <n v="-73.979889422585899"/>
    <n v="40.715899899999997"/>
    <n v="-74.014906199999999"/>
    <d v="2014-10-14T10:20:10"/>
    <d v="2014-10-14T10:29:39"/>
    <d v="2014-10-14T11:09:01"/>
    <d v="2014-10-14T11:41:46"/>
    <x v="2"/>
    <x v="6"/>
  </r>
  <r>
    <n v="1360159"/>
    <n v="106478"/>
    <x v="7"/>
    <s v="bicycle"/>
    <s v="Balthazar Boulangerie"/>
    <s v="French"/>
    <s v="Herb Roasted Chicken Salad"/>
    <n v="1"/>
    <s v="Salads"/>
    <m/>
    <n v="40.722705492718703"/>
    <n v="-73.998198509216294"/>
    <n v="40.724400299999999"/>
    <n v="-73.991197600000007"/>
    <d v="2014-10-14T10:43:27"/>
    <d v="2014-10-14T11:13:17"/>
    <d v="2014-10-14T11:27:08"/>
    <d v="2014-10-14T11:35:53"/>
    <x v="2"/>
    <x v="6"/>
  </r>
  <r>
    <n v="1360179"/>
    <n v="90864"/>
    <x v="25"/>
    <s v="car"/>
    <s v="Sun In Bloom"/>
    <s v="Vegan"/>
    <m/>
    <m/>
    <m/>
    <m/>
    <n v="40.715134999999997"/>
    <n v="-74.007761000000002"/>
    <n v="40.766861594256397"/>
    <n v="-73.968479346549799"/>
    <d v="2014-10-14T10:54:39"/>
    <d v="2014-10-14T12:12:51"/>
    <d v="2014-10-14T12:18:50"/>
    <d v="2014-10-14T13:09:58"/>
    <x v="2"/>
    <x v="6"/>
  </r>
  <r>
    <n v="1360195"/>
    <n v="109271"/>
    <x v="145"/>
    <s v="bicycle"/>
    <s v="Momofuku Milk Bar"/>
    <s v="Dessert"/>
    <s v="6 Cookies"/>
    <n v="1"/>
    <s v="Cookies"/>
    <m/>
    <n v="40.731795470614898"/>
    <n v="-73.985672593116803"/>
    <n v="40.751505182162603"/>
    <n v="-73.990998789737006"/>
    <d v="2014-10-14T11:01:56"/>
    <d v="2014-10-14T11:09:39"/>
    <d v="2014-10-14T11:18:19"/>
    <d v="2014-10-14T11:37:16"/>
    <x v="2"/>
    <x v="6"/>
  </r>
  <r>
    <n v="1360213"/>
    <n v="102620"/>
    <x v="104"/>
    <s v="bicycle"/>
    <s v="Balthazar Boulangerie"/>
    <s v="French"/>
    <s v="Multigrain"/>
    <n v="1"/>
    <s v="Breads"/>
    <m/>
    <n v="40.722705492718703"/>
    <n v="-73.998198509216294"/>
    <n v="40.723033000000001"/>
    <n v="-73.993399999999994"/>
    <d v="2014-10-14T11:09:06"/>
    <m/>
    <m/>
    <d v="2014-10-14T11:43:38"/>
    <x v="2"/>
    <x v="6"/>
  </r>
  <r>
    <n v="1360220"/>
    <n v="59388"/>
    <x v="145"/>
    <s v="bicycle"/>
    <s v="sweetgreen"/>
    <s v="Salad"/>
    <s v="Organic Lentil Chickpea (Small)"/>
    <n v="1"/>
    <s v="Soup"/>
    <d v="1899-12-30T00:17:13"/>
    <n v="40.745078589413303"/>
    <n v="-73.988821506500202"/>
    <n v="40.705748"/>
    <n v="-74.006052999999994"/>
    <d v="2014-10-14T11:13:01"/>
    <d v="2014-10-14T11:42:33"/>
    <d v="2014-10-14T11:59:48"/>
    <d v="2014-10-14T12:20:17"/>
    <x v="2"/>
    <x v="6"/>
  </r>
  <r>
    <n v="1360232"/>
    <n v="57943"/>
    <x v="397"/>
    <s v="bicycle"/>
    <s v="Shake Shack"/>
    <s v="Burger"/>
    <s v="ShackBurger"/>
    <n v="2"/>
    <s v="Burgers"/>
    <m/>
    <n v="40.779126065705498"/>
    <n v="-73.954904894578206"/>
    <n v="40.774650000000001"/>
    <n v="-73.945621000000003"/>
    <d v="2014-10-14T11:14:40"/>
    <d v="2014-10-14T11:22:05"/>
    <d v="2014-10-14T11:33:25"/>
    <d v="2014-10-14T11:45:53"/>
    <x v="2"/>
    <x v="6"/>
  </r>
  <r>
    <n v="1360297"/>
    <n v="231881"/>
    <x v="398"/>
    <s v="bicycle"/>
    <s v="Fields Good Chicken"/>
    <s v="American"/>
    <m/>
    <m/>
    <m/>
    <m/>
    <n v="40.707057890935403"/>
    <n v="-74.007160348305206"/>
    <n v="40.711915599999998"/>
    <n v="-74.008529499999995"/>
    <d v="2014-10-14T11:30:04"/>
    <d v="2014-10-14T11:43:36"/>
    <d v="2014-10-14T12:05:08"/>
    <d v="2014-10-14T12:21:22"/>
    <x v="2"/>
    <x v="6"/>
  </r>
  <r>
    <n v="1360308"/>
    <n v="57174"/>
    <x v="234"/>
    <s v="bicycle"/>
    <s v="Umami Burger"/>
    <s v="Burger"/>
    <m/>
    <m/>
    <m/>
    <d v="1899-12-30T00:02:40"/>
    <n v="40.734445802809702"/>
    <n v="-73.998713493347196"/>
    <n v="40.7209562733117"/>
    <n v="-73.999281349700595"/>
    <d v="2014-10-14T11:32:50"/>
    <d v="2014-10-14T12:04:38"/>
    <d v="2014-10-14T12:14:28"/>
    <d v="2014-10-14T12:24:02"/>
    <x v="2"/>
    <x v="6"/>
  </r>
  <r>
    <n v="1360350"/>
    <n v="351799"/>
    <x v="6"/>
    <s v="bicycle"/>
    <s v="Republic"/>
    <m/>
    <s v="Spicy Beef"/>
    <n v="1"/>
    <s v="Broth Noodles"/>
    <d v="1899-12-30T00:01:40"/>
    <n v="40.7368277597594"/>
    <n v="-73.9906454086304"/>
    <n v="40.710184599999998"/>
    <n v="-74.017678599999996"/>
    <d v="2014-10-14T11:44:06"/>
    <d v="2014-10-14T12:01:22"/>
    <d v="2014-10-14T12:08:42"/>
    <d v="2014-10-14T12:25:04"/>
    <x v="2"/>
    <x v="6"/>
  </r>
  <r>
    <n v="1360377"/>
    <n v="91022"/>
    <x v="237"/>
    <s v="bicycle"/>
    <s v="sweetgreen"/>
    <s v="Salad"/>
    <s v="Organic Lentil Chickpea (Small)"/>
    <n v="1"/>
    <s v="Soup"/>
    <d v="1899-12-30T00:06:33"/>
    <n v="40.745078589413303"/>
    <n v="-73.988821506500202"/>
    <n v="40.754148100000002"/>
    <n v="-73.987379599999997"/>
    <d v="2014-10-14T11:50:01"/>
    <d v="2014-10-14T11:51:07"/>
    <d v="2014-10-14T12:09:26"/>
    <d v="2014-10-14T12:21:02"/>
    <x v="2"/>
    <x v="6"/>
  </r>
  <r>
    <n v="1360443"/>
    <n v="59642"/>
    <x v="146"/>
    <s v="bicycle"/>
    <s v="Roast Kitchen"/>
    <m/>
    <m/>
    <m/>
    <m/>
    <m/>
    <n v="40.734661000000003"/>
    <n v="-73.992148999999998"/>
    <n v="40.719620999999997"/>
    <n v="-74.010091000000003"/>
    <d v="2014-10-14T12:06:13"/>
    <d v="2014-10-14T12:10:41"/>
    <d v="2014-10-14T12:40:09"/>
    <d v="2014-10-14T12:57:17"/>
    <x v="2"/>
    <x v="6"/>
  </r>
  <r>
    <n v="1360459"/>
    <n v="133021"/>
    <x v="370"/>
    <s v="bicycle"/>
    <s v="The Home Depot"/>
    <m/>
    <m/>
    <m/>
    <m/>
    <m/>
    <n v="40.691701199999997"/>
    <n v="-73.952884069999996"/>
    <n v="40.711505000000002"/>
    <n v="-73.962997000000001"/>
    <d v="2014-10-14T12:08:12"/>
    <d v="2014-10-14T12:15:36"/>
    <d v="2014-10-14T12:43:47"/>
    <d v="2014-10-14T12:57:08"/>
    <x v="2"/>
    <x v="6"/>
  </r>
  <r>
    <n v="1360460"/>
    <n v="213877"/>
    <x v="399"/>
    <s v="bicycle"/>
    <s v="Hu Kitchen"/>
    <s v="Gluten-Free"/>
    <s v="1/4 Organic Rotisserie Chicken W/ 2 Sides"/>
    <n v="1"/>
    <s v="Lunch + Dinner (M-F 11:30a-Close, Sa-Su 12p-Close)"/>
    <m/>
    <n v="40.735676762018002"/>
    <n v="-73.993829528068602"/>
    <n v="40.752872000000004"/>
    <n v="-73.987864000000002"/>
    <d v="2014-10-14T12:10:17"/>
    <d v="2014-10-14T12:14:27"/>
    <d v="2014-10-14T12:34:55"/>
    <d v="2014-10-14T12:52:20"/>
    <x v="2"/>
    <x v="6"/>
  </r>
  <r>
    <n v="1360473"/>
    <n v="66331"/>
    <x v="6"/>
    <s v="bicycle"/>
    <s v="Shake Shack"/>
    <s v="Burger"/>
    <s v="Cheese Fries"/>
    <n v="1"/>
    <s v="Fries"/>
    <m/>
    <n v="40.7152793278103"/>
    <n v="-74.014860391616807"/>
    <n v="40.726190500000001"/>
    <n v="-73.996497300000001"/>
    <d v="2014-10-14T12:12:46"/>
    <m/>
    <m/>
    <d v="2014-10-14T13:03:18"/>
    <x v="2"/>
    <x v="6"/>
  </r>
  <r>
    <n v="1360505"/>
    <n v="134309"/>
    <x v="229"/>
    <s v="bicycle"/>
    <s v="Pret A Manger"/>
    <m/>
    <m/>
    <m/>
    <m/>
    <m/>
    <n v="40.741859668270301"/>
    <n v="-73.990473747253404"/>
    <n v="40.744686700000003"/>
    <n v="-73.987281100000004"/>
    <d v="2014-10-14T12:19:55"/>
    <d v="2014-10-14T12:25:43"/>
    <d v="2014-10-14T12:37:04"/>
    <d v="2014-10-14T12:48:23"/>
    <x v="2"/>
    <x v="6"/>
  </r>
  <r>
    <n v="1360524"/>
    <n v="275689"/>
    <x v="400"/>
    <s v="car"/>
    <s v="Roc N' Sole"/>
    <m/>
    <m/>
    <m/>
    <m/>
    <m/>
    <n v="40.685613164228798"/>
    <n v="-73.981992602348299"/>
    <n v="40.751220500000002"/>
    <n v="-74.004390599999994"/>
    <d v="2014-10-14T12:25:30"/>
    <d v="2014-10-14T12:39:27"/>
    <d v="2014-10-14T12:56:19"/>
    <d v="2014-10-14T13:37:43"/>
    <x v="2"/>
    <x v="6"/>
  </r>
  <r>
    <n v="1360534"/>
    <n v="114085"/>
    <x v="304"/>
    <s v="bicycle"/>
    <s v="sweetgreen"/>
    <s v="Salad"/>
    <s v="Salad"/>
    <n v="1"/>
    <s v="Make Your Own"/>
    <d v="1899-12-30T00:16:21"/>
    <n v="40.745078589413303"/>
    <n v="-73.988821506500202"/>
    <n v="40.744203599999999"/>
    <n v="-73.985358599999998"/>
    <d v="2014-10-14T12:29:16"/>
    <d v="2014-10-14T12:39:30"/>
    <d v="2014-10-14T13:11:49"/>
    <d v="2014-10-14T13:20:43"/>
    <x v="2"/>
    <x v="6"/>
  </r>
  <r>
    <n v="1360556"/>
    <n v="68096"/>
    <x v="51"/>
    <s v="bicycle"/>
    <s v="Sant Ambroeus"/>
    <s v="Italian"/>
    <m/>
    <m/>
    <m/>
    <d v="1899-12-30T00:05:14"/>
    <n v="40.723576000000001"/>
    <n v="-73.996315999999993"/>
    <n v="40.756086000000003"/>
    <n v="-73.985945000000001"/>
    <d v="2014-10-14T12:34:58"/>
    <d v="2014-10-14T12:54:54"/>
    <d v="2014-10-14T13:00:44"/>
    <d v="2014-10-14T13:21:03"/>
    <x v="2"/>
    <x v="6"/>
  </r>
  <r>
    <n v="1360573"/>
    <n v="81152"/>
    <x v="31"/>
    <s v="bicycle"/>
    <s v="Hill Country Fried Chicken"/>
    <s v="Southern"/>
    <s v="Drum"/>
    <n v="2"/>
    <s v="Fried Chicken"/>
    <m/>
    <n v="40.7430754234856"/>
    <n v="-73.989146591960605"/>
    <n v="40.7672065"/>
    <n v="-73.984197399999999"/>
    <d v="2014-10-14T12:39:47"/>
    <d v="2014-10-14T12:46:06"/>
    <d v="2014-10-14T13:00:27"/>
    <d v="2014-10-14T13:25:04"/>
    <x v="2"/>
    <x v="6"/>
  </r>
  <r>
    <n v="1360638"/>
    <n v="114214"/>
    <x v="108"/>
    <s v="bicycle"/>
    <s v="Momofuku Noodle Bar"/>
    <m/>
    <s v="Momofuku Ramen"/>
    <n v="1"/>
    <s v="Bowls"/>
    <m/>
    <n v="40.729110403548901"/>
    <n v="-73.984245455566395"/>
    <n v="40.758707999999999"/>
    <n v="-73.970523999999997"/>
    <d v="2014-10-14T12:56:30"/>
    <d v="2014-10-14T13:07:46"/>
    <d v="2014-10-14T13:28:36"/>
    <d v="2014-10-14T13:51:08"/>
    <x v="2"/>
    <x v="6"/>
  </r>
  <r>
    <n v="1360651"/>
    <n v="116293"/>
    <x v="297"/>
    <s v="bicycle"/>
    <s v="Butter Lane"/>
    <s v="Bakery"/>
    <s v="Chocolate Cupcake"/>
    <n v="1"/>
    <s v="Cupcakes"/>
    <d v="1899-12-30T00:20:43"/>
    <n v="40.726315614684701"/>
    <n v="-73.984336853027301"/>
    <n v="40.727597699999997"/>
    <n v="-74.005142500000005"/>
    <d v="2014-10-14T13:00:48"/>
    <d v="2014-10-14T13:11:44"/>
    <d v="2014-10-14T13:19:04"/>
    <d v="2014-10-14T13:37:46"/>
    <x v="2"/>
    <x v="6"/>
  </r>
  <r>
    <n v="1360705"/>
    <n v="61614"/>
    <x v="103"/>
    <s v="bicycle"/>
    <s v="Brooklyn Bagel &amp; Coffee Co."/>
    <s v="Breakfast"/>
    <s v="Freshly Squeezed Orange Juice"/>
    <n v="1"/>
    <s v="Freshly Squeezed Orange Juice"/>
    <m/>
    <n v="40.746279063314802"/>
    <n v="-73.997949958145199"/>
    <n v="40.742973900000003"/>
    <n v="-73.994467999999998"/>
    <d v="2014-10-14T13:18:42"/>
    <d v="2014-10-14T13:22:02"/>
    <d v="2014-10-14T13:36:52"/>
    <d v="2014-10-14T13:41:52"/>
    <x v="2"/>
    <x v="6"/>
  </r>
  <r>
    <n v="1360736"/>
    <n v="5444"/>
    <x v="51"/>
    <s v="bicycle"/>
    <s v="Go! Go! Curry!"/>
    <s v="Japanese"/>
    <s v="Soda"/>
    <n v="1"/>
    <s v="Drinks"/>
    <d v="1899-12-30T00:09:13"/>
    <n v="40.754675906639299"/>
    <n v="-73.9914823354124"/>
    <n v="40.747090900000003"/>
    <n v="-74.002194799999998"/>
    <d v="2014-10-14T13:25:39"/>
    <d v="2014-10-14T13:31:53"/>
    <d v="2014-10-14T13:39:44"/>
    <d v="2014-10-14T13:54:24"/>
    <x v="2"/>
    <x v="6"/>
  </r>
  <r>
    <n v="1360750"/>
    <n v="378035"/>
    <x v="43"/>
    <s v="bicycle"/>
    <s v="Five Guys Burgers and Fries"/>
    <s v="Burger"/>
    <s v="Regular Fries"/>
    <n v="1"/>
    <s v="Fries"/>
    <m/>
    <n v="40.804404273745703"/>
    <n v="-73.966430436568302"/>
    <n v="40.818637000000003"/>
    <n v="-73.939240999999996"/>
    <d v="2014-10-14T13:30:26"/>
    <d v="2014-10-14T13:41:09"/>
    <d v="2014-10-14T13:53:28"/>
    <d v="2014-10-14T14:10:19"/>
    <x v="2"/>
    <x v="6"/>
  </r>
  <r>
    <n v="1360750"/>
    <n v="378035"/>
    <x v="43"/>
    <s v="bicycle"/>
    <s v="Five Guys Burgers and Fries"/>
    <s v="Burger"/>
    <s v="Cheeseburger"/>
    <n v="1"/>
    <s v="Burgers"/>
    <m/>
    <n v="40.804404273745703"/>
    <n v="-73.966430436568302"/>
    <n v="40.818637000000003"/>
    <n v="-73.939240999999996"/>
    <d v="2014-10-14T13:30:26"/>
    <d v="2014-10-14T13:41:09"/>
    <d v="2014-10-14T13:53:28"/>
    <d v="2014-10-14T14:10:19"/>
    <x v="2"/>
    <x v="6"/>
  </r>
  <r>
    <n v="1360772"/>
    <n v="143511"/>
    <x v="109"/>
    <s v="bicycle"/>
    <s v="sweetgreen"/>
    <s v="Salad"/>
    <s v="Curry Cauliflower + Quinoa"/>
    <n v="1"/>
    <s v="Signatures"/>
    <d v="1899-12-30T00:05:09"/>
    <n v="40.745078589413303"/>
    <n v="-73.988821506500202"/>
    <n v="40.746757000000002"/>
    <n v="-73.992822000000004"/>
    <d v="2014-10-14T13:35:17"/>
    <d v="2014-10-14T13:33:09"/>
    <d v="2014-10-14T13:54:56"/>
    <d v="2014-10-14T14:01:12"/>
    <x v="2"/>
    <x v="6"/>
  </r>
  <r>
    <n v="1360773"/>
    <n v="86013"/>
    <x v="304"/>
    <s v="bicycle"/>
    <s v="L.A. Burdick Chocolate"/>
    <m/>
    <m/>
    <m/>
    <m/>
    <m/>
    <n v="40.739507000000003"/>
    <n v="-73.990549000000001"/>
    <n v="40.762817900000002"/>
    <n v="-73.982401899999999"/>
    <d v="2014-10-14T13:35:26"/>
    <d v="2014-10-14T13:34:30"/>
    <d v="2014-10-14T14:02:54"/>
    <d v="2014-10-14T15:34:33"/>
    <x v="2"/>
    <x v="6"/>
  </r>
  <r>
    <n v="1360829"/>
    <n v="118996"/>
    <x v="241"/>
    <s v="bicycle"/>
    <s v="Juice Press"/>
    <s v="Juice Bar"/>
    <s v="Almond Milk"/>
    <n v="2"/>
    <s v="Mylks"/>
    <m/>
    <n v="40.7411144339194"/>
    <n v="-73.9906501942001"/>
    <n v="40.732632153107801"/>
    <n v="-73.995003463947597"/>
    <d v="2014-10-14T13:49:40"/>
    <d v="2014-10-14T13:50:02"/>
    <d v="2014-10-14T13:57:22"/>
    <d v="2014-10-14T14:00:57"/>
    <x v="2"/>
    <x v="6"/>
  </r>
  <r>
    <n v="1360845"/>
    <n v="371642"/>
    <x v="146"/>
    <s v="bicycle"/>
    <s v="Hu Kitchen"/>
    <s v="Gluten-Free"/>
    <m/>
    <m/>
    <m/>
    <m/>
    <n v="40.735676762018002"/>
    <n v="-73.993829528068602"/>
    <n v="40.735348000000002"/>
    <n v="-73.983264000000005"/>
    <d v="2014-10-14T13:55:23"/>
    <d v="2014-10-14T13:54:19"/>
    <d v="2014-10-14T14:25:00"/>
    <d v="2014-10-14T14:38:44"/>
    <x v="2"/>
    <x v="6"/>
  </r>
  <r>
    <n v="1360855"/>
    <n v="315075"/>
    <x v="6"/>
    <s v="bicycle"/>
    <s v="Taim Falafel and Smoothie Bar"/>
    <s v="Food Truck"/>
    <s v="Hummus &amp; Falafel Side"/>
    <n v="1"/>
    <s v="Salads &amp; Sides"/>
    <d v="1899-12-30T00:04:39"/>
    <n v="40.735951410513501"/>
    <n v="-74.001760416287993"/>
    <n v="40.751855989014203"/>
    <n v="-73.994537014911202"/>
    <d v="2014-10-14T14:00:17"/>
    <d v="2014-10-14T14:11:56"/>
    <d v="2014-10-14T14:16:46"/>
    <d v="2014-10-14T14:28:30"/>
    <x v="2"/>
    <x v="6"/>
  </r>
  <r>
    <n v="1360886"/>
    <n v="234089"/>
    <x v="241"/>
    <s v="bicycle"/>
    <s v="Blue Ribbon Sushi"/>
    <s v="Japanese"/>
    <s v="San Daikon"/>
    <n v="1"/>
    <s v="Salads"/>
    <d v="1899-12-30T00:03:57"/>
    <n v="40.7261096570601"/>
    <n v="-74.002491863200504"/>
    <n v="40.7200779"/>
    <n v="-74.007796400000004"/>
    <d v="2014-10-14T14:05:01"/>
    <d v="2014-10-14T14:22:02"/>
    <d v="2014-10-14T14:29:53"/>
    <d v="2014-10-14T14:35:26"/>
    <x v="2"/>
    <x v="6"/>
  </r>
  <r>
    <n v="1360937"/>
    <n v="62667"/>
    <x v="150"/>
    <s v="bicycle"/>
    <s v="Sarabeth's Restaurant"/>
    <s v="American"/>
    <s v="Adult Grilled Cheese"/>
    <n v="1"/>
    <s v="Main"/>
    <d v="1899-12-30T00:10:50"/>
    <n v="40.765298953919803"/>
    <n v="-73.975667953491197"/>
    <n v="40.764021399999997"/>
    <n v="-73.962121400000001"/>
    <d v="2014-10-14T14:16:14"/>
    <m/>
    <m/>
    <d v="2014-10-14T15:08:03"/>
    <x v="2"/>
    <x v="6"/>
  </r>
  <r>
    <n v="1360978"/>
    <n v="66947"/>
    <x v="129"/>
    <s v="car"/>
    <s v="Juice Press"/>
    <s v="Juice Bar"/>
    <s v="Ginger Fireball Juice"/>
    <n v="1"/>
    <s v="Cold Pressed Organic Juice Formulas"/>
    <m/>
    <n v="40.7634462798258"/>
    <n v="-73.965230848023893"/>
    <n v="40.747787000000002"/>
    <n v="-73.977155999999994"/>
    <d v="2014-10-14T14:23:37"/>
    <d v="2014-10-14T14:25:19"/>
    <d v="2014-10-14T14:41:09"/>
    <d v="2014-10-14T15:03:02"/>
    <x v="2"/>
    <x v="6"/>
  </r>
  <r>
    <n v="1360992"/>
    <n v="77549"/>
    <x v="124"/>
    <s v="bicycle"/>
    <s v="Barryâ€™s Bootcamp"/>
    <s v="Juice Bar"/>
    <m/>
    <m/>
    <m/>
    <m/>
    <n v="40.741596402385298"/>
    <n v="-73.995746285111693"/>
    <n v="40.755501700000003"/>
    <n v="-73.977802400000002"/>
    <d v="2014-10-14T14:27:23"/>
    <d v="2014-10-14T14:26:55"/>
    <d v="2014-10-14T14:45:14"/>
    <d v="2014-10-14T15:04:14"/>
    <x v="2"/>
    <x v="6"/>
  </r>
  <r>
    <n v="1361043"/>
    <n v="194721"/>
    <x v="14"/>
    <s v="bicycle"/>
    <s v="Momofuku Milk Bar"/>
    <s v="Dessert"/>
    <s v="5boro Kookie"/>
    <n v="1"/>
    <s v="Karlie's Kookies"/>
    <m/>
    <n v="40.731795470614898"/>
    <n v="-73.985672593116803"/>
    <n v="40.723676400000002"/>
    <n v="-74.010723499999997"/>
    <d v="2014-10-14T14:34:29"/>
    <d v="2014-10-14T14:33:03"/>
    <d v="2014-10-14T14:39:23"/>
    <d v="2014-10-14T15:04:22"/>
    <x v="2"/>
    <x v="6"/>
  </r>
  <r>
    <n v="1361067"/>
    <n v="54540"/>
    <x v="401"/>
    <s v="bicycle"/>
    <s v="Parm"/>
    <s v="Italian"/>
    <s v="Roasted Beets"/>
    <n v="1"/>
    <s v="Vegetables"/>
    <d v="1899-12-30T00:05:48"/>
    <n v="40.723019825000002"/>
    <n v="-73.995853999999994"/>
    <n v="40.728136999999997"/>
    <n v="-73.983509999999995"/>
    <d v="2014-10-14T14:40:30"/>
    <d v="2014-10-14T15:02:30"/>
    <d v="2014-10-14T15:12:48"/>
    <d v="2014-10-14T15:21:11"/>
    <x v="2"/>
    <x v="6"/>
  </r>
  <r>
    <n v="1361095"/>
    <n v="68446"/>
    <x v="347"/>
    <s v="bicycle"/>
    <s v="Hill Country Fried Chicken"/>
    <s v="Southern"/>
    <s v="Fresh-cut Fries"/>
    <n v="1"/>
    <s v="Sides"/>
    <m/>
    <n v="40.7430754234856"/>
    <n v="-73.989146591960605"/>
    <n v="40.7402012382978"/>
    <n v="-73.9883351110213"/>
    <d v="2014-10-14T14:44:40"/>
    <d v="2014-10-14T14:48:38"/>
    <d v="2014-10-14T15:07:51"/>
    <d v="2014-10-14T15:16:49"/>
    <x v="2"/>
    <x v="6"/>
  </r>
  <r>
    <n v="1361214"/>
    <n v="62730"/>
    <x v="115"/>
    <s v="bicycle"/>
    <s v="sweetgreen"/>
    <s v="Salad"/>
    <s v="House Tea"/>
    <n v="1"/>
    <s v="Drinks"/>
    <d v="1899-12-30T00:07:10"/>
    <n v="40.721323186970601"/>
    <n v="-74.009732007980304"/>
    <n v="40.720115999999997"/>
    <n v="-73.999296999999999"/>
    <d v="2014-10-14T15:00:50"/>
    <d v="2014-10-14T15:13:25"/>
    <d v="2014-10-14T15:24:43"/>
    <d v="2014-10-14T15:33:07"/>
    <x v="2"/>
    <x v="6"/>
  </r>
  <r>
    <n v="1361282"/>
    <n v="378200"/>
    <x v="183"/>
    <s v="walker"/>
    <s v="Two Little Red Hens"/>
    <s v="Bakery"/>
    <m/>
    <m/>
    <m/>
    <m/>
    <n v="40.777608042405603"/>
    <n v="-73.9520061813475"/>
    <n v="40.759030699999997"/>
    <n v="-73.994566500000005"/>
    <d v="2014-10-14T15:16:37"/>
    <d v="2014-10-14T15:31:23"/>
    <d v="2014-10-14T15:52:13"/>
    <d v="2014-10-14T16:16:18"/>
    <x v="2"/>
    <x v="6"/>
  </r>
  <r>
    <n v="1361306"/>
    <n v="189791"/>
    <x v="101"/>
    <s v="bicycle"/>
    <s v="BabyCakes NYC"/>
    <s v="Bakery"/>
    <s v="Cupcakes"/>
    <n v="3"/>
    <s v="Menu"/>
    <m/>
    <n v="40.718024999999997"/>
    <n v="-73.989769999999993"/>
    <n v="40.756419000000001"/>
    <n v="-73.975076000000001"/>
    <d v="2014-10-14T15:18:05"/>
    <d v="2014-10-14T15:20:23"/>
    <d v="2014-10-14T15:31:43"/>
    <d v="2014-10-14T15:54:40"/>
    <x v="2"/>
    <x v="6"/>
  </r>
  <r>
    <n v="1361316"/>
    <n v="138024"/>
    <x v="89"/>
    <s v="car"/>
    <s v="Maison LadurÃ©e"/>
    <s v="Dessert"/>
    <s v="Orange et Fruit de la Passion"/>
    <n v="5"/>
    <s v="Macaroons (Individual)"/>
    <m/>
    <n v="40.770674225957698"/>
    <n v="-73.966114756096204"/>
    <n v="40.769673400000002"/>
    <n v="-73.980986999999999"/>
    <d v="2014-10-14T15:20:20"/>
    <d v="2014-10-14T15:43:23"/>
    <d v="2014-10-14T15:59:13"/>
    <d v="2014-10-14T16:17:15"/>
    <x v="2"/>
    <x v="6"/>
  </r>
  <r>
    <n v="1361390"/>
    <n v="106286"/>
    <x v="51"/>
    <s v="bicycle"/>
    <s v="Cooper Eye Care"/>
    <m/>
    <m/>
    <m/>
    <m/>
    <m/>
    <n v="40.764203524373698"/>
    <n v="-73.968777935129907"/>
    <n v="40.7428563"/>
    <n v="-73.991165600000002"/>
    <d v="2014-10-14T15:34:31"/>
    <d v="2014-10-14T15:35:53"/>
    <d v="2014-10-14T15:43:14"/>
    <d v="2014-10-14T16:02:01"/>
    <x v="2"/>
    <x v="6"/>
  </r>
  <r>
    <n v="1361616"/>
    <n v="316818"/>
    <x v="341"/>
    <s v="bicycle"/>
    <s v="Le Pain Quotidien"/>
    <s v="Bakery"/>
    <m/>
    <m/>
    <m/>
    <m/>
    <n v="40.765278000000002"/>
    <n v="-73.957701999999998"/>
    <n v="40.766866299999997"/>
    <n v="-73.960955999999996"/>
    <d v="2014-10-14T16:16:56"/>
    <d v="2014-10-14T16:14:39"/>
    <d v="2014-10-14T16:36:59"/>
    <d v="2014-10-14T16:43:00"/>
    <x v="2"/>
    <x v="6"/>
  </r>
  <r>
    <n v="1361666"/>
    <n v="103408"/>
    <x v="311"/>
    <s v="scooter"/>
    <s v="Vanessa's Dumplings"/>
    <s v="Chinese"/>
    <s v="Wonton with Spicy Sauce"/>
    <n v="2"/>
    <s v="Bolied"/>
    <d v="1899-12-30T00:04:52"/>
    <n v="40.732935902065101"/>
    <n v="-73.986443521670196"/>
    <n v="40.751382499999998"/>
    <n v="-73.986231799999999"/>
    <d v="2014-10-14T16:31:01"/>
    <m/>
    <m/>
    <d v="2014-10-14T17:20:53"/>
    <x v="2"/>
    <x v="6"/>
  </r>
  <r>
    <n v="1361699"/>
    <n v="70315"/>
    <x v="120"/>
    <s v="bicycle"/>
    <s v="Katz's Delicatessen"/>
    <m/>
    <s v="Cole Slaw"/>
    <n v="1"/>
    <s v="Salads"/>
    <m/>
    <n v="40.722307066359498"/>
    <n v="-73.987351655960097"/>
    <n v="40.7222188"/>
    <n v="-74.008316699999995"/>
    <d v="2014-10-14T16:36:43"/>
    <d v="2014-10-14T16:37:07"/>
    <d v="2014-10-14T17:01:26"/>
    <d v="2014-10-14T17:17:45"/>
    <x v="2"/>
    <x v="6"/>
  </r>
  <r>
    <n v="1361724"/>
    <n v="72639"/>
    <x v="341"/>
    <s v="bicycle"/>
    <s v="P.J. Clarke's"/>
    <s v="American"/>
    <s v="Onion Strings"/>
    <n v="1"/>
    <s v="Sides"/>
    <d v="1899-12-30T00:03:02"/>
    <n v="40.758938763836703"/>
    <n v="-73.968531133448096"/>
    <n v="40.780897000000003"/>
    <n v="-73.958620999999994"/>
    <d v="2014-10-14T16:43:29"/>
    <d v="2014-10-14T16:52:09"/>
    <d v="2014-10-14T17:04:03"/>
    <d v="2014-10-14T17:17:29"/>
    <x v="2"/>
    <x v="6"/>
  </r>
  <r>
    <n v="1361850"/>
    <n v="253951"/>
    <x v="67"/>
    <s v="car"/>
    <s v="Blue Ribbon Sushi"/>
    <s v="Japanese"/>
    <s v="California"/>
    <n v="1"/>
    <s v="Maki (Special Rolls)"/>
    <d v="1899-12-30T00:05:45"/>
    <n v="40.7261096570601"/>
    <n v="-74.002491863200504"/>
    <n v="40.719918494070903"/>
    <n v="-73.995077662055294"/>
    <d v="2014-10-14T17:08:54"/>
    <d v="2014-10-14T17:46:23"/>
    <d v="2014-10-14T17:54:58"/>
    <d v="2014-10-14T18:01:44"/>
    <x v="2"/>
    <x v="6"/>
  </r>
  <r>
    <n v="1361878"/>
    <n v="68494"/>
    <x v="198"/>
    <s v="car"/>
    <s v="30 Wall Street"/>
    <m/>
    <m/>
    <m/>
    <m/>
    <m/>
    <n v="40.707031294694403"/>
    <n v="-74.010568941045804"/>
    <n v="40.774573699999998"/>
    <n v="-73.990978600000005"/>
    <d v="2014-10-14T17:12:59"/>
    <d v="2014-10-14T17:28:50"/>
    <d v="2014-10-14T17:46:52"/>
    <d v="2014-10-14T18:27:31"/>
    <x v="2"/>
    <x v="6"/>
  </r>
  <r>
    <n v="1361935"/>
    <n v="120833"/>
    <x v="64"/>
    <s v="bicycle"/>
    <s v="Bareburger"/>
    <s v="Burger"/>
    <s v="Bare Sodas"/>
    <n v="1"/>
    <s v="Drinks"/>
    <d v="1899-12-30T00:04:03"/>
    <n v="40.746131207852798"/>
    <n v="-73.978103399276705"/>
    <n v="40.741964600000003"/>
    <n v="-73.986185899999995"/>
    <d v="2014-10-14T17:24:34"/>
    <d v="2014-10-14T17:40:59"/>
    <d v="2014-10-14T17:53:39"/>
    <d v="2014-10-14T17:58:40"/>
    <x v="2"/>
    <x v="6"/>
  </r>
  <r>
    <n v="1362043"/>
    <n v="375049"/>
    <x v="183"/>
    <s v="walker"/>
    <s v="Shake Shack"/>
    <s v="Burger"/>
    <s v="Shake"/>
    <n v="1"/>
    <s v="Shakes"/>
    <m/>
    <n v="40.758456774983799"/>
    <n v="-73.989140466129399"/>
    <n v="40.740527399999998"/>
    <n v="-73.976681400000004"/>
    <d v="2014-10-14T17:43:35"/>
    <m/>
    <m/>
    <d v="2014-10-14T18:29:23"/>
    <x v="2"/>
    <x v="6"/>
  </r>
  <r>
    <n v="1362058"/>
    <n v="114652"/>
    <x v="402"/>
    <s v="car"/>
    <s v="Main Drag Music"/>
    <m/>
    <m/>
    <m/>
    <m/>
    <m/>
    <n v="40.715085999999999"/>
    <n v="-73.964935999999994"/>
    <n v="40.679408000000002"/>
    <n v="-73.969318999999999"/>
    <d v="2014-10-14T17:46:08"/>
    <d v="2014-10-14T17:45:54"/>
    <d v="2014-10-14T18:09:13"/>
    <d v="2014-10-14T18:29:09"/>
    <x v="2"/>
    <x v="6"/>
  </r>
  <r>
    <n v="1362071"/>
    <n v="90113"/>
    <x v="141"/>
    <s v="bicycle"/>
    <s v="Blue Ribbon Sushi"/>
    <s v="Japanese"/>
    <s v="Artic Char"/>
    <n v="1"/>
    <s v="Taiseyo (Atlantic Ocean)"/>
    <d v="1899-12-30T00:12:15"/>
    <n v="40.7261096570601"/>
    <n v="-74.002491863200504"/>
    <n v="40.736963000000003"/>
    <n v="-73.993843499999997"/>
    <d v="2014-10-14T17:48:11"/>
    <d v="2014-10-14T17:50:55"/>
    <d v="2014-10-14T18:11:44"/>
    <d v="2014-10-14T18:26:15"/>
    <x v="2"/>
    <x v="6"/>
  </r>
  <r>
    <n v="1362077"/>
    <n v="100889"/>
    <x v="365"/>
    <s v="bicycle"/>
    <s v="Momofuku Milk Bar"/>
    <s v="Dessert"/>
    <s v="3 Cookies"/>
    <n v="1"/>
    <s v="Cookies"/>
    <m/>
    <n v="40.7628429402262"/>
    <n v="-73.975745647432205"/>
    <n v="40.764703761771699"/>
    <n v="-73.976054767135196"/>
    <d v="2014-10-14T17:49:09"/>
    <d v="2014-10-14T17:55:44"/>
    <d v="2014-10-14T18:16:33"/>
    <d v="2014-10-14T18:18:46"/>
    <x v="2"/>
    <x v="6"/>
  </r>
  <r>
    <n v="1362091"/>
    <n v="128591"/>
    <x v="190"/>
    <s v="car"/>
    <s v="Postmates Liquor Store"/>
    <s v="Shop"/>
    <s v="Grey Goose Vodka (1L)"/>
    <n v="1"/>
    <s v="Vodka"/>
    <m/>
    <n v="40.779598"/>
    <n v="-73.947388000000004"/>
    <n v="40.746060399999998"/>
    <n v="-73.994673800000001"/>
    <d v="2014-10-14T17:51:58"/>
    <m/>
    <m/>
    <d v="2014-10-14T19:05:46"/>
    <x v="2"/>
    <x v="6"/>
  </r>
  <r>
    <n v="1362093"/>
    <n v="100536"/>
    <x v="341"/>
    <s v="bicycle"/>
    <s v="Shake Shack"/>
    <s v="Burger"/>
    <s v="Hamburger"/>
    <n v="1"/>
    <s v="Burgers"/>
    <m/>
    <n v="40.779126065705498"/>
    <n v="-73.954904894578206"/>
    <n v="40.765967600000003"/>
    <n v="-73.961998199999996"/>
    <d v="2014-10-14T17:53:38"/>
    <d v="2014-10-14T17:54:39"/>
    <d v="2014-10-14T18:05:50"/>
    <d v="2014-10-14T18:16:49"/>
    <x v="2"/>
    <x v="6"/>
  </r>
  <r>
    <n v="1362144"/>
    <n v="60052"/>
    <x v="215"/>
    <s v="bicycle"/>
    <s v="Sushi by Gari (archived)"/>
    <m/>
    <s v="Fresh Vegetables"/>
    <n v="2"/>
    <s v="Salad"/>
    <d v="1899-12-30T00:10:22"/>
    <n v="40.771393000000003"/>
    <n v="-73.952760999999995"/>
    <n v="40.759070999999999"/>
    <n v="-73.975954000000002"/>
    <d v="2014-10-14T18:06:13"/>
    <d v="2014-10-14T18:20:26"/>
    <d v="2014-10-14T18:34:46"/>
    <d v="2014-10-14T18:53:59"/>
    <x v="2"/>
    <x v="6"/>
  </r>
  <r>
    <n v="1362147"/>
    <n v="150577"/>
    <x v="234"/>
    <s v="bicycle"/>
    <s v="Sushi of Gari Tribeca"/>
    <s v="Japanese"/>
    <s v="Kani Shumai"/>
    <n v="1"/>
    <s v="Appetizers"/>
    <d v="1899-12-30T00:06:51"/>
    <n v="40.716725764782701"/>
    <n v="-74.008250645521898"/>
    <n v="40.7207899"/>
    <n v="-74.002045699999996"/>
    <d v="2014-10-14T18:07:10"/>
    <m/>
    <m/>
    <d v="2014-10-14T18:51:18"/>
    <x v="2"/>
    <x v="6"/>
  </r>
  <r>
    <n v="1362146"/>
    <n v="328357"/>
    <x v="118"/>
    <s v="bicycle"/>
    <s v="Shake Shack"/>
    <s v="Burger"/>
    <s v="Shack Burger"/>
    <n v="1"/>
    <s v="Burgers"/>
    <m/>
    <n v="40.7152793278103"/>
    <n v="-74.014860391616807"/>
    <n v="40.731310999999998"/>
    <n v="-74.008219999999994"/>
    <d v="2014-10-14T18:07:13"/>
    <d v="2014-10-14T18:06:33"/>
    <d v="2014-10-14T18:19:34"/>
    <d v="2014-10-14T18:31:53"/>
    <x v="2"/>
    <x v="6"/>
  </r>
  <r>
    <n v="1362172"/>
    <n v="140477"/>
    <x v="41"/>
    <s v="bicycle"/>
    <s v="Momoya"/>
    <s v="Sushi"/>
    <s v="Spicy Tuna"/>
    <n v="1"/>
    <s v="Roll"/>
    <d v="1899-12-30T00:07:34"/>
    <n v="40.784077256376399"/>
    <n v="-73.9776224098444"/>
    <n v="40.773260625974899"/>
    <n v="-73.958890935120905"/>
    <d v="2014-10-14T18:11:24"/>
    <d v="2014-10-14T18:31:14"/>
    <d v="2014-10-14T18:36:34"/>
    <d v="2014-10-14T18:47:54"/>
    <x v="2"/>
    <x v="6"/>
  </r>
  <r>
    <n v="1362174"/>
    <n v="150599"/>
    <x v="177"/>
    <s v="bicycle"/>
    <s v="Shake Shack"/>
    <s v="Burger"/>
    <s v="Fries"/>
    <n v="2"/>
    <s v="Fries"/>
    <m/>
    <n v="40.780825773220101"/>
    <n v="-73.976483345031696"/>
    <n v="40.774408506146202"/>
    <n v="-73.990254935895294"/>
    <d v="2014-10-14T18:12:01"/>
    <d v="2014-10-14T18:12:14"/>
    <d v="2014-10-14T18:31:59"/>
    <d v="2014-10-14T18:41:03"/>
    <x v="2"/>
    <x v="6"/>
  </r>
  <r>
    <n v="1362210"/>
    <n v="164016"/>
    <x v="141"/>
    <s v="bicycle"/>
    <s v="Blue Ribbon Fried Chicken"/>
    <s v="American"/>
    <s v="Griddled Corn &amp; Bacon"/>
    <n v="1"/>
    <s v="Sides"/>
    <m/>
    <n v="40.724339999999998"/>
    <n v="-73.990960000000001"/>
    <n v="40.732486000000002"/>
    <n v="-73.996584999999996"/>
    <d v="2014-10-14T18:18:49"/>
    <d v="2014-10-14T18:35:54"/>
    <d v="2014-10-14T18:48:14"/>
    <d v="2014-10-14T18:56:32"/>
    <x v="2"/>
    <x v="6"/>
  </r>
  <r>
    <n v="1362210"/>
    <n v="164016"/>
    <x v="141"/>
    <s v="bicycle"/>
    <s v="Blue Ribbon Fried Chicken"/>
    <s v="American"/>
    <s v="Tender"/>
    <n v="2"/>
    <s v="By the Piece"/>
    <m/>
    <n v="40.724339999999998"/>
    <n v="-73.990960000000001"/>
    <n v="40.732486000000002"/>
    <n v="-73.996584999999996"/>
    <d v="2014-10-14T18:18:49"/>
    <d v="2014-10-14T18:35:54"/>
    <d v="2014-10-14T18:48:14"/>
    <d v="2014-10-14T18:56:32"/>
    <x v="2"/>
    <x v="6"/>
  </r>
  <r>
    <n v="1362218"/>
    <n v="110628"/>
    <x v="61"/>
    <s v="car"/>
    <s v="Hatsuhana"/>
    <s v="Sushi"/>
    <s v="Sushi Special (10pcs &amp; 1 Roll)"/>
    <n v="1"/>
    <s v="Sushi &amp; Sashimi Entrees"/>
    <d v="1899-12-30T00:18:35"/>
    <n v="40.756953066484797"/>
    <n v="-73.977232136600094"/>
    <n v="40.764438800000001"/>
    <n v="-73.973354499999999"/>
    <d v="2014-10-14T18:19:37"/>
    <d v="2014-10-14T18:33:05"/>
    <d v="2014-10-14T19:03:29"/>
    <d v="2014-10-14T19:20:01"/>
    <x v="2"/>
    <x v="6"/>
  </r>
  <r>
    <n v="1362218"/>
    <n v="110628"/>
    <x v="61"/>
    <s v="car"/>
    <s v="Hatsuhana"/>
    <s v="Sushi"/>
    <s v="Toro (Fatty Tuna)"/>
    <n v="2"/>
    <s v="Sushi / Sashimi"/>
    <d v="1899-12-30T00:18:35"/>
    <n v="40.756953066484797"/>
    <n v="-73.977232136600094"/>
    <n v="40.764438800000001"/>
    <n v="-73.973354499999999"/>
    <d v="2014-10-14T18:19:37"/>
    <d v="2014-10-14T18:33:05"/>
    <d v="2014-10-14T19:03:29"/>
    <d v="2014-10-14T19:20:01"/>
    <x v="2"/>
    <x v="6"/>
  </r>
  <r>
    <n v="1362244"/>
    <n v="332279"/>
    <x v="261"/>
    <s v="car"/>
    <s v="86 Street Photo"/>
    <m/>
    <m/>
    <m/>
    <m/>
    <m/>
    <n v="40.778288968337598"/>
    <n v="-73.952798309281505"/>
    <n v="40.773570584171203"/>
    <n v="-73.946229955250303"/>
    <d v="2014-10-14T18:26:18"/>
    <d v="2014-10-14T19:01:15"/>
    <d v="2014-10-14T19:40:05"/>
    <d v="2014-10-14T19:47:20"/>
    <x v="2"/>
    <x v="6"/>
  </r>
  <r>
    <n v="1362253"/>
    <n v="71511"/>
    <x v="359"/>
    <s v="bicycle"/>
    <s v="Panera Bread"/>
    <m/>
    <m/>
    <m/>
    <m/>
    <m/>
    <n v="40.7350569005919"/>
    <n v="-73.990018912251998"/>
    <n v="40.707309000000002"/>
    <n v="-74.004568000000006"/>
    <d v="2014-10-14T18:31:05"/>
    <d v="2014-10-14T18:39:41"/>
    <d v="2014-10-14T18:56:51"/>
    <d v="2014-10-14T19:27:35"/>
    <x v="2"/>
    <x v="6"/>
  </r>
  <r>
    <n v="1362277"/>
    <n v="105367"/>
    <x v="400"/>
    <s v="car"/>
    <s v="Serafina Fabulous Pizza"/>
    <s v="Italian"/>
    <s v="Chicken Breast Paillard"/>
    <n v="1"/>
    <s v="Secondi Piatti"/>
    <d v="1899-12-30T00:17:45"/>
    <n v="40.776083193932998"/>
    <n v="-73.962171576462296"/>
    <n v="40.769938653057601"/>
    <n v="-73.958983370438204"/>
    <d v="2014-10-14T18:33:32"/>
    <d v="2014-10-14T18:46:42"/>
    <d v="2014-10-14T19:04:32"/>
    <d v="2014-10-14T19:11:37"/>
    <x v="2"/>
    <x v="6"/>
  </r>
  <r>
    <n v="1362282"/>
    <n v="157578"/>
    <x v="247"/>
    <s v="bicycle"/>
    <s v="P.J. Clarke's"/>
    <s v="American"/>
    <s v="3rd Ave Jumbo Shrimp Chopped Salad"/>
    <n v="1"/>
    <s v="Entree Salads"/>
    <d v="1899-12-30T00:08:58"/>
    <n v="40.758938763836703"/>
    <n v="-73.968531133448096"/>
    <n v="40.767980399999999"/>
    <n v="-73.964890299999993"/>
    <d v="2014-10-14T18:33:35"/>
    <d v="2014-10-14T18:44:56"/>
    <d v="2014-10-14T19:05:15"/>
    <d v="2014-10-14T19:12:05"/>
    <x v="2"/>
    <x v="6"/>
  </r>
  <r>
    <n v="1362282"/>
    <n v="157578"/>
    <x v="247"/>
    <s v="bicycle"/>
    <s v="P.J. Clarke's"/>
    <s v="American"/>
    <s v="Simply On A Bun"/>
    <n v="1"/>
    <s v="P.J. Clarke's Hamburgers"/>
    <d v="1899-12-30T00:08:58"/>
    <n v="40.758938763836703"/>
    <n v="-73.968531133448096"/>
    <n v="40.767980399999999"/>
    <n v="-73.964890299999993"/>
    <d v="2014-10-14T18:33:35"/>
    <d v="2014-10-14T18:44:56"/>
    <d v="2014-10-14T19:05:15"/>
    <d v="2014-10-14T19:12:05"/>
    <x v="2"/>
    <x v="6"/>
  </r>
  <r>
    <n v="1362278"/>
    <n v="261859"/>
    <x v="27"/>
    <s v="bicycle"/>
    <s v="Postmates Liquor Store"/>
    <s v="Shop"/>
    <s v="Crosby Cabernet Sauvignon"/>
    <n v="1"/>
    <s v="Cabernet Sauvignon"/>
    <m/>
    <n v="40.779598"/>
    <n v="-73.947388000000004"/>
    <n v="40.784879916566702"/>
    <n v="-73.948051849692007"/>
    <d v="2014-10-14T18:34:08"/>
    <d v="2014-10-14T18:35:39"/>
    <d v="2014-10-14T18:40:29"/>
    <d v="2014-10-14T18:49:58"/>
    <x v="2"/>
    <x v="6"/>
  </r>
  <r>
    <n v="1362319"/>
    <n v="306119"/>
    <x v="161"/>
    <s v="bicycle"/>
    <s v="Xi'an Famous Foods"/>
    <s v="Chinese"/>
    <s v="Liang Pi Cold Skin Noodles"/>
    <n v="1"/>
    <s v="Cold Noodles"/>
    <m/>
    <n v="40.715603834466101"/>
    <n v="-73.998236892873393"/>
    <n v="40.711105410327399"/>
    <n v="-74.005446624732301"/>
    <d v="2014-10-14T18:40:37"/>
    <d v="2014-10-14T18:42:32"/>
    <d v="2014-10-14T18:55:23"/>
    <d v="2014-10-14T19:07:31"/>
    <x v="2"/>
    <x v="6"/>
  </r>
  <r>
    <n v="1362345"/>
    <n v="187187"/>
    <x v="41"/>
    <s v="bicycle"/>
    <s v="Momoya"/>
    <s v="Sushi"/>
    <s v="Mixed Greens"/>
    <n v="1"/>
    <s v="Salad"/>
    <d v="1899-12-30T00:07:30"/>
    <n v="40.784077256376399"/>
    <n v="-73.9776224098444"/>
    <n v="40.766203699999998"/>
    <n v="-73.960757000000001"/>
    <d v="2014-10-14T18:44:26"/>
    <d v="2014-10-14T18:55:51"/>
    <d v="2014-10-14T19:06:05"/>
    <d v="2014-10-14T19:19:04"/>
    <x v="2"/>
    <x v="6"/>
  </r>
  <r>
    <n v="1362369"/>
    <n v="148669"/>
    <x v="107"/>
    <s v="car"/>
    <s v="Momofuku Noodle Bar"/>
    <m/>
    <s v="Ginger Scallion Noodles"/>
    <n v="1"/>
    <s v="Bowls"/>
    <m/>
    <n v="40.729110403548901"/>
    <n v="-73.984245455566395"/>
    <n v="40.723329499999998"/>
    <n v="-73.991501799999995"/>
    <d v="2014-10-14T18:46:41"/>
    <m/>
    <m/>
    <d v="2014-10-14T19:43:54"/>
    <x v="2"/>
    <x v="6"/>
  </r>
  <r>
    <n v="1362371"/>
    <n v="84502"/>
    <x v="290"/>
    <s v="bicycle"/>
    <s v="Nobu Next Door"/>
    <s v="Sushi"/>
    <s v="Black Cod with Miso"/>
    <n v="1"/>
    <s v="Dinner Hot Dishes"/>
    <d v="1899-12-30T00:09:58"/>
    <n v="40.719386413349397"/>
    <n v="-74.008692501044905"/>
    <n v="40.737634999999997"/>
    <n v="-74.009546400000005"/>
    <d v="2014-10-14T18:47:00"/>
    <d v="2014-10-14T19:14:24"/>
    <d v="2014-10-14T19:34:44"/>
    <d v="2014-10-14T20:06:22"/>
    <x v="2"/>
    <x v="6"/>
  </r>
  <r>
    <n v="1362370"/>
    <n v="133222"/>
    <x v="177"/>
    <s v="bicycle"/>
    <s v="P.J. Clarke's"/>
    <s v="American"/>
    <s v="Crisp Parmesan Tater Tots"/>
    <n v="1"/>
    <s v="Appetizers"/>
    <d v="1899-12-30T00:08:05"/>
    <n v="40.758938763836703"/>
    <n v="-73.968531133448096"/>
    <n v="40.746246599999999"/>
    <n v="-73.972528299999993"/>
    <d v="2014-10-14T18:48:07"/>
    <d v="2014-10-14T18:53:09"/>
    <d v="2014-10-14T19:17:32"/>
    <d v="2014-10-14T19:29:08"/>
    <x v="2"/>
    <x v="6"/>
  </r>
  <r>
    <n v="1362413"/>
    <n v="127201"/>
    <x v="392"/>
    <s v="scooter"/>
    <s v="Sushi Seki Chelsea"/>
    <s v="Sushi"/>
    <m/>
    <m/>
    <m/>
    <d v="1899-12-30T00:06:46"/>
    <n v="40.744370000000004"/>
    <n v="-73.996279999999999"/>
    <n v="40.7461518"/>
    <n v="-74.002618600000005"/>
    <d v="2014-10-14T18:53:36"/>
    <d v="2014-10-14T18:53:50"/>
    <d v="2014-10-14T19:11:41"/>
    <d v="2014-10-14T19:16:03"/>
    <x v="2"/>
    <x v="6"/>
  </r>
  <r>
    <n v="1362421"/>
    <n v="64125"/>
    <x v="48"/>
    <s v="bicycle"/>
    <s v="Philippe Chow"/>
    <s v="Chinese"/>
    <m/>
    <m/>
    <m/>
    <d v="1899-12-30T00:06:54"/>
    <n v="40.764084531354698"/>
    <n v="-73.970499798529701"/>
    <n v="40.777439999999999"/>
    <n v="-73.963125000000005"/>
    <d v="2014-10-14T18:53:48"/>
    <d v="2014-10-14T19:18:44"/>
    <d v="2014-10-14T19:27:39"/>
    <d v="2014-10-14T19:37:31"/>
    <x v="2"/>
    <x v="6"/>
  </r>
  <r>
    <n v="1362466"/>
    <n v="61588"/>
    <x v="334"/>
    <s v="bicycle"/>
    <s v="Blue Ribbon Sushi"/>
    <s v="Japanese"/>
    <s v="Binnaga"/>
    <n v="1"/>
    <s v="Taiheiyo (Pacific Ocean)"/>
    <d v="1899-12-30T00:05:59"/>
    <n v="40.7261096570601"/>
    <n v="-74.002491863200504"/>
    <n v="40.765213000000003"/>
    <n v="-73.975667999999999"/>
    <d v="2014-10-14T19:01:59"/>
    <d v="2014-10-14T19:23:57"/>
    <d v="2014-10-14T19:34:17"/>
    <d v="2014-10-14T19:56:44"/>
    <x v="2"/>
    <x v="6"/>
  </r>
  <r>
    <n v="1362466"/>
    <n v="61588"/>
    <x v="334"/>
    <s v="bicycle"/>
    <s v="Blue Ribbon Sushi"/>
    <s v="Japanese"/>
    <s v="Maguro"/>
    <n v="1"/>
    <s v="Taiseyo (Atlantic Ocean)"/>
    <d v="1899-12-30T00:05:59"/>
    <n v="40.7261096570601"/>
    <n v="-74.002491863200504"/>
    <n v="40.765213000000003"/>
    <n v="-73.975667999999999"/>
    <d v="2014-10-14T19:01:59"/>
    <d v="2014-10-14T19:23:57"/>
    <d v="2014-10-14T19:34:17"/>
    <d v="2014-10-14T19:56:44"/>
    <x v="2"/>
    <x v="6"/>
  </r>
  <r>
    <n v="1362485"/>
    <n v="59673"/>
    <x v="83"/>
    <s v="bicycle"/>
    <s v="La Esquina Taqueria"/>
    <m/>
    <m/>
    <m/>
    <m/>
    <d v="1899-12-30T00:03:55"/>
    <n v="40.721353749744097"/>
    <n v="-73.997525293959001"/>
    <n v="40.727404999999997"/>
    <n v="-73.991802000000007"/>
    <d v="2014-10-14T19:02:33"/>
    <d v="2014-10-14T19:07:40"/>
    <d v="2014-10-14T19:12:30"/>
    <d v="2014-10-14T19:19:43"/>
    <x v="2"/>
    <x v="6"/>
  </r>
  <r>
    <n v="1362496"/>
    <n v="62359"/>
    <x v="150"/>
    <s v="bicycle"/>
    <s v="Pylos"/>
    <s v="Mediterranean"/>
    <s v="Melitzanosalata"/>
    <n v="1"/>
    <s v="Mezethes (Appetizers served cold)"/>
    <d v="1899-12-30T00:06:11"/>
    <n v="40.726269000000002"/>
    <n v="-73.984061999999994"/>
    <n v="40.724780000000003"/>
    <n v="-73.980463"/>
    <d v="2014-10-14T19:04:34"/>
    <d v="2014-10-14T19:08:42"/>
    <d v="2014-10-14T19:41:02"/>
    <d v="2014-10-14T19:44:53"/>
    <x v="2"/>
    <x v="6"/>
  </r>
  <r>
    <n v="1362490"/>
    <n v="135769"/>
    <x v="95"/>
    <s v="bicycle"/>
    <s v="Blue Ribbon Sushi"/>
    <s v="Japanese"/>
    <s v="Spicy Crab Roll"/>
    <n v="1"/>
    <s v="Maki (Special Rolls)"/>
    <d v="1899-12-30T00:04:52"/>
    <n v="40.7261096570601"/>
    <n v="-74.002491863200504"/>
    <n v="40.738011"/>
    <n v="-74.008552600000002"/>
    <d v="2014-10-14T19:04:55"/>
    <d v="2014-10-14T19:29:10"/>
    <d v="2014-10-14T19:37:26"/>
    <d v="2014-10-14T19:48:05"/>
    <x v="2"/>
    <x v="6"/>
  </r>
  <r>
    <n v="1362490"/>
    <n v="135769"/>
    <x v="95"/>
    <s v="bicycle"/>
    <s v="Blue Ribbon Sushi"/>
    <s v="Japanese"/>
    <s v="Negi Hama"/>
    <n v="1"/>
    <s v="Maki (Special Rolls)"/>
    <d v="1899-12-30T00:04:52"/>
    <n v="40.7261096570601"/>
    <n v="-74.002491863200504"/>
    <n v="40.738011"/>
    <n v="-74.008552600000002"/>
    <d v="2014-10-14T19:04:55"/>
    <d v="2014-10-14T19:29:10"/>
    <d v="2014-10-14T19:37:26"/>
    <d v="2014-10-14T19:48:05"/>
    <x v="2"/>
    <x v="6"/>
  </r>
  <r>
    <n v="1362493"/>
    <n v="298794"/>
    <x v="400"/>
    <s v="car"/>
    <s v="H&amp;H Midtown Bagels East"/>
    <s v="Bakery"/>
    <m/>
    <m/>
    <m/>
    <m/>
    <n v="40.774454312920703"/>
    <n v="-73.954290715406401"/>
    <n v="40.788867000000003"/>
    <n v="-73.954605999999998"/>
    <d v="2014-10-14T19:05:03"/>
    <d v="2014-10-14T19:06:42"/>
    <d v="2014-10-14T19:24:32"/>
    <d v="2014-10-14T19:39:09"/>
    <x v="2"/>
    <x v="6"/>
  </r>
  <r>
    <n v="1362531"/>
    <n v="41877"/>
    <x v="403"/>
    <s v="bicycle"/>
    <s v="Cafe Mogador"/>
    <s v="Middle Eastern"/>
    <s v="Chicken"/>
    <n v="1"/>
    <s v="Cous Cous"/>
    <d v="1899-12-30T00:04:33"/>
    <n v="40.727293000000003"/>
    <n v="-73.984516999999997"/>
    <n v="40.742716030957702"/>
    <n v="-73.9925935412071"/>
    <d v="2014-10-14T19:10:12"/>
    <d v="2014-10-14T19:15:43"/>
    <d v="2014-10-14T19:48:03"/>
    <d v="2014-10-14T20:07:27"/>
    <x v="2"/>
    <x v="6"/>
  </r>
  <r>
    <n v="1362524"/>
    <n v="95164"/>
    <x v="41"/>
    <s v="bicycle"/>
    <s v="Amma"/>
    <s v="Indian"/>
    <s v="Trio of Vegetable Samosas"/>
    <n v="1"/>
    <s v="Appetizers"/>
    <d v="1899-12-30T00:05:51"/>
    <n v="40.755701549271201"/>
    <n v="-73.968586921691895"/>
    <n v="40.779801499999998"/>
    <n v="-73.987649899999994"/>
    <d v="2014-10-14T19:10:23"/>
    <d v="2014-10-14T19:27:15"/>
    <d v="2014-10-14T20:19:05"/>
    <d v="2014-10-14T20:36:27"/>
    <x v="2"/>
    <x v="6"/>
  </r>
  <r>
    <n v="1362524"/>
    <n v="95164"/>
    <x v="41"/>
    <s v="bicycle"/>
    <s v="Amma"/>
    <s v="Indian"/>
    <s v="Achaari Chicken Tikka"/>
    <n v="1"/>
    <s v="Chicken"/>
    <d v="1899-12-30T00:05:51"/>
    <n v="40.755701549271201"/>
    <n v="-73.968586921691895"/>
    <n v="40.779801499999998"/>
    <n v="-73.987649899999994"/>
    <d v="2014-10-14T19:10:23"/>
    <d v="2014-10-14T19:27:15"/>
    <d v="2014-10-14T20:19:05"/>
    <d v="2014-10-14T20:36:27"/>
    <x v="2"/>
    <x v="6"/>
  </r>
  <r>
    <n v="1362524"/>
    <n v="95164"/>
    <x v="41"/>
    <s v="bicycle"/>
    <s v="Amma"/>
    <s v="Indian"/>
    <s v="Naan"/>
    <n v="3"/>
    <s v="Breads"/>
    <d v="1899-12-30T00:05:51"/>
    <n v="40.755701549271201"/>
    <n v="-73.968586921691895"/>
    <n v="40.779801499999998"/>
    <n v="-73.987649899999994"/>
    <d v="2014-10-14T19:10:23"/>
    <d v="2014-10-14T19:27:15"/>
    <d v="2014-10-14T20:19:05"/>
    <d v="2014-10-14T20:36:27"/>
    <x v="2"/>
    <x v="6"/>
  </r>
  <r>
    <n v="1362559"/>
    <n v="115238"/>
    <x v="77"/>
    <s v="car"/>
    <s v="Nobu Next Door"/>
    <s v="Sushi"/>
    <s v="California Roll"/>
    <n v="1"/>
    <s v="Dinner Sushi Rolls"/>
    <d v="1899-12-30T00:05:50"/>
    <n v="40.719386413349397"/>
    <n v="-74.008692501044905"/>
    <n v="40.735588100000001"/>
    <n v="-74.003542300000007"/>
    <d v="2014-10-14T19:14:26"/>
    <d v="2014-10-14T19:31:46"/>
    <d v="2014-10-14T19:52:36"/>
    <d v="2014-10-14T19:59:02"/>
    <x v="2"/>
    <x v="6"/>
  </r>
  <r>
    <n v="1362568"/>
    <n v="54214"/>
    <x v="83"/>
    <s v="bicycle"/>
    <s v="Siggy's Good Food"/>
    <m/>
    <s v="Greek Style Quinoa Avocado Salad"/>
    <n v="1"/>
    <s v="Salads"/>
    <d v="1899-12-30T00:06:32"/>
    <n v="40.6984602324981"/>
    <n v="-73.992337428483907"/>
    <n v="40.723948499999999"/>
    <n v="-74.003447499999993"/>
    <d v="2014-10-14T19:15:48"/>
    <d v="2014-10-14T19:50:11"/>
    <d v="2014-10-14T20:00:01"/>
    <d v="2014-10-14T20:19:18"/>
    <x v="2"/>
    <x v="6"/>
  </r>
  <r>
    <n v="1362561"/>
    <n v="41409"/>
    <x v="348"/>
    <s v="bicycle"/>
    <s v="Antique Garage"/>
    <m/>
    <s v="Shepherd Salad"/>
    <n v="1"/>
    <s v="Salads"/>
    <d v="1899-12-30T00:03:53"/>
    <n v="40.721414589742103"/>
    <n v="-74.001249681569405"/>
    <n v="40.721755600000002"/>
    <n v="-74.004034899999994"/>
    <d v="2014-10-14T19:15:52"/>
    <d v="2014-10-14T19:28:41"/>
    <d v="2014-10-14T19:44:31"/>
    <d v="2014-10-14T19:48:55"/>
    <x v="2"/>
    <x v="6"/>
  </r>
  <r>
    <n v="1362581"/>
    <n v="97440"/>
    <x v="122"/>
    <s v="car"/>
    <s v="Scarpetta"/>
    <m/>
    <m/>
    <m/>
    <m/>
    <m/>
    <n v="40.740898658716802"/>
    <n v="-74.004939565806296"/>
    <n v="40.744783300000002"/>
    <n v="-73.986007400000005"/>
    <d v="2014-10-14T19:17:18"/>
    <d v="2014-10-14T19:23:15"/>
    <d v="2014-10-14T19:53:36"/>
    <d v="2014-10-14T20:08:22"/>
    <x v="2"/>
    <x v="6"/>
  </r>
  <r>
    <n v="1362564"/>
    <n v="147219"/>
    <x v="141"/>
    <s v="bicycle"/>
    <s v="Momofuku Noodle Bar"/>
    <m/>
    <s v="Momofuku Ramen"/>
    <n v="1"/>
    <s v="Bowls"/>
    <m/>
    <n v="40.729110403548901"/>
    <n v="-73.984245455566395"/>
    <n v="40.735812000000003"/>
    <n v="-73.985990999999999"/>
    <d v="2014-10-14T19:17:43"/>
    <d v="2014-10-14T19:36:25"/>
    <d v="2014-10-14T20:09:44"/>
    <d v="2014-10-14T20:16:22"/>
    <x v="2"/>
    <x v="6"/>
  </r>
  <r>
    <n v="1362591"/>
    <n v="72726"/>
    <x v="81"/>
    <s v="bicycle"/>
    <s v="Katz's Delicatessen"/>
    <m/>
    <s v="Fruit and Filling Pies"/>
    <n v="1"/>
    <s v="Desserts"/>
    <m/>
    <n v="40.722307066359498"/>
    <n v="-73.987351655960097"/>
    <n v="40.724692833000503"/>
    <n v="-74.00844759556"/>
    <d v="2014-10-14T19:18:05"/>
    <d v="2014-10-14T19:16:41"/>
    <d v="2014-10-14T19:33:31"/>
    <d v="2014-10-14T19:44:10"/>
    <x v="2"/>
    <x v="6"/>
  </r>
  <r>
    <n v="1362593"/>
    <n v="305587"/>
    <x v="392"/>
    <s v="scooter"/>
    <s v="Trader Joe's"/>
    <s v="Grocery Store"/>
    <s v="Green Seedless Grapes"/>
    <n v="1"/>
    <s v="Fruits &amp; Vegetables"/>
    <m/>
    <n v="40.733633781778998"/>
    <n v="-73.987769236059194"/>
    <n v="40.743475799999999"/>
    <n v="-73.980165400000004"/>
    <d v="2014-10-14T19:19:01"/>
    <m/>
    <m/>
    <d v="2014-10-14T20:04:03"/>
    <x v="2"/>
    <x v="6"/>
  </r>
  <r>
    <n v="1362634"/>
    <n v="316641"/>
    <x v="205"/>
    <s v="car"/>
    <s v="Potbelly Sandwich Shop"/>
    <m/>
    <m/>
    <m/>
    <m/>
    <d v="1899-12-30T00:04:17"/>
    <n v="40.763186181081402"/>
    <n v="-73.976783752441406"/>
    <n v="40.789946899999997"/>
    <n v="-73.974662899999998"/>
    <d v="2014-10-14T19:24:25"/>
    <d v="2014-10-14T19:46:59"/>
    <d v="2014-10-14T19:55:17"/>
    <d v="2014-10-14T20:21:52"/>
    <x v="2"/>
    <x v="6"/>
  </r>
  <r>
    <n v="1362633"/>
    <n v="117730"/>
    <x v="180"/>
    <s v="bicycle"/>
    <s v="Mighty Quinn's BBQ"/>
    <s v="BBQ"/>
    <s v="Pomme Frites"/>
    <n v="1"/>
    <s v="Sides"/>
    <m/>
    <n v="40.727518945156902"/>
    <n v="-73.988671302795396"/>
    <n v="40.723298"/>
    <n v="-73.9870959"/>
    <d v="2014-10-14T19:24:50"/>
    <d v="2014-10-14T19:35:41"/>
    <d v="2014-10-14T19:52:01"/>
    <d v="2014-10-14T19:56:40"/>
    <x v="2"/>
    <x v="6"/>
  </r>
  <r>
    <n v="1362631"/>
    <n v="149274"/>
    <x v="297"/>
    <s v="bicycle"/>
    <s v="Momofuku Noodle Bar"/>
    <m/>
    <s v="Shiitake Bun"/>
    <n v="1"/>
    <s v="Buns"/>
    <m/>
    <n v="40.729110403548901"/>
    <n v="-73.984245455566395"/>
    <n v="40.737266099999999"/>
    <n v="-73.996132200000005"/>
    <d v="2014-10-14T19:25:39"/>
    <d v="2014-10-14T19:46:50"/>
    <d v="2014-10-14T20:35:44"/>
    <d v="2014-10-14T20:52:18"/>
    <x v="2"/>
    <x v="6"/>
  </r>
  <r>
    <n v="1362670"/>
    <n v="91105"/>
    <x v="161"/>
    <s v="bicycle"/>
    <s v="Cafe Mogador"/>
    <s v="Middle Eastern"/>
    <s v="Roasted Halumi Cheese"/>
    <n v="1"/>
    <s v="Appetizers"/>
    <d v="1899-12-30T00:16:12"/>
    <n v="40.727293000000003"/>
    <n v="-73.984516999999997"/>
    <n v="40.744939000000002"/>
    <n v="-73.976997999999995"/>
    <d v="2014-10-14T19:29:47"/>
    <d v="2014-10-14T19:34:32"/>
    <d v="2014-10-14T20:18:52"/>
    <d v="2014-10-14T20:28:44"/>
    <x v="2"/>
    <x v="6"/>
  </r>
  <r>
    <n v="1362683"/>
    <n v="50199"/>
    <x v="404"/>
    <s v="bicycle"/>
    <s v="J. G. Melon"/>
    <s v="Burger"/>
    <s v="Cottage Fried Potatoes"/>
    <n v="1"/>
    <s v="Main Menu"/>
    <m/>
    <n v="40.7711352092903"/>
    <n v="-73.959623103066605"/>
    <n v="40.774037999999997"/>
    <n v="-73.962520999999995"/>
    <d v="2014-10-14T19:30:45"/>
    <d v="2014-10-14T19:28:10"/>
    <d v="2014-10-14T20:04:04"/>
    <d v="2014-10-14T20:08:59"/>
    <x v="2"/>
    <x v="6"/>
  </r>
  <r>
    <n v="1362706"/>
    <n v="372989"/>
    <x v="359"/>
    <s v="bicycle"/>
    <s v="Rice to Riches"/>
    <s v="Dessert"/>
    <s v="The Corner of Cookies &amp; Cream"/>
    <n v="1"/>
    <s v="Year Round Flavors"/>
    <m/>
    <n v="40.721735571599297"/>
    <n v="-73.995935664258297"/>
    <n v="40.740036699999997"/>
    <n v="-73.985366799999994"/>
    <d v="2014-10-14T19:33:52"/>
    <d v="2014-10-14T19:41:31"/>
    <d v="2014-10-14T19:52:15"/>
    <d v="2014-10-14T20:08:49"/>
    <x v="2"/>
    <x v="6"/>
  </r>
  <r>
    <n v="1362716"/>
    <n v="145701"/>
    <x v="405"/>
    <s v="car"/>
    <s v="M Shanghai Bistro"/>
    <m/>
    <s v="Sliced Chicken with Black Bean Sauce"/>
    <n v="1"/>
    <s v="Dinner House Specials"/>
    <d v="1899-12-30T00:04:49"/>
    <n v="40.713030565991701"/>
    <n v="-73.957551008673306"/>
    <n v="40.703423999999998"/>
    <n v="-73.980162000000007"/>
    <d v="2014-10-14T19:36:00"/>
    <d v="2014-10-14T19:58:46"/>
    <d v="2014-10-14T20:09:36"/>
    <d v="2014-10-14T20:19:10"/>
    <x v="2"/>
    <x v="6"/>
  </r>
  <r>
    <n v="1362760"/>
    <n v="52832"/>
    <x v="312"/>
    <s v="bicycle"/>
    <s v="L'Express"/>
    <s v="French"/>
    <s v="Grilled Asparagus"/>
    <n v="1"/>
    <s v="Sides"/>
    <m/>
    <n v="40.7382631261951"/>
    <n v="-73.987838104088993"/>
    <n v="40.778027999999999"/>
    <n v="-73.953851"/>
    <d v="2014-10-14T19:40:42"/>
    <d v="2014-10-14T19:48:40"/>
    <d v="2014-10-14T20:16:13"/>
    <d v="2014-10-14T20:51:51"/>
    <x v="2"/>
    <x v="6"/>
  </r>
  <r>
    <n v="1362764"/>
    <n v="268365"/>
    <x v="180"/>
    <s v="bicycle"/>
    <s v="Cafe Mogador"/>
    <s v="Middle Eastern"/>
    <s v="Casablanca"/>
    <n v="1"/>
    <s v="Tagines"/>
    <d v="1899-12-30T00:06:19"/>
    <n v="40.727293000000003"/>
    <n v="-73.984516999999997"/>
    <n v="40.734460300000002"/>
    <n v="-73.985816099999994"/>
    <d v="2014-10-14T19:42:04"/>
    <d v="2014-10-14T19:58:41"/>
    <d v="2014-10-14T20:07:31"/>
    <d v="2014-10-14T20:18:19"/>
    <x v="2"/>
    <x v="6"/>
  </r>
  <r>
    <n v="1362784"/>
    <n v="196337"/>
    <x v="261"/>
    <s v="car"/>
    <s v="Shake Shack"/>
    <s v="Burger"/>
    <s v="Fries"/>
    <n v="1"/>
    <s v="Fries"/>
    <m/>
    <n v="40.779126065705498"/>
    <n v="-73.954904894578206"/>
    <n v="40.776128520173003"/>
    <n v="-73.952748002544396"/>
    <d v="2014-10-14T19:44:01"/>
    <d v="2014-10-14T19:53:45"/>
    <d v="2014-10-14T20:14:05"/>
    <d v="2014-10-14T20:20:48"/>
    <x v="2"/>
    <x v="6"/>
  </r>
  <r>
    <n v="1362791"/>
    <n v="119596"/>
    <x v="406"/>
    <s v="bicycle"/>
    <s v="Magnolia Bakery"/>
    <s v="Dessert"/>
    <s v="Cracked Sugar"/>
    <n v="1"/>
    <s v="From the Cookie Jar"/>
    <m/>
    <n v="40.7358928721479"/>
    <n v="-74.005204439163194"/>
    <n v="40.736665944606699"/>
    <n v="-74.003160260686599"/>
    <d v="2014-10-14T19:45:22"/>
    <d v="2014-10-14T19:45:27"/>
    <d v="2014-10-14T20:16:47"/>
    <d v="2014-10-14T20:19:02"/>
    <x v="2"/>
    <x v="6"/>
  </r>
  <r>
    <n v="1362791"/>
    <n v="119596"/>
    <x v="406"/>
    <s v="bicycle"/>
    <s v="Magnolia Bakery"/>
    <s v="Dessert"/>
    <s v="Chocolate Chunk Blondie"/>
    <n v="1"/>
    <s v="Brownies &amp; Bars"/>
    <m/>
    <n v="40.7358928721479"/>
    <n v="-74.005204439163194"/>
    <n v="40.736665944606699"/>
    <n v="-74.003160260686599"/>
    <d v="2014-10-14T19:45:22"/>
    <d v="2014-10-14T19:45:27"/>
    <d v="2014-10-14T20:16:47"/>
    <d v="2014-10-14T20:19:02"/>
    <x v="2"/>
    <x v="6"/>
  </r>
  <r>
    <n v="1362826"/>
    <n v="78646"/>
    <x v="380"/>
    <s v="bicycle"/>
    <s v="Mighty Quinn's BBQ"/>
    <s v="BBQ"/>
    <s v="Brisket"/>
    <n v="1"/>
    <s v="Meats"/>
    <m/>
    <n v="40.727518945156902"/>
    <n v="-73.988671302795396"/>
    <n v="40.721928800000001"/>
    <n v="-73.996806399999997"/>
    <d v="2014-10-14T19:51:04"/>
    <d v="2014-10-14T19:54:16"/>
    <d v="2014-10-14T20:30:37"/>
    <d v="2014-10-14T20:31:43"/>
    <x v="2"/>
    <x v="6"/>
  </r>
  <r>
    <n v="1362862"/>
    <n v="378316"/>
    <x v="107"/>
    <s v="car"/>
    <s v="Han Dynasty"/>
    <s v="Chinese"/>
    <s v="Wonton in Chicken Broth"/>
    <n v="1"/>
    <s v="Soups"/>
    <d v="1899-12-30T00:02:45"/>
    <n v="40.732213000000002"/>
    <n v="-73.988072000000003"/>
    <n v="40.744783300000002"/>
    <n v="-73.986007400000005"/>
    <d v="2014-10-14T19:54:09"/>
    <d v="2014-10-14T20:12:21"/>
    <d v="2014-10-14T20:25:14"/>
    <d v="2014-10-14T20:38:54"/>
    <x v="2"/>
    <x v="6"/>
  </r>
  <r>
    <n v="1362859"/>
    <n v="90864"/>
    <x v="77"/>
    <s v="car"/>
    <s v="Hu Kitchen"/>
    <s v="Gluten-Free"/>
    <m/>
    <m/>
    <m/>
    <m/>
    <n v="40.735676762018002"/>
    <n v="-73.993829528068602"/>
    <n v="40.766861594256397"/>
    <n v="-73.968479346549799"/>
    <d v="2014-10-14T19:55:43"/>
    <d v="2014-10-14T20:02:46"/>
    <d v="2014-10-14T20:09:06"/>
    <d v="2014-10-14T20:25:42"/>
    <x v="2"/>
    <x v="6"/>
  </r>
  <r>
    <n v="1362880"/>
    <n v="298257"/>
    <x v="217"/>
    <s v="car"/>
    <s v="Sushi of Gari 46"/>
    <s v="Sushi"/>
    <s v="Kabocha Tempura"/>
    <n v="1"/>
    <s v="Appetizers"/>
    <d v="1899-12-30T00:10:12"/>
    <n v="40.760654436198898"/>
    <n v="-73.989582752602004"/>
    <n v="40.731968500000001"/>
    <n v="-74.004317499999999"/>
    <d v="2014-10-14T19:56:24"/>
    <d v="2014-10-14T20:26:42"/>
    <d v="2014-10-14T20:48:04"/>
    <d v="2014-10-14T21:10:26"/>
    <x v="2"/>
    <x v="6"/>
  </r>
  <r>
    <n v="1362882"/>
    <n v="118622"/>
    <x v="26"/>
    <s v="bicycle"/>
    <s v="La Esquina Taqueria"/>
    <m/>
    <s v="Bistec"/>
    <n v="1"/>
    <s v="Tacos"/>
    <d v="1899-12-30T00:02:35"/>
    <n v="40.721353749744097"/>
    <n v="-73.997525293959001"/>
    <n v="40.739070159006502"/>
    <n v="-73.992660442961906"/>
    <d v="2014-10-14T19:57:09"/>
    <m/>
    <m/>
    <d v="2014-10-14T20:43:36"/>
    <x v="2"/>
    <x v="6"/>
  </r>
  <r>
    <n v="1362902"/>
    <n v="378753"/>
    <x v="138"/>
    <s v="bicycle"/>
    <s v="Luscious Thai"/>
    <m/>
    <m/>
    <m/>
    <m/>
    <d v="1899-12-30T00:09:52"/>
    <n v="40.760472999999998"/>
    <n v="-73.961442000000005"/>
    <n v="40.771833862793102"/>
    <n v="-73.946592761361302"/>
    <d v="2014-10-14T20:00:00"/>
    <d v="2014-10-14T20:21:28"/>
    <d v="2014-10-14T20:34:24"/>
    <d v="2014-10-14T20:47:09"/>
    <x v="2"/>
    <x v="6"/>
  </r>
  <r>
    <n v="1362930"/>
    <n v="109107"/>
    <x v="247"/>
    <s v="bicycle"/>
    <s v="Burger Joint"/>
    <s v="Burger"/>
    <s v="Milkshakes"/>
    <n v="1"/>
    <s v="Menu"/>
    <d v="1899-12-30T00:02:57"/>
    <n v="40.764075830277001"/>
    <n v="-73.978632525152193"/>
    <n v="40.747797200000001"/>
    <n v="-73.980960899999999"/>
    <d v="2014-10-14T20:03:31"/>
    <d v="2014-10-14T20:06:26"/>
    <d v="2014-10-14T20:24:26"/>
    <d v="2014-10-14T20:35:00"/>
    <x v="2"/>
    <x v="6"/>
  </r>
  <r>
    <n v="1362937"/>
    <n v="367051"/>
    <x v="208"/>
    <s v="bicycle"/>
    <s v="RedFarm Hudson"/>
    <s v="Chinese"/>
    <s v="Five Flavored Chicken Dumplings (4)"/>
    <n v="1"/>
    <s v="Dim Sum"/>
    <d v="1899-12-30T00:04:42"/>
    <n v="40.734213854853898"/>
    <n v="-74.006202029303594"/>
    <n v="40.724106900000002"/>
    <n v="-73.995710000000003"/>
    <d v="2014-10-14T20:03:35"/>
    <d v="2014-10-14T20:24:17"/>
    <d v="2014-10-14T20:38:08"/>
    <d v="2014-10-14T20:53:30"/>
    <x v="2"/>
    <x v="6"/>
  </r>
  <r>
    <n v="1362935"/>
    <n v="55940"/>
    <x v="72"/>
    <s v="bicycle"/>
    <s v="Up Thai"/>
    <m/>
    <m/>
    <m/>
    <m/>
    <d v="1899-12-30T00:04:33"/>
    <n v="40.7699935018614"/>
    <n v="-73.957596927903694"/>
    <n v="40.744408900000003"/>
    <n v="-73.980262199999999"/>
    <d v="2014-10-14T20:03:56"/>
    <d v="2014-10-14T20:07:07"/>
    <d v="2014-10-14T20:29:56"/>
    <d v="2014-10-14T20:50:14"/>
    <x v="2"/>
    <x v="6"/>
  </r>
  <r>
    <n v="1362942"/>
    <n v="59742"/>
    <x v="404"/>
    <s v="bicycle"/>
    <s v="J. G. Melon"/>
    <s v="Burger"/>
    <s v="Grilled Breast of Chicken Sandwich"/>
    <n v="1"/>
    <s v="Main Menu"/>
    <m/>
    <n v="40.7711352092903"/>
    <n v="-73.959623103066605"/>
    <n v="40.766579"/>
    <n v="-73.968956000000006"/>
    <d v="2014-10-14T20:05:23"/>
    <d v="2014-10-14T20:03:13"/>
    <d v="2014-10-14T20:29:32"/>
    <d v="2014-10-14T20:38:26"/>
    <x v="2"/>
    <x v="6"/>
  </r>
  <r>
    <n v="1362953"/>
    <n v="126204"/>
    <x v="150"/>
    <s v="bicycle"/>
    <s v="Pio Pio"/>
    <s v="South American"/>
    <s v="Ensalada de Avocado"/>
    <n v="1"/>
    <s v="La Primaveras"/>
    <d v="1899-12-30T00:05:23"/>
    <n v="40.7455111364591"/>
    <n v="-73.977605191923899"/>
    <n v="40.764411799999998"/>
    <n v="-73.963972799999993"/>
    <d v="2014-10-14T20:07:36"/>
    <d v="2014-10-14T20:28:11"/>
    <d v="2014-10-14T20:40:32"/>
    <d v="2014-10-14T20:55:37"/>
    <x v="2"/>
    <x v="6"/>
  </r>
  <r>
    <n v="1363012"/>
    <n v="184325"/>
    <x v="95"/>
    <s v="bicycle"/>
    <s v="Pinto Nouveau Thai Bistro"/>
    <s v="Thai"/>
    <s v="Crispy Pad Thai with Chicken"/>
    <n v="1"/>
    <s v="Main"/>
    <d v="1899-12-30T00:04:04"/>
    <n v="40.733176999999998"/>
    <n v="-74.005532000000002"/>
    <n v="40.740423509888998"/>
    <n v="-73.996968548813797"/>
    <d v="2014-10-14T20:14:50"/>
    <d v="2014-10-14T20:18:36"/>
    <d v="2014-10-14T20:35:17"/>
    <d v="2014-10-14T20:44:24"/>
    <x v="2"/>
    <x v="6"/>
  </r>
  <r>
    <n v="1363032"/>
    <n v="66373"/>
    <x v="215"/>
    <s v="bicycle"/>
    <s v="Juice Press"/>
    <s v="Juice Bar"/>
    <s v="Raw Oatmeal"/>
    <n v="1"/>
    <s v="Raw Foods"/>
    <m/>
    <n v="40.723339717513198"/>
    <n v="-73.994572162628202"/>
    <n v="40.722069005555497"/>
    <n v="-73.9967439811969"/>
    <d v="2014-10-14T20:18:13"/>
    <d v="2014-10-14T20:29:25"/>
    <d v="2014-10-14T20:39:45"/>
    <d v="2014-10-14T20:42:57"/>
    <x v="2"/>
    <x v="6"/>
  </r>
  <r>
    <n v="1363027"/>
    <n v="79223"/>
    <x v="73"/>
    <s v="walker"/>
    <s v="Momofuku Milk Bar"/>
    <s v="Dessert"/>
    <s v="Cereal Milk Shake"/>
    <n v="1"/>
    <s v="Shakes"/>
    <m/>
    <n v="40.731795470614898"/>
    <n v="-73.985672593116803"/>
    <n v="40.735647299999997"/>
    <n v="-73.993884199999997"/>
    <d v="2014-10-14T20:19:01"/>
    <d v="2014-10-14T20:38:23"/>
    <d v="2014-10-14T20:58:17"/>
    <d v="2014-10-14T21:11:34"/>
    <x v="2"/>
    <x v="6"/>
  </r>
  <r>
    <n v="1363059"/>
    <n v="198677"/>
    <x v="355"/>
    <s v="car"/>
    <s v="Caracas Arepa Bar"/>
    <s v="South American"/>
    <s v="Arroz con Caraotas"/>
    <n v="1"/>
    <s v="Sidekicks"/>
    <m/>
    <n v="40.72681"/>
    <n v="-73.985328999999993"/>
    <n v="40.767725300000002"/>
    <n v="-73.991564199999999"/>
    <d v="2014-10-14T20:21:26"/>
    <d v="2014-10-14T20:47:01"/>
    <d v="2014-10-14T21:01:21"/>
    <d v="2014-10-14T21:33:56"/>
    <x v="2"/>
    <x v="6"/>
  </r>
  <r>
    <n v="1363060"/>
    <n v="318451"/>
    <x v="6"/>
    <s v="bicycle"/>
    <s v="Blue Ribbon Sushi"/>
    <s v="Japanese"/>
    <s v="Wakame"/>
    <n v="1"/>
    <s v="Salads"/>
    <d v="1899-12-30T00:04:18"/>
    <n v="40.7261096570601"/>
    <n v="-74.002491863200504"/>
    <n v="40.723329499999998"/>
    <n v="-73.991501799999995"/>
    <d v="2014-10-14T20:21:36"/>
    <d v="2014-10-14T20:36:00"/>
    <d v="2014-10-14T20:47:20"/>
    <d v="2014-10-14T21:01:38"/>
    <x v="2"/>
    <x v="6"/>
  </r>
  <r>
    <n v="1363060"/>
    <n v="318451"/>
    <x v="6"/>
    <s v="bicycle"/>
    <s v="Blue Ribbon Sushi"/>
    <s v="Japanese"/>
    <s v="Hirame"/>
    <n v="1"/>
    <s v="Taiseyo (Atlantic Ocean)"/>
    <d v="1899-12-30T00:04:18"/>
    <n v="40.7261096570601"/>
    <n v="-74.002491863200504"/>
    <n v="40.723329499999998"/>
    <n v="-73.991501799999995"/>
    <d v="2014-10-14T20:21:36"/>
    <d v="2014-10-14T20:36:00"/>
    <d v="2014-10-14T20:47:20"/>
    <d v="2014-10-14T21:01:38"/>
    <x v="2"/>
    <x v="6"/>
  </r>
  <r>
    <n v="1363091"/>
    <n v="106481"/>
    <x v="21"/>
    <s v="bicycle"/>
    <s v="Pio Pio"/>
    <s v="South American"/>
    <s v="Tacu Tacu"/>
    <n v="1"/>
    <s v="De Fondo"/>
    <d v="1899-12-30T00:02:44"/>
    <n v="40.760406969917"/>
    <n v="-73.994894027710004"/>
    <n v="40.746764400000004"/>
    <n v="-73.990301400000007"/>
    <d v="2014-10-14T20:25:06"/>
    <d v="2014-10-14T20:31:18"/>
    <d v="2014-10-14T20:52:08"/>
    <d v="2014-10-14T21:08:30"/>
    <x v="2"/>
    <x v="6"/>
  </r>
  <r>
    <n v="1363091"/>
    <n v="106481"/>
    <x v="21"/>
    <s v="bicycle"/>
    <s v="Pio Pio"/>
    <s v="South American"/>
    <s v="Tostones"/>
    <n v="1"/>
    <s v="Platitos"/>
    <d v="1899-12-30T00:02:44"/>
    <n v="40.760406969917"/>
    <n v="-73.994894027710004"/>
    <n v="40.746764400000004"/>
    <n v="-73.990301400000007"/>
    <d v="2014-10-14T20:25:06"/>
    <d v="2014-10-14T20:31:18"/>
    <d v="2014-10-14T20:52:08"/>
    <d v="2014-10-14T21:08:30"/>
    <x v="2"/>
    <x v="6"/>
  </r>
  <r>
    <n v="1363094"/>
    <n v="116448"/>
    <x v="184"/>
    <s v="motorcycle"/>
    <s v="Food Emporium"/>
    <m/>
    <m/>
    <m/>
    <m/>
    <m/>
    <n v="40.761755958270598"/>
    <n v="-73.986182212829604"/>
    <n v="40.7664987"/>
    <n v="-73.991614400000003"/>
    <d v="2014-10-14T20:26:08"/>
    <d v="2014-10-14T20:45:16"/>
    <d v="2014-10-14T21:03:06"/>
    <d v="2014-10-14T21:10:48"/>
    <x v="2"/>
    <x v="6"/>
  </r>
  <r>
    <n v="1363103"/>
    <n v="314480"/>
    <x v="400"/>
    <s v="car"/>
    <s v="Shake Shack"/>
    <s v="Burger"/>
    <s v="Cheese Fries"/>
    <n v="1"/>
    <s v="Fries"/>
    <m/>
    <n v="40.758456774983799"/>
    <n v="-73.989140466129399"/>
    <n v="40.746968600000002"/>
    <n v="-73.990440599999999"/>
    <d v="2014-10-14T20:27:52"/>
    <d v="2014-10-14T20:33:42"/>
    <d v="2014-10-14T21:01:33"/>
    <d v="2014-10-14T21:17:11"/>
    <x v="2"/>
    <x v="6"/>
  </r>
  <r>
    <n v="1363126"/>
    <n v="52914"/>
    <x v="198"/>
    <s v="car"/>
    <s v="Boston Market"/>
    <m/>
    <m/>
    <m/>
    <m/>
    <m/>
    <n v="40.745226000000002"/>
    <n v="-73.998213000000007"/>
    <n v="40.745370999999999"/>
    <n v="-73.977332000000004"/>
    <d v="2014-10-14T20:29:44"/>
    <d v="2014-10-14T20:30:16"/>
    <d v="2014-10-14T20:39:33"/>
    <d v="2014-10-14T20:59:54"/>
    <x v="2"/>
    <x v="6"/>
  </r>
  <r>
    <n v="1363124"/>
    <n v="139085"/>
    <x v="281"/>
    <s v="car"/>
    <s v="16 Handles - UWS Broadway"/>
    <s v="Ice Cream"/>
    <s v="Pistachio"/>
    <n v="1"/>
    <s v="Fat Free"/>
    <d v="1899-12-30T00:31:06"/>
    <n v="40.796066656063303"/>
    <n v="-73.970970438513405"/>
    <n v="40.805660000000003"/>
    <n v="-73.963708999999994"/>
    <d v="2014-10-14T20:29:56"/>
    <d v="2014-10-14T20:32:42"/>
    <d v="2014-10-14T21:01:45"/>
    <d v="2014-10-14T21:08:56"/>
    <x v="2"/>
    <x v="6"/>
  </r>
  <r>
    <n v="1363179"/>
    <n v="63185"/>
    <x v="399"/>
    <s v="bicycle"/>
    <s v="16 Handles - UWS Amsterdam"/>
    <s v="Ice Cream"/>
    <s v="Cookies &amp; Cream"/>
    <n v="1"/>
    <s v="Fat Free"/>
    <m/>
    <n v="40.780820311410103"/>
    <n v="-73.980170645087696"/>
    <n v="40.775211441511303"/>
    <n v="-73.988079046025504"/>
    <d v="2014-10-14T20:38:02"/>
    <d v="2014-10-14T20:44:23"/>
    <d v="2014-10-14T20:58:13"/>
    <d v="2014-10-14T21:20:04"/>
    <x v="2"/>
    <x v="6"/>
  </r>
  <r>
    <n v="1363220"/>
    <n v="91397"/>
    <x v="208"/>
    <s v="bicycle"/>
    <s v="Chipotle Mexican Grill $1.99 Delivery"/>
    <s v="Mexican"/>
    <s v="Burrito"/>
    <n v="1"/>
    <s v="Entree"/>
    <m/>
    <n v="40.725928672086098"/>
    <n v="-73.996394764442996"/>
    <n v="40.729355093600198"/>
    <n v="-73.986058273374894"/>
    <d v="2014-10-14T20:40:41"/>
    <d v="2014-10-14T20:47:07"/>
    <d v="2014-10-14T21:12:27"/>
    <d v="2014-10-14T21:20:25"/>
    <x v="2"/>
    <x v="6"/>
  </r>
  <r>
    <n v="1363221"/>
    <n v="378820"/>
    <x v="359"/>
    <s v="bicycle"/>
    <s v="Sushi Samba"/>
    <s v="Sushi"/>
    <s v="Kari Kari"/>
    <n v="1"/>
    <s v="Samba Rolls"/>
    <d v="1899-12-30T00:02:41"/>
    <n v="40.732666419020703"/>
    <n v="-74.003292612268694"/>
    <n v="40.731408000000002"/>
    <n v="-74.006991999999997"/>
    <d v="2014-10-14T20:41:27"/>
    <d v="2014-10-14T20:38:56"/>
    <d v="2014-10-14T21:02:41"/>
    <d v="2014-10-14T21:06:34"/>
    <x v="2"/>
    <x v="6"/>
  </r>
  <r>
    <n v="1363221"/>
    <n v="378820"/>
    <x v="359"/>
    <s v="bicycle"/>
    <s v="Sushi Samba"/>
    <s v="Sushi"/>
    <s v="Yellowtail Seviche"/>
    <n v="1"/>
    <s v="Sashimi Seviche"/>
    <d v="1899-12-30T00:02:41"/>
    <n v="40.732666419020703"/>
    <n v="-74.003292612268694"/>
    <n v="40.731408000000002"/>
    <n v="-74.006991999999997"/>
    <d v="2014-10-14T20:41:27"/>
    <d v="2014-10-14T20:38:56"/>
    <d v="2014-10-14T21:02:41"/>
    <d v="2014-10-14T21:06:34"/>
    <x v="2"/>
    <x v="6"/>
  </r>
  <r>
    <n v="1363244"/>
    <n v="100738"/>
    <x v="77"/>
    <s v="car"/>
    <s v="The Meatball Shop"/>
    <s v="Italian"/>
    <s v="Classic Beef"/>
    <n v="1"/>
    <s v="Naked Balls"/>
    <d v="1899-12-30T00:09:06"/>
    <n v="40.745963108098799"/>
    <n v="-74.001697291846"/>
    <n v="40.747098000000001"/>
    <n v="-73.986641000000006"/>
    <d v="2014-10-14T20:44:35"/>
    <d v="2014-10-14T21:05:46"/>
    <d v="2014-10-14T21:11:05"/>
    <d v="2014-10-14T21:24:17"/>
    <x v="2"/>
    <x v="6"/>
  </r>
  <r>
    <n v="1363244"/>
    <n v="100738"/>
    <x v="77"/>
    <s v="car"/>
    <s v="The Meatball Shop"/>
    <s v="Italian"/>
    <s v="Classic Beef"/>
    <n v="1"/>
    <s v="Naked Balls"/>
    <d v="1899-12-30T00:09:06"/>
    <n v="40.745963108098799"/>
    <n v="-74.001697291846"/>
    <n v="40.747098000000001"/>
    <n v="-73.986641000000006"/>
    <d v="2014-10-14T20:44:35"/>
    <d v="2014-10-14T21:05:46"/>
    <d v="2014-10-14T21:11:05"/>
    <d v="2014-10-14T21:24:17"/>
    <x v="2"/>
    <x v="6"/>
  </r>
  <r>
    <n v="1363249"/>
    <n v="95644"/>
    <x v="359"/>
    <s v="bicycle"/>
    <s v="Golden Rule Wine &amp; Liquor Store"/>
    <m/>
    <m/>
    <m/>
    <m/>
    <m/>
    <n v="40.731372708477302"/>
    <n v="-74.006588459014907"/>
    <n v="40.730668999999999"/>
    <n v="-74.006186"/>
    <d v="2014-10-14T20:45:16"/>
    <m/>
    <m/>
    <d v="2014-10-14T21:14:01"/>
    <x v="2"/>
    <x v="6"/>
  </r>
  <r>
    <n v="1363284"/>
    <n v="245039"/>
    <x v="177"/>
    <s v="bicycle"/>
    <s v="Chloe's Soft Serve Fruit Co."/>
    <s v="Dessert"/>
    <s v="Waffle Me Crazy Sundae"/>
    <n v="1"/>
    <s v="Sundaes"/>
    <m/>
    <n v="40.737356168684997"/>
    <n v="-73.990666866302504"/>
    <n v="40.751337599999999"/>
    <n v="-73.972189999999998"/>
    <d v="2014-10-14T20:51:01"/>
    <d v="2014-10-14T21:01:10"/>
    <d v="2014-10-14T21:15:30"/>
    <d v="2014-10-14T21:25:35"/>
    <x v="2"/>
    <x v="6"/>
  </r>
  <r>
    <n v="1363287"/>
    <n v="234560"/>
    <x v="298"/>
    <s v="car"/>
    <s v="Mile End Deli"/>
    <s v="Deli"/>
    <s v="Pickle"/>
    <n v="1"/>
    <s v="Dinner Sides"/>
    <d v="1899-12-30T00:12:18"/>
    <n v="40.6874972386385"/>
    <n v="-73.987183856808301"/>
    <n v="40.684221999999998"/>
    <n v="-74.003335000000007"/>
    <d v="2014-10-14T20:52:25"/>
    <d v="2014-10-14T20:58:48"/>
    <d v="2014-10-14T21:12:37"/>
    <d v="2014-10-14T21:21:36"/>
    <x v="2"/>
    <x v="6"/>
  </r>
  <r>
    <n v="1363308"/>
    <n v="96254"/>
    <x v="334"/>
    <s v="bicycle"/>
    <s v="Yama Japanese Restaurant"/>
    <s v="Japanese"/>
    <s v="Spicy Tuna"/>
    <n v="1"/>
    <s v="Rolls"/>
    <m/>
    <n v="40.735872288065799"/>
    <n v="-73.987664615827299"/>
    <n v="40.736615999999998"/>
    <n v="-73.977972600000001"/>
    <d v="2014-10-14T20:54:14"/>
    <d v="2014-10-14T21:03:27"/>
    <d v="2014-10-14T21:23:20"/>
    <d v="2014-10-14T21:32:06"/>
    <x v="2"/>
    <x v="6"/>
  </r>
  <r>
    <n v="1363325"/>
    <n v="59762"/>
    <x v="84"/>
    <s v="truck"/>
    <s v="Whole Foods Market"/>
    <s v="Grocery Store"/>
    <s v="Coriander Ground"/>
    <n v="1"/>
    <s v="Spices, Herbs &amp; Seasoning"/>
    <m/>
    <n v="40.723954999999997"/>
    <n v="-73.991828999999996"/>
    <n v="40.735684192218102"/>
    <n v="-74.001900337658597"/>
    <d v="2014-10-14T20:57:29"/>
    <d v="2014-10-14T20:56:55"/>
    <d v="2014-10-14T21:49:56"/>
    <d v="2014-10-14T22:04:02"/>
    <x v="2"/>
    <x v="6"/>
  </r>
  <r>
    <n v="1363325"/>
    <n v="59762"/>
    <x v="84"/>
    <s v="truck"/>
    <s v="Whole Foods Market"/>
    <s v="Grocery Store"/>
    <s v="Sage Whole"/>
    <n v="1"/>
    <s v="Spices, Herbs &amp; Seasoning"/>
    <m/>
    <n v="40.723954999999997"/>
    <n v="-73.991828999999996"/>
    <n v="40.735684192218102"/>
    <n v="-74.001900337658597"/>
    <d v="2014-10-14T20:57:29"/>
    <d v="2014-10-14T20:56:55"/>
    <d v="2014-10-14T21:49:56"/>
    <d v="2014-10-14T22:04:02"/>
    <x v="2"/>
    <x v="6"/>
  </r>
  <r>
    <n v="1363498"/>
    <n v="222073"/>
    <x v="75"/>
    <s v="bicycle"/>
    <s v="Pinkberry"/>
    <s v="Ice Cream"/>
    <s v="Cookies &amp; Cream"/>
    <n v="1"/>
    <s v="Frozen Yogurt with Toppings"/>
    <m/>
    <n v="40.729075924929496"/>
    <n v="-73.988682031631498"/>
    <n v="40.723676400000002"/>
    <n v="-74.010723499999997"/>
    <d v="2014-10-14T21:17:47"/>
    <m/>
    <m/>
    <d v="2014-10-14T21:42:48"/>
    <x v="2"/>
    <x v="6"/>
  </r>
  <r>
    <n v="1363561"/>
    <n v="345719"/>
    <x v="73"/>
    <s v="walker"/>
    <s v="Momofuku Milk Bar"/>
    <s v="Dessert"/>
    <s v="Crack Pie Shake"/>
    <n v="1"/>
    <s v="Shakes"/>
    <m/>
    <n v="40.731795470614898"/>
    <n v="-73.985672593116803"/>
    <n v="40.730251000000003"/>
    <n v="-73.993573999999995"/>
    <d v="2014-10-14T21:26:38"/>
    <d v="2014-10-14T21:26:27"/>
    <d v="2014-10-14T21:40:40"/>
    <d v="2014-10-14T21:53:06"/>
    <x v="2"/>
    <x v="6"/>
  </r>
  <r>
    <n v="1363561"/>
    <n v="345719"/>
    <x v="73"/>
    <s v="walker"/>
    <s v="Momofuku Milk Bar"/>
    <s v="Dessert"/>
    <s v="B'day Cake Truffles"/>
    <n v="2"/>
    <s v="Cake Truffles"/>
    <m/>
    <n v="40.731795470614898"/>
    <n v="-73.985672593116803"/>
    <n v="40.730251000000003"/>
    <n v="-73.993573999999995"/>
    <d v="2014-10-14T21:26:38"/>
    <d v="2014-10-14T21:26:27"/>
    <d v="2014-10-14T21:40:40"/>
    <d v="2014-10-14T21:53:06"/>
    <x v="2"/>
    <x v="6"/>
  </r>
  <r>
    <n v="1363596"/>
    <n v="156979"/>
    <x v="26"/>
    <s v="bicycle"/>
    <s v="Ralph's Famous Italian Ices"/>
    <s v="Ice Cream"/>
    <m/>
    <m/>
    <m/>
    <m/>
    <n v="40.740034730903297"/>
    <n v="-73.984127640724196"/>
    <n v="40.734653590914498"/>
    <n v="-73.989313313142802"/>
    <d v="2014-10-14T21:28:57"/>
    <d v="2014-10-14T21:32:01"/>
    <d v="2014-10-14T21:44:47"/>
    <d v="2014-10-14T21:49:31"/>
    <x v="2"/>
    <x v="6"/>
  </r>
  <r>
    <n v="1363698"/>
    <n v="68103"/>
    <x v="64"/>
    <s v="bicycle"/>
    <s v="The Meatball Shop"/>
    <s v="Italian"/>
    <s v="Vegetable"/>
    <n v="1"/>
    <s v="Naked Balls"/>
    <d v="1899-12-30T00:03:47"/>
    <n v="40.721545124764702"/>
    <n v="-73.988842426716104"/>
    <n v="40.728605999999999"/>
    <n v="-73.995142999999999"/>
    <d v="2014-10-14T21:38:48"/>
    <d v="2014-10-14T21:43:19"/>
    <d v="2014-10-14T21:51:39"/>
    <d v="2014-10-14T22:01:44"/>
    <x v="2"/>
    <x v="6"/>
  </r>
  <r>
    <n v="1363960"/>
    <n v="365525"/>
    <x v="214"/>
    <s v="car"/>
    <s v="16 Handles - UES 2nd Ave"/>
    <s v="Ice Cream"/>
    <s v="Euro Tart"/>
    <n v="1"/>
    <s v="Tart"/>
    <m/>
    <n v="40.774952999999996"/>
    <n v="-73.953899000000007"/>
    <n v="40.766811699999998"/>
    <n v="-73.962046900000004"/>
    <d v="2014-10-14T22:04:48"/>
    <d v="2014-10-14T22:04:58"/>
    <d v="2014-10-14T22:17:18"/>
    <d v="2014-10-14T22:24:23"/>
    <x v="2"/>
    <x v="6"/>
  </r>
  <r>
    <n v="1363940"/>
    <n v="304365"/>
    <x v="143"/>
    <s v="car"/>
    <s v="McDonald's"/>
    <s v="Fast Food"/>
    <s v="World Famous Fries"/>
    <n v="1"/>
    <s v="Snacks &amp; Sides"/>
    <m/>
    <n v="40.784664803794797"/>
    <n v="-73.946949114183695"/>
    <n v="40.785699899999997"/>
    <n v="-73.949793499999998"/>
    <d v="2014-10-14T22:05:13"/>
    <d v="2014-10-14T22:09:54"/>
    <d v="2014-10-14T22:21:11"/>
    <d v="2014-10-14T22:26:00"/>
    <x v="2"/>
    <x v="6"/>
  </r>
  <r>
    <n v="1364025"/>
    <n v="276192"/>
    <x v="311"/>
    <s v="scooter"/>
    <s v="Galli Restaurant"/>
    <s v="Italian"/>
    <s v="Bolognese"/>
    <n v="1"/>
    <s v="Pasta (dinner)"/>
    <d v="1899-12-30T00:03:01"/>
    <n v="40.721628292251097"/>
    <n v="-74.001226727168103"/>
    <n v="40.723728999999999"/>
    <n v="-74.004076100000006"/>
    <d v="2014-10-14T22:11:04"/>
    <d v="2014-10-14T22:34:30"/>
    <d v="2014-10-14T22:40:49"/>
    <d v="2014-10-14T22:44:41"/>
    <x v="2"/>
    <x v="6"/>
  </r>
  <r>
    <n v="1364067"/>
    <n v="378937"/>
    <x v="83"/>
    <s v="bicycle"/>
    <s v="Momofuku Milk Bar"/>
    <s v="Dessert"/>
    <s v="Blueberry Cookie Shake"/>
    <n v="1"/>
    <s v="Shakes"/>
    <m/>
    <n v="40.7628429402262"/>
    <n v="-73.975745647432205"/>
    <n v="40.756975799999999"/>
    <n v="-73.9821977"/>
    <d v="2014-10-14T22:14:39"/>
    <d v="2014-10-14T22:21:48"/>
    <d v="2014-10-14T22:31:38"/>
    <d v="2014-10-14T22:41:09"/>
    <x v="2"/>
    <x v="6"/>
  </r>
  <r>
    <n v="1364130"/>
    <n v="354016"/>
    <x v="299"/>
    <s v="car"/>
    <s v="Blue Ribbon Sushi"/>
    <s v="Japanese"/>
    <s v="Uni"/>
    <n v="2"/>
    <s v="Taiheiyo (Pacific Ocean)"/>
    <d v="1899-12-30T00:03:36"/>
    <n v="40.7261096570601"/>
    <n v="-74.002491863200504"/>
    <n v="40.723329499999998"/>
    <n v="-73.991501799999995"/>
    <d v="2014-10-14T22:20:41"/>
    <d v="2014-10-14T22:18:07"/>
    <d v="2014-10-14T22:37:57"/>
    <d v="2014-10-14T22:59:20"/>
    <x v="2"/>
    <x v="6"/>
  </r>
  <r>
    <n v="1364312"/>
    <n v="353331"/>
    <x v="352"/>
    <s v="car"/>
    <s v="The Meatball Shop"/>
    <s v="Italian"/>
    <s v="Classic Beef"/>
    <n v="1"/>
    <s v="Naked Balls"/>
    <d v="1899-12-30T00:02:13"/>
    <n v="40.721545124764702"/>
    <n v="-73.988842426716104"/>
    <n v="40.722769999999997"/>
    <n v="-74.004594800000007"/>
    <d v="2014-10-14T22:39:07"/>
    <d v="2014-10-14T22:53:00"/>
    <d v="2014-10-14T23:02:20"/>
    <d v="2014-10-14T23:12:14"/>
    <x v="2"/>
    <x v="6"/>
  </r>
  <r>
    <n v="1364312"/>
    <n v="353331"/>
    <x v="352"/>
    <s v="car"/>
    <s v="The Meatball Shop"/>
    <s v="Italian"/>
    <s v="Ice Cream Sandwich"/>
    <n v="1"/>
    <s v="Desserts"/>
    <d v="1899-12-30T00:02:13"/>
    <n v="40.721545124764702"/>
    <n v="-73.988842426716104"/>
    <n v="40.722769999999997"/>
    <n v="-74.004594800000007"/>
    <d v="2014-10-14T22:39:07"/>
    <d v="2014-10-14T22:53:00"/>
    <d v="2014-10-14T23:02:20"/>
    <d v="2014-10-14T23:12:14"/>
    <x v="2"/>
    <x v="6"/>
  </r>
  <r>
    <n v="1364428"/>
    <n v="283884"/>
    <x v="298"/>
    <s v="car"/>
    <s v="Magnolia Bakery"/>
    <s v="Dessert"/>
    <s v="Whoopie Cookies"/>
    <n v="2"/>
    <s v="From the Cookie Jar"/>
    <m/>
    <n v="40.7358928721479"/>
    <n v="-74.005204439163194"/>
    <n v="40.7161361"/>
    <n v="-74.003637800000007"/>
    <d v="2014-10-14T22:53:04"/>
    <d v="2014-10-14T22:57:17"/>
    <d v="2014-10-14T23:07:37"/>
    <d v="2014-10-14T23:16:24"/>
    <x v="2"/>
    <x v="6"/>
  </r>
  <r>
    <n v="1364470"/>
    <n v="327651"/>
    <x v="107"/>
    <s v="car"/>
    <s v="Pommes Frites"/>
    <m/>
    <s v="Pommes Frites"/>
    <n v="1"/>
    <s v="Pommes Frites"/>
    <m/>
    <n v="40.728169657139198"/>
    <n v="-73.987912711093401"/>
    <n v="40.775263720444599"/>
    <n v="-73.989759629425194"/>
    <d v="2014-10-14T23:00:35"/>
    <d v="2014-10-14T23:04:17"/>
    <d v="2014-10-14T23:28:39"/>
    <d v="2014-10-14T23:58:29"/>
    <x v="2"/>
    <x v="6"/>
  </r>
  <r>
    <n v="1364533"/>
    <n v="369809"/>
    <x v="196"/>
    <s v="bicycle"/>
    <s v="Five Guys Burgers and Fries"/>
    <s v="Burger"/>
    <s v="Cajun Fries"/>
    <n v="1"/>
    <s v="Fries"/>
    <m/>
    <n v="40.756804000000002"/>
    <n v="-73.988803000000004"/>
    <n v="40.7765968"/>
    <n v="-73.9763193"/>
    <d v="2014-10-14T23:11:27"/>
    <d v="2014-10-14T23:34:48"/>
    <d v="2014-10-14T23:42:59"/>
    <d v="2014-10-14T23:58:15"/>
    <x v="2"/>
    <x v="6"/>
  </r>
  <r>
    <n v="1364563"/>
    <n v="87603"/>
    <x v="143"/>
    <s v="car"/>
    <s v="Momofuku Milk Bar"/>
    <s v="Dessert"/>
    <s v="Compost Cookie"/>
    <n v="2"/>
    <s v="Cookies"/>
    <m/>
    <n v="40.731795470614898"/>
    <n v="-73.985672593116803"/>
    <n v="40.733165499999998"/>
    <n v="-73.989710200000005"/>
    <d v="2014-10-14T23:17:01"/>
    <d v="2014-10-14T23:20:05"/>
    <d v="2014-10-14T23:28:55"/>
    <d v="2014-10-14T23:34:30"/>
    <x v="2"/>
    <x v="6"/>
  </r>
  <r>
    <n v="1364640"/>
    <n v="47440"/>
    <x v="301"/>
    <s v="car"/>
    <s v="Blue Ribbon Fried Chicken"/>
    <s v="American"/>
    <s v="Tender"/>
    <n v="3"/>
    <s v="By the Piece"/>
    <m/>
    <n v="40.724339999999998"/>
    <n v="-73.990960000000001"/>
    <n v="40.715170399999998"/>
    <n v="-74.011600900000005"/>
    <d v="2014-10-14T23:34:00"/>
    <d v="2014-10-14T23:31:36"/>
    <d v="2014-10-14T23:44:27"/>
    <d v="2014-10-14T23:55:12"/>
    <x v="2"/>
    <x v="6"/>
  </r>
  <r>
    <n v="1364656"/>
    <n v="379159"/>
    <x v="311"/>
    <s v="scooter"/>
    <s v="Five Guys Burgers and Fries"/>
    <s v="Burger"/>
    <s v="Large Cajun Fries"/>
    <n v="1"/>
    <s v="Fries"/>
    <m/>
    <n v="40.732368287916202"/>
    <n v="-74.003748892271602"/>
    <n v="40.730112599999998"/>
    <n v="-73.994202400000006"/>
    <d v="2014-10-14T23:35:38"/>
    <d v="2014-10-14T23:49:29"/>
    <d v="2014-10-15T00:28:19"/>
    <d v="2014-10-15T00:40:02"/>
    <x v="2"/>
    <x v="6"/>
  </r>
  <r>
    <n v="1364812"/>
    <n v="54921"/>
    <x v="240"/>
    <s v="car"/>
    <s v="Sushi Seki (archived)"/>
    <s v="Japanese"/>
    <m/>
    <m/>
    <m/>
    <d v="1899-12-30T00:14:02"/>
    <n v="40.761836680634801"/>
    <n v="-73.960403720115593"/>
    <n v="40.765128099999998"/>
    <n v="-73.972039800000005"/>
    <d v="2014-10-15T00:14:59"/>
    <d v="2014-10-15T00:16:15"/>
    <d v="2014-10-15T00:49:34"/>
    <d v="2014-10-15T00:58:56"/>
    <x v="2"/>
    <x v="0"/>
  </r>
  <r>
    <n v="1364813"/>
    <n v="377481"/>
    <x v="1"/>
    <s v="bicycle"/>
    <s v="Insomnia Cookies"/>
    <s v="Bakery"/>
    <s v="Sugar"/>
    <n v="2"/>
    <s v="Cookies and Brownies"/>
    <m/>
    <n v="40.729790899999998"/>
    <n v="-74.000589300000001"/>
    <n v="40.734875299999999"/>
    <n v="-73.989225099999999"/>
    <d v="2014-10-15T00:15:10"/>
    <d v="2014-10-15T00:16:32"/>
    <d v="2014-10-15T00:25:19"/>
    <d v="2014-10-15T00:37:55"/>
    <x v="2"/>
    <x v="0"/>
  </r>
  <r>
    <n v="1365333"/>
    <n v="372789"/>
    <x v="394"/>
    <s v="bicycle"/>
    <s v="Tompkins Square Bagels"/>
    <s v="Bakery"/>
    <s v="Plain"/>
    <n v="1"/>
    <s v="Bagels"/>
    <m/>
    <n v="40.72813"/>
    <n v="-73.982020000000006"/>
    <n v="40.744757300000003"/>
    <n v="-73.978369000000001"/>
    <d v="2014-10-15T08:17:34"/>
    <d v="2014-10-15T08:30:05"/>
    <d v="2014-10-15T08:42:56"/>
    <d v="2014-10-15T08:56:56"/>
    <x v="2"/>
    <x v="0"/>
  </r>
  <r>
    <n v="1365334"/>
    <n v="359005"/>
    <x v="144"/>
    <s v="bicycle"/>
    <s v="The Market NYC"/>
    <m/>
    <m/>
    <m/>
    <m/>
    <m/>
    <n v="40.740282665199601"/>
    <n v="-74.004206657409696"/>
    <n v="40.740118424145301"/>
    <n v="-74.006643829085306"/>
    <d v="2014-10-15T08:17:44"/>
    <m/>
    <m/>
    <d v="2014-10-15T08:58:08"/>
    <x v="2"/>
    <x v="0"/>
  </r>
  <r>
    <n v="1365389"/>
    <n v="41378"/>
    <x v="394"/>
    <s v="bicycle"/>
    <s v="Starbucks"/>
    <s v="Coffee"/>
    <m/>
    <m/>
    <m/>
    <m/>
    <n v="40.730014973446998"/>
    <n v="-73.991503715515094"/>
    <n v="40.727404999999997"/>
    <n v="-73.991802000000007"/>
    <d v="2014-10-15T09:31:48"/>
    <d v="2014-10-15T09:34:05"/>
    <d v="2014-10-15T09:55:55"/>
    <d v="2014-10-15T10:04:09"/>
    <x v="2"/>
    <x v="0"/>
  </r>
  <r>
    <n v="1365392"/>
    <n v="41415"/>
    <x v="315"/>
    <s v="bicycle"/>
    <s v="Clinton St. Baking Co. &amp; Restaurant"/>
    <m/>
    <s v="Pancakes with Warm Maple Butter"/>
    <n v="1"/>
    <s v="Brunch"/>
    <d v="1899-12-30T00:03:54"/>
    <n v="40.721294"/>
    <n v="-73.983993999999996"/>
    <n v="40.743139499999998"/>
    <n v="-73.996904299999997"/>
    <d v="2014-10-15T09:34:45"/>
    <d v="2014-10-15T09:34:18"/>
    <d v="2014-10-15T09:54:09"/>
    <d v="2014-10-15T10:07:51"/>
    <x v="2"/>
    <x v="0"/>
  </r>
  <r>
    <n v="1365395"/>
    <n v="334373"/>
    <x v="285"/>
    <s v="bicycle"/>
    <s v="Whole Foods Market"/>
    <s v="Grocery Store"/>
    <s v="So Del Df Alm Bars Mocha Alm"/>
    <n v="1"/>
    <s v="Ice Cream &amp; Novelties"/>
    <m/>
    <n v="40.734852286139699"/>
    <n v="-73.991085290908799"/>
    <n v="40.735596999999999"/>
    <n v="-74.00909"/>
    <d v="2014-10-15T09:40:24"/>
    <d v="2014-10-15T09:42:41"/>
    <d v="2014-10-15T10:04:30"/>
    <d v="2014-10-15T10:15:08"/>
    <x v="2"/>
    <x v="0"/>
  </r>
  <r>
    <n v="1365397"/>
    <n v="198309"/>
    <x v="24"/>
    <s v="bicycle"/>
    <s v="Juice Press"/>
    <s v="Juice Bar"/>
    <s v="Cold Brewed Almond Latte"/>
    <n v="1"/>
    <s v="Other Beverages"/>
    <m/>
    <n v="40.7411144339194"/>
    <n v="-73.9906501942001"/>
    <n v="40.749953300000001"/>
    <n v="-74.004846099999995"/>
    <d v="2014-10-15T09:41:22"/>
    <d v="2014-10-15T09:56:46"/>
    <d v="2014-10-15T10:19:19"/>
    <d v="2014-10-15T10:30:23"/>
    <x v="2"/>
    <x v="0"/>
  </r>
  <r>
    <n v="1365404"/>
    <n v="198330"/>
    <x v="304"/>
    <s v="bicycle"/>
    <s v="Bed Bath &amp; Beyond"/>
    <s v="Department Store"/>
    <m/>
    <m/>
    <m/>
    <m/>
    <n v="40.739974001722501"/>
    <n v="-73.994759215015804"/>
    <n v="40.744203599999999"/>
    <n v="-73.985358599999998"/>
    <d v="2014-10-15T09:46:30"/>
    <d v="2014-10-15T09:57:29"/>
    <d v="2014-10-15T10:13:18"/>
    <d v="2014-10-15T10:26:15"/>
    <x v="2"/>
    <x v="0"/>
  </r>
  <r>
    <n v="1365412"/>
    <n v="305237"/>
    <x v="389"/>
    <s v="walker"/>
    <s v="Whole Foods Market"/>
    <s v="Grocery Store"/>
    <s v="Org Whole Milk"/>
    <n v="1"/>
    <s v="Milk &amp; Cream"/>
    <m/>
    <n v="40.734852286139699"/>
    <n v="-73.991085290908799"/>
    <n v="40.742191400000003"/>
    <n v="-73.983296800000005"/>
    <d v="2014-10-15T09:52:18"/>
    <d v="2014-10-15T10:09:33"/>
    <d v="2014-10-15T10:25:04"/>
    <d v="2014-10-15T10:29:43"/>
    <x v="2"/>
    <x v="0"/>
  </r>
  <r>
    <n v="1365421"/>
    <n v="369272"/>
    <x v="345"/>
    <s v="car"/>
    <s v="Balthazar Boulangerie"/>
    <s v="French"/>
    <s v="Herbal Tea"/>
    <n v="2"/>
    <s v="Hot Beverages"/>
    <m/>
    <n v="40.722705492718703"/>
    <n v="-73.998198509216294"/>
    <n v="40.767651000000001"/>
    <n v="-73.966875000000002"/>
    <d v="2014-10-15T10:03:23"/>
    <d v="2014-10-15T10:14:05"/>
    <d v="2014-10-15T10:32:54"/>
    <d v="2014-10-15T11:02:31"/>
    <x v="2"/>
    <x v="0"/>
  </r>
  <r>
    <n v="1365421"/>
    <n v="369272"/>
    <x v="345"/>
    <s v="car"/>
    <s v="Balthazar Boulangerie"/>
    <s v="French"/>
    <s v="Coconut Cake"/>
    <n v="1"/>
    <s v="Cookies &amp; Cakes"/>
    <m/>
    <n v="40.722705492718703"/>
    <n v="-73.998198509216294"/>
    <n v="40.767651000000001"/>
    <n v="-73.966875000000002"/>
    <d v="2014-10-15T10:03:23"/>
    <d v="2014-10-15T10:14:05"/>
    <d v="2014-10-15T10:32:54"/>
    <d v="2014-10-15T11:02:31"/>
    <x v="2"/>
    <x v="0"/>
  </r>
  <r>
    <n v="1365437"/>
    <n v="134309"/>
    <x v="271"/>
    <s v="bicycle"/>
    <s v="Brooklyn Bagel &amp; Coffee Co."/>
    <s v="Breakfast"/>
    <m/>
    <m/>
    <m/>
    <m/>
    <n v="40.746279063314802"/>
    <n v="-73.997949958145199"/>
    <n v="40.744686700000003"/>
    <n v="-73.987281100000004"/>
    <d v="2014-10-15T10:14:12"/>
    <d v="2014-10-15T10:15:27"/>
    <d v="2014-10-15T10:24:49"/>
    <d v="2014-10-15T10:32:59"/>
    <x v="2"/>
    <x v="0"/>
  </r>
  <r>
    <n v="1365462"/>
    <n v="147104"/>
    <x v="64"/>
    <s v="bicycle"/>
    <s v="143 Reade Street"/>
    <m/>
    <m/>
    <m/>
    <m/>
    <m/>
    <n v="40.7164848907859"/>
    <n v="-74.009984135627704"/>
    <n v="40.7162468"/>
    <n v="-74.010053299999996"/>
    <d v="2014-10-15T10:32:10"/>
    <d v="2014-10-15T10:49:23"/>
    <d v="2014-10-15T11:02:30"/>
    <d v="2014-10-15T11:09:46"/>
    <x v="2"/>
    <x v="0"/>
  </r>
  <r>
    <n v="1365467"/>
    <n v="376401"/>
    <x v="315"/>
    <s v="bicycle"/>
    <s v="Hale &amp; Hearty"/>
    <s v="Salad"/>
    <s v="Small Romaine Lettuce"/>
    <n v="1"/>
    <s v="Salads"/>
    <m/>
    <n v="40.727510540107701"/>
    <n v="-74.007280855145197"/>
    <n v="40.7208416"/>
    <n v="-74.004675000000006"/>
    <d v="2014-10-15T10:32:29"/>
    <d v="2014-10-15T10:37:48"/>
    <d v="2014-10-15T10:54:06"/>
    <d v="2014-10-15T11:00:18"/>
    <x v="2"/>
    <x v="0"/>
  </r>
  <r>
    <n v="1365490"/>
    <n v="92278"/>
    <x v="271"/>
    <s v="bicycle"/>
    <s v="Doughnut Plant Chelsea"/>
    <s v="Donut"/>
    <s v="Chocolate Chip Cookie"/>
    <n v="1"/>
    <s v="Cake Doughnut of the Day"/>
    <m/>
    <n v="40.744563916288797"/>
    <n v="-73.996630052861306"/>
    <n v="40.739995999999998"/>
    <n v="-73.985258000000002"/>
    <d v="2014-10-15T10:40:40"/>
    <d v="2014-10-15T10:45:26"/>
    <d v="2014-10-15T10:57:46"/>
    <d v="2014-10-15T11:09:16"/>
    <x v="2"/>
    <x v="0"/>
  </r>
  <r>
    <n v="1365505"/>
    <n v="352777"/>
    <x v="144"/>
    <s v="bicycle"/>
    <s v="sweetgreen"/>
    <s v="Salad"/>
    <s v="Light Green"/>
    <n v="2"/>
    <s v="Sweetpress (NoMad only)"/>
    <d v="1899-12-30T00:04:59"/>
    <n v="40.745078589413303"/>
    <n v="-73.988821506500202"/>
    <n v="40.764089597118399"/>
    <n v="-73.974861029106904"/>
    <d v="2014-10-15T10:48:32"/>
    <d v="2014-10-15T10:46:10"/>
    <d v="2014-10-15T11:58:41"/>
    <d v="2014-10-15T12:13:51"/>
    <x v="2"/>
    <x v="0"/>
  </r>
  <r>
    <n v="1365505"/>
    <n v="352777"/>
    <x v="144"/>
    <s v="bicycle"/>
    <s v="sweetgreen"/>
    <s v="Salad"/>
    <s v="Organic Lentil Chickpea (Small)"/>
    <n v="2"/>
    <s v="Soup"/>
    <d v="1899-12-30T00:04:59"/>
    <n v="40.745078589413303"/>
    <n v="-73.988821506500202"/>
    <n v="40.764089597118399"/>
    <n v="-73.974861029106904"/>
    <d v="2014-10-15T10:48:32"/>
    <d v="2014-10-15T10:46:10"/>
    <d v="2014-10-15T11:58:41"/>
    <d v="2014-10-15T12:13:51"/>
    <x v="2"/>
    <x v="0"/>
  </r>
  <r>
    <n v="1365505"/>
    <n v="352777"/>
    <x v="144"/>
    <s v="bicycle"/>
    <s v="sweetgreen"/>
    <s v="Salad"/>
    <s v="Salad"/>
    <n v="1"/>
    <s v="Make Your Own"/>
    <d v="1899-12-30T00:04:59"/>
    <n v="40.745078589413303"/>
    <n v="-73.988821506500202"/>
    <n v="40.764089597118399"/>
    <n v="-73.974861029106904"/>
    <d v="2014-10-15T10:48:32"/>
    <d v="2014-10-15T10:46:10"/>
    <d v="2014-10-15T11:58:41"/>
    <d v="2014-10-15T12:13:51"/>
    <x v="2"/>
    <x v="0"/>
  </r>
  <r>
    <n v="1365535"/>
    <n v="3253"/>
    <x v="25"/>
    <s v="car"/>
    <s v="Levain Bakery"/>
    <s v="Bakery"/>
    <s v="Chocolate Chip Walnut"/>
    <n v="8"/>
    <s v="Cookies"/>
    <m/>
    <n v="40.779930093814997"/>
    <n v="-73.980334997177096"/>
    <n v="40.763972545983499"/>
    <n v="-73.978291914138396"/>
    <d v="2014-10-15T10:58:02"/>
    <d v="2014-10-15T11:08:50"/>
    <d v="2014-10-15T11:17:56"/>
    <d v="2014-10-15T11:33:56"/>
    <x v="2"/>
    <x v="0"/>
  </r>
  <r>
    <n v="1365554"/>
    <n v="376578"/>
    <x v="23"/>
    <s v="bicycle"/>
    <s v="Shake Shack"/>
    <s v="Burger"/>
    <s v="Smoke Shack"/>
    <n v="1"/>
    <s v="Burgers"/>
    <m/>
    <n v="40.7152793278103"/>
    <n v="-74.014860391616807"/>
    <n v="40.721299255098202"/>
    <n v="-74.005176487465206"/>
    <d v="2014-10-15T11:03:39"/>
    <d v="2014-10-15T11:09:31"/>
    <d v="2014-10-15T11:30:50"/>
    <d v="2014-10-15T11:58:00"/>
    <x v="2"/>
    <x v="0"/>
  </r>
  <r>
    <n v="1365554"/>
    <n v="376578"/>
    <x v="23"/>
    <s v="bicycle"/>
    <s v="Shake Shack"/>
    <s v="Burger"/>
    <s v="Chicken Dog"/>
    <n v="1"/>
    <s v="Flat Top Dogs"/>
    <m/>
    <n v="40.7152793278103"/>
    <n v="-74.014860391616807"/>
    <n v="40.721299255098202"/>
    <n v="-74.005176487465206"/>
    <d v="2014-10-15T11:03:39"/>
    <d v="2014-10-15T11:09:31"/>
    <d v="2014-10-15T11:30:50"/>
    <d v="2014-10-15T11:58:00"/>
    <x v="2"/>
    <x v="0"/>
  </r>
  <r>
    <n v="1365554"/>
    <n v="376578"/>
    <x v="23"/>
    <s v="bicycle"/>
    <s v="Shake Shack"/>
    <s v="Burger"/>
    <s v="Hot Dog"/>
    <n v="1"/>
    <s v="Flat Top Dogs"/>
    <m/>
    <n v="40.7152793278103"/>
    <n v="-74.014860391616807"/>
    <n v="40.721299255098202"/>
    <n v="-74.005176487465206"/>
    <d v="2014-10-15T11:03:39"/>
    <d v="2014-10-15T11:09:31"/>
    <d v="2014-10-15T11:30:50"/>
    <d v="2014-10-15T11:58:00"/>
    <x v="2"/>
    <x v="0"/>
  </r>
  <r>
    <n v="1365571"/>
    <n v="374474"/>
    <x v="51"/>
    <s v="bicycle"/>
    <s v="Chipotle Mexican Grill $1.99 Delivery"/>
    <s v="Mexican"/>
    <m/>
    <m/>
    <m/>
    <m/>
    <n v="40.8044737752315"/>
    <n v="-73.966852238167704"/>
    <n v="40.806623399999999"/>
    <n v="-73.964173400000007"/>
    <d v="2014-10-15T11:10:52"/>
    <d v="2014-10-15T11:18:26"/>
    <d v="2014-10-15T11:29:47"/>
    <d v="2014-10-15T11:35:28"/>
    <x v="2"/>
    <x v="0"/>
  </r>
  <r>
    <n v="1365565"/>
    <n v="59673"/>
    <x v="394"/>
    <s v="bicycle"/>
    <s v="Tompkins Square Bagels"/>
    <s v="Bakery"/>
    <s v="Challah French Toast"/>
    <n v="1"/>
    <s v="Breakfast"/>
    <m/>
    <n v="40.72813"/>
    <n v="-73.982020000000006"/>
    <n v="40.727404999999997"/>
    <n v="-73.991802000000007"/>
    <d v="2014-10-15T11:11:02"/>
    <d v="2014-10-15T11:21:05"/>
    <d v="2014-10-15T11:49:25"/>
    <d v="2014-10-15T12:01:37"/>
    <x v="2"/>
    <x v="0"/>
  </r>
  <r>
    <n v="1365565"/>
    <n v="59673"/>
    <x v="394"/>
    <s v="bicycle"/>
    <s v="Tompkins Square Bagels"/>
    <s v="Bakery"/>
    <s v="Egg Sandwich"/>
    <n v="1"/>
    <s v="Breakfast"/>
    <m/>
    <n v="40.72813"/>
    <n v="-73.982020000000006"/>
    <n v="40.727404999999997"/>
    <n v="-73.991802000000007"/>
    <d v="2014-10-15T11:11:02"/>
    <d v="2014-10-15T11:21:05"/>
    <d v="2014-10-15T11:49:25"/>
    <d v="2014-10-15T12:01:37"/>
    <x v="2"/>
    <x v="0"/>
  </r>
  <r>
    <n v="1365600"/>
    <n v="140521"/>
    <x v="6"/>
    <s v="bicycle"/>
    <s v="sweetgreen"/>
    <s v="Salad"/>
    <s v="Apples, Pears + Organic Cheddar"/>
    <n v="2"/>
    <s v="Signatures"/>
    <d v="1899-12-30T00:09:09"/>
    <n v="40.721323186970601"/>
    <n v="-74.009732007980304"/>
    <n v="40.724681400000001"/>
    <n v="-73.9954465"/>
    <d v="2014-10-15T11:18:24"/>
    <d v="2014-10-15T11:51:08"/>
    <d v="2014-10-15T12:04:28"/>
    <d v="2014-10-15T12:15:00"/>
    <x v="2"/>
    <x v="0"/>
  </r>
  <r>
    <n v="1365600"/>
    <n v="140521"/>
    <x v="6"/>
    <s v="bicycle"/>
    <s v="sweetgreen"/>
    <s v="Salad"/>
    <s v="Apples, Pears + Organic Cheddar"/>
    <n v="1"/>
    <s v="Signatures"/>
    <d v="1899-12-30T00:09:09"/>
    <n v="40.721323186970601"/>
    <n v="-74.009732007980304"/>
    <n v="40.724681400000001"/>
    <n v="-73.9954465"/>
    <d v="2014-10-15T11:18:24"/>
    <d v="2014-10-15T11:51:08"/>
    <d v="2014-10-15T12:04:28"/>
    <d v="2014-10-15T12:15:00"/>
    <x v="2"/>
    <x v="0"/>
  </r>
  <r>
    <n v="1365625"/>
    <n v="59085"/>
    <x v="89"/>
    <s v="car"/>
    <s v="Organic Avenue"/>
    <m/>
    <m/>
    <m/>
    <m/>
    <m/>
    <n v="40.738810586816903"/>
    <n v="-73.987350288345596"/>
    <n v="40.748849"/>
    <n v="-73.980168000000006"/>
    <d v="2014-10-15T11:25:04"/>
    <d v="2014-10-15T11:30:11"/>
    <d v="2014-10-15T11:41:29"/>
    <d v="2014-10-15T11:57:09"/>
    <x v="2"/>
    <x v="0"/>
  </r>
  <r>
    <n v="1365657"/>
    <n v="14869"/>
    <x v="306"/>
    <s v="bicycle"/>
    <s v="Pepe Rosso To Go"/>
    <s v="Italian"/>
    <s v="Spaghetti Bolognese"/>
    <n v="1"/>
    <s v="Paste"/>
    <d v="1899-12-30T00:06:49"/>
    <n v="40.727282000000002"/>
    <n v="-74.001756"/>
    <n v="40.752244525970198"/>
    <n v="-74.004405436780004"/>
    <d v="2014-10-15T11:31:17"/>
    <d v="2014-10-15T11:32:46"/>
    <d v="2014-10-15T12:02:18"/>
    <d v="2014-10-15T12:23:36"/>
    <x v="2"/>
    <x v="0"/>
  </r>
  <r>
    <n v="1365667"/>
    <n v="53503"/>
    <x v="183"/>
    <s v="walker"/>
    <s v="RedFarm Broadway"/>
    <s v="Chinese"/>
    <s v="Wide Rice Noodles, BBQâ€™d Roast Duck"/>
    <n v="1"/>
    <s v="Rice &amp; Noodles"/>
    <d v="1899-12-30T00:07:10"/>
    <n v="40.782116700000003"/>
    <n v="-73.980739099999994"/>
    <n v="40.783285999999997"/>
    <n v="-73.955278000000007"/>
    <d v="2014-10-15T11:33:09"/>
    <d v="2014-10-15T11:53:00"/>
    <d v="2014-10-15T11:57:47"/>
    <d v="2014-10-15T12:13:53"/>
    <x v="2"/>
    <x v="0"/>
  </r>
  <r>
    <n v="1365671"/>
    <n v="310751"/>
    <x v="396"/>
    <s v="bicycle"/>
    <s v="sweetgreen"/>
    <s v="Salad"/>
    <s v="House Lemonade (NoMad only)"/>
    <n v="2"/>
    <s v="Drinks"/>
    <m/>
    <n v="40.745078589413303"/>
    <n v="-73.988821506500202"/>
    <n v="40.760774699999999"/>
    <n v="-73.971811599999995"/>
    <d v="2014-10-15T11:33:36"/>
    <m/>
    <m/>
    <d v="2014-10-15T12:51:44"/>
    <x v="2"/>
    <x v="0"/>
  </r>
  <r>
    <n v="1365706"/>
    <n v="301419"/>
    <x v="13"/>
    <s v="bicycle"/>
    <s v="sweetgreen"/>
    <s v="Salad"/>
    <s v="Apples, Pears + Organic Cheddar"/>
    <n v="1"/>
    <s v="Signatures"/>
    <d v="1899-12-30T00:06:07"/>
    <n v="40.721323186970601"/>
    <n v="-74.009732007980304"/>
    <n v="40.723613"/>
    <n v="-73.993207999999996"/>
    <d v="2014-10-15T11:43:01"/>
    <d v="2014-10-15T12:12:16"/>
    <d v="2014-10-15T12:30:06"/>
    <d v="2014-10-15T12:45:08"/>
    <x v="2"/>
    <x v="0"/>
  </r>
  <r>
    <n v="1365731"/>
    <n v="321492"/>
    <x v="108"/>
    <s v="bicycle"/>
    <s v="Num Pang Sandwich Shop"/>
    <s v="Asian"/>
    <s v="Ginger Barbecue Brisket"/>
    <n v="1"/>
    <s v="Seasonal Special Sandwiches"/>
    <m/>
    <n v="40.7506435922568"/>
    <n v="-73.976141663043407"/>
    <n v="40.746166600000002"/>
    <n v="-73.988394999999997"/>
    <d v="2014-10-15T11:48:06"/>
    <d v="2014-10-15T11:54:02"/>
    <d v="2014-10-15T12:11:29"/>
    <d v="2014-10-15T12:23:58"/>
    <x v="2"/>
    <x v="0"/>
  </r>
  <r>
    <n v="1365730"/>
    <n v="35774"/>
    <x v="407"/>
    <s v="bicycle"/>
    <s v="Hale &amp; Hearty"/>
    <s v="Salad"/>
    <s v="Chicken Vegetable"/>
    <n v="1"/>
    <s v="Daily Soup and Sandwich Combo"/>
    <m/>
    <n v="40.737827668490397"/>
    <n v="-73.992362022399902"/>
    <n v="40.723329499999998"/>
    <n v="-73.991501799999995"/>
    <d v="2014-10-15T11:49:01"/>
    <d v="2014-10-15T11:50:05"/>
    <d v="2014-10-15T12:06:55"/>
    <d v="2014-10-15T12:20:16"/>
    <x v="2"/>
    <x v="0"/>
  </r>
  <r>
    <n v="1365761"/>
    <n v="245311"/>
    <x v="271"/>
    <s v="bicycle"/>
    <s v="sweetgreen"/>
    <s v="Salad"/>
    <s v="Harvest Bowl"/>
    <n v="1"/>
    <s v="Signatures"/>
    <d v="1899-12-30T00:11:10"/>
    <n v="40.745078589413303"/>
    <n v="-73.988821506500202"/>
    <n v="40.750086000000003"/>
    <n v="-73.987218100000007"/>
    <d v="2014-10-15T11:55:26"/>
    <d v="2014-10-15T12:17:33"/>
    <d v="2014-10-15T12:26:06"/>
    <d v="2014-10-15T12:31:56"/>
    <x v="2"/>
    <x v="0"/>
  </r>
  <r>
    <n v="1365777"/>
    <n v="110692"/>
    <x v="408"/>
    <s v="bicycle"/>
    <s v="460 park ave south"/>
    <m/>
    <m/>
    <m/>
    <m/>
    <m/>
    <n v="40.745182642150702"/>
    <n v="-73.982787716392707"/>
    <n v="40.745060500000001"/>
    <n v="-73.983018799999996"/>
    <d v="2014-10-15T11:59:08"/>
    <d v="2014-10-15T12:00:35"/>
    <d v="2014-10-15T12:11:26"/>
    <d v="2014-10-15T12:32:27"/>
    <x v="2"/>
    <x v="0"/>
  </r>
  <r>
    <n v="1365813"/>
    <n v="86731"/>
    <x v="152"/>
    <s v="bicycle"/>
    <s v="Mission Cantina"/>
    <s v="Mexican"/>
    <s v="Rotisserie Chicken"/>
    <n v="1"/>
    <s v="Super Burritos"/>
    <m/>
    <n v="40.721388327539302"/>
    <n v="-73.988658779542604"/>
    <n v="40.756747400000002"/>
    <n v="-73.979992600000003"/>
    <d v="2014-10-15T12:06:17"/>
    <d v="2014-10-15T12:16:01"/>
    <d v="2014-10-15T13:08:51"/>
    <d v="2014-10-15T13:34:50"/>
    <x v="2"/>
    <x v="0"/>
  </r>
  <r>
    <n v="1365815"/>
    <n v="356746"/>
    <x v="389"/>
    <s v="walker"/>
    <s v="Taim Falafel and Smoothie Bar"/>
    <s v="Food Truck"/>
    <s v="Falafel Platter"/>
    <n v="1"/>
    <s v="Platters"/>
    <d v="1899-12-30T00:11:09"/>
    <n v="40.735951410513501"/>
    <n v="-74.001760416287993"/>
    <n v="40.746283329293597"/>
    <n v="-74.008691692437097"/>
    <d v="2014-10-15T12:06:24"/>
    <d v="2014-10-15T12:16:34"/>
    <d v="2014-10-15T12:33:54"/>
    <d v="2014-10-15T12:48:06"/>
    <x v="2"/>
    <x v="0"/>
  </r>
  <r>
    <n v="1365856"/>
    <n v="211697"/>
    <x v="409"/>
    <s v="bicycle"/>
    <s v="Shake Shack"/>
    <s v="Burger"/>
    <s v="Bottled Water"/>
    <n v="1"/>
    <s v="Drinks"/>
    <m/>
    <n v="40.7152793278103"/>
    <n v="-74.014860391616807"/>
    <n v="40.725622999999999"/>
    <n v="-73.991532000000007"/>
    <d v="2014-10-15T12:16:44"/>
    <d v="2014-10-15T12:34:54"/>
    <d v="2014-10-15T12:49:14"/>
    <d v="2014-10-15T13:04:25"/>
    <x v="2"/>
    <x v="0"/>
  </r>
  <r>
    <n v="1365856"/>
    <n v="211697"/>
    <x v="409"/>
    <s v="bicycle"/>
    <s v="Shake Shack"/>
    <s v="Burger"/>
    <s v="Shack Burger"/>
    <n v="1"/>
    <s v="Burgers"/>
    <m/>
    <n v="40.7152793278103"/>
    <n v="-74.014860391616807"/>
    <n v="40.725622999999999"/>
    <n v="-73.991532000000007"/>
    <d v="2014-10-15T12:16:44"/>
    <d v="2014-10-15T12:34:54"/>
    <d v="2014-10-15T12:49:14"/>
    <d v="2014-10-15T13:04:25"/>
    <x v="2"/>
    <x v="0"/>
  </r>
  <r>
    <n v="1365858"/>
    <n v="125510"/>
    <x v="16"/>
    <s v="bicycle"/>
    <s v="sweetgreen"/>
    <s v="Salad"/>
    <s v="Rad Thai"/>
    <n v="1"/>
    <s v="Signatures"/>
    <d v="1899-12-30T00:09:56"/>
    <n v="40.721323186970601"/>
    <n v="-74.009732007980304"/>
    <n v="40.726125799999998"/>
    <n v="-73.995661400000003"/>
    <d v="2014-10-15T12:18:09"/>
    <d v="2014-10-15T12:42:08"/>
    <d v="2014-10-15T13:18:13"/>
    <d v="2014-10-15T13:37:22"/>
    <x v="2"/>
    <x v="0"/>
  </r>
  <r>
    <n v="1365873"/>
    <n v="84526"/>
    <x v="205"/>
    <s v="car"/>
    <s v="Loving Hut"/>
    <m/>
    <m/>
    <m/>
    <m/>
    <m/>
    <n v="40.712665000000001"/>
    <n v="-73.940994000000003"/>
    <n v="40.713281000000002"/>
    <n v="-73.961534999999998"/>
    <d v="2014-10-15T12:19:42"/>
    <d v="2014-10-15T12:35:44"/>
    <d v="2014-10-15T13:14:11"/>
    <d v="2014-10-15T13:27:45"/>
    <x v="2"/>
    <x v="0"/>
  </r>
  <r>
    <n v="1365890"/>
    <n v="54921"/>
    <x v="7"/>
    <s v="bicycle"/>
    <s v="Burger Joint"/>
    <s v="Burger"/>
    <m/>
    <m/>
    <m/>
    <d v="1899-12-30T00:14:31"/>
    <n v="40.764075830277001"/>
    <n v="-73.978632525152193"/>
    <n v="40.783296999999997"/>
    <n v="-73.955206000000004"/>
    <d v="2014-10-15T12:25:41"/>
    <d v="2014-10-15T12:37:36"/>
    <d v="2014-10-15T12:52:27"/>
    <d v="2014-10-15T13:16:29"/>
    <x v="2"/>
    <x v="0"/>
  </r>
  <r>
    <n v="1365930"/>
    <n v="68103"/>
    <x v="345"/>
    <s v="car"/>
    <s v="Burger Heaven"/>
    <m/>
    <m/>
    <m/>
    <m/>
    <d v="1899-12-30T00:03:43"/>
    <n v="40.764173396687703"/>
    <n v="-73.966958482747501"/>
    <n v="40.728605999999999"/>
    <n v="-73.995142999999999"/>
    <d v="2014-10-15T12:37:54"/>
    <d v="2014-10-15T12:37:40"/>
    <d v="2014-10-15T12:52:28"/>
    <d v="2014-10-15T13:23:33"/>
    <x v="2"/>
    <x v="0"/>
  </r>
  <r>
    <n v="1365940"/>
    <n v="96262"/>
    <x v="14"/>
    <s v="bicycle"/>
    <s v="Momofuku Milk Bar"/>
    <s v="Dessert"/>
    <s v="Candy Bar Pie Slice"/>
    <n v="1"/>
    <s v="Pie by the Slice"/>
    <m/>
    <n v="40.731795470614898"/>
    <n v="-73.985672593116803"/>
    <n v="40.721580000000003"/>
    <n v="-73.992707899999999"/>
    <d v="2014-10-15T12:40:38"/>
    <d v="2014-10-15T12:38:44"/>
    <d v="2014-10-15T12:48:34"/>
    <d v="2014-10-15T12:57:36"/>
    <x v="2"/>
    <x v="0"/>
  </r>
  <r>
    <n v="1365953"/>
    <n v="58231"/>
    <x v="410"/>
    <s v="bicycle"/>
    <s v="Rohm Thai"/>
    <s v="Thai"/>
    <s v="Chili Sauce (pad prik)"/>
    <n v="1"/>
    <s v="Sauteed"/>
    <d v="1899-12-30T00:03:33"/>
    <n v="40.738998857478798"/>
    <n v="-73.989232676376204"/>
    <n v="40.727404999999997"/>
    <n v="-73.991802000000007"/>
    <d v="2014-10-15T12:42:04"/>
    <d v="2014-10-15T12:41:50"/>
    <d v="2014-10-15T12:57:10"/>
    <d v="2014-10-15T13:06:40"/>
    <x v="2"/>
    <x v="0"/>
  </r>
  <r>
    <n v="1365954"/>
    <n v="159845"/>
    <x v="106"/>
    <s v="walker"/>
    <s v="Maoz Vegetarian"/>
    <s v="Vegetarian"/>
    <s v="Junior Maoz Falafel"/>
    <n v="1"/>
    <s v="Main"/>
    <m/>
    <n v="40.755130610783901"/>
    <n v="-73.987924189091501"/>
    <n v="40.754134636546603"/>
    <n v="-73.982082721148004"/>
    <d v="2014-10-15T12:42:47"/>
    <d v="2014-10-15T12:41:18"/>
    <d v="2014-10-15T13:13:21"/>
    <d v="2014-10-15T13:34:12"/>
    <x v="2"/>
    <x v="0"/>
  </r>
  <r>
    <n v="1365954"/>
    <n v="159845"/>
    <x v="106"/>
    <s v="walker"/>
    <s v="Maoz Vegetarian"/>
    <s v="Vegetarian"/>
    <s v="Salad Box"/>
    <n v="1"/>
    <s v="Main"/>
    <m/>
    <n v="40.755130610783901"/>
    <n v="-73.987924189091501"/>
    <n v="40.754134636546603"/>
    <n v="-73.982082721148004"/>
    <d v="2014-10-15T12:42:47"/>
    <d v="2014-10-15T12:41:18"/>
    <d v="2014-10-15T13:13:21"/>
    <d v="2014-10-15T13:34:12"/>
    <x v="2"/>
    <x v="0"/>
  </r>
  <r>
    <n v="1365976"/>
    <n v="321497"/>
    <x v="284"/>
    <s v="bicycle"/>
    <s v="Momofuku Noodle Bar"/>
    <m/>
    <s v="Shrimp Bun"/>
    <n v="1"/>
    <s v="Buns"/>
    <m/>
    <n v="40.729110403548901"/>
    <n v="-73.984245455566395"/>
    <n v="40.7245998"/>
    <n v="-73.996006899999998"/>
    <d v="2014-10-15T12:47:22"/>
    <d v="2014-10-15T13:07:47"/>
    <d v="2014-10-15T13:34:35"/>
    <d v="2014-10-15T13:45:12"/>
    <x v="2"/>
    <x v="0"/>
  </r>
  <r>
    <n v="1366047"/>
    <n v="68300"/>
    <x v="146"/>
    <s v="bicycle"/>
    <s v="Blue Ribbon Fried Chicken"/>
    <s v="American"/>
    <s v="Tender"/>
    <n v="1"/>
    <s v="By the Piece"/>
    <m/>
    <n v="40.724339999999998"/>
    <n v="-73.990960000000001"/>
    <n v="40.705353100000004"/>
    <n v="-74.013745099999994"/>
    <d v="2014-10-15T13:03:01"/>
    <d v="2014-10-15T13:09:09"/>
    <d v="2014-10-15T13:38:30"/>
    <d v="2014-10-15T13:58:29"/>
    <x v="2"/>
    <x v="0"/>
  </r>
  <r>
    <n v="1366096"/>
    <n v="126798"/>
    <x v="156"/>
    <s v="bicycle"/>
    <s v="Cafe Mogador"/>
    <s v="Middle Eastern"/>
    <s v="Moroccan Iced Tea"/>
    <n v="1"/>
    <s v="Cold Drinks"/>
    <d v="1899-12-30T00:11:28"/>
    <n v="40.727293000000003"/>
    <n v="-73.984516999999997"/>
    <n v="40.724734263532497"/>
    <n v="-73.981156926671005"/>
    <d v="2014-10-15T13:11:40"/>
    <d v="2014-10-15T13:20:48"/>
    <d v="2014-10-15T13:43:08"/>
    <d v="2014-10-15T13:46:30"/>
    <x v="2"/>
    <x v="0"/>
  </r>
  <r>
    <n v="1366200"/>
    <n v="70456"/>
    <x v="237"/>
    <s v="bicycle"/>
    <s v="Parm"/>
    <s v="Italian"/>
    <s v="Chicken Parm"/>
    <n v="1"/>
    <s v="Sandwiches"/>
    <d v="1899-12-30T00:04:46"/>
    <n v="40.723019825000002"/>
    <n v="-73.995853999999994"/>
    <n v="40.746611000000001"/>
    <n v="-73.985382000000001"/>
    <d v="2014-10-15T13:34:20"/>
    <d v="2014-10-15T13:58:48"/>
    <d v="2014-10-15T14:06:35"/>
    <d v="2014-10-15T14:22:02"/>
    <x v="2"/>
    <x v="0"/>
  </r>
  <r>
    <n v="1366229"/>
    <n v="57464"/>
    <x v="89"/>
    <s v="car"/>
    <s v="Momoya"/>
    <s v="Sushi"/>
    <s v="Salmon Crunch"/>
    <n v="1"/>
    <s v="Signature Roll"/>
    <d v="1899-12-30T00:05:46"/>
    <n v="40.784077256376399"/>
    <n v="-73.9776224098444"/>
    <n v="40.769365499999999"/>
    <n v="-73.989656299999993"/>
    <d v="2014-10-15T13:36:24"/>
    <d v="2014-10-15T14:00:01"/>
    <d v="2014-10-15T14:04:20"/>
    <d v="2014-10-15T14:20:47"/>
    <x v="2"/>
    <x v="0"/>
  </r>
  <r>
    <n v="1366258"/>
    <n v="77544"/>
    <x v="341"/>
    <s v="bicycle"/>
    <s v="Shake Shack"/>
    <s v="Burger"/>
    <s v="SmokeShack"/>
    <n v="1"/>
    <s v="Burgers"/>
    <m/>
    <n v="40.779126065705498"/>
    <n v="-73.954904894578206"/>
    <n v="40.759048700000001"/>
    <n v="-73.965392100000003"/>
    <d v="2014-10-15T13:43:07"/>
    <d v="2014-10-15T13:42:25"/>
    <d v="2014-10-15T13:53:46"/>
    <d v="2014-10-15T14:09:37"/>
    <x v="2"/>
    <x v="0"/>
  </r>
  <r>
    <n v="1366351"/>
    <n v="300208"/>
    <x v="97"/>
    <s v="bicycle"/>
    <s v="Xi'an Famous Foods"/>
    <s v="Chinese"/>
    <s v="Chang-an Spicy Tofu"/>
    <n v="1"/>
    <s v="Other Specialties"/>
    <m/>
    <n v="40.755988248771601"/>
    <n v="-73.980773263348894"/>
    <n v="40.755056699999997"/>
    <n v="-73.983686599999999"/>
    <d v="2014-10-15T14:00:01"/>
    <d v="2014-10-15T14:01:54"/>
    <d v="2014-10-15T14:18:41"/>
    <d v="2014-10-15T14:26:11"/>
    <x v="2"/>
    <x v="0"/>
  </r>
  <r>
    <n v="1366405"/>
    <n v="64141"/>
    <x v="301"/>
    <s v="car"/>
    <s v="Chloe's Soft Serve Fruit Co."/>
    <s v="Dessert"/>
    <s v="Soft Serve Fruit"/>
    <n v="1"/>
    <s v="Soft Serve Fruit"/>
    <m/>
    <n v="40.737356168684997"/>
    <n v="-73.990666866302504"/>
    <n v="40.773311999999997"/>
    <n v="-73.96172"/>
    <d v="2014-10-15T14:06:42"/>
    <d v="2014-10-15T14:07:46"/>
    <d v="2014-10-15T14:29:36"/>
    <d v="2014-10-15T14:56:51"/>
    <x v="2"/>
    <x v="0"/>
  </r>
  <r>
    <n v="1366537"/>
    <n v="355766"/>
    <x v="89"/>
    <s v="car"/>
    <s v="S'MAC"/>
    <s v="American"/>
    <s v="Brownies"/>
    <n v="2"/>
    <s v="Sides"/>
    <m/>
    <n v="40.730340181965403"/>
    <n v="-73.983993530273395"/>
    <n v="40.799004600000004"/>
    <n v="-73.963308600000005"/>
    <d v="2014-10-15T14:28:03"/>
    <m/>
    <m/>
    <d v="2014-10-15T15:46:36"/>
    <x v="2"/>
    <x v="0"/>
  </r>
  <r>
    <n v="1366592"/>
    <n v="348130"/>
    <x v="345"/>
    <s v="car"/>
    <s v="Whole Foods Market"/>
    <s v="Grocery Store"/>
    <s v="Iced Tea Peach Mango Zero Calorie"/>
    <n v="2"/>
    <s v="Teas &amp; Drinks"/>
    <m/>
    <n v="40.723954999999997"/>
    <n v="-73.991828999999996"/>
    <n v="40.718683400000003"/>
    <n v="-73.983136000000002"/>
    <d v="2014-10-15T14:38:28"/>
    <d v="2014-10-15T15:15:33"/>
    <d v="2014-10-15T15:54:54"/>
    <d v="2014-10-15T16:03:21"/>
    <x v="2"/>
    <x v="0"/>
  </r>
  <r>
    <n v="1366614"/>
    <n v="369272"/>
    <x v="341"/>
    <s v="bicycle"/>
    <s v="Magnolia Bakery"/>
    <s v="Dessert"/>
    <s v="Carrot Cupcake"/>
    <n v="1"/>
    <s v="Specialty Cupcakes"/>
    <m/>
    <n v="40.761837221754902"/>
    <n v="-73.9663982391357"/>
    <n v="40.767651000000001"/>
    <n v="-73.966875000000002"/>
    <d v="2014-10-15T14:40:42"/>
    <d v="2014-10-15T14:41:38"/>
    <d v="2014-10-15T15:11:55"/>
    <d v="2014-10-15T15:19:01"/>
    <x v="2"/>
    <x v="0"/>
  </r>
  <r>
    <n v="1366797"/>
    <n v="365225"/>
    <x v="77"/>
    <s v="car"/>
    <s v="Luke's Lobster"/>
    <s v="Seafood"/>
    <s v="Lobster Roll"/>
    <n v="2"/>
    <s v="Rolls"/>
    <d v="1899-12-30T00:05:37"/>
    <n v="40.7748328109124"/>
    <n v="-73.954474395363405"/>
    <n v="40.779800000000002"/>
    <n v="-73.957060999999996"/>
    <d v="2014-10-15T15:12:29"/>
    <d v="2014-10-15T15:12:24"/>
    <d v="2014-10-15T15:23:14"/>
    <d v="2014-10-15T15:37:16"/>
    <x v="2"/>
    <x v="0"/>
  </r>
  <r>
    <n v="1366808"/>
    <n v="165620"/>
    <x v="389"/>
    <s v="walker"/>
    <s v="Dunkin Donuts"/>
    <m/>
    <m/>
    <m/>
    <m/>
    <m/>
    <n v="40.770562764379399"/>
    <n v="-73.956977017372594"/>
    <n v="40.773109099999999"/>
    <n v="-73.959228899999999"/>
    <d v="2014-10-15T15:14:18"/>
    <d v="2014-10-15T15:14:16"/>
    <d v="2014-10-15T15:20:06"/>
    <d v="2014-10-15T15:23:36"/>
    <x v="2"/>
    <x v="0"/>
  </r>
  <r>
    <n v="1366920"/>
    <n v="14869"/>
    <x v="168"/>
    <s v="bicycle"/>
    <s v="Tres Carnes"/>
    <s v="Mexican"/>
    <s v="Double-Smoked Churro Doughnut"/>
    <n v="1"/>
    <s v="Dulce"/>
    <m/>
    <n v="40.742023500000002"/>
    <n v="-73.993415100000007"/>
    <n v="40.752244525970198"/>
    <n v="-74.004405436780004"/>
    <d v="2014-10-15T15:29:34"/>
    <d v="2014-10-15T15:27:45"/>
    <d v="2014-10-15T15:43:08"/>
    <d v="2014-10-15T15:53:22"/>
    <x v="2"/>
    <x v="0"/>
  </r>
  <r>
    <n v="1367199"/>
    <n v="47594"/>
    <x v="77"/>
    <s v="car"/>
    <s v="California Pizza Kitchen"/>
    <s v="Pizza"/>
    <s v="Frozen Mango Lemonade"/>
    <n v="1"/>
    <s v="Frozen Lemonade"/>
    <d v="1899-12-30T00:10:30"/>
    <n v="40.7446662425236"/>
    <n v="-73.983344413366893"/>
    <n v="40.780774000000001"/>
    <n v="-73.954292100000004"/>
    <d v="2014-10-15T16:17:12"/>
    <d v="2014-10-15T16:58:54"/>
    <d v="2014-10-15T17:05:44"/>
    <d v="2014-10-15T17:31:45"/>
    <x v="2"/>
    <x v="0"/>
  </r>
  <r>
    <n v="1367199"/>
    <n v="47594"/>
    <x v="77"/>
    <s v="car"/>
    <s v="California Pizza Kitchen"/>
    <s v="Pizza"/>
    <s v="Sesame Ginger Chicken Dumplings"/>
    <n v="1"/>
    <s v="Appetizers"/>
    <d v="1899-12-30T00:10:30"/>
    <n v="40.7446662425236"/>
    <n v="-73.983344413366893"/>
    <n v="40.780774000000001"/>
    <n v="-73.954292100000004"/>
    <d v="2014-10-15T16:17:12"/>
    <d v="2014-10-15T16:58:54"/>
    <d v="2014-10-15T17:05:44"/>
    <d v="2014-10-15T17:31:45"/>
    <x v="2"/>
    <x v="0"/>
  </r>
  <r>
    <n v="1367218"/>
    <n v="234560"/>
    <x v="345"/>
    <s v="car"/>
    <s v="Hunter's"/>
    <s v="American"/>
    <s v="Grilled Kale"/>
    <n v="1"/>
    <s v="Salads"/>
    <d v="1899-12-30T00:08:06"/>
    <n v="40.684592131643598"/>
    <n v="-73.991814851760907"/>
    <n v="40.684221999999998"/>
    <n v="-74.003335000000007"/>
    <d v="2014-10-15T16:20:43"/>
    <d v="2014-10-15T16:46:05"/>
    <d v="2014-10-15T16:52:24"/>
    <d v="2014-10-15T17:00:19"/>
    <x v="2"/>
    <x v="0"/>
  </r>
  <r>
    <n v="1367242"/>
    <n v="379975"/>
    <x v="110"/>
    <s v="bicycle"/>
    <s v="Momofuku Milk Bar"/>
    <s v="Dessert"/>
    <s v="3 Cookies"/>
    <n v="1"/>
    <s v="Cookies"/>
    <m/>
    <n v="40.787149600866101"/>
    <n v="-73.971722312198096"/>
    <n v="40.789688699999999"/>
    <n v="-73.973254800000007"/>
    <d v="2014-10-15T16:27:42"/>
    <d v="2014-10-15T16:30:13"/>
    <d v="2014-10-15T16:40:10"/>
    <d v="2014-10-15T16:48:00"/>
    <x v="2"/>
    <x v="0"/>
  </r>
  <r>
    <n v="1367306"/>
    <n v="118800"/>
    <x v="89"/>
    <s v="car"/>
    <s v="Juice Press"/>
    <s v="Juice Bar"/>
    <s v="Almond Butter Cup"/>
    <n v="1"/>
    <s v="Raw Superfood Smoothies"/>
    <m/>
    <n v="40.7411144339194"/>
    <n v="-73.9906501942001"/>
    <n v="40.761461300000001"/>
    <n v="-73.999175600000001"/>
    <d v="2014-10-15T16:43:30"/>
    <d v="2014-10-15T16:49:17"/>
    <d v="2014-10-15T17:02:51"/>
    <d v="2014-10-15T17:20:24"/>
    <x v="2"/>
    <x v="0"/>
  </r>
  <r>
    <n v="1367318"/>
    <n v="84087"/>
    <x v="13"/>
    <s v="bicycle"/>
    <s v="The Meatball Shop"/>
    <s v="Italian"/>
    <s v="Classic Beef"/>
    <n v="2"/>
    <s v="Naked Balls"/>
    <d v="1899-12-30T00:04:13"/>
    <n v="40.745963108098799"/>
    <n v="-74.001697291846"/>
    <n v="40.746516"/>
    <n v="-73.987213999999994"/>
    <d v="2014-10-15T16:46:01"/>
    <d v="2014-10-15T17:03:26"/>
    <d v="2014-10-15T17:09:46"/>
    <d v="2014-10-15T17:19:23"/>
    <x v="2"/>
    <x v="0"/>
  </r>
  <r>
    <n v="1367389"/>
    <n v="64153"/>
    <x v="268"/>
    <s v="walker"/>
    <s v="Blue Ribbon Fried Chicken"/>
    <s v="American"/>
    <s v="Fries"/>
    <n v="1"/>
    <s v="Sides"/>
    <m/>
    <n v="40.724339999999998"/>
    <n v="-73.990960000000001"/>
    <n v="40.759183"/>
    <n v="-73.976487000000006"/>
    <d v="2014-10-15T17:01:36"/>
    <d v="2014-10-15T16:59:11"/>
    <d v="2014-10-15T17:14:02"/>
    <d v="2014-10-15T17:42:16"/>
    <x v="2"/>
    <x v="0"/>
  </r>
  <r>
    <n v="1367389"/>
    <n v="64153"/>
    <x v="268"/>
    <s v="walker"/>
    <s v="Blue Ribbon Fried Chicken"/>
    <s v="American"/>
    <s v="Griddled Corn &amp; Bacon"/>
    <n v="1"/>
    <s v="Sides"/>
    <m/>
    <n v="40.724339999999998"/>
    <n v="-73.990960000000001"/>
    <n v="40.759183"/>
    <n v="-73.976487000000006"/>
    <d v="2014-10-15T17:01:36"/>
    <d v="2014-10-15T16:59:11"/>
    <d v="2014-10-15T17:14:02"/>
    <d v="2014-10-15T17:42:16"/>
    <x v="2"/>
    <x v="0"/>
  </r>
  <r>
    <n v="1367392"/>
    <n v="152786"/>
    <x v="411"/>
    <s v="walker"/>
    <s v="Katz's Delicatessen"/>
    <m/>
    <s v="Steak Fries"/>
    <n v="1"/>
    <s v="Starters &amp; Sides"/>
    <m/>
    <n v="40.722307066359498"/>
    <n v="-73.987351655960097"/>
    <n v="40.7375568"/>
    <n v="-73.980738000000002"/>
    <d v="2014-10-15T17:02:56"/>
    <d v="2014-10-15T17:08:50"/>
    <d v="2014-10-15T17:46:40"/>
    <d v="2014-10-15T17:58:35"/>
    <x v="2"/>
    <x v="0"/>
  </r>
  <r>
    <n v="1367442"/>
    <n v="369272"/>
    <x v="50"/>
    <s v="walker"/>
    <s v="Blue Ribbon Sushi"/>
    <s v="Japanese"/>
    <s v="Bonsai Tree"/>
    <n v="1"/>
    <s v="Appetizers"/>
    <d v="1899-12-30T00:11:24"/>
    <n v="40.7261096570601"/>
    <n v="-74.002491863200504"/>
    <n v="40.767651000000001"/>
    <n v="-73.966875000000002"/>
    <d v="2014-10-15T17:10:57"/>
    <d v="2014-10-15T17:17:38"/>
    <d v="2014-10-15T17:59:26"/>
    <d v="2014-10-15T18:38:44"/>
    <x v="2"/>
    <x v="0"/>
  </r>
  <r>
    <n v="1367442"/>
    <n v="369272"/>
    <x v="50"/>
    <s v="walker"/>
    <s v="Blue Ribbon Sushi"/>
    <s v="Japanese"/>
    <s v="Miso"/>
    <n v="1"/>
    <s v="Osuimono (Soups)"/>
    <d v="1899-12-30T00:11:24"/>
    <n v="40.7261096570601"/>
    <n v="-74.002491863200504"/>
    <n v="40.767651000000001"/>
    <n v="-73.966875000000002"/>
    <d v="2014-10-15T17:10:57"/>
    <d v="2014-10-15T17:17:38"/>
    <d v="2014-10-15T17:59:26"/>
    <d v="2014-10-15T18:38:44"/>
    <x v="2"/>
    <x v="0"/>
  </r>
  <r>
    <n v="1367483"/>
    <n v="371639"/>
    <x v="43"/>
    <s v="bicycle"/>
    <s v="Chipotle Mexican Grill $1.99 Delivery"/>
    <s v="Mexican"/>
    <m/>
    <m/>
    <m/>
    <m/>
    <n v="40.777745129236699"/>
    <n v="-73.954617029430395"/>
    <n v="40.782994819762699"/>
    <n v="-73.954928359085699"/>
    <d v="2014-10-15T17:16:26"/>
    <d v="2014-10-15T17:21:40"/>
    <d v="2014-10-15T17:42:30"/>
    <d v="2014-10-15T17:49:30"/>
    <x v="2"/>
    <x v="0"/>
  </r>
  <r>
    <n v="1367476"/>
    <n v="49104"/>
    <x v="412"/>
    <s v="bicycle"/>
    <s v="Cafe Katja"/>
    <s v="German"/>
    <s v="Cheese Blintzes"/>
    <n v="1"/>
    <s v="Brunch Dishes"/>
    <d v="1899-12-30T00:14:03"/>
    <n v="40.717722000000002"/>
    <n v="-73.990425999999999"/>
    <n v="40.747896730937697"/>
    <n v="-74.003608273411203"/>
    <d v="2014-10-15T17:16:38"/>
    <d v="2014-10-15T17:24:48"/>
    <d v="2014-10-15T17:51:58"/>
    <d v="2014-10-15T18:13:33"/>
    <x v="2"/>
    <x v="0"/>
  </r>
  <r>
    <n v="1367484"/>
    <n v="375234"/>
    <x v="13"/>
    <s v="bicycle"/>
    <s v="Trader Joe's"/>
    <s v="Grocery Store"/>
    <s v="Palak Paneer"/>
    <n v="1"/>
    <s v="Frozen Foods"/>
    <m/>
    <n v="40.74174"/>
    <n v="-73.993650000000002"/>
    <n v="40.748397152414498"/>
    <n v="-73.989365268531103"/>
    <d v="2014-10-15T17:17:25"/>
    <d v="2014-10-15T17:25:26"/>
    <d v="2014-10-15T17:43:46"/>
    <d v="2014-10-15T17:51:50"/>
    <x v="2"/>
    <x v="0"/>
  </r>
  <r>
    <n v="1367519"/>
    <n v="5798"/>
    <x v="413"/>
    <s v="van"/>
    <s v="Postmates Liquor Store"/>
    <s v="Shop"/>
    <s v="Absolut Vodka (750ml)"/>
    <n v="1"/>
    <s v="Vodka"/>
    <m/>
    <n v="40.779598"/>
    <n v="-73.947388000000004"/>
    <n v="40.788896000000001"/>
    <n v="-73.976412999999994"/>
    <d v="2014-10-15T17:22:39"/>
    <d v="2014-10-15T17:29:30"/>
    <d v="2014-10-15T17:38:20"/>
    <d v="2014-10-15T18:03:29"/>
    <x v="2"/>
    <x v="0"/>
  </r>
  <r>
    <n v="1367593"/>
    <n v="63841"/>
    <x v="65"/>
    <s v="bicycle"/>
    <s v="Doughnut Plant Chelsea"/>
    <s v="Donut"/>
    <s v="Matcha Green Tea"/>
    <n v="1"/>
    <s v="Cake Doughnut of the Day"/>
    <m/>
    <n v="40.744563916288797"/>
    <n v="-73.996630052861306"/>
    <n v="40.773311999999997"/>
    <n v="-73.96172"/>
    <d v="2014-10-15T17:29:08"/>
    <d v="2014-10-15T17:30:01"/>
    <d v="2014-10-15T17:51:53"/>
    <d v="2014-10-15T18:21:49"/>
    <x v="2"/>
    <x v="0"/>
  </r>
  <r>
    <n v="1367654"/>
    <n v="17495"/>
    <x v="399"/>
    <s v="bicycle"/>
    <s v="Prosperity Dumpling"/>
    <s v="Chinese"/>
    <s v="Chives and Pork Boiled Dumplings"/>
    <n v="2"/>
    <s v="Dumplings"/>
    <m/>
    <n v="40.716001252285203"/>
    <n v="-73.993209734266102"/>
    <n v="40.725795175243597"/>
    <n v="-74.006147231656001"/>
    <d v="2014-10-15T17:37:18"/>
    <d v="2014-10-15T17:42:31"/>
    <d v="2014-10-15T18:06:21"/>
    <d v="2014-10-15T18:19:15"/>
    <x v="2"/>
    <x v="0"/>
  </r>
  <r>
    <n v="1367698"/>
    <n v="80531"/>
    <x v="72"/>
    <s v="bicycle"/>
    <s v="RedFarm Hudson"/>
    <s v="Chinese"/>
    <s v="Seared Pork &amp; Shrimp Dumplings (4)"/>
    <n v="1"/>
    <s v="Dim Sum"/>
    <d v="1899-12-30T00:05:33"/>
    <n v="40.734213854853898"/>
    <n v="-74.006202029303594"/>
    <n v="40.734447778315399"/>
    <n v="-73.9977419440294"/>
    <d v="2014-10-15T17:39:40"/>
    <d v="2014-10-15T17:48:47"/>
    <d v="2014-10-15T18:14:37"/>
    <d v="2014-10-15T18:19:39"/>
    <x v="2"/>
    <x v="0"/>
  </r>
  <r>
    <n v="1367807"/>
    <n v="322162"/>
    <x v="282"/>
    <s v="bicycle"/>
    <s v="The Meatball Shop"/>
    <s v="Italian"/>
    <s v="Spicy Pork"/>
    <n v="1"/>
    <s v="Naked Balls"/>
    <d v="1899-12-30T00:05:58"/>
    <n v="40.771491247520302"/>
    <n v="-73.956334145089798"/>
    <n v="40.7638848"/>
    <n v="-73.970783400000002"/>
    <d v="2014-10-15T17:51:31"/>
    <d v="2014-10-15T18:00:48"/>
    <d v="2014-10-15T18:40:25"/>
    <d v="2014-10-15T18:58:41"/>
    <x v="2"/>
    <x v="0"/>
  </r>
  <r>
    <n v="1367848"/>
    <n v="143866"/>
    <x v="5"/>
    <s v="bicycle"/>
    <s v="Jack's Wife Freda"/>
    <s v="Mediterranean"/>
    <s v="Mint Lemonade"/>
    <n v="1"/>
    <s v="Drinks"/>
    <d v="1899-12-30T00:03:19"/>
    <n v="40.721989949797702"/>
    <n v="-73.997747898101807"/>
    <n v="40.717459689191102"/>
    <n v="-74.005546483321595"/>
    <d v="2014-10-15T17:53:35"/>
    <d v="2014-10-15T17:54:47"/>
    <d v="2014-10-15T18:11:08"/>
    <d v="2014-10-15T18:19:09"/>
    <x v="2"/>
    <x v="0"/>
  </r>
  <r>
    <n v="1367851"/>
    <n v="93660"/>
    <x v="17"/>
    <s v="bicycle"/>
    <s v="Whole Foods Market"/>
    <s v="Grocery Store"/>
    <s v="Grk Frz Yog Straw Shortcake"/>
    <n v="1"/>
    <s v="Ice Cream &amp; Novelties"/>
    <m/>
    <n v="40.734852286139699"/>
    <n v="-73.991085290908799"/>
    <n v="40.735979"/>
    <n v="-74.003297000000003"/>
    <d v="2014-10-15T17:55:48"/>
    <d v="2014-10-15T18:04:11"/>
    <d v="2014-10-15T18:36:21"/>
    <d v="2014-10-15T18:41:14"/>
    <x v="2"/>
    <x v="0"/>
  </r>
  <r>
    <n v="1367935"/>
    <n v="118709"/>
    <x v="43"/>
    <s v="bicycle"/>
    <s v="The Meatball Shop"/>
    <s v="Italian"/>
    <s v="Freshly-Milled Polenta"/>
    <n v="1"/>
    <s v="Stick To Your Bones"/>
    <d v="1899-12-30T00:06:03"/>
    <n v="40.771491247520302"/>
    <n v="-73.956334145089798"/>
    <n v="40.767510000000001"/>
    <n v="-73.961753999999999"/>
    <d v="2014-10-15T18:01:31"/>
    <d v="2014-10-15T18:01:10"/>
    <d v="2014-10-15T18:18:10"/>
    <d v="2014-10-15T18:28:25"/>
    <x v="2"/>
    <x v="0"/>
  </r>
  <r>
    <n v="1367966"/>
    <n v="81196"/>
    <x v="46"/>
    <s v="walker"/>
    <s v="Organic Avenue"/>
    <m/>
    <m/>
    <m/>
    <m/>
    <m/>
    <n v="40.743981808087099"/>
    <n v="-73.999442014038607"/>
    <n v="40.746060399999998"/>
    <n v="-73.994673800000001"/>
    <d v="2014-10-15T18:03:51"/>
    <d v="2014-10-15T18:24:30"/>
    <d v="2014-10-15T18:33:49"/>
    <d v="2014-10-15T18:39:34"/>
    <x v="2"/>
    <x v="0"/>
  </r>
  <r>
    <n v="1368007"/>
    <n v="255435"/>
    <x v="348"/>
    <s v="bicycle"/>
    <s v="Lure Fishbar"/>
    <s v="Seafood"/>
    <s v="Buffalo Chicken Lollipops"/>
    <n v="1"/>
    <s v="Snacks"/>
    <d v="1899-12-30T00:07:57"/>
    <n v="40.724634574370299"/>
    <n v="-73.998402357101398"/>
    <n v="40.743568199999999"/>
    <n v="-73.972405300000005"/>
    <d v="2014-10-15T18:08:23"/>
    <d v="2014-10-15T18:25:24"/>
    <d v="2014-10-15T18:39:44"/>
    <d v="2014-10-15T18:59:14"/>
    <x v="2"/>
    <x v="0"/>
  </r>
  <r>
    <n v="1368012"/>
    <n v="314480"/>
    <x v="313"/>
    <s v="bicycle"/>
    <s v="Chipotle Mexican Grill $1.99 Delivery"/>
    <s v="Mexican"/>
    <m/>
    <m/>
    <m/>
    <m/>
    <n v="40.7417439512719"/>
    <n v="-73.993605713871005"/>
    <n v="40.746968600000002"/>
    <n v="-73.990440599999999"/>
    <d v="2014-10-15T18:09:20"/>
    <d v="2014-10-15T18:19:10"/>
    <d v="2014-10-15T18:32:31"/>
    <d v="2014-10-15T18:39:24"/>
    <x v="2"/>
    <x v="0"/>
  </r>
  <r>
    <n v="1368056"/>
    <n v="103058"/>
    <x v="389"/>
    <s v="walker"/>
    <s v="Chipotle Mexican Grill $1.99 Delivery"/>
    <s v="Mexican"/>
    <m/>
    <m/>
    <m/>
    <m/>
    <n v="40.777745129236699"/>
    <n v="-73.954617029430395"/>
    <n v="40.772258999999998"/>
    <n v="-73.953333000000001"/>
    <d v="2014-10-15T18:12:23"/>
    <m/>
    <m/>
    <d v="2014-10-15T18:28:12"/>
    <x v="2"/>
    <x v="0"/>
  </r>
  <r>
    <n v="1368067"/>
    <n v="63728"/>
    <x v="63"/>
    <s v="car"/>
    <s v="Momofuku Noodle Bar"/>
    <m/>
    <s v="Spicy Miso Ramen"/>
    <n v="1"/>
    <s v="Bowls"/>
    <m/>
    <n v="40.729110403548901"/>
    <n v="-73.984245455566395"/>
    <n v="40.766203699999998"/>
    <n v="-73.960757000000001"/>
    <d v="2014-10-15T18:14:24"/>
    <d v="2014-10-15T18:12:08"/>
    <d v="2014-10-15T18:31:57"/>
    <d v="2014-10-15T18:56:42"/>
    <x v="2"/>
    <x v="0"/>
  </r>
  <r>
    <n v="1368088"/>
    <n v="328623"/>
    <x v="40"/>
    <s v="bicycle"/>
    <s v="Mighty Quinn's BBQ"/>
    <s v="BBQ"/>
    <s v="Half Chicken"/>
    <n v="4"/>
    <s v="Meats"/>
    <m/>
    <n v="40.727518945156902"/>
    <n v="-73.988671302795396"/>
    <n v="40.731750900000002"/>
    <n v="-73.9928642"/>
    <d v="2014-10-15T18:15:46"/>
    <d v="2014-10-15T18:23:08"/>
    <d v="2014-10-15T18:47:28"/>
    <d v="2014-10-15T18:54:12"/>
    <x v="2"/>
    <x v="0"/>
  </r>
  <r>
    <n v="1368104"/>
    <n v="124614"/>
    <x v="214"/>
    <s v="car"/>
    <s v="Caracas Arepa Bar"/>
    <s v="South American"/>
    <s v="La Pelua"/>
    <n v="2"/>
    <s v="Arepas"/>
    <d v="1899-12-30T00:04:11"/>
    <n v="40.72681"/>
    <n v="-73.985328999999993"/>
    <n v="40.7552588"/>
    <n v="-73.967723199999995"/>
    <d v="2014-10-15T18:16:47"/>
    <d v="2014-10-15T18:14:13"/>
    <d v="2014-10-15T18:38:33"/>
    <d v="2014-10-15T18:53:47"/>
    <x v="2"/>
    <x v="0"/>
  </r>
  <r>
    <n v="1368178"/>
    <n v="106940"/>
    <x v="196"/>
    <s v="bicycle"/>
    <s v="Blue Ribbon Sushi"/>
    <s v="Japanese"/>
    <s v="Spicy Tuna &amp; Tempura Flakes"/>
    <n v="1"/>
    <s v="Maki (Special Rolls)"/>
    <d v="1899-12-30T00:09:23"/>
    <n v="40.7261096570601"/>
    <n v="-74.002491863200504"/>
    <n v="40.743617299999997"/>
    <n v="-74.006400400000004"/>
    <d v="2014-10-15T18:24:00"/>
    <d v="2014-10-15T18:40:42"/>
    <d v="2014-10-15T19:09:36"/>
    <d v="2014-10-15T19:18:42"/>
    <x v="2"/>
    <x v="0"/>
  </r>
  <r>
    <n v="1368187"/>
    <n v="52832"/>
    <x v="414"/>
    <s v="bicycle"/>
    <s v="Don's Bogam BBQ &amp; Wine Bar"/>
    <s v="Korean"/>
    <s v="Jap Chae"/>
    <n v="1"/>
    <s v="Appetizer"/>
    <m/>
    <n v="40.746852061033401"/>
    <n v="-73.984406150546405"/>
    <n v="40.778027999999999"/>
    <n v="-73.953851"/>
    <d v="2014-10-15T18:26:01"/>
    <d v="2014-10-15T18:34:46"/>
    <d v="2014-10-15T19:33:42"/>
    <d v="2014-10-15T19:57:46"/>
    <x v="2"/>
    <x v="0"/>
  </r>
  <r>
    <n v="1368206"/>
    <n v="79215"/>
    <x v="234"/>
    <s v="bicycle"/>
    <s v="Blue Ribbon Sushi"/>
    <s v="Japanese"/>
    <s v="Phoenix"/>
    <n v="1"/>
    <s v="Appetizers"/>
    <d v="1899-12-30T00:14:37"/>
    <n v="40.7261096570601"/>
    <n v="-74.002491863200504"/>
    <n v="40.722033500000002"/>
    <n v="-74.001285600000003"/>
    <d v="2014-10-15T18:26:55"/>
    <d v="2014-10-15T18:39:48"/>
    <d v="2014-10-15T19:17:08"/>
    <d v="2014-10-15T19:22:43"/>
    <x v="2"/>
    <x v="0"/>
  </r>
  <r>
    <n v="1368206"/>
    <n v="79215"/>
    <x v="234"/>
    <s v="bicycle"/>
    <s v="Blue Ribbon Sushi"/>
    <s v="Japanese"/>
    <s v="House Salad"/>
    <n v="2"/>
    <s v="Salads"/>
    <d v="1899-12-30T00:14:37"/>
    <n v="40.7261096570601"/>
    <n v="-74.002491863200504"/>
    <n v="40.722033500000002"/>
    <n v="-74.001285600000003"/>
    <d v="2014-10-15T18:26:55"/>
    <d v="2014-10-15T18:39:48"/>
    <d v="2014-10-15T19:17:08"/>
    <d v="2014-10-15T19:22:43"/>
    <x v="2"/>
    <x v="0"/>
  </r>
  <r>
    <n v="1368206"/>
    <n v="79215"/>
    <x v="234"/>
    <s v="bicycle"/>
    <s v="Blue Ribbon Sushi"/>
    <s v="Japanese"/>
    <s v="Sake"/>
    <n v="5"/>
    <s v="Taiseyo (Atlantic Ocean)"/>
    <d v="1899-12-30T00:14:37"/>
    <n v="40.7261096570601"/>
    <n v="-74.002491863200504"/>
    <n v="40.722033500000002"/>
    <n v="-74.001285600000003"/>
    <d v="2014-10-15T18:26:55"/>
    <d v="2014-10-15T18:39:48"/>
    <d v="2014-10-15T19:17:08"/>
    <d v="2014-10-15T19:22:43"/>
    <x v="2"/>
    <x v="0"/>
  </r>
  <r>
    <n v="1368206"/>
    <n v="79215"/>
    <x v="234"/>
    <s v="bicycle"/>
    <s v="Blue Ribbon Sushi"/>
    <s v="Japanese"/>
    <s v="Toshi's Choice Per Person"/>
    <n v="1"/>
    <s v="Platters"/>
    <d v="1899-12-30T00:14:37"/>
    <n v="40.7261096570601"/>
    <n v="-74.002491863200504"/>
    <n v="40.722033500000002"/>
    <n v="-74.001285600000003"/>
    <d v="2014-10-15T18:26:55"/>
    <d v="2014-10-15T18:39:48"/>
    <d v="2014-10-15T19:17:08"/>
    <d v="2014-10-15T19:22:43"/>
    <x v="2"/>
    <x v="0"/>
  </r>
  <r>
    <n v="1368201"/>
    <n v="366954"/>
    <x v="336"/>
    <s v="bicycle"/>
    <s v="Blue Ribbon Sushi"/>
    <s v="Japanese"/>
    <s v="Hamachi"/>
    <n v="2"/>
    <s v="Taiheiyo (Pacific Ocean)"/>
    <d v="1899-12-30T00:08:46"/>
    <n v="40.7261096570601"/>
    <n v="-74.002491863200504"/>
    <n v="40.726699000000004"/>
    <n v="-74.001859899999999"/>
    <d v="2014-10-15T18:26:55"/>
    <m/>
    <m/>
    <d v="2014-10-15T18:50:17"/>
    <x v="2"/>
    <x v="0"/>
  </r>
  <r>
    <n v="1368239"/>
    <n v="380191"/>
    <x v="20"/>
    <s v="car"/>
    <s v="Blue Ribbon Brooklyn"/>
    <s v="American"/>
    <s v="Hummus"/>
    <n v="1"/>
    <s v="Appetizers"/>
    <d v="1899-12-30T00:04:45"/>
    <n v="40.674250953208301"/>
    <n v="-73.982294148654105"/>
    <n v="40.674917422134897"/>
    <n v="-73.983006692648502"/>
    <d v="2014-10-15T18:30:06"/>
    <m/>
    <m/>
    <d v="2014-10-15T19:10:00"/>
    <x v="2"/>
    <x v="0"/>
  </r>
  <r>
    <n v="1368254"/>
    <n v="46040"/>
    <x v="62"/>
    <s v="walker"/>
    <s v="Mighty Quinn's BBQ"/>
    <s v="BBQ"/>
    <s v="Spare Ribs"/>
    <n v="1"/>
    <s v="Meats"/>
    <m/>
    <n v="40.727518945156902"/>
    <n v="-73.988671302795396"/>
    <n v="40.766579"/>
    <n v="-73.968956000000006"/>
    <d v="2014-10-15T18:32:31"/>
    <d v="2014-10-15T18:33:05"/>
    <d v="2014-10-15T18:57:25"/>
    <d v="2014-10-15T19:23:53"/>
    <x v="2"/>
    <x v="0"/>
  </r>
  <r>
    <n v="1368254"/>
    <n v="46040"/>
    <x v="62"/>
    <s v="walker"/>
    <s v="Mighty Quinn's BBQ"/>
    <s v="BBQ"/>
    <s v="Burnt End Baked Beans"/>
    <n v="2"/>
    <s v="Sides"/>
    <m/>
    <n v="40.727518945156902"/>
    <n v="-73.988671302795396"/>
    <n v="40.766579"/>
    <n v="-73.968956000000006"/>
    <d v="2014-10-15T18:32:31"/>
    <d v="2014-10-15T18:33:05"/>
    <d v="2014-10-15T18:57:25"/>
    <d v="2014-10-15T19:23:53"/>
    <x v="2"/>
    <x v="0"/>
  </r>
  <r>
    <n v="1368272"/>
    <n v="97806"/>
    <x v="125"/>
    <s v="bicycle"/>
    <s v="Shake Shack"/>
    <s v="Burger"/>
    <s v="Fries"/>
    <n v="1"/>
    <s v="Fries"/>
    <m/>
    <n v="40.758456774983799"/>
    <n v="-73.989140466129399"/>
    <n v="40.764786999999998"/>
    <n v="-73.982596000000001"/>
    <d v="2014-10-15T18:35:19"/>
    <d v="2014-10-15T18:47:27"/>
    <d v="2014-10-15T19:16:15"/>
    <d v="2014-10-15T19:30:32"/>
    <x v="2"/>
    <x v="0"/>
  </r>
  <r>
    <n v="1368294"/>
    <n v="56933"/>
    <x v="415"/>
    <s v="car"/>
    <s v="Momofuku Noodle Bar"/>
    <m/>
    <s v="Pork Bun"/>
    <n v="1"/>
    <s v="Buns"/>
    <m/>
    <n v="40.729110403548901"/>
    <n v="-73.984245455566395"/>
    <n v="40.779429899999997"/>
    <n v="-73.957233900000006"/>
    <d v="2014-10-15T18:37:31"/>
    <m/>
    <m/>
    <d v="2014-10-15T19:43:39"/>
    <x v="2"/>
    <x v="0"/>
  </r>
  <r>
    <n v="1368330"/>
    <n v="104555"/>
    <x v="43"/>
    <s v="bicycle"/>
    <s v="Sushi of Gari"/>
    <s v="Sushi"/>
    <s v="Spicy Shrimp Tempura"/>
    <n v="1"/>
    <s v="Maki Sushi Cut-Up Roll"/>
    <d v="1899-12-30T00:07:15"/>
    <n v="40.771568712019302"/>
    <n v="-73.952786829189705"/>
    <n v="40.786541888327299"/>
    <n v="-73.9520096050055"/>
    <d v="2014-10-15T18:41:02"/>
    <d v="2014-10-15T19:05:21"/>
    <d v="2014-10-15T19:12:41"/>
    <d v="2014-10-15T19:27:04"/>
    <x v="2"/>
    <x v="0"/>
  </r>
  <r>
    <n v="1368330"/>
    <n v="104555"/>
    <x v="43"/>
    <s v="bicycle"/>
    <s v="Sushi of Gari"/>
    <s v="Sushi"/>
    <s v="Tuna"/>
    <n v="1"/>
    <s v="Nigiri Sushi of Gari"/>
    <d v="1899-12-30T00:07:15"/>
    <n v="40.771568712019302"/>
    <n v="-73.952786829189705"/>
    <n v="40.786541888327299"/>
    <n v="-73.9520096050055"/>
    <d v="2014-10-15T18:41:02"/>
    <d v="2014-10-15T19:05:21"/>
    <d v="2014-10-15T19:12:41"/>
    <d v="2014-10-15T19:27:04"/>
    <x v="2"/>
    <x v="0"/>
  </r>
  <r>
    <n v="1368358"/>
    <n v="95049"/>
    <x v="234"/>
    <s v="bicycle"/>
    <s v="Nobu Next Door"/>
    <s v="Sushi"/>
    <s v="Rock Shrimp Tempura"/>
    <n v="1"/>
    <s v="Dinner Hot Dishes"/>
    <d v="1899-12-30T00:12:09"/>
    <n v="40.719386413349397"/>
    <n v="-74.008692501044905"/>
    <n v="40.747074217827297"/>
    <n v="-74.001848576659299"/>
    <d v="2014-10-15T18:43:39"/>
    <d v="2014-10-15T19:29:18"/>
    <d v="2014-10-15T19:42:08"/>
    <d v="2014-10-15T20:21:16"/>
    <x v="2"/>
    <x v="0"/>
  </r>
  <r>
    <n v="1368346"/>
    <n v="41168"/>
    <x v="117"/>
    <s v="bicycle"/>
    <s v="Parm"/>
    <s v="Italian"/>
    <s v="Eggplant Parm"/>
    <n v="1"/>
    <s v="Sandwiches"/>
    <d v="1899-12-30T00:10:29"/>
    <n v="40.723019825000002"/>
    <n v="-73.995853999999994"/>
    <n v="40.729469999999999"/>
    <n v="-73.984803999999997"/>
    <d v="2014-10-15T18:43:46"/>
    <d v="2014-10-15T19:04:22"/>
    <d v="2014-10-15T19:09:41"/>
    <d v="2014-10-15T19:16:03"/>
    <x v="2"/>
    <x v="0"/>
  </r>
  <r>
    <n v="1368346"/>
    <n v="41168"/>
    <x v="117"/>
    <s v="bicycle"/>
    <s v="Parm"/>
    <s v="Italian"/>
    <s v="Potatoes"/>
    <n v="1"/>
    <s v="Sides"/>
    <d v="1899-12-30T00:10:29"/>
    <n v="40.723019825000002"/>
    <n v="-73.995853999999994"/>
    <n v="40.729469999999999"/>
    <n v="-73.984803999999997"/>
    <d v="2014-10-15T18:43:46"/>
    <d v="2014-10-15T19:04:22"/>
    <d v="2014-10-15T19:09:41"/>
    <d v="2014-10-15T19:16:03"/>
    <x v="2"/>
    <x v="0"/>
  </r>
  <r>
    <n v="1368417"/>
    <n v="119008"/>
    <x v="214"/>
    <s v="car"/>
    <s v="Serafina Fabulous Pizza"/>
    <s v="Italian"/>
    <s v="Carciofi E Parmigiano"/>
    <n v="2"/>
    <s v="Insalate"/>
    <d v="1899-12-30T00:05:20"/>
    <n v="40.776083193932998"/>
    <n v="-73.962171576462296"/>
    <n v="40.803517900000003"/>
    <n v="-73.964404000000002"/>
    <d v="2014-10-15T18:51:52"/>
    <d v="2014-10-15T19:07:43"/>
    <d v="2014-10-15T19:14:03"/>
    <d v="2014-10-15T19:28:43"/>
    <x v="2"/>
    <x v="0"/>
  </r>
  <r>
    <n v="1368437"/>
    <n v="93668"/>
    <x v="78"/>
    <s v="car"/>
    <s v="Mesa CoyoacÃ¡n"/>
    <m/>
    <s v="Arroz Y Frijoles a la Mexicana"/>
    <n v="1"/>
    <s v="Para Acompanar"/>
    <d v="1899-12-30T00:05:26"/>
    <n v="40.715476487966598"/>
    <n v="-73.944624311357899"/>
    <n v="40.711171999999998"/>
    <n v="-73.943021999999999"/>
    <d v="2014-10-15T18:52:09"/>
    <d v="2014-10-15T19:08:33"/>
    <d v="2014-10-15T19:16:15"/>
    <d v="2014-10-15T19:25:11"/>
    <x v="2"/>
    <x v="0"/>
  </r>
  <r>
    <n v="1368449"/>
    <n v="105367"/>
    <x v="416"/>
    <s v="bicycle"/>
    <s v="Brasserie Cognac East"/>
    <m/>
    <m/>
    <m/>
    <m/>
    <d v="1899-12-30T00:05:46"/>
    <n v="40.769150528488503"/>
    <n v="-73.962922096252399"/>
    <n v="40.769938653057601"/>
    <n v="-73.958983370438204"/>
    <d v="2014-10-15T18:53:32"/>
    <d v="2014-10-15T19:00:54"/>
    <d v="2014-10-15T19:11:13"/>
    <d v="2014-10-15T19:15:45"/>
    <x v="2"/>
    <x v="0"/>
  </r>
  <r>
    <n v="1368490"/>
    <n v="149239"/>
    <x v="327"/>
    <s v="car"/>
    <s v="Maimonide of Brooklyn"/>
    <s v="Vegetarian"/>
    <s v="Iron Man MOB"/>
    <n v="1"/>
    <s v="MOBs"/>
    <d v="1899-12-30T00:05:21"/>
    <n v="40.6852014054978"/>
    <n v="-73.980210819697206"/>
    <n v="40.649403668977897"/>
    <n v="-73.964426899397694"/>
    <d v="2014-10-15T18:57:38"/>
    <d v="2014-10-15T20:23:07"/>
    <d v="2014-10-15T20:50:56"/>
    <d v="2014-10-15T21:43:28"/>
    <x v="2"/>
    <x v="0"/>
  </r>
  <r>
    <n v="1368510"/>
    <n v="220693"/>
    <x v="226"/>
    <s v="bicycle"/>
    <s v="Shake Shack"/>
    <s v="Burger"/>
    <s v="Shack Burger"/>
    <n v="2"/>
    <s v="Burgers"/>
    <m/>
    <n v="40.7152793278103"/>
    <n v="-74.014860391616807"/>
    <n v="40.719977100000001"/>
    <n v="-74.010741300000007"/>
    <d v="2014-10-15T18:59:17"/>
    <d v="2014-10-15T19:07:34"/>
    <d v="2014-10-15T19:24:56"/>
    <d v="2014-10-15T19:33:03"/>
    <x v="2"/>
    <x v="0"/>
  </r>
  <r>
    <n v="1368500"/>
    <n v="145389"/>
    <x v="144"/>
    <s v="bicycle"/>
    <s v="Westville Hudson"/>
    <s v="American"/>
    <s v="Grilled Cheese Sandwich"/>
    <n v="1"/>
    <s v="Sandwiches"/>
    <d v="1899-12-30T00:17:50"/>
    <n v="40.727031111101397"/>
    <n v="-74.007511138916001"/>
    <n v="40.729171000000001"/>
    <n v="-73.999358999999998"/>
    <d v="2014-10-15T18:59:45"/>
    <d v="2014-10-15T19:27:10"/>
    <d v="2014-10-15T19:36:00"/>
    <d v="2014-10-15T19:42:35"/>
    <x v="2"/>
    <x v="0"/>
  </r>
  <r>
    <n v="1368553"/>
    <n v="379236"/>
    <x v="240"/>
    <s v="car"/>
    <s v="Shake Shack"/>
    <s v="Burger"/>
    <s v="Fries"/>
    <n v="2"/>
    <s v="Fries"/>
    <m/>
    <n v="40.780825773220101"/>
    <n v="-73.976483345031696"/>
    <n v="40.790861399999997"/>
    <n v="-73.972213199999999"/>
    <d v="2014-10-15T19:02:59"/>
    <d v="2014-10-15T19:07:26"/>
    <d v="2014-10-15T19:34:44"/>
    <d v="2014-10-15T19:47:34"/>
    <x v="2"/>
    <x v="0"/>
  </r>
  <r>
    <n v="1368568"/>
    <n v="46924"/>
    <x v="83"/>
    <s v="bicycle"/>
    <s v="Artichoke Basille's Pizza &amp; Brewery"/>
    <s v="Pizza"/>
    <s v="Whole Artichoke Pie"/>
    <n v="1"/>
    <s v="Whole Pies"/>
    <m/>
    <n v="40.729882925322798"/>
    <n v="-74.000543832468907"/>
    <n v="40.732301"/>
    <n v="-74.007778000000002"/>
    <d v="2014-10-15T19:05:52"/>
    <m/>
    <m/>
    <d v="2014-10-15T20:20:31"/>
    <x v="2"/>
    <x v="0"/>
  </r>
  <r>
    <n v="1368599"/>
    <n v="379126"/>
    <x v="416"/>
    <s v="bicycle"/>
    <s v="Sushi Seki (archived)"/>
    <s v="Japanese"/>
    <m/>
    <m/>
    <m/>
    <m/>
    <n v="40.761836680634801"/>
    <n v="-73.960403720115593"/>
    <n v="40.781016000000001"/>
    <n v="-73.957691999999994"/>
    <d v="2014-10-15T19:07:37"/>
    <d v="2014-10-15T19:23:55"/>
    <d v="2014-10-15T19:54:44"/>
    <d v="2014-10-15T20:08:45"/>
    <x v="2"/>
    <x v="0"/>
  </r>
  <r>
    <n v="1368620"/>
    <n v="111089"/>
    <x v="365"/>
    <s v="bicycle"/>
    <s v="Sprinkles Cupcakes"/>
    <s v="Dessert"/>
    <m/>
    <m/>
    <m/>
    <m/>
    <n v="40.763261456854103"/>
    <n v="-73.967646861272897"/>
    <n v="40.786161999999997"/>
    <n v="-73.970643899999999"/>
    <d v="2014-10-15T19:10:43"/>
    <d v="2014-10-15T19:22:48"/>
    <d v="2014-10-15T19:37:53"/>
    <d v="2014-10-15T19:56:39"/>
    <x v="2"/>
    <x v="0"/>
  </r>
  <r>
    <n v="1368651"/>
    <n v="71906"/>
    <x v="53"/>
    <s v="car"/>
    <s v="Sushi Seki (archived)"/>
    <s v="Japanese"/>
    <m/>
    <m/>
    <m/>
    <d v="1899-12-30T00:19:59"/>
    <n v="40.761836680634801"/>
    <n v="-73.960403720115593"/>
    <n v="40.737564999999996"/>
    <n v="-74.008859999999999"/>
    <d v="2014-10-15T19:12:52"/>
    <d v="2014-10-15T19:52:40"/>
    <d v="2014-10-15T20:03:31"/>
    <d v="2014-10-15T20:30:37"/>
    <x v="2"/>
    <x v="0"/>
  </r>
  <r>
    <n v="1368671"/>
    <n v="363268"/>
    <x v="44"/>
    <s v="bicycle"/>
    <s v="The Mercer Kitchen"/>
    <m/>
    <s v="Roast Chicken"/>
    <n v="1"/>
    <s v="Lunch/Dinner (Entree)"/>
    <m/>
    <n v="40.724743642155602"/>
    <n v="-73.9986615554824"/>
    <n v="40.725336960575298"/>
    <n v="-74.002022982488896"/>
    <d v="2014-10-15T19:15:12"/>
    <d v="2014-10-15T19:21:07"/>
    <d v="2014-10-15T20:04:57"/>
    <d v="2014-10-15T20:08:47"/>
    <x v="2"/>
    <x v="0"/>
  </r>
  <r>
    <n v="1368665"/>
    <n v="81041"/>
    <x v="137"/>
    <s v="car"/>
    <s v="Westville Hudson"/>
    <s v="American"/>
    <s v="Smokey Mac and Cheese"/>
    <n v="1"/>
    <s v="Appetizers"/>
    <d v="1899-12-30T00:05:53"/>
    <n v="40.727031111101397"/>
    <n v="-74.007511138916001"/>
    <n v="40.743690600000001"/>
    <n v="-74.006400499999998"/>
    <d v="2014-10-15T19:16:23"/>
    <d v="2014-10-15T19:41:52"/>
    <d v="2014-10-15T19:48:42"/>
    <d v="2014-10-15T19:58:53"/>
    <x v="2"/>
    <x v="0"/>
  </r>
  <r>
    <n v="1368689"/>
    <n v="380129"/>
    <x v="154"/>
    <s v="scooter"/>
    <s v="Whole Foods Market"/>
    <s v="Grocery Store"/>
    <s v="Breaded Chicken Bites"/>
    <n v="1"/>
    <s v="Chicken &amp; Turkey"/>
    <m/>
    <n v="40.794089999999997"/>
    <n v="-73.967169999999996"/>
    <n v="40.813791835412601"/>
    <n v="-73.941681841754601"/>
    <d v="2014-10-15T19:16:59"/>
    <d v="2014-10-15T19:34:11"/>
    <d v="2014-10-15T20:09:31"/>
    <d v="2014-10-15T20:25:09"/>
    <x v="2"/>
    <x v="0"/>
  </r>
  <r>
    <n v="1368689"/>
    <n v="380129"/>
    <x v="154"/>
    <s v="scooter"/>
    <s v="Whole Foods Market"/>
    <s v="Grocery Store"/>
    <s v="Org Supersweet Corn"/>
    <n v="1"/>
    <s v="Frozen Vegetables"/>
    <m/>
    <n v="40.794089999999997"/>
    <n v="-73.967169999999996"/>
    <n v="40.813791835412601"/>
    <n v="-73.941681841754601"/>
    <d v="2014-10-15T19:16:59"/>
    <d v="2014-10-15T19:34:11"/>
    <d v="2014-10-15T20:09:31"/>
    <d v="2014-10-15T20:25:09"/>
    <x v="2"/>
    <x v="0"/>
  </r>
  <r>
    <n v="1368711"/>
    <n v="313340"/>
    <x v="326"/>
    <s v="bicycle"/>
    <s v="Sushi of Gari 46"/>
    <s v="Sushi"/>
    <s v="Salmon Tomato Roll"/>
    <n v="1"/>
    <s v="Special Sushi Rolls"/>
    <m/>
    <n v="40.760654436198898"/>
    <n v="-73.989582752602004"/>
    <n v="40.746684520197597"/>
    <n v="-73.980326431061997"/>
    <d v="2014-10-15T19:19:17"/>
    <d v="2014-10-15T19:46:56"/>
    <d v="2014-10-15T20:19:20"/>
    <d v="2014-10-15T20:51:41"/>
    <x v="2"/>
    <x v="0"/>
  </r>
  <r>
    <n v="1368723"/>
    <n v="52463"/>
    <x v="81"/>
    <s v="bicycle"/>
    <s v="RedFarm Broadway"/>
    <s v="Chinese"/>
    <s v="Three Color Vegetable Dumplings (4)"/>
    <n v="1"/>
    <s v="Dim Sum"/>
    <d v="1899-12-30T00:04:20"/>
    <n v="40.782116700000003"/>
    <n v="-73.980739099999994"/>
    <n v="40.765777499999999"/>
    <n v="-73.961445499999996"/>
    <d v="2014-10-15T19:20:31"/>
    <d v="2014-10-15T19:21:15"/>
    <d v="2014-10-15T19:54:23"/>
    <d v="2014-10-15T20:09:31"/>
    <x v="2"/>
    <x v="0"/>
  </r>
  <r>
    <n v="1368723"/>
    <n v="52463"/>
    <x v="81"/>
    <s v="bicycle"/>
    <s v="RedFarm Broadway"/>
    <s v="Chinese"/>
    <s v="â€˜Pac Manâ€™ Shrimp Dumplings (4)"/>
    <n v="1"/>
    <s v="Dim Sum"/>
    <d v="1899-12-30T00:04:20"/>
    <n v="40.782116700000003"/>
    <n v="-73.980739099999994"/>
    <n v="40.765777499999999"/>
    <n v="-73.961445499999996"/>
    <d v="2014-10-15T19:20:31"/>
    <d v="2014-10-15T19:21:15"/>
    <d v="2014-10-15T19:54:23"/>
    <d v="2014-10-15T20:09:31"/>
    <x v="2"/>
    <x v="0"/>
  </r>
  <r>
    <n v="1368732"/>
    <n v="241719"/>
    <x v="348"/>
    <s v="bicycle"/>
    <s v="Sushi of Gari Tribeca"/>
    <s v="Japanese"/>
    <s v="Egg Omelet"/>
    <n v="1"/>
    <s v="Nigiri Sushi"/>
    <d v="1899-12-30T00:08:04"/>
    <n v="40.716725764782701"/>
    <n v="-74.008250645521898"/>
    <n v="40.706929799999997"/>
    <n v="-74.008617099999995"/>
    <d v="2014-10-15T19:21:29"/>
    <d v="2014-10-15T19:32:54"/>
    <d v="2014-10-15T19:45:52"/>
    <d v="2014-10-15T19:53:47"/>
    <x v="2"/>
    <x v="0"/>
  </r>
  <r>
    <n v="1368732"/>
    <n v="241719"/>
    <x v="348"/>
    <s v="bicycle"/>
    <s v="Sushi of Gari Tribeca"/>
    <s v="Japanese"/>
    <s v="Fresh Salmon"/>
    <n v="2"/>
    <s v="Nigiri Sushi"/>
    <d v="1899-12-30T00:08:04"/>
    <n v="40.716725764782701"/>
    <n v="-74.008250645521898"/>
    <n v="40.706929799999997"/>
    <n v="-74.008617099999995"/>
    <d v="2014-10-15T19:21:29"/>
    <d v="2014-10-15T19:32:54"/>
    <d v="2014-10-15T19:45:52"/>
    <d v="2014-10-15T19:53:47"/>
    <x v="2"/>
    <x v="0"/>
  </r>
  <r>
    <n v="1368737"/>
    <n v="115419"/>
    <x v="117"/>
    <s v="bicycle"/>
    <s v="Shake Shack"/>
    <s v="Burger"/>
    <s v="Single Dip"/>
    <n v="1"/>
    <s v="Cups &amp; Cones"/>
    <m/>
    <n v="40.7152793278103"/>
    <n v="-74.014860391616807"/>
    <n v="40.725221599999998"/>
    <n v="-74.003423299999994"/>
    <d v="2014-10-15T19:21:45"/>
    <d v="2014-10-15T19:33:51"/>
    <d v="2014-10-15T19:54:49"/>
    <d v="2014-10-15T20:04:10"/>
    <x v="2"/>
    <x v="0"/>
  </r>
  <r>
    <n v="1368735"/>
    <n v="198677"/>
    <x v="63"/>
    <s v="car"/>
    <s v="HBH Gourmet Sandwiches &amp; Smoked Meats"/>
    <m/>
    <s v="San Pellegrino Blood Orange"/>
    <n v="5"/>
    <s v="Beverages"/>
    <d v="1899-12-30T00:06:16"/>
    <n v="40.6780290071369"/>
    <n v="-73.996067655673997"/>
    <n v="40.767725300000002"/>
    <n v="-73.991564199999999"/>
    <d v="2014-10-15T19:23:09"/>
    <d v="2014-10-15T19:54:39"/>
    <d v="2014-10-15T20:08:59"/>
    <d v="2014-10-15T20:44:59"/>
    <x v="2"/>
    <x v="0"/>
  </r>
  <r>
    <n v="1368748"/>
    <n v="74707"/>
    <x v="417"/>
    <s v="bicycle"/>
    <s v="Bareburger"/>
    <s v="Burger"/>
    <s v="Barest Burger"/>
    <n v="1"/>
    <s v="Bareburgers"/>
    <d v="1899-12-30T00:07:45"/>
    <n v="40.728478263619799"/>
    <n v="-73.998391837447898"/>
    <n v="40.717673400000002"/>
    <n v="-74.011061999999995"/>
    <d v="2014-10-15T19:23:27"/>
    <d v="2014-10-15T19:49:03"/>
    <d v="2014-10-15T19:57:22"/>
    <d v="2014-10-15T20:15:56"/>
    <x v="2"/>
    <x v="0"/>
  </r>
  <r>
    <n v="1368885"/>
    <n v="55220"/>
    <x v="226"/>
    <s v="bicycle"/>
    <s v="Saravanaa Bhavan"/>
    <s v="Indian"/>
    <s v="Cheese Dosa"/>
    <n v="1"/>
    <s v="Dosa Corner"/>
    <d v="1899-12-30T00:05:08"/>
    <n v="40.741604883571803"/>
    <n v="-73.983304239412405"/>
    <n v="40.734926999999999"/>
    <n v="-73.989151000000007"/>
    <d v="2014-10-15T19:35:21"/>
    <d v="2014-10-15T19:58:04"/>
    <d v="2014-10-15T20:07:01"/>
    <d v="2014-10-15T20:16:20"/>
    <x v="2"/>
    <x v="0"/>
  </r>
  <r>
    <n v="1368927"/>
    <n v="334373"/>
    <x v="83"/>
    <s v="bicycle"/>
    <s v="La Esquina Taqueria"/>
    <m/>
    <s v="La Casa"/>
    <n v="2"/>
    <s v="Salads"/>
    <d v="1899-12-30T00:05:40"/>
    <n v="40.721353749744097"/>
    <n v="-73.997525293959001"/>
    <n v="40.735596999999999"/>
    <n v="-74.00909"/>
    <d v="2014-10-15T19:39:31"/>
    <d v="2014-10-15T19:52:36"/>
    <d v="2014-10-15T20:00:26"/>
    <d v="2014-10-15T20:28:07"/>
    <x v="2"/>
    <x v="0"/>
  </r>
  <r>
    <n v="1368928"/>
    <n v="109405"/>
    <x v="414"/>
    <s v="bicycle"/>
    <s v="Amsterdam Gourmet Deli"/>
    <m/>
    <m/>
    <m/>
    <m/>
    <m/>
    <n v="40.783256000000002"/>
    <n v="-73.978168999999994"/>
    <n v="40.782587667965103"/>
    <n v="-73.976973434979001"/>
    <d v="2014-10-15T19:39:43"/>
    <m/>
    <m/>
    <d v="2014-10-15T20:29:14"/>
    <x v="2"/>
    <x v="0"/>
  </r>
  <r>
    <n v="1368934"/>
    <n v="131132"/>
    <x v="34"/>
    <s v="car"/>
    <s v="Shake Shack"/>
    <s v="Burger"/>
    <s v="Shack Burger"/>
    <n v="1"/>
    <s v="Burgers"/>
    <m/>
    <n v="40.7152793278103"/>
    <n v="-74.014860391616807"/>
    <n v="40.7611548"/>
    <n v="-73.997834499999996"/>
    <d v="2014-10-15T19:39:47"/>
    <m/>
    <m/>
    <d v="2014-10-15T20:21:57"/>
    <x v="2"/>
    <x v="0"/>
  </r>
  <r>
    <n v="1368990"/>
    <n v="77400"/>
    <x v="240"/>
    <s v="car"/>
    <s v="Peacefood Cafe"/>
    <s v="Vegan"/>
    <s v="Peace Bowl"/>
    <n v="1"/>
    <s v="Special Menu (5pm-10pm)"/>
    <d v="1899-12-30T00:11:22"/>
    <n v="40.785160043282801"/>
    <n v="-73.976916473837804"/>
    <n v="40.782836000000003"/>
    <n v="-73.983042999999995"/>
    <d v="2014-10-15T19:45:56"/>
    <d v="2014-10-15T19:51:03"/>
    <d v="2014-10-15T20:04:44"/>
    <d v="2014-10-15T20:11:50"/>
    <x v="2"/>
    <x v="0"/>
  </r>
  <r>
    <n v="1368981"/>
    <n v="90113"/>
    <x v="137"/>
    <s v="car"/>
    <s v="Blue Smoke"/>
    <s v="BBQ"/>
    <s v="Deviled Eggs"/>
    <n v="1"/>
    <s v="Starters &amp; Salads"/>
    <d v="1899-12-30T00:10:23"/>
    <n v="40.742334001650697"/>
    <n v="-73.983855195769493"/>
    <n v="40.736963000000003"/>
    <n v="-73.993843499999997"/>
    <d v="2014-10-15T19:46:08"/>
    <d v="2014-10-15T20:10:22"/>
    <d v="2014-10-15T20:24:12"/>
    <d v="2014-10-15T20:33:27"/>
    <x v="2"/>
    <x v="0"/>
  </r>
  <r>
    <n v="1369011"/>
    <n v="312853"/>
    <x v="40"/>
    <s v="bicycle"/>
    <s v="Juice Generation"/>
    <s v="Juice Bar"/>
    <s v="Aronia All Star"/>
    <n v="1"/>
    <s v="Smoothies"/>
    <m/>
    <n v="40.732163999999997"/>
    <n v="-74.001621"/>
    <n v="40.733196197540103"/>
    <n v="-74.003323153999006"/>
    <d v="2014-10-15T19:46:40"/>
    <m/>
    <m/>
    <d v="2014-10-15T20:22:58"/>
    <x v="2"/>
    <x v="0"/>
  </r>
  <r>
    <n v="1369010"/>
    <n v="109358"/>
    <x v="299"/>
    <s v="car"/>
    <s v="Blue Ribbon Bakery Kitchen"/>
    <m/>
    <m/>
    <m/>
    <m/>
    <d v="1899-12-30T00:02:46"/>
    <n v="40.7293862"/>
    <n v="-74.003776700000003"/>
    <n v="40.7307930532508"/>
    <n v="-73.995468014752205"/>
    <d v="2014-10-15T19:46:41"/>
    <d v="2014-10-15T19:55:21"/>
    <d v="2014-10-15T20:33:30"/>
    <d v="2014-10-15T20:40:25"/>
    <x v="2"/>
    <x v="0"/>
  </r>
  <r>
    <n v="1369002"/>
    <n v="112272"/>
    <x v="68"/>
    <s v="bicycle"/>
    <s v="The Kati Roll Company"/>
    <s v="Indian"/>
    <s v="Aloo Masala Roll"/>
    <n v="1"/>
    <s v="Rolls"/>
    <d v="1899-12-30T00:04:52"/>
    <n v="40.729509999999998"/>
    <n v="-74.000865000000005"/>
    <n v="40.726459400000003"/>
    <n v="-73.988565699999995"/>
    <d v="2014-10-15T19:47:08"/>
    <d v="2014-10-15T19:52:58"/>
    <d v="2014-10-15T19:59:48"/>
    <d v="2014-10-15T20:08:50"/>
    <x v="2"/>
    <x v="0"/>
  </r>
  <r>
    <n v="1369037"/>
    <n v="128711"/>
    <x v="348"/>
    <s v="bicycle"/>
    <s v="RedFarm Hudson"/>
    <s v="Chinese"/>
    <s v="Summer Vegetables, Red Curry"/>
    <n v="1"/>
    <s v="Mains"/>
    <d v="1899-12-30T00:04:24"/>
    <n v="40.734213854853898"/>
    <n v="-74.006202029303594"/>
    <n v="40.737423999999997"/>
    <n v="-74.002719999999997"/>
    <d v="2014-10-15T19:49:43"/>
    <d v="2014-10-15T20:03:03"/>
    <d v="2014-10-15T20:07:53"/>
    <d v="2014-10-15T20:12:18"/>
    <x v="2"/>
    <x v="0"/>
  </r>
  <r>
    <n v="1369037"/>
    <n v="128711"/>
    <x v="348"/>
    <s v="bicycle"/>
    <s v="RedFarm Hudson"/>
    <s v="Chinese"/>
    <s v="Steamed Lobster Dumplings (4)"/>
    <n v="1"/>
    <s v="Dim Sum"/>
    <d v="1899-12-30T00:04:24"/>
    <n v="40.734213854853898"/>
    <n v="-74.006202029303594"/>
    <n v="40.737423999999997"/>
    <n v="-74.002719999999997"/>
    <d v="2014-10-15T19:49:43"/>
    <d v="2014-10-15T20:03:03"/>
    <d v="2014-10-15T20:07:53"/>
    <d v="2014-10-15T20:12:18"/>
    <x v="2"/>
    <x v="0"/>
  </r>
  <r>
    <n v="1369042"/>
    <n v="56017"/>
    <x v="1"/>
    <s v="bicycle"/>
    <s v="Chop't"/>
    <s v="Salad"/>
    <m/>
    <m/>
    <m/>
    <d v="1899-12-30T00:04:32"/>
    <n v="40.737282906043497"/>
    <n v="-73.990908445307397"/>
    <n v="40.735765499999999"/>
    <n v="-74.005214100000003"/>
    <d v="2014-10-15T19:51:25"/>
    <d v="2014-10-15T19:55:21"/>
    <d v="2014-10-15T20:05:41"/>
    <d v="2014-10-15T20:15:03"/>
    <x v="2"/>
    <x v="0"/>
  </r>
  <r>
    <n v="1369050"/>
    <n v="66348"/>
    <x v="78"/>
    <s v="car"/>
    <s v="Parm"/>
    <s v="Italian"/>
    <s v="String Beans Oreganata"/>
    <n v="1"/>
    <s v="Vegetables"/>
    <d v="1899-12-30T00:05:26"/>
    <n v="40.723019825000002"/>
    <n v="-73.995853999999994"/>
    <n v="40.734079000000001"/>
    <n v="-73.994808000000006"/>
    <d v="2014-10-15T19:52:15"/>
    <d v="2014-10-15T20:04:53"/>
    <d v="2014-10-15T20:15:14"/>
    <d v="2014-10-15T20:24:20"/>
    <x v="2"/>
    <x v="0"/>
  </r>
  <r>
    <n v="1369065"/>
    <n v="41746"/>
    <x v="418"/>
    <s v="bicycle"/>
    <s v="Schnipper's Quality Kitchen"/>
    <s v="American"/>
    <s v="Strawberry Shake"/>
    <n v="1"/>
    <s v="Handcrafted Milkshakes"/>
    <m/>
    <n v="40.756968100000002"/>
    <n v="-73.972251900000003"/>
    <n v="40.753796000000001"/>
    <n v="-73.974338000000003"/>
    <d v="2014-10-15T19:52:20"/>
    <d v="2014-10-15T19:54:30"/>
    <d v="2014-10-15T20:16:49"/>
    <d v="2014-10-15T20:29:24"/>
    <x v="2"/>
    <x v="0"/>
  </r>
  <r>
    <n v="1369055"/>
    <n v="97035"/>
    <x v="144"/>
    <s v="bicycle"/>
    <s v="La Esquina Taqueria"/>
    <m/>
    <s v="La Casa"/>
    <n v="1"/>
    <s v="Salads"/>
    <d v="1899-12-30T00:04:54"/>
    <n v="40.721353749744097"/>
    <n v="-73.997525293959001"/>
    <n v="40.746764400000004"/>
    <n v="-73.990301400000007"/>
    <d v="2014-10-15T19:52:55"/>
    <d v="2014-10-15T20:04:40"/>
    <d v="2014-10-15T20:11:00"/>
    <d v="2014-10-15T20:31:48"/>
    <x v="2"/>
    <x v="0"/>
  </r>
  <r>
    <n v="1369055"/>
    <n v="97035"/>
    <x v="144"/>
    <s v="bicycle"/>
    <s v="La Esquina Taqueria"/>
    <m/>
    <s v="Elotes Callejeros"/>
    <n v="1"/>
    <s v="Sides"/>
    <d v="1899-12-30T00:04:54"/>
    <n v="40.721353749744097"/>
    <n v="-73.997525293959001"/>
    <n v="40.746764400000004"/>
    <n v="-73.990301400000007"/>
    <d v="2014-10-15T19:52:55"/>
    <d v="2014-10-15T20:04:40"/>
    <d v="2014-10-15T20:11:00"/>
    <d v="2014-10-15T20:31:48"/>
    <x v="2"/>
    <x v="0"/>
  </r>
  <r>
    <n v="1369064"/>
    <n v="303258"/>
    <x v="405"/>
    <s v="car"/>
    <s v="Archie's"/>
    <m/>
    <m/>
    <m/>
    <m/>
    <m/>
    <n v="40.699854999999999"/>
    <n v="-73.928286999999997"/>
    <n v="40.695830234364301"/>
    <n v="-73.931111684137903"/>
    <d v="2014-10-15T19:53:11"/>
    <d v="2014-10-15T20:02:35"/>
    <d v="2014-10-15T20:27:26"/>
    <d v="2014-10-15T20:31:36"/>
    <x v="2"/>
    <x v="0"/>
  </r>
  <r>
    <n v="1369103"/>
    <n v="59217"/>
    <x v="394"/>
    <s v="bicycle"/>
    <s v="Jack's Wife Freda"/>
    <s v="Mediterranean"/>
    <s v="Hand-Cut Fries"/>
    <n v="1"/>
    <s v="Sides"/>
    <d v="1899-12-30T00:03:46"/>
    <n v="40.721989949797702"/>
    <n v="-73.997747898101807"/>
    <n v="40.716000000000001"/>
    <n v="-74.012608999999998"/>
    <d v="2014-10-15T19:57:57"/>
    <d v="2014-10-15T20:03:29"/>
    <d v="2014-10-15T20:23:19"/>
    <d v="2014-10-15T20:36:33"/>
    <x v="2"/>
    <x v="0"/>
  </r>
  <r>
    <n v="1369115"/>
    <n v="42828"/>
    <x v="417"/>
    <s v="bicycle"/>
    <s v="Jack's Wife Freda"/>
    <s v="Mediterranean"/>
    <s v="Greek Salad"/>
    <n v="1"/>
    <s v="Salads"/>
    <d v="1899-12-30T00:05:07"/>
    <n v="40.721989949797702"/>
    <n v="-73.997747898101807"/>
    <n v="40.725517000000004"/>
    <n v="-74.010013000000001"/>
    <d v="2014-10-15T19:58:27"/>
    <d v="2014-10-15T20:33:04"/>
    <d v="2014-10-15T20:46:53"/>
    <d v="2014-10-15T20:58:19"/>
    <x v="2"/>
    <x v="0"/>
  </r>
  <r>
    <n v="1369132"/>
    <n v="128536"/>
    <x v="268"/>
    <s v="walker"/>
    <s v="Tal Bagels"/>
    <m/>
    <m/>
    <m/>
    <m/>
    <m/>
    <n v="40.777670000000001"/>
    <n v="-73.956864999999993"/>
    <n v="40.778004059456997"/>
    <n v="-73.959672344594594"/>
    <d v="2014-10-15T19:59:00"/>
    <d v="2014-10-15T20:15:11"/>
    <d v="2014-10-15T20:23:39"/>
    <d v="2014-10-15T20:27:55"/>
    <x v="2"/>
    <x v="0"/>
  </r>
  <r>
    <n v="1369210"/>
    <n v="117810"/>
    <x v="240"/>
    <s v="car"/>
    <s v="Momoya"/>
    <s v="Sushi"/>
    <s v="Spicy Shrimp Tempura"/>
    <n v="1"/>
    <s v="Hot Appetizer"/>
    <d v="1899-12-30T00:05:14"/>
    <n v="40.784077256376399"/>
    <n v="-73.9776224098444"/>
    <n v="40.784312300000003"/>
    <n v="-73.951933999999994"/>
    <d v="2014-10-15T20:05:38"/>
    <d v="2014-10-15T20:14:54"/>
    <d v="2014-10-15T20:26:14"/>
    <d v="2014-10-15T20:37:21"/>
    <x v="2"/>
    <x v="0"/>
  </r>
  <r>
    <n v="1369210"/>
    <n v="117810"/>
    <x v="240"/>
    <s v="car"/>
    <s v="Momoya"/>
    <s v="Sushi"/>
    <s v="Crispy Rice"/>
    <n v="1"/>
    <s v="Signature Roll"/>
    <d v="1899-12-30T00:05:14"/>
    <n v="40.784077256376399"/>
    <n v="-73.9776224098444"/>
    <n v="40.784312300000003"/>
    <n v="-73.951933999999994"/>
    <d v="2014-10-15T20:05:38"/>
    <d v="2014-10-15T20:14:54"/>
    <d v="2014-10-15T20:26:14"/>
    <d v="2014-10-15T20:37:21"/>
    <x v="2"/>
    <x v="0"/>
  </r>
  <r>
    <n v="1369236"/>
    <n v="121706"/>
    <x v="43"/>
    <s v="bicycle"/>
    <s v="Anjappar Chettinad"/>
    <s v="Indian"/>
    <s v="Kuli Paniyaram"/>
    <n v="2"/>
    <s v="Starters"/>
    <d v="1899-12-30T00:06:55"/>
    <n v="40.742595999999999"/>
    <n v="-73.982808000000006"/>
    <n v="40.756804000000002"/>
    <n v="-73.998153200000004"/>
    <d v="2014-10-15T20:07:13"/>
    <d v="2014-10-15T20:09:03"/>
    <d v="2014-10-15T20:36:24"/>
    <d v="2014-10-15T20:54:37"/>
    <x v="2"/>
    <x v="0"/>
  </r>
  <r>
    <n v="1369242"/>
    <n v="375631"/>
    <x v="419"/>
    <s v="bicycle"/>
    <s v="Momofuku Noodle Bar"/>
    <m/>
    <s v="Momofuku Ramen"/>
    <n v="1"/>
    <s v="Bowls"/>
    <m/>
    <n v="40.729110403548901"/>
    <n v="-73.984245455566395"/>
    <n v="40.687354900000003"/>
    <n v="-73.970954000000006"/>
    <d v="2014-10-15T20:08:12"/>
    <d v="2014-10-15T20:07:53"/>
    <d v="2014-10-15T20:43:13"/>
    <d v="2014-10-15T21:07:42"/>
    <x v="2"/>
    <x v="0"/>
  </r>
  <r>
    <n v="1369232"/>
    <n v="361038"/>
    <x v="250"/>
    <s v="car"/>
    <s v="Momofuku Milk Bar"/>
    <s v="Dessert"/>
    <s v="3 Cookies"/>
    <n v="1"/>
    <s v="Cookies"/>
    <m/>
    <n v="40.714047313412998"/>
    <n v="-73.954921066761003"/>
    <n v="40.711062678716601"/>
    <n v="-73.947479696012806"/>
    <d v="2014-10-15T20:08:13"/>
    <d v="2014-10-15T20:31:37"/>
    <d v="2014-10-15T20:56:56"/>
    <d v="2014-10-15T21:00:36"/>
    <x v="2"/>
    <x v="0"/>
  </r>
  <r>
    <n v="1369239"/>
    <n v="107763"/>
    <x v="420"/>
    <s v="car"/>
    <s v="BLT Prime"/>
    <s v="Steak"/>
    <s v="Tuna Tartare"/>
    <n v="1"/>
    <s v="Appetizers"/>
    <d v="1899-12-30T00:10:40"/>
    <n v="40.739305727276097"/>
    <n v="-73.9862598722017"/>
    <n v="40.738596600000001"/>
    <n v="-73.983658000000005"/>
    <d v="2014-10-15T20:08:58"/>
    <d v="2014-10-15T20:10:06"/>
    <d v="2014-10-15T20:38:56"/>
    <d v="2014-10-15T20:44:39"/>
    <x v="2"/>
    <x v="0"/>
  </r>
  <r>
    <n v="1369239"/>
    <n v="107763"/>
    <x v="420"/>
    <s v="car"/>
    <s v="BLT Prime"/>
    <s v="Steak"/>
    <s v="Hen of the Woods Mushrooms"/>
    <n v="1"/>
    <s v="Sides"/>
    <d v="1899-12-30T00:10:40"/>
    <n v="40.739305727276097"/>
    <n v="-73.9862598722017"/>
    <n v="40.738596600000001"/>
    <n v="-73.983658000000005"/>
    <d v="2014-10-15T20:08:58"/>
    <d v="2014-10-15T20:10:06"/>
    <d v="2014-10-15T20:38:56"/>
    <d v="2014-10-15T20:44:39"/>
    <x v="2"/>
    <x v="0"/>
  </r>
  <r>
    <n v="1369301"/>
    <n v="88629"/>
    <x v="219"/>
    <s v="bicycle"/>
    <s v="The Grey Dog - Mulberry"/>
    <s v="Coffee"/>
    <s v="Grilled Chicken &amp;  Palm Salad"/>
    <n v="1"/>
    <s v="Salads"/>
    <d v="1899-12-30T00:07:03"/>
    <n v="40.723095999999998"/>
    <n v="-73.995773999999997"/>
    <n v="40.7364611"/>
    <n v="-73.981501199999997"/>
    <d v="2014-10-15T20:14:07"/>
    <d v="2014-10-15T20:29:33"/>
    <d v="2014-10-15T20:37:05"/>
    <d v="2014-10-15T20:48:07"/>
    <x v="2"/>
    <x v="0"/>
  </r>
  <r>
    <n v="1369390"/>
    <n v="72034"/>
    <x v="196"/>
    <s v="bicycle"/>
    <s v="Landmarc"/>
    <m/>
    <m/>
    <m/>
    <m/>
    <m/>
    <n v="40.717958000000003"/>
    <n v="-74.007329999999996"/>
    <n v="40.685364"/>
    <n v="-73.999949000000001"/>
    <d v="2014-10-15T20:22:01"/>
    <d v="2014-10-15T20:39:31"/>
    <d v="2014-10-15T20:55:56"/>
    <d v="2014-10-15T21:05:52"/>
    <x v="2"/>
    <x v="0"/>
  </r>
  <r>
    <n v="1369404"/>
    <n v="86233"/>
    <x v="46"/>
    <s v="walker"/>
    <s v="Sushi of Gari 46"/>
    <s v="Sushi"/>
    <s v="Tuna Carpaccio Sushi"/>
    <n v="1"/>
    <s v="Sushi"/>
    <d v="1899-12-30T00:23:58"/>
    <n v="40.760654436198898"/>
    <n v="-73.989582752602004"/>
    <n v="40.7375647"/>
    <n v="-74.008859599999994"/>
    <d v="2014-10-15T20:23:50"/>
    <d v="2014-10-15T21:13:00"/>
    <d v="2014-10-15T21:30:49"/>
    <d v="2014-10-15T21:48:31"/>
    <x v="2"/>
    <x v="0"/>
  </r>
  <r>
    <n v="1369404"/>
    <n v="86233"/>
    <x v="46"/>
    <s v="walker"/>
    <s v="Sushi of Gari 46"/>
    <s v="Sushi"/>
    <s v="Sea Eel Sushi"/>
    <n v="1"/>
    <s v="Sushi"/>
    <d v="1899-12-30T00:23:58"/>
    <n v="40.760654436198898"/>
    <n v="-73.989582752602004"/>
    <n v="40.7375647"/>
    <n v="-74.008859599999994"/>
    <d v="2014-10-15T20:23:50"/>
    <d v="2014-10-15T21:13:00"/>
    <d v="2014-10-15T21:30:49"/>
    <d v="2014-10-15T21:48:31"/>
    <x v="2"/>
    <x v="0"/>
  </r>
  <r>
    <n v="1369419"/>
    <n v="46879"/>
    <x v="198"/>
    <s v="car"/>
    <s v="BurgerFi"/>
    <s v="Burger"/>
    <m/>
    <m/>
    <m/>
    <d v="1899-12-30T00:06:34"/>
    <n v="40.775114340602897"/>
    <n v="-73.954049348831205"/>
    <n v="40.808351000000002"/>
    <n v="-73.965449000000007"/>
    <d v="2014-10-15T20:25:48"/>
    <d v="2014-10-15T20:40:56"/>
    <d v="2014-10-15T20:53:14"/>
    <d v="2014-10-15T21:06:45"/>
    <x v="2"/>
    <x v="0"/>
  </r>
  <r>
    <n v="1369431"/>
    <n v="115213"/>
    <x v="64"/>
    <s v="bicycle"/>
    <s v="Tamarind TriBeCa"/>
    <s v="Indian"/>
    <s v="Steamed Basmati Rice"/>
    <n v="1"/>
    <s v="Basmati Degh Rice"/>
    <d v="1899-12-30T00:04:37"/>
    <n v="40.719268925450301"/>
    <n v="-74.008749884804104"/>
    <n v="40.716590500000002"/>
    <n v="-74.004811399999994"/>
    <d v="2014-10-15T20:27:21"/>
    <m/>
    <m/>
    <d v="2014-10-15T21:24:37"/>
    <x v="2"/>
    <x v="0"/>
  </r>
  <r>
    <n v="1369468"/>
    <n v="126026"/>
    <x v="348"/>
    <s v="bicycle"/>
    <s v="Nobu Next Door"/>
    <s v="Sushi"/>
    <s v="Washu Beef Gyoza Nobu Style"/>
    <n v="1"/>
    <s v="Dinner Hot Dishes"/>
    <d v="1899-12-30T00:15:14"/>
    <n v="40.719386413349397"/>
    <n v="-74.008692501044905"/>
    <n v="40.734108499999998"/>
    <n v="-73.989609200000004"/>
    <d v="2014-10-15T20:31:14"/>
    <m/>
    <m/>
    <d v="2014-10-15T22:01:51"/>
    <x v="2"/>
    <x v="0"/>
  </r>
  <r>
    <n v="1369474"/>
    <n v="140737"/>
    <x v="74"/>
    <s v="bicycle"/>
    <s v="Sushi Seki (archived)"/>
    <s v="Japanese"/>
    <m/>
    <m/>
    <m/>
    <m/>
    <n v="40.761836680634801"/>
    <n v="-73.960403720115593"/>
    <n v="40.764667699999997"/>
    <n v="-73.964293600000005"/>
    <d v="2014-10-15T20:33:42"/>
    <d v="2014-10-15T21:07:07"/>
    <d v="2014-10-15T21:32:57"/>
    <d v="2014-10-15T21:39:19"/>
    <x v="2"/>
    <x v="0"/>
  </r>
  <r>
    <n v="1369554"/>
    <n v="4305"/>
    <x v="67"/>
    <s v="car"/>
    <s v="Blue Ribbon Sushi"/>
    <s v="Japanese"/>
    <s v="Spicy Tuna &amp; Tempura Flakes"/>
    <n v="2"/>
    <s v="Maki (Special Rolls)"/>
    <d v="1899-12-30T00:03:06"/>
    <n v="40.7261096570601"/>
    <n v="-74.002491863200504"/>
    <n v="40.736266899999997"/>
    <n v="-73.994693299999994"/>
    <d v="2014-10-15T20:39:01"/>
    <d v="2014-10-15T20:36:44"/>
    <d v="2014-10-15T21:02:35"/>
    <d v="2014-10-15T21:18:31"/>
    <x v="2"/>
    <x v="0"/>
  </r>
  <r>
    <n v="1369572"/>
    <n v="363094"/>
    <x v="421"/>
    <s v="car"/>
    <s v="Sushi of Gari 46"/>
    <s v="Sushi"/>
    <s v="Chopped Eel with Avocado Sushi"/>
    <n v="1"/>
    <s v="Sushi"/>
    <m/>
    <n v="40.760654436198898"/>
    <n v="-73.989582752602004"/>
    <n v="40.818164783770499"/>
    <n v="-73.942563763687104"/>
    <d v="2014-10-15T20:41:06"/>
    <m/>
    <m/>
    <d v="2014-10-15T21:52:07"/>
    <x v="2"/>
    <x v="0"/>
  </r>
  <r>
    <n v="1369623"/>
    <n v="106478"/>
    <x v="161"/>
    <s v="bicycle"/>
    <s v="Blue Ribbon Sushi"/>
    <s v="Japanese"/>
    <s v="Nasu Dengaku"/>
    <n v="1"/>
    <s v="Appetizers"/>
    <d v="1899-12-30T00:04:13"/>
    <n v="40.7261096570601"/>
    <n v="-74.002491863200504"/>
    <n v="40.724400299999999"/>
    <n v="-73.991197600000007"/>
    <d v="2014-10-15T20:47:40"/>
    <d v="2014-10-15T21:05:04"/>
    <d v="2014-10-15T21:26:24"/>
    <d v="2014-10-15T21:33:45"/>
    <x v="2"/>
    <x v="0"/>
  </r>
  <r>
    <n v="1369655"/>
    <n v="327651"/>
    <x v="43"/>
    <s v="bicycle"/>
    <s v="Pio Pio"/>
    <s v="South American"/>
    <s v="Juanita's Chicken"/>
    <n v="1"/>
    <s v="De Fondo"/>
    <d v="1899-12-30T00:03:57"/>
    <n v="40.760406969917"/>
    <n v="-73.994894027710004"/>
    <n v="40.775263720444599"/>
    <n v="-73.989759629425194"/>
    <d v="2014-10-15T20:50:54"/>
    <d v="2014-10-15T20:57:35"/>
    <d v="2014-10-15T21:05:18"/>
    <d v="2014-10-15T21:22:07"/>
    <x v="2"/>
    <x v="0"/>
  </r>
  <r>
    <n v="1369722"/>
    <n v="273912"/>
    <x v="30"/>
    <s v="car"/>
    <s v="Blue Ribbon Fried Chicken"/>
    <s v="American"/>
    <s v="Strawberry"/>
    <n v="1"/>
    <s v="Milkshakes"/>
    <m/>
    <n v="40.724339999999998"/>
    <n v="-73.990960000000001"/>
    <n v="40.7644716"/>
    <n v="-73.983968399999995"/>
    <d v="2014-10-15T20:55:48"/>
    <d v="2014-10-15T21:10:52"/>
    <d v="2014-10-15T21:35:42"/>
    <d v="2014-10-15T22:04:46"/>
    <x v="2"/>
    <x v="0"/>
  </r>
  <r>
    <n v="1369713"/>
    <n v="264399"/>
    <x v="362"/>
    <s v="bicycle"/>
    <s v="Han Dynasty"/>
    <s v="Chinese"/>
    <s v="Lo Mein"/>
    <n v="1"/>
    <s v="Kids/Baby Adults"/>
    <d v="1899-12-30T00:03:59"/>
    <n v="40.732213000000002"/>
    <n v="-73.988072000000003"/>
    <n v="40.711438700000002"/>
    <n v="-73.984751000000003"/>
    <d v="2014-10-15T20:56:50"/>
    <d v="2014-10-15T21:14:06"/>
    <d v="2014-10-15T21:21:02"/>
    <d v="2014-10-15T21:35:24"/>
    <x v="2"/>
    <x v="0"/>
  </r>
  <r>
    <n v="1369732"/>
    <n v="359699"/>
    <x v="144"/>
    <s v="bicycle"/>
    <s v="RedFarm Hudson"/>
    <s v="Chinese"/>
    <s v="BBQâ€™d Duck &amp; Ginger Fried Rice"/>
    <n v="1"/>
    <s v="Rice &amp; Noodles"/>
    <d v="1899-12-30T00:03:02"/>
    <n v="40.734213854853898"/>
    <n v="-74.006202029303594"/>
    <n v="40.733175600000003"/>
    <n v="-74.006751600000001"/>
    <d v="2014-10-15T20:57:13"/>
    <m/>
    <m/>
    <d v="2014-10-15T21:26:30"/>
    <x v="2"/>
    <x v="0"/>
  </r>
  <r>
    <n v="1369759"/>
    <n v="338599"/>
    <x v="219"/>
    <s v="bicycle"/>
    <s v="RedFarm Hudson"/>
    <s v="Chinese"/>
    <s v="Wide Rice Noodles, BBQâ€™d Roast Duck"/>
    <n v="1"/>
    <s v="Rice &amp; Noodles"/>
    <d v="1899-12-30T00:03:20"/>
    <n v="40.734213854853898"/>
    <n v="-74.006202029303594"/>
    <n v="40.732428200000001"/>
    <n v="-74.008059399999993"/>
    <d v="2014-10-15T20:59:48"/>
    <d v="2014-10-15T21:03:44"/>
    <d v="2014-10-15T21:23:34"/>
    <d v="2014-10-15T21:29:18"/>
    <x v="2"/>
    <x v="0"/>
  </r>
  <r>
    <n v="1369752"/>
    <n v="378717"/>
    <x v="214"/>
    <s v="car"/>
    <s v="Natureworks"/>
    <m/>
    <m/>
    <m/>
    <m/>
    <d v="1899-12-30T00:03:57"/>
    <n v="40.744962929984901"/>
    <n v="-73.982162147764996"/>
    <n v="40.733192899999999"/>
    <n v="-73.995967199999996"/>
    <d v="2014-10-15T20:59:51"/>
    <d v="2014-10-15T21:03:43"/>
    <d v="2014-10-15T21:16:33"/>
    <d v="2014-10-15T21:27:27"/>
    <x v="2"/>
    <x v="0"/>
  </r>
  <r>
    <n v="1369840"/>
    <n v="18902"/>
    <x v="83"/>
    <s v="bicycle"/>
    <s v="Rubirosa"/>
    <s v="Italian"/>
    <s v="Large Mushroom"/>
    <n v="1"/>
    <s v="Pizza"/>
    <d v="1899-12-30T00:03:53"/>
    <n v="40.722748587419602"/>
    <n v="-73.996061916918705"/>
    <n v="40.721155000000003"/>
    <n v="-73.998731000000006"/>
    <d v="2014-10-15T21:06:32"/>
    <d v="2014-10-15T21:23:37"/>
    <d v="2014-10-15T21:39:26"/>
    <d v="2014-10-15T21:42:51"/>
    <x v="2"/>
    <x v="0"/>
  </r>
  <r>
    <n v="1369853"/>
    <n v="377481"/>
    <x v="61"/>
    <s v="car"/>
    <s v="Otto Enoteca Pizzeria"/>
    <s v="Italian"/>
    <s v="Penne Puttanesca"/>
    <n v="1"/>
    <s v="Pasta"/>
    <d v="1899-12-30T00:05:47"/>
    <n v="40.7320637605782"/>
    <n v="-73.996154665947003"/>
    <n v="40.734875299999999"/>
    <n v="-73.989225099999999"/>
    <d v="2014-10-15T21:09:48"/>
    <d v="2014-10-15T21:24:24"/>
    <d v="2014-10-15T21:34:43"/>
    <d v="2014-10-15T21:43:53"/>
    <x v="2"/>
    <x v="0"/>
  </r>
  <r>
    <n v="1369881"/>
    <n v="106481"/>
    <x v="67"/>
    <s v="car"/>
    <s v="L'Express"/>
    <s v="French"/>
    <s v="Dinner Forest Mushroom Ravioli"/>
    <n v="1"/>
    <s v="Dinner Main Courses"/>
    <m/>
    <n v="40.7382631261951"/>
    <n v="-73.987838104088993"/>
    <n v="40.746764400000004"/>
    <n v="-73.990301400000007"/>
    <d v="2014-10-15T21:11:02"/>
    <m/>
    <m/>
    <d v="2014-10-15T22:19:35"/>
    <x v="2"/>
    <x v="0"/>
  </r>
  <r>
    <n v="1369969"/>
    <n v="60738"/>
    <x v="422"/>
    <s v="car"/>
    <s v="Philippe Chow"/>
    <s v="Chinese"/>
    <m/>
    <m/>
    <m/>
    <d v="1899-12-30T00:03:29"/>
    <n v="40.764084531354698"/>
    <n v="-73.970499798529701"/>
    <n v="40.759495000000001"/>
    <n v="-73.962295999999995"/>
    <d v="2014-10-15T21:21:27"/>
    <d v="2014-10-15T21:30:59"/>
    <d v="2014-10-15T21:41:49"/>
    <d v="2014-10-15T21:51:56"/>
    <x v="2"/>
    <x v="0"/>
  </r>
  <r>
    <n v="1370180"/>
    <n v="201536"/>
    <x v="361"/>
    <s v="walker"/>
    <s v="Pommes Frites"/>
    <m/>
    <s v="Curry Ketchup"/>
    <n v="1"/>
    <s v="Additional Sauces"/>
    <m/>
    <n v="40.728169657139198"/>
    <n v="-73.987912711093401"/>
    <n v="40.722321000000001"/>
    <n v="-73.991990999999999"/>
    <d v="2014-10-15T21:40:40"/>
    <d v="2014-10-15T21:42:13"/>
    <d v="2014-10-15T22:10:03"/>
    <d v="2014-10-15T22:13:17"/>
    <x v="2"/>
    <x v="0"/>
  </r>
  <r>
    <n v="1370216"/>
    <n v="347263"/>
    <x v="219"/>
    <s v="bicycle"/>
    <s v="Hummus Place"/>
    <s v="Middle Eastern"/>
    <s v="Baklawa"/>
    <n v="3"/>
    <s v="Desserts"/>
    <d v="1899-12-30T00:09:36"/>
    <n v="40.732351000000001"/>
    <n v="-74.003505000000004"/>
    <n v="40.7356342"/>
    <n v="-74.005076700000004"/>
    <d v="2014-10-15T21:44:40"/>
    <d v="2014-10-15T21:48:44"/>
    <d v="2014-10-15T22:03:20"/>
    <d v="2014-10-15T22:06:01"/>
    <x v="2"/>
    <x v="0"/>
  </r>
  <r>
    <n v="1370431"/>
    <n v="58898"/>
    <x v="205"/>
    <s v="car"/>
    <s v="Whole Foods Market"/>
    <s v="Grocery Store"/>
    <s v="Org Tortilla Chips Blue Corn Lightly Salted"/>
    <n v="1"/>
    <s v="Tortilla Chips"/>
    <m/>
    <n v="40.723954999999997"/>
    <n v="-73.991828999999996"/>
    <n v="40.729953600000002"/>
    <n v="-73.986349799999999"/>
    <d v="2014-10-15T22:10:14"/>
    <m/>
    <m/>
    <d v="2014-10-15T23:33:43"/>
    <x v="2"/>
    <x v="0"/>
  </r>
  <r>
    <n v="1370431"/>
    <n v="58898"/>
    <x v="205"/>
    <s v="car"/>
    <s v="Whole Foods Market"/>
    <s v="Grocery Store"/>
    <s v="Rose Green Tea"/>
    <n v="2"/>
    <s v="Teas &amp; Drinks"/>
    <m/>
    <n v="40.723954999999997"/>
    <n v="-73.991828999999996"/>
    <n v="40.729953600000002"/>
    <n v="-73.986349799999999"/>
    <d v="2014-10-15T22:10:14"/>
    <m/>
    <m/>
    <d v="2014-10-15T23:33:43"/>
    <x v="2"/>
    <x v="0"/>
  </r>
  <r>
    <n v="1370431"/>
    <n v="58898"/>
    <x v="205"/>
    <s v="car"/>
    <s v="Whole Foods Market"/>
    <s v="Grocery Store"/>
    <s v="Egg Whites"/>
    <n v="1"/>
    <s v="Eggs"/>
    <m/>
    <n v="40.723954999999997"/>
    <n v="-73.991828999999996"/>
    <n v="40.729953600000002"/>
    <n v="-73.986349799999999"/>
    <d v="2014-10-15T22:10:14"/>
    <m/>
    <m/>
    <d v="2014-10-15T23:33:43"/>
    <x v="2"/>
    <x v="0"/>
  </r>
  <r>
    <n v="1370457"/>
    <n v="375724"/>
    <x v="219"/>
    <s v="bicycle"/>
    <s v="Magnolia Bakery"/>
    <s v="Dessert"/>
    <s v="Vanilla Cupcake"/>
    <n v="4"/>
    <s v="Classic Cupcakes"/>
    <m/>
    <n v="40.7358928721479"/>
    <n v="-74.005204439163194"/>
    <n v="40.738932300000002"/>
    <n v="-74.008823399999997"/>
    <d v="2014-10-15T22:13:51"/>
    <d v="2014-10-15T22:11:30"/>
    <d v="2014-10-15T22:19:22"/>
    <d v="2014-10-15T22:26:23"/>
    <x v="2"/>
    <x v="0"/>
  </r>
  <r>
    <n v="1370542"/>
    <n v="91817"/>
    <x v="81"/>
    <s v="bicycle"/>
    <s v="Blue Ribbon Fried Chicken"/>
    <s v="American"/>
    <s v="Breast"/>
    <n v="3"/>
    <s v="By the Piece"/>
    <m/>
    <n v="40.724339999999998"/>
    <n v="-73.990960000000001"/>
    <n v="40.740125407502703"/>
    <n v="-73.990611042896305"/>
    <d v="2014-10-15T22:24:06"/>
    <d v="2014-10-15T22:24:22"/>
    <d v="2014-10-15T22:47:42"/>
    <d v="2014-10-15T23:03:56"/>
    <x v="2"/>
    <x v="0"/>
  </r>
  <r>
    <n v="1370574"/>
    <n v="139626"/>
    <x v="64"/>
    <s v="bicycle"/>
    <s v="L'Express"/>
    <s v="French"/>
    <s v="Dinner Lamb Burger"/>
    <n v="2"/>
    <s v="Dinner Main Courses"/>
    <m/>
    <n v="40.7382631261951"/>
    <n v="-73.987838104088993"/>
    <n v="40.741840000000003"/>
    <n v="-74.002786999999998"/>
    <d v="2014-10-15T22:28:49"/>
    <d v="2014-10-15T22:32:03"/>
    <d v="2014-10-15T23:00:34"/>
    <d v="2014-10-15T23:10:06"/>
    <x v="2"/>
    <x v="0"/>
  </r>
  <r>
    <n v="1370602"/>
    <n v="69039"/>
    <x v="240"/>
    <s v="car"/>
    <s v="Chloe's Soft Serve Fruit Co."/>
    <s v="Dessert"/>
    <s v="Crantastic"/>
    <n v="1"/>
    <s v="Sundaes"/>
    <m/>
    <n v="40.737356168684997"/>
    <n v="-73.990666866302504"/>
    <n v="40.791241999999997"/>
    <n v="-73.953131999999997"/>
    <d v="2014-10-15T22:32:18"/>
    <d v="2014-10-15T22:32:49"/>
    <d v="2014-10-15T22:52:41"/>
    <d v="2014-10-15T23:15:58"/>
    <x v="2"/>
    <x v="0"/>
  </r>
  <r>
    <n v="1370626"/>
    <n v="61675"/>
    <x v="377"/>
    <s v="car"/>
    <s v="Williamsburg Pizza"/>
    <m/>
    <m/>
    <m/>
    <m/>
    <d v="1899-12-30T00:03:57"/>
    <n v="40.718390614374101"/>
    <n v="-73.991132262652599"/>
    <n v="40.6910413631309"/>
    <n v="-73.989713876923801"/>
    <d v="2014-10-15T22:35:31"/>
    <d v="2014-10-15T23:05:24"/>
    <d v="2014-10-15T23:15:13"/>
    <d v="2014-10-15T23:31:09"/>
    <x v="2"/>
    <x v="0"/>
  </r>
  <r>
    <n v="1370631"/>
    <n v="287104"/>
    <x v="219"/>
    <s v="bicycle"/>
    <s v="Walgreens"/>
    <s v="Drug Store"/>
    <m/>
    <m/>
    <m/>
    <m/>
    <n v="40.747183555317001"/>
    <n v="-73.977105871557399"/>
    <n v="40.748395000000002"/>
    <n v="-73.9798689"/>
    <d v="2014-10-15T22:36:31"/>
    <d v="2014-10-15T22:46:59"/>
    <d v="2014-10-15T23:00:19"/>
    <d v="2014-10-15T23:03:43"/>
    <x v="2"/>
    <x v="0"/>
  </r>
  <r>
    <n v="1370779"/>
    <n v="313629"/>
    <x v="117"/>
    <s v="bicycle"/>
    <s v="Pommes Frites"/>
    <m/>
    <s v="Poutine"/>
    <n v="1"/>
    <s v="Pommes Frites"/>
    <m/>
    <n v="40.728169657139198"/>
    <n v="-73.987912711093401"/>
    <n v="40.724317900000003"/>
    <n v="-73.994949000000005"/>
    <d v="2014-10-15T22:56:28"/>
    <d v="2014-10-15T23:15:11"/>
    <d v="2014-10-15T23:25:31"/>
    <d v="2014-10-15T23:30:25"/>
    <x v="2"/>
    <x v="0"/>
  </r>
  <r>
    <n v="1370809"/>
    <n v="156503"/>
    <x v="361"/>
    <s v="walker"/>
    <s v="Joe's Pizza"/>
    <s v="Pizza"/>
    <s v="Plain Cheese"/>
    <n v="2"/>
    <s v="By the Slice"/>
    <m/>
    <n v="40.733402283324402"/>
    <n v="-73.987510980727393"/>
    <n v="40.730812"/>
    <n v="-73.987988000000001"/>
    <d v="2014-10-15T23:02:47"/>
    <d v="2014-10-15T23:09:13"/>
    <d v="2014-10-15T23:21:03"/>
    <d v="2014-10-15T23:24:39"/>
    <x v="2"/>
    <x v="0"/>
  </r>
  <r>
    <n v="1370922"/>
    <n v="53947"/>
    <x v="205"/>
    <s v="car"/>
    <s v="Pommes Frites"/>
    <m/>
    <s v="Poutine"/>
    <n v="1"/>
    <s v="Pommes Frites"/>
    <m/>
    <n v="40.728169657139198"/>
    <n v="-73.987912711093401"/>
    <n v="40.735297000000003"/>
    <n v="-74.005668"/>
    <d v="2014-10-15T23:24:48"/>
    <d v="2014-10-15T23:25:26"/>
    <d v="2014-10-15T23:51:15"/>
    <d v="2014-10-16T00:18:22"/>
    <x v="2"/>
    <x v="0"/>
  </r>
  <r>
    <n v="1371146"/>
    <n v="78879"/>
    <x v="56"/>
    <s v="bicycle"/>
    <s v="Blue Ribbon Fried Chicken"/>
    <s v="American"/>
    <s v="Kerry's Classic"/>
    <n v="1"/>
    <s v="Sandwiches"/>
    <m/>
    <n v="40.724339999999998"/>
    <n v="-73.990960000000001"/>
    <n v="40.7221559062979"/>
    <n v="-73.988033859128095"/>
    <d v="2014-10-16T00:11:51"/>
    <d v="2014-10-16T00:20:57"/>
    <d v="2014-10-16T00:31:36"/>
    <d v="2014-10-16T00:35:18"/>
    <x v="2"/>
    <x v="1"/>
  </r>
  <r>
    <n v="1371325"/>
    <n v="340219"/>
    <x v="184"/>
    <s v="motorcycle"/>
    <s v="Joe's Pizza"/>
    <s v="Pizza"/>
    <s v="Sicilian Square"/>
    <n v="2"/>
    <s v="By the Slice"/>
    <m/>
    <n v="40.733402283324402"/>
    <n v="-73.987510980727393"/>
    <n v="40.733165499999998"/>
    <n v="-73.989710200000005"/>
    <d v="2014-10-16T01:11:02"/>
    <d v="2014-10-16T01:21:55"/>
    <d v="2014-10-16T01:40:16"/>
    <d v="2014-10-16T01:44:37"/>
    <x v="2"/>
    <x v="1"/>
  </r>
  <r>
    <n v="1371397"/>
    <n v="349206"/>
    <x v="240"/>
    <s v="car"/>
    <s v="French Roast"/>
    <s v="French"/>
    <s v="Spicy Buffalo Chicken Wings"/>
    <n v="1"/>
    <s v="Appetizers"/>
    <d v="1899-12-30T00:10:48"/>
    <n v="40.787613109615599"/>
    <n v="-73.977123089522607"/>
    <n v="40.782797000000002"/>
    <n v="-73.984307999999999"/>
    <d v="2014-10-16T01:37:07"/>
    <d v="2014-10-16T01:43:41"/>
    <d v="2014-10-16T02:02:32"/>
    <d v="2014-10-16T02:10:02"/>
    <x v="2"/>
    <x v="1"/>
  </r>
  <r>
    <n v="1371397"/>
    <n v="349206"/>
    <x v="240"/>
    <s v="car"/>
    <s v="French Roast"/>
    <s v="French"/>
    <s v="French Fries"/>
    <n v="1"/>
    <s v="Sides"/>
    <d v="1899-12-30T00:10:48"/>
    <n v="40.787613109615599"/>
    <n v="-73.977123089522607"/>
    <n v="40.782797000000002"/>
    <n v="-73.984307999999999"/>
    <d v="2014-10-16T01:37:07"/>
    <d v="2014-10-16T01:43:41"/>
    <d v="2014-10-16T02:02:32"/>
    <d v="2014-10-16T02:10:02"/>
    <x v="2"/>
    <x v="1"/>
  </r>
  <r>
    <n v="1371397"/>
    <n v="349206"/>
    <x v="240"/>
    <s v="car"/>
    <s v="French Roast"/>
    <s v="French"/>
    <s v="Shrimp Po'Boy"/>
    <n v="1"/>
    <s v="Sandwiches &amp; Burgers"/>
    <d v="1899-12-30T00:10:48"/>
    <n v="40.787613109615599"/>
    <n v="-73.977123089522607"/>
    <n v="40.782797000000002"/>
    <n v="-73.984307999999999"/>
    <d v="2014-10-16T01:37:07"/>
    <d v="2014-10-16T01:43:41"/>
    <d v="2014-10-16T02:02:32"/>
    <d v="2014-10-16T02:10:02"/>
    <x v="2"/>
    <x v="1"/>
  </r>
  <r>
    <n v="1371865"/>
    <n v="317628"/>
    <x v="144"/>
    <s v="bicycle"/>
    <s v="Brooklyn Bagel &amp; Coffee Co."/>
    <s v="Breakfast"/>
    <s v="Cafe Latte"/>
    <n v="2"/>
    <s v="Coffee Bar"/>
    <m/>
    <n v="40.746279063314802"/>
    <n v="-73.997949958145199"/>
    <n v="40.779498408894803"/>
    <n v="-73.987405047004103"/>
    <d v="2014-10-16T09:34:38"/>
    <d v="2014-10-16T09:55:11"/>
    <d v="2014-10-16T10:25:53"/>
    <d v="2014-10-16T10:53:45"/>
    <x v="2"/>
    <x v="1"/>
  </r>
  <r>
    <n v="1371866"/>
    <n v="76398"/>
    <x v="135"/>
    <s v="car"/>
    <s v="Agata &amp; Valentina Market"/>
    <m/>
    <m/>
    <m/>
    <m/>
    <m/>
    <n v="40.7721730588"/>
    <n v="-73.952872929861599"/>
    <n v="40.780330999999997"/>
    <n v="-73.987485399999997"/>
    <d v="2014-10-16T09:34:53"/>
    <d v="2014-10-16T09:32:50"/>
    <d v="2014-10-16T09:48:15"/>
    <d v="2014-10-16T10:13:18"/>
    <x v="2"/>
    <x v="1"/>
  </r>
  <r>
    <n v="1371913"/>
    <n v="86449"/>
    <x v="285"/>
    <s v="bicycle"/>
    <s v="Sarabeth's Bakery"/>
    <s v="Bakery"/>
    <s v="Scone"/>
    <n v="1"/>
    <s v="Pastries"/>
    <d v="1899-12-30T00:05:21"/>
    <n v="40.742602071433602"/>
    <n v="-74.006689797060105"/>
    <n v="40.744378099999999"/>
    <n v="-73.990925000000004"/>
    <d v="2014-10-16T10:02:50"/>
    <d v="2014-10-16T10:13:27"/>
    <d v="2014-10-16T10:23:18"/>
    <d v="2014-10-16T10:34:01"/>
    <x v="2"/>
    <x v="1"/>
  </r>
  <r>
    <n v="1371933"/>
    <n v="271149"/>
    <x v="176"/>
    <s v="bicycle"/>
    <s v="Juice Press"/>
    <s v="Juice Bar"/>
    <s v="Doctor Green Juice"/>
    <n v="1"/>
    <s v="Cold Pressed Juices"/>
    <m/>
    <n v="40.738867554505397"/>
    <n v="-74.002747450310295"/>
    <n v="40.751257287376298"/>
    <n v="-74.005633760312605"/>
    <d v="2014-10-16T10:13:47"/>
    <d v="2014-10-16T10:31:47"/>
    <d v="2014-10-16T10:33:09"/>
    <d v="2014-10-16T10:58:07"/>
    <x v="2"/>
    <x v="1"/>
  </r>
  <r>
    <n v="1371944"/>
    <n v="185717"/>
    <x v="144"/>
    <s v="bicycle"/>
    <s v="Starbucks"/>
    <s v="Coffee"/>
    <m/>
    <m/>
    <m/>
    <m/>
    <n v="40.777633930580997"/>
    <n v="-73.982208061128105"/>
    <n v="40.777262200000003"/>
    <n v="-73.988698499999998"/>
    <d v="2014-10-16T10:26:47"/>
    <m/>
    <m/>
    <d v="2014-10-16T11:18:58"/>
    <x v="2"/>
    <x v="1"/>
  </r>
  <r>
    <n v="1371998"/>
    <n v="315560"/>
    <x v="261"/>
    <s v="car"/>
    <s v="H&amp;H Midtown Bagels East"/>
    <s v="Bakery"/>
    <m/>
    <m/>
    <m/>
    <d v="1899-12-30T00:09:52"/>
    <n v="40.774454312920703"/>
    <n v="-73.954290715406401"/>
    <n v="40.788867000000003"/>
    <n v="-73.954605999999998"/>
    <d v="2014-10-16T10:52:08"/>
    <d v="2014-10-16T11:08:14"/>
    <d v="2014-10-16T11:25:03"/>
    <d v="2014-10-16T11:50:42"/>
    <x v="2"/>
    <x v="1"/>
  </r>
  <r>
    <n v="1372057"/>
    <n v="148656"/>
    <x v="89"/>
    <s v="car"/>
    <s v="220 East 23rd Street"/>
    <m/>
    <m/>
    <m/>
    <m/>
    <m/>
    <n v="40.738154754744798"/>
    <n v="-73.982655715842597"/>
    <n v="40.732893099999998"/>
    <n v="-73.989766099999997"/>
    <d v="2014-10-16T11:08:51"/>
    <d v="2014-10-16T11:22:10"/>
    <d v="2014-10-16T11:33:00"/>
    <d v="2014-10-16T11:45:56"/>
    <x v="2"/>
    <x v="1"/>
  </r>
  <r>
    <n v="1372070"/>
    <n v="351466"/>
    <x v="306"/>
    <s v="bicycle"/>
    <s v="Faicco's Italian Specialities"/>
    <s v="Italian"/>
    <m/>
    <m/>
    <m/>
    <d v="1899-12-30T00:02:46"/>
    <n v="40.731176789756098"/>
    <n v="-74.002833528617501"/>
    <n v="40.739636900000001"/>
    <n v="-73.999628200000004"/>
    <d v="2014-10-16T11:11:52"/>
    <d v="2014-10-16T11:20:22"/>
    <d v="2014-10-16T11:30:18"/>
    <d v="2014-10-16T11:39:30"/>
    <x v="2"/>
    <x v="1"/>
  </r>
  <r>
    <n v="1372094"/>
    <n v="134003"/>
    <x v="261"/>
    <s v="car"/>
    <s v="Shake Shack"/>
    <s v="Burger"/>
    <s v="Hamburger"/>
    <n v="1"/>
    <s v="Burgers"/>
    <m/>
    <n v="40.780825773220101"/>
    <n v="-73.976483345031696"/>
    <n v="40.787227000000001"/>
    <n v="-73.968895000000003"/>
    <d v="2014-10-16T11:19:45"/>
    <d v="2014-10-16T12:07:14"/>
    <d v="2014-10-16T12:23:03"/>
    <d v="2014-10-16T12:29:25"/>
    <x v="2"/>
    <x v="1"/>
  </r>
  <r>
    <n v="1372094"/>
    <n v="134003"/>
    <x v="261"/>
    <s v="car"/>
    <s v="Shake Shack"/>
    <s v="Burger"/>
    <s v="Fountain Soda"/>
    <n v="1"/>
    <s v="Drinks"/>
    <m/>
    <n v="40.780825773220101"/>
    <n v="-73.976483345031696"/>
    <n v="40.787227000000001"/>
    <n v="-73.968895000000003"/>
    <d v="2014-10-16T11:19:45"/>
    <d v="2014-10-16T12:07:14"/>
    <d v="2014-10-16T12:23:03"/>
    <d v="2014-10-16T12:29:25"/>
    <x v="2"/>
    <x v="1"/>
  </r>
  <r>
    <n v="1372123"/>
    <n v="379538"/>
    <x v="230"/>
    <s v="bicycle"/>
    <s v="Parm"/>
    <s v="Italian"/>
    <s v="Sunday"/>
    <n v="1"/>
    <s v="Salads"/>
    <d v="1899-12-30T00:05:15"/>
    <n v="40.723019825000002"/>
    <n v="-73.995853999999994"/>
    <n v="40.707193199999999"/>
    <n v="-74.012560100000002"/>
    <d v="2014-10-16T11:23:06"/>
    <d v="2014-10-16T11:29:44"/>
    <d v="2014-10-16T11:57:34"/>
    <d v="2014-10-16T12:24:45"/>
    <x v="2"/>
    <x v="1"/>
  </r>
  <r>
    <n v="1372146"/>
    <n v="201471"/>
    <x v="107"/>
    <s v="car"/>
    <s v="Whole Foods Market"/>
    <s v="Grocery Store"/>
    <s v="Org Whole Milk"/>
    <n v="1"/>
    <s v="Milk &amp; Cream"/>
    <m/>
    <n v="40.759658999999999"/>
    <n v="-73.966097000000005"/>
    <n v="40.757893500000002"/>
    <n v="-73.9765017"/>
    <d v="2014-10-16T11:28:06"/>
    <m/>
    <m/>
    <d v="2014-10-16T13:29:01"/>
    <x v="2"/>
    <x v="1"/>
  </r>
  <r>
    <n v="1372162"/>
    <n v="91414"/>
    <x v="6"/>
    <s v="bicycle"/>
    <s v="Olive &amp; Bette's 3rd Ave."/>
    <m/>
    <m/>
    <m/>
    <m/>
    <m/>
    <n v="40.769640000000003"/>
    <n v="-73.960809650000002"/>
    <n v="40.753638899999999"/>
    <n v="-73.9850031"/>
    <d v="2014-10-16T11:29:31"/>
    <d v="2014-10-16T11:38:29"/>
    <d v="2014-10-16T11:44:44"/>
    <d v="2014-10-16T12:19:43"/>
    <x v="2"/>
    <x v="1"/>
  </r>
  <r>
    <n v="1372378"/>
    <n v="304291"/>
    <x v="204"/>
    <s v="bicycle"/>
    <s v="P.J. Clarke's"/>
    <s v="American"/>
    <s v="Shoestring Fries"/>
    <n v="1"/>
    <s v="Sides"/>
    <d v="1899-12-30T00:03:45"/>
    <n v="40.771961874462001"/>
    <n v="-73.982620239257798"/>
    <n v="40.750946453173"/>
    <n v="-73.987959236064299"/>
    <d v="2014-10-16T12:02:02"/>
    <d v="2014-10-16T12:08:25"/>
    <d v="2014-10-16T12:17:21"/>
    <d v="2014-10-16T12:40:40"/>
    <x v="2"/>
    <x v="1"/>
  </r>
  <r>
    <n v="1372435"/>
    <n v="342515"/>
    <x v="397"/>
    <s v="bicycle"/>
    <s v="Five Guys Burgers and Fries"/>
    <s v="Burger"/>
    <s v="Cheese Dog"/>
    <n v="1"/>
    <s v="Dogs"/>
    <d v="1899-12-30T00:07:49"/>
    <n v="40.751680999999998"/>
    <n v="-73.974069"/>
    <n v="40.765868099999999"/>
    <n v="-73.963190600000004"/>
    <d v="2014-10-16T12:08:17"/>
    <d v="2014-10-16T12:27:24"/>
    <d v="2014-10-16T12:36:45"/>
    <d v="2014-10-16T12:45:49"/>
    <x v="2"/>
    <x v="1"/>
  </r>
  <r>
    <n v="1372644"/>
    <n v="76298"/>
    <x v="2"/>
    <s v="bicycle"/>
    <s v="Molly's Cupcakes"/>
    <s v="Dessert"/>
    <s v="Red Velvet"/>
    <n v="1"/>
    <s v="Classic Flavors"/>
    <m/>
    <n v="40.730245106692003"/>
    <n v="-74.002225241083593"/>
    <n v="40.726190000000003"/>
    <n v="-74.005333699999994"/>
    <d v="2014-10-16T12:35:23"/>
    <d v="2014-10-16T12:47:20"/>
    <d v="2014-10-16T12:58:41"/>
    <d v="2014-10-16T13:15:00"/>
    <x v="2"/>
    <x v="1"/>
  </r>
  <r>
    <n v="1372641"/>
    <n v="41993"/>
    <x v="397"/>
    <s v="bicycle"/>
    <s v="McDonald's"/>
    <s v="Fast Food"/>
    <s v="Chicken McNuggets"/>
    <n v="1"/>
    <s v="Snacks &amp; Sides"/>
    <m/>
    <n v="40.794267011081402"/>
    <n v="-73.972020765060506"/>
    <n v="40.800052000000001"/>
    <n v="-73.961877000000001"/>
    <d v="2014-10-16T12:37:00"/>
    <d v="2014-10-16T13:04:24"/>
    <d v="2014-10-16T13:14:44"/>
    <d v="2014-10-16T13:23:00"/>
    <x v="2"/>
    <x v="1"/>
  </r>
  <r>
    <n v="1372641"/>
    <n v="41993"/>
    <x v="397"/>
    <s v="bicycle"/>
    <s v="McDonald's"/>
    <s v="Fast Food"/>
    <s v="World Famous Fries"/>
    <n v="1"/>
    <s v="Snacks &amp; Sides"/>
    <m/>
    <n v="40.794267011081402"/>
    <n v="-73.972020765060506"/>
    <n v="40.800052000000001"/>
    <n v="-73.961877000000001"/>
    <d v="2014-10-16T12:37:00"/>
    <d v="2014-10-16T13:04:24"/>
    <d v="2014-10-16T13:14:44"/>
    <d v="2014-10-16T13:23:00"/>
    <x v="2"/>
    <x v="1"/>
  </r>
  <r>
    <n v="1372691"/>
    <n v="150865"/>
    <x v="7"/>
    <s v="bicycle"/>
    <s v="sweetgreen"/>
    <s v="Salad"/>
    <s v="Wild Child"/>
    <n v="1"/>
    <s v="Signatures"/>
    <d v="1899-12-30T00:02:48"/>
    <n v="40.721323186970601"/>
    <n v="-74.009732007980304"/>
    <n v="40.724877800000002"/>
    <n v="-74.006192400000003"/>
    <d v="2014-10-16T12:41:55"/>
    <d v="2014-10-16T13:00:18"/>
    <d v="2014-10-16T13:12:38"/>
    <d v="2014-10-16T13:17:55"/>
    <x v="2"/>
    <x v="1"/>
  </r>
  <r>
    <n v="1372716"/>
    <n v="381192"/>
    <x v="43"/>
    <s v="bicycle"/>
    <s v="Roast Kitchen"/>
    <m/>
    <m/>
    <m/>
    <m/>
    <d v="1899-12-30T00:02:31"/>
    <n v="40.760685919359801"/>
    <n v="-73.983792065433704"/>
    <n v="40.755187999999997"/>
    <n v="-73.984164000000007"/>
    <d v="2014-10-16T12:44:41"/>
    <d v="2014-10-16T12:46:34"/>
    <d v="2014-10-16T12:55:35"/>
    <d v="2014-10-16T13:06:22"/>
    <x v="2"/>
    <x v="1"/>
  </r>
  <r>
    <n v="1372724"/>
    <n v="160957"/>
    <x v="423"/>
    <s v="bicycle"/>
    <s v="Momoya"/>
    <s v="Sushi"/>
    <s v="Sweet Potato Tempura"/>
    <n v="2"/>
    <s v="Roll"/>
    <d v="1899-12-30T00:04:39"/>
    <n v="40.784077256376399"/>
    <n v="-73.9776224098444"/>
    <n v="40.739592500000001"/>
    <n v="-73.992170999999999"/>
    <d v="2014-10-16T12:46:29"/>
    <m/>
    <m/>
    <d v="2014-10-16T14:20:23"/>
    <x v="2"/>
    <x v="1"/>
  </r>
  <r>
    <n v="1372722"/>
    <n v="47594"/>
    <x v="424"/>
    <s v="bicycle"/>
    <s v="California Pizza Kitchen"/>
    <s v="Pizza"/>
    <s v="Key Lime Pie"/>
    <n v="1"/>
    <s v="Desserts"/>
    <d v="1899-12-30T00:06:27"/>
    <n v="40.7446662425236"/>
    <n v="-73.983344413366893"/>
    <n v="40.780774000000001"/>
    <n v="-73.954292100000004"/>
    <d v="2014-10-16T12:47:16"/>
    <d v="2014-10-16T12:53:05"/>
    <d v="2014-10-16T13:21:54"/>
    <d v="2014-10-16T13:54:21"/>
    <x v="2"/>
    <x v="1"/>
  </r>
  <r>
    <n v="1372722"/>
    <n v="47594"/>
    <x v="424"/>
    <s v="bicycle"/>
    <s v="California Pizza Kitchen"/>
    <s v="Pizza"/>
    <s v="Thai Crunch"/>
    <n v="1"/>
    <s v="Salads"/>
    <d v="1899-12-30T00:06:27"/>
    <n v="40.7446662425236"/>
    <n v="-73.983344413366893"/>
    <n v="40.780774000000001"/>
    <n v="-73.954292100000004"/>
    <d v="2014-10-16T12:47:16"/>
    <d v="2014-10-16T12:53:05"/>
    <d v="2014-10-16T13:21:54"/>
    <d v="2014-10-16T13:54:21"/>
    <x v="2"/>
    <x v="1"/>
  </r>
  <r>
    <n v="1372821"/>
    <n v="47440"/>
    <x v="338"/>
    <s v="bicycle"/>
    <s v="Bareburger"/>
    <s v="Burger"/>
    <s v="Barest Burger"/>
    <n v="1"/>
    <s v="Bareburgers"/>
    <d v="1899-12-30T00:05:34"/>
    <n v="40.728478263619799"/>
    <n v="-73.998391837447898"/>
    <n v="40.715170399999998"/>
    <n v="-74.011600900000005"/>
    <d v="2014-10-16T12:59:31"/>
    <d v="2014-10-16T13:22:55"/>
    <d v="2014-10-16T13:29:46"/>
    <d v="2014-10-16T13:48:36"/>
    <x v="2"/>
    <x v="1"/>
  </r>
  <r>
    <n v="1372827"/>
    <n v="300003"/>
    <x v="104"/>
    <s v="bicycle"/>
    <s v="Bistango"/>
    <s v="Italian"/>
    <s v="Cheese-Filled Tortellini"/>
    <n v="1"/>
    <s v="Primi Piatti Lunch"/>
    <d v="1899-12-30T00:17:37"/>
    <n v="40.742568194152597"/>
    <n v="-73.980486302507799"/>
    <n v="40.751810900000002"/>
    <n v="-74.001823799999997"/>
    <d v="2014-10-16T13:01:07"/>
    <d v="2014-10-16T13:19:19"/>
    <d v="2014-10-16T13:40:09"/>
    <d v="2014-10-16T13:56:16"/>
    <x v="2"/>
    <x v="1"/>
  </r>
  <r>
    <n v="1372960"/>
    <n v="193278"/>
    <x v="13"/>
    <s v="bicycle"/>
    <s v="Bed Bath &amp; Beyond"/>
    <s v="Department Store"/>
    <m/>
    <m/>
    <m/>
    <m/>
    <n v="40.715722378666598"/>
    <n v="-74.011751031406007"/>
    <n v="40.706294166624197"/>
    <n v="-74.0167146663468"/>
    <d v="2014-10-16T13:11:18"/>
    <d v="2014-10-16T13:50:38"/>
    <d v="2014-10-16T14:15:59"/>
    <d v="2014-10-16T14:40:44"/>
    <x v="2"/>
    <x v="1"/>
  </r>
  <r>
    <n v="1373082"/>
    <n v="66373"/>
    <x v="234"/>
    <s v="bicycle"/>
    <s v="Balthazar Boulangerie"/>
    <s v="French"/>
    <s v="Mozzarella Panini"/>
    <n v="1"/>
    <s v="Sandwiches"/>
    <m/>
    <n v="40.722705492718703"/>
    <n v="-73.998198509216294"/>
    <n v="40.722069005555497"/>
    <n v="-73.9967439811969"/>
    <d v="2014-10-16T13:26:22"/>
    <m/>
    <m/>
    <d v="2014-10-16T13:51:05"/>
    <x v="2"/>
    <x v="1"/>
  </r>
  <r>
    <n v="1373106"/>
    <n v="57943"/>
    <x v="134"/>
    <s v="bicycle"/>
    <s v="Chipotle Mexican Grill $1.99 Delivery"/>
    <s v="Mexican"/>
    <m/>
    <m/>
    <m/>
    <m/>
    <n v="40.786503542372898"/>
    <n v="-73.978058596650996"/>
    <n v="40.788204399999998"/>
    <n v="-73.975600900000003"/>
    <d v="2014-10-16T13:31:17"/>
    <d v="2014-10-16T13:30:12"/>
    <d v="2014-10-16T13:40:31"/>
    <d v="2014-10-16T13:45:12"/>
    <x v="2"/>
    <x v="1"/>
  </r>
  <r>
    <n v="1373164"/>
    <n v="294962"/>
    <x v="250"/>
    <s v="car"/>
    <s v="Shake Shack"/>
    <s v="Burger"/>
    <s v="Shack Burger"/>
    <n v="1"/>
    <s v="Burgers"/>
    <m/>
    <n v="40.7152793278103"/>
    <n v="-74.014860391616807"/>
    <n v="40.705702199999998"/>
    <n v="-74.0140581"/>
    <d v="2014-10-16T13:42:28"/>
    <d v="2014-10-16T14:43:01"/>
    <d v="2014-10-16T15:09:12"/>
    <d v="2014-10-16T15:20:27"/>
    <x v="2"/>
    <x v="1"/>
  </r>
  <r>
    <n v="1373184"/>
    <n v="92440"/>
    <x v="261"/>
    <s v="car"/>
    <s v="The Meatball Shop"/>
    <s v="Italian"/>
    <s v="SautÃ©ed Broccoli"/>
    <n v="2"/>
    <s v="Green Market"/>
    <d v="1899-12-30T00:07:31"/>
    <n v="40.771491247520302"/>
    <n v="-73.956334145089798"/>
    <n v="40.798418099999999"/>
    <n v="-73.942155799999995"/>
    <d v="2014-10-16T13:44:30"/>
    <d v="2014-10-16T13:58:04"/>
    <d v="2014-10-16T14:04:51"/>
    <d v="2014-10-16T14:30:45"/>
    <x v="2"/>
    <x v="1"/>
  </r>
  <r>
    <n v="1373207"/>
    <n v="195714"/>
    <x v="336"/>
    <s v="bicycle"/>
    <s v="Doughnut Plant Chelsea"/>
    <s v="Donut"/>
    <s v="Oatmeal"/>
    <n v="1"/>
    <s v="Cake Doughnut of the Day"/>
    <m/>
    <n v="40.744563916288797"/>
    <n v="-73.996630052861306"/>
    <n v="40.762943"/>
    <n v="-73.972445199999996"/>
    <d v="2014-10-16T13:50:06"/>
    <d v="2014-10-16T14:02:16"/>
    <d v="2014-10-16T14:41:05"/>
    <d v="2014-10-16T14:45:47"/>
    <x v="2"/>
    <x v="1"/>
  </r>
  <r>
    <n v="1373235"/>
    <n v="281537"/>
    <x v="234"/>
    <s v="bicycle"/>
    <s v="Rice to Riches"/>
    <s v="Dessert"/>
    <s v="Sex, Drugs &amp; Rocky Road"/>
    <n v="1"/>
    <s v="Year Round Flavors"/>
    <m/>
    <n v="40.721735571599297"/>
    <n v="-73.995935664258297"/>
    <n v="40.723844100000001"/>
    <n v="-74.003326200000004"/>
    <d v="2014-10-16T13:53:45"/>
    <d v="2014-10-16T13:51:20"/>
    <d v="2014-10-16T13:55:40"/>
    <d v="2014-10-16T14:02:14"/>
    <x v="2"/>
    <x v="1"/>
  </r>
  <r>
    <n v="1373274"/>
    <n v="121706"/>
    <x v="101"/>
    <s v="bicycle"/>
    <s v="McDonald's"/>
    <s v="Fast Food"/>
    <s v="McCafe Chocolate Shake"/>
    <n v="3"/>
    <s v="Beverages"/>
    <m/>
    <n v="40.756798697850201"/>
    <n v="-73.987898826599107"/>
    <n v="40.756804000000002"/>
    <n v="-73.998153200000004"/>
    <d v="2014-10-16T14:00:44"/>
    <d v="2014-10-16T14:02:20"/>
    <d v="2014-10-16T14:13:40"/>
    <d v="2014-10-16T14:22:27"/>
    <x v="2"/>
    <x v="1"/>
  </r>
  <r>
    <n v="1373543"/>
    <n v="52832"/>
    <x v="301"/>
    <s v="car"/>
    <s v="Han Dynasty"/>
    <s v="Chinese"/>
    <s v="Dan Dan Noodle"/>
    <n v="1"/>
    <s v="Noodles"/>
    <d v="1899-12-30T00:07:23"/>
    <n v="40.732213000000002"/>
    <n v="-73.988072000000003"/>
    <n v="40.778027999999999"/>
    <n v="-73.953851"/>
    <d v="2014-10-16T14:35:43"/>
    <d v="2014-10-16T14:35:10"/>
    <d v="2014-10-16T14:52:00"/>
    <d v="2014-10-16T15:21:17"/>
    <x v="2"/>
    <x v="1"/>
  </r>
  <r>
    <n v="1373595"/>
    <n v="376599"/>
    <x v="345"/>
    <s v="car"/>
    <s v="TAO"/>
    <s v="Japanese"/>
    <s v="TAO Angry Dragon Roll with Eel and Kabayaki Sauce"/>
    <n v="1"/>
    <s v="Special Rolls"/>
    <d v="1899-12-30T00:09:43"/>
    <n v="40.762857763598497"/>
    <n v="-73.9716190014841"/>
    <n v="40.765755499999997"/>
    <n v="-73.977073700000005"/>
    <d v="2014-10-16T14:41:02"/>
    <d v="2014-10-16T14:44:18"/>
    <d v="2014-10-16T15:58:06"/>
    <d v="2014-10-16T16:03:41"/>
    <x v="2"/>
    <x v="1"/>
  </r>
  <r>
    <n v="1373703"/>
    <n v="56017"/>
    <x v="7"/>
    <s v="bicycle"/>
    <s v="Chop't"/>
    <s v="Salad"/>
    <m/>
    <m/>
    <m/>
    <d v="1899-12-30T00:19:58"/>
    <n v="40.737282906043497"/>
    <n v="-73.990908445307397"/>
    <n v="40.735765499999999"/>
    <n v="-74.005214100000003"/>
    <d v="2014-10-16T14:53:07"/>
    <d v="2014-10-16T14:53:00"/>
    <d v="2014-10-16T15:14:21"/>
    <d v="2014-10-16T15:23:29"/>
    <x v="2"/>
    <x v="1"/>
  </r>
  <r>
    <n v="1373741"/>
    <n v="378482"/>
    <x v="376"/>
    <s v="bicycle"/>
    <s v="Lamarca Pasta"/>
    <s v="Italian"/>
    <s v="Tortellini Bolognese"/>
    <n v="1"/>
    <s v="Regular Pasta"/>
    <d v="1899-12-30T00:18:07"/>
    <n v="40.738163442021403"/>
    <n v="-73.983952760793002"/>
    <n v="40.732915900000002"/>
    <n v="-73.9877015"/>
    <d v="2014-10-16T14:58:14"/>
    <d v="2014-10-16T15:02:31"/>
    <d v="2014-10-16T15:22:51"/>
    <d v="2014-10-16T15:31:29"/>
    <x v="2"/>
    <x v="1"/>
  </r>
  <r>
    <n v="1373813"/>
    <n v="105619"/>
    <x v="50"/>
    <s v="walker"/>
    <s v="Serafina Fabulous Pizza"/>
    <s v="Italian"/>
    <s v="Chicken Breast Paillard"/>
    <n v="1"/>
    <s v="Secondi Piatti"/>
    <d v="1899-12-30T00:06:10"/>
    <n v="40.776083193932998"/>
    <n v="-73.962171576462296"/>
    <n v="40.776527999999999"/>
    <n v="-73.989100500000006"/>
    <d v="2014-10-16T15:08:34"/>
    <d v="2014-10-16T15:09:12"/>
    <d v="2014-10-16T15:51:51"/>
    <d v="2014-10-16T16:14:32"/>
    <x v="2"/>
    <x v="1"/>
  </r>
  <r>
    <n v="1373851"/>
    <n v="186394"/>
    <x v="7"/>
    <s v="bicycle"/>
    <s v="Burger Joint"/>
    <m/>
    <m/>
    <m/>
    <m/>
    <d v="1899-12-30T00:08:07"/>
    <n v="40.733041718123602"/>
    <n v="-73.9980130838223"/>
    <n v="40.726649999999999"/>
    <n v="-73.991113999999996"/>
    <d v="2014-10-16T15:15:00"/>
    <d v="2014-10-16T15:27:00"/>
    <d v="2014-10-16T15:32:49"/>
    <d v="2014-10-16T15:40:17"/>
    <x v="2"/>
    <x v="1"/>
  </r>
  <r>
    <n v="1373863"/>
    <n v="41638"/>
    <x v="285"/>
    <s v="bicycle"/>
    <s v="Blue Ribbon Fried Chicken"/>
    <s v="American"/>
    <s v="Tender"/>
    <n v="1"/>
    <s v="By the Piece"/>
    <m/>
    <n v="40.724339999999998"/>
    <n v="-73.990960000000001"/>
    <n v="40.775196000000001"/>
    <n v="-73.983440000000002"/>
    <d v="2014-10-16T15:17:06"/>
    <d v="2014-10-16T15:21:58"/>
    <d v="2014-10-16T15:37:05"/>
    <d v="2014-10-16T16:06:43"/>
    <x v="2"/>
    <x v="1"/>
  </r>
  <r>
    <n v="1373863"/>
    <n v="41638"/>
    <x v="285"/>
    <s v="bicycle"/>
    <s v="Blue Ribbon Fried Chicken"/>
    <s v="American"/>
    <s v="Drumstick"/>
    <n v="3"/>
    <s v="By the Piece"/>
    <m/>
    <n v="40.724339999999998"/>
    <n v="-73.990960000000001"/>
    <n v="40.775196000000001"/>
    <n v="-73.983440000000002"/>
    <d v="2014-10-16T15:17:06"/>
    <d v="2014-10-16T15:21:58"/>
    <d v="2014-10-16T15:37:05"/>
    <d v="2014-10-16T16:06:43"/>
    <x v="2"/>
    <x v="1"/>
  </r>
  <r>
    <n v="1373922"/>
    <n v="308517"/>
    <x v="65"/>
    <s v="bicycle"/>
    <s v="Hu Kitchen"/>
    <s v="Gluten-Free"/>
    <s v="Chocolate Hazlenuts"/>
    <n v="2"/>
    <s v="Hu Chocolate"/>
    <m/>
    <n v="40.735676762018002"/>
    <n v="-73.993829528068602"/>
    <n v="40.716349845789999"/>
    <n v="-73.987577296862298"/>
    <d v="2014-10-16T15:25:42"/>
    <d v="2014-10-16T15:30:28"/>
    <d v="2014-10-16T15:48:32"/>
    <d v="2014-10-16T16:04:37"/>
    <x v="2"/>
    <x v="1"/>
  </r>
  <r>
    <n v="1373977"/>
    <n v="64248"/>
    <x v="108"/>
    <s v="bicycle"/>
    <s v="Bed Bath &amp; Beyond"/>
    <s v="Department Store"/>
    <m/>
    <m/>
    <m/>
    <m/>
    <n v="40.739974001722501"/>
    <n v="-73.994759215015804"/>
    <n v="40.7444883"/>
    <n v="-73.994946499999998"/>
    <d v="2014-10-16T15:34:32"/>
    <d v="2014-10-16T15:38:11"/>
    <d v="2014-10-16T16:11:31"/>
    <d v="2014-10-16T16:16:19"/>
    <x v="2"/>
    <x v="1"/>
  </r>
  <r>
    <n v="1374035"/>
    <n v="83461"/>
    <x v="13"/>
    <s v="bicycle"/>
    <s v="Trader Joe's"/>
    <s v="Grocery Store"/>
    <s v="Coconut Water - Original"/>
    <n v="1"/>
    <s v="Beverages"/>
    <m/>
    <n v="40.74174"/>
    <n v="-73.993650000000002"/>
    <n v="40.758831800000003"/>
    <n v="-73.983849599999999"/>
    <d v="2014-10-16T15:45:40"/>
    <d v="2014-10-16T15:54:09"/>
    <d v="2014-10-16T17:10:39"/>
    <d v="2014-10-16T17:25:24"/>
    <x v="2"/>
    <x v="1"/>
  </r>
  <r>
    <n v="1374035"/>
    <n v="83461"/>
    <x v="13"/>
    <s v="bicycle"/>
    <s v="Trader Joe's"/>
    <s v="Grocery Store"/>
    <s v="Mini Shredded Wheat Cereal"/>
    <n v="1"/>
    <s v="Essentials"/>
    <m/>
    <n v="40.74174"/>
    <n v="-73.993650000000002"/>
    <n v="40.758831800000003"/>
    <n v="-73.983849599999999"/>
    <d v="2014-10-16T15:45:40"/>
    <d v="2014-10-16T15:54:09"/>
    <d v="2014-10-16T17:10:39"/>
    <d v="2014-10-16T17:25:24"/>
    <x v="2"/>
    <x v="1"/>
  </r>
  <r>
    <n v="1374056"/>
    <n v="40010"/>
    <x v="425"/>
    <s v="bicycle"/>
    <s v="Chelsea Market"/>
    <m/>
    <m/>
    <m/>
    <m/>
    <m/>
    <n v="40.742005149125802"/>
    <n v="-74.004819057491503"/>
    <n v="40.739345999999998"/>
    <n v="-74.002626000000006"/>
    <d v="2014-10-16T15:49:54"/>
    <d v="2014-10-16T16:09:15"/>
    <d v="2014-10-16T17:04:19"/>
    <d v="2014-10-16T17:09:59"/>
    <x v="2"/>
    <x v="1"/>
  </r>
  <r>
    <n v="1374119"/>
    <n v="154013"/>
    <x v="250"/>
    <s v="car"/>
    <s v="Bed Bath &amp; Beyond"/>
    <s v="Department Store"/>
    <m/>
    <m/>
    <m/>
    <m/>
    <n v="40.772839534318202"/>
    <n v="-73.982248235311701"/>
    <n v="40.774619489469501"/>
    <n v="-73.990837027533104"/>
    <d v="2014-10-16T15:58:58"/>
    <d v="2014-10-16T16:48:46"/>
    <d v="2014-10-16T17:14:09"/>
    <d v="2014-10-16T17:28:06"/>
    <x v="2"/>
    <x v="1"/>
  </r>
  <r>
    <n v="1374227"/>
    <n v="334681"/>
    <x v="219"/>
    <s v="bicycle"/>
    <s v="Momofuku Milk Bar"/>
    <s v="Dessert"/>
    <s v="Franken Pie (10&quot;)"/>
    <n v="1"/>
    <s v="10&quot; Pies"/>
    <m/>
    <n v="40.714047313412998"/>
    <n v="-73.954921066761003"/>
    <n v="40.706028500000002"/>
    <n v="-73.950479200000004"/>
    <d v="2014-10-16T16:16:27"/>
    <d v="2014-10-16T16:20:59"/>
    <d v="2014-10-16T16:39:04"/>
    <d v="2014-10-16T16:47:54"/>
    <x v="2"/>
    <x v="1"/>
  </r>
  <r>
    <n v="1374289"/>
    <n v="186454"/>
    <x v="134"/>
    <s v="bicycle"/>
    <s v="Shake Shack"/>
    <s v="Burger"/>
    <s v="Shack Stack"/>
    <n v="1"/>
    <s v="Burgers"/>
    <m/>
    <n v="40.780825773220101"/>
    <n v="-73.976483345031696"/>
    <n v="40.765640832873203"/>
    <n v="-73.971787332112498"/>
    <d v="2014-10-16T16:29:26"/>
    <m/>
    <m/>
    <d v="2014-10-16T16:56:57"/>
    <x v="2"/>
    <x v="1"/>
  </r>
  <r>
    <n v="1374320"/>
    <n v="97079"/>
    <x v="108"/>
    <s v="bicycle"/>
    <s v="Benihana"/>
    <s v="Japanese"/>
    <s v="Shrimp Saute"/>
    <n v="1"/>
    <s v="Side Orders"/>
    <d v="1899-12-30T00:05:19"/>
    <n v="40.763165884696399"/>
    <n v="-73.977019781707995"/>
    <n v="40.764602734309499"/>
    <n v="-73.980104808524004"/>
    <d v="2014-10-16T16:33:34"/>
    <d v="2014-10-16T16:39:11"/>
    <d v="2014-10-16T17:17:59"/>
    <d v="2014-10-16T17:25:08"/>
    <x v="2"/>
    <x v="1"/>
  </r>
  <r>
    <n v="1374323"/>
    <n v="121971"/>
    <x v="426"/>
    <s v="car"/>
    <s v="Space Market"/>
    <m/>
    <m/>
    <m/>
    <m/>
    <m/>
    <n v="40.786050000000003"/>
    <n v="-73.972549999999998"/>
    <n v="40.788695699999998"/>
    <n v="-73.970987199999996"/>
    <d v="2014-10-16T16:36:00"/>
    <d v="2014-10-16T16:41:19"/>
    <d v="2014-10-16T17:00:21"/>
    <d v="2014-10-16T17:08:22"/>
    <x v="2"/>
    <x v="1"/>
  </r>
  <r>
    <n v="1374366"/>
    <n v="370657"/>
    <x v="41"/>
    <s v="bicycle"/>
    <s v="Baked By Melissa"/>
    <s v="Bakery"/>
    <m/>
    <m/>
    <m/>
    <m/>
    <n v="40.7400387954075"/>
    <n v="-73.985989093780503"/>
    <n v="40.745254899999999"/>
    <n v="-73.9901591"/>
    <d v="2014-10-16T16:46:41"/>
    <d v="2014-10-16T16:47:09"/>
    <d v="2014-10-16T16:57:59"/>
    <d v="2014-10-16T17:07:40"/>
    <x v="2"/>
    <x v="1"/>
  </r>
  <r>
    <n v="1374370"/>
    <n v="377260"/>
    <x v="163"/>
    <s v="bicycle"/>
    <s v="sweetgreen"/>
    <s v="Salad"/>
    <s v="House Tea"/>
    <n v="1"/>
    <s v="Drinks"/>
    <d v="1899-12-30T00:09:49"/>
    <n v="40.721323186970601"/>
    <n v="-74.009732007980304"/>
    <n v="40.723676400000002"/>
    <n v="-74.010723499999997"/>
    <d v="2014-10-16T16:47:19"/>
    <d v="2014-10-16T16:55:12"/>
    <d v="2014-10-16T17:04:51"/>
    <d v="2014-10-16T17:08:47"/>
    <x v="2"/>
    <x v="1"/>
  </r>
  <r>
    <n v="1374563"/>
    <n v="313288"/>
    <x v="301"/>
    <s v="car"/>
    <s v="Benihana"/>
    <s v="Japanese"/>
    <s v="Filet Mignon"/>
    <n v="4"/>
    <s v="Hibachi Entrees"/>
    <d v="1899-12-30T00:05:24"/>
    <n v="40.763165884696399"/>
    <n v="-73.977019781707995"/>
    <n v="40.788867000000003"/>
    <n v="-73.954605999999998"/>
    <d v="2014-10-16T17:28:19"/>
    <d v="2014-10-16T17:53:48"/>
    <d v="2014-10-16T18:08:40"/>
    <d v="2014-10-16T18:27:00"/>
    <x v="2"/>
    <x v="1"/>
  </r>
  <r>
    <n v="1374563"/>
    <n v="313288"/>
    <x v="301"/>
    <s v="car"/>
    <s v="Benihana"/>
    <s v="Japanese"/>
    <s v="Hibachi Chicken"/>
    <n v="1"/>
    <s v="Hibachi Entrees"/>
    <d v="1899-12-30T00:05:24"/>
    <n v="40.763165884696399"/>
    <n v="-73.977019781707995"/>
    <n v="40.788867000000003"/>
    <n v="-73.954605999999998"/>
    <d v="2014-10-16T17:28:19"/>
    <d v="2014-10-16T17:53:48"/>
    <d v="2014-10-16T18:08:40"/>
    <d v="2014-10-16T18:27:00"/>
    <x v="2"/>
    <x v="1"/>
  </r>
  <r>
    <n v="1374576"/>
    <n v="85091"/>
    <x v="43"/>
    <s v="bicycle"/>
    <s v="The Meatball Shop"/>
    <s v="Italian"/>
    <s v="Spicy Pork Hero"/>
    <n v="1"/>
    <s v="Heroes"/>
    <d v="1899-12-30T00:12:04"/>
    <n v="40.771491247520302"/>
    <n v="-73.956334145089798"/>
    <n v="40.779800000000002"/>
    <n v="-73.957060999999996"/>
    <d v="2014-10-16T17:33:37"/>
    <d v="2014-10-16T17:45:12"/>
    <d v="2014-10-16T17:56:15"/>
    <d v="2014-10-16T18:06:41"/>
    <x v="2"/>
    <x v="1"/>
  </r>
  <r>
    <n v="1374647"/>
    <n v="251817"/>
    <x v="219"/>
    <s v="bicycle"/>
    <s v="Chipotle Mexican Grill $1.99 Delivery"/>
    <s v="Mexican"/>
    <m/>
    <m/>
    <m/>
    <m/>
    <n v="40.706790904086503"/>
    <n v="-74.006701273933501"/>
    <n v="40.7065445"/>
    <n v="-74.010869200000002"/>
    <d v="2014-10-16T17:46:12"/>
    <d v="2014-10-16T17:52:04"/>
    <d v="2014-10-16T18:03:55"/>
    <d v="2014-10-16T18:13:56"/>
    <x v="2"/>
    <x v="1"/>
  </r>
  <r>
    <n v="1374721"/>
    <n v="64112"/>
    <x v="311"/>
    <s v="scooter"/>
    <s v="16 Handles - UES 2nd Ave"/>
    <s v="Ice Cream"/>
    <s v="Watermelon Tart"/>
    <n v="1"/>
    <s v="Tart"/>
    <m/>
    <n v="40.774952999999996"/>
    <n v="-73.953899000000007"/>
    <n v="40.771746999999998"/>
    <n v="-73.959524999999999"/>
    <d v="2014-10-16T17:58:13"/>
    <d v="2014-10-16T17:58:25"/>
    <d v="2014-10-16T18:10:15"/>
    <d v="2014-10-16T18:14:53"/>
    <x v="2"/>
    <x v="1"/>
  </r>
  <r>
    <n v="1374721"/>
    <n v="64112"/>
    <x v="311"/>
    <s v="scooter"/>
    <s v="16 Handles - UES 2nd Ave"/>
    <s v="Ice Cream"/>
    <s v="Birthday Cake"/>
    <n v="1"/>
    <s v="Low Fat"/>
    <m/>
    <n v="40.774952999999996"/>
    <n v="-73.953899000000007"/>
    <n v="40.771746999999998"/>
    <n v="-73.959524999999999"/>
    <d v="2014-10-16T17:58:13"/>
    <d v="2014-10-16T17:58:25"/>
    <d v="2014-10-16T18:10:15"/>
    <d v="2014-10-16T18:14:53"/>
    <x v="2"/>
    <x v="1"/>
  </r>
  <r>
    <n v="1374730"/>
    <n v="141783"/>
    <x v="427"/>
    <s v="bicycle"/>
    <s v="Barnes &amp; Noble"/>
    <m/>
    <m/>
    <m/>
    <m/>
    <m/>
    <n v="40.755898798282601"/>
    <n v="-73.979212191199593"/>
    <n v="40.760556999999999"/>
    <n v="-73.972887999999998"/>
    <d v="2014-10-16T18:01:15"/>
    <d v="2014-10-16T18:09:57"/>
    <d v="2014-10-16T18:23:31"/>
    <d v="2014-10-16T18:28:47"/>
    <x v="2"/>
    <x v="1"/>
  </r>
  <r>
    <n v="1374743"/>
    <n v="62580"/>
    <x v="178"/>
    <s v="bicycle"/>
    <s v="Smoke Scene"/>
    <m/>
    <m/>
    <m/>
    <m/>
    <m/>
    <n v="40.764904999999999"/>
    <n v="-73.987924000000007"/>
    <n v="40.775942999999998"/>
    <n v="-73.976399000000001"/>
    <d v="2014-10-16T18:02:40"/>
    <d v="2014-10-16T18:10:46"/>
    <d v="2014-10-16T18:22:39"/>
    <d v="2014-10-16T18:32:18"/>
    <x v="2"/>
    <x v="1"/>
  </r>
  <r>
    <n v="1374803"/>
    <n v="60052"/>
    <x v="428"/>
    <s v="bicycle"/>
    <s v="RedFarm Broadway"/>
    <s v="Chinese"/>
    <s v="Sauteed Snow Pea Leaves, Garlic"/>
    <n v="1"/>
    <s v="Mains"/>
    <d v="1899-12-30T00:15:18"/>
    <n v="40.782116700000003"/>
    <n v="-73.980739099999994"/>
    <n v="40.759070999999999"/>
    <n v="-73.975954000000002"/>
    <d v="2014-10-16T18:14:43"/>
    <d v="2014-10-16T18:15:13"/>
    <d v="2014-10-16T19:02:03"/>
    <d v="2014-10-16T19:21:21"/>
    <x v="2"/>
    <x v="1"/>
  </r>
  <r>
    <n v="1374803"/>
    <n v="60052"/>
    <x v="428"/>
    <s v="bicycle"/>
    <s v="RedFarm Broadway"/>
    <s v="Chinese"/>
    <s v="â€˜Pac Manâ€™ Shrimp Dumplings (4)"/>
    <n v="2"/>
    <s v="Dim Sum"/>
    <d v="1899-12-30T00:15:18"/>
    <n v="40.782116700000003"/>
    <n v="-73.980739099999994"/>
    <n v="40.759070999999999"/>
    <n v="-73.975954000000002"/>
    <d v="2014-10-16T18:14:43"/>
    <d v="2014-10-16T18:15:13"/>
    <d v="2014-10-16T19:02:03"/>
    <d v="2014-10-16T19:21:21"/>
    <x v="2"/>
    <x v="1"/>
  </r>
  <r>
    <n v="1374803"/>
    <n v="60052"/>
    <x v="428"/>
    <s v="bicycle"/>
    <s v="RedFarm Broadway"/>
    <s v="Chinese"/>
    <s v="Shrimp &amp; Snow Pea Leaf Dumplings (4)"/>
    <n v="2"/>
    <s v="Dim Sum"/>
    <d v="1899-12-30T00:15:18"/>
    <n v="40.782116700000003"/>
    <n v="-73.980739099999994"/>
    <n v="40.759070999999999"/>
    <n v="-73.975954000000002"/>
    <d v="2014-10-16T18:14:43"/>
    <d v="2014-10-16T18:15:13"/>
    <d v="2014-10-16T19:02:03"/>
    <d v="2014-10-16T19:21:21"/>
    <x v="2"/>
    <x v="1"/>
  </r>
  <r>
    <n v="1374803"/>
    <n v="60052"/>
    <x v="428"/>
    <s v="bicycle"/>
    <s v="RedFarm Broadway"/>
    <s v="Chinese"/>
    <s v="Spicy Crispy Beef"/>
    <n v="1"/>
    <s v="Starters &amp; Salads"/>
    <d v="1899-12-30T00:15:18"/>
    <n v="40.782116700000003"/>
    <n v="-73.980739099999994"/>
    <n v="40.759070999999999"/>
    <n v="-73.975954000000002"/>
    <d v="2014-10-16T18:14:43"/>
    <d v="2014-10-16T18:15:13"/>
    <d v="2014-10-16T19:02:03"/>
    <d v="2014-10-16T19:21:21"/>
    <x v="2"/>
    <x v="1"/>
  </r>
  <r>
    <n v="1374810"/>
    <n v="251817"/>
    <x v="219"/>
    <s v="bicycle"/>
    <s v="Duane Reade"/>
    <s v="Drug Store"/>
    <m/>
    <m/>
    <m/>
    <m/>
    <n v="40.7045543456018"/>
    <n v="-74.007081985473604"/>
    <n v="40.7065445"/>
    <n v="-74.010869200000002"/>
    <d v="2014-10-16T18:16:09"/>
    <d v="2014-10-16T18:22:33"/>
    <d v="2014-10-16T18:31:23"/>
    <d v="2014-10-16T18:38:03"/>
    <x v="2"/>
    <x v="1"/>
  </r>
  <r>
    <n v="1374830"/>
    <n v="58201"/>
    <x v="50"/>
    <s v="walker"/>
    <s v="Dinosaur Bar-B-Que"/>
    <s v="BBQ"/>
    <s v="Jumbo BBQ Chicken Wings"/>
    <n v="1"/>
    <s v="Small &amp; Shared Plates"/>
    <d v="1899-12-30T00:08:56"/>
    <n v="40.818082099999998"/>
    <n v="-73.960937299999998"/>
    <n v="40.772258999999998"/>
    <n v="-73.953333000000001"/>
    <d v="2014-10-16T18:18:54"/>
    <d v="2014-10-16T18:29:51"/>
    <d v="2014-10-16T18:58:44"/>
    <d v="2014-10-16T19:26:30"/>
    <x v="2"/>
    <x v="1"/>
  </r>
  <r>
    <n v="1374826"/>
    <n v="381811"/>
    <x v="177"/>
    <s v="bicycle"/>
    <s v="sweetgreen"/>
    <s v="Salad"/>
    <s v="House Lemonade (NoMad only)"/>
    <n v="1"/>
    <s v="Drinks"/>
    <m/>
    <n v="40.745078589413303"/>
    <n v="-73.988821506500202"/>
    <n v="40.745897900000003"/>
    <n v="-74.0032669"/>
    <d v="2014-10-16T18:19:31"/>
    <d v="2014-10-16T18:24:42"/>
    <d v="2014-10-16T18:40:04"/>
    <d v="2014-10-16T18:49:20"/>
    <x v="2"/>
    <x v="1"/>
  </r>
  <r>
    <n v="1374846"/>
    <n v="76908"/>
    <x v="65"/>
    <s v="bicycle"/>
    <s v="Momofuku Noodle Bar"/>
    <m/>
    <s v="Shrimp Bun"/>
    <n v="2"/>
    <s v="Buns"/>
    <m/>
    <n v="40.729110403548901"/>
    <n v="-73.984245455566395"/>
    <n v="40.776781999999997"/>
    <n v="-73.976144000000005"/>
    <d v="2014-10-16T18:22:29"/>
    <d v="2014-10-16T18:24:02"/>
    <d v="2014-10-16T19:11:09"/>
    <d v="2014-10-16T19:49:25"/>
    <x v="2"/>
    <x v="1"/>
  </r>
  <r>
    <n v="1374913"/>
    <n v="94766"/>
    <x v="58"/>
    <s v="bicycle"/>
    <s v="Nobu Next Door"/>
    <s v="Sushi"/>
    <s v="House Special"/>
    <n v="1"/>
    <s v="Dinner Sushi Rolls"/>
    <d v="1899-12-30T00:09:05"/>
    <n v="40.719386413349397"/>
    <n v="-74.008692501044905"/>
    <n v="40.709040899999998"/>
    <n v="-74.013316700000004"/>
    <d v="2014-10-16T18:31:15"/>
    <d v="2014-10-16T18:55:06"/>
    <d v="2014-10-16T19:06:27"/>
    <d v="2014-10-16T19:21:09"/>
    <x v="2"/>
    <x v="1"/>
  </r>
  <r>
    <n v="1374943"/>
    <n v="72726"/>
    <x v="355"/>
    <s v="car"/>
    <s v="Palm Restaurant"/>
    <m/>
    <s v="Chicken Parmigiana"/>
    <n v="1"/>
    <s v="Classic Italian"/>
    <d v="1899-12-30T00:03:57"/>
    <n v="40.716351777790997"/>
    <n v="-74.013065094146796"/>
    <n v="40.724692833000503"/>
    <n v="-74.00844759556"/>
    <d v="2014-10-16T18:34:46"/>
    <d v="2014-10-16T18:58:45"/>
    <d v="2014-10-16T19:07:35"/>
    <d v="2014-10-16T19:14:55"/>
    <x v="2"/>
    <x v="1"/>
  </r>
  <r>
    <n v="1374944"/>
    <n v="142081"/>
    <x v="72"/>
    <s v="bicycle"/>
    <s v="Sammy's Noodle Shop"/>
    <m/>
    <m/>
    <m/>
    <m/>
    <m/>
    <n v="40.735102771011903"/>
    <n v="-73.998368882704"/>
    <n v="40.723311000000002"/>
    <n v="-74.0024789"/>
    <d v="2014-10-16T18:34:59"/>
    <d v="2014-10-16T18:38:41"/>
    <d v="2014-10-16T18:56:01"/>
    <d v="2014-10-16T19:04:31"/>
    <x v="2"/>
    <x v="1"/>
  </r>
  <r>
    <n v="1374997"/>
    <n v="344935"/>
    <x v="234"/>
    <s v="bicycle"/>
    <s v="Lombardi's Coal Oven Pizza"/>
    <s v="Pizza"/>
    <s v="Small 14&quot; (six slices)"/>
    <n v="1"/>
    <s v="Original Pizza"/>
    <m/>
    <n v="40.721567125365098"/>
    <n v="-73.995591402053805"/>
    <n v="40.722882599999998"/>
    <n v="-74.010988699999999"/>
    <d v="2014-10-16T18:43:31"/>
    <d v="2014-10-16T18:44:17"/>
    <d v="2014-10-16T19:19:07"/>
    <d v="2014-10-16T19:31:27"/>
    <x v="2"/>
    <x v="1"/>
  </r>
  <r>
    <n v="1375009"/>
    <n v="45917"/>
    <x v="148"/>
    <s v="bicycle"/>
    <s v="City Smoke Shop"/>
    <m/>
    <m/>
    <m/>
    <m/>
    <m/>
    <n v="40.751801418323303"/>
    <n v="-73.970890085426802"/>
    <n v="40.745901000000003"/>
    <n v="-73.986536000000001"/>
    <d v="2014-10-16T18:44:44"/>
    <d v="2014-10-16T18:49:26"/>
    <d v="2014-10-16T18:59:47"/>
    <d v="2014-10-16T19:15:17"/>
    <x v="2"/>
    <x v="1"/>
  </r>
  <r>
    <n v="1375030"/>
    <n v="78560"/>
    <x v="177"/>
    <s v="bicycle"/>
    <s v="The Meatball Shop"/>
    <s v="Italian"/>
    <s v="Chicken Smash"/>
    <n v="1"/>
    <s v="Smash"/>
    <d v="1899-12-30T00:07:18"/>
    <n v="40.745963108098799"/>
    <n v="-74.001697291846"/>
    <n v="40.7452805"/>
    <n v="-73.991422200000002"/>
    <d v="2014-10-16T18:47:47"/>
    <d v="2014-10-16T18:45:14"/>
    <d v="2014-10-16T19:15:03"/>
    <d v="2014-10-16T19:23:57"/>
    <x v="2"/>
    <x v="1"/>
  </r>
  <r>
    <n v="1375030"/>
    <n v="78560"/>
    <x v="177"/>
    <s v="bicycle"/>
    <s v="The Meatball Shop"/>
    <s v="Italian"/>
    <s v="Daily Risotto"/>
    <n v="1"/>
    <s v="Stick To Your Bones"/>
    <d v="1899-12-30T00:07:18"/>
    <n v="40.745963108098799"/>
    <n v="-74.001697291846"/>
    <n v="40.7452805"/>
    <n v="-73.991422200000002"/>
    <d v="2014-10-16T18:47:47"/>
    <d v="2014-10-16T18:45:14"/>
    <d v="2014-10-16T19:15:03"/>
    <d v="2014-10-16T19:23:57"/>
    <x v="2"/>
    <x v="1"/>
  </r>
  <r>
    <n v="1375035"/>
    <n v="52031"/>
    <x v="52"/>
    <s v="bicycle"/>
    <s v="Han Dynasty"/>
    <s v="Chinese"/>
    <s v="Vegetable Spring Rolls"/>
    <n v="1"/>
    <s v="Kids/Baby Adults"/>
    <d v="1899-12-30T00:05:31"/>
    <n v="40.732213000000002"/>
    <n v="-73.988072000000003"/>
    <n v="40.739783699999997"/>
    <n v="-73.991966199999993"/>
    <d v="2014-10-16T18:48:04"/>
    <d v="2014-10-16T19:11:16"/>
    <d v="2014-10-16T19:21:38"/>
    <d v="2014-10-16T19:38:29"/>
    <x v="2"/>
    <x v="1"/>
  </r>
  <r>
    <n v="1375041"/>
    <n v="162462"/>
    <x v="410"/>
    <s v="bicycle"/>
    <s v="Momofuku Milk Bar"/>
    <s v="Dessert"/>
    <s v="Crack Pie Slice"/>
    <n v="2"/>
    <s v="Pie by the Slice"/>
    <m/>
    <n v="40.731795470614898"/>
    <n v="-73.985672593116803"/>
    <n v="40.748714628345901"/>
    <n v="-74.006376906578694"/>
    <d v="2014-10-16T18:48:40"/>
    <d v="2014-10-16T18:48:19"/>
    <d v="2014-10-16T19:00:40"/>
    <d v="2014-10-16T19:22:20"/>
    <x v="2"/>
    <x v="1"/>
  </r>
  <r>
    <n v="1375041"/>
    <n v="162462"/>
    <x v="410"/>
    <s v="bicycle"/>
    <s v="Momofuku Milk Bar"/>
    <s v="Dessert"/>
    <s v="3 Packs of Cake Truffles"/>
    <n v="1"/>
    <s v="Cake Truffles"/>
    <m/>
    <n v="40.731795470614898"/>
    <n v="-73.985672593116803"/>
    <n v="40.748714628345901"/>
    <n v="-74.006376906578694"/>
    <d v="2014-10-16T18:48:40"/>
    <d v="2014-10-16T18:48:19"/>
    <d v="2014-10-16T19:00:40"/>
    <d v="2014-10-16T19:22:20"/>
    <x v="2"/>
    <x v="1"/>
  </r>
  <r>
    <n v="1375042"/>
    <n v="80218"/>
    <x v="198"/>
    <s v="car"/>
    <s v="Momoya"/>
    <s v="Sushi"/>
    <s v="Hamachi"/>
    <n v="2"/>
    <s v="A La Carte Sushi or Sashimi"/>
    <d v="1899-12-30T00:05:19"/>
    <n v="40.784077256376399"/>
    <n v="-73.9776224098444"/>
    <n v="40.781932599999998"/>
    <n v="-73.957567699999998"/>
    <d v="2014-10-16T18:48:51"/>
    <d v="2014-10-16T18:55:49"/>
    <d v="2014-10-16T19:04:39"/>
    <d v="2014-10-16T19:21:15"/>
    <x v="2"/>
    <x v="1"/>
  </r>
  <r>
    <n v="1375042"/>
    <n v="80218"/>
    <x v="198"/>
    <s v="car"/>
    <s v="Momoya"/>
    <s v="Sushi"/>
    <s v="Crispy Rice"/>
    <n v="1"/>
    <s v="Signature Roll"/>
    <d v="1899-12-30T00:05:19"/>
    <n v="40.784077256376399"/>
    <n v="-73.9776224098444"/>
    <n v="40.781932599999998"/>
    <n v="-73.957567699999998"/>
    <d v="2014-10-16T18:48:51"/>
    <d v="2014-10-16T18:55:49"/>
    <d v="2014-10-16T19:04:39"/>
    <d v="2014-10-16T19:21:15"/>
    <x v="2"/>
    <x v="1"/>
  </r>
  <r>
    <n v="1375082"/>
    <n v="295538"/>
    <x v="24"/>
    <s v="bicycle"/>
    <s v="Bar Primi"/>
    <s v="Italian"/>
    <m/>
    <m/>
    <m/>
    <m/>
    <n v="40.725659899999997"/>
    <n v="-73.991801199999998"/>
    <n v="40.745455399999997"/>
    <n v="-73.976923499999998"/>
    <d v="2014-10-16T18:54:56"/>
    <d v="2014-10-16T19:02:16"/>
    <d v="2014-10-16T19:22:37"/>
    <d v="2014-10-16T19:52:16"/>
    <x v="2"/>
    <x v="1"/>
  </r>
  <r>
    <n v="1375109"/>
    <n v="105837"/>
    <x v="234"/>
    <s v="bicycle"/>
    <s v="Nobu Next Door"/>
    <s v="Sushi"/>
    <s v="New Style Sashimi"/>
    <n v="1"/>
    <s v="Dinner Cold Dishes"/>
    <d v="1899-12-30T00:18:50"/>
    <n v="40.719386413349397"/>
    <n v="-74.008692501044905"/>
    <n v="40.721695400000002"/>
    <n v="-74.004044100000002"/>
    <d v="2014-10-16T18:57:45"/>
    <d v="2014-10-16T19:35:46"/>
    <d v="2014-10-16T20:04:06"/>
    <d v="2014-10-16T20:09:27"/>
    <x v="2"/>
    <x v="1"/>
  </r>
  <r>
    <n v="1375109"/>
    <n v="105837"/>
    <x v="234"/>
    <s v="bicycle"/>
    <s v="Nobu Next Door"/>
    <s v="Sushi"/>
    <s v="Salmon Roll"/>
    <n v="1"/>
    <s v="Dinner Sushi Rolls"/>
    <d v="1899-12-30T00:18:50"/>
    <n v="40.719386413349397"/>
    <n v="-74.008692501044905"/>
    <n v="40.721695400000002"/>
    <n v="-74.004044100000002"/>
    <d v="2014-10-16T18:57:45"/>
    <d v="2014-10-16T19:35:46"/>
    <d v="2014-10-16T20:04:06"/>
    <d v="2014-10-16T20:09:27"/>
    <x v="2"/>
    <x v="1"/>
  </r>
  <r>
    <n v="1375109"/>
    <n v="105837"/>
    <x v="234"/>
    <s v="bicycle"/>
    <s v="Nobu Next Door"/>
    <s v="Sushi"/>
    <s v="Yellowtail Sashimi with Jalapeno"/>
    <n v="4"/>
    <s v="Dinner Cold Dishes"/>
    <d v="1899-12-30T00:18:50"/>
    <n v="40.719386413349397"/>
    <n v="-74.008692501044905"/>
    <n v="40.721695400000002"/>
    <n v="-74.004044100000002"/>
    <d v="2014-10-16T18:57:45"/>
    <d v="2014-10-16T19:35:46"/>
    <d v="2014-10-16T20:04:06"/>
    <d v="2014-10-16T20:09:27"/>
    <x v="2"/>
    <x v="1"/>
  </r>
  <r>
    <n v="1375115"/>
    <n v="69816"/>
    <x v="207"/>
    <s v="car"/>
    <s v="Boqueria"/>
    <s v="Spanish"/>
    <s v="Tortilla Espanola"/>
    <n v="1"/>
    <s v="Tapas"/>
    <d v="1899-12-30T00:03:16"/>
    <n v="40.7247274567031"/>
    <n v="-74.002305581057399"/>
    <n v="40.786496999999997"/>
    <n v="-73.950609"/>
    <d v="2014-10-16T18:58:38"/>
    <d v="2014-10-16T19:35:53"/>
    <d v="2014-10-16T19:42:43"/>
    <d v="2014-10-16T20:14:47"/>
    <x v="2"/>
    <x v="1"/>
  </r>
  <r>
    <n v="1375133"/>
    <n v="66373"/>
    <x v="405"/>
    <s v="car"/>
    <s v="Juice Press"/>
    <s v="Juice Bar"/>
    <s v="Matcha Superfood Bowl"/>
    <n v="1"/>
    <s v="Raw Foods"/>
    <m/>
    <n v="40.723339717513198"/>
    <n v="-73.994572162628202"/>
    <n v="40.722069005555497"/>
    <n v="-73.9967439811969"/>
    <d v="2014-10-16T19:00:51"/>
    <d v="2014-10-16T19:08:59"/>
    <d v="2014-10-16T19:24:52"/>
    <d v="2014-10-16T19:26:24"/>
    <x v="2"/>
    <x v="1"/>
  </r>
  <r>
    <n v="1375149"/>
    <n v="67538"/>
    <x v="348"/>
    <s v="bicycle"/>
    <s v="Lure Fishbar"/>
    <s v="Seafood"/>
    <s v="Spicy Big Eye Tuna"/>
    <n v="1"/>
    <s v="Rolls: Cut or Hand"/>
    <d v="1899-12-30T00:12:20"/>
    <n v="40.724634574370299"/>
    <n v="-73.998402357101398"/>
    <n v="40.731172000000001"/>
    <n v="-74.009934000000001"/>
    <d v="2014-10-16T19:03:07"/>
    <d v="2014-10-16T19:22:27"/>
    <d v="2014-10-16T19:34:14"/>
    <d v="2014-10-16T19:41:50"/>
    <x v="2"/>
    <x v="1"/>
  </r>
  <r>
    <n v="1375163"/>
    <n v="62941"/>
    <x v="125"/>
    <s v="bicycle"/>
    <s v="Pommes Frites"/>
    <m/>
    <s v="Pommes Frites"/>
    <n v="1"/>
    <s v="Pommes Frites"/>
    <m/>
    <n v="40.728169657139198"/>
    <n v="-73.987912711093401"/>
    <n v="40.74577"/>
    <n v="-73.979774000000006"/>
    <d v="2014-10-16T19:04:03"/>
    <d v="2014-10-16T19:27:17"/>
    <d v="2014-10-16T19:41:07"/>
    <d v="2014-10-16T19:57:25"/>
    <x v="2"/>
    <x v="1"/>
  </r>
  <r>
    <n v="1375179"/>
    <n v="310751"/>
    <x v="415"/>
    <s v="car"/>
    <s v="The Meatball Shop"/>
    <s v="Italian"/>
    <s v="Chicken"/>
    <n v="1"/>
    <s v="Naked Balls"/>
    <d v="1899-12-30T00:03:10"/>
    <n v="40.721545124764702"/>
    <n v="-73.988842426716104"/>
    <n v="40.804095420034301"/>
    <n v="-73.965010568258904"/>
    <d v="2014-10-16T19:05:31"/>
    <d v="2014-10-16T19:26:02"/>
    <d v="2014-10-16T19:35:53"/>
    <d v="2014-10-16T20:15:20"/>
    <x v="2"/>
    <x v="1"/>
  </r>
  <r>
    <n v="1375185"/>
    <n v="32144"/>
    <x v="240"/>
    <s v="car"/>
    <s v="RedFarm Broadway"/>
    <s v="Chinese"/>
    <s v="Wide Rice Noodles, BBQâ€™d Roast Duck"/>
    <n v="1"/>
    <s v="Rice &amp; Noodles"/>
    <d v="1899-12-30T00:02:42"/>
    <n v="40.782116700000003"/>
    <n v="-73.980739099999994"/>
    <n v="40.786096732070099"/>
    <n v="-73.970046240957601"/>
    <d v="2014-10-16T19:07:35"/>
    <d v="2014-10-16T19:08:45"/>
    <d v="2014-10-16T19:21:38"/>
    <d v="2014-10-16T19:35:41"/>
    <x v="2"/>
    <x v="1"/>
  </r>
  <r>
    <n v="1375204"/>
    <n v="260035"/>
    <x v="393"/>
    <s v="bicycle"/>
    <s v="Blue Ribbon Sushi Bar &amp; Grill"/>
    <s v="Japanese"/>
    <s v="Sushi Bar Salad"/>
    <n v="1"/>
    <s v="Salads"/>
    <d v="1899-12-30T00:03:54"/>
    <n v="40.767652912117299"/>
    <n v="-73.982925456000402"/>
    <n v="40.769374599999999"/>
    <n v="-73.9602924"/>
    <d v="2014-10-16T19:09:55"/>
    <d v="2014-10-16T19:22:59"/>
    <d v="2014-10-16T19:32:51"/>
    <d v="2014-10-16T19:55:55"/>
    <x v="2"/>
    <x v="1"/>
  </r>
  <r>
    <n v="1375213"/>
    <n v="82041"/>
    <x v="6"/>
    <s v="bicycle"/>
    <s v="Lure Fishbar"/>
    <s v="Seafood"/>
    <s v="Lobster Croutons"/>
    <n v="1"/>
    <s v="Dinner Appetizers"/>
    <d v="1899-12-30T00:07:06"/>
    <n v="40.724634574370299"/>
    <n v="-73.998402357101398"/>
    <n v="40.720478999999997"/>
    <n v="-74.001548999999997"/>
    <d v="2014-10-16T19:10:03"/>
    <d v="2014-10-16T19:34:33"/>
    <d v="2014-10-16T19:44:23"/>
    <d v="2014-10-16T19:48:17"/>
    <x v="2"/>
    <x v="1"/>
  </r>
  <r>
    <n v="1375220"/>
    <n v="122905"/>
    <x v="50"/>
    <s v="walker"/>
    <s v="Sushi of Gari"/>
    <s v="Sushi"/>
    <m/>
    <m/>
    <m/>
    <d v="1899-12-30T00:08:55"/>
    <n v="40.771568712019302"/>
    <n v="-73.952786829189705"/>
    <n v="40.780746999999998"/>
    <n v="-73.960063000000005"/>
    <d v="2014-10-16T19:11:05"/>
    <d v="2014-10-16T19:21:48"/>
    <d v="2014-10-16T19:57:38"/>
    <d v="2014-10-16T20:08:52"/>
    <x v="2"/>
    <x v="1"/>
  </r>
  <r>
    <n v="1375224"/>
    <n v="381892"/>
    <x v="78"/>
    <s v="car"/>
    <s v="Dinosaur Bar-B-Que"/>
    <s v="BBQ"/>
    <s v="BBQ Sliders"/>
    <n v="1"/>
    <s v="Small &amp; Shared Plates"/>
    <d v="1899-12-30T00:07:40"/>
    <n v="40.6776831175114"/>
    <n v="-73.983998673728195"/>
    <n v="40.692691138642303"/>
    <n v="-73.955090015144194"/>
    <d v="2014-10-16T19:12:12"/>
    <d v="2014-10-16T19:33:29"/>
    <d v="2014-10-16T19:42:49"/>
    <d v="2014-10-16T19:59:17"/>
    <x v="2"/>
    <x v="1"/>
  </r>
  <r>
    <n v="1375250"/>
    <n v="77371"/>
    <x v="77"/>
    <s v="car"/>
    <s v="Hu Kitchen"/>
    <s v="Gluten-Free"/>
    <s v="Walnut Brownie"/>
    <n v="1"/>
    <s v="Sweet Treats"/>
    <m/>
    <n v="40.735676762018002"/>
    <n v="-73.993829528068602"/>
    <n v="40.777954000000001"/>
    <n v="-73.959343000000004"/>
    <d v="2014-10-16T19:16:01"/>
    <d v="2014-10-16T19:47:51"/>
    <d v="2014-10-16T20:02:41"/>
    <d v="2014-10-16T20:27:23"/>
    <x v="2"/>
    <x v="1"/>
  </r>
  <r>
    <n v="1375289"/>
    <n v="43370"/>
    <x v="58"/>
    <s v="bicycle"/>
    <s v="Mighty Quinn's BBQ"/>
    <s v="BBQ"/>
    <s v="Pomme Frites"/>
    <n v="1"/>
    <s v="Sides"/>
    <m/>
    <n v="40.727518945156902"/>
    <n v="-73.988671302795396"/>
    <n v="40.738787000000002"/>
    <n v="-73.993742999999995"/>
    <d v="2014-10-16T19:19:02"/>
    <m/>
    <m/>
    <d v="2014-10-16T19:58:18"/>
    <x v="2"/>
    <x v="1"/>
  </r>
  <r>
    <n v="1375309"/>
    <n v="155124"/>
    <x v="410"/>
    <s v="bicycle"/>
    <s v="The Meatball Shop"/>
    <s v="Italian"/>
    <s v="Classic Beef"/>
    <n v="1"/>
    <s v="Naked Balls"/>
    <d v="1899-12-30T00:03:55"/>
    <n v="40.745963108098799"/>
    <n v="-74.001697291846"/>
    <n v="40.744378099999999"/>
    <n v="-73.990925000000004"/>
    <d v="2014-10-16T19:20:50"/>
    <d v="2014-10-16T19:31:19"/>
    <d v="2014-10-16T19:42:09"/>
    <d v="2014-10-16T19:52:08"/>
    <x v="2"/>
    <x v="1"/>
  </r>
  <r>
    <n v="1375309"/>
    <n v="155124"/>
    <x v="410"/>
    <s v="bicycle"/>
    <s v="The Meatball Shop"/>
    <s v="Italian"/>
    <s v="Spaghetti"/>
    <n v="1"/>
    <s v="Stick To Your Bones"/>
    <d v="1899-12-30T00:03:55"/>
    <n v="40.745963108098799"/>
    <n v="-74.001697291846"/>
    <n v="40.744378099999999"/>
    <n v="-73.990925000000004"/>
    <d v="2014-10-16T19:20:50"/>
    <d v="2014-10-16T19:31:19"/>
    <d v="2014-10-16T19:42:09"/>
    <d v="2014-10-16T19:52:08"/>
    <x v="2"/>
    <x v="1"/>
  </r>
  <r>
    <n v="1375322"/>
    <n v="69697"/>
    <x v="226"/>
    <s v="bicycle"/>
    <s v="Serafina Meatpacking"/>
    <s v="Italian"/>
    <m/>
    <m/>
    <m/>
    <m/>
    <n v="40.739612142248099"/>
    <n v="-74.006236460009603"/>
    <n v="40.724454999999999"/>
    <n v="-73.990891000000005"/>
    <d v="2014-10-16T19:22:27"/>
    <d v="2014-10-16T19:21:44"/>
    <d v="2014-10-16T19:54:35"/>
    <d v="2014-10-16T20:14:13"/>
    <x v="2"/>
    <x v="1"/>
  </r>
  <r>
    <n v="1375356"/>
    <n v="84087"/>
    <x v="56"/>
    <s v="bicycle"/>
    <s v="Sundaes and Cones"/>
    <m/>
    <m/>
    <m/>
    <m/>
    <m/>
    <n v="40.730860273454901"/>
    <n v="-73.989513885198207"/>
    <n v="40.746516"/>
    <n v="-73.987213999999994"/>
    <d v="2014-10-16T19:27:07"/>
    <d v="2014-10-16T19:42:51"/>
    <d v="2014-10-16T19:56:49"/>
    <d v="2014-10-16T20:12:40"/>
    <x v="2"/>
    <x v="1"/>
  </r>
  <r>
    <n v="1375361"/>
    <n v="58434"/>
    <x v="226"/>
    <s v="bicycle"/>
    <s v="Blue Ribbon Sushi Izakaya"/>
    <s v="Japanese"/>
    <s v="Rock Shrimp Tempura"/>
    <n v="1"/>
    <s v="Fish"/>
    <d v="1899-12-30T00:04:15"/>
    <n v="40.721979579708403"/>
    <n v="-73.988148214155601"/>
    <n v="40.715490799999998"/>
    <n v="-73.9406611"/>
    <d v="2014-10-16T19:28:09"/>
    <m/>
    <m/>
    <d v="2014-10-16T20:52:55"/>
    <x v="2"/>
    <x v="1"/>
  </r>
  <r>
    <n v="1375390"/>
    <n v="317733"/>
    <x v="24"/>
    <s v="bicycle"/>
    <s v="SIXTY Soho"/>
    <m/>
    <m/>
    <m/>
    <m/>
    <m/>
    <n v="40.723960272654402"/>
    <n v="-74.003200795626597"/>
    <n v="40.764073199999999"/>
    <n v="-73.982840800000005"/>
    <d v="2014-10-16T19:31:45"/>
    <d v="2014-10-16T20:17:17"/>
    <d v="2014-10-16T20:19:37"/>
    <d v="2014-10-16T20:38:25"/>
    <x v="2"/>
    <x v="1"/>
  </r>
  <r>
    <n v="1375433"/>
    <n v="114730"/>
    <x v="148"/>
    <s v="bicycle"/>
    <s v="Brookfield Pavilion"/>
    <m/>
    <m/>
    <m/>
    <m/>
    <d v="1899-12-30T00:04:53"/>
    <n v="40.713614304497703"/>
    <n v="-74.0147234399019"/>
    <n v="40.707379699999997"/>
    <n v="-74.008072499999997"/>
    <d v="2014-10-16T19:36:57"/>
    <d v="2014-10-16T19:59:41"/>
    <d v="2014-10-16T20:19:24"/>
    <d v="2014-10-16T20:32:29"/>
    <x v="2"/>
    <x v="1"/>
  </r>
  <r>
    <n v="1375449"/>
    <n v="52327"/>
    <x v="138"/>
    <s v="bicycle"/>
    <s v="Mr. Chow"/>
    <s v="Chinese"/>
    <m/>
    <m/>
    <m/>
    <d v="1899-12-30T00:17:12"/>
    <n v="40.758726099999997"/>
    <n v="-73.964470800000001"/>
    <n v="40.724423299999998"/>
    <n v="-73.985305199999999"/>
    <d v="2014-10-16T19:37:18"/>
    <d v="2014-10-16T19:49:29"/>
    <d v="2014-10-16T20:15:41"/>
    <d v="2014-10-16T20:33:26"/>
    <x v="2"/>
    <x v="1"/>
  </r>
  <r>
    <n v="1375464"/>
    <n v="35309"/>
    <x v="348"/>
    <s v="bicycle"/>
    <s v="Blue Ribbon Sushi"/>
    <s v="Japanese"/>
    <s v="Yari-Ika"/>
    <n v="3"/>
    <s v="Taiseyo (Atlantic Ocean)"/>
    <d v="1899-12-30T00:22:02"/>
    <n v="40.7261096570601"/>
    <n v="-74.002491863200504"/>
    <n v="40.743841000000003"/>
    <n v="-73.987875000000003"/>
    <d v="2014-10-16T19:37:35"/>
    <m/>
    <m/>
    <d v="2014-10-16T20:42:17"/>
    <x v="2"/>
    <x v="1"/>
  </r>
  <r>
    <n v="1375464"/>
    <n v="35309"/>
    <x v="348"/>
    <s v="bicycle"/>
    <s v="Blue Ribbon Sushi"/>
    <s v="Japanese"/>
    <s v="Artic Char"/>
    <n v="3"/>
    <s v="Taiseyo (Atlantic Ocean)"/>
    <d v="1899-12-30T00:22:02"/>
    <n v="40.7261096570601"/>
    <n v="-74.002491863200504"/>
    <n v="40.743841000000003"/>
    <n v="-73.987875000000003"/>
    <d v="2014-10-16T19:37:35"/>
    <m/>
    <m/>
    <d v="2014-10-16T20:42:17"/>
    <x v="2"/>
    <x v="1"/>
  </r>
  <r>
    <n v="1375510"/>
    <n v="366327"/>
    <x v="52"/>
    <s v="bicycle"/>
    <s v="Parm"/>
    <s v="Italian"/>
    <s v="String Beans Oreganata"/>
    <n v="1"/>
    <s v="Vegetables"/>
    <d v="1899-12-30T00:04:21"/>
    <n v="40.723019825000002"/>
    <n v="-73.995853999999994"/>
    <n v="40.721097999999998"/>
    <n v="-73.981718000000001"/>
    <d v="2014-10-16T19:44:51"/>
    <d v="2014-10-16T19:59:43"/>
    <d v="2014-10-16T20:18:25"/>
    <d v="2014-10-16T20:27:43"/>
    <x v="2"/>
    <x v="1"/>
  </r>
  <r>
    <n v="1375520"/>
    <n v="81605"/>
    <x v="359"/>
    <s v="bicycle"/>
    <s v="Veselka"/>
    <s v="Russian"/>
    <s v="Soft Drink"/>
    <n v="1"/>
    <s v="Beverages"/>
    <d v="1899-12-30T00:05:28"/>
    <n v="40.729136234409197"/>
    <n v="-73.986971512913399"/>
    <n v="40.7363529"/>
    <n v="-73.984379399999995"/>
    <d v="2014-10-16T19:45:18"/>
    <d v="2014-10-16T19:53:00"/>
    <d v="2014-10-16T20:00:57"/>
    <d v="2014-10-16T20:11:10"/>
    <x v="2"/>
    <x v="1"/>
  </r>
  <r>
    <n v="1375546"/>
    <n v="127910"/>
    <x v="396"/>
    <s v="bicycle"/>
    <s v="Momofuku Noodle Bar"/>
    <m/>
    <s v="Pork Bun"/>
    <n v="1"/>
    <s v="Buns"/>
    <m/>
    <n v="40.729110403548901"/>
    <n v="-73.984245455566395"/>
    <n v="40.732428200000001"/>
    <n v="-74.008059399999993"/>
    <d v="2014-10-16T19:48:36"/>
    <d v="2014-10-16T19:46:03"/>
    <d v="2014-10-16T20:18:23"/>
    <d v="2014-10-16T20:34:06"/>
    <x v="2"/>
    <x v="1"/>
  </r>
  <r>
    <n v="1375605"/>
    <n v="143984"/>
    <x v="294"/>
    <s v="bicycle"/>
    <s v="The Smile"/>
    <s v="American"/>
    <s v="Kale &amp; Quick-Pickled Cherries"/>
    <n v="1"/>
    <s v="Salads"/>
    <d v="1899-12-30T00:17:14"/>
    <n v="40.726413182830903"/>
    <n v="-73.993821144104004"/>
    <n v="40.726958275810603"/>
    <n v="-73.987005818704105"/>
    <d v="2014-10-16T19:52:36"/>
    <d v="2014-10-16T20:16:28"/>
    <d v="2014-10-16T20:35:18"/>
    <d v="2014-10-16T20:40:52"/>
    <x v="2"/>
    <x v="1"/>
  </r>
  <r>
    <n v="1375605"/>
    <n v="143984"/>
    <x v="294"/>
    <s v="bicycle"/>
    <s v="The Smile"/>
    <s v="American"/>
    <s v="Chermoula-Marinated Flank Steak"/>
    <n v="2"/>
    <s v="Entrees"/>
    <d v="1899-12-30T00:17:14"/>
    <n v="40.726413182830903"/>
    <n v="-73.993821144104004"/>
    <n v="40.726958275810603"/>
    <n v="-73.987005818704105"/>
    <d v="2014-10-16T19:52:36"/>
    <d v="2014-10-16T20:16:28"/>
    <d v="2014-10-16T20:35:18"/>
    <d v="2014-10-16T20:40:52"/>
    <x v="2"/>
    <x v="1"/>
  </r>
  <r>
    <n v="1375637"/>
    <n v="57943"/>
    <x v="41"/>
    <s v="bicycle"/>
    <s v="brgr"/>
    <s v="Burger"/>
    <s v="Turkey Brgr"/>
    <n v="2"/>
    <s v="Your Creation"/>
    <d v="1899-12-30T00:11:54"/>
    <n v="40.762623890247497"/>
    <n v="-73.965919607909498"/>
    <n v="40.774650000000001"/>
    <n v="-73.945621000000003"/>
    <d v="2014-10-16T19:55:26"/>
    <d v="2014-10-16T20:00:01"/>
    <d v="2014-10-16T20:22:20"/>
    <d v="2014-10-16T20:31:24"/>
    <x v="2"/>
    <x v="1"/>
  </r>
  <r>
    <n v="1375689"/>
    <n v="366387"/>
    <x v="73"/>
    <s v="walker"/>
    <s v="Chipotle Mexican Grill $1.99 Delivery"/>
    <s v="Mexican"/>
    <s v="Burrito"/>
    <n v="1"/>
    <s v="Entree"/>
    <m/>
    <n v="40.722542870002997"/>
    <n v="-73.997769355773897"/>
    <n v="40.719957200000003"/>
    <n v="-73.989120099999994"/>
    <d v="2014-10-16T20:02:46"/>
    <d v="2014-10-16T20:33:33"/>
    <d v="2014-10-16T20:47:24"/>
    <d v="2014-10-16T20:56:52"/>
    <x v="2"/>
    <x v="1"/>
  </r>
  <r>
    <n v="1375728"/>
    <n v="150840"/>
    <x v="87"/>
    <s v="bicycle"/>
    <s v="Momofuku Noodle Bar"/>
    <m/>
    <s v="Spicy Miso Ramen"/>
    <n v="2"/>
    <s v="Bowls"/>
    <m/>
    <n v="40.729110403548901"/>
    <n v="-73.984245455566395"/>
    <n v="40.728534799999998"/>
    <n v="-74.007382500000006"/>
    <d v="2014-10-16T20:04:33"/>
    <d v="2014-10-16T20:35:36"/>
    <d v="2014-10-16T21:27:40"/>
    <d v="2014-10-16T21:31:00"/>
    <x v="2"/>
    <x v="1"/>
  </r>
  <r>
    <n v="1375728"/>
    <n v="150840"/>
    <x v="87"/>
    <s v="bicycle"/>
    <s v="Momofuku Noodle Bar"/>
    <m/>
    <s v="Momofuku Ramen"/>
    <n v="1"/>
    <s v="Bowls"/>
    <m/>
    <n v="40.729110403548901"/>
    <n v="-73.984245455566395"/>
    <n v="40.728534799999998"/>
    <n v="-74.007382500000006"/>
    <d v="2014-10-16T20:04:33"/>
    <d v="2014-10-16T20:35:36"/>
    <d v="2014-10-16T21:27:40"/>
    <d v="2014-10-16T21:31:00"/>
    <x v="2"/>
    <x v="1"/>
  </r>
  <r>
    <n v="1375764"/>
    <n v="174437"/>
    <x v="359"/>
    <s v="bicycle"/>
    <s v="Han Dynasty"/>
    <s v="Chinese"/>
    <s v="Mixed Vegetable Tofu Soup"/>
    <n v="1"/>
    <s v="Soups"/>
    <m/>
    <n v="40.732213000000002"/>
    <n v="-73.988072000000003"/>
    <n v="40.738011"/>
    <n v="-74.008552600000002"/>
    <d v="2014-10-16T20:08:06"/>
    <d v="2014-10-16T20:16:36"/>
    <d v="2014-10-16T20:44:59"/>
    <d v="2014-10-16T21:01:29"/>
    <x v="2"/>
    <x v="1"/>
  </r>
  <r>
    <n v="1375765"/>
    <n v="124976"/>
    <x v="68"/>
    <s v="bicycle"/>
    <s v="Chipotle Mexican Grill $1.99 Delivery"/>
    <s v="Mexican"/>
    <m/>
    <m/>
    <m/>
    <m/>
    <n v="40.777745129236699"/>
    <n v="-73.954617029430395"/>
    <n v="40.774757999999999"/>
    <n v="-73.963882999999996"/>
    <d v="2014-10-16T20:08:22"/>
    <d v="2014-10-16T20:11:35"/>
    <d v="2014-10-16T20:33:17"/>
    <d v="2014-10-16T20:43:30"/>
    <x v="2"/>
    <x v="1"/>
  </r>
  <r>
    <n v="1375770"/>
    <n v="70315"/>
    <x v="355"/>
    <s v="car"/>
    <s v="Blue Ribbon Fried Chicken"/>
    <s v="American"/>
    <s v="Fries"/>
    <n v="1"/>
    <s v="Sides"/>
    <m/>
    <n v="40.724339999999998"/>
    <n v="-73.990960000000001"/>
    <n v="40.7222188"/>
    <n v="-74.008316699999995"/>
    <d v="2014-10-16T20:08:34"/>
    <d v="2014-10-16T20:37:45"/>
    <d v="2014-10-16T20:55:08"/>
    <d v="2014-10-16T21:08:57"/>
    <x v="2"/>
    <x v="1"/>
  </r>
  <r>
    <n v="1375797"/>
    <n v="367591"/>
    <x v="429"/>
    <s v="bicycle"/>
    <s v="Taro Sushi"/>
    <s v="Sushi"/>
    <s v="Uni"/>
    <n v="2"/>
    <s v="A La Carte Sushi &amp; Sashimi"/>
    <d v="1899-12-30T00:07:04"/>
    <n v="40.679694212049696"/>
    <n v="-73.974251747131305"/>
    <n v="40.688013126327803"/>
    <n v="-73.979255985060504"/>
    <d v="2014-10-16T20:10:32"/>
    <d v="2014-10-16T20:35:05"/>
    <d v="2014-10-16T20:43:55"/>
    <d v="2014-10-16T20:54:05"/>
    <x v="2"/>
    <x v="1"/>
  </r>
  <r>
    <n v="1375808"/>
    <n v="99396"/>
    <x v="5"/>
    <s v="bicycle"/>
    <s v="Dos Toros Taqueria"/>
    <s v="Mexican"/>
    <m/>
    <m/>
    <m/>
    <m/>
    <n v="40.730543436482399"/>
    <n v="-74.002168178558307"/>
    <n v="40.724823800000003"/>
    <n v="-74.009351899999999"/>
    <d v="2014-10-16T20:12:16"/>
    <d v="2014-10-16T20:34:22"/>
    <d v="2014-10-16T20:43:10"/>
    <d v="2014-10-16T20:53:21"/>
    <x v="2"/>
    <x v="1"/>
  </r>
  <r>
    <n v="1375849"/>
    <n v="88853"/>
    <x v="396"/>
    <s v="bicycle"/>
    <s v="RedFarm Hudson"/>
    <s v="Chinese"/>
    <s v="Mango &amp; Arugula Salad, Yuzu Vinaigrette"/>
    <n v="1"/>
    <s v="Starters &amp; Salads"/>
    <d v="1899-12-30T00:06:38"/>
    <n v="40.734213854853898"/>
    <n v="-74.006202029303594"/>
    <n v="40.733302799999997"/>
    <n v="-74.002240799999996"/>
    <d v="2014-10-16T20:13:26"/>
    <d v="2014-10-16T20:36:33"/>
    <d v="2014-10-16T20:45:23"/>
    <d v="2014-10-16T20:51:53"/>
    <x v="2"/>
    <x v="1"/>
  </r>
  <r>
    <n v="1375856"/>
    <n v="105385"/>
    <x v="40"/>
    <s v="bicycle"/>
    <s v="Han Dynasty"/>
    <s v="Chinese"/>
    <s v="Mixed Vegetable Tofu Soup"/>
    <n v="1"/>
    <s v="Soups"/>
    <m/>
    <n v="40.732213000000002"/>
    <n v="-73.988072000000003"/>
    <n v="40.711816399999996"/>
    <n v="-73.992565099999993"/>
    <d v="2014-10-16T20:14:13"/>
    <d v="2014-10-16T20:35:47"/>
    <d v="2014-10-16T20:56:07"/>
    <d v="2014-10-16T21:08:53"/>
    <x v="2"/>
    <x v="1"/>
  </r>
  <r>
    <n v="1375856"/>
    <n v="105385"/>
    <x v="40"/>
    <s v="bicycle"/>
    <s v="Han Dynasty"/>
    <s v="Chinese"/>
    <s v="Scallion Pancake"/>
    <n v="1"/>
    <s v="Kids/Baby Adults"/>
    <m/>
    <n v="40.732213000000002"/>
    <n v="-73.988072000000003"/>
    <n v="40.711816399999996"/>
    <n v="-73.992565099999993"/>
    <d v="2014-10-16T20:14:13"/>
    <d v="2014-10-16T20:35:47"/>
    <d v="2014-10-16T20:56:07"/>
    <d v="2014-10-16T21:08:53"/>
    <x v="2"/>
    <x v="1"/>
  </r>
  <r>
    <n v="1375898"/>
    <n v="184325"/>
    <x v="177"/>
    <s v="bicycle"/>
    <s v="Asuka Sushi"/>
    <s v="Sushi"/>
    <s v="Yakko Tofu"/>
    <n v="1"/>
    <s v="Kitchen Appetizers"/>
    <d v="1899-12-30T00:05:36"/>
    <n v="40.745520868747803"/>
    <n v="-73.998908318457893"/>
    <n v="40.740423509888998"/>
    <n v="-73.996968548813797"/>
    <d v="2014-10-16T20:20:27"/>
    <d v="2014-10-16T20:46:23"/>
    <d v="2014-10-16T20:53:12"/>
    <d v="2014-10-16T20:57:25"/>
    <x v="2"/>
    <x v="1"/>
  </r>
  <r>
    <n v="1375898"/>
    <n v="184325"/>
    <x v="177"/>
    <s v="bicycle"/>
    <s v="Asuka Sushi"/>
    <s v="Sushi"/>
    <s v="Miso Soup"/>
    <n v="1"/>
    <s v="Soup"/>
    <d v="1899-12-30T00:05:36"/>
    <n v="40.745520868747803"/>
    <n v="-73.998908318457893"/>
    <n v="40.740423509888998"/>
    <n v="-73.996968548813797"/>
    <d v="2014-10-16T20:20:27"/>
    <d v="2014-10-16T20:46:23"/>
    <d v="2014-10-16T20:53:12"/>
    <d v="2014-10-16T20:57:25"/>
    <x v="2"/>
    <x v="1"/>
  </r>
  <r>
    <n v="1375898"/>
    <n v="184325"/>
    <x v="177"/>
    <s v="bicycle"/>
    <s v="Asuka Sushi"/>
    <s v="Sushi"/>
    <s v="Spicy Salmon Maki"/>
    <n v="1"/>
    <s v="Maki Sushi Rolls"/>
    <d v="1899-12-30T00:05:36"/>
    <n v="40.745520868747803"/>
    <n v="-73.998908318457893"/>
    <n v="40.740423509888998"/>
    <n v="-73.996968548813797"/>
    <d v="2014-10-16T20:20:27"/>
    <d v="2014-10-16T20:46:23"/>
    <d v="2014-10-16T20:53:12"/>
    <d v="2014-10-16T20:57:25"/>
    <x v="2"/>
    <x v="1"/>
  </r>
  <r>
    <n v="1375933"/>
    <n v="41778"/>
    <x v="127"/>
    <s v="bicycle"/>
    <s v="Momofuku Noodle Bar"/>
    <m/>
    <s v="Momofuku Ramen"/>
    <n v="1"/>
    <s v="Bowls"/>
    <m/>
    <n v="40.729110403548901"/>
    <n v="-73.984245455566395"/>
    <n v="40.737901000000001"/>
    <n v="-73.984339000000006"/>
    <d v="2014-10-16T20:22:44"/>
    <d v="2014-10-16T20:24:54"/>
    <d v="2014-10-16T21:04:48"/>
    <d v="2014-10-16T21:08:59"/>
    <x v="2"/>
    <x v="1"/>
  </r>
  <r>
    <n v="1375923"/>
    <n v="382011"/>
    <x v="131"/>
    <s v="car"/>
    <s v="S'MAC"/>
    <s v="American"/>
    <s v="Soda"/>
    <n v="1"/>
    <s v="Cold Beverages"/>
    <d v="1899-12-30T00:13:12"/>
    <n v="40.730340181965403"/>
    <n v="-73.983993530273395"/>
    <n v="40.778345000000002"/>
    <n v="-73.962239999999994"/>
    <d v="2014-10-16T20:22:58"/>
    <d v="2014-10-16T20:57:52"/>
    <d v="2014-10-16T21:07:08"/>
    <d v="2014-10-16T21:31:54"/>
    <x v="2"/>
    <x v="1"/>
  </r>
  <r>
    <n v="1375941"/>
    <n v="54809"/>
    <x v="416"/>
    <s v="bicycle"/>
    <s v="The Mark Restaurant by Jean-Georges"/>
    <m/>
    <m/>
    <m/>
    <m/>
    <m/>
    <n v="40.775170000000003"/>
    <n v="-73.963346999999999"/>
    <n v="40.773515000000003"/>
    <n v="-73.978841000000003"/>
    <d v="2014-10-16T20:23:05"/>
    <d v="2014-10-16T20:55:59"/>
    <d v="2014-10-16T21:41:20"/>
    <d v="2014-10-16T21:52:26"/>
    <x v="2"/>
    <x v="1"/>
  </r>
  <r>
    <n v="1376013"/>
    <n v="56722"/>
    <x v="41"/>
    <s v="bicycle"/>
    <s v="The Meatball Shop"/>
    <s v="Italian"/>
    <s v="Float"/>
    <n v="1"/>
    <s v="Desserts"/>
    <d v="1899-12-30T00:05:09"/>
    <n v="40.771491247520302"/>
    <n v="-73.956334145089798"/>
    <n v="40.776271000000001"/>
    <n v="-73.946292999999997"/>
    <d v="2014-10-16T20:30:39"/>
    <d v="2014-10-16T20:44:31"/>
    <d v="2014-10-16T20:57:43"/>
    <d v="2014-10-16T21:06:13"/>
    <x v="2"/>
    <x v="1"/>
  </r>
  <r>
    <n v="1376045"/>
    <n v="105903"/>
    <x v="129"/>
    <s v="car"/>
    <s v="Parm"/>
    <s v="Italian"/>
    <s v="Ball"/>
    <n v="1"/>
    <s v="Mozz (mozzarella)"/>
    <d v="1899-12-30T00:04:59"/>
    <n v="40.723019825000002"/>
    <n v="-73.995853999999994"/>
    <n v="40.746968600000002"/>
    <n v="-73.990440599999999"/>
    <d v="2014-10-16T20:33:25"/>
    <d v="2014-10-16T20:58:49"/>
    <d v="2014-10-16T21:07:31"/>
    <d v="2014-10-16T21:24:53"/>
    <x v="2"/>
    <x v="1"/>
  </r>
  <r>
    <n v="1376193"/>
    <n v="362068"/>
    <x v="185"/>
    <s v="bicycle"/>
    <s v="The Kati Roll Company"/>
    <s v="Indian"/>
    <s v="Unda Shami Roll"/>
    <n v="1"/>
    <s v="Rolls"/>
    <d v="1899-12-30T00:10:43"/>
    <n v="40.752767603754798"/>
    <n v="-73.984937667846694"/>
    <n v="40.773304500000002"/>
    <n v="-73.981421800000007"/>
    <d v="2014-10-16T20:47:08"/>
    <d v="2014-10-16T20:44:35"/>
    <d v="2014-10-16T21:04:57"/>
    <d v="2014-10-16T21:20:01"/>
    <x v="2"/>
    <x v="1"/>
  </r>
  <r>
    <n v="1376197"/>
    <n v="41656"/>
    <x v="137"/>
    <s v="car"/>
    <s v="Venieroâ€™s Pasticceria &amp; CaffÃ©"/>
    <s v="Bakery"/>
    <s v="Iced Cappuccino with Gelato"/>
    <n v="1"/>
    <s v="Cold Beverages"/>
    <m/>
    <n v="40.729575034292303"/>
    <n v="-73.984446324270394"/>
    <n v="40.799660500000002"/>
    <n v="-73.951958200000007"/>
    <d v="2014-10-16T20:48:18"/>
    <d v="2014-10-16T20:59:12"/>
    <d v="2014-10-16T21:26:00"/>
    <d v="2014-10-16T21:47:09"/>
    <x v="2"/>
    <x v="1"/>
  </r>
  <r>
    <n v="1376218"/>
    <n v="382011"/>
    <x v="217"/>
    <s v="car"/>
    <s v="Postmates General Store (deprecated)"/>
    <s v="Convenience Store"/>
    <s v="Dulcolax Stool Softener LiquiGels (25 ct.)"/>
    <n v="1"/>
    <s v="Digestion &amp; Nausea"/>
    <m/>
    <n v="40.714638307702003"/>
    <n v="-74.008336134918196"/>
    <n v="40.778345000000002"/>
    <n v="-73.962239999999994"/>
    <d v="2014-10-16T20:52:15"/>
    <m/>
    <m/>
    <d v="2014-10-16T21:39:40"/>
    <x v="2"/>
    <x v="1"/>
  </r>
  <r>
    <n v="1376291"/>
    <n v="101177"/>
    <x v="23"/>
    <s v="bicycle"/>
    <s v="International Magazine &amp; Cigarettes"/>
    <m/>
    <m/>
    <m/>
    <m/>
    <m/>
    <n v="40.771051649205198"/>
    <n v="-73.982529454361995"/>
    <n v="40.768475000000002"/>
    <n v="-73.966896000000006"/>
    <d v="2014-10-16T20:56:40"/>
    <m/>
    <m/>
    <d v="2014-10-16T21:19:11"/>
    <x v="2"/>
    <x v="1"/>
  </r>
  <r>
    <n v="1376383"/>
    <n v="155694"/>
    <x v="355"/>
    <s v="car"/>
    <s v="Jack's Wife Freda"/>
    <s v="Mediterranean"/>
    <s v="Grilled Haloumi"/>
    <n v="1"/>
    <s v="Shares"/>
    <d v="1899-12-30T00:07:14"/>
    <n v="40.721989949797702"/>
    <n v="-73.997747898101807"/>
    <n v="40.730834999999999"/>
    <n v="-73.995220799999998"/>
    <d v="2014-10-16T21:02:56"/>
    <d v="2014-10-16T21:15:15"/>
    <d v="2014-10-16T21:30:35"/>
    <d v="2014-10-16T21:39:17"/>
    <x v="2"/>
    <x v="1"/>
  </r>
  <r>
    <n v="1376402"/>
    <n v="132082"/>
    <x v="327"/>
    <s v="car"/>
    <s v="Whole Foods Market"/>
    <s v="Grocery Store"/>
    <s v="Non Fat Milk"/>
    <n v="1"/>
    <s v="Milk &amp; Cream"/>
    <m/>
    <n v="40.723954999999997"/>
    <n v="-73.991828999999996"/>
    <n v="40.748957300000001"/>
    <n v="-73.979586999999995"/>
    <d v="2014-10-16T21:06:09"/>
    <m/>
    <m/>
    <d v="2014-10-16T23:17:13"/>
    <x v="2"/>
    <x v="1"/>
  </r>
  <r>
    <n v="1376402"/>
    <n v="132082"/>
    <x v="327"/>
    <s v="car"/>
    <s v="Whole Foods Market"/>
    <s v="Grocery Store"/>
    <s v="Org Macaroni &amp; Cheese Family Size"/>
    <n v="1"/>
    <s v="Pasta Mixes"/>
    <m/>
    <n v="40.723954999999997"/>
    <n v="-73.991828999999996"/>
    <n v="40.748957300000001"/>
    <n v="-73.979586999999995"/>
    <d v="2014-10-16T21:06:09"/>
    <m/>
    <m/>
    <d v="2014-10-16T23:17:13"/>
    <x v="2"/>
    <x v="1"/>
  </r>
  <r>
    <n v="1376440"/>
    <n v="27365"/>
    <x v="348"/>
    <s v="bicycle"/>
    <s v="Nobu Next Door"/>
    <s v="Sushi"/>
    <s v="Kelp Salad"/>
    <n v="1"/>
    <s v="Dinner Salads"/>
    <d v="1899-12-30T00:18:55"/>
    <n v="40.719386413349397"/>
    <n v="-74.008692501044905"/>
    <n v="40.723588863514998"/>
    <n v="-74.010782175694203"/>
    <d v="2014-10-16T21:08:24"/>
    <d v="2014-10-16T21:27:54"/>
    <d v="2014-10-16T21:48:21"/>
    <d v="2014-10-16T21:55:42"/>
    <x v="2"/>
    <x v="1"/>
  </r>
  <r>
    <n v="1376461"/>
    <n v="120353"/>
    <x v="396"/>
    <s v="bicycle"/>
    <s v="Lure Fishbar"/>
    <s v="Seafood"/>
    <s v="Spicy Big Eye Tuna"/>
    <n v="1"/>
    <s v="Rolls: Cut or Hand"/>
    <d v="1899-12-30T00:08:35"/>
    <n v="40.724634574370299"/>
    <n v="-73.998402357101398"/>
    <n v="40.7062843"/>
    <n v="-74.016942999999998"/>
    <d v="2014-10-16T21:09:25"/>
    <d v="2014-10-16T21:16:03"/>
    <d v="2014-10-16T21:44:23"/>
    <d v="2014-10-16T22:08:59"/>
    <x v="2"/>
    <x v="1"/>
  </r>
  <r>
    <n v="1376484"/>
    <n v="73077"/>
    <x v="276"/>
    <s v="car"/>
    <s v="Doughnut Plant Chelsea"/>
    <s v="Donut"/>
    <s v="Wild Blueberry"/>
    <n v="1"/>
    <s v="Cake Dougnhuts"/>
    <m/>
    <n v="40.744563916288797"/>
    <n v="-73.996630052861306"/>
    <n v="40.786143972914999"/>
    <n v="-73.977227149988906"/>
    <d v="2014-10-16T21:11:57"/>
    <d v="2014-10-16T21:14:52"/>
    <d v="2014-10-16T21:39:12"/>
    <d v="2014-10-16T21:57:15"/>
    <x v="2"/>
    <x v="1"/>
  </r>
  <r>
    <n v="1376520"/>
    <n v="178172"/>
    <x v="127"/>
    <s v="bicycle"/>
    <s v="The Meatball Shop"/>
    <s v="American"/>
    <s v="Rigatoni"/>
    <n v="1"/>
    <s v="Stick To Your Bones"/>
    <d v="1899-12-30T00:07:00"/>
    <n v="40.736130877644598"/>
    <n v="-74.000648304229699"/>
    <n v="40.734875299999999"/>
    <n v="-73.989225099999999"/>
    <d v="2014-10-16T21:15:24"/>
    <d v="2014-10-16T21:23:28"/>
    <d v="2014-10-16T21:31:49"/>
    <d v="2014-10-16T21:42:27"/>
    <x v="2"/>
    <x v="1"/>
  </r>
  <r>
    <n v="1376681"/>
    <n v="382147"/>
    <x v="78"/>
    <s v="car"/>
    <s v="Momofuku Milk Bar"/>
    <s v="Dessert"/>
    <s v="Apple Pie Cake Truffles"/>
    <n v="1"/>
    <s v="Cake Truffles"/>
    <m/>
    <n v="40.714047313412998"/>
    <n v="-73.954921066761003"/>
    <n v="40.713390447237302"/>
    <n v="-73.949019955539995"/>
    <d v="2014-10-16T21:27:53"/>
    <d v="2014-10-16T21:36:00"/>
    <d v="2014-10-16T21:43:31"/>
    <d v="2014-10-16T21:47:27"/>
    <x v="2"/>
    <x v="1"/>
  </r>
  <r>
    <n v="1376681"/>
    <n v="382147"/>
    <x v="78"/>
    <s v="car"/>
    <s v="Momofuku Milk Bar"/>
    <s v="Dessert"/>
    <s v="Chocolate Chip Cake Truffles"/>
    <n v="1"/>
    <s v="Cake Truffles"/>
    <m/>
    <n v="40.714047313412998"/>
    <n v="-73.954921066761003"/>
    <n v="40.713390447237302"/>
    <n v="-73.949019955539995"/>
    <d v="2014-10-16T21:27:53"/>
    <d v="2014-10-16T21:36:00"/>
    <d v="2014-10-16T21:43:31"/>
    <d v="2014-10-16T21:47:27"/>
    <x v="2"/>
    <x v="1"/>
  </r>
  <r>
    <n v="1376727"/>
    <n v="121669"/>
    <x v="298"/>
    <s v="car"/>
    <s v="Barnes &amp; Noble"/>
    <m/>
    <m/>
    <m/>
    <m/>
    <m/>
    <n v="40.785870598954801"/>
    <n v="-73.978285789489703"/>
    <n v="40.772269399999999"/>
    <n v="-73.963330299999996"/>
    <d v="2014-10-16T21:33:20"/>
    <d v="2014-10-16T21:41:15"/>
    <d v="2014-10-16T22:01:50"/>
    <d v="2014-10-16T22:05:56"/>
    <x v="2"/>
    <x v="1"/>
  </r>
  <r>
    <n v="1376806"/>
    <n v="104336"/>
    <x v="135"/>
    <s v="car"/>
    <s v="Postmates Liquor Store"/>
    <s v="Shop"/>
    <s v="Haut Segottes St Emilion Gr Cru"/>
    <n v="1"/>
    <s v="Other Reds"/>
    <m/>
    <n v="40.779598"/>
    <n v="-73.947388000000004"/>
    <n v="40.703110600000002"/>
    <n v="-73.985822200000001"/>
    <d v="2014-10-16T21:38:30"/>
    <d v="2014-10-16T21:40:09"/>
    <d v="2014-10-16T21:57:52"/>
    <d v="2014-10-16T22:09:06"/>
    <x v="2"/>
    <x v="1"/>
  </r>
  <r>
    <n v="1376875"/>
    <n v="129938"/>
    <x v="78"/>
    <s v="car"/>
    <s v="The Meatball Shop"/>
    <s v="Italian"/>
    <s v="Classic Beef"/>
    <n v="2"/>
    <s v="Naked Balls"/>
    <d v="1899-12-30T00:06:42"/>
    <n v="40.718110071383997"/>
    <n v="-73.957545268768797"/>
    <n v="40.719496300000003"/>
    <n v="-73.963773900000007"/>
    <d v="2014-10-16T21:44:43"/>
    <d v="2014-10-16T21:57:41"/>
    <d v="2014-10-16T22:06:34"/>
    <d v="2014-10-16T22:13:46"/>
    <x v="2"/>
    <x v="1"/>
  </r>
  <r>
    <n v="1376974"/>
    <n v="101285"/>
    <x v="234"/>
    <s v="bicycle"/>
    <s v="Blue Ribbon Sushi"/>
    <s v="Japanese"/>
    <s v="Yamaimo Sengiri"/>
    <n v="1"/>
    <s v="Salads"/>
    <d v="1899-12-30T00:07:59"/>
    <n v="40.7261096570601"/>
    <n v="-74.002491863200504"/>
    <n v="40.718412999999998"/>
    <n v="-74.007863"/>
    <d v="2014-10-16T21:51:46"/>
    <d v="2014-10-16T22:13:46"/>
    <d v="2014-10-16T22:19:36"/>
    <d v="2014-10-16T22:25:16"/>
    <x v="2"/>
    <x v="1"/>
  </r>
  <r>
    <n v="1376974"/>
    <n v="101285"/>
    <x v="234"/>
    <s v="bicycle"/>
    <s v="Blue Ribbon Sushi"/>
    <s v="Japanese"/>
    <s v="Bonsai Tree"/>
    <n v="1"/>
    <s v="Appetizers"/>
    <d v="1899-12-30T00:07:59"/>
    <n v="40.7261096570601"/>
    <n v="-74.002491863200504"/>
    <n v="40.718412999999998"/>
    <n v="-74.007863"/>
    <d v="2014-10-16T21:51:46"/>
    <d v="2014-10-16T22:13:46"/>
    <d v="2014-10-16T22:19:36"/>
    <d v="2014-10-16T22:25:16"/>
    <x v="2"/>
    <x v="1"/>
  </r>
  <r>
    <n v="1377038"/>
    <n v="369452"/>
    <x v="129"/>
    <s v="car"/>
    <s v="Donburi-ya"/>
    <s v="Japanese"/>
    <s v="Yakiniku-Don"/>
    <n v="2"/>
    <s v="Donburi Dinner"/>
    <d v="1899-12-30T00:06:59"/>
    <n v="40.754464909220403"/>
    <n v="-73.973145698613706"/>
    <n v="40.770952100000002"/>
    <n v="-73.950548400000002"/>
    <d v="2014-10-16T21:57:34"/>
    <d v="2014-10-16T22:22:41"/>
    <d v="2014-10-16T22:29:01"/>
    <d v="2014-10-16T22:42:29"/>
    <x v="2"/>
    <x v="1"/>
  </r>
  <r>
    <n v="1377056"/>
    <n v="64452"/>
    <x v="56"/>
    <s v="bicycle"/>
    <s v="Prince Street Pizza"/>
    <s v="Pizza"/>
    <s v="Neapolitan Rice Balls"/>
    <n v="3"/>
    <s v="Munchables"/>
    <d v="1899-12-30T00:25:09"/>
    <n v="40.723079523456803"/>
    <n v="-73.994615077972398"/>
    <n v="40.719721999999997"/>
    <n v="-73.991857999999993"/>
    <d v="2014-10-16T21:58:59"/>
    <d v="2014-10-16T22:26:02"/>
    <d v="2014-10-16T22:48:23"/>
    <d v="2014-10-16T22:59:23"/>
    <x v="2"/>
    <x v="1"/>
  </r>
  <r>
    <n v="1377135"/>
    <n v="50242"/>
    <x v="405"/>
    <s v="car"/>
    <s v="Venieroâ€™s Pasticceria &amp; CaffÃ©"/>
    <s v="Bakery"/>
    <s v="Chocolate Volcano"/>
    <n v="2"/>
    <s v="Cake Slices To Go"/>
    <m/>
    <n v="40.729575034292303"/>
    <n v="-73.984446324270394"/>
    <n v="40.749419000000003"/>
    <n v="-73.973786000000004"/>
    <d v="2014-10-16T22:05:54"/>
    <d v="2014-10-16T22:13:00"/>
    <d v="2014-10-16T22:21:55"/>
    <d v="2014-10-16T22:34:32"/>
    <x v="2"/>
    <x v="1"/>
  </r>
  <r>
    <n v="1377172"/>
    <n v="374940"/>
    <x v="78"/>
    <s v="car"/>
    <s v="Pies 'n' Thighs"/>
    <m/>
    <s v="Chicken Biscuit"/>
    <n v="1"/>
    <s v="Dinner Entrees"/>
    <d v="1899-12-30T00:05:53"/>
    <n v="40.711255247272"/>
    <n v="-73.961442624671804"/>
    <n v="40.727521539703702"/>
    <n v="-73.957057278672195"/>
    <d v="2014-10-16T22:08:36"/>
    <d v="2014-10-16T22:19:10"/>
    <d v="2014-10-16T22:25:30"/>
    <d v="2014-10-16T22:38:36"/>
    <x v="2"/>
    <x v="1"/>
  </r>
  <r>
    <n v="1377403"/>
    <n v="41406"/>
    <x v="276"/>
    <s v="car"/>
    <s v="RedFarm Broadway"/>
    <s v="Chinese"/>
    <s v="Spicy Crispy Beef"/>
    <n v="1"/>
    <s v="Starters &amp; Salads"/>
    <d v="1899-12-30T00:06:27"/>
    <n v="40.782116700000003"/>
    <n v="-73.980739099999994"/>
    <n v="40.775573999999999"/>
    <n v="-73.984596999999994"/>
    <d v="2014-10-16T22:28:33"/>
    <d v="2014-10-16T22:29:52"/>
    <d v="2014-10-16T22:53:12"/>
    <d v="2014-10-16T23:02:42"/>
    <x v="2"/>
    <x v="1"/>
  </r>
  <r>
    <n v="1377403"/>
    <n v="41406"/>
    <x v="276"/>
    <s v="car"/>
    <s v="RedFarm Broadway"/>
    <s v="Chinese"/>
    <s v="Thin Rice Noodles with Vegetables"/>
    <n v="1"/>
    <s v="Rice &amp; Noodles"/>
    <d v="1899-12-30T00:06:27"/>
    <n v="40.782116700000003"/>
    <n v="-73.980739099999994"/>
    <n v="40.775573999999999"/>
    <n v="-73.984596999999994"/>
    <d v="2014-10-16T22:28:33"/>
    <d v="2014-10-16T22:29:52"/>
    <d v="2014-10-16T22:53:12"/>
    <d v="2014-10-16T23:02:42"/>
    <x v="2"/>
    <x v="1"/>
  </r>
  <r>
    <n v="1377454"/>
    <n v="212469"/>
    <x v="23"/>
    <s v="bicycle"/>
    <s v="Insomnia Cookies"/>
    <m/>
    <m/>
    <m/>
    <m/>
    <m/>
    <n v="40.744869931691902"/>
    <n v="-73.978747310646895"/>
    <n v="40.741788"/>
    <n v="-73.979825000000005"/>
    <d v="2014-10-16T22:34:53"/>
    <d v="2014-10-16T22:51:54"/>
    <d v="2014-10-16T23:00:15"/>
    <d v="2014-10-16T23:08:01"/>
    <x v="2"/>
    <x v="1"/>
  </r>
  <r>
    <n v="1377553"/>
    <n v="53947"/>
    <x v="337"/>
    <s v="bicycle"/>
    <s v="Shake Shack"/>
    <s v="Burger"/>
    <s v="Shack Burger"/>
    <n v="1"/>
    <s v="Burgers"/>
    <m/>
    <n v="40.7152793278103"/>
    <n v="-74.014860391616807"/>
    <n v="40.735297000000003"/>
    <n v="-74.005668"/>
    <d v="2014-10-16T22:48:20"/>
    <d v="2014-10-16T22:54:24"/>
    <d v="2014-10-16T23:08:40"/>
    <d v="2014-10-16T23:21:21"/>
    <x v="2"/>
    <x v="1"/>
  </r>
  <r>
    <n v="1377629"/>
    <n v="95644"/>
    <x v="44"/>
    <s v="bicycle"/>
    <s v="Duane Reade"/>
    <s v="Drug Store"/>
    <m/>
    <m/>
    <m/>
    <m/>
    <n v="40.7222908678878"/>
    <n v="-73.997117845003601"/>
    <n v="40.730668999999999"/>
    <n v="-74.006186"/>
    <d v="2014-10-16T22:56:26"/>
    <d v="2014-10-16T22:58:29"/>
    <d v="2014-10-16T23:05:20"/>
    <d v="2014-10-16T23:12:24"/>
    <x v="2"/>
    <x v="1"/>
  </r>
  <r>
    <n v="1377644"/>
    <n v="378482"/>
    <x v="311"/>
    <s v="scooter"/>
    <s v="Dunkin Donuts"/>
    <m/>
    <m/>
    <m/>
    <m/>
    <m/>
    <n v="40.732962926628701"/>
    <n v="-73.986495173051495"/>
    <n v="40.732915900000002"/>
    <n v="-73.9877015"/>
    <d v="2014-10-16T22:58:36"/>
    <d v="2014-10-16T23:27:31"/>
    <d v="2014-10-16T23:45:20"/>
    <d v="2014-10-16T23:49:34"/>
    <x v="2"/>
    <x v="1"/>
  </r>
  <r>
    <n v="1377883"/>
    <n v="296668"/>
    <x v="298"/>
    <s v="car"/>
    <s v="Delicatessen"/>
    <s v="American"/>
    <s v="Jalapeno Corn Bread &amp; Sweet Butter"/>
    <n v="1"/>
    <s v="Sides"/>
    <d v="1899-12-30T00:10:45"/>
    <n v="40.723702712540103"/>
    <n v="-73.9963431157271"/>
    <n v="40.734250600000003"/>
    <n v="-73.990212299999996"/>
    <d v="2014-10-16T23:32:56"/>
    <d v="2014-10-16T23:30:20"/>
    <d v="2014-10-17T00:05:22"/>
    <d v="2014-10-17T00:18:57"/>
    <x v="2"/>
    <x v="1"/>
  </r>
  <r>
    <n v="1377931"/>
    <n v="113966"/>
    <x v="422"/>
    <s v="car"/>
    <s v="Blue Ribbon Fried Chicken"/>
    <s v="American"/>
    <s v="Brooklyn IPA"/>
    <n v="2"/>
    <s v="Beer"/>
    <m/>
    <n v="40.724339999999998"/>
    <n v="-73.990960000000001"/>
    <n v="40.7251051"/>
    <n v="-73.993771800000005"/>
    <d v="2014-10-16T23:41:10"/>
    <d v="2014-10-16T23:42:41"/>
    <d v="2014-10-16T23:55:01"/>
    <d v="2014-10-16T23:59:43"/>
    <x v="2"/>
    <x v="1"/>
  </r>
  <r>
    <n v="1378066"/>
    <n v="346265"/>
    <x v="56"/>
    <s v="bicycle"/>
    <s v="Crif Dogs"/>
    <m/>
    <s v="Chili Dog"/>
    <n v="2"/>
    <s v="Crif Dogs"/>
    <d v="1899-12-30T00:13:36"/>
    <n v="40.7270408508681"/>
    <n v="-73.983835960747498"/>
    <n v="40.708618199999997"/>
    <n v="-74.015465000000006"/>
    <d v="2014-10-17T00:08:40"/>
    <d v="2014-10-17T00:25:12"/>
    <d v="2014-10-17T00:35:15"/>
    <d v="2014-10-17T00:53:57"/>
    <x v="2"/>
    <x v="2"/>
  </r>
  <r>
    <n v="1378097"/>
    <n v="84087"/>
    <x v="205"/>
    <s v="car"/>
    <s v="Sunsweet"/>
    <m/>
    <m/>
    <m/>
    <m/>
    <m/>
    <n v="40.746756618499802"/>
    <n v="-73.989995956505695"/>
    <n v="40.746516"/>
    <n v="-73.987213999999994"/>
    <d v="2014-10-17T00:13:15"/>
    <d v="2014-10-17T00:19:35"/>
    <d v="2014-10-17T00:31:54"/>
    <d v="2014-10-17T00:33:12"/>
    <x v="2"/>
    <x v="2"/>
  </r>
  <r>
    <n v="1378717"/>
    <n v="297130"/>
    <x v="144"/>
    <s v="bicycle"/>
    <s v="Doughnut Plant Chelsea"/>
    <s v="Donut"/>
    <s v="Freshly Squeezed Orange Juice"/>
    <n v="1"/>
    <s v="Plant Juice"/>
    <m/>
    <n v="40.744563916288797"/>
    <n v="-73.996630052861306"/>
    <n v="40.735796999999998"/>
    <n v="-74.000366"/>
    <d v="2014-10-17T07:03:06"/>
    <d v="2014-10-17T07:02:49"/>
    <d v="2014-10-17T07:18:40"/>
    <d v="2014-10-17T07:25:39"/>
    <x v="2"/>
    <x v="2"/>
  </r>
  <r>
    <n v="1378767"/>
    <n v="338596"/>
    <x v="389"/>
    <s v="walker"/>
    <s v="Juice Generation"/>
    <s v="Juice Bar"/>
    <m/>
    <m/>
    <m/>
    <m/>
    <n v="40.764472136394602"/>
    <n v="-73.966430425643907"/>
    <n v="40.764931992447202"/>
    <n v="-73.961013046314903"/>
    <d v="2014-10-17T08:42:58"/>
    <d v="2014-10-17T09:16:27"/>
    <d v="2014-10-17T09:25:45"/>
    <d v="2014-10-17T09:31:11"/>
    <x v="2"/>
    <x v="2"/>
  </r>
  <r>
    <n v="1378803"/>
    <n v="279336"/>
    <x v="148"/>
    <s v="bicycle"/>
    <s v="Doughnut Plant Chelsea"/>
    <s v="Donut"/>
    <s v="Cashew &amp; Orange Blossom"/>
    <n v="1"/>
    <s v="Doughseed Doughnuts"/>
    <m/>
    <n v="40.744563916288797"/>
    <n v="-73.996630052861306"/>
    <n v="40.7430963064715"/>
    <n v="-73.989807050744105"/>
    <d v="2014-10-17T09:16:26"/>
    <d v="2014-10-17T09:48:06"/>
    <d v="2014-10-17T10:10:58"/>
    <d v="2014-10-17T10:20:36"/>
    <x v="2"/>
    <x v="2"/>
  </r>
  <r>
    <n v="1378810"/>
    <n v="353327"/>
    <x v="144"/>
    <s v="bicycle"/>
    <s v="Jing Fong Restaurant é‡‘è±å¤§é…’æ¨“"/>
    <m/>
    <m/>
    <m/>
    <m/>
    <m/>
    <n v="40.715909704836101"/>
    <n v="-73.997249835605203"/>
    <n v="40.733117300000004"/>
    <n v="-74.000718599999999"/>
    <d v="2014-10-17T09:21:50"/>
    <d v="2014-10-17T09:39:49"/>
    <d v="2014-10-17T10:14:35"/>
    <d v="2014-10-17T10:23:54"/>
    <x v="2"/>
    <x v="2"/>
  </r>
  <r>
    <n v="1378845"/>
    <n v="293381"/>
    <x v="166"/>
    <s v="bicycle"/>
    <s v="Trader Joe's"/>
    <s v="Grocery Store"/>
    <s v="Chicken Gyoza"/>
    <n v="2"/>
    <s v="Frozen Foods"/>
    <m/>
    <n v="40.74174"/>
    <n v="-73.993650000000002"/>
    <n v="40.741349"/>
    <n v="-74.001902099999995"/>
    <d v="2014-10-17T09:46:57"/>
    <d v="2014-10-17T09:55:54"/>
    <d v="2014-10-17T11:25:19"/>
    <d v="2014-10-17T11:41:47"/>
    <x v="2"/>
    <x v="2"/>
  </r>
  <r>
    <n v="1378896"/>
    <n v="61343"/>
    <x v="6"/>
    <s v="bicycle"/>
    <s v="Levain Bakery"/>
    <s v="Bakery"/>
    <s v="Dark Chocolate Chocolate Chip"/>
    <n v="1"/>
    <s v="Cookies"/>
    <m/>
    <n v="40.779930093814997"/>
    <n v="-73.980334997177096"/>
    <n v="40.742506200000001"/>
    <n v="-73.992564400000006"/>
    <d v="2014-10-17T10:15:42"/>
    <d v="2014-10-17T10:41:30"/>
    <d v="2014-10-17T10:46:20"/>
    <d v="2014-10-17T11:08:27"/>
    <x v="2"/>
    <x v="2"/>
  </r>
  <r>
    <n v="1378917"/>
    <n v="207109"/>
    <x v="430"/>
    <s v="bicycle"/>
    <s v="Yura On Madison"/>
    <m/>
    <m/>
    <m/>
    <m/>
    <m/>
    <n v="40.784618000000002"/>
    <n v="-73.956063999999998"/>
    <n v="40.782435"/>
    <n v="-73.959299999999999"/>
    <d v="2014-10-17T10:29:31"/>
    <d v="2014-10-17T10:33:27"/>
    <d v="2014-10-17T10:46:57"/>
    <d v="2014-10-17T10:53:23"/>
    <x v="2"/>
    <x v="2"/>
  </r>
  <r>
    <n v="1378940"/>
    <n v="269045"/>
    <x v="303"/>
    <s v="bicycle"/>
    <s v="Murray's Bagels"/>
    <s v="Bakery"/>
    <m/>
    <m/>
    <m/>
    <m/>
    <n v="40.736440000000002"/>
    <n v="-73.997342230000001"/>
    <n v="40.738124399999997"/>
    <n v="-74.006408800000003"/>
    <d v="2014-10-17T10:42:55"/>
    <d v="2014-10-17T10:50:09"/>
    <d v="2014-10-17T11:13:58"/>
    <d v="2014-10-17T11:21:01"/>
    <x v="2"/>
    <x v="2"/>
  </r>
  <r>
    <n v="1379006"/>
    <n v="137565"/>
    <x v="167"/>
    <s v="bicycle"/>
    <s v="Shake Shack"/>
    <s v="Burger"/>
    <s v="Shack Burger"/>
    <n v="1"/>
    <s v="Burgers"/>
    <m/>
    <n v="40.7152793278103"/>
    <n v="-74.014860391616807"/>
    <n v="40.731144800000003"/>
    <n v="-73.989577400000002"/>
    <d v="2014-10-17T11:10:08"/>
    <d v="2014-10-17T11:10:45"/>
    <d v="2014-10-17T11:40:05"/>
    <d v="2014-10-17T12:05:02"/>
    <x v="2"/>
    <x v="2"/>
  </r>
  <r>
    <n v="1379006"/>
    <n v="137565"/>
    <x v="167"/>
    <s v="bicycle"/>
    <s v="Shake Shack"/>
    <s v="Burger"/>
    <s v="Downtown Butter Brown"/>
    <n v="1"/>
    <s v="Concretes"/>
    <m/>
    <n v="40.7152793278103"/>
    <n v="-74.014860391616807"/>
    <n v="40.731144800000003"/>
    <n v="-73.989577400000002"/>
    <d v="2014-10-17T11:10:08"/>
    <d v="2014-10-17T11:10:45"/>
    <d v="2014-10-17T11:40:05"/>
    <d v="2014-10-17T12:05:02"/>
    <x v="2"/>
    <x v="2"/>
  </r>
  <r>
    <n v="1379081"/>
    <n v="74924"/>
    <x v="306"/>
    <s v="bicycle"/>
    <s v="Katz's Delicatessen"/>
    <m/>
    <s v="Katz's Pastrami"/>
    <n v="1"/>
    <s v="Hot Sandwiches"/>
    <m/>
    <n v="40.722307066359498"/>
    <n v="-73.987351655960097"/>
    <n v="40.705708199999997"/>
    <n v="-74.0059921"/>
    <d v="2014-10-17T11:30:42"/>
    <d v="2014-10-17T11:34:50"/>
    <d v="2014-10-17T11:55:58"/>
    <d v="2014-10-17T12:15:44"/>
    <x v="2"/>
    <x v="2"/>
  </r>
  <r>
    <n v="1379084"/>
    <n v="222734"/>
    <x v="86"/>
    <s v="bicycle"/>
    <s v="Shake Shack"/>
    <s v="Burger"/>
    <s v="Fries"/>
    <n v="5"/>
    <s v="Fries"/>
    <m/>
    <n v="40.7152793278103"/>
    <n v="-74.014860391616807"/>
    <n v="40.706205400000002"/>
    <n v="-74.008535699999996"/>
    <d v="2014-10-17T11:30:44"/>
    <d v="2014-10-17T11:52:13"/>
    <d v="2014-10-17T12:47:56"/>
    <d v="2014-10-17T13:03:17"/>
    <x v="2"/>
    <x v="2"/>
  </r>
  <r>
    <n v="1379095"/>
    <n v="41378"/>
    <x v="8"/>
    <s v="bicycle"/>
    <s v="Starbucks"/>
    <s v="Coffee"/>
    <m/>
    <m/>
    <m/>
    <m/>
    <n v="40.730014973446998"/>
    <n v="-73.991503715515094"/>
    <n v="40.727404999999997"/>
    <n v="-73.991802000000007"/>
    <d v="2014-10-17T11:33:17"/>
    <d v="2014-10-17T11:30:51"/>
    <d v="2014-10-17T11:43:43"/>
    <d v="2014-10-17T11:51:05"/>
    <x v="2"/>
    <x v="2"/>
  </r>
  <r>
    <n v="1379154"/>
    <n v="52574"/>
    <x v="124"/>
    <s v="bicycle"/>
    <s v="Jack's Wife Freda"/>
    <s v="Mediterranean"/>
    <s v="Tuna Salad"/>
    <n v="1"/>
    <s v="Salads (breakfast/lunch)"/>
    <d v="1899-12-30T00:01:41"/>
    <n v="40.721989949797702"/>
    <n v="-73.997747898101807"/>
    <n v="40.725911000000004"/>
    <n v="-74.004299000000003"/>
    <d v="2014-10-17T11:44:44"/>
    <m/>
    <m/>
    <d v="2014-10-17T12:25:35"/>
    <x v="2"/>
    <x v="2"/>
  </r>
  <r>
    <n v="1379189"/>
    <n v="47440"/>
    <x v="8"/>
    <s v="bicycle"/>
    <s v="Bareburger"/>
    <s v="Burger"/>
    <s v="Barest Burger"/>
    <n v="1"/>
    <s v="Bareburgers"/>
    <d v="1899-12-30T00:06:25"/>
    <n v="40.728478263619799"/>
    <n v="-73.998391837447898"/>
    <n v="40.715170399999998"/>
    <n v="-74.011600900000005"/>
    <d v="2014-10-17T11:54:08"/>
    <d v="2014-10-17T11:57:54"/>
    <d v="2014-10-17T12:08:40"/>
    <d v="2014-10-17T12:23:15"/>
    <x v="2"/>
    <x v="2"/>
  </r>
  <r>
    <n v="1379208"/>
    <n v="68524"/>
    <x v="145"/>
    <s v="bicycle"/>
    <s v="Apple Store"/>
    <s v="Electronics Store"/>
    <m/>
    <m/>
    <m/>
    <m/>
    <n v="40.725194000000002"/>
    <n v="-73.999101999999993"/>
    <n v="40.7299413"/>
    <n v="-74.001282200000006"/>
    <d v="2014-10-17T11:55:25"/>
    <d v="2014-10-17T12:02:23"/>
    <d v="2014-10-17T12:08:15"/>
    <d v="2014-10-17T12:11:50"/>
    <x v="2"/>
    <x v="2"/>
  </r>
  <r>
    <n v="1379211"/>
    <n v="111131"/>
    <x v="135"/>
    <s v="car"/>
    <s v="New Balance Store"/>
    <m/>
    <m/>
    <m/>
    <m/>
    <m/>
    <n v="40.739813249049703"/>
    <n v="-73.990879750757102"/>
    <n v="40.761546076059602"/>
    <n v="-73.974552816557406"/>
    <d v="2014-10-17T11:56:27"/>
    <d v="2014-10-17T12:15:28"/>
    <d v="2014-10-17T12:25:53"/>
    <d v="2014-10-17T12:48:10"/>
    <x v="2"/>
    <x v="2"/>
  </r>
  <r>
    <n v="1379264"/>
    <n v="39275"/>
    <x v="6"/>
    <s v="bicycle"/>
    <s v="2nd Ave Deli"/>
    <s v="Deli"/>
    <s v="Smoked Turkey"/>
    <n v="1"/>
    <s v="Sandwiches"/>
    <d v="1899-12-30T00:04:21"/>
    <n v="40.745299312570602"/>
    <n v="-73.9791375808162"/>
    <n v="40.771536300000001"/>
    <n v="-73.950676200000004"/>
    <d v="2014-10-17T12:03:06"/>
    <m/>
    <m/>
    <d v="2014-10-17T12:35:16"/>
    <x v="2"/>
    <x v="2"/>
  </r>
  <r>
    <n v="1379309"/>
    <n v="67895"/>
    <x v="163"/>
    <s v="bicycle"/>
    <s v="400 Fifth Avenue"/>
    <m/>
    <m/>
    <m/>
    <m/>
    <m/>
    <n v="40.749871121794897"/>
    <n v="-73.9839355434396"/>
    <n v="40.758240000000001"/>
    <n v="-73.972385000000003"/>
    <d v="2014-10-17T12:09:11"/>
    <d v="2014-10-17T12:06:48"/>
    <d v="2014-10-17T12:30:55"/>
    <d v="2014-10-17T12:44:05"/>
    <x v="2"/>
    <x v="2"/>
  </r>
  <r>
    <n v="1379299"/>
    <n v="70832"/>
    <x v="431"/>
    <s v="bicycle"/>
    <s v="Whole Foods Market"/>
    <s v="Grocery Store"/>
    <s v="Cookies And Cream"/>
    <n v="1"/>
    <s v="Protein Bars &amp; Snacks"/>
    <m/>
    <n v="40.759658999999999"/>
    <n v="-73.966097000000005"/>
    <n v="40.764438499999997"/>
    <n v="-73.958159600000002"/>
    <d v="2014-10-17T12:10:07"/>
    <d v="2014-10-17T12:15:34"/>
    <d v="2014-10-17T13:08:51"/>
    <d v="2014-10-17T13:29:49"/>
    <x v="2"/>
    <x v="2"/>
  </r>
  <r>
    <n v="1379360"/>
    <n v="240982"/>
    <x v="432"/>
    <s v="car"/>
    <s v="Rubirosa"/>
    <s v="Italian"/>
    <s v="Large Fresca"/>
    <n v="1"/>
    <s v="Pizza"/>
    <d v="1899-12-30T00:05:31"/>
    <n v="40.722748587419602"/>
    <n v="-73.996061916918705"/>
    <n v="40.7233637"/>
    <n v="-74.005376299999995"/>
    <d v="2014-10-17T12:15:53"/>
    <d v="2014-10-17T13:22:15"/>
    <d v="2014-10-17T13:30:07"/>
    <d v="2014-10-17T13:44:56"/>
    <x v="2"/>
    <x v="2"/>
  </r>
  <r>
    <n v="1379360"/>
    <n v="240982"/>
    <x v="432"/>
    <s v="car"/>
    <s v="Rubirosa"/>
    <s v="Italian"/>
    <s v="Mixed Green"/>
    <n v="1"/>
    <s v="Insalata"/>
    <d v="1899-12-30T00:05:31"/>
    <n v="40.722748587419602"/>
    <n v="-73.996061916918705"/>
    <n v="40.7233637"/>
    <n v="-74.005376299999995"/>
    <d v="2014-10-17T12:15:53"/>
    <d v="2014-10-17T13:22:15"/>
    <d v="2014-10-17T13:30:07"/>
    <d v="2014-10-17T13:44:56"/>
    <x v="2"/>
    <x v="2"/>
  </r>
  <r>
    <n v="1379363"/>
    <n v="321492"/>
    <x v="17"/>
    <s v="bicycle"/>
    <s v="Chop't"/>
    <s v="Salad"/>
    <s v="Palm Beach Salad"/>
    <n v="1"/>
    <s v="Classic Salads"/>
    <d v="1899-12-30T00:07:30"/>
    <n v="40.722092000000004"/>
    <n v="-73.996611999999999"/>
    <n v="40.746166600000002"/>
    <n v="-73.988394999999997"/>
    <d v="2014-10-17T12:16:32"/>
    <d v="2014-10-17T12:38:22"/>
    <d v="2014-10-17T12:54:42"/>
    <d v="2014-10-17T13:10:29"/>
    <x v="2"/>
    <x v="2"/>
  </r>
  <r>
    <n v="1379403"/>
    <n v="59765"/>
    <x v="18"/>
    <s v="bicycle"/>
    <s v="Chipotle Mexican Grill $1.99 Delivery"/>
    <s v="Mexican"/>
    <m/>
    <m/>
    <m/>
    <m/>
    <n v="40.734180430384001"/>
    <n v="-73.989077724400303"/>
    <n v="40.7040072"/>
    <n v="-73.986759000000006"/>
    <d v="2014-10-17T12:22:35"/>
    <m/>
    <m/>
    <d v="2014-10-17T12:33:29"/>
    <x v="2"/>
    <x v="2"/>
  </r>
  <r>
    <n v="1379434"/>
    <n v="165110"/>
    <x v="7"/>
    <s v="bicycle"/>
    <s v="Room Service"/>
    <s v="Thai"/>
    <s v="Jasmine Rice"/>
    <n v="2"/>
    <s v="Side Orders"/>
    <d v="1899-12-30T00:12:19"/>
    <n v="40.761846969642903"/>
    <n v="-73.990150907740201"/>
    <n v="40.769097000000002"/>
    <n v="-73.982952999999995"/>
    <d v="2014-10-17T12:27:17"/>
    <d v="2014-10-17T12:41:41"/>
    <d v="2014-10-17T12:54:45"/>
    <d v="2014-10-17T13:11:36"/>
    <x v="2"/>
    <x v="2"/>
  </r>
  <r>
    <n v="1379434"/>
    <n v="165110"/>
    <x v="7"/>
    <s v="bicycle"/>
    <s v="Room Service"/>
    <s v="Thai"/>
    <s v="Sticky Rice"/>
    <n v="1"/>
    <s v="Sauteed"/>
    <d v="1899-12-30T00:12:19"/>
    <n v="40.761846969642903"/>
    <n v="-73.990150907740201"/>
    <n v="40.769097000000002"/>
    <n v="-73.982952999999995"/>
    <d v="2014-10-17T12:27:17"/>
    <d v="2014-10-17T12:41:41"/>
    <d v="2014-10-17T12:54:45"/>
    <d v="2014-10-17T13:11:36"/>
    <x v="2"/>
    <x v="2"/>
  </r>
  <r>
    <n v="1379460"/>
    <n v="264707"/>
    <x v="13"/>
    <s v="bicycle"/>
    <s v="The Meatball Shop"/>
    <s v="Italian"/>
    <s v="Steamed Spinach"/>
    <n v="1"/>
    <s v="Green Market"/>
    <d v="1899-12-30T00:03:27"/>
    <n v="40.721545124764702"/>
    <n v="-73.988842426716104"/>
    <n v="40.741260699999998"/>
    <n v="-74.000207700000004"/>
    <d v="2014-10-17T12:31:59"/>
    <d v="2014-10-17T12:51:57"/>
    <d v="2014-10-17T12:57:17"/>
    <d v="2014-10-17T13:13:35"/>
    <x v="2"/>
    <x v="2"/>
  </r>
  <r>
    <n v="1379480"/>
    <n v="335550"/>
    <x v="241"/>
    <s v="bicycle"/>
    <s v="Habana To Go"/>
    <m/>
    <s v="Chicken &amp; Corn Salad"/>
    <n v="1"/>
    <s v="Soups &amp; Salads"/>
    <d v="1899-12-30T00:02:25"/>
    <n v="40.722912000000001"/>
    <n v="-73.994089000000002"/>
    <n v="40.739592500000001"/>
    <n v="-73.992170999999999"/>
    <d v="2014-10-17T12:33:34"/>
    <d v="2014-10-17T12:43:45"/>
    <d v="2014-10-17T12:51:05"/>
    <d v="2014-10-17T13:05:17"/>
    <x v="2"/>
    <x v="2"/>
  </r>
  <r>
    <n v="1379480"/>
    <n v="335550"/>
    <x v="241"/>
    <s v="bicycle"/>
    <s v="Habana To Go"/>
    <m/>
    <s v="Grilled Corn Mexican Style"/>
    <n v="1"/>
    <s v="Side Orders"/>
    <d v="1899-12-30T00:02:25"/>
    <n v="40.722912000000001"/>
    <n v="-73.994089000000002"/>
    <n v="40.739592500000001"/>
    <n v="-73.992170999999999"/>
    <d v="2014-10-17T12:33:34"/>
    <d v="2014-10-17T12:43:45"/>
    <d v="2014-10-17T12:51:05"/>
    <d v="2014-10-17T13:05:17"/>
    <x v="2"/>
    <x v="2"/>
  </r>
  <r>
    <n v="1379498"/>
    <n v="123504"/>
    <x v="433"/>
    <s v="bicycle"/>
    <s v="sweetgreen"/>
    <s v="Salad"/>
    <m/>
    <m/>
    <m/>
    <m/>
    <n v="40.745078589413303"/>
    <n v="-73.988821506500202"/>
    <n v="40.741739799999998"/>
    <n v="-73.996832800000007"/>
    <d v="2014-10-17T12:35:40"/>
    <d v="2014-10-17T12:43:57"/>
    <d v="2014-10-17T13:24:47"/>
    <d v="2014-10-17T13:37:43"/>
    <x v="2"/>
    <x v="2"/>
  </r>
  <r>
    <n v="1379536"/>
    <n v="270525"/>
    <x v="368"/>
    <s v="bicycle"/>
    <s v="Juice Press"/>
    <s v="Juice Bar"/>
    <s v="Advanced Berry Blend"/>
    <n v="1"/>
    <s v="Raw Superfood Smoothies"/>
    <m/>
    <n v="40.723309"/>
    <n v="-73.988928999999999"/>
    <n v="40.726064100000002"/>
    <n v="-73.989779299999995"/>
    <d v="2014-10-17T12:42:17"/>
    <d v="2014-10-17T12:54:41"/>
    <d v="2014-10-17T13:15:01"/>
    <d v="2014-10-17T13:22:31"/>
    <x v="2"/>
    <x v="2"/>
  </r>
  <r>
    <n v="1379536"/>
    <n v="270525"/>
    <x v="368"/>
    <s v="bicycle"/>
    <s v="Juice Press"/>
    <s v="Juice Bar"/>
    <s v="Almond Milk"/>
    <n v="1"/>
    <s v="Mylks"/>
    <m/>
    <n v="40.723309"/>
    <n v="-73.988928999999999"/>
    <n v="40.726064100000002"/>
    <n v="-73.989779299999995"/>
    <d v="2014-10-17T12:42:17"/>
    <d v="2014-10-17T12:54:41"/>
    <d v="2014-10-17T13:15:01"/>
    <d v="2014-10-17T13:22:31"/>
    <x v="2"/>
    <x v="2"/>
  </r>
  <r>
    <n v="1379554"/>
    <n v="296805"/>
    <x v="8"/>
    <s v="bicycle"/>
    <s v="Blue Ribbon Fried Chicken"/>
    <s v="American"/>
    <s v="Fries"/>
    <n v="2"/>
    <s v="Sides"/>
    <m/>
    <n v="40.724339999999998"/>
    <n v="-73.990960000000001"/>
    <n v="40.751159700000002"/>
    <n v="-73.968495099999998"/>
    <d v="2014-10-17T12:44:48"/>
    <m/>
    <m/>
    <d v="2014-10-17T13:45:18"/>
    <x v="2"/>
    <x v="2"/>
  </r>
  <r>
    <n v="1379585"/>
    <n v="42238"/>
    <x v="407"/>
    <s v="bicycle"/>
    <s v="Cinnamon Snail 48th Bet 6 &amp; 7 Ave"/>
    <m/>
    <m/>
    <m/>
    <m/>
    <m/>
    <n v="40.749409279737201"/>
    <n v="-73.987028903178398"/>
    <n v="40.763209000000003"/>
    <n v="-73.977669000000006"/>
    <d v="2014-10-17T12:50:43"/>
    <d v="2014-10-17T12:56:56"/>
    <d v="2014-10-17T13:04:16"/>
    <d v="2014-10-17T14:14:35"/>
    <x v="2"/>
    <x v="2"/>
  </r>
  <r>
    <n v="1379631"/>
    <n v="241613"/>
    <x v="51"/>
    <s v="bicycle"/>
    <s v="Levain Bakery"/>
    <s v="Bakery"/>
    <s v="Dark Chocolate Chocolate Chip"/>
    <n v="2"/>
    <s v="Cookies"/>
    <m/>
    <n v="40.779930093814997"/>
    <n v="-73.980334997177096"/>
    <n v="40.758965500000002"/>
    <n v="-73.973733600000003"/>
    <d v="2014-10-17T12:56:08"/>
    <d v="2014-10-17T12:55:33"/>
    <d v="2014-10-17T13:03:23"/>
    <d v="2014-10-17T13:24:56"/>
    <x v="2"/>
    <x v="2"/>
  </r>
  <r>
    <n v="1379770"/>
    <n v="243775"/>
    <x v="135"/>
    <s v="car"/>
    <s v="Postmates Liquor Store"/>
    <s v="Shop"/>
    <s v="Raventos I Blanc L'Hereu Reserva Brut Cava - 2011"/>
    <n v="1"/>
    <s v="Sparkling"/>
    <m/>
    <n v="40.779598"/>
    <n v="-73.947388000000004"/>
    <n v="40.723860700000003"/>
    <n v="-73.996981399999996"/>
    <d v="2014-10-17T13:08:33"/>
    <d v="2014-10-17T13:22:28"/>
    <d v="2014-10-17T13:26:54"/>
    <d v="2014-10-17T13:57:58"/>
    <x v="2"/>
    <x v="2"/>
  </r>
  <r>
    <n v="1379765"/>
    <n v="134324"/>
    <x v="107"/>
    <s v="car"/>
    <s v="McDonald's"/>
    <s v="Fast Food"/>
    <s v="Quarter Pounder with Cheese"/>
    <n v="2"/>
    <s v="Burgers &amp; Sandwiches"/>
    <m/>
    <n v="40.785465987545997"/>
    <n v="-73.978787485553795"/>
    <n v="40.788891"/>
    <n v="-73.976415200000005"/>
    <d v="2014-10-17T13:09:07"/>
    <d v="2014-10-17T13:11:15"/>
    <d v="2014-10-17T13:24:37"/>
    <d v="2014-10-17T13:31:34"/>
    <x v="2"/>
    <x v="2"/>
  </r>
  <r>
    <n v="1379842"/>
    <n v="212527"/>
    <x v="124"/>
    <s v="bicycle"/>
    <s v="Russ &amp; Daughters"/>
    <s v="Seafood"/>
    <s v="Pastrami Russ"/>
    <n v="1"/>
    <s v="Sandwiches"/>
    <m/>
    <n v="40.722640443680099"/>
    <n v="-73.988349437713595"/>
    <n v="40.716201237392397"/>
    <n v="-74.004000748070794"/>
    <d v="2014-10-17T13:17:19"/>
    <d v="2014-10-17T13:36:36"/>
    <d v="2014-10-17T14:15:08"/>
    <d v="2014-10-17T14:23:40"/>
    <x v="2"/>
    <x v="2"/>
  </r>
  <r>
    <n v="1379855"/>
    <n v="381020"/>
    <x v="14"/>
    <s v="bicycle"/>
    <s v="The Meatball Shop"/>
    <s v="Italian"/>
    <s v="Daily Greens"/>
    <n v="1"/>
    <s v="Green Market"/>
    <d v="1899-12-30T00:08:34"/>
    <n v="40.745963108098799"/>
    <n v="-74.001697291846"/>
    <n v="40.743304899999998"/>
    <n v="-73.983997299999999"/>
    <d v="2014-10-17T13:18:27"/>
    <d v="2014-10-17T13:25:50"/>
    <d v="2014-10-17T13:37:39"/>
    <d v="2014-10-17T13:54:07"/>
    <x v="2"/>
    <x v="2"/>
  </r>
  <r>
    <n v="1379885"/>
    <n v="61889"/>
    <x v="94"/>
    <s v="bicycle"/>
    <s v="Parm"/>
    <s v="Italian"/>
    <s v="Buffalo Cucumbers"/>
    <n v="1"/>
    <s v="Vegetables"/>
    <d v="1899-12-30T00:03:40"/>
    <n v="40.723019825000002"/>
    <n v="-73.995853999999994"/>
    <n v="40.732092299999998"/>
    <n v="-74.004897600000007"/>
    <d v="2014-10-17T13:23:07"/>
    <d v="2014-10-17T13:20:38"/>
    <d v="2014-10-17T13:47:28"/>
    <d v="2014-10-17T13:58:04"/>
    <x v="2"/>
    <x v="2"/>
  </r>
  <r>
    <n v="1379897"/>
    <n v="38116"/>
    <x v="185"/>
    <s v="bicycle"/>
    <s v="Ravagh Persian Grill"/>
    <s v="Middle Eastern"/>
    <s v="Pickles &amp; Olives"/>
    <n v="1"/>
    <s v="Appetizers"/>
    <d v="1899-12-30T00:08:57"/>
    <n v="40.761855180586899"/>
    <n v="-73.960636767211895"/>
    <n v="40.761384"/>
    <n v="-73.966027999999994"/>
    <d v="2014-10-17T13:23:46"/>
    <d v="2014-10-17T13:33:11"/>
    <d v="2014-10-17T13:54:11"/>
    <d v="2014-10-17T14:02:20"/>
    <x v="2"/>
    <x v="2"/>
  </r>
  <r>
    <n v="1379918"/>
    <n v="201542"/>
    <x v="51"/>
    <s v="bicycle"/>
    <s v="TAO"/>
    <s v="Japanese"/>
    <s v="TAO Lo Mein with Roast Pork"/>
    <n v="1"/>
    <s v="Sophisticated Noodles and Rice"/>
    <d v="1899-12-30T00:04:10"/>
    <n v="40.762857763598497"/>
    <n v="-73.9716190014841"/>
    <n v="40.772421799399901"/>
    <n v="-73.965656371442606"/>
    <d v="2014-10-17T13:29:52"/>
    <d v="2014-10-17T13:28:34"/>
    <d v="2014-10-17T13:54:28"/>
    <d v="2014-10-17T14:01:19"/>
    <x v="2"/>
    <x v="2"/>
  </r>
  <r>
    <n v="1379936"/>
    <n v="354948"/>
    <x v="17"/>
    <s v="bicycle"/>
    <s v="New London Pharmacy"/>
    <m/>
    <m/>
    <m/>
    <m/>
    <m/>
    <n v="40.745153739931197"/>
    <n v="-73.998541043215994"/>
    <n v="40.716719699999999"/>
    <n v="-74.012299799999994"/>
    <d v="2014-10-17T13:33:11"/>
    <d v="2014-10-17T13:35:52"/>
    <d v="2014-10-17T13:45:12"/>
    <d v="2014-10-17T14:17:31"/>
    <x v="2"/>
    <x v="2"/>
  </r>
  <r>
    <n v="1379945"/>
    <n v="95644"/>
    <x v="7"/>
    <s v="bicycle"/>
    <s v="Audi Manhattan"/>
    <m/>
    <m/>
    <m/>
    <m/>
    <m/>
    <n v="40.768918200096302"/>
    <n v="-73.992010312792601"/>
    <n v="40.731423900000003"/>
    <n v="-74.004413999999997"/>
    <d v="2014-10-17T13:33:46"/>
    <m/>
    <m/>
    <d v="2014-10-17T14:20:48"/>
    <x v="2"/>
    <x v="2"/>
  </r>
  <r>
    <n v="1379953"/>
    <n v="127103"/>
    <x v="241"/>
    <s v="bicycle"/>
    <s v="The Grey Dog - University"/>
    <s v="Coffee"/>
    <s v="Organic Raw Veggies"/>
    <n v="1"/>
    <s v="Small Plates"/>
    <d v="1899-12-30T00:04:34"/>
    <n v="40.733787294544499"/>
    <n v="-73.993035256862598"/>
    <n v="40.736759800000002"/>
    <n v="-73.982047699999995"/>
    <d v="2014-10-17T13:35:30"/>
    <d v="2014-10-17T13:43:14"/>
    <d v="2014-10-17T13:50:05"/>
    <d v="2014-10-17T13:57:28"/>
    <x v="2"/>
    <x v="2"/>
  </r>
  <r>
    <n v="1379961"/>
    <n v="32307"/>
    <x v="145"/>
    <s v="bicycle"/>
    <s v="Dough"/>
    <m/>
    <m/>
    <m/>
    <m/>
    <m/>
    <n v="40.739602663574303"/>
    <n v="-73.992354645083694"/>
    <n v="40.756140000000002"/>
    <n v="-73.989953"/>
    <d v="2014-10-17T13:38:32"/>
    <d v="2014-10-17T13:41:25"/>
    <d v="2014-10-17T14:06:18"/>
    <d v="2014-10-17T14:24:49"/>
    <x v="2"/>
    <x v="2"/>
  </r>
  <r>
    <n v="1380032"/>
    <n v="77348"/>
    <x v="100"/>
    <s v="bicycle"/>
    <s v="Levain Bakery"/>
    <s v="Bakery"/>
    <s v="Dark Chocolate Chocolate Chip"/>
    <n v="1"/>
    <s v="Cookies"/>
    <m/>
    <n v="40.779930093814997"/>
    <n v="-73.980334997177096"/>
    <n v="40.766272299999997"/>
    <n v="-73.982399799999996"/>
    <d v="2014-10-17T13:48:32"/>
    <m/>
    <m/>
    <d v="2014-10-17T14:39:54"/>
    <x v="2"/>
    <x v="2"/>
  </r>
  <r>
    <n v="1380031"/>
    <n v="118517"/>
    <x v="92"/>
    <s v="bicycle"/>
    <s v="Duane Reade duplicate"/>
    <m/>
    <m/>
    <m/>
    <m/>
    <m/>
    <n v="40.749063217427903"/>
    <n v="-73.987522458749496"/>
    <n v="40.746806747986703"/>
    <n v="-73.985434601354697"/>
    <d v="2014-10-17T13:50:36"/>
    <d v="2014-10-17T13:50:07"/>
    <d v="2014-10-17T14:12:57"/>
    <d v="2014-10-17T14:21:43"/>
    <x v="2"/>
    <x v="2"/>
  </r>
  <r>
    <n v="1380098"/>
    <n v="263199"/>
    <x v="166"/>
    <s v="bicycle"/>
    <s v="Sushi of Gari 46"/>
    <s v="Sushi"/>
    <s v="Salmon Tomato Roll"/>
    <n v="1"/>
    <s v="Special Sushi Rolls"/>
    <m/>
    <n v="40.760654436198898"/>
    <n v="-73.989582752602004"/>
    <n v="40.7076019"/>
    <n v="-74.012849500000002"/>
    <d v="2014-10-17T14:00:30"/>
    <d v="2014-10-17T14:02:53"/>
    <d v="2014-10-17T14:21:49"/>
    <d v="2014-10-17T15:05:02"/>
    <x v="2"/>
    <x v="2"/>
  </r>
  <r>
    <n v="1380151"/>
    <n v="381899"/>
    <x v="341"/>
    <s v="bicycle"/>
    <s v="Chop't"/>
    <s v="Salad"/>
    <m/>
    <m/>
    <m/>
    <d v="1899-12-30T00:07:36"/>
    <n v="40.763960684103203"/>
    <n v="-73.978764528465106"/>
    <n v="40.776358799999997"/>
    <n v="-73.981751000000003"/>
    <d v="2014-10-17T14:08:25"/>
    <d v="2014-10-17T14:10:56"/>
    <d v="2014-10-17T14:22:17"/>
    <d v="2014-10-17T14:29:49"/>
    <x v="2"/>
    <x v="2"/>
  </r>
  <r>
    <n v="1380156"/>
    <n v="176817"/>
    <x v="104"/>
    <s v="bicycle"/>
    <s v="Duane Reade"/>
    <s v="Drug Store"/>
    <m/>
    <m/>
    <m/>
    <m/>
    <n v="40.759667"/>
    <n v="-73.991911000000002"/>
    <n v="40.758970599999998"/>
    <n v="-73.9949333"/>
    <d v="2014-10-17T14:10:20"/>
    <d v="2014-10-17T14:16:13"/>
    <d v="2014-10-17T14:26:05"/>
    <d v="2014-10-17T14:30:20"/>
    <x v="2"/>
    <x v="2"/>
  </r>
  <r>
    <n v="1380419"/>
    <n v="72720"/>
    <x v="434"/>
    <s v="car"/>
    <s v="sweetgreen"/>
    <s v="Salad"/>
    <m/>
    <m/>
    <m/>
    <d v="1899-12-30T00:07:06"/>
    <n v="40.721323186970601"/>
    <n v="-74.009732007980304"/>
    <n v="40.721786000000002"/>
    <n v="-73.998120999999998"/>
    <d v="2014-10-17T14:43:03"/>
    <d v="2014-10-17T14:43:34"/>
    <d v="2014-10-17T15:19:23"/>
    <d v="2014-10-17T15:33:10"/>
    <x v="2"/>
    <x v="2"/>
  </r>
  <r>
    <n v="1380506"/>
    <n v="100536"/>
    <x v="252"/>
    <s v="bicycle"/>
    <s v="Philippe Chow"/>
    <s v="Chinese"/>
    <m/>
    <m/>
    <m/>
    <d v="1899-12-30T00:04:21"/>
    <n v="40.764084531354698"/>
    <n v="-73.970499798529701"/>
    <n v="40.765967600000003"/>
    <n v="-73.961998199999996"/>
    <d v="2014-10-17T14:50:38"/>
    <d v="2014-10-17T15:03:35"/>
    <d v="2014-10-17T15:10:27"/>
    <d v="2014-10-17T15:20:19"/>
    <x v="2"/>
    <x v="2"/>
  </r>
  <r>
    <n v="1380509"/>
    <n v="95420"/>
    <x v="168"/>
    <s v="bicycle"/>
    <s v="Ray's Super Deli"/>
    <m/>
    <m/>
    <m/>
    <m/>
    <m/>
    <n v="40.731271999999997"/>
    <n v="-74.006797000000006"/>
    <n v="40.732007783587299"/>
    <n v="-74.009270931246306"/>
    <d v="2014-10-17T14:53:15"/>
    <d v="2014-10-17T15:01:04"/>
    <d v="2014-10-17T15:14:54"/>
    <d v="2014-10-17T15:20:37"/>
    <x v="2"/>
    <x v="2"/>
  </r>
  <r>
    <n v="1380591"/>
    <n v="203320"/>
    <x v="413"/>
    <s v="van"/>
    <s v="Taim Falafel and Smoothie Bar"/>
    <s v="Food Truck"/>
    <s v="Strawberry-Raspberry-Thai Basil"/>
    <n v="2"/>
    <s v="Smoothies"/>
    <m/>
    <n v="40.735951410513501"/>
    <n v="-74.001760416287993"/>
    <n v="40.783488300000002"/>
    <n v="-73.958619299999995"/>
    <d v="2014-10-17T15:02:10"/>
    <d v="2014-10-17T15:14:30"/>
    <d v="2014-10-17T15:29:50"/>
    <d v="2014-10-17T16:24:06"/>
    <x v="2"/>
    <x v="2"/>
  </r>
  <r>
    <n v="1380656"/>
    <n v="369608"/>
    <x v="323"/>
    <s v="bicycle"/>
    <s v="Crif Dogs"/>
    <m/>
    <s v="New Yorker"/>
    <n v="15"/>
    <s v="Crif Dogs"/>
    <m/>
    <n v="40.7270408508681"/>
    <n v="-73.983835960747498"/>
    <n v="40.744914100000003"/>
    <n v="-73.986621200000002"/>
    <d v="2014-10-17T15:10:02"/>
    <d v="2014-10-17T15:08:44"/>
    <d v="2014-10-17T15:40:33"/>
    <d v="2014-10-17T15:58:54"/>
    <x v="2"/>
    <x v="2"/>
  </r>
  <r>
    <n v="1380656"/>
    <n v="369608"/>
    <x v="323"/>
    <s v="bicycle"/>
    <s v="Crif Dogs"/>
    <m/>
    <s v="The Crif Dog"/>
    <n v="15"/>
    <s v="Crif Dogs"/>
    <m/>
    <n v="40.7270408508681"/>
    <n v="-73.983835960747498"/>
    <n v="40.744914100000003"/>
    <n v="-73.986621200000002"/>
    <d v="2014-10-17T15:10:02"/>
    <d v="2014-10-17T15:08:44"/>
    <d v="2014-10-17T15:40:33"/>
    <d v="2014-10-17T15:58:54"/>
    <x v="2"/>
    <x v="2"/>
  </r>
  <r>
    <n v="1380712"/>
    <n v="118665"/>
    <x v="41"/>
    <s v="bicycle"/>
    <s v="SOCKERBIT sweet &amp; swedish"/>
    <m/>
    <s v="Cuba Cola"/>
    <n v="3"/>
    <s v="Sour"/>
    <m/>
    <n v="40.733424588992698"/>
    <n v="-74.004027143820494"/>
    <n v="40.778094799999998"/>
    <n v="-73.962745299999995"/>
    <d v="2014-10-17T15:16:57"/>
    <d v="2014-10-17T15:21:27"/>
    <d v="2014-10-17T15:43:18"/>
    <d v="2014-10-17T16:10:47"/>
    <x v="2"/>
    <x v="2"/>
  </r>
  <r>
    <n v="1380760"/>
    <n v="54921"/>
    <x v="427"/>
    <s v="bicycle"/>
    <s v="Serafina Upper West"/>
    <s v="Pizza"/>
    <m/>
    <m/>
    <m/>
    <d v="1899-12-30T00:05:37"/>
    <n v="40.782188659940303"/>
    <n v="-73.980819177043799"/>
    <n v="40.792116999999998"/>
    <n v="-73.976241999999999"/>
    <d v="2014-10-17T15:22:35"/>
    <d v="2014-10-17T15:26:48"/>
    <d v="2014-10-17T15:39:09"/>
    <d v="2014-10-17T15:45:04"/>
    <x v="2"/>
    <x v="2"/>
  </r>
  <r>
    <n v="1380820"/>
    <n v="139450"/>
    <x v="376"/>
    <s v="bicycle"/>
    <s v="Whole Foods Market"/>
    <s v="Grocery Store"/>
    <s v="Tuna Avocado Roll"/>
    <n v="1"/>
    <s v="Sushi"/>
    <m/>
    <n v="40.734852286139699"/>
    <n v="-73.991085290908799"/>
    <n v="40.743746408143501"/>
    <n v="-73.987871455025399"/>
    <d v="2014-10-17T15:30:19"/>
    <d v="2014-10-17T15:28:06"/>
    <d v="2014-10-17T16:05:56"/>
    <d v="2014-10-17T16:18:25"/>
    <x v="2"/>
    <x v="2"/>
  </r>
  <r>
    <n v="1380820"/>
    <n v="139450"/>
    <x v="376"/>
    <s v="bicycle"/>
    <s v="Whole Foods Market"/>
    <s v="Grocery Store"/>
    <s v="Org Noodles Japanese Udon"/>
    <n v="1"/>
    <s v="Asian  Foods"/>
    <m/>
    <n v="40.734852286139699"/>
    <n v="-73.991085290908799"/>
    <n v="40.743746408143501"/>
    <n v="-73.987871455025399"/>
    <d v="2014-10-17T15:30:19"/>
    <d v="2014-10-17T15:28:06"/>
    <d v="2014-10-17T16:05:56"/>
    <d v="2014-10-17T16:18:25"/>
    <x v="2"/>
    <x v="2"/>
  </r>
  <r>
    <n v="1380826"/>
    <n v="229946"/>
    <x v="40"/>
    <s v="bicycle"/>
    <s v="Chipotle Mexican Grill $1.99 Delivery"/>
    <s v="Mexican"/>
    <s v="Burrito Bowl"/>
    <n v="1"/>
    <s v="Entree"/>
    <m/>
    <n v="40.725928672086098"/>
    <n v="-73.996394764442996"/>
    <n v="40.724555799999997"/>
    <n v="-73.991582100000002"/>
    <d v="2014-10-17T15:32:05"/>
    <d v="2014-10-17T15:34:45"/>
    <d v="2014-10-17T16:11:35"/>
    <d v="2014-10-17T16:17:14"/>
    <x v="2"/>
    <x v="2"/>
  </r>
  <r>
    <n v="1380942"/>
    <n v="106352"/>
    <x v="179"/>
    <s v="bicycle"/>
    <s v="Whole Foods Market"/>
    <s v="Grocery Store"/>
    <m/>
    <m/>
    <m/>
    <m/>
    <n v="40.715640471675201"/>
    <n v="-74.012353550378407"/>
    <n v="40.722190500000004"/>
    <n v="-74.003316799999993"/>
    <d v="2014-10-17T15:48:16"/>
    <d v="2014-10-17T15:59:17"/>
    <d v="2014-10-17T16:27:39"/>
    <d v="2014-10-17T17:02:33"/>
    <x v="2"/>
    <x v="2"/>
  </r>
  <r>
    <n v="1380986"/>
    <n v="290381"/>
    <x v="26"/>
    <s v="bicycle"/>
    <s v="sweetgreen"/>
    <s v="Salad"/>
    <s v="Organic Butternut Squash (Big)"/>
    <n v="2"/>
    <s v="Soup"/>
    <m/>
    <n v="40.745078589413303"/>
    <n v="-73.988821506500202"/>
    <n v="40.744708000000003"/>
    <n v="-73.990856699999995"/>
    <d v="2014-10-17T15:53:30"/>
    <d v="2014-10-17T15:57:41"/>
    <d v="2014-10-17T16:11:01"/>
    <d v="2014-10-17T16:14:42"/>
    <x v="2"/>
    <x v="2"/>
  </r>
  <r>
    <n v="1381052"/>
    <n v="371117"/>
    <x v="435"/>
    <s v="bicycle"/>
    <s v="Shake Shack"/>
    <s v="Burger"/>
    <s v="Fries"/>
    <n v="1"/>
    <s v="Fries"/>
    <m/>
    <n v="40.7152793278103"/>
    <n v="-74.014860391616807"/>
    <n v="40.7297734653134"/>
    <n v="-74.000524097262996"/>
    <d v="2014-10-17T16:01:01"/>
    <d v="2014-10-17T16:09:29"/>
    <d v="2014-10-17T16:33:29"/>
    <d v="2014-10-17T16:48:01"/>
    <x v="2"/>
    <x v="2"/>
  </r>
  <r>
    <n v="1381052"/>
    <n v="371117"/>
    <x v="435"/>
    <s v="bicycle"/>
    <s v="Shake Shack"/>
    <s v="Burger"/>
    <s v="Fountain Soda"/>
    <n v="1"/>
    <s v="Drinks"/>
    <m/>
    <n v="40.7152793278103"/>
    <n v="-74.014860391616807"/>
    <n v="40.7297734653134"/>
    <n v="-74.000524097262996"/>
    <d v="2014-10-17T16:01:01"/>
    <d v="2014-10-17T16:09:29"/>
    <d v="2014-10-17T16:33:29"/>
    <d v="2014-10-17T16:48:01"/>
    <x v="2"/>
    <x v="2"/>
  </r>
  <r>
    <n v="1381108"/>
    <n v="377481"/>
    <x v="211"/>
    <s v="bicycle"/>
    <s v="Otto Enoteca Pizzeria"/>
    <s v="Italian"/>
    <s v="Baby Spinach, Ricotta Salata &amp; Truffle Honey"/>
    <n v="1"/>
    <s v="Salads"/>
    <d v="1899-12-30T00:12:13"/>
    <n v="40.7320637605782"/>
    <n v="-73.996154665947003"/>
    <n v="40.734875299999999"/>
    <n v="-73.989225099999999"/>
    <d v="2014-10-17T16:13:00"/>
    <d v="2014-10-17T16:14:27"/>
    <d v="2014-10-17T16:41:17"/>
    <d v="2014-10-17T16:53:29"/>
    <x v="2"/>
    <x v="2"/>
  </r>
  <r>
    <n v="1381113"/>
    <n v="82169"/>
    <x v="219"/>
    <s v="bicycle"/>
    <s v="2nd Ave Deli"/>
    <s v="Deli"/>
    <s v="Chopped Liver"/>
    <n v="1"/>
    <s v="Appetizers"/>
    <d v="1899-12-30T00:09:44"/>
    <n v="40.745299312570602"/>
    <n v="-73.9791375808162"/>
    <n v="40.731501700000003"/>
    <n v="-73.981836700000002"/>
    <d v="2014-10-17T16:13:45"/>
    <d v="2014-10-17T16:15:10"/>
    <d v="2014-10-17T16:50:01"/>
    <d v="2014-10-17T17:03:10"/>
    <x v="2"/>
    <x v="2"/>
  </r>
  <r>
    <n v="1381180"/>
    <n v="367111"/>
    <x v="285"/>
    <s v="bicycle"/>
    <s v="Blue Ribbon Sushi Bar &amp; Grill"/>
    <s v="Japanese"/>
    <s v="Edamame"/>
    <n v="1"/>
    <s v="Appetizers"/>
    <d v="1899-12-30T00:06:47"/>
    <n v="40.767652912117299"/>
    <n v="-73.982925456000402"/>
    <n v="40.802987100000003"/>
    <n v="-73.963899299999994"/>
    <d v="2014-10-17T16:21:26"/>
    <d v="2014-10-17T16:18:49"/>
    <d v="2014-10-17T16:47:38"/>
    <d v="2014-10-17T17:07:00"/>
    <x v="2"/>
    <x v="2"/>
  </r>
  <r>
    <n v="1381318"/>
    <n v="156503"/>
    <x v="89"/>
    <s v="car"/>
    <s v="Taqueria Diana"/>
    <s v="Mexican"/>
    <m/>
    <m/>
    <m/>
    <d v="1899-12-30T00:02:54"/>
    <n v="40.728416000000003"/>
    <n v="-73.987807000000004"/>
    <n v="40.730812"/>
    <n v="-73.987988000000001"/>
    <d v="2014-10-17T16:42:50"/>
    <d v="2014-10-17T16:41:09"/>
    <d v="2014-10-17T16:55:52"/>
    <d v="2014-10-17T17:00:32"/>
    <x v="2"/>
    <x v="2"/>
  </r>
  <r>
    <n v="1381364"/>
    <n v="330015"/>
    <x v="150"/>
    <s v="bicycle"/>
    <s v="The Palm"/>
    <s v="Steak"/>
    <s v="Creamed Spinach"/>
    <n v="1"/>
    <s v="Vegetables and Potatoes"/>
    <d v="1899-12-30T00:04:35"/>
    <n v="40.761936861946403"/>
    <n v="-73.985421969273304"/>
    <n v="40.777991671879597"/>
    <n v="-73.974757384500506"/>
    <d v="2014-10-17T16:48:26"/>
    <d v="2014-10-17T16:47:36"/>
    <d v="2014-10-17T17:09:09"/>
    <d v="2014-10-17T17:19:39"/>
    <x v="2"/>
    <x v="2"/>
  </r>
  <r>
    <n v="1381401"/>
    <n v="338606"/>
    <x v="352"/>
    <s v="car"/>
    <s v="Postmates Liquor Store"/>
    <s v="Shop"/>
    <s v="Casanova Rosso di Montepulciano"/>
    <n v="1"/>
    <s v="Sangiovese"/>
    <m/>
    <n v="40.779598"/>
    <n v="-73.947388000000004"/>
    <n v="40.716378623135398"/>
    <n v="-74.010742583799896"/>
    <d v="2014-10-17T16:52:51"/>
    <d v="2014-10-17T16:58:11"/>
    <d v="2014-10-17T17:07:02"/>
    <d v="2014-10-17T17:45:10"/>
    <x v="2"/>
    <x v="2"/>
  </r>
  <r>
    <n v="1381418"/>
    <n v="140952"/>
    <x v="40"/>
    <s v="bicycle"/>
    <s v="Staples"/>
    <s v="Office Supplies Store"/>
    <m/>
    <m/>
    <m/>
    <m/>
    <n v="40.711587999999999"/>
    <n v="-74.008675999999994"/>
    <n v="40.723166200000001"/>
    <n v="-73.9994947"/>
    <d v="2014-10-17T16:55:45"/>
    <d v="2014-10-17T17:27:15"/>
    <d v="2014-10-17T17:49:06"/>
    <d v="2014-10-17T18:18:12"/>
    <x v="2"/>
    <x v="2"/>
  </r>
  <r>
    <n v="1381438"/>
    <n v="68942"/>
    <x v="7"/>
    <s v="bicycle"/>
    <s v="Petco"/>
    <s v="Pet Supplies Store"/>
    <m/>
    <m/>
    <m/>
    <m/>
    <n v="40.736887509419503"/>
    <n v="-73.990208297054494"/>
    <n v="40.7162344849257"/>
    <n v="-74.0080973614633"/>
    <d v="2014-10-17T16:58:08"/>
    <d v="2014-10-17T17:03:52"/>
    <d v="2014-10-17T17:37:09"/>
    <d v="2014-10-17T17:38:03"/>
    <x v="2"/>
    <x v="2"/>
  </r>
  <r>
    <n v="1381495"/>
    <n v="175290"/>
    <x v="241"/>
    <s v="bicycle"/>
    <s v="Reiss"/>
    <m/>
    <m/>
    <m/>
    <m/>
    <m/>
    <n v="40.724094000000001"/>
    <n v="-74.002372026443496"/>
    <n v="40.7045575"/>
    <n v="-74.007581400000007"/>
    <d v="2014-10-17T17:07:41"/>
    <d v="2014-10-17T17:09:06"/>
    <d v="2014-10-17T17:16:27"/>
    <d v="2014-10-17T17:34:06"/>
    <x v="2"/>
    <x v="2"/>
  </r>
  <r>
    <n v="1381626"/>
    <n v="180776"/>
    <x v="24"/>
    <s v="bicycle"/>
    <s v="Duane Reade"/>
    <s v="Drug Store"/>
    <m/>
    <m/>
    <m/>
    <m/>
    <n v="40.801876"/>
    <n v="-73.964799999999997"/>
    <n v="40.802472892597599"/>
    <n v="-73.961848094619"/>
    <d v="2014-10-17T17:26:44"/>
    <m/>
    <m/>
    <d v="2014-10-17T18:01:09"/>
    <x v="2"/>
    <x v="2"/>
  </r>
  <r>
    <n v="1381673"/>
    <n v="377260"/>
    <x v="436"/>
    <s v="bicycle"/>
    <s v="Blue Ribbon Fried Chicken"/>
    <s v="American"/>
    <s v="The Blue Ribbon"/>
    <n v="1"/>
    <s v="Sandwiches"/>
    <m/>
    <n v="40.724339999999998"/>
    <n v="-73.990960000000001"/>
    <n v="40.723676400000002"/>
    <n v="-74.010723499999997"/>
    <d v="2014-10-17T17:36:37"/>
    <d v="2014-10-17T17:39:57"/>
    <d v="2014-10-17T22:07:54"/>
    <d v="2014-10-17T23:16:55"/>
    <x v="2"/>
    <x v="2"/>
  </r>
  <r>
    <n v="1381697"/>
    <n v="61388"/>
    <x v="264"/>
    <s v="bicycle"/>
    <s v="Five Guys Burgers and Fries"/>
    <s v="Burger"/>
    <s v="Cheeseburger"/>
    <n v="1"/>
    <s v="Burgers"/>
    <m/>
    <n v="40.762524533333298"/>
    <n v="-73.976960000000005"/>
    <n v="40.761690000000002"/>
    <n v="-73.961679000000004"/>
    <d v="2014-10-17T17:40:49"/>
    <d v="2014-10-17T17:43:14"/>
    <d v="2014-10-17T17:53:04"/>
    <d v="2014-10-17T18:07:12"/>
    <x v="2"/>
    <x v="2"/>
  </r>
  <r>
    <n v="1381722"/>
    <n v="116882"/>
    <x v="251"/>
    <s v="bicycle"/>
    <s v="Trader Joe's"/>
    <s v="Grocery Store"/>
    <s v="Chimichurri Rice &amp; Vegetables"/>
    <n v="1"/>
    <s v="Frozen Foods"/>
    <m/>
    <n v="40.74174"/>
    <n v="-73.993650000000002"/>
    <n v="40.753022100000003"/>
    <n v="-73.995836999999995"/>
    <d v="2014-10-17T17:44:34"/>
    <d v="2014-10-17T17:43:15"/>
    <d v="2014-10-17T18:19:58"/>
    <d v="2014-10-17T18:30:16"/>
    <x v="2"/>
    <x v="2"/>
  </r>
  <r>
    <n v="1381756"/>
    <n v="225912"/>
    <x v="437"/>
    <s v="bicycle"/>
    <s v="12 Chairs"/>
    <s v="Middle Eastern"/>
    <s v="Grilled Chicken"/>
    <n v="1"/>
    <s v="Hot Dishes"/>
    <d v="1899-12-30T00:06:39"/>
    <n v="40.727636837850397"/>
    <n v="-74.002597332000704"/>
    <n v="40.721788799999999"/>
    <n v="-74.011132099999998"/>
    <d v="2014-10-17T17:51:27"/>
    <d v="2014-10-17T17:56:53"/>
    <d v="2014-10-17T18:11:44"/>
    <d v="2014-10-17T18:22:52"/>
    <x v="2"/>
    <x v="2"/>
  </r>
  <r>
    <n v="1381782"/>
    <n v="62667"/>
    <x v="170"/>
    <s v="bicycle"/>
    <s v="Momofuku Noodle Bar"/>
    <m/>
    <s v="Spicy Miso Ramen"/>
    <n v="1"/>
    <s v="Bowls"/>
    <m/>
    <n v="40.729110403548901"/>
    <n v="-73.984245455566395"/>
    <n v="40.764021399999997"/>
    <n v="-73.962121400000001"/>
    <d v="2014-10-17T17:55:33"/>
    <d v="2014-10-17T18:27:50"/>
    <d v="2014-10-17T19:00:23"/>
    <d v="2014-10-17T19:19:56"/>
    <x v="2"/>
    <x v="2"/>
  </r>
  <r>
    <n v="1381812"/>
    <n v="81828"/>
    <x v="352"/>
    <s v="car"/>
    <s v="The Mercer Kitchen"/>
    <m/>
    <s v="Salmon"/>
    <n v="1"/>
    <s v="Dinner (Appetizer)"/>
    <d v="1899-12-30T00:24:13"/>
    <n v="40.724743642155602"/>
    <n v="-73.9986615554824"/>
    <n v="40.725307029702698"/>
    <n v="-73.994452422404095"/>
    <d v="2014-10-17T18:01:04"/>
    <d v="2014-10-17T18:21:39"/>
    <d v="2014-10-17T18:46:00"/>
    <d v="2014-10-17T18:49:26"/>
    <x v="2"/>
    <x v="2"/>
  </r>
  <r>
    <n v="1381850"/>
    <n v="60052"/>
    <x v="51"/>
    <s v="bicycle"/>
    <s v="Rubirosa"/>
    <s v="Italian"/>
    <s v="Black Kale"/>
    <n v="1"/>
    <s v="Sides"/>
    <d v="1899-12-30T00:06:40"/>
    <n v="40.722748587419602"/>
    <n v="-73.996061916918705"/>
    <n v="40.759070999999999"/>
    <n v="-73.975954000000002"/>
    <d v="2014-10-17T18:03:45"/>
    <d v="2014-10-17T18:29:33"/>
    <d v="2014-10-17T18:47:53"/>
    <d v="2014-10-17T19:26:52"/>
    <x v="2"/>
    <x v="2"/>
  </r>
  <r>
    <n v="1381850"/>
    <n v="60052"/>
    <x v="51"/>
    <s v="bicycle"/>
    <s v="Rubirosa"/>
    <s v="Italian"/>
    <s v="Meatballs"/>
    <n v="1"/>
    <s v="Sides"/>
    <d v="1899-12-30T00:06:40"/>
    <n v="40.722748587419602"/>
    <n v="-73.996061916918705"/>
    <n v="40.759070999999999"/>
    <n v="-73.975954000000002"/>
    <d v="2014-10-17T18:03:45"/>
    <d v="2014-10-17T18:29:33"/>
    <d v="2014-10-17T18:47:53"/>
    <d v="2014-10-17T19:26:52"/>
    <x v="2"/>
    <x v="2"/>
  </r>
  <r>
    <n v="1381837"/>
    <n v="328458"/>
    <x v="433"/>
    <s v="bicycle"/>
    <s v="Num Pang Sandwich Shop"/>
    <s v="Asian"/>
    <s v="Grilled Spicy Pork Rice Bowl"/>
    <n v="1"/>
    <s v="Rice &amp; Noodles"/>
    <m/>
    <n v="40.7431927757236"/>
    <n v="-73.988993167877197"/>
    <n v="40.779717099999999"/>
    <n v="-73.987650799999997"/>
    <d v="2014-10-17T18:04:01"/>
    <d v="2014-10-17T18:13:21"/>
    <d v="2014-10-17T18:30:11"/>
    <d v="2014-10-17T19:16:51"/>
    <x v="2"/>
    <x v="2"/>
  </r>
  <r>
    <n v="1381918"/>
    <n v="129798"/>
    <x v="117"/>
    <s v="bicycle"/>
    <s v="BLT Fish Shack"/>
    <s v="Seafood"/>
    <s v="Seasonal Pie"/>
    <n v="1"/>
    <s v="Desserts"/>
    <d v="1899-12-30T00:05:53"/>
    <n v="40.738445490763198"/>
    <n v="-73.993563652038603"/>
    <n v="40.783716900000002"/>
    <n v="-73.983505199999996"/>
    <d v="2014-10-17T18:13:11"/>
    <m/>
    <m/>
    <d v="2014-10-17T19:31:22"/>
    <x v="2"/>
    <x v="2"/>
  </r>
  <r>
    <n v="1382016"/>
    <n v="146588"/>
    <x v="341"/>
    <s v="bicycle"/>
    <s v="Shake Shack"/>
    <s v="Burger"/>
    <s v="Hot Dog"/>
    <n v="1"/>
    <s v="Flat-Top Dogs"/>
    <m/>
    <n v="40.779126065705498"/>
    <n v="-73.954904894578206"/>
    <n v="40.785560599999997"/>
    <n v="-73.954698899999997"/>
    <d v="2014-10-17T18:26:59"/>
    <d v="2014-10-17T18:25:19"/>
    <d v="2014-10-17T18:39:38"/>
    <d v="2014-10-17T18:47:45"/>
    <x v="2"/>
    <x v="2"/>
  </r>
  <r>
    <n v="1382081"/>
    <n v="64153"/>
    <x v="63"/>
    <s v="car"/>
    <s v="Blue Ribbon Fried Chicken"/>
    <s v="American"/>
    <s v="Fries"/>
    <n v="1"/>
    <s v="Sides"/>
    <m/>
    <n v="40.724339999999998"/>
    <n v="-73.990960000000001"/>
    <n v="40.759183"/>
    <n v="-73.976487000000006"/>
    <d v="2014-10-17T18:33:08"/>
    <d v="2014-10-17T18:42:30"/>
    <d v="2014-10-17T18:53:02"/>
    <d v="2014-10-17T19:23:27"/>
    <x v="2"/>
    <x v="2"/>
  </r>
  <r>
    <n v="1382106"/>
    <n v="60835"/>
    <x v="313"/>
    <s v="bicycle"/>
    <s v="RedFarm Hudson"/>
    <s v="Chinese"/>
    <s v="Shrimp-Stuffed Jalapeno Poppers (4)"/>
    <n v="1"/>
    <s v="Starters &amp; Salads"/>
    <d v="1899-12-30T00:03:35"/>
    <n v="40.734213854853898"/>
    <n v="-74.006202029303594"/>
    <n v="40.733519000000001"/>
    <n v="-74.000787000000003"/>
    <d v="2014-10-17T18:35:31"/>
    <d v="2014-10-17T19:02:00"/>
    <d v="2014-10-17T19:27:37"/>
    <d v="2014-10-17T19:41:18"/>
    <x v="2"/>
    <x v="2"/>
  </r>
  <r>
    <n v="1382151"/>
    <n v="38612"/>
    <x v="352"/>
    <s v="car"/>
    <s v="Katz's Delicatessen"/>
    <m/>
    <s v="Steak Fries"/>
    <n v="1"/>
    <s v="Starters &amp; Sides"/>
    <m/>
    <n v="40.722307066359498"/>
    <n v="-73.987351655960097"/>
    <n v="40.748051199999999"/>
    <n v="-73.9811239"/>
    <d v="2014-10-17T18:41:22"/>
    <d v="2014-10-17T18:55:09"/>
    <d v="2014-10-17T19:06:29"/>
    <d v="2014-10-17T19:29:08"/>
    <x v="2"/>
    <x v="2"/>
  </r>
  <r>
    <n v="1382224"/>
    <n v="317794"/>
    <x v="270"/>
    <s v="car"/>
    <s v="The Meatball Shop"/>
    <s v="Italian"/>
    <s v="Classic Beef"/>
    <n v="1"/>
    <s v="Naked Balls"/>
    <d v="1899-12-30T00:04:37"/>
    <n v="40.721545124764702"/>
    <n v="-73.988842426716104"/>
    <n v="40.732813216823999"/>
    <n v="-73.986949962426607"/>
    <d v="2014-10-17T18:48:16"/>
    <d v="2014-10-17T19:19:33"/>
    <d v="2014-10-17T19:31:23"/>
    <d v="2014-10-17T19:46:03"/>
    <x v="2"/>
    <x v="2"/>
  </r>
  <r>
    <n v="1382296"/>
    <n v="326426"/>
    <x v="119"/>
    <s v="bicycle"/>
    <s v="Sushi of Gari"/>
    <s v="Sushi"/>
    <s v="Fresh Salmon"/>
    <n v="3"/>
    <s v="Nigiri Sushi of Gari"/>
    <d v="1899-12-30T00:07:36"/>
    <n v="40.771568712019302"/>
    <n v="-73.952786829189705"/>
    <n v="40.7801118"/>
    <n v="-73.956509600000004"/>
    <d v="2014-10-17T18:52:03"/>
    <d v="2014-10-17T19:08:36"/>
    <d v="2014-10-17T19:16:26"/>
    <d v="2014-10-17T19:30:19"/>
    <x v="2"/>
    <x v="2"/>
  </r>
  <r>
    <n v="1382327"/>
    <n v="114085"/>
    <x v="178"/>
    <s v="bicycle"/>
    <s v="Blue Ribbon Sushi Bar &amp; Grill"/>
    <s v="Japanese"/>
    <s v="Hijiki"/>
    <n v="1"/>
    <s v="Appetizers"/>
    <d v="1899-12-30T00:07:21"/>
    <n v="40.767652912117299"/>
    <n v="-73.982925456000402"/>
    <n v="40.764468999999998"/>
    <n v="-73.974487999999994"/>
    <d v="2014-10-17T18:54:45"/>
    <d v="2014-10-17T19:24:18"/>
    <d v="2014-10-17T19:35:38"/>
    <d v="2014-10-17T19:43:21"/>
    <x v="2"/>
    <x v="2"/>
  </r>
  <r>
    <n v="1382322"/>
    <n v="91879"/>
    <x v="334"/>
    <s v="bicycle"/>
    <s v="da Umberto"/>
    <s v="Italian"/>
    <s v="Spaghetti"/>
    <n v="1"/>
    <s v="Primi"/>
    <d v="1899-12-30T00:29:31"/>
    <n v="40.739506419570098"/>
    <n v="-73.995884015418696"/>
    <n v="40.742741851612102"/>
    <n v="-73.994858118676206"/>
    <d v="2014-10-17T18:54:46"/>
    <d v="2014-10-17T19:24:31"/>
    <d v="2014-10-17T19:44:50"/>
    <d v="2014-10-17T19:48:16"/>
    <x v="2"/>
    <x v="2"/>
  </r>
  <r>
    <n v="1382323"/>
    <n v="132906"/>
    <x v="44"/>
    <s v="bicycle"/>
    <s v="Sushi of Gari 46"/>
    <s v="Sushi"/>
    <s v="Ebi Shumai"/>
    <n v="1"/>
    <s v="Appetizers"/>
    <d v="1899-12-30T00:12:49"/>
    <n v="40.760654436198898"/>
    <n v="-73.989582752602004"/>
    <n v="40.750740999999998"/>
    <n v="-74.002215699999994"/>
    <d v="2014-10-17T18:55:43"/>
    <d v="2014-10-17T19:01:33"/>
    <d v="2014-10-17T19:30:53"/>
    <d v="2014-10-17T19:42:53"/>
    <x v="2"/>
    <x v="2"/>
  </r>
  <r>
    <n v="1382371"/>
    <n v="105110"/>
    <x v="154"/>
    <s v="scooter"/>
    <s v="16 Handles - UWS Amsterdam"/>
    <s v="Ice Cream"/>
    <s v="Birthday Cake"/>
    <n v="1"/>
    <s v="Low Fat"/>
    <m/>
    <n v="40.780820311410103"/>
    <n v="-73.980170645087696"/>
    <n v="40.774532000000001"/>
    <n v="-73.981787499999996"/>
    <d v="2014-10-17T19:00:12"/>
    <d v="2014-10-17T19:08:03"/>
    <d v="2014-10-17T19:18:53"/>
    <d v="2014-10-17T19:27:21"/>
    <x v="2"/>
    <x v="2"/>
  </r>
  <r>
    <n v="1382391"/>
    <n v="121103"/>
    <x v="73"/>
    <s v="walker"/>
    <s v="Doughnut Plant LES, Inc."/>
    <s v="Donut"/>
    <s v="Cinnamon Sugar"/>
    <n v="2"/>
    <s v="Cake Dougnhuts"/>
    <m/>
    <n v="40.716240933766798"/>
    <n v="-73.988682031631498"/>
    <n v="40.720495999999997"/>
    <n v="-73.982692"/>
    <d v="2014-10-17T19:01:03"/>
    <d v="2014-10-17T19:12:03"/>
    <d v="2014-10-17T19:21:51"/>
    <d v="2014-10-17T19:30:42"/>
    <x v="2"/>
    <x v="2"/>
  </r>
  <r>
    <n v="1382391"/>
    <n v="121103"/>
    <x v="73"/>
    <s v="walker"/>
    <s v="Doughnut Plant LES, Inc."/>
    <s v="Donut"/>
    <s v="Carrot Cake"/>
    <n v="1"/>
    <s v="Cake Dougnhuts"/>
    <m/>
    <n v="40.716240933766798"/>
    <n v="-73.988682031631498"/>
    <n v="40.720495999999997"/>
    <n v="-73.982692"/>
    <d v="2014-10-17T19:01:03"/>
    <d v="2014-10-17T19:12:03"/>
    <d v="2014-10-17T19:21:51"/>
    <d v="2014-10-17T19:30:42"/>
    <x v="2"/>
    <x v="2"/>
  </r>
  <r>
    <n v="1382411"/>
    <n v="184818"/>
    <x v="150"/>
    <s v="bicycle"/>
    <s v="McDonald's"/>
    <s v="Fast Food"/>
    <m/>
    <m/>
    <m/>
    <m/>
    <n v="40.794267011081402"/>
    <n v="-73.972020765060506"/>
    <n v="40.791273564815903"/>
    <n v="-73.968561031868106"/>
    <d v="2014-10-17T19:04:00"/>
    <d v="2014-10-17T19:13:06"/>
    <d v="2014-10-17T19:25:26"/>
    <d v="2014-10-17T19:31:04"/>
    <x v="2"/>
    <x v="2"/>
  </r>
  <r>
    <n v="1382455"/>
    <n v="61614"/>
    <x v="46"/>
    <s v="walker"/>
    <s v="sweetgreen"/>
    <s v="Salad"/>
    <s v="House Lemonade (NoMad only)"/>
    <n v="1"/>
    <s v="Drinks"/>
    <d v="1899-12-30T00:03:01"/>
    <n v="40.745078589413303"/>
    <n v="-73.988821506500202"/>
    <n v="40.742973900000003"/>
    <n v="-73.994467999999998"/>
    <d v="2014-10-17T19:07:52"/>
    <d v="2014-10-17T19:31:27"/>
    <d v="2014-10-17T19:49:15"/>
    <d v="2014-10-17T19:56:41"/>
    <x v="2"/>
    <x v="2"/>
  </r>
  <r>
    <n v="1382455"/>
    <n v="61614"/>
    <x v="46"/>
    <s v="walker"/>
    <s v="sweetgreen"/>
    <s v="Salad"/>
    <s v="Harvest Bowl"/>
    <n v="1"/>
    <s v="Signatures"/>
    <d v="1899-12-30T00:03:01"/>
    <n v="40.745078589413303"/>
    <n v="-73.988821506500202"/>
    <n v="40.742973900000003"/>
    <n v="-73.994467999999998"/>
    <d v="2014-10-17T19:07:52"/>
    <d v="2014-10-17T19:31:27"/>
    <d v="2014-10-17T19:49:15"/>
    <d v="2014-10-17T19:56:41"/>
    <x v="2"/>
    <x v="2"/>
  </r>
  <r>
    <n v="1382546"/>
    <n v="92806"/>
    <x v="349"/>
    <s v="bicycle"/>
    <s v="Shake Shack"/>
    <s v="Burger"/>
    <s v="Shack Burger"/>
    <n v="1"/>
    <s v="Burgers"/>
    <m/>
    <n v="40.7152793278103"/>
    <n v="-74.014860391616807"/>
    <n v="40.724414400000001"/>
    <n v="-73.991366400000004"/>
    <d v="2014-10-17T19:16:18"/>
    <d v="2014-10-17T19:37:15"/>
    <d v="2014-10-17T20:12:35"/>
    <d v="2014-10-17T20:46:27"/>
    <x v="2"/>
    <x v="2"/>
  </r>
  <r>
    <n v="1382558"/>
    <n v="41993"/>
    <x v="117"/>
    <s v="bicycle"/>
    <s v="Uno Pizzeria &amp; Grill"/>
    <s v="Pizza"/>
    <m/>
    <m/>
    <m/>
    <d v="1899-12-30T00:07:30"/>
    <n v="40.783299999999997"/>
    <n v="-73.974956700000007"/>
    <n v="40.800052000000001"/>
    <n v="-73.961877000000001"/>
    <d v="2014-10-17T19:16:38"/>
    <d v="2014-10-17T19:36:20"/>
    <d v="2014-10-17T19:53:59"/>
    <d v="2014-10-17T20:04:19"/>
    <x v="2"/>
    <x v="2"/>
  </r>
  <r>
    <n v="1382622"/>
    <n v="97151"/>
    <x v="7"/>
    <s v="bicycle"/>
    <s v="Morandi"/>
    <s v="Italian"/>
    <m/>
    <m/>
    <m/>
    <d v="1899-12-30T00:04:16"/>
    <n v="40.735323803691301"/>
    <n v="-74.001771211624103"/>
    <n v="40.712320200000001"/>
    <n v="-74.008822899999998"/>
    <d v="2014-10-17T19:24:23"/>
    <d v="2014-10-17T19:28:38"/>
    <d v="2014-10-17T19:49:41"/>
    <d v="2014-10-17T20:06:19"/>
    <x v="2"/>
    <x v="2"/>
  </r>
  <r>
    <n v="1382655"/>
    <n v="381020"/>
    <x v="119"/>
    <s v="bicycle"/>
    <s v="RedFarm Broadway"/>
    <s v="Chinese"/>
    <s v="Pan-Fried Pork Buns (4)"/>
    <n v="1"/>
    <s v="Dim Sum"/>
    <d v="1899-12-30T00:15:50"/>
    <n v="40.782116700000003"/>
    <n v="-73.980739099999994"/>
    <n v="40.770569860888799"/>
    <n v="-73.963032545269598"/>
    <d v="2014-10-17T19:27:28"/>
    <d v="2014-10-17T19:46:11"/>
    <d v="2014-10-17T20:06:58"/>
    <d v="2014-10-17T20:23:33"/>
    <x v="2"/>
    <x v="2"/>
  </r>
  <r>
    <n v="1382664"/>
    <n v="46879"/>
    <x v="352"/>
    <s v="car"/>
    <s v="Blue Ribbon Fried Chicken"/>
    <s v="American"/>
    <s v="Fries"/>
    <n v="1"/>
    <s v="Sides"/>
    <m/>
    <n v="40.724339999999998"/>
    <n v="-73.990960000000001"/>
    <n v="40.808351000000002"/>
    <n v="-73.965449000000007"/>
    <d v="2014-10-17T19:28:03"/>
    <d v="2014-10-17T19:50:09"/>
    <d v="2014-10-17T20:08:30"/>
    <d v="2014-10-17T20:43:03"/>
    <x v="2"/>
    <x v="2"/>
  </r>
  <r>
    <n v="1382676"/>
    <n v="292251"/>
    <x v="135"/>
    <s v="car"/>
    <s v="RedFarm Broadway"/>
    <s v="Chinese"/>
    <s v="Shrimp &amp; Snow Pea Leaf Dumplings (4)"/>
    <n v="1"/>
    <s v="Dim Sum"/>
    <d v="1899-12-30T00:03:52"/>
    <n v="40.782116700000003"/>
    <n v="-73.980739099999994"/>
    <n v="40.776528096795801"/>
    <n v="-73.977639461005097"/>
    <d v="2014-10-17T19:29:12"/>
    <d v="2014-10-17T19:41:29"/>
    <d v="2014-10-17T19:54:54"/>
    <d v="2014-10-17T20:00:07"/>
    <x v="2"/>
    <x v="2"/>
  </r>
  <r>
    <n v="1382786"/>
    <n v="355704"/>
    <x v="26"/>
    <s v="bicycle"/>
    <s v="Pinkberry"/>
    <s v="Ice Cream"/>
    <s v="Original"/>
    <n v="1"/>
    <s v="Frozen Yogurt with Toppings"/>
    <m/>
    <n v="40.729075924929496"/>
    <n v="-73.988682031631498"/>
    <n v="40.723329499999998"/>
    <n v="-73.991501799999995"/>
    <d v="2014-10-17T19:38:25"/>
    <d v="2014-10-17T20:04:03"/>
    <d v="2014-10-17T20:12:22"/>
    <d v="2014-10-17T20:19:36"/>
    <x v="2"/>
    <x v="2"/>
  </r>
  <r>
    <n v="1382785"/>
    <n v="198194"/>
    <x v="66"/>
    <s v="bicycle"/>
    <s v="Prince Street Pizza"/>
    <s v="Pizza"/>
    <s v="Spicy Spring"/>
    <n v="1"/>
    <s v="The Original SOHO Squares"/>
    <d v="1899-12-30T00:04:01"/>
    <n v="40.723079523456803"/>
    <n v="-73.994615077972398"/>
    <n v="40.752959267772603"/>
    <n v="-74.003871894256406"/>
    <d v="2014-10-17T19:39:36"/>
    <d v="2014-10-17T19:43:16"/>
    <d v="2014-10-17T20:04:36"/>
    <d v="2014-10-17T20:29:11"/>
    <x v="2"/>
    <x v="2"/>
  </r>
  <r>
    <n v="1382785"/>
    <n v="198194"/>
    <x v="66"/>
    <s v="bicycle"/>
    <s v="Prince Street Pizza"/>
    <s v="Pizza"/>
    <s v="Mercer Margherita"/>
    <n v="1"/>
    <s v="The Original SOHO Squares"/>
    <d v="1899-12-30T00:04:01"/>
    <n v="40.723079523456803"/>
    <n v="-73.994615077972398"/>
    <n v="40.752959267772603"/>
    <n v="-74.003871894256406"/>
    <d v="2014-10-17T19:39:36"/>
    <d v="2014-10-17T19:43:16"/>
    <d v="2014-10-17T20:04:36"/>
    <d v="2014-10-17T20:29:11"/>
    <x v="2"/>
    <x v="2"/>
  </r>
  <r>
    <n v="1382800"/>
    <n v="77341"/>
    <x v="44"/>
    <s v="bicycle"/>
    <s v="The Meatball Shop"/>
    <s v="Italian"/>
    <s v="Market Salad"/>
    <n v="1"/>
    <s v="Green Market"/>
    <d v="1899-12-30T00:11:40"/>
    <n v="40.745963108098799"/>
    <n v="-74.001697291846"/>
    <n v="40.744836900000003"/>
    <n v="-73.991976300000005"/>
    <d v="2014-10-17T19:40:05"/>
    <d v="2014-10-17T19:46:03"/>
    <d v="2014-10-17T20:05:53"/>
    <d v="2014-10-17T20:13:03"/>
    <x v="2"/>
    <x v="2"/>
  </r>
  <r>
    <n v="1382810"/>
    <n v="246512"/>
    <x v="392"/>
    <s v="scooter"/>
    <s v="Red Bamboo"/>
    <s v="Vegetarian"/>
    <s v="Portabella Mushroom"/>
    <n v="1"/>
    <s v="Sandwiches"/>
    <d v="1899-12-30T00:18:02"/>
    <n v="40.731383000000001"/>
    <n v="-74.000286000000003"/>
    <n v="40.737999215724201"/>
    <n v="-73.987881514479497"/>
    <d v="2014-10-17T19:42:58"/>
    <d v="2014-10-17T20:01:08"/>
    <d v="2014-10-17T20:10:56"/>
    <d v="2014-10-17T20:22:06"/>
    <x v="2"/>
    <x v="2"/>
  </r>
  <r>
    <n v="1382827"/>
    <n v="371026"/>
    <x v="30"/>
    <s v="car"/>
    <s v="Melt Shop"/>
    <s v="American"/>
    <s v="Fried Chicken"/>
    <n v="1"/>
    <s v="Sandwiches"/>
    <d v="1899-12-30T00:06:53"/>
    <n v="40.744607141003797"/>
    <n v="-73.990741968154893"/>
    <n v="40.690983099999997"/>
    <n v="-73.989925799999995"/>
    <d v="2014-10-17T19:43:44"/>
    <d v="2014-10-17T20:14:40"/>
    <d v="2014-10-17T20:23:02"/>
    <d v="2014-10-17T20:46:18"/>
    <x v="2"/>
    <x v="2"/>
  </r>
  <r>
    <n v="1382875"/>
    <n v="213212"/>
    <x v="251"/>
    <s v="bicycle"/>
    <s v="Blue Ribbon Fried Chicken"/>
    <s v="American"/>
    <s v="Griddled Corn &amp; Bacon"/>
    <n v="1"/>
    <s v="Sides"/>
    <m/>
    <n v="40.724339999999998"/>
    <n v="-73.990960000000001"/>
    <n v="40.7256973"/>
    <n v="-74.001661499999997"/>
    <d v="2014-10-17T19:46:11"/>
    <d v="2014-10-17T19:43:47"/>
    <d v="2014-10-17T19:56:55"/>
    <d v="2014-10-17T20:02:22"/>
    <x v="2"/>
    <x v="2"/>
  </r>
  <r>
    <n v="1382909"/>
    <n v="69516"/>
    <x v="252"/>
    <s v="bicycle"/>
    <s v="Wa Jeal"/>
    <s v="Chinese"/>
    <s v="Shredded White Meat Chicken"/>
    <n v="1"/>
    <s v="Poultry"/>
    <d v="1899-12-30T00:03:40"/>
    <n v="40.775518456691501"/>
    <n v="-73.953452673386295"/>
    <n v="40.787979999999997"/>
    <n v="-73.955207000000001"/>
    <d v="2014-10-17T19:50:21"/>
    <d v="2014-10-17T20:11:12"/>
    <d v="2014-10-17T20:18:02"/>
    <d v="2014-10-17T20:29:50"/>
    <x v="2"/>
    <x v="2"/>
  </r>
  <r>
    <n v="1382922"/>
    <n v="68660"/>
    <x v="73"/>
    <s v="walker"/>
    <s v="Han Dynasty"/>
    <s v="Chinese"/>
    <s v="Wonton in Chicken Broth"/>
    <n v="1"/>
    <s v="Soups"/>
    <d v="1899-12-30T00:02:23"/>
    <n v="40.732213000000002"/>
    <n v="-73.988072000000003"/>
    <n v="40.7230469"/>
    <n v="-73.9821922"/>
    <d v="2014-10-17T19:50:29"/>
    <d v="2014-10-17T20:22:07"/>
    <d v="2014-10-17T20:28:22"/>
    <d v="2014-10-17T20:38:43"/>
    <x v="2"/>
    <x v="2"/>
  </r>
  <r>
    <n v="1382945"/>
    <n v="33573"/>
    <x v="198"/>
    <s v="car"/>
    <s v="Shake Shack"/>
    <s v="Burger"/>
    <s v="Cheese Fries"/>
    <n v="2"/>
    <s v="Fries"/>
    <m/>
    <n v="40.7152793278103"/>
    <n v="-74.014860391616807"/>
    <n v="40.732674000000003"/>
    <n v="-73.993093000000002"/>
    <d v="2014-10-17T19:51:47"/>
    <d v="2014-10-17T19:58:50"/>
    <d v="2014-10-17T20:24:42"/>
    <d v="2014-10-17T20:43:56"/>
    <x v="2"/>
    <x v="2"/>
  </r>
  <r>
    <n v="1382945"/>
    <n v="33573"/>
    <x v="198"/>
    <s v="car"/>
    <s v="Shake Shack"/>
    <s v="Burger"/>
    <s v="Shake"/>
    <n v="1"/>
    <s v="Shakes"/>
    <m/>
    <n v="40.7152793278103"/>
    <n v="-74.014860391616807"/>
    <n v="40.732674000000003"/>
    <n v="-73.993093000000002"/>
    <d v="2014-10-17T19:51:47"/>
    <d v="2014-10-17T19:58:50"/>
    <d v="2014-10-17T20:24:42"/>
    <d v="2014-10-17T20:43:56"/>
    <x v="2"/>
    <x v="2"/>
  </r>
  <r>
    <n v="1382960"/>
    <n v="144997"/>
    <x v="348"/>
    <s v="bicycle"/>
    <s v="RedFarm Hudson"/>
    <s v="Chinese"/>
    <s v="Shrimp and Scallop XO Fried Rice"/>
    <n v="1"/>
    <s v="Rice &amp; Noodles"/>
    <d v="1899-12-30T00:03:12"/>
    <n v="40.734213854853898"/>
    <n v="-74.006202029303594"/>
    <n v="40.731933099999999"/>
    <n v="-73.999883100000005"/>
    <d v="2014-10-17T19:53:50"/>
    <d v="2014-10-17T20:08:54"/>
    <d v="2014-10-17T20:19:16"/>
    <d v="2014-10-17T20:24:13"/>
    <x v="2"/>
    <x v="2"/>
  </r>
  <r>
    <n v="1382960"/>
    <n v="144997"/>
    <x v="348"/>
    <s v="bicycle"/>
    <s v="RedFarm Hudson"/>
    <s v="Chinese"/>
    <s v="Three Chili Chicken"/>
    <n v="2"/>
    <s v="Mains"/>
    <d v="1899-12-30T00:03:12"/>
    <n v="40.734213854853898"/>
    <n v="-74.006202029303594"/>
    <n v="40.731933099999999"/>
    <n v="-73.999883100000005"/>
    <d v="2014-10-17T19:53:50"/>
    <d v="2014-10-17T20:08:54"/>
    <d v="2014-10-17T20:19:16"/>
    <d v="2014-10-17T20:24:13"/>
    <x v="2"/>
    <x v="2"/>
  </r>
  <r>
    <n v="1382970"/>
    <n v="352130"/>
    <x v="4"/>
    <s v="bicycle"/>
    <s v="TAO"/>
    <s v="Japanese"/>
    <s v="Kung Pao Chicken"/>
    <n v="1"/>
    <s v="From the Sky"/>
    <d v="1899-12-30T00:02:05"/>
    <n v="40.762857763598497"/>
    <n v="-73.9716190014841"/>
    <n v="40.7758009"/>
    <n v="-73.950869699999998"/>
    <d v="2014-10-17T19:54:18"/>
    <d v="2014-10-17T20:12:18"/>
    <d v="2014-10-17T20:21:07"/>
    <d v="2014-10-17T20:35:32"/>
    <x v="2"/>
    <x v="2"/>
  </r>
  <r>
    <n v="1382971"/>
    <n v="241719"/>
    <x v="56"/>
    <s v="bicycle"/>
    <s v="Momofuku Milk Bar"/>
    <s v="Dessert"/>
    <s v="Crack Pie Soft Serve (1 Pint)"/>
    <n v="1"/>
    <s v="Soft Serve"/>
    <m/>
    <n v="40.731795470614898"/>
    <n v="-73.985672593116803"/>
    <n v="40.706929799999997"/>
    <n v="-74.008617099999995"/>
    <d v="2014-10-17T19:54:47"/>
    <d v="2014-10-17T20:07:19"/>
    <d v="2014-10-17T20:21:41"/>
    <d v="2014-10-17T20:40:52"/>
    <x v="2"/>
    <x v="2"/>
  </r>
  <r>
    <n v="1382971"/>
    <n v="241719"/>
    <x v="56"/>
    <s v="bicycle"/>
    <s v="Momofuku Milk Bar"/>
    <s v="Dessert"/>
    <s v="6 Cookies"/>
    <n v="1"/>
    <s v="Cookies"/>
    <m/>
    <n v="40.731795470614898"/>
    <n v="-73.985672593116803"/>
    <n v="40.706929799999997"/>
    <n v="-74.008617099999995"/>
    <d v="2014-10-17T19:54:47"/>
    <d v="2014-10-17T20:07:19"/>
    <d v="2014-10-17T20:21:41"/>
    <d v="2014-10-17T20:40:52"/>
    <x v="2"/>
    <x v="2"/>
  </r>
  <r>
    <n v="1382981"/>
    <n v="79507"/>
    <x v="270"/>
    <s v="car"/>
    <s v="Katz's Delicatessen"/>
    <m/>
    <s v="Soda"/>
    <n v="1"/>
    <s v="Beverages"/>
    <m/>
    <n v="40.722307066359498"/>
    <n v="-73.987351655960097"/>
    <n v="40.7444883"/>
    <n v="-73.994946499999998"/>
    <d v="2014-10-17T19:55:57"/>
    <d v="2014-10-17T20:26:33"/>
    <d v="2014-10-17T20:43:53"/>
    <d v="2014-10-17T21:08:32"/>
    <x v="2"/>
    <x v="2"/>
  </r>
  <r>
    <n v="1383040"/>
    <n v="105087"/>
    <x v="7"/>
    <s v="bicycle"/>
    <s v="Rubirosa"/>
    <s v="Italian"/>
    <s v="Rubirosa"/>
    <n v="1"/>
    <s v="Insalata"/>
    <d v="1899-12-30T00:08:41"/>
    <n v="40.722748587419602"/>
    <n v="-73.996061916918705"/>
    <n v="40.714285799999999"/>
    <n v="-74.0087434"/>
    <d v="2014-10-17T20:01:12"/>
    <d v="2014-10-17T20:17:25"/>
    <d v="2014-10-17T20:25:15"/>
    <d v="2014-10-17T20:35:27"/>
    <x v="2"/>
    <x v="2"/>
  </r>
  <r>
    <n v="1383063"/>
    <n v="371683"/>
    <x v="27"/>
    <s v="bicycle"/>
    <s v="Momofuku Noodle Bar"/>
    <m/>
    <s v="Spicy Miso Ramen"/>
    <n v="2"/>
    <s v="Bowls"/>
    <m/>
    <n v="40.729110403548901"/>
    <n v="-73.984245455566395"/>
    <n v="40.7395599161161"/>
    <n v="-73.997358502030593"/>
    <d v="2014-10-17T20:05:22"/>
    <d v="2014-10-17T20:06:47"/>
    <d v="2014-10-17T20:51:04"/>
    <d v="2014-10-17T21:02:23"/>
    <x v="2"/>
    <x v="2"/>
  </r>
  <r>
    <n v="1383090"/>
    <n v="87712"/>
    <x v="41"/>
    <s v="bicycle"/>
    <s v="Forcella"/>
    <s v="Pizza"/>
    <s v="Angioletti Alla Nutella"/>
    <n v="1"/>
    <s v="Dolci"/>
    <d v="1899-12-30T00:03:40"/>
    <n v="40.726022909388"/>
    <n v="-73.992276191711397"/>
    <n v="40.713815500000003"/>
    <n v="-74.006612000000004"/>
    <d v="2014-10-17T20:05:47"/>
    <d v="2014-10-17T20:08:50"/>
    <d v="2014-10-17T20:21:41"/>
    <d v="2014-10-17T20:30:51"/>
    <x v="2"/>
    <x v="2"/>
  </r>
  <r>
    <n v="1383073"/>
    <n v="344586"/>
    <x v="44"/>
    <s v="bicycle"/>
    <s v="Sushi of Gari 46"/>
    <s v="Sushi"/>
    <s v="Spicy Tuna Roll"/>
    <n v="1"/>
    <s v="Rolls"/>
    <d v="1899-12-30T00:07:49"/>
    <n v="40.760654436198898"/>
    <n v="-73.989582752602004"/>
    <n v="40.761782058592203"/>
    <n v="-74.000942492926498"/>
    <d v="2014-10-17T20:05:56"/>
    <d v="2014-10-17T20:24:33"/>
    <d v="2014-10-17T20:41:22"/>
    <d v="2014-10-17T20:51:26"/>
    <x v="2"/>
    <x v="2"/>
  </r>
  <r>
    <n v="1383098"/>
    <n v="144997"/>
    <x v="309"/>
    <s v="bicycle"/>
    <s v="Nobu Next Door"/>
    <s v="Sushi"/>
    <s v="Sashimi Dinner"/>
    <n v="3"/>
    <s v="Dinner Entrees"/>
    <d v="1899-12-30T00:17:43"/>
    <n v="40.719386413349397"/>
    <n v="-74.008692501044905"/>
    <n v="40.731933099999999"/>
    <n v="-73.999883100000005"/>
    <d v="2014-10-17T20:06:51"/>
    <d v="2014-10-17T20:28:35"/>
    <d v="2014-10-17T21:24:18"/>
    <d v="2014-10-17T21:37:10"/>
    <x v="2"/>
    <x v="2"/>
  </r>
  <r>
    <n v="1383118"/>
    <n v="85471"/>
    <x v="360"/>
    <s v="car"/>
    <s v="Sprinkles Cupcakes"/>
    <s v="Dessert"/>
    <m/>
    <m/>
    <m/>
    <m/>
    <n v="40.763261456854103"/>
    <n v="-73.967646861272897"/>
    <n v="40.768324605844498"/>
    <n v="-73.965571678006299"/>
    <d v="2014-10-17T20:08:35"/>
    <d v="2014-10-17T20:15:42"/>
    <d v="2014-10-17T20:26:02"/>
    <d v="2014-10-17T20:31:37"/>
    <x v="2"/>
    <x v="2"/>
  </r>
  <r>
    <n v="1383208"/>
    <n v="355713"/>
    <x v="12"/>
    <s v="bicycle"/>
    <s v="TAO"/>
    <s v="Japanese"/>
    <s v="Kung Pao Chicken"/>
    <n v="1"/>
    <s v="From the Sky"/>
    <d v="1899-12-30T00:04:14"/>
    <n v="40.762857763598497"/>
    <n v="-73.9716190014841"/>
    <n v="40.771892999999999"/>
    <n v="-73.959619700000005"/>
    <d v="2014-10-17T20:15:02"/>
    <d v="2014-10-17T20:37:23"/>
    <d v="2014-10-17T20:47:13"/>
    <d v="2014-10-17T21:00:27"/>
    <x v="2"/>
    <x v="2"/>
  </r>
  <r>
    <n v="1383245"/>
    <n v="165564"/>
    <x v="211"/>
    <s v="bicycle"/>
    <s v="sweetgreen"/>
    <s v="Salad"/>
    <s v="Avocobbo"/>
    <n v="1"/>
    <s v="Signatures"/>
    <d v="1899-12-30T00:03:42"/>
    <n v="40.721323186970601"/>
    <n v="-74.009732007980304"/>
    <n v="40.732486000000002"/>
    <n v="-73.996584999999996"/>
    <d v="2014-10-17T20:19:43"/>
    <d v="2014-10-17T20:17:04"/>
    <d v="2014-10-17T20:30:24"/>
    <d v="2014-10-17T20:46:54"/>
    <x v="2"/>
    <x v="2"/>
  </r>
  <r>
    <n v="1383274"/>
    <n v="276431"/>
    <x v="17"/>
    <s v="bicycle"/>
    <s v="The Meatball Shop"/>
    <s v="Italian"/>
    <s v="Chicken Hero"/>
    <n v="1"/>
    <s v="Heroes"/>
    <d v="1899-12-30T00:03:19"/>
    <n v="40.745963108098799"/>
    <n v="-74.001697291846"/>
    <n v="40.756464200000003"/>
    <n v="-73.997280000000003"/>
    <d v="2014-10-17T20:20:53"/>
    <d v="2014-10-17T20:45:06"/>
    <d v="2014-10-17T20:53:30"/>
    <d v="2014-10-17T21:04:52"/>
    <x v="2"/>
    <x v="2"/>
  </r>
  <r>
    <n v="1383296"/>
    <n v="250484"/>
    <x v="415"/>
    <s v="car"/>
    <s v="The Meatball Shop"/>
    <s v="Italian"/>
    <s v="Ice Cream Sandwich"/>
    <n v="1"/>
    <s v="Desserts"/>
    <d v="1899-12-30T00:06:26"/>
    <n v="40.745963108098799"/>
    <n v="-74.001697291846"/>
    <n v="40.807619199999998"/>
    <n v="-73.949190000000002"/>
    <d v="2014-10-17T20:24:35"/>
    <d v="2014-10-17T20:51:56"/>
    <d v="2014-10-17T20:59:53"/>
    <d v="2014-10-17T21:29:13"/>
    <x v="2"/>
    <x v="2"/>
  </r>
  <r>
    <n v="1383357"/>
    <n v="373633"/>
    <x v="215"/>
    <s v="bicycle"/>
    <s v="Yama 49"/>
    <s v="Sushi"/>
    <s v="Sea Scallop, Flying Fish Roe"/>
    <n v="2"/>
    <s v="Yama Special Dinner Rolls"/>
    <d v="1899-12-30T00:04:41"/>
    <n v="40.7538247353244"/>
    <n v="-73.968524117504799"/>
    <n v="40.765870999999997"/>
    <n v="-73.955046699999997"/>
    <d v="2014-10-17T20:27:38"/>
    <d v="2014-10-17T20:44:25"/>
    <d v="2014-10-17T20:53:44"/>
    <d v="2014-10-17T21:04:06"/>
    <x v="2"/>
    <x v="2"/>
  </r>
  <r>
    <n v="1383351"/>
    <n v="62867"/>
    <x v="95"/>
    <s v="bicycle"/>
    <s v="Mr Chow - Tribeca"/>
    <m/>
    <m/>
    <m/>
    <m/>
    <d v="1899-12-30T00:05:19"/>
    <n v="40.720041528861898"/>
    <n v="-74.008531826427401"/>
    <n v="40.739497015661897"/>
    <n v="-74.003567723077694"/>
    <d v="2014-10-17T20:28:07"/>
    <d v="2014-10-17T20:48:41"/>
    <d v="2014-10-17T20:57:29"/>
    <d v="2014-10-17T21:13:38"/>
    <x v="2"/>
    <x v="2"/>
  </r>
  <r>
    <n v="1383369"/>
    <n v="104444"/>
    <x v="119"/>
    <s v="bicycle"/>
    <s v="Rite Aid"/>
    <m/>
    <m/>
    <m/>
    <m/>
    <m/>
    <n v="40.774067520587998"/>
    <n v="-73.954767134933903"/>
    <n v="40.775736999999999"/>
    <n v="-73.958043000000004"/>
    <d v="2014-10-17T20:29:07"/>
    <d v="2014-10-17T20:33:36"/>
    <d v="2014-10-17T21:02:55"/>
    <d v="2014-10-17T21:03:49"/>
    <x v="2"/>
    <x v="2"/>
  </r>
  <r>
    <n v="1383398"/>
    <n v="60397"/>
    <x v="431"/>
    <s v="bicycle"/>
    <s v="Billy's Bakery"/>
    <s v="Bakery"/>
    <m/>
    <m/>
    <m/>
    <m/>
    <n v="40.745340729540104"/>
    <n v="-74.001932144164996"/>
    <n v="40.768506000000002"/>
    <n v="-73.962350999999998"/>
    <d v="2014-10-17T20:32:00"/>
    <d v="2014-10-17T20:43:20"/>
    <d v="2014-10-17T20:53:41"/>
    <d v="2014-10-17T21:34:25"/>
    <x v="2"/>
    <x v="2"/>
  </r>
  <r>
    <n v="1383453"/>
    <n v="46219"/>
    <x v="334"/>
    <s v="bicycle"/>
    <s v="The Meatball Shop"/>
    <s v="American"/>
    <s v="Classic Beef Hero"/>
    <n v="1"/>
    <s v="Heroes"/>
    <d v="1899-12-30T00:02:11"/>
    <n v="40.736130877644598"/>
    <n v="-74.000648304229699"/>
    <n v="40.737176499999997"/>
    <n v="-74.008442299999999"/>
    <d v="2014-10-17T20:35:19"/>
    <d v="2014-10-17T20:57:00"/>
    <d v="2014-10-17T21:04:50"/>
    <d v="2014-10-17T21:11:30"/>
    <x v="2"/>
    <x v="2"/>
  </r>
  <r>
    <n v="1383448"/>
    <n v="354923"/>
    <x v="26"/>
    <s v="bicycle"/>
    <s v="CafÃ© China"/>
    <s v="Chinese"/>
    <s v="Crystal Shrimp Dumplings"/>
    <n v="1"/>
    <s v="Dim Sum"/>
    <d v="1899-12-30T00:03:05"/>
    <n v="40.749901999999999"/>
    <n v="-73.982186999999996"/>
    <n v="40.743041699999999"/>
    <n v="-73.995024200000003"/>
    <d v="2014-10-17T20:35:42"/>
    <d v="2014-10-17T21:00:02"/>
    <d v="2014-10-17T21:09:22"/>
    <d v="2014-10-17T21:19:34"/>
    <x v="2"/>
    <x v="2"/>
  </r>
  <r>
    <n v="1383468"/>
    <n v="383688"/>
    <x v="236"/>
    <s v="bicycle"/>
    <s v="CafÃ© China"/>
    <s v="Chinese"/>
    <s v="Kung Pao Chicken"/>
    <n v="1"/>
    <s v="Entrees"/>
    <d v="1899-12-30T00:03:44"/>
    <n v="40.749901999999999"/>
    <n v="-73.982186999999996"/>
    <n v="40.739338280839497"/>
    <n v="-74.003672373914497"/>
    <d v="2014-10-17T20:37:20"/>
    <d v="2014-10-17T20:56:02"/>
    <d v="2014-10-17T21:02:49"/>
    <d v="2014-10-17T21:16:46"/>
    <x v="2"/>
    <x v="2"/>
  </r>
  <r>
    <n v="1383558"/>
    <n v="124359"/>
    <x v="270"/>
    <s v="car"/>
    <s v="Ricky's"/>
    <m/>
    <m/>
    <m/>
    <m/>
    <m/>
    <n v="40.7414976646767"/>
    <n v="-74.001186556959098"/>
    <n v="40.730811000000003"/>
    <n v="-74.009276"/>
    <d v="2014-10-17T20:43:24"/>
    <m/>
    <m/>
    <d v="2014-10-17T21:46:50"/>
    <x v="2"/>
    <x v="2"/>
  </r>
  <r>
    <n v="1383550"/>
    <n v="105665"/>
    <x v="178"/>
    <s v="bicycle"/>
    <s v="Blue Ribbon Sushi Bar &amp; Grill"/>
    <s v="Japanese"/>
    <s v="Negi Hama"/>
    <n v="1"/>
    <s v="Maki (Special Rolls)"/>
    <d v="1899-12-30T00:04:17"/>
    <n v="40.767652912117299"/>
    <n v="-73.982925456000402"/>
    <n v="40.776681000000004"/>
    <n v="-73.961403000000004"/>
    <d v="2014-10-17T20:43:25"/>
    <d v="2014-10-17T21:18:19"/>
    <d v="2014-10-17T21:39:38"/>
    <d v="2014-10-17T21:53:32"/>
    <x v="2"/>
    <x v="2"/>
  </r>
  <r>
    <n v="1383575"/>
    <n v="250494"/>
    <x v="73"/>
    <s v="walker"/>
    <s v="Caracas Arepa Bar"/>
    <s v="South American"/>
    <s v="Arroz con Caraotas"/>
    <n v="1"/>
    <s v="Sidekicks"/>
    <m/>
    <n v="40.72681"/>
    <n v="-73.985328999999993"/>
    <n v="40.723884614769901"/>
    <n v="-73.999316845760703"/>
    <d v="2014-10-17T20:46:21"/>
    <d v="2014-10-17T20:49:59"/>
    <d v="2014-10-17T21:12:00"/>
    <d v="2014-10-17T21:27:20"/>
    <x v="2"/>
    <x v="2"/>
  </r>
  <r>
    <n v="1383634"/>
    <n v="86233"/>
    <x v="117"/>
    <s v="bicycle"/>
    <s v="TAO"/>
    <s v="Japanese"/>
    <s v="Miso Glazed Chilean Sea Bass with Wok Vegetables"/>
    <n v="1"/>
    <s v="Noble Treasures form the Sea"/>
    <d v="1899-12-30T00:09:22"/>
    <n v="40.762857763598497"/>
    <n v="-73.9716190014841"/>
    <n v="40.7375647"/>
    <n v="-74.008859599999994"/>
    <d v="2014-10-17T20:49:32"/>
    <d v="2014-10-17T21:00:25"/>
    <d v="2014-10-17T21:38:14"/>
    <d v="2014-10-17T22:00:24"/>
    <x v="2"/>
    <x v="2"/>
  </r>
  <r>
    <n v="1383649"/>
    <n v="187892"/>
    <x v="154"/>
    <s v="scooter"/>
    <s v="Sushi of Gari 46"/>
    <s v="Sushi"/>
    <s v="Spicy Scallop Roll"/>
    <n v="1"/>
    <s v="Rolls"/>
    <d v="1899-12-30T00:05:33"/>
    <n v="40.760654436198898"/>
    <n v="-73.989582752602004"/>
    <n v="40.784749400000003"/>
    <n v="-73.953420300000005"/>
    <d v="2014-10-17T20:52:38"/>
    <d v="2014-10-17T21:09:33"/>
    <d v="2014-10-17T21:16:53"/>
    <d v="2014-10-17T21:33:21"/>
    <x v="2"/>
    <x v="2"/>
  </r>
  <r>
    <n v="1383642"/>
    <n v="340036"/>
    <x v="48"/>
    <s v="bicycle"/>
    <s v="Mighty Quinn's BBQ"/>
    <s v="BBQ"/>
    <s v="Sweet Potato Casserole"/>
    <n v="1"/>
    <s v="Sides"/>
    <m/>
    <n v="40.727518945156902"/>
    <n v="-73.988671302795396"/>
    <n v="40.7444883"/>
    <n v="-73.994946499999998"/>
    <d v="2014-10-17T20:52:41"/>
    <m/>
    <m/>
    <d v="2014-10-17T21:54:26"/>
    <x v="2"/>
    <x v="2"/>
  </r>
  <r>
    <n v="1383642"/>
    <n v="340036"/>
    <x v="48"/>
    <s v="bicycle"/>
    <s v="Mighty Quinn's BBQ"/>
    <s v="BBQ"/>
    <s v="Housemade Iced Tea"/>
    <n v="2"/>
    <s v="Beverages"/>
    <m/>
    <n v="40.727518945156902"/>
    <n v="-73.988671302795396"/>
    <n v="40.7444883"/>
    <n v="-73.994946499999998"/>
    <d v="2014-10-17T20:52:41"/>
    <m/>
    <m/>
    <d v="2014-10-17T21:54:26"/>
    <x v="2"/>
    <x v="2"/>
  </r>
  <r>
    <n v="1383663"/>
    <n v="367349"/>
    <x v="78"/>
    <s v="car"/>
    <s v="Momofuku Milk Bar"/>
    <s v="Dessert"/>
    <s v="Blueberry &amp; Cream Cookie"/>
    <n v="1"/>
    <s v="Cookies"/>
    <m/>
    <n v="40.714047313412998"/>
    <n v="-73.954921066761003"/>
    <n v="40.7180483"/>
    <n v="-73.9547946"/>
    <d v="2014-10-17T20:52:48"/>
    <d v="2014-10-17T20:52:19"/>
    <d v="2014-10-17T21:00:11"/>
    <d v="2014-10-17T21:05:33"/>
    <x v="2"/>
    <x v="2"/>
  </r>
  <r>
    <n v="1383663"/>
    <n v="367349"/>
    <x v="78"/>
    <s v="car"/>
    <s v="Momofuku Milk Bar"/>
    <s v="Dessert"/>
    <s v="Corn Cookie"/>
    <n v="1"/>
    <s v="Cookies"/>
    <m/>
    <n v="40.714047313412998"/>
    <n v="-73.954921066761003"/>
    <n v="40.7180483"/>
    <n v="-73.9547946"/>
    <d v="2014-10-17T20:52:48"/>
    <d v="2014-10-17T20:52:19"/>
    <d v="2014-10-17T21:00:11"/>
    <d v="2014-10-17T21:05:33"/>
    <x v="2"/>
    <x v="2"/>
  </r>
  <r>
    <n v="1383978"/>
    <n v="348540"/>
    <x v="336"/>
    <s v="bicycle"/>
    <s v="McDonald's"/>
    <s v="Fast Food"/>
    <m/>
    <m/>
    <m/>
    <m/>
    <n v="40.701591223565998"/>
    <n v="-73.943562355094599"/>
    <n v="40.696748900000003"/>
    <n v="-73.925819000000004"/>
    <d v="2014-10-17T21:22:35"/>
    <d v="2014-10-17T21:20:20"/>
    <d v="2014-10-17T21:33:07"/>
    <d v="2014-10-17T21:46:06"/>
    <x v="2"/>
    <x v="2"/>
  </r>
  <r>
    <n v="1383994"/>
    <n v="104358"/>
    <x v="56"/>
    <s v="bicycle"/>
    <s v="Rice to Riches"/>
    <s v="Dessert"/>
    <s v="Category &quot;5&quot; Caramel"/>
    <n v="1"/>
    <s v="Year Round Flavors"/>
    <m/>
    <n v="40.721735571599297"/>
    <n v="-73.995935664258297"/>
    <n v="40.734219899999999"/>
    <n v="-73.990255399999995"/>
    <d v="2014-10-17T21:22:50"/>
    <d v="2014-10-17T21:27:37"/>
    <d v="2014-10-17T21:48:05"/>
    <d v="2014-10-17T21:58:59"/>
    <x v="2"/>
    <x v="2"/>
  </r>
  <r>
    <n v="1384007"/>
    <n v="59673"/>
    <x v="7"/>
    <s v="bicycle"/>
    <s v="Whole Foods Market"/>
    <s v="Grocery Store"/>
    <m/>
    <m/>
    <m/>
    <m/>
    <n v="40.723954999999997"/>
    <n v="-73.991828999999996"/>
    <n v="40.727404999999997"/>
    <n v="-73.991802000000007"/>
    <d v="2014-10-17T21:22:57"/>
    <d v="2014-10-17T21:20:26"/>
    <d v="2014-10-17T21:32:15"/>
    <d v="2014-10-17T21:37:02"/>
    <x v="2"/>
    <x v="2"/>
  </r>
  <r>
    <n v="1384033"/>
    <n v="250332"/>
    <x v="20"/>
    <s v="car"/>
    <s v="Whole Foods Market"/>
    <s v="Grocery Store"/>
    <m/>
    <m/>
    <m/>
    <m/>
    <n v="40.675316600000002"/>
    <n v="-73.988532599999999"/>
    <n v="40.693502100000003"/>
    <n v="-73.982615600000003"/>
    <d v="2014-10-17T21:23:54"/>
    <d v="2014-10-17T21:37:24"/>
    <d v="2014-10-17T22:10:14"/>
    <d v="2014-10-17T22:28:17"/>
    <x v="2"/>
    <x v="2"/>
  </r>
  <r>
    <n v="1384053"/>
    <n v="133790"/>
    <x v="276"/>
    <s v="car"/>
    <s v="Shake Shack"/>
    <s v="Burger"/>
    <s v="Cheese Fries"/>
    <n v="1"/>
    <s v="Fries"/>
    <m/>
    <n v="40.779126065705498"/>
    <n v="-73.954904894578206"/>
    <n v="40.766866299999997"/>
    <n v="-73.960955999999996"/>
    <d v="2014-10-17T21:24:50"/>
    <d v="2014-10-17T21:26:51"/>
    <d v="2014-10-17T22:00:41"/>
    <d v="2014-10-17T22:11:03"/>
    <x v="2"/>
    <x v="2"/>
  </r>
  <r>
    <n v="1384084"/>
    <n v="59673"/>
    <x v="73"/>
    <s v="walker"/>
    <s v="Gristedes Supermarkets"/>
    <m/>
    <m/>
    <m/>
    <m/>
    <m/>
    <n v="40.728279999999998"/>
    <n v="-73.995722000000001"/>
    <n v="40.727404999999997"/>
    <n v="-73.991802000000007"/>
    <d v="2014-10-17T21:27:36"/>
    <d v="2014-10-17T21:32:04"/>
    <d v="2014-10-17T21:41:58"/>
    <d v="2014-10-17T21:50:16"/>
    <x v="2"/>
    <x v="2"/>
  </r>
  <r>
    <n v="1384130"/>
    <n v="89889"/>
    <x v="75"/>
    <s v="bicycle"/>
    <s v="Hu Kitchen"/>
    <s v="Gluten-Free"/>
    <s v="Roasted Sweet Potatoes"/>
    <n v="1"/>
    <s v="Lunch &amp; Dinner Sides"/>
    <m/>
    <n v="40.735676762018002"/>
    <n v="-73.993829528068602"/>
    <n v="40.735546399999997"/>
    <n v="-73.979012800000007"/>
    <d v="2014-10-17T21:29:58"/>
    <m/>
    <m/>
    <d v="2014-10-17T22:17:32"/>
    <x v="2"/>
    <x v="2"/>
  </r>
  <r>
    <n v="1384131"/>
    <n v="78517"/>
    <x v="415"/>
    <s v="car"/>
    <s v="Postmates Liquor Store"/>
    <s v="Shop"/>
    <s v="Anne Pichon Sauvage"/>
    <n v="1"/>
    <s v="Syrah/Shiraz"/>
    <m/>
    <n v="40.779598"/>
    <n v="-73.947388000000004"/>
    <n v="40.724916203600102"/>
    <n v="-73.989090293820695"/>
    <d v="2014-10-17T21:30:10"/>
    <d v="2014-10-17T21:43:58"/>
    <d v="2014-10-17T21:54:47"/>
    <d v="2014-10-17T22:26:38"/>
    <x v="2"/>
    <x v="2"/>
  </r>
  <r>
    <n v="1384127"/>
    <n v="272995"/>
    <x v="378"/>
    <s v="car"/>
    <s v="7-Eleven"/>
    <s v="Convenience Store"/>
    <m/>
    <m/>
    <m/>
    <m/>
    <n v="40.788549168272702"/>
    <n v="-73.970533033065806"/>
    <n v="40.775695773810902"/>
    <n v="-73.968825386906005"/>
    <d v="2014-10-17T21:31:15"/>
    <d v="2014-10-17T21:33:06"/>
    <d v="2014-10-17T21:45:30"/>
    <d v="2014-10-17T22:07:19"/>
    <x v="2"/>
    <x v="2"/>
  </r>
  <r>
    <n v="1384176"/>
    <n v="252300"/>
    <x v="311"/>
    <s v="scooter"/>
    <s v="Pommes Frites"/>
    <m/>
    <s v="Parmesan Peppercorn"/>
    <n v="1"/>
    <s v="Additional Sauces"/>
    <m/>
    <n v="40.728169657139198"/>
    <n v="-73.987912711093401"/>
    <n v="40.739676000000003"/>
    <n v="-73.981767000000005"/>
    <d v="2014-10-17T21:34:45"/>
    <d v="2014-10-17T21:38:47"/>
    <d v="2014-10-17T22:15:36"/>
    <d v="2014-10-17T22:24:56"/>
    <x v="2"/>
    <x v="2"/>
  </r>
  <r>
    <n v="1384176"/>
    <n v="252300"/>
    <x v="311"/>
    <s v="scooter"/>
    <s v="Pommes Frites"/>
    <m/>
    <s v="Pesto Mayo"/>
    <n v="1"/>
    <s v="Additional Sauces"/>
    <m/>
    <n v="40.728169657139198"/>
    <n v="-73.987912711093401"/>
    <n v="40.739676000000003"/>
    <n v="-73.981767000000005"/>
    <d v="2014-10-17T21:34:45"/>
    <d v="2014-10-17T21:38:47"/>
    <d v="2014-10-17T22:15:36"/>
    <d v="2014-10-17T22:24:56"/>
    <x v="2"/>
    <x v="2"/>
  </r>
  <r>
    <n v="1384347"/>
    <n v="177778"/>
    <x v="240"/>
    <s v="car"/>
    <s v="Momofuku Milk Bar"/>
    <s v="Dessert"/>
    <s v="Pork Bun"/>
    <n v="1"/>
    <s v="Buns"/>
    <m/>
    <n v="40.787149600866101"/>
    <n v="-73.971722312198096"/>
    <n v="40.779488999999998"/>
    <n v="-73.9538479"/>
    <d v="2014-10-17T21:47:08"/>
    <d v="2014-10-17T21:52:20"/>
    <d v="2014-10-17T21:58:42"/>
    <d v="2014-10-17T22:09:30"/>
    <x v="2"/>
    <x v="2"/>
  </r>
  <r>
    <n v="1384366"/>
    <n v="201438"/>
    <x v="56"/>
    <s v="bicycle"/>
    <s v="S'MAC"/>
    <s v="American"/>
    <s v="Parisienne"/>
    <n v="1"/>
    <s v="Sarita's Recommendation"/>
    <d v="1899-12-30T00:04:27"/>
    <n v="40.730340181965403"/>
    <n v="-73.983993530273395"/>
    <n v="40.771732"/>
    <n v="-73.959874999999997"/>
    <d v="2014-10-17T21:48:29"/>
    <d v="2014-10-17T22:12:45"/>
    <d v="2014-10-17T22:23:06"/>
    <d v="2014-10-17T22:40:35"/>
    <x v="2"/>
    <x v="2"/>
  </r>
  <r>
    <n v="1384371"/>
    <n v="119793"/>
    <x v="81"/>
    <s v="bicycle"/>
    <s v="Baked By Melissa"/>
    <s v="Bakery"/>
    <s v="Cookie Dough"/>
    <n v="1"/>
    <s v="Cupcakes"/>
    <m/>
    <n v="40.7400387954075"/>
    <n v="-73.985989093780503"/>
    <n v="40.772598000000002"/>
    <n v="-73.950582999999995"/>
    <d v="2014-10-17T21:48:52"/>
    <d v="2014-10-17T21:48:35"/>
    <d v="2014-10-17T22:03:25"/>
    <d v="2014-10-17T22:23:13"/>
    <x v="2"/>
    <x v="2"/>
  </r>
  <r>
    <n v="1384363"/>
    <n v="95010"/>
    <x v="119"/>
    <s v="bicycle"/>
    <s v="Duane Reade"/>
    <s v="Drug Store"/>
    <m/>
    <m/>
    <m/>
    <m/>
    <n v="40.762511704840399"/>
    <n v="-73.970893621444702"/>
    <n v="40.761491999999997"/>
    <n v="-73.969914000000003"/>
    <d v="2014-10-17T21:48:59"/>
    <m/>
    <m/>
    <d v="2014-10-17T22:16:24"/>
    <x v="2"/>
    <x v="2"/>
  </r>
  <r>
    <n v="1384389"/>
    <n v="105385"/>
    <x v="438"/>
    <s v="walker"/>
    <s v="La Esquina Taqueria"/>
    <m/>
    <s v="Carnitas"/>
    <n v="3"/>
    <s v="Tacos"/>
    <m/>
    <n v="40.721353749744097"/>
    <n v="-73.997525293959001"/>
    <n v="40.711816399999996"/>
    <n v="-73.992565099999993"/>
    <d v="2014-10-17T21:49:54"/>
    <d v="2014-10-17T21:47:31"/>
    <d v="2014-10-17T22:08:54"/>
    <d v="2014-10-17T22:21:43"/>
    <x v="2"/>
    <x v="2"/>
  </r>
  <r>
    <n v="1384493"/>
    <n v="131093"/>
    <x v="384"/>
    <s v="bicycle"/>
    <s v="Iguana NYC"/>
    <m/>
    <m/>
    <m/>
    <m/>
    <d v="1899-12-30T00:16:25"/>
    <n v="40.764161315352602"/>
    <n v="-73.983306884765597"/>
    <n v="40.744917999999998"/>
    <n v="-73.977682999999999"/>
    <d v="2014-10-17T21:57:42"/>
    <d v="2014-10-17T21:59:21"/>
    <d v="2014-10-17T22:33:10"/>
    <d v="2014-10-17T22:51:21"/>
    <x v="2"/>
    <x v="2"/>
  </r>
  <r>
    <n v="1384500"/>
    <n v="62161"/>
    <x v="95"/>
    <s v="bicycle"/>
    <s v="Tamarind TriBeCa"/>
    <s v="Indian"/>
    <s v="Chicken Tikka Masala"/>
    <n v="1"/>
    <s v="Chicken (Murg)"/>
    <d v="1899-12-30T00:06:32"/>
    <n v="40.719268925450301"/>
    <n v="-74.008749884804104"/>
    <n v="40.769557330127299"/>
    <n v="-73.980836012306298"/>
    <d v="2014-10-17T21:58:00"/>
    <d v="2014-10-17T22:06:37"/>
    <d v="2014-10-17T22:24:23"/>
    <d v="2014-10-17T22:51:16"/>
    <x v="2"/>
    <x v="2"/>
  </r>
  <r>
    <n v="1384500"/>
    <n v="62161"/>
    <x v="95"/>
    <s v="bicycle"/>
    <s v="Tamarind TriBeCa"/>
    <s v="Indian"/>
    <s v="Steamed Basmati Rice"/>
    <n v="1"/>
    <s v="Basmati Degh Rice"/>
    <d v="1899-12-30T00:06:32"/>
    <n v="40.719268925450301"/>
    <n v="-74.008749884804104"/>
    <n v="40.769557330127299"/>
    <n v="-73.980836012306298"/>
    <d v="2014-10-17T21:58:00"/>
    <d v="2014-10-17T22:06:37"/>
    <d v="2014-10-17T22:24:23"/>
    <d v="2014-10-17T22:51:16"/>
    <x v="2"/>
    <x v="2"/>
  </r>
  <r>
    <n v="1384624"/>
    <n v="67848"/>
    <x v="334"/>
    <s v="bicycle"/>
    <s v="Red Bamboo"/>
    <s v="Vegetarian"/>
    <s v="Spring Rolls"/>
    <n v="1"/>
    <s v="Appetizers"/>
    <d v="1899-12-30T00:06:07"/>
    <n v="40.731383000000001"/>
    <n v="-74.000286000000003"/>
    <n v="40.729903999999998"/>
    <n v="-74.0071552"/>
    <d v="2014-10-17T22:07:38"/>
    <d v="2014-10-17T22:18:30"/>
    <d v="2014-10-17T22:29:20"/>
    <d v="2014-10-17T22:37:39"/>
    <x v="2"/>
    <x v="2"/>
  </r>
  <r>
    <n v="1384662"/>
    <n v="54630"/>
    <x v="270"/>
    <s v="car"/>
    <s v="7-Eleven"/>
    <s v="Convenience Store"/>
    <m/>
    <m/>
    <m/>
    <m/>
    <n v="40.726546074144302"/>
    <n v="-73.9915846564421"/>
    <n v="40.727322999999998"/>
    <n v="-73.991729000000007"/>
    <d v="2014-10-17T22:09:57"/>
    <m/>
    <m/>
    <d v="2014-10-17T22:44:01"/>
    <x v="2"/>
    <x v="2"/>
  </r>
  <r>
    <n v="1384961"/>
    <n v="316641"/>
    <x v="276"/>
    <s v="car"/>
    <s v="Postmates Liquor Store"/>
    <s v="Shop"/>
    <s v="Smirnoff 80 Vodka (1L)"/>
    <n v="1"/>
    <s v="Vodka"/>
    <m/>
    <n v="40.779598"/>
    <n v="-73.947388000000004"/>
    <n v="40.776648000000002"/>
    <n v="-73.978509000000003"/>
    <d v="2014-10-17T22:27:55"/>
    <d v="2014-10-17T22:30:46"/>
    <d v="2014-10-17T22:36:06"/>
    <d v="2014-10-17T22:50:40"/>
    <x v="2"/>
    <x v="2"/>
  </r>
  <r>
    <n v="1385083"/>
    <n v="125123"/>
    <x v="270"/>
    <s v="car"/>
    <s v="16 Handles - East Village"/>
    <s v="Ice Cream"/>
    <s v="Euro Tart"/>
    <n v="1"/>
    <s v="Tart"/>
    <m/>
    <n v="40.729579746864701"/>
    <n v="-73.986914122631205"/>
    <n v="40.746764400000004"/>
    <n v="-73.990301400000007"/>
    <d v="2014-10-17T22:34:32"/>
    <d v="2014-10-17T22:56:07"/>
    <d v="2014-10-17T23:12:27"/>
    <d v="2014-10-17T23:25:53"/>
    <x v="2"/>
    <x v="2"/>
  </r>
  <r>
    <n v="1385169"/>
    <n v="369452"/>
    <x v="81"/>
    <s v="bicycle"/>
    <s v="UVA Wine Bar &amp; Restaurant"/>
    <s v="Italian"/>
    <s v="Cavatelli Al Pesto"/>
    <n v="1"/>
    <s v="Secondi"/>
    <d v="1899-12-30T00:05:07"/>
    <n v="40.772256716391396"/>
    <n v="-73.9557027505858"/>
    <n v="40.770952100000002"/>
    <n v="-73.950548400000002"/>
    <d v="2014-10-17T22:39:20"/>
    <d v="2014-10-17T22:39:05"/>
    <d v="2014-10-17T23:05:24"/>
    <d v="2014-10-17T23:12:26"/>
    <x v="2"/>
    <x v="2"/>
  </r>
  <r>
    <n v="1385244"/>
    <n v="87605"/>
    <x v="276"/>
    <s v="car"/>
    <s v="RedFarm Broadway"/>
    <s v="Chinese"/>
    <s v="â€˜Pac Manâ€™ Shrimp Dumplings (4)"/>
    <n v="1"/>
    <s v="Dim Sum"/>
    <d v="1899-12-30T00:08:06"/>
    <n v="40.782116700000003"/>
    <n v="-73.980739099999994"/>
    <n v="40.722410099999998"/>
    <n v="-73.994121000000007"/>
    <d v="2014-10-17T22:43:08"/>
    <d v="2014-10-17T22:54:46"/>
    <d v="2014-10-17T23:13:06"/>
    <d v="2014-10-17T23:43:24"/>
    <x v="2"/>
    <x v="2"/>
  </r>
  <r>
    <n v="1385537"/>
    <n v="147468"/>
    <x v="23"/>
    <s v="bicycle"/>
    <s v="Tamarind TriBeCa"/>
    <s v="Indian"/>
    <s v="Cucumber Raita"/>
    <n v="1"/>
    <s v="Accompaniments"/>
    <d v="1899-12-30T00:07:40"/>
    <n v="40.719268925450301"/>
    <n v="-74.008749884804104"/>
    <n v="40.708030000000001"/>
    <n v="-74.014869000000004"/>
    <d v="2014-10-17T23:05:15"/>
    <d v="2014-10-17T23:46:23"/>
    <d v="2014-10-17T23:58:06"/>
    <d v="2014-10-18T00:12:07"/>
    <x v="2"/>
    <x v="2"/>
  </r>
  <r>
    <n v="1385537"/>
    <n v="147468"/>
    <x v="23"/>
    <s v="bicycle"/>
    <s v="Tamarind TriBeCa"/>
    <s v="Indian"/>
    <s v="Kaddu Nariyal"/>
    <n v="1"/>
    <s v="Soups (Shorba)"/>
    <d v="1899-12-30T00:07:40"/>
    <n v="40.719268925450301"/>
    <n v="-74.008749884804104"/>
    <n v="40.708030000000001"/>
    <n v="-74.014869000000004"/>
    <d v="2014-10-17T23:05:15"/>
    <d v="2014-10-17T23:46:23"/>
    <d v="2014-10-17T23:58:06"/>
    <d v="2014-10-18T00:12:07"/>
    <x v="2"/>
    <x v="2"/>
  </r>
  <r>
    <n v="1385849"/>
    <n v="54809"/>
    <x v="439"/>
    <s v="car"/>
    <s v="J. G. Melon"/>
    <s v="Burger"/>
    <s v="Cheeseburger"/>
    <n v="2"/>
    <s v="Main Menu"/>
    <d v="1899-12-30T00:04:29"/>
    <n v="40.7711352092903"/>
    <n v="-73.959623103066605"/>
    <n v="40.773515000000003"/>
    <n v="-73.978841000000003"/>
    <d v="2014-10-17T23:32:28"/>
    <d v="2014-10-17T23:49:18"/>
    <d v="2014-10-18T00:02:38"/>
    <d v="2014-10-18T00:18:29"/>
    <x v="2"/>
    <x v="2"/>
  </r>
  <r>
    <n v="1385892"/>
    <n v="104336"/>
    <x v="405"/>
    <s v="car"/>
    <s v="Duane Reade"/>
    <s v="Drug Store"/>
    <m/>
    <m/>
    <m/>
    <m/>
    <n v="40.739669913434199"/>
    <n v="-73.995310138486801"/>
    <n v="40.727404999999997"/>
    <n v="-73.991802000000007"/>
    <d v="2014-10-17T23:35:09"/>
    <d v="2014-10-17T23:45:40"/>
    <d v="2014-10-17T23:51:25"/>
    <d v="2014-10-18T00:10:35"/>
    <x v="2"/>
    <x v="2"/>
  </r>
  <r>
    <n v="1386050"/>
    <n v="373216"/>
    <x v="440"/>
    <s v="car"/>
    <s v="KyoChon"/>
    <s v="Korean"/>
    <m/>
    <m/>
    <m/>
    <d v="1899-12-30T00:05:07"/>
    <n v="40.747189905732498"/>
    <n v="-73.985221982002301"/>
    <n v="40.752106699999999"/>
    <n v="-73.974246300000004"/>
    <d v="2014-10-17T23:54:55"/>
    <m/>
    <m/>
    <d v="2014-10-18T01:00:29"/>
    <x v="2"/>
    <x v="2"/>
  </r>
  <r>
    <n v="1386077"/>
    <n v="54630"/>
    <x v="425"/>
    <s v="bicycle"/>
    <s v="Tortaria"/>
    <s v="Mexican"/>
    <s v="Crispy Eggplant"/>
    <n v="1"/>
    <s v="Tortas"/>
    <m/>
    <n v="40.7338442029235"/>
    <n v="-73.993091583251996"/>
    <n v="40.727322999999998"/>
    <n v="-73.991729000000007"/>
    <d v="2014-10-17T23:57:39"/>
    <d v="2014-10-18T00:14:22"/>
    <d v="2014-10-18T00:45:13"/>
    <d v="2014-10-18T00:53:25"/>
    <x v="2"/>
    <x v="2"/>
  </r>
  <r>
    <n v="1386217"/>
    <n v="70368"/>
    <x v="135"/>
    <s v="car"/>
    <s v="Sushi Seki (archived)"/>
    <s v="Japanese"/>
    <m/>
    <m/>
    <m/>
    <d v="1899-12-30T00:02:37"/>
    <n v="40.761836680634801"/>
    <n v="-73.960403720115593"/>
    <n v="40.7666878"/>
    <n v="-73.968694299999996"/>
    <d v="2014-10-18T00:18:16"/>
    <d v="2014-10-18T00:50:04"/>
    <d v="2014-10-18T01:01:25"/>
    <d v="2014-10-18T01:06:04"/>
    <x v="2"/>
    <x v="3"/>
  </r>
  <r>
    <n v="1386294"/>
    <n v="358141"/>
    <x v="83"/>
    <s v="bicycle"/>
    <s v="Blue Ribbon Sushi Izakaya"/>
    <s v="Japanese"/>
    <s v="Chicken Liver Mousse"/>
    <n v="1"/>
    <s v="Meat"/>
    <d v="1899-12-30T00:02:31"/>
    <n v="40.721979579708403"/>
    <n v="-73.988148214155601"/>
    <n v="40.729466100000003"/>
    <n v="-73.978780099999994"/>
    <d v="2014-10-18T00:34:07"/>
    <d v="2014-10-18T00:47:07"/>
    <d v="2014-10-18T00:55:57"/>
    <d v="2014-10-18T01:03:57"/>
    <x v="2"/>
    <x v="3"/>
  </r>
  <r>
    <n v="1386428"/>
    <n v="47440"/>
    <x v="83"/>
    <s v="bicycle"/>
    <s v="Blue Ribbon Fried Chicken"/>
    <s v="American"/>
    <s v="Tender"/>
    <n v="3"/>
    <s v="By the Piece"/>
    <m/>
    <n v="40.724339999999998"/>
    <n v="-73.990960000000001"/>
    <n v="40.715170399999998"/>
    <n v="-74.011600900000005"/>
    <d v="2014-10-18T01:06:12"/>
    <d v="2014-10-18T01:14:06"/>
    <d v="2014-10-18T01:22:57"/>
    <d v="2014-10-18T01:40:33"/>
    <x v="2"/>
    <x v="3"/>
  </r>
  <r>
    <n v="1386459"/>
    <n v="331143"/>
    <x v="56"/>
    <s v="bicycle"/>
    <s v="Waverly Diner"/>
    <s v="American"/>
    <s v="JalapeÃ±o Poppers"/>
    <n v="2"/>
    <s v="Appetizers &amp; Finger Foods"/>
    <d v="1899-12-30T00:06:38"/>
    <n v="40.733012217980502"/>
    <n v="-74.000056049049903"/>
    <n v="40.732486000000002"/>
    <n v="-73.996584999999996"/>
    <d v="2014-10-18T01:14:30"/>
    <d v="2014-10-18T01:36:13"/>
    <d v="2014-10-18T01:52:08"/>
    <d v="2014-10-18T01:55:43"/>
    <x v="2"/>
    <x v="3"/>
  </r>
  <r>
    <n v="1386459"/>
    <n v="331143"/>
    <x v="56"/>
    <s v="bicycle"/>
    <s v="Waverly Diner"/>
    <s v="American"/>
    <s v="Lox &amp; Onions Omelette"/>
    <n v="2"/>
    <s v="Combination Omelettes"/>
    <d v="1899-12-30T00:06:38"/>
    <n v="40.733012217980502"/>
    <n v="-74.000056049049903"/>
    <n v="40.732486000000002"/>
    <n v="-73.996584999999996"/>
    <d v="2014-10-18T01:14:30"/>
    <d v="2014-10-18T01:36:13"/>
    <d v="2014-10-18T01:52:08"/>
    <d v="2014-10-18T01:55:43"/>
    <x v="2"/>
    <x v="3"/>
  </r>
  <r>
    <n v="1386459"/>
    <n v="331143"/>
    <x v="56"/>
    <s v="bicycle"/>
    <s v="Waverly Diner"/>
    <s v="American"/>
    <s v="Chicken Fingers"/>
    <n v="2"/>
    <s v="Appetizers &amp; Finger Foods"/>
    <d v="1899-12-30T00:06:38"/>
    <n v="40.733012217980502"/>
    <n v="-74.000056049049903"/>
    <n v="40.732486000000002"/>
    <n v="-73.996584999999996"/>
    <d v="2014-10-18T01:14:30"/>
    <d v="2014-10-18T01:36:13"/>
    <d v="2014-10-18T01:52:08"/>
    <d v="2014-10-18T01:55:43"/>
    <x v="2"/>
    <x v="3"/>
  </r>
  <r>
    <n v="1386619"/>
    <n v="62667"/>
    <x v="264"/>
    <s v="bicycle"/>
    <s v="Lucky's Famous Burgers"/>
    <s v="Burger"/>
    <s v="Chicken Fingers"/>
    <n v="1"/>
    <s v="Lucky's Fries &amp; Sides"/>
    <d v="1899-12-30T00:07:26"/>
    <n v="40.745131249607702"/>
    <n v="-73.998156551192807"/>
    <n v="40.764021399999997"/>
    <n v="-73.962121400000001"/>
    <d v="2014-10-18T01:53:21"/>
    <d v="2014-10-18T01:59:38"/>
    <d v="2014-10-18T02:09:58"/>
    <d v="2014-10-18T03:10:28"/>
    <x v="2"/>
    <x v="3"/>
  </r>
  <r>
    <n v="1386647"/>
    <n v="42640"/>
    <x v="440"/>
    <s v="car"/>
    <s v="Empanada Mama (closed)"/>
    <s v="Mexican"/>
    <s v="Endive Salad"/>
    <n v="1"/>
    <s v="Salads"/>
    <d v="1899-12-30T00:15:55"/>
    <n v="40.764217000000002"/>
    <n v="-73.988320999999999"/>
    <n v="40.748427"/>
    <n v="-73.995902999999998"/>
    <d v="2014-10-18T02:02:31"/>
    <d v="2014-10-18T02:11:56"/>
    <d v="2014-10-18T02:30:43"/>
    <d v="2014-10-18T02:41:04"/>
    <x v="2"/>
    <x v="3"/>
  </r>
  <r>
    <n v="1386666"/>
    <n v="137606"/>
    <x v="23"/>
    <s v="bicycle"/>
    <s v="Duane Reade"/>
    <s v="Drug Store"/>
    <m/>
    <m/>
    <m/>
    <m/>
    <n v="40.750770580413501"/>
    <n v="-73.987114988543794"/>
    <n v="40.751382499999998"/>
    <n v="-73.986231799999999"/>
    <d v="2014-10-18T02:07:34"/>
    <d v="2014-10-18T02:24:15"/>
    <d v="2014-10-18T02:44:08"/>
    <d v="2014-10-18T02:47:06"/>
    <x v="2"/>
    <x v="3"/>
  </r>
  <r>
    <n v="1386827"/>
    <n v="139085"/>
    <x v="240"/>
    <s v="car"/>
    <s v="Empanada Mama (closed)"/>
    <s v="Mexican"/>
    <s v="Beef"/>
    <n v="1"/>
    <s v="Oven Baked Wheat Flour"/>
    <d v="1899-12-30T00:09:42"/>
    <n v="40.764217000000002"/>
    <n v="-73.988320999999999"/>
    <n v="40.805660000000003"/>
    <n v="-73.963708999999994"/>
    <d v="2014-10-18T03:15:32"/>
    <d v="2014-10-18T03:22:11"/>
    <d v="2014-10-18T03:46:14"/>
    <d v="2014-10-18T03:58:35"/>
    <x v="2"/>
    <x v="3"/>
  </r>
  <r>
    <n v="1387229"/>
    <n v="95443"/>
    <x v="86"/>
    <s v="bicycle"/>
    <s v="BeQu"/>
    <m/>
    <m/>
    <m/>
    <m/>
    <m/>
    <n v="40.7284576464642"/>
    <n v="-73.9850661463758"/>
    <n v="40.731501700000003"/>
    <n v="-73.981836700000002"/>
    <d v="2014-10-18T08:54:39"/>
    <m/>
    <m/>
    <d v="2014-10-18T09:33:50"/>
    <x v="2"/>
    <x v="3"/>
  </r>
  <r>
    <n v="1387240"/>
    <n v="71966"/>
    <x v="285"/>
    <s v="bicycle"/>
    <s v="Russ &amp; Daughters"/>
    <s v="Seafood"/>
    <m/>
    <m/>
    <m/>
    <m/>
    <n v="40.722640443680099"/>
    <n v="-73.988349437713595"/>
    <n v="40.757719000000002"/>
    <n v="-73.966089999999994"/>
    <d v="2014-10-18T09:05:06"/>
    <d v="2014-10-18T09:10:43"/>
    <d v="2014-10-18T09:36:34"/>
    <d v="2014-10-18T09:50:19"/>
    <x v="2"/>
    <x v="3"/>
  </r>
  <r>
    <n v="1387245"/>
    <n v="52915"/>
    <x v="361"/>
    <s v="walker"/>
    <s v="McDonald's"/>
    <s v="Fast Food"/>
    <s v="Hash Browns"/>
    <n v="2"/>
    <s v="Breakfast"/>
    <m/>
    <n v="40.777939671655503"/>
    <n v="-73.9547097350531"/>
    <n v="40.780465999999997"/>
    <n v="-73.952121000000005"/>
    <d v="2014-10-18T09:05:28"/>
    <d v="2014-10-18T09:08:21"/>
    <d v="2014-10-18T09:08:40"/>
    <d v="2014-10-18T09:29:25"/>
    <x v="2"/>
    <x v="3"/>
  </r>
  <r>
    <n v="1387245"/>
    <n v="52915"/>
    <x v="361"/>
    <s v="walker"/>
    <s v="McDonald's"/>
    <s v="Fast Food"/>
    <s v="Minute Maid Orange Juice"/>
    <n v="1"/>
    <s v="Beverages"/>
    <m/>
    <n v="40.777939671655503"/>
    <n v="-73.9547097350531"/>
    <n v="40.780465999999997"/>
    <n v="-73.952121000000005"/>
    <d v="2014-10-18T09:05:28"/>
    <d v="2014-10-18T09:08:21"/>
    <d v="2014-10-18T09:08:40"/>
    <d v="2014-10-18T09:29:25"/>
    <x v="2"/>
    <x v="3"/>
  </r>
  <r>
    <n v="1387300"/>
    <n v="369852"/>
    <x v="441"/>
    <s v="bicycle"/>
    <s v="Trader Joe's"/>
    <s v="Grocery Store"/>
    <s v="Triple Ginger Snaps"/>
    <n v="1"/>
    <s v="Cookies, Snacks &amp; Candy"/>
    <m/>
    <n v="40.74174"/>
    <n v="-73.993650000000002"/>
    <n v="40.747577999999997"/>
    <n v="-73.973192999999995"/>
    <d v="2014-10-18T09:46:24"/>
    <d v="2014-10-18T09:50:41"/>
    <d v="2014-10-18T10:26:52"/>
    <d v="2014-10-18T10:47:22"/>
    <x v="2"/>
    <x v="3"/>
  </r>
  <r>
    <n v="1387308"/>
    <n v="369272"/>
    <x v="51"/>
    <s v="bicycle"/>
    <s v="Levain Bakery"/>
    <s v="Bakery"/>
    <s v="Banana Chocolate Chip Bread"/>
    <n v="2"/>
    <s v="Pastries"/>
    <m/>
    <n v="40.779930093814997"/>
    <n v="-73.980334997177096"/>
    <n v="40.767651000000001"/>
    <n v="-73.966875000000002"/>
    <d v="2014-10-18T09:54:13"/>
    <d v="2014-10-18T10:01:26"/>
    <d v="2014-10-18T10:18:45"/>
    <d v="2014-10-18T10:31:53"/>
    <x v="2"/>
    <x v="3"/>
  </r>
  <r>
    <n v="1387373"/>
    <n v="116195"/>
    <x v="86"/>
    <s v="bicycle"/>
    <s v="Juice Generation"/>
    <s v="Juice Bar"/>
    <s v="PB Acai"/>
    <n v="1"/>
    <s v="Acai Bowls"/>
    <m/>
    <n v="40.737467185971902"/>
    <n v="-74.001847617530501"/>
    <n v="40.742564999999999"/>
    <n v="-74.001040000000003"/>
    <d v="2014-10-18T10:20:07"/>
    <d v="2014-10-18T10:23:38"/>
    <d v="2014-10-18T10:48:28"/>
    <d v="2014-10-18T10:54:18"/>
    <x v="2"/>
    <x v="3"/>
  </r>
  <r>
    <n v="1387378"/>
    <n v="240392"/>
    <x v="338"/>
    <s v="bicycle"/>
    <s v="Cowboy Boots shoe Repair"/>
    <m/>
    <m/>
    <m/>
    <m/>
    <m/>
    <n v="40.720725000000002"/>
    <n v="-73.997073999999998"/>
    <n v="40.717587000000002"/>
    <n v="-73.994402899999997"/>
    <d v="2014-10-18T10:21:32"/>
    <d v="2014-10-18T10:22:54"/>
    <d v="2014-10-18T10:35:13"/>
    <d v="2014-10-18T10:38:17"/>
    <x v="2"/>
    <x v="3"/>
  </r>
  <r>
    <n v="1387376"/>
    <n v="201471"/>
    <x v="285"/>
    <s v="bicycle"/>
    <s v="Whole Foods Market"/>
    <s v="Grocery Store"/>
    <s v="Almond Milk, Unsweetened Vanilla (aseptic)"/>
    <n v="1"/>
    <s v="Non Dairy Milk"/>
    <m/>
    <n v="40.767890000000001"/>
    <n v="-73.982399999999998"/>
    <n v="40.743845499999999"/>
    <n v="-73.987641600000003"/>
    <d v="2014-10-18T10:21:51"/>
    <d v="2014-10-18T10:42:44"/>
    <d v="2014-10-18T11:04:00"/>
    <d v="2014-10-18T11:11:34"/>
    <x v="2"/>
    <x v="3"/>
  </r>
  <r>
    <n v="1387408"/>
    <n v="33065"/>
    <x v="197"/>
    <s v="bicycle"/>
    <s v="The Tumi Store"/>
    <m/>
    <m/>
    <m/>
    <m/>
    <m/>
    <n v="40.740542791992397"/>
    <n v="-73.990248441696195"/>
    <n v="40.739249999999998"/>
    <n v="-73.987840000000006"/>
    <d v="2014-10-18T10:35:42"/>
    <d v="2014-10-18T10:34:02"/>
    <d v="2014-10-18T10:49:22"/>
    <d v="2014-10-18T10:52:54"/>
    <x v="2"/>
    <x v="3"/>
  </r>
  <r>
    <n v="1387450"/>
    <n v="68976"/>
    <x v="51"/>
    <s v="bicycle"/>
    <s v="Sarabeth's East"/>
    <s v="American"/>
    <s v="Lemon &amp; Ricotta Pancakes"/>
    <n v="1"/>
    <s v="Sweet Breakfast"/>
    <d v="1899-12-30T00:01:50"/>
    <n v="40.784877344265098"/>
    <n v="-73.955926608873398"/>
    <n v="40.774259999999998"/>
    <n v="-73.945870999999997"/>
    <d v="2014-10-18T10:44:27"/>
    <d v="2014-10-18T10:52:25"/>
    <d v="2014-10-18T11:01:15"/>
    <d v="2014-10-18T11:11:49"/>
    <x v="2"/>
    <x v="3"/>
  </r>
  <r>
    <n v="1387493"/>
    <n v="131132"/>
    <x v="361"/>
    <s v="walker"/>
    <s v="McDonald's"/>
    <s v="Fast Food"/>
    <m/>
    <m/>
    <m/>
    <m/>
    <n v="40.7544542760469"/>
    <n v="-73.999275592995602"/>
    <n v="40.7611548"/>
    <n v="-73.997834499999996"/>
    <d v="2014-10-18T11:01:12"/>
    <d v="2014-10-18T11:06:50"/>
    <d v="2014-10-18T11:18:10"/>
    <d v="2014-10-18T11:31:23"/>
    <x v="2"/>
    <x v="3"/>
  </r>
  <r>
    <n v="1387511"/>
    <n v="137565"/>
    <x v="442"/>
    <s v="bicycle"/>
    <s v="The Grey Dog - Mulberry"/>
    <s v="Coffee"/>
    <s v="Pancakes"/>
    <n v="1"/>
    <s v="Kid's Menu"/>
    <d v="1899-12-30T00:02:39"/>
    <n v="40.723095999999998"/>
    <n v="-73.995773999999997"/>
    <n v="40.731144800000003"/>
    <n v="-73.989577400000002"/>
    <d v="2014-10-18T11:03:57"/>
    <d v="2014-10-18T11:21:47"/>
    <d v="2014-10-18T11:30:10"/>
    <d v="2014-10-18T11:38:22"/>
    <x v="2"/>
    <x v="3"/>
  </r>
  <r>
    <n v="1387522"/>
    <n v="66373"/>
    <x v="144"/>
    <s v="bicycle"/>
    <s v="Juice Press"/>
    <s v="Juice Bar"/>
    <s v="Mother Earth"/>
    <n v="1"/>
    <s v="Cold Pressed Juices"/>
    <m/>
    <n v="40.723339717513198"/>
    <n v="-73.994572162628202"/>
    <n v="40.722069005555497"/>
    <n v="-73.9967439811969"/>
    <d v="2014-10-18T11:09:01"/>
    <d v="2014-10-18T11:13:11"/>
    <d v="2014-10-18T11:19:31"/>
    <d v="2014-10-18T11:22:02"/>
    <x v="2"/>
    <x v="3"/>
  </r>
  <r>
    <n v="1387533"/>
    <n v="112353"/>
    <x v="109"/>
    <s v="bicycle"/>
    <s v="Momofuku Milk Bar"/>
    <s v="Dessert"/>
    <s v="Apple Pie Cake Truffles"/>
    <n v="1"/>
    <s v="Cake Truffles"/>
    <m/>
    <n v="40.731795470614898"/>
    <n v="-73.985672593116803"/>
    <n v="40.743074"/>
    <n v="-73.993966999999998"/>
    <d v="2014-10-18T11:12:04"/>
    <d v="2014-10-18T11:20:37"/>
    <d v="2014-10-18T11:30:27"/>
    <d v="2014-10-18T11:41:26"/>
    <x v="2"/>
    <x v="3"/>
  </r>
  <r>
    <n v="1387544"/>
    <n v="336629"/>
    <x v="437"/>
    <s v="bicycle"/>
    <s v="Sarabeth's Tribeca"/>
    <s v="Breakfast"/>
    <s v="Four Flowers Juice"/>
    <n v="1"/>
    <s v="Fruity Beginnings"/>
    <d v="1899-12-30T00:02:58"/>
    <n v="40.718194293295099"/>
    <n v="-74.010557464404599"/>
    <n v="40.716719699999999"/>
    <n v="-74.012299799999994"/>
    <d v="2014-10-18T11:13:51"/>
    <d v="2014-10-18T11:18:05"/>
    <d v="2014-10-18T11:31:55"/>
    <d v="2014-10-18T11:36:15"/>
    <x v="2"/>
    <x v="3"/>
  </r>
  <r>
    <n v="1387544"/>
    <n v="336629"/>
    <x v="437"/>
    <s v="bicycle"/>
    <s v="Sarabeth's Tribeca"/>
    <s v="Breakfast"/>
    <s v="Freshly Squeezed Orange Juice"/>
    <n v="1"/>
    <s v="Fruity Beginnings"/>
    <d v="1899-12-30T00:02:58"/>
    <n v="40.718194293295099"/>
    <n v="-74.010557464404599"/>
    <n v="40.716719699999999"/>
    <n v="-74.012299799999994"/>
    <d v="2014-10-18T11:13:51"/>
    <d v="2014-10-18T11:18:05"/>
    <d v="2014-10-18T11:31:55"/>
    <d v="2014-10-18T11:36:15"/>
    <x v="2"/>
    <x v="3"/>
  </r>
  <r>
    <n v="1387545"/>
    <n v="91947"/>
    <x v="7"/>
    <s v="bicycle"/>
    <s v="Juice Generation"/>
    <s v="Juice Bar"/>
    <s v="Cold Warrior"/>
    <n v="1"/>
    <s v="Juice Farmacy"/>
    <m/>
    <n v="40.764472136394602"/>
    <n v="-73.966430425643907"/>
    <n v="40.7666878"/>
    <n v="-73.968694299999996"/>
    <d v="2014-10-18T11:14:44"/>
    <d v="2014-10-18T11:28:26"/>
    <d v="2014-10-18T11:41:03"/>
    <d v="2014-10-18T11:44:18"/>
    <x v="2"/>
    <x v="3"/>
  </r>
  <r>
    <n v="1387588"/>
    <n v="62667"/>
    <x v="144"/>
    <s v="bicycle"/>
    <s v="Balthazar Boulangerie"/>
    <s v="French"/>
    <s v="Donuts"/>
    <n v="2"/>
    <s v="Le Petit Dejeuner"/>
    <m/>
    <n v="40.722705492718703"/>
    <n v="-73.998198509216294"/>
    <n v="40.727516199999997"/>
    <n v="-73.984561799999994"/>
    <d v="2014-10-18T11:26:32"/>
    <d v="2014-10-18T11:24:41"/>
    <d v="2014-10-18T11:39:02"/>
    <d v="2014-10-18T11:47:21"/>
    <x v="2"/>
    <x v="3"/>
  </r>
  <r>
    <n v="1387588"/>
    <n v="62667"/>
    <x v="144"/>
    <s v="bicycle"/>
    <s v="Balthazar Boulangerie"/>
    <s v="French"/>
    <s v="Mozzarella Panini"/>
    <n v="1"/>
    <s v="Sandwiches"/>
    <m/>
    <n v="40.722705492718703"/>
    <n v="-73.998198509216294"/>
    <n v="40.727516199999997"/>
    <n v="-73.984561799999994"/>
    <d v="2014-10-18T11:26:32"/>
    <d v="2014-10-18T11:24:41"/>
    <d v="2014-10-18T11:39:02"/>
    <d v="2014-10-18T11:47:21"/>
    <x v="2"/>
    <x v="3"/>
  </r>
  <r>
    <n v="1387589"/>
    <n v="298824"/>
    <x v="315"/>
    <s v="bicycle"/>
    <s v="Mile End Deli"/>
    <s v="Deli"/>
    <s v="Breakfast Sandwich"/>
    <n v="1"/>
    <s v="Breakfast Menu"/>
    <d v="1899-12-30T00:08:54"/>
    <n v="40.725884686994803"/>
    <n v="-73.992447853088393"/>
    <n v="40.727404999999997"/>
    <n v="-73.991802000000007"/>
    <d v="2014-10-18T11:26:53"/>
    <d v="2014-10-18T11:36:38"/>
    <d v="2014-10-18T11:48:58"/>
    <d v="2014-10-18T11:50:08"/>
    <x v="2"/>
    <x v="3"/>
  </r>
  <r>
    <n v="1387740"/>
    <n v="180821"/>
    <x v="378"/>
    <s v="car"/>
    <s v="Sarabeth's Bakery"/>
    <s v="Bakery"/>
    <s v="Cappuccino"/>
    <n v="1"/>
    <s v="Hot"/>
    <d v="1899-12-30T00:05:11"/>
    <n v="40.742602071433602"/>
    <n v="-74.006689797060105"/>
    <n v="40.743698298659098"/>
    <n v="-74.0065667993765"/>
    <d v="2014-10-18T12:03:06"/>
    <d v="2014-10-18T12:15:45"/>
    <d v="2014-10-18T12:39:35"/>
    <d v="2014-10-18T12:40:31"/>
    <x v="2"/>
    <x v="3"/>
  </r>
  <r>
    <n v="1387756"/>
    <n v="149200"/>
    <x v="222"/>
    <s v="car"/>
    <s v="Parm"/>
    <s v="Italian"/>
    <s v="Italian Combo Hero"/>
    <n v="1"/>
    <s v="Sandwiches"/>
    <d v="1899-12-30T00:05:33"/>
    <n v="40.723019825000002"/>
    <n v="-73.995853999999994"/>
    <n v="40.732987000000001"/>
    <n v="-73.987802000000002"/>
    <d v="2014-10-18T12:03:07"/>
    <d v="2014-10-18T12:17:51"/>
    <d v="2014-10-18T12:25:50"/>
    <d v="2014-10-18T12:33:09"/>
    <x v="2"/>
    <x v="3"/>
  </r>
  <r>
    <n v="1387768"/>
    <n v="142045"/>
    <x v="115"/>
    <s v="bicycle"/>
    <s v="Shake Shack"/>
    <s v="Burger"/>
    <s v="ShackBurger"/>
    <n v="1"/>
    <s v="Burgers"/>
    <m/>
    <n v="40.692146411775603"/>
    <n v="-73.988865382600395"/>
    <n v="40.699416892640897"/>
    <n v="-73.994233952904096"/>
    <d v="2014-10-18T12:05:04"/>
    <d v="2014-10-18T12:18:03"/>
    <d v="2014-10-18T12:37:18"/>
    <d v="2014-10-18T12:45:21"/>
    <x v="2"/>
    <x v="3"/>
  </r>
  <r>
    <n v="1387788"/>
    <n v="345783"/>
    <x v="106"/>
    <s v="walker"/>
    <s v="The Grey Dog - Mulberry"/>
    <s v="Coffee"/>
    <s v="Irish Oatmeal"/>
    <n v="1"/>
    <s v="Breakfast"/>
    <d v="1899-12-30T00:02:40"/>
    <n v="40.723095999999998"/>
    <n v="-73.995773999999997"/>
    <n v="40.724788400000001"/>
    <n v="-73.980720599999998"/>
    <d v="2014-10-18T12:10:29"/>
    <d v="2014-10-18T12:08:04"/>
    <d v="2014-10-18T12:27:50"/>
    <d v="2014-10-18T12:39:17"/>
    <x v="2"/>
    <x v="3"/>
  </r>
  <r>
    <n v="1387813"/>
    <n v="38877"/>
    <x v="195"/>
    <s v="car"/>
    <s v="Katz's Delicatessen"/>
    <m/>
    <s v="Round Knishes"/>
    <n v="1"/>
    <s v="Starters &amp; Sides"/>
    <m/>
    <n v="40.722307066359498"/>
    <n v="-73.987351655960097"/>
    <n v="40.7452469793962"/>
    <n v="-73.977049200494903"/>
    <d v="2014-10-18T12:14:31"/>
    <d v="2014-10-18T12:50:29"/>
    <d v="2014-10-18T13:21:22"/>
    <d v="2014-10-18T13:38:44"/>
    <x v="2"/>
    <x v="3"/>
  </r>
  <r>
    <n v="1387821"/>
    <n v="64401"/>
    <x v="441"/>
    <s v="bicycle"/>
    <s v="The Meatball Shop"/>
    <s v="Italian"/>
    <s v="Chicken"/>
    <n v="1"/>
    <s v="Naked Balls"/>
    <d v="1899-12-30T00:02:46"/>
    <n v="40.771491247520302"/>
    <n v="-73.956334145089798"/>
    <n v="40.785964"/>
    <n v="-73.95581"/>
    <d v="2014-10-18T12:14:44"/>
    <d v="2014-10-18T12:19:27"/>
    <d v="2014-10-18T12:37:45"/>
    <d v="2014-10-18T12:51:49"/>
    <x v="2"/>
    <x v="3"/>
  </r>
  <r>
    <n v="1387821"/>
    <n v="64401"/>
    <x v="441"/>
    <s v="bicycle"/>
    <s v="The Meatball Shop"/>
    <s v="Italian"/>
    <s v="Market Salad"/>
    <n v="1"/>
    <s v="Green Market"/>
    <d v="1899-12-30T00:02:46"/>
    <n v="40.771491247520302"/>
    <n v="-73.956334145089798"/>
    <n v="40.785964"/>
    <n v="-73.95581"/>
    <d v="2014-10-18T12:14:44"/>
    <d v="2014-10-18T12:19:27"/>
    <d v="2014-10-18T12:37:45"/>
    <d v="2014-10-18T12:51:49"/>
    <x v="2"/>
    <x v="3"/>
  </r>
  <r>
    <n v="1387892"/>
    <n v="102710"/>
    <x v="197"/>
    <s v="bicycle"/>
    <s v="Rye House"/>
    <s v="American"/>
    <s v="Skillet Hash Browns"/>
    <n v="1"/>
    <s v="Brunch Sides"/>
    <d v="1899-12-30T00:02:32"/>
    <n v="40.7383050399553"/>
    <n v="-73.993008874733704"/>
    <n v="40.750962100000002"/>
    <n v="-73.985236799999996"/>
    <d v="2014-10-18T12:24:44"/>
    <d v="2014-10-18T12:24:27"/>
    <d v="2014-10-18T12:38:17"/>
    <d v="2014-10-18T12:56:04"/>
    <x v="2"/>
    <x v="3"/>
  </r>
  <r>
    <n v="1387920"/>
    <n v="375270"/>
    <x v="113"/>
    <s v="bicycle"/>
    <s v="Dunkin Donuts"/>
    <m/>
    <m/>
    <m/>
    <m/>
    <m/>
    <n v="40.790224600980601"/>
    <n v="-73.975088596343994"/>
    <n v="40.790554999999998"/>
    <n v="-73.978365999999994"/>
    <d v="2014-10-18T12:29:04"/>
    <d v="2014-10-18T12:33:28"/>
    <d v="2014-10-18T12:44:53"/>
    <d v="2014-10-18T12:46:02"/>
    <x v="2"/>
    <x v="3"/>
  </r>
  <r>
    <n v="1387938"/>
    <n v="254913"/>
    <x v="443"/>
    <s v="bicycle"/>
    <s v="Shake Shack"/>
    <s v="Burger"/>
    <s v="Hamburger"/>
    <n v="2"/>
    <s v="Burgers"/>
    <m/>
    <n v="40.7152793278103"/>
    <n v="-74.014860391616807"/>
    <n v="40.744378099999999"/>
    <n v="-73.990925000000004"/>
    <d v="2014-10-18T12:32:45"/>
    <d v="2014-10-18T12:40:17"/>
    <d v="2014-10-18T13:14:07"/>
    <d v="2014-10-18T13:47:41"/>
    <x v="2"/>
    <x v="3"/>
  </r>
  <r>
    <n v="1387976"/>
    <n v="80737"/>
    <x v="113"/>
    <s v="bicycle"/>
    <s v="RedFarm Broadway"/>
    <s v="Chinese"/>
    <s v="Pan-Fried Pork Buns (4)"/>
    <n v="1"/>
    <s v="Dim Sum"/>
    <d v="1899-12-30T00:04:38"/>
    <n v="40.782116700000003"/>
    <n v="-73.980739099999994"/>
    <n v="40.775387000000002"/>
    <n v="-73.982740000000007"/>
    <d v="2014-10-18T12:40:12"/>
    <d v="2014-10-18T12:52:28"/>
    <d v="2014-10-18T13:02:24"/>
    <d v="2014-10-18T13:08:56"/>
    <x v="2"/>
    <x v="3"/>
  </r>
  <r>
    <n v="1387976"/>
    <n v="80737"/>
    <x v="113"/>
    <s v="bicycle"/>
    <s v="RedFarm Broadway"/>
    <s v="Chinese"/>
    <s v="Wide Rice Noodles with BBQâ€™d Duck Breast"/>
    <n v="1"/>
    <s v="Main Courses"/>
    <d v="1899-12-30T00:04:38"/>
    <n v="40.782116700000003"/>
    <n v="-73.980739099999994"/>
    <n v="40.775387000000002"/>
    <n v="-73.982740000000007"/>
    <d v="2014-10-18T12:40:12"/>
    <d v="2014-10-18T12:52:28"/>
    <d v="2014-10-18T13:02:24"/>
    <d v="2014-10-18T13:08:56"/>
    <x v="2"/>
    <x v="3"/>
  </r>
  <r>
    <n v="1388047"/>
    <n v="64618"/>
    <x v="444"/>
    <s v="bicycle"/>
    <s v="Saigon Vietnamese Sandwich Deli"/>
    <m/>
    <m/>
    <m/>
    <m/>
    <d v="1899-12-30T00:05:38"/>
    <n v="40.720196560281401"/>
    <n v="-73.995820889040303"/>
    <n v="40.738540999999998"/>
    <n v="-73.988504000000006"/>
    <d v="2014-10-18T12:50:29"/>
    <d v="2014-10-18T13:01:59"/>
    <d v="2014-10-18T13:22:28"/>
    <d v="2014-10-18T13:26:03"/>
    <x v="2"/>
    <x v="3"/>
  </r>
  <r>
    <n v="1388052"/>
    <n v="384571"/>
    <x v="152"/>
    <s v="bicycle"/>
    <s v="Blue Ribbon Fried Chicken"/>
    <s v="American"/>
    <s v="The Wing Supreme"/>
    <n v="1"/>
    <s v="Combos"/>
    <m/>
    <n v="40.724339999999998"/>
    <n v="-73.990960000000001"/>
    <n v="40.724201800000003"/>
    <n v="-74.000281200000003"/>
    <d v="2014-10-18T12:51:15"/>
    <d v="2014-10-18T13:10:27"/>
    <d v="2014-10-18T13:26:47"/>
    <d v="2014-10-18T13:33:20"/>
    <x v="2"/>
    <x v="3"/>
  </r>
  <r>
    <n v="1388051"/>
    <n v="195723"/>
    <x v="92"/>
    <s v="bicycle"/>
    <s v="Caracas Arepa Bar"/>
    <s v="South American"/>
    <s v="Arroz con Caraotas"/>
    <n v="1"/>
    <s v="Sidekicks"/>
    <d v="1899-12-30T00:05:50"/>
    <n v="40.72681"/>
    <n v="-73.985328999999993"/>
    <n v="40.7168165"/>
    <n v="-74.005652499999997"/>
    <d v="2014-10-18T12:51:34"/>
    <d v="2014-10-18T13:15:39"/>
    <d v="2014-10-18T13:24:58"/>
    <d v="2014-10-18T13:37:16"/>
    <x v="2"/>
    <x v="3"/>
  </r>
  <r>
    <n v="1388051"/>
    <n v="195723"/>
    <x v="92"/>
    <s v="bicycle"/>
    <s v="Caracas Arepa Bar"/>
    <s v="South American"/>
    <s v="Tequenos"/>
    <n v="1"/>
    <s v="Sidekicks"/>
    <d v="1899-12-30T00:05:50"/>
    <n v="40.72681"/>
    <n v="-73.985328999999993"/>
    <n v="40.7168165"/>
    <n v="-74.005652499999997"/>
    <d v="2014-10-18T12:51:34"/>
    <d v="2014-10-18T13:15:39"/>
    <d v="2014-10-18T13:24:58"/>
    <d v="2014-10-18T13:37:16"/>
    <x v="2"/>
    <x v="3"/>
  </r>
  <r>
    <n v="1388051"/>
    <n v="195723"/>
    <x v="92"/>
    <s v="bicycle"/>
    <s v="Caracas Arepa Bar"/>
    <s v="South American"/>
    <s v="La del Gato"/>
    <n v="1"/>
    <s v="Arepas"/>
    <d v="1899-12-30T00:05:50"/>
    <n v="40.72681"/>
    <n v="-73.985328999999993"/>
    <n v="40.7168165"/>
    <n v="-74.005652499999997"/>
    <d v="2014-10-18T12:51:34"/>
    <d v="2014-10-18T13:15:39"/>
    <d v="2014-10-18T13:24:58"/>
    <d v="2014-10-18T13:37:16"/>
    <x v="2"/>
    <x v="3"/>
  </r>
  <r>
    <n v="1388066"/>
    <n v="148145"/>
    <x v="445"/>
    <s v="bicycle"/>
    <s v="Chipotle Mexican Grill $1.99 Delivery"/>
    <s v="Mexican"/>
    <m/>
    <m/>
    <m/>
    <m/>
    <n v="40.8044737752315"/>
    <n v="-73.966852238167704"/>
    <n v="40.797475800000001"/>
    <n v="-73.971841999999995"/>
    <d v="2014-10-18T12:52:27"/>
    <d v="2014-10-18T12:53:10"/>
    <d v="2014-10-18T13:06:30"/>
    <d v="2014-10-18T13:17:02"/>
    <x v="2"/>
    <x v="3"/>
  </r>
  <r>
    <n v="1388085"/>
    <n v="212326"/>
    <x v="17"/>
    <s v="bicycle"/>
    <s v="Modell's Sporting Goods"/>
    <m/>
    <m/>
    <m/>
    <m/>
    <m/>
    <n v="40.752843714623502"/>
    <n v="-73.978098771701795"/>
    <n v="40.746444099999998"/>
    <n v="-73.980202199999994"/>
    <d v="2014-10-18T12:57:14"/>
    <d v="2014-10-18T13:22:03"/>
    <d v="2014-10-18T13:33:53"/>
    <d v="2014-10-18T13:40:36"/>
    <x v="2"/>
    <x v="3"/>
  </r>
  <r>
    <n v="1388177"/>
    <n v="368295"/>
    <x v="7"/>
    <s v="bicycle"/>
    <s v="Blue Ribbon Fried Chicken"/>
    <s v="American"/>
    <s v="The Blue Ribbon"/>
    <n v="4"/>
    <s v="Sandwiches"/>
    <m/>
    <n v="40.724339999999998"/>
    <n v="-73.990960000000001"/>
    <n v="40.727404999999997"/>
    <n v="-73.991802000000007"/>
    <d v="2014-10-18T13:13:17"/>
    <d v="2014-10-18T13:14:08"/>
    <d v="2014-10-18T13:32:29"/>
    <d v="2014-10-18T13:36:48"/>
    <x v="2"/>
    <x v="3"/>
  </r>
  <r>
    <n v="1388173"/>
    <n v="345899"/>
    <x v="187"/>
    <s v="bicycle"/>
    <s v="TAO"/>
    <s v="Japanese"/>
    <s v="Sugar Dusted Doughnuts"/>
    <n v="1"/>
    <s v="Desserts"/>
    <d v="1899-12-30T00:08:05"/>
    <n v="40.762857763598497"/>
    <n v="-73.9716190014841"/>
    <n v="40.767006228104002"/>
    <n v="-73.953679927220307"/>
    <d v="2014-10-18T13:13:22"/>
    <d v="2014-10-18T13:24:36"/>
    <d v="2014-10-18T13:36:58"/>
    <d v="2014-10-18T13:57:41"/>
    <x v="2"/>
    <x v="3"/>
  </r>
  <r>
    <n v="1388212"/>
    <n v="309983"/>
    <x v="115"/>
    <s v="bicycle"/>
    <s v="S'MAC"/>
    <s v="American"/>
    <s v="Buffalo Chicken"/>
    <n v="1"/>
    <s v="Sarita's Recommendation"/>
    <d v="1899-12-30T00:06:34"/>
    <n v="40.730340181965403"/>
    <n v="-73.983993530273395"/>
    <n v="40.718053552028998"/>
    <n v="-73.984687942529305"/>
    <d v="2014-10-18T13:19:32"/>
    <d v="2014-10-18T13:32:29"/>
    <d v="2014-10-18T13:44:21"/>
    <d v="2014-10-18T14:00:17"/>
    <x v="2"/>
    <x v="3"/>
  </r>
  <r>
    <n v="1388252"/>
    <n v="85722"/>
    <x v="401"/>
    <s v="bicycle"/>
    <s v="McDonald's"/>
    <s v="Fast Food"/>
    <s v="Chicken McNuggets"/>
    <n v="1"/>
    <s v="Snacks &amp; Sides"/>
    <m/>
    <n v="40.736949700653199"/>
    <n v="-73.990473747253404"/>
    <n v="40.733317106115102"/>
    <n v="-73.985405418206"/>
    <d v="2014-10-18T13:25:20"/>
    <d v="2014-10-18T13:37:39"/>
    <d v="2014-10-18T13:56:23"/>
    <d v="2014-10-18T14:22:24"/>
    <x v="2"/>
    <x v="3"/>
  </r>
  <r>
    <n v="1388244"/>
    <n v="356195"/>
    <x v="432"/>
    <s v="car"/>
    <s v="Mighty Quinn's BBQ"/>
    <s v="BBQ"/>
    <s v="Sweet Potato Casserole"/>
    <n v="1"/>
    <s v="Sides"/>
    <m/>
    <n v="40.727518945156902"/>
    <n v="-73.988671302795396"/>
    <n v="40.721390264426397"/>
    <n v="-73.993440856159197"/>
    <d v="2014-10-18T13:26:20"/>
    <d v="2014-10-18T13:30:18"/>
    <d v="2014-10-18T13:48:08"/>
    <d v="2014-10-18T13:59:54"/>
    <x v="2"/>
    <x v="3"/>
  </r>
  <r>
    <n v="1388287"/>
    <n v="352827"/>
    <x v="92"/>
    <s v="bicycle"/>
    <s v="Shake Shack"/>
    <s v="Burger"/>
    <s v="Cheese Fries"/>
    <n v="1"/>
    <s v="Fries"/>
    <m/>
    <n v="40.7152793278103"/>
    <n v="-74.014860391616807"/>
    <n v="40.731750900000002"/>
    <n v="-73.9928642"/>
    <d v="2014-10-18T13:29:35"/>
    <d v="2014-10-18T13:41:37"/>
    <d v="2014-10-18T14:02:49"/>
    <d v="2014-10-18T14:17:07"/>
    <x v="2"/>
    <x v="3"/>
  </r>
  <r>
    <n v="1388335"/>
    <n v="318874"/>
    <x v="262"/>
    <s v="bicycle"/>
    <s v="The Kati Roll Company"/>
    <s v="Indian"/>
    <s v="Achari Paneer Roll"/>
    <n v="1"/>
    <s v="Rolls"/>
    <d v="1899-12-30T00:05:29"/>
    <n v="40.752767603754798"/>
    <n v="-73.984937667846694"/>
    <n v="40.756464200000003"/>
    <n v="-73.997280000000003"/>
    <d v="2014-10-18T13:37:19"/>
    <d v="2014-10-18T13:44:35"/>
    <d v="2014-10-18T13:55:24"/>
    <d v="2014-10-18T14:05:24"/>
    <x v="2"/>
    <x v="3"/>
  </r>
  <r>
    <n v="1388414"/>
    <n v="384391"/>
    <x v="7"/>
    <s v="bicycle"/>
    <s v="Shake Shack"/>
    <s v="Burger"/>
    <s v="Shack Burger"/>
    <n v="1"/>
    <s v="Burgers"/>
    <m/>
    <n v="40.7152793278103"/>
    <n v="-74.014860391616807"/>
    <n v="40.742410700000001"/>
    <n v="-73.996417800000003"/>
    <d v="2014-10-18T13:51:01"/>
    <d v="2014-10-18T14:00:09"/>
    <d v="2014-10-18T14:18:29"/>
    <d v="2014-10-18T14:38:30"/>
    <x v="2"/>
    <x v="3"/>
  </r>
  <r>
    <n v="1388440"/>
    <n v="325272"/>
    <x v="437"/>
    <s v="bicycle"/>
    <s v="Shake Shack"/>
    <s v="Burger"/>
    <s v="'Shroom Burger"/>
    <n v="1"/>
    <s v="Burgers"/>
    <m/>
    <n v="40.758456774983799"/>
    <n v="-73.989140466129399"/>
    <n v="40.767012200000003"/>
    <n v="-73.981408200000004"/>
    <d v="2014-10-18T13:55:49"/>
    <d v="2014-10-18T13:58:00"/>
    <d v="2014-10-18T14:32:21"/>
    <d v="2014-10-18T14:43:14"/>
    <x v="2"/>
    <x v="3"/>
  </r>
  <r>
    <n v="1388461"/>
    <n v="250494"/>
    <x v="315"/>
    <s v="bicycle"/>
    <s v="The Meatball Shop"/>
    <s v="Italian"/>
    <s v="Rigatoni"/>
    <n v="1"/>
    <s v="Stick To Your Bones"/>
    <d v="1899-12-30T00:12:23"/>
    <n v="40.721545124764702"/>
    <n v="-73.988842426716104"/>
    <n v="40.723884614769901"/>
    <n v="-73.999316845760703"/>
    <d v="2014-10-18T14:00:29"/>
    <d v="2014-10-18T14:08:31"/>
    <d v="2014-10-18T14:25:53"/>
    <d v="2014-10-18T14:33:58"/>
    <x v="2"/>
    <x v="3"/>
  </r>
  <r>
    <n v="1388506"/>
    <n v="123269"/>
    <x v="405"/>
    <s v="car"/>
    <s v="Kellogg's Diner"/>
    <s v="American"/>
    <s v="Turkey Bacon"/>
    <n v="1"/>
    <s v="Breakfast Sides"/>
    <d v="1899-12-30T00:03:24"/>
    <n v="40.713823508288002"/>
    <n v="-73.951598636000497"/>
    <n v="40.717414099999999"/>
    <n v="-73.952627500000006"/>
    <d v="2014-10-18T14:08:19"/>
    <d v="2014-10-18T14:06:01"/>
    <d v="2014-10-18T14:30:51"/>
    <d v="2014-10-18T14:42:11"/>
    <x v="2"/>
    <x v="3"/>
  </r>
  <r>
    <n v="1388509"/>
    <n v="63890"/>
    <x v="17"/>
    <s v="bicycle"/>
    <s v="2nd Ave Deli"/>
    <s v="Deli"/>
    <s v="Frankfurter"/>
    <n v="3"/>
    <s v="Franks and Knishes"/>
    <d v="1899-12-30T00:06:36"/>
    <n v="40.745299312570602"/>
    <n v="-73.9791375808162"/>
    <n v="40.740428999999999"/>
    <n v="-73.979466000000002"/>
    <d v="2014-10-18T14:08:24"/>
    <d v="2014-10-18T14:41:49"/>
    <d v="2014-10-18T14:49:40"/>
    <d v="2014-10-18T14:56:23"/>
    <x v="2"/>
    <x v="3"/>
  </r>
  <r>
    <n v="1388509"/>
    <n v="63890"/>
    <x v="17"/>
    <s v="bicycle"/>
    <s v="2nd Ave Deli"/>
    <s v="Deli"/>
    <s v="Hot Pastrami"/>
    <n v="1"/>
    <s v="Sandwiches"/>
    <d v="1899-12-30T00:06:36"/>
    <n v="40.745299312570602"/>
    <n v="-73.9791375808162"/>
    <n v="40.740428999999999"/>
    <n v="-73.979466000000002"/>
    <d v="2014-10-18T14:08:24"/>
    <d v="2014-10-18T14:41:49"/>
    <d v="2014-10-18T14:49:40"/>
    <d v="2014-10-18T14:56:23"/>
    <x v="2"/>
    <x v="3"/>
  </r>
  <r>
    <n v="1388615"/>
    <n v="167828"/>
    <x v="444"/>
    <s v="bicycle"/>
    <s v="Shake Shack"/>
    <s v="Burger"/>
    <s v="Cheese Fries"/>
    <n v="1"/>
    <s v="Fries"/>
    <m/>
    <n v="40.7152793278103"/>
    <n v="-74.014860391616807"/>
    <n v="40.716223800000002"/>
    <n v="-73.991476599999999"/>
    <d v="2014-10-18T14:22:42"/>
    <d v="2014-10-18T14:31:39"/>
    <d v="2014-10-18T15:06:29"/>
    <d v="2014-10-18T15:12:45"/>
    <x v="2"/>
    <x v="3"/>
  </r>
  <r>
    <n v="1388667"/>
    <n v="259341"/>
    <x v="389"/>
    <s v="walker"/>
    <s v="Sant Ambroeus"/>
    <s v="Italian"/>
    <m/>
    <m/>
    <m/>
    <d v="1899-12-30T00:04:14"/>
    <n v="40.775236"/>
    <n v="-73.962881999999993"/>
    <n v="40.777042723345602"/>
    <n v="-73.958787154088199"/>
    <d v="2014-10-18T14:27:25"/>
    <d v="2014-10-18T14:35:16"/>
    <d v="2014-10-18T14:48:31"/>
    <d v="2014-10-18T14:55:48"/>
    <x v="2"/>
    <x v="3"/>
  </r>
  <r>
    <n v="1388669"/>
    <n v="353742"/>
    <x v="280"/>
    <s v="bicycle"/>
    <s v="Momofuku Noodle Bar"/>
    <m/>
    <s v="Momofuku Ramen"/>
    <n v="1"/>
    <s v="Bowls"/>
    <m/>
    <n v="40.729110403548901"/>
    <n v="-73.984245455566395"/>
    <n v="40.730251000000003"/>
    <n v="-73.993573999999995"/>
    <d v="2014-10-18T14:27:46"/>
    <d v="2014-10-18T14:25:30"/>
    <d v="2014-10-18T15:13:50"/>
    <d v="2014-10-18T15:22:31"/>
    <x v="2"/>
    <x v="3"/>
  </r>
  <r>
    <n v="1388696"/>
    <n v="294992"/>
    <x v="445"/>
    <s v="bicycle"/>
    <s v="Levain Bakery"/>
    <s v="Bakery"/>
    <s v="Oatmeal Raisin"/>
    <n v="1"/>
    <s v="Cookies"/>
    <m/>
    <n v="40.779930093814997"/>
    <n v="-73.980334997177096"/>
    <n v="40.735546399999997"/>
    <n v="-73.979012800000007"/>
    <d v="2014-10-18T14:31:29"/>
    <d v="2014-10-18T14:46:23"/>
    <d v="2014-10-18T15:16:20"/>
    <d v="2014-10-18T15:38:42"/>
    <x v="2"/>
    <x v="3"/>
  </r>
  <r>
    <n v="1388712"/>
    <n v="111226"/>
    <x v="426"/>
    <s v="car"/>
    <s v="RedFarm Broadway"/>
    <s v="Chinese"/>
    <s v="Spicy Crispy Beef"/>
    <n v="1"/>
    <s v="Lunch Starters &amp; Salads"/>
    <d v="1899-12-30T00:03:31"/>
    <n v="40.782116700000003"/>
    <n v="-73.980739099999994"/>
    <n v="40.769434001657402"/>
    <n v="-73.985525322120296"/>
    <d v="2014-10-18T14:33:10"/>
    <d v="2014-10-18T14:46:32"/>
    <d v="2014-10-18T14:58:06"/>
    <d v="2014-10-18T15:13:10"/>
    <x v="2"/>
    <x v="3"/>
  </r>
  <r>
    <n v="1388758"/>
    <n v="312853"/>
    <x v="378"/>
    <s v="car"/>
    <s v="The Grey Dog - Mulberry"/>
    <s v="Coffee"/>
    <s v="Seared Tuna Steak Salad"/>
    <n v="1"/>
    <s v="Salads"/>
    <d v="1899-12-30T00:06:59"/>
    <n v="40.723095999999998"/>
    <n v="-73.995773999999997"/>
    <n v="40.733196197540103"/>
    <n v="-74.003323153999006"/>
    <d v="2014-10-18T14:37:35"/>
    <d v="2014-10-18T15:00:45"/>
    <d v="2014-10-18T15:15:16"/>
    <d v="2014-10-18T15:26:29"/>
    <x v="2"/>
    <x v="3"/>
  </r>
  <r>
    <n v="1388758"/>
    <n v="312853"/>
    <x v="378"/>
    <s v="car"/>
    <s v="The Grey Dog - Mulberry"/>
    <s v="Coffee"/>
    <s v="The Reuben"/>
    <n v="1"/>
    <s v="Michigan Sandwiches"/>
    <d v="1899-12-30T00:06:59"/>
    <n v="40.723095999999998"/>
    <n v="-73.995773999999997"/>
    <n v="40.733196197540103"/>
    <n v="-74.003323153999006"/>
    <d v="2014-10-18T14:37:35"/>
    <d v="2014-10-18T15:00:45"/>
    <d v="2014-10-18T15:15:16"/>
    <d v="2014-10-18T15:26:29"/>
    <x v="2"/>
    <x v="3"/>
  </r>
  <r>
    <n v="1388805"/>
    <n v="384692"/>
    <x v="446"/>
    <s v="walker"/>
    <s v="RedFarm Broadway"/>
    <s v="Chinese"/>
    <s v="Dungeness &amp; Rock Crabmeat Long Life Noodles"/>
    <n v="1"/>
    <s v="Rice &amp; Noodles"/>
    <m/>
    <n v="40.782116700000003"/>
    <n v="-73.980739099999994"/>
    <n v="40.779732897905603"/>
    <n v="-73.987433366469105"/>
    <d v="2014-10-18T14:44:15"/>
    <d v="2014-10-18T14:58:15"/>
    <d v="2014-10-18T15:27:01"/>
    <d v="2014-10-18T15:44:15"/>
    <x v="2"/>
    <x v="3"/>
  </r>
  <r>
    <n v="1388827"/>
    <n v="384698"/>
    <x v="51"/>
    <s v="bicycle"/>
    <s v="Don's Bogam BBQ &amp; Wine Bar"/>
    <s v="Korean"/>
    <s v="Jae Yook Bokkum"/>
    <n v="1"/>
    <s v="A la Cart"/>
    <d v="1899-12-30T00:06:08"/>
    <n v="40.746852061033401"/>
    <n v="-73.984406150546405"/>
    <n v="40.768775549452698"/>
    <n v="-73.986350021805904"/>
    <d v="2014-10-18T14:44:19"/>
    <m/>
    <m/>
    <d v="2014-10-18T15:39:40"/>
    <x v="2"/>
    <x v="3"/>
  </r>
  <r>
    <n v="1388936"/>
    <n v="125712"/>
    <x v="441"/>
    <s v="bicycle"/>
    <s v="Nespresso Boutique"/>
    <m/>
    <m/>
    <m/>
    <m/>
    <m/>
    <n v="40.765499722345901"/>
    <n v="-73.969954543451905"/>
    <n v="40.763307099999999"/>
    <n v="-73.970145799999997"/>
    <d v="2014-10-18T14:55:13"/>
    <m/>
    <m/>
    <d v="2014-10-18T15:28:17"/>
    <x v="2"/>
    <x v="3"/>
  </r>
  <r>
    <n v="1388958"/>
    <n v="361509"/>
    <x v="162"/>
    <s v="bicycle"/>
    <s v="Cafeteria"/>
    <s v="American"/>
    <s v="Grilled Turkey Burger"/>
    <n v="1"/>
    <s v="Sandwiches"/>
    <m/>
    <n v="40.740527708190001"/>
    <n v="-73.998082509869207"/>
    <n v="40.7452805"/>
    <n v="-73.991422200000002"/>
    <d v="2014-10-18T14:58:13"/>
    <d v="2014-10-18T15:04:38"/>
    <d v="2014-10-18T15:31:29"/>
    <d v="2014-10-18T15:38:31"/>
    <x v="2"/>
    <x v="3"/>
  </r>
  <r>
    <n v="1388965"/>
    <n v="361183"/>
    <x v="376"/>
    <s v="bicycle"/>
    <s v="Toys&quot;R&quot;Us"/>
    <s v="Kids &amp; Baby"/>
    <m/>
    <m/>
    <m/>
    <m/>
    <n v="40.757272617485199"/>
    <n v="-73.9856917055465"/>
    <n v="40.760573899999997"/>
    <n v="-73.965777099999997"/>
    <d v="2014-10-18T14:58:24"/>
    <d v="2014-10-18T15:02:25"/>
    <d v="2014-10-18T15:15:45"/>
    <d v="2014-10-18T15:29:27"/>
    <x v="2"/>
    <x v="3"/>
  </r>
  <r>
    <n v="1389157"/>
    <n v="42052"/>
    <x v="115"/>
    <s v="bicycle"/>
    <s v="Pepe Rosso To Go"/>
    <s v="Italian"/>
    <s v="Fusilli with Seasonal Vegetables"/>
    <n v="1"/>
    <s v="Paste"/>
    <d v="1899-12-30T00:03:22"/>
    <n v="40.727282000000002"/>
    <n v="-74.001756"/>
    <n v="40.747450000000001"/>
    <n v="-74.002486000000005"/>
    <d v="2014-10-18T15:13:25"/>
    <d v="2014-10-18T15:17:29"/>
    <d v="2014-10-18T15:25:44"/>
    <d v="2014-10-18T15:42:09"/>
    <x v="2"/>
    <x v="3"/>
  </r>
  <r>
    <n v="1389156"/>
    <n v="96262"/>
    <x v="135"/>
    <s v="car"/>
    <s v="Butter Lane"/>
    <s v="Bakery"/>
    <s v="Pellegrino Water"/>
    <n v="1"/>
    <s v="Beverages"/>
    <d v="1899-12-30T00:04:22"/>
    <n v="40.726315614684701"/>
    <n v="-73.984336853027301"/>
    <n v="40.721580000000003"/>
    <n v="-73.992707899999999"/>
    <d v="2014-10-18T15:13:43"/>
    <d v="2014-10-18T15:33:42"/>
    <d v="2014-10-18T15:50:14"/>
    <d v="2014-10-18T15:57:56"/>
    <x v="2"/>
    <x v="3"/>
  </r>
  <r>
    <n v="1389200"/>
    <n v="335827"/>
    <x v="114"/>
    <s v="bicycle"/>
    <s v="Artichoke Basilleâ€™s Pizza &amp; Brewery"/>
    <s v="Pizza"/>
    <s v="Crab Slice"/>
    <n v="1"/>
    <s v="Slices"/>
    <m/>
    <n v="40.731844250688702"/>
    <n v="-73.983864784240694"/>
    <n v="40.736491000000001"/>
    <n v="-73.980258000000006"/>
    <d v="2014-10-18T15:17:59"/>
    <d v="2014-10-18T15:36:08"/>
    <d v="2014-10-18T15:50:27"/>
    <d v="2014-10-18T15:57:56"/>
    <x v="2"/>
    <x v="3"/>
  </r>
  <r>
    <n v="1389244"/>
    <n v="384102"/>
    <x v="419"/>
    <s v="bicycle"/>
    <s v="Max Brenner"/>
    <s v="Dessert"/>
    <s v="The Bowl Scribble of Two Cheeseburgers"/>
    <n v="1"/>
    <s v="Yummy Food"/>
    <m/>
    <n v="40.734410621402901"/>
    <n v="-73.990816622731302"/>
    <n v="40.7599169"/>
    <n v="-73.966057300000003"/>
    <d v="2014-10-18T15:22:28"/>
    <d v="2014-10-18T16:40:47"/>
    <d v="2014-10-18T17:19:36"/>
    <d v="2014-10-18T17:42:11"/>
    <x v="2"/>
    <x v="3"/>
  </r>
  <r>
    <n v="1389254"/>
    <n v="221394"/>
    <x v="447"/>
    <s v="bicycle"/>
    <s v="Mighty Quinn's BBQ"/>
    <s v="BBQ"/>
    <s v="Spare Ribs"/>
    <n v="1"/>
    <s v="Meats"/>
    <m/>
    <n v="40.727518945156902"/>
    <n v="-73.988671302795396"/>
    <n v="40.728011500000001"/>
    <n v="-73.993871400000003"/>
    <d v="2014-10-18T15:24:10"/>
    <d v="2014-10-18T15:28:30"/>
    <d v="2014-10-18T15:39:20"/>
    <d v="2014-10-18T15:45:07"/>
    <x v="2"/>
    <x v="3"/>
  </r>
  <r>
    <n v="1389291"/>
    <n v="185394"/>
    <x v="128"/>
    <s v="car"/>
    <s v="TAO"/>
    <s v="Japanese"/>
    <s v="Crispy Orange Chicken"/>
    <n v="1"/>
    <s v="From the Sky"/>
    <d v="1899-12-30T00:02:12"/>
    <n v="40.762857763598497"/>
    <n v="-73.9716190014841"/>
    <n v="40.717773999999999"/>
    <n v="-73.998453999999995"/>
    <d v="2014-10-18T15:27:08"/>
    <m/>
    <m/>
    <d v="2014-10-18T16:36:25"/>
    <x v="2"/>
    <x v="3"/>
  </r>
  <r>
    <n v="1389291"/>
    <n v="185394"/>
    <x v="128"/>
    <s v="car"/>
    <s v="TAO"/>
    <s v="Japanese"/>
    <s v="Bamboo Steamed Vegetable Dumplings with Crunchy Cucumbers"/>
    <n v="1"/>
    <s v="Dumplings"/>
    <d v="1899-12-30T00:02:12"/>
    <n v="40.762857763598497"/>
    <n v="-73.9716190014841"/>
    <n v="40.717773999999999"/>
    <n v="-73.998453999999995"/>
    <d v="2014-10-18T15:27:08"/>
    <m/>
    <m/>
    <d v="2014-10-18T16:36:25"/>
    <x v="2"/>
    <x v="3"/>
  </r>
  <r>
    <n v="1389467"/>
    <n v="139366"/>
    <x v="86"/>
    <s v="bicycle"/>
    <s v="Trader Joe's"/>
    <s v="Grocery Store"/>
    <s v="Black Beans"/>
    <n v="1"/>
    <s v="Essentials"/>
    <m/>
    <n v="40.74174"/>
    <n v="-73.993650000000002"/>
    <n v="40.738433399999998"/>
    <n v="-74.000192600000005"/>
    <d v="2014-10-18T15:42:54"/>
    <d v="2014-10-18T15:50:43"/>
    <d v="2014-10-18T16:30:49"/>
    <d v="2014-10-18T16:34:44"/>
    <x v="2"/>
    <x v="3"/>
  </r>
  <r>
    <n v="1389506"/>
    <n v="271836"/>
    <x v="162"/>
    <s v="bicycle"/>
    <s v="One Lucky Duck - Juice &amp; Takeaway"/>
    <s v="Vegetarian"/>
    <s v="Swan Greens"/>
    <n v="1"/>
    <s v="Pressed Juices"/>
    <m/>
    <n v="40.735725000000002"/>
    <n v="-73.987126466589601"/>
    <n v="40.738131903846501"/>
    <n v="-73.987327478179694"/>
    <d v="2014-10-18T15:45:48"/>
    <d v="2014-10-18T15:48:09"/>
    <d v="2014-10-18T16:12:13"/>
    <d v="2014-10-18T16:15:57"/>
    <x v="2"/>
    <x v="3"/>
  </r>
  <r>
    <n v="1389568"/>
    <n v="355090"/>
    <x v="376"/>
    <s v="bicycle"/>
    <s v="Shake Shack"/>
    <s v="Burger"/>
    <s v="Shackburger"/>
    <n v="3"/>
    <s v="Burgers"/>
    <m/>
    <n v="40.758456774983799"/>
    <n v="-73.989140466129399"/>
    <n v="40.761985699999997"/>
    <n v="-73.985675999999998"/>
    <d v="2014-10-18T15:50:58"/>
    <d v="2014-10-18T15:55:55"/>
    <d v="2014-10-18T16:20:14"/>
    <d v="2014-10-18T16:25:50"/>
    <x v="2"/>
    <x v="3"/>
  </r>
  <r>
    <n v="1389568"/>
    <n v="355090"/>
    <x v="376"/>
    <s v="bicycle"/>
    <s v="Shake Shack"/>
    <s v="Burger"/>
    <s v="Cheese Fries"/>
    <n v="1"/>
    <s v="Fries"/>
    <m/>
    <n v="40.758456774983799"/>
    <n v="-73.989140466129399"/>
    <n v="40.761985699999997"/>
    <n v="-73.985675999999998"/>
    <d v="2014-10-18T15:50:58"/>
    <d v="2014-10-18T15:55:55"/>
    <d v="2014-10-18T16:20:14"/>
    <d v="2014-10-18T16:25:50"/>
    <x v="2"/>
    <x v="3"/>
  </r>
  <r>
    <n v="1389613"/>
    <n v="41096"/>
    <x v="280"/>
    <s v="bicycle"/>
    <s v="Momofuku Noodle Bar"/>
    <m/>
    <s v="Ginger Scallion Noodles"/>
    <n v="1"/>
    <s v="Bowls"/>
    <m/>
    <n v="40.729110403548901"/>
    <n v="-73.984245455566395"/>
    <n v="40.734793910565998"/>
    <n v="-74.004633590459605"/>
    <d v="2014-10-18T15:55:07"/>
    <d v="2014-10-18T15:57:30"/>
    <d v="2014-10-18T16:33:57"/>
    <d v="2014-10-18T16:46:52"/>
    <x v="2"/>
    <x v="3"/>
  </r>
  <r>
    <n v="1389720"/>
    <n v="318650"/>
    <x v="371"/>
    <s v="bicycle"/>
    <s v="Magnolia Bakery"/>
    <s v="Dessert"/>
    <s v="Vanilla Cupcake"/>
    <n v="1"/>
    <s v="Classic Cupcakes"/>
    <m/>
    <n v="40.752881387988602"/>
    <n v="-73.9776420593262"/>
    <n v="40.745902999999998"/>
    <n v="-73.975894999999994"/>
    <d v="2014-10-18T16:05:09"/>
    <d v="2014-10-18T16:16:02"/>
    <d v="2014-10-18T16:34:42"/>
    <d v="2014-10-18T16:46:06"/>
    <x v="2"/>
    <x v="3"/>
  </r>
  <r>
    <n v="1389769"/>
    <n v="178158"/>
    <x v="447"/>
    <s v="bicycle"/>
    <s v="Chipotle Mexican Grill $1.99 Delivery"/>
    <s v="Mexican"/>
    <s v="Burrito"/>
    <n v="1"/>
    <s v="Entree"/>
    <m/>
    <n v="40.722542870002997"/>
    <n v="-73.997769355773897"/>
    <n v="40.721223000000002"/>
    <n v="-73.993275999999994"/>
    <d v="2014-10-18T16:10:10"/>
    <d v="2014-10-18T16:10:19"/>
    <d v="2014-10-18T16:19:41"/>
    <d v="2014-10-18T16:28:46"/>
    <x v="2"/>
    <x v="3"/>
  </r>
  <r>
    <n v="1389791"/>
    <n v="372690"/>
    <x v="434"/>
    <s v="car"/>
    <s v="Trader Joe's"/>
    <s v="Grocery Store"/>
    <s v="Honey Wheat Pretzel Sticks"/>
    <n v="1"/>
    <s v="Cookies, Snacks &amp; Candy"/>
    <m/>
    <n v="40.778503999999998"/>
    <n v="-73.982091999999994"/>
    <n v="40.784162999999999"/>
    <n v="-73.977919"/>
    <d v="2014-10-18T16:12:02"/>
    <d v="2014-10-18T16:23:37"/>
    <d v="2014-10-18T16:53:14"/>
    <d v="2014-10-18T16:59:41"/>
    <x v="2"/>
    <x v="3"/>
  </r>
  <r>
    <n v="1389791"/>
    <n v="372690"/>
    <x v="434"/>
    <s v="car"/>
    <s v="Trader Joe's"/>
    <s v="Grocery Store"/>
    <s v="Mediterranean Hummus"/>
    <n v="1"/>
    <s v="Cookies, Snacks &amp; Candy"/>
    <m/>
    <n v="40.778503999999998"/>
    <n v="-73.982091999999994"/>
    <n v="40.784162999999999"/>
    <n v="-73.977919"/>
    <d v="2014-10-18T16:12:02"/>
    <d v="2014-10-18T16:23:37"/>
    <d v="2014-10-18T16:53:14"/>
    <d v="2014-10-18T16:59:41"/>
    <x v="2"/>
    <x v="3"/>
  </r>
  <r>
    <n v="1389828"/>
    <n v="186976"/>
    <x v="23"/>
    <s v="bicycle"/>
    <s v="Burger Joint"/>
    <s v="Burger"/>
    <s v="Cheeseburger"/>
    <n v="1"/>
    <s v="Menu"/>
    <d v="1899-12-30T00:05:15"/>
    <n v="40.764075830277001"/>
    <n v="-73.978632525152193"/>
    <n v="40.739077600000002"/>
    <n v="-73.993618400000003"/>
    <d v="2014-10-18T16:16:51"/>
    <d v="2014-10-18T16:36:33"/>
    <d v="2014-10-18T17:04:37"/>
    <d v="2014-10-18T17:28:58"/>
    <x v="2"/>
    <x v="3"/>
  </r>
  <r>
    <n v="1389886"/>
    <n v="108782"/>
    <x v="222"/>
    <s v="car"/>
    <s v="Shake Shack"/>
    <s v="Burger"/>
    <s v="Smoke Shack"/>
    <n v="1"/>
    <s v="Burgers"/>
    <m/>
    <n v="40.7152793278103"/>
    <n v="-74.014860391616807"/>
    <n v="40.765337000000002"/>
    <n v="-73.961949500000003"/>
    <d v="2014-10-18T16:23:20"/>
    <d v="2014-10-18T16:34:23"/>
    <d v="2014-10-18T17:00:16"/>
    <d v="2014-10-18T17:22:42"/>
    <x v="2"/>
    <x v="3"/>
  </r>
  <r>
    <n v="1389907"/>
    <n v="189791"/>
    <x v="399"/>
    <s v="bicycle"/>
    <s v="Vegan Divas"/>
    <m/>
    <m/>
    <m/>
    <m/>
    <m/>
    <n v="40.769443044018303"/>
    <n v="-73.954832553863497"/>
    <n v="40.765950066822597"/>
    <n v="-73.969286096511993"/>
    <d v="2014-10-18T16:26:07"/>
    <d v="2014-10-18T16:47:21"/>
    <d v="2014-10-18T17:08:41"/>
    <d v="2014-10-18T17:18:22"/>
    <x v="2"/>
    <x v="3"/>
  </r>
  <r>
    <n v="1389904"/>
    <n v="314735"/>
    <x v="7"/>
    <s v="bicycle"/>
    <s v="sweetgreen"/>
    <s v="Salad"/>
    <s v="Organic Butternut Squash (Small)"/>
    <n v="1"/>
    <s v="Soup"/>
    <d v="1899-12-30T00:10:28"/>
    <n v="40.745078589413303"/>
    <n v="-73.988821506500202"/>
    <n v="40.740091837980501"/>
    <n v="-73.987516863340502"/>
    <d v="2014-10-18T16:26:08"/>
    <d v="2014-10-18T16:32:08"/>
    <d v="2014-10-18T16:51:58"/>
    <d v="2014-10-18T16:57:04"/>
    <x v="2"/>
    <x v="3"/>
  </r>
  <r>
    <n v="1389922"/>
    <n v="211035"/>
    <x v="189"/>
    <s v="bicycle"/>
    <s v="Blue Ribbon Sushi"/>
    <s v="Japanese"/>
    <s v="Edamame"/>
    <n v="1"/>
    <s v="Appetizers"/>
    <d v="1899-12-30T00:11:35"/>
    <n v="40.7261096570601"/>
    <n v="-74.002491863200504"/>
    <n v="40.716590500000002"/>
    <n v="-74.004811399999994"/>
    <d v="2014-10-18T16:27:05"/>
    <d v="2014-10-18T16:48:42"/>
    <d v="2014-10-18T17:22:00"/>
    <d v="2014-10-18T17:32:48"/>
    <x v="2"/>
    <x v="3"/>
  </r>
  <r>
    <n v="1389955"/>
    <n v="91005"/>
    <x v="311"/>
    <s v="scooter"/>
    <s v="Han Dynasty"/>
    <s v="Chinese"/>
    <s v="Kung Pao Style"/>
    <n v="1"/>
    <s v="Entrees"/>
    <d v="1899-12-30T00:04:55"/>
    <n v="40.732213000000002"/>
    <n v="-73.988072000000003"/>
    <n v="40.716980700000001"/>
    <n v="-74.004542599999994"/>
    <d v="2014-10-18T16:30:27"/>
    <d v="2014-10-18T16:48:16"/>
    <d v="2014-10-18T16:55:05"/>
    <d v="2014-10-18T17:27:24"/>
    <x v="2"/>
    <x v="3"/>
  </r>
  <r>
    <n v="1389967"/>
    <n v="304449"/>
    <x v="448"/>
    <s v="car"/>
    <s v="Westville Hudson"/>
    <s v="American"/>
    <s v="Smokey Mac and Cheese"/>
    <n v="1"/>
    <s v="Appetizers"/>
    <d v="1899-12-30T00:05:53"/>
    <n v="40.727031111101397"/>
    <n v="-74.007511138916001"/>
    <n v="40.730553899999997"/>
    <n v="-73.993052599999999"/>
    <d v="2014-10-18T16:32:33"/>
    <d v="2014-10-18T16:38:20"/>
    <d v="2014-10-18T16:56:40"/>
    <d v="2014-10-18T17:06:33"/>
    <x v="2"/>
    <x v="3"/>
  </r>
  <r>
    <n v="1389988"/>
    <n v="111356"/>
    <x v="19"/>
    <s v="bicycle"/>
    <s v="sweetgreen"/>
    <s v="Salad"/>
    <s v="Roasted Turkey + Fall Vegetables"/>
    <n v="1"/>
    <s v="Signatures"/>
    <m/>
    <n v="40.745078589413303"/>
    <n v="-73.988821506500202"/>
    <n v="40.744313499999997"/>
    <n v="-73.987313900000004"/>
    <d v="2014-10-18T16:35:49"/>
    <m/>
    <m/>
    <d v="2014-10-18T16:56:38"/>
    <x v="2"/>
    <x v="3"/>
  </r>
  <r>
    <n v="1390048"/>
    <n v="39421"/>
    <x v="376"/>
    <s v="bicycle"/>
    <s v="Go! Go! Curry!"/>
    <s v="Japanese"/>
    <s v="Original Go Go Curry"/>
    <n v="1"/>
    <s v="Curry"/>
    <d v="1899-12-30T00:05:21"/>
    <n v="40.754675906639299"/>
    <n v="-73.9914823354124"/>
    <n v="40.747993999999998"/>
    <n v="-73.981142000000006"/>
    <d v="2014-10-18T16:39:01"/>
    <d v="2014-10-18T16:39:24"/>
    <d v="2014-10-18T16:51:44"/>
    <d v="2014-10-18T17:05:03"/>
    <x v="2"/>
    <x v="3"/>
  </r>
  <r>
    <n v="1390151"/>
    <n v="143971"/>
    <x v="428"/>
    <s v="bicycle"/>
    <s v="Katz's Delicatessen"/>
    <m/>
    <s v="Reuben"/>
    <n v="1"/>
    <s v="Hot Sandwiches"/>
    <m/>
    <n v="40.722307066359498"/>
    <n v="-73.987351655960097"/>
    <n v="40.714216"/>
    <n v="-73.991595000000004"/>
    <d v="2014-10-18T16:55:43"/>
    <d v="2014-10-18T16:56:11"/>
    <d v="2014-10-18T17:30:01"/>
    <d v="2014-10-18T17:39:08"/>
    <x v="2"/>
    <x v="3"/>
  </r>
  <r>
    <n v="1390196"/>
    <n v="110692"/>
    <x v="354"/>
    <s v="bicycle"/>
    <s v="Roosevelt Hotel"/>
    <m/>
    <m/>
    <m/>
    <m/>
    <m/>
    <n v="40.754856380696303"/>
    <n v="-73.9774157946961"/>
    <n v="40.780472000000003"/>
    <n v="-73.983620000000002"/>
    <d v="2014-10-18T17:01:32"/>
    <d v="2014-10-18T17:01:42"/>
    <d v="2014-10-18T17:09:32"/>
    <d v="2014-10-18T17:27:28"/>
    <x v="2"/>
    <x v="3"/>
  </r>
  <r>
    <n v="1390202"/>
    <n v="384965"/>
    <x v="448"/>
    <s v="car"/>
    <s v="Blue Ribbon Fried Chicken"/>
    <s v="American"/>
    <s v="Tender"/>
    <n v="8"/>
    <s v="By the Piece"/>
    <m/>
    <n v="40.724339999999998"/>
    <n v="-73.990960000000001"/>
    <n v="40.729962999999998"/>
    <n v="-74.000196000000003"/>
    <d v="2014-10-18T17:02:51"/>
    <d v="2014-10-18T17:13:49"/>
    <d v="2014-10-18T17:27:40"/>
    <d v="2014-10-18T17:34:23"/>
    <x v="2"/>
    <x v="3"/>
  </r>
  <r>
    <n v="1390211"/>
    <n v="367449"/>
    <x v="17"/>
    <s v="bicycle"/>
    <s v="The Meatball Shop"/>
    <s v="Italian"/>
    <s v="Spicy Pork"/>
    <n v="1"/>
    <s v="Naked Balls"/>
    <d v="1899-12-30T00:02:39"/>
    <n v="40.721545124764702"/>
    <n v="-73.988842426716104"/>
    <n v="40.741675800000003"/>
    <n v="-73.981395699999993"/>
    <d v="2014-10-18T17:04:34"/>
    <d v="2014-10-18T17:17:15"/>
    <d v="2014-10-18T17:23:35"/>
    <d v="2014-10-18T17:35:45"/>
    <x v="2"/>
    <x v="3"/>
  </r>
  <r>
    <n v="1390212"/>
    <n v="369272"/>
    <x v="280"/>
    <s v="bicycle"/>
    <s v="Blue Ribbon Sushi"/>
    <s v="Japanese"/>
    <s v="Avocado"/>
    <n v="1"/>
    <s v="Yasai (Vegetable Rolls)"/>
    <d v="1899-12-30T00:13:19"/>
    <n v="40.7261096570601"/>
    <n v="-74.002491863200504"/>
    <n v="40.767651000000001"/>
    <n v="-73.966875000000002"/>
    <d v="2014-10-18T17:05:00"/>
    <d v="2014-10-18T17:29:08"/>
    <d v="2014-10-18T17:41:58"/>
    <d v="2014-10-18T18:05:24"/>
    <x v="2"/>
    <x v="3"/>
  </r>
  <r>
    <n v="1390215"/>
    <n v="274730"/>
    <x v="411"/>
    <s v="walker"/>
    <s v="New Malaysia"/>
    <s v="Asian"/>
    <s v="Hainanese Chicken on Rice"/>
    <n v="1"/>
    <s v="Rice"/>
    <d v="1899-12-30T00:03:11"/>
    <n v="40.715751087121198"/>
    <n v="-73.996618575384204"/>
    <n v="40.7444652"/>
    <n v="-73.975611000000001"/>
    <d v="2014-10-18T17:06:18"/>
    <d v="2014-10-18T17:12:34"/>
    <d v="2014-10-18T17:27:24"/>
    <d v="2014-10-18T17:54:34"/>
    <x v="2"/>
    <x v="3"/>
  </r>
  <r>
    <n v="1390238"/>
    <n v="88483"/>
    <x v="136"/>
    <s v="car"/>
    <s v="Shake Shack"/>
    <s v="Burger"/>
    <s v="Cheese Fries"/>
    <n v="1"/>
    <s v="Fries"/>
    <m/>
    <n v="40.779126065705498"/>
    <n v="-73.954904894578206"/>
    <n v="40.786836381075098"/>
    <n v="-73.956319370602898"/>
    <d v="2014-10-18T17:10:14"/>
    <d v="2014-10-18T17:16:42"/>
    <d v="2014-10-18T17:35:08"/>
    <d v="2014-10-18T17:42:51"/>
    <x v="2"/>
    <x v="3"/>
  </r>
  <r>
    <n v="1390238"/>
    <n v="88483"/>
    <x v="136"/>
    <s v="car"/>
    <s v="Shake Shack"/>
    <s v="Burger"/>
    <s v="ShackBurger"/>
    <n v="2"/>
    <s v="Burgers"/>
    <m/>
    <n v="40.779126065705498"/>
    <n v="-73.954904894578206"/>
    <n v="40.786836381075098"/>
    <n v="-73.956319370602898"/>
    <d v="2014-10-18T17:10:14"/>
    <d v="2014-10-18T17:16:42"/>
    <d v="2014-10-18T17:35:08"/>
    <d v="2014-10-18T17:42:51"/>
    <x v="2"/>
    <x v="3"/>
  </r>
  <r>
    <n v="1390257"/>
    <n v="198677"/>
    <x v="65"/>
    <s v="bicycle"/>
    <s v="Lure Fishbar"/>
    <s v="Seafood"/>
    <s v="Mascarpone Polenta"/>
    <n v="1"/>
    <s v="Dinner Sides"/>
    <d v="1899-12-30T00:03:27"/>
    <n v="40.724634574370299"/>
    <n v="-73.998402357101398"/>
    <n v="40.767725300000002"/>
    <n v="-73.991564199999999"/>
    <d v="2014-10-18T17:11:51"/>
    <d v="2014-10-18T17:10:12"/>
    <d v="2014-10-18T17:37:32"/>
    <d v="2014-10-18T18:13:41"/>
    <x v="2"/>
    <x v="3"/>
  </r>
  <r>
    <n v="1390307"/>
    <n v="641"/>
    <x v="23"/>
    <s v="bicycle"/>
    <s v="Trader Joe's"/>
    <s v="Grocery Store"/>
    <s v="Organic Persian Cucumbers"/>
    <n v="1"/>
    <s v="Fruits &amp; Vegetables"/>
    <m/>
    <n v="40.74174"/>
    <n v="-73.993650000000002"/>
    <n v="40.733468000000002"/>
    <n v="-74.000696000000005"/>
    <d v="2014-10-18T17:18:16"/>
    <d v="2014-10-18T17:34:48"/>
    <d v="2014-10-18T18:42:24"/>
    <d v="2014-10-18T19:01:18"/>
    <x v="2"/>
    <x v="3"/>
  </r>
  <r>
    <n v="1390383"/>
    <n v="149561"/>
    <x v="321"/>
    <s v="bicycle"/>
    <s v="Dinosaur Bar-B-Que"/>
    <s v="BBQ"/>
    <s v="Jumbo BBQ Chicken Wings"/>
    <n v="1"/>
    <s v="Small &amp; Shared Plates"/>
    <m/>
    <n v="40.818082099999998"/>
    <n v="-73.960937299999998"/>
    <n v="40.781191"/>
    <n v="-73.953021000000007"/>
    <d v="2014-10-18T17:27:18"/>
    <d v="2014-10-18T17:33:10"/>
    <d v="2014-10-18T18:25:19"/>
    <d v="2014-10-18T18:57:02"/>
    <x v="2"/>
    <x v="3"/>
  </r>
  <r>
    <n v="1390427"/>
    <n v="65975"/>
    <x v="92"/>
    <s v="bicycle"/>
    <s v="Katz's Delicatessen"/>
    <m/>
    <s v="Potato Knishes"/>
    <n v="1"/>
    <s v="Starters &amp; Sides"/>
    <m/>
    <n v="40.722307066359498"/>
    <n v="-73.987351655960097"/>
    <n v="40.748235299999997"/>
    <n v="-73.976647799999995"/>
    <d v="2014-10-18T17:32:39"/>
    <d v="2014-10-18T17:50:16"/>
    <d v="2014-10-18T18:18:35"/>
    <d v="2014-10-18T18:32:07"/>
    <x v="2"/>
    <x v="3"/>
  </r>
  <r>
    <n v="1390427"/>
    <n v="65975"/>
    <x v="92"/>
    <s v="bicycle"/>
    <s v="Katz's Delicatessen"/>
    <m/>
    <s v="Katz's Corned Beef"/>
    <n v="1"/>
    <s v="Hot Sandwiches"/>
    <m/>
    <n v="40.722307066359498"/>
    <n v="-73.987351655960097"/>
    <n v="40.748235299999997"/>
    <n v="-73.976647799999995"/>
    <d v="2014-10-18T17:32:39"/>
    <d v="2014-10-18T17:50:16"/>
    <d v="2014-10-18T18:18:35"/>
    <d v="2014-10-18T18:32:07"/>
    <x v="2"/>
    <x v="3"/>
  </r>
  <r>
    <n v="1390463"/>
    <n v="46859"/>
    <x v="161"/>
    <s v="bicycle"/>
    <s v="Mighty Quinn's BBQ"/>
    <s v="BBQ"/>
    <s v="Spare Ribs"/>
    <n v="1"/>
    <s v="Meats"/>
    <m/>
    <n v="40.727518945156902"/>
    <n v="-73.988671302795396"/>
    <n v="40.748147000000003"/>
    <n v="-73.973096999999996"/>
    <d v="2014-10-18T17:36:03"/>
    <d v="2014-10-18T17:37:37"/>
    <d v="2014-10-18T18:04:29"/>
    <d v="2014-10-18T18:18:04"/>
    <x v="2"/>
    <x v="3"/>
  </r>
  <r>
    <n v="1390463"/>
    <n v="46859"/>
    <x v="161"/>
    <s v="bicycle"/>
    <s v="Mighty Quinn's BBQ"/>
    <s v="BBQ"/>
    <s v="Pulled Pork"/>
    <n v="1"/>
    <s v="Meats"/>
    <m/>
    <n v="40.727518945156902"/>
    <n v="-73.988671302795396"/>
    <n v="40.748147000000003"/>
    <n v="-73.973096999999996"/>
    <d v="2014-10-18T17:36:03"/>
    <d v="2014-10-18T17:37:37"/>
    <d v="2014-10-18T18:04:29"/>
    <d v="2014-10-18T18:18:04"/>
    <x v="2"/>
    <x v="3"/>
  </r>
  <r>
    <n v="1390515"/>
    <n v="385033"/>
    <x v="378"/>
    <s v="car"/>
    <s v="RedFarm Broadway"/>
    <s v="Chinese"/>
    <s v="Five Flavor Chicken Dumplings (4)"/>
    <n v="1"/>
    <s v="Dim Sum"/>
    <d v="1899-12-30T00:07:39"/>
    <n v="40.782116700000003"/>
    <n v="-73.980739099999994"/>
    <n v="40.774999200000003"/>
    <n v="-73.957442799999995"/>
    <d v="2014-10-18T17:40:38"/>
    <d v="2014-10-18T17:41:55"/>
    <d v="2014-10-18T18:21:46"/>
    <d v="2014-10-18T18:37:19"/>
    <x v="2"/>
    <x v="3"/>
  </r>
  <r>
    <n v="1390515"/>
    <n v="385033"/>
    <x v="378"/>
    <s v="car"/>
    <s v="RedFarm Broadway"/>
    <s v="Chinese"/>
    <s v="Crunchy Vegetable &amp; Peanut Dumplings (4)"/>
    <n v="1"/>
    <s v="Dim Sum"/>
    <d v="1899-12-30T00:07:39"/>
    <n v="40.782116700000003"/>
    <n v="-73.980739099999994"/>
    <n v="40.774999200000003"/>
    <n v="-73.957442799999995"/>
    <d v="2014-10-18T17:40:38"/>
    <d v="2014-10-18T17:41:55"/>
    <d v="2014-10-18T18:21:46"/>
    <d v="2014-10-18T18:37:19"/>
    <x v="2"/>
    <x v="3"/>
  </r>
  <r>
    <n v="1390515"/>
    <n v="385033"/>
    <x v="378"/>
    <s v="car"/>
    <s v="RedFarm Broadway"/>
    <s v="Chinese"/>
    <s v="Shrimp &amp; Mango Fried Wontons (4)"/>
    <n v="1"/>
    <s v="Dim Sum"/>
    <d v="1899-12-30T00:07:39"/>
    <n v="40.782116700000003"/>
    <n v="-73.980739099999994"/>
    <n v="40.774999200000003"/>
    <n v="-73.957442799999995"/>
    <d v="2014-10-18T17:40:38"/>
    <d v="2014-10-18T17:41:55"/>
    <d v="2014-10-18T18:21:46"/>
    <d v="2014-10-18T18:37:19"/>
    <x v="2"/>
    <x v="3"/>
  </r>
  <r>
    <n v="1390506"/>
    <n v="385023"/>
    <x v="449"/>
    <s v="bicycle"/>
    <s v="Rubirosa"/>
    <s v="Italian"/>
    <s v="Eggplant Parmigiano"/>
    <n v="1"/>
    <s v="Appetizers"/>
    <d v="1899-12-30T00:06:35"/>
    <n v="40.722748587419602"/>
    <n v="-73.996061916918705"/>
    <n v="40.717482500000003"/>
    <n v="-74.005520099999998"/>
    <d v="2014-10-18T17:41:50"/>
    <m/>
    <m/>
    <d v="2014-10-18T18:30:41"/>
    <x v="2"/>
    <x v="3"/>
  </r>
  <r>
    <n v="1390527"/>
    <n v="49104"/>
    <x v="375"/>
    <s v="motorcycle"/>
    <s v="Fay Da Bakery"/>
    <m/>
    <m/>
    <m/>
    <m/>
    <m/>
    <n v="40.730992504624702"/>
    <n v="-74.001484964024797"/>
    <n v="40.747896730937697"/>
    <n v="-74.003608273411203"/>
    <d v="2014-10-18T17:43:15"/>
    <d v="2014-10-18T18:13:41"/>
    <d v="2014-10-18T18:43:32"/>
    <d v="2014-10-18T18:56:21"/>
    <x v="2"/>
    <x v="3"/>
  </r>
  <r>
    <n v="1390549"/>
    <n v="234560"/>
    <x v="81"/>
    <s v="bicycle"/>
    <s v="Sottocasa Pizzeria"/>
    <s v="Pizza"/>
    <s v="Rughetta"/>
    <n v="1"/>
    <s v="Antipasti (Appetizers)"/>
    <d v="1899-12-30T00:04:54"/>
    <n v="40.688539109493099"/>
    <n v="-73.988911294360804"/>
    <n v="40.684221999999998"/>
    <n v="-74.003335000000007"/>
    <d v="2014-10-18T17:46:46"/>
    <d v="2014-10-18T18:31:46"/>
    <d v="2014-10-18T18:43:36"/>
    <d v="2014-10-18T18:53:20"/>
    <x v="2"/>
    <x v="3"/>
  </r>
  <r>
    <n v="1390563"/>
    <n v="276192"/>
    <x v="40"/>
    <s v="bicycle"/>
    <s v="Sushi of Gari Tribeca"/>
    <s v="Japanese"/>
    <s v="Tuna Of Gari"/>
    <n v="1"/>
    <s v="From Sushi Bar"/>
    <d v="1899-12-30T00:06:06"/>
    <n v="40.716725764782701"/>
    <n v="-74.008250645521898"/>
    <n v="40.723728999999999"/>
    <n v="-74.004076100000006"/>
    <d v="2014-10-18T17:47:34"/>
    <d v="2014-10-18T18:14:09"/>
    <d v="2014-10-18T18:23:58"/>
    <d v="2014-10-18T18:32:38"/>
    <x v="2"/>
    <x v="3"/>
  </r>
  <r>
    <n v="1390566"/>
    <n v="33065"/>
    <x v="306"/>
    <s v="bicycle"/>
    <s v="Chipotle Mexican Grill $1.99 Delivery"/>
    <s v="Mexican"/>
    <m/>
    <m/>
    <m/>
    <m/>
    <n v="40.739697376196403"/>
    <n v="-73.985238075256305"/>
    <n v="40.739249999999998"/>
    <n v="-73.987840000000006"/>
    <d v="2014-10-18T17:47:46"/>
    <d v="2014-10-18T17:53:47"/>
    <d v="2014-10-18T18:05:43"/>
    <d v="2014-10-18T18:10:00"/>
    <x v="2"/>
    <x v="3"/>
  </r>
  <r>
    <n v="1390601"/>
    <n v="360964"/>
    <x v="411"/>
    <s v="walker"/>
    <s v="Five Guys"/>
    <m/>
    <s v="Cheeseburger"/>
    <n v="1"/>
    <s v="Burgers"/>
    <m/>
    <n v="40.7479762125093"/>
    <n v="-73.992859664659093"/>
    <n v="40.744486157102003"/>
    <n v="-73.993134081659207"/>
    <d v="2014-10-18T17:51:40"/>
    <d v="2014-10-18T18:06:33"/>
    <d v="2014-10-18T18:25:24"/>
    <d v="2014-10-18T18:28:37"/>
    <x v="2"/>
    <x v="3"/>
  </r>
  <r>
    <n v="1390613"/>
    <n v="231042"/>
    <x v="134"/>
    <s v="bicycle"/>
    <s v="Momoya"/>
    <s v="Sushi"/>
    <s v="Seaweed Salad"/>
    <n v="1"/>
    <s v="Salad"/>
    <d v="1899-12-30T00:13:59"/>
    <n v="40.784077256376399"/>
    <n v="-73.9776224098444"/>
    <n v="40.760138826647498"/>
    <n v="-73.968927190951703"/>
    <d v="2014-10-18T17:52:51"/>
    <d v="2014-10-18T18:02:23"/>
    <d v="2014-10-18T18:37:35"/>
    <d v="2014-10-18T18:54:57"/>
    <x v="2"/>
    <x v="3"/>
  </r>
  <r>
    <n v="1390613"/>
    <n v="231042"/>
    <x v="134"/>
    <s v="bicycle"/>
    <s v="Momoya"/>
    <s v="Sushi"/>
    <s v="Crispy Rice"/>
    <n v="3"/>
    <s v="Signature Roll"/>
    <d v="1899-12-30T00:13:59"/>
    <n v="40.784077256376399"/>
    <n v="-73.9776224098444"/>
    <n v="40.760138826647498"/>
    <n v="-73.968927190951703"/>
    <d v="2014-10-18T17:52:51"/>
    <d v="2014-10-18T18:02:23"/>
    <d v="2014-10-18T18:37:35"/>
    <d v="2014-10-18T18:54:57"/>
    <x v="2"/>
    <x v="3"/>
  </r>
  <r>
    <n v="1390621"/>
    <n v="62626"/>
    <x v="443"/>
    <s v="bicycle"/>
    <s v="Sushi of Gari 46"/>
    <s v="Sushi"/>
    <s v="Spicy Tuna Roll"/>
    <n v="1"/>
    <s v="Rolls"/>
    <m/>
    <n v="40.760654436198898"/>
    <n v="-73.989582752602004"/>
    <n v="40.760415999999999"/>
    <n v="-73.996516999999997"/>
    <d v="2014-10-18T17:54:38"/>
    <d v="2014-10-18T17:55:45"/>
    <d v="2014-10-18T18:28:06"/>
    <d v="2014-10-18T18:36:48"/>
    <x v="2"/>
    <x v="3"/>
  </r>
  <r>
    <n v="1390632"/>
    <n v="127103"/>
    <x v="449"/>
    <s v="bicycle"/>
    <s v="Blue Ribbon Sushi"/>
    <s v="Japanese"/>
    <m/>
    <m/>
    <m/>
    <d v="1899-12-30T00:06:24"/>
    <n v="40.7261096570601"/>
    <n v="-74.002491863200504"/>
    <n v="40.736759800000002"/>
    <n v="-73.982047699999995"/>
    <d v="2014-10-18T17:54:54"/>
    <d v="2014-10-18T17:58:33"/>
    <d v="2014-10-18T18:11:22"/>
    <d v="2014-10-18T18:49:46"/>
    <x v="2"/>
    <x v="3"/>
  </r>
  <r>
    <n v="1390666"/>
    <n v="212469"/>
    <x v="128"/>
    <s v="car"/>
    <s v="Boston Market"/>
    <m/>
    <s v="Natural Rotisserie Chicken, Half Chicken"/>
    <n v="1"/>
    <s v="Individual Meals"/>
    <m/>
    <n v="40.745226000000002"/>
    <n v="-73.998213000000007"/>
    <n v="40.741788"/>
    <n v="-73.979825000000005"/>
    <d v="2014-10-18T17:59:20"/>
    <d v="2014-10-18T18:06:03"/>
    <d v="2014-10-18T18:20:24"/>
    <d v="2014-10-18T18:31:39"/>
    <x v="2"/>
    <x v="3"/>
  </r>
  <r>
    <n v="1390678"/>
    <n v="385050"/>
    <x v="403"/>
    <s v="bicycle"/>
    <s v="Momofuku Milk Bar"/>
    <s v="Dessert"/>
    <s v="Corn Cookie"/>
    <n v="4"/>
    <s v="Cookies"/>
    <m/>
    <n v="40.731795470614898"/>
    <n v="-73.985672593116803"/>
    <n v="40.750936743439098"/>
    <n v="-73.984593186032697"/>
    <d v="2014-10-18T18:00:36"/>
    <d v="2014-10-18T18:20:26"/>
    <d v="2014-10-18T18:47:47"/>
    <d v="2014-10-18T19:06:36"/>
    <x v="2"/>
    <x v="3"/>
  </r>
  <r>
    <n v="1390678"/>
    <n v="385050"/>
    <x v="403"/>
    <s v="bicycle"/>
    <s v="Momofuku Milk Bar"/>
    <s v="Dessert"/>
    <s v="Compost Cookie"/>
    <n v="4"/>
    <s v="Cookies"/>
    <m/>
    <n v="40.731795470614898"/>
    <n v="-73.985672593116803"/>
    <n v="40.750936743439098"/>
    <n v="-73.984593186032697"/>
    <d v="2014-10-18T18:00:36"/>
    <d v="2014-10-18T18:20:26"/>
    <d v="2014-10-18T18:47:47"/>
    <d v="2014-10-18T19:06:36"/>
    <x v="2"/>
    <x v="3"/>
  </r>
  <r>
    <n v="1390682"/>
    <n v="156110"/>
    <x v="368"/>
    <s v="bicycle"/>
    <s v="Pio Pio"/>
    <s v="South American"/>
    <s v="Mixed Steamed Vegetables"/>
    <n v="1"/>
    <s v="Platitos"/>
    <d v="1899-12-30T00:11:43"/>
    <n v="40.760406969917"/>
    <n v="-73.994894027710004"/>
    <n v="40.734937000000002"/>
    <n v="-73.997808000000006"/>
    <d v="2014-10-18T18:02:42"/>
    <d v="2014-10-18T18:09:04"/>
    <d v="2014-10-18T18:41:24"/>
    <d v="2014-10-18T18:57:58"/>
    <x v="2"/>
    <x v="3"/>
  </r>
  <r>
    <n v="1390713"/>
    <n v="137812"/>
    <x v="389"/>
    <s v="walker"/>
    <s v="Shake Shack"/>
    <s v="Burger"/>
    <s v="Hamburger"/>
    <n v="1"/>
    <s v="Burgers"/>
    <m/>
    <n v="40.780825773220101"/>
    <n v="-73.976483345031696"/>
    <n v="40.782837000000001"/>
    <n v="-73.976837000000003"/>
    <d v="2014-10-18T18:04:09"/>
    <d v="2014-10-18T18:05:42"/>
    <d v="2014-10-18T18:37:29"/>
    <d v="2014-10-18T18:41:44"/>
    <x v="2"/>
    <x v="3"/>
  </r>
  <r>
    <n v="1390754"/>
    <n v="357592"/>
    <x v="189"/>
    <s v="bicycle"/>
    <s v="Blue Ribbon Sushi"/>
    <s v="Japanese"/>
    <s v="House Salad"/>
    <n v="1"/>
    <s v="Salads"/>
    <d v="1899-12-30T00:04:14"/>
    <n v="40.7261096570601"/>
    <n v="-74.002491863200504"/>
    <n v="40.718270305456102"/>
    <n v="-74.008218519067597"/>
    <d v="2014-10-18T18:12:01"/>
    <d v="2014-10-18T18:32:15"/>
    <d v="2014-10-18T18:58:00"/>
    <d v="2014-10-18T19:06:45"/>
    <x v="2"/>
    <x v="3"/>
  </r>
  <r>
    <n v="1390814"/>
    <n v="129798"/>
    <x v="434"/>
    <s v="car"/>
    <s v="The Palm"/>
    <s v="Steak"/>
    <s v="Hash Brown Potatoes"/>
    <n v="1"/>
    <s v="Vegetables and Potatoes"/>
    <d v="1899-12-30T00:08:05"/>
    <n v="40.761936861946403"/>
    <n v="-73.985421969273304"/>
    <n v="40.783716900000002"/>
    <n v="-73.983505199999996"/>
    <d v="2014-10-18T18:16:03"/>
    <d v="2014-10-18T18:40:29"/>
    <d v="2014-10-18T19:30:45"/>
    <d v="2014-10-18T19:40:15"/>
    <x v="2"/>
    <x v="3"/>
  </r>
  <r>
    <n v="1390836"/>
    <n v="78887"/>
    <x v="12"/>
    <s v="bicycle"/>
    <s v="TAO"/>
    <s v="Japanese"/>
    <s v="TAO Angry Dragon Roll with Eel and Kabayaki Sauce"/>
    <n v="1"/>
    <s v="Special Rolls"/>
    <d v="1899-12-30T00:41:46"/>
    <n v="40.762857763598497"/>
    <n v="-73.9716190014841"/>
    <n v="40.745699999999999"/>
    <n v="-73.971164000000002"/>
    <d v="2014-10-18T18:18:33"/>
    <d v="2014-10-18T18:18:15"/>
    <d v="2014-10-18T19:08:36"/>
    <d v="2014-10-18T19:26:02"/>
    <x v="2"/>
    <x v="3"/>
  </r>
  <r>
    <n v="1390863"/>
    <n v="301825"/>
    <x v="160"/>
    <s v="bicycle"/>
    <s v="RedFarm Broadway"/>
    <s v="Chinese"/>
    <s v="Five Flavor Chicken Dumplings (4)"/>
    <n v="1"/>
    <s v="Dim Sum"/>
    <d v="1899-12-30T00:03:46"/>
    <n v="40.782116700000003"/>
    <n v="-73.980739099999994"/>
    <n v="40.745131000000001"/>
    <n v="-73.977264000000005"/>
    <d v="2014-10-18T18:21:09"/>
    <d v="2014-10-18T18:20:09"/>
    <d v="2014-10-18T19:00:32"/>
    <d v="2014-10-18T19:25:44"/>
    <x v="2"/>
    <x v="3"/>
  </r>
  <r>
    <n v="1390857"/>
    <n v="70709"/>
    <x v="309"/>
    <s v="bicycle"/>
    <s v="RedFarm Hudson"/>
    <s v="Chinese"/>
    <s v="Spicy Crispy Beef"/>
    <n v="1"/>
    <s v="Starters &amp; Salads"/>
    <d v="1899-12-30T00:05:51"/>
    <n v="40.734213854853898"/>
    <n v="-74.006202029303594"/>
    <n v="40.723582999999998"/>
    <n v="-74.0017"/>
    <d v="2014-10-18T18:21:58"/>
    <d v="2014-10-18T19:02:01"/>
    <d v="2014-10-18T19:12:18"/>
    <d v="2014-10-18T19:22:09"/>
    <x v="2"/>
    <x v="3"/>
  </r>
  <r>
    <n v="1390870"/>
    <n v="310706"/>
    <x v="40"/>
    <s v="bicycle"/>
    <s v="Parm"/>
    <s v="Italian"/>
    <s v="Garlic Bread"/>
    <n v="1"/>
    <s v="Bread"/>
    <d v="1899-12-30T00:11:35"/>
    <n v="40.723019825000002"/>
    <n v="-73.995853999999994"/>
    <n v="40.745646100000002"/>
    <n v="-73.978546399999999"/>
    <d v="2014-10-18T18:22:48"/>
    <d v="2014-10-18T18:39:08"/>
    <d v="2014-10-18T19:01:36"/>
    <d v="2014-10-18T19:25:09"/>
    <x v="2"/>
    <x v="3"/>
  </r>
  <r>
    <n v="1390879"/>
    <n v="127012"/>
    <x v="106"/>
    <s v="walker"/>
    <s v="Momofuku Milk Bar"/>
    <s v="Dessert"/>
    <s v="Birthday Cake (6&quot;)"/>
    <n v="1"/>
    <s v="6&quot; Cakes"/>
    <m/>
    <n v="40.731795470614898"/>
    <n v="-73.985672593116803"/>
    <n v="40.744400022826198"/>
    <n v="-73.996468681131404"/>
    <d v="2014-10-18T18:24:57"/>
    <d v="2014-10-18T18:32:33"/>
    <d v="2014-10-18T18:45:26"/>
    <d v="2014-10-18T19:00:39"/>
    <x v="2"/>
    <x v="3"/>
  </r>
  <r>
    <n v="1390892"/>
    <n v="70315"/>
    <x v="450"/>
    <s v="bicycle"/>
    <s v="Five Guys Burgers and Fries"/>
    <s v="Burger"/>
    <s v="Hot Dog"/>
    <n v="1"/>
    <s v="Dogs"/>
    <m/>
    <n v="40.732368287916202"/>
    <n v="-74.003748892271602"/>
    <n v="40.7222188"/>
    <n v="-74.008316699999995"/>
    <d v="2014-10-18T18:25:34"/>
    <d v="2014-10-18T18:37:37"/>
    <d v="2014-10-18T19:04:28"/>
    <d v="2014-10-18T19:19:30"/>
    <x v="2"/>
    <x v="3"/>
  </r>
  <r>
    <n v="1390926"/>
    <n v="52062"/>
    <x v="10"/>
    <s v="bicycle"/>
    <s v="Mediterraneo Restaurant"/>
    <m/>
    <m/>
    <m/>
    <m/>
    <d v="1899-12-30T00:07:42"/>
    <n v="40.7650626741096"/>
    <n v="-73.961184334006404"/>
    <n v="40.772407999999999"/>
    <n v="-73.952949000000004"/>
    <d v="2014-10-18T18:29:42"/>
    <d v="2014-10-18T18:41:22"/>
    <d v="2014-10-18T18:50:38"/>
    <d v="2014-10-18T19:01:15"/>
    <x v="2"/>
    <x v="3"/>
  </r>
  <r>
    <n v="1390989"/>
    <n v="91105"/>
    <x v="92"/>
    <s v="bicycle"/>
    <s v="Villa Berulia"/>
    <m/>
    <m/>
    <m/>
    <m/>
    <d v="1899-12-30T00:05:25"/>
    <n v="40.746841666903499"/>
    <n v="-73.980687175141597"/>
    <n v="40.744939000000002"/>
    <n v="-73.976997999999995"/>
    <d v="2014-10-18T18:35:56"/>
    <d v="2014-10-18T18:36:16"/>
    <d v="2014-10-18T18:57:35"/>
    <d v="2014-10-18T19:02:36"/>
    <x v="2"/>
    <x v="3"/>
  </r>
  <r>
    <n v="1390986"/>
    <n v="164016"/>
    <x v="419"/>
    <s v="bicycle"/>
    <s v="Baked by Melissa"/>
    <s v="Bakery"/>
    <s v="Mini of the Month"/>
    <n v="1"/>
    <s v="Cupcakes"/>
    <m/>
    <n v="40.735550173367301"/>
    <n v="-73.992566983021803"/>
    <n v="40.732486000000002"/>
    <n v="-73.996584999999996"/>
    <d v="2014-10-18T18:36:05"/>
    <d v="2014-10-18T18:35:27"/>
    <d v="2014-10-18T18:46:17"/>
    <d v="2014-10-18T18:50:59"/>
    <x v="2"/>
    <x v="3"/>
  </r>
  <r>
    <n v="1391013"/>
    <n v="98319"/>
    <x v="405"/>
    <s v="car"/>
    <s v="Momofuku Milk Bar"/>
    <s v="Dessert"/>
    <s v="Crack Pie Slice"/>
    <n v="2"/>
    <s v="Pie by the Slice"/>
    <m/>
    <n v="40.714047313412998"/>
    <n v="-73.954921066761003"/>
    <n v="40.7106554"/>
    <n v="-73.966932700000001"/>
    <d v="2014-10-18T18:37:53"/>
    <d v="2014-10-18T18:52:26"/>
    <d v="2014-10-18T18:59:34"/>
    <d v="2014-10-18T19:08:26"/>
    <x v="2"/>
    <x v="3"/>
  </r>
  <r>
    <n v="1391002"/>
    <n v="129381"/>
    <x v="5"/>
    <s v="bicycle"/>
    <s v="Lure Fishbar"/>
    <s v="Seafood"/>
    <s v="Fluke Ceviche"/>
    <n v="1"/>
    <s v="Dinner Appetizers"/>
    <d v="1899-12-30T00:22:21"/>
    <n v="40.724634574370299"/>
    <n v="-73.998402357101398"/>
    <n v="40.725783"/>
    <n v="-73.998352999999994"/>
    <d v="2014-10-18T18:38:12"/>
    <m/>
    <m/>
    <d v="2014-10-18T19:34:42"/>
    <x v="2"/>
    <x v="3"/>
  </r>
  <r>
    <n v="1391004"/>
    <n v="284312"/>
    <x v="7"/>
    <s v="bicycle"/>
    <s v="Momofuku Noodle Bar"/>
    <m/>
    <m/>
    <m/>
    <m/>
    <m/>
    <n v="40.729110403548901"/>
    <n v="-73.984245455566395"/>
    <n v="40.728555999999998"/>
    <n v="-73.980680000000007"/>
    <d v="2014-10-18T18:38:29"/>
    <m/>
    <m/>
    <d v="2014-10-18T19:26:01"/>
    <x v="2"/>
    <x v="3"/>
  </r>
  <r>
    <n v="1391024"/>
    <n v="144877"/>
    <x v="392"/>
    <s v="scooter"/>
    <s v="Hu Kitchen"/>
    <s v="Gluten-Free"/>
    <s v="Chocolate Hazlenuts"/>
    <n v="1"/>
    <s v="Hu Chocolate"/>
    <m/>
    <n v="40.735676762018002"/>
    <n v="-73.993829528068602"/>
    <n v="40.7362763"/>
    <n v="-74.001764800000004"/>
    <d v="2014-10-18T18:39:09"/>
    <d v="2014-10-18T18:47:01"/>
    <d v="2014-10-18T19:02:24"/>
    <d v="2014-10-18T19:05:25"/>
    <x v="2"/>
    <x v="3"/>
  </r>
  <r>
    <n v="1391027"/>
    <n v="115238"/>
    <x v="189"/>
    <s v="bicycle"/>
    <s v="The Mercer Kitchen"/>
    <m/>
    <s v="The Mercer Burger"/>
    <n v="1"/>
    <s v="Lunch/Dinner (Entree)"/>
    <d v="1899-12-30T00:06:36"/>
    <n v="40.724743642155602"/>
    <n v="-73.9986615554824"/>
    <n v="40.735588100000001"/>
    <n v="-74.003542300000007"/>
    <d v="2014-10-18T18:39:11"/>
    <d v="2014-10-18T19:16:12"/>
    <d v="2014-10-18T19:25:11"/>
    <d v="2014-10-18T19:34:51"/>
    <x v="2"/>
    <x v="3"/>
  </r>
  <r>
    <n v="1391022"/>
    <n v="91958"/>
    <x v="267"/>
    <s v="bicycle"/>
    <s v="Dirty Bird To Go (archived)"/>
    <s v="American"/>
    <s v="Smashed Potatoes with Gravy"/>
    <n v="1"/>
    <s v="Sides"/>
    <d v="1899-12-30T00:05:56"/>
    <n v="40.738917096523799"/>
    <n v="-74.000342980623302"/>
    <n v="40.772361400000001"/>
    <n v="-73.982054199999993"/>
    <d v="2014-10-18T18:39:25"/>
    <d v="2014-10-18T18:40:19"/>
    <d v="2014-10-18T18:53:40"/>
    <d v="2014-10-18T19:19:53"/>
    <x v="2"/>
    <x v="3"/>
  </r>
  <r>
    <n v="1391037"/>
    <n v="196928"/>
    <x v="449"/>
    <s v="bicycle"/>
    <s v="Han Dynasty"/>
    <s v="Chinese"/>
    <s v="Cumin Style"/>
    <n v="1"/>
    <s v="Entrees"/>
    <d v="1899-12-30T00:09:02"/>
    <n v="40.732213000000002"/>
    <n v="-73.988072000000003"/>
    <n v="40.734791800000004"/>
    <n v="-73.9784504"/>
    <d v="2014-10-18T18:39:51"/>
    <m/>
    <m/>
    <d v="2014-10-18T19:14:06"/>
    <x v="2"/>
    <x v="3"/>
  </r>
  <r>
    <n v="1391039"/>
    <n v="69928"/>
    <x v="378"/>
    <s v="car"/>
    <s v="3 Guys"/>
    <m/>
    <m/>
    <m/>
    <m/>
    <d v="1899-12-30T00:07:24"/>
    <n v="40.7826211576985"/>
    <n v="-73.957471847534194"/>
    <n v="40.769443000000003"/>
    <n v="-73.950874999999996"/>
    <d v="2014-10-18T18:40:18"/>
    <d v="2014-10-18T18:45:56"/>
    <d v="2014-10-18T18:59:46"/>
    <d v="2014-10-18T19:15:03"/>
    <x v="2"/>
    <x v="3"/>
  </r>
  <r>
    <n v="1391076"/>
    <n v="290313"/>
    <x v="4"/>
    <s v="bicycle"/>
    <s v="Flex Mussels"/>
    <s v="Seafood"/>
    <s v="Parma"/>
    <n v="1"/>
    <s v="Mussels"/>
    <d v="1899-12-30T00:05:41"/>
    <n v="40.776381000000001"/>
    <n v="-73.956388000000004"/>
    <n v="40.781714000000001"/>
    <n v="-73.955449999999999"/>
    <d v="2014-10-18T18:44:19"/>
    <d v="2014-10-18T19:08:03"/>
    <d v="2014-10-18T19:17:51"/>
    <d v="2014-10-18T19:24:46"/>
    <x v="2"/>
    <x v="3"/>
  </r>
  <r>
    <n v="1391093"/>
    <n v="146588"/>
    <x v="10"/>
    <s v="bicycle"/>
    <s v="Sushi of Gari"/>
    <s v="Sushi"/>
    <s v="Ebi Shumai"/>
    <n v="1"/>
    <s v="Additional Appetizers"/>
    <d v="1899-12-30T00:07:35"/>
    <n v="40.771568712019302"/>
    <n v="-73.952786829189705"/>
    <n v="40.785560599999997"/>
    <n v="-73.954698899999997"/>
    <d v="2014-10-18T18:45:50"/>
    <d v="2014-10-18T18:55:48"/>
    <d v="2014-10-18T19:17:59"/>
    <d v="2014-10-18T19:37:34"/>
    <x v="2"/>
    <x v="3"/>
  </r>
  <r>
    <n v="1391093"/>
    <n v="146588"/>
    <x v="10"/>
    <s v="bicycle"/>
    <s v="Sushi of Gari"/>
    <s v="Sushi"/>
    <s v="Miso"/>
    <n v="1"/>
    <s v="Soup"/>
    <d v="1899-12-30T00:07:35"/>
    <n v="40.771568712019302"/>
    <n v="-73.952786829189705"/>
    <n v="40.785560599999997"/>
    <n v="-73.954698899999997"/>
    <d v="2014-10-18T18:45:50"/>
    <d v="2014-10-18T18:55:48"/>
    <d v="2014-10-18T19:17:59"/>
    <d v="2014-10-18T19:37:34"/>
    <x v="2"/>
    <x v="3"/>
  </r>
  <r>
    <n v="1391117"/>
    <n v="67647"/>
    <x v="451"/>
    <s v="bicycle"/>
    <s v="J. G. Melon"/>
    <s v="Burger"/>
    <s v="Bacon Cheeseburger"/>
    <n v="2"/>
    <s v="Main Menu"/>
    <m/>
    <n v="40.7711352092903"/>
    <n v="-73.959623103066605"/>
    <n v="40.756771000000001"/>
    <n v="-73.967384999999993"/>
    <d v="2014-10-18T18:50:10"/>
    <d v="2014-10-18T19:09:08"/>
    <d v="2014-10-18T19:32:27"/>
    <d v="2014-10-18T19:44:25"/>
    <x v="2"/>
    <x v="3"/>
  </r>
  <r>
    <n v="1391147"/>
    <n v="205616"/>
    <x v="251"/>
    <s v="bicycle"/>
    <s v="Risotteria Melotti"/>
    <m/>
    <m/>
    <m/>
    <m/>
    <d v="1899-12-30T00:06:25"/>
    <n v="40.726564000000003"/>
    <n v="-73.988535999999996"/>
    <n v="40.759021931011503"/>
    <n v="-73.976150978930605"/>
    <d v="2014-10-18T18:53:00"/>
    <d v="2014-10-18T18:57:31"/>
    <d v="2014-10-18T19:08:36"/>
    <d v="2014-10-18T19:27:02"/>
    <x v="2"/>
    <x v="3"/>
  </r>
  <r>
    <n v="1391174"/>
    <n v="385134"/>
    <x v="247"/>
    <s v="bicycle"/>
    <s v="RedFarm Broadway"/>
    <s v="Chinese"/>
    <s v="Sauteed Snow Pea Leaves, Garlic"/>
    <n v="1"/>
    <s v="Mains"/>
    <d v="1899-12-30T00:07:21"/>
    <n v="40.782116700000003"/>
    <n v="-73.980739099999994"/>
    <n v="40.777473999999998"/>
    <n v="-73.978222000000002"/>
    <d v="2014-10-18T18:53:01"/>
    <d v="2014-10-18T19:02:52"/>
    <d v="2014-10-18T19:35:13"/>
    <d v="2014-10-18T19:40:54"/>
    <x v="2"/>
    <x v="3"/>
  </r>
  <r>
    <n v="1391174"/>
    <n v="385134"/>
    <x v="247"/>
    <s v="bicycle"/>
    <s v="RedFarm Broadway"/>
    <s v="Chinese"/>
    <s v="Shrimp-Stuffed Crispy Chicken"/>
    <n v="1"/>
    <s v="Dinner Specials"/>
    <d v="1899-12-30T00:07:21"/>
    <n v="40.782116700000003"/>
    <n v="-73.980739099999994"/>
    <n v="40.777473999999998"/>
    <n v="-73.978222000000002"/>
    <d v="2014-10-18T18:53:01"/>
    <d v="2014-10-18T19:02:52"/>
    <d v="2014-10-18T19:35:13"/>
    <d v="2014-10-18T19:40:54"/>
    <x v="2"/>
    <x v="3"/>
  </r>
  <r>
    <n v="1391260"/>
    <n v="196320"/>
    <x v="17"/>
    <s v="bicycle"/>
    <s v="Parm"/>
    <s v="Italian"/>
    <s v="Meatball Parm"/>
    <n v="1"/>
    <s v="Sandwiches"/>
    <d v="1899-12-30T00:13:33"/>
    <n v="40.723019825000002"/>
    <n v="-73.995853999999994"/>
    <n v="40.747796468210801"/>
    <n v="-73.980233890038505"/>
    <d v="2014-10-18T19:01:47"/>
    <m/>
    <m/>
    <d v="2014-10-18T19:43:47"/>
    <x v="2"/>
    <x v="3"/>
  </r>
  <r>
    <n v="1391278"/>
    <n v="47879"/>
    <x v="12"/>
    <s v="bicycle"/>
    <s v="El Parador Cafe"/>
    <s v="Mexican"/>
    <s v="Black Bean Soup"/>
    <n v="1"/>
    <s v="Vegetarian"/>
    <d v="1899-12-30T00:06:28"/>
    <n v="40.744450899999997"/>
    <n v="-73.974867000000003"/>
    <n v="40.776127000000002"/>
    <n v="-73.959258000000005"/>
    <d v="2014-10-18T19:02:31"/>
    <d v="2014-10-18T19:30:46"/>
    <d v="2014-10-18T19:51:05"/>
    <d v="2014-10-18T20:07:27"/>
    <x v="2"/>
    <x v="3"/>
  </r>
  <r>
    <n v="1391275"/>
    <n v="333311"/>
    <x v="333"/>
    <s v="bicycle"/>
    <s v="Blue Ribbon Sushi Izakaya"/>
    <s v="Japanese"/>
    <s v="Uni"/>
    <n v="2"/>
    <s v="Taiseyo (Atlantic Ocean)"/>
    <m/>
    <n v="40.721979579708403"/>
    <n v="-73.988148214155601"/>
    <n v="40.736058499999999"/>
    <n v="-74.004330400000001"/>
    <d v="2014-10-18T19:02:49"/>
    <d v="2014-10-18T19:00:44"/>
    <d v="2014-10-18T19:40:37"/>
    <d v="2014-10-18T19:55:25"/>
    <x v="2"/>
    <x v="3"/>
  </r>
  <r>
    <n v="1391282"/>
    <n v="385168"/>
    <x v="260"/>
    <s v="car"/>
    <s v="Republic"/>
    <m/>
    <s v="Spicy Seafood"/>
    <n v="2"/>
    <s v="Broth Noodles"/>
    <d v="1899-12-30T00:47:30"/>
    <n v="40.7368277597594"/>
    <n v="-73.9906454086304"/>
    <n v="40.836029383391903"/>
    <n v="-73.945904066854993"/>
    <d v="2014-10-18T19:04:28"/>
    <d v="2014-10-18T19:37:54"/>
    <d v="2014-10-18T20:00:14"/>
    <d v="2014-10-18T20:25:58"/>
    <x v="2"/>
    <x v="3"/>
  </r>
  <r>
    <n v="1391316"/>
    <n v="104281"/>
    <x v="154"/>
    <s v="scooter"/>
    <s v="Just Salad"/>
    <s v="Salad"/>
    <m/>
    <m/>
    <m/>
    <m/>
    <n v="40.776901754952398"/>
    <n v="-73.955090045928998"/>
    <n v="40.782057999999999"/>
    <n v="-73.956264099999999"/>
    <d v="2014-10-18T19:06:30"/>
    <d v="2014-10-18T19:09:19"/>
    <d v="2014-10-18T19:22:09"/>
    <d v="2014-10-18T19:27:35"/>
    <x v="2"/>
    <x v="3"/>
  </r>
  <r>
    <n v="1391323"/>
    <n v="130820"/>
    <x v="368"/>
    <s v="bicycle"/>
    <s v="One Lucky Duck - Juice &amp; Takeaway"/>
    <s v="Vegetarian"/>
    <s v="Chips &amp; Guacamole"/>
    <n v="1"/>
    <s v="Savory"/>
    <d v="1899-12-30T00:05:54"/>
    <n v="40.735725000000002"/>
    <n v="-73.987126466589601"/>
    <n v="40.7183876"/>
    <n v="-74.004408699999999"/>
    <d v="2014-10-18T19:09:47"/>
    <m/>
    <m/>
    <d v="2014-10-18T19:42:17"/>
    <x v="2"/>
    <x v="3"/>
  </r>
  <r>
    <n v="1391351"/>
    <n v="41205"/>
    <x v="437"/>
    <s v="bicycle"/>
    <s v="Shake Shack"/>
    <s v="Burger"/>
    <s v="ShackBurger"/>
    <n v="1"/>
    <s v="Burgers"/>
    <m/>
    <n v="40.779126065705498"/>
    <n v="-73.954904894578206"/>
    <n v="40.786233000000003"/>
    <n v="-73.942272299999999"/>
    <d v="2014-10-18T19:09:48"/>
    <d v="2014-10-18T19:09:23"/>
    <d v="2014-10-18T19:33:43"/>
    <d v="2014-10-18T19:49:34"/>
    <x v="2"/>
    <x v="3"/>
  </r>
  <r>
    <n v="1391346"/>
    <n v="77793"/>
    <x v="425"/>
    <s v="bicycle"/>
    <s v="The Meatball Shop"/>
    <s v="Italian"/>
    <s v="Chicken"/>
    <n v="1"/>
    <s v="Naked Balls"/>
    <d v="1899-12-30T00:04:25"/>
    <n v="40.721545124764702"/>
    <n v="-73.988842426716104"/>
    <n v="40.728563999999999"/>
    <n v="-73.995123699999994"/>
    <d v="2014-10-18T19:10:23"/>
    <d v="2014-10-18T19:13:02"/>
    <d v="2014-10-18T19:34:33"/>
    <d v="2014-10-18T19:42:06"/>
    <x v="2"/>
    <x v="3"/>
  </r>
  <r>
    <n v="1391347"/>
    <n v="41409"/>
    <x v="452"/>
    <s v="bicycle"/>
    <s v="Nobu Next Door"/>
    <s v="Sushi"/>
    <s v="Sashimi Salad"/>
    <n v="2"/>
    <s v="Dinner Cold Dishes"/>
    <d v="1899-12-30T00:07:58"/>
    <n v="40.719386413349397"/>
    <n v="-74.008692501044905"/>
    <n v="40.721755600000002"/>
    <n v="-74.004034899999994"/>
    <d v="2014-10-18T19:10:28"/>
    <d v="2014-10-18T19:41:02"/>
    <d v="2014-10-18T20:02:32"/>
    <d v="2014-10-18T20:08:05"/>
    <x v="2"/>
    <x v="3"/>
  </r>
  <r>
    <n v="1391347"/>
    <n v="41409"/>
    <x v="452"/>
    <s v="bicycle"/>
    <s v="Nobu Next Door"/>
    <s v="Sushi"/>
    <s v="Spicy Bigeye Tuna Roll"/>
    <n v="2"/>
    <s v="Dinner Sushi Rolls"/>
    <d v="1899-12-30T00:07:58"/>
    <n v="40.719386413349397"/>
    <n v="-74.008692501044905"/>
    <n v="40.721755600000002"/>
    <n v="-74.004034899999994"/>
    <d v="2014-10-18T19:10:28"/>
    <d v="2014-10-18T19:41:02"/>
    <d v="2014-10-18T20:02:32"/>
    <d v="2014-10-18T20:08:05"/>
    <x v="2"/>
    <x v="3"/>
  </r>
  <r>
    <n v="1391389"/>
    <n v="107574"/>
    <x v="432"/>
    <s v="car"/>
    <s v="Blue Ribbon Sushi"/>
    <s v="Japanese"/>
    <s v="Spicy Lobster Roll"/>
    <n v="1"/>
    <s v="Maki (Special Rolls)"/>
    <d v="1899-12-30T00:04:45"/>
    <n v="40.7261096570601"/>
    <n v="-74.002491863200504"/>
    <n v="40.731408000000002"/>
    <n v="-74.006991999999997"/>
    <d v="2014-10-18T19:14:19"/>
    <d v="2014-10-18T19:18:24"/>
    <d v="2014-10-18T19:46:38"/>
    <d v="2014-10-18T19:52:57"/>
    <x v="2"/>
    <x v="3"/>
  </r>
  <r>
    <n v="1391389"/>
    <n v="107574"/>
    <x v="432"/>
    <s v="car"/>
    <s v="Blue Ribbon Sushi"/>
    <s v="Japanese"/>
    <s v="Rock Shrimp Tempura"/>
    <n v="1"/>
    <s v="Appetizers"/>
    <d v="1899-12-30T00:04:45"/>
    <n v="40.7261096570601"/>
    <n v="-74.002491863200504"/>
    <n v="40.731408000000002"/>
    <n v="-74.006991999999997"/>
    <d v="2014-10-18T19:14:19"/>
    <d v="2014-10-18T19:18:24"/>
    <d v="2014-10-18T19:46:38"/>
    <d v="2014-10-18T19:52:57"/>
    <x v="2"/>
    <x v="3"/>
  </r>
  <r>
    <n v="1391435"/>
    <n v="45396"/>
    <x v="4"/>
    <s v="bicycle"/>
    <s v="Sushi by Gari (archived)"/>
    <m/>
    <s v="California"/>
    <n v="2"/>
    <s v="Cut Up Roll"/>
    <d v="1899-12-30T00:05:57"/>
    <n v="40.771393000000003"/>
    <n v="-73.952760999999995"/>
    <n v="40.774056329832099"/>
    <n v="-73.960780251092004"/>
    <d v="2014-10-18T19:18:31"/>
    <d v="2014-10-18T19:30:33"/>
    <d v="2014-10-18T19:39:22"/>
    <d v="2014-10-18T19:43:39"/>
    <x v="2"/>
    <x v="3"/>
  </r>
  <r>
    <n v="1391475"/>
    <n v="83484"/>
    <x v="440"/>
    <s v="car"/>
    <s v="Shake Shack"/>
    <s v="Burger"/>
    <s v="Cheese Fries"/>
    <n v="1"/>
    <s v="Fries"/>
    <m/>
    <n v="40.692146411775603"/>
    <n v="-73.988865382600395"/>
    <n v="40.723662152720102"/>
    <n v="-73.977951686948103"/>
    <d v="2014-10-18T19:20:25"/>
    <d v="2014-10-18T19:24:59"/>
    <d v="2014-10-18T19:45:48"/>
    <d v="2014-10-18T20:43:55"/>
    <x v="2"/>
    <x v="3"/>
  </r>
  <r>
    <n v="1391531"/>
    <n v="104355"/>
    <x v="384"/>
    <s v="bicycle"/>
    <s v="Momoya"/>
    <s v="Sushi"/>
    <s v="Salmon Avocado"/>
    <n v="1"/>
    <s v="Roll"/>
    <d v="1899-12-30T00:05:19"/>
    <n v="40.784077256376399"/>
    <n v="-73.9776224098444"/>
    <n v="40.783854300000002"/>
    <n v="-73.956357499999996"/>
    <d v="2014-10-18T19:25:25"/>
    <d v="2014-10-18T19:48:28"/>
    <d v="2014-10-18T19:54:18"/>
    <d v="2014-10-18T20:05:06"/>
    <x v="2"/>
    <x v="3"/>
  </r>
  <r>
    <n v="1391521"/>
    <n v="116320"/>
    <x v="136"/>
    <s v="car"/>
    <s v="La Superior"/>
    <s v="Mexican"/>
    <m/>
    <m/>
    <m/>
    <m/>
    <n v="40.713588000000001"/>
    <n v="-73.963763999999998"/>
    <n v="40.738932300000002"/>
    <n v="-74.008823399999997"/>
    <d v="2014-10-18T19:25:55"/>
    <d v="2014-10-18T20:15:20"/>
    <d v="2014-10-18T20:21:28"/>
    <d v="2014-10-18T21:16:39"/>
    <x v="2"/>
    <x v="3"/>
  </r>
  <r>
    <n v="1391645"/>
    <n v="148618"/>
    <x v="411"/>
    <s v="walker"/>
    <s v="Parm"/>
    <s v="Italian"/>
    <m/>
    <m/>
    <m/>
    <m/>
    <n v="40.723019825000002"/>
    <n v="-73.995853999999994"/>
    <n v="40.745151999999997"/>
    <n v="-73.996677000000005"/>
    <d v="2014-10-18T19:32:20"/>
    <d v="2014-10-18T19:53:03"/>
    <d v="2014-10-18T20:03:54"/>
    <d v="2014-10-18T20:24:22"/>
    <x v="2"/>
    <x v="3"/>
  </r>
  <r>
    <n v="1391700"/>
    <n v="375043"/>
    <x v="219"/>
    <s v="bicycle"/>
    <s v="Tamarind TriBeCa"/>
    <s v="Indian"/>
    <s v="Nan"/>
    <n v="1"/>
    <s v="Roti Breads"/>
    <d v="1899-12-30T00:03:57"/>
    <n v="40.719268925450301"/>
    <n v="-74.008749884804104"/>
    <n v="40.706334599999998"/>
    <n v="-74.016964700000003"/>
    <d v="2014-10-18T19:36:45"/>
    <m/>
    <m/>
    <d v="2014-10-18T20:27:25"/>
    <x v="2"/>
    <x v="3"/>
  </r>
  <r>
    <n v="1391706"/>
    <n v="140460"/>
    <x v="450"/>
    <s v="bicycle"/>
    <s v="Yogurtland"/>
    <m/>
    <m/>
    <m/>
    <m/>
    <m/>
    <n v="40.748348065194399"/>
    <n v="-73.992434989195999"/>
    <n v="40.748468692288199"/>
    <n v="-73.990506550874599"/>
    <d v="2014-10-18T19:38:20"/>
    <m/>
    <m/>
    <d v="2014-10-18T20:17:06"/>
    <x v="2"/>
    <x v="3"/>
  </r>
  <r>
    <n v="1391763"/>
    <n v="93138"/>
    <x v="4"/>
    <s v="bicycle"/>
    <s v="Emack &amp; Bolio's Ice Cream"/>
    <m/>
    <m/>
    <m/>
    <m/>
    <m/>
    <n v="40.773878974261201"/>
    <n v="-73.951707697515602"/>
    <n v="40.780207599999997"/>
    <n v="-73.955781099999996"/>
    <d v="2014-10-18T19:42:16"/>
    <d v="2014-10-18T19:49:03"/>
    <d v="2014-10-18T20:01:52"/>
    <d v="2014-10-18T20:13:26"/>
    <x v="2"/>
    <x v="3"/>
  </r>
  <r>
    <n v="1391765"/>
    <n v="375631"/>
    <x v="367"/>
    <s v="car"/>
    <s v="Blue Ribbon Sushi"/>
    <s v="Japanese"/>
    <s v="Maguro"/>
    <n v="2"/>
    <s v="Taiseyo (Atlantic Ocean)"/>
    <d v="1899-12-30T00:16:18"/>
    <n v="40.7261096570601"/>
    <n v="-74.002491863200504"/>
    <n v="40.687354900000003"/>
    <n v="-73.970954000000006"/>
    <d v="2014-10-18T19:42:38"/>
    <d v="2014-10-18T20:12:50"/>
    <d v="2014-10-18T20:31:40"/>
    <d v="2014-10-18T21:07:31"/>
    <x v="2"/>
    <x v="3"/>
  </r>
  <r>
    <n v="1391765"/>
    <n v="375631"/>
    <x v="367"/>
    <s v="car"/>
    <s v="Blue Ribbon Sushi"/>
    <s v="Japanese"/>
    <s v="Shiitake"/>
    <n v="1"/>
    <s v="Yasai (Vegetable Rolls)"/>
    <d v="1899-12-30T00:16:18"/>
    <n v="40.7261096570601"/>
    <n v="-74.002491863200504"/>
    <n v="40.687354900000003"/>
    <n v="-73.970954000000006"/>
    <d v="2014-10-18T19:42:38"/>
    <d v="2014-10-18T20:12:50"/>
    <d v="2014-10-18T20:31:40"/>
    <d v="2014-10-18T21:07:31"/>
    <x v="2"/>
    <x v="3"/>
  </r>
  <r>
    <n v="1391781"/>
    <n v="62684"/>
    <x v="154"/>
    <s v="scooter"/>
    <s v="Lilli and Loo"/>
    <s v="Chinese"/>
    <m/>
    <m/>
    <m/>
    <d v="1899-12-30T00:04:09"/>
    <n v="40.763733999999999"/>
    <n v="-73.967008000000007"/>
    <n v="40.724454999999999"/>
    <n v="-73.990891099999999"/>
    <d v="2014-10-18T19:43:30"/>
    <d v="2014-10-18T19:53:24"/>
    <d v="2014-10-18T20:01:43"/>
    <d v="2014-10-18T20:22:43"/>
    <x v="2"/>
    <x v="3"/>
  </r>
  <r>
    <n v="1391784"/>
    <n v="94152"/>
    <x v="264"/>
    <s v="bicycle"/>
    <s v="RedFarm Broadway"/>
    <s v="Chinese"/>
    <s v="Pan-Fried Pork Buns (4)"/>
    <n v="1"/>
    <s v="Dim Sum"/>
    <d v="1899-12-30T00:04:36"/>
    <n v="40.782116700000003"/>
    <n v="-73.980739099999994"/>
    <n v="40.7619501"/>
    <n v="-73.958340800000002"/>
    <d v="2014-10-18T19:45:46"/>
    <d v="2014-10-18T20:13:45"/>
    <d v="2014-10-18T20:25:10"/>
    <d v="2014-10-18T20:44:31"/>
    <x v="2"/>
    <x v="3"/>
  </r>
  <r>
    <n v="1391850"/>
    <n v="46696"/>
    <x v="178"/>
    <s v="bicycle"/>
    <s v="Blue Ribbon Sushi Bar &amp; Grill"/>
    <s v="Japanese"/>
    <s v="Enoki &amp; Hamachi"/>
    <n v="1"/>
    <s v="Maki (Special Rolls)"/>
    <m/>
    <n v="40.767652912117299"/>
    <n v="-73.982925456000402"/>
    <n v="40.761364"/>
    <n v="-73.969900999999993"/>
    <d v="2014-10-18T19:51:13"/>
    <d v="2014-10-18T20:03:50"/>
    <d v="2014-10-18T21:04:40"/>
    <d v="2014-10-18T21:14:55"/>
    <x v="2"/>
    <x v="3"/>
  </r>
  <r>
    <n v="1391850"/>
    <n v="46696"/>
    <x v="178"/>
    <s v="bicycle"/>
    <s v="Blue Ribbon Sushi Bar &amp; Grill"/>
    <s v="Japanese"/>
    <s v="House Salad"/>
    <n v="2"/>
    <s v="Salads"/>
    <m/>
    <n v="40.767652912117299"/>
    <n v="-73.982925456000402"/>
    <n v="40.761364"/>
    <n v="-73.969900999999993"/>
    <d v="2014-10-18T19:51:13"/>
    <d v="2014-10-18T20:03:50"/>
    <d v="2014-10-18T21:04:40"/>
    <d v="2014-10-18T21:14:55"/>
    <x v="2"/>
    <x v="3"/>
  </r>
  <r>
    <n v="1391875"/>
    <n v="114410"/>
    <x v="36"/>
    <s v="bicycle"/>
    <s v="The Meatball Shop"/>
    <s v="Italian"/>
    <s v="Daily Risotto"/>
    <n v="1"/>
    <s v="Stick To Your Bones"/>
    <d v="1899-12-30T00:06:10"/>
    <n v="40.721545124764702"/>
    <n v="-73.988842426716104"/>
    <n v="40.771626400000002"/>
    <n v="-73.981047200000006"/>
    <d v="2014-10-18T19:52:01"/>
    <d v="2014-10-18T20:29:27"/>
    <d v="2014-10-18T20:36:30"/>
    <d v="2014-10-18T21:07:41"/>
    <x v="2"/>
    <x v="3"/>
  </r>
  <r>
    <n v="1391875"/>
    <n v="114410"/>
    <x v="36"/>
    <s v="bicycle"/>
    <s v="The Meatball Shop"/>
    <s v="Italian"/>
    <s v="Chicken"/>
    <n v="1"/>
    <s v="Naked Balls"/>
    <d v="1899-12-30T00:06:10"/>
    <n v="40.721545124764702"/>
    <n v="-73.988842426716104"/>
    <n v="40.771626400000002"/>
    <n v="-73.981047200000006"/>
    <d v="2014-10-18T19:52:01"/>
    <d v="2014-10-18T20:29:27"/>
    <d v="2014-10-18T20:36:30"/>
    <d v="2014-10-18T21:07:41"/>
    <x v="2"/>
    <x v="3"/>
  </r>
  <r>
    <n v="1391889"/>
    <n v="360844"/>
    <x v="215"/>
    <s v="bicycle"/>
    <s v="RedFarm Broadway"/>
    <s v="Chinese"/>
    <s v="Shrimp &amp; Mango Fried Wontons (4)"/>
    <n v="1"/>
    <s v="Dim Sum"/>
    <d v="1899-12-30T00:08:16"/>
    <n v="40.782116700000003"/>
    <n v="-73.980739099999994"/>
    <n v="40.775165999999999"/>
    <n v="-73.990162400000003"/>
    <d v="2014-10-18T19:52:36"/>
    <d v="2014-10-18T20:08:11"/>
    <d v="2014-10-18T20:37:29"/>
    <d v="2014-10-18T20:45:24"/>
    <x v="2"/>
    <x v="3"/>
  </r>
  <r>
    <n v="1391879"/>
    <n v="263426"/>
    <x v="309"/>
    <s v="bicycle"/>
    <s v="Nobu Next Door"/>
    <s v="Sushi"/>
    <s v="King Salmon"/>
    <n v="2"/>
    <s v="Dinner Sushi &amp; Sashimi"/>
    <d v="1899-12-30T00:06:54"/>
    <n v="40.719386413349397"/>
    <n v="-74.008692501044905"/>
    <n v="40.717075299999998"/>
    <n v="-74.004833000000005"/>
    <d v="2014-10-18T19:52:40"/>
    <d v="2014-10-18T20:08:27"/>
    <d v="2014-10-18T20:36:47"/>
    <d v="2014-10-18T20:42:51"/>
    <x v="2"/>
    <x v="3"/>
  </r>
  <r>
    <n v="1391911"/>
    <n v="371735"/>
    <x v="224"/>
    <s v="truck"/>
    <s v="Dinosaur Bar-B-Que"/>
    <s v="BBQ"/>
    <s v="Bar-B-Que Pork Ribs"/>
    <n v="1"/>
    <s v="True Blue Bar-B-Que Pit Plates"/>
    <m/>
    <n v="40.818082099999998"/>
    <n v="-73.960937299999998"/>
    <n v="40.7444652"/>
    <n v="-73.975611000000001"/>
    <d v="2014-10-18T19:54:41"/>
    <d v="2014-10-18T20:10:19"/>
    <d v="2014-10-18T20:45:37"/>
    <d v="2014-10-18T21:11:41"/>
    <x v="2"/>
    <x v="3"/>
  </r>
  <r>
    <n v="1391985"/>
    <n v="80374"/>
    <x v="453"/>
    <s v="car"/>
    <s v="Shake Shack"/>
    <s v="Burger"/>
    <s v="ShackBurger"/>
    <n v="5"/>
    <s v="Burgers"/>
    <m/>
    <n v="40.779126065705498"/>
    <n v="-73.954904894578206"/>
    <n v="40.767058900000002"/>
    <n v="-73.956387000000007"/>
    <d v="2014-10-18T20:02:36"/>
    <d v="2014-10-18T20:05:20"/>
    <d v="2014-10-18T20:22:39"/>
    <d v="2014-10-18T20:35:43"/>
    <x v="2"/>
    <x v="3"/>
  </r>
  <r>
    <n v="1392045"/>
    <n v="195927"/>
    <x v="17"/>
    <s v="bicycle"/>
    <s v="Boqueria"/>
    <s v="Spanish"/>
    <s v="Datiles con Beicon"/>
    <n v="1"/>
    <s v="Tapas"/>
    <d v="1899-12-30T00:04:27"/>
    <n v="40.7401198487984"/>
    <n v="-73.993846744534494"/>
    <n v="40.736356399999998"/>
    <n v="-73.980800700000003"/>
    <d v="2014-10-18T20:05:20"/>
    <d v="2014-10-18T20:19:43"/>
    <d v="2014-10-18T20:33:59"/>
    <d v="2014-10-18T20:46:18"/>
    <x v="2"/>
    <x v="3"/>
  </r>
  <r>
    <n v="1392059"/>
    <n v="383826"/>
    <x v="454"/>
    <s v="bicycle"/>
    <s v="Song Thai Restaurant &amp; Bar"/>
    <s v="Thai"/>
    <s v="Spicy Squid Salad"/>
    <n v="1"/>
    <s v="Appetizers"/>
    <d v="1899-12-30T00:05:28"/>
    <n v="40.673478063364001"/>
    <n v="-73.9826270200588"/>
    <n v="40.694589999999998"/>
    <n v="-73.995491000000001"/>
    <d v="2014-10-18T20:06:07"/>
    <d v="2014-10-18T20:19:04"/>
    <d v="2014-10-18T20:32:55"/>
    <d v="2014-10-18T20:49:03"/>
    <x v="2"/>
    <x v="3"/>
  </r>
  <r>
    <n v="1392055"/>
    <n v="365512"/>
    <x v="392"/>
    <s v="scooter"/>
    <s v="Sauce Restaurant"/>
    <m/>
    <m/>
    <m/>
    <m/>
    <d v="1899-12-30T00:11:34"/>
    <n v="40.720438091515597"/>
    <n v="-73.989542579952797"/>
    <n v="40.731750900000002"/>
    <n v="-73.9928642"/>
    <d v="2014-10-18T20:06:14"/>
    <d v="2014-10-18T20:22:59"/>
    <d v="2014-10-18T20:38:15"/>
    <d v="2014-10-18T20:45:33"/>
    <x v="2"/>
    <x v="3"/>
  </r>
  <r>
    <n v="1392078"/>
    <n v="321255"/>
    <x v="219"/>
    <s v="bicycle"/>
    <s v="Shake Shack"/>
    <s v="Burger"/>
    <s v="Shack Burger"/>
    <n v="1"/>
    <s v="Burgers"/>
    <m/>
    <n v="40.7152793278103"/>
    <n v="-74.014860391616807"/>
    <n v="40.710657082715898"/>
    <n v="-74.005713197952005"/>
    <d v="2014-10-18T20:09:24"/>
    <m/>
    <m/>
    <d v="2014-10-18T20:55:34"/>
    <x v="2"/>
    <x v="3"/>
  </r>
  <r>
    <n v="1392127"/>
    <n v="156298"/>
    <x v="445"/>
    <s v="bicycle"/>
    <s v="Candle Cafe West"/>
    <s v="Vegetarian"/>
    <s v="SautÃ©ed Greens"/>
    <n v="1"/>
    <s v="Sides"/>
    <d v="1899-12-30T00:06:15"/>
    <n v="40.790399757583998"/>
    <n v="-73.974712559392302"/>
    <n v="40.777329557633998"/>
    <n v="-73.951808149573907"/>
    <d v="2014-10-18T20:11:26"/>
    <d v="2014-10-18T20:29:12"/>
    <d v="2014-10-18T20:42:32"/>
    <d v="2014-10-18T21:20:18"/>
    <x v="2"/>
    <x v="3"/>
  </r>
  <r>
    <n v="1392178"/>
    <n v="69348"/>
    <x v="384"/>
    <s v="bicycle"/>
    <s v="RedFarm Broadway"/>
    <s v="Chinese"/>
    <s v="Thin Rice Noodles with Vegetables"/>
    <n v="1"/>
    <s v="Rice &amp; Noodles"/>
    <d v="1899-12-30T00:06:14"/>
    <n v="40.782116700000003"/>
    <n v="-73.980739099999994"/>
    <n v="40.775494000000002"/>
    <n v="-73.983678999999995"/>
    <d v="2014-10-18T20:14:05"/>
    <d v="2014-10-18T20:23:58"/>
    <d v="2014-10-18T20:51:48"/>
    <d v="2014-10-18T20:58:42"/>
    <x v="2"/>
    <x v="3"/>
  </r>
  <r>
    <n v="1392178"/>
    <n v="69348"/>
    <x v="384"/>
    <s v="bicycle"/>
    <s v="RedFarm Broadway"/>
    <s v="Chinese"/>
    <s v="Pork &amp; Crab Soup Dumplings (4)"/>
    <n v="1"/>
    <s v="Dim Sum"/>
    <d v="1899-12-30T00:06:14"/>
    <n v="40.782116700000003"/>
    <n v="-73.980739099999994"/>
    <n v="40.775494000000002"/>
    <n v="-73.983678999999995"/>
    <d v="2014-10-18T20:14:05"/>
    <d v="2014-10-18T20:23:58"/>
    <d v="2014-10-18T20:51:48"/>
    <d v="2014-10-18T20:58:42"/>
    <x v="2"/>
    <x v="3"/>
  </r>
  <r>
    <n v="1392191"/>
    <n v="36118"/>
    <x v="134"/>
    <s v="bicycle"/>
    <s v="RedFarm Broadway"/>
    <s v="Chinese"/>
    <s v="RedFarm Chicken Salad"/>
    <n v="1"/>
    <s v="Starters &amp; Salads"/>
    <d v="1899-12-30T00:06:09"/>
    <n v="40.782116700000003"/>
    <n v="-73.980739099999994"/>
    <n v="40.788992"/>
    <n v="-73.966866999999993"/>
    <d v="2014-10-18T20:15:40"/>
    <d v="2014-10-18T20:25:28"/>
    <d v="2014-10-18T20:55:03"/>
    <d v="2014-10-18T21:05:49"/>
    <x v="2"/>
    <x v="3"/>
  </r>
  <r>
    <n v="1392181"/>
    <n v="62929"/>
    <x v="161"/>
    <s v="bicycle"/>
    <s v="La Esquina Taqueria"/>
    <m/>
    <s v="Pollo Rostizado"/>
    <n v="1"/>
    <s v="Tacos"/>
    <d v="1899-12-30T00:13:32"/>
    <n v="40.721353749744097"/>
    <n v="-73.997525293959001"/>
    <n v="40.721722999999997"/>
    <n v="-74.004688000000002"/>
    <d v="2014-10-18T20:16:31"/>
    <d v="2014-10-18T20:14:04"/>
    <d v="2014-10-18T20:43:48"/>
    <d v="2014-10-18T20:48:49"/>
    <x v="2"/>
    <x v="3"/>
  </r>
  <r>
    <n v="1392227"/>
    <n v="311906"/>
    <x v="378"/>
    <s v="car"/>
    <s v="Brother Jimmy's BBQ"/>
    <s v="BBQ"/>
    <s v="Southern Style Ribs"/>
    <n v="1"/>
    <s v="BBQ Platters"/>
    <d v="1899-12-30T00:09:30"/>
    <n v="40.744488920478901"/>
    <n v="-73.980933961232907"/>
    <n v="40.848323999999998"/>
    <n v="-73.940635"/>
    <d v="2014-10-18T20:18:17"/>
    <d v="2014-10-18T20:30:44"/>
    <d v="2014-10-18T21:06:04"/>
    <d v="2014-10-18T21:35:20"/>
    <x v="2"/>
    <x v="3"/>
  </r>
  <r>
    <n v="1392279"/>
    <n v="385350"/>
    <x v="309"/>
    <s v="bicycle"/>
    <s v="Blue Ribbon Sushi"/>
    <s v="Japanese"/>
    <s v="Maguro"/>
    <n v="2"/>
    <s v="Taiseyo (Atlantic Ocean)"/>
    <d v="1899-12-30T00:05:06"/>
    <n v="40.7261096570601"/>
    <n v="-74.002491863200504"/>
    <n v="40.745170799999997"/>
    <n v="-73.995213800000002"/>
    <d v="2014-10-18T20:22:32"/>
    <d v="2014-10-18T20:48:27"/>
    <d v="2014-10-18T21:03:47"/>
    <d v="2014-10-18T21:19:47"/>
    <x v="2"/>
    <x v="3"/>
  </r>
  <r>
    <n v="1392282"/>
    <n v="367076"/>
    <x v="213"/>
    <s v="bicycle"/>
    <s v="Sushi of Gari 46"/>
    <s v="Sushi"/>
    <s v="Chicken Teriyaki"/>
    <n v="1"/>
    <s v="A La Carte"/>
    <d v="1899-12-30T00:06:27"/>
    <n v="40.760654436198898"/>
    <n v="-73.989582752602004"/>
    <n v="40.775021000000002"/>
    <n v="-73.959074400000006"/>
    <d v="2014-10-18T20:22:40"/>
    <d v="2014-10-18T20:33:04"/>
    <d v="2014-10-18T20:42:37"/>
    <d v="2014-10-18T20:58:02"/>
    <x v="2"/>
    <x v="3"/>
  </r>
  <r>
    <n v="1392280"/>
    <n v="347181"/>
    <x v="368"/>
    <s v="bicycle"/>
    <s v="Rosa Mexicano"/>
    <s v="Mexican"/>
    <m/>
    <m/>
    <m/>
    <d v="1899-12-30T00:05:15"/>
    <n v="40.738083740260201"/>
    <n v="-73.990640044212299"/>
    <n v="40.733425199999999"/>
    <n v="-74.004685899999998"/>
    <d v="2014-10-18T20:24:23"/>
    <d v="2014-10-18T20:53:34"/>
    <d v="2014-10-18T21:07:24"/>
    <d v="2014-10-18T21:14:42"/>
    <x v="2"/>
    <x v="3"/>
  </r>
  <r>
    <n v="1392326"/>
    <n v="385374"/>
    <x v="452"/>
    <s v="bicycle"/>
    <s v="Yerba Buena"/>
    <m/>
    <s v="Atun"/>
    <n v="1"/>
    <s v="Ceviches"/>
    <d v="1899-12-30T00:05:31"/>
    <n v="40.735986190578402"/>
    <n v="-74.000865194983604"/>
    <n v="40.736612600000001"/>
    <n v="-73.996893299999996"/>
    <d v="2014-10-18T20:26:26"/>
    <d v="2014-10-18T20:53:42"/>
    <d v="2014-10-18T21:03:31"/>
    <d v="2014-10-18T21:15:38"/>
    <x v="2"/>
    <x v="3"/>
  </r>
  <r>
    <n v="1392348"/>
    <n v="65263"/>
    <x v="453"/>
    <s v="car"/>
    <s v="Postmates Liquor Store"/>
    <s v="Shop"/>
    <s v="Olga Raffault Rose"/>
    <n v="1"/>
    <s v="Rose"/>
    <m/>
    <n v="40.779598"/>
    <n v="-73.947388000000004"/>
    <n v="40.804912199999997"/>
    <n v="-73.962491700000001"/>
    <d v="2014-10-18T20:29:06"/>
    <d v="2014-10-18T20:39:50"/>
    <d v="2014-10-18T20:47:35"/>
    <d v="2014-10-18T21:10:02"/>
    <x v="2"/>
    <x v="3"/>
  </r>
  <r>
    <n v="1392376"/>
    <n v="385248"/>
    <x v="437"/>
    <s v="bicycle"/>
    <s v="Shake Shack"/>
    <s v="Burger"/>
    <s v="ShackBurger"/>
    <n v="1"/>
    <s v="Burgers"/>
    <m/>
    <n v="40.779126065705498"/>
    <n v="-73.954904894578206"/>
    <n v="40.762996100000002"/>
    <n v="-73.961871500000001"/>
    <d v="2014-10-18T20:30:25"/>
    <d v="2014-10-18T20:31:23"/>
    <d v="2014-10-18T20:46:13"/>
    <d v="2014-10-18T20:58:47"/>
    <x v="2"/>
    <x v="3"/>
  </r>
  <r>
    <n v="1392463"/>
    <n v="42832"/>
    <x v="455"/>
    <s v="bicycle"/>
    <s v="5 Napkin Burger"/>
    <s v="Burger"/>
    <s v="Hand Cut Fries"/>
    <n v="3"/>
    <s v="Sides"/>
    <d v="1899-12-30T00:04:57"/>
    <n v="40.7332304028387"/>
    <n v="-73.987593054771395"/>
    <n v="40.733381000000001"/>
    <n v="-73.993584999999996"/>
    <d v="2014-10-18T20:37:52"/>
    <d v="2014-10-18T20:54:10"/>
    <d v="2014-10-18T21:14:01"/>
    <d v="2014-10-18T21:20:15"/>
    <x v="2"/>
    <x v="3"/>
  </r>
  <r>
    <n v="1392482"/>
    <n v="65263"/>
    <x v="56"/>
    <s v="bicycle"/>
    <s v="Haru Amsterdam"/>
    <m/>
    <m/>
    <m/>
    <m/>
    <d v="1899-12-30T00:04:57"/>
    <n v="40.784260272885497"/>
    <n v="-73.977668324291699"/>
    <n v="40.804912199999997"/>
    <n v="-73.962491700000001"/>
    <d v="2014-10-18T20:38:33"/>
    <d v="2014-10-18T20:53:23"/>
    <d v="2014-10-18T21:03:20"/>
    <d v="2014-10-18T21:10:44"/>
    <x v="2"/>
    <x v="3"/>
  </r>
  <r>
    <n v="1392530"/>
    <n v="125749"/>
    <x v="40"/>
    <s v="bicycle"/>
    <s v="Garrett Popcorn Shops"/>
    <m/>
    <m/>
    <m/>
    <m/>
    <m/>
    <n v="40.751132285172901"/>
    <n v="-73.991407729795895"/>
    <n v="40.774258699999997"/>
    <n v="-73.957261500000001"/>
    <d v="2014-10-18T20:40:20"/>
    <d v="2014-10-18T20:54:16"/>
    <d v="2014-10-18T21:08:36"/>
    <d v="2014-10-18T21:36:24"/>
    <x v="2"/>
    <x v="3"/>
  </r>
  <r>
    <n v="1392532"/>
    <n v="59217"/>
    <x v="260"/>
    <s v="car"/>
    <s v="Serafina Meatpacking"/>
    <s v="Italian"/>
    <m/>
    <m/>
    <m/>
    <d v="1899-12-30T00:07:57"/>
    <n v="40.739612142248099"/>
    <n v="-74.006236460009603"/>
    <n v="40.716000000000001"/>
    <n v="-74.012608999999998"/>
    <d v="2014-10-18T20:41:11"/>
    <d v="2014-10-18T20:58:51"/>
    <d v="2014-10-18T21:12:41"/>
    <d v="2014-10-18T21:29:09"/>
    <x v="2"/>
    <x v="3"/>
  </r>
  <r>
    <n v="1392533"/>
    <n v="350410"/>
    <x v="437"/>
    <s v="bicycle"/>
    <s v="Burger Joint"/>
    <s v="Burger"/>
    <s v="French Fries"/>
    <n v="1"/>
    <s v="Menu"/>
    <d v="1899-12-30T00:05:40"/>
    <n v="40.764075830277001"/>
    <n v="-73.978632525152193"/>
    <n v="40.759261464765203"/>
    <n v="-73.970088968937304"/>
    <d v="2014-10-18T20:41:26"/>
    <d v="2014-10-18T21:09:53"/>
    <d v="2014-10-18T21:23:13"/>
    <d v="2014-10-18T21:31:32"/>
    <x v="2"/>
    <x v="3"/>
  </r>
  <r>
    <n v="1392580"/>
    <n v="133272"/>
    <x v="185"/>
    <s v="bicycle"/>
    <s v="Philippe Chow"/>
    <s v="Chinese"/>
    <m/>
    <m/>
    <m/>
    <d v="1899-12-30T00:05:03"/>
    <n v="40.764084531354698"/>
    <n v="-73.970499798529701"/>
    <n v="40.766937499999997"/>
    <n v="-73.967195399999994"/>
    <d v="2014-10-18T20:45:06"/>
    <d v="2014-10-18T20:42:52"/>
    <d v="2014-10-18T21:04:12"/>
    <d v="2014-10-18T21:07:53"/>
    <x v="2"/>
    <x v="3"/>
  </r>
  <r>
    <n v="1392597"/>
    <n v="385406"/>
    <x v="213"/>
    <s v="bicycle"/>
    <s v="The Meatball Shop"/>
    <s v="Italian"/>
    <s v="Spicy Pork"/>
    <n v="1"/>
    <s v="Naked Balls"/>
    <d v="1899-12-30T00:07:11"/>
    <n v="40.771491247520302"/>
    <n v="-73.956334145089798"/>
    <n v="40.774002299999999"/>
    <n v="-73.953018400000005"/>
    <d v="2014-10-18T20:45:15"/>
    <d v="2014-10-18T21:02:18"/>
    <d v="2014-10-18T21:08:08"/>
    <d v="2014-10-18T21:12:52"/>
    <x v="2"/>
    <x v="3"/>
  </r>
  <r>
    <n v="1392614"/>
    <n v="145952"/>
    <x v="156"/>
    <s v="bicycle"/>
    <s v="Blue Ribbon Sushi"/>
    <s v="Japanese"/>
    <s v="Wakame"/>
    <n v="1"/>
    <s v="Salads"/>
    <d v="1899-12-30T00:05:46"/>
    <n v="40.7261096570601"/>
    <n v="-74.002491863200504"/>
    <n v="40.733192899999999"/>
    <n v="-73.995967199999996"/>
    <d v="2014-10-18T20:47:33"/>
    <d v="2014-10-18T20:47:00"/>
    <d v="2014-10-18T21:12:02"/>
    <d v="2014-10-18T21:19:57"/>
    <x v="2"/>
    <x v="3"/>
  </r>
  <r>
    <n v="1392614"/>
    <n v="145952"/>
    <x v="156"/>
    <s v="bicycle"/>
    <s v="Blue Ribbon Sushi"/>
    <s v="Japanese"/>
    <s v="Ebi Tempura"/>
    <n v="1"/>
    <s v="Maki (Special Rolls)"/>
    <d v="1899-12-30T00:05:46"/>
    <n v="40.7261096570601"/>
    <n v="-74.002491863200504"/>
    <n v="40.733192899999999"/>
    <n v="-73.995967199999996"/>
    <d v="2014-10-18T20:47:33"/>
    <d v="2014-10-18T20:47:00"/>
    <d v="2014-10-18T21:12:02"/>
    <d v="2014-10-18T21:19:57"/>
    <x v="2"/>
    <x v="3"/>
  </r>
  <r>
    <n v="1392673"/>
    <n v="250494"/>
    <x v="39"/>
    <s v="bicycle"/>
    <s v="The Grey Dog - Mulberry"/>
    <s v="Coffee"/>
    <s v="Sharp Cheddar Mac &amp; Cheese"/>
    <n v="1"/>
    <s v="Burgers &amp; Entrees"/>
    <d v="1899-12-30T00:06:34"/>
    <n v="40.723095999999998"/>
    <n v="-73.995773999999997"/>
    <n v="40.723884614769901"/>
    <n v="-73.999316845760703"/>
    <d v="2014-10-18T20:49:50"/>
    <d v="2014-10-18T21:09:47"/>
    <d v="2014-10-18T21:30:09"/>
    <d v="2014-10-18T21:34:28"/>
    <x v="2"/>
    <x v="3"/>
  </r>
  <r>
    <n v="1392722"/>
    <n v="385426"/>
    <x v="445"/>
    <s v="bicycle"/>
    <s v="Shake Shack"/>
    <s v="Burger"/>
    <s v="Fries"/>
    <n v="1"/>
    <s v="Fries"/>
    <m/>
    <n v="40.779126065705498"/>
    <n v="-73.954904894578206"/>
    <n v="40.766866299999997"/>
    <n v="-73.960955999999996"/>
    <d v="2014-10-18T20:53:51"/>
    <d v="2014-10-18T21:22:13"/>
    <d v="2014-10-18T21:41:32"/>
    <d v="2014-10-18T21:51:53"/>
    <x v="2"/>
    <x v="3"/>
  </r>
  <r>
    <n v="1392737"/>
    <n v="338599"/>
    <x v="305"/>
    <s v="bicycle"/>
    <s v="Yama Japanese Restaurant"/>
    <s v="Japanese"/>
    <s v="Fresh Salmon, Scallion &amp; Spicy Mayo"/>
    <n v="1"/>
    <s v="Special Rolls"/>
    <d v="1899-12-30T00:04:53"/>
    <n v="40.735872288065799"/>
    <n v="-73.987664615827299"/>
    <n v="40.732428200000001"/>
    <n v="-74.008059399999993"/>
    <d v="2014-10-18T20:55:10"/>
    <d v="2014-10-18T21:11:47"/>
    <d v="2014-10-18T21:21:38"/>
    <d v="2014-10-18T21:37:51"/>
    <x v="2"/>
    <x v="3"/>
  </r>
  <r>
    <n v="1392775"/>
    <n v="79785"/>
    <x v="392"/>
    <s v="scooter"/>
    <s v="Sushi of Gari Tribeca"/>
    <s v="Japanese"/>
    <s v="Edamame"/>
    <n v="1"/>
    <s v="Appetizers"/>
    <d v="1899-12-30T00:06:19"/>
    <n v="40.716725764782701"/>
    <n v="-74.008250645521898"/>
    <n v="40.732994300000001"/>
    <n v="-73.998862200000005"/>
    <d v="2014-10-18T20:58:10"/>
    <d v="2014-10-18T21:17:53"/>
    <d v="2014-10-18T21:24:43"/>
    <d v="2014-10-18T21:32:43"/>
    <x v="2"/>
    <x v="3"/>
  </r>
  <r>
    <n v="1392788"/>
    <n v="65510"/>
    <x v="83"/>
    <s v="bicycle"/>
    <s v="Sushi Seki (archived)"/>
    <s v="Japanese"/>
    <m/>
    <m/>
    <m/>
    <d v="1899-12-30T00:04:34"/>
    <n v="40.761836680634801"/>
    <n v="-73.960403720115593"/>
    <n v="40.770679000000001"/>
    <n v="-73.965857"/>
    <d v="2014-10-18T20:59:00"/>
    <d v="2014-10-18T21:57:19"/>
    <d v="2014-10-18T22:03:39"/>
    <d v="2014-10-18T22:13:51"/>
    <x v="2"/>
    <x v="3"/>
  </r>
  <r>
    <n v="1392799"/>
    <n v="126002"/>
    <x v="137"/>
    <s v="car"/>
    <s v="McDonald's"/>
    <s v="Fast Food"/>
    <s v="World Famous Fries"/>
    <n v="1"/>
    <s v="Snacks &amp; Sides"/>
    <m/>
    <n v="40.794267011081402"/>
    <n v="-73.972020765060506"/>
    <n v="40.784077099999998"/>
    <n v="-73.982579400000006"/>
    <d v="2014-10-18T20:59:17"/>
    <m/>
    <m/>
    <d v="2014-10-18T21:39:06"/>
    <x v="2"/>
    <x v="3"/>
  </r>
  <r>
    <n v="1392890"/>
    <n v="71164"/>
    <x v="252"/>
    <s v="bicycle"/>
    <s v="Serafina Fabulous Pizza"/>
    <s v="Italian"/>
    <m/>
    <m/>
    <m/>
    <m/>
    <n v="40.776083193932998"/>
    <n v="-73.962171576462296"/>
    <n v="40.774650000000001"/>
    <n v="-73.945621000000003"/>
    <d v="2014-10-18T21:06:28"/>
    <d v="2014-10-18T21:25:03"/>
    <d v="2014-10-18T21:34:22"/>
    <d v="2014-10-18T21:44:28"/>
    <x v="2"/>
    <x v="3"/>
  </r>
  <r>
    <n v="1392899"/>
    <n v="55689"/>
    <x v="189"/>
    <s v="bicycle"/>
    <s v="Rubirosa"/>
    <s v="Italian"/>
    <s v="Rigatoni"/>
    <n v="1"/>
    <s v="Pasta"/>
    <d v="1899-12-30T00:06:20"/>
    <n v="40.722748587419602"/>
    <n v="-73.996061916918705"/>
    <n v="40.730940400000001"/>
    <n v="-73.999925200000007"/>
    <d v="2014-10-18T21:06:58"/>
    <d v="2014-10-18T21:40:22"/>
    <d v="2014-10-18T21:59:02"/>
    <d v="2014-10-18T22:09:19"/>
    <x v="2"/>
    <x v="3"/>
  </r>
  <r>
    <n v="1392906"/>
    <n v="231401"/>
    <x v="25"/>
    <s v="car"/>
    <s v="Shake Shack"/>
    <s v="Burger"/>
    <s v="Shack-made Lemonade"/>
    <n v="1"/>
    <s v="Drinks"/>
    <m/>
    <n v="40.7152793278103"/>
    <n v="-74.014860391616807"/>
    <n v="40.7913329"/>
    <n v="-73.952520899999996"/>
    <d v="2014-10-18T21:07:12"/>
    <d v="2014-10-18T22:01:56"/>
    <d v="2014-10-18T22:18:17"/>
    <d v="2014-10-18T22:49:05"/>
    <x v="2"/>
    <x v="3"/>
  </r>
  <r>
    <n v="1392883"/>
    <n v="338196"/>
    <x v="260"/>
    <s v="car"/>
    <s v="Rubirosa"/>
    <s v="Italian"/>
    <s v="Large Vodka"/>
    <n v="1"/>
    <s v="Pizza"/>
    <d v="1899-12-30T00:05:28"/>
    <n v="40.722748587419602"/>
    <n v="-73.996061916918705"/>
    <n v="40.7473284395112"/>
    <n v="-73.985087536326802"/>
    <d v="2014-10-18T21:07:52"/>
    <d v="2014-10-18T21:45:52"/>
    <d v="2014-10-18T21:54:41"/>
    <d v="2014-10-18T22:17:18"/>
    <x v="2"/>
    <x v="3"/>
  </r>
  <r>
    <n v="1393083"/>
    <n v="58675"/>
    <x v="219"/>
    <s v="bicycle"/>
    <s v="Shake Shack"/>
    <s v="Burger"/>
    <s v="Fries"/>
    <n v="2"/>
    <s v="Fries"/>
    <m/>
    <n v="40.7152793278103"/>
    <n v="-74.014860391616807"/>
    <n v="40.707930500000003"/>
    <n v="-74.006463400000001"/>
    <d v="2014-10-18T21:22:08"/>
    <d v="2014-10-18T22:00:42"/>
    <d v="2014-10-18T22:19:01"/>
    <d v="2014-10-18T22:27:26"/>
    <x v="2"/>
    <x v="3"/>
  </r>
  <r>
    <n v="1393105"/>
    <n v="227992"/>
    <x v="205"/>
    <s v="car"/>
    <s v="Via Quadronno"/>
    <m/>
    <m/>
    <m/>
    <m/>
    <d v="1899-12-30T00:09:21"/>
    <n v="40.772558538276897"/>
    <n v="-73.965167711577905"/>
    <n v="40.766165299999997"/>
    <n v="-73.957713999999996"/>
    <d v="2014-10-18T21:23:43"/>
    <d v="2014-10-18T21:27:14"/>
    <d v="2014-10-18T21:43:25"/>
    <d v="2014-10-18T21:51:20"/>
    <x v="2"/>
    <x v="3"/>
  </r>
  <r>
    <n v="1393118"/>
    <n v="70676"/>
    <x v="455"/>
    <s v="bicycle"/>
    <s v="CVS Pharmacy"/>
    <m/>
    <m/>
    <m/>
    <m/>
    <m/>
    <n v="40.7399608997424"/>
    <n v="-74.002563816458903"/>
    <n v="40.738124399999997"/>
    <n v="-74.006408800000003"/>
    <d v="2014-10-18T21:23:53"/>
    <d v="2014-10-18T21:26:39"/>
    <d v="2014-10-18T21:37:59"/>
    <d v="2014-10-18T21:43:11"/>
    <x v="2"/>
    <x v="3"/>
  </r>
  <r>
    <n v="1393232"/>
    <n v="154137"/>
    <x v="39"/>
    <s v="bicycle"/>
    <s v="Mari Vanna"/>
    <s v="Eastern European"/>
    <s v="Salo Plate"/>
    <n v="1"/>
    <s v="Cold Appetizers"/>
    <m/>
    <n v="40.738768706024501"/>
    <n v="-73.988641562611093"/>
    <n v="40.759070183577698"/>
    <n v="-73.994744055612699"/>
    <d v="2014-10-18T21:33:39"/>
    <d v="2014-10-18T21:47:19"/>
    <d v="2014-10-18T22:29:09"/>
    <d v="2014-10-18T22:46:53"/>
    <x v="2"/>
    <x v="3"/>
  </r>
  <r>
    <n v="1393232"/>
    <n v="154137"/>
    <x v="39"/>
    <s v="bicycle"/>
    <s v="Mari Vanna"/>
    <s v="Eastern European"/>
    <s v="Beef Stroganoff"/>
    <n v="1"/>
    <s v="Dinner Entrees"/>
    <m/>
    <n v="40.738768706024501"/>
    <n v="-73.988641562611093"/>
    <n v="40.759070183577698"/>
    <n v="-73.994744055612699"/>
    <d v="2014-10-18T21:33:39"/>
    <d v="2014-10-18T21:47:19"/>
    <d v="2014-10-18T22:29:09"/>
    <d v="2014-10-18T22:46:53"/>
    <x v="2"/>
    <x v="3"/>
  </r>
  <r>
    <n v="1393394"/>
    <n v="47440"/>
    <x v="305"/>
    <s v="bicycle"/>
    <s v="Bareburger"/>
    <s v="Burger"/>
    <s v="Barest Burger"/>
    <n v="1"/>
    <s v="Bareburgers"/>
    <d v="1899-12-30T00:09:13"/>
    <n v="40.728478263619799"/>
    <n v="-73.998391837447898"/>
    <n v="40.715170399999998"/>
    <n v="-74.011600900000005"/>
    <d v="2014-10-18T21:41:45"/>
    <d v="2014-10-18T21:53:16"/>
    <d v="2014-10-18T22:05:37"/>
    <d v="2014-10-18T22:22:01"/>
    <x v="2"/>
    <x v="3"/>
  </r>
  <r>
    <n v="1393575"/>
    <n v="150844"/>
    <x v="205"/>
    <s v="car"/>
    <s v="Postmates Liquor Store"/>
    <s v="Shop"/>
    <s v="Tito's Handmade Vodka 80 (750ml)"/>
    <n v="1"/>
    <s v="Vodka"/>
    <m/>
    <n v="40.779598"/>
    <n v="-73.947388000000004"/>
    <n v="40.725203999999998"/>
    <n v="-73.992931999999996"/>
    <d v="2014-10-18T21:53:57"/>
    <d v="2014-10-18T21:59:33"/>
    <d v="2014-10-18T22:05:06"/>
    <d v="2014-10-18T22:30:38"/>
    <x v="2"/>
    <x v="3"/>
  </r>
  <r>
    <n v="1393575"/>
    <n v="150844"/>
    <x v="205"/>
    <s v="car"/>
    <s v="Postmates Liquor Store"/>
    <s v="Shop"/>
    <s v="Bisson Prosecco Frizzante"/>
    <n v="2"/>
    <s v="Sparkling"/>
    <m/>
    <n v="40.779598"/>
    <n v="-73.947388000000004"/>
    <n v="40.725203999999998"/>
    <n v="-73.992931999999996"/>
    <d v="2014-10-18T21:53:57"/>
    <d v="2014-10-18T21:59:33"/>
    <d v="2014-10-18T22:05:06"/>
    <d v="2014-10-18T22:30:38"/>
    <x v="2"/>
    <x v="3"/>
  </r>
  <r>
    <n v="1393587"/>
    <n v="385559"/>
    <x v="215"/>
    <s v="bicycle"/>
    <s v="Blue Ribbon Fried Chicken"/>
    <s v="American"/>
    <s v="Spicy Slaw"/>
    <n v="1"/>
    <s v="Sides"/>
    <m/>
    <n v="40.724339999999998"/>
    <n v="-73.990960000000001"/>
    <n v="40.726784000000002"/>
    <n v="-74.00179"/>
    <d v="2014-10-18T21:54:52"/>
    <d v="2014-10-18T22:05:09"/>
    <d v="2014-10-18T22:22:29"/>
    <d v="2014-10-18T22:31:35"/>
    <x v="2"/>
    <x v="3"/>
  </r>
  <r>
    <n v="1393740"/>
    <n v="314891"/>
    <x v="78"/>
    <s v="car"/>
    <s v="Fonda"/>
    <s v="Mexican"/>
    <s v="Carne Asada Taquitos"/>
    <n v="1"/>
    <s v="Appetizers"/>
    <d v="1899-12-30T00:10:11"/>
    <n v="40.7227605497716"/>
    <n v="-73.982839368757098"/>
    <n v="40.732362299999998"/>
    <n v="-73.987124800000004"/>
    <d v="2014-10-18T22:10:22"/>
    <d v="2014-10-18T22:24:08"/>
    <d v="2014-10-18T22:38:12"/>
    <d v="2014-10-18T22:50:55"/>
    <x v="2"/>
    <x v="3"/>
  </r>
  <r>
    <n v="1393775"/>
    <n v="338365"/>
    <x v="213"/>
    <s v="bicycle"/>
    <s v="Holey Cream"/>
    <s v="Dessert"/>
    <m/>
    <m/>
    <m/>
    <m/>
    <n v="40.7651195592086"/>
    <n v="-73.987666487102501"/>
    <n v="40.766976212542602"/>
    <n v="-73.984263085282805"/>
    <d v="2014-10-18T22:11:12"/>
    <d v="2014-10-18T22:10:35"/>
    <d v="2014-10-18T22:19:50"/>
    <d v="2014-10-18T22:28:07"/>
    <x v="2"/>
    <x v="3"/>
  </r>
  <r>
    <n v="1393858"/>
    <n v="97991"/>
    <x v="213"/>
    <s v="bicycle"/>
    <s v="Blue Ribbon Sushi Bar &amp; Grill"/>
    <s v="Japanese"/>
    <s v="Sake"/>
    <n v="1"/>
    <s v="Taiseyo (Atlantic Ocean)"/>
    <d v="1899-12-30T00:06:32"/>
    <n v="40.767652912117299"/>
    <n v="-73.982925456000402"/>
    <n v="40.748827550824601"/>
    <n v="-73.990138952772497"/>
    <d v="2014-10-18T22:17:56"/>
    <d v="2014-10-18T22:21:01"/>
    <d v="2014-10-18T22:33:21"/>
    <d v="2014-10-18T23:01:36"/>
    <x v="2"/>
    <x v="3"/>
  </r>
  <r>
    <n v="1393858"/>
    <n v="97991"/>
    <x v="213"/>
    <s v="bicycle"/>
    <s v="Blue Ribbon Sushi Bar &amp; Grill"/>
    <s v="Japanese"/>
    <s v="Miso"/>
    <n v="1"/>
    <s v="Osuimono (Soups)"/>
    <d v="1899-12-30T00:06:32"/>
    <n v="40.767652912117299"/>
    <n v="-73.982925456000402"/>
    <n v="40.748827550824601"/>
    <n v="-73.990138952772497"/>
    <d v="2014-10-18T22:17:56"/>
    <d v="2014-10-18T22:21:01"/>
    <d v="2014-10-18T22:33:21"/>
    <d v="2014-10-18T23:01:36"/>
    <x v="2"/>
    <x v="3"/>
  </r>
  <r>
    <n v="1393863"/>
    <n v="7922"/>
    <x v="205"/>
    <s v="car"/>
    <s v="Prince Street Pizza"/>
    <s v="Pizza"/>
    <s v="Mercer Margherita"/>
    <n v="1"/>
    <s v="The Original SOHO Squares"/>
    <m/>
    <n v="40.723079523456803"/>
    <n v="-73.994615077972398"/>
    <n v="40.7051789"/>
    <n v="-74.0080186"/>
    <d v="2014-10-18T22:19:53"/>
    <d v="2014-10-18T22:33:48"/>
    <d v="2014-10-18T22:45:27"/>
    <d v="2014-10-18T22:57:55"/>
    <x v="2"/>
    <x v="3"/>
  </r>
  <r>
    <n v="1393943"/>
    <n v="57193"/>
    <x v="136"/>
    <s v="car"/>
    <s v="B &amp; B Winepub (Burger &amp; Barrel)"/>
    <m/>
    <m/>
    <m/>
    <m/>
    <d v="1899-12-30T00:10:11"/>
    <n v="40.725921256378498"/>
    <n v="-73.997823706728695"/>
    <n v="40.715936999999997"/>
    <n v="-73.985809000000003"/>
    <d v="2014-10-18T22:26:49"/>
    <d v="2014-10-18T22:39:51"/>
    <d v="2014-10-18T22:49:11"/>
    <d v="2014-10-18T23:14:26"/>
    <x v="2"/>
    <x v="3"/>
  </r>
  <r>
    <n v="1394012"/>
    <n v="346830"/>
    <x v="135"/>
    <s v="car"/>
    <s v="Postmates Liquor Store"/>
    <s v="Shop"/>
    <s v="Domaine Eden Cabernet"/>
    <n v="1"/>
    <s v="Cabernet Sauvignon"/>
    <m/>
    <n v="40.779598"/>
    <n v="-73.947388000000004"/>
    <n v="40.765337000000002"/>
    <n v="-73.961949500000003"/>
    <d v="2014-10-18T22:34:08"/>
    <d v="2014-10-18T22:40:07"/>
    <d v="2014-10-18T22:51:03"/>
    <d v="2014-10-18T23:07:13"/>
    <x v="2"/>
    <x v="3"/>
  </r>
  <r>
    <n v="1394099"/>
    <n v="338686"/>
    <x v="37"/>
    <s v="bicycle"/>
    <s v="Whole Foods Wine Store"/>
    <m/>
    <s v="Montepulciano D Abruzzo"/>
    <n v="2"/>
    <s v="Wine"/>
    <m/>
    <n v="40.7940777197241"/>
    <n v="-73.966602625698798"/>
    <n v="40.775536000000002"/>
    <n v="-73.951648000000006"/>
    <d v="2014-10-18T22:41:00"/>
    <d v="2014-10-18T22:41:47"/>
    <d v="2014-10-18T22:51:44"/>
    <d v="2014-10-18T23:10:01"/>
    <x v="2"/>
    <x v="3"/>
  </r>
  <r>
    <n v="1394175"/>
    <n v="376381"/>
    <x v="219"/>
    <s v="bicycle"/>
    <s v="Shake Shack"/>
    <s v="Burger"/>
    <s v="Shake"/>
    <n v="1"/>
    <s v="Shakes"/>
    <m/>
    <n v="40.7152793278103"/>
    <n v="-74.014860391616807"/>
    <n v="40.707768999999999"/>
    <n v="-74.009874800000006"/>
    <d v="2014-10-18T22:46:47"/>
    <d v="2014-10-18T22:54:11"/>
    <d v="2014-10-18T23:12:15"/>
    <d v="2014-10-18T23:19:52"/>
    <x v="2"/>
    <x v="3"/>
  </r>
  <r>
    <n v="1394199"/>
    <n v="249963"/>
    <x v="264"/>
    <s v="bicycle"/>
    <s v="Magnolia Bakery"/>
    <s v="Dessert"/>
    <s v="Chocolate Pudding Pie"/>
    <n v="1"/>
    <s v="Icebox Pies"/>
    <m/>
    <n v="40.759284189984498"/>
    <n v="-73.980543736106895"/>
    <n v="40.756464200000003"/>
    <n v="-73.997280000000003"/>
    <d v="2014-10-18T22:48:20"/>
    <d v="2014-10-18T22:53:11"/>
    <d v="2014-10-18T23:07:01"/>
    <d v="2014-10-18T23:21:47"/>
    <x v="2"/>
    <x v="3"/>
  </r>
  <r>
    <n v="1394217"/>
    <n v="338878"/>
    <x v="352"/>
    <s v="car"/>
    <s v="Doughnut Plant Chelsea"/>
    <s v="Donut"/>
    <s v="Blackout"/>
    <n v="1"/>
    <s v="Cake Dougnhuts"/>
    <m/>
    <n v="40.744563916288797"/>
    <n v="-73.996630052861306"/>
    <n v="40.720833599999999"/>
    <n v="-73.980087900000001"/>
    <d v="2014-10-18T22:49:38"/>
    <m/>
    <m/>
    <d v="2014-10-18T23:34:26"/>
    <x v="2"/>
    <x v="3"/>
  </r>
  <r>
    <n v="1394520"/>
    <n v="120353"/>
    <x v="205"/>
    <s v="car"/>
    <s v="Parm"/>
    <s v="Italian"/>
    <s v="Chicken Parm"/>
    <n v="1"/>
    <s v="Sandwiches"/>
    <d v="1899-12-30T00:04:49"/>
    <n v="40.723019825000002"/>
    <n v="-73.995853999999994"/>
    <n v="40.7062843"/>
    <n v="-74.016942999999998"/>
    <d v="2014-10-18T23:13:02"/>
    <d v="2014-10-18T23:19:06"/>
    <d v="2014-10-18T23:31:26"/>
    <d v="2014-10-19T00:04:22"/>
    <x v="2"/>
    <x v="3"/>
  </r>
  <r>
    <n v="1394545"/>
    <n v="85189"/>
    <x v="125"/>
    <s v="bicycle"/>
    <s v="Momofuku Milk Bar"/>
    <s v="Dessert"/>
    <s v="Fruity Cereal Milk Shake"/>
    <n v="1"/>
    <s v="Shakes"/>
    <m/>
    <n v="40.731795470614898"/>
    <n v="-73.985672593116803"/>
    <n v="40.729046599999997"/>
    <n v="-73.977046999999999"/>
    <d v="2014-10-18T23:14:48"/>
    <d v="2014-10-18T23:28:19"/>
    <d v="2014-10-18T23:54:07"/>
    <d v="2014-10-19T00:10:04"/>
    <x v="2"/>
    <x v="3"/>
  </r>
  <r>
    <n v="1394550"/>
    <n v="283884"/>
    <x v="449"/>
    <s v="bicycle"/>
    <s v="Magnolia Bakery"/>
    <s v="Dessert"/>
    <s v="Magnolia's Famous Banana Pudding"/>
    <n v="1"/>
    <s v="Pudding"/>
    <m/>
    <n v="40.7358928721479"/>
    <n v="-74.005204439163194"/>
    <n v="40.7161361"/>
    <n v="-74.003637800000007"/>
    <d v="2014-10-18T23:15:31"/>
    <d v="2014-10-18T23:19:48"/>
    <d v="2014-10-18T23:33:09"/>
    <d v="2014-10-18T23:50:28"/>
    <x v="2"/>
    <x v="3"/>
  </r>
  <r>
    <n v="1394670"/>
    <n v="88406"/>
    <x v="215"/>
    <s v="bicycle"/>
    <s v="The Meatball Shop"/>
    <s v="Italian"/>
    <s v="Chicken"/>
    <n v="1"/>
    <s v="Naked Balls"/>
    <d v="1899-12-30T00:23:20"/>
    <n v="40.721545124764702"/>
    <n v="-73.988842426716104"/>
    <n v="40.747183999999997"/>
    <n v="-73.972449999999995"/>
    <d v="2014-10-18T23:28:33"/>
    <d v="2014-10-18T23:29:40"/>
    <d v="2014-10-18T23:56:59"/>
    <d v="2014-10-19T00:12:10"/>
    <x v="2"/>
    <x v="3"/>
  </r>
  <r>
    <n v="1394886"/>
    <n v="55416"/>
    <x v="383"/>
    <s v="van"/>
    <s v="AMC Loews Kips Bay 15"/>
    <m/>
    <m/>
    <m/>
    <m/>
    <m/>
    <n v="40.7427619573347"/>
    <n v="-73.976923227310195"/>
    <n v="40.728835973904602"/>
    <n v="-73.993792813340207"/>
    <d v="2014-10-18T23:50:28"/>
    <m/>
    <m/>
    <d v="2014-10-19T01:00:36"/>
    <x v="2"/>
    <x v="3"/>
  </r>
  <r>
    <n v="1394990"/>
    <n v="43636"/>
    <x v="83"/>
    <s v="bicycle"/>
    <s v="The Meatball Shop"/>
    <s v="American"/>
    <s v="Chicken Smash"/>
    <n v="1"/>
    <s v="Smash"/>
    <d v="1899-12-30T00:05:01"/>
    <n v="40.736130877644598"/>
    <n v="-74.000648304229699"/>
    <n v="40.7520764"/>
    <n v="-74.001015600000002"/>
    <d v="2014-10-19T00:03:31"/>
    <d v="2014-10-19T00:18:50"/>
    <d v="2014-10-19T00:24:52"/>
    <d v="2014-10-19T00:37:48"/>
    <x v="2"/>
    <x v="4"/>
  </r>
  <r>
    <n v="1395115"/>
    <n v="361119"/>
    <x v="352"/>
    <s v="car"/>
    <s v="The Meatball Shop"/>
    <s v="Italian"/>
    <s v="Chicken Hero"/>
    <n v="1"/>
    <s v="Heroes"/>
    <d v="1899-12-30T00:06:30"/>
    <n v="40.721545124764702"/>
    <n v="-73.988842426716104"/>
    <n v="40.743389299999997"/>
    <n v="-73.994778400000001"/>
    <d v="2014-10-19T00:21:28"/>
    <d v="2014-10-19T00:52:24"/>
    <d v="2014-10-19T01:00:15"/>
    <d v="2014-10-19T01:16:18"/>
    <x v="2"/>
    <x v="4"/>
  </r>
  <r>
    <n v="1395298"/>
    <n v="157297"/>
    <x v="56"/>
    <s v="bicycle"/>
    <s v="Duane Reade"/>
    <s v="Drug Store"/>
    <m/>
    <m/>
    <m/>
    <m/>
    <n v="40.745868438197903"/>
    <n v="-73.978305386116403"/>
    <n v="40.743380899999998"/>
    <n v="-73.974262499999995"/>
    <d v="2014-10-19T00:59:56"/>
    <d v="2014-10-19T01:24:32"/>
    <d v="2014-10-19T01:35:52"/>
    <d v="2014-10-19T01:43:09"/>
    <x v="2"/>
    <x v="4"/>
  </r>
  <r>
    <n v="1395372"/>
    <n v="44759"/>
    <x v="23"/>
    <s v="bicycle"/>
    <s v="Crif Dogs"/>
    <m/>
    <s v="Cheese"/>
    <n v="1"/>
    <s v="Sides"/>
    <m/>
    <n v="40.7270408508681"/>
    <n v="-73.983835960747498"/>
    <n v="40.724454999999999"/>
    <n v="-73.990891000000005"/>
    <d v="2014-10-19T01:18:54"/>
    <d v="2014-10-19T01:43:21"/>
    <d v="2014-10-19T02:01:43"/>
    <d v="2014-10-19T02:10:52"/>
    <x v="2"/>
    <x v="4"/>
  </r>
  <r>
    <n v="1395423"/>
    <n v="208020"/>
    <x v="205"/>
    <s v="car"/>
    <s v="Mark"/>
    <s v="Burger"/>
    <m/>
    <m/>
    <m/>
    <d v="1899-12-30T00:11:15"/>
    <n v="40.728835828841198"/>
    <n v="-73.988297223656303"/>
    <n v="40.747018901686999"/>
    <n v="-73.990921968255506"/>
    <d v="2014-10-19T01:33:07"/>
    <d v="2014-10-19T01:33:45"/>
    <d v="2014-10-19T01:57:56"/>
    <d v="2014-10-19T02:11:51"/>
    <x v="2"/>
    <x v="4"/>
  </r>
  <r>
    <n v="1395550"/>
    <n v="54809"/>
    <x v="56"/>
    <s v="bicycle"/>
    <s v="Artichoke Basille's Pizza &amp; Bar"/>
    <s v="Pizza"/>
    <s v="Margherita Pizza Wedge"/>
    <n v="1"/>
    <s v="Pizza Wedge"/>
    <m/>
    <n v="40.743982000000003"/>
    <n v="-74.006677999999994"/>
    <n v="40.773515000000003"/>
    <n v="-73.978841000000003"/>
    <d v="2014-10-19T02:11:21"/>
    <d v="2014-10-19T02:27:21"/>
    <d v="2014-10-19T02:52:20"/>
    <d v="2014-10-19T03:08:05"/>
    <x v="2"/>
    <x v="4"/>
  </r>
  <r>
    <n v="1395585"/>
    <n v="331143"/>
    <x v="83"/>
    <s v="bicycle"/>
    <s v="Waverly Diner"/>
    <s v="American"/>
    <s v="Bagel w/Cream Cheese, Lox, Onion"/>
    <n v="1"/>
    <s v="Bagelry"/>
    <d v="1899-12-30T00:06:29"/>
    <n v="40.733012217980502"/>
    <n v="-74.000056049049903"/>
    <n v="40.732486000000002"/>
    <n v="-73.996584999999996"/>
    <d v="2014-10-19T02:18:51"/>
    <d v="2014-10-19T02:44:08"/>
    <d v="2014-10-19T02:50:58"/>
    <d v="2014-10-19T02:54:16"/>
    <x v="2"/>
    <x v="4"/>
  </r>
  <r>
    <n v="1395629"/>
    <n v="212469"/>
    <x v="205"/>
    <s v="car"/>
    <s v="McDonald's"/>
    <s v="Fast Food"/>
    <m/>
    <m/>
    <m/>
    <m/>
    <n v="40.744850994046701"/>
    <n v="-73.978800773620605"/>
    <n v="40.741788"/>
    <n v="-73.979825000000005"/>
    <d v="2014-10-19T02:30:10"/>
    <d v="2014-10-19T02:34:25"/>
    <d v="2014-10-19T02:56:45"/>
    <d v="2014-10-19T03:18:50"/>
    <x v="2"/>
    <x v="4"/>
  </r>
  <r>
    <n v="1395992"/>
    <n v="292343"/>
    <x v="71"/>
    <s v="bicycle"/>
    <s v="Amy Ruth's"/>
    <s v="Southern"/>
    <s v="The Reggie Harris"/>
    <n v="1"/>
    <s v="Entrees"/>
    <m/>
    <n v="40.802549609553203"/>
    <n v="-73.950232680024698"/>
    <n v="40.815923300000001"/>
    <n v="-73.954010800000006"/>
    <d v="2014-10-19T04:19:44"/>
    <d v="2014-10-19T04:33:52"/>
    <d v="2014-10-19T04:57:11"/>
    <d v="2014-10-19T05:17:39"/>
    <x v="2"/>
    <x v="4"/>
  </r>
  <r>
    <n v="1396235"/>
    <n v="76908"/>
    <x v="166"/>
    <s v="bicycle"/>
    <s v="Doughnut Plant Chelsea"/>
    <s v="Donut"/>
    <s v="Vanilla Bean"/>
    <n v="1"/>
    <s v="Yeast Doughnuts"/>
    <m/>
    <n v="40.744563916288797"/>
    <n v="-73.996630052861306"/>
    <n v="40.776781999999997"/>
    <n v="-73.976144000000005"/>
    <d v="2014-10-19T08:50:00"/>
    <d v="2014-10-19T08:53:31"/>
    <d v="2014-10-19T09:03:29"/>
    <d v="2014-10-19T09:39:10"/>
    <x v="2"/>
    <x v="4"/>
  </r>
  <r>
    <n v="1396266"/>
    <n v="54308"/>
    <x v="143"/>
    <s v="car"/>
    <s v="Liquiteria"/>
    <s v="Juice Bar"/>
    <m/>
    <m/>
    <m/>
    <m/>
    <n v="40.730332326860903"/>
    <n v="-73.986294306490393"/>
    <n v="40.723948499999999"/>
    <n v="-74.003447499999993"/>
    <d v="2014-10-19T09:28:16"/>
    <d v="2014-10-19T09:29:41"/>
    <d v="2014-10-19T09:52:16"/>
    <d v="2014-10-19T10:02:37"/>
    <x v="2"/>
    <x v="4"/>
  </r>
  <r>
    <n v="1396285"/>
    <n v="116195"/>
    <x v="106"/>
    <s v="walker"/>
    <s v="Juice Generation"/>
    <s v="Juice Bar"/>
    <s v="PB Acai"/>
    <n v="1"/>
    <s v="Acai Bowls"/>
    <m/>
    <n v="40.737467185971902"/>
    <n v="-74.001847617530501"/>
    <n v="40.742564999999999"/>
    <n v="-74.001040000000003"/>
    <d v="2014-10-19T09:38:24"/>
    <d v="2014-10-19T10:00:27"/>
    <d v="2014-10-19T10:13:46"/>
    <d v="2014-10-19T10:18:52"/>
    <x v="2"/>
    <x v="4"/>
  </r>
  <r>
    <n v="1396296"/>
    <n v="106352"/>
    <x v="197"/>
    <s v="bicycle"/>
    <s v="Doughnut Plant LES, Inc."/>
    <s v="Donut"/>
    <s v="Salted Peanut"/>
    <n v="1"/>
    <s v="Cake Doughnut of the Day"/>
    <m/>
    <n v="40.716240933766798"/>
    <n v="-73.988682031631498"/>
    <n v="40.701525528021797"/>
    <n v="-73.982401555472904"/>
    <d v="2014-10-19T09:44:50"/>
    <d v="2014-10-19T09:47:57"/>
    <d v="2014-10-19T09:59:46"/>
    <d v="2014-10-19T10:15:34"/>
    <x v="2"/>
    <x v="4"/>
  </r>
  <r>
    <n v="1396305"/>
    <n v="250332"/>
    <x v="448"/>
    <s v="car"/>
    <s v="Sun In Bloom"/>
    <s v="Vegan"/>
    <s v="Chia Seed Almond Mylk Porridge"/>
    <n v="1"/>
    <s v="Breakfast"/>
    <d v="1899-12-30T00:06:26"/>
    <n v="40.681097999999999"/>
    <n v="-73.975960000000001"/>
    <n v="40.693502100000003"/>
    <n v="-73.982615600000003"/>
    <d v="2014-10-19T09:49:19"/>
    <d v="2014-10-19T10:16:01"/>
    <d v="2014-10-19T10:22:43"/>
    <d v="2014-10-19T10:30:11"/>
    <x v="2"/>
    <x v="4"/>
  </r>
  <r>
    <n v="1396311"/>
    <n v="173621"/>
    <x v="166"/>
    <s v="bicycle"/>
    <s v="Momofuku Milk Bar"/>
    <s v="Dessert"/>
    <s v="B'day Cake Truffles"/>
    <n v="1"/>
    <s v="Cake Truffles"/>
    <m/>
    <n v="40.731795470614898"/>
    <n v="-73.985672593116803"/>
    <n v="40.736693799999998"/>
    <n v="-73.999381999999997"/>
    <d v="2014-10-19T09:53:31"/>
    <d v="2014-10-19T10:11:24"/>
    <d v="2014-10-19T10:19:45"/>
    <d v="2014-10-19T10:30:12"/>
    <x v="2"/>
    <x v="4"/>
  </r>
  <r>
    <n v="1396312"/>
    <n v="81333"/>
    <x v="144"/>
    <s v="bicycle"/>
    <s v="Brooklyn Bagel &amp; Coffee Co."/>
    <s v="Breakfast"/>
    <s v="Tuna Salad Sandwich"/>
    <n v="1"/>
    <s v="Sandwiches and Pasta Salads"/>
    <m/>
    <n v="40.746279063314802"/>
    <n v="-73.997949958145199"/>
    <n v="40.735666600000002"/>
    <n v="-73.992729600000004"/>
    <d v="2014-10-19T09:54:41"/>
    <d v="2014-10-19T10:02:07"/>
    <d v="2014-10-19T10:29:28"/>
    <d v="2014-10-19T10:36:55"/>
    <x v="2"/>
    <x v="4"/>
  </r>
  <r>
    <n v="1396324"/>
    <n v="143176"/>
    <x v="394"/>
    <s v="bicycle"/>
    <s v="MAC Cosmetics"/>
    <s v="Beauty Supply"/>
    <m/>
    <m/>
    <m/>
    <m/>
    <n v="40.7585387704776"/>
    <n v="-73.985427708346805"/>
    <n v="40.759817900000002"/>
    <n v="-73.987639999999999"/>
    <d v="2014-10-19T10:01:58"/>
    <d v="2014-10-19T10:29:03"/>
    <d v="2014-10-19T10:50:53"/>
    <d v="2014-10-19T10:53:52"/>
    <x v="2"/>
    <x v="4"/>
  </r>
  <r>
    <n v="1396379"/>
    <n v="113972"/>
    <x v="136"/>
    <s v="car"/>
    <s v="Balthazar Boulangerie"/>
    <s v="French"/>
    <s v="Fresh O.J."/>
    <n v="2"/>
    <s v="Cold Beverages"/>
    <m/>
    <n v="40.722705492718703"/>
    <n v="-73.998198509216294"/>
    <n v="40.748197300000001"/>
    <n v="-74.003345899999999"/>
    <d v="2014-10-19T10:31:11"/>
    <d v="2014-10-19T10:42:53"/>
    <d v="2014-10-19T11:01:43"/>
    <d v="2014-10-19T11:21:50"/>
    <x v="2"/>
    <x v="4"/>
  </r>
  <r>
    <n v="1396382"/>
    <n v="59126"/>
    <x v="301"/>
    <s v="car"/>
    <s v="Pho Grand"/>
    <m/>
    <m/>
    <m/>
    <m/>
    <d v="1899-12-30T00:04:17"/>
    <n v="40.717908999999999"/>
    <n v="-73.992801033333294"/>
    <n v="40.742505999999999"/>
    <n v="-73.992564000000002"/>
    <d v="2014-10-19T10:33:30"/>
    <d v="2014-10-19T10:46:43"/>
    <d v="2014-10-19T10:54:32"/>
    <d v="2014-10-19T11:18:06"/>
    <x v="2"/>
    <x v="4"/>
  </r>
  <r>
    <n v="1396388"/>
    <n v="260680"/>
    <x v="347"/>
    <s v="bicycle"/>
    <s v="Northern Spy Food Co. (ARCHIVED)"/>
    <s v="Breakfast"/>
    <s v="The Egg Begley Jr. Sandwich"/>
    <n v="1"/>
    <s v="Brunch Mains"/>
    <d v="1899-12-30T00:04:20"/>
    <n v="40.728862999999997"/>
    <n v="-73.980762999999996"/>
    <n v="40.716432300000001"/>
    <n v="-73.990926599999995"/>
    <d v="2014-10-19T10:33:34"/>
    <d v="2014-10-19T10:36:43"/>
    <d v="2014-10-19T10:58:33"/>
    <d v="2014-10-19T11:08:17"/>
    <x v="2"/>
    <x v="4"/>
  </r>
  <r>
    <n v="1396406"/>
    <n v="123459"/>
    <x v="203"/>
    <s v="bicycle"/>
    <s v="The Grey Dog - University"/>
    <s v="Coffee"/>
    <s v="Arnold Palmer"/>
    <n v="1"/>
    <s v="Juice"/>
    <d v="1899-12-30T00:03:13"/>
    <n v="40.733787294544499"/>
    <n v="-73.993035256862598"/>
    <n v="40.731275799999999"/>
    <n v="-74.001989399999999"/>
    <d v="2014-10-19T10:38:31"/>
    <d v="2014-10-19T10:45:00"/>
    <d v="2014-10-19T10:58:20"/>
    <d v="2014-10-19T11:05:41"/>
    <x v="2"/>
    <x v="4"/>
  </r>
  <r>
    <n v="1396411"/>
    <n v="303155"/>
    <x v="369"/>
    <s v="car"/>
    <s v="Levain Bakery"/>
    <s v="Bakery"/>
    <s v="Dark Chocolate Peanut Butter Chip"/>
    <n v="1"/>
    <s v="Cookies"/>
    <m/>
    <n v="40.779930093814997"/>
    <n v="-73.980334997177096"/>
    <n v="40.733697300000003"/>
    <n v="-73.986477399999998"/>
    <d v="2014-10-19T10:40:38"/>
    <d v="2014-10-19T10:50:51"/>
    <d v="2014-10-19T11:05:41"/>
    <d v="2014-10-19T11:29:27"/>
    <x v="2"/>
    <x v="4"/>
  </r>
  <r>
    <n v="1396430"/>
    <n v="369272"/>
    <x v="136"/>
    <s v="car"/>
    <s v="Doughnut Plant Chelsea"/>
    <s v="Donut"/>
    <s v="Carrot Cake"/>
    <n v="1"/>
    <s v="Cake Dougnhuts"/>
    <m/>
    <n v="40.744563916288797"/>
    <n v="-73.996630052861306"/>
    <n v="40.767651000000001"/>
    <n v="-73.966875000000002"/>
    <d v="2014-10-19T10:46:19"/>
    <d v="2014-10-19T11:27:09"/>
    <d v="2014-10-19T11:34:59"/>
    <d v="2014-10-19T11:51:09"/>
    <x v="2"/>
    <x v="4"/>
  </r>
  <r>
    <n v="1396439"/>
    <n v="340225"/>
    <x v="448"/>
    <s v="car"/>
    <s v="Clinton St. Baking Co. &amp; Restaurant"/>
    <m/>
    <s v="Biscuit w/ Butter &amp; Jam"/>
    <n v="1"/>
    <s v="Sides"/>
    <m/>
    <n v="40.721294"/>
    <n v="-73.983993999999996"/>
    <n v="40.745170799999997"/>
    <n v="-73.995213800000002"/>
    <d v="2014-10-19T10:52:07"/>
    <d v="2014-10-19T11:01:01"/>
    <d v="2014-10-19T11:39:20"/>
    <d v="2014-10-19T11:56:08"/>
    <x v="2"/>
    <x v="4"/>
  </r>
  <r>
    <n v="1396439"/>
    <n v="340225"/>
    <x v="448"/>
    <s v="car"/>
    <s v="Clinton St. Baking Co. &amp; Restaurant"/>
    <m/>
    <s v="Cheese Grits"/>
    <n v="1"/>
    <s v="Sides"/>
    <m/>
    <n v="40.721294"/>
    <n v="-73.983993999999996"/>
    <n v="40.745170799999997"/>
    <n v="-73.995213800000002"/>
    <d v="2014-10-19T10:52:07"/>
    <d v="2014-10-19T11:01:01"/>
    <d v="2014-10-19T11:39:20"/>
    <d v="2014-10-19T11:56:08"/>
    <x v="2"/>
    <x v="4"/>
  </r>
  <r>
    <n v="1396470"/>
    <n v="112483"/>
    <x v="456"/>
    <s v="bicycle"/>
    <s v="CVS Pharmacy"/>
    <m/>
    <m/>
    <m/>
    <m/>
    <m/>
    <n v="40.688991200306099"/>
    <n v="-73.992773581870907"/>
    <n v="40.686591999999997"/>
    <n v="-73.987139999999997"/>
    <d v="2014-10-19T10:58:46"/>
    <d v="2014-10-19T11:22:43"/>
    <d v="2014-10-19T11:30:03"/>
    <d v="2014-10-19T11:33:15"/>
    <x v="2"/>
    <x v="4"/>
  </r>
  <r>
    <n v="1396474"/>
    <n v="79055"/>
    <x v="197"/>
    <s v="bicycle"/>
    <s v="Momofuku Milk Bar"/>
    <s v="Dessert"/>
    <s v="Cereal Milk Soft Serve (1 Pint)"/>
    <n v="1"/>
    <s v="Soft Serve"/>
    <m/>
    <n v="40.731795470614898"/>
    <n v="-73.985672593116803"/>
    <n v="40.7529884"/>
    <n v="-74.003659799999994"/>
    <d v="2014-10-19T10:59:23"/>
    <d v="2014-10-19T11:00:34"/>
    <d v="2014-10-19T11:09:24"/>
    <d v="2014-10-19T11:28:28"/>
    <x v="2"/>
    <x v="4"/>
  </r>
  <r>
    <n v="1396487"/>
    <n v="76511"/>
    <x v="370"/>
    <s v="bicycle"/>
    <s v="Clinton St. Baking Co. &amp; Restaurant"/>
    <m/>
    <s v="Spanish Scramble"/>
    <n v="1"/>
    <s v="Brunch"/>
    <m/>
    <n v="40.721294"/>
    <n v="-73.983993999999996"/>
    <n v="40.7051959"/>
    <n v="-74.010080700000003"/>
    <d v="2014-10-19T11:03:55"/>
    <d v="2014-10-19T11:01:17"/>
    <d v="2014-10-19T11:34:35"/>
    <d v="2014-10-19T11:56:58"/>
    <x v="2"/>
    <x v="4"/>
  </r>
  <r>
    <n v="1396496"/>
    <n v="256852"/>
    <x v="457"/>
    <s v="bicycle"/>
    <s v="Egg"/>
    <s v="Breakfast"/>
    <s v="Sauteed Organic Kale"/>
    <n v="1"/>
    <s v="Fruits &amp; Vegetables"/>
    <d v="1899-12-30T00:04:29"/>
    <n v="40.716642"/>
    <n v="-73.961858000000007"/>
    <n v="40.688092500000003"/>
    <n v="-73.979273500000005"/>
    <d v="2014-10-19T11:05:36"/>
    <m/>
    <m/>
    <d v="2014-10-19T12:21:51"/>
    <x v="2"/>
    <x v="4"/>
  </r>
  <r>
    <n v="1396522"/>
    <n v="47184"/>
    <x v="438"/>
    <s v="walker"/>
    <s v="Shake Shack"/>
    <s v="Burger"/>
    <s v="Shake"/>
    <n v="1"/>
    <s v="Shakes"/>
    <m/>
    <n v="40.7152793278103"/>
    <n v="-74.014860391616807"/>
    <n v="40.725648999999997"/>
    <n v="-73.993138999999999"/>
    <d v="2014-10-19T11:10:00"/>
    <d v="2014-10-19T11:28:52"/>
    <d v="2014-10-19T11:45:14"/>
    <d v="2014-10-19T12:05:45"/>
    <x v="2"/>
    <x v="4"/>
  </r>
  <r>
    <n v="1396562"/>
    <n v="122864"/>
    <x v="458"/>
    <s v="bicycle"/>
    <s v="Sarabeth's East"/>
    <s v="American"/>
    <s v="Cheese Omelette"/>
    <n v="1"/>
    <s v="Eggs &amp; Omelettes"/>
    <d v="1899-12-30T00:07:17"/>
    <n v="40.784877344265098"/>
    <n v="-73.955926608873398"/>
    <n v="40.778950000000002"/>
    <n v="-73.961634900000007"/>
    <d v="2014-10-19T11:17:35"/>
    <d v="2014-10-19T11:38:06"/>
    <d v="2014-10-19T11:51:55"/>
    <d v="2014-10-19T12:00:46"/>
    <x v="2"/>
    <x v="4"/>
  </r>
  <r>
    <n v="1396608"/>
    <n v="334373"/>
    <x v="456"/>
    <s v="bicycle"/>
    <s v="Whole Foods Market"/>
    <s v="Grocery Store"/>
    <s v="Cake Individual Bundt Lemon Petite"/>
    <n v="1"/>
    <s v="Desserts"/>
    <m/>
    <n v="40.723954999999997"/>
    <n v="-73.991828999999996"/>
    <n v="40.735596999999999"/>
    <n v="-74.00909"/>
    <d v="2014-10-19T11:24:02"/>
    <d v="2014-10-19T11:51:45"/>
    <d v="2014-10-19T12:15:39"/>
    <d v="2014-10-19T12:25:21"/>
    <x v="2"/>
    <x v="4"/>
  </r>
  <r>
    <n v="1396608"/>
    <n v="334373"/>
    <x v="456"/>
    <s v="bicycle"/>
    <s v="Whole Foods Market"/>
    <s v="Grocery Store"/>
    <s v="Bread Crumbs Italian"/>
    <n v="1"/>
    <s v="Bread Crumbs &amp; Mixes"/>
    <m/>
    <n v="40.723954999999997"/>
    <n v="-73.991828999999996"/>
    <n v="40.735596999999999"/>
    <n v="-74.00909"/>
    <d v="2014-10-19T11:24:02"/>
    <d v="2014-10-19T11:51:45"/>
    <d v="2014-10-19T12:15:39"/>
    <d v="2014-10-19T12:25:21"/>
    <x v="2"/>
    <x v="4"/>
  </r>
  <r>
    <n v="1396624"/>
    <n v="86698"/>
    <x v="389"/>
    <s v="walker"/>
    <s v="McDonald's"/>
    <s v="Fast Food"/>
    <s v="Chicken McNuggets"/>
    <n v="1"/>
    <s v="Snacks &amp; Sides"/>
    <m/>
    <n v="40.800050864095702"/>
    <n v="-73.968060487504104"/>
    <n v="40.800167500000001"/>
    <n v="-73.956714000000005"/>
    <d v="2014-10-19T11:25:52"/>
    <m/>
    <m/>
    <d v="2014-10-19T12:01:08"/>
    <x v="2"/>
    <x v="4"/>
  </r>
  <r>
    <n v="1396623"/>
    <n v="381018"/>
    <x v="400"/>
    <s v="car"/>
    <s v="Prosperity Dumpling"/>
    <s v="Chinese"/>
    <s v="Chives and Pork Fried Dumplings (Frozen)"/>
    <n v="1"/>
    <s v="Frozen Dumplings"/>
    <d v="1899-12-30T00:05:54"/>
    <n v="40.716001252285203"/>
    <n v="-73.993209734266102"/>
    <n v="40.762364699999999"/>
    <n v="-73.996358499999999"/>
    <d v="2014-10-19T11:27:11"/>
    <d v="2014-10-19T11:40:57"/>
    <d v="2014-10-19T11:59:17"/>
    <d v="2014-10-19T12:24:58"/>
    <x v="2"/>
    <x v="4"/>
  </r>
  <r>
    <n v="1396638"/>
    <n v="377260"/>
    <x v="362"/>
    <s v="bicycle"/>
    <s v="The Smile"/>
    <s v="American"/>
    <s v="Maple-Glazed Bacon"/>
    <n v="1"/>
    <s v="Brunch Sides"/>
    <m/>
    <n v="40.726413182830903"/>
    <n v="-73.993821144104004"/>
    <n v="40.723676400000002"/>
    <n v="-74.010723499999997"/>
    <d v="2014-10-19T11:30:08"/>
    <d v="2014-10-19T11:29:15"/>
    <d v="2014-10-19T11:44:08"/>
    <d v="2014-10-19T12:05:25"/>
    <x v="2"/>
    <x v="4"/>
  </r>
  <r>
    <n v="1396649"/>
    <n v="72356"/>
    <x v="27"/>
    <s v="bicycle"/>
    <s v="Chipotle Mexican Grill $1.99 Delivery"/>
    <s v="Mexican"/>
    <m/>
    <m/>
    <m/>
    <m/>
    <n v="40.777745129236699"/>
    <n v="-73.954617029430395"/>
    <n v="40.774791899999997"/>
    <n v="-73.962790900000002"/>
    <d v="2014-10-19T11:32:42"/>
    <d v="2014-10-19T11:32:14"/>
    <d v="2014-10-19T11:46:30"/>
    <d v="2014-10-19T11:53:58"/>
    <x v="2"/>
    <x v="4"/>
  </r>
  <r>
    <n v="1396663"/>
    <n v="70368"/>
    <x v="394"/>
    <s v="bicycle"/>
    <s v="GO Burger"/>
    <m/>
    <m/>
    <m/>
    <m/>
    <m/>
    <n v="40.771139966019597"/>
    <n v="-73.956684281152107"/>
    <n v="40.7666878"/>
    <n v="-73.968694299999996"/>
    <d v="2014-10-19T11:35:05"/>
    <d v="2014-10-19T11:49:03"/>
    <d v="2014-10-19T12:05:23"/>
    <d v="2014-10-19T12:17:23"/>
    <x v="2"/>
    <x v="4"/>
  </r>
  <r>
    <n v="1396694"/>
    <n v="94524"/>
    <x v="136"/>
    <s v="car"/>
    <s v="Ess-a-Bagel"/>
    <s v="Bakery"/>
    <s v="Egg Whites &amp; Corned Beef"/>
    <n v="1"/>
    <s v="Egg Sandwiches"/>
    <m/>
    <n v="40.756256485287402"/>
    <n v="-73.970465361412593"/>
    <n v="40.774756718170799"/>
    <n v="-73.945676944252796"/>
    <d v="2014-10-19T11:38:59"/>
    <d v="2014-10-19T11:58:38"/>
    <d v="2014-10-19T13:10:29"/>
    <d v="2014-10-19T13:20:49"/>
    <x v="2"/>
    <x v="4"/>
  </r>
  <r>
    <n v="1396691"/>
    <n v="377260"/>
    <x v="362"/>
    <s v="bicycle"/>
    <s v="Momofuku Milk Bar (archived)"/>
    <s v="Dessert"/>
    <s v="Cereal Milk Soft Serve (1 Pint)"/>
    <n v="2"/>
    <s v="Soft Serve"/>
    <m/>
    <n v="40.7231283099199"/>
    <n v="-74.002060890197697"/>
    <n v="40.723676400000002"/>
    <n v="-74.010723499999997"/>
    <d v="2014-10-19T11:39:47"/>
    <d v="2014-10-19T11:46:49"/>
    <d v="2014-10-19T11:56:39"/>
    <d v="2014-10-19T12:04:58"/>
    <x v="2"/>
    <x v="4"/>
  </r>
  <r>
    <n v="1396696"/>
    <n v="115610"/>
    <x v="64"/>
    <s v="bicycle"/>
    <s v="McDonald's"/>
    <s v="Fast Food"/>
    <s v="Cheeseburger"/>
    <n v="1"/>
    <s v="Burgers &amp; Sandwiches"/>
    <m/>
    <n v="40.728852339995903"/>
    <n v="-74.005290269851699"/>
    <n v="40.723572169224497"/>
    <n v="-74.010858123991"/>
    <d v="2014-10-19T11:40:27"/>
    <d v="2014-10-19T11:45:12"/>
    <d v="2014-10-19T12:00:33"/>
    <d v="2014-10-19T12:11:40"/>
    <x v="2"/>
    <x v="4"/>
  </r>
  <r>
    <n v="1396768"/>
    <n v="363496"/>
    <x v="347"/>
    <s v="bicycle"/>
    <s v="Russ &amp; Daughters"/>
    <s v="Seafood"/>
    <s v="Classic"/>
    <n v="1"/>
    <s v="Sandwiches"/>
    <m/>
    <n v="40.722640443680099"/>
    <n v="-73.988349437713595"/>
    <n v="40.727486615982997"/>
    <n v="-73.991699570156598"/>
    <d v="2014-10-19T11:50:54"/>
    <d v="2014-10-19T11:48:24"/>
    <d v="2014-10-19T12:16:13"/>
    <d v="2014-10-19T12:24:57"/>
    <x v="2"/>
    <x v="4"/>
  </r>
  <r>
    <n v="1396772"/>
    <n v="59673"/>
    <x v="400"/>
    <s v="car"/>
    <s v="Levain Bakery"/>
    <s v="Bakery"/>
    <s v="Dark Chocolate Chocolate Chip"/>
    <n v="1"/>
    <s v="Cookies"/>
    <m/>
    <n v="40.779930093814997"/>
    <n v="-73.980334997177096"/>
    <n v="40.727404999999997"/>
    <n v="-73.991802000000007"/>
    <d v="2014-10-19T11:52:38"/>
    <d v="2014-10-19T12:36:27"/>
    <d v="2014-10-19T12:46:17"/>
    <d v="2014-10-19T13:22:16"/>
    <x v="2"/>
    <x v="4"/>
  </r>
  <r>
    <n v="1396772"/>
    <n v="59673"/>
    <x v="400"/>
    <s v="car"/>
    <s v="Levain Bakery"/>
    <s v="Bakery"/>
    <s v="Lemon Cake"/>
    <n v="2"/>
    <s v="Pastries"/>
    <m/>
    <n v="40.779930093814997"/>
    <n v="-73.980334997177096"/>
    <n v="40.727404999999997"/>
    <n v="-73.991802000000007"/>
    <d v="2014-10-19T11:52:38"/>
    <d v="2014-10-19T12:36:27"/>
    <d v="2014-10-19T12:46:17"/>
    <d v="2014-10-19T13:22:16"/>
    <x v="2"/>
    <x v="4"/>
  </r>
  <r>
    <n v="1396773"/>
    <n v="69713"/>
    <x v="345"/>
    <s v="car"/>
    <s v="Momofuku Milk Bar"/>
    <s v="Dessert"/>
    <s v="3 Cookies"/>
    <n v="1"/>
    <s v="Cookies"/>
    <m/>
    <n v="40.731795470614898"/>
    <n v="-73.985672593116803"/>
    <n v="40.718476000000003"/>
    <n v="-73.988905000000003"/>
    <d v="2014-10-19T11:53:56"/>
    <d v="2014-10-19T12:02:25"/>
    <d v="2014-10-19T12:09:36"/>
    <d v="2014-10-19T12:20:50"/>
    <x v="2"/>
    <x v="4"/>
  </r>
  <r>
    <n v="1396797"/>
    <n v="38612"/>
    <x v="459"/>
    <s v="bicycle"/>
    <s v="Vanessa's Dumplings"/>
    <s v="Chinese"/>
    <s v="Sweet Red Bean Steamed Bun"/>
    <n v="1"/>
    <s v="Steamed Buns"/>
    <d v="1899-12-30T00:08:41"/>
    <n v="40.732935902065101"/>
    <n v="-73.986443521670196"/>
    <n v="40.748051199999999"/>
    <n v="-73.9811239"/>
    <d v="2014-10-19T11:56:06"/>
    <d v="2014-10-19T12:03:55"/>
    <d v="2014-10-19T12:18:45"/>
    <d v="2014-10-19T12:29:27"/>
    <x v="2"/>
    <x v="4"/>
  </r>
  <r>
    <n v="1396797"/>
    <n v="38612"/>
    <x v="459"/>
    <s v="bicycle"/>
    <s v="Vanessa's Dumplings"/>
    <s v="Chinese"/>
    <s v="Chives &amp; Pork Dumplings"/>
    <n v="3"/>
    <s v="Pan Fried"/>
    <d v="1899-12-30T00:08:41"/>
    <n v="40.732935902065101"/>
    <n v="-73.986443521670196"/>
    <n v="40.748051199999999"/>
    <n v="-73.9811239"/>
    <d v="2014-10-19T11:56:06"/>
    <d v="2014-10-19T12:03:55"/>
    <d v="2014-10-19T12:18:45"/>
    <d v="2014-10-19T12:29:27"/>
    <x v="2"/>
    <x v="4"/>
  </r>
  <r>
    <n v="1396853"/>
    <n v="309126"/>
    <x v="236"/>
    <s v="bicycle"/>
    <s v="Doughnut Plant Chelsea"/>
    <s v="Donut"/>
    <s v="Blackout"/>
    <n v="1"/>
    <s v="Cake Dougnhuts"/>
    <m/>
    <n v="40.744563916288797"/>
    <n v="-73.996630052861306"/>
    <n v="40.7606982"/>
    <n v="-73.966848499999998"/>
    <d v="2014-10-19T12:04:25"/>
    <d v="2014-10-19T12:15:39"/>
    <d v="2014-10-19T12:28:37"/>
    <d v="2014-10-19T12:45:04"/>
    <x v="2"/>
    <x v="4"/>
  </r>
  <r>
    <n v="1396853"/>
    <n v="309126"/>
    <x v="236"/>
    <s v="bicycle"/>
    <s v="Doughnut Plant Chelsea"/>
    <s v="Donut"/>
    <s v="Vanilla Bean"/>
    <n v="1"/>
    <s v="Yeast Doughnuts"/>
    <m/>
    <n v="40.744563916288797"/>
    <n v="-73.996630052861306"/>
    <n v="40.7606982"/>
    <n v="-73.966848499999998"/>
    <d v="2014-10-19T12:04:25"/>
    <d v="2014-10-19T12:15:39"/>
    <d v="2014-10-19T12:28:37"/>
    <d v="2014-10-19T12:45:04"/>
    <x v="2"/>
    <x v="4"/>
  </r>
  <r>
    <n v="1396853"/>
    <n v="309126"/>
    <x v="236"/>
    <s v="bicycle"/>
    <s v="Doughnut Plant Chelsea"/>
    <s v="Donut"/>
    <s v="Coffee Cake"/>
    <n v="1"/>
    <s v="Cake Dougnhuts"/>
    <m/>
    <n v="40.744563916288797"/>
    <n v="-73.996630052861306"/>
    <n v="40.7606982"/>
    <n v="-73.966848499999998"/>
    <d v="2014-10-19T12:04:25"/>
    <d v="2014-10-19T12:15:39"/>
    <d v="2014-10-19T12:28:37"/>
    <d v="2014-10-19T12:45:04"/>
    <x v="2"/>
    <x v="4"/>
  </r>
  <r>
    <n v="1396878"/>
    <n v="103832"/>
    <x v="413"/>
    <s v="van"/>
    <s v="The Smith Restaurant"/>
    <s v="American"/>
    <m/>
    <m/>
    <m/>
    <d v="1899-12-30T00:10:11"/>
    <n v="40.7715149921573"/>
    <n v="-73.981912136077895"/>
    <n v="40.783854300000002"/>
    <n v="-73.956357499999996"/>
    <d v="2014-10-19T12:05:50"/>
    <d v="2014-10-19T12:19:31"/>
    <d v="2014-10-19T12:36:21"/>
    <d v="2014-10-19T12:48:33"/>
    <x v="2"/>
    <x v="4"/>
  </r>
  <r>
    <n v="1396918"/>
    <n v="237616"/>
    <x v="166"/>
    <s v="bicycle"/>
    <s v="Shake Shack"/>
    <s v="Burger"/>
    <s v="Fries"/>
    <n v="1"/>
    <s v="Fries"/>
    <m/>
    <n v="40.758456774983799"/>
    <n v="-73.989140466129399"/>
    <n v="40.760330099999997"/>
    <n v="-73.986910199999997"/>
    <d v="2014-10-19T12:09:44"/>
    <d v="2014-10-19T12:16:57"/>
    <d v="2014-10-19T12:39:23"/>
    <d v="2014-10-19T12:47:37"/>
    <x v="2"/>
    <x v="4"/>
  </r>
  <r>
    <n v="1396918"/>
    <n v="237616"/>
    <x v="166"/>
    <s v="bicycle"/>
    <s v="Shake Shack"/>
    <s v="Burger"/>
    <s v="Shackburger"/>
    <n v="1"/>
    <s v="Burgers"/>
    <m/>
    <n v="40.758456774983799"/>
    <n v="-73.989140466129399"/>
    <n v="40.760330099999997"/>
    <n v="-73.986910199999997"/>
    <d v="2014-10-19T12:09:44"/>
    <d v="2014-10-19T12:16:57"/>
    <d v="2014-10-19T12:39:23"/>
    <d v="2014-10-19T12:47:37"/>
    <x v="2"/>
    <x v="4"/>
  </r>
  <r>
    <n v="1396918"/>
    <n v="237616"/>
    <x v="166"/>
    <s v="bicycle"/>
    <s v="Shake Shack"/>
    <s v="Burger"/>
    <s v="Shackburger"/>
    <n v="1"/>
    <s v="Burgers"/>
    <m/>
    <n v="40.758456774983799"/>
    <n v="-73.989140466129399"/>
    <n v="40.760330099999997"/>
    <n v="-73.986910199999997"/>
    <d v="2014-10-19T12:09:44"/>
    <d v="2014-10-19T12:16:57"/>
    <d v="2014-10-19T12:39:23"/>
    <d v="2014-10-19T12:47:37"/>
    <x v="2"/>
    <x v="4"/>
  </r>
  <r>
    <n v="1396927"/>
    <n v="138586"/>
    <x v="201"/>
    <s v="car"/>
    <s v="Blue Smoke"/>
    <s v="BBQ"/>
    <s v="Blue Smoke Burger"/>
    <n v="1"/>
    <s v="Sandwiches"/>
    <d v="1899-12-30T00:04:30"/>
    <n v="40.742334001650697"/>
    <n v="-73.983855195769493"/>
    <n v="40.801487999999999"/>
    <n v="-73.96969"/>
    <d v="2014-10-19T12:09:58"/>
    <d v="2014-10-19T12:24:32"/>
    <d v="2014-10-19T12:40:50"/>
    <d v="2014-10-19T13:06:14"/>
    <x v="2"/>
    <x v="4"/>
  </r>
  <r>
    <n v="1396927"/>
    <n v="138586"/>
    <x v="201"/>
    <s v="car"/>
    <s v="Blue Smoke"/>
    <s v="BBQ"/>
    <s v="Maque Choux"/>
    <n v="1"/>
    <s v="Sides"/>
    <d v="1899-12-30T00:04:30"/>
    <n v="40.742334001650697"/>
    <n v="-73.983855195769493"/>
    <n v="40.801487999999999"/>
    <n v="-73.96969"/>
    <d v="2014-10-19T12:09:58"/>
    <d v="2014-10-19T12:24:32"/>
    <d v="2014-10-19T12:40:50"/>
    <d v="2014-10-19T13:06:14"/>
    <x v="2"/>
    <x v="4"/>
  </r>
  <r>
    <n v="1397008"/>
    <n v="135904"/>
    <x v="7"/>
    <s v="bicycle"/>
    <s v="Hill Country Barbecue Market"/>
    <s v="BBQ"/>
    <s v="Campfire Baked Beans with Burnt Ends"/>
    <n v="1"/>
    <s v="Hot Favorites"/>
    <m/>
    <n v="40.7443408456353"/>
    <n v="-73.990426376292504"/>
    <n v="40.763154999999998"/>
    <n v="-73.962184100000002"/>
    <d v="2014-10-19T12:18:43"/>
    <d v="2014-10-19T12:24:26"/>
    <d v="2014-10-19T12:42:17"/>
    <d v="2014-10-19T13:04:53"/>
    <x v="2"/>
    <x v="4"/>
  </r>
  <r>
    <n v="1397032"/>
    <n v="299086"/>
    <x v="460"/>
    <s v="car"/>
    <s v="Trader Joe's"/>
    <s v="Grocery Store"/>
    <s v="Rice Milk - Original"/>
    <n v="4"/>
    <s v="Beverages"/>
    <m/>
    <n v="40.778503999999998"/>
    <n v="-73.982091999999994"/>
    <n v="40.784081"/>
    <n v="-73.949398000000002"/>
    <d v="2014-10-19T12:22:22"/>
    <d v="2014-10-19T13:00:39"/>
    <d v="2014-10-19T14:18:28"/>
    <d v="2014-10-19T14:41:56"/>
    <x v="2"/>
    <x v="4"/>
  </r>
  <r>
    <n v="1397032"/>
    <n v="299086"/>
    <x v="460"/>
    <s v="car"/>
    <s v="Trader Joe's"/>
    <s v="Grocery Store"/>
    <s v="Organic Tomato Paste"/>
    <n v="1"/>
    <s v="Grains, Pasta &amp; Sides"/>
    <m/>
    <n v="40.778503999999998"/>
    <n v="-73.982091999999994"/>
    <n v="40.784081"/>
    <n v="-73.949398000000002"/>
    <d v="2014-10-19T12:22:22"/>
    <d v="2014-10-19T13:00:39"/>
    <d v="2014-10-19T14:18:28"/>
    <d v="2014-10-19T14:41:56"/>
    <x v="2"/>
    <x v="4"/>
  </r>
  <r>
    <n v="1397032"/>
    <n v="299086"/>
    <x v="460"/>
    <s v="car"/>
    <s v="Trader Joe's"/>
    <s v="Grocery Store"/>
    <s v="Black Beans"/>
    <n v="1"/>
    <s v="Canned Goods &amp; Soups"/>
    <m/>
    <n v="40.778503999999998"/>
    <n v="-73.982091999999994"/>
    <n v="40.784081"/>
    <n v="-73.949398000000002"/>
    <d v="2014-10-19T12:22:22"/>
    <d v="2014-10-19T13:00:39"/>
    <d v="2014-10-19T14:18:28"/>
    <d v="2014-10-19T14:41:56"/>
    <x v="2"/>
    <x v="4"/>
  </r>
  <r>
    <n v="1397032"/>
    <n v="299086"/>
    <x v="460"/>
    <s v="car"/>
    <s v="Trader Joe's"/>
    <s v="Grocery Store"/>
    <s v="Caramel Popcorn"/>
    <n v="1"/>
    <s v="Cookies, Snacks &amp; Candy"/>
    <m/>
    <n v="40.778503999999998"/>
    <n v="-73.982091999999994"/>
    <n v="40.784081"/>
    <n v="-73.949398000000002"/>
    <d v="2014-10-19T12:22:22"/>
    <d v="2014-10-19T13:00:39"/>
    <d v="2014-10-19T14:18:28"/>
    <d v="2014-10-19T14:41:56"/>
    <x v="2"/>
    <x v="4"/>
  </r>
  <r>
    <n v="1397072"/>
    <n v="67538"/>
    <x v="378"/>
    <s v="car"/>
    <s v="Shake Shack"/>
    <s v="Burger"/>
    <s v="Shack Burger"/>
    <n v="1"/>
    <s v="Burgers"/>
    <m/>
    <n v="40.7152793278103"/>
    <n v="-74.014860391616807"/>
    <n v="40.731172000000001"/>
    <n v="-74.009934000000001"/>
    <d v="2014-10-19T12:25:57"/>
    <d v="2014-10-19T12:52:27"/>
    <d v="2014-10-19T13:18:18"/>
    <d v="2014-10-19T13:29:14"/>
    <x v="2"/>
    <x v="4"/>
  </r>
  <r>
    <n v="1397085"/>
    <n v="244371"/>
    <x v="345"/>
    <s v="car"/>
    <s v="Bareburger"/>
    <s v="Burger"/>
    <s v="Garlic Dill Pickle Chips"/>
    <n v="1"/>
    <s v="Bare Sides"/>
    <d v="1899-12-30T00:06:00"/>
    <n v="40.726846040614099"/>
    <n v="-73.9889572061103"/>
    <n v="40.715143400000002"/>
    <n v="-73.989979199999993"/>
    <d v="2014-10-19T12:27:06"/>
    <d v="2014-10-19T12:37:46"/>
    <d v="2014-10-19T12:53:56"/>
    <d v="2014-10-19T13:09:06"/>
    <x v="2"/>
    <x v="4"/>
  </r>
  <r>
    <n v="1397081"/>
    <n v="112339"/>
    <x v="461"/>
    <s v="bicycle"/>
    <s v="Juice Generation"/>
    <s v="Juice Bar"/>
    <s v="Mucho Mango"/>
    <n v="1"/>
    <s v="Smoothies"/>
    <m/>
    <n v="40.764472136394602"/>
    <n v="-73.966430425643907"/>
    <n v="40.771923999999999"/>
    <n v="-73.966520000000003"/>
    <d v="2014-10-19T12:27:26"/>
    <d v="2014-10-19T12:25:09"/>
    <d v="2014-10-19T12:57:23"/>
    <d v="2014-10-19T13:09:09"/>
    <x v="2"/>
    <x v="4"/>
  </r>
  <r>
    <n v="1397191"/>
    <n v="312862"/>
    <x v="428"/>
    <s v="bicycle"/>
    <s v="Siggy's Good Food"/>
    <m/>
    <s v="Pasta &amp; Sauce Bowl"/>
    <n v="1"/>
    <s v="Hot Delights"/>
    <m/>
    <n v="40.6984602324981"/>
    <n v="-73.992337428483907"/>
    <n v="40.693772267431903"/>
    <n v="-73.993524173332901"/>
    <d v="2014-10-19T12:39:39"/>
    <d v="2014-10-19T13:06:46"/>
    <d v="2014-10-19T13:21:37"/>
    <d v="2014-10-19T13:26:08"/>
    <x v="2"/>
    <x v="4"/>
  </r>
  <r>
    <n v="1397194"/>
    <n v="123381"/>
    <x v="400"/>
    <s v="car"/>
    <s v="Blue Ribbon Sushi"/>
    <s v="Japanese"/>
    <s v="Edamame"/>
    <n v="1"/>
    <s v="Appetizers"/>
    <d v="1899-12-30T00:12:58"/>
    <n v="40.7261096570601"/>
    <n v="-74.002491863200504"/>
    <n v="40.7874895"/>
    <n v="-73.954181800000001"/>
    <d v="2014-10-19T12:39:52"/>
    <d v="2014-10-19T13:27:31"/>
    <d v="2014-10-19T13:33:46"/>
    <d v="2014-10-19T14:00:25"/>
    <x v="2"/>
    <x v="4"/>
  </r>
  <r>
    <n v="1397250"/>
    <n v="47440"/>
    <x v="372"/>
    <s v="bicycle"/>
    <s v="Bareburger"/>
    <s v="Burger"/>
    <s v="Barest Burger"/>
    <n v="1"/>
    <s v="Bareburgers"/>
    <d v="1899-12-30T00:06:54"/>
    <n v="40.728478263619799"/>
    <n v="-73.998391837447898"/>
    <n v="40.715170399999998"/>
    <n v="-74.011600900000005"/>
    <d v="2014-10-19T12:44:47"/>
    <d v="2014-10-19T12:47:15"/>
    <d v="2014-10-19T12:58:35"/>
    <d v="2014-10-19T13:16:03"/>
    <x v="2"/>
    <x v="4"/>
  </r>
  <r>
    <n v="1397309"/>
    <n v="103884"/>
    <x v="445"/>
    <s v="bicycle"/>
    <s v="S'MAC"/>
    <s v="American"/>
    <s v="Buffalo Chicken"/>
    <n v="1"/>
    <s v="Sarita's Recommendation"/>
    <m/>
    <n v="40.730340181965403"/>
    <n v="-73.983993530273395"/>
    <n v="40.763171337182001"/>
    <n v="-73.966359317785205"/>
    <d v="2014-10-19T12:48:30"/>
    <d v="2014-10-19T12:57:06"/>
    <d v="2014-10-19T13:34:55"/>
    <d v="2014-10-19T14:15:46"/>
    <x v="2"/>
    <x v="4"/>
  </r>
  <r>
    <n v="1397377"/>
    <n v="307497"/>
    <x v="378"/>
    <s v="car"/>
    <s v="Whole Foods Market"/>
    <s v="Grocery Store"/>
    <s v="100% Whole Grain 5 Grain Cereal"/>
    <n v="1"/>
    <s v="Cereal"/>
    <m/>
    <n v="40.723954999999997"/>
    <n v="-73.991828999999996"/>
    <n v="40.828854700000001"/>
    <n v="-73.949110899999994"/>
    <d v="2014-10-19T12:55:44"/>
    <d v="2014-10-19T13:45:00"/>
    <d v="2014-10-19T14:21:17"/>
    <d v="2014-10-19T15:03:24"/>
    <x v="2"/>
    <x v="4"/>
  </r>
  <r>
    <n v="1397440"/>
    <n v="91274"/>
    <x v="362"/>
    <s v="bicycle"/>
    <s v="Ngam"/>
    <s v="Thai"/>
    <m/>
    <m/>
    <m/>
    <d v="1899-12-30T00:05:17"/>
    <n v="40.732393897468697"/>
    <n v="-73.987838104088993"/>
    <n v="40.722226599999999"/>
    <n v="-73.998583600000003"/>
    <d v="2014-10-19T13:01:48"/>
    <d v="2014-10-19T13:29:09"/>
    <d v="2014-10-19T13:38:42"/>
    <d v="2014-10-19T13:46:39"/>
    <x v="2"/>
    <x v="4"/>
  </r>
  <r>
    <n v="1397463"/>
    <n v="69816"/>
    <x v="413"/>
    <s v="van"/>
    <s v="Boqueria"/>
    <s v="Spanish"/>
    <s v="Ensalada de Hinojo y Gambas"/>
    <n v="1"/>
    <s v="Ensaladas"/>
    <d v="1899-12-30T00:10:49"/>
    <n v="40.7247274567031"/>
    <n v="-74.002305581057399"/>
    <n v="40.786496999999997"/>
    <n v="-73.950609"/>
    <d v="2014-10-19T13:05:09"/>
    <d v="2014-10-19T13:37:32"/>
    <d v="2014-10-19T13:47:22"/>
    <d v="2014-10-19T14:38:09"/>
    <x v="2"/>
    <x v="4"/>
  </r>
  <r>
    <n v="1397566"/>
    <n v="337814"/>
    <x v="345"/>
    <s v="car"/>
    <s v="Shake Shack"/>
    <s v="Burger"/>
    <s v="Fries"/>
    <n v="2"/>
    <s v="Fries"/>
    <m/>
    <n v="40.7152793278103"/>
    <n v="-74.014860391616807"/>
    <n v="40.763543800000001"/>
    <n v="-73.984849699999998"/>
    <d v="2014-10-19T13:11:43"/>
    <d v="2014-10-19T13:20:06"/>
    <d v="2014-10-19T13:28:56"/>
    <d v="2014-10-19T14:14:07"/>
    <x v="2"/>
    <x v="4"/>
  </r>
  <r>
    <n v="1397686"/>
    <n v="121905"/>
    <x v="5"/>
    <s v="bicycle"/>
    <s v="Antique Garage"/>
    <m/>
    <s v="Kalamari"/>
    <n v="1"/>
    <s v="Mezes"/>
    <d v="1899-12-30T00:04:17"/>
    <n v="40.721414589742103"/>
    <n v="-74.001249681569405"/>
    <n v="40.743617299999997"/>
    <n v="-74.006400400000004"/>
    <d v="2014-10-19T13:20:32"/>
    <d v="2014-10-19T13:21:41"/>
    <d v="2014-10-19T13:38:01"/>
    <d v="2014-10-19T13:56:35"/>
    <x v="2"/>
    <x v="4"/>
  </r>
  <r>
    <n v="1397733"/>
    <n v="69928"/>
    <x v="27"/>
    <s v="bicycle"/>
    <s v="Via Quadrrono"/>
    <m/>
    <m/>
    <m/>
    <m/>
    <m/>
    <n v="40.772776399999998"/>
    <n v="-73.965133600000001"/>
    <n v="40.769443000000003"/>
    <n v="-73.950874999999996"/>
    <d v="2014-10-19T13:25:22"/>
    <d v="2014-10-19T13:42:16"/>
    <d v="2014-10-19T13:53:35"/>
    <d v="2014-10-19T14:22:43"/>
    <x v="2"/>
    <x v="4"/>
  </r>
  <r>
    <n v="1397778"/>
    <n v="125542"/>
    <x v="65"/>
    <s v="bicycle"/>
    <s v="Hampton Chutney Co."/>
    <s v="Thai"/>
    <s v="Avocado"/>
    <n v="1"/>
    <s v="Dosas and Uttapams"/>
    <d v="1899-12-30T00:05:43"/>
    <n v="40.720210999999999"/>
    <n v="-73.999474000000006"/>
    <n v="40.723856400000003"/>
    <n v="-74.003607400000007"/>
    <d v="2014-10-19T13:28:57"/>
    <d v="2014-10-19T13:50:04"/>
    <d v="2014-10-19T13:58:53"/>
    <d v="2014-10-19T14:04:16"/>
    <x v="2"/>
    <x v="4"/>
  </r>
  <r>
    <n v="1397781"/>
    <n v="335550"/>
    <x v="301"/>
    <s v="car"/>
    <s v="Habana To Go"/>
    <m/>
    <s v="Chicken &amp; Corn Salad"/>
    <n v="2"/>
    <s v="Soups &amp; Salads"/>
    <d v="1899-12-30T00:05:38"/>
    <n v="40.722912000000001"/>
    <n v="-73.994089000000002"/>
    <n v="40.739592500000001"/>
    <n v="-73.992170999999999"/>
    <d v="2014-10-19T13:29:07"/>
    <d v="2014-10-19T14:07:40"/>
    <d v="2014-10-19T14:18:16"/>
    <d v="2014-10-19T14:29:33"/>
    <x v="2"/>
    <x v="4"/>
  </r>
  <r>
    <n v="1397801"/>
    <n v="59668"/>
    <x v="136"/>
    <s v="car"/>
    <s v="Shake Shack"/>
    <s v="Burger"/>
    <s v="Hamburger"/>
    <n v="2"/>
    <s v="Burgers"/>
    <m/>
    <n v="40.779126065705498"/>
    <n v="-73.954904894578206"/>
    <n v="40.771777"/>
    <n v="-73.960586000000006"/>
    <d v="2014-10-19T13:31:05"/>
    <d v="2014-10-19T13:47:38"/>
    <d v="2014-10-19T14:05:34"/>
    <d v="2014-10-19T14:12:49"/>
    <x v="2"/>
    <x v="4"/>
  </r>
  <r>
    <n v="1397850"/>
    <n v="142449"/>
    <x v="400"/>
    <s v="car"/>
    <s v="Habana To Go"/>
    <m/>
    <s v="Grilled Chicken Cutlet"/>
    <n v="1"/>
    <s v="Tortas y Burritos"/>
    <d v="1899-12-30T00:07:31"/>
    <n v="40.722912000000001"/>
    <n v="-73.994089000000002"/>
    <n v="40.733715500000002"/>
    <n v="-73.986548999999997"/>
    <d v="2014-10-19T13:36:29"/>
    <m/>
    <m/>
    <d v="2014-10-19T14:43:13"/>
    <x v="2"/>
    <x v="4"/>
  </r>
  <r>
    <n v="1397900"/>
    <n v="60845"/>
    <x v="95"/>
    <s v="bicycle"/>
    <s v="Blue Ribbon Sushi"/>
    <s v="Japanese"/>
    <s v="Kyuri Special"/>
    <n v="1"/>
    <s v="Maki (Special Rolls)"/>
    <d v="1899-12-30T00:04:04"/>
    <n v="40.7261096570601"/>
    <n v="-74.002491863200504"/>
    <n v="40.732312"/>
    <n v="-73.994782000000001"/>
    <d v="2014-10-19T13:38:42"/>
    <d v="2014-10-19T14:14:53"/>
    <d v="2014-10-19T14:21:43"/>
    <d v="2014-10-19T14:30:18"/>
    <x v="2"/>
    <x v="4"/>
  </r>
  <r>
    <n v="1397991"/>
    <n v="91817"/>
    <x v="236"/>
    <s v="bicycle"/>
    <s v="Melt Shop"/>
    <s v="American"/>
    <s v="Shop Tots"/>
    <n v="1"/>
    <s v="Sides &amp; Snacks"/>
    <d v="1899-12-30T00:15:27"/>
    <n v="40.744607141003797"/>
    <n v="-73.990741968154893"/>
    <n v="40.740125407502703"/>
    <n v="-73.990611042896305"/>
    <d v="2014-10-19T13:45:56"/>
    <d v="2014-10-19T14:02:19"/>
    <d v="2014-10-19T14:11:08"/>
    <d v="2014-10-19T14:16:59"/>
    <x v="2"/>
    <x v="4"/>
  </r>
  <r>
    <n v="1398035"/>
    <n v="40745"/>
    <x v="315"/>
    <s v="bicycle"/>
    <s v="Parm"/>
    <s v="Italian"/>
    <s v="Potato and Egg"/>
    <n v="1"/>
    <s v="Platters"/>
    <d v="1899-12-30T00:05:25"/>
    <n v="40.723019825000002"/>
    <n v="-73.995853999999994"/>
    <n v="40.746136"/>
    <n v="-73.975717000000003"/>
    <d v="2014-10-19T13:51:22"/>
    <d v="2014-10-19T13:48:56"/>
    <d v="2014-10-19T14:17:01"/>
    <d v="2014-10-19T14:28:28"/>
    <x v="2"/>
    <x v="4"/>
  </r>
  <r>
    <n v="1398047"/>
    <n v="92726"/>
    <x v="243"/>
    <s v="car"/>
    <s v="Egg"/>
    <s v="Breakfast"/>
    <s v="Hashbrowns"/>
    <n v="1"/>
    <s v="Fruits &amp; Vegetables"/>
    <d v="1899-12-30T00:07:23"/>
    <n v="40.716642"/>
    <n v="-73.961858000000007"/>
    <n v="40.777341"/>
    <n v="-73.943522000000002"/>
    <d v="2014-10-19T13:51:40"/>
    <m/>
    <m/>
    <d v="2014-10-19T15:39:27"/>
    <x v="2"/>
    <x v="4"/>
  </r>
  <r>
    <n v="1398111"/>
    <n v="270789"/>
    <x v="65"/>
    <s v="bicycle"/>
    <s v="Vanessa's Dumplings"/>
    <s v="Chinese"/>
    <s v="Dumplings with Spicy Sauce"/>
    <n v="1"/>
    <s v="Bolied"/>
    <d v="1899-12-30T00:06:55"/>
    <n v="40.732935902065101"/>
    <n v="-73.986443521670196"/>
    <n v="40.7489776739897"/>
    <n v="-73.990192462818101"/>
    <d v="2014-10-19T13:59:07"/>
    <d v="2014-10-19T14:17:35"/>
    <d v="2014-10-19T14:27:09"/>
    <d v="2014-10-19T14:43:29"/>
    <x v="2"/>
    <x v="4"/>
  </r>
  <r>
    <n v="1398111"/>
    <n v="270789"/>
    <x v="65"/>
    <s v="bicycle"/>
    <s v="Vanessa's Dumplings"/>
    <s v="Chinese"/>
    <s v="Shrimp Dumplings"/>
    <n v="1"/>
    <s v="Bolied"/>
    <d v="1899-12-30T00:06:55"/>
    <n v="40.732935902065101"/>
    <n v="-73.986443521670196"/>
    <n v="40.7489776739897"/>
    <n v="-73.990192462818101"/>
    <d v="2014-10-19T13:59:07"/>
    <d v="2014-10-19T14:17:35"/>
    <d v="2014-10-19T14:27:09"/>
    <d v="2014-10-19T14:43:29"/>
    <x v="2"/>
    <x v="4"/>
  </r>
  <r>
    <n v="1398145"/>
    <n v="42930"/>
    <x v="137"/>
    <s v="car"/>
    <s v="Parm"/>
    <s v="Italian"/>
    <s v="Giardinia Pickles"/>
    <n v="1"/>
    <s v="Vegetables"/>
    <d v="1899-12-30T00:03:57"/>
    <n v="40.723019825000002"/>
    <n v="-73.995853999999994"/>
    <n v="40.794558000000002"/>
    <n v="-73.943725999999998"/>
    <d v="2014-10-19T14:04:50"/>
    <m/>
    <m/>
    <d v="2014-10-19T15:17:57"/>
    <x v="2"/>
    <x v="4"/>
  </r>
  <r>
    <n v="1398208"/>
    <n v="158578"/>
    <x v="12"/>
    <s v="bicycle"/>
    <s v="Xi'an Famous Foods"/>
    <s v="Chinese"/>
    <s v="Mount Qi Pork Hand-Ripped Noodles in Soup (Spicy, Sour)"/>
    <n v="1"/>
    <s v="Hand-Pulled Noodles in Soup"/>
    <m/>
    <n v="40.755988248771601"/>
    <n v="-73.980773263348894"/>
    <n v="40.767725300000002"/>
    <n v="-73.991564199999999"/>
    <d v="2014-10-19T14:10:41"/>
    <m/>
    <m/>
    <d v="2014-10-19T15:05:16"/>
    <x v="2"/>
    <x v="4"/>
  </r>
  <r>
    <n v="1398211"/>
    <n v="89009"/>
    <x v="209"/>
    <s v="bicycle"/>
    <s v="Hale &amp; Hearty"/>
    <s v="Salad"/>
    <s v="Cajun Chicken Sandwich"/>
    <n v="1"/>
    <s v="Sandwiches"/>
    <m/>
    <n v="40.786017123633201"/>
    <n v="-73.978471825344499"/>
    <n v="40.789977700000001"/>
    <n v="-73.9743371"/>
    <d v="2014-10-19T14:11:12"/>
    <d v="2014-10-19T14:40:01"/>
    <d v="2014-10-19T14:50:58"/>
    <d v="2014-10-19T14:56:10"/>
    <x v="2"/>
    <x v="4"/>
  </r>
  <r>
    <n v="1398214"/>
    <n v="351337"/>
    <x v="375"/>
    <s v="motorcycle"/>
    <s v="Burger Joint"/>
    <s v="Burger"/>
    <s v="Cheeseburger"/>
    <n v="1"/>
    <s v="Menu"/>
    <d v="1899-12-30T00:06:11"/>
    <n v="40.764075830277001"/>
    <n v="-73.978632525152193"/>
    <n v="40.758604213445203"/>
    <n v="-73.991350991254293"/>
    <d v="2014-10-19T14:11:49"/>
    <d v="2014-10-19T14:18:08"/>
    <d v="2014-10-19T14:36:28"/>
    <d v="2014-10-19T14:48:35"/>
    <x v="2"/>
    <x v="4"/>
  </r>
  <r>
    <n v="1398254"/>
    <n v="70001"/>
    <x v="389"/>
    <s v="walker"/>
    <s v="J. G. Melon"/>
    <s v="Burger"/>
    <s v="Chili"/>
    <n v="1"/>
    <s v="Main Menu"/>
    <d v="1899-12-30T00:07:13"/>
    <n v="40.7711352092903"/>
    <n v="-73.959623103066605"/>
    <n v="40.770449200000002"/>
    <n v="-73.957727500000004"/>
    <d v="2014-10-19T14:15:37"/>
    <d v="2014-10-19T14:21:19"/>
    <d v="2014-10-19T14:35:13"/>
    <d v="2014-10-19T14:36:10"/>
    <x v="2"/>
    <x v="4"/>
  </r>
  <r>
    <n v="1398254"/>
    <n v="70001"/>
    <x v="389"/>
    <s v="walker"/>
    <s v="J. G. Melon"/>
    <s v="Burger"/>
    <s v="Bacon Cheeseburger"/>
    <n v="3"/>
    <s v="Main Menu"/>
    <d v="1899-12-30T00:07:13"/>
    <n v="40.7711352092903"/>
    <n v="-73.959623103066605"/>
    <n v="40.770449200000002"/>
    <n v="-73.957727500000004"/>
    <d v="2014-10-19T14:15:37"/>
    <d v="2014-10-19T14:21:19"/>
    <d v="2014-10-19T14:35:13"/>
    <d v="2014-10-19T14:36:10"/>
    <x v="2"/>
    <x v="4"/>
  </r>
  <r>
    <n v="1398497"/>
    <n v="44472"/>
    <x v="245"/>
    <s v="bicycle"/>
    <s v="Blue Ribbon Sushi Izakaya"/>
    <s v="Japanese"/>
    <s v="Sake Ikura"/>
    <n v="1"/>
    <s v="Maki"/>
    <d v="1899-12-30T00:05:03"/>
    <n v="40.721979579708403"/>
    <n v="-73.988148214155601"/>
    <n v="40.720429500000002"/>
    <n v="-73.984640999999996"/>
    <d v="2014-10-19T14:38:54"/>
    <d v="2014-10-19T14:37:32"/>
    <d v="2014-10-19T15:00:51"/>
    <d v="2014-10-19T15:05:36"/>
    <x v="2"/>
    <x v="4"/>
  </r>
  <r>
    <n v="1398532"/>
    <n v="312853"/>
    <x v="400"/>
    <s v="car"/>
    <s v="Big Daddy's"/>
    <s v="Burger"/>
    <s v="Thai Cobb Salad"/>
    <n v="1"/>
    <s v="Green Acres"/>
    <d v="1899-12-30T00:06:29"/>
    <n v="40.738025160904698"/>
    <n v="-73.987987318068903"/>
    <n v="40.733196197540103"/>
    <n v="-74.003323153999006"/>
    <d v="2014-10-19T14:41:50"/>
    <d v="2014-10-19T14:45:57"/>
    <d v="2014-10-19T15:22:49"/>
    <d v="2014-10-19T15:37:28"/>
    <x v="2"/>
    <x v="4"/>
  </r>
  <r>
    <n v="1398540"/>
    <n v="319011"/>
    <x v="39"/>
    <s v="bicycle"/>
    <s v="Russ &amp; Daughters"/>
    <s v="Seafood"/>
    <s v="Daughters' Delight"/>
    <n v="1"/>
    <s v="Sandwiches"/>
    <m/>
    <n v="40.722640443680099"/>
    <n v="-73.988349437713595"/>
    <n v="40.721874999999997"/>
    <n v="-73.996713"/>
    <d v="2014-10-19T14:45:01"/>
    <d v="2014-10-19T15:06:29"/>
    <d v="2014-10-19T15:40:48"/>
    <d v="2014-10-19T15:48:36"/>
    <x v="2"/>
    <x v="4"/>
  </r>
  <r>
    <n v="1398695"/>
    <n v="62667"/>
    <x v="166"/>
    <s v="bicycle"/>
    <s v="Smoke Scene"/>
    <m/>
    <m/>
    <m/>
    <m/>
    <m/>
    <n v="40.764904999999999"/>
    <n v="-73.987924000000007"/>
    <n v="40.775888199999997"/>
    <n v="-73.976470300000003"/>
    <d v="2014-10-19T14:55:20"/>
    <d v="2014-10-19T15:01:12"/>
    <d v="2014-10-19T15:09:31"/>
    <d v="2014-10-19T15:22:59"/>
    <x v="2"/>
    <x v="4"/>
  </r>
  <r>
    <n v="1398715"/>
    <n v="59275"/>
    <x v="389"/>
    <s v="walker"/>
    <s v="Sarabeth's East"/>
    <s v="American"/>
    <s v="Three Pepper Home Fries"/>
    <n v="1"/>
    <s v="Sides"/>
    <d v="1899-12-30T00:04:38"/>
    <n v="40.784877344265098"/>
    <n v="-73.955926608873398"/>
    <n v="40.773668000000001"/>
    <n v="-73.962504899999999"/>
    <d v="2014-10-19T14:57:01"/>
    <d v="2014-10-19T15:07:18"/>
    <d v="2014-10-19T15:19:08"/>
    <d v="2014-10-19T15:26:58"/>
    <x v="2"/>
    <x v="4"/>
  </r>
  <r>
    <n v="1398703"/>
    <n v="116618"/>
    <x v="64"/>
    <s v="bicycle"/>
    <s v="Chipotle Mexican Grill $1.99 Delivery"/>
    <s v="Mexican"/>
    <m/>
    <m/>
    <m/>
    <m/>
    <n v="40.748402049004298"/>
    <n v="-73.984962842830498"/>
    <n v="40.748383962925701"/>
    <n v="-73.989163620027995"/>
    <d v="2014-10-19T14:57:42"/>
    <m/>
    <m/>
    <d v="2014-10-19T15:31:20"/>
    <x v="2"/>
    <x v="4"/>
  </r>
  <r>
    <n v="1398882"/>
    <n v="98219"/>
    <x v="413"/>
    <s v="van"/>
    <s v="Kum Gang San"/>
    <m/>
    <m/>
    <m/>
    <m/>
    <d v="1899-12-30T00:12:36"/>
    <n v="40.748269663483597"/>
    <n v="-73.988193921849401"/>
    <n v="40.759817900000002"/>
    <n v="-73.987639999999999"/>
    <d v="2014-10-19T15:10:16"/>
    <d v="2014-10-19T15:17:31"/>
    <d v="2014-10-19T15:55:51"/>
    <d v="2014-10-19T16:06:56"/>
    <x v="2"/>
    <x v="4"/>
  </r>
  <r>
    <n v="1399009"/>
    <n v="27465"/>
    <x v="39"/>
    <s v="bicycle"/>
    <s v="Chop't"/>
    <s v="Salad"/>
    <m/>
    <m/>
    <m/>
    <d v="1899-12-30T00:08:26"/>
    <n v="40.722092000000004"/>
    <n v="-73.996611999999999"/>
    <n v="40.707930500000003"/>
    <n v="-74.006463400000001"/>
    <d v="2014-10-19T15:20:39"/>
    <d v="2014-10-19T15:43:59"/>
    <d v="2014-10-19T15:56:18"/>
    <d v="2014-10-19T16:08:54"/>
    <x v="2"/>
    <x v="4"/>
  </r>
  <r>
    <n v="1399015"/>
    <n v="363013"/>
    <x v="161"/>
    <s v="bicycle"/>
    <s v="Momofuku Milk Bar"/>
    <s v="Dessert"/>
    <s v="3 Cookies"/>
    <n v="1"/>
    <s v="Cookies"/>
    <m/>
    <n v="40.714047313412998"/>
    <n v="-73.954921066761003"/>
    <n v="40.707344900000002"/>
    <n v="-73.953201000000007"/>
    <d v="2014-10-19T15:21:37"/>
    <d v="2014-10-19T15:28:52"/>
    <d v="2014-10-19T15:43:12"/>
    <d v="2014-10-19T15:47:33"/>
    <x v="2"/>
    <x v="4"/>
  </r>
  <r>
    <n v="1399094"/>
    <n v="162723"/>
    <x v="51"/>
    <s v="bicycle"/>
    <s v="Dessert Club, ChikaLicious (archived)"/>
    <m/>
    <m/>
    <m/>
    <m/>
    <m/>
    <n v="40.7296565817919"/>
    <n v="-73.986345957911993"/>
    <n v="40.765385999999999"/>
    <n v="-73.978956999999994"/>
    <d v="2014-10-19T15:27:39"/>
    <d v="2014-10-19T15:51:44"/>
    <d v="2014-10-19T16:07:34"/>
    <d v="2014-10-19T16:36:31"/>
    <x v="2"/>
    <x v="4"/>
  </r>
  <r>
    <n v="1399102"/>
    <n v="339930"/>
    <x v="400"/>
    <s v="car"/>
    <s v="Hu Kitchen"/>
    <s v="Gluten-Free"/>
    <m/>
    <m/>
    <m/>
    <m/>
    <n v="40.735676762018002"/>
    <n v="-73.993829528068602"/>
    <n v="40.769095"/>
    <n v="-73.981598000000005"/>
    <d v="2014-10-19T15:29:04"/>
    <m/>
    <m/>
    <d v="2014-10-19T16:18:21"/>
    <x v="2"/>
    <x v="4"/>
  </r>
  <r>
    <n v="1399122"/>
    <n v="328331"/>
    <x v="108"/>
    <s v="bicycle"/>
    <s v="S'MAC"/>
    <s v="American"/>
    <s v="All American"/>
    <n v="1"/>
    <s v="Sarita's Recommendation"/>
    <m/>
    <n v="40.730340181965403"/>
    <n v="-73.983993530273395"/>
    <n v="40.740027508686701"/>
    <n v="-74.000567445388697"/>
    <d v="2014-10-19T15:29:34"/>
    <d v="2014-10-19T15:57:31"/>
    <d v="2014-10-19T16:46:20"/>
    <d v="2014-10-19T16:57:30"/>
    <x v="2"/>
    <x v="4"/>
  </r>
  <r>
    <n v="1399152"/>
    <n v="167395"/>
    <x v="389"/>
    <s v="walker"/>
    <s v="Serafina Fabulous Pizza"/>
    <s v="Italian"/>
    <s v="Di Sofia Focaccia"/>
    <n v="1"/>
    <s v="La Focaccia"/>
    <m/>
    <n v="40.776083193932998"/>
    <n v="-73.962171576462296"/>
    <n v="40.766728393999102"/>
    <n v="-73.952786207405495"/>
    <d v="2014-10-19T15:31:41"/>
    <m/>
    <m/>
    <d v="2014-10-19T16:23:21"/>
    <x v="2"/>
    <x v="4"/>
  </r>
  <r>
    <n v="1399248"/>
    <n v="42238"/>
    <x v="371"/>
    <s v="bicycle"/>
    <s v="Maison LadurÃ©e"/>
    <s v="Dessert"/>
    <s v="Vanille"/>
    <n v="2"/>
    <s v="Macaroons (Individual)"/>
    <m/>
    <n v="40.770674225957698"/>
    <n v="-73.966114756096204"/>
    <n v="40.770515000000003"/>
    <n v="-73.960919000000004"/>
    <d v="2014-10-19T15:40:39"/>
    <d v="2014-10-19T15:46:02"/>
    <d v="2014-10-19T16:01:52"/>
    <d v="2014-10-19T16:07:35"/>
    <x v="2"/>
    <x v="4"/>
  </r>
  <r>
    <n v="1399303"/>
    <n v="44594"/>
    <x v="462"/>
    <s v="bicycle"/>
    <s v="Eataly"/>
    <s v="Italian"/>
    <m/>
    <m/>
    <m/>
    <m/>
    <n v="40.742020699999998"/>
    <n v="-73.989928000000006"/>
    <n v="40.725532999999999"/>
    <n v="-74.000103999999993"/>
    <d v="2014-10-19T15:46:28"/>
    <d v="2014-10-19T15:54:06"/>
    <d v="2014-10-19T16:10:50"/>
    <d v="2014-10-19T16:26:44"/>
    <x v="2"/>
    <x v="4"/>
  </r>
  <r>
    <n v="1399321"/>
    <n v="97938"/>
    <x v="161"/>
    <s v="bicycle"/>
    <s v="Crif Dogs"/>
    <m/>
    <s v="Spicy Redneck"/>
    <n v="1"/>
    <s v="Crif Dogs"/>
    <m/>
    <n v="40.717005999999998"/>
    <n v="-73.956564999999998"/>
    <n v="40.720581699999997"/>
    <n v="-73.962362400000004"/>
    <d v="2014-10-19T15:46:43"/>
    <d v="2014-10-19T15:52:22"/>
    <d v="2014-10-19T16:17:43"/>
    <d v="2014-10-19T16:22:34"/>
    <x v="2"/>
    <x v="4"/>
  </r>
  <r>
    <n v="1399321"/>
    <n v="97938"/>
    <x v="161"/>
    <s v="bicycle"/>
    <s v="Crif Dogs"/>
    <m/>
    <s v="New Yorker"/>
    <n v="1"/>
    <s v="Crif Dogs"/>
    <m/>
    <n v="40.717005999999998"/>
    <n v="-73.956564999999998"/>
    <n v="40.720581699999997"/>
    <n v="-73.962362400000004"/>
    <d v="2014-10-19T15:46:43"/>
    <d v="2014-10-19T15:52:22"/>
    <d v="2014-10-19T16:17:43"/>
    <d v="2014-10-19T16:22:34"/>
    <x v="2"/>
    <x v="4"/>
  </r>
  <r>
    <n v="1399330"/>
    <n v="329710"/>
    <x v="321"/>
    <s v="bicycle"/>
    <s v="Shake Shack"/>
    <s v="Burger"/>
    <s v="Hamburger"/>
    <n v="1"/>
    <s v="Burgers"/>
    <m/>
    <n v="40.779126065705498"/>
    <n v="-73.954904894578206"/>
    <n v="40.766930153506799"/>
    <n v="-73.967513481009206"/>
    <d v="2014-10-19T15:48:43"/>
    <d v="2014-10-19T16:01:29"/>
    <d v="2014-10-19T16:21:54"/>
    <d v="2014-10-19T16:33:50"/>
    <x v="2"/>
    <x v="4"/>
  </r>
  <r>
    <n v="1399378"/>
    <n v="125320"/>
    <x v="7"/>
    <s v="bicycle"/>
    <s v="Shake Shack"/>
    <s v="Burger"/>
    <s v="ShackBurger"/>
    <n v="1"/>
    <s v="Burgers"/>
    <m/>
    <n v="40.779126065705498"/>
    <n v="-73.954904894578206"/>
    <n v="40.781834000000003"/>
    <n v="-73.958523799999995"/>
    <d v="2014-10-19T15:54:33"/>
    <d v="2014-10-19T15:57:00"/>
    <d v="2014-10-19T16:12:50"/>
    <d v="2014-10-19T16:20:37"/>
    <x v="2"/>
    <x v="4"/>
  </r>
  <r>
    <n v="1399401"/>
    <n v="121706"/>
    <x v="446"/>
    <s v="walker"/>
    <s v="Garlic New York Pizza Bar"/>
    <s v="Pizza"/>
    <s v="Authentic Mozzarella Sticks"/>
    <n v="3"/>
    <s v="Appetizers"/>
    <d v="1899-12-30T00:11:47"/>
    <n v="40.745057000000003"/>
    <n v="-73.975820999999996"/>
    <n v="40.756804000000002"/>
    <n v="-73.998153200000004"/>
    <d v="2014-10-19T15:55:27"/>
    <d v="2014-10-19T16:15:22"/>
    <d v="2014-10-19T16:29:12"/>
    <d v="2014-10-19T16:57:17"/>
    <x v="2"/>
    <x v="4"/>
  </r>
  <r>
    <n v="1399523"/>
    <n v="9666"/>
    <x v="463"/>
    <s v="bicycle"/>
    <s v="Bouchon Bakery"/>
    <m/>
    <m/>
    <m/>
    <m/>
    <m/>
    <n v="40.768133182224297"/>
    <n v="-73.981886667356505"/>
    <n v="40.7672065"/>
    <n v="-73.984197399999999"/>
    <d v="2014-10-19T16:07:07"/>
    <d v="2014-10-19T16:04:31"/>
    <d v="2014-10-19T16:22:51"/>
    <d v="2014-10-19T16:27:06"/>
    <x v="2"/>
    <x v="4"/>
  </r>
  <r>
    <n v="1399562"/>
    <n v="386747"/>
    <x v="238"/>
    <s v="bicycle"/>
    <s v="Juice Press"/>
    <s v="Juice Bar"/>
    <m/>
    <m/>
    <m/>
    <m/>
    <n v="40.738867554505397"/>
    <n v="-74.002747450310295"/>
    <n v="40.745579300000003"/>
    <n v="-74.005335700000003"/>
    <d v="2014-10-19T16:12:05"/>
    <d v="2014-10-19T16:34:37"/>
    <d v="2014-10-19T16:45:01"/>
    <d v="2014-10-19T16:49:53"/>
    <x v="2"/>
    <x v="4"/>
  </r>
  <r>
    <n v="1399568"/>
    <n v="94115"/>
    <x v="438"/>
    <s v="walker"/>
    <s v="Katz's Delicatessen"/>
    <m/>
    <s v="Matzo Ball Soup"/>
    <n v="1"/>
    <s v="Soups"/>
    <m/>
    <n v="40.722307066359498"/>
    <n v="-73.987351655960097"/>
    <n v="40.736256750716002"/>
    <n v="-74.004916201112593"/>
    <d v="2014-10-19T16:12:35"/>
    <d v="2014-10-19T16:18:01"/>
    <d v="2014-10-19T16:48:21"/>
    <d v="2014-10-19T17:06:27"/>
    <x v="2"/>
    <x v="4"/>
  </r>
  <r>
    <n v="1399605"/>
    <n v="374435"/>
    <x v="455"/>
    <s v="bicycle"/>
    <s v="One Lucky Duck - Juice &amp; Takeaway"/>
    <s v="Vegetarian"/>
    <s v="Chocolate Ganache Tart"/>
    <n v="1"/>
    <s v="Sweets"/>
    <d v="1899-12-30T00:12:41"/>
    <n v="40.735725000000002"/>
    <n v="-73.987126466589601"/>
    <n v="40.742854999999999"/>
    <n v="-73.977551000000005"/>
    <d v="2014-10-19T16:16:40"/>
    <d v="2014-10-19T16:31:26"/>
    <d v="2014-10-19T16:49:15"/>
    <d v="2014-10-19T16:56:28"/>
    <x v="2"/>
    <x v="4"/>
  </r>
  <r>
    <n v="1399605"/>
    <n v="374435"/>
    <x v="455"/>
    <s v="bicycle"/>
    <s v="One Lucky Duck - Juice &amp; Takeaway"/>
    <s v="Vegetarian"/>
    <s v="Thai Green"/>
    <n v="1"/>
    <s v="Juices"/>
    <d v="1899-12-30T00:12:41"/>
    <n v="40.735725000000002"/>
    <n v="-73.987126466589601"/>
    <n v="40.742854999999999"/>
    <n v="-73.977551000000005"/>
    <d v="2014-10-19T16:16:40"/>
    <d v="2014-10-19T16:31:26"/>
    <d v="2014-10-19T16:49:15"/>
    <d v="2014-10-19T16:56:28"/>
    <x v="2"/>
    <x v="4"/>
  </r>
  <r>
    <n v="1399630"/>
    <n v="386766"/>
    <x v="444"/>
    <s v="bicycle"/>
    <s v="Parm"/>
    <s v="Italian"/>
    <s v="Potatoes"/>
    <n v="1"/>
    <s v="Sides"/>
    <m/>
    <n v="40.723019825000002"/>
    <n v="-73.995853999999994"/>
    <n v="40.728241099999998"/>
    <n v="-73.983732500000002"/>
    <d v="2014-10-19T16:18:56"/>
    <d v="2014-10-19T16:17:20"/>
    <d v="2014-10-19T16:54:35"/>
    <d v="2014-10-19T17:05:17"/>
    <x v="2"/>
    <x v="4"/>
  </r>
  <r>
    <n v="1399630"/>
    <n v="386766"/>
    <x v="444"/>
    <s v="bicycle"/>
    <s v="Parm"/>
    <s v="Italian"/>
    <s v="Meatball Parm"/>
    <n v="1"/>
    <s v="Sandwiches"/>
    <m/>
    <n v="40.723019825000002"/>
    <n v="-73.995853999999994"/>
    <n v="40.728241099999998"/>
    <n v="-73.983732500000002"/>
    <d v="2014-10-19T16:18:56"/>
    <d v="2014-10-19T16:17:20"/>
    <d v="2014-10-19T16:54:35"/>
    <d v="2014-10-19T17:05:17"/>
    <x v="2"/>
    <x v="4"/>
  </r>
  <r>
    <n v="1399641"/>
    <n v="369272"/>
    <x v="422"/>
    <s v="car"/>
    <s v="Levain Bakery"/>
    <s v="Bakery"/>
    <s v="Banana Chocolate Chip Bread"/>
    <n v="1"/>
    <s v="Pastries"/>
    <m/>
    <n v="40.779930093814997"/>
    <n v="-73.980334997177096"/>
    <n v="40.767651000000001"/>
    <n v="-73.966875000000002"/>
    <d v="2014-10-19T16:20:34"/>
    <d v="2014-10-19T16:23:40"/>
    <d v="2014-10-19T16:44:29"/>
    <d v="2014-10-19T17:00:19"/>
    <x v="2"/>
    <x v="4"/>
  </r>
  <r>
    <n v="1399659"/>
    <n v="373485"/>
    <x v="5"/>
    <s v="bicycle"/>
    <s v="sweetgreen"/>
    <s v="Salad"/>
    <s v="Guacamole Greens"/>
    <n v="1"/>
    <s v="Signatures"/>
    <d v="1899-12-30T00:09:40"/>
    <n v="40.721323186970601"/>
    <n v="-74.009732007980304"/>
    <n v="40.729728199999997"/>
    <n v="-74.004768499999997"/>
    <d v="2014-10-19T16:20:53"/>
    <d v="2014-10-19T16:25:32"/>
    <d v="2014-10-19T16:57:22"/>
    <d v="2014-10-19T17:06:06"/>
    <x v="2"/>
    <x v="4"/>
  </r>
  <r>
    <n v="1399676"/>
    <n v="207281"/>
    <x v="425"/>
    <s v="bicycle"/>
    <s v="Shake Shack"/>
    <s v="Burger"/>
    <s v="Fries"/>
    <n v="1"/>
    <s v="Fries"/>
    <m/>
    <n v="40.7152793278103"/>
    <n v="-74.014860391616807"/>
    <n v="40.725135000000002"/>
    <n v="-74.002087000000003"/>
    <d v="2014-10-19T16:23:23"/>
    <d v="2014-10-19T16:48:13"/>
    <d v="2014-10-19T17:19:33"/>
    <d v="2014-10-19T17:33:16"/>
    <x v="2"/>
    <x v="4"/>
  </r>
  <r>
    <n v="1399702"/>
    <n v="76150"/>
    <x v="245"/>
    <s v="bicycle"/>
    <s v="One Lucky Duck - Juice &amp; Takeaway"/>
    <s v="Vegetarian"/>
    <s v="Caesar Salad"/>
    <n v="1"/>
    <s v="Salads"/>
    <d v="1899-12-30T00:08:20"/>
    <n v="40.735725000000002"/>
    <n v="-73.987126466589601"/>
    <n v="40.755251012780498"/>
    <n v="-73.964529661530605"/>
    <d v="2014-10-19T16:24:41"/>
    <d v="2014-10-19T16:28:32"/>
    <d v="2014-10-19T16:48:22"/>
    <d v="2014-10-19T17:02:40"/>
    <x v="2"/>
    <x v="4"/>
  </r>
  <r>
    <n v="1399708"/>
    <n v="330015"/>
    <x v="154"/>
    <s v="scooter"/>
    <s v="Shake Shack"/>
    <s v="Burger"/>
    <s v="ShackBurger"/>
    <n v="1"/>
    <s v="Burgers"/>
    <m/>
    <n v="40.780825773220101"/>
    <n v="-73.976483345031696"/>
    <n v="40.777991671879597"/>
    <n v="-73.974757384500506"/>
    <d v="2014-10-19T16:26:36"/>
    <d v="2014-10-19T16:42:24"/>
    <d v="2014-10-19T17:11:14"/>
    <d v="2014-10-19T17:16:55"/>
    <x v="2"/>
    <x v="4"/>
  </r>
  <r>
    <n v="1399778"/>
    <n v="54081"/>
    <x v="462"/>
    <s v="bicycle"/>
    <s v="Hu Kitchen"/>
    <s v="Gluten-Free"/>
    <s v="Grain Free Hu Bread"/>
    <n v="1"/>
    <s v="Lunch &amp; Dinner Sides"/>
    <m/>
    <n v="40.735676762018002"/>
    <n v="-73.993829528068602"/>
    <n v="40.726298499999999"/>
    <n v="-73.9995598"/>
    <d v="2014-10-19T16:30:03"/>
    <d v="2014-10-19T16:40:01"/>
    <d v="2014-10-19T16:56:22"/>
    <d v="2014-10-19T17:05:43"/>
    <x v="2"/>
    <x v="4"/>
  </r>
  <r>
    <n v="1399788"/>
    <n v="59095"/>
    <x v="362"/>
    <s v="bicycle"/>
    <s v="Blue Ribbon Fried Chicken"/>
    <s v="American"/>
    <s v="Boylan's Ginger Ale"/>
    <n v="1"/>
    <s v="Drinks"/>
    <m/>
    <n v="40.724339999999998"/>
    <n v="-73.990960000000001"/>
    <n v="40.732152999999997"/>
    <n v="-74.002094"/>
    <d v="2014-10-19T16:31:02"/>
    <d v="2014-10-19T16:40:16"/>
    <d v="2014-10-19T16:50:49"/>
    <d v="2014-10-19T17:03:28"/>
    <x v="2"/>
    <x v="4"/>
  </r>
  <r>
    <n v="1399854"/>
    <n v="365740"/>
    <x v="375"/>
    <s v="motorcycle"/>
    <s v="Magnolia Bakery"/>
    <s v="Dessert"/>
    <s v="Vanilla Cupcake"/>
    <n v="2"/>
    <s v="Classic Cupcakes"/>
    <m/>
    <n v="40.7358928721479"/>
    <n v="-74.005204439163194"/>
    <n v="40.726371212142503"/>
    <n v="-73.999170675069394"/>
    <d v="2014-10-19T16:37:46"/>
    <d v="2014-10-19T16:48:03"/>
    <d v="2014-10-19T16:58:53"/>
    <d v="2014-10-19T17:08:11"/>
    <x v="2"/>
    <x v="4"/>
  </r>
  <r>
    <n v="1399865"/>
    <n v="75587"/>
    <x v="335"/>
    <s v="bicycle"/>
    <s v="Dinosaur Bar-B-Que"/>
    <s v="BBQ"/>
    <s v="Jumbo BBQ Chicken WIngs"/>
    <n v="1"/>
    <s v="Small &amp; Shared Plates"/>
    <d v="1899-12-30T00:08:25"/>
    <n v="40.6776831175114"/>
    <n v="-73.983998673728195"/>
    <n v="40.719319900000002"/>
    <n v="-74.002844300000007"/>
    <d v="2014-10-19T16:38:18"/>
    <d v="2014-10-19T17:26:31"/>
    <d v="2014-10-19T17:36:50"/>
    <d v="2014-10-19T18:09:02"/>
    <x v="2"/>
    <x v="4"/>
  </r>
  <r>
    <n v="1399893"/>
    <n v="369272"/>
    <x v="443"/>
    <s v="bicycle"/>
    <s v="Magnolia Bakery"/>
    <s v="Dessert"/>
    <s v="Magic Cookie Bar"/>
    <n v="1"/>
    <s v="Brownies &amp; Bars"/>
    <m/>
    <n v="40.761837221754902"/>
    <n v="-73.9663982391357"/>
    <n v="40.767651000000001"/>
    <n v="-73.966875000000002"/>
    <d v="2014-10-19T16:40:39"/>
    <d v="2014-10-19T16:46:13"/>
    <d v="2014-10-19T17:15:33"/>
    <d v="2014-10-19T17:24:18"/>
    <x v="2"/>
    <x v="4"/>
  </r>
  <r>
    <n v="1399930"/>
    <n v="40010"/>
    <x v="108"/>
    <s v="bicycle"/>
    <s v="The Meatball Shop"/>
    <s v="American"/>
    <s v="Freshly-Milled Polenta"/>
    <n v="6"/>
    <s v="Stick To Your Bones"/>
    <d v="1899-12-30T00:08:27"/>
    <n v="40.736130877644598"/>
    <n v="-74.000648304229699"/>
    <n v="40.739345999999998"/>
    <n v="-74.002626000000006"/>
    <d v="2014-10-19T16:44:11"/>
    <d v="2014-10-19T17:01:07"/>
    <d v="2014-10-19T17:09:19"/>
    <d v="2014-10-19T17:13:32"/>
    <x v="2"/>
    <x v="4"/>
  </r>
  <r>
    <n v="1399975"/>
    <n v="339082"/>
    <x v="133"/>
    <s v="car"/>
    <s v="Parm"/>
    <s v="Italian"/>
    <s v="Potatoes"/>
    <n v="1"/>
    <s v="Sides"/>
    <d v="1899-12-30T00:09:11"/>
    <n v="40.723019825000002"/>
    <n v="-73.995853999999994"/>
    <n v="40.745455399999997"/>
    <n v="-73.976923499999998"/>
    <d v="2014-10-19T16:49:56"/>
    <d v="2014-10-19T17:48:21"/>
    <d v="2014-10-19T17:58:02"/>
    <d v="2014-10-19T18:18:50"/>
    <x v="2"/>
    <x v="4"/>
  </r>
  <r>
    <n v="1400014"/>
    <n v="76908"/>
    <x v="201"/>
    <s v="car"/>
    <s v="Parm"/>
    <s v="Italian"/>
    <s v="House Roasted Turkey"/>
    <n v="1"/>
    <s v="Sandwiches"/>
    <d v="1899-12-30T00:06:09"/>
    <n v="40.723019825000002"/>
    <n v="-73.995853999999994"/>
    <n v="40.776781999999997"/>
    <n v="-73.976144000000005"/>
    <d v="2014-10-19T16:53:36"/>
    <d v="2014-10-19T17:30:07"/>
    <d v="2014-10-19T17:38:59"/>
    <d v="2014-10-19T18:25:38"/>
    <x v="2"/>
    <x v="4"/>
  </r>
  <r>
    <n v="1400016"/>
    <n v="317446"/>
    <x v="247"/>
    <s v="bicycle"/>
    <s v="The Meatball Shop"/>
    <s v="Italian"/>
    <s v="Classic Beef"/>
    <n v="1"/>
    <s v="Naked Balls"/>
    <d v="1899-12-30T00:07:02"/>
    <n v="40.721545124764702"/>
    <n v="-73.988842426716104"/>
    <n v="40.731501700000003"/>
    <n v="-73.981836700000002"/>
    <d v="2014-10-19T16:55:06"/>
    <d v="2014-10-19T17:11:12"/>
    <d v="2014-10-19T17:17:59"/>
    <d v="2014-10-19T17:25:38"/>
    <x v="2"/>
    <x v="4"/>
  </r>
  <r>
    <n v="1400063"/>
    <n v="149561"/>
    <x v="464"/>
    <s v="car"/>
    <s v="Tony's Di Napoli"/>
    <s v="Italian"/>
    <s v="Marsala"/>
    <n v="1"/>
    <s v="Chicken"/>
    <d v="1899-12-30T00:06:23"/>
    <n v="40.764489839461099"/>
    <n v="-73.9643928535112"/>
    <n v="40.781191"/>
    <n v="-73.953021000000007"/>
    <d v="2014-10-19T16:58:59"/>
    <m/>
    <m/>
    <d v="2014-10-19T18:03:58"/>
    <x v="2"/>
    <x v="4"/>
  </r>
  <r>
    <n v="1400098"/>
    <n v="242967"/>
    <x v="432"/>
    <s v="car"/>
    <s v="Doughnut Plant LES, Inc."/>
    <s v="Donut"/>
    <s v="Chocolate Milk"/>
    <n v="1"/>
    <s v="Milk"/>
    <m/>
    <n v="40.716240933766798"/>
    <n v="-73.988682031631498"/>
    <n v="40.7199995"/>
    <n v="-73.999424200000007"/>
    <d v="2014-10-19T17:02:26"/>
    <d v="2014-10-19T17:09:26"/>
    <d v="2014-10-19T17:21:46"/>
    <d v="2014-10-19T17:39:20"/>
    <x v="2"/>
    <x v="4"/>
  </r>
  <r>
    <n v="1400098"/>
    <n v="242967"/>
    <x v="432"/>
    <s v="car"/>
    <s v="Doughnut Plant LES, Inc."/>
    <s v="Donut"/>
    <s v="Chocolate Chip Cookie"/>
    <n v="1"/>
    <s v="Cake Doughnut of the Day"/>
    <m/>
    <n v="40.716240933766798"/>
    <n v="-73.988682031631498"/>
    <n v="40.7199995"/>
    <n v="-73.999424200000007"/>
    <d v="2014-10-19T17:02:26"/>
    <d v="2014-10-19T17:09:26"/>
    <d v="2014-10-19T17:21:46"/>
    <d v="2014-10-19T17:39:20"/>
    <x v="2"/>
    <x v="4"/>
  </r>
  <r>
    <n v="1400098"/>
    <n v="242967"/>
    <x v="432"/>
    <s v="car"/>
    <s v="Doughnut Plant LES, Inc."/>
    <s v="Donut"/>
    <s v="Blackout"/>
    <n v="1"/>
    <s v="Cake Dougnhuts"/>
    <m/>
    <n v="40.716240933766798"/>
    <n v="-73.988682031631498"/>
    <n v="40.7199995"/>
    <n v="-73.999424200000007"/>
    <d v="2014-10-19T17:02:26"/>
    <d v="2014-10-19T17:09:26"/>
    <d v="2014-10-19T17:21:46"/>
    <d v="2014-10-19T17:39:20"/>
    <x v="2"/>
    <x v="4"/>
  </r>
  <r>
    <n v="1400104"/>
    <n v="209552"/>
    <x v="19"/>
    <s v="bicycle"/>
    <s v="Zabar's"/>
    <s v="Deli"/>
    <s v="Homemade Chicken Soup by Zabar's - 1qt"/>
    <n v="1"/>
    <s v="Soups"/>
    <m/>
    <n v="40.784821668416299"/>
    <n v="-73.979698620541598"/>
    <n v="40.780534500000002"/>
    <n v="-73.954396200000005"/>
    <d v="2014-10-19T17:04:23"/>
    <d v="2014-10-19T17:05:41"/>
    <d v="2014-10-19T17:34:01"/>
    <d v="2014-10-19T17:48:06"/>
    <x v="2"/>
    <x v="4"/>
  </r>
  <r>
    <n v="1400134"/>
    <n v="54796"/>
    <x v="65"/>
    <s v="bicycle"/>
    <s v="Postmates General Store (deprecated)"/>
    <s v="Convenience Store"/>
    <s v="Charmin Ultra Soft 2-Ply Toilet Paper (6 ct.)"/>
    <n v="1"/>
    <s v="Household"/>
    <m/>
    <n v="40.714638307702003"/>
    <n v="-74.008336134918196"/>
    <n v="40.744313499999997"/>
    <n v="-73.987313900000004"/>
    <d v="2014-10-19T17:05:12"/>
    <d v="2014-10-19T17:02:59"/>
    <d v="2014-10-19T17:04:48"/>
    <d v="2014-10-19T17:51:53"/>
    <x v="2"/>
    <x v="4"/>
  </r>
  <r>
    <n v="1400143"/>
    <n v="105164"/>
    <x v="48"/>
    <s v="bicycle"/>
    <s v="Piccolo Angolo"/>
    <s v="Italian"/>
    <s v="Gamberoni Fra'diavolo"/>
    <n v="1"/>
    <s v="Entrees"/>
    <d v="1899-12-30T00:18:31"/>
    <n v="40.738111566356203"/>
    <n v="-74.005605229415806"/>
    <n v="40.730992999999998"/>
    <n v="-74.009915000000007"/>
    <d v="2014-10-19T17:06:49"/>
    <d v="2014-10-19T17:51:50"/>
    <d v="2014-10-19T17:59:41"/>
    <d v="2014-10-19T18:06:47"/>
    <x v="2"/>
    <x v="4"/>
  </r>
  <r>
    <n v="1400174"/>
    <n v="386355"/>
    <x v="360"/>
    <s v="car"/>
    <s v="Amy Ruth's"/>
    <s v="Southern"/>
    <s v="The President Barack Obama"/>
    <n v="2"/>
    <s v="Entrees"/>
    <m/>
    <n v="40.802549609553203"/>
    <n v="-73.950232680024698"/>
    <n v="40.7851923024662"/>
    <n v="-73.971936497906199"/>
    <d v="2014-10-19T17:08:13"/>
    <d v="2014-10-19T17:19:19"/>
    <d v="2014-10-19T17:56:19"/>
    <d v="2014-10-19T18:22:13"/>
    <x v="2"/>
    <x v="4"/>
  </r>
  <r>
    <n v="1400181"/>
    <n v="113238"/>
    <x v="245"/>
    <s v="bicycle"/>
    <s v="Boqueria"/>
    <s v="Spanish"/>
    <s v="Bombas de la Barceloneta"/>
    <n v="1"/>
    <s v="Tapas"/>
    <d v="1899-12-30T00:16:26"/>
    <n v="40.7401198487984"/>
    <n v="-73.993846744534494"/>
    <n v="40.765677805314702"/>
    <n v="-73.988161275552997"/>
    <d v="2014-10-19T17:10:04"/>
    <d v="2014-10-19T17:18:03"/>
    <d v="2014-10-19T18:31:53"/>
    <d v="2014-10-19T18:46:07"/>
    <x v="2"/>
    <x v="4"/>
  </r>
  <r>
    <n v="1400201"/>
    <n v="100684"/>
    <x v="233"/>
    <s v="car"/>
    <s v="Evelyn's Kitchen"/>
    <m/>
    <s v="Braised Beef Short Ribs"/>
    <n v="1"/>
    <s v="EntrÃ©es"/>
    <d v="1899-12-30T00:13:09"/>
    <n v="40.797649"/>
    <n v="-73.934196"/>
    <n v="40.748406000000003"/>
    <n v="-74.000225"/>
    <d v="2014-10-19T17:10:47"/>
    <d v="2014-10-19T17:39:05"/>
    <d v="2014-10-19T18:02:54"/>
    <d v="2014-10-19T18:29:16"/>
    <x v="2"/>
    <x v="4"/>
  </r>
  <r>
    <n v="1400230"/>
    <n v="43682"/>
    <x v="375"/>
    <s v="motorcycle"/>
    <s v="Crif Dogs"/>
    <m/>
    <s v="Crif Pak 1"/>
    <n v="1"/>
    <s v="The Crif Packs"/>
    <d v="1899-12-30T00:11:18"/>
    <n v="40.7270408508681"/>
    <n v="-73.983835960747498"/>
    <n v="40.738613000000001"/>
    <n v="-73.985230999999999"/>
    <d v="2014-10-19T17:14:04"/>
    <d v="2014-10-19T17:19:02"/>
    <d v="2014-10-19T17:37:24"/>
    <d v="2014-10-19T17:45:15"/>
    <x v="2"/>
    <x v="4"/>
  </r>
  <r>
    <n v="1400240"/>
    <n v="363496"/>
    <x v="446"/>
    <s v="walker"/>
    <s v="Piccolo Angolo"/>
    <s v="Italian"/>
    <s v="Linguini Aglio Olio"/>
    <n v="1"/>
    <s v="Pasta"/>
    <d v="1899-12-30T00:11:15"/>
    <n v="40.738111566356203"/>
    <n v="-74.005605229415806"/>
    <n v="40.727486615982997"/>
    <n v="-73.991699570156598"/>
    <d v="2014-10-19T17:15:04"/>
    <d v="2014-10-19T17:26:51"/>
    <d v="2014-10-19T17:58:10"/>
    <d v="2014-10-19T18:17:07"/>
    <x v="2"/>
    <x v="4"/>
  </r>
  <r>
    <n v="1400249"/>
    <n v="181782"/>
    <x v="417"/>
    <s v="bicycle"/>
    <s v="Parm"/>
    <s v="Italian"/>
    <s v="Choose 3 Vegetables"/>
    <n v="1"/>
    <s v="Vegetables"/>
    <m/>
    <n v="40.723019825000002"/>
    <n v="-73.995853999999994"/>
    <n v="40.7292310709256"/>
    <n v="-73.988604638569996"/>
    <d v="2014-10-19T17:16:52"/>
    <d v="2014-10-19T17:22:03"/>
    <d v="2014-10-19T17:46:23"/>
    <d v="2014-10-19T17:55:17"/>
    <x v="2"/>
    <x v="4"/>
  </r>
  <r>
    <n v="1400249"/>
    <n v="181782"/>
    <x v="417"/>
    <s v="bicycle"/>
    <s v="Parm"/>
    <s v="Italian"/>
    <s v="Ricotta Toast"/>
    <n v="1"/>
    <s v="Bread"/>
    <m/>
    <n v="40.723019825000002"/>
    <n v="-73.995853999999994"/>
    <n v="40.7292310709256"/>
    <n v="-73.988604638569996"/>
    <d v="2014-10-19T17:16:52"/>
    <d v="2014-10-19T17:22:03"/>
    <d v="2014-10-19T17:46:23"/>
    <d v="2014-10-19T17:55:17"/>
    <x v="2"/>
    <x v="4"/>
  </r>
  <r>
    <n v="1400301"/>
    <n v="77736"/>
    <x v="455"/>
    <s v="bicycle"/>
    <s v="Chop't"/>
    <s v="Salad"/>
    <m/>
    <m/>
    <m/>
    <d v="1899-12-30T00:17:39"/>
    <n v="40.740640339277398"/>
    <n v="-73.987812995910602"/>
    <n v="40.730172199999998"/>
    <n v="-73.981893299999996"/>
    <d v="2014-10-19T17:19:49"/>
    <d v="2014-10-19T17:25:26"/>
    <d v="2014-10-19T17:42:46"/>
    <d v="2014-10-19T17:51:42"/>
    <x v="2"/>
    <x v="4"/>
  </r>
  <r>
    <n v="1400292"/>
    <n v="75486"/>
    <x v="413"/>
    <s v="van"/>
    <s v="Rubirosa"/>
    <s v="Italian"/>
    <s v="Large Vodka"/>
    <n v="2"/>
    <s v="Pizza"/>
    <d v="1899-12-30T00:10:52"/>
    <n v="40.722748587419602"/>
    <n v="-73.996061916918705"/>
    <n v="40.723838000000001"/>
    <n v="-74.0109219"/>
    <d v="2014-10-19T17:20:33"/>
    <d v="2014-10-19T17:41:01"/>
    <d v="2014-10-19T17:55:21"/>
    <d v="2014-10-19T18:18:17"/>
    <x v="2"/>
    <x v="4"/>
  </r>
  <r>
    <n v="1400351"/>
    <n v="114548"/>
    <x v="465"/>
    <s v="car"/>
    <s v="Blue Ribbon Fried Chicken"/>
    <s v="American"/>
    <s v="Fries"/>
    <n v="1"/>
    <s v="Sides"/>
    <m/>
    <n v="40.724339999999998"/>
    <n v="-73.990960000000001"/>
    <n v="40.738932300000002"/>
    <n v="-74.008823399999997"/>
    <d v="2014-10-19T17:24:02"/>
    <d v="2014-10-19T17:34:20"/>
    <d v="2014-10-19T17:57:10"/>
    <d v="2014-10-19T18:20:00"/>
    <x v="2"/>
    <x v="4"/>
  </r>
  <r>
    <n v="1400351"/>
    <n v="114548"/>
    <x v="465"/>
    <s v="car"/>
    <s v="Blue Ribbon Fried Chicken"/>
    <s v="American"/>
    <s v="The Blue Ribbon"/>
    <n v="1"/>
    <s v="Sandwiches"/>
    <m/>
    <n v="40.724339999999998"/>
    <n v="-73.990960000000001"/>
    <n v="40.738932300000002"/>
    <n v="-74.008823399999997"/>
    <d v="2014-10-19T17:24:02"/>
    <d v="2014-10-19T17:34:20"/>
    <d v="2014-10-19T17:57:10"/>
    <d v="2014-10-19T18:20:00"/>
    <x v="2"/>
    <x v="4"/>
  </r>
  <r>
    <n v="1400418"/>
    <n v="96456"/>
    <x v="403"/>
    <s v="bicycle"/>
    <s v="67 Burger"/>
    <s v="Burger"/>
    <s v="The Italian"/>
    <n v="1"/>
    <s v="Burgers"/>
    <d v="1899-12-30T00:16:02"/>
    <n v="40.687068740000001"/>
    <n v="-73.975857000000005"/>
    <n v="40.688125900000003"/>
    <n v="-73.961946999999995"/>
    <d v="2014-10-19T17:28:14"/>
    <d v="2014-10-19T18:02:04"/>
    <d v="2014-10-19T18:09:54"/>
    <d v="2014-10-19T18:18:43"/>
    <x v="2"/>
    <x v="4"/>
  </r>
  <r>
    <n v="1400408"/>
    <n v="97079"/>
    <x v="17"/>
    <s v="bicycle"/>
    <s v="Benihana"/>
    <s v="Japanese"/>
    <s v="Hibachi Shrimp"/>
    <n v="1"/>
    <s v="Lunch Entrees"/>
    <d v="1899-12-30T00:13:44"/>
    <n v="40.763165884696399"/>
    <n v="-73.977019781707995"/>
    <n v="40.764602734309499"/>
    <n v="-73.980104808524004"/>
    <d v="2014-10-19T17:28:20"/>
    <d v="2014-10-19T17:52:39"/>
    <d v="2014-10-19T18:35:46"/>
    <d v="2014-10-19T18:41:00"/>
    <x v="2"/>
    <x v="4"/>
  </r>
  <r>
    <n v="1400408"/>
    <n v="97079"/>
    <x v="17"/>
    <s v="bicycle"/>
    <s v="Benihana"/>
    <s v="Japanese"/>
    <s v="Spicy Hibachi Chicken"/>
    <n v="1"/>
    <s v="Lunch Entrees"/>
    <d v="1899-12-30T00:13:44"/>
    <n v="40.763165884696399"/>
    <n v="-73.977019781707995"/>
    <n v="40.764602734309499"/>
    <n v="-73.980104808524004"/>
    <d v="2014-10-19T17:28:20"/>
    <d v="2014-10-19T17:52:39"/>
    <d v="2014-10-19T18:35:46"/>
    <d v="2014-10-19T18:41:00"/>
    <x v="2"/>
    <x v="4"/>
  </r>
  <r>
    <n v="1400447"/>
    <n v="93668"/>
    <x v="39"/>
    <s v="bicycle"/>
    <s v="Mesa CoyoacÃ¡n"/>
    <m/>
    <s v="Arroz Y Frijoles a la Mexicana"/>
    <n v="1"/>
    <s v="Para Acompanar"/>
    <d v="1899-12-30T00:08:25"/>
    <n v="40.715476487966598"/>
    <n v="-73.944624311357899"/>
    <n v="40.711171999999998"/>
    <n v="-73.943021999999999"/>
    <d v="2014-10-19T17:29:52"/>
    <d v="2014-10-19T17:47:02"/>
    <d v="2014-10-19T17:56:01"/>
    <d v="2014-10-19T18:01:15"/>
    <x v="2"/>
    <x v="4"/>
  </r>
  <r>
    <n v="1400494"/>
    <n v="59221"/>
    <x v="51"/>
    <s v="bicycle"/>
    <s v="The Palm"/>
    <s v="Steak"/>
    <s v="Filet Mignon 14 oz"/>
    <n v="1"/>
    <s v="Steaks &amp; Chops"/>
    <d v="1899-12-30T00:08:22"/>
    <n v="40.761936861946403"/>
    <n v="-73.985421969273304"/>
    <n v="40.788204399999998"/>
    <n v="-73.975600900000003"/>
    <d v="2014-10-19T17:33:27"/>
    <d v="2014-10-19T17:47:14"/>
    <d v="2014-10-19T18:12:04"/>
    <d v="2014-10-19T18:30:35"/>
    <x v="2"/>
    <x v="4"/>
  </r>
  <r>
    <n v="1400537"/>
    <n v="91817"/>
    <x v="422"/>
    <s v="car"/>
    <s v="Baked By Melissa"/>
    <s v="Bakery"/>
    <s v="Pina Colada"/>
    <n v="1"/>
    <s v="Cupcakes"/>
    <m/>
    <n v="40.7400387954075"/>
    <n v="-73.985989093780503"/>
    <n v="40.740125407502703"/>
    <n v="-73.990611042896305"/>
    <d v="2014-10-19T17:37:57"/>
    <d v="2014-10-19T17:49:39"/>
    <d v="2014-10-19T17:59:59"/>
    <d v="2014-10-19T18:08:02"/>
    <x v="2"/>
    <x v="4"/>
  </r>
  <r>
    <n v="1400555"/>
    <n v="337756"/>
    <x v="203"/>
    <s v="bicycle"/>
    <s v="Whole Foods Market"/>
    <s v="Grocery Store"/>
    <s v="Fruit Bars, Pineapple &amp; Lime,"/>
    <n v="1"/>
    <s v="Ice Cream &amp; Novelties"/>
    <m/>
    <n v="40.723954999999997"/>
    <n v="-73.991828999999996"/>
    <n v="40.724174499999997"/>
    <n v="-73.984167400000004"/>
    <d v="2014-10-19T17:40:03"/>
    <d v="2014-10-19T19:48:37"/>
    <d v="2014-10-19T19:57:17"/>
    <d v="2014-10-19T20:02:40"/>
    <x v="2"/>
    <x v="4"/>
  </r>
  <r>
    <n v="1400610"/>
    <n v="59105"/>
    <x v="61"/>
    <s v="car"/>
    <s v="Sushi of Gari 46"/>
    <s v="Sushi"/>
    <s v="Chopped Eel with Avocado Sushi"/>
    <n v="2"/>
    <s v="Sushi"/>
    <d v="1899-12-30T00:09:35"/>
    <n v="40.760654436198898"/>
    <n v="-73.989582752602004"/>
    <n v="40.743701000000001"/>
    <n v="-73.987386000000001"/>
    <d v="2014-10-19T17:44:04"/>
    <d v="2014-10-19T18:11:23"/>
    <d v="2014-10-19T18:24:45"/>
    <d v="2014-10-19T18:41:45"/>
    <x v="2"/>
    <x v="4"/>
  </r>
  <r>
    <n v="1400610"/>
    <n v="59105"/>
    <x v="61"/>
    <s v="car"/>
    <s v="Sushi of Gari 46"/>
    <s v="Sushi"/>
    <s v="Spicy Shrimp Tempura Roll"/>
    <n v="1"/>
    <s v="Rolls"/>
    <d v="1899-12-30T00:09:35"/>
    <n v="40.760654436198898"/>
    <n v="-73.989582752602004"/>
    <n v="40.743701000000001"/>
    <n v="-73.987386000000001"/>
    <d v="2014-10-19T17:44:04"/>
    <d v="2014-10-19T18:11:23"/>
    <d v="2014-10-19T18:24:45"/>
    <d v="2014-10-19T18:41:45"/>
    <x v="2"/>
    <x v="4"/>
  </r>
  <r>
    <n v="1400631"/>
    <n v="111356"/>
    <x v="438"/>
    <s v="walker"/>
    <s v="Cigarville"/>
    <m/>
    <m/>
    <m/>
    <m/>
    <m/>
    <n v="40.736914917119002"/>
    <n v="-73.996142259477494"/>
    <n v="40.739636900000001"/>
    <n v="-73.999628200000004"/>
    <d v="2014-10-19T17:44:56"/>
    <d v="2014-10-19T18:13:29"/>
    <d v="2014-10-19T18:20:19"/>
    <d v="2014-10-19T18:24:49"/>
    <x v="2"/>
    <x v="4"/>
  </r>
  <r>
    <n v="1400629"/>
    <n v="112483"/>
    <x v="63"/>
    <s v="car"/>
    <s v="Shake Shack"/>
    <s v="Burger"/>
    <s v="Hamburger"/>
    <n v="1"/>
    <s v="Burgers"/>
    <m/>
    <n v="40.692146411775603"/>
    <n v="-73.988865382600395"/>
    <n v="40.686591999999997"/>
    <n v="-73.987139999999997"/>
    <d v="2014-10-19T17:46:03"/>
    <m/>
    <m/>
    <d v="2014-10-19T18:20:32"/>
    <x v="2"/>
    <x v="4"/>
  </r>
  <r>
    <n v="1400712"/>
    <n v="92297"/>
    <x v="251"/>
    <s v="bicycle"/>
    <s v="Momofuku Noodle Bar"/>
    <m/>
    <s v="Pork Bun"/>
    <n v="1"/>
    <s v="Buns"/>
    <m/>
    <n v="40.729110403548901"/>
    <n v="-73.984245455566395"/>
    <n v="40.753466823190102"/>
    <n v="-73.967367163195505"/>
    <d v="2014-10-19T17:53:36"/>
    <d v="2014-10-19T17:59:38"/>
    <d v="2014-10-19T18:19:47"/>
    <d v="2014-10-19T18:31:39"/>
    <x v="2"/>
    <x v="4"/>
  </r>
  <r>
    <n v="1400756"/>
    <n v="259267"/>
    <x v="375"/>
    <s v="motorcycle"/>
    <s v="Rite Aid"/>
    <m/>
    <m/>
    <m/>
    <m/>
    <m/>
    <n v="40.745992872056597"/>
    <n v="-73.998127857727297"/>
    <n v="40.745620000000002"/>
    <n v="-73.9959329"/>
    <d v="2014-10-19T17:54:44"/>
    <m/>
    <m/>
    <d v="2014-10-19T18:12:41"/>
    <x v="2"/>
    <x v="4"/>
  </r>
  <r>
    <n v="1400751"/>
    <n v="228573"/>
    <x v="448"/>
    <s v="car"/>
    <s v="Taim Falafel and Smoothie Bar"/>
    <s v="Food Truck"/>
    <s v="Falafel Sandwich"/>
    <n v="1"/>
    <s v="Sandwiches"/>
    <m/>
    <n v="40.735951410513501"/>
    <n v="-74.001760416287993"/>
    <n v="40.771008000000002"/>
    <n v="-73.948004999999995"/>
    <d v="2014-10-19T17:54:48"/>
    <d v="2014-10-19T18:00:31"/>
    <d v="2014-10-19T18:16:53"/>
    <d v="2014-10-19T18:46:02"/>
    <x v="2"/>
    <x v="4"/>
  </r>
  <r>
    <n v="1400749"/>
    <n v="272789"/>
    <x v="6"/>
    <s v="bicycle"/>
    <s v="Momofuku Milk Bar"/>
    <s v="Dessert"/>
    <s v="Pork Bun"/>
    <n v="2"/>
    <s v="Buns"/>
    <m/>
    <n v="40.6792927728454"/>
    <n v="-73.995706113753599"/>
    <n v="40.699382100000001"/>
    <n v="-73.992523700000007"/>
    <d v="2014-10-19T17:55:10"/>
    <d v="2014-10-19T18:26:30"/>
    <d v="2014-10-19T18:34:51"/>
    <d v="2014-10-19T18:45:50"/>
    <x v="2"/>
    <x v="4"/>
  </r>
  <r>
    <n v="1400759"/>
    <n v="386466"/>
    <x v="190"/>
    <s v="car"/>
    <s v="Terakawa Ramen"/>
    <s v="Japanese"/>
    <s v="Vegetable Ramen"/>
    <n v="1"/>
    <s v="Featuring Ramen"/>
    <d v="1899-12-30T00:06:59"/>
    <n v="40.739372213413802"/>
    <n v="-73.984980583190904"/>
    <n v="40.668481"/>
    <n v="-73.989536000000001"/>
    <d v="2014-10-19T17:56:01"/>
    <d v="2014-10-19T18:41:44"/>
    <d v="2014-10-19T18:48:03"/>
    <d v="2014-10-19T19:28:02"/>
    <x v="2"/>
    <x v="4"/>
  </r>
  <r>
    <n v="1400782"/>
    <n v="60052"/>
    <x v="50"/>
    <s v="walker"/>
    <s v="Sushi by Gari (archived)"/>
    <m/>
    <s v="Yellowtail and Scallion"/>
    <n v="1"/>
    <s v="Cut Up Roll"/>
    <d v="1899-12-30T00:16:35"/>
    <n v="40.771393000000003"/>
    <n v="-73.952760999999995"/>
    <n v="40.759070999999999"/>
    <n v="-73.975954000000002"/>
    <d v="2014-10-19T17:56:55"/>
    <d v="2014-10-19T18:21:26"/>
    <d v="2014-10-19T19:08:43"/>
    <d v="2014-10-19T19:25:52"/>
    <x v="2"/>
    <x v="4"/>
  </r>
  <r>
    <n v="1400782"/>
    <n v="60052"/>
    <x v="50"/>
    <s v="walker"/>
    <s v="Sushi by Gari (archived)"/>
    <m/>
    <s v="Tempura"/>
    <n v="1"/>
    <s v="Appetizers"/>
    <d v="1899-12-30T00:16:35"/>
    <n v="40.771393000000003"/>
    <n v="-73.952760999999995"/>
    <n v="40.759070999999999"/>
    <n v="-73.975954000000002"/>
    <d v="2014-10-19T17:56:55"/>
    <d v="2014-10-19T18:21:26"/>
    <d v="2014-10-19T19:08:43"/>
    <d v="2014-10-19T19:25:52"/>
    <x v="2"/>
    <x v="4"/>
  </r>
  <r>
    <n v="1400782"/>
    <n v="60052"/>
    <x v="50"/>
    <s v="walker"/>
    <s v="Sushi by Gari (archived)"/>
    <m/>
    <s v="Miso"/>
    <n v="2"/>
    <s v="Soup"/>
    <d v="1899-12-30T00:16:35"/>
    <n v="40.771393000000003"/>
    <n v="-73.952760999999995"/>
    <n v="40.759070999999999"/>
    <n v="-73.975954000000002"/>
    <d v="2014-10-19T17:56:55"/>
    <d v="2014-10-19T18:21:26"/>
    <d v="2014-10-19T19:08:43"/>
    <d v="2014-10-19T19:25:52"/>
    <x v="2"/>
    <x v="4"/>
  </r>
  <r>
    <n v="1400789"/>
    <n v="350083"/>
    <x v="17"/>
    <s v="bicycle"/>
    <s v="Sushi of Gari"/>
    <s v="Sushi"/>
    <s v="Tempura Udon"/>
    <n v="1"/>
    <s v="Noodle Soup"/>
    <d v="1899-12-30T00:17:47"/>
    <n v="40.771568712019302"/>
    <n v="-73.952786829189705"/>
    <n v="40.7951002"/>
    <n v="-73.965558900000005"/>
    <d v="2014-10-19T17:58:57"/>
    <d v="2014-10-19T18:58:57"/>
    <d v="2014-10-19T19:16:17"/>
    <d v="2014-10-19T19:30:41"/>
    <x v="2"/>
    <x v="4"/>
  </r>
  <r>
    <n v="1400812"/>
    <n v="333957"/>
    <x v="422"/>
    <s v="car"/>
    <s v="Han Dynasty"/>
    <s v="Chinese"/>
    <s v="Pork Belly in Garlic Sauce"/>
    <n v="1"/>
    <s v="Cold Appetizers"/>
    <d v="1899-12-30T00:05:10"/>
    <n v="40.732213000000002"/>
    <n v="-73.988072000000003"/>
    <n v="40.707281999999999"/>
    <n v="-74.004774999999995"/>
    <d v="2014-10-19T18:00:35"/>
    <d v="2014-10-19T18:16:39"/>
    <d v="2014-10-19T18:25:30"/>
    <d v="2014-10-19T18:50:29"/>
    <x v="2"/>
    <x v="4"/>
  </r>
  <r>
    <n v="1400812"/>
    <n v="333957"/>
    <x v="422"/>
    <s v="car"/>
    <s v="Han Dynasty"/>
    <s v="Chinese"/>
    <s v="String Beans with Minced Pork"/>
    <n v="1"/>
    <s v="Vegetables"/>
    <d v="1899-12-30T00:05:10"/>
    <n v="40.732213000000002"/>
    <n v="-73.988072000000003"/>
    <n v="40.707281999999999"/>
    <n v="-74.004774999999995"/>
    <d v="2014-10-19T18:00:35"/>
    <d v="2014-10-19T18:16:39"/>
    <d v="2014-10-19T18:25:30"/>
    <d v="2014-10-19T18:50:29"/>
    <x v="2"/>
    <x v="4"/>
  </r>
  <r>
    <n v="1400831"/>
    <n v="139758"/>
    <x v="144"/>
    <s v="bicycle"/>
    <s v="Palm Restaurant"/>
    <m/>
    <s v="Creamed Spinach"/>
    <n v="1"/>
    <s v="Vegetables and Potatoes"/>
    <d v="1899-12-30T00:04:01"/>
    <n v="40.716351777790997"/>
    <n v="-74.013065094146796"/>
    <n v="40.738932300000002"/>
    <n v="-74.008823399999997"/>
    <d v="2014-10-19T18:00:48"/>
    <d v="2014-10-19T17:58:23"/>
    <d v="2014-10-19T18:30:53"/>
    <d v="2014-10-19T18:42:52"/>
    <x v="2"/>
    <x v="4"/>
  </r>
  <r>
    <n v="1400817"/>
    <n v="115519"/>
    <x v="7"/>
    <s v="bicycle"/>
    <s v="The Meatball Shop"/>
    <s v="Italian"/>
    <s v="Chicken"/>
    <n v="1"/>
    <s v="Naked Balls"/>
    <d v="1899-12-30T00:06:17"/>
    <n v="40.771491247520302"/>
    <n v="-73.956334145089798"/>
    <n v="40.762536799999999"/>
    <n v="-73.965316599999994"/>
    <d v="2014-10-19T18:01:45"/>
    <d v="2014-10-19T18:16:00"/>
    <d v="2014-10-19T18:32:57"/>
    <d v="2014-10-19T18:43:17"/>
    <x v="2"/>
    <x v="4"/>
  </r>
  <r>
    <n v="1400884"/>
    <n v="287666"/>
    <x v="460"/>
    <s v="car"/>
    <s v="CafÃ© China"/>
    <s v="Chinese"/>
    <s v="Scallion Pancakes"/>
    <n v="1"/>
    <s v="Dim Sum"/>
    <d v="1899-12-30T00:06:02"/>
    <n v="40.749901999999999"/>
    <n v="-73.982186999999996"/>
    <n v="40.808163999999998"/>
    <n v="-73.964696399999994"/>
    <d v="2014-10-19T18:04:43"/>
    <d v="2014-10-19T18:16:49"/>
    <d v="2014-10-19T18:22:10"/>
    <d v="2014-10-19T18:47:57"/>
    <x v="2"/>
    <x v="4"/>
  </r>
  <r>
    <n v="1400884"/>
    <n v="287666"/>
    <x v="460"/>
    <s v="car"/>
    <s v="CafÃ© China"/>
    <s v="Chinese"/>
    <s v="Savory Tofu &amp; Celery Shoots"/>
    <n v="1"/>
    <s v="Cold Dishes"/>
    <d v="1899-12-30T00:06:02"/>
    <n v="40.749901999999999"/>
    <n v="-73.982186999999996"/>
    <n v="40.808163999999998"/>
    <n v="-73.964696399999994"/>
    <d v="2014-10-19T18:04:43"/>
    <d v="2014-10-19T18:16:49"/>
    <d v="2014-10-19T18:22:10"/>
    <d v="2014-10-19T18:47:57"/>
    <x v="2"/>
    <x v="4"/>
  </r>
  <r>
    <n v="1400884"/>
    <n v="287666"/>
    <x v="460"/>
    <s v="car"/>
    <s v="CafÃ© China"/>
    <s v="Chinese"/>
    <s v="Baby Cucumber"/>
    <n v="1"/>
    <s v="Cold Dishes"/>
    <d v="1899-12-30T00:06:02"/>
    <n v="40.749901999999999"/>
    <n v="-73.982186999999996"/>
    <n v="40.808163999999998"/>
    <n v="-73.964696399999994"/>
    <d v="2014-10-19T18:04:43"/>
    <d v="2014-10-19T18:16:49"/>
    <d v="2014-10-19T18:22:10"/>
    <d v="2014-10-19T18:47:57"/>
    <x v="2"/>
    <x v="4"/>
  </r>
  <r>
    <n v="1400885"/>
    <n v="59181"/>
    <x v="203"/>
    <s v="bicycle"/>
    <s v="RedFarm Hudson"/>
    <s v="Chinese"/>
    <s v="Three Chili Chicken"/>
    <n v="1"/>
    <s v="Mains"/>
    <d v="1899-12-30T00:05:20"/>
    <n v="40.734213854853898"/>
    <n v="-74.006202029303594"/>
    <n v="40.721108000000001"/>
    <n v="-74.002622000000002"/>
    <d v="2014-10-19T18:04:56"/>
    <d v="2014-10-19T18:28:19"/>
    <d v="2014-10-19T18:48:09"/>
    <d v="2014-10-19T18:59:03"/>
    <x v="2"/>
    <x v="4"/>
  </r>
  <r>
    <n v="1400907"/>
    <n v="345429"/>
    <x v="238"/>
    <s v="bicycle"/>
    <s v="Burger Joint"/>
    <s v="Burger"/>
    <s v="French Fries"/>
    <n v="1"/>
    <s v="Menu"/>
    <d v="1899-12-30T00:04:31"/>
    <n v="40.764075830277001"/>
    <n v="-73.978632525152193"/>
    <n v="40.7656183"/>
    <n v="-73.976699999999994"/>
    <d v="2014-10-19T18:06:14"/>
    <d v="2014-10-19T18:15:12"/>
    <d v="2014-10-19T18:42:01"/>
    <d v="2014-10-19T18:54:07"/>
    <x v="2"/>
    <x v="4"/>
  </r>
  <r>
    <n v="1400940"/>
    <n v="386995"/>
    <x v="347"/>
    <s v="bicycle"/>
    <s v="Han Dynasty"/>
    <s v="Chinese"/>
    <s v="Spicy Crispy Cucumber"/>
    <n v="1"/>
    <s v="Cold Appetizers"/>
    <d v="1899-12-30T00:14:31"/>
    <n v="40.732213000000002"/>
    <n v="-73.988072000000003"/>
    <n v="40.741785899999996"/>
    <n v="-73.982001100000005"/>
    <d v="2014-10-19T18:07:49"/>
    <d v="2014-10-19T18:31:12"/>
    <d v="2014-10-19T19:21:01"/>
    <d v="2014-10-19T19:26:57"/>
    <x v="2"/>
    <x v="4"/>
  </r>
  <r>
    <n v="1400982"/>
    <n v="109906"/>
    <x v="110"/>
    <s v="bicycle"/>
    <s v="The Meatball Shop"/>
    <s v="American"/>
    <s v="White Beans"/>
    <n v="1"/>
    <s v="Stick To Your Bones"/>
    <d v="1899-12-30T00:05:11"/>
    <n v="40.736130877644598"/>
    <n v="-74.000648304229699"/>
    <n v="40.735011999999998"/>
    <n v="-73.998088899999999"/>
    <d v="2014-10-19T18:10:48"/>
    <d v="2014-10-19T18:25:21"/>
    <d v="2014-10-19T18:35:29"/>
    <d v="2014-10-19T18:39:20"/>
    <x v="2"/>
    <x v="4"/>
  </r>
  <r>
    <n v="1401023"/>
    <n v="80434"/>
    <x v="19"/>
    <s v="bicycle"/>
    <s v="Bareburger"/>
    <s v="Burger"/>
    <s v="Mexican"/>
    <n v="2"/>
    <s v="Bare Salads"/>
    <d v="1899-12-30T00:05:42"/>
    <n v="40.768488798984301"/>
    <n v="-73.955182186711994"/>
    <n v="40.768425000000001"/>
    <n v="-73.960552000000007"/>
    <d v="2014-10-19T18:13:04"/>
    <d v="2014-10-19T18:14:04"/>
    <d v="2014-10-19T18:40:54"/>
    <d v="2014-10-19T18:47:44"/>
    <x v="2"/>
    <x v="4"/>
  </r>
  <r>
    <n v="1401219"/>
    <n v="122609"/>
    <x v="413"/>
    <s v="van"/>
    <s v="Habana To Go"/>
    <m/>
    <s v="Grilled Corn Mexican Style"/>
    <n v="1"/>
    <s v="Side Orders"/>
    <d v="1899-12-30T00:07:43"/>
    <n v="40.722912000000001"/>
    <n v="-73.994089000000002"/>
    <n v="40.7093232"/>
    <n v="-74.015866500000001"/>
    <d v="2014-10-19T18:28:42"/>
    <d v="2014-10-19T18:40:31"/>
    <d v="2014-10-19T19:03:51"/>
    <d v="2014-10-19T19:21:49"/>
    <x v="2"/>
    <x v="4"/>
  </r>
  <r>
    <n v="1401226"/>
    <n v="318095"/>
    <x v="304"/>
    <s v="bicycle"/>
    <s v="Blue Ribbon Sushi Izakaya"/>
    <s v="Japanese"/>
    <s v="Spicy Crab Roll"/>
    <n v="1"/>
    <s v="Maki"/>
    <d v="1899-12-30T00:05:28"/>
    <n v="40.721979579708403"/>
    <n v="-73.988148214155601"/>
    <n v="40.743633135215603"/>
    <n v="-73.987765136387296"/>
    <d v="2014-10-19T18:28:47"/>
    <d v="2014-10-19T19:39:13"/>
    <d v="2014-10-19T19:52:33"/>
    <d v="2014-10-19T20:09:46"/>
    <x v="2"/>
    <x v="4"/>
  </r>
  <r>
    <n v="1401243"/>
    <n v="263075"/>
    <x v="181"/>
    <s v="bicycle"/>
    <s v="Burger Joint"/>
    <s v="Burger"/>
    <s v="French Fries"/>
    <n v="1"/>
    <s v="Menu"/>
    <d v="1899-12-30T00:05:13"/>
    <n v="40.764075830277001"/>
    <n v="-73.978632525152193"/>
    <n v="40.791713733498803"/>
    <n v="-73.977843813124196"/>
    <d v="2014-10-19T18:28:55"/>
    <d v="2014-10-19T18:32:28"/>
    <d v="2014-10-19T18:49:14"/>
    <d v="2014-10-19T19:06:33"/>
    <x v="2"/>
    <x v="4"/>
  </r>
  <r>
    <n v="1401242"/>
    <n v="112314"/>
    <x v="257"/>
    <s v="bicycle"/>
    <s v="Koi New York"/>
    <m/>
    <m/>
    <m/>
    <m/>
    <m/>
    <n v="40.753815216005698"/>
    <n v="-73.983769108942894"/>
    <n v="40.773629867041301"/>
    <n v="-73.957942644382598"/>
    <d v="2014-10-19T18:29:15"/>
    <d v="2014-10-19T18:40:03"/>
    <d v="2014-10-19T19:07:19"/>
    <d v="2014-10-19T19:24:30"/>
    <x v="2"/>
    <x v="4"/>
  </r>
  <r>
    <n v="1401304"/>
    <n v="68116"/>
    <x v="224"/>
    <s v="truck"/>
    <s v="Blue Ribbon Sushi Izakaya"/>
    <s v="Japanese"/>
    <s v="Rock Shrimp &amp; Crispy Garlic Teriyaki"/>
    <n v="1"/>
    <s v="Kushi Yaki (Skewers)"/>
    <d v="1899-12-30T00:08:14"/>
    <n v="40.721979579708403"/>
    <n v="-73.988148214155601"/>
    <n v="40.7299994102531"/>
    <n v="-73.993687697864004"/>
    <d v="2014-10-19T18:30:30"/>
    <d v="2014-10-19T18:47:48"/>
    <d v="2014-10-19T19:01:10"/>
    <d v="2014-10-19T19:22:13"/>
    <x v="2"/>
    <x v="4"/>
  </r>
  <r>
    <n v="1401304"/>
    <n v="68116"/>
    <x v="224"/>
    <s v="truck"/>
    <s v="Blue Ribbon Sushi Izakaya"/>
    <s v="Japanese"/>
    <s v="Honoo"/>
    <n v="1"/>
    <s v="Platters"/>
    <d v="1899-12-30T00:08:14"/>
    <n v="40.721979579708403"/>
    <n v="-73.988148214155601"/>
    <n v="40.7299994102531"/>
    <n v="-73.993687697864004"/>
    <d v="2014-10-19T18:30:30"/>
    <d v="2014-10-19T18:47:48"/>
    <d v="2014-10-19T19:01:10"/>
    <d v="2014-10-19T19:22:13"/>
    <x v="2"/>
    <x v="4"/>
  </r>
  <r>
    <n v="1401336"/>
    <n v="113972"/>
    <x v="65"/>
    <s v="bicycle"/>
    <s v="Parm"/>
    <s v="Italian"/>
    <s v="Prosciutto"/>
    <n v="1"/>
    <s v="Mozz (mozzarella)"/>
    <d v="1899-12-30T00:06:34"/>
    <n v="40.723019825000002"/>
    <n v="-73.995853999999994"/>
    <n v="40.748197300000001"/>
    <n v="-74.003345899999999"/>
    <d v="2014-10-19T18:31:28"/>
    <d v="2014-10-19T18:43:27"/>
    <d v="2014-10-19T18:57:17"/>
    <d v="2014-10-19T19:18:31"/>
    <x v="2"/>
    <x v="4"/>
  </r>
  <r>
    <n v="1401313"/>
    <n v="99621"/>
    <x v="40"/>
    <s v="bicycle"/>
    <s v="Westville Hudson"/>
    <s v="American"/>
    <s v="4 Market Vegetables"/>
    <n v="1"/>
    <s v="Market Vegetables"/>
    <d v="1899-12-30T00:08:06"/>
    <n v="40.727031111101397"/>
    <n v="-74.007511138916001"/>
    <n v="40.723838000000001"/>
    <n v="-74.0109219"/>
    <d v="2014-10-19T18:32:05"/>
    <d v="2014-10-19T18:43:44"/>
    <d v="2014-10-19T18:51:34"/>
    <d v="2014-10-19T19:01:39"/>
    <x v="2"/>
    <x v="4"/>
  </r>
  <r>
    <n v="1401353"/>
    <n v="351329"/>
    <x v="48"/>
    <s v="bicycle"/>
    <s v="Parm"/>
    <s v="Italian"/>
    <s v="Eggplant Parm"/>
    <n v="1"/>
    <s v="Sandwiches"/>
    <d v="1899-12-30T00:02:04"/>
    <n v="40.723019825000002"/>
    <n v="-73.995853999999994"/>
    <n v="40.723061399999999"/>
    <n v="-74.008280099999993"/>
    <d v="2014-10-19T18:32:38"/>
    <d v="2014-10-19T18:29:59"/>
    <d v="2014-10-19T18:51:23"/>
    <d v="2014-10-19T19:00:53"/>
    <x v="2"/>
    <x v="4"/>
  </r>
  <r>
    <n v="1401344"/>
    <n v="377260"/>
    <x v="133"/>
    <s v="car"/>
    <s v="Blue Ribbon Fried Chicken"/>
    <s v="American"/>
    <s v="The Cheesy Supreme"/>
    <n v="1"/>
    <s v="Sandwiches"/>
    <m/>
    <n v="40.724339999999998"/>
    <n v="-73.990960000000001"/>
    <n v="40.723676400000002"/>
    <n v="-74.010723499999997"/>
    <d v="2014-10-19T18:33:11"/>
    <d v="2014-10-19T18:51:14"/>
    <d v="2014-10-19T19:04:04"/>
    <d v="2014-10-19T19:18:45"/>
    <x v="2"/>
    <x v="4"/>
  </r>
  <r>
    <n v="1401414"/>
    <n v="77733"/>
    <x v="367"/>
    <s v="car"/>
    <s v="Parm"/>
    <s v="Italian"/>
    <s v="Chicken Parm"/>
    <n v="1"/>
    <s v="Platters"/>
    <d v="1899-12-30T00:05:49"/>
    <n v="40.723019825000002"/>
    <n v="-73.995853999999994"/>
    <n v="40.721447350310399"/>
    <n v="-74.011019860636097"/>
    <d v="2014-10-19T18:35:51"/>
    <d v="2014-10-19T19:03:23"/>
    <d v="2014-10-19T19:17:38"/>
    <d v="2014-10-19T19:35:19"/>
    <x v="2"/>
    <x v="4"/>
  </r>
  <r>
    <n v="1401435"/>
    <n v="63513"/>
    <x v="141"/>
    <s v="bicycle"/>
    <s v="Old Homestead Steakhouse"/>
    <s v="Steak"/>
    <s v="Baked Clams Oreganata"/>
    <n v="1"/>
    <s v="Appetizers (dinner)"/>
    <d v="1899-12-30T00:07:03"/>
    <n v="40.741171775466"/>
    <n v="-74.004887919394903"/>
    <n v="40.760559899999997"/>
    <n v="-73.999052500000005"/>
    <d v="2014-10-19T18:37:10"/>
    <d v="2014-10-19T18:42:55"/>
    <d v="2014-10-19T19:07:14"/>
    <d v="2014-10-19T19:40:53"/>
    <x v="2"/>
    <x v="4"/>
  </r>
  <r>
    <n v="1401433"/>
    <n v="43018"/>
    <x v="48"/>
    <s v="bicycle"/>
    <s v="RedFarm Hudson"/>
    <s v="Chinese"/>
    <s v="Grilled Prime Creekstone Bone-In N.Y. Strip Steak"/>
    <n v="1"/>
    <s v="Dinner Specials"/>
    <d v="1899-12-30T00:05:15"/>
    <n v="40.734213854853898"/>
    <n v="-74.006202029303594"/>
    <n v="40.722498000000002"/>
    <n v="-74.009140000000002"/>
    <d v="2014-10-19T18:37:53"/>
    <d v="2014-10-19T19:07:33"/>
    <d v="2014-10-19T19:16:23"/>
    <d v="2014-10-19T19:23:13"/>
    <x v="2"/>
    <x v="4"/>
  </r>
  <r>
    <n v="1401453"/>
    <n v="62953"/>
    <x v="305"/>
    <s v="bicycle"/>
    <s v="Nicola's Restaurant"/>
    <m/>
    <m/>
    <m/>
    <m/>
    <m/>
    <n v="40.778067"/>
    <n v="-73.956052999999997"/>
    <n v="40.743634999999998"/>
    <n v="-74.006331000000003"/>
    <d v="2014-10-19T18:37:58"/>
    <d v="2014-10-19T18:40:08"/>
    <d v="2014-10-19T19:28:49"/>
    <d v="2014-10-19T19:55:16"/>
    <x v="2"/>
    <x v="4"/>
  </r>
  <r>
    <n v="1401437"/>
    <n v="93086"/>
    <x v="83"/>
    <s v="bicycle"/>
    <s v="McDonald's"/>
    <s v="Fast Food"/>
    <s v="World Famous Fries"/>
    <n v="1"/>
    <s v="Snacks &amp; Sides"/>
    <m/>
    <n v="40.789863193817702"/>
    <n v="-73.945933092681599"/>
    <n v="40.800581100000002"/>
    <n v="-73.937741599999995"/>
    <d v="2014-10-19T18:38:04"/>
    <m/>
    <m/>
    <d v="2014-10-19T19:24:29"/>
    <x v="2"/>
    <x v="4"/>
  </r>
  <r>
    <n v="1401471"/>
    <n v="128224"/>
    <x v="215"/>
    <s v="bicycle"/>
    <s v="Blue Ribbon Sushi"/>
    <s v="Japanese"/>
    <s v="Ikura"/>
    <n v="2"/>
    <s v="Taiseyo (Atlantic Ocean)"/>
    <d v="1899-12-30T00:08:18"/>
    <n v="40.7261096570601"/>
    <n v="-74.002491863200504"/>
    <n v="40.716719699999999"/>
    <n v="-74.012299799999994"/>
    <d v="2014-10-19T18:39:21"/>
    <m/>
    <m/>
    <d v="2014-10-19T19:22:40"/>
    <x v="2"/>
    <x v="4"/>
  </r>
  <r>
    <n v="1401471"/>
    <n v="128224"/>
    <x v="215"/>
    <s v="bicycle"/>
    <s v="Blue Ribbon Sushi"/>
    <s v="Japanese"/>
    <s v="Maguro"/>
    <n v="2"/>
    <s v="Taiseyo (Atlantic Ocean)"/>
    <d v="1899-12-30T00:08:18"/>
    <n v="40.7261096570601"/>
    <n v="-74.002491863200504"/>
    <n v="40.716719699999999"/>
    <n v="-74.012299799999994"/>
    <d v="2014-10-19T18:39:21"/>
    <m/>
    <m/>
    <d v="2014-10-19T19:22:40"/>
    <x v="2"/>
    <x v="4"/>
  </r>
  <r>
    <n v="1401441"/>
    <n v="102691"/>
    <x v="50"/>
    <s v="walker"/>
    <s v="Philippe Chow"/>
    <s v="Chinese"/>
    <m/>
    <m/>
    <m/>
    <d v="1899-12-30T00:19:10"/>
    <n v="40.764084531354698"/>
    <n v="-73.970499798529701"/>
    <n v="40.785108598688801"/>
    <n v="-73.956902138034806"/>
    <d v="2014-10-19T18:39:30"/>
    <d v="2014-10-19T19:33:53"/>
    <d v="2014-10-19T19:45:15"/>
    <d v="2014-10-19T19:54:09"/>
    <x v="2"/>
    <x v="4"/>
  </r>
  <r>
    <n v="1401481"/>
    <n v="7922"/>
    <x v="63"/>
    <s v="car"/>
    <s v="Juliana's Pizza"/>
    <s v="Pizza"/>
    <s v="Margherita Pizza"/>
    <n v="1"/>
    <s v="Classics"/>
    <d v="1899-12-30T00:05:08"/>
    <n v="40.702637483675403"/>
    <n v="-73.993611452699895"/>
    <n v="40.7051789"/>
    <n v="-74.0080186"/>
    <d v="2014-10-19T18:41:20"/>
    <d v="2014-10-19T18:59:54"/>
    <d v="2014-10-19T19:07:43"/>
    <d v="2014-10-19T19:16:28"/>
    <x v="2"/>
    <x v="4"/>
  </r>
  <r>
    <n v="1401519"/>
    <n v="45396"/>
    <x v="233"/>
    <s v="car"/>
    <s v="The Palm Too"/>
    <s v="Steak"/>
    <s v="Green Beans"/>
    <n v="1"/>
    <s v="Vegetables and Potatoes"/>
    <d v="1899-12-30T00:08:25"/>
    <n v="40.751574677181303"/>
    <n v="-73.970913043454999"/>
    <n v="40.744200999999997"/>
    <n v="-73.984211000000002"/>
    <d v="2014-10-19T18:42:23"/>
    <d v="2014-10-19T18:45:05"/>
    <d v="2014-10-19T19:21:54"/>
    <d v="2014-10-19T19:31:15"/>
    <x v="2"/>
    <x v="4"/>
  </r>
  <r>
    <n v="1401545"/>
    <n v="347263"/>
    <x v="464"/>
    <s v="car"/>
    <s v="Laut"/>
    <m/>
    <s v="Fresh Spring Roll"/>
    <n v="1"/>
    <s v="Small Plates"/>
    <d v="1899-12-30T00:06:55"/>
    <n v="40.737403567337303"/>
    <n v="-73.991264257374795"/>
    <n v="40.7356342"/>
    <n v="-74.005076700000004"/>
    <d v="2014-10-19T18:43:49"/>
    <d v="2014-10-19T19:03:20"/>
    <d v="2014-10-19T19:15:16"/>
    <d v="2014-10-19T19:21:41"/>
    <x v="2"/>
    <x v="4"/>
  </r>
  <r>
    <n v="1401534"/>
    <n v="232814"/>
    <x v="360"/>
    <s v="car"/>
    <s v="Momoya"/>
    <s v="Sushi"/>
    <s v="Miso"/>
    <n v="1"/>
    <s v="Soup"/>
    <d v="1899-12-30T00:07:58"/>
    <n v="40.784077256376399"/>
    <n v="-73.9776224098444"/>
    <n v="40.748239111193001"/>
    <n v="-73.981058938762999"/>
    <d v="2014-10-19T18:44:12"/>
    <d v="2014-10-19T18:56:47"/>
    <d v="2014-10-19T19:25:32"/>
    <d v="2014-10-19T19:49:16"/>
    <x v="2"/>
    <x v="4"/>
  </r>
  <r>
    <n v="1401567"/>
    <n v="154137"/>
    <x v="12"/>
    <s v="bicycle"/>
    <s v="Mari Vanna"/>
    <s v="Eastern European"/>
    <s v="Beef Stroganoff"/>
    <n v="1"/>
    <s v="Dinner Entrees"/>
    <d v="1899-12-30T00:13:47"/>
    <n v="40.738768706024501"/>
    <n v="-73.988641562611093"/>
    <n v="40.759070183577698"/>
    <n v="-73.994744055612699"/>
    <d v="2014-10-19T18:46:10"/>
    <d v="2014-10-19T19:11:24"/>
    <d v="2014-10-19T19:19:14"/>
    <d v="2014-10-19T19:33:07"/>
    <x v="2"/>
    <x v="4"/>
  </r>
  <r>
    <n v="1401634"/>
    <n v="304708"/>
    <x v="203"/>
    <s v="bicycle"/>
    <s v="Parm"/>
    <s v="Italian"/>
    <s v="Baked Ziti"/>
    <n v="1"/>
    <s v="Sides"/>
    <d v="1899-12-30T00:05:51"/>
    <n v="40.723019825000002"/>
    <n v="-73.995853999999994"/>
    <n v="40.724269719890103"/>
    <n v="-74.009282761480904"/>
    <d v="2014-10-19T18:49:05"/>
    <d v="2014-10-19T19:04:18"/>
    <d v="2014-10-19T19:13:09"/>
    <d v="2014-10-19T19:22:38"/>
    <x v="2"/>
    <x v="4"/>
  </r>
  <r>
    <n v="1401637"/>
    <n v="109419"/>
    <x v="219"/>
    <s v="bicycle"/>
    <s v="The Meatball Shop"/>
    <s v="Italian"/>
    <s v="SautÃ©ed Broccoli"/>
    <n v="1"/>
    <s v="Green Market"/>
    <d v="1899-12-30T00:25:13"/>
    <n v="40.745963108098799"/>
    <n v="-74.001697291846"/>
    <n v="40.7444883"/>
    <n v="-73.994946499999998"/>
    <d v="2014-10-19T18:49:12"/>
    <d v="2014-10-19T19:10:21"/>
    <d v="2014-10-19T19:23:43"/>
    <d v="2014-10-19T19:29:23"/>
    <x v="2"/>
    <x v="4"/>
  </r>
  <r>
    <n v="1401681"/>
    <n v="283051"/>
    <x v="368"/>
    <s v="bicycle"/>
    <s v="Shake Shack"/>
    <s v="Burger"/>
    <s v="Fountain Soda"/>
    <n v="1"/>
    <s v="Drinks"/>
    <m/>
    <n v="40.779126065705498"/>
    <n v="-73.954904894578206"/>
    <n v="40.771343000000002"/>
    <n v="-73.948819999999998"/>
    <d v="2014-10-19T18:51:49"/>
    <d v="2014-10-19T18:51:06"/>
    <d v="2014-10-19T19:11:26"/>
    <d v="2014-10-19T19:19:58"/>
    <x v="2"/>
    <x v="4"/>
  </r>
  <r>
    <n v="1401704"/>
    <n v="111352"/>
    <x v="25"/>
    <s v="car"/>
    <s v="Chipotle Mexican Grill $1.99 Delivery"/>
    <s v="Mexican"/>
    <m/>
    <m/>
    <m/>
    <m/>
    <n v="40.786503542372898"/>
    <n v="-73.978058596650996"/>
    <n v="40.7894893"/>
    <n v="-73.974971600000003"/>
    <d v="2014-10-19T18:52:50"/>
    <d v="2014-10-19T19:07:29"/>
    <d v="2014-10-19T19:17:34"/>
    <d v="2014-10-19T19:23:13"/>
    <x v="2"/>
    <x v="4"/>
  </r>
  <r>
    <n v="1401687"/>
    <n v="41877"/>
    <x v="40"/>
    <s v="bicycle"/>
    <s v="Cafe Mogador"/>
    <s v="Middle Eastern"/>
    <s v="Chicken"/>
    <n v="1"/>
    <s v="Cous Cous"/>
    <d v="1899-12-30T00:05:59"/>
    <n v="40.727293000000003"/>
    <n v="-73.984516999999997"/>
    <n v="40.742716030957702"/>
    <n v="-73.9925935412071"/>
    <d v="2014-10-19T18:52:51"/>
    <d v="2014-10-19T19:14:45"/>
    <d v="2014-10-19T19:25:36"/>
    <d v="2014-10-19T19:39:45"/>
    <x v="2"/>
    <x v="4"/>
  </r>
  <r>
    <n v="1401725"/>
    <n v="164443"/>
    <x v="377"/>
    <s v="car"/>
    <s v="Momofuku Milk Bar (archived)"/>
    <s v="Dessert"/>
    <s v="Salty Pistachio Soft Serve (1 Pint)"/>
    <n v="1"/>
    <s v="Soft Serve"/>
    <m/>
    <n v="40.7231283099199"/>
    <n v="-74.002060890197697"/>
    <n v="40.7202117"/>
    <n v="-74.002130800000003"/>
    <d v="2014-10-19T18:56:10"/>
    <d v="2014-10-19T19:07:02"/>
    <d v="2014-10-19T19:19:43"/>
    <d v="2014-10-19T19:49:37"/>
    <x v="2"/>
    <x v="4"/>
  </r>
  <r>
    <n v="1401840"/>
    <n v="52832"/>
    <x v="95"/>
    <s v="bicycle"/>
    <s v="Junoon"/>
    <s v="Indian"/>
    <s v="Lahsooni Gobi"/>
    <n v="1"/>
    <s v="Appetizer"/>
    <d v="1899-12-30T00:29:36"/>
    <n v="40.743011007422702"/>
    <n v="-73.991046179089196"/>
    <n v="40.778027999999999"/>
    <n v="-73.953851"/>
    <d v="2014-10-19T19:00:59"/>
    <d v="2014-10-19T19:17:50"/>
    <d v="2014-10-19T19:57:39"/>
    <d v="2014-10-19T20:29:09"/>
    <x v="2"/>
    <x v="4"/>
  </r>
  <r>
    <n v="1401993"/>
    <n v="60022"/>
    <x v="203"/>
    <s v="bicycle"/>
    <s v="Blue Ribbon Sushi"/>
    <s v="Japanese"/>
    <m/>
    <m/>
    <m/>
    <d v="1899-12-30T00:07:03"/>
    <n v="40.7261096570601"/>
    <n v="-74.002491863200504"/>
    <n v="40.720079900000002"/>
    <n v="-74.006174099999996"/>
    <d v="2014-10-19T19:09:39"/>
    <m/>
    <m/>
    <d v="2014-10-19T19:42:50"/>
    <x v="2"/>
    <x v="4"/>
  </r>
  <r>
    <n v="1401992"/>
    <n v="348096"/>
    <x v="401"/>
    <s v="bicycle"/>
    <s v="The Meatball Shop"/>
    <s v="Italian"/>
    <s v="Chicken"/>
    <n v="1"/>
    <s v="Naked Balls"/>
    <d v="1899-12-30T00:13:44"/>
    <n v="40.721545124764702"/>
    <n v="-73.988842426716104"/>
    <n v="40.720866181753998"/>
    <n v="-74.001728740503694"/>
    <d v="2014-10-19T19:10:27"/>
    <d v="2014-10-19T19:22:21"/>
    <d v="2014-10-19T19:38:41"/>
    <d v="2014-10-19T20:09:15"/>
    <x v="2"/>
    <x v="4"/>
  </r>
  <r>
    <n v="1401992"/>
    <n v="348096"/>
    <x v="401"/>
    <s v="bicycle"/>
    <s v="The Meatball Shop"/>
    <s v="Italian"/>
    <s v="Daily Roast Veggies"/>
    <n v="1"/>
    <s v="Green Market"/>
    <d v="1899-12-30T00:13:44"/>
    <n v="40.721545124764702"/>
    <n v="-73.988842426716104"/>
    <n v="40.720866181753998"/>
    <n v="-74.001728740503694"/>
    <d v="2014-10-19T19:10:27"/>
    <d v="2014-10-19T19:22:21"/>
    <d v="2014-10-19T19:38:41"/>
    <d v="2014-10-19T20:09:15"/>
    <x v="2"/>
    <x v="4"/>
  </r>
  <r>
    <n v="1402040"/>
    <n v="68164"/>
    <x v="63"/>
    <s v="car"/>
    <s v="RedFarm Hudson"/>
    <s v="Chinese"/>
    <s v="â€˜Pac Manâ€™ Shrimp Dumplings (4)"/>
    <n v="1"/>
    <s v="Dim Sum"/>
    <d v="1899-12-30T00:07:06"/>
    <n v="40.734213854853898"/>
    <n v="-74.006202029303594"/>
    <n v="40.7261199"/>
    <n v="-73.984013700000006"/>
    <d v="2014-10-19T19:12:23"/>
    <d v="2014-10-19T19:30:23"/>
    <d v="2014-10-19T19:40:42"/>
    <d v="2014-10-19T19:55:22"/>
    <x v="2"/>
    <x v="4"/>
  </r>
  <r>
    <n v="1402040"/>
    <n v="68164"/>
    <x v="63"/>
    <s v="car"/>
    <s v="RedFarm Hudson"/>
    <s v="Chinese"/>
    <s v="Three Chili Chicken"/>
    <n v="1"/>
    <s v="Mains"/>
    <d v="1899-12-30T00:07:06"/>
    <n v="40.734213854853898"/>
    <n v="-74.006202029303594"/>
    <n v="40.7261199"/>
    <n v="-73.984013700000006"/>
    <d v="2014-10-19T19:12:23"/>
    <d v="2014-10-19T19:30:23"/>
    <d v="2014-10-19T19:40:42"/>
    <d v="2014-10-19T19:55:22"/>
    <x v="2"/>
    <x v="4"/>
  </r>
  <r>
    <n v="1402069"/>
    <n v="135365"/>
    <x v="48"/>
    <s v="bicycle"/>
    <s v="Mighty Quinn's BBQ"/>
    <s v="BBQ"/>
    <s v="Slaw"/>
    <n v="1"/>
    <s v="Sides"/>
    <m/>
    <n v="40.727518945156902"/>
    <n v="-73.988671302795396"/>
    <n v="40.724322999999998"/>
    <n v="-74.000188100000003"/>
    <d v="2014-10-19T19:16:25"/>
    <d v="2014-10-19T19:34:04"/>
    <d v="2014-10-19T19:54:23"/>
    <d v="2014-10-19T20:01:50"/>
    <x v="2"/>
    <x v="4"/>
  </r>
  <r>
    <n v="1402130"/>
    <n v="68258"/>
    <x v="335"/>
    <s v="bicycle"/>
    <s v="Parm"/>
    <s v="Italian"/>
    <s v="Garlic Bread"/>
    <n v="1"/>
    <s v="Bread"/>
    <d v="1899-12-30T00:05:08"/>
    <n v="40.723019825000002"/>
    <n v="-73.995853999999994"/>
    <n v="40.744836900000003"/>
    <n v="-73.991976300000005"/>
    <d v="2014-10-19T19:17:34"/>
    <d v="2014-10-19T19:43:11"/>
    <d v="2014-10-19T19:52:31"/>
    <d v="2014-10-19T20:07:27"/>
    <x v="2"/>
    <x v="4"/>
  </r>
  <r>
    <n v="1402218"/>
    <n v="328849"/>
    <x v="413"/>
    <s v="van"/>
    <s v="Momofuku Noodle Bar"/>
    <m/>
    <s v="Momofuku Ramen"/>
    <n v="1"/>
    <s v="Bowls"/>
    <m/>
    <n v="40.729110403548901"/>
    <n v="-73.984245455566395"/>
    <n v="40.727517270244199"/>
    <n v="-73.991677891720798"/>
    <d v="2014-10-19T19:21:55"/>
    <d v="2014-10-19T19:37:32"/>
    <d v="2014-10-19T20:06:21"/>
    <d v="2014-10-19T20:14:57"/>
    <x v="2"/>
    <x v="4"/>
  </r>
  <r>
    <n v="1402242"/>
    <n v="54189"/>
    <x v="74"/>
    <s v="bicycle"/>
    <s v="Nobu Next Door"/>
    <s v="Sushi"/>
    <s v="Nobu Sashimi Tacos"/>
    <n v="1"/>
    <s v="Dinner Cold Dishes"/>
    <d v="1899-12-30T00:07:31"/>
    <n v="40.719386413349397"/>
    <n v="-74.008692501044905"/>
    <n v="40.760903999999996"/>
    <n v="-73.999007000000006"/>
    <d v="2014-10-19T19:23:09"/>
    <m/>
    <m/>
    <d v="2014-10-19T20:54:04"/>
    <x v="2"/>
    <x v="4"/>
  </r>
  <r>
    <n v="1402203"/>
    <n v="100392"/>
    <x v="313"/>
    <s v="bicycle"/>
    <s v="Liquiteria"/>
    <s v="Juice Bar"/>
    <m/>
    <m/>
    <m/>
    <m/>
    <n v="40.737323651333803"/>
    <n v="-73.991074562072797"/>
    <n v="40.745455399999997"/>
    <n v="-73.976923499999998"/>
    <d v="2014-10-19T19:23:29"/>
    <d v="2014-10-19T19:23:47"/>
    <d v="2014-10-19T19:41:01"/>
    <d v="2014-10-19T19:53:59"/>
    <x v="2"/>
    <x v="4"/>
  </r>
  <r>
    <n v="1402292"/>
    <n v="195580"/>
    <x v="41"/>
    <s v="bicycle"/>
    <s v="Postmates Liquor Store"/>
    <s v="Shop"/>
    <s v="Blanton's The Original Single Barrel Bourbon (750ml)"/>
    <n v="1"/>
    <s v="Whiskey"/>
    <m/>
    <n v="40.779598"/>
    <n v="-73.947388000000004"/>
    <n v="40.724555799999997"/>
    <n v="-73.991582100000002"/>
    <d v="2014-10-19T19:26:04"/>
    <d v="2014-10-19T19:50:30"/>
    <d v="2014-10-19T19:54:47"/>
    <d v="2014-10-19T20:08:13"/>
    <x v="2"/>
    <x v="4"/>
  </r>
  <r>
    <n v="1402318"/>
    <n v="105702"/>
    <x v="267"/>
    <s v="bicycle"/>
    <s v="Lychee House"/>
    <s v="Chinese"/>
    <m/>
    <m/>
    <m/>
    <d v="1899-12-30T00:10:05"/>
    <n v="40.759216000000002"/>
    <n v="-73.969631800000002"/>
    <n v="40.726895425967903"/>
    <n v="-73.9959644616292"/>
    <d v="2014-10-19T19:28:09"/>
    <m/>
    <m/>
    <d v="2014-10-19T20:27:54"/>
    <x v="2"/>
    <x v="4"/>
  </r>
  <r>
    <n v="1402320"/>
    <n v="122092"/>
    <x v="245"/>
    <s v="bicycle"/>
    <s v="Han Dynasty"/>
    <s v="Chinese"/>
    <s v="Garlic Sauce Style"/>
    <n v="1"/>
    <s v="Entrees"/>
    <d v="1899-12-30T01:13:00"/>
    <n v="40.732213000000002"/>
    <n v="-73.988072000000003"/>
    <n v="40.720934900000003"/>
    <n v="-73.992689499999997"/>
    <d v="2014-10-19T19:28:31"/>
    <m/>
    <m/>
    <d v="2014-10-19T21:22:11"/>
    <x v="2"/>
    <x v="4"/>
  </r>
  <r>
    <n v="1402415"/>
    <n v="304993"/>
    <x v="444"/>
    <s v="bicycle"/>
    <s v="Shake Shack"/>
    <s v="Burger"/>
    <s v="Fries"/>
    <n v="1"/>
    <s v="Fries"/>
    <m/>
    <n v="40.758456774983799"/>
    <n v="-73.989140466129399"/>
    <n v="40.748856600000003"/>
    <n v="-73.973233899999997"/>
    <d v="2014-10-19T19:32:36"/>
    <d v="2014-10-19T19:58:16"/>
    <d v="2014-10-19T20:32:06"/>
    <d v="2014-10-19T20:37:12"/>
    <x v="2"/>
    <x v="4"/>
  </r>
  <r>
    <n v="1402434"/>
    <n v="62929"/>
    <x v="64"/>
    <s v="bicycle"/>
    <s v="Ngam"/>
    <s v="Thai"/>
    <m/>
    <m/>
    <m/>
    <d v="1899-12-30T00:06:39"/>
    <n v="40.732393897468697"/>
    <n v="-73.987838104088993"/>
    <n v="40.721722999999997"/>
    <n v="-74.004688000000002"/>
    <d v="2014-10-19T19:34:14"/>
    <d v="2014-10-19T19:41:58"/>
    <d v="2014-10-19T19:52:20"/>
    <d v="2014-10-19T20:10:27"/>
    <x v="2"/>
    <x v="4"/>
  </r>
  <r>
    <n v="1402461"/>
    <n v="209552"/>
    <x v="422"/>
    <s v="car"/>
    <s v="Rubirosa"/>
    <s v="Italian"/>
    <s v="Small Vodka"/>
    <n v="1"/>
    <s v="Pizza"/>
    <d v="1899-12-30T00:11:47"/>
    <n v="40.722748587419602"/>
    <n v="-73.996061916918705"/>
    <n v="40.780534500000002"/>
    <n v="-73.954396200000005"/>
    <d v="2014-10-19T19:35:36"/>
    <m/>
    <m/>
    <d v="2014-10-19T21:12:34"/>
    <x v="2"/>
    <x v="4"/>
  </r>
  <r>
    <n v="1402461"/>
    <n v="209552"/>
    <x v="422"/>
    <s v="car"/>
    <s v="Rubirosa"/>
    <s v="Italian"/>
    <s v="Meatballs"/>
    <n v="1"/>
    <s v="Sides"/>
    <d v="1899-12-30T00:11:47"/>
    <n v="40.722748587419602"/>
    <n v="-73.996061916918705"/>
    <n v="40.780534500000002"/>
    <n v="-73.954396200000005"/>
    <d v="2014-10-19T19:35:36"/>
    <m/>
    <m/>
    <d v="2014-10-19T21:12:34"/>
    <x v="2"/>
    <x v="4"/>
  </r>
  <r>
    <n v="1402469"/>
    <n v="159626"/>
    <x v="432"/>
    <s v="car"/>
    <s v="Blue Ribbon Sushi"/>
    <s v="Japanese"/>
    <s v="Ebi Shumai"/>
    <n v="1"/>
    <s v="Appetizers"/>
    <d v="1899-12-30T00:16:31"/>
    <n v="40.7261096570601"/>
    <n v="-74.002491863200504"/>
    <n v="40.744168000000002"/>
    <n v="-74.002463000000006"/>
    <d v="2014-10-19T19:36:18"/>
    <m/>
    <m/>
    <d v="2014-10-19T20:25:39"/>
    <x v="2"/>
    <x v="4"/>
  </r>
  <r>
    <n v="1402469"/>
    <n v="159626"/>
    <x v="432"/>
    <s v="car"/>
    <s v="Blue Ribbon Sushi"/>
    <s v="Japanese"/>
    <s v="California"/>
    <n v="1"/>
    <s v="Maki (Special Rolls)"/>
    <d v="1899-12-30T00:16:31"/>
    <n v="40.7261096570601"/>
    <n v="-74.002491863200504"/>
    <n v="40.744168000000002"/>
    <n v="-74.002463000000006"/>
    <d v="2014-10-19T19:36:18"/>
    <m/>
    <m/>
    <d v="2014-10-19T20:25:39"/>
    <x v="2"/>
    <x v="4"/>
  </r>
  <r>
    <n v="1402479"/>
    <n v="79343"/>
    <x v="59"/>
    <s v="bicycle"/>
    <s v="Blue Ribbon Sushi Bar &amp; Grill"/>
    <s v="Japanese"/>
    <s v="Sashimi Deluxe"/>
    <n v="1"/>
    <s v="Platters"/>
    <d v="1899-12-30T00:17:19"/>
    <n v="40.767652912117299"/>
    <n v="-73.982925456000402"/>
    <n v="40.769673400000002"/>
    <n v="-73.980986999999999"/>
    <d v="2014-10-19T19:36:48"/>
    <d v="2014-10-19T20:00:59"/>
    <d v="2014-10-19T20:11:19"/>
    <d v="2014-10-19T20:16:58"/>
    <x v="2"/>
    <x v="4"/>
  </r>
  <r>
    <n v="1402495"/>
    <n v="338878"/>
    <x v="465"/>
    <s v="car"/>
    <s v="Pylos"/>
    <s v="Mediterranean"/>
    <s v="Elliniki Salata"/>
    <n v="2"/>
    <s v="Salates"/>
    <d v="1899-12-30T00:10:05"/>
    <n v="40.726269000000002"/>
    <n v="-73.984061999999994"/>
    <n v="40.720833599999999"/>
    <n v="-73.980087900000001"/>
    <d v="2014-10-19T19:37:07"/>
    <d v="2014-10-19T20:30:20"/>
    <d v="2014-10-19T20:40:10"/>
    <d v="2014-10-19T20:49:23"/>
    <x v="2"/>
    <x v="4"/>
  </r>
  <r>
    <n v="1402496"/>
    <n v="60835"/>
    <x v="463"/>
    <s v="bicycle"/>
    <s v="Parm"/>
    <s v="Italian"/>
    <s v="Sunday"/>
    <n v="2"/>
    <s v="Salads"/>
    <d v="1899-12-30T00:10:31"/>
    <n v="40.723019825000002"/>
    <n v="-73.995853999999994"/>
    <n v="40.733519000000001"/>
    <n v="-74.000787000000003"/>
    <d v="2014-10-19T19:37:11"/>
    <d v="2014-10-19T20:07:01"/>
    <d v="2014-10-19T20:14:53"/>
    <d v="2014-10-19T20:26:00"/>
    <x v="2"/>
    <x v="4"/>
  </r>
  <r>
    <n v="1402468"/>
    <n v="362961"/>
    <x v="219"/>
    <s v="bicycle"/>
    <s v="ilili Restaurant"/>
    <s v="Middle Eastern"/>
    <s v="Phoenician Fries"/>
    <n v="1"/>
    <s v="Vegetables"/>
    <d v="1899-12-30T00:09:17"/>
    <n v="40.744187954347503"/>
    <n v="-73.987530940025394"/>
    <n v="40.737820110393898"/>
    <n v="-73.982663341780096"/>
    <d v="2014-10-19T19:37:19"/>
    <d v="2014-10-19T20:06:53"/>
    <d v="2014-10-19T20:15:11"/>
    <d v="2014-10-19T20:21:17"/>
    <x v="2"/>
    <x v="4"/>
  </r>
  <r>
    <n v="1402533"/>
    <n v="42018"/>
    <x v="48"/>
    <s v="bicycle"/>
    <s v="Blue Ribbon Sushi"/>
    <s v="Japanese"/>
    <s v="House Salad"/>
    <n v="2"/>
    <s v="Salads"/>
    <d v="1899-12-30T00:10:26"/>
    <n v="40.7261096570601"/>
    <n v="-74.002491863200504"/>
    <n v="40.747450000000001"/>
    <n v="-74.002486000000005"/>
    <d v="2014-10-19T19:38:36"/>
    <d v="2014-10-19T20:05:56"/>
    <d v="2014-10-19T20:13:15"/>
    <d v="2014-10-19T20:25:41"/>
    <x v="2"/>
    <x v="4"/>
  </r>
  <r>
    <n v="1402512"/>
    <n v="88333"/>
    <x v="63"/>
    <s v="car"/>
    <s v="Mission Cantina"/>
    <s v="Mexican"/>
    <s v="Carnitas Mixtas"/>
    <n v="1"/>
    <s v="Tacos"/>
    <d v="1899-12-30T00:27:52"/>
    <n v="40.721388327539302"/>
    <n v="-73.988658779542604"/>
    <n v="40.747663299999999"/>
    <n v="-73.978791900000004"/>
    <d v="2014-10-19T19:39:11"/>
    <d v="2014-10-19T20:03:22"/>
    <d v="2014-10-19T20:17:45"/>
    <d v="2014-10-19T20:33:16"/>
    <x v="2"/>
    <x v="4"/>
  </r>
  <r>
    <n v="1402546"/>
    <n v="304707"/>
    <x v="134"/>
    <s v="bicycle"/>
    <s v="Han Dynasty"/>
    <s v="Chinese"/>
    <s v="Wontons in Chili Oil"/>
    <n v="1"/>
    <s v="Hot Appetizers"/>
    <m/>
    <n v="40.732213000000002"/>
    <n v="-73.988072000000003"/>
    <n v="40.729242200000002"/>
    <n v="-73.9814504"/>
    <d v="2014-10-19T19:41:17"/>
    <m/>
    <m/>
    <d v="2014-10-19T21:15:06"/>
    <x v="2"/>
    <x v="4"/>
  </r>
  <r>
    <n v="1402622"/>
    <n v="283087"/>
    <x v="425"/>
    <s v="bicycle"/>
    <s v="Momofuku Noodle Bar"/>
    <m/>
    <s v="Pork Bun"/>
    <n v="1"/>
    <s v="Buns"/>
    <m/>
    <n v="40.729110403548901"/>
    <n v="-73.984245455566395"/>
    <n v="40.719242000000001"/>
    <n v="-73.995779999999996"/>
    <d v="2014-10-19T19:43:09"/>
    <d v="2014-10-19T20:44:43"/>
    <d v="2014-10-19T21:27:33"/>
    <d v="2014-10-19T21:38:30"/>
    <x v="2"/>
    <x v="4"/>
  </r>
  <r>
    <n v="1402634"/>
    <n v="186572"/>
    <x v="133"/>
    <s v="car"/>
    <s v="Shanghai Mong"/>
    <m/>
    <m/>
    <m/>
    <m/>
    <d v="1899-12-30T00:08:40"/>
    <n v="40.747993999999998"/>
    <n v="-73.987226000000007"/>
    <n v="40.747318"/>
    <n v="-74.003997999999996"/>
    <d v="2014-10-19T19:44:38"/>
    <d v="2014-10-19T20:12:21"/>
    <d v="2014-10-19T20:24:11"/>
    <d v="2014-10-19T20:35:21"/>
    <x v="2"/>
    <x v="4"/>
  </r>
  <r>
    <n v="1402681"/>
    <n v="263426"/>
    <x v="305"/>
    <s v="bicycle"/>
    <s v="Blue Ribbon Sushi Izakaya"/>
    <s v="Japanese"/>
    <s v="Uni"/>
    <n v="4"/>
    <s v="Taiseyo (Atlantic Ocean)"/>
    <d v="1899-12-30T00:35:24"/>
    <n v="40.721979579708403"/>
    <n v="-73.988148214155601"/>
    <n v="40.717075299999998"/>
    <n v="-74.004833000000005"/>
    <d v="2014-10-19T19:47:57"/>
    <d v="2014-10-19T20:10:29"/>
    <d v="2014-10-19T20:39:43"/>
    <d v="2014-10-19T20:57:02"/>
    <x v="2"/>
    <x v="4"/>
  </r>
  <r>
    <n v="1402803"/>
    <n v="313507"/>
    <x v="20"/>
    <s v="car"/>
    <s v="Just Salad"/>
    <s v="Salad"/>
    <m/>
    <m/>
    <m/>
    <m/>
    <n v="40.766869"/>
    <n v="-73.956688"/>
    <n v="40.767060200000003"/>
    <n v="-73.964312899999996"/>
    <d v="2014-10-19T19:52:52"/>
    <d v="2014-10-19T20:00:36"/>
    <d v="2014-10-19T20:18:56"/>
    <d v="2014-10-19T20:25:35"/>
    <x v="2"/>
    <x v="4"/>
  </r>
  <r>
    <n v="1402861"/>
    <n v="135879"/>
    <x v="422"/>
    <s v="car"/>
    <s v="Eva's Kitchen"/>
    <s v="Mediterranean"/>
    <m/>
    <m/>
    <m/>
    <m/>
    <n v="40.7326086671628"/>
    <n v="-73.997261313044504"/>
    <n v="40.719017600000001"/>
    <n v="-73.985538599999998"/>
    <d v="2014-10-19T19:56:05"/>
    <d v="2014-10-19T20:04:39"/>
    <d v="2014-10-19T20:27:59"/>
    <d v="2014-10-19T20:49:22"/>
    <x v="2"/>
    <x v="4"/>
  </r>
  <r>
    <n v="1402946"/>
    <n v="105317"/>
    <x v="64"/>
    <s v="bicycle"/>
    <s v="McDonald's"/>
    <s v="Fast Food"/>
    <s v="Chicken McNuggets"/>
    <n v="1"/>
    <s v="Snacks &amp; Sides"/>
    <m/>
    <n v="40.728852339995903"/>
    <n v="-74.005290269851699"/>
    <n v="40.722551164198897"/>
    <n v="-74.010302237166997"/>
    <d v="2014-10-19T20:01:24"/>
    <d v="2014-10-19T20:16:01"/>
    <d v="2014-10-19T20:30:19"/>
    <d v="2014-10-19T20:39:29"/>
    <x v="2"/>
    <x v="4"/>
  </r>
  <r>
    <n v="1402955"/>
    <n v="198802"/>
    <x v="280"/>
    <s v="bicycle"/>
    <s v="Cafe Habana"/>
    <s v="Mexican"/>
    <s v="Grilled Corn Mexican Style"/>
    <n v="1"/>
    <s v="Side Orders"/>
    <m/>
    <n v="40.7228416988277"/>
    <n v="-73.994116468965402"/>
    <n v="40.744250000000001"/>
    <n v="-73.999654000000007"/>
    <d v="2014-10-19T20:02:20"/>
    <d v="2014-10-19T20:36:28"/>
    <d v="2014-10-19T20:50:49"/>
    <d v="2014-10-19T21:03:51"/>
    <x v="2"/>
    <x v="4"/>
  </r>
  <r>
    <n v="1403006"/>
    <n v="69039"/>
    <x v="413"/>
    <s v="van"/>
    <s v="Reserve Cut"/>
    <m/>
    <m/>
    <m/>
    <m/>
    <d v="1899-12-30T00:25:49"/>
    <n v="40.706026464389303"/>
    <n v="-74.011770486831693"/>
    <n v="40.791241999999997"/>
    <n v="-73.953131999999997"/>
    <d v="2014-10-19T20:05:26"/>
    <d v="2014-10-19T20:34:32"/>
    <d v="2014-10-19T21:04:51"/>
    <d v="2014-10-19T21:30:05"/>
    <x v="2"/>
    <x v="4"/>
  </r>
  <r>
    <n v="1403011"/>
    <n v="80795"/>
    <x v="233"/>
    <s v="car"/>
    <s v="Socarrat Paella Bar"/>
    <s v="South American"/>
    <s v="Calamares A La Plancha"/>
    <n v="1"/>
    <s v="Tapas"/>
    <d v="1899-12-30T00:24:24"/>
    <n v="40.724610290434498"/>
    <n v="-73.995178146549407"/>
    <n v="40.722769"/>
    <n v="-73.998026999999993"/>
    <d v="2014-10-19T20:05:35"/>
    <d v="2014-10-19T20:36:04"/>
    <d v="2014-10-19T21:19:24"/>
    <d v="2014-10-19T21:23:37"/>
    <x v="2"/>
    <x v="4"/>
  </r>
  <r>
    <n v="1403032"/>
    <n v="206039"/>
    <x v="403"/>
    <s v="bicycle"/>
    <s v="Shake Shack"/>
    <s v="Burger"/>
    <s v="Cheese Fries"/>
    <n v="1"/>
    <s v="Fries"/>
    <m/>
    <n v="40.7152793278103"/>
    <n v="-74.014860391616807"/>
    <n v="40.725757399999999"/>
    <n v="-74.007991700000005"/>
    <d v="2014-10-19T20:05:49"/>
    <d v="2014-10-19T20:29:34"/>
    <d v="2014-10-19T20:51:25"/>
    <d v="2014-10-19T21:04:55"/>
    <x v="2"/>
    <x v="4"/>
  </r>
  <r>
    <n v="1403034"/>
    <n v="97838"/>
    <x v="197"/>
    <s v="bicycle"/>
    <s v="Han Dynasty"/>
    <s v="Chinese"/>
    <s v="Dan Dan Noodle"/>
    <n v="1"/>
    <s v="Noodles"/>
    <d v="1899-12-30T00:06:45"/>
    <n v="40.732213000000002"/>
    <n v="-73.988072000000003"/>
    <n v="40.766061999999998"/>
    <n v="-73.961134000000001"/>
    <d v="2014-10-19T20:07:43"/>
    <m/>
    <m/>
    <d v="2014-10-19T21:13:59"/>
    <x v="2"/>
    <x v="4"/>
  </r>
  <r>
    <n v="1403091"/>
    <n v="100792"/>
    <x v="190"/>
    <s v="car"/>
    <s v="An Choi"/>
    <s v="Asian"/>
    <m/>
    <m/>
    <m/>
    <d v="1899-12-30T00:30:02"/>
    <n v="40.717729057677303"/>
    <n v="-73.990602493286104"/>
    <n v="40.731585000000003"/>
    <n v="-74.000185999999999"/>
    <d v="2014-10-19T20:08:53"/>
    <d v="2014-10-19T20:15:41"/>
    <d v="2014-10-19T20:59:44"/>
    <d v="2014-10-19T21:10:19"/>
    <x v="2"/>
    <x v="4"/>
  </r>
  <r>
    <n v="1403140"/>
    <n v="198802"/>
    <x v="50"/>
    <s v="walker"/>
    <s v="Pure Thai Cookhouse"/>
    <s v="Thai"/>
    <m/>
    <m/>
    <m/>
    <d v="1899-12-30T00:06:38"/>
    <n v="40.764298861377597"/>
    <n v="-73.988337396566195"/>
    <n v="40.744250000000001"/>
    <n v="-73.999654000000007"/>
    <d v="2014-10-19T20:13:32"/>
    <d v="2014-10-19T20:42:37"/>
    <d v="2014-10-19T20:48:28"/>
    <d v="2014-10-19T21:10:00"/>
    <x v="2"/>
    <x v="4"/>
  </r>
  <r>
    <n v="1403190"/>
    <n v="95101"/>
    <x v="367"/>
    <s v="car"/>
    <s v="Blue Ribbon Sushi Bar &amp; Grill"/>
    <s v="Japanese"/>
    <s v="Shumai"/>
    <n v="1"/>
    <s v="Appetizers"/>
    <d v="1899-12-30T00:08:05"/>
    <n v="40.767652912117299"/>
    <n v="-73.982925456000402"/>
    <n v="40.745124599999997"/>
    <n v="-74.002549900000005"/>
    <d v="2014-10-19T20:14:55"/>
    <d v="2014-10-19T20:37:20"/>
    <d v="2014-10-19T20:47:15"/>
    <d v="2014-10-19T20:58:58"/>
    <x v="2"/>
    <x v="4"/>
  </r>
  <r>
    <n v="1403190"/>
    <n v="95101"/>
    <x v="367"/>
    <s v="car"/>
    <s v="Blue Ribbon Sushi Bar &amp; Grill"/>
    <s v="Japanese"/>
    <s v="Kaki Fri"/>
    <n v="1"/>
    <s v="Maki (Special Rolls)"/>
    <d v="1899-12-30T00:08:05"/>
    <n v="40.767652912117299"/>
    <n v="-73.982925456000402"/>
    <n v="40.745124599999997"/>
    <n v="-74.002549900000005"/>
    <d v="2014-10-19T20:14:55"/>
    <d v="2014-10-19T20:37:20"/>
    <d v="2014-10-19T20:47:15"/>
    <d v="2014-10-19T20:58:58"/>
    <x v="2"/>
    <x v="4"/>
  </r>
  <r>
    <n v="1403190"/>
    <n v="95101"/>
    <x v="367"/>
    <s v="car"/>
    <s v="Blue Ribbon Sushi Bar &amp; Grill"/>
    <s v="Japanese"/>
    <s v="Kyuri Special"/>
    <n v="1"/>
    <s v="Maki (Special Rolls)"/>
    <d v="1899-12-30T00:08:05"/>
    <n v="40.767652912117299"/>
    <n v="-73.982925456000402"/>
    <n v="40.745124599999997"/>
    <n v="-74.002549900000005"/>
    <d v="2014-10-19T20:14:55"/>
    <d v="2014-10-19T20:37:20"/>
    <d v="2014-10-19T20:47:15"/>
    <d v="2014-10-19T20:58:58"/>
    <x v="2"/>
    <x v="4"/>
  </r>
  <r>
    <n v="1403203"/>
    <n v="93437"/>
    <x v="178"/>
    <s v="bicycle"/>
    <s v="Sushi of Gari 46"/>
    <s v="Sushi"/>
    <s v="Tuna With Tofu Sauce Roll"/>
    <n v="3"/>
    <s v="Special Sushi Rolls"/>
    <m/>
    <n v="40.760654436198898"/>
    <n v="-73.989582752602004"/>
    <n v="40.730197099999998"/>
    <n v="-73.9923663"/>
    <d v="2014-10-19T20:15:40"/>
    <d v="2014-10-19T20:29:13"/>
    <d v="2014-10-19T21:17:03"/>
    <d v="2014-10-19T21:41:12"/>
    <x v="2"/>
    <x v="4"/>
  </r>
  <r>
    <n v="1403324"/>
    <n v="48268"/>
    <x v="133"/>
    <s v="car"/>
    <s v="i Trulli"/>
    <s v="Italian"/>
    <s v="Carpese"/>
    <n v="1"/>
    <s v="Antipasti"/>
    <m/>
    <n v="40.742173013694199"/>
    <n v="-73.983654326447294"/>
    <n v="40.706335000000003"/>
    <n v="-74.016874999999999"/>
    <d v="2014-10-19T20:22:42"/>
    <d v="2014-10-19T20:45:23"/>
    <d v="2014-10-19T21:09:12"/>
    <d v="2014-10-19T21:33:39"/>
    <x v="2"/>
    <x v="4"/>
  </r>
  <r>
    <n v="1403343"/>
    <n v="301616"/>
    <x v="361"/>
    <s v="walker"/>
    <s v="McDonald's"/>
    <s v="Fast Food"/>
    <s v="McCafe Vanilla Shake"/>
    <n v="1"/>
    <s v="Beverages"/>
    <m/>
    <n v="40.736949700653199"/>
    <n v="-73.990473747253404"/>
    <n v="40.744378099999999"/>
    <n v="-73.990925000000004"/>
    <d v="2014-10-19T20:23:47"/>
    <m/>
    <m/>
    <d v="2014-10-19T21:27:57"/>
    <x v="2"/>
    <x v="4"/>
  </r>
  <r>
    <n v="1403462"/>
    <n v="320446"/>
    <x v="180"/>
    <s v="bicycle"/>
    <s v="Aquagrill"/>
    <s v="Seafood"/>
    <s v="Boiled New Potatoes"/>
    <n v="1"/>
    <s v="Dinner Side Offerings"/>
    <d v="1899-12-30T00:08:13"/>
    <n v="40.725618955812202"/>
    <n v="-74.00389515789"/>
    <n v="40.723329499999998"/>
    <n v="-73.991501799999995"/>
    <d v="2014-10-19T20:31:32"/>
    <d v="2014-10-19T21:04:49"/>
    <d v="2014-10-19T21:19:46"/>
    <d v="2014-10-19T21:30:12"/>
    <x v="2"/>
    <x v="4"/>
  </r>
  <r>
    <n v="1403483"/>
    <n v="105619"/>
    <x v="407"/>
    <s v="bicycle"/>
    <s v="2nd Ave Deli"/>
    <s v="Deli"/>
    <s v="Chicken Fingers"/>
    <n v="2"/>
    <s v="Appetizers"/>
    <d v="1899-12-30T00:07:39"/>
    <n v="40.745299312570602"/>
    <n v="-73.9791375808162"/>
    <n v="40.776527999999999"/>
    <n v="-73.989100500000006"/>
    <d v="2014-10-19T20:32:35"/>
    <m/>
    <m/>
    <d v="2014-10-19T21:23:38"/>
    <x v="2"/>
    <x v="4"/>
  </r>
  <r>
    <n v="1403650"/>
    <n v="367591"/>
    <x v="39"/>
    <s v="bicycle"/>
    <s v="CariÃ±o"/>
    <m/>
    <s v="Guacamole, chips, tortillas and salsa chipotle"/>
    <n v="1"/>
    <s v="Botanas"/>
    <d v="1899-12-30T00:26:42"/>
    <n v="40.712588122398998"/>
    <n v="-73.964737235258696"/>
    <n v="40.688013126327803"/>
    <n v="-73.979255985060504"/>
    <d v="2014-10-19T20:41:43"/>
    <m/>
    <m/>
    <d v="2014-10-19T21:55:12"/>
    <x v="2"/>
    <x v="4"/>
  </r>
  <r>
    <n v="1403752"/>
    <n v="150865"/>
    <x v="203"/>
    <s v="bicycle"/>
    <s v="Vanessa's Dumpling House"/>
    <s v="Chinese"/>
    <s v="Water"/>
    <n v="4"/>
    <s v="Beverages"/>
    <m/>
    <n v="40.7183013640391"/>
    <n v="-73.991929968502404"/>
    <n v="40.732428200000001"/>
    <n v="-74.008059399999993"/>
    <d v="2014-10-19T20:45:54"/>
    <d v="2014-10-19T20:53:00"/>
    <d v="2014-10-19T21:17:34"/>
    <d v="2014-10-19T21:28:42"/>
    <x v="2"/>
    <x v="4"/>
  </r>
  <r>
    <n v="1403752"/>
    <n v="150865"/>
    <x v="203"/>
    <s v="bicycle"/>
    <s v="Vanessa's Dumpling House"/>
    <s v="Chinese"/>
    <s v="Pancake w/ Szechaun Style Meat Sauce"/>
    <n v="1"/>
    <s v="Sesame Pancake Sandwiches"/>
    <m/>
    <n v="40.7183013640391"/>
    <n v="-73.991929968502404"/>
    <n v="40.732428200000001"/>
    <n v="-74.008059399999993"/>
    <d v="2014-10-19T20:45:54"/>
    <d v="2014-10-19T20:53:00"/>
    <d v="2014-10-19T21:17:34"/>
    <d v="2014-10-19T21:28:42"/>
    <x v="2"/>
    <x v="4"/>
  </r>
  <r>
    <n v="1403752"/>
    <n v="150865"/>
    <x v="203"/>
    <s v="bicycle"/>
    <s v="Vanessa's Dumpling House"/>
    <s v="Chinese"/>
    <s v="Sesame Pancake with Roasted Pork"/>
    <n v="1"/>
    <s v="Sesame Pancake Sandwiches"/>
    <m/>
    <n v="40.7183013640391"/>
    <n v="-73.991929968502404"/>
    <n v="40.732428200000001"/>
    <n v="-74.008059399999993"/>
    <d v="2014-10-19T20:45:54"/>
    <d v="2014-10-19T20:53:00"/>
    <d v="2014-10-19T21:17:34"/>
    <d v="2014-10-19T21:28:42"/>
    <x v="2"/>
    <x v="4"/>
  </r>
  <r>
    <n v="1403734"/>
    <n v="71613"/>
    <x v="61"/>
    <s v="car"/>
    <s v="ilili Restaurant"/>
    <s v="Middle Eastern"/>
    <s v="Hommus"/>
    <n v="1"/>
    <s v="Dips"/>
    <d v="1899-12-30T00:09:59"/>
    <n v="40.744187954347503"/>
    <n v="-73.987530940025394"/>
    <n v="40.806465000000003"/>
    <n v="-73.963138000000001"/>
    <d v="2014-10-19T20:45:58"/>
    <d v="2014-10-19T20:57:10"/>
    <d v="2014-10-19T21:17:06"/>
    <d v="2014-10-19T21:38:58"/>
    <x v="2"/>
    <x v="4"/>
  </r>
  <r>
    <n v="1403749"/>
    <n v="378482"/>
    <x v="12"/>
    <s v="bicycle"/>
    <s v="Shake Shack"/>
    <s v="Burger"/>
    <s v="Fries"/>
    <n v="2"/>
    <s v="Fries"/>
    <m/>
    <n v="40.7152793278103"/>
    <n v="-74.014860391616807"/>
    <n v="40.732915900000002"/>
    <n v="-73.9877015"/>
    <d v="2014-10-19T20:46:01"/>
    <m/>
    <m/>
    <d v="2014-10-19T21:36:46"/>
    <x v="2"/>
    <x v="4"/>
  </r>
  <r>
    <n v="1403878"/>
    <n v="42165"/>
    <x v="137"/>
    <s v="car"/>
    <s v="Shake Shack"/>
    <s v="Burger"/>
    <s v="ShackBurger"/>
    <n v="1"/>
    <s v="Burgers"/>
    <m/>
    <n v="40.779126065705498"/>
    <n v="-73.954904894578206"/>
    <n v="40.768945000000002"/>
    <n v="-73.961067999999997"/>
    <d v="2014-10-19T20:50:15"/>
    <d v="2014-10-19T20:49:11"/>
    <d v="2014-10-19T21:00:31"/>
    <d v="2014-10-19T21:12:01"/>
    <x v="2"/>
    <x v="4"/>
  </r>
  <r>
    <n v="1403953"/>
    <n v="58088"/>
    <x v="463"/>
    <s v="bicycle"/>
    <s v="Sushi of Gari 46"/>
    <s v="Sushi"/>
    <s v="Fresh Wasabi"/>
    <n v="1"/>
    <s v="Side Orders"/>
    <d v="1899-12-30T00:12:35"/>
    <n v="40.760654436198898"/>
    <n v="-73.989582752602004"/>
    <n v="40.736229000000002"/>
    <n v="-73.998433000000006"/>
    <d v="2014-10-19T20:53:17"/>
    <d v="2014-10-19T21:36:46"/>
    <d v="2014-10-19T21:49:36"/>
    <d v="2014-10-19T22:06:11"/>
    <x v="2"/>
    <x v="4"/>
  </r>
  <r>
    <n v="1403953"/>
    <n v="58088"/>
    <x v="463"/>
    <s v="bicycle"/>
    <s v="Sushi of Gari 46"/>
    <s v="Sushi"/>
    <s v="Gyoza"/>
    <n v="1"/>
    <s v="Appetizers"/>
    <d v="1899-12-30T00:12:35"/>
    <n v="40.760654436198898"/>
    <n v="-73.989582752602004"/>
    <n v="40.736229000000002"/>
    <n v="-73.998433000000006"/>
    <d v="2014-10-19T20:53:17"/>
    <d v="2014-10-19T21:36:46"/>
    <d v="2014-10-19T21:49:36"/>
    <d v="2014-10-19T22:06:11"/>
    <x v="2"/>
    <x v="4"/>
  </r>
  <r>
    <n v="1404060"/>
    <n v="239988"/>
    <x v="64"/>
    <s v="bicycle"/>
    <s v="Momofuku Milk Bar"/>
    <s v="Dessert"/>
    <s v="Crack Pie Slice"/>
    <n v="1"/>
    <s v="Pie by the Slice"/>
    <m/>
    <n v="40.731795470614898"/>
    <n v="-73.985672593116803"/>
    <n v="40.726424800564303"/>
    <n v="-73.996081581279597"/>
    <d v="2014-10-19T20:57:54"/>
    <d v="2014-10-19T20:56:32"/>
    <d v="2014-10-19T21:22:18"/>
    <d v="2014-10-19T21:30:20"/>
    <x v="2"/>
    <x v="4"/>
  </r>
  <r>
    <n v="1404060"/>
    <n v="239988"/>
    <x v="64"/>
    <s v="bicycle"/>
    <s v="Momofuku Milk Bar"/>
    <s v="Dessert"/>
    <s v="Chocolate Chip Cake Truffles"/>
    <n v="1"/>
    <s v="Cake Truffles"/>
    <m/>
    <n v="40.731795470614898"/>
    <n v="-73.985672593116803"/>
    <n v="40.726424800564303"/>
    <n v="-73.996081581279597"/>
    <d v="2014-10-19T20:57:54"/>
    <d v="2014-10-19T20:56:32"/>
    <d v="2014-10-19T21:22:18"/>
    <d v="2014-10-19T21:30:20"/>
    <x v="2"/>
    <x v="4"/>
  </r>
  <r>
    <n v="1404138"/>
    <n v="135970"/>
    <x v="95"/>
    <s v="bicycle"/>
    <s v="Momoya"/>
    <s v="Sushi"/>
    <s v="Miso"/>
    <n v="1"/>
    <s v="Soup"/>
    <d v="1899-12-30T00:06:26"/>
    <n v="40.784077256376399"/>
    <n v="-73.9776224098444"/>
    <n v="40.7606331"/>
    <n v="-73.999424500000003"/>
    <d v="2014-10-19T21:00:08"/>
    <d v="2014-10-19T21:00:00"/>
    <d v="2014-10-19T21:19:19"/>
    <d v="2014-10-19T21:36:10"/>
    <x v="2"/>
    <x v="4"/>
  </r>
  <r>
    <n v="1404160"/>
    <n v="68942"/>
    <x v="439"/>
    <s v="car"/>
    <s v="Dumpling Man"/>
    <m/>
    <m/>
    <m/>
    <m/>
    <m/>
    <n v="40.727410963434899"/>
    <n v="-73.984721801008604"/>
    <n v="40.7162344849257"/>
    <n v="-74.0080973614633"/>
    <d v="2014-10-19T21:00:57"/>
    <d v="2014-10-19T21:20:57"/>
    <d v="2014-10-19T21:39:16"/>
    <d v="2014-10-19T21:56:34"/>
    <x v="2"/>
    <x v="4"/>
  </r>
  <r>
    <n v="1404174"/>
    <n v="122609"/>
    <x v="41"/>
    <s v="bicycle"/>
    <s v="Blue Ribbon Sushi Izakaya"/>
    <s v="Japanese"/>
    <s v="Yaki Salmon"/>
    <n v="1"/>
    <s v="Taiseyo (Atlantic Ocean)"/>
    <d v="1899-12-30T00:12:27"/>
    <n v="40.721979579708403"/>
    <n v="-73.988148214155601"/>
    <n v="40.7093232"/>
    <n v="-74.015866500000001"/>
    <d v="2014-10-19T21:01:28"/>
    <d v="2014-10-19T21:23:56"/>
    <d v="2014-10-19T21:37:16"/>
    <d v="2014-10-19T21:49:34"/>
    <x v="2"/>
    <x v="4"/>
  </r>
  <r>
    <n v="1404334"/>
    <n v="358158"/>
    <x v="305"/>
    <s v="bicycle"/>
    <s v="Galli Restaurant"/>
    <s v="Italian"/>
    <s v="Sliders"/>
    <n v="1"/>
    <s v="Snacks (dinner)"/>
    <d v="1899-12-30T00:05:20"/>
    <n v="40.721628292251097"/>
    <n v="-74.001226727168103"/>
    <n v="40.723728999999999"/>
    <n v="-74.004076100000006"/>
    <d v="2014-10-19T21:07:48"/>
    <d v="2014-10-19T21:07:44"/>
    <d v="2014-10-19T21:36:35"/>
    <d v="2014-10-19T21:41:55"/>
    <x v="2"/>
    <x v="4"/>
  </r>
  <r>
    <n v="1404331"/>
    <n v="155124"/>
    <x v="313"/>
    <s v="bicycle"/>
    <s v="sweetgreen"/>
    <s v="Salad"/>
    <s v="Organic Butternut Squash (Small)"/>
    <n v="1"/>
    <s v="Soup"/>
    <d v="1899-12-30T00:09:20"/>
    <n v="40.721323186970601"/>
    <n v="-74.009732007980304"/>
    <n v="40.744378099999999"/>
    <n v="-73.990925000000004"/>
    <d v="2014-10-19T21:09:02"/>
    <d v="2014-10-19T21:25:40"/>
    <d v="2014-10-19T21:42:01"/>
    <d v="2014-10-19T22:07:21"/>
    <x v="2"/>
    <x v="4"/>
  </r>
  <r>
    <n v="1404470"/>
    <n v="295078"/>
    <x v="50"/>
    <s v="walker"/>
    <s v="Momofuku Milk Bar"/>
    <s v="Dessert"/>
    <s v="Crack Pie Soft Serve (1 Pint)"/>
    <n v="1"/>
    <s v="Soft Serve"/>
    <m/>
    <n v="40.731795470614898"/>
    <n v="-73.985672593116803"/>
    <n v="40.748154300000003"/>
    <n v="-73.988689899999997"/>
    <d v="2014-10-19T21:13:16"/>
    <d v="2014-10-19T21:18:37"/>
    <d v="2014-10-19T21:39:28"/>
    <d v="2014-10-19T21:50:31"/>
    <x v="2"/>
    <x v="4"/>
  </r>
  <r>
    <n v="1404678"/>
    <n v="118996"/>
    <x v="361"/>
    <s v="walker"/>
    <s v="One Lucky Duck - Juice &amp; Takeaway"/>
    <s v="Vegetarian"/>
    <s v="Berry Blue"/>
    <n v="1"/>
    <s v="Shakes"/>
    <d v="1899-12-30T00:34:32"/>
    <n v="40.735725000000002"/>
    <n v="-73.987126466589601"/>
    <n v="40.732632153107801"/>
    <n v="-73.995003463947597"/>
    <d v="2014-10-19T21:20:45"/>
    <d v="2014-10-19T21:37:16"/>
    <d v="2014-10-19T22:30:14"/>
    <d v="2014-10-19T22:34:14"/>
    <x v="2"/>
    <x v="4"/>
  </r>
  <r>
    <n v="1404825"/>
    <n v="59703"/>
    <x v="335"/>
    <s v="bicycle"/>
    <s v="Katz's Delicatessen"/>
    <m/>
    <s v="Potato Latkes"/>
    <n v="2"/>
    <s v="All Day Specials"/>
    <m/>
    <n v="40.722307066359498"/>
    <n v="-73.987351655960097"/>
    <n v="40.730137999999997"/>
    <n v="-73.993847000000002"/>
    <d v="2014-10-19T21:28:24"/>
    <d v="2014-10-19T21:46:32"/>
    <d v="2014-10-19T22:01:22"/>
    <d v="2014-10-19T22:14:39"/>
    <x v="2"/>
    <x v="4"/>
  </r>
  <r>
    <n v="1404877"/>
    <n v="135883"/>
    <x v="299"/>
    <s v="car"/>
    <s v="Veselka"/>
    <s v="Russian"/>
    <s v="Grilled Cheese"/>
    <n v="1"/>
    <s v="Sandwiches"/>
    <d v="1899-12-30T00:07:59"/>
    <n v="40.729136234409197"/>
    <n v="-73.986971512913399"/>
    <n v="40.723700999999998"/>
    <n v="-73.993503000000004"/>
    <d v="2014-10-19T21:30:55"/>
    <d v="2014-10-19T21:32:38"/>
    <d v="2014-10-19T21:49:29"/>
    <d v="2014-10-19T21:58:10"/>
    <x v="2"/>
    <x v="4"/>
  </r>
  <r>
    <n v="1404952"/>
    <n v="64309"/>
    <x v="78"/>
    <s v="car"/>
    <s v="Blue Ribbon Sushi Izakaya"/>
    <s v="Japanese"/>
    <s v="Sake"/>
    <n v="2"/>
    <s v="Taiseyo (Atlantic Ocean)"/>
    <d v="1899-12-30T00:35:57"/>
    <n v="40.721979579708403"/>
    <n v="-73.988148214155601"/>
    <n v="40.741793000000001"/>
    <n v="-73.9923"/>
    <d v="2014-10-19T21:36:44"/>
    <d v="2014-10-19T22:11:21"/>
    <d v="2014-10-19T22:28:11"/>
    <d v="2014-10-19T22:40:16"/>
    <x v="2"/>
    <x v="4"/>
  </r>
  <r>
    <n v="1404932"/>
    <n v="116618"/>
    <x v="141"/>
    <s v="bicycle"/>
    <s v="Pinkberry"/>
    <s v="Ice Cream"/>
    <s v="Original"/>
    <n v="1"/>
    <s v="Frozen Yogurt with Toppings"/>
    <m/>
    <n v="40.747535707342003"/>
    <n v="-73.986219698857099"/>
    <n v="40.748383962925701"/>
    <n v="-73.989163620027995"/>
    <d v="2014-10-19T21:37:07"/>
    <d v="2014-10-19T21:47:21"/>
    <d v="2014-10-19T21:59:42"/>
    <d v="2014-10-19T22:06:44"/>
    <x v="2"/>
    <x v="4"/>
  </r>
  <r>
    <n v="1404964"/>
    <n v="303548"/>
    <x v="466"/>
    <s v="bicycle"/>
    <s v="J. G. Melon"/>
    <s v="Burger"/>
    <s v="Cheeseburger"/>
    <n v="1"/>
    <s v="Main Menu"/>
    <m/>
    <n v="40.7711352092903"/>
    <n v="-73.959623103066605"/>
    <n v="40.766779499999998"/>
    <n v="-73.9550512"/>
    <d v="2014-10-19T21:37:10"/>
    <d v="2014-10-19T21:43:10"/>
    <d v="2014-10-19T22:16:00"/>
    <d v="2014-10-19T22:24:35"/>
    <x v="2"/>
    <x v="4"/>
  </r>
  <r>
    <n v="1404934"/>
    <n v="232142"/>
    <x v="251"/>
    <s v="bicycle"/>
    <s v="Doughnut Plant Chelsea"/>
    <s v="Donut"/>
    <s v="Creme Brulee"/>
    <n v="2"/>
    <s v="Doughseed Doughnuts"/>
    <m/>
    <n v="40.744563916288797"/>
    <n v="-73.996630052861306"/>
    <n v="40.7738952604223"/>
    <n v="-73.955494500710898"/>
    <d v="2014-10-19T21:37:24"/>
    <d v="2014-10-19T21:41:55"/>
    <d v="2014-10-19T22:12:45"/>
    <d v="2014-10-19T22:36:11"/>
    <x v="2"/>
    <x v="4"/>
  </r>
  <r>
    <n v="1404934"/>
    <n v="232142"/>
    <x v="251"/>
    <s v="bicycle"/>
    <s v="Doughnut Plant Chelsea"/>
    <s v="Donut"/>
    <s v="Mint Tea"/>
    <n v="1"/>
    <s v="Tea"/>
    <m/>
    <n v="40.744563916288797"/>
    <n v="-73.996630052861306"/>
    <n v="40.7738952604223"/>
    <n v="-73.955494500710898"/>
    <d v="2014-10-19T21:37:24"/>
    <d v="2014-10-19T21:41:55"/>
    <d v="2014-10-19T22:12:45"/>
    <d v="2014-10-19T22:36:11"/>
    <x v="2"/>
    <x v="4"/>
  </r>
  <r>
    <n v="1404992"/>
    <n v="351561"/>
    <x v="361"/>
    <s v="walker"/>
    <s v="Mighty Quinn's BBQ"/>
    <s v="BBQ"/>
    <s v="Spare Ribs"/>
    <n v="1"/>
    <s v="Meats"/>
    <m/>
    <n v="40.727518945156902"/>
    <n v="-73.988671302795396"/>
    <n v="40.774329999999999"/>
    <n v="-73.947928000000005"/>
    <d v="2014-10-19T21:41:07"/>
    <d v="2014-10-19T22:37:54"/>
    <d v="2014-10-19T22:54:14"/>
    <d v="2014-10-19T23:05:45"/>
    <x v="2"/>
    <x v="4"/>
  </r>
  <r>
    <n v="1405199"/>
    <n v="51675"/>
    <x v="349"/>
    <s v="bicycle"/>
    <s v="Blue Ribbon Sushi"/>
    <s v="Japanese"/>
    <s v="Miso"/>
    <n v="1"/>
    <s v="Osuimono (Soups)"/>
    <m/>
    <n v="40.7261096570601"/>
    <n v="-74.002491863200504"/>
    <n v="40.741039000000001"/>
    <n v="-73.992339000000001"/>
    <d v="2014-10-19T21:54:30"/>
    <d v="2014-10-19T22:14:36"/>
    <d v="2014-10-19T22:41:56"/>
    <d v="2014-10-19T22:54:44"/>
    <x v="2"/>
    <x v="4"/>
  </r>
  <r>
    <n v="1405274"/>
    <n v="82368"/>
    <x v="304"/>
    <s v="bicycle"/>
    <s v="Momofuku Milk Bar (archived)"/>
    <s v="Dessert"/>
    <s v="B'day Cake Truffles"/>
    <n v="3"/>
    <s v="Cake Truffles"/>
    <m/>
    <n v="40.7231283099199"/>
    <n v="-74.002060890197697"/>
    <n v="40.7208118"/>
    <n v="-73.996821999999995"/>
    <d v="2014-10-19T22:00:00"/>
    <d v="2014-10-19T22:17:24"/>
    <d v="2014-10-19T22:27:45"/>
    <d v="2014-10-19T22:32:52"/>
    <x v="2"/>
    <x v="4"/>
  </r>
  <r>
    <n v="1405366"/>
    <n v="180567"/>
    <x v="299"/>
    <s v="car"/>
    <s v="Shake Shack"/>
    <s v="Burger"/>
    <s v="Fries"/>
    <n v="2"/>
    <s v="Fries"/>
    <m/>
    <n v="40.7152793278103"/>
    <n v="-74.014860391616807"/>
    <n v="40.722574445474997"/>
    <n v="-74.010245977179906"/>
    <d v="2014-10-19T22:06:13"/>
    <d v="2014-10-19T22:19:39"/>
    <d v="2014-10-19T22:45:59"/>
    <d v="2014-10-19T22:51:54"/>
    <x v="2"/>
    <x v="4"/>
  </r>
  <r>
    <n v="1405511"/>
    <n v="106035"/>
    <x v="267"/>
    <s v="bicycle"/>
    <s v="Pommes Frites"/>
    <m/>
    <s v="Cheddar Cheese"/>
    <n v="1"/>
    <s v="Additional Sauces"/>
    <m/>
    <n v="40.728169657139198"/>
    <n v="-73.987912711093401"/>
    <n v="40.758845600000001"/>
    <n v="-73.994349400000004"/>
    <d v="2014-10-19T22:17:44"/>
    <d v="2014-10-19T22:37:12"/>
    <d v="2014-10-19T22:50:30"/>
    <d v="2014-10-19T23:17:54"/>
    <x v="2"/>
    <x v="4"/>
  </r>
  <r>
    <n v="1405539"/>
    <n v="81828"/>
    <x v="297"/>
    <s v="bicycle"/>
    <s v="The Meatball Shop"/>
    <s v="American"/>
    <s v="Chicken"/>
    <n v="1"/>
    <s v="Naked Balls"/>
    <d v="1899-12-30T00:31:56"/>
    <n v="40.736130877644598"/>
    <n v="-74.000648304229699"/>
    <n v="40.725307029702698"/>
    <n v="-73.994452422404095"/>
    <d v="2014-10-19T22:20:29"/>
    <d v="2014-10-19T22:46:50"/>
    <d v="2014-10-19T23:05:35"/>
    <d v="2014-10-19T23:14:49"/>
    <x v="2"/>
    <x v="4"/>
  </r>
  <r>
    <n v="1405625"/>
    <n v="120353"/>
    <x v="463"/>
    <s v="bicycle"/>
    <s v="Parm"/>
    <s v="Italian"/>
    <s v="Chicken Parm"/>
    <n v="1"/>
    <s v="Sandwiches"/>
    <m/>
    <n v="40.723019825000002"/>
    <n v="-73.995853999999994"/>
    <n v="40.7062843"/>
    <n v="-74.016942999999998"/>
    <d v="2014-10-19T22:29:20"/>
    <d v="2014-10-19T22:26:46"/>
    <d v="2014-10-19T22:52:06"/>
    <d v="2014-10-19T23:12:51"/>
    <x v="2"/>
    <x v="4"/>
  </r>
  <r>
    <n v="1405851"/>
    <n v="47440"/>
    <x v="74"/>
    <s v="bicycle"/>
    <s v="Blue Ribbon Fried Chicken"/>
    <s v="American"/>
    <s v="Tender"/>
    <n v="3"/>
    <s v="By the Piece"/>
    <m/>
    <n v="40.724339999999998"/>
    <n v="-73.990960000000001"/>
    <n v="40.715170399999998"/>
    <n v="-74.011600900000005"/>
    <d v="2014-10-19T22:45:59"/>
    <d v="2014-10-19T22:48:20"/>
    <d v="2014-10-19T22:56:42"/>
    <d v="2014-10-19T23:07:16"/>
    <x v="2"/>
    <x v="4"/>
  </r>
  <r>
    <n v="1406144"/>
    <n v="123269"/>
    <x v="78"/>
    <s v="car"/>
    <s v="The Meatball Shop"/>
    <s v="Italian"/>
    <s v="Market Salad"/>
    <n v="1"/>
    <s v="Green Market"/>
    <d v="1899-12-30T00:05:09"/>
    <n v="40.718110071383997"/>
    <n v="-73.957545268768797"/>
    <n v="40.7106086"/>
    <n v="-73.963779400000007"/>
    <d v="2014-10-19T23:13:04"/>
    <d v="2014-10-19T23:30:51"/>
    <d v="2014-10-19T23:37:12"/>
    <d v="2014-10-19T23:43:36"/>
    <x v="2"/>
    <x v="4"/>
  </r>
  <r>
    <n v="1406144"/>
    <n v="123269"/>
    <x v="78"/>
    <s v="car"/>
    <s v="The Meatball Shop"/>
    <s v="Italian"/>
    <s v="Freshly-Milled Polenta"/>
    <n v="1"/>
    <s v="Stick To Your Bones"/>
    <d v="1899-12-30T00:05:09"/>
    <n v="40.718110071383997"/>
    <n v="-73.957545268768797"/>
    <n v="40.7106086"/>
    <n v="-73.963779400000007"/>
    <d v="2014-10-19T23:13:04"/>
    <d v="2014-10-19T23:30:51"/>
    <d v="2014-10-19T23:37:12"/>
    <d v="2014-10-19T23:43:36"/>
    <x v="2"/>
    <x v="4"/>
  </r>
  <r>
    <n v="1406184"/>
    <n v="138630"/>
    <x v="74"/>
    <s v="bicycle"/>
    <s v="Insomnia Cookies"/>
    <s v="Bakery"/>
    <s v="Sugar"/>
    <n v="1"/>
    <s v="Cookies and Brownies"/>
    <m/>
    <n v="40.729790899999998"/>
    <n v="-74.000589300000001"/>
    <n v="40.732472999999999"/>
    <n v="-73.983729999999994"/>
    <d v="2014-10-19T23:16:27"/>
    <d v="2014-10-19T23:20:19"/>
    <d v="2014-10-19T23:29:58"/>
    <d v="2014-10-19T23:40:29"/>
    <x v="2"/>
    <x v="4"/>
  </r>
  <r>
    <n v="1406290"/>
    <n v="104130"/>
    <x v="463"/>
    <s v="bicycle"/>
    <s v="Blue Ribbon Sushi"/>
    <s v="Japanese"/>
    <s v="Yasai Shoga"/>
    <n v="1"/>
    <s v="Osuimono (Soups)"/>
    <d v="1899-12-30T00:04:57"/>
    <n v="40.7261096570601"/>
    <n v="-74.002491863200504"/>
    <n v="40.718009000000002"/>
    <n v="-74.004217999999995"/>
    <d v="2014-10-19T23:28:05"/>
    <d v="2014-10-19T23:35:16"/>
    <d v="2014-10-19T23:48:11"/>
    <d v="2014-10-19T23:59:06"/>
    <x v="2"/>
    <x v="4"/>
  </r>
  <r>
    <n v="1406512"/>
    <n v="125123"/>
    <x v="74"/>
    <s v="bicycle"/>
    <s v="Crif Dogs"/>
    <m/>
    <s v="Fries"/>
    <n v="1"/>
    <s v="Fries"/>
    <d v="1899-12-30T00:09:24"/>
    <n v="40.7270408508681"/>
    <n v="-73.983835960747498"/>
    <n v="40.746764400000004"/>
    <n v="-73.990301400000007"/>
    <d v="2014-10-19T23:56:45"/>
    <d v="2014-10-20T00:01:38"/>
    <d v="2014-10-20T00:12:28"/>
    <d v="2014-10-20T00:27:27"/>
    <x v="2"/>
    <x v="4"/>
  </r>
  <r>
    <n v="1406916"/>
    <n v="305423"/>
    <x v="240"/>
    <s v="car"/>
    <s v="Empanada Mama (closed)"/>
    <s v="Mexican"/>
    <s v="Ground Beef Arepa"/>
    <n v="2"/>
    <s v="Arepas"/>
    <d v="1899-12-30T00:06:50"/>
    <n v="40.764217000000002"/>
    <n v="-73.988320999999999"/>
    <n v="40.774314699999998"/>
    <n v="-73.984766399999998"/>
    <d v="2014-10-20T02:12:05"/>
    <d v="2014-10-20T02:13:55"/>
    <d v="2014-10-20T02:33:34"/>
    <d v="2014-10-20T02:45:22"/>
    <x v="3"/>
    <x v="5"/>
  </r>
  <r>
    <n v="1407199"/>
    <n v="297130"/>
    <x v="383"/>
    <s v="van"/>
    <s v="Doughnut Plant Chelsea"/>
    <s v="Donut"/>
    <s v="iced Tea"/>
    <n v="1"/>
    <s v="Iced Drinks"/>
    <m/>
    <n v="40.744563916288797"/>
    <n v="-73.996630052861306"/>
    <n v="40.735796999999998"/>
    <n v="-74.000366"/>
    <d v="2014-10-20T07:04:34"/>
    <d v="2014-10-20T07:13:31"/>
    <d v="2014-10-20T07:31:20"/>
    <d v="2014-10-20T07:35:39"/>
    <x v="3"/>
    <x v="5"/>
  </r>
  <r>
    <n v="1407239"/>
    <n v="22405"/>
    <x v="383"/>
    <s v="van"/>
    <s v="The Little Beet "/>
    <s v="Vegetarian"/>
    <m/>
    <m/>
    <m/>
    <d v="1899-12-30T00:08:43"/>
    <n v="40.760379999999998"/>
    <n v="-73.981566999999998"/>
    <n v="40.765136300000002"/>
    <n v="-73.980741100000003"/>
    <d v="2014-10-20T08:38:55"/>
    <d v="2014-10-20T09:14:00"/>
    <d v="2014-10-20T09:21:55"/>
    <d v="2014-10-20T09:31:08"/>
    <x v="3"/>
    <x v="5"/>
  </r>
  <r>
    <n v="1407264"/>
    <n v="58326"/>
    <x v="103"/>
    <s v="bicycle"/>
    <s v="Doughnut Plant Chelsea"/>
    <s v="Donut"/>
    <s v="Chocolate Hazelnut"/>
    <n v="1"/>
    <s v="Doughseed Doughnuts"/>
    <m/>
    <n v="40.744563916288797"/>
    <n v="-73.996630052861306"/>
    <n v="40.753408067891897"/>
    <n v="-73.987587317812199"/>
    <d v="2014-10-20T09:00:39"/>
    <d v="2014-10-20T09:07:06"/>
    <d v="2014-10-20T09:18:56"/>
    <d v="2014-10-20T09:48:52"/>
    <x v="3"/>
    <x v="5"/>
  </r>
  <r>
    <n v="1407290"/>
    <n v="166010"/>
    <x v="383"/>
    <s v="van"/>
    <s v="The Body Shop"/>
    <m/>
    <m/>
    <m/>
    <m/>
    <m/>
    <n v="40.760342999999999"/>
    <n v="-73.980570999999998"/>
    <n v="40.767725300000002"/>
    <n v="-73.991564199999999"/>
    <d v="2014-10-20T09:22:39"/>
    <m/>
    <m/>
    <d v="2014-10-20T10:14:58"/>
    <x v="3"/>
    <x v="5"/>
  </r>
  <r>
    <n v="1407296"/>
    <n v="166010"/>
    <x v="135"/>
    <s v="car"/>
    <s v="Dylan's Candy Bar"/>
    <m/>
    <m/>
    <m/>
    <m/>
    <m/>
    <n v="40.762156455678202"/>
    <n v="-73.966091797496304"/>
    <n v="40.767725300000002"/>
    <n v="-73.991564199999999"/>
    <d v="2014-10-20T09:31:42"/>
    <d v="2014-10-20T09:35:49"/>
    <d v="2014-10-20T10:12:03"/>
    <d v="2014-10-20T10:40:22"/>
    <x v="3"/>
    <x v="5"/>
  </r>
  <r>
    <n v="1407364"/>
    <n v="380364"/>
    <x v="85"/>
    <s v="bicycle"/>
    <s v="Tompkins Square Bagels"/>
    <s v="Bakery"/>
    <s v="Plain"/>
    <n v="1"/>
    <s v="Bagels"/>
    <m/>
    <n v="40.72813"/>
    <n v="-73.982020000000006"/>
    <n v="40.720914999999998"/>
    <n v="-73.9794299"/>
    <d v="2014-10-20T10:21:31"/>
    <d v="2014-10-20T10:21:45"/>
    <d v="2014-10-20T10:33:05"/>
    <d v="2014-10-20T10:38:09"/>
    <x v="3"/>
    <x v="5"/>
  </r>
  <r>
    <n v="1407402"/>
    <n v="388277"/>
    <x v="234"/>
    <s v="bicycle"/>
    <s v="sweetgreen"/>
    <s v="Salad"/>
    <s v="Organic Lentil Chickpea (Big)"/>
    <n v="1"/>
    <s v="Soup"/>
    <d v="1899-12-30T00:03:49"/>
    <n v="40.721323186970601"/>
    <n v="-74.009732007980304"/>
    <n v="40.728616000000002"/>
    <n v="-74.007958299999999"/>
    <d v="2014-10-20T10:43:31"/>
    <d v="2014-10-20T11:09:48"/>
    <d v="2014-10-20T11:35:06"/>
    <d v="2014-10-20T12:01:50"/>
    <x v="3"/>
    <x v="5"/>
  </r>
  <r>
    <n v="1407478"/>
    <n v="59388"/>
    <x v="303"/>
    <s v="bicycle"/>
    <s v="sweetgreen"/>
    <s v="Salad"/>
    <s v="Kale Caesar"/>
    <n v="1"/>
    <s v="Signatures"/>
    <d v="1899-12-30T00:15:36"/>
    <n v="40.745078589413303"/>
    <n v="-73.988821506500202"/>
    <n v="40.705748"/>
    <n v="-74.006052999999994"/>
    <d v="2014-10-20T11:10:21"/>
    <d v="2014-10-20T11:16:18"/>
    <d v="2014-10-20T11:29:37"/>
    <d v="2014-10-20T12:08:05"/>
    <x v="3"/>
    <x v="5"/>
  </r>
  <r>
    <n v="1407506"/>
    <n v="187993"/>
    <x v="345"/>
    <s v="car"/>
    <s v="sweetgreen"/>
    <s v="Salad"/>
    <s v="Harvest Bowl"/>
    <n v="1"/>
    <s v="Signatures"/>
    <m/>
    <n v="40.721323186970601"/>
    <n v="-74.009732007980304"/>
    <n v="40.714136000000003"/>
    <n v="-73.991495999999998"/>
    <d v="2014-10-20T11:19:26"/>
    <d v="2014-10-20T11:22:54"/>
    <d v="2014-10-20T11:39:58"/>
    <d v="2014-10-20T12:02:48"/>
    <x v="3"/>
    <x v="5"/>
  </r>
  <r>
    <n v="1407558"/>
    <n v="41130"/>
    <x v="5"/>
    <s v="bicycle"/>
    <s v="Village Yogurt"/>
    <m/>
    <m/>
    <m/>
    <m/>
    <m/>
    <n v="40.737887999999998"/>
    <n v="-73.996459999999999"/>
    <n v="40.722746000000001"/>
    <n v="-73.998857000000001"/>
    <d v="2014-10-20T11:34:28"/>
    <d v="2014-10-20T11:35:39"/>
    <d v="2014-10-20T11:45:29"/>
    <d v="2014-10-20T11:55:04"/>
    <x v="3"/>
    <x v="5"/>
  </r>
  <r>
    <n v="1407616"/>
    <n v="154597"/>
    <x v="25"/>
    <s v="car"/>
    <s v="Pio Pio"/>
    <s v="South American"/>
    <s v="Tostones"/>
    <n v="1"/>
    <s v="Platitos"/>
    <d v="1899-12-30T00:03:32"/>
    <n v="40.7455111364591"/>
    <n v="-73.977605191923899"/>
    <n v="40.7070972"/>
    <n v="-74.0168879"/>
    <d v="2014-10-20T11:49:16"/>
    <d v="2014-10-20T11:54:09"/>
    <d v="2014-10-20T12:04:31"/>
    <d v="2014-10-20T12:22:22"/>
    <x v="3"/>
    <x v="5"/>
  </r>
  <r>
    <n v="1407645"/>
    <n v="148504"/>
    <x v="103"/>
    <s v="bicycle"/>
    <s v="sweetgreen"/>
    <s v="Salad"/>
    <s v="Organic Butternut Squash (Small)"/>
    <n v="1"/>
    <s v="Soup"/>
    <d v="1899-12-30T00:10:04"/>
    <n v="40.721323186970601"/>
    <n v="-74.009732007980304"/>
    <n v="40.725848900000003"/>
    <n v="-74.004109600000007"/>
    <d v="2014-10-20T11:55:15"/>
    <d v="2014-10-20T12:02:06"/>
    <d v="2014-10-20T12:28:26"/>
    <d v="2014-10-20T12:39:17"/>
    <x v="3"/>
    <x v="5"/>
  </r>
  <r>
    <n v="1407669"/>
    <n v="74115"/>
    <x v="104"/>
    <s v="bicycle"/>
    <s v="sweetgreen"/>
    <s v="Salad"/>
    <s v="Roasted Turkey + Fall Vegetables"/>
    <n v="2"/>
    <s v="Signatures"/>
    <m/>
    <n v="40.721323186970601"/>
    <n v="-74.009732007980304"/>
    <n v="40.718662700000003"/>
    <n v="-74.000041400000001"/>
    <d v="2014-10-20T12:00:42"/>
    <m/>
    <m/>
    <d v="2014-10-20T13:53:32"/>
    <x v="3"/>
    <x v="5"/>
  </r>
  <r>
    <n v="1407669"/>
    <n v="74115"/>
    <x v="104"/>
    <s v="bicycle"/>
    <s v="sweetgreen"/>
    <s v="Salad"/>
    <s v="Earth Bowl"/>
    <n v="1"/>
    <s v="Signatures"/>
    <m/>
    <n v="40.721323186970601"/>
    <n v="-74.009732007980304"/>
    <n v="40.718662700000003"/>
    <n v="-74.000041400000001"/>
    <d v="2014-10-20T12:00:42"/>
    <m/>
    <m/>
    <d v="2014-10-20T13:53:32"/>
    <x v="3"/>
    <x v="5"/>
  </r>
  <r>
    <n v="1407677"/>
    <n v="68775"/>
    <x v="234"/>
    <s v="bicycle"/>
    <s v="Sushi of Gari Tribeca"/>
    <s v="Japanese"/>
    <s v="Spicy Scallop"/>
    <n v="1"/>
    <s v="Hand Roll"/>
    <d v="1899-12-30T00:10:19"/>
    <n v="40.716725764782701"/>
    <n v="-74.008250645521898"/>
    <n v="40.720227000000001"/>
    <n v="-74.002110999999999"/>
    <d v="2014-10-20T12:04:11"/>
    <d v="2014-10-20T12:39:01"/>
    <d v="2014-10-20T12:42:40"/>
    <d v="2014-10-20T12:48:02"/>
    <x v="3"/>
    <x v="5"/>
  </r>
  <r>
    <n v="1407677"/>
    <n v="68775"/>
    <x v="234"/>
    <s v="bicycle"/>
    <s v="Sushi of Gari Tribeca"/>
    <s v="Japanese"/>
    <s v="Hijiki Salad"/>
    <n v="1"/>
    <s v="Salad"/>
    <d v="1899-12-30T00:10:19"/>
    <n v="40.716725764782701"/>
    <n v="-74.008250645521898"/>
    <n v="40.720227000000001"/>
    <n v="-74.002110999999999"/>
    <d v="2014-10-20T12:04:11"/>
    <d v="2014-10-20T12:39:01"/>
    <d v="2014-10-20T12:42:40"/>
    <d v="2014-10-20T12:48:02"/>
    <x v="3"/>
    <x v="5"/>
  </r>
  <r>
    <n v="1407677"/>
    <n v="68775"/>
    <x v="234"/>
    <s v="bicycle"/>
    <s v="Sushi of Gari Tribeca"/>
    <s v="Japanese"/>
    <s v="Spicy Tuna"/>
    <n v="1"/>
    <s v="Cut Up Roll"/>
    <d v="1899-12-30T00:10:19"/>
    <n v="40.716725764782701"/>
    <n v="-74.008250645521898"/>
    <n v="40.720227000000001"/>
    <n v="-74.002110999999999"/>
    <d v="2014-10-20T12:04:11"/>
    <d v="2014-10-20T12:39:01"/>
    <d v="2014-10-20T12:42:40"/>
    <d v="2014-10-20T12:48:02"/>
    <x v="3"/>
    <x v="5"/>
  </r>
  <r>
    <n v="1407690"/>
    <n v="309163"/>
    <x v="94"/>
    <s v="bicycle"/>
    <s v="sweetgreen"/>
    <s v="Salad"/>
    <s v="Kale Caesar"/>
    <n v="1"/>
    <s v="Signatures"/>
    <m/>
    <n v="40.745078589413303"/>
    <n v="-73.988821506500202"/>
    <n v="40.733425199999999"/>
    <n v="-74.004685899999998"/>
    <d v="2014-10-20T12:07:04"/>
    <d v="2014-10-20T12:11:39"/>
    <d v="2014-10-20T12:36:29"/>
    <d v="2014-10-20T12:48:48"/>
    <x v="3"/>
    <x v="5"/>
  </r>
  <r>
    <n v="1407700"/>
    <n v="91640"/>
    <x v="150"/>
    <s v="bicycle"/>
    <s v="Cafe City Chow"/>
    <m/>
    <m/>
    <m/>
    <m/>
    <d v="1899-12-30T00:07:29"/>
    <n v="40.752592"/>
    <n v="-73.975032999999996"/>
    <n v="40.756428100000001"/>
    <n v="-73.987923600000002"/>
    <d v="2014-10-20T12:09:00"/>
    <d v="2014-10-20T12:20:29"/>
    <d v="2014-10-20T12:41:20"/>
    <d v="2014-10-20T13:07:30"/>
    <x v="3"/>
    <x v="5"/>
  </r>
  <r>
    <n v="1407711"/>
    <n v="144352"/>
    <x v="108"/>
    <s v="bicycle"/>
    <s v="Shake Shack"/>
    <s v="Burger"/>
    <s v="Fifty/Fifty"/>
    <n v="1"/>
    <s v="Drinks"/>
    <m/>
    <n v="40.779126065705498"/>
    <n v="-73.954904894578206"/>
    <n v="40.772632999999999"/>
    <n v="-73.9559979"/>
    <d v="2014-10-20T12:10:03"/>
    <d v="2014-10-20T12:10:39"/>
    <d v="2014-10-20T12:28:07"/>
    <d v="2014-10-20T12:33:30"/>
    <x v="3"/>
    <x v="5"/>
  </r>
  <r>
    <n v="1407744"/>
    <n v="388255"/>
    <x v="93"/>
    <s v="bicycle"/>
    <s v="2nd Ave Deli"/>
    <s v="Deli"/>
    <s v="Jewish Penicillin - Matzoh"/>
    <n v="2"/>
    <s v="Soups"/>
    <d v="1899-12-30T00:04:27"/>
    <n v="40.745299312570602"/>
    <n v="-73.9791375808162"/>
    <n v="40.790523360521298"/>
    <n v="-73.968117032269006"/>
    <d v="2014-10-20T12:21:00"/>
    <d v="2014-10-20T12:37:11"/>
    <d v="2014-10-20T12:48:33"/>
    <d v="2014-10-20T13:19:27"/>
    <x v="3"/>
    <x v="5"/>
  </r>
  <r>
    <n v="1407757"/>
    <n v="115894"/>
    <x v="144"/>
    <s v="bicycle"/>
    <s v="sweetgreen"/>
    <s v="Salad"/>
    <s v="Kale Caesar"/>
    <n v="1"/>
    <s v="Signatures"/>
    <m/>
    <n v="40.745078589413303"/>
    <n v="-73.988821506500202"/>
    <n v="40.754025800000001"/>
    <n v="-73.986123899999996"/>
    <d v="2014-10-20T12:22:42"/>
    <d v="2014-10-20T12:33:07"/>
    <d v="2014-10-20T13:23:38"/>
    <d v="2014-10-20T13:39:54"/>
    <x v="3"/>
    <x v="5"/>
  </r>
  <r>
    <n v="1407750"/>
    <n v="157331"/>
    <x v="347"/>
    <s v="bicycle"/>
    <s v="La Esquina Taqueria"/>
    <m/>
    <s v="Tortilla"/>
    <n v="1"/>
    <s v="Soups"/>
    <m/>
    <n v="40.721353749744097"/>
    <n v="-73.997525293959001"/>
    <n v="40.717480999999999"/>
    <n v="-74.003013899999999"/>
    <d v="2014-10-20T12:23:01"/>
    <d v="2014-10-20T12:41:08"/>
    <d v="2014-10-20T12:48:13"/>
    <d v="2014-10-20T12:55:12"/>
    <x v="3"/>
    <x v="5"/>
  </r>
  <r>
    <n v="1407750"/>
    <n v="157331"/>
    <x v="347"/>
    <s v="bicycle"/>
    <s v="La Esquina Taqueria"/>
    <m/>
    <s v="Chips &amp; La Esquina's Own Salsa Roja"/>
    <n v="1"/>
    <s v="Plates"/>
    <m/>
    <n v="40.721353749744097"/>
    <n v="-73.997525293959001"/>
    <n v="40.717480999999999"/>
    <n v="-74.003013899999999"/>
    <d v="2014-10-20T12:23:01"/>
    <d v="2014-10-20T12:41:08"/>
    <d v="2014-10-20T12:48:13"/>
    <d v="2014-10-20T12:55:12"/>
    <x v="3"/>
    <x v="5"/>
  </r>
  <r>
    <n v="1407768"/>
    <n v="388277"/>
    <x v="85"/>
    <s v="bicycle"/>
    <s v="sweetgreen"/>
    <s v="Salad"/>
    <s v="Kale Caesar"/>
    <n v="1"/>
    <s v="Signatures"/>
    <d v="1899-12-30T00:07:24"/>
    <n v="40.721323186970601"/>
    <n v="-74.009732007980304"/>
    <n v="40.728616000000002"/>
    <n v="-74.007958299999999"/>
    <d v="2014-10-20T12:24:34"/>
    <d v="2014-10-20T12:49:45"/>
    <d v="2014-10-20T14:03:35"/>
    <d v="2014-10-20T14:12:38"/>
    <x v="3"/>
    <x v="5"/>
  </r>
  <r>
    <n v="1407878"/>
    <n v="108610"/>
    <x v="6"/>
    <s v="bicycle"/>
    <s v="2nd Ave Deli"/>
    <s v="Deli"/>
    <s v="Grilled Chicken Breast"/>
    <n v="2"/>
    <s v="Poultry"/>
    <d v="1899-12-30T00:03:40"/>
    <n v="40.745299312570602"/>
    <n v="-73.9791375808162"/>
    <n v="40.755791799999997"/>
    <n v="-73.970249199999998"/>
    <d v="2014-10-20T12:46:52"/>
    <d v="2014-10-20T13:04:23"/>
    <d v="2014-10-20T13:19:13"/>
    <d v="2014-10-20T13:26:12"/>
    <x v="3"/>
    <x v="5"/>
  </r>
  <r>
    <n v="1407944"/>
    <n v="192411"/>
    <x v="37"/>
    <s v="bicycle"/>
    <s v="Hale &amp; Hearty"/>
    <s v="Salad"/>
    <s v="Popchips Plain"/>
    <n v="1"/>
    <s v="Desserts and Chips"/>
    <m/>
    <n v="40.774484800000003"/>
    <n v="-73.958975899999999"/>
    <n v="40.798550300000002"/>
    <n v="-73.940759499999999"/>
    <d v="2014-10-20T12:58:29"/>
    <d v="2014-10-20T13:18:01"/>
    <d v="2014-10-20T13:31:06"/>
    <d v="2014-10-20T13:40:31"/>
    <x v="3"/>
    <x v="5"/>
  </r>
  <r>
    <n v="1407963"/>
    <n v="245862"/>
    <x v="467"/>
    <s v="bicycle"/>
    <s v="S'MAC"/>
    <s v="American"/>
    <s v="Cheeseburger"/>
    <n v="1"/>
    <s v="Sarita's Recommendation"/>
    <d v="1899-12-30T00:03:04"/>
    <n v="40.730340181965403"/>
    <n v="-73.983993530273395"/>
    <n v="40.706363600000003"/>
    <n v="-74.015617000000006"/>
    <d v="2014-10-20T13:02:04"/>
    <d v="2014-10-20T12:59:27"/>
    <d v="2014-10-20T13:29:17"/>
    <d v="2014-10-20T13:58:50"/>
    <x v="3"/>
    <x v="5"/>
  </r>
  <r>
    <n v="1407979"/>
    <n v="184818"/>
    <x v="468"/>
    <s v="bicycle"/>
    <s v="McDonald's"/>
    <s v="Fast Food"/>
    <m/>
    <m/>
    <m/>
    <m/>
    <n v="40.794267011081402"/>
    <n v="-73.972020765060506"/>
    <n v="40.791273564815903"/>
    <n v="-73.968561031868106"/>
    <d v="2014-10-20T13:05:28"/>
    <d v="2014-10-20T13:18:03"/>
    <d v="2014-10-20T13:26:50"/>
    <d v="2014-10-20T13:32:53"/>
    <x v="3"/>
    <x v="5"/>
  </r>
  <r>
    <n v="1408050"/>
    <n v="213877"/>
    <x v="436"/>
    <s v="bicycle"/>
    <s v="Hu Kitchen"/>
    <s v="Gluten-Free"/>
    <s v="1/4 Organic Rotisserie Chicken W/ 2 Sides"/>
    <n v="2"/>
    <s v="Lunch + Dinner (M-F 11:30a-Close, Sa-Su 12p-Close)"/>
    <m/>
    <n v="40.735676762018002"/>
    <n v="-73.993829528068602"/>
    <n v="40.752872000000004"/>
    <n v="-73.987864000000002"/>
    <d v="2014-10-20T13:18:40"/>
    <d v="2014-10-20T13:19:02"/>
    <d v="2014-10-20T13:39:52"/>
    <d v="2014-10-20T13:55:32"/>
    <x v="3"/>
    <x v="5"/>
  </r>
  <r>
    <n v="1408137"/>
    <n v="59419"/>
    <x v="230"/>
    <s v="bicycle"/>
    <s v="Faicco's Italian Specialities"/>
    <s v="Italian"/>
    <m/>
    <m/>
    <m/>
    <d v="1899-12-30T00:03:02"/>
    <n v="40.731176789756098"/>
    <n v="-74.002833528617501"/>
    <n v="40.723838000000001"/>
    <n v="-74.010921999999994"/>
    <d v="2014-10-20T13:30:50"/>
    <d v="2014-10-20T14:00:58"/>
    <d v="2014-10-20T14:22:47"/>
    <d v="2014-10-20T14:41:26"/>
    <x v="3"/>
    <x v="5"/>
  </r>
  <r>
    <n v="1408161"/>
    <n v="116293"/>
    <x v="469"/>
    <s v="scooter"/>
    <s v="Hu Kitchen"/>
    <s v="Gluten-Free"/>
    <s v="Organic Raw Goji Granola"/>
    <n v="1"/>
    <s v="Healing Home"/>
    <m/>
    <n v="40.735676762018002"/>
    <n v="-73.993829528068602"/>
    <n v="40.727597699999997"/>
    <n v="-74.005142500000005"/>
    <d v="2014-10-20T13:35:09"/>
    <d v="2014-10-20T13:43:39"/>
    <d v="2014-10-20T14:00:16"/>
    <d v="2014-10-20T14:17:13"/>
    <x v="3"/>
    <x v="5"/>
  </r>
  <r>
    <n v="1408190"/>
    <n v="62730"/>
    <x v="301"/>
    <s v="car"/>
    <s v="Juice Generation"/>
    <s v="Juice Bar"/>
    <s v="Coco Acai Bowl"/>
    <n v="1"/>
    <s v="Acai Bowls"/>
    <m/>
    <n v="40.723925150421103"/>
    <n v="-73.996911048889203"/>
    <n v="40.720115999999997"/>
    <n v="-73.999296999999999"/>
    <d v="2014-10-20T13:39:18"/>
    <d v="2014-10-20T13:53:02"/>
    <d v="2014-10-20T14:04:20"/>
    <d v="2014-10-20T14:07:15"/>
    <x v="3"/>
    <x v="5"/>
  </r>
  <r>
    <n v="1408192"/>
    <n v="91947"/>
    <x v="25"/>
    <s v="car"/>
    <s v="Candle Cafe"/>
    <s v="Vegetarian"/>
    <s v="Kale Salad"/>
    <n v="1"/>
    <s v="Salads"/>
    <d v="1899-12-30T00:09:53"/>
    <n v="40.771484999999998"/>
    <n v="-73.959221470000003"/>
    <n v="40.7666878"/>
    <n v="-73.968694299999996"/>
    <d v="2014-10-20T13:40:34"/>
    <d v="2014-10-20T14:04:40"/>
    <d v="2014-10-20T14:12:30"/>
    <d v="2014-10-20T14:26:35"/>
    <x v="3"/>
    <x v="5"/>
  </r>
  <r>
    <n v="1408396"/>
    <n v="41638"/>
    <x v="304"/>
    <s v="bicycle"/>
    <s v="Num Pang Sandwich Shop"/>
    <s v="Asian"/>
    <s v="Five-Spiced Glazed Pork Belly"/>
    <n v="1"/>
    <s v="Seasonal Special Sandwiches"/>
    <m/>
    <n v="40.7506435922568"/>
    <n v="-73.976141663043407"/>
    <n v="40.775196000000001"/>
    <n v="-73.983440000000002"/>
    <d v="2014-10-20T14:10:48"/>
    <d v="2014-10-20T14:22:06"/>
    <d v="2014-10-20T14:31:52"/>
    <d v="2014-10-20T14:55:40"/>
    <x v="3"/>
    <x v="5"/>
  </r>
  <r>
    <n v="1408410"/>
    <n v="375086"/>
    <x v="470"/>
    <s v="bicycle"/>
    <s v="Momofuku Milk Bar (archived)"/>
    <s v="Dessert"/>
    <s v="Birthday Cake (6&quot;)"/>
    <n v="1"/>
    <s v="6&quot; Cakes"/>
    <m/>
    <n v="40.7231283099199"/>
    <n v="-74.002060890197697"/>
    <n v="40.731334500000003"/>
    <n v="-74.001913999999999"/>
    <d v="2014-10-20T14:13:28"/>
    <d v="2014-10-20T14:27:28"/>
    <d v="2014-10-20T14:37:18"/>
    <d v="2014-10-20T14:48:00"/>
    <x v="3"/>
    <x v="5"/>
  </r>
  <r>
    <n v="1408482"/>
    <n v="362113"/>
    <x v="205"/>
    <s v="car"/>
    <s v="Momofuku Noodle Bar"/>
    <m/>
    <s v="Momofuku Ramen"/>
    <n v="1"/>
    <s v="Bowls"/>
    <m/>
    <n v="40.729110403548901"/>
    <n v="-73.984245455566395"/>
    <n v="40.837403999999999"/>
    <n v="-73.943734000000006"/>
    <d v="2014-10-20T14:21:44"/>
    <d v="2014-10-20T14:51:17"/>
    <d v="2014-10-20T15:12:37"/>
    <d v="2014-10-20T15:57:43"/>
    <x v="3"/>
    <x v="5"/>
  </r>
  <r>
    <n v="1408911"/>
    <n v="103526"/>
    <x v="89"/>
    <s v="car"/>
    <s v="Lenwich by Lenny's"/>
    <s v="American"/>
    <s v="Sandwich"/>
    <n v="1"/>
    <s v="Create Your Own"/>
    <d v="1899-12-30T00:07:22"/>
    <n v="40.759265671678001"/>
    <n v="-73.979103145244906"/>
    <n v="40.765633999999999"/>
    <n v="-73.971029000000001"/>
    <d v="2014-10-20T15:15:13"/>
    <d v="2014-10-20T15:20:09"/>
    <d v="2014-10-20T15:49:58"/>
    <d v="2014-10-20T16:10:47"/>
    <x v="3"/>
    <x v="5"/>
  </r>
  <r>
    <n v="1408995"/>
    <n v="59765"/>
    <x v="18"/>
    <s v="bicycle"/>
    <s v="Chipotle Mexican Grill $1.99 Delivery"/>
    <s v="Mexican"/>
    <m/>
    <m/>
    <m/>
    <m/>
    <n v="40.734180430384001"/>
    <n v="-73.989077724400303"/>
    <n v="40.7040072"/>
    <n v="-73.986759000000006"/>
    <d v="2014-10-20T15:30:11"/>
    <m/>
    <m/>
    <d v="2014-10-20T15:41:57"/>
    <x v="3"/>
    <x v="5"/>
  </r>
  <r>
    <n v="1409077"/>
    <n v="59085"/>
    <x v="264"/>
    <s v="bicycle"/>
    <s v="CVS Pharmacy"/>
    <m/>
    <m/>
    <m/>
    <m/>
    <m/>
    <n v="40.744948084007298"/>
    <n v="-73.9765778532079"/>
    <n v="40.748849"/>
    <n v="-73.980168000000006"/>
    <d v="2014-10-20T15:45:20"/>
    <d v="2014-10-20T16:02:22"/>
    <d v="2014-10-20T16:10:42"/>
    <d v="2014-10-20T16:18:44"/>
    <x v="3"/>
    <x v="5"/>
  </r>
  <r>
    <n v="1409203"/>
    <n v="174775"/>
    <x v="161"/>
    <s v="bicycle"/>
    <s v="Dickson's Farmstand Meats"/>
    <s v="American"/>
    <m/>
    <m/>
    <m/>
    <m/>
    <n v="40.742196874990299"/>
    <n v="-74.0053412596409"/>
    <n v="40.737068999999998"/>
    <n v="-74.003545000000003"/>
    <d v="2014-10-20T16:07:29"/>
    <d v="2014-10-20T16:20:09"/>
    <d v="2014-10-20T16:28:28"/>
    <d v="2014-10-20T16:33:03"/>
    <x v="3"/>
    <x v="5"/>
  </r>
  <r>
    <n v="1409216"/>
    <n v="64387"/>
    <x v="411"/>
    <s v="walker"/>
    <s v="Shake Shack"/>
    <s v="Burger"/>
    <s v="Cheese Fries"/>
    <n v="1"/>
    <s v="Fries"/>
    <m/>
    <n v="40.7152793278103"/>
    <n v="-74.014860391616807"/>
    <n v="40.724882000000001"/>
    <n v="-74.010099999999994"/>
    <d v="2014-10-20T16:10:25"/>
    <d v="2014-10-20T16:13:32"/>
    <d v="2014-10-20T16:33:22"/>
    <d v="2014-10-20T16:40:56"/>
    <x v="3"/>
    <x v="5"/>
  </r>
  <r>
    <n v="1409260"/>
    <n v="181823"/>
    <x v="311"/>
    <s v="scooter"/>
    <s v="The Meatball Shop"/>
    <s v="Italian"/>
    <s v="Chicken"/>
    <n v="1"/>
    <s v="Naked Balls"/>
    <d v="1899-12-30T00:02:20"/>
    <n v="40.721545124764702"/>
    <n v="-73.988842426716104"/>
    <n v="40.741243500000003"/>
    <n v="-73.991319700000005"/>
    <d v="2014-10-20T16:16:32"/>
    <d v="2014-10-20T16:34:01"/>
    <d v="2014-10-20T16:49:53"/>
    <d v="2014-10-20T17:02:55"/>
    <x v="3"/>
    <x v="5"/>
  </r>
  <r>
    <n v="1409272"/>
    <n v="49034"/>
    <x v="241"/>
    <s v="bicycle"/>
    <s v="The Smile"/>
    <s v="American"/>
    <s v="Scrambled Eggs"/>
    <n v="1"/>
    <s v="Eggs"/>
    <d v="1899-12-30T00:03:21"/>
    <n v="40.726413182830903"/>
    <n v="-73.993821144104004"/>
    <n v="40.724707199999997"/>
    <n v="-73.981174999999993"/>
    <d v="2014-10-20T16:19:28"/>
    <d v="2014-10-20T16:22:24"/>
    <d v="2014-10-20T16:30:14"/>
    <d v="2014-10-20T16:36:42"/>
    <x v="3"/>
    <x v="5"/>
  </r>
  <r>
    <n v="1409320"/>
    <n v="154022"/>
    <x v="81"/>
    <s v="bicycle"/>
    <s v="Blue Ribbon Sushi Bar &amp; Grill"/>
    <s v="Japanese"/>
    <s v="Negi Hama"/>
    <n v="1"/>
    <s v="Maki (Special Rolls)"/>
    <d v="1899-12-30T00:04:37"/>
    <n v="40.767652912117299"/>
    <n v="-73.982925456000402"/>
    <n v="40.754504912473401"/>
    <n v="-73.965705636733503"/>
    <d v="2014-10-20T16:29:37"/>
    <d v="2014-10-20T16:30:42"/>
    <d v="2014-10-20T16:56:07"/>
    <d v="2014-10-20T17:09:06"/>
    <x v="3"/>
    <x v="5"/>
  </r>
  <r>
    <n v="1409331"/>
    <n v="52832"/>
    <x v="14"/>
    <s v="bicycle"/>
    <s v="Dickson's Farmstand Meats"/>
    <s v="American"/>
    <s v="Smoked Ham and Cheddar Sandwich"/>
    <n v="1"/>
    <s v="Sandwiches"/>
    <m/>
    <n v="40.742196874990299"/>
    <n v="-74.0053412596409"/>
    <n v="40.778027999999999"/>
    <n v="-73.953851"/>
    <d v="2014-10-20T16:33:32"/>
    <d v="2014-10-20T16:30:53"/>
    <d v="2014-10-20T16:50:43"/>
    <d v="2014-10-20T17:21:39"/>
    <x v="3"/>
    <x v="5"/>
  </r>
  <r>
    <n v="1409389"/>
    <n v="305905"/>
    <x v="97"/>
    <s v="bicycle"/>
    <s v="Hale &amp; Hearty"/>
    <s v="Salad"/>
    <s v="Cream of Tomato w/ Chicken and Orzo"/>
    <n v="1"/>
    <s v="Daily Soup and Sandwich Combo"/>
    <m/>
    <n v="40.742062078569397"/>
    <n v="-74.005180582208197"/>
    <n v="40.758264875136703"/>
    <n v="-74.004329788176506"/>
    <d v="2014-10-20T16:46:44"/>
    <d v="2014-10-20T16:52:20"/>
    <d v="2014-10-20T17:05:09"/>
    <d v="2014-10-20T17:12:01"/>
    <x v="3"/>
    <x v="5"/>
  </r>
  <r>
    <n v="1409420"/>
    <n v="354719"/>
    <x v="70"/>
    <s v="bicycle"/>
    <s v="The Meatball Shop"/>
    <s v="Italian"/>
    <s v="Daily Risotto"/>
    <n v="1"/>
    <s v="Stick To Your Bones"/>
    <d v="1899-12-30T00:03:03"/>
    <n v="40.721545124764702"/>
    <n v="-73.988842426716104"/>
    <n v="40.706088700000002"/>
    <n v="-74.011137199999993"/>
    <d v="2014-10-20T16:53:54"/>
    <d v="2014-10-20T17:04:37"/>
    <d v="2014-10-20T17:09:27"/>
    <d v="2014-10-20T17:32:40"/>
    <x v="3"/>
    <x v="5"/>
  </r>
  <r>
    <n v="1409420"/>
    <n v="354719"/>
    <x v="70"/>
    <s v="bicycle"/>
    <s v="The Meatball Shop"/>
    <s v="Italian"/>
    <s v="Chicken Hero"/>
    <n v="1"/>
    <s v="Heroes"/>
    <d v="1899-12-30T00:03:03"/>
    <n v="40.721545124764702"/>
    <n v="-73.988842426716104"/>
    <n v="40.706088700000002"/>
    <n v="-74.011137199999993"/>
    <d v="2014-10-20T16:53:54"/>
    <d v="2014-10-20T17:04:37"/>
    <d v="2014-10-20T17:09:27"/>
    <d v="2014-10-20T17:32:40"/>
    <x v="3"/>
    <x v="5"/>
  </r>
  <r>
    <n v="1409491"/>
    <n v="103970"/>
    <x v="471"/>
    <s v="car"/>
    <s v="Whole Foods Market"/>
    <s v="Grocery Store"/>
    <s v="Org Xtra Virgin Olive Oil"/>
    <n v="1"/>
    <s v="Olive Oil"/>
    <m/>
    <n v="40.768061709366101"/>
    <n v="-73.981847763061495"/>
    <n v="40.779297200000002"/>
    <n v="-73.988006999999996"/>
    <d v="2014-10-20T17:07:55"/>
    <m/>
    <m/>
    <d v="2014-10-20T18:25:17"/>
    <x v="3"/>
    <x v="5"/>
  </r>
  <r>
    <n v="1409491"/>
    <n v="103970"/>
    <x v="471"/>
    <s v="car"/>
    <s v="Whole Foods Market"/>
    <s v="Grocery Store"/>
    <s v="Org Long Grain White Rice"/>
    <n v="1"/>
    <s v="Rice &amp; Beans"/>
    <m/>
    <n v="40.768061709366101"/>
    <n v="-73.981847763061495"/>
    <n v="40.779297200000002"/>
    <n v="-73.988006999999996"/>
    <d v="2014-10-20T17:07:55"/>
    <m/>
    <m/>
    <d v="2014-10-20T18:25:17"/>
    <x v="3"/>
    <x v="5"/>
  </r>
  <r>
    <n v="1409491"/>
    <n v="103970"/>
    <x v="471"/>
    <s v="car"/>
    <s v="Whole Foods Market"/>
    <s v="Grocery Store"/>
    <s v="Org Brown Eggs Lg"/>
    <n v="1"/>
    <s v="Eggs"/>
    <m/>
    <n v="40.768061709366101"/>
    <n v="-73.981847763061495"/>
    <n v="40.779297200000002"/>
    <n v="-73.988006999999996"/>
    <d v="2014-10-20T17:07:55"/>
    <m/>
    <m/>
    <d v="2014-10-20T18:25:17"/>
    <x v="3"/>
    <x v="5"/>
  </r>
  <r>
    <n v="1409487"/>
    <n v="152675"/>
    <x v="5"/>
    <s v="bicycle"/>
    <s v="Mighty Quinn's BBQ"/>
    <s v="BBQ"/>
    <s v="Seasonal Special"/>
    <n v="1"/>
    <s v="Sides"/>
    <m/>
    <n v="40.727518945156902"/>
    <n v="-73.988671302795396"/>
    <n v="40.737861904766298"/>
    <n v="-73.990798950195298"/>
    <d v="2014-10-20T17:08:38"/>
    <m/>
    <m/>
    <d v="2014-10-20T17:37:47"/>
    <x v="3"/>
    <x v="5"/>
  </r>
  <r>
    <n v="1409533"/>
    <n v="67153"/>
    <x v="13"/>
    <s v="bicycle"/>
    <s v="sweetgreen"/>
    <s v="Salad"/>
    <s v="Salad"/>
    <n v="1"/>
    <s v="Make Your Own"/>
    <d v="1899-12-30T00:03:14"/>
    <n v="40.745078589413303"/>
    <n v="-73.988821506500202"/>
    <n v="40.745579300000003"/>
    <n v="-74.005335700000003"/>
    <d v="2014-10-20T17:22:02"/>
    <d v="2014-10-20T17:27:10"/>
    <d v="2014-10-20T17:47:30"/>
    <d v="2014-10-20T17:58:08"/>
    <x v="3"/>
    <x v="5"/>
  </r>
  <r>
    <n v="1409558"/>
    <n v="51430"/>
    <x v="472"/>
    <s v="bicycle"/>
    <s v="Veselka"/>
    <s v="Russian"/>
    <s v="Potato Pancakes Plate"/>
    <n v="1"/>
    <s v="Potato Pancakes"/>
    <d v="1899-12-30T00:03:26"/>
    <n v="40.729136234409197"/>
    <n v="-73.986971512913399"/>
    <n v="40.731538"/>
    <n v="-74.003529"/>
    <d v="2014-10-20T17:29:52"/>
    <d v="2014-10-20T17:31:32"/>
    <d v="2014-10-20T17:44:51"/>
    <d v="2014-10-20T17:58:02"/>
    <x v="3"/>
    <x v="5"/>
  </r>
  <r>
    <n v="1409562"/>
    <n v="76150"/>
    <x v="136"/>
    <s v="car"/>
    <s v="Eli's Zabars"/>
    <m/>
    <m/>
    <m/>
    <m/>
    <m/>
    <n v="40.775021199999998"/>
    <n v="-73.956465800000004"/>
    <n v="40.755251012780498"/>
    <n v="-73.964529661530605"/>
    <d v="2014-10-20T17:31:08"/>
    <m/>
    <m/>
    <d v="2014-10-20T18:45:51"/>
    <x v="3"/>
    <x v="5"/>
  </r>
  <r>
    <n v="1409595"/>
    <n v="250332"/>
    <x v="352"/>
    <s v="car"/>
    <s v="DÃ©panneur"/>
    <m/>
    <m/>
    <m/>
    <m/>
    <m/>
    <n v="40.717371300000003"/>
    <n v="-73.962776399999996"/>
    <n v="40.693502100000003"/>
    <n v="-73.982615600000003"/>
    <d v="2014-10-20T17:38:59"/>
    <d v="2014-10-20T17:39:46"/>
    <d v="2014-10-20T17:51:06"/>
    <d v="2014-10-20T18:18:57"/>
    <x v="3"/>
    <x v="5"/>
  </r>
  <r>
    <n v="1409599"/>
    <n v="65674"/>
    <x v="97"/>
    <s v="bicycle"/>
    <s v="Edible Arrangements"/>
    <m/>
    <m/>
    <m/>
    <m/>
    <m/>
    <n v="40.739035000000001"/>
    <n v="-74.000452999999993"/>
    <n v="40.738804000000002"/>
    <n v="-74.009342000000004"/>
    <d v="2014-10-20T17:43:06"/>
    <d v="2014-10-20T17:49:50"/>
    <d v="2014-10-20T17:55:39"/>
    <d v="2014-10-20T18:03:07"/>
    <x v="3"/>
    <x v="5"/>
  </r>
  <r>
    <n v="1409670"/>
    <n v="129798"/>
    <x v="185"/>
    <s v="bicycle"/>
    <s v="TAO"/>
    <s v="Japanese"/>
    <s v="Jumbo Shrimp Tempura with Garlic Chile Sauce"/>
    <n v="1"/>
    <s v="Small Plates"/>
    <d v="1899-12-30T00:07:35"/>
    <n v="40.762857763598497"/>
    <n v="-73.9716190014841"/>
    <n v="40.783716900000002"/>
    <n v="-73.983505199999996"/>
    <d v="2014-10-20T17:57:25"/>
    <d v="2014-10-20T17:55:13"/>
    <d v="2014-10-20T18:39:21"/>
    <d v="2014-10-20T18:52:23"/>
    <x v="3"/>
    <x v="5"/>
  </r>
  <r>
    <n v="1409670"/>
    <n v="129798"/>
    <x v="185"/>
    <s v="bicycle"/>
    <s v="TAO"/>
    <s v="Japanese"/>
    <s v="Roasted Thai Buddha Chicken"/>
    <n v="1"/>
    <s v="From the Sky"/>
    <d v="1899-12-30T00:07:35"/>
    <n v="40.762857763598497"/>
    <n v="-73.9716190014841"/>
    <n v="40.783716900000002"/>
    <n v="-73.983505199999996"/>
    <d v="2014-10-20T17:57:25"/>
    <d v="2014-10-20T17:55:13"/>
    <d v="2014-10-20T18:39:21"/>
    <d v="2014-10-20T18:52:23"/>
    <x v="3"/>
    <x v="5"/>
  </r>
  <r>
    <n v="1409703"/>
    <n v="162580"/>
    <x v="12"/>
    <s v="bicycle"/>
    <s v="Philippe Chow"/>
    <s v="Chinese"/>
    <m/>
    <m/>
    <m/>
    <d v="1899-12-30T00:17:56"/>
    <n v="40.764084531354698"/>
    <n v="-73.970499798529701"/>
    <n v="40.737594217835898"/>
    <n v="-73.9874375630705"/>
    <d v="2014-10-20T18:04:01"/>
    <m/>
    <m/>
    <d v="2014-10-20T19:04:25"/>
    <x v="3"/>
    <x v="5"/>
  </r>
  <r>
    <n v="1409700"/>
    <n v="170628"/>
    <x v="198"/>
    <s v="car"/>
    <s v="Shake Shack"/>
    <s v="Burger"/>
    <s v="Fountain Soda"/>
    <n v="1"/>
    <s v="Drinks"/>
    <m/>
    <n v="40.7152793278103"/>
    <n v="-74.014860391616807"/>
    <n v="40.708979863120099"/>
    <n v="-74.013674499275197"/>
    <d v="2014-10-20T18:04:49"/>
    <d v="2014-10-20T18:21:20"/>
    <d v="2014-10-20T18:36:11"/>
    <d v="2014-10-20T18:44:30"/>
    <x v="3"/>
    <x v="5"/>
  </r>
  <r>
    <n v="1409735"/>
    <n v="388420"/>
    <x v="236"/>
    <s v="bicycle"/>
    <s v="Sushi of Gari 46"/>
    <s v="Sushi"/>
    <s v="Tuna Sushi"/>
    <n v="2"/>
    <s v="Sushi"/>
    <d v="1899-12-30T00:03:40"/>
    <n v="40.760654436198898"/>
    <n v="-73.989582752602004"/>
    <n v="40.7743806710521"/>
    <n v="-73.990389946676302"/>
    <d v="2014-10-20T18:10:23"/>
    <d v="2014-10-20T18:27:11"/>
    <d v="2014-10-20T18:37:23"/>
    <d v="2014-10-20T18:52:50"/>
    <x v="3"/>
    <x v="5"/>
  </r>
  <r>
    <n v="1409759"/>
    <n v="176622"/>
    <x v="473"/>
    <s v="bicycle"/>
    <s v="Cafe Mogador"/>
    <s v="Middle Eastern"/>
    <s v="Chicken"/>
    <n v="1"/>
    <s v="Grill"/>
    <d v="1899-12-30T00:03:49"/>
    <n v="40.727293000000003"/>
    <n v="-73.984516999999997"/>
    <n v="40.729164553037997"/>
    <n v="-73.979264183247693"/>
    <d v="2014-10-20T18:13:49"/>
    <d v="2014-10-20T18:14:35"/>
    <d v="2014-10-20T18:34:25"/>
    <d v="2014-10-20T18:38:32"/>
    <x v="3"/>
    <x v="5"/>
  </r>
  <r>
    <n v="1409783"/>
    <n v="338599"/>
    <x v="313"/>
    <s v="bicycle"/>
    <s v="Blue Ribbon Fried Chicken"/>
    <s v="American"/>
    <s v="Thigh"/>
    <n v="3"/>
    <s v="By the Piece"/>
    <m/>
    <n v="40.724339999999998"/>
    <n v="-73.990960000000001"/>
    <n v="40.732428200000001"/>
    <n v="-74.008059399999993"/>
    <d v="2014-10-20T18:17:14"/>
    <d v="2014-10-20T18:24:25"/>
    <d v="2014-10-20T18:42:44"/>
    <d v="2014-10-20T18:59:46"/>
    <x v="3"/>
    <x v="5"/>
  </r>
  <r>
    <n v="1409788"/>
    <n v="73274"/>
    <x v="449"/>
    <s v="bicycle"/>
    <s v="S'MAC"/>
    <s v="American"/>
    <s v="Napoletana"/>
    <n v="1"/>
    <s v="Sarita's Recommendation"/>
    <d v="1899-12-30T00:04:18"/>
    <n v="40.730340181965403"/>
    <n v="-73.983993530273395"/>
    <n v="40.762448900000003"/>
    <n v="-73.965458999999996"/>
    <d v="2014-10-20T18:18:22"/>
    <d v="2014-10-20T18:22:31"/>
    <d v="2014-10-20T18:37:52"/>
    <d v="2014-10-20T19:17:21"/>
    <x v="3"/>
    <x v="5"/>
  </r>
  <r>
    <n v="1409833"/>
    <n v="151987"/>
    <x v="58"/>
    <s v="bicycle"/>
    <s v="sweetgreen"/>
    <s v="Salad"/>
    <s v="Salad"/>
    <n v="1"/>
    <s v="Make Your Own"/>
    <m/>
    <n v="40.745078589413303"/>
    <n v="-73.988821506500202"/>
    <n v="40.734934600000003"/>
    <n v="-74.001416000000006"/>
    <d v="2014-10-20T18:25:42"/>
    <d v="2014-10-20T18:31:03"/>
    <d v="2014-10-20T18:43:24"/>
    <d v="2014-10-20T19:06:24"/>
    <x v="3"/>
    <x v="5"/>
  </r>
  <r>
    <n v="1409826"/>
    <n v="338599"/>
    <x v="46"/>
    <s v="walker"/>
    <s v="Starbucks"/>
    <s v="Coffee"/>
    <m/>
    <m/>
    <m/>
    <m/>
    <n v="40.733718640366703"/>
    <n v="-74.006316798299395"/>
    <n v="40.732428200000001"/>
    <n v="-74.008059399999993"/>
    <d v="2014-10-20T18:25:54"/>
    <d v="2014-10-20T18:29:48"/>
    <d v="2014-10-20T18:49:39"/>
    <d v="2014-10-20T18:56:12"/>
    <x v="3"/>
    <x v="5"/>
  </r>
  <r>
    <n v="1409837"/>
    <n v="122852"/>
    <x v="93"/>
    <s v="bicycle"/>
    <s v="Blue Ribbon Fried Chicken"/>
    <s v="American"/>
    <s v="The Royal Wing"/>
    <n v="1"/>
    <s v="Combos"/>
    <m/>
    <n v="40.724339999999998"/>
    <n v="-73.990960000000001"/>
    <n v="40.722679222128498"/>
    <n v="-73.996048190414896"/>
    <d v="2014-10-20T18:26:27"/>
    <d v="2014-10-20T18:27:42"/>
    <d v="2014-10-20T18:45:07"/>
    <d v="2014-10-20T18:48:46"/>
    <x v="3"/>
    <x v="5"/>
  </r>
  <r>
    <n v="1409873"/>
    <n v="68167"/>
    <x v="261"/>
    <s v="car"/>
    <s v="Katz's Delicatessen"/>
    <m/>
    <m/>
    <m/>
    <m/>
    <m/>
    <n v="40.722307066359498"/>
    <n v="-73.987351655960097"/>
    <n v="40.737766000000001"/>
    <n v="-73.991871000000003"/>
    <d v="2014-10-20T18:31:45"/>
    <d v="2014-10-20T18:37:29"/>
    <d v="2014-10-20T19:03:18"/>
    <d v="2014-10-20T19:21:57"/>
    <x v="3"/>
    <x v="5"/>
  </r>
  <r>
    <n v="1409908"/>
    <n v="106860"/>
    <x v="257"/>
    <s v="bicycle"/>
    <s v="Sushi of Gari Tribeca"/>
    <s v="Japanese"/>
    <s v="Kaiso Salad"/>
    <n v="1"/>
    <s v="Salad"/>
    <d v="1899-12-30T00:05:59"/>
    <n v="40.716725764782701"/>
    <n v="-74.008250645521898"/>
    <n v="40.724690753968297"/>
    <n v="-74.008282180633401"/>
    <d v="2014-10-20T18:34:38"/>
    <d v="2014-10-20T18:54:09"/>
    <d v="2014-10-20T19:00:58"/>
    <d v="2014-10-20T19:08:43"/>
    <x v="3"/>
    <x v="5"/>
  </r>
  <r>
    <n v="1409903"/>
    <n v="80595"/>
    <x v="46"/>
    <s v="walker"/>
    <s v="RedFarm Hudson"/>
    <s v="Chinese"/>
    <s v="Spicy Crispy Beef"/>
    <n v="1"/>
    <s v="Starters &amp; Salads"/>
    <d v="1899-12-30T00:04:17"/>
    <n v="40.734213854853898"/>
    <n v="-74.006202029303594"/>
    <n v="40.722550400000003"/>
    <n v="-74.011243800000003"/>
    <d v="2014-10-20T18:35:05"/>
    <d v="2014-10-20T18:34:19"/>
    <d v="2014-10-20T18:47:39"/>
    <d v="2014-10-20T19:33:53"/>
    <x v="3"/>
    <x v="5"/>
  </r>
  <r>
    <n v="1409912"/>
    <n v="142830"/>
    <x v="117"/>
    <s v="bicycle"/>
    <s v="Boston Market"/>
    <m/>
    <s v="Six Freshly Baked Cornbread"/>
    <n v="1"/>
    <s v="A La Carte"/>
    <m/>
    <n v="40.745226000000002"/>
    <n v="-73.998213000000007"/>
    <n v="40.7384506"/>
    <n v="-73.997761299999993"/>
    <d v="2014-10-20T18:35:07"/>
    <d v="2014-10-20T18:36:53"/>
    <d v="2014-10-20T18:46:14"/>
    <d v="2014-10-20T18:51:16"/>
    <x v="3"/>
    <x v="5"/>
  </r>
  <r>
    <n v="1409918"/>
    <n v="370405"/>
    <x v="246"/>
    <s v="bicycle"/>
    <s v="Haveli Indian Restaurant"/>
    <s v="Indian"/>
    <s v="Shahi Korma"/>
    <n v="1"/>
    <s v="Traditional Dishes"/>
    <d v="1899-12-30T00:03:51"/>
    <n v="40.727170800000003"/>
    <n v="-73.988509800000003"/>
    <n v="40.741233999999999"/>
    <n v="-74.000564999999995"/>
    <d v="2014-10-20T18:37:56"/>
    <d v="2014-10-20T18:40:37"/>
    <d v="2014-10-20T19:02:27"/>
    <d v="2014-10-20T19:17:36"/>
    <x v="3"/>
    <x v="5"/>
  </r>
  <r>
    <n v="1409918"/>
    <n v="370405"/>
    <x v="246"/>
    <s v="bicycle"/>
    <s v="Haveli Indian Restaurant"/>
    <s v="Indian"/>
    <s v="Somosa"/>
    <n v="1"/>
    <s v="Starters"/>
    <d v="1899-12-30T00:03:51"/>
    <n v="40.727170800000003"/>
    <n v="-73.988509800000003"/>
    <n v="40.741233999999999"/>
    <n v="-74.000564999999995"/>
    <d v="2014-10-20T18:37:56"/>
    <d v="2014-10-20T18:40:37"/>
    <d v="2014-10-20T19:02:27"/>
    <d v="2014-10-20T19:17:36"/>
    <x v="3"/>
    <x v="5"/>
  </r>
  <r>
    <n v="1409926"/>
    <n v="61522"/>
    <x v="300"/>
    <s v="scooter"/>
    <s v="Momofuku Milk Bar"/>
    <s v="Dessert"/>
    <s v="Birthday Cake (6&quot;)"/>
    <n v="1"/>
    <s v="6&quot; Cakes"/>
    <m/>
    <n v="40.7628429402262"/>
    <n v="-73.975745647432205"/>
    <n v="40.746205000000003"/>
    <n v="-73.978513000000007"/>
    <d v="2014-10-20T18:38:28"/>
    <d v="2014-10-20T18:43:48"/>
    <d v="2014-10-20T18:53:07"/>
    <d v="2014-10-20T19:07:16"/>
    <x v="3"/>
    <x v="5"/>
  </r>
  <r>
    <n v="1409934"/>
    <n v="62540"/>
    <x v="65"/>
    <s v="bicycle"/>
    <s v="Blue Ribbon Sushi"/>
    <s v="Japanese"/>
    <s v="Phoenix"/>
    <n v="1"/>
    <s v="Appetizers"/>
    <d v="1899-12-30T00:04:07"/>
    <n v="40.7261096570601"/>
    <n v="-74.002491863200504"/>
    <n v="40.737606999999997"/>
    <n v="-74.008944"/>
    <d v="2014-10-20T18:39:10"/>
    <d v="2014-10-20T18:44:48"/>
    <d v="2014-10-20T19:07:08"/>
    <d v="2014-10-20T19:17:20"/>
    <x v="3"/>
    <x v="5"/>
  </r>
  <r>
    <n v="1409958"/>
    <n v="75548"/>
    <x v="473"/>
    <s v="bicycle"/>
    <s v="The MasalaWala"/>
    <s v="Indian"/>
    <s v="Paneer Saagwala"/>
    <n v="1"/>
    <s v="Paneer Entrees"/>
    <m/>
    <n v="40.7220306058516"/>
    <n v="-73.986310958862305"/>
    <n v="40.707332399999999"/>
    <n v="-74.007081400000004"/>
    <d v="2014-10-20T18:41:45"/>
    <d v="2014-10-20T18:43:04"/>
    <d v="2014-10-20T18:57:54"/>
    <d v="2014-10-20T19:17:59"/>
    <x v="3"/>
    <x v="5"/>
  </r>
  <r>
    <n v="1409974"/>
    <n v="232542"/>
    <x v="189"/>
    <s v="bicycle"/>
    <s v="Scoop NYC Mens Store"/>
    <m/>
    <m/>
    <m/>
    <m/>
    <m/>
    <n v="40.741304999999997"/>
    <n v="-74.007295999999997"/>
    <n v="40.734167300000003"/>
    <n v="-74.009798599999996"/>
    <d v="2014-10-20T18:42:17"/>
    <d v="2014-10-20T18:43:50"/>
    <d v="2014-10-20T19:11:56"/>
    <d v="2014-10-20T19:20:43"/>
    <x v="3"/>
    <x v="5"/>
  </r>
  <r>
    <n v="1409982"/>
    <n v="388855"/>
    <x v="354"/>
    <s v="bicycle"/>
    <s v="Veselka"/>
    <s v="Russian"/>
    <s v="Chicken Noodle Soup"/>
    <n v="1"/>
    <s v="Homemade Soups"/>
    <d v="1899-12-30T00:04:19"/>
    <n v="40.729136234409197"/>
    <n v="-73.986971512913399"/>
    <n v="40.739533225329701"/>
    <n v="-73.987732123356693"/>
    <d v="2014-10-20T18:43:43"/>
    <d v="2014-10-20T18:45:16"/>
    <d v="2014-10-20T18:55:06"/>
    <d v="2014-10-20T19:03:10"/>
    <x v="3"/>
    <x v="5"/>
  </r>
  <r>
    <n v="1410016"/>
    <n v="319808"/>
    <x v="72"/>
    <s v="bicycle"/>
    <s v="Luke's Lobster"/>
    <s v="Seafood"/>
    <s v="Lobster Roll"/>
    <n v="2"/>
    <s v="Rolls"/>
    <d v="1899-12-30T00:02:48"/>
    <n v="40.726822997452103"/>
    <n v="-73.985470975575794"/>
    <n v="40.767572100000002"/>
    <n v="-73.958136699999997"/>
    <d v="2014-10-20T18:48:04"/>
    <d v="2014-10-20T18:48:54"/>
    <d v="2014-10-20T18:54:44"/>
    <d v="2014-10-20T19:10:36"/>
    <x v="3"/>
    <x v="5"/>
  </r>
  <r>
    <n v="1410011"/>
    <n v="115610"/>
    <x v="234"/>
    <s v="bicycle"/>
    <s v="12 Chairs"/>
    <s v="Middle Eastern"/>
    <s v="Israeli Guacamole"/>
    <n v="1"/>
    <s v="Small Plates"/>
    <d v="1899-12-30T00:04:21"/>
    <n v="40.727636837850397"/>
    <n v="-74.002597332000704"/>
    <n v="40.723572169224497"/>
    <n v="-74.010858123991"/>
    <d v="2014-10-20T18:48:10"/>
    <d v="2014-10-20T18:53:20"/>
    <d v="2014-10-20T19:06:46"/>
    <d v="2014-10-20T19:13:18"/>
    <x v="3"/>
    <x v="5"/>
  </r>
  <r>
    <n v="1410044"/>
    <n v="358158"/>
    <x v="156"/>
    <s v="bicycle"/>
    <s v="Ed's Lobster Bar"/>
    <s v="Seafood"/>
    <s v="Fries with Sea Salt"/>
    <n v="1"/>
    <s v="Sides"/>
    <d v="1899-12-30T00:04:10"/>
    <n v="40.722079393083497"/>
    <n v="-73.997511863708496"/>
    <n v="40.723728999999999"/>
    <n v="-74.004076100000006"/>
    <d v="2014-10-20T18:53:29"/>
    <d v="2014-10-20T19:07:09"/>
    <d v="2014-10-20T19:12:29"/>
    <d v="2014-10-20T19:16:52"/>
    <x v="3"/>
    <x v="5"/>
  </r>
  <r>
    <n v="1410050"/>
    <n v="58180"/>
    <x v="467"/>
    <s v="bicycle"/>
    <s v="Momofuku Noodle Bar"/>
    <m/>
    <s v="Spicy Miso Ramen"/>
    <n v="1"/>
    <s v="Bowls"/>
    <m/>
    <n v="40.729110403548901"/>
    <n v="-73.984245455566395"/>
    <n v="40.7516058"/>
    <n v="-74.003114999999994"/>
    <d v="2014-10-20T18:53:32"/>
    <d v="2014-10-20T18:55:57"/>
    <d v="2014-10-20T19:40:19"/>
    <d v="2014-10-20T20:00:03"/>
    <x v="3"/>
    <x v="5"/>
  </r>
  <r>
    <n v="1410079"/>
    <n v="126050"/>
    <x v="300"/>
    <s v="scooter"/>
    <s v="Melt Shop"/>
    <s v="American"/>
    <s v="Tomato Soup"/>
    <n v="1"/>
    <s v="Sides &amp; Snacks"/>
    <d v="1899-12-30T00:09:45"/>
    <n v="40.744607141003797"/>
    <n v="-73.990741968154893"/>
    <n v="40.774618599999997"/>
    <n v="-73.961001100000004"/>
    <d v="2014-10-20T18:57:49"/>
    <d v="2014-10-20T19:13:47"/>
    <d v="2014-10-20T19:28:37"/>
    <d v="2014-10-20T19:44:38"/>
    <x v="3"/>
    <x v="5"/>
  </r>
  <r>
    <n v="1410093"/>
    <n v="127056"/>
    <x v="257"/>
    <s v="bicycle"/>
    <s v="Blue Ribbon Sushi"/>
    <s v="Japanese"/>
    <s v="Yasei Kinoko Miso"/>
    <n v="1"/>
    <s v="Osuimono (Soups)"/>
    <d v="1899-12-30T00:03:06"/>
    <n v="40.7261096570601"/>
    <n v="-74.002491863200504"/>
    <n v="40.716135600000001"/>
    <n v="-74.003640099999998"/>
    <d v="2014-10-20T18:58:36"/>
    <d v="2014-10-20T19:11:07"/>
    <d v="2014-10-20T19:22:25"/>
    <d v="2014-10-20T19:29:48"/>
    <x v="3"/>
    <x v="5"/>
  </r>
  <r>
    <n v="1410069"/>
    <n v="45164"/>
    <x v="192"/>
    <s v="bicycle"/>
    <s v="Shake Shack"/>
    <s v="Burger"/>
    <s v="Fries"/>
    <n v="1"/>
    <s v="Fries"/>
    <m/>
    <n v="40.780825773220101"/>
    <n v="-73.976483345031696"/>
    <n v="40.794088120334102"/>
    <n v="-73.975917583029798"/>
    <d v="2014-10-20T18:59:05"/>
    <d v="2014-10-20T19:08:55"/>
    <d v="2014-10-20T19:23:15"/>
    <d v="2014-10-20T19:48:52"/>
    <x v="3"/>
    <x v="5"/>
  </r>
  <r>
    <n v="1410095"/>
    <n v="100536"/>
    <x v="474"/>
    <s v="car"/>
    <s v="LAVO"/>
    <s v="Italian"/>
    <m/>
    <m/>
    <m/>
    <m/>
    <n v="40.762842132319498"/>
    <n v="-73.971733791162904"/>
    <n v="40.765967600000003"/>
    <n v="-73.961998199999996"/>
    <d v="2014-10-20T19:00:17"/>
    <d v="2014-10-20T19:40:01"/>
    <d v="2014-10-20T19:48:19"/>
    <d v="2014-10-20T19:56:46"/>
    <x v="3"/>
    <x v="5"/>
  </r>
  <r>
    <n v="1410152"/>
    <n v="92365"/>
    <x v="234"/>
    <s v="bicycle"/>
    <s v="sweetgreen"/>
    <s v="Salad"/>
    <s v="Kale Caesar"/>
    <n v="1"/>
    <s v="Signatures"/>
    <d v="1899-12-30T00:07:23"/>
    <n v="40.721323186970601"/>
    <n v="-74.009732007980304"/>
    <n v="40.721988000000003"/>
    <n v="-74.001215000000002"/>
    <d v="2014-10-20T19:04:29"/>
    <d v="2014-10-20T19:20:21"/>
    <d v="2014-10-20T19:26:41"/>
    <d v="2014-10-20T19:48:09"/>
    <x v="3"/>
    <x v="5"/>
  </r>
  <r>
    <n v="1410152"/>
    <n v="92365"/>
    <x v="234"/>
    <s v="bicycle"/>
    <s v="sweetgreen"/>
    <s v="Salad"/>
    <s v="Organic Lentil Chickpea (Big)"/>
    <n v="1"/>
    <s v="Soup"/>
    <d v="1899-12-30T00:07:23"/>
    <n v="40.721323186970601"/>
    <n v="-74.009732007980304"/>
    <n v="40.721988000000003"/>
    <n v="-74.001215000000002"/>
    <d v="2014-10-20T19:04:29"/>
    <d v="2014-10-20T19:20:21"/>
    <d v="2014-10-20T19:26:41"/>
    <d v="2014-10-20T19:48:09"/>
    <x v="3"/>
    <x v="5"/>
  </r>
  <r>
    <n v="1410146"/>
    <n v="158346"/>
    <x v="106"/>
    <s v="walker"/>
    <s v="Kelley &amp; Ping"/>
    <m/>
    <s v="Pad Sew Yew"/>
    <n v="1"/>
    <s v="Noodles"/>
    <d v="1899-12-30T00:06:08"/>
    <n v="40.725664999999999"/>
    <n v="-73.999280999999996"/>
    <n v="40.728814055305797"/>
    <n v="-73.984960550511204"/>
    <d v="2014-10-20T19:05:25"/>
    <d v="2014-10-20T19:24:24"/>
    <d v="2014-10-20T19:34:44"/>
    <d v="2014-10-20T19:47:02"/>
    <x v="3"/>
    <x v="5"/>
  </r>
  <r>
    <n v="1410187"/>
    <n v="300003"/>
    <x v="226"/>
    <s v="bicycle"/>
    <s v="Grand Sichuan International"/>
    <s v="Chinese"/>
    <s v="Vegetable Roll"/>
    <n v="2"/>
    <s v="Appetizers"/>
    <d v="1899-12-30T00:05:38"/>
    <n v="40.747384191604802"/>
    <n v="-74.000966870422502"/>
    <n v="40.751810900000002"/>
    <n v="-74.001823799999997"/>
    <d v="2014-10-20T19:08:10"/>
    <d v="2014-10-20T19:11:54"/>
    <d v="2014-10-20T19:28:44"/>
    <d v="2014-10-20T19:37:02"/>
    <x v="3"/>
    <x v="5"/>
  </r>
  <r>
    <n v="1410204"/>
    <n v="270525"/>
    <x v="6"/>
    <s v="bicycle"/>
    <s v="Pearl Oyster Bar"/>
    <s v="Seafood"/>
    <s v="New England Clam Chowder"/>
    <n v="1"/>
    <s v="Small Plates"/>
    <d v="1899-12-30T00:05:26"/>
    <n v="40.7314378996168"/>
    <n v="-74.002121946782097"/>
    <n v="40.726064100000002"/>
    <n v="-73.989779299999995"/>
    <d v="2014-10-20T19:10:33"/>
    <d v="2014-10-20T19:24:55"/>
    <d v="2014-10-20T19:43:14"/>
    <d v="2014-10-20T19:54:01"/>
    <x v="3"/>
    <x v="5"/>
  </r>
  <r>
    <n v="1410204"/>
    <n v="270525"/>
    <x v="6"/>
    <s v="bicycle"/>
    <s v="Pearl Oyster Bar"/>
    <s v="Seafood"/>
    <s v="Pan Roasted Filet"/>
    <n v="1"/>
    <s v="Large Plates"/>
    <d v="1899-12-30T00:05:26"/>
    <n v="40.7314378996168"/>
    <n v="-74.002121946782097"/>
    <n v="40.726064100000002"/>
    <n v="-73.989779299999995"/>
    <d v="2014-10-20T19:10:33"/>
    <d v="2014-10-20T19:24:55"/>
    <d v="2014-10-20T19:43:14"/>
    <d v="2014-10-20T19:54:01"/>
    <x v="3"/>
    <x v="5"/>
  </r>
  <r>
    <n v="1410232"/>
    <n v="66636"/>
    <x v="473"/>
    <s v="bicycle"/>
    <s v="Shake Shack"/>
    <s v="Burger"/>
    <s v="Cheese Fries"/>
    <n v="1"/>
    <s v="Fries"/>
    <m/>
    <n v="40.7152793278103"/>
    <n v="-74.014860391616807"/>
    <n v="40.739511100000001"/>
    <n v="-74.002937299999999"/>
    <d v="2014-10-20T19:13:35"/>
    <d v="2014-10-20T19:24:04"/>
    <d v="2014-10-20T19:38:25"/>
    <d v="2014-10-20T19:49:40"/>
    <x v="3"/>
    <x v="5"/>
  </r>
  <r>
    <n v="1410232"/>
    <n v="66636"/>
    <x v="473"/>
    <s v="bicycle"/>
    <s v="Shake Shack"/>
    <s v="Burger"/>
    <s v="Shack Burger"/>
    <n v="2"/>
    <s v="Burgers"/>
    <m/>
    <n v="40.7152793278103"/>
    <n v="-74.014860391616807"/>
    <n v="40.739511100000001"/>
    <n v="-74.002937299999999"/>
    <d v="2014-10-20T19:13:35"/>
    <d v="2014-10-20T19:24:04"/>
    <d v="2014-10-20T19:38:25"/>
    <d v="2014-10-20T19:49:40"/>
    <x v="3"/>
    <x v="5"/>
  </r>
  <r>
    <n v="1410230"/>
    <n v="72322"/>
    <x v="93"/>
    <s v="bicycle"/>
    <s v="Cafe Mogador"/>
    <s v="Middle Eastern"/>
    <s v="Cucumber Yogurt"/>
    <n v="1"/>
    <s v="Appetizers"/>
    <d v="1899-12-30T00:07:25"/>
    <n v="40.727293000000003"/>
    <n v="-73.984516999999997"/>
    <n v="40.720779999999998"/>
    <n v="-73.984491000000006"/>
    <d v="2014-10-20T19:14:06"/>
    <d v="2014-10-20T19:44:40"/>
    <d v="2014-10-20T19:52:32"/>
    <d v="2014-10-20T19:58:33"/>
    <x v="3"/>
    <x v="5"/>
  </r>
  <r>
    <n v="1410229"/>
    <n v="287696"/>
    <x v="294"/>
    <s v="bicycle"/>
    <s v="Mighty Quinn's BBQ"/>
    <s v="BBQ"/>
    <s v="Pomme Frites"/>
    <n v="1"/>
    <s v="Sides"/>
    <m/>
    <n v="40.727518945156902"/>
    <n v="-73.988671302795396"/>
    <n v="40.730197099999998"/>
    <n v="-73.9923663"/>
    <d v="2014-10-20T19:14:29"/>
    <d v="2014-10-20T19:21:45"/>
    <d v="2014-10-20T19:39:05"/>
    <d v="2014-10-20T19:46:34"/>
    <x v="3"/>
    <x v="5"/>
  </r>
  <r>
    <n v="1410237"/>
    <n v="5693"/>
    <x v="14"/>
    <s v="bicycle"/>
    <s v="The Meatball Shop"/>
    <s v="Italian"/>
    <s v="Spicy Pork"/>
    <n v="1"/>
    <s v="Naked Balls"/>
    <d v="1899-12-30T00:03:47"/>
    <n v="40.745963108098799"/>
    <n v="-74.001697291846"/>
    <n v="40.745751900000002"/>
    <n v="-74.008595400000004"/>
    <d v="2014-10-20T19:14:36"/>
    <d v="2014-10-20T19:35:53"/>
    <d v="2014-10-20T19:41:44"/>
    <d v="2014-10-20T19:49:15"/>
    <x v="3"/>
    <x v="5"/>
  </r>
  <r>
    <n v="1410245"/>
    <n v="105756"/>
    <x v="240"/>
    <s v="car"/>
    <s v="Momoya"/>
    <s v="Sushi"/>
    <s v="Crispy Rice"/>
    <n v="1"/>
    <s v="Signature Roll"/>
    <d v="1899-12-30T00:03:00"/>
    <n v="40.784077256376399"/>
    <n v="-73.9776224098444"/>
    <n v="40.786935499999998"/>
    <n v="-73.955725299999997"/>
    <d v="2014-10-20T19:16:00"/>
    <d v="2014-10-20T19:18:04"/>
    <d v="2014-10-20T19:24:24"/>
    <d v="2014-10-20T19:37:02"/>
    <x v="3"/>
    <x v="5"/>
  </r>
  <r>
    <n v="1410254"/>
    <n v="99288"/>
    <x v="298"/>
    <s v="car"/>
    <s v="Dig Inn Seasonal Market"/>
    <s v="American"/>
    <m/>
    <m/>
    <m/>
    <d v="1899-12-30T00:02:58"/>
    <n v="40.706139185458802"/>
    <n v="-74.007372669829493"/>
    <n v="40.716209399999997"/>
    <n v="-74.015575299999995"/>
    <d v="2014-10-20T19:16:43"/>
    <d v="2014-10-20T19:20:46"/>
    <d v="2014-10-20T19:32:36"/>
    <d v="2014-10-20T19:48:15"/>
    <x v="3"/>
    <x v="5"/>
  </r>
  <r>
    <n v="1410256"/>
    <n v="106595"/>
    <x v="261"/>
    <s v="car"/>
    <s v="Parm"/>
    <s v="Italian"/>
    <s v="String Beans Oreganata"/>
    <n v="1"/>
    <s v="Vegetables"/>
    <d v="1899-12-30T00:02:01"/>
    <n v="40.723019825000002"/>
    <n v="-73.995853999999994"/>
    <n v="40.7434935"/>
    <n v="-73.991867200000002"/>
    <d v="2014-10-20T19:17:15"/>
    <d v="2014-10-20T19:40:58"/>
    <d v="2014-10-20T19:50:23"/>
    <d v="2014-10-20T20:07:57"/>
    <x v="3"/>
    <x v="5"/>
  </r>
  <r>
    <n v="1410261"/>
    <n v="338981"/>
    <x v="257"/>
    <s v="bicycle"/>
    <s v="Locanda Verde"/>
    <s v="Italian"/>
    <m/>
    <m/>
    <m/>
    <m/>
    <n v="40.720072628003599"/>
    <n v="-74.010368099724104"/>
    <n v="40.7218356757271"/>
    <n v="-74.0087239165548"/>
    <d v="2014-10-20T19:17:31"/>
    <d v="2014-10-20T19:35:07"/>
    <d v="2014-10-20T19:50:45"/>
    <d v="2014-10-20T19:55:01"/>
    <x v="3"/>
    <x v="5"/>
  </r>
  <r>
    <n v="1410263"/>
    <n v="94152"/>
    <x v="44"/>
    <s v="bicycle"/>
    <s v="Empanada Mama (closed)"/>
    <s v="Mexican"/>
    <s v="Beans"/>
    <n v="1"/>
    <s v="Sides"/>
    <d v="1899-12-30T00:03:24"/>
    <n v="40.764217000000002"/>
    <n v="-73.988320999999999"/>
    <n v="40.7619501"/>
    <n v="-73.958340800000002"/>
    <d v="2014-10-20T19:18:52"/>
    <d v="2014-10-20T19:24:54"/>
    <d v="2014-10-20T19:51:27"/>
    <d v="2014-10-20T20:05:26"/>
    <x v="3"/>
    <x v="5"/>
  </r>
  <r>
    <n v="1410265"/>
    <n v="388918"/>
    <x v="470"/>
    <s v="bicycle"/>
    <s v="Blue Ribbon Fried Chicken"/>
    <s v="American"/>
    <s v="Tender"/>
    <n v="4"/>
    <s v="By the Piece"/>
    <m/>
    <n v="40.724339999999998"/>
    <n v="-73.990960000000001"/>
    <n v="40.738374187533701"/>
    <n v="-73.984726879863203"/>
    <d v="2014-10-20T19:18:58"/>
    <d v="2014-10-20T19:26:48"/>
    <d v="2014-10-20T19:36:40"/>
    <d v="2014-10-20T19:46:15"/>
    <x v="3"/>
    <x v="5"/>
  </r>
  <r>
    <n v="1410276"/>
    <n v="66543"/>
    <x v="216"/>
    <s v="car"/>
    <s v="Carnegie Deli"/>
    <s v="Deli"/>
    <s v="Chicken Broth Soup"/>
    <n v="1"/>
    <s v="Soups"/>
    <d v="1899-12-30T00:04:00"/>
    <n v="40.764135025007903"/>
    <n v="-73.981192225407696"/>
    <n v="40.757751200000001"/>
    <n v="-73.966933600000004"/>
    <d v="2014-10-20T19:19:32"/>
    <d v="2014-10-20T19:42:47"/>
    <d v="2014-10-20T19:48:37"/>
    <d v="2014-10-20T19:59:25"/>
    <x v="3"/>
    <x v="5"/>
  </r>
  <r>
    <n v="1410264"/>
    <n v="74989"/>
    <x v="23"/>
    <s v="bicycle"/>
    <s v="Hu Kitchen"/>
    <s v="Gluten-Free"/>
    <s v="Butternut Squash Bisque (Dairy Free)"/>
    <n v="1"/>
    <s v="Soups (M-F 11:30AM-Close)"/>
    <m/>
    <n v="40.735676762018002"/>
    <n v="-73.993829528068602"/>
    <n v="40.725133900000003"/>
    <n v="-73.994578399999995"/>
    <d v="2014-10-20T19:20:32"/>
    <d v="2014-10-20T19:41:49"/>
    <d v="2014-10-20T20:01:39"/>
    <d v="2014-10-20T20:13:23"/>
    <x v="3"/>
    <x v="5"/>
  </r>
  <r>
    <n v="1410322"/>
    <n v="114085"/>
    <x v="253"/>
    <s v="bicycle"/>
    <s v="Magnolia Bakery"/>
    <s v="Dessert"/>
    <s v="Brown Sugar"/>
    <n v="1"/>
    <s v="From the Cookie Jar"/>
    <m/>
    <n v="40.759284189984498"/>
    <n v="-73.980543736106895"/>
    <n v="40.764468999999998"/>
    <n v="-73.974487999999994"/>
    <d v="2014-10-20T19:27:11"/>
    <d v="2014-10-20T19:32:54"/>
    <d v="2014-10-20T19:43:45"/>
    <d v="2014-10-20T19:52:39"/>
    <x v="3"/>
    <x v="5"/>
  </r>
  <r>
    <n v="1410382"/>
    <n v="134760"/>
    <x v="347"/>
    <s v="bicycle"/>
    <s v="Grano Trattoria"/>
    <m/>
    <m/>
    <m/>
    <m/>
    <d v="1899-12-30T00:03:05"/>
    <n v="40.734690758314201"/>
    <n v="-74.000010139958306"/>
    <n v="40.738061561623297"/>
    <n v="-73.997736427530597"/>
    <d v="2014-10-20T19:33:05"/>
    <d v="2014-10-20T19:42:16"/>
    <d v="2014-10-20T19:58:24"/>
    <d v="2014-10-20T20:09:39"/>
    <x v="3"/>
    <x v="5"/>
  </r>
  <r>
    <n v="1410394"/>
    <n v="313639"/>
    <x v="142"/>
    <s v="bicycle"/>
    <s v="Momofuku Milk Bar"/>
    <s v="Dessert"/>
    <s v="Cereal Milk Shake"/>
    <n v="1"/>
    <s v="Shakes"/>
    <m/>
    <n v="40.731795470614898"/>
    <n v="-73.985672593116803"/>
    <n v="40.741316300000001"/>
    <n v="-73.978384399999996"/>
    <d v="2014-10-20T19:35:04"/>
    <d v="2014-10-20T19:39:51"/>
    <d v="2014-10-20T19:59:20"/>
    <d v="2014-10-20T20:02:06"/>
    <x v="3"/>
    <x v="5"/>
  </r>
  <r>
    <n v="1410399"/>
    <n v="116552"/>
    <x v="50"/>
    <s v="walker"/>
    <s v="Han Dynasty"/>
    <s v="Chinese"/>
    <s v="Dry Pepper Style"/>
    <n v="1"/>
    <s v="Entrees"/>
    <d v="1899-12-30T00:02:40"/>
    <n v="40.732213000000002"/>
    <n v="-73.988072000000003"/>
    <n v="40.7615762"/>
    <n v="-73.965333700000002"/>
    <d v="2014-10-20T19:35:46"/>
    <d v="2014-10-20T19:37:08"/>
    <d v="2014-10-20T20:15:27"/>
    <d v="2014-10-20T20:32:47"/>
    <x v="3"/>
    <x v="5"/>
  </r>
  <r>
    <n v="1410396"/>
    <n v="97346"/>
    <x v="97"/>
    <s v="bicycle"/>
    <s v="Mighty Quinn's BBQ"/>
    <s v="BBQ"/>
    <s v="Smoked Sausage"/>
    <n v="1"/>
    <s v="Meats"/>
    <m/>
    <n v="40.727518945156902"/>
    <n v="-73.988671302795396"/>
    <n v="40.745520900000002"/>
    <n v="-73.990466999999995"/>
    <d v="2014-10-20T19:35:47"/>
    <d v="2014-10-20T19:46:14"/>
    <d v="2014-10-20T20:09:46"/>
    <d v="2014-10-20T20:23:59"/>
    <x v="3"/>
    <x v="5"/>
  </r>
  <r>
    <n v="1410426"/>
    <n v="41409"/>
    <x v="257"/>
    <s v="bicycle"/>
    <s v="Antique Garage"/>
    <m/>
    <s v="Mediterranean Pasta"/>
    <n v="1"/>
    <s v="Dinner Main Courses"/>
    <d v="1899-12-30T00:02:26"/>
    <n v="40.721414589742103"/>
    <n v="-74.001249681569405"/>
    <n v="40.721755600000002"/>
    <n v="-74.004034899999994"/>
    <d v="2014-10-20T19:38:08"/>
    <d v="2014-10-20T20:01:22"/>
    <d v="2014-10-20T20:13:45"/>
    <d v="2014-10-20T20:17:54"/>
    <x v="3"/>
    <x v="5"/>
  </r>
  <r>
    <n v="1410461"/>
    <n v="64851"/>
    <x v="46"/>
    <s v="walker"/>
    <s v="sweetgreen"/>
    <s v="Salad"/>
    <m/>
    <m/>
    <m/>
    <d v="1899-12-30T00:04:13"/>
    <n v="40.721323186970601"/>
    <n v="-74.009732007980304"/>
    <n v="40.738804000000002"/>
    <n v="-74.009342000000004"/>
    <d v="2014-10-20T19:42:27"/>
    <d v="2014-10-20T19:41:49"/>
    <d v="2014-10-20T20:07:38"/>
    <d v="2014-10-20T20:20:18"/>
    <x v="3"/>
    <x v="5"/>
  </r>
  <r>
    <n v="1410472"/>
    <n v="232582"/>
    <x v="58"/>
    <s v="bicycle"/>
    <s v="CafÃ© China"/>
    <s v="Chinese"/>
    <s v="Lightly Sauteed Shredded Potatoes"/>
    <n v="1"/>
    <s v="Vegetables"/>
    <d v="1899-12-30T00:04:26"/>
    <n v="40.749901999999999"/>
    <n v="-73.982186999999996"/>
    <n v="40.754919999999998"/>
    <n v="-73.998904999999993"/>
    <d v="2014-10-20T19:43:46"/>
    <d v="2014-10-20T20:02:54"/>
    <d v="2014-10-20T20:11:15"/>
    <d v="2014-10-20T20:24:04"/>
    <x v="3"/>
    <x v="5"/>
  </r>
  <r>
    <n v="1410487"/>
    <n v="70001"/>
    <x v="313"/>
    <s v="bicycle"/>
    <s v="Dirty Bird to Go"/>
    <s v="American"/>
    <s v="Quarter: White"/>
    <n v="1"/>
    <s v="Slow-Roasted Rotisserie Chicken"/>
    <d v="1899-12-30T00:04:00"/>
    <n v="40.715917930433797"/>
    <n v="-74.010104136523097"/>
    <n v="40.720226500000003"/>
    <n v="-74.002110900000005"/>
    <d v="2014-10-20T19:45:33"/>
    <d v="2014-10-20T19:47:58"/>
    <d v="2014-10-20T20:08:18"/>
    <d v="2014-10-20T20:17:54"/>
    <x v="3"/>
    <x v="5"/>
  </r>
  <r>
    <n v="1410533"/>
    <n v="64754"/>
    <x v="73"/>
    <s v="walker"/>
    <s v="Bhatti Indian Grill"/>
    <s v="Indian"/>
    <s v="Paneer Bhurjee"/>
    <n v="2"/>
    <s v="Vegetarian"/>
    <d v="1899-12-30T00:03:04"/>
    <n v="40.742228099999998"/>
    <n v="-73.983075999999997"/>
    <n v="40.756100000000004"/>
    <n v="-73.996485000000007"/>
    <d v="2014-10-20T19:50:22"/>
    <d v="2014-10-20T20:18:54"/>
    <d v="2014-10-20T20:28:49"/>
    <d v="2014-10-20T20:46:16"/>
    <x v="3"/>
    <x v="5"/>
  </r>
  <r>
    <n v="1410508"/>
    <n v="112385"/>
    <x v="279"/>
    <s v="car"/>
    <s v="Shake Shack"/>
    <s v="Burger"/>
    <s v="Shack Burger"/>
    <n v="2"/>
    <s v="Burgers"/>
    <m/>
    <n v="40.7152793278103"/>
    <n v="-74.014860391616807"/>
    <n v="40.732752882583704"/>
    <n v="-74.001588606449602"/>
    <d v="2014-10-20T19:50:32"/>
    <d v="2014-10-20T20:11:08"/>
    <d v="2014-10-20T20:28:18"/>
    <d v="2014-10-20T20:42:43"/>
    <x v="3"/>
    <x v="5"/>
  </r>
  <r>
    <n v="1410540"/>
    <n v="100900"/>
    <x v="136"/>
    <s v="car"/>
    <s v="Mari Vanna"/>
    <s v="Eastern European"/>
    <s v="Mashed Potatoes"/>
    <n v="2"/>
    <s v="Sides"/>
    <d v="1899-12-30T00:03:57"/>
    <n v="40.738768706024501"/>
    <n v="-73.988641562611093"/>
    <n v="40.711755886365403"/>
    <n v="-74.005989454019797"/>
    <d v="2014-10-20T19:50:37"/>
    <d v="2014-10-20T20:16:42"/>
    <d v="2014-10-20T20:23:26"/>
    <d v="2014-10-20T20:43:32"/>
    <x v="3"/>
    <x v="5"/>
  </r>
  <r>
    <n v="1410540"/>
    <n v="100900"/>
    <x v="136"/>
    <s v="car"/>
    <s v="Mari Vanna"/>
    <s v="Eastern European"/>
    <s v="Olivier Salad"/>
    <n v="2"/>
    <s v="Salads"/>
    <d v="1899-12-30T00:03:57"/>
    <n v="40.738768706024501"/>
    <n v="-73.988641562611093"/>
    <n v="40.711755886365403"/>
    <n v="-74.005989454019797"/>
    <d v="2014-10-20T19:50:37"/>
    <d v="2014-10-20T20:16:42"/>
    <d v="2014-10-20T20:23:26"/>
    <d v="2014-10-20T20:43:32"/>
    <x v="3"/>
    <x v="5"/>
  </r>
  <r>
    <n v="1410539"/>
    <n v="130955"/>
    <x v="87"/>
    <s v="bicycle"/>
    <s v="Momofuku Noodle Bar"/>
    <m/>
    <s v="Pork Bun"/>
    <n v="1"/>
    <s v="Buns"/>
    <m/>
    <n v="40.729110403548901"/>
    <n v="-73.984245455566395"/>
    <n v="40.759010400000001"/>
    <n v="-73.965096799999998"/>
    <d v="2014-10-20T19:52:26"/>
    <d v="2014-10-20T20:02:31"/>
    <d v="2014-10-20T20:36:38"/>
    <d v="2014-10-20T20:54:24"/>
    <x v="3"/>
    <x v="5"/>
  </r>
  <r>
    <n v="1410557"/>
    <n v="78087"/>
    <x v="93"/>
    <s v="bicycle"/>
    <s v="La Esquina Taqueria"/>
    <m/>
    <s v="Pollo Rostizado"/>
    <n v="2"/>
    <s v="Tacos"/>
    <d v="1899-12-30T00:03:03"/>
    <n v="40.721353749744097"/>
    <n v="-73.997525293959001"/>
    <n v="40.733192899999999"/>
    <n v="-73.995967199999996"/>
    <d v="2014-10-20T19:53:04"/>
    <d v="2014-10-20T20:04:45"/>
    <d v="2014-10-20T20:11:08"/>
    <d v="2014-10-20T20:24:41"/>
    <x v="3"/>
    <x v="5"/>
  </r>
  <r>
    <n v="1410619"/>
    <n v="49695"/>
    <x v="56"/>
    <s v="bicycle"/>
    <s v="Blue Ribbon Fried Chicken"/>
    <s v="American"/>
    <s v="4 Piece Mix"/>
    <n v="1"/>
    <s v="Combos"/>
    <m/>
    <n v="40.724339999999998"/>
    <n v="-73.990960000000001"/>
    <n v="40.725873"/>
    <n v="-73.999853000000002"/>
    <d v="2014-10-20T19:59:13"/>
    <d v="2014-10-20T20:18:25"/>
    <d v="2014-10-20T20:26:09"/>
    <d v="2014-10-20T20:31:55"/>
    <x v="3"/>
    <x v="5"/>
  </r>
  <r>
    <n v="1410621"/>
    <n v="37982"/>
    <x v="14"/>
    <s v="bicycle"/>
    <s v="Saravanaa Bhavan"/>
    <s v="Indian"/>
    <s v="Rava Kichadi"/>
    <n v="1"/>
    <s v="Rice Corner"/>
    <d v="1899-12-30T00:03:38"/>
    <n v="40.741604883571803"/>
    <n v="-73.983304239412405"/>
    <n v="40.738804000000002"/>
    <n v="-74.009342000000004"/>
    <d v="2014-10-20T20:01:20"/>
    <d v="2014-10-20T20:16:53"/>
    <d v="2014-10-20T20:22:13"/>
    <d v="2014-10-20T20:43:36"/>
    <x v="3"/>
    <x v="5"/>
  </r>
  <r>
    <n v="1410685"/>
    <n v="92996"/>
    <x v="257"/>
    <s v="bicycle"/>
    <s v="Tamarind TriBeCa"/>
    <s v="Indian"/>
    <s v="Nan"/>
    <n v="1"/>
    <s v="Roti Breads"/>
    <d v="1899-12-30T00:03:10"/>
    <n v="40.719268925450301"/>
    <n v="-74.008749884804104"/>
    <n v="40.715806499999999"/>
    <n v="-74.011820099999994"/>
    <d v="2014-10-20T20:08:07"/>
    <d v="2014-10-20T20:22:55"/>
    <d v="2014-10-20T20:34:15"/>
    <d v="2014-10-20T20:39:14"/>
    <x v="3"/>
    <x v="5"/>
  </r>
  <r>
    <n v="1410684"/>
    <n v="72720"/>
    <x v="93"/>
    <s v="bicycle"/>
    <s v="Coppelia"/>
    <s v="Caribbean"/>
    <s v="Pollo a la Plancha"/>
    <n v="1"/>
    <s v="Main Courses"/>
    <d v="1899-12-30T00:02:32"/>
    <n v="40.738938822766698"/>
    <n v="-73.999974334746099"/>
    <n v="40.721786000000002"/>
    <n v="-73.998120999999998"/>
    <d v="2014-10-20T20:08:41"/>
    <d v="2014-10-20T20:28:50"/>
    <d v="2014-10-20T20:35:08"/>
    <d v="2014-10-20T20:46:32"/>
    <x v="3"/>
    <x v="5"/>
  </r>
  <r>
    <n v="1410700"/>
    <n v="65361"/>
    <x v="142"/>
    <s v="bicycle"/>
    <s v="Coppola's East"/>
    <s v="Italian"/>
    <s v="Caesar Salad"/>
    <n v="1"/>
    <s v="Salads"/>
    <d v="1899-12-30T00:02:24"/>
    <n v="40.741455000000002"/>
    <n v="-73.981076000000002"/>
    <n v="40.730251000000003"/>
    <n v="-73.993573999999995"/>
    <d v="2014-10-20T20:09:48"/>
    <d v="2014-10-20T20:08:24"/>
    <d v="2014-10-20T20:24:25"/>
    <d v="2014-10-20T20:36:48"/>
    <x v="3"/>
    <x v="5"/>
  </r>
  <r>
    <n v="1410728"/>
    <n v="212825"/>
    <x v="119"/>
    <s v="bicycle"/>
    <s v="Momofuku Milk Bar"/>
    <s v="Dessert"/>
    <s v="Grasshopper Pie Slice"/>
    <n v="1"/>
    <s v="Pie by the Slice"/>
    <m/>
    <n v="40.731795470614898"/>
    <n v="-73.985672593116803"/>
    <n v="40.7452805"/>
    <n v="-73.991422200000002"/>
    <d v="2014-10-20T20:11:40"/>
    <d v="2014-10-20T20:15:51"/>
    <d v="2014-10-20T20:24:41"/>
    <d v="2014-10-20T20:39:00"/>
    <x v="3"/>
    <x v="5"/>
  </r>
  <r>
    <n v="1410736"/>
    <n v="60797"/>
    <x v="475"/>
    <s v="bicycle"/>
    <s v="Rite Aid"/>
    <m/>
    <m/>
    <m/>
    <m/>
    <m/>
    <n v="40.742579877271503"/>
    <n v="-73.977467448504001"/>
    <n v="40.741967000000002"/>
    <n v="-73.975778000000005"/>
    <d v="2014-10-20T20:13:30"/>
    <m/>
    <m/>
    <d v="2014-10-20T20:39:52"/>
    <x v="3"/>
    <x v="5"/>
  </r>
  <r>
    <n v="1410753"/>
    <n v="83287"/>
    <x v="236"/>
    <s v="bicycle"/>
    <s v="Five Guys Burgers and Fries"/>
    <s v="Burger"/>
    <s v="Cheeseburger"/>
    <n v="1"/>
    <s v="Burgers"/>
    <m/>
    <n v="40.732368287916202"/>
    <n v="-74.003748892271602"/>
    <n v="40.722679300000003"/>
    <n v="-73.994938200000007"/>
    <d v="2014-10-20T20:14:45"/>
    <d v="2014-10-20T20:18:42"/>
    <d v="2014-10-20T20:37:16"/>
    <d v="2014-10-20T20:45:42"/>
    <x v="3"/>
    <x v="5"/>
  </r>
  <r>
    <n v="1410753"/>
    <n v="83287"/>
    <x v="236"/>
    <s v="bicycle"/>
    <s v="Five Guys Burgers and Fries"/>
    <s v="Burger"/>
    <s v="Large Fries"/>
    <n v="1"/>
    <s v="Fries"/>
    <m/>
    <n v="40.732368287916202"/>
    <n v="-74.003748892271602"/>
    <n v="40.722679300000003"/>
    <n v="-73.994938200000007"/>
    <d v="2014-10-20T20:14:45"/>
    <d v="2014-10-20T20:18:42"/>
    <d v="2014-10-20T20:37:16"/>
    <d v="2014-10-20T20:45:42"/>
    <x v="3"/>
    <x v="5"/>
  </r>
  <r>
    <n v="1410745"/>
    <n v="131093"/>
    <x v="109"/>
    <s v="bicycle"/>
    <s v="Bareburger"/>
    <s v="Burger"/>
    <s v="Original"/>
    <n v="1"/>
    <s v="Bareburgers"/>
    <m/>
    <n v="40.746131207852798"/>
    <n v="-73.978103399276705"/>
    <n v="40.744917999999998"/>
    <n v="-73.977682999999999"/>
    <d v="2014-10-20T20:15:19"/>
    <m/>
    <m/>
    <d v="2014-10-20T20:46:10"/>
    <x v="3"/>
    <x v="5"/>
  </r>
  <r>
    <n v="1410782"/>
    <n v="105619"/>
    <x v="349"/>
    <s v="bicycle"/>
    <s v="2nd Ave Deli"/>
    <s v="Deli"/>
    <s v="Chicken Fingers"/>
    <n v="1"/>
    <s v="Appetizers"/>
    <d v="1899-12-30T00:05:00"/>
    <n v="40.745299312570602"/>
    <n v="-73.9791375808162"/>
    <n v="40.776527999999999"/>
    <n v="-73.989100500000006"/>
    <d v="2014-10-20T20:18:26"/>
    <d v="2014-10-20T20:25:33"/>
    <d v="2014-10-20T20:48:24"/>
    <d v="2014-10-20T21:18:07"/>
    <x v="3"/>
    <x v="5"/>
  </r>
  <r>
    <n v="1410873"/>
    <n v="91032"/>
    <x v="205"/>
    <s v="car"/>
    <s v="Empanada Mama (closed)"/>
    <s v="Mexican"/>
    <s v="Arroz Con Pollo"/>
    <n v="1"/>
    <s v="Entrees"/>
    <d v="1899-12-30T00:02:43"/>
    <n v="40.764217000000002"/>
    <n v="-73.988320999999999"/>
    <n v="40.767684699999997"/>
    <n v="-73.983594600000004"/>
    <d v="2014-10-20T20:26:28"/>
    <d v="2014-10-20T20:39:05"/>
    <d v="2014-10-20T20:55:35"/>
    <d v="2014-10-20T21:08:01"/>
    <x v="3"/>
    <x v="5"/>
  </r>
  <r>
    <n v="1410873"/>
    <n v="91032"/>
    <x v="205"/>
    <s v="car"/>
    <s v="Empanada Mama (closed)"/>
    <s v="Mexican"/>
    <s v="Cheese"/>
    <n v="1"/>
    <s v="Corn Flour"/>
    <d v="1899-12-30T00:02:43"/>
    <n v="40.764217000000002"/>
    <n v="-73.988320999999999"/>
    <n v="40.767684699999997"/>
    <n v="-73.983594600000004"/>
    <d v="2014-10-20T20:26:28"/>
    <d v="2014-10-20T20:39:05"/>
    <d v="2014-10-20T20:55:35"/>
    <d v="2014-10-20T21:08:01"/>
    <x v="3"/>
    <x v="5"/>
  </r>
  <r>
    <n v="1410873"/>
    <n v="91032"/>
    <x v="205"/>
    <s v="car"/>
    <s v="Empanada Mama (closed)"/>
    <s v="Mexican"/>
    <s v="Shredded Chicken"/>
    <n v="1"/>
    <s v="Corn Flour"/>
    <d v="1899-12-30T00:02:43"/>
    <n v="40.764217000000002"/>
    <n v="-73.988320999999999"/>
    <n v="40.767684699999997"/>
    <n v="-73.983594600000004"/>
    <d v="2014-10-20T20:26:28"/>
    <d v="2014-10-20T20:39:05"/>
    <d v="2014-10-20T20:55:35"/>
    <d v="2014-10-20T21:08:01"/>
    <x v="3"/>
    <x v="5"/>
  </r>
  <r>
    <n v="1410875"/>
    <n v="240093"/>
    <x v="64"/>
    <s v="bicycle"/>
    <s v="The Meatball Shop"/>
    <s v="Italian"/>
    <s v="Classic Beef Hero"/>
    <n v="1"/>
    <s v="Heroes"/>
    <d v="1899-12-30T00:04:31"/>
    <n v="40.721545124764702"/>
    <n v="-73.988842426716104"/>
    <n v="40.721295699999999"/>
    <n v="-73.995196100000001"/>
    <d v="2014-10-20T20:27:34"/>
    <d v="2014-10-20T20:28:17"/>
    <d v="2014-10-20T20:38:39"/>
    <d v="2014-10-20T20:43:31"/>
    <x v="3"/>
    <x v="5"/>
  </r>
  <r>
    <n v="1411031"/>
    <n v="102691"/>
    <x v="474"/>
    <s v="car"/>
    <s v="Dirty Bird To Go (archived)"/>
    <s v="American"/>
    <s v="5-Piece Chicken Fingers"/>
    <n v="1"/>
    <s v="Chicken Fingers"/>
    <d v="1899-12-30T00:04:23"/>
    <n v="40.738917096523799"/>
    <n v="-74.000342980623302"/>
    <n v="40.785108598688801"/>
    <n v="-73.956902138034806"/>
    <d v="2014-10-20T20:42:58"/>
    <d v="2014-10-20T21:08:01"/>
    <d v="2014-10-20T21:17:51"/>
    <d v="2014-10-20T21:37:07"/>
    <x v="3"/>
    <x v="5"/>
  </r>
  <r>
    <n v="1411041"/>
    <n v="303548"/>
    <x v="160"/>
    <s v="bicycle"/>
    <s v="Shake Shack"/>
    <s v="Burger"/>
    <s v="Cheese Fries"/>
    <n v="1"/>
    <s v="Fries"/>
    <m/>
    <n v="40.779126065705498"/>
    <n v="-73.954904894578206"/>
    <n v="40.766779499999998"/>
    <n v="-73.9550512"/>
    <d v="2014-10-20T20:43:05"/>
    <d v="2014-10-20T20:43:52"/>
    <d v="2014-10-20T20:57:25"/>
    <d v="2014-10-20T21:07:58"/>
    <x v="3"/>
    <x v="5"/>
  </r>
  <r>
    <n v="1411054"/>
    <n v="127036"/>
    <x v="476"/>
    <s v="bicycle"/>
    <s v="Shake Shack"/>
    <s v="Burger"/>
    <s v="Cheese Fries"/>
    <n v="2"/>
    <s v="Fries"/>
    <m/>
    <n v="40.780825773220101"/>
    <n v="-73.976483345031696"/>
    <n v="40.795103601909901"/>
    <n v="-73.967044348495406"/>
    <d v="2014-10-20T20:43:09"/>
    <d v="2014-10-20T20:46:22"/>
    <d v="2014-10-20T21:03:42"/>
    <d v="2014-10-20T21:15:58"/>
    <x v="3"/>
    <x v="5"/>
  </r>
  <r>
    <n v="1411032"/>
    <n v="317515"/>
    <x v="93"/>
    <s v="bicycle"/>
    <s v="Cafe Habana"/>
    <s v="Mexican"/>
    <s v="Black or Red Beans"/>
    <n v="1"/>
    <s v="Side Orders"/>
    <d v="1899-12-30T00:04:59"/>
    <n v="40.7228416988277"/>
    <n v="-73.994116468965402"/>
    <n v="40.710893516833998"/>
    <n v="-74.005800881222896"/>
    <d v="2014-10-20T20:43:16"/>
    <d v="2014-10-20T20:49:48"/>
    <d v="2014-10-20T21:02:09"/>
    <d v="2014-10-20T21:12:29"/>
    <x v="3"/>
    <x v="5"/>
  </r>
  <r>
    <n v="1411017"/>
    <n v="76066"/>
    <x v="142"/>
    <s v="bicycle"/>
    <s v="Momofuku Milk Bar"/>
    <s v="Dessert"/>
    <s v="B'day Cake Truffles"/>
    <n v="3"/>
    <s v="Cake Truffles"/>
    <m/>
    <n v="40.731795470614898"/>
    <n v="-73.985672593116803"/>
    <n v="40.739995999999998"/>
    <n v="-73.985258000000002"/>
    <d v="2014-10-20T20:43:18"/>
    <d v="2014-10-20T20:47:21"/>
    <d v="2014-10-20T20:57:58"/>
    <d v="2014-10-20T21:07:08"/>
    <x v="3"/>
    <x v="5"/>
  </r>
  <r>
    <n v="1411034"/>
    <n v="76942"/>
    <x v="44"/>
    <s v="bicycle"/>
    <s v="Sarabeth's Restaurant"/>
    <s v="American"/>
    <s v="Trio of Mini Bacon Cheeseburgers"/>
    <n v="1"/>
    <s v="Dinner Salads &amp; Sandwiches"/>
    <d v="1899-12-30T00:05:58"/>
    <n v="40.765298953919803"/>
    <n v="-73.975667953491197"/>
    <n v="40.7520764"/>
    <n v="-74.001015600000002"/>
    <d v="2014-10-20T20:43:24"/>
    <d v="2014-10-20T20:56:37"/>
    <d v="2014-10-20T21:08:56"/>
    <d v="2014-10-20T21:23:33"/>
    <x v="3"/>
    <x v="5"/>
  </r>
  <r>
    <n v="1411065"/>
    <n v="53513"/>
    <x v="477"/>
    <s v="bicycle"/>
    <s v="The Meatball Shop"/>
    <s v="Italian"/>
    <s v="Classic Beef Hero"/>
    <n v="1"/>
    <s v="Heroes"/>
    <d v="1899-12-30T00:04:44"/>
    <n v="40.771491247520302"/>
    <n v="-73.956334145089798"/>
    <n v="40.766565999999997"/>
    <n v="-73.964684000000005"/>
    <d v="2014-10-20T20:43:25"/>
    <d v="2014-10-20T20:46:57"/>
    <d v="2014-10-20T20:57:13"/>
    <d v="2014-10-20T21:05:04"/>
    <x v="3"/>
    <x v="5"/>
  </r>
  <r>
    <n v="1411043"/>
    <n v="97193"/>
    <x v="478"/>
    <s v="bicycle"/>
    <s v="McDonald's"/>
    <s v="Fast Food"/>
    <s v="Chicken McNuggets"/>
    <n v="1"/>
    <s v="Snacks &amp; Sides"/>
    <m/>
    <n v="40.777939671655503"/>
    <n v="-73.9547097350531"/>
    <n v="40.784225900000003"/>
    <n v="-73.953638999999995"/>
    <d v="2014-10-20T20:44:17"/>
    <d v="2014-10-20T20:52:39"/>
    <d v="2014-10-20T21:04:15"/>
    <d v="2014-10-20T21:09:58"/>
    <x v="3"/>
    <x v="5"/>
  </r>
  <r>
    <n v="1411139"/>
    <n v="241080"/>
    <x v="119"/>
    <s v="bicycle"/>
    <s v="Doughnut Plant Chelsea"/>
    <s v="Donut"/>
    <s v="Chocolate Hazelnut"/>
    <n v="1"/>
    <s v="Doughseed Doughnuts"/>
    <m/>
    <n v="40.744563916288797"/>
    <n v="-73.996630052861306"/>
    <n v="40.741514299999999"/>
    <n v="-73.980376899999996"/>
    <d v="2014-10-20T20:47:54"/>
    <d v="2014-10-20T20:49:21"/>
    <d v="2014-10-20T20:59:06"/>
    <d v="2014-10-20T21:10:03"/>
    <x v="3"/>
    <x v="5"/>
  </r>
  <r>
    <n v="1411148"/>
    <n v="163764"/>
    <x v="181"/>
    <s v="bicycle"/>
    <s v="Duane Reade"/>
    <s v="Drug Store"/>
    <m/>
    <m/>
    <m/>
    <m/>
    <n v="40.770845000000001"/>
    <n v="-73.959789999999998"/>
    <n v="40.770708900000002"/>
    <n v="-73.961696000000003"/>
    <d v="2014-10-20T20:49:14"/>
    <d v="2014-10-20T20:51:44"/>
    <d v="2014-10-20T21:14:00"/>
    <d v="2014-10-20T21:16:34"/>
    <x v="3"/>
    <x v="5"/>
  </r>
  <r>
    <n v="1411206"/>
    <n v="75115"/>
    <x v="50"/>
    <s v="walker"/>
    <s v="Momofuku Milk Bar"/>
    <s v="Dessert"/>
    <s v="Birthday Cake (6&quot;)"/>
    <n v="6"/>
    <s v="6&quot; Cakes"/>
    <m/>
    <n v="40.731795470614898"/>
    <n v="-73.985672593116803"/>
    <n v="40.744982999999998"/>
    <n v="-73.988512999999998"/>
    <d v="2014-10-20T20:52:56"/>
    <d v="2014-10-20T20:53:07"/>
    <d v="2014-10-20T21:03:06"/>
    <d v="2014-10-20T21:21:30"/>
    <x v="3"/>
    <x v="5"/>
  </r>
  <r>
    <n v="1411242"/>
    <n v="389119"/>
    <x v="136"/>
    <s v="car"/>
    <s v="Blue Ribbon Fried Chicken"/>
    <s v="American"/>
    <s v="Tender"/>
    <n v="1"/>
    <s v="By the Piece"/>
    <m/>
    <n v="40.724339999999998"/>
    <n v="-73.990960000000001"/>
    <n v="40.729187065773402"/>
    <n v="-73.988141985678993"/>
    <d v="2014-10-20T20:56:59"/>
    <d v="2014-10-20T20:56:04"/>
    <d v="2014-10-20T21:09:25"/>
    <d v="2014-10-20T21:17:05"/>
    <x v="3"/>
    <x v="5"/>
  </r>
  <r>
    <n v="1411258"/>
    <n v="325327"/>
    <x v="6"/>
    <s v="bicycle"/>
    <s v="The Grey Dog - Mulberry"/>
    <s v="Coffee"/>
    <s v="French Fries"/>
    <n v="1"/>
    <s v="Soup, Fries &amp; Stuff"/>
    <d v="1899-12-30T00:03:01"/>
    <n v="40.723095999999998"/>
    <n v="-73.995773999999997"/>
    <n v="40.723993"/>
    <n v="-73.9994339"/>
    <d v="2014-10-20T20:58:05"/>
    <d v="2014-10-20T21:13:23"/>
    <d v="2014-10-20T21:25:33"/>
    <d v="2014-10-20T21:26:31"/>
    <x v="3"/>
    <x v="5"/>
  </r>
  <r>
    <n v="1411273"/>
    <n v="105175"/>
    <x v="336"/>
    <s v="bicycle"/>
    <s v="Mighty Quinn's BBQ"/>
    <s v="BBQ"/>
    <s v="Pomme Frites"/>
    <n v="1"/>
    <s v="Sides"/>
    <m/>
    <n v="40.727518945156902"/>
    <n v="-73.988671302795396"/>
    <n v="40.728563999999999"/>
    <n v="-73.995123699999994"/>
    <d v="2014-10-20T20:59:05"/>
    <d v="2014-10-20T21:01:54"/>
    <d v="2014-10-20T21:25:14"/>
    <d v="2014-10-20T21:36:22"/>
    <x v="3"/>
    <x v="5"/>
  </r>
  <r>
    <n v="1411273"/>
    <n v="105175"/>
    <x v="336"/>
    <s v="bicycle"/>
    <s v="Mighty Quinn's BBQ"/>
    <s v="BBQ"/>
    <s v="Slaw"/>
    <n v="1"/>
    <s v="Sides"/>
    <m/>
    <n v="40.727518945156902"/>
    <n v="-73.988671302795396"/>
    <n v="40.728563999999999"/>
    <n v="-73.995123699999994"/>
    <d v="2014-10-20T20:59:05"/>
    <d v="2014-10-20T21:01:54"/>
    <d v="2014-10-20T21:25:14"/>
    <d v="2014-10-20T21:36:22"/>
    <x v="3"/>
    <x v="5"/>
  </r>
  <r>
    <n v="1411293"/>
    <n v="68096"/>
    <x v="352"/>
    <s v="car"/>
    <s v="Sant Ambroeus"/>
    <s v="Italian"/>
    <m/>
    <m/>
    <m/>
    <d v="1899-12-30T00:14:41"/>
    <n v="40.723576000000001"/>
    <n v="-73.996315999999993"/>
    <n v="40.734105999999997"/>
    <n v="-73.991544000000005"/>
    <d v="2014-10-20T21:00:53"/>
    <d v="2014-10-20T21:25:17"/>
    <d v="2014-10-20T21:39:37"/>
    <d v="2014-10-20T21:46:16"/>
    <x v="3"/>
    <x v="5"/>
  </r>
  <r>
    <n v="1411376"/>
    <n v="64474"/>
    <x v="81"/>
    <s v="bicycle"/>
    <s v="Momofuku Milk Bar"/>
    <s v="Dessert"/>
    <s v="Crack Pie Slice"/>
    <n v="1"/>
    <s v="Pie by the Slice"/>
    <m/>
    <n v="40.731795470614898"/>
    <n v="-73.985672593116803"/>
    <n v="40.708686999999998"/>
    <n v="-74.006043000000005"/>
    <d v="2014-10-20T21:07:37"/>
    <d v="2014-10-20T21:06:05"/>
    <d v="2014-10-20T21:20:55"/>
    <d v="2014-10-20T21:38:01"/>
    <x v="3"/>
    <x v="5"/>
  </r>
  <r>
    <n v="1411454"/>
    <n v="107576"/>
    <x v="138"/>
    <s v="bicycle"/>
    <s v="Momofuku Milk Bar"/>
    <s v="Dessert"/>
    <s v="Cereal Milk Soft Serve (1 Pint)"/>
    <n v="2"/>
    <s v="Soft Serve"/>
    <m/>
    <n v="40.7628429402262"/>
    <n v="-73.975745647432205"/>
    <n v="40.7647823125549"/>
    <n v="-73.974156114569396"/>
    <d v="2014-10-20T21:15:46"/>
    <d v="2014-10-20T21:15:17"/>
    <d v="2014-10-20T21:25:09"/>
    <d v="2014-10-20T21:34:46"/>
    <x v="3"/>
    <x v="5"/>
  </r>
  <r>
    <n v="1411442"/>
    <n v="389155"/>
    <x v="101"/>
    <s v="bicycle"/>
    <s v="The Meatball Shop"/>
    <s v="Italian"/>
    <s v="White Beans"/>
    <n v="1"/>
    <s v="Stick To Your Bones"/>
    <d v="1899-12-30T00:06:34"/>
    <n v="40.745963108098799"/>
    <n v="-74.001697291846"/>
    <n v="40.741900999999999"/>
    <n v="-74.001361000000003"/>
    <d v="2014-10-20T21:16:01"/>
    <d v="2014-10-20T21:16:55"/>
    <d v="2014-10-20T21:39:14"/>
    <d v="2014-10-20T21:44:12"/>
    <x v="3"/>
    <x v="5"/>
  </r>
  <r>
    <n v="1411459"/>
    <n v="54938"/>
    <x v="261"/>
    <s v="car"/>
    <s v="ilili Restaurant"/>
    <s v="Middle Eastern"/>
    <s v="Warm Eggplant"/>
    <n v="1"/>
    <s v="Vegetables"/>
    <d v="1899-12-30T00:11:04"/>
    <n v="40.744187954347503"/>
    <n v="-73.987530940025394"/>
    <n v="40.807355600000001"/>
    <n v="-73.960686300000006"/>
    <d v="2014-10-20T21:16:13"/>
    <d v="2014-10-20T21:25:31"/>
    <d v="2014-10-20T21:45:20"/>
    <d v="2014-10-20T22:15:26"/>
    <x v="3"/>
    <x v="5"/>
  </r>
  <r>
    <n v="1411507"/>
    <n v="103852"/>
    <x v="6"/>
    <s v="bicycle"/>
    <s v="Blue Ribbon Sushi"/>
    <s v="Japanese"/>
    <s v="Hijiki"/>
    <n v="1"/>
    <s v="Salads"/>
    <d v="1899-12-30T00:03:01"/>
    <n v="40.7261096570601"/>
    <n v="-74.002491863200504"/>
    <n v="40.718617500000001"/>
    <n v="-74.0047742"/>
    <d v="2014-10-20T21:20:02"/>
    <d v="2014-10-20T21:30:53"/>
    <d v="2014-10-20T21:50:13"/>
    <d v="2014-10-20T21:59:34"/>
    <x v="3"/>
    <x v="5"/>
  </r>
  <r>
    <n v="1411501"/>
    <n v="70193"/>
    <x v="50"/>
    <s v="walker"/>
    <s v="Morimoto"/>
    <m/>
    <m/>
    <m/>
    <m/>
    <d v="1899-12-30T00:05:49"/>
    <n v="40.742923108859003"/>
    <n v="-74.007424315570006"/>
    <n v="40.771895600000001"/>
    <n v="-73.952059300000002"/>
    <d v="2014-10-20T21:21:24"/>
    <d v="2014-10-20T21:31:16"/>
    <d v="2014-10-20T21:47:37"/>
    <d v="2014-10-20T22:08:03"/>
    <x v="3"/>
    <x v="5"/>
  </r>
  <r>
    <n v="1411558"/>
    <n v="133330"/>
    <x v="215"/>
    <s v="bicycle"/>
    <s v="Blue Ribbon Fried Chicken"/>
    <s v="American"/>
    <s v="Firebird"/>
    <n v="1"/>
    <s v="Sandwiches"/>
    <m/>
    <n v="40.724339999999998"/>
    <n v="-73.990960000000001"/>
    <n v="40.759030699999997"/>
    <n v="-73.994566500000005"/>
    <d v="2014-10-20T21:24:49"/>
    <d v="2014-10-20T21:38:50"/>
    <d v="2014-10-20T21:52:40"/>
    <d v="2014-10-20T22:14:57"/>
    <x v="3"/>
    <x v="5"/>
  </r>
  <r>
    <n v="1411598"/>
    <n v="389192"/>
    <x v="72"/>
    <s v="bicycle"/>
    <s v="sweetgreen"/>
    <s v="Salad"/>
    <m/>
    <m/>
    <m/>
    <m/>
    <n v="40.745078589413303"/>
    <n v="-73.988821506500202"/>
    <n v="40.733659400000001"/>
    <n v="-73.981536300000002"/>
    <d v="2014-10-20T21:27:55"/>
    <d v="2014-10-20T21:26:24"/>
    <d v="2014-10-20T21:39:44"/>
    <d v="2014-10-20T21:49:17"/>
    <x v="3"/>
    <x v="5"/>
  </r>
  <r>
    <n v="1411636"/>
    <n v="57943"/>
    <x v="383"/>
    <s v="van"/>
    <s v="Pinkberry"/>
    <s v="Ice Cream"/>
    <m/>
    <m/>
    <m/>
    <m/>
    <n v="40.775133509056303"/>
    <n v="-73.953779854607603"/>
    <n v="40.774650000000001"/>
    <n v="-73.945621000000003"/>
    <d v="2014-10-20T21:30:54"/>
    <d v="2014-10-20T21:30:48"/>
    <d v="2014-10-20T21:39:08"/>
    <d v="2014-10-20T21:46:03"/>
    <x v="3"/>
    <x v="5"/>
  </r>
  <r>
    <n v="1411648"/>
    <n v="141732"/>
    <x v="475"/>
    <s v="bicycle"/>
    <s v="Blue Ribbon Fried Chicken"/>
    <s v="American"/>
    <s v="Drumstick"/>
    <n v="1"/>
    <s v="By the Piece"/>
    <m/>
    <n v="40.724339999999998"/>
    <n v="-73.990960000000001"/>
    <n v="40.736970100000001"/>
    <n v="-74.008622599999995"/>
    <d v="2014-10-20T21:32:51"/>
    <d v="2014-10-20T21:40:21"/>
    <d v="2014-10-20T21:54:07"/>
    <d v="2014-10-20T22:05:35"/>
    <x v="3"/>
    <x v="5"/>
  </r>
  <r>
    <n v="1411648"/>
    <n v="141732"/>
    <x v="475"/>
    <s v="bicycle"/>
    <s v="Blue Ribbon Fried Chicken"/>
    <s v="American"/>
    <s v="Thigh"/>
    <n v="1"/>
    <s v="By the Piece"/>
    <m/>
    <n v="40.724339999999998"/>
    <n v="-73.990960000000001"/>
    <n v="40.736970100000001"/>
    <n v="-74.008622599999995"/>
    <d v="2014-10-20T21:32:51"/>
    <d v="2014-10-20T21:40:21"/>
    <d v="2014-10-20T21:54:07"/>
    <d v="2014-10-20T22:05:35"/>
    <x v="3"/>
    <x v="5"/>
  </r>
  <r>
    <n v="1411708"/>
    <n v="378820"/>
    <x v="383"/>
    <s v="van"/>
    <s v="Sushi of Gari"/>
    <s v="Sushi"/>
    <s v="Fatty Tuna &amp; Scallion"/>
    <n v="1"/>
    <s v="Maki Sushi Cut-Up Roll"/>
    <d v="1899-12-30T00:08:44"/>
    <n v="40.771568712019302"/>
    <n v="-73.952786829189705"/>
    <n v="40.771230000000003"/>
    <n v="-73.964640000000003"/>
    <d v="2014-10-20T21:38:04"/>
    <d v="2014-10-20T22:01:48"/>
    <d v="2014-10-20T22:10:08"/>
    <d v="2014-10-20T22:19:32"/>
    <x v="3"/>
    <x v="5"/>
  </r>
  <r>
    <n v="1411739"/>
    <n v="47440"/>
    <x v="81"/>
    <s v="bicycle"/>
    <s v="Food Emporium"/>
    <m/>
    <m/>
    <m/>
    <m/>
    <m/>
    <n v="40.717692204334703"/>
    <n v="-74.010637800878996"/>
    <n v="40.715170399999998"/>
    <n v="-74.011600900000005"/>
    <d v="2014-10-20T21:41:40"/>
    <d v="2014-10-20T21:45:35"/>
    <d v="2014-10-20T22:08:25"/>
    <d v="2014-10-20T22:13:42"/>
    <x v="3"/>
    <x v="5"/>
  </r>
  <r>
    <n v="1411868"/>
    <n v="125123"/>
    <x v="205"/>
    <s v="car"/>
    <s v="Venieroâ€™s Pasticceria &amp; CaffÃ©"/>
    <s v="Bakery"/>
    <s v="Lemonade"/>
    <n v="1"/>
    <s v="Cold Beverages"/>
    <m/>
    <n v="40.729575034292303"/>
    <n v="-73.984446324270394"/>
    <n v="40.746764400000004"/>
    <n v="-73.990301400000007"/>
    <d v="2014-10-20T21:55:38"/>
    <d v="2014-10-20T21:59:13"/>
    <d v="2014-10-20T22:23:03"/>
    <d v="2014-10-20T22:39:11"/>
    <x v="3"/>
    <x v="5"/>
  </r>
  <r>
    <n v="1411941"/>
    <n v="339930"/>
    <x v="229"/>
    <s v="bicycle"/>
    <s v="Whole Foods Market"/>
    <s v="Grocery Store"/>
    <s v="Org Synergy Cherry Chia"/>
    <n v="1"/>
    <s v="Refrigerated Drinks"/>
    <m/>
    <n v="40.768061709366101"/>
    <n v="-73.981847763061495"/>
    <n v="40.769095"/>
    <n v="-73.981598000000005"/>
    <d v="2014-10-20T22:05:55"/>
    <m/>
    <m/>
    <d v="2014-10-20T22:50:04"/>
    <x v="3"/>
    <x v="5"/>
  </r>
  <r>
    <n v="1412044"/>
    <n v="50633"/>
    <x v="383"/>
    <s v="van"/>
    <s v="Serafina Fabulous Pizza"/>
    <s v="Italian"/>
    <s v="Carciofi E Parmigiano"/>
    <n v="1"/>
    <s v="Insalate"/>
    <d v="1899-12-30T00:07:33"/>
    <n v="40.776083193932998"/>
    <n v="-73.962171576462296"/>
    <n v="40.766729699999999"/>
    <n v="-73.956111300000003"/>
    <d v="2014-10-20T22:14:54"/>
    <d v="2014-10-20T22:23:18"/>
    <d v="2014-10-20T22:30:38"/>
    <d v="2014-10-20T22:42:23"/>
    <x v="3"/>
    <x v="5"/>
  </r>
  <r>
    <n v="1412043"/>
    <n v="255697"/>
    <x v="56"/>
    <s v="bicycle"/>
    <s v="Sushi Samba"/>
    <s v="Sushi"/>
    <s v="Sea Bass Skewers"/>
    <n v="1"/>
    <s v="Anticuchos"/>
    <d v="1899-12-30T00:04:54"/>
    <n v="40.732666419020703"/>
    <n v="-74.003292612268694"/>
    <n v="40.720801700000003"/>
    <n v="-74.004838899999996"/>
    <d v="2014-10-20T22:15:12"/>
    <d v="2014-10-20T22:12:36"/>
    <d v="2014-10-20T22:39:19"/>
    <d v="2014-10-20T22:49:39"/>
    <x v="3"/>
    <x v="5"/>
  </r>
  <r>
    <n v="1412043"/>
    <n v="255697"/>
    <x v="56"/>
    <s v="bicycle"/>
    <s v="Sushi Samba"/>
    <s v="Sushi"/>
    <s v="Rock Shrimp Tempura"/>
    <n v="1"/>
    <s v="Small Plates"/>
    <d v="1899-12-30T00:04:54"/>
    <n v="40.732666419020703"/>
    <n v="-74.003292612268694"/>
    <n v="40.720801700000003"/>
    <n v="-74.004838899999996"/>
    <d v="2014-10-20T22:15:12"/>
    <d v="2014-10-20T22:12:36"/>
    <d v="2014-10-20T22:39:19"/>
    <d v="2014-10-20T22:49:39"/>
    <x v="3"/>
    <x v="5"/>
  </r>
  <r>
    <n v="1412088"/>
    <n v="197305"/>
    <x v="479"/>
    <s v="bicycle"/>
    <s v="Duane Reade"/>
    <s v="Drug Store"/>
    <m/>
    <m/>
    <m/>
    <m/>
    <n v="40.715768163491603"/>
    <n v="-73.959933054331799"/>
    <n v="40.705836440140601"/>
    <n v="-73.937339584890907"/>
    <d v="2014-10-20T22:20:07"/>
    <d v="2014-10-20T22:34:05"/>
    <d v="2014-10-20T22:55:31"/>
    <d v="2014-10-20T23:08:22"/>
    <x v="3"/>
    <x v="5"/>
  </r>
  <r>
    <n v="1412136"/>
    <n v="59673"/>
    <x v="119"/>
    <s v="bicycle"/>
    <s v="Rubirosa"/>
    <s v="Italian"/>
    <s v="Small Vodka"/>
    <n v="1"/>
    <s v="Pizza"/>
    <d v="1899-12-30T00:08:28"/>
    <n v="40.722748587419602"/>
    <n v="-73.996061916918705"/>
    <n v="40.727404999999997"/>
    <n v="-73.991802000000007"/>
    <d v="2014-10-20T22:25:06"/>
    <d v="2014-10-20T22:39:42"/>
    <d v="2014-10-20T22:50:01"/>
    <d v="2014-10-20T22:59:45"/>
    <x v="3"/>
    <x v="5"/>
  </r>
  <r>
    <n v="1412216"/>
    <n v="87603"/>
    <x v="226"/>
    <s v="bicycle"/>
    <s v="The Meatball Shop"/>
    <s v="American"/>
    <s v="SautÃ©ed Broccoli"/>
    <n v="1"/>
    <s v="Green Market"/>
    <d v="1899-12-30T00:08:26"/>
    <n v="40.736130877644598"/>
    <n v="-74.000648304229699"/>
    <n v="40.733165499999998"/>
    <n v="-73.989710200000005"/>
    <d v="2014-10-20T22:34:19"/>
    <d v="2014-10-20T22:36:28"/>
    <d v="2014-10-20T23:03:48"/>
    <d v="2014-10-20T23:17:20"/>
    <x v="3"/>
    <x v="5"/>
  </r>
  <r>
    <n v="1412262"/>
    <n v="64452"/>
    <x v="480"/>
    <s v="truck"/>
    <s v="Momofuku Milk Bar"/>
    <s v="Dessert"/>
    <s v="Corn Cookie"/>
    <n v="2"/>
    <s v="Cookies"/>
    <m/>
    <n v="40.787149600866101"/>
    <n v="-73.971722312198096"/>
    <n v="40.784885070705002"/>
    <n v="-73.953504581650094"/>
    <d v="2014-10-20T22:41:49"/>
    <d v="2014-10-20T22:46:17"/>
    <d v="2014-10-20T23:03:04"/>
    <d v="2014-10-20T23:14:13"/>
    <x v="3"/>
    <x v="5"/>
  </r>
  <r>
    <n v="1412453"/>
    <n v="263025"/>
    <x v="50"/>
    <s v="walker"/>
    <s v="Shake Shack"/>
    <s v="Burger"/>
    <s v="SmokeShack"/>
    <n v="2"/>
    <s v="Burgers"/>
    <m/>
    <n v="40.758456774983799"/>
    <n v="-73.989140466129399"/>
    <n v="40.802750799999998"/>
    <n v="-73.934181499999994"/>
    <d v="2014-10-20T23:08:59"/>
    <d v="2014-10-20T23:17:25"/>
    <d v="2014-10-20T23:32:46"/>
    <d v="2014-10-20T23:56:02"/>
    <x v="3"/>
    <x v="5"/>
  </r>
  <r>
    <n v="1412453"/>
    <n v="263025"/>
    <x v="50"/>
    <s v="walker"/>
    <s v="Shake Shack"/>
    <s v="Burger"/>
    <s v="Cheese Fries"/>
    <n v="1"/>
    <s v="Fries"/>
    <m/>
    <n v="40.758456774983799"/>
    <n v="-73.989140466129399"/>
    <n v="40.802750799999998"/>
    <n v="-73.934181499999994"/>
    <d v="2014-10-20T23:08:59"/>
    <d v="2014-10-20T23:17:25"/>
    <d v="2014-10-20T23:32:46"/>
    <d v="2014-10-20T23:56:02"/>
    <x v="3"/>
    <x v="5"/>
  </r>
  <r>
    <n v="1412538"/>
    <n v="97806"/>
    <x v="12"/>
    <s v="bicycle"/>
    <s v="Shake Shack"/>
    <s v="Burger"/>
    <s v="Fries"/>
    <n v="2"/>
    <s v="Fries"/>
    <m/>
    <n v="40.758456774983799"/>
    <n v="-73.989140466129399"/>
    <n v="40.764786999999998"/>
    <n v="-73.982596000000001"/>
    <d v="2014-10-20T23:24:22"/>
    <d v="2014-10-20T23:26:18"/>
    <d v="2014-10-20T23:41:07"/>
    <d v="2014-10-20T23:54:03"/>
    <x v="3"/>
    <x v="5"/>
  </r>
  <r>
    <n v="1412550"/>
    <n v="351337"/>
    <x v="352"/>
    <s v="car"/>
    <s v="The Meatball Shop"/>
    <s v="Italian"/>
    <s v="Ice Cream Sandwich"/>
    <n v="1"/>
    <s v="Desserts"/>
    <m/>
    <n v="40.745963108098799"/>
    <n v="-74.001697291846"/>
    <n v="40.758604213445203"/>
    <n v="-73.991350991254293"/>
    <d v="2014-10-20T23:27:19"/>
    <d v="2014-10-20T23:30:29"/>
    <d v="2014-10-20T23:49:01"/>
    <d v="2014-10-20T23:57:38"/>
    <x v="3"/>
    <x v="5"/>
  </r>
  <r>
    <n v="1412602"/>
    <n v="222443"/>
    <x v="215"/>
    <s v="bicycle"/>
    <s v="Carnegie Deli"/>
    <s v="Deli"/>
    <s v="Baked Meatloaf"/>
    <n v="1"/>
    <s v="West Side Specialties"/>
    <d v="1899-12-30T00:02:30"/>
    <n v="40.764135025007903"/>
    <n v="-73.981192225407696"/>
    <n v="40.767588000000003"/>
    <n v="-73.983148"/>
    <d v="2014-10-20T23:39:30"/>
    <d v="2014-10-20T23:56:50"/>
    <d v="2014-10-21T00:02:40"/>
    <d v="2014-10-21T00:09:23"/>
    <x v="3"/>
    <x v="5"/>
  </r>
  <r>
    <n v="1412619"/>
    <n v="297248"/>
    <x v="111"/>
    <s v="bicycle"/>
    <s v="Bagel Boss NYC"/>
    <m/>
    <m/>
    <m/>
    <m/>
    <m/>
    <n v="40.732198128763201"/>
    <n v="-73.9818120580113"/>
    <n v="40.735633916047"/>
    <n v="-73.9759443851312"/>
    <d v="2014-10-20T23:43:53"/>
    <d v="2014-10-20T23:41:14"/>
    <d v="2014-10-20T23:57:05"/>
    <d v="2014-10-21T00:05:04"/>
    <x v="3"/>
    <x v="5"/>
  </r>
  <r>
    <n v="1412703"/>
    <n v="389478"/>
    <x v="215"/>
    <s v="bicycle"/>
    <s v="McDonald's"/>
    <s v="Fast Food"/>
    <s v="World Famous Fries"/>
    <n v="1"/>
    <s v="Snacks &amp; Sides"/>
    <m/>
    <n v="40.777939671655503"/>
    <n v="-73.9547097350531"/>
    <n v="40.770820700000002"/>
    <n v="-73.949454500000002"/>
    <d v="2014-10-21T00:06:51"/>
    <d v="2014-10-21T00:22:50"/>
    <d v="2014-10-21T00:32:40"/>
    <d v="2014-10-21T00:39:54"/>
    <x v="3"/>
    <x v="6"/>
  </r>
  <r>
    <n v="1412950"/>
    <n v="374826"/>
    <x v="56"/>
    <s v="bicycle"/>
    <s v="Waverly Diner"/>
    <s v="American"/>
    <s v="Linzer Tart"/>
    <n v="1"/>
    <s v="Desserts"/>
    <m/>
    <n v="40.733012217980502"/>
    <n v="-74.000056049049903"/>
    <n v="40.723061399999999"/>
    <n v="-74.008280099999993"/>
    <d v="2014-10-21T01:32:28"/>
    <d v="2014-10-21T01:35:44"/>
    <d v="2014-10-21T01:47:19"/>
    <d v="2014-10-21T02:17:23"/>
    <x v="3"/>
    <x v="6"/>
  </r>
  <r>
    <n v="1412979"/>
    <n v="66373"/>
    <x v="479"/>
    <s v="bicycle"/>
    <s v="Blue Ribbon Sushi Izakaya"/>
    <s v="Japanese"/>
    <s v="Spicy Tuna &amp; Tempura Flakes"/>
    <n v="1"/>
    <s v="Maki"/>
    <d v="1899-12-30T00:05:45"/>
    <n v="40.721979579708403"/>
    <n v="-73.988148214155601"/>
    <n v="40.722069005555497"/>
    <n v="-73.9967439811969"/>
    <d v="2014-10-21T01:43:07"/>
    <d v="2014-10-21T01:46:06"/>
    <d v="2014-10-21T01:59:41"/>
    <d v="2014-10-21T02:05:10"/>
    <x v="3"/>
    <x v="6"/>
  </r>
  <r>
    <n v="1413257"/>
    <n v="133252"/>
    <x v="430"/>
    <s v="bicycle"/>
    <s v="Juice Press"/>
    <s v="Juice Bar"/>
    <s v="Doctor Earth Juice"/>
    <n v="2"/>
    <s v="Cold Pressed Organic Juice Formulas"/>
    <m/>
    <n v="40.7634462798258"/>
    <n v="-73.965230848023893"/>
    <n v="40.755777999999999"/>
    <n v="-73.969960999999998"/>
    <d v="2014-10-21T07:45:38"/>
    <d v="2014-10-21T07:57:23"/>
    <d v="2014-10-21T08:07:44"/>
    <d v="2014-10-21T08:19:12"/>
    <x v="3"/>
    <x v="6"/>
  </r>
  <r>
    <n v="1413281"/>
    <n v="325954"/>
    <x v="89"/>
    <s v="car"/>
    <s v="Jack's Stir Brew Coffee"/>
    <m/>
    <m/>
    <m/>
    <m/>
    <m/>
    <n v="40.729508000000003"/>
    <n v="-74.002235999999996"/>
    <n v="40.727209000000002"/>
    <n v="-74.002080000000007"/>
    <d v="2014-10-21T08:39:42"/>
    <d v="2014-10-21T08:43:59"/>
    <d v="2014-10-21T08:54:24"/>
    <d v="2014-10-21T08:59:46"/>
    <x v="3"/>
    <x v="6"/>
  </r>
  <r>
    <n v="1413288"/>
    <n v="338596"/>
    <x v="430"/>
    <s v="bicycle"/>
    <s v="Juice Generation"/>
    <s v="Juice Bar"/>
    <m/>
    <m/>
    <m/>
    <m/>
    <n v="40.764472136394602"/>
    <n v="-73.966430425643907"/>
    <n v="40.764931992447202"/>
    <n v="-73.961013046314903"/>
    <d v="2014-10-21T08:53:15"/>
    <d v="2014-10-21T08:52:04"/>
    <d v="2014-10-21T09:13:54"/>
    <d v="2014-10-21T09:21:00"/>
    <x v="3"/>
    <x v="6"/>
  </r>
  <r>
    <n v="1413321"/>
    <n v="35919"/>
    <x v="479"/>
    <s v="bicycle"/>
    <s v="Juice Generation"/>
    <s v="Juice Bar"/>
    <s v="PB Acai"/>
    <n v="1"/>
    <s v="Acai Bowls"/>
    <m/>
    <n v="40.723925150421103"/>
    <n v="-73.996911048889203"/>
    <n v="40.725848999999997"/>
    <n v="-74.004109999999997"/>
    <d v="2014-10-21T09:29:53"/>
    <d v="2014-10-21T09:37:49"/>
    <d v="2014-10-21T09:51:38"/>
    <d v="2014-10-21T09:56:21"/>
    <x v="3"/>
    <x v="6"/>
  </r>
  <r>
    <n v="1413345"/>
    <n v="91907"/>
    <x v="285"/>
    <s v="bicycle"/>
    <s v="Staples"/>
    <m/>
    <m/>
    <m/>
    <m/>
    <m/>
    <n v="40.760841480514998"/>
    <n v="-73.971418119381596"/>
    <n v="40.7666878"/>
    <n v="-73.968694299999996"/>
    <d v="2014-10-21T09:55:32"/>
    <d v="2014-10-21T09:53:11"/>
    <d v="2014-10-21T10:16:30"/>
    <d v="2014-10-21T10:29:55"/>
    <x v="3"/>
    <x v="6"/>
  </r>
  <r>
    <n v="1413346"/>
    <n v="115231"/>
    <x v="394"/>
    <s v="bicycle"/>
    <s v="Ess-a-Bagel"/>
    <s v="Bakery"/>
    <s v="Everything"/>
    <n v="1"/>
    <s v="Bagel Type"/>
    <m/>
    <n v="40.735518913424798"/>
    <n v="-73.979530334472699"/>
    <n v="40.742506200000001"/>
    <n v="-73.992564400000006"/>
    <d v="2014-10-21T09:55:41"/>
    <d v="2014-10-21T09:58:46"/>
    <d v="2014-10-21T10:13:36"/>
    <d v="2014-10-21T10:25:20"/>
    <x v="3"/>
    <x v="6"/>
  </r>
  <r>
    <n v="1413356"/>
    <n v="78465"/>
    <x v="376"/>
    <s v="bicycle"/>
    <s v="Duane Reade"/>
    <s v="Drug Store"/>
    <m/>
    <m/>
    <m/>
    <m/>
    <n v="40.742875727340802"/>
    <n v="-73.992561244161607"/>
    <n v="40.742506200000001"/>
    <n v="-73.992564400000006"/>
    <d v="2014-10-21T10:08:40"/>
    <m/>
    <m/>
    <d v="2014-10-21T10:27:56"/>
    <x v="3"/>
    <x v="6"/>
  </r>
  <r>
    <n v="1413400"/>
    <n v="60703"/>
    <x v="4"/>
    <s v="bicycle"/>
    <s v="Sarabeth's"/>
    <s v="American"/>
    <m/>
    <m/>
    <m/>
    <d v="1899-12-30T00:03:02"/>
    <n v="40.742578826490004"/>
    <n v="-73.984337281285704"/>
    <n v="40.737149000000002"/>
    <n v="-73.979189000000005"/>
    <d v="2014-10-21T10:40:16"/>
    <d v="2014-10-21T10:42:57"/>
    <d v="2014-10-21T11:03:47"/>
    <d v="2014-10-21T11:09:52"/>
    <x v="3"/>
    <x v="6"/>
  </r>
  <r>
    <n v="1413407"/>
    <n v="90864"/>
    <x v="469"/>
    <s v="scooter"/>
    <s v="Sun In Bloom"/>
    <s v="Vegan"/>
    <m/>
    <m/>
    <m/>
    <m/>
    <n v="40.715134999999997"/>
    <n v="-74.007761000000002"/>
    <n v="40.766861594256397"/>
    <n v="-73.968479346549799"/>
    <d v="2014-10-21T10:42:33"/>
    <d v="2014-10-21T11:05:31"/>
    <d v="2014-10-21T11:12:19"/>
    <d v="2014-10-21T11:50:41"/>
    <x v="3"/>
    <x v="6"/>
  </r>
  <r>
    <n v="1413425"/>
    <n v="256839"/>
    <x v="311"/>
    <s v="scooter"/>
    <s v="Clinton St. Baking Co. &amp; Restaurant"/>
    <m/>
    <s v="Buttermilk Biscuit Sandwich"/>
    <n v="1"/>
    <s v="Brunch"/>
    <d v="1899-12-30T00:03:28"/>
    <n v="40.721294"/>
    <n v="-73.983993999999996"/>
    <n v="40.734710100000001"/>
    <n v="-73.9768136"/>
    <d v="2014-10-21T10:54:29"/>
    <d v="2014-10-21T10:58:17"/>
    <d v="2014-10-21T11:19:06"/>
    <d v="2014-10-21T11:39:10"/>
    <x v="3"/>
    <x v="6"/>
  </r>
  <r>
    <n v="1413450"/>
    <n v="75484"/>
    <x v="127"/>
    <s v="bicycle"/>
    <s v="Five Guys Burgers and Fries"/>
    <s v="Burger"/>
    <s v="Large Cajun Fries"/>
    <n v="1"/>
    <s v="Fries"/>
    <m/>
    <n v="40.736896999999999"/>
    <n v="-73.995727000000002"/>
    <n v="40.738912900000003"/>
    <n v="-73.987759999999994"/>
    <d v="2014-10-21T11:06:48"/>
    <d v="2014-10-21T11:06:55"/>
    <d v="2014-10-21T11:24:15"/>
    <d v="2014-10-21T11:30:39"/>
    <x v="3"/>
    <x v="6"/>
  </r>
  <r>
    <n v="1413479"/>
    <n v="151789"/>
    <x v="144"/>
    <s v="bicycle"/>
    <s v="sweetgreen"/>
    <s v="Salad"/>
    <s v="Roasted Turkey + Fall Vegetables"/>
    <n v="1"/>
    <s v="Signatures"/>
    <d v="1899-12-30T00:05:54"/>
    <n v="40.745078589413303"/>
    <n v="-73.988821506500202"/>
    <n v="40.750621299999999"/>
    <n v="-73.986291499999993"/>
    <d v="2014-10-21T11:14:20"/>
    <d v="2014-10-21T11:15:39"/>
    <d v="2014-10-21T11:40:00"/>
    <d v="2014-10-21T11:46:55"/>
    <x v="3"/>
    <x v="6"/>
  </r>
  <r>
    <n v="1413555"/>
    <n v="353327"/>
    <x v="376"/>
    <s v="bicycle"/>
    <s v="Gyu-Kaku East Village"/>
    <m/>
    <m/>
    <m/>
    <m/>
    <m/>
    <n v="40.728292980807304"/>
    <n v="-73.991192924640501"/>
    <n v="40.733117300000004"/>
    <n v="-74.000718599999999"/>
    <d v="2014-10-21T11:32:16"/>
    <d v="2014-10-21T11:33:31"/>
    <d v="2014-10-21T11:50:49"/>
    <d v="2014-10-21T12:02:00"/>
    <x v="3"/>
    <x v="6"/>
  </r>
  <r>
    <n v="1413588"/>
    <n v="389783"/>
    <x v="370"/>
    <s v="bicycle"/>
    <s v="Momofuku Milk Bar"/>
    <s v="Dessert"/>
    <s v="Chocolate Chip Cake Truffles"/>
    <n v="1"/>
    <s v="Cake Truffles"/>
    <m/>
    <n v="40.731795470614898"/>
    <n v="-73.985672593116803"/>
    <n v="40.745808199999999"/>
    <n v="-73.989381399999999"/>
    <d v="2014-10-21T11:40:41"/>
    <d v="2014-10-21T11:40:28"/>
    <d v="2014-10-21T11:48:05"/>
    <d v="2014-10-21T12:03:38"/>
    <x v="3"/>
    <x v="6"/>
  </r>
  <r>
    <n v="1413590"/>
    <n v="47594"/>
    <x v="150"/>
    <s v="bicycle"/>
    <s v="California Pizza Kitchen"/>
    <s v="Pizza"/>
    <s v="Sesame Ginger Chicken Dumplings"/>
    <n v="1"/>
    <s v="Appetizers"/>
    <d v="1899-12-30T00:05:11"/>
    <n v="40.7446662425236"/>
    <n v="-73.983344413366893"/>
    <n v="40.780774000000001"/>
    <n v="-73.954292100000004"/>
    <d v="2014-10-21T11:41:41"/>
    <d v="2014-10-21T11:44:50"/>
    <d v="2014-10-21T11:56:41"/>
    <d v="2014-10-21T12:29:12"/>
    <x v="3"/>
    <x v="6"/>
  </r>
  <r>
    <n v="1413622"/>
    <n v="302769"/>
    <x v="104"/>
    <s v="bicycle"/>
    <s v="Blue Ribbon Fried Chicken"/>
    <s v="American"/>
    <s v="Blue Ribbon Sandwich Lunchbox"/>
    <n v="1"/>
    <s v="Lunchbox Special (M-F, 12PM-4PM)"/>
    <m/>
    <n v="40.724339999999998"/>
    <n v="-73.990960000000001"/>
    <n v="40.710882499999997"/>
    <n v="-74.009850599999993"/>
    <d v="2014-10-21T11:47:28"/>
    <d v="2014-10-21T12:02:08"/>
    <d v="2014-10-21T12:16:28"/>
    <d v="2014-10-21T12:32:18"/>
    <x v="3"/>
    <x v="6"/>
  </r>
  <r>
    <n v="1413646"/>
    <n v="70638"/>
    <x v="27"/>
    <s v="bicycle"/>
    <s v="Parlor Steak &amp; Fish"/>
    <s v="Steak"/>
    <m/>
    <m/>
    <m/>
    <d v="1899-12-30T00:03:52"/>
    <n v="40.781290218935702"/>
    <n v="-73.952138202895398"/>
    <n v="40.779516999999998"/>
    <n v="-73.953795999999997"/>
    <d v="2014-10-21T11:52:33"/>
    <d v="2014-10-21T12:02:25"/>
    <d v="2014-10-21T12:16:44"/>
    <d v="2014-10-21T12:21:41"/>
    <x v="3"/>
    <x v="6"/>
  </r>
  <r>
    <n v="1413712"/>
    <n v="367800"/>
    <x v="6"/>
    <s v="bicycle"/>
    <s v="sweetgreen"/>
    <s v="Salad"/>
    <s v="Organic Butternut Squash (Big)"/>
    <n v="1"/>
    <s v="Soup"/>
    <d v="1899-12-30T00:06:54"/>
    <n v="40.745078589413303"/>
    <n v="-73.988821506500202"/>
    <n v="40.758942599999997"/>
    <n v="-73.9793564"/>
    <d v="2014-10-21T12:09:29"/>
    <d v="2014-10-21T12:13:19"/>
    <d v="2014-10-21T12:39:09"/>
    <d v="2014-10-21T12:52:25"/>
    <x v="3"/>
    <x v="6"/>
  </r>
  <r>
    <n v="1413733"/>
    <n v="371550"/>
    <x v="481"/>
    <s v="bicycle"/>
    <s v="Bar Pitti"/>
    <s v="Italian"/>
    <m/>
    <m/>
    <m/>
    <m/>
    <n v="40.729307639431497"/>
    <n v="-74.002468585968003"/>
    <n v="40.740851900000003"/>
    <n v="-73.997417200000001"/>
    <d v="2014-10-21T12:14:30"/>
    <d v="2014-10-21T12:20:04"/>
    <d v="2014-10-21T12:44:24"/>
    <d v="2014-10-21T13:10:15"/>
    <x v="3"/>
    <x v="6"/>
  </r>
  <r>
    <n v="1413761"/>
    <n v="180821"/>
    <x v="104"/>
    <s v="bicycle"/>
    <s v="sweetgreen"/>
    <s v="Salad"/>
    <s v="Salad"/>
    <n v="1"/>
    <s v="Make Your Own"/>
    <d v="1899-12-30T00:07:20"/>
    <n v="40.721323186970601"/>
    <n v="-74.009732007980304"/>
    <n v="40.723676400000002"/>
    <n v="-74.010723499999997"/>
    <d v="2014-10-21T12:21:30"/>
    <d v="2014-10-21T12:39:38"/>
    <d v="2014-10-21T13:10:28"/>
    <d v="2014-10-21T13:16:40"/>
    <x v="3"/>
    <x v="6"/>
  </r>
  <r>
    <n v="1413766"/>
    <n v="98219"/>
    <x v="106"/>
    <s v="walker"/>
    <s v="Momofuku Noodle Bar"/>
    <m/>
    <s v="Spicy Miso Ramen"/>
    <n v="1"/>
    <s v="Bowls"/>
    <m/>
    <n v="40.729110403548901"/>
    <n v="-73.984245455566395"/>
    <n v="40.759817900000002"/>
    <n v="-73.987639999999999"/>
    <d v="2014-10-21T12:22:08"/>
    <d v="2014-10-21T12:27:42"/>
    <d v="2014-10-21T12:45:54"/>
    <d v="2014-10-21T13:13:35"/>
    <x v="3"/>
    <x v="6"/>
  </r>
  <r>
    <n v="1413766"/>
    <n v="98219"/>
    <x v="106"/>
    <s v="walker"/>
    <s v="Momofuku Noodle Bar"/>
    <m/>
    <s v="Shrimp Bun"/>
    <n v="1"/>
    <s v="Buns"/>
    <m/>
    <n v="40.729110403548901"/>
    <n v="-73.984245455566395"/>
    <n v="40.759817900000002"/>
    <n v="-73.987639999999999"/>
    <d v="2014-10-21T12:22:08"/>
    <d v="2014-10-21T12:27:42"/>
    <d v="2014-10-21T12:45:54"/>
    <d v="2014-10-21T13:13:35"/>
    <x v="3"/>
    <x v="6"/>
  </r>
  <r>
    <n v="1413866"/>
    <n v="62692"/>
    <x v="94"/>
    <s v="bicycle"/>
    <s v="One Lucky Duck - Juice &amp; Takeaway"/>
    <s v="Vegetarian"/>
    <s v="Taco Salad"/>
    <n v="1"/>
    <s v="Salads"/>
    <d v="1899-12-30T00:09:09"/>
    <n v="40.735725000000002"/>
    <n v="-73.987126466589601"/>
    <n v="40.742403299999999"/>
    <n v="-73.9864666"/>
    <d v="2014-10-21T12:44:23"/>
    <d v="2014-10-21T12:46:59"/>
    <d v="2014-10-21T13:02:20"/>
    <d v="2014-10-21T13:20:17"/>
    <x v="3"/>
    <x v="6"/>
  </r>
  <r>
    <n v="1413869"/>
    <n v="49620"/>
    <x v="285"/>
    <s v="bicycle"/>
    <s v="Cafe Habana"/>
    <s v="Mexican"/>
    <s v="Cuban Sandwich"/>
    <n v="1"/>
    <s v="Tortas y Burritos"/>
    <d v="1899-12-30T00:08:20"/>
    <n v="40.7228416988277"/>
    <n v="-73.994116468965402"/>
    <n v="40.737974999999999"/>
    <n v="-74.002921999999998"/>
    <d v="2014-10-21T12:44:48"/>
    <d v="2014-10-21T12:52:15"/>
    <d v="2014-10-21T13:07:36"/>
    <d v="2014-10-21T13:18:29"/>
    <x v="3"/>
    <x v="6"/>
  </r>
  <r>
    <n v="1413882"/>
    <n v="92440"/>
    <x v="469"/>
    <s v="scooter"/>
    <s v="Shake Shack"/>
    <s v="Burger"/>
    <s v="Fries"/>
    <n v="2"/>
    <s v="Fries"/>
    <m/>
    <n v="40.779126065705498"/>
    <n v="-73.954904894578206"/>
    <n v="40.798418099999999"/>
    <n v="-73.942155799999995"/>
    <d v="2014-10-21T12:50:09"/>
    <d v="2014-10-21T12:58:29"/>
    <d v="2014-10-21T13:11:19"/>
    <d v="2014-10-21T13:24:04"/>
    <x v="3"/>
    <x v="6"/>
  </r>
  <r>
    <n v="1413887"/>
    <n v="359005"/>
    <x v="234"/>
    <s v="bicycle"/>
    <s v="Warehouse Wines &amp; Spirits"/>
    <m/>
    <m/>
    <m/>
    <m/>
    <m/>
    <n v="40.730040289999998"/>
    <n v="-73.992856000000003"/>
    <n v="40.731959400000001"/>
    <n v="-73.996227500000003"/>
    <d v="2014-10-21T12:50:51"/>
    <d v="2014-10-21T13:12:13"/>
    <d v="2014-10-21T13:22:02"/>
    <d v="2014-10-21T13:27:51"/>
    <x v="3"/>
    <x v="6"/>
  </r>
  <r>
    <n v="1413966"/>
    <n v="49987"/>
    <x v="323"/>
    <s v="bicycle"/>
    <s v="Parm"/>
    <s v="Italian"/>
    <s v="Chicken Parm"/>
    <n v="1"/>
    <s v="Sandwiches"/>
    <d v="1899-12-30T00:03:40"/>
    <n v="40.723019825000002"/>
    <n v="-73.995853999999994"/>
    <n v="40.739792000000001"/>
    <n v="-73.991594699999993"/>
    <d v="2014-10-21T13:13:22"/>
    <d v="2014-10-21T13:20:13"/>
    <d v="2014-10-21T13:29:03"/>
    <d v="2014-10-21T13:41:38"/>
    <x v="3"/>
    <x v="6"/>
  </r>
  <r>
    <n v="1414013"/>
    <n v="389934"/>
    <x v="482"/>
    <s v="bicycle"/>
    <s v="Whole Foods Market"/>
    <s v="Grocery Store"/>
    <s v="Plain Silk Soy Milk"/>
    <n v="1"/>
    <s v="Non Dairy Milk"/>
    <m/>
    <n v="40.723954999999997"/>
    <n v="-73.991828999999996"/>
    <n v="40.746699999999997"/>
    <n v="-73.986918000000003"/>
    <d v="2014-10-21T13:28:38"/>
    <d v="2014-10-21T13:50:03"/>
    <d v="2014-10-21T14:44:23"/>
    <d v="2014-10-21T15:06:56"/>
    <x v="3"/>
    <x v="6"/>
  </r>
  <r>
    <n v="1414102"/>
    <n v="94934"/>
    <x v="10"/>
    <s v="bicycle"/>
    <s v="Chop't"/>
    <s v="Salad"/>
    <s v="Custom Salad"/>
    <n v="1"/>
    <s v="Custom Craft"/>
    <d v="1899-12-30T00:12:49"/>
    <n v="40.760910812143798"/>
    <n v="-73.981375694274902"/>
    <n v="40.786639999999998"/>
    <n v="-73.955477000000002"/>
    <d v="2014-10-21T13:50:06"/>
    <d v="2014-10-21T14:12:41"/>
    <d v="2014-10-21T14:23:01"/>
    <d v="2014-10-21T14:44:19"/>
    <x v="3"/>
    <x v="6"/>
  </r>
  <r>
    <n v="1414308"/>
    <n v="196355"/>
    <x v="7"/>
    <s v="bicycle"/>
    <s v="Shake Shack"/>
    <s v="Burger"/>
    <s v="Shack Burger"/>
    <n v="1"/>
    <s v="Burgers"/>
    <m/>
    <n v="40.7152793278103"/>
    <n v="-74.014860391616807"/>
    <n v="40.7339894571017"/>
    <n v="-74.009706302736205"/>
    <d v="2014-10-21T14:36:52"/>
    <d v="2014-10-21T14:44:24"/>
    <d v="2014-10-21T15:02:18"/>
    <d v="2014-10-21T15:14:59"/>
    <x v="3"/>
    <x v="6"/>
  </r>
  <r>
    <n v="1414420"/>
    <n v="129289"/>
    <x v="46"/>
    <s v="walker"/>
    <s v="Thompson Chemists"/>
    <m/>
    <m/>
    <m/>
    <m/>
    <m/>
    <n v="40.726570000000002"/>
    <n v="-74.001227999999998"/>
    <n v="40.73357"/>
    <n v="-74.006589899999994"/>
    <d v="2014-10-21T14:53:07"/>
    <m/>
    <m/>
    <d v="2014-10-21T15:51:39"/>
    <x v="3"/>
    <x v="6"/>
  </r>
  <r>
    <n v="1414427"/>
    <n v="296316"/>
    <x v="307"/>
    <s v="bicycle"/>
    <s v="Clinton St. Baking Co. &amp; Restaurant"/>
    <m/>
    <s v="Black Angus Cheeseburger"/>
    <n v="1"/>
    <s v="Lunch"/>
    <d v="1899-12-30T00:03:09"/>
    <n v="40.721294"/>
    <n v="-73.983993999999996"/>
    <n v="40.728567400000003"/>
    <n v="-73.989086"/>
    <d v="2014-10-21T14:53:52"/>
    <d v="2014-10-21T14:57:20"/>
    <d v="2014-10-21T15:13:40"/>
    <d v="2014-10-21T15:20:25"/>
    <x v="3"/>
    <x v="6"/>
  </r>
  <r>
    <n v="1414452"/>
    <n v="148033"/>
    <x v="20"/>
    <s v="car"/>
    <s v="Shake Shack"/>
    <s v="Burger"/>
    <m/>
    <m/>
    <m/>
    <m/>
    <n v="40.682769999999998"/>
    <n v="-73.976532000000006"/>
    <n v="40.693256400000003"/>
    <n v="-73.966173299999994"/>
    <d v="2014-10-21T14:57:29"/>
    <d v="2014-10-21T15:30:02"/>
    <d v="2014-10-21T15:31:21"/>
    <d v="2014-10-21T15:37:44"/>
    <x v="3"/>
    <x v="6"/>
  </r>
  <r>
    <n v="1414501"/>
    <n v="140998"/>
    <x v="181"/>
    <s v="bicycle"/>
    <s v="Boqueria"/>
    <s v="Spanish"/>
    <s v="Churros con Chocolate"/>
    <n v="1"/>
    <s v="Desserts"/>
    <d v="1899-12-30T00:03:04"/>
    <n v="40.7401198487984"/>
    <n v="-73.993846744534494"/>
    <n v="40.738301300000003"/>
    <n v="-73.996666399999995"/>
    <d v="2014-10-21T15:07:34"/>
    <d v="2014-10-21T15:09:07"/>
    <d v="2014-10-21T15:32:51"/>
    <d v="2014-10-21T15:39:53"/>
    <x v="3"/>
    <x v="6"/>
  </r>
  <r>
    <n v="1414562"/>
    <n v="315523"/>
    <x v="180"/>
    <s v="bicycle"/>
    <s v="Magnolia Bakery"/>
    <s v="Dessert"/>
    <s v="Red Velvet Cupcake"/>
    <n v="4"/>
    <s v="Specialty Cupcakes"/>
    <m/>
    <n v="40.7358928721479"/>
    <n v="-74.005204439163194"/>
    <n v="40.705943892412698"/>
    <n v="-74.010577779609093"/>
    <d v="2014-10-21T15:15:33"/>
    <d v="2014-10-21T15:19:29"/>
    <d v="2014-10-21T15:37:48"/>
    <d v="2014-10-21T16:04:07"/>
    <x v="3"/>
    <x v="6"/>
  </r>
  <r>
    <n v="1414615"/>
    <n v="54214"/>
    <x v="145"/>
    <s v="bicycle"/>
    <s v="29 w 57th st"/>
    <m/>
    <m/>
    <m/>
    <m/>
    <m/>
    <n v="40.763661351783398"/>
    <n v="-73.976067051468803"/>
    <n v="40.723948499999999"/>
    <n v="-74.003447499999993"/>
    <d v="2014-10-21T15:25:27"/>
    <d v="2014-10-21T15:28:40"/>
    <d v="2014-10-21T15:42:00"/>
    <d v="2014-10-21T16:08:32"/>
    <x v="3"/>
    <x v="6"/>
  </r>
  <r>
    <n v="1414651"/>
    <n v="385918"/>
    <x v="109"/>
    <s v="bicycle"/>
    <s v="Momofuku Milk Bar"/>
    <s v="Dessert"/>
    <s v="Chocolate Chip Cake (6&quot;)"/>
    <n v="1"/>
    <s v="6&quot; Cakes"/>
    <m/>
    <n v="40.731795470614898"/>
    <n v="-73.985672593116803"/>
    <n v="40.730860900000003"/>
    <n v="-73.980396999999996"/>
    <d v="2014-10-21T15:31:37"/>
    <d v="2014-10-21T15:31:20"/>
    <d v="2014-10-21T15:41:10"/>
    <d v="2014-10-21T15:50:33"/>
    <x v="3"/>
    <x v="6"/>
  </r>
  <r>
    <n v="1414672"/>
    <n v="354016"/>
    <x v="64"/>
    <s v="bicycle"/>
    <s v="Waverly Diner"/>
    <s v="American"/>
    <s v="Mushroom &amp; Cheese Omelette"/>
    <n v="1"/>
    <s v="Combination Omelettes"/>
    <d v="1899-12-30T00:03:39"/>
    <n v="40.733012217980502"/>
    <n v="-74.000056049049903"/>
    <n v="40.723329499999998"/>
    <n v="-73.991501799999995"/>
    <d v="2014-10-21T15:36:57"/>
    <d v="2014-10-21T15:44:49"/>
    <d v="2014-10-21T15:50:11"/>
    <d v="2014-10-21T16:00:58"/>
    <x v="3"/>
    <x v="6"/>
  </r>
  <r>
    <n v="1414761"/>
    <n v="145934"/>
    <x v="336"/>
    <s v="bicycle"/>
    <s v="Whole Foods Market"/>
    <s v="Grocery Store"/>
    <s v="Racer 5 Ipa 6pack"/>
    <n v="2"/>
    <s v="Beer &amp; Coolers"/>
    <m/>
    <n v="40.759658999999999"/>
    <n v="-73.966097000000005"/>
    <n v="40.753663000000003"/>
    <n v="-73.968190000000007"/>
    <d v="2014-10-21T15:54:24"/>
    <d v="2014-10-21T15:55:21"/>
    <d v="2014-10-21T16:36:21"/>
    <d v="2014-10-21T16:42:01"/>
    <x v="3"/>
    <x v="6"/>
  </r>
  <r>
    <n v="1414770"/>
    <n v="265369"/>
    <x v="474"/>
    <s v="car"/>
    <s v="Eastside Cellars"/>
    <m/>
    <m/>
    <m/>
    <m/>
    <m/>
    <n v="40.779729021268103"/>
    <n v="-73.947601318359403"/>
    <n v="40.777141299999997"/>
    <n v="-73.951720499999993"/>
    <d v="2014-10-21T15:54:26"/>
    <d v="2014-10-21T16:06:56"/>
    <d v="2014-10-21T16:13:46"/>
    <d v="2014-10-21T16:23:06"/>
    <x v="3"/>
    <x v="6"/>
  </r>
  <r>
    <n v="1414802"/>
    <n v="259589"/>
    <x v="205"/>
    <s v="car"/>
    <s v="KFC"/>
    <s v="Fast Food"/>
    <m/>
    <m/>
    <m/>
    <m/>
    <n v="40.801400284556102"/>
    <n v="-73.967894039273105"/>
    <n v="40.792842100000001"/>
    <n v="-73.965889500000003"/>
    <d v="2014-10-21T16:02:03"/>
    <d v="2014-10-21T16:09:51"/>
    <d v="2014-10-21T16:19:04"/>
    <d v="2014-10-21T16:26:29"/>
    <x v="3"/>
    <x v="6"/>
  </r>
  <r>
    <n v="1414833"/>
    <n v="277898"/>
    <x v="64"/>
    <s v="bicycle"/>
    <s v="Astor Wines &amp; Spirits"/>
    <s v="Specialty Store"/>
    <m/>
    <m/>
    <m/>
    <m/>
    <n v="40.728014040346402"/>
    <n v="-73.993037568965505"/>
    <n v="40.724721799999998"/>
    <n v="-74.008089499999997"/>
    <d v="2014-10-21T16:06:25"/>
    <d v="2014-10-21T16:09:23"/>
    <d v="2014-10-21T16:30:16"/>
    <d v="2014-10-21T16:55:17"/>
    <x v="3"/>
    <x v="6"/>
  </r>
  <r>
    <n v="1414854"/>
    <n v="309163"/>
    <x v="108"/>
    <s v="bicycle"/>
    <s v="Chobani SoHo"/>
    <s v="Dessert"/>
    <m/>
    <m/>
    <m/>
    <m/>
    <n v="40.725730202803803"/>
    <n v="-74.000988006591797"/>
    <n v="40.733425199999999"/>
    <n v="-74.004685899999998"/>
    <d v="2014-10-21T16:12:15"/>
    <d v="2014-10-21T16:14:22"/>
    <d v="2014-10-21T16:27:14"/>
    <d v="2014-10-21T16:41:07"/>
    <x v="3"/>
    <x v="6"/>
  </r>
  <r>
    <n v="1414861"/>
    <n v="83276"/>
    <x v="70"/>
    <s v="bicycle"/>
    <s v="JB Prince"/>
    <m/>
    <m/>
    <m/>
    <m/>
    <m/>
    <n v="40.7457475"/>
    <n v="-73.984115599999996"/>
    <n v="40.738596100000002"/>
    <n v="-73.987937200000005"/>
    <d v="2014-10-21T16:14:45"/>
    <d v="2014-10-21T16:22:15"/>
    <d v="2014-10-21T16:37:35"/>
    <d v="2014-10-21T16:43:35"/>
    <x v="3"/>
    <x v="6"/>
  </r>
  <r>
    <n v="1414894"/>
    <n v="198677"/>
    <x v="190"/>
    <s v="car"/>
    <s v="Mighty Quinn's BBQ"/>
    <s v="BBQ"/>
    <s v="Sweet Potato Casserole"/>
    <n v="1"/>
    <s v="Sides"/>
    <m/>
    <n v="40.727518945156902"/>
    <n v="-73.988671302795396"/>
    <n v="40.767725300000002"/>
    <n v="-73.991564199999999"/>
    <d v="2014-10-21T16:21:02"/>
    <d v="2014-10-21T16:27:19"/>
    <d v="2014-10-21T16:43:08"/>
    <d v="2014-10-21T17:23:50"/>
    <x v="3"/>
    <x v="6"/>
  </r>
  <r>
    <n v="1414935"/>
    <n v="58871"/>
    <x v="427"/>
    <s v="bicycle"/>
    <s v="Shake Shack"/>
    <s v="Burger"/>
    <s v="Natural History Crunch-stellation"/>
    <n v="1"/>
    <s v="Concretes"/>
    <m/>
    <n v="40.780825773220101"/>
    <n v="-73.976483345031696"/>
    <n v="40.7748749"/>
    <n v="-73.984064200000006"/>
    <d v="2014-10-21T16:30:29"/>
    <d v="2014-10-21T16:30:23"/>
    <d v="2014-10-21T16:54:13"/>
    <d v="2014-10-21T17:03:21"/>
    <x v="3"/>
    <x v="6"/>
  </r>
  <r>
    <n v="1414958"/>
    <n v="81333"/>
    <x v="108"/>
    <s v="bicycle"/>
    <s v="FeelFood"/>
    <s v="Juice Bar"/>
    <s v="Green Almond Gazpacho"/>
    <n v="1"/>
    <s v="Cold Press Juices"/>
    <d v="1899-12-30T00:03:52"/>
    <n v="40.736550822400403"/>
    <n v="-73.997525293959001"/>
    <n v="40.735666600000002"/>
    <n v="-73.992729600000004"/>
    <d v="2014-10-21T16:35:15"/>
    <d v="2014-10-21T16:47:54"/>
    <d v="2014-10-21T16:55:43"/>
    <d v="2014-10-21T17:02:06"/>
    <x v="3"/>
    <x v="6"/>
  </r>
  <r>
    <n v="1414957"/>
    <n v="241356"/>
    <x v="204"/>
    <s v="bicycle"/>
    <s v="Blue Ribbon Fried Chicken"/>
    <s v="American"/>
    <s v="2 Piece White"/>
    <n v="1"/>
    <s v="Combos"/>
    <m/>
    <n v="40.724339999999998"/>
    <n v="-73.990960000000001"/>
    <n v="40.729953600000002"/>
    <n v="-73.986349799999999"/>
    <d v="2014-10-21T16:35:18"/>
    <d v="2014-10-21T16:36:58"/>
    <d v="2014-10-21T16:45:48"/>
    <d v="2014-10-21T16:53:03"/>
    <x v="3"/>
    <x v="6"/>
  </r>
  <r>
    <n v="1414980"/>
    <n v="385565"/>
    <x v="250"/>
    <s v="car"/>
    <s v="Shake Shack"/>
    <s v="Burger"/>
    <s v="Shack Stack"/>
    <n v="1"/>
    <s v="Burgers"/>
    <m/>
    <n v="40.7152793278103"/>
    <n v="-74.014860391616807"/>
    <n v="40.795041907118801"/>
    <n v="-73.972985740019894"/>
    <d v="2014-10-21T16:42:07"/>
    <d v="2014-10-21T16:47:11"/>
    <d v="2014-10-21T17:10:02"/>
    <d v="2014-10-21T17:42:39"/>
    <x v="3"/>
    <x v="6"/>
  </r>
  <r>
    <n v="1415015"/>
    <n v="390163"/>
    <x v="70"/>
    <s v="bicycle"/>
    <s v="Pio Pio Riko"/>
    <m/>
    <m/>
    <m/>
    <m/>
    <d v="1899-12-30T00:02:58"/>
    <n v="40.750035295355403"/>
    <n v="-73.995011721803195"/>
    <n v="40.757104575536097"/>
    <n v="-73.997661032826599"/>
    <d v="2014-10-21T16:47:40"/>
    <d v="2014-10-21T16:52:46"/>
    <d v="2014-10-21T17:01:36"/>
    <d v="2014-10-21T17:10:13"/>
    <x v="3"/>
    <x v="6"/>
  </r>
  <r>
    <n v="1415076"/>
    <n v="47184"/>
    <x v="479"/>
    <s v="bicycle"/>
    <s v="Minca"/>
    <m/>
    <m/>
    <m/>
    <m/>
    <d v="1899-12-30T00:11:30"/>
    <n v="40.724293819500303"/>
    <n v="-73.982925456000402"/>
    <n v="40.725648999999997"/>
    <n v="-73.993138999999999"/>
    <d v="2014-10-21T17:04:16"/>
    <d v="2014-10-21T17:27:05"/>
    <d v="2014-10-21T17:36:25"/>
    <d v="2014-10-21T17:43:46"/>
    <x v="3"/>
    <x v="6"/>
  </r>
  <r>
    <n v="1415103"/>
    <n v="65224"/>
    <x v="108"/>
    <s v="bicycle"/>
    <s v="Hu Kitchen"/>
    <s v="Gluten-Free"/>
    <s v="Roasted Broccoli"/>
    <n v="1"/>
    <s v="Lunch &amp; Dinner Sides"/>
    <m/>
    <n v="40.735676762018002"/>
    <n v="-73.993829528068602"/>
    <n v="40.710833000000001"/>
    <n v="-74.005555999999999"/>
    <d v="2014-10-21T17:13:26"/>
    <d v="2014-10-21T17:14:24"/>
    <d v="2014-10-21T17:41:43"/>
    <d v="2014-10-21T18:11:28"/>
    <x v="3"/>
    <x v="6"/>
  </r>
  <r>
    <n v="1415103"/>
    <n v="65224"/>
    <x v="108"/>
    <s v="bicycle"/>
    <s v="Hu Kitchen"/>
    <s v="Gluten-Free"/>
    <s v="Walnut Brownie"/>
    <n v="1"/>
    <s v="Sweet Treats"/>
    <m/>
    <n v="40.735676762018002"/>
    <n v="-73.993829528068602"/>
    <n v="40.710833000000001"/>
    <n v="-74.005555999999999"/>
    <d v="2014-10-21T17:13:26"/>
    <d v="2014-10-21T17:14:24"/>
    <d v="2014-10-21T17:41:43"/>
    <d v="2014-10-21T18:11:28"/>
    <x v="3"/>
    <x v="6"/>
  </r>
  <r>
    <n v="1415127"/>
    <n v="44706"/>
    <x v="326"/>
    <s v="bicycle"/>
    <s v="Blue Ribbon Sushi"/>
    <s v="Japanese"/>
    <s v="Spicy Tuna &amp; Tempura Flakes"/>
    <n v="3"/>
    <s v="Maki (Special Rolls)"/>
    <d v="1899-12-30T00:04:15"/>
    <n v="40.7261096570601"/>
    <n v="-74.002491863200504"/>
    <n v="40.725315999999999"/>
    <n v="-73.986523000000005"/>
    <d v="2014-10-21T17:18:25"/>
    <d v="2014-10-21T17:29:45"/>
    <d v="2014-10-21T17:51:33"/>
    <d v="2014-10-21T18:00:33"/>
    <x v="3"/>
    <x v="6"/>
  </r>
  <r>
    <n v="1415152"/>
    <n v="204102"/>
    <x v="50"/>
    <s v="walker"/>
    <s v="Parm"/>
    <s v="Italian"/>
    <s v="Holiday"/>
    <n v="1"/>
    <s v="Salads"/>
    <d v="1899-12-30T00:03:15"/>
    <n v="40.723019825000002"/>
    <n v="-73.995853999999994"/>
    <n v="40.721788799999999"/>
    <n v="-74.011132099999998"/>
    <d v="2014-10-21T17:23:50"/>
    <d v="2014-10-21T17:30:30"/>
    <d v="2014-10-21T17:48:21"/>
    <d v="2014-10-21T18:05:57"/>
    <x v="3"/>
    <x v="6"/>
  </r>
  <r>
    <n v="1415216"/>
    <n v="106940"/>
    <x v="190"/>
    <s v="car"/>
    <s v="Sushi of Gari 46"/>
    <s v="Sushi"/>
    <s v="Fresh Vegetable Salad"/>
    <n v="1"/>
    <s v="Salads"/>
    <d v="1899-12-30T00:07:13"/>
    <n v="40.760654436198898"/>
    <n v="-73.989582752602004"/>
    <n v="40.743617299999997"/>
    <n v="-74.006400400000004"/>
    <d v="2014-10-21T17:33:55"/>
    <d v="2014-10-21T17:48:19"/>
    <d v="2014-10-21T18:08:10"/>
    <d v="2014-10-21T18:21:52"/>
    <x v="3"/>
    <x v="6"/>
  </r>
  <r>
    <n v="1415330"/>
    <n v="77371"/>
    <x v="389"/>
    <s v="walker"/>
    <s v="Magnolia Bakery"/>
    <s v="Dessert"/>
    <s v="Vanilla Cupcake"/>
    <n v="3"/>
    <s v="Classic Cupcakes"/>
    <m/>
    <n v="40.775764315021398"/>
    <n v="-73.980206251144395"/>
    <n v="40.777954000000001"/>
    <n v="-73.959343000000004"/>
    <d v="2014-10-21T17:58:32"/>
    <d v="2014-10-21T18:13:54"/>
    <d v="2014-10-21T18:29:36"/>
    <d v="2014-10-21T18:48:33"/>
    <x v="3"/>
    <x v="6"/>
  </r>
  <r>
    <n v="1415343"/>
    <n v="93065"/>
    <x v="65"/>
    <s v="bicycle"/>
    <s v="Han Dynasty"/>
    <s v="Chinese"/>
    <s v="Kung Pao Style"/>
    <n v="1"/>
    <s v="Entrees"/>
    <d v="1899-12-30T00:05:28"/>
    <n v="40.732213000000002"/>
    <n v="-73.988072000000003"/>
    <n v="40.721788799999999"/>
    <n v="-74.011132099999998"/>
    <d v="2014-10-21T17:59:23"/>
    <d v="2014-10-21T17:57:01"/>
    <d v="2014-10-21T18:26:52"/>
    <d v="2014-10-21T18:52:56"/>
    <x v="3"/>
    <x v="6"/>
  </r>
  <r>
    <n v="1415345"/>
    <n v="65007"/>
    <x v="43"/>
    <s v="bicycle"/>
    <s v="Serafina Fabulous Pizza"/>
    <s v="Italian"/>
    <s v="Ravioli Al Tartufo Nero"/>
    <n v="1"/>
    <s v="Pasta"/>
    <d v="1899-12-30T00:06:49"/>
    <n v="40.776083193932998"/>
    <n v="-73.962171576462296"/>
    <n v="40.770339999999997"/>
    <n v="-73.965992"/>
    <d v="2014-10-21T17:59:30"/>
    <d v="2014-10-21T17:59:51"/>
    <d v="2014-10-21T18:32:15"/>
    <d v="2014-10-21T18:47:34"/>
    <x v="3"/>
    <x v="6"/>
  </r>
  <r>
    <n v="1415367"/>
    <n v="129206"/>
    <x v="71"/>
    <s v="bicycle"/>
    <s v="RedFarm Broadway"/>
    <s v="Chinese"/>
    <s v="Pork &amp; Crab Soup Dumplings (4)"/>
    <n v="1"/>
    <s v="Dim Sum"/>
    <d v="1899-12-30T00:08:26"/>
    <n v="40.782116700000003"/>
    <n v="-73.980739099999994"/>
    <n v="40.775056900000003"/>
    <n v="-73.977870899999999"/>
    <d v="2014-10-21T18:02:25"/>
    <d v="2014-10-21T18:37:01"/>
    <d v="2014-10-21T18:49:48"/>
    <d v="2014-10-21T18:59:13"/>
    <x v="3"/>
    <x v="6"/>
  </r>
  <r>
    <n v="1415370"/>
    <n v="106746"/>
    <x v="50"/>
    <s v="walker"/>
    <s v="Nobu Next Door"/>
    <s v="Sushi"/>
    <s v="Shrimp Tempura Roll"/>
    <n v="1"/>
    <s v="Dinner Sushi Rolls"/>
    <d v="1899-12-30T00:08:48"/>
    <n v="40.719386413349397"/>
    <n v="-74.008692501044905"/>
    <n v="40.774573699999998"/>
    <n v="-73.990978600000005"/>
    <d v="2014-10-21T18:04:09"/>
    <d v="2014-10-21T18:20:05"/>
    <d v="2014-10-21T18:54:22"/>
    <d v="2014-10-21T19:23:43"/>
    <x v="3"/>
    <x v="6"/>
  </r>
  <r>
    <n v="1415411"/>
    <n v="146588"/>
    <x v="196"/>
    <s v="bicycle"/>
    <s v="Shake Shack"/>
    <s v="Burger"/>
    <s v="Cheese Fries"/>
    <n v="1"/>
    <s v="Fries"/>
    <m/>
    <n v="40.779126065705498"/>
    <n v="-73.954904894578206"/>
    <n v="40.785560599999997"/>
    <n v="-73.954698899999997"/>
    <d v="2014-10-21T18:08:30"/>
    <d v="2014-10-21T18:25:48"/>
    <d v="2014-10-21T18:25:48"/>
    <d v="2014-10-21T18:44:58"/>
    <x v="3"/>
    <x v="6"/>
  </r>
  <r>
    <n v="1415414"/>
    <n v="129798"/>
    <x v="215"/>
    <s v="bicycle"/>
    <s v="Elio's"/>
    <m/>
    <m/>
    <m/>
    <m/>
    <d v="1899-12-30T00:08:01"/>
    <n v="40.776754920398197"/>
    <n v="-73.952585927472896"/>
    <n v="40.783716900000002"/>
    <n v="-73.983505199999996"/>
    <d v="2014-10-21T18:08:51"/>
    <d v="2014-10-21T18:29:33"/>
    <d v="2014-10-21T18:47:53"/>
    <d v="2014-10-21T19:06:05"/>
    <x v="3"/>
    <x v="6"/>
  </r>
  <r>
    <n v="1415437"/>
    <n v="129289"/>
    <x v="442"/>
    <s v="bicycle"/>
    <s v="2nd Ave Deli"/>
    <s v="Deli"/>
    <s v="Jewish Penicillin - Matzoh"/>
    <n v="2"/>
    <s v="Soups"/>
    <d v="1899-12-30T00:07:53"/>
    <n v="40.745299312570602"/>
    <n v="-73.9791375808162"/>
    <n v="40.73357"/>
    <n v="-74.006589899999994"/>
    <d v="2014-10-21T18:11:56"/>
    <d v="2014-10-21T18:30:55"/>
    <d v="2014-10-21T18:38:12"/>
    <d v="2014-10-21T18:55:56"/>
    <x v="3"/>
    <x v="6"/>
  </r>
  <r>
    <n v="1415455"/>
    <n v="119069"/>
    <x v="14"/>
    <s v="bicycle"/>
    <s v="Peacefood Cafe"/>
    <s v="Vegan"/>
    <s v="Peace Bowl"/>
    <n v="1"/>
    <s v="Special Menu (5pm-10pm)"/>
    <d v="1899-12-30T00:05:59"/>
    <n v="40.785160043282801"/>
    <n v="-73.976916473837804"/>
    <n v="40.804864799999997"/>
    <n v="-73.967019899999997"/>
    <d v="2014-10-21T18:14:51"/>
    <d v="2014-10-21T18:34:50"/>
    <d v="2014-10-21T18:45:10"/>
    <d v="2014-10-21T19:00:15"/>
    <x v="3"/>
    <x v="6"/>
  </r>
  <r>
    <n v="1415512"/>
    <n v="114919"/>
    <x v="226"/>
    <s v="bicycle"/>
    <s v="Yama Japanese Restaurant"/>
    <s v="Japanese"/>
    <s v="Fresh Salmon, Scallion &amp; Spicy Mayo"/>
    <n v="2"/>
    <s v="Special Rolls"/>
    <d v="1899-12-30T00:04:56"/>
    <n v="40.735872288065799"/>
    <n v="-73.987664615827299"/>
    <n v="40.736016900000003"/>
    <n v="-73.995591200000007"/>
    <d v="2014-10-21T18:21:58"/>
    <d v="2014-10-21T18:20:52"/>
    <d v="2014-10-21T18:34:43"/>
    <d v="2014-10-21T18:42:45"/>
    <x v="3"/>
    <x v="6"/>
  </r>
  <r>
    <n v="1415513"/>
    <n v="59673"/>
    <x v="334"/>
    <s v="bicycle"/>
    <s v="Michaels"/>
    <m/>
    <m/>
    <m/>
    <m/>
    <m/>
    <n v="40.742195983554197"/>
    <n v="-73.994001692658202"/>
    <n v="40.727404999999997"/>
    <n v="-73.991802000000007"/>
    <d v="2014-10-21T18:22:07"/>
    <d v="2014-10-21T18:25:28"/>
    <d v="2014-10-21T19:00:17"/>
    <d v="2014-10-21T19:11:25"/>
    <x v="3"/>
    <x v="6"/>
  </r>
  <r>
    <n v="1415569"/>
    <n v="148327"/>
    <x v="20"/>
    <s v="car"/>
    <s v="Shake Shack"/>
    <s v="Burger"/>
    <s v="Fries"/>
    <n v="1"/>
    <s v="Fries"/>
    <m/>
    <n v="40.692146411775603"/>
    <n v="-73.988865382600395"/>
    <n v="40.701971913365"/>
    <n v="-73.987036356088893"/>
    <d v="2014-10-21T18:28:08"/>
    <d v="2014-10-21T18:32:28"/>
    <d v="2014-10-21T19:07:22"/>
    <d v="2014-10-21T19:15:21"/>
    <x v="3"/>
    <x v="6"/>
  </r>
  <r>
    <n v="1415595"/>
    <n v="351799"/>
    <x v="95"/>
    <s v="bicycle"/>
    <s v="Sushi of Gari Tribeca"/>
    <s v="Japanese"/>
    <s v="Miso"/>
    <n v="1"/>
    <s v="Soup"/>
    <d v="1899-12-30T00:05:37"/>
    <n v="40.716725764782701"/>
    <n v="-74.008250645521898"/>
    <n v="40.710184599999998"/>
    <n v="-74.017678599999996"/>
    <d v="2014-10-21T18:30:19"/>
    <d v="2014-10-21T18:50:28"/>
    <d v="2014-10-21T19:08:46"/>
    <d v="2014-10-21T19:18:51"/>
    <x v="3"/>
    <x v="6"/>
  </r>
  <r>
    <n v="1415595"/>
    <n v="351799"/>
    <x v="95"/>
    <s v="bicycle"/>
    <s v="Sushi of Gari Tribeca"/>
    <s v="Japanese"/>
    <s v="Chirashi"/>
    <n v="1"/>
    <s v="From Sushi Bar"/>
    <d v="1899-12-30T00:05:37"/>
    <n v="40.716725764782701"/>
    <n v="-74.008250645521898"/>
    <n v="40.710184599999998"/>
    <n v="-74.017678599999996"/>
    <d v="2014-10-21T18:30:19"/>
    <d v="2014-10-21T18:50:28"/>
    <d v="2014-10-21T19:08:46"/>
    <d v="2014-10-21T19:18:51"/>
    <x v="3"/>
    <x v="6"/>
  </r>
  <r>
    <n v="1415600"/>
    <n v="276628"/>
    <x v="133"/>
    <s v="car"/>
    <s v="Momoya"/>
    <s v="Sushi"/>
    <s v="Crispy Rice"/>
    <n v="1"/>
    <s v="Signature Roll"/>
    <d v="1899-12-30T00:16:43"/>
    <n v="40.784077256376399"/>
    <n v="-73.9776224098444"/>
    <n v="40.784168999999999"/>
    <n v="-73.947952599999994"/>
    <d v="2014-10-21T18:30:45"/>
    <d v="2014-10-21T18:36:29"/>
    <d v="2014-10-21T19:05:50"/>
    <d v="2014-10-21T19:31:24"/>
    <x v="3"/>
    <x v="6"/>
  </r>
  <r>
    <n v="1415630"/>
    <n v="65009"/>
    <x v="5"/>
    <s v="bicycle"/>
    <s v="Blue Ribbon Sushi Izakaya"/>
    <s v="Japanese"/>
    <s v="Hirame"/>
    <n v="1"/>
    <s v="Taiseyo (Atlantic Ocean)"/>
    <d v="1899-12-30T00:07:49"/>
    <n v="40.721979579708403"/>
    <n v="-73.988148214155601"/>
    <n v="40.739192000000003"/>
    <n v="-73.987325999999996"/>
    <d v="2014-10-21T18:34:45"/>
    <d v="2014-10-21T18:45:41"/>
    <d v="2014-10-21T19:18:01"/>
    <d v="2014-10-21T19:34:30"/>
    <x v="3"/>
    <x v="6"/>
  </r>
  <r>
    <n v="1415630"/>
    <n v="65009"/>
    <x v="5"/>
    <s v="bicycle"/>
    <s v="Blue Ribbon Sushi Izakaya"/>
    <s v="Japanese"/>
    <s v="Chilled Bean Sprouts"/>
    <n v="1"/>
    <s v="Vegetables"/>
    <d v="1899-12-30T00:07:49"/>
    <n v="40.721979579708403"/>
    <n v="-73.988148214155601"/>
    <n v="40.739192000000003"/>
    <n v="-73.987325999999996"/>
    <d v="2014-10-21T18:34:45"/>
    <d v="2014-10-21T18:45:41"/>
    <d v="2014-10-21T19:18:01"/>
    <d v="2014-10-21T19:34:30"/>
    <x v="3"/>
    <x v="6"/>
  </r>
  <r>
    <n v="1415630"/>
    <n v="65009"/>
    <x v="5"/>
    <s v="bicycle"/>
    <s v="Blue Ribbon Sushi Izakaya"/>
    <s v="Japanese"/>
    <s v="Rock Shrimp &amp; Crispy Garlic Teriyaki"/>
    <n v="1"/>
    <s v="Kushi Yaki (Skewers)"/>
    <d v="1899-12-30T00:07:49"/>
    <n v="40.721979579708403"/>
    <n v="-73.988148214155601"/>
    <n v="40.739192000000003"/>
    <n v="-73.987325999999996"/>
    <d v="2014-10-21T18:34:45"/>
    <d v="2014-10-21T18:45:41"/>
    <d v="2014-10-21T19:18:01"/>
    <d v="2014-10-21T19:34:30"/>
    <x v="3"/>
    <x v="6"/>
  </r>
  <r>
    <n v="1415663"/>
    <n v="93133"/>
    <x v="463"/>
    <s v="bicycle"/>
    <s v="Lombardi's Coal Oven Pizza"/>
    <s v="Pizza"/>
    <s v="Small 14&quot; (six slices)"/>
    <n v="1"/>
    <s v="Original Pizza"/>
    <d v="1899-12-30T00:04:28"/>
    <n v="40.721567125365098"/>
    <n v="-73.995591402053805"/>
    <n v="40.720594699999999"/>
    <n v="-74.009523000000002"/>
    <d v="2014-10-21T18:40:17"/>
    <d v="2014-10-21T18:50:29"/>
    <d v="2014-10-21T18:58:19"/>
    <d v="2014-10-21T19:10:14"/>
    <x v="3"/>
    <x v="6"/>
  </r>
  <r>
    <n v="1415661"/>
    <n v="115213"/>
    <x v="180"/>
    <s v="bicycle"/>
    <s v="Junoon"/>
    <s v="Indian"/>
    <s v="Murg Tikka Mirza Hasnu"/>
    <n v="1"/>
    <s v="Appetizer"/>
    <d v="1899-12-30T00:06:00"/>
    <n v="40.743011007422702"/>
    <n v="-73.991046179089196"/>
    <n v="40.716590500000002"/>
    <n v="-74.004811399999994"/>
    <d v="2014-10-21T18:40:26"/>
    <d v="2014-10-21T18:38:58"/>
    <d v="2014-10-21T19:01:15"/>
    <d v="2014-10-21T19:23:56"/>
    <x v="3"/>
    <x v="6"/>
  </r>
  <r>
    <n v="1415692"/>
    <n v="158346"/>
    <x v="247"/>
    <s v="bicycle"/>
    <s v="Taboonette"/>
    <m/>
    <m/>
    <m/>
    <m/>
    <d v="1899-12-30T00:07:11"/>
    <n v="40.734864999999999"/>
    <n v="-73.992666"/>
    <n v="40.728814055305797"/>
    <n v="-73.984960550511204"/>
    <d v="2014-10-21T18:44:50"/>
    <d v="2014-10-21T19:01:17"/>
    <d v="2014-10-21T19:10:03"/>
    <d v="2014-10-21T19:17:36"/>
    <x v="3"/>
    <x v="6"/>
  </r>
  <r>
    <n v="1415700"/>
    <n v="56551"/>
    <x v="355"/>
    <s v="car"/>
    <s v="Parm"/>
    <s v="Italian"/>
    <s v="Chicken Parm"/>
    <n v="1"/>
    <s v="Sandwiches"/>
    <d v="1899-12-30T00:02:51"/>
    <n v="40.723019825000002"/>
    <n v="-73.995853999999994"/>
    <n v="40.777978400000002"/>
    <n v="-73.951244900000006"/>
    <d v="2014-10-21T18:45:33"/>
    <d v="2014-10-21T18:45:47"/>
    <d v="2014-10-21T19:04:07"/>
    <d v="2014-10-21T19:29:45"/>
    <x v="3"/>
    <x v="6"/>
  </r>
  <r>
    <n v="1415702"/>
    <n v="59620"/>
    <x v="317"/>
    <s v="bicycle"/>
    <s v="Momofuku Milk Bar"/>
    <s v="Dessert"/>
    <s v="3 Cookies"/>
    <n v="1"/>
    <s v="Cookies"/>
    <m/>
    <n v="40.731795470614898"/>
    <n v="-73.985672593116803"/>
    <n v="40.7200779"/>
    <n v="-74.007796400000004"/>
    <d v="2014-10-21T18:45:44"/>
    <d v="2014-10-21T18:46:09"/>
    <d v="2014-10-21T18:57:59"/>
    <d v="2014-10-21T19:13:08"/>
    <x v="3"/>
    <x v="6"/>
  </r>
  <r>
    <n v="1415696"/>
    <n v="64248"/>
    <x v="394"/>
    <s v="bicycle"/>
    <s v="Momofuku Noodle Bar"/>
    <m/>
    <s v="Momofuku Ramen"/>
    <n v="1"/>
    <s v="Bowls"/>
    <m/>
    <n v="40.729110403548901"/>
    <n v="-73.984245455566395"/>
    <n v="40.7444883"/>
    <n v="-73.994946499999998"/>
    <d v="2014-10-21T18:45:45"/>
    <d v="2014-10-21T18:50:20"/>
    <d v="2014-10-21T19:26:10"/>
    <d v="2014-10-21T19:41:49"/>
    <x v="3"/>
    <x v="6"/>
  </r>
  <r>
    <n v="1415714"/>
    <n v="330943"/>
    <x v="40"/>
    <s v="bicycle"/>
    <s v="Katz's Delicatessen"/>
    <m/>
    <s v="Soda"/>
    <n v="1"/>
    <s v="Beverages"/>
    <m/>
    <n v="40.722307066359498"/>
    <n v="-73.987351655960097"/>
    <n v="40.733443000000001"/>
    <n v="-73.986052999999998"/>
    <d v="2014-10-21T18:47:23"/>
    <d v="2014-10-21T18:51:25"/>
    <d v="2014-10-21T19:05:45"/>
    <d v="2014-10-21T19:15:43"/>
    <x v="3"/>
    <x v="6"/>
  </r>
  <r>
    <n v="1415749"/>
    <n v="348096"/>
    <x v="324"/>
    <s v="bicycle"/>
    <s v="sweetgreen"/>
    <s v="Salad"/>
    <s v="Salad"/>
    <n v="1"/>
    <s v="Make Your Own"/>
    <m/>
    <n v="40.721323186970601"/>
    <n v="-74.009732007980304"/>
    <n v="40.720866181753998"/>
    <n v="-74.001728740503694"/>
    <d v="2014-10-21T18:51:32"/>
    <d v="2014-10-21T18:54:48"/>
    <d v="2014-10-21T19:12:37"/>
    <d v="2014-10-21T19:21:44"/>
    <x v="3"/>
    <x v="6"/>
  </r>
  <r>
    <n v="1415762"/>
    <n v="332735"/>
    <x v="39"/>
    <s v="bicycle"/>
    <s v="Sushi Seki (archived)"/>
    <s v="Japanese"/>
    <m/>
    <m/>
    <m/>
    <d v="1899-12-30T00:06:48"/>
    <n v="40.761836680634801"/>
    <n v="-73.960403720115593"/>
    <n v="40.767152651202899"/>
    <n v="-73.966870732012893"/>
    <d v="2014-10-21T18:53:43"/>
    <d v="2014-10-21T18:54:36"/>
    <d v="2014-10-21T19:05:59"/>
    <d v="2014-10-21T19:14:19"/>
    <x v="3"/>
    <x v="6"/>
  </r>
  <r>
    <n v="1415784"/>
    <n v="94152"/>
    <x v="22"/>
    <s v="bicycle"/>
    <s v="The Meatball Shop"/>
    <s v="Italian"/>
    <s v="Classic Beef"/>
    <n v="1"/>
    <s v="Naked Balls"/>
    <d v="1899-12-30T00:02:56"/>
    <n v="40.771491247520302"/>
    <n v="-73.956334145089798"/>
    <n v="40.7619501"/>
    <n v="-73.958340800000002"/>
    <d v="2014-10-21T18:55:18"/>
    <d v="2014-10-21T18:59:01"/>
    <d v="2014-10-21T19:09:51"/>
    <d v="2014-10-21T19:17:24"/>
    <x v="3"/>
    <x v="6"/>
  </r>
  <r>
    <n v="1415846"/>
    <n v="125123"/>
    <x v="131"/>
    <s v="car"/>
    <s v="Peacefood Cafe"/>
    <s v="Vegan"/>
    <s v="Strawberry Shortcake (Seasonal)"/>
    <n v="1"/>
    <s v="Desserts &amp; Bakery"/>
    <d v="1899-12-30T00:07:39"/>
    <n v="40.733301179683501"/>
    <n v="-73.992985919345102"/>
    <n v="40.746764400000004"/>
    <n v="-73.990301400000007"/>
    <d v="2014-10-21T19:04:50"/>
    <d v="2014-10-21T19:23:20"/>
    <d v="2014-10-21T19:32:10"/>
    <d v="2014-10-21T19:43:01"/>
    <x v="3"/>
    <x v="6"/>
  </r>
  <r>
    <n v="1415905"/>
    <n v="129798"/>
    <x v="39"/>
    <s v="bicycle"/>
    <s v="Grom"/>
    <m/>
    <m/>
    <m/>
    <m/>
    <d v="1899-12-30T00:02:22"/>
    <n v="40.767528351934303"/>
    <n v="-73.982047364309494"/>
    <n v="40.783716900000002"/>
    <n v="-73.983505199999996"/>
    <d v="2014-10-21T19:09:54"/>
    <d v="2014-10-21T19:24:40"/>
    <d v="2014-10-21T19:32:30"/>
    <d v="2014-10-21T19:50:14"/>
    <x v="3"/>
    <x v="6"/>
  </r>
  <r>
    <n v="1415893"/>
    <n v="306119"/>
    <x v="317"/>
    <s v="bicycle"/>
    <s v="Xi'an Famous Foods"/>
    <s v="Chinese"/>
    <s v="Liang Pi Cold Skin Noodles"/>
    <n v="1"/>
    <s v="Cold Noodles"/>
    <m/>
    <n v="40.715603834466101"/>
    <n v="-73.998236892873393"/>
    <n v="40.711105410327399"/>
    <n v="-74.005446624732301"/>
    <d v="2014-10-21T19:09:55"/>
    <d v="2014-10-21T19:19:19"/>
    <d v="2014-10-21T19:40:59"/>
    <d v="2014-10-21T19:50:48"/>
    <x v="3"/>
    <x v="6"/>
  </r>
  <r>
    <n v="1415893"/>
    <n v="306119"/>
    <x v="317"/>
    <s v="bicycle"/>
    <s v="Xi'an Famous Foods"/>
    <s v="Chinese"/>
    <s v="Tiger Vegetables Salad (Cold &amp; Spicy)"/>
    <n v="1"/>
    <s v="Cold Dishes"/>
    <m/>
    <n v="40.715603834466101"/>
    <n v="-73.998236892873393"/>
    <n v="40.711105410327399"/>
    <n v="-74.005446624732301"/>
    <d v="2014-10-21T19:09:55"/>
    <d v="2014-10-21T19:19:19"/>
    <d v="2014-10-21T19:40:59"/>
    <d v="2014-10-21T19:50:48"/>
    <x v="3"/>
    <x v="6"/>
  </r>
  <r>
    <n v="1415907"/>
    <n v="227992"/>
    <x v="463"/>
    <s v="bicycle"/>
    <s v="Nobu Next Door"/>
    <s v="Sushi"/>
    <s v="Rock Shrimp Tempura"/>
    <n v="1"/>
    <s v="Dinner Hot Dishes"/>
    <d v="1899-12-30T00:04:54"/>
    <n v="40.719386413349397"/>
    <n v="-74.008692501044905"/>
    <n v="40.766165299999997"/>
    <n v="-73.957713999999996"/>
    <d v="2014-10-21T19:10:02"/>
    <d v="2014-10-21T19:07:29"/>
    <d v="2014-10-21T19:39:49"/>
    <d v="2014-10-21T20:11:45"/>
    <x v="3"/>
    <x v="6"/>
  </r>
  <r>
    <n v="1415951"/>
    <n v="186473"/>
    <x v="247"/>
    <s v="bicycle"/>
    <s v="Momofuku Milk Bar"/>
    <s v="Dessert"/>
    <s v="Confetti Cookie"/>
    <n v="1"/>
    <s v="Cookies"/>
    <m/>
    <n v="40.731795470614898"/>
    <n v="-73.985672593116803"/>
    <n v="40.739384700000002"/>
    <n v="-73.992446299999997"/>
    <d v="2014-10-21T19:14:25"/>
    <d v="2014-10-21T19:20:13"/>
    <d v="2014-10-21T19:34:33"/>
    <d v="2014-10-21T19:43:10"/>
    <x v="3"/>
    <x v="6"/>
  </r>
  <r>
    <n v="1415944"/>
    <n v="243910"/>
    <x v="324"/>
    <s v="bicycle"/>
    <s v="La Esquina Taqueria"/>
    <m/>
    <s v="Pescado A Las Brasas"/>
    <n v="3"/>
    <s v="Tacos"/>
    <d v="1899-12-30T00:03:52"/>
    <n v="40.721353749744097"/>
    <n v="-73.997525293959001"/>
    <n v="40.745007462849301"/>
    <n v="-74.000512486947102"/>
    <d v="2014-10-21T19:14:27"/>
    <d v="2014-10-21T19:25:46"/>
    <d v="2014-10-21T19:34:27"/>
    <d v="2014-10-21T19:55:16"/>
    <x v="3"/>
    <x v="6"/>
  </r>
  <r>
    <n v="1415958"/>
    <n v="389251"/>
    <x v="13"/>
    <s v="bicycle"/>
    <s v="Trader Joe's"/>
    <s v="Grocery Store"/>
    <s v="Seasoned Turkey Meatballs"/>
    <n v="1"/>
    <s v="Frozen Foods"/>
    <m/>
    <n v="40.74174"/>
    <n v="-73.993650000000002"/>
    <n v="40.738622900000003"/>
    <n v="-73.981921"/>
    <d v="2014-10-21T19:16:32"/>
    <d v="2014-10-21T19:19:41"/>
    <d v="2014-10-21T19:55:01"/>
    <d v="2014-10-21T20:01:32"/>
    <x v="3"/>
    <x v="6"/>
  </r>
  <r>
    <n v="1415981"/>
    <n v="62103"/>
    <x v="23"/>
    <s v="bicycle"/>
    <s v="Blue Ribbon Sushi Izakaya"/>
    <s v="Japanese"/>
    <m/>
    <m/>
    <m/>
    <d v="1899-12-30T00:11:38"/>
    <n v="40.721979579708403"/>
    <n v="-73.988148214155601"/>
    <n v="40.740580000000001"/>
    <n v="-74.001898999999995"/>
    <d v="2014-10-21T19:17:38"/>
    <d v="2014-10-21T19:47:07"/>
    <d v="2014-10-21T19:59:54"/>
    <d v="2014-10-21T20:18:49"/>
    <x v="3"/>
    <x v="6"/>
  </r>
  <r>
    <n v="1415989"/>
    <n v="67848"/>
    <x v="483"/>
    <s v="bicycle"/>
    <s v="Serafina Meatpacking"/>
    <s v="Italian"/>
    <m/>
    <m/>
    <m/>
    <d v="1899-12-30T00:02:37"/>
    <n v="40.739612142248099"/>
    <n v="-74.006236460009603"/>
    <n v="40.729903999999998"/>
    <n v="-74.0071552"/>
    <d v="2014-10-21T19:18:22"/>
    <d v="2014-10-21T19:19:47"/>
    <d v="2014-10-21T19:37:38"/>
    <d v="2014-10-21T19:48:45"/>
    <x v="3"/>
    <x v="6"/>
  </r>
  <r>
    <n v="1416029"/>
    <n v="173667"/>
    <x v="1"/>
    <s v="bicycle"/>
    <s v="Osteria Morini"/>
    <s v="Italian"/>
    <s v="Branzino"/>
    <n v="1"/>
    <s v="Entrees"/>
    <d v="1899-12-30T00:03:59"/>
    <n v="40.721952559408798"/>
    <n v="-73.997737000598505"/>
    <n v="40.718760679564802"/>
    <n v="-74.002535891014105"/>
    <d v="2014-10-21T19:23:42"/>
    <d v="2014-10-21T19:26:22"/>
    <d v="2014-10-21T19:40:40"/>
    <d v="2014-10-21T19:46:11"/>
    <x v="3"/>
    <x v="6"/>
  </r>
  <r>
    <n v="1416043"/>
    <n v="133844"/>
    <x v="448"/>
    <s v="car"/>
    <s v="Parm"/>
    <s v="Italian"/>
    <s v="House Roasted Turkey"/>
    <n v="1"/>
    <s v="Sandwiches"/>
    <d v="1899-12-30T00:02:11"/>
    <n v="40.723019825000002"/>
    <n v="-73.995853999999994"/>
    <n v="40.718821110757602"/>
    <n v="-73.982805619131895"/>
    <d v="2014-10-21T19:23:43"/>
    <d v="2014-10-21T19:28:32"/>
    <d v="2014-10-21T19:33:24"/>
    <d v="2014-10-21T19:50:59"/>
    <x v="3"/>
    <x v="6"/>
  </r>
  <r>
    <n v="1416028"/>
    <n v="129486"/>
    <x v="428"/>
    <s v="bicycle"/>
    <s v="Mamoun's Falafel"/>
    <s v="Mediterranean"/>
    <s v="Veggie Sandwich Combo"/>
    <n v="1"/>
    <s v="Veggie Combo"/>
    <m/>
    <n v="40.730178000000002"/>
    <n v="-74.000322400000002"/>
    <n v="40.730687439222997"/>
    <n v="-73.995177977193904"/>
    <d v="2014-10-21T19:24:27"/>
    <d v="2014-10-21T19:27:39"/>
    <d v="2014-10-21T19:43:00"/>
    <d v="2014-10-21T19:50:38"/>
    <x v="3"/>
    <x v="6"/>
  </r>
  <r>
    <n v="1416028"/>
    <n v="129486"/>
    <x v="428"/>
    <s v="bicycle"/>
    <s v="Mamoun's Falafel"/>
    <s v="Mediterranean"/>
    <s v="Hummus"/>
    <n v="1"/>
    <s v="Sides"/>
    <m/>
    <n v="40.730178000000002"/>
    <n v="-74.000322400000002"/>
    <n v="40.730687439222997"/>
    <n v="-73.995177977193904"/>
    <d v="2014-10-21T19:24:27"/>
    <d v="2014-10-21T19:27:39"/>
    <d v="2014-10-21T19:43:00"/>
    <d v="2014-10-21T19:50:38"/>
    <x v="3"/>
    <x v="6"/>
  </r>
  <r>
    <n v="1416083"/>
    <n v="72726"/>
    <x v="472"/>
    <s v="bicycle"/>
    <s v="Shake Shack"/>
    <s v="Burger"/>
    <s v="Bag O' Bones"/>
    <n v="1"/>
    <s v="Woof (Dog Treats)"/>
    <m/>
    <n v="40.7152793278103"/>
    <n v="-74.014860391616807"/>
    <n v="40.724692833000503"/>
    <n v="-74.00844759556"/>
    <d v="2014-10-21T19:29:42"/>
    <d v="2014-10-21T19:46:20"/>
    <d v="2014-10-21T20:06:10"/>
    <d v="2014-10-21T20:22:27"/>
    <x v="3"/>
    <x v="6"/>
  </r>
  <r>
    <n v="1416083"/>
    <n v="72726"/>
    <x v="472"/>
    <s v="bicycle"/>
    <s v="Shake Shack"/>
    <s v="Burger"/>
    <s v="Fries"/>
    <n v="1"/>
    <s v="Fries"/>
    <m/>
    <n v="40.7152793278103"/>
    <n v="-74.014860391616807"/>
    <n v="40.724692833000503"/>
    <n v="-74.00844759556"/>
    <d v="2014-10-21T19:29:42"/>
    <d v="2014-10-21T19:46:20"/>
    <d v="2014-10-21T20:06:10"/>
    <d v="2014-10-21T20:22:27"/>
    <x v="3"/>
    <x v="6"/>
  </r>
  <r>
    <n v="1416124"/>
    <n v="71825"/>
    <x v="111"/>
    <s v="bicycle"/>
    <s v="Beyond Sushi"/>
    <s v="Vegetarian"/>
    <s v="Sweet Tree"/>
    <n v="1"/>
    <s v="Rolls"/>
    <d v="1899-12-30T00:05:12"/>
    <n v="40.7328198446546"/>
    <n v="-73.986085653304997"/>
    <n v="40.720477700000004"/>
    <n v="-74.002211799999998"/>
    <d v="2014-10-21T19:31:45"/>
    <d v="2014-10-21T19:30:36"/>
    <d v="2014-10-21T20:01:57"/>
    <d v="2014-10-21T20:14:44"/>
    <x v="3"/>
    <x v="6"/>
  </r>
  <r>
    <n v="1416164"/>
    <n v="76639"/>
    <x v="348"/>
    <s v="bicycle"/>
    <s v="Lure Fishbar"/>
    <s v="Seafood"/>
    <s v="Yellowtail (Hamachi)"/>
    <n v="2"/>
    <s v="Sushi &amp; Sashimi"/>
    <d v="1899-12-30T00:04:56"/>
    <n v="40.724634574370299"/>
    <n v="-73.998402357101398"/>
    <n v="40.741039200000003"/>
    <n v="-73.992339000000001"/>
    <d v="2014-10-21T19:35:35"/>
    <d v="2014-10-21T19:49:30"/>
    <d v="2014-10-21T20:02:27"/>
    <d v="2014-10-21T20:11:50"/>
    <x v="3"/>
    <x v="6"/>
  </r>
  <r>
    <n v="1416159"/>
    <n v="203370"/>
    <x v="484"/>
    <s v="bicycle"/>
    <s v="Chipotle Mexican Grill $1.99 Delivery"/>
    <s v="Mexican"/>
    <s v="Burrito Bowl"/>
    <n v="1"/>
    <s v="Entree"/>
    <m/>
    <n v="40.722542870002997"/>
    <n v="-73.997769355773897"/>
    <n v="40.720690599999998"/>
    <n v="-73.994592999999995"/>
    <d v="2014-10-21T19:35:52"/>
    <d v="2014-10-21T19:36:25"/>
    <d v="2014-10-21T19:48:43"/>
    <d v="2014-10-21T19:52:49"/>
    <x v="3"/>
    <x v="6"/>
  </r>
  <r>
    <n v="1416233"/>
    <n v="389884"/>
    <x v="389"/>
    <s v="walker"/>
    <s v="Evelyn's Kitchen"/>
    <m/>
    <s v="Roasted Lemon Pepper Chicken Wings"/>
    <n v="1"/>
    <s v="EntrÃ©es"/>
    <d v="1899-12-30T00:01:34"/>
    <n v="40.797649"/>
    <n v="-73.934196"/>
    <n v="40.826658000000002"/>
    <n v="-73.943684000000005"/>
    <d v="2014-10-21T19:40:35"/>
    <d v="2014-10-21T19:59:16"/>
    <d v="2014-10-21T20:06:35"/>
    <d v="2014-10-21T20:43:38"/>
    <x v="3"/>
    <x v="6"/>
  </r>
  <r>
    <n v="1416249"/>
    <n v="91932"/>
    <x v="261"/>
    <s v="car"/>
    <s v="Trader Joe's"/>
    <s v="Grocery Store"/>
    <s v="Dark Chocolate Covered Mini Pretzels"/>
    <n v="1"/>
    <s v="Essentials"/>
    <m/>
    <n v="40.778503999999998"/>
    <n v="-73.982091999999994"/>
    <n v="40.772702799999998"/>
    <n v="-73.9522549"/>
    <d v="2014-10-21T19:41:57"/>
    <d v="2014-10-21T19:49:27"/>
    <d v="2014-10-21T20:32:46"/>
    <d v="2014-10-21T20:49:01"/>
    <x v="3"/>
    <x v="6"/>
  </r>
  <r>
    <n v="1416256"/>
    <n v="61181"/>
    <x v="448"/>
    <s v="car"/>
    <s v="The Meatball Shop"/>
    <s v="Italian"/>
    <s v="Classic Beef"/>
    <n v="1"/>
    <s v="Naked Balls"/>
    <d v="1899-12-30T00:03:06"/>
    <n v="40.721545124764702"/>
    <n v="-73.988842426716104"/>
    <n v="40.739192000000003"/>
    <n v="-73.987325999999996"/>
    <d v="2014-10-21T19:42:20"/>
    <m/>
    <m/>
    <d v="2014-10-21T20:14:09"/>
    <x v="3"/>
    <x v="6"/>
  </r>
  <r>
    <n v="1416256"/>
    <n v="61181"/>
    <x v="448"/>
    <s v="car"/>
    <s v="The Meatball Shop"/>
    <s v="Italian"/>
    <s v="Daily Risotto"/>
    <n v="1"/>
    <s v="Stick To Your Bones"/>
    <d v="1899-12-30T00:03:06"/>
    <n v="40.721545124764702"/>
    <n v="-73.988842426716104"/>
    <n v="40.739192000000003"/>
    <n v="-73.987325999999996"/>
    <d v="2014-10-21T19:42:20"/>
    <m/>
    <m/>
    <d v="2014-10-21T20:14:09"/>
    <x v="3"/>
    <x v="6"/>
  </r>
  <r>
    <n v="1416256"/>
    <n v="61181"/>
    <x v="448"/>
    <s v="car"/>
    <s v="The Meatball Shop"/>
    <s v="Italian"/>
    <s v="Ice Cream Sandwich"/>
    <n v="2"/>
    <s v="Desserts"/>
    <d v="1899-12-30T00:03:06"/>
    <n v="40.721545124764702"/>
    <n v="-73.988842426716104"/>
    <n v="40.739192000000003"/>
    <n v="-73.987325999999996"/>
    <d v="2014-10-21T19:42:20"/>
    <m/>
    <m/>
    <d v="2014-10-21T20:14:09"/>
    <x v="3"/>
    <x v="6"/>
  </r>
  <r>
    <n v="1416277"/>
    <n v="113897"/>
    <x v="50"/>
    <s v="walker"/>
    <s v="Magnolia Bakery"/>
    <s v="Dessert"/>
    <s v="Peanut Butter Toffee Bar"/>
    <n v="1"/>
    <s v="Brownies &amp; Bars"/>
    <m/>
    <n v="40.775764315021398"/>
    <n v="-73.980206251144395"/>
    <n v="40.780051999999998"/>
    <n v="-73.956165999999996"/>
    <d v="2014-10-21T19:44:51"/>
    <d v="2014-10-21T19:49:55"/>
    <d v="2014-10-21T20:04:45"/>
    <d v="2014-10-21T20:17:33"/>
    <x v="3"/>
    <x v="6"/>
  </r>
  <r>
    <n v="1416281"/>
    <n v="121914"/>
    <x v="156"/>
    <s v="bicycle"/>
    <s v="Mighty Quinn's BBQ"/>
    <s v="BBQ"/>
    <s v="Burnt End Baked Beans"/>
    <n v="1"/>
    <s v="Sides"/>
    <m/>
    <n v="40.727518945156902"/>
    <n v="-73.988671302795396"/>
    <n v="40.730553899999997"/>
    <n v="-73.993052599999999"/>
    <d v="2014-10-21T19:45:45"/>
    <d v="2014-10-21T19:47:42"/>
    <d v="2014-10-21T20:08:28"/>
    <d v="2014-10-21T20:15:12"/>
    <x v="3"/>
    <x v="6"/>
  </r>
  <r>
    <n v="1416324"/>
    <n v="51406"/>
    <x v="12"/>
    <s v="bicycle"/>
    <s v="Bed Bath &amp; Beyond"/>
    <s v="Department Store"/>
    <m/>
    <m/>
    <m/>
    <m/>
    <n v="40.760664671931103"/>
    <n v="-73.961006400235703"/>
    <n v="40.753483000000003"/>
    <n v="-73.971473000000003"/>
    <d v="2014-10-21T19:49:13"/>
    <d v="2014-10-21T19:54:25"/>
    <d v="2014-10-21T20:08:15"/>
    <d v="2014-10-21T20:17:06"/>
    <x v="3"/>
    <x v="6"/>
  </r>
  <r>
    <n v="1416345"/>
    <n v="59245"/>
    <x v="247"/>
    <s v="bicycle"/>
    <s v="sweetgreen"/>
    <s v="Salad"/>
    <s v="Bottled Water"/>
    <n v="1"/>
    <s v="Drinks"/>
    <m/>
    <n v="40.745078589413303"/>
    <n v="-73.988821506500202"/>
    <n v="40.736645799999998"/>
    <n v="-73.993424700000006"/>
    <d v="2014-10-21T19:53:44"/>
    <d v="2014-10-21T20:02:15"/>
    <d v="2014-10-21T20:19:04"/>
    <d v="2014-10-21T20:25:26"/>
    <x v="3"/>
    <x v="6"/>
  </r>
  <r>
    <n v="1416358"/>
    <n v="44759"/>
    <x v="189"/>
    <s v="bicycle"/>
    <s v="Old Homestead Steakhouse"/>
    <s v="Steak"/>
    <s v="Filet Mignon 10oz"/>
    <n v="1"/>
    <s v="Steaks and Chops (dinner)"/>
    <d v="1899-12-30T00:03:35"/>
    <n v="40.741171775466"/>
    <n v="-74.004887919394903"/>
    <n v="40.724454999999999"/>
    <n v="-73.990891000000005"/>
    <d v="2014-10-21T19:53:59"/>
    <d v="2014-10-21T20:05:16"/>
    <d v="2014-10-21T20:28:06"/>
    <d v="2014-10-21T20:42:05"/>
    <x v="3"/>
    <x v="6"/>
  </r>
  <r>
    <n v="1416387"/>
    <n v="390484"/>
    <x v="215"/>
    <s v="bicycle"/>
    <s v="RedFarm Broadway"/>
    <s v="Chinese"/>
    <s v="Smoked Salmon &amp; Eggplant 'Bruschetta'"/>
    <n v="1"/>
    <s v="Starters &amp; Salads"/>
    <m/>
    <n v="40.782116700000003"/>
    <n v="-73.980739099999994"/>
    <n v="40.768236000000002"/>
    <n v="-73.966319999999996"/>
    <d v="2014-10-21T19:56:12"/>
    <m/>
    <m/>
    <d v="2014-10-21T20:45:37"/>
    <x v="3"/>
    <x v="6"/>
  </r>
  <r>
    <n v="1416391"/>
    <n v="390490"/>
    <x v="485"/>
    <s v="bicycle"/>
    <s v="Blue Ribbon Brooklyn"/>
    <s v="American"/>
    <s v="Hamburger Deluxe"/>
    <n v="1"/>
    <s v="Burgers"/>
    <d v="1899-12-30T00:05:41"/>
    <n v="40.674250953208301"/>
    <n v="-73.982294148654105"/>
    <n v="40.673106300000001"/>
    <n v="-73.971323600000005"/>
    <d v="2014-10-21T19:57:42"/>
    <d v="2014-10-21T20:17:22"/>
    <d v="2014-10-21T20:32:12"/>
    <d v="2014-10-21T20:43:32"/>
    <x v="3"/>
    <x v="6"/>
  </r>
  <r>
    <n v="1416405"/>
    <n v="236739"/>
    <x v="483"/>
    <s v="bicycle"/>
    <s v="Xi'an Famous Foods"/>
    <s v="Chinese"/>
    <s v="Spicy Cumin Lamb Hand-Ripped Noodles"/>
    <n v="1"/>
    <s v="Hand-Pulled Noodles"/>
    <m/>
    <n v="40.715603834466101"/>
    <n v="-73.998236892873393"/>
    <n v="40.705600400000002"/>
    <n v="-74.008779599999997"/>
    <d v="2014-10-21T19:59:56"/>
    <d v="2014-10-21T20:08:18"/>
    <d v="2014-10-21T20:31:52"/>
    <d v="2014-10-21T20:50:02"/>
    <x v="3"/>
    <x v="6"/>
  </r>
  <r>
    <n v="1416405"/>
    <n v="236739"/>
    <x v="483"/>
    <s v="bicycle"/>
    <s v="Xi'an Famous Foods"/>
    <s v="Chinese"/>
    <s v="Spicy Cumin Lamb Burger"/>
    <n v="1"/>
    <s v="Burgers"/>
    <m/>
    <n v="40.715603834466101"/>
    <n v="-73.998236892873393"/>
    <n v="40.705600400000002"/>
    <n v="-74.008779599999997"/>
    <d v="2014-10-21T19:59:56"/>
    <d v="2014-10-21T20:08:18"/>
    <d v="2014-10-21T20:31:52"/>
    <d v="2014-10-21T20:50:02"/>
    <x v="3"/>
    <x v="6"/>
  </r>
  <r>
    <n v="1416429"/>
    <n v="359031"/>
    <x v="250"/>
    <s v="car"/>
    <s v="Sushi of Gari 46"/>
    <s v="Sushi"/>
    <s v="Spicy Tuna Roll"/>
    <n v="1"/>
    <s v="Rolls"/>
    <d v="1899-12-30T00:06:35"/>
    <n v="40.760654436198898"/>
    <n v="-73.989582752602004"/>
    <n v="40.702425599999998"/>
    <n v="-74.0116759"/>
    <d v="2014-10-21T20:00:02"/>
    <d v="2014-10-21T20:45:41"/>
    <d v="2014-10-21T20:52:32"/>
    <d v="2014-10-21T21:24:14"/>
    <x v="3"/>
    <x v="6"/>
  </r>
  <r>
    <n v="1416489"/>
    <n v="8484"/>
    <x v="309"/>
    <s v="bicycle"/>
    <s v="sweetgreen"/>
    <s v="Salad"/>
    <s v="Spicy Sabzi (V)"/>
    <n v="1"/>
    <s v="Signatures"/>
    <d v="1899-12-30T00:19:30"/>
    <n v="40.721323186970601"/>
    <n v="-74.009732007980304"/>
    <n v="40.732506999999998"/>
    <n v="-74.005050999999995"/>
    <d v="2014-10-21T20:05:57"/>
    <d v="2014-10-21T20:33:44"/>
    <d v="2014-10-21T20:54:02"/>
    <d v="2014-10-21T21:02:07"/>
    <x v="3"/>
    <x v="6"/>
  </r>
  <r>
    <n v="1416511"/>
    <n v="105614"/>
    <x v="12"/>
    <s v="bicycle"/>
    <s v="Terakawa Ramen"/>
    <s v="Japanese"/>
    <s v="Edamame"/>
    <n v="1"/>
    <s v="Appetizers"/>
    <d v="1899-12-30T00:06:47"/>
    <n v="40.739372213413802"/>
    <n v="-73.984980583190904"/>
    <n v="40.744836900000003"/>
    <n v="-73.991976300000005"/>
    <d v="2014-10-21T20:08:58"/>
    <d v="2014-10-21T20:26:55"/>
    <d v="2014-10-21T20:39:15"/>
    <d v="2014-10-21T20:46:47"/>
    <x v="3"/>
    <x v="6"/>
  </r>
  <r>
    <n v="1416629"/>
    <n v="97370"/>
    <x v="405"/>
    <s v="car"/>
    <s v="Pinkberry"/>
    <s v="Ice Cream"/>
    <m/>
    <m/>
    <m/>
    <m/>
    <n v="40.775133509056303"/>
    <n v="-73.953779854607603"/>
    <n v="40.770761700000001"/>
    <n v="-73.964485699999997"/>
    <d v="2014-10-21T20:23:06"/>
    <d v="2014-10-21T20:26:07"/>
    <d v="2014-10-21T20:31:27"/>
    <d v="2014-10-21T20:43:49"/>
    <x v="3"/>
    <x v="6"/>
  </r>
  <r>
    <n v="1416625"/>
    <n v="148320"/>
    <x v="317"/>
    <s v="bicycle"/>
    <s v="Tamarind TriBeCa"/>
    <s v="Indian"/>
    <s v="Hara Bhara Kabab"/>
    <n v="1"/>
    <s v="Appetizers (Aagaz)"/>
    <d v="1899-12-30T00:08:41"/>
    <n v="40.719268925450301"/>
    <n v="-74.008749884804104"/>
    <n v="40.756366"/>
    <n v="-73.967000999999996"/>
    <d v="2014-10-21T20:23:08"/>
    <d v="2014-10-21T20:25:40"/>
    <d v="2014-10-21T21:10:35"/>
    <d v="2014-10-21T21:43:36"/>
    <x v="3"/>
    <x v="6"/>
  </r>
  <r>
    <n v="1416677"/>
    <n v="47280"/>
    <x v="280"/>
    <s v="bicycle"/>
    <s v="Rubirosa"/>
    <s v="Italian"/>
    <s v="Rubirosa Antipasto"/>
    <n v="1"/>
    <s v="Appetizers"/>
    <d v="1899-12-30T00:05:13"/>
    <n v="40.722748587419602"/>
    <n v="-73.996061916918705"/>
    <n v="40.724888"/>
    <n v="-74.010098999999997"/>
    <d v="2014-10-21T20:27:17"/>
    <d v="2014-10-21T20:43:07"/>
    <d v="2014-10-21T21:00:56"/>
    <d v="2014-10-21T21:12:14"/>
    <x v="3"/>
    <x v="6"/>
  </r>
  <r>
    <n v="1416670"/>
    <n v="390545"/>
    <x v="87"/>
    <s v="bicycle"/>
    <s v="Beyond Sushi"/>
    <s v="Vegetarian"/>
    <s v="Mighty Mushroom"/>
    <n v="1"/>
    <s v="Rolls"/>
    <m/>
    <n v="40.7328198446546"/>
    <n v="-73.986085653304997"/>
    <n v="40.758983200000003"/>
    <n v="-73.973674500000001"/>
    <d v="2014-10-21T20:28:21"/>
    <d v="2014-10-21T20:26:50"/>
    <d v="2014-10-21T21:07:24"/>
    <d v="2014-10-21T21:30:46"/>
    <x v="3"/>
    <x v="6"/>
  </r>
  <r>
    <n v="1416714"/>
    <n v="94480"/>
    <x v="428"/>
    <s v="bicycle"/>
    <s v="Doughnut Plant Chelsea"/>
    <s v="Donut"/>
    <s v="Cinnamon Sugar"/>
    <n v="1"/>
    <s v="Cake Dougnhuts"/>
    <m/>
    <n v="40.744563916288797"/>
    <n v="-73.996630052861306"/>
    <n v="40.773538199999997"/>
    <n v="-73.962198099999995"/>
    <d v="2014-10-21T20:33:21"/>
    <d v="2014-10-21T20:48:39"/>
    <d v="2014-10-21T21:01:59"/>
    <d v="2014-10-21T21:18:38"/>
    <x v="3"/>
    <x v="6"/>
  </r>
  <r>
    <n v="1416714"/>
    <n v="94480"/>
    <x v="428"/>
    <s v="bicycle"/>
    <s v="Doughnut Plant Chelsea"/>
    <s v="Donut"/>
    <s v="Peanut Butter &amp; Jam"/>
    <n v="2"/>
    <s v="Filled Square Dougnuts"/>
    <m/>
    <n v="40.744563916288797"/>
    <n v="-73.996630052861306"/>
    <n v="40.773538199999997"/>
    <n v="-73.962198099999995"/>
    <d v="2014-10-21T20:33:21"/>
    <d v="2014-10-21T20:48:39"/>
    <d v="2014-10-21T21:01:59"/>
    <d v="2014-10-21T21:18:38"/>
    <x v="3"/>
    <x v="6"/>
  </r>
  <r>
    <n v="1416734"/>
    <n v="59674"/>
    <x v="44"/>
    <s v="bicycle"/>
    <s v="Woorijip"/>
    <s v="Korean"/>
    <s v="Spicy Pork"/>
    <n v="1"/>
    <s v="Lunch Box"/>
    <m/>
    <n v="40.747689661436198"/>
    <n v="-73.986397609319496"/>
    <n v="40.775207000000002"/>
    <n v="-73.990227000000004"/>
    <d v="2014-10-21T20:33:26"/>
    <d v="2014-10-21T20:43:45"/>
    <d v="2014-10-21T20:52:35"/>
    <d v="2014-10-21T21:13:10"/>
    <x v="3"/>
    <x v="6"/>
  </r>
  <r>
    <n v="1416767"/>
    <n v="175072"/>
    <x v="240"/>
    <s v="car"/>
    <s v="Spring Natural Kitchen"/>
    <s v="American"/>
    <m/>
    <m/>
    <m/>
    <d v="1899-12-30T00:05:05"/>
    <n v="40.784383617750997"/>
    <n v="-73.973656508107794"/>
    <n v="40.771808399999998"/>
    <n v="-73.985082199999994"/>
    <d v="2014-10-21T20:36:06"/>
    <d v="2014-10-21T20:37:48"/>
    <d v="2014-10-21T20:49:38"/>
    <d v="2014-10-21T20:59:39"/>
    <x v="3"/>
    <x v="6"/>
  </r>
  <r>
    <n v="1416779"/>
    <n v="378482"/>
    <x v="336"/>
    <s v="bicycle"/>
    <s v="Five Guys Burgers and Fries"/>
    <s v="Burger"/>
    <s v="Little Fries"/>
    <n v="1"/>
    <s v="Fries"/>
    <m/>
    <n v="40.736896999999999"/>
    <n v="-73.995727000000002"/>
    <n v="40.732915900000002"/>
    <n v="-73.9877015"/>
    <d v="2014-10-21T20:37:30"/>
    <d v="2014-10-21T20:36:43"/>
    <d v="2014-10-21T20:51:55"/>
    <d v="2014-10-21T20:59:05"/>
    <x v="3"/>
    <x v="6"/>
  </r>
  <r>
    <n v="1416821"/>
    <n v="97860"/>
    <x v="131"/>
    <s v="car"/>
    <s v="Han Dynasty"/>
    <s v="Chinese"/>
    <s v="Kung Pao Style"/>
    <n v="1"/>
    <s v="Entrees"/>
    <d v="1899-12-30T00:09:37"/>
    <n v="40.732213000000002"/>
    <n v="-73.988072000000003"/>
    <n v="40.741433000000001"/>
    <n v="-73.998793399999997"/>
    <d v="2014-10-21T20:41:03"/>
    <d v="2014-10-21T21:00:30"/>
    <d v="2014-10-21T21:12:45"/>
    <d v="2014-10-21T21:23:18"/>
    <x v="3"/>
    <x v="6"/>
  </r>
  <r>
    <n v="1416809"/>
    <n v="252664"/>
    <x v="12"/>
    <s v="bicycle"/>
    <s v="Hu Kitchen"/>
    <s v="Gluten-Free"/>
    <s v="Assorted Market Vegetables"/>
    <n v="1"/>
    <s v="Lunch &amp; Dinner Sides"/>
    <m/>
    <n v="40.735676762018002"/>
    <n v="-73.993829528068602"/>
    <n v="40.73903"/>
    <n v="-73.982208499999999"/>
    <d v="2014-10-21T20:41:11"/>
    <d v="2014-10-21T20:52:50"/>
    <d v="2014-10-21T21:04:15"/>
    <d v="2014-10-21T21:15:20"/>
    <x v="3"/>
    <x v="6"/>
  </r>
  <r>
    <n v="1416833"/>
    <n v="318451"/>
    <x v="309"/>
    <s v="bicycle"/>
    <s v="Blue Ribbon Sushi"/>
    <s v="Japanese"/>
    <s v="California"/>
    <n v="1"/>
    <s v="Maki (Special Rolls)"/>
    <d v="1899-12-30T00:10:40"/>
    <n v="40.7261096570601"/>
    <n v="-74.002491863200504"/>
    <n v="40.723329499999998"/>
    <n v="-73.991501799999995"/>
    <d v="2014-10-21T20:42:17"/>
    <d v="2014-10-21T21:07:42"/>
    <d v="2014-10-21T21:25:02"/>
    <d v="2014-10-21T21:33:20"/>
    <x v="3"/>
    <x v="6"/>
  </r>
  <r>
    <n v="1416833"/>
    <n v="318451"/>
    <x v="309"/>
    <s v="bicycle"/>
    <s v="Blue Ribbon Sushi"/>
    <s v="Japanese"/>
    <s v="Kani"/>
    <n v="1"/>
    <s v="Taiseyo (Atlantic Ocean)"/>
    <d v="1899-12-30T00:10:40"/>
    <n v="40.7261096570601"/>
    <n v="-74.002491863200504"/>
    <n v="40.723329499999998"/>
    <n v="-73.991501799999995"/>
    <d v="2014-10-21T20:42:17"/>
    <d v="2014-10-21T21:07:42"/>
    <d v="2014-10-21T21:25:02"/>
    <d v="2014-10-21T21:33:20"/>
    <x v="3"/>
    <x v="6"/>
  </r>
  <r>
    <n v="1416984"/>
    <n v="6210"/>
    <x v="50"/>
    <s v="walker"/>
    <s v="Tulsi Restaurant"/>
    <s v="Indian"/>
    <m/>
    <m/>
    <m/>
    <m/>
    <n v="40.753255415801902"/>
    <n v="-73.9720150255867"/>
    <n v="40.759818000000003"/>
    <n v="-73.987639999999999"/>
    <d v="2014-10-21T20:58:18"/>
    <d v="2014-10-21T20:59:29"/>
    <d v="2014-10-21T21:16:19"/>
    <d v="2014-10-21T21:36:01"/>
    <x v="3"/>
    <x v="6"/>
  </r>
  <r>
    <n v="1416987"/>
    <n v="52360"/>
    <x v="181"/>
    <s v="bicycle"/>
    <s v="TAO"/>
    <s v="Japanese"/>
    <s v="Chicken Gyoza with Napa Cabbage and Soy Dipping Sauce"/>
    <n v="1"/>
    <s v="Dumplings"/>
    <d v="1899-12-30T00:03:24"/>
    <n v="40.762857763598497"/>
    <n v="-73.9716190014841"/>
    <n v="40.768923999999998"/>
    <n v="-73.983315000000005"/>
    <d v="2014-10-21T20:58:24"/>
    <d v="2014-10-21T21:12:16"/>
    <d v="2014-10-21T21:29:36"/>
    <d v="2014-10-21T21:44:38"/>
    <x v="3"/>
    <x v="6"/>
  </r>
  <r>
    <n v="1417017"/>
    <n v="104130"/>
    <x v="95"/>
    <s v="bicycle"/>
    <s v="Ravagh Persian Grill"/>
    <s v="Middle Eastern"/>
    <s v="Salad Olovieh"/>
    <n v="1"/>
    <s v="Appetizers"/>
    <d v="1899-12-30T00:02:35"/>
    <n v="40.7455685810218"/>
    <n v="-73.985628575814403"/>
    <n v="40.718009000000002"/>
    <n v="-74.004217999999995"/>
    <d v="2014-10-21T21:00:57"/>
    <d v="2014-10-21T21:18:40"/>
    <d v="2014-10-21T21:28:45"/>
    <d v="2014-10-21T21:48:37"/>
    <x v="3"/>
    <x v="6"/>
  </r>
  <r>
    <n v="1417060"/>
    <n v="54630"/>
    <x v="395"/>
    <s v="bicycle"/>
    <s v="7-Eleven"/>
    <s v="Convenience Store"/>
    <m/>
    <m/>
    <m/>
    <m/>
    <n v="40.726546074144302"/>
    <n v="-73.9915846564421"/>
    <n v="40.727322999999998"/>
    <n v="-73.991729000000007"/>
    <d v="2014-10-21T21:04:59"/>
    <m/>
    <m/>
    <d v="2014-10-21T21:22:12"/>
    <x v="3"/>
    <x v="6"/>
  </r>
  <r>
    <n v="1417069"/>
    <n v="80678"/>
    <x v="486"/>
    <s v="bicycle"/>
    <s v="Spice Market"/>
    <m/>
    <m/>
    <m/>
    <m/>
    <m/>
    <n v="40.7403671896462"/>
    <n v="-74.005806075739798"/>
    <n v="40.720047600000001"/>
    <n v="-74.008798999999996"/>
    <d v="2014-10-21T21:05:05"/>
    <d v="2014-10-21T21:08:12"/>
    <d v="2014-10-21T21:28:02"/>
    <d v="2014-10-21T22:19:40"/>
    <x v="3"/>
    <x v="6"/>
  </r>
  <r>
    <n v="1417068"/>
    <n v="231453"/>
    <x v="472"/>
    <s v="bicycle"/>
    <s v="Mamoun's Falafel"/>
    <s v="Mediterranean"/>
    <s v="Lentil Soup"/>
    <n v="1"/>
    <s v="Sides"/>
    <m/>
    <n v="40.729096250795301"/>
    <n v="-73.988864421844497"/>
    <n v="40.730826762410103"/>
    <n v="-73.983801465444003"/>
    <d v="2014-10-21T21:05:55"/>
    <d v="2014-10-21T21:07:34"/>
    <d v="2014-10-21T21:20:54"/>
    <d v="2014-10-21T21:27:42"/>
    <x v="3"/>
    <x v="6"/>
  </r>
  <r>
    <n v="1417129"/>
    <n v="276192"/>
    <x v="6"/>
    <s v="bicycle"/>
    <s v="Sushi of Gari Tribeca"/>
    <s v="Japanese"/>
    <s v="Tuna"/>
    <n v="4"/>
    <s v="Nigiri Sushi"/>
    <d v="1899-12-30T00:14:40"/>
    <n v="40.716725764782701"/>
    <n v="-74.008250645521898"/>
    <n v="40.723728999999999"/>
    <n v="-74.004076100000006"/>
    <d v="2014-10-21T21:10:30"/>
    <d v="2014-10-21T21:37:30"/>
    <d v="2014-10-21T21:43:50"/>
    <d v="2014-10-21T21:49:23"/>
    <x v="3"/>
    <x v="6"/>
  </r>
  <r>
    <n v="1417152"/>
    <n v="282025"/>
    <x v="463"/>
    <s v="bicycle"/>
    <s v="Sasabune Express"/>
    <s v="Sushi"/>
    <m/>
    <m/>
    <m/>
    <d v="1899-12-30T00:05:30"/>
    <n v="40.760288402189801"/>
    <n v="-73.963089937001001"/>
    <n v="40.732189300000002"/>
    <n v="-73.991945000000001"/>
    <d v="2014-10-21T21:12:53"/>
    <d v="2014-10-21T21:25:59"/>
    <d v="2014-10-21T21:35:20"/>
    <d v="2014-10-21T21:56:28"/>
    <x v="3"/>
    <x v="6"/>
  </r>
  <r>
    <n v="1417156"/>
    <n v="172624"/>
    <x v="131"/>
    <s v="car"/>
    <s v="Navy"/>
    <s v="Seafood"/>
    <m/>
    <m/>
    <m/>
    <m/>
    <n v="40.726803599999997"/>
    <n v="-74.001822399999995"/>
    <n v="40.722408799999997"/>
    <n v="-73.998372900000007"/>
    <d v="2014-10-21T21:14:53"/>
    <d v="2014-10-21T21:33:56"/>
    <d v="2014-10-21T21:45:23"/>
    <d v="2014-10-21T21:52:11"/>
    <x v="3"/>
    <x v="6"/>
  </r>
  <r>
    <n v="1417206"/>
    <n v="153816"/>
    <x v="448"/>
    <s v="car"/>
    <s v="Shake Shack"/>
    <s v="Burger"/>
    <s v="Shackburger"/>
    <n v="1"/>
    <s v="Burgers"/>
    <m/>
    <n v="40.758456774983799"/>
    <n v="-73.989140466129399"/>
    <n v="40.743613000000003"/>
    <n v="-73.977683999999996"/>
    <d v="2014-10-21T21:18:38"/>
    <d v="2014-10-21T21:20:14"/>
    <d v="2014-10-21T21:47:04"/>
    <d v="2014-10-21T21:59:26"/>
    <x v="3"/>
    <x v="6"/>
  </r>
  <r>
    <n v="1417235"/>
    <n v="54582"/>
    <x v="61"/>
    <s v="car"/>
    <s v="Sushi Seki Chelsea"/>
    <s v="Sushi"/>
    <m/>
    <m/>
    <m/>
    <d v="1899-12-30T00:04:18"/>
    <n v="40.744370000000004"/>
    <n v="-73.996279999999999"/>
    <n v="40.773515000000003"/>
    <n v="-73.978841000000003"/>
    <d v="2014-10-21T21:19:27"/>
    <d v="2014-10-21T21:38:58"/>
    <d v="2014-10-21T21:45:08"/>
    <d v="2014-10-21T22:02:07"/>
    <x v="3"/>
    <x v="6"/>
  </r>
  <r>
    <n v="1417313"/>
    <n v="140987"/>
    <x v="324"/>
    <s v="bicycle"/>
    <s v="Doughnut Plant Chelsea"/>
    <s v="Donut"/>
    <s v="Chocolate Chip Cookie"/>
    <n v="1"/>
    <s v="Cake Doughnut of the Day"/>
    <m/>
    <n v="40.744563916288797"/>
    <n v="-73.996630052861306"/>
    <n v="40.722389963245902"/>
    <n v="-74.003838880938702"/>
    <d v="2014-10-21T21:27:26"/>
    <d v="2014-10-21T21:43:45"/>
    <d v="2014-10-21T21:59:35"/>
    <d v="2014-10-21T22:21:44"/>
    <x v="3"/>
    <x v="6"/>
  </r>
  <r>
    <n v="1417361"/>
    <n v="130521"/>
    <x v="44"/>
    <s v="bicycle"/>
    <s v="Lucky's Famous Burgers"/>
    <s v="Burger"/>
    <s v="Lucky Southwestern Chicken Sandwich"/>
    <n v="1"/>
    <s v="Lucky Chicken Sandwiches"/>
    <m/>
    <n v="40.7645853095432"/>
    <n v="-73.9875913268679"/>
    <n v="40.761593682729398"/>
    <n v="-73.964545754784695"/>
    <d v="2014-10-21T21:30:52"/>
    <d v="2014-10-21T21:33:15"/>
    <d v="2014-10-21T21:52:06"/>
    <d v="2014-10-21T22:04:20"/>
    <x v="3"/>
    <x v="6"/>
  </r>
  <r>
    <n v="1417361"/>
    <n v="130521"/>
    <x v="44"/>
    <s v="bicycle"/>
    <s v="Lucky's Famous Burgers"/>
    <s v="Burger"/>
    <s v="Lucky Double Burger"/>
    <n v="1"/>
    <s v="Lucky Famous Burgers"/>
    <m/>
    <n v="40.7645853095432"/>
    <n v="-73.9875913268679"/>
    <n v="40.761593682729398"/>
    <n v="-73.964545754784695"/>
    <d v="2014-10-21T21:30:52"/>
    <d v="2014-10-21T21:33:15"/>
    <d v="2014-10-21T21:52:06"/>
    <d v="2014-10-21T22:04:20"/>
    <x v="3"/>
    <x v="6"/>
  </r>
  <r>
    <n v="1417411"/>
    <n v="122802"/>
    <x v="111"/>
    <s v="bicycle"/>
    <s v="McDonald's"/>
    <s v="Fast Food"/>
    <m/>
    <m/>
    <m/>
    <m/>
    <n v="40.7544542760469"/>
    <n v="-73.999275592995602"/>
    <n v="40.760559899999997"/>
    <n v="-73.999052500000005"/>
    <d v="2014-10-21T21:33:25"/>
    <d v="2014-10-21T21:38:38"/>
    <d v="2014-10-21T22:02:25"/>
    <d v="2014-10-21T22:10:13"/>
    <x v="3"/>
    <x v="6"/>
  </r>
  <r>
    <n v="1417462"/>
    <n v="62463"/>
    <x v="78"/>
    <s v="car"/>
    <s v="UVA Wines &amp; Spirits"/>
    <m/>
    <m/>
    <m/>
    <m/>
    <m/>
    <n v="40.717230000000001"/>
    <n v="-73.958482416666698"/>
    <n v="40.718961999999998"/>
    <n v="-73.957616999999999"/>
    <d v="2014-10-21T21:37:40"/>
    <m/>
    <m/>
    <d v="2014-10-21T21:53:39"/>
    <x v="3"/>
    <x v="6"/>
  </r>
  <r>
    <n v="1417518"/>
    <n v="201438"/>
    <x v="64"/>
    <s v="bicycle"/>
    <s v="Doughnut Plant Chelsea"/>
    <s v="Donut"/>
    <s v="Creme Brulee"/>
    <n v="1"/>
    <s v="Doughseed Doughnuts"/>
    <m/>
    <n v="40.744563916288797"/>
    <n v="-73.996630052861306"/>
    <n v="40.771732"/>
    <n v="-73.959874999999997"/>
    <d v="2014-10-21T21:40:58"/>
    <d v="2014-10-21T21:40:53"/>
    <d v="2014-10-21T21:53:13"/>
    <d v="2014-10-21T22:11:02"/>
    <x v="3"/>
    <x v="6"/>
  </r>
  <r>
    <n v="1417518"/>
    <n v="201438"/>
    <x v="64"/>
    <s v="bicycle"/>
    <s v="Doughnut Plant Chelsea"/>
    <s v="Donut"/>
    <s v="Vanilla Bean &amp; Jam"/>
    <n v="1"/>
    <s v="Filled Square Dougnuts"/>
    <m/>
    <n v="40.744563916288797"/>
    <n v="-73.996630052861306"/>
    <n v="40.771732"/>
    <n v="-73.959874999999997"/>
    <d v="2014-10-21T21:40:58"/>
    <d v="2014-10-21T21:40:53"/>
    <d v="2014-10-21T21:53:13"/>
    <d v="2014-10-21T22:11:02"/>
    <x v="3"/>
    <x v="6"/>
  </r>
  <r>
    <n v="1417686"/>
    <n v="390499"/>
    <x v="336"/>
    <s v="bicycle"/>
    <s v="Pinkberry"/>
    <s v="Ice Cream"/>
    <s v="Original"/>
    <n v="1"/>
    <s v="Frozen Yogurt with Toppings"/>
    <m/>
    <n v="40.729075924929496"/>
    <n v="-73.988682031631498"/>
    <n v="40.723676400000002"/>
    <n v="-74.010723499999997"/>
    <d v="2014-10-21T21:53:41"/>
    <d v="2014-10-21T21:51:02"/>
    <d v="2014-10-21T22:08:21"/>
    <d v="2014-10-21T22:25:37"/>
    <x v="3"/>
    <x v="6"/>
  </r>
  <r>
    <n v="1417693"/>
    <n v="390712"/>
    <x v="156"/>
    <s v="bicycle"/>
    <s v="M2M Mart"/>
    <m/>
    <m/>
    <m/>
    <m/>
    <m/>
    <n v="40.731240937379901"/>
    <n v="-73.988647301588401"/>
    <n v="40.734668998085702"/>
    <n v="-73.989369934493695"/>
    <d v="2014-10-21T21:53:46"/>
    <d v="2014-10-21T22:05:29"/>
    <d v="2014-10-21T22:13:49"/>
    <d v="2014-10-21T22:19:48"/>
    <x v="3"/>
    <x v="6"/>
  </r>
  <r>
    <n v="1417800"/>
    <n v="201536"/>
    <x v="226"/>
    <s v="bicycle"/>
    <s v="One Lucky Duck - Juice &amp; Takeaway"/>
    <s v="Vegetarian"/>
    <s v="Pumpkin Seed &amp; Herb Salad"/>
    <n v="1"/>
    <s v="Salads"/>
    <d v="1899-12-30T00:05:22"/>
    <n v="40.735725000000002"/>
    <n v="-73.987126466589601"/>
    <n v="40.722321000000001"/>
    <n v="-73.991990999999999"/>
    <d v="2014-10-21T22:04:57"/>
    <d v="2014-10-21T22:24:18"/>
    <d v="2014-10-21T22:36:01"/>
    <d v="2014-10-21T22:46:09"/>
    <x v="3"/>
    <x v="6"/>
  </r>
  <r>
    <n v="1418133"/>
    <n v="70193"/>
    <x v="378"/>
    <s v="car"/>
    <s v="P.J. Clarke's"/>
    <s v="American"/>
    <s v="Simply On A Bun"/>
    <n v="1"/>
    <s v="P.J. Clarke's Hamburgers"/>
    <d v="1899-12-30T00:05:36"/>
    <n v="40.771961874462001"/>
    <n v="-73.982620239257798"/>
    <n v="40.771895600000001"/>
    <n v="-73.952059300000002"/>
    <d v="2014-10-21T22:35:02"/>
    <d v="2014-10-21T22:34:29"/>
    <d v="2014-10-21T23:04:49"/>
    <d v="2014-10-21T23:23:08"/>
    <x v="3"/>
    <x v="6"/>
  </r>
  <r>
    <n v="1418310"/>
    <n v="354016"/>
    <x v="361"/>
    <s v="walker"/>
    <s v="Gramercy Cafe"/>
    <s v="American"/>
    <s v="Half Pound Beefburger"/>
    <n v="1"/>
    <s v="Char-Broiled Burgers and The Carving Board"/>
    <d v="1899-12-30T00:03:06"/>
    <n v="40.735248770856799"/>
    <n v="-73.985904050856803"/>
    <n v="40.723329499999998"/>
    <n v="-73.991501799999995"/>
    <d v="2014-10-21T22:54:06"/>
    <d v="2014-10-21T22:58:28"/>
    <d v="2014-10-21T23:10:48"/>
    <d v="2014-10-21T23:21:22"/>
    <x v="3"/>
    <x v="6"/>
  </r>
  <r>
    <n v="1418492"/>
    <n v="52037"/>
    <x v="215"/>
    <s v="bicycle"/>
    <s v="L'Express"/>
    <s v="French"/>
    <s v="Dinner Steak au Poivre"/>
    <n v="1"/>
    <s v="Dinner Main Courses"/>
    <m/>
    <n v="40.7382631261951"/>
    <n v="-73.987838104088993"/>
    <n v="40.744875"/>
    <n v="-73.979905000000002"/>
    <d v="2014-10-21T23:15:58"/>
    <d v="2014-10-21T23:25:07"/>
    <d v="2014-10-21T23:40:23"/>
    <d v="2014-10-21T23:48:03"/>
    <x v="3"/>
    <x v="6"/>
  </r>
  <r>
    <n v="1418505"/>
    <n v="90055"/>
    <x v="487"/>
    <s v="car"/>
    <s v="Joe's Pizza"/>
    <s v="Pizza"/>
    <s v="Plain Cheese"/>
    <n v="2"/>
    <s v="By the Slice"/>
    <m/>
    <n v="40.733402283324402"/>
    <n v="-73.987510980727393"/>
    <n v="40.745282876343197"/>
    <n v="-73.977130847120605"/>
    <d v="2014-10-21T23:18:03"/>
    <d v="2014-10-21T23:19:10"/>
    <d v="2014-10-21T23:32:17"/>
    <d v="2014-10-21T23:39:29"/>
    <x v="3"/>
    <x v="6"/>
  </r>
  <r>
    <n v="1418505"/>
    <n v="90055"/>
    <x v="487"/>
    <s v="car"/>
    <s v="Joe's Pizza"/>
    <s v="Pizza"/>
    <s v="Sicilian Square"/>
    <n v="1"/>
    <s v="By the Slice"/>
    <m/>
    <n v="40.733402283324402"/>
    <n v="-73.987510980727393"/>
    <n v="40.745282876343197"/>
    <n v="-73.977130847120605"/>
    <d v="2014-10-21T23:18:03"/>
    <d v="2014-10-21T23:19:10"/>
    <d v="2014-10-21T23:32:17"/>
    <d v="2014-10-21T23:39:29"/>
    <x v="3"/>
    <x v="6"/>
  </r>
  <r>
    <n v="1418537"/>
    <n v="349206"/>
    <x v="240"/>
    <s v="car"/>
    <s v="P.J. Clarke's"/>
    <s v="American"/>
    <s v="Mashed Potatoes"/>
    <n v="1"/>
    <s v="Sides"/>
    <d v="1899-12-30T00:04:36"/>
    <n v="40.771961874462001"/>
    <n v="-73.982620239257798"/>
    <n v="40.782797000000002"/>
    <n v="-73.984307999999999"/>
    <d v="2014-10-21T23:22:23"/>
    <d v="2014-10-21T23:26:22"/>
    <d v="2014-10-21T23:38:11"/>
    <d v="2014-10-21T23:44:55"/>
    <x v="3"/>
    <x v="6"/>
  </r>
  <r>
    <n v="1418789"/>
    <n v="97079"/>
    <x v="309"/>
    <s v="bicycle"/>
    <s v="Donburi-ya"/>
    <s v="Japanese"/>
    <s v="Jidori Katsu-Don"/>
    <n v="1"/>
    <s v="Donburi Dinner"/>
    <d v="1899-12-30T00:04:18"/>
    <n v="40.754464909220403"/>
    <n v="-73.973145698613706"/>
    <n v="40.764602734309499"/>
    <n v="-73.980104808524004"/>
    <d v="2014-10-22T00:03:51"/>
    <d v="2014-10-22T00:13:42"/>
    <d v="2014-10-22T00:35:02"/>
    <d v="2014-10-22T00:45:42"/>
    <x v="3"/>
    <x v="0"/>
  </r>
  <r>
    <n v="1418789"/>
    <n v="97079"/>
    <x v="309"/>
    <s v="bicycle"/>
    <s v="Donburi-ya"/>
    <s v="Japanese"/>
    <s v="Yaki Ramen"/>
    <n v="1"/>
    <s v="Noodles"/>
    <d v="1899-12-30T00:04:18"/>
    <n v="40.754464909220403"/>
    <n v="-73.973145698613706"/>
    <n v="40.764602734309499"/>
    <n v="-73.980104808524004"/>
    <d v="2014-10-22T00:03:51"/>
    <d v="2014-10-22T00:13:42"/>
    <d v="2014-10-22T00:35:02"/>
    <d v="2014-10-22T00:45:42"/>
    <x v="3"/>
    <x v="0"/>
  </r>
  <r>
    <n v="1419228"/>
    <n v="284256"/>
    <x v="309"/>
    <s v="bicycle"/>
    <s v="Empanada Mama (closed)"/>
    <s v="Mexican"/>
    <s v="Entrana A La Plancha"/>
    <n v="1"/>
    <s v="Entrees"/>
    <m/>
    <n v="40.764217000000002"/>
    <n v="-73.988320999999999"/>
    <n v="40.738549900000002"/>
    <n v="-73.994985"/>
    <d v="2014-10-22T01:58:44"/>
    <d v="2014-10-22T02:09:32"/>
    <d v="2014-10-22T02:46:22"/>
    <d v="2014-10-22T03:01:11"/>
    <x v="3"/>
    <x v="0"/>
  </r>
  <r>
    <n v="1419228"/>
    <n v="284256"/>
    <x v="309"/>
    <s v="bicycle"/>
    <s v="Empanada Mama (closed)"/>
    <s v="Mexican"/>
    <s v="Veal and Rice Balls"/>
    <n v="1"/>
    <s v="Tapas"/>
    <m/>
    <n v="40.764217000000002"/>
    <n v="-73.988320999999999"/>
    <n v="40.738549900000002"/>
    <n v="-73.994985"/>
    <d v="2014-10-22T01:58:44"/>
    <d v="2014-10-22T02:09:32"/>
    <d v="2014-10-22T02:46:22"/>
    <d v="2014-10-22T03:01:11"/>
    <x v="3"/>
    <x v="0"/>
  </r>
  <r>
    <n v="1419260"/>
    <n v="369809"/>
    <x v="71"/>
    <s v="bicycle"/>
    <s v="McDonald's"/>
    <s v="Fast Food"/>
    <s v="World Famous Fries"/>
    <n v="1"/>
    <s v="Snacks &amp; Sides"/>
    <m/>
    <n v="40.794316000000002"/>
    <n v="-73.972329000000002"/>
    <n v="40.7765968"/>
    <n v="-73.9763193"/>
    <d v="2014-10-22T02:05:02"/>
    <m/>
    <m/>
    <d v="2014-10-22T02:55:25"/>
    <x v="3"/>
    <x v="0"/>
  </r>
  <r>
    <n v="1419289"/>
    <n v="87490"/>
    <x v="111"/>
    <s v="bicycle"/>
    <s v="Masala Times"/>
    <m/>
    <m/>
    <m/>
    <m/>
    <d v="1899-12-30T00:03:38"/>
    <n v="40.729384000000003"/>
    <n v="-74.001541000000003"/>
    <n v="40.722076800000004"/>
    <n v="-73.987149099999996"/>
    <d v="2014-10-22T02:15:58"/>
    <d v="2014-10-22T02:19:03"/>
    <d v="2014-10-22T02:40:53"/>
    <d v="2014-10-22T02:55:42"/>
    <x v="3"/>
    <x v="0"/>
  </r>
  <r>
    <n v="1419311"/>
    <n v="388109"/>
    <x v="111"/>
    <s v="bicycle"/>
    <s v="Joe's Pizza"/>
    <s v="Pizza"/>
    <s v="Black Cherry"/>
    <n v="1"/>
    <s v="Drinks"/>
    <m/>
    <n v="40.733402283324402"/>
    <n v="-73.987510980727393"/>
    <n v="40.728741843917703"/>
    <n v="-73.986204252609696"/>
    <d v="2014-10-22T02:32:16"/>
    <m/>
    <m/>
    <d v="2014-10-22T03:36:56"/>
    <x v="3"/>
    <x v="0"/>
  </r>
  <r>
    <n v="1419509"/>
    <n v="297130"/>
    <x v="144"/>
    <s v="bicycle"/>
    <s v="Doughnut Plant Chelsea"/>
    <s v="Donut"/>
    <s v="iced Tea"/>
    <n v="1"/>
    <s v="Iced Drinks"/>
    <m/>
    <n v="40.744563916288797"/>
    <n v="-73.996630052861306"/>
    <n v="40.735796999999998"/>
    <n v="-74.000366"/>
    <d v="2014-10-22T07:30:29"/>
    <d v="2014-10-22T07:30:26"/>
    <d v="2014-10-22T07:39:52"/>
    <d v="2014-10-22T07:46:56"/>
    <x v="3"/>
    <x v="0"/>
  </r>
  <r>
    <n v="1419515"/>
    <n v="41378"/>
    <x v="144"/>
    <s v="bicycle"/>
    <s v="Starbucks"/>
    <s v="Coffee"/>
    <m/>
    <m/>
    <m/>
    <m/>
    <n v="40.730014973446998"/>
    <n v="-73.991503715515094"/>
    <n v="40.727404999999997"/>
    <n v="-73.991802000000007"/>
    <d v="2014-10-22T07:55:17"/>
    <d v="2014-10-22T07:57:06"/>
    <d v="2014-10-22T08:07:52"/>
    <d v="2014-10-22T08:12:13"/>
    <x v="3"/>
    <x v="0"/>
  </r>
  <r>
    <n v="1419564"/>
    <n v="321555"/>
    <x v="144"/>
    <s v="bicycle"/>
    <s v="Juice Generation"/>
    <s v="Juice Bar"/>
    <s v="Almond Butter Bliss"/>
    <n v="5"/>
    <s v="Acai Bowls"/>
    <m/>
    <n v="40.723925150421103"/>
    <n v="-73.996911048889203"/>
    <n v="40.723523399999998"/>
    <n v="-74.002208199999998"/>
    <d v="2014-10-22T09:09:51"/>
    <d v="2014-10-22T09:13:34"/>
    <d v="2014-10-22T09:31:54"/>
    <d v="2014-10-22T09:39:03"/>
    <x v="3"/>
    <x v="0"/>
  </r>
  <r>
    <n v="1419625"/>
    <n v="387102"/>
    <x v="195"/>
    <s v="car"/>
    <s v="The SoHo Building"/>
    <m/>
    <m/>
    <m/>
    <m/>
    <m/>
    <n v="40.724476170050501"/>
    <n v="-73.999574003038902"/>
    <n v="40.766177999999996"/>
    <n v="-73.978515999999999"/>
    <d v="2014-10-22T09:39:37"/>
    <d v="2014-10-22T09:59:30"/>
    <d v="2014-10-22T10:09:20"/>
    <d v="2014-10-22T10:48:52"/>
    <x v="3"/>
    <x v="0"/>
  </r>
  <r>
    <n v="1419644"/>
    <n v="318689"/>
    <x v="144"/>
    <s v="bicycle"/>
    <s v="McDonald's"/>
    <s v="Fast Food"/>
    <s v="Hash Browns"/>
    <n v="3"/>
    <s v="Breakfast"/>
    <m/>
    <n v="40.737726686483299"/>
    <n v="-73.996515278059206"/>
    <n v="40.743217700000002"/>
    <n v="-74.007342899999998"/>
    <d v="2014-10-22T09:50:14"/>
    <d v="2014-10-22T10:03:04"/>
    <d v="2014-10-22T10:16:24"/>
    <d v="2014-10-22T10:25:21"/>
    <x v="3"/>
    <x v="0"/>
  </r>
  <r>
    <n v="1419674"/>
    <n v="81591"/>
    <x v="283"/>
    <s v="bicycle"/>
    <s v="The Grey Dog - University"/>
    <s v="Coffee"/>
    <s v="Three Eggs Any Style"/>
    <n v="1"/>
    <s v="Breakfast"/>
    <d v="1899-12-30T00:07:41"/>
    <n v="40.733787294544499"/>
    <n v="-73.993035256862598"/>
    <n v="40.744273883366802"/>
    <n v="-73.980458753806701"/>
    <d v="2014-10-22T10:05:55"/>
    <d v="2014-10-22T10:18:07"/>
    <d v="2014-10-22T10:34:28"/>
    <d v="2014-10-22T10:50:49"/>
    <x v="3"/>
    <x v="0"/>
  </r>
  <r>
    <n v="1419702"/>
    <n v="200030"/>
    <x v="144"/>
    <s v="bicycle"/>
    <s v="Momofuku Milk Bar (archived)"/>
    <s v="Dessert"/>
    <s v="6 Cookies"/>
    <n v="1"/>
    <s v="Cookies"/>
    <m/>
    <n v="40.7231283099199"/>
    <n v="-74.002060890197697"/>
    <n v="40.725848900000003"/>
    <n v="-74.004109600000007"/>
    <d v="2014-10-22T10:18:40"/>
    <d v="2014-10-22T10:35:34"/>
    <d v="2014-10-22T10:43:54"/>
    <d v="2014-10-22T10:47:24"/>
    <x v="3"/>
    <x v="0"/>
  </r>
  <r>
    <n v="1419738"/>
    <n v="369272"/>
    <x v="327"/>
    <s v="car"/>
    <s v="Baked By Melissa"/>
    <s v="Bakery"/>
    <s v="Peanut Butter &amp; Jelly"/>
    <n v="1"/>
    <s v="Cupcakes"/>
    <m/>
    <n v="40.7400387954075"/>
    <n v="-73.985989093780503"/>
    <n v="40.767651000000001"/>
    <n v="-73.966875000000002"/>
    <d v="2014-10-22T10:31:19"/>
    <d v="2014-10-22T10:50:27"/>
    <d v="2014-10-22T11:18:22"/>
    <d v="2014-10-22T11:39:08"/>
    <x v="3"/>
    <x v="0"/>
  </r>
  <r>
    <n v="1419735"/>
    <n v="256697"/>
    <x v="38"/>
    <s v="bicycle"/>
    <s v="The Container Store"/>
    <m/>
    <m/>
    <m/>
    <m/>
    <m/>
    <n v="40.761552000000002"/>
    <n v="-73.968317999999996"/>
    <n v="40.764819000000003"/>
    <n v="-73.9749439"/>
    <d v="2014-10-22T10:32:34"/>
    <d v="2014-10-22T10:50:37"/>
    <d v="2014-10-22T11:11:56"/>
    <d v="2014-10-22T11:30:46"/>
    <x v="3"/>
    <x v="0"/>
  </r>
  <r>
    <n v="1419745"/>
    <n v="283837"/>
    <x v="284"/>
    <s v="bicycle"/>
    <s v="Mimi Cheng's Dumplings"/>
    <s v="Chinese"/>
    <m/>
    <m/>
    <m/>
    <m/>
    <n v="40.730754820521298"/>
    <n v="-73.9862895011902"/>
    <n v="40.749104099999997"/>
    <n v="-73.994587899999999"/>
    <d v="2014-10-22T10:33:42"/>
    <d v="2014-10-22T11:07:53"/>
    <d v="2014-10-22T12:06:11"/>
    <d v="2014-10-22T12:24:34"/>
    <x v="3"/>
    <x v="0"/>
  </r>
  <r>
    <n v="1419851"/>
    <n v="59388"/>
    <x v="345"/>
    <s v="car"/>
    <s v="sweetgreen"/>
    <s v="Salad"/>
    <s v="Kale Caesar"/>
    <n v="1"/>
    <s v="Signatures"/>
    <d v="1899-12-30T00:02:57"/>
    <n v="40.745078589413303"/>
    <n v="-73.988821506500202"/>
    <n v="40.705748"/>
    <n v="-74.006052999999994"/>
    <d v="2014-10-22T11:10:49"/>
    <d v="2014-10-22T11:34:01"/>
    <d v="2014-10-22T11:42:52"/>
    <d v="2014-10-22T12:12:28"/>
    <x v="3"/>
    <x v="0"/>
  </r>
  <r>
    <n v="1419859"/>
    <n v="101954"/>
    <x v="195"/>
    <s v="car"/>
    <s v="Stumptown Coffee Roasters"/>
    <s v="Coffee"/>
    <s v="Coffee"/>
    <n v="1"/>
    <s v="Menu"/>
    <m/>
    <n v="40.745901560214499"/>
    <n v="-73.988142270925096"/>
    <n v="40.760495400000003"/>
    <n v="-73.973188199999996"/>
    <d v="2014-10-22T11:13:29"/>
    <d v="2014-10-22T11:54:31"/>
    <d v="2014-10-22T12:11:21"/>
    <d v="2014-10-22T12:52:17"/>
    <x v="3"/>
    <x v="0"/>
  </r>
  <r>
    <n v="1419864"/>
    <n v="41264"/>
    <x v="62"/>
    <s v="walker"/>
    <s v="Duane Reade"/>
    <s v="Drug Store"/>
    <m/>
    <m/>
    <m/>
    <m/>
    <n v="40.747441717595301"/>
    <n v="-73.993221211947301"/>
    <n v="40.746060399999998"/>
    <n v="-73.994673800000001"/>
    <d v="2014-10-22T11:13:54"/>
    <d v="2014-10-22T11:27:47"/>
    <d v="2014-10-22T11:49:13"/>
    <d v="2014-10-22T11:50:23"/>
    <x v="3"/>
    <x v="0"/>
  </r>
  <r>
    <n v="1419888"/>
    <n v="75484"/>
    <x v="5"/>
    <s v="bicycle"/>
    <s v="Five Guys Burgers and Fries"/>
    <s v="Burger"/>
    <s v="Large Cajun Fries"/>
    <n v="1"/>
    <s v="Fries"/>
    <m/>
    <n v="40.736896999999999"/>
    <n v="-73.995727000000002"/>
    <n v="40.738912900000003"/>
    <n v="-73.987759999999994"/>
    <d v="2014-10-22T11:21:14"/>
    <d v="2014-10-22T11:21:33"/>
    <d v="2014-10-22T11:35:24"/>
    <d v="2014-10-22T11:43:42"/>
    <x v="3"/>
    <x v="0"/>
  </r>
  <r>
    <n v="1419889"/>
    <n v="174775"/>
    <x v="435"/>
    <s v="bicycle"/>
    <s v="Chelsea Market"/>
    <m/>
    <m/>
    <m/>
    <m/>
    <m/>
    <n v="40.742005149125802"/>
    <n v="-74.004819057491503"/>
    <n v="40.747537999999999"/>
    <n v="-74.004681000000005"/>
    <d v="2014-10-22T11:22:22"/>
    <d v="2014-10-22T11:36:49"/>
    <d v="2014-10-22T12:08:41"/>
    <d v="2014-10-22T12:27:05"/>
    <x v="3"/>
    <x v="0"/>
  </r>
  <r>
    <n v="1419916"/>
    <n v="79255"/>
    <x v="108"/>
    <s v="bicycle"/>
    <s v="Treat House"/>
    <s v="Dessert"/>
    <m/>
    <m/>
    <m/>
    <m/>
    <n v="40.785042006535903"/>
    <n v="-73.977255821227999"/>
    <n v="40.769317000000001"/>
    <n v="-73.982640000000004"/>
    <d v="2014-10-22T11:31:14"/>
    <d v="2014-10-22T11:43:29"/>
    <d v="2014-10-22T11:51:20"/>
    <d v="2014-10-22T12:04:28"/>
    <x v="3"/>
    <x v="0"/>
  </r>
  <r>
    <n v="1419943"/>
    <n v="58727"/>
    <x v="151"/>
    <s v="bicycle"/>
    <s v="Via Quadronno"/>
    <m/>
    <m/>
    <m/>
    <m/>
    <d v="1899-12-30T00:06:20"/>
    <n v="40.772558538276897"/>
    <n v="-73.965167711577905"/>
    <n v="40.789867999999998"/>
    <n v="-73.966891000000004"/>
    <d v="2014-10-22T11:35:46"/>
    <d v="2014-10-22T11:49:54"/>
    <d v="2014-10-22T12:11:13"/>
    <d v="2014-10-22T12:29:41"/>
    <x v="3"/>
    <x v="0"/>
  </r>
  <r>
    <n v="1419937"/>
    <n v="304365"/>
    <x v="393"/>
    <s v="bicycle"/>
    <s v="Sarabeth's Restaurant"/>
    <s v="American"/>
    <s v="Salmon Eggs Benedict"/>
    <n v="1"/>
    <s v="Eggs &amp; Omelettes"/>
    <d v="1899-12-30T00:05:56"/>
    <n v="40.765298953919803"/>
    <n v="-73.975667953491197"/>
    <n v="40.785699899999997"/>
    <n v="-73.949793499999998"/>
    <d v="2014-10-22T11:35:51"/>
    <d v="2014-10-22T11:45:09"/>
    <d v="2014-10-22T11:54:30"/>
    <d v="2014-10-22T12:26:37"/>
    <x v="3"/>
    <x v="0"/>
  </r>
  <r>
    <n v="1419964"/>
    <n v="141783"/>
    <x v="38"/>
    <s v="bicycle"/>
    <s v="24 Central Park South"/>
    <m/>
    <m/>
    <m/>
    <m/>
    <m/>
    <n v="40.764702999999997"/>
    <n v="-73.974954999999994"/>
    <n v="40.710655000000003"/>
    <n v="-73.963948400000007"/>
    <d v="2014-10-22T11:40:14"/>
    <d v="2014-10-22T11:37:35"/>
    <d v="2014-10-22T11:52:27"/>
    <d v="2014-10-22T12:36:33"/>
    <x v="3"/>
    <x v="0"/>
  </r>
  <r>
    <n v="1420028"/>
    <n v="84457"/>
    <x v="473"/>
    <s v="bicycle"/>
    <s v="Hu Kitchen"/>
    <s v="Gluten-Free"/>
    <s v="Paleo Veg Loaf"/>
    <n v="1"/>
    <s v="Prepared Food"/>
    <m/>
    <n v="40.735676762018002"/>
    <n v="-73.993829528068602"/>
    <n v="40.760516466332803"/>
    <n v="-73.970327821389702"/>
    <d v="2014-10-22T11:53:42"/>
    <d v="2014-10-22T12:12:09"/>
    <d v="2014-10-22T12:26:59"/>
    <d v="2014-10-22T12:48:50"/>
    <x v="3"/>
    <x v="0"/>
  </r>
  <r>
    <n v="1420032"/>
    <n v="119324"/>
    <x v="393"/>
    <s v="bicycle"/>
    <s v="Orwasher's Bakery"/>
    <m/>
    <m/>
    <m/>
    <m/>
    <m/>
    <n v="40.772351878381002"/>
    <n v="-73.955111503601103"/>
    <n v="40.785560599999997"/>
    <n v="-73.954698899999997"/>
    <d v="2014-10-22T11:54:34"/>
    <d v="2014-10-22T12:04:13"/>
    <d v="2014-10-22T12:14:30"/>
    <d v="2014-10-22T12:39:22"/>
    <x v="3"/>
    <x v="0"/>
  </r>
  <r>
    <n v="1420184"/>
    <n v="47594"/>
    <x v="321"/>
    <s v="bicycle"/>
    <s v="Shake Shack"/>
    <s v="Burger"/>
    <s v="ShackBurger"/>
    <n v="1"/>
    <s v="Burgers"/>
    <m/>
    <n v="40.779126065705498"/>
    <n v="-73.954904894578206"/>
    <n v="40.780774000000001"/>
    <n v="-73.954292100000004"/>
    <d v="2014-10-22T12:21:18"/>
    <d v="2014-10-22T12:41:55"/>
    <d v="2014-10-22T13:06:42"/>
    <d v="2014-10-22T13:08:52"/>
    <x v="3"/>
    <x v="0"/>
  </r>
  <r>
    <n v="1420214"/>
    <n v="148509"/>
    <x v="62"/>
    <s v="walker"/>
    <s v="The Meatball Shop"/>
    <s v="Italian"/>
    <s v="White Beans"/>
    <n v="1"/>
    <s v="Stick To Your Bones"/>
    <d v="1899-12-30T00:04:00"/>
    <n v="40.721545124764702"/>
    <n v="-73.988842426716104"/>
    <n v="40.753439100000001"/>
    <n v="-73.988995700000004"/>
    <d v="2014-10-22T12:25:28"/>
    <d v="2014-10-22T12:49:47"/>
    <d v="2014-10-22T13:01:49"/>
    <d v="2014-10-22T13:28:47"/>
    <x v="3"/>
    <x v="0"/>
  </r>
  <r>
    <n v="1420224"/>
    <n v="211691"/>
    <x v="229"/>
    <s v="bicycle"/>
    <s v="Hu Kitchen"/>
    <s v="Gluten-Free"/>
    <m/>
    <m/>
    <m/>
    <m/>
    <n v="40.735676762018002"/>
    <n v="-73.993829528068602"/>
    <n v="40.7629801"/>
    <n v="-73.972546300000005"/>
    <d v="2014-10-22T12:27:07"/>
    <d v="2014-10-22T12:52:04"/>
    <d v="2014-10-22T13:08:29"/>
    <d v="2014-10-22T13:36:13"/>
    <x v="3"/>
    <x v="0"/>
  </r>
  <r>
    <n v="1420235"/>
    <n v="311059"/>
    <x v="341"/>
    <s v="bicycle"/>
    <s v="Duane Reade"/>
    <s v="Drug Store"/>
    <m/>
    <m/>
    <m/>
    <m/>
    <n v="40.767531570381401"/>
    <n v="-73.982506497720294"/>
    <n v="40.770960899999999"/>
    <n v="-73.987579600000004"/>
    <d v="2014-10-22T12:28:38"/>
    <d v="2014-10-22T12:30:02"/>
    <d v="2014-10-22T12:44:19"/>
    <d v="2014-10-22T12:51:29"/>
    <x v="3"/>
    <x v="0"/>
  </r>
  <r>
    <n v="1420250"/>
    <n v="107909"/>
    <x v="123"/>
    <s v="bicycle"/>
    <s v="Cafeteria"/>
    <s v="American"/>
    <s v="Build Your Own Omelet"/>
    <n v="1"/>
    <s v="Breakfast"/>
    <d v="1899-12-30T00:02:44"/>
    <n v="40.740527708190001"/>
    <n v="-73.998082509869207"/>
    <n v="40.734219899999999"/>
    <n v="-73.990255399999995"/>
    <d v="2014-10-22T12:31:15"/>
    <d v="2014-10-22T12:49:01"/>
    <d v="2014-10-22T13:02:30"/>
    <d v="2014-10-22T13:13:06"/>
    <x v="3"/>
    <x v="0"/>
  </r>
  <r>
    <n v="1420270"/>
    <n v="64151"/>
    <x v="389"/>
    <s v="walker"/>
    <s v="Jack's Wife Freda"/>
    <s v="Mediterranean"/>
    <s v="Tuna Salad"/>
    <n v="2"/>
    <s v="Salads (breakfast/lunch)"/>
    <d v="1899-12-30T00:05:02"/>
    <n v="40.721989949797702"/>
    <n v="-73.997747898101807"/>
    <n v="40.714843399999999"/>
    <n v="-74.0062724"/>
    <d v="2014-10-22T12:36:00"/>
    <d v="2014-10-22T13:06:44"/>
    <d v="2014-10-22T13:23:03"/>
    <d v="2014-10-22T13:27:59"/>
    <x v="3"/>
    <x v="0"/>
  </r>
  <r>
    <n v="1420300"/>
    <n v="105812"/>
    <x v="304"/>
    <s v="bicycle"/>
    <s v="Staples"/>
    <s v="Office Supplies Store"/>
    <m/>
    <m/>
    <m/>
    <m/>
    <n v="40.740726600000002"/>
    <n v="-73.994831300000001"/>
    <n v="40.741899400000001"/>
    <n v="-73.997811200000001"/>
    <d v="2014-10-22T12:37:54"/>
    <d v="2014-10-22T13:10:44"/>
    <d v="2014-10-22T13:16:53"/>
    <d v="2014-10-22T13:21:12"/>
    <x v="3"/>
    <x v="0"/>
  </r>
  <r>
    <n v="1420339"/>
    <n v="184325"/>
    <x v="110"/>
    <s v="bicycle"/>
    <s v="GNC"/>
    <m/>
    <m/>
    <m/>
    <m/>
    <m/>
    <n v="40.778292364049399"/>
    <n v="-73.981117615792797"/>
    <n v="40.785624177847701"/>
    <n v="-73.981026439320601"/>
    <d v="2014-10-22T12:44:23"/>
    <d v="2014-10-22T12:52:32"/>
    <d v="2014-10-22T13:03:51"/>
    <d v="2014-10-22T13:10:08"/>
    <x v="3"/>
    <x v="0"/>
  </r>
  <r>
    <n v="1420591"/>
    <n v="335897"/>
    <x v="19"/>
    <s v="bicycle"/>
    <s v="Sushi of Gari 46"/>
    <s v="Sushi"/>
    <s v="Salmon with Tomato Sushi"/>
    <n v="1"/>
    <s v="Sushi"/>
    <d v="1899-12-30T00:07:33"/>
    <n v="40.760654436198898"/>
    <n v="-73.989582752602004"/>
    <n v="40.755088200000003"/>
    <n v="-73.993038200000001"/>
    <d v="2014-10-22T13:14:27"/>
    <d v="2014-10-22T13:30:49"/>
    <d v="2014-10-22T13:38:07"/>
    <d v="2014-10-22T13:48:16"/>
    <x v="3"/>
    <x v="0"/>
  </r>
  <r>
    <n v="1420668"/>
    <n v="42061"/>
    <x v="376"/>
    <s v="bicycle"/>
    <s v="Katz's Delicatessen"/>
    <m/>
    <s v="Chicken Noodle Soup"/>
    <n v="1"/>
    <s v="Soups"/>
    <m/>
    <n v="40.722307066359498"/>
    <n v="-73.987351655960097"/>
    <n v="40.717694999999999"/>
    <n v="-73.985128000000003"/>
    <d v="2014-10-22T13:23:09"/>
    <d v="2014-10-22T13:33:19"/>
    <d v="2014-10-22T13:44:39"/>
    <d v="2014-10-22T13:52:59"/>
    <x v="3"/>
    <x v="0"/>
  </r>
  <r>
    <n v="1420682"/>
    <n v="114085"/>
    <x v="9"/>
    <s v="bicycle"/>
    <s v="The Meatball Shop"/>
    <s v="Italian"/>
    <s v="Chicken"/>
    <n v="1"/>
    <s v="Naked Balls"/>
    <d v="1899-12-30T00:06:47"/>
    <n v="40.745963108098799"/>
    <n v="-74.001697291846"/>
    <n v="40.744203599999999"/>
    <n v="-73.985358599999998"/>
    <d v="2014-10-22T13:26:28"/>
    <d v="2014-10-22T13:36:39"/>
    <d v="2014-10-22T13:50:12"/>
    <d v="2014-10-22T13:59:10"/>
    <x v="3"/>
    <x v="0"/>
  </r>
  <r>
    <n v="1420713"/>
    <n v="154013"/>
    <x v="345"/>
    <s v="car"/>
    <s v="sweetgreen"/>
    <s v="Salad"/>
    <s v="Salad"/>
    <n v="1"/>
    <s v="Make Your Own"/>
    <d v="1899-12-30T01:13:13"/>
    <n v="40.721323186970601"/>
    <n v="-74.009732007980304"/>
    <n v="40.774619489469501"/>
    <n v="-73.990837027533104"/>
    <d v="2014-10-22T13:30:17"/>
    <m/>
    <m/>
    <d v="2014-10-22T15:12:37"/>
    <x v="3"/>
    <x v="0"/>
  </r>
  <r>
    <n v="1420802"/>
    <n v="92364"/>
    <x v="414"/>
    <s v="bicycle"/>
    <s v="Sushi of Gari 46"/>
    <s v="Sushi"/>
    <s v="Fried Oyster Roll"/>
    <n v="1"/>
    <s v="Special Sushi Rolls"/>
    <m/>
    <n v="40.760654436198898"/>
    <n v="-73.989582752602004"/>
    <n v="40.736356399999998"/>
    <n v="-73.980800700000003"/>
    <d v="2014-10-22T13:40:57"/>
    <d v="2014-10-22T13:47:35"/>
    <d v="2014-10-22T14:15:23"/>
    <d v="2014-10-22T14:34:28"/>
    <x v="3"/>
    <x v="0"/>
  </r>
  <r>
    <n v="1420809"/>
    <n v="342126"/>
    <x v="5"/>
    <s v="bicycle"/>
    <s v="Parm"/>
    <s v="Italian"/>
    <s v="Sausage and Peppers"/>
    <n v="1"/>
    <s v="Platters"/>
    <d v="1899-12-30T00:07:15"/>
    <n v="40.723019825000002"/>
    <n v="-73.995853999999994"/>
    <n v="40.723860700000003"/>
    <n v="-73.996981399999996"/>
    <d v="2014-10-22T13:42:19"/>
    <d v="2014-10-22T13:46:38"/>
    <d v="2014-10-22T13:58:54"/>
    <d v="2014-10-22T14:03:32"/>
    <x v="3"/>
    <x v="0"/>
  </r>
  <r>
    <n v="1420966"/>
    <n v="122609"/>
    <x v="65"/>
    <s v="bicycle"/>
    <s v="Blue Ribbon Sushi"/>
    <s v="Japanese"/>
    <s v="Spicy Tuna &amp; Tempura Flakes"/>
    <n v="1"/>
    <s v="Maki (Special Rolls)"/>
    <d v="1899-12-30T00:10:16"/>
    <n v="40.7261096570601"/>
    <n v="-74.002491863200504"/>
    <n v="40.7093232"/>
    <n v="-74.015866500000001"/>
    <d v="2014-10-22T14:03:34"/>
    <d v="2014-10-22T14:10:10"/>
    <d v="2014-10-22T14:22:33"/>
    <d v="2014-10-22T14:37:03"/>
    <x v="3"/>
    <x v="0"/>
  </r>
  <r>
    <n v="1421056"/>
    <n v="64754"/>
    <x v="7"/>
    <s v="bicycle"/>
    <s v="The Kati Roll Company"/>
    <s v="Indian"/>
    <s v="Chana Masala Roll"/>
    <n v="1"/>
    <s v="Rolls"/>
    <m/>
    <n v="40.752767603754798"/>
    <n v="-73.984937667846694"/>
    <n v="40.756100000000004"/>
    <n v="-73.996485000000007"/>
    <d v="2014-10-22T14:14:55"/>
    <d v="2014-10-22T14:26:57"/>
    <d v="2014-10-22T14:40:46"/>
    <d v="2014-10-22T14:50:29"/>
    <x v="3"/>
    <x v="0"/>
  </r>
  <r>
    <n v="1421087"/>
    <n v="200631"/>
    <x v="226"/>
    <s v="bicycle"/>
    <s v="Amy Ruth's"/>
    <s v="Southern"/>
    <s v="Catfish"/>
    <n v="1"/>
    <s v="Appetizers"/>
    <m/>
    <n v="40.802549609553203"/>
    <n v="-73.950232680024698"/>
    <n v="40.798558"/>
    <n v="-73.934880000000007"/>
    <d v="2014-10-22T14:18:45"/>
    <d v="2014-10-22T14:24:22"/>
    <d v="2014-10-22T14:50:43"/>
    <d v="2014-10-22T14:59:12"/>
    <x v="3"/>
    <x v="0"/>
  </r>
  <r>
    <n v="1421101"/>
    <n v="116385"/>
    <x v="12"/>
    <s v="bicycle"/>
    <s v="AG Kitchen"/>
    <m/>
    <m/>
    <m/>
    <m/>
    <d v="1899-12-30T00:08:09"/>
    <n v="40.777808722564302"/>
    <n v="-73.978580871657201"/>
    <n v="40.777558900000002"/>
    <n v="-73.979905000000002"/>
    <d v="2014-10-22T14:20:20"/>
    <m/>
    <m/>
    <d v="2014-10-22T14:46:44"/>
    <x v="3"/>
    <x v="0"/>
  </r>
  <r>
    <n v="1421113"/>
    <n v="120659"/>
    <x v="389"/>
    <s v="walker"/>
    <s v="Chipotle Mexican Grill $1.99 Delivery"/>
    <s v="Mexican"/>
    <m/>
    <m/>
    <m/>
    <m/>
    <n v="40.777745129236699"/>
    <n v="-73.954617029430395"/>
    <n v="40.785560599999997"/>
    <n v="-73.954698899999997"/>
    <d v="2014-10-22T14:23:39"/>
    <d v="2014-10-22T14:56:56"/>
    <d v="2014-10-22T15:07:10"/>
    <d v="2014-10-22T15:20:12"/>
    <x v="3"/>
    <x v="0"/>
  </r>
  <r>
    <n v="1421261"/>
    <n v="76907"/>
    <x v="5"/>
    <s v="bicycle"/>
    <s v="Han Dynasty"/>
    <s v="Chinese"/>
    <s v="Lo Mein"/>
    <n v="1"/>
    <s v="Kids/Baby Adults"/>
    <d v="1899-12-30T00:08:55"/>
    <n v="40.732213000000002"/>
    <n v="-73.988072000000003"/>
    <n v="40.7205504"/>
    <n v="-73.992790999999997"/>
    <d v="2014-10-22T14:39:11"/>
    <d v="2014-10-22T14:49:04"/>
    <d v="2014-10-22T15:00:54"/>
    <d v="2014-10-22T15:07:58"/>
    <x v="3"/>
    <x v="0"/>
  </r>
  <r>
    <n v="1421261"/>
    <n v="76907"/>
    <x v="5"/>
    <s v="bicycle"/>
    <s v="Han Dynasty"/>
    <s v="Chinese"/>
    <s v="Fried Rice"/>
    <n v="1"/>
    <s v="Kids/Baby Adults"/>
    <d v="1899-12-30T00:08:55"/>
    <n v="40.732213000000002"/>
    <n v="-73.988072000000003"/>
    <n v="40.7205504"/>
    <n v="-73.992790999999997"/>
    <d v="2014-10-22T14:39:11"/>
    <d v="2014-10-22T14:49:04"/>
    <d v="2014-10-22T15:00:54"/>
    <d v="2014-10-22T15:07:58"/>
    <x v="3"/>
    <x v="0"/>
  </r>
  <r>
    <n v="1421337"/>
    <n v="369272"/>
    <x v="12"/>
    <s v="bicycle"/>
    <s v="Levain Bakery"/>
    <s v="Bakery"/>
    <s v="Chocolate Chip Walnut"/>
    <n v="1"/>
    <s v="Cookies"/>
    <m/>
    <n v="40.779930093814997"/>
    <n v="-73.980334997177096"/>
    <n v="40.767651000000001"/>
    <n v="-73.966875000000002"/>
    <d v="2014-10-22T14:49:47"/>
    <d v="2014-10-22T14:50:56"/>
    <d v="2014-10-22T15:06:15"/>
    <d v="2014-10-22T15:17:04"/>
    <x v="3"/>
    <x v="0"/>
  </r>
  <r>
    <n v="1421362"/>
    <n v="235720"/>
    <x v="19"/>
    <s v="bicycle"/>
    <s v="Free Frozen Yogurt On-Demand"/>
    <s v="Promo"/>
    <s v="1 Frozen Yogurt"/>
    <n v="1"/>
    <s v="Free Frozen Yogurt"/>
    <m/>
    <n v="40.732138300000003"/>
    <n v="-73.981430399999994"/>
    <n v="40.7056884"/>
    <n v="-74.007178499999995"/>
    <d v="2014-10-22T14:54:37"/>
    <m/>
    <m/>
    <d v="2014-10-22T15:32:26"/>
    <x v="3"/>
    <x v="0"/>
  </r>
  <r>
    <n v="1421389"/>
    <n v="391449"/>
    <x v="116"/>
    <s v="bicycle"/>
    <s v="Chipotle Mexican Grill $1.99 Delivery"/>
    <s v="Mexican"/>
    <m/>
    <m/>
    <m/>
    <m/>
    <n v="40.759534000000002"/>
    <n v="-73.991765000000001"/>
    <n v="40.763697100000002"/>
    <n v="-73.997548699999996"/>
    <d v="2014-10-22T14:58:27"/>
    <d v="2014-10-22T15:08:31"/>
    <d v="2014-10-22T15:30:52"/>
    <d v="2014-10-22T15:44:01"/>
    <x v="3"/>
    <x v="0"/>
  </r>
  <r>
    <n v="1421388"/>
    <n v="125287"/>
    <x v="20"/>
    <s v="car"/>
    <s v="Free Frozen Yogurt On-Demand"/>
    <s v="Promo"/>
    <s v="1 Frozen Yogurt"/>
    <n v="1"/>
    <s v="Free Frozen Yogurt"/>
    <m/>
    <n v="40.719082"/>
    <n v="-73.996566999999999"/>
    <n v="40.687581000000002"/>
    <n v="-73.958399900000003"/>
    <d v="2014-10-22T14:58:49"/>
    <m/>
    <m/>
    <d v="2014-10-22T15:43:37"/>
    <x v="3"/>
    <x v="0"/>
  </r>
  <r>
    <n v="1421494"/>
    <n v="92832"/>
    <x v="204"/>
    <s v="bicycle"/>
    <s v="Five Guys Burgers and Fries"/>
    <s v="Burger"/>
    <s v="Cheese Dog"/>
    <n v="1"/>
    <s v="Dogs"/>
    <m/>
    <n v="40.804404273745703"/>
    <n v="-73.966430436568302"/>
    <n v="40.800382999999997"/>
    <n v="-73.950990000000004"/>
    <d v="2014-10-22T15:08:08"/>
    <d v="2014-10-22T15:07:58"/>
    <d v="2014-10-22T15:38:19"/>
    <d v="2014-10-22T15:46:14"/>
    <x v="3"/>
    <x v="0"/>
  </r>
  <r>
    <n v="1421616"/>
    <n v="59780"/>
    <x v="264"/>
    <s v="bicycle"/>
    <s v="Western Beef"/>
    <m/>
    <m/>
    <m/>
    <m/>
    <m/>
    <n v="40.742933457913097"/>
    <n v="-74.005628183292103"/>
    <n v="40.744008000000001"/>
    <n v="-74.006117000000003"/>
    <d v="2014-10-22T15:27:58"/>
    <m/>
    <m/>
    <d v="2014-10-22T15:52:46"/>
    <x v="3"/>
    <x v="0"/>
  </r>
  <r>
    <n v="1421609"/>
    <n v="106478"/>
    <x v="14"/>
    <s v="bicycle"/>
    <s v="Momofuku Milk Bar"/>
    <s v="Dessert"/>
    <s v="Cornflake Marshmallow Chocolate Chip Cookie"/>
    <n v="2"/>
    <s v="Cookies"/>
    <m/>
    <n v="40.731795470614898"/>
    <n v="-73.985672593116803"/>
    <n v="40.724400299999999"/>
    <n v="-73.991197600000007"/>
    <d v="2014-10-22T15:28:08"/>
    <d v="2014-10-22T15:28:09"/>
    <d v="2014-10-22T15:35:30"/>
    <d v="2014-10-22T15:42:03"/>
    <x v="3"/>
    <x v="0"/>
  </r>
  <r>
    <n v="1421708"/>
    <n v="153961"/>
    <x v="229"/>
    <s v="bicycle"/>
    <s v="Free Frozen Yogurt On-Demand"/>
    <s v="Promo"/>
    <s v="1 Frozen Yogurt"/>
    <n v="1"/>
    <s v="Free Frozen Yogurt"/>
    <m/>
    <n v="40.732138300000003"/>
    <n v="-73.981430399999994"/>
    <n v="40.739190960369001"/>
    <n v="-73.989534614024393"/>
    <d v="2014-10-22T15:45:37"/>
    <d v="2014-10-22T15:51:37"/>
    <d v="2014-10-22T16:05:27"/>
    <d v="2014-10-22T16:20:51"/>
    <x v="3"/>
    <x v="0"/>
  </r>
  <r>
    <n v="1421807"/>
    <n v="350085"/>
    <x v="22"/>
    <s v="bicycle"/>
    <s v="The Meatball Shop"/>
    <s v="Italian"/>
    <s v="White Beans"/>
    <n v="1"/>
    <s v="Stick To Your Bones"/>
    <d v="1899-12-30T00:07:27"/>
    <n v="40.771491247520302"/>
    <n v="-73.956334145089798"/>
    <n v="40.774490999999998"/>
    <n v="-73.962489000000005"/>
    <d v="2014-10-22T15:59:44"/>
    <d v="2014-10-22T16:10:05"/>
    <d v="2014-10-22T16:15:55"/>
    <d v="2014-10-22T16:24:22"/>
    <x v="3"/>
    <x v="0"/>
  </r>
  <r>
    <n v="1421831"/>
    <n v="129969"/>
    <x v="65"/>
    <s v="bicycle"/>
    <s v="The Meatball Shop"/>
    <s v="Italian"/>
    <s v="Side of Ice Cream"/>
    <n v="1"/>
    <s v="Desserts"/>
    <d v="1899-12-30T00:06:56"/>
    <n v="40.721545124764702"/>
    <n v="-73.988842426716104"/>
    <n v="40.743617299999997"/>
    <n v="-74.006400400000004"/>
    <d v="2014-10-22T16:01:47"/>
    <d v="2014-10-22T16:04:40"/>
    <d v="2014-10-22T16:17:10"/>
    <d v="2014-10-22T16:39:55"/>
    <x v="3"/>
    <x v="0"/>
  </r>
  <r>
    <n v="1422015"/>
    <n v="58898"/>
    <x v="488"/>
    <s v="bicycle"/>
    <s v="Blue Ribbon Sushi"/>
    <s v="Japanese"/>
    <s v="Spicy Tuna &amp; Tempura Flakes"/>
    <n v="1"/>
    <s v="Maki (Special Rolls)"/>
    <d v="1899-12-30T00:06:06"/>
    <n v="40.7261096570601"/>
    <n v="-74.002491863200504"/>
    <n v="40.725687399999998"/>
    <n v="-73.992579399999997"/>
    <d v="2014-10-22T16:25:51"/>
    <d v="2014-10-22T16:28:40"/>
    <d v="2014-10-22T16:52:29"/>
    <d v="2014-10-22T17:06:45"/>
    <x v="3"/>
    <x v="0"/>
  </r>
  <r>
    <n v="1422038"/>
    <n v="258275"/>
    <x v="28"/>
    <s v="bicycle"/>
    <s v="Serafina Meatpacking"/>
    <s v="Italian"/>
    <m/>
    <m/>
    <m/>
    <d v="1899-12-30T00:09:08"/>
    <n v="40.739612142248099"/>
    <n v="-74.006236460009603"/>
    <n v="40.742013112497801"/>
    <n v="-73.996710320517394"/>
    <d v="2014-10-22T16:32:04"/>
    <d v="2014-10-22T16:38:41"/>
    <d v="2014-10-22T16:55:28"/>
    <d v="2014-10-22T16:58:36"/>
    <x v="3"/>
    <x v="0"/>
  </r>
  <r>
    <n v="1422059"/>
    <n v="311969"/>
    <x v="460"/>
    <s v="car"/>
    <s v="Free Frozen Yogurt On-Demand"/>
    <s v="Promo"/>
    <s v="1 Frozen Yogurt"/>
    <n v="1"/>
    <s v="Free Frozen Yogurt"/>
    <m/>
    <n v="40.732138300000003"/>
    <n v="-73.981430399999994"/>
    <n v="40.805494152047501"/>
    <n v="-73.953011166373201"/>
    <d v="2014-10-22T16:33:18"/>
    <m/>
    <m/>
    <d v="2014-10-22T17:50:25"/>
    <x v="3"/>
    <x v="0"/>
  </r>
  <r>
    <n v="1422113"/>
    <n v="198096"/>
    <x v="312"/>
    <s v="bicycle"/>
    <s v="Free Frozen Yogurt On-Demand"/>
    <s v="Promo"/>
    <s v="1 Frozen Yogurt"/>
    <n v="2"/>
    <s v="Free Frozen Yogurt"/>
    <m/>
    <n v="40.732138300000003"/>
    <n v="-73.981430399999994"/>
    <n v="40.740921"/>
    <n v="-74.007024000000001"/>
    <d v="2014-10-22T16:41:44"/>
    <m/>
    <m/>
    <d v="2014-10-22T17:13:21"/>
    <x v="3"/>
    <x v="0"/>
  </r>
  <r>
    <n v="1422118"/>
    <n v="391639"/>
    <x v="68"/>
    <s v="bicycle"/>
    <s v="sweetgreen"/>
    <s v="Salad"/>
    <s v="Spicy Sabzi (V)"/>
    <n v="1"/>
    <s v="Signatures"/>
    <d v="1899-12-30T00:04:56"/>
    <n v="40.745078589413303"/>
    <n v="-73.988821506500202"/>
    <n v="40.740524000000001"/>
    <n v="-73.985626600000003"/>
    <d v="2014-10-22T16:43:12"/>
    <d v="2014-10-22T16:57:05"/>
    <d v="2014-10-22T17:04:57"/>
    <d v="2014-10-22T17:12:42"/>
    <x v="3"/>
    <x v="0"/>
  </r>
  <r>
    <n v="1422160"/>
    <n v="66373"/>
    <x v="7"/>
    <s v="bicycle"/>
    <s v="Juice Press"/>
    <s v="Juice Bar"/>
    <s v="The Guru"/>
    <n v="1"/>
    <s v="Raw Superfood Smoothies"/>
    <m/>
    <n v="40.723339717513198"/>
    <n v="-73.994572162628202"/>
    <n v="40.722069005555497"/>
    <n v="-73.9967439811969"/>
    <d v="2014-10-22T16:51:42"/>
    <d v="2014-10-22T16:56:34"/>
    <d v="2014-10-22T17:03:55"/>
    <d v="2014-10-22T17:09:02"/>
    <x v="3"/>
    <x v="0"/>
  </r>
  <r>
    <n v="1422178"/>
    <n v="125123"/>
    <x v="411"/>
    <s v="walker"/>
    <s v="Duane Reade duplicate"/>
    <s v="Convenience Store"/>
    <m/>
    <m/>
    <m/>
    <m/>
    <n v="40.745275909999997"/>
    <n v="-73.991187269999998"/>
    <n v="40.746764400000004"/>
    <n v="-73.990301400000007"/>
    <d v="2014-10-22T16:57:40"/>
    <m/>
    <m/>
    <d v="2014-10-22T17:59:08"/>
    <x v="3"/>
    <x v="0"/>
  </r>
  <r>
    <n v="1422186"/>
    <n v="338878"/>
    <x v="489"/>
    <s v="bicycle"/>
    <s v="Red Bamboo"/>
    <s v="Vegetarian"/>
    <s v="BBQ Ribs"/>
    <n v="1"/>
    <s v="Bamboo Specials"/>
    <d v="1899-12-30T00:04:41"/>
    <n v="40.731383000000001"/>
    <n v="-74.000286000000003"/>
    <n v="40.720833599999999"/>
    <n v="-73.980087900000001"/>
    <d v="2014-10-22T16:59:01"/>
    <d v="2014-10-22T16:57:53"/>
    <d v="2014-10-22T17:11:43"/>
    <d v="2014-10-22T17:26:37"/>
    <x v="3"/>
    <x v="0"/>
  </r>
  <r>
    <n v="1422226"/>
    <n v="131093"/>
    <x v="326"/>
    <s v="bicycle"/>
    <s v="sweetgreen"/>
    <s v="Salad"/>
    <s v="Roasted Turkey + Fall Vegetables"/>
    <n v="1"/>
    <s v="Signatures"/>
    <d v="1899-12-30T00:07:43"/>
    <n v="40.745078589413303"/>
    <n v="-73.988821506500202"/>
    <n v="40.739350018076699"/>
    <n v="-74.006025601209799"/>
    <d v="2014-10-22T17:04:52"/>
    <d v="2014-10-22T17:05:54"/>
    <d v="2014-10-22T17:20:44"/>
    <d v="2014-10-22T17:46:37"/>
    <x v="3"/>
    <x v="0"/>
  </r>
  <r>
    <n v="1422231"/>
    <n v="167986"/>
    <x v="309"/>
    <s v="bicycle"/>
    <s v="J. G. Melon"/>
    <s v="Burger"/>
    <s v="Cheeseburger"/>
    <n v="1"/>
    <s v="Main Menu"/>
    <d v="1899-12-30T00:14:08"/>
    <n v="40.7711352092903"/>
    <n v="-73.959623103066605"/>
    <n v="40.7778882"/>
    <n v="-73.959455300000002"/>
    <d v="2014-10-22T17:05:29"/>
    <d v="2014-10-22T17:17:53"/>
    <d v="2014-10-22T17:35:48"/>
    <d v="2014-10-22T17:47:53"/>
    <x v="3"/>
    <x v="0"/>
  </r>
  <r>
    <n v="1422280"/>
    <n v="369272"/>
    <x v="119"/>
    <s v="bicycle"/>
    <s v="Blue Ribbon Sushi Bar &amp; Grill"/>
    <s v="Japanese"/>
    <s v="House Salad"/>
    <n v="1"/>
    <s v="Salads"/>
    <d v="1899-12-30T00:17:30"/>
    <n v="40.767652912117299"/>
    <n v="-73.982925456000402"/>
    <n v="40.767651000000001"/>
    <n v="-73.966875000000002"/>
    <d v="2014-10-22T17:12:43"/>
    <d v="2014-10-22T17:38:06"/>
    <d v="2014-10-22T18:00:54"/>
    <d v="2014-10-22T18:13:31"/>
    <x v="3"/>
    <x v="0"/>
  </r>
  <r>
    <n v="1422411"/>
    <n v="339930"/>
    <x v="36"/>
    <s v="bicycle"/>
    <s v="Hu Kitchen"/>
    <s v="Gluten-Free"/>
    <s v="Stuffed Portobello"/>
    <n v="1"/>
    <s v="Prepared Food"/>
    <m/>
    <n v="40.735676762018002"/>
    <n v="-73.993829528068602"/>
    <n v="40.769095"/>
    <n v="-73.981598000000005"/>
    <d v="2014-10-22T17:33:19"/>
    <d v="2014-10-22T17:36:00"/>
    <d v="2014-10-22T18:02:18"/>
    <d v="2014-10-22T18:29:26"/>
    <x v="3"/>
    <x v="0"/>
  </r>
  <r>
    <n v="1422414"/>
    <n v="170444"/>
    <x v="345"/>
    <s v="car"/>
    <s v="Zen Palate"/>
    <m/>
    <m/>
    <m/>
    <m/>
    <d v="1899-12-30T00:05:17"/>
    <n v="40.746154930081403"/>
    <n v="-73.977863460570305"/>
    <n v="40.775725999999999"/>
    <n v="-73.945845000000006"/>
    <d v="2014-10-22T17:34:08"/>
    <d v="2014-10-22T17:42:46"/>
    <d v="2014-10-22T18:04:19"/>
    <d v="2014-10-22T18:25:50"/>
    <x v="3"/>
    <x v="0"/>
  </r>
  <r>
    <n v="1422423"/>
    <n v="342565"/>
    <x v="58"/>
    <s v="bicycle"/>
    <s v="Hu Kitchen"/>
    <s v="Gluten-Free"/>
    <s v="Organic Green Guardian Juice"/>
    <n v="1"/>
    <s v="Juices"/>
    <m/>
    <n v="40.735676762018002"/>
    <n v="-73.993829528068602"/>
    <n v="40.7770303"/>
    <n v="-73.963160200000004"/>
    <d v="2014-10-22T17:34:56"/>
    <d v="2014-10-22T17:37:18"/>
    <d v="2014-10-22T17:53:07"/>
    <d v="2014-10-22T18:24:47"/>
    <x v="3"/>
    <x v="0"/>
  </r>
  <r>
    <n v="1422469"/>
    <n v="82092"/>
    <x v="41"/>
    <s v="bicycle"/>
    <s v="Sushi of Gari 46"/>
    <s v="Sushi"/>
    <s v="Yellowtail &amp; Scallion Roll"/>
    <n v="1"/>
    <s v="Rolls"/>
    <m/>
    <n v="40.760654436198898"/>
    <n v="-73.989582752602004"/>
    <n v="40.707218500000003"/>
    <n v="-74.017121700000004"/>
    <d v="2014-10-22T17:40:36"/>
    <d v="2014-10-22T18:02:13"/>
    <d v="2014-10-22T18:43:04"/>
    <d v="2014-10-22T19:06:34"/>
    <x v="3"/>
    <x v="0"/>
  </r>
  <r>
    <n v="1422545"/>
    <n v="111909"/>
    <x v="14"/>
    <s v="bicycle"/>
    <s v="Ravagh Persian Grill"/>
    <s v="Middle Eastern"/>
    <s v="Hummus"/>
    <n v="1"/>
    <s v="Appetizers"/>
    <d v="1899-12-30T00:04:10"/>
    <n v="40.7455685810218"/>
    <n v="-73.985628575814403"/>
    <n v="40.707768999999999"/>
    <n v="-74.009874800000006"/>
    <d v="2014-10-22T17:49:56"/>
    <d v="2014-10-22T18:02:10"/>
    <d v="2014-10-22T18:12:30"/>
    <d v="2014-10-22T19:07:15"/>
    <x v="3"/>
    <x v="0"/>
  </r>
  <r>
    <n v="1422551"/>
    <n v="44759"/>
    <x v="234"/>
    <s v="bicycle"/>
    <s v="Sushi of Gari Tribeca"/>
    <s v="Japanese"/>
    <s v="Edamame"/>
    <n v="1"/>
    <s v="Appetizers"/>
    <d v="1899-12-30T00:09:04"/>
    <n v="40.716725764782701"/>
    <n v="-74.008250645521898"/>
    <n v="40.724454999999999"/>
    <n v="-73.990891000000005"/>
    <d v="2014-10-22T17:50:09"/>
    <d v="2014-10-22T18:18:30"/>
    <d v="2014-10-22T18:26:20"/>
    <d v="2014-10-22T18:36:16"/>
    <x v="3"/>
    <x v="0"/>
  </r>
  <r>
    <n v="1422642"/>
    <n v="124359"/>
    <x v="39"/>
    <s v="bicycle"/>
    <s v="Beyond Sushi"/>
    <s v="Vegetarian"/>
    <s v="Nutty Buddy"/>
    <n v="1"/>
    <s v="Rice Paper Wraps"/>
    <d v="1899-12-30T00:04:11"/>
    <n v="40.7328198446546"/>
    <n v="-73.986085653304997"/>
    <n v="40.737725099999999"/>
    <n v="-73.996560299999999"/>
    <d v="2014-10-22T18:00:48"/>
    <d v="2014-10-22T18:14:14"/>
    <d v="2014-10-22T18:21:35"/>
    <d v="2014-10-22T18:27:27"/>
    <x v="3"/>
    <x v="0"/>
  </r>
  <r>
    <n v="1422719"/>
    <n v="45396"/>
    <x v="414"/>
    <s v="bicycle"/>
    <s v="Blue Ribbon Sushi"/>
    <s v="Japanese"/>
    <s v="King Crab"/>
    <n v="2"/>
    <s v="Taiheiyo (Pacific Ocean)"/>
    <d v="1899-12-30T00:14:19"/>
    <n v="40.7261096570601"/>
    <n v="-74.002491863200504"/>
    <n v="40.744200999999997"/>
    <n v="-73.984211000000002"/>
    <d v="2014-10-22T18:10:00"/>
    <d v="2014-10-22T18:21:15"/>
    <d v="2014-10-22T18:57:52"/>
    <d v="2014-10-22T19:18:07"/>
    <x v="3"/>
    <x v="0"/>
  </r>
  <r>
    <n v="1422727"/>
    <n v="391746"/>
    <x v="348"/>
    <s v="bicycle"/>
    <s v="Blue Ribbon Sushi"/>
    <s v="Japanese"/>
    <s v="Binnaga"/>
    <n v="2"/>
    <s v="Taiheiyo (Pacific Ocean)"/>
    <d v="1899-12-30T00:08:08"/>
    <n v="40.7261096570601"/>
    <n v="-74.002491863200504"/>
    <n v="40.727434500000001"/>
    <n v="-74.005948399999994"/>
    <d v="2014-10-22T18:10:20"/>
    <d v="2014-10-22T18:25:28"/>
    <d v="2014-10-22T18:32:49"/>
    <d v="2014-10-22T18:39:03"/>
    <x v="3"/>
    <x v="0"/>
  </r>
  <r>
    <n v="1422876"/>
    <n v="82041"/>
    <x v="348"/>
    <s v="bicycle"/>
    <s v="Osteria Morini"/>
    <s v="Italian"/>
    <s v="Three Meats"/>
    <n v="1"/>
    <s v="Meats"/>
    <d v="1899-12-30T00:10:21"/>
    <n v="40.721952559408798"/>
    <n v="-73.997737000598505"/>
    <n v="40.720478999999997"/>
    <n v="-74.001548999999997"/>
    <d v="2014-10-22T18:31:42"/>
    <d v="2014-10-22T18:43:25"/>
    <d v="2014-10-22T19:00:40"/>
    <d v="2014-10-22T19:05:51"/>
    <x v="3"/>
    <x v="0"/>
  </r>
  <r>
    <n v="1422902"/>
    <n v="93086"/>
    <x v="122"/>
    <s v="car"/>
    <s v="Crif Dogs"/>
    <m/>
    <s v="Chili Dog"/>
    <n v="2"/>
    <s v="Crif Dogs"/>
    <d v="1899-12-30T00:10:57"/>
    <n v="40.7270408508681"/>
    <n v="-73.983835960747498"/>
    <n v="40.800581100000002"/>
    <n v="-73.937741599999995"/>
    <d v="2014-10-22T18:32:45"/>
    <d v="2014-10-22T19:06:15"/>
    <d v="2014-10-22T19:12:35"/>
    <d v="2014-10-22T20:00:12"/>
    <x v="3"/>
    <x v="0"/>
  </r>
  <r>
    <n v="1422917"/>
    <n v="69717"/>
    <x v="478"/>
    <s v="bicycle"/>
    <s v="Trader Joe's"/>
    <s v="Grocery Store"/>
    <s v="Half &amp; Half"/>
    <n v="1"/>
    <s v="Dairy, Eggs &amp; Cheese"/>
    <m/>
    <n v="40.733633781778998"/>
    <n v="-73.987769236059194"/>
    <n v="40.736122999999999"/>
    <n v="-73.986600999999993"/>
    <d v="2014-10-22T18:33:54"/>
    <m/>
    <m/>
    <d v="2014-10-22T19:32:10"/>
    <x v="3"/>
    <x v="0"/>
  </r>
  <r>
    <n v="1422918"/>
    <n v="52327"/>
    <x v="214"/>
    <s v="car"/>
    <s v="Sushi of Gari Tribeca"/>
    <s v="Japanese"/>
    <s v="Akadashi"/>
    <n v="1"/>
    <s v="Soup"/>
    <d v="1899-12-30T00:10:01"/>
    <n v="40.716725764782701"/>
    <n v="-74.008250645521898"/>
    <n v="40.724423299999998"/>
    <n v="-73.985305199999999"/>
    <d v="2014-10-22T18:34:50"/>
    <d v="2014-10-22T18:42:36"/>
    <d v="2014-10-22T19:06:26"/>
    <d v="2014-10-22T19:22:07"/>
    <x v="3"/>
    <x v="0"/>
  </r>
  <r>
    <n v="1423048"/>
    <n v="327651"/>
    <x v="490"/>
    <s v="car"/>
    <s v="Dinosaur Bar-B-Que"/>
    <s v="BBQ"/>
    <s v="Sausage, Cheese &amp; Crackers"/>
    <n v="1"/>
    <s v="Small &amp; Shared Plates"/>
    <d v="1899-12-30T00:25:19"/>
    <n v="40.818082099999998"/>
    <n v="-73.960937299999998"/>
    <n v="40.775263720444599"/>
    <n v="-73.989759629425194"/>
    <d v="2014-10-22T18:47:38"/>
    <d v="2014-10-22T18:52:17"/>
    <d v="2014-10-22T19:23:26"/>
    <d v="2014-10-22T19:40:24"/>
    <x v="3"/>
    <x v="0"/>
  </r>
  <r>
    <n v="1423088"/>
    <n v="140479"/>
    <x v="219"/>
    <s v="bicycle"/>
    <s v="One Lucky Duck - Juice &amp; Takeaway"/>
    <s v="Vegetarian"/>
    <s v="Mediterranean Salad"/>
    <n v="1"/>
    <s v="Salads"/>
    <d v="1899-12-30T00:08:29"/>
    <n v="40.735725000000002"/>
    <n v="-73.987126466589601"/>
    <n v="40.728122800000001"/>
    <n v="-73.999708999999996"/>
    <d v="2014-10-22T18:52:34"/>
    <m/>
    <m/>
    <d v="2014-10-22T19:36:45"/>
    <x v="3"/>
    <x v="0"/>
  </r>
  <r>
    <n v="1423117"/>
    <n v="163738"/>
    <x v="136"/>
    <s v="car"/>
    <s v="Chipotle Mexican Grill $1.99 Delivery"/>
    <s v="Mexican"/>
    <m/>
    <m/>
    <m/>
    <m/>
    <n v="40.7148369945876"/>
    <n v="-74.011596097649004"/>
    <n v="40.715647500000003"/>
    <n v="-74.009895099999994"/>
    <d v="2014-10-22T18:53:15"/>
    <d v="2014-10-22T19:19:25"/>
    <d v="2014-10-22T19:35:45"/>
    <d v="2014-10-22T19:36:37"/>
    <x v="3"/>
    <x v="0"/>
  </r>
  <r>
    <n v="1423142"/>
    <n v="75169"/>
    <x v="39"/>
    <s v="bicycle"/>
    <s v="Tamarind TriBeCa"/>
    <s v="Indian"/>
    <s v="Dum Aloo Gobi"/>
    <n v="1"/>
    <s v="Vegetarian Specialties"/>
    <d v="1899-12-30T00:07:14"/>
    <n v="40.719268925450301"/>
    <n v="-74.008749884804104"/>
    <n v="40.7256784"/>
    <n v="-74.000617599999998"/>
    <d v="2014-10-22T18:56:36"/>
    <d v="2014-10-22T19:18:50"/>
    <d v="2014-10-22T19:27:11"/>
    <d v="2014-10-22T19:36:54"/>
    <x v="3"/>
    <x v="0"/>
  </r>
  <r>
    <n v="1423175"/>
    <n v="274177"/>
    <x v="312"/>
    <s v="bicycle"/>
    <s v="Whole Foods Market"/>
    <s v="Grocery Store"/>
    <s v="Gelato Sea Salt Caramel"/>
    <n v="1"/>
    <s v="Ice Cream &amp; Novelties"/>
    <m/>
    <n v="40.723954999999997"/>
    <n v="-73.991828999999996"/>
    <n v="40.771892999999999"/>
    <n v="-73.988595000000004"/>
    <d v="2014-10-22T19:00:09"/>
    <d v="2014-10-22T19:07:26"/>
    <d v="2014-10-22T19:32:46"/>
    <d v="2014-10-22T20:15:22"/>
    <x v="3"/>
    <x v="0"/>
  </r>
  <r>
    <n v="1423192"/>
    <n v="63047"/>
    <x v="81"/>
    <s v="bicycle"/>
    <s v="Philippe Chow"/>
    <s v="Chinese"/>
    <m/>
    <m/>
    <m/>
    <d v="1899-12-30T00:04:55"/>
    <n v="40.764084531354698"/>
    <n v="-73.970499798529701"/>
    <n v="40.771099800000002"/>
    <n v="-73.9642044"/>
    <d v="2014-10-22T19:02:31"/>
    <d v="2014-10-22T19:11:28"/>
    <d v="2014-10-22T19:21:48"/>
    <d v="2014-10-22T19:39:23"/>
    <x v="3"/>
    <x v="0"/>
  </r>
  <r>
    <n v="1423231"/>
    <n v="268958"/>
    <x v="64"/>
    <s v="bicycle"/>
    <s v="Sushi of Gari 46"/>
    <s v="Sushi"/>
    <s v="Tempura Soba Noodle Soup"/>
    <n v="1"/>
    <s v="Noodle Soups"/>
    <m/>
    <n v="40.760654436198898"/>
    <n v="-73.989582752602004"/>
    <n v="40.716209399999997"/>
    <n v="-74.015575299999995"/>
    <d v="2014-10-22T19:05:32"/>
    <d v="2014-10-22T19:24:52"/>
    <d v="2014-10-22T20:07:34"/>
    <d v="2014-10-22T20:32:43"/>
    <x v="3"/>
    <x v="0"/>
  </r>
  <r>
    <n v="1423237"/>
    <n v="144851"/>
    <x v="22"/>
    <s v="bicycle"/>
    <s v="Benihana"/>
    <s v="Japanese"/>
    <s v="Hibachi Chicken Rice"/>
    <n v="2"/>
    <s v="Side Orders"/>
    <d v="1899-12-30T00:13:58"/>
    <n v="40.763165884696399"/>
    <n v="-73.977019781707995"/>
    <n v="40.752190300000002"/>
    <n v="-73.977827899999994"/>
    <d v="2014-10-22T19:06:14"/>
    <d v="2014-10-22T19:34:19"/>
    <d v="2014-10-22T19:45:26"/>
    <d v="2014-10-22T19:55:46"/>
    <x v="3"/>
    <x v="0"/>
  </r>
  <r>
    <n v="1423234"/>
    <n v="111016"/>
    <x v="84"/>
    <s v="truck"/>
    <s v="Prince Street Pizza"/>
    <s v="Pizza"/>
    <s v="Spicy Spring"/>
    <n v="1"/>
    <s v="The Original SOHO Squares"/>
    <d v="1899-12-30T00:05:38"/>
    <n v="40.723079523456803"/>
    <n v="-73.994615077972398"/>
    <n v="40.744987100000003"/>
    <n v="-73.977298399999995"/>
    <d v="2014-10-22T19:07:20"/>
    <d v="2014-10-22T19:20:55"/>
    <d v="2014-10-22T19:36:43"/>
    <d v="2014-10-22T19:55:31"/>
    <x v="3"/>
    <x v="0"/>
  </r>
  <r>
    <n v="1423286"/>
    <n v="115610"/>
    <x v="63"/>
    <s v="car"/>
    <s v="12 Chairs"/>
    <s v="Middle Eastern"/>
    <s v="Schnitzel"/>
    <n v="1"/>
    <s v="Hot Dishes"/>
    <d v="1899-12-30T00:20:41"/>
    <n v="40.727636837850397"/>
    <n v="-74.002597332000704"/>
    <n v="40.723572169224497"/>
    <n v="-74.010858123991"/>
    <d v="2014-10-22T19:09:41"/>
    <d v="2014-10-22T19:30:22"/>
    <d v="2014-10-22T19:52:42"/>
    <d v="2014-10-22T20:03:28"/>
    <x v="3"/>
    <x v="0"/>
  </r>
  <r>
    <n v="1423286"/>
    <n v="115610"/>
    <x v="63"/>
    <s v="car"/>
    <s v="12 Chairs"/>
    <s v="Middle Eastern"/>
    <s v="Mint Lemonade"/>
    <n v="1"/>
    <s v="Cold Drinks"/>
    <d v="1899-12-30T00:20:41"/>
    <n v="40.727636837850397"/>
    <n v="-74.002597332000704"/>
    <n v="40.723572169224497"/>
    <n v="-74.010858123991"/>
    <d v="2014-10-22T19:09:41"/>
    <d v="2014-10-22T19:30:22"/>
    <d v="2014-10-22T19:52:42"/>
    <d v="2014-10-22T20:03:28"/>
    <x v="3"/>
    <x v="0"/>
  </r>
  <r>
    <n v="1423283"/>
    <n v="170628"/>
    <x v="30"/>
    <s v="car"/>
    <s v="Han Dynasty"/>
    <s v="Chinese"/>
    <s v="Pork Belly in Garlic Sauce"/>
    <n v="1"/>
    <s v="Cold Appetizers"/>
    <d v="1899-12-30T00:07:34"/>
    <n v="40.732213000000002"/>
    <n v="-73.988072000000003"/>
    <n v="40.708979863120099"/>
    <n v="-74.013674499275197"/>
    <d v="2014-10-22T19:09:44"/>
    <d v="2014-10-22T19:24:57"/>
    <d v="2014-10-22T19:37:47"/>
    <d v="2014-10-22T20:03:46"/>
    <x v="3"/>
    <x v="0"/>
  </r>
  <r>
    <n v="1423338"/>
    <n v="391769"/>
    <x v="490"/>
    <s v="car"/>
    <s v="GameStop"/>
    <s v="Electronics Store"/>
    <m/>
    <m/>
    <m/>
    <m/>
    <n v="40.749191383758799"/>
    <n v="-73.988205399830704"/>
    <n v="40.716042685614703"/>
    <n v="-74.015291445857798"/>
    <d v="2014-10-22T19:15:18"/>
    <d v="2014-10-22T20:14:04"/>
    <d v="2014-10-22T20:22:58"/>
    <d v="2014-10-22T21:23:28"/>
    <x v="3"/>
    <x v="0"/>
  </r>
  <r>
    <n v="1423368"/>
    <n v="132906"/>
    <x v="309"/>
    <s v="bicycle"/>
    <s v="Sushi of Gari 46"/>
    <s v="Sushi"/>
    <s v="Teriyaki Sauce"/>
    <n v="1"/>
    <s v="Side Orders"/>
    <d v="1899-12-30T00:08:41"/>
    <n v="40.760654436198898"/>
    <n v="-73.989582752602004"/>
    <n v="40.750740999999998"/>
    <n v="-74.002215699999994"/>
    <d v="2014-10-22T19:16:51"/>
    <d v="2014-10-22T19:51:59"/>
    <d v="2014-10-22T20:08:19"/>
    <d v="2014-10-22T20:18:04"/>
    <x v="3"/>
    <x v="0"/>
  </r>
  <r>
    <n v="1423404"/>
    <n v="91947"/>
    <x v="240"/>
    <s v="car"/>
    <s v="Momoya"/>
    <s v="Sushi"/>
    <s v="Momoya Black Cod"/>
    <n v="1"/>
    <s v="Signature Roll"/>
    <d v="1899-12-30T00:06:14"/>
    <n v="40.784077256376399"/>
    <n v="-73.9776224098444"/>
    <n v="40.7666878"/>
    <n v="-73.968694299999996"/>
    <d v="2014-10-22T19:19:56"/>
    <d v="2014-10-22T19:21:58"/>
    <d v="2014-10-22T19:33:18"/>
    <d v="2014-10-22T19:54:21"/>
    <x v="3"/>
    <x v="0"/>
  </r>
  <r>
    <n v="1423406"/>
    <n v="69475"/>
    <x v="130"/>
    <s v="truck"/>
    <s v="Grill 21"/>
    <m/>
    <s v="Lechon Kawali"/>
    <n v="1"/>
    <s v="Pork"/>
    <d v="1899-12-30T00:06:03"/>
    <n v="40.7357834587933"/>
    <n v="-73.979889422585899"/>
    <n v="40.769573999999999"/>
    <n v="-73.956711999999996"/>
    <d v="2014-10-22T19:21:32"/>
    <d v="2014-10-22T19:39:31"/>
    <d v="2014-10-22T19:54:52"/>
    <d v="2014-10-22T20:18:10"/>
    <x v="3"/>
    <x v="0"/>
  </r>
  <r>
    <n v="1423446"/>
    <n v="145581"/>
    <x v="100"/>
    <s v="bicycle"/>
    <s v="sweetgreen"/>
    <s v="Salad"/>
    <s v="Kale Caesar"/>
    <n v="1"/>
    <s v="Signatures"/>
    <d v="1899-12-30T00:08:16"/>
    <n v="40.721323186970601"/>
    <n v="-74.009732007980304"/>
    <n v="40.738320999999999"/>
    <n v="-74.004715000000004"/>
    <d v="2014-10-22T19:22:48"/>
    <d v="2014-10-22T19:50:34"/>
    <d v="2014-10-22T20:02:24"/>
    <d v="2014-10-22T20:16:46"/>
    <x v="3"/>
    <x v="0"/>
  </r>
  <r>
    <n v="1423447"/>
    <n v="391860"/>
    <x v="479"/>
    <s v="bicycle"/>
    <s v="Lucky's Famous Burgers"/>
    <s v="Burger"/>
    <s v="Lucky Shake"/>
    <n v="1"/>
    <s v="Shakes"/>
    <d v="1899-12-30T00:10:08"/>
    <n v="40.723331406515896"/>
    <n v="-73.989531102051501"/>
    <n v="40.720471600000003"/>
    <n v="-73.989326300000002"/>
    <d v="2014-10-22T19:24:40"/>
    <d v="2014-10-22T19:56:48"/>
    <d v="2014-10-22T20:03:05"/>
    <d v="2014-10-22T20:06:07"/>
    <x v="3"/>
    <x v="0"/>
  </r>
  <r>
    <n v="1423447"/>
    <n v="391860"/>
    <x v="479"/>
    <s v="bicycle"/>
    <s v="Lucky's Famous Burgers"/>
    <s v="Burger"/>
    <s v="Lucky Shake"/>
    <n v="1"/>
    <s v="Shakes"/>
    <d v="1899-12-30T00:10:08"/>
    <n v="40.723331406515896"/>
    <n v="-73.989531102051501"/>
    <n v="40.720471600000003"/>
    <n v="-73.989326300000002"/>
    <d v="2014-10-22T19:24:40"/>
    <d v="2014-10-22T19:56:48"/>
    <d v="2014-10-22T20:03:05"/>
    <d v="2014-10-22T20:06:07"/>
    <x v="3"/>
    <x v="0"/>
  </r>
  <r>
    <n v="1423488"/>
    <n v="132413"/>
    <x v="50"/>
    <s v="walker"/>
    <s v="Momofuku Milk Bar"/>
    <s v="Dessert"/>
    <s v="B'day Cake Truffles"/>
    <n v="2"/>
    <s v="Cake Truffles"/>
    <m/>
    <n v="40.787149600866101"/>
    <n v="-73.971722312198096"/>
    <n v="40.781454032148702"/>
    <n v="-73.960269395552601"/>
    <d v="2014-10-22T19:26:28"/>
    <d v="2014-10-22T19:34:46"/>
    <d v="2014-10-22T19:51:05"/>
    <d v="2014-10-22T20:05:17"/>
    <x v="3"/>
    <x v="0"/>
  </r>
  <r>
    <n v="1423492"/>
    <n v="107963"/>
    <x v="478"/>
    <s v="bicycle"/>
    <s v="Trader Joe's"/>
    <s v="Grocery Store"/>
    <s v="Organic Virgin Coconut Oil"/>
    <n v="1"/>
    <s v="Condiments, Spices &amp; Bake"/>
    <m/>
    <n v="40.733633781778998"/>
    <n v="-73.987769236059194"/>
    <n v="40.7319925168092"/>
    <n v="-73.979548495908304"/>
    <d v="2014-10-22T19:27:38"/>
    <m/>
    <m/>
    <d v="2014-10-22T20:05:52"/>
    <x v="3"/>
    <x v="0"/>
  </r>
  <r>
    <n v="1423633"/>
    <n v="221540"/>
    <x v="204"/>
    <s v="bicycle"/>
    <s v="Chipotle Mexican Grill $1.99 Delivery"/>
    <s v="Mexican"/>
    <m/>
    <m/>
    <m/>
    <m/>
    <n v="40.759534000000002"/>
    <n v="-73.991765000000001"/>
    <n v="40.759817900000002"/>
    <n v="-73.987639999999999"/>
    <d v="2014-10-22T19:39:28"/>
    <d v="2014-10-22T19:47:40"/>
    <d v="2014-10-22T20:02:10"/>
    <d v="2014-10-22T20:08:10"/>
    <x v="3"/>
    <x v="0"/>
  </r>
  <r>
    <n v="1423636"/>
    <n v="221394"/>
    <x v="39"/>
    <s v="bicycle"/>
    <s v="Cafe Habana"/>
    <s v="Mexican"/>
    <s v="Fish Tacos"/>
    <n v="1"/>
    <s v="Entrees"/>
    <d v="1899-12-30T00:05:25"/>
    <n v="40.7228416988277"/>
    <n v="-73.994116468965402"/>
    <n v="40.728011500000001"/>
    <n v="-73.993871400000003"/>
    <d v="2014-10-22T19:39:34"/>
    <d v="2014-10-22T19:41:50"/>
    <d v="2014-10-22T19:54:11"/>
    <d v="2014-10-22T19:59:26"/>
    <x v="3"/>
    <x v="0"/>
  </r>
  <r>
    <n v="1423670"/>
    <n v="370096"/>
    <x v="22"/>
    <s v="bicycle"/>
    <s v="Melt Shop"/>
    <s v="American"/>
    <s v="Wisco"/>
    <n v="1"/>
    <s v="Sandwiches"/>
    <m/>
    <n v="40.744607141003797"/>
    <n v="-73.990741968154893"/>
    <n v="40.7547177"/>
    <n v="-73.993898200000004"/>
    <d v="2014-10-22T19:43:29"/>
    <d v="2014-10-22T20:01:05"/>
    <d v="2014-10-22T20:22:27"/>
    <d v="2014-10-22T20:25:38"/>
    <x v="3"/>
    <x v="0"/>
  </r>
  <r>
    <n v="1423670"/>
    <n v="370096"/>
    <x v="22"/>
    <s v="bicycle"/>
    <s v="Melt Shop"/>
    <s v="American"/>
    <s v="Turkey Club"/>
    <n v="1"/>
    <s v="Sandwiches"/>
    <m/>
    <n v="40.744607141003797"/>
    <n v="-73.990741968154893"/>
    <n v="40.7547177"/>
    <n v="-73.993898200000004"/>
    <d v="2014-10-22T19:43:29"/>
    <d v="2014-10-22T20:01:05"/>
    <d v="2014-10-22T20:22:27"/>
    <d v="2014-10-22T20:25:38"/>
    <x v="3"/>
    <x v="0"/>
  </r>
  <r>
    <n v="1423791"/>
    <n v="229946"/>
    <x v="39"/>
    <s v="bicycle"/>
    <s v="Chipotle Mexican Grill $1.99 Delivery"/>
    <s v="Mexican"/>
    <s v="Burrito Bowl"/>
    <n v="1"/>
    <s v="Entree"/>
    <m/>
    <n v="40.725928672086098"/>
    <n v="-73.996394764442996"/>
    <n v="40.724555799999997"/>
    <n v="-73.991582100000002"/>
    <d v="2014-10-22T19:50:01"/>
    <d v="2014-10-22T19:54:51"/>
    <d v="2014-10-22T20:12:42"/>
    <d v="2014-10-22T20:17:51"/>
    <x v="3"/>
    <x v="0"/>
  </r>
  <r>
    <n v="1423832"/>
    <n v="347181"/>
    <x v="234"/>
    <s v="bicycle"/>
    <s v="RedFarm Hudson"/>
    <s v="Chinese"/>
    <s v="Shrimp &amp; Snow Pea Leaf Dumplings (4)"/>
    <n v="1"/>
    <s v="Dim Sum"/>
    <d v="1899-12-30T00:03:22"/>
    <n v="40.734213854853898"/>
    <n v="-74.006202029303594"/>
    <n v="40.733425199999999"/>
    <n v="-74.004685899999998"/>
    <d v="2014-10-22T19:53:03"/>
    <m/>
    <m/>
    <d v="2014-10-22T20:16:48"/>
    <x v="3"/>
    <x v="0"/>
  </r>
  <r>
    <n v="1423832"/>
    <n v="347181"/>
    <x v="234"/>
    <s v="bicycle"/>
    <s v="RedFarm Hudson"/>
    <s v="Chinese"/>
    <s v="Thin Rice Noodles, Vegetable, Singapore Style"/>
    <n v="1"/>
    <s v="Dinner Specials"/>
    <d v="1899-12-30T00:03:22"/>
    <n v="40.734213854853898"/>
    <n v="-74.006202029303594"/>
    <n v="40.733425199999999"/>
    <n v="-74.004685899999998"/>
    <d v="2014-10-22T19:53:03"/>
    <m/>
    <m/>
    <d v="2014-10-22T20:16:48"/>
    <x v="3"/>
    <x v="0"/>
  </r>
  <r>
    <n v="1423843"/>
    <n v="84457"/>
    <x v="28"/>
    <s v="bicycle"/>
    <s v="Nobu Next Door"/>
    <s v="Sushi"/>
    <s v="Eggplant Special"/>
    <n v="1"/>
    <s v="Dinner Hot Dishes"/>
    <d v="1899-12-30T00:05:20"/>
    <n v="40.719386413349397"/>
    <n v="-74.008692501044905"/>
    <n v="40.738649000000002"/>
    <n v="-73.987948000000003"/>
    <d v="2014-10-22T19:55:24"/>
    <d v="2014-10-22T20:05:54"/>
    <d v="2014-10-22T20:51:13"/>
    <d v="2014-10-22T20:54:48"/>
    <x v="3"/>
    <x v="0"/>
  </r>
  <r>
    <n v="1423855"/>
    <n v="41176"/>
    <x v="276"/>
    <s v="car"/>
    <s v="TAO"/>
    <s v="Japanese"/>
    <s v="Uni"/>
    <n v="1"/>
    <s v="Sushi &amp; Sashimi"/>
    <d v="1899-12-30T00:04:54"/>
    <n v="40.762857763598497"/>
    <n v="-73.9716190014841"/>
    <n v="40.718401"/>
    <n v="-74.002808999999999"/>
    <d v="2014-10-22T19:55:36"/>
    <d v="2014-10-22T20:21:15"/>
    <d v="2014-10-22T20:41:35"/>
    <d v="2014-10-22T21:07:44"/>
    <x v="3"/>
    <x v="0"/>
  </r>
  <r>
    <n v="1423877"/>
    <n v="370656"/>
    <x v="65"/>
    <s v="bicycle"/>
    <s v="Vanessa's Dumplings"/>
    <s v="Chinese"/>
    <s v="Chives &amp; Pork Dumplings"/>
    <n v="1"/>
    <s v="Pan Fried"/>
    <m/>
    <n v="40.732935902065101"/>
    <n v="-73.986443521670196"/>
    <n v="40.713953799999999"/>
    <n v="-74.009601900000007"/>
    <d v="2014-10-22T19:57:59"/>
    <d v="2014-10-22T19:57:49"/>
    <d v="2014-10-22T20:33:44"/>
    <d v="2014-10-22T20:58:07"/>
    <x v="3"/>
    <x v="0"/>
  </r>
  <r>
    <n v="1423877"/>
    <n v="370656"/>
    <x v="65"/>
    <s v="bicycle"/>
    <s v="Vanessa's Dumplings"/>
    <s v="Chinese"/>
    <s v="Assorted Dumplings"/>
    <n v="1"/>
    <s v="Bolied"/>
    <m/>
    <n v="40.732935902065101"/>
    <n v="-73.986443521670196"/>
    <n v="40.713953799999999"/>
    <n v="-74.009601900000007"/>
    <d v="2014-10-22T19:57:59"/>
    <d v="2014-10-22T19:57:49"/>
    <d v="2014-10-22T20:33:44"/>
    <d v="2014-10-22T20:58:07"/>
    <x v="3"/>
    <x v="0"/>
  </r>
  <r>
    <n v="1423863"/>
    <n v="74762"/>
    <x v="309"/>
    <s v="bicycle"/>
    <s v="Cafeteria"/>
    <s v="American"/>
    <s v="Cafeteria Burger"/>
    <n v="1"/>
    <s v="Sandwiches"/>
    <d v="1899-12-30T00:04:29"/>
    <n v="40.740527708190001"/>
    <n v="-73.998082509869207"/>
    <n v="40.751355699999998"/>
    <n v="-73.969336900000002"/>
    <d v="2014-10-22T19:58:09"/>
    <d v="2014-10-22T20:28:59"/>
    <d v="2014-10-22T20:43:49"/>
    <d v="2014-10-22T21:03:09"/>
    <x v="3"/>
    <x v="0"/>
  </r>
  <r>
    <n v="1423891"/>
    <n v="390499"/>
    <x v="130"/>
    <s v="truck"/>
    <s v="TAO"/>
    <s v="Japanese"/>
    <s v="Green Tea Lemongrass Cooler"/>
    <n v="1"/>
    <s v="Beverages"/>
    <d v="1899-12-30T00:03:32"/>
    <n v="40.762857763598497"/>
    <n v="-73.9716190014841"/>
    <n v="40.723676400000002"/>
    <n v="-74.010723499999997"/>
    <d v="2014-10-22T19:59:02"/>
    <d v="2014-10-22T20:33:01"/>
    <d v="2014-10-22T20:43:52"/>
    <d v="2014-10-22T21:16:13"/>
    <x v="3"/>
    <x v="0"/>
  </r>
  <r>
    <n v="1423899"/>
    <n v="55060"/>
    <x v="100"/>
    <s v="bicycle"/>
    <s v="Umami Burger"/>
    <s v="Burger"/>
    <m/>
    <m/>
    <m/>
    <d v="1899-12-30T00:05:00"/>
    <n v="40.734445802809702"/>
    <n v="-73.998713493347196"/>
    <n v="40.740748400000001"/>
    <n v="-73.993993900000007"/>
    <d v="2014-10-22T20:00:02"/>
    <d v="2014-10-22T20:23:33"/>
    <d v="2014-10-22T20:34:52"/>
    <d v="2014-10-22T20:44:24"/>
    <x v="3"/>
    <x v="0"/>
  </r>
  <r>
    <n v="1423915"/>
    <n v="50199"/>
    <x v="414"/>
    <s v="bicycle"/>
    <s v="Five Guys Burgers and Fries"/>
    <s v="Burger"/>
    <s v="Cheeseburger"/>
    <n v="1"/>
    <s v="Burgers"/>
    <d v="1899-12-30T00:04:10"/>
    <n v="40.762524533333298"/>
    <n v="-73.976960000000005"/>
    <n v="40.774037999999997"/>
    <n v="-73.962520999999995"/>
    <d v="2014-10-22T20:01:51"/>
    <d v="2014-10-22T20:09:26"/>
    <d v="2014-10-22T20:22:01"/>
    <d v="2014-10-22T20:45:38"/>
    <x v="3"/>
    <x v="0"/>
  </r>
  <r>
    <n v="1423952"/>
    <n v="391917"/>
    <x v="131"/>
    <s v="car"/>
    <s v="Katz's Delicatessen"/>
    <m/>
    <s v="Frankfurter"/>
    <n v="1"/>
    <s v="Noshes"/>
    <m/>
    <n v="40.722307066359498"/>
    <n v="-73.987351655960097"/>
    <n v="40.706708694588002"/>
    <n v="-74.010701504327301"/>
    <d v="2014-10-22T20:05:40"/>
    <d v="2014-10-22T20:37:19"/>
    <d v="2014-10-22T20:53:41"/>
    <d v="2014-10-22T21:22:38"/>
    <x v="3"/>
    <x v="0"/>
  </r>
  <r>
    <n v="1423988"/>
    <n v="129518"/>
    <x v="63"/>
    <s v="car"/>
    <s v="Spice Thai"/>
    <s v="Thai"/>
    <s v="Lemongrass Tom Yum"/>
    <n v="1"/>
    <s v="Soup"/>
    <d v="1899-12-30T00:05:18"/>
    <n v="40.744612792674602"/>
    <n v="-73.998663397553202"/>
    <n v="40.73357"/>
    <n v="-74.006589899999994"/>
    <d v="2014-10-22T20:07:49"/>
    <d v="2014-10-22T20:12:57"/>
    <d v="2014-10-22T20:21:46"/>
    <d v="2014-10-22T20:31:01"/>
    <x v="3"/>
    <x v="0"/>
  </r>
  <r>
    <n v="1424004"/>
    <n v="93133"/>
    <x v="234"/>
    <s v="bicycle"/>
    <s v="Nobu Next Door"/>
    <s v="Sushi"/>
    <s v="Rock Shrimp Tempura"/>
    <n v="1"/>
    <s v="Dinner Hot Dishes"/>
    <d v="1899-12-30T00:05:53"/>
    <n v="40.719386413349397"/>
    <n v="-74.008692501044905"/>
    <n v="40.720594699999999"/>
    <n v="-74.009523000000002"/>
    <d v="2014-10-22T20:08:42"/>
    <m/>
    <m/>
    <d v="2014-10-22T20:44:39"/>
    <x v="3"/>
    <x v="0"/>
  </r>
  <r>
    <n v="1424004"/>
    <n v="93133"/>
    <x v="234"/>
    <s v="bicycle"/>
    <s v="Nobu Next Door"/>
    <s v="Sushi"/>
    <s v="Washu Beef Gyoza Nobu Style"/>
    <n v="1"/>
    <s v="Dinner Hot Dishes"/>
    <d v="1899-12-30T00:05:53"/>
    <n v="40.719386413349397"/>
    <n v="-74.008692501044905"/>
    <n v="40.720594699999999"/>
    <n v="-74.009523000000002"/>
    <d v="2014-10-22T20:08:42"/>
    <m/>
    <m/>
    <d v="2014-10-22T20:44:39"/>
    <x v="3"/>
    <x v="0"/>
  </r>
  <r>
    <n v="1424072"/>
    <n v="305522"/>
    <x v="479"/>
    <s v="bicycle"/>
    <s v="Shake Shack"/>
    <s v="Burger"/>
    <s v="Fountain Soda"/>
    <n v="1"/>
    <s v="Drinks"/>
    <m/>
    <n v="40.7152793278103"/>
    <n v="-74.014860391616807"/>
    <n v="40.716855000000002"/>
    <n v="-73.995217999999994"/>
    <d v="2014-10-22T20:14:45"/>
    <d v="2014-10-22T21:10:45"/>
    <d v="2014-10-22T21:30:35"/>
    <d v="2014-10-22T21:51:41"/>
    <x v="3"/>
    <x v="0"/>
  </r>
  <r>
    <n v="1424078"/>
    <n v="209552"/>
    <x v="312"/>
    <s v="bicycle"/>
    <s v="TAO"/>
    <s v="Japanese"/>
    <s v="Yellowtail Sashimi with JalapeÃ±o and Ponzu Sauce"/>
    <n v="1"/>
    <s v="Special Dishes"/>
    <d v="1899-12-30T00:05:44"/>
    <n v="40.762857763598497"/>
    <n v="-73.9716190014841"/>
    <n v="40.780534500000002"/>
    <n v="-73.954396200000005"/>
    <d v="2014-10-22T20:15:27"/>
    <d v="2014-10-22T20:34:25"/>
    <d v="2014-10-22T20:58:46"/>
    <d v="2014-10-22T21:15:56"/>
    <x v="3"/>
    <x v="0"/>
  </r>
  <r>
    <n v="1424156"/>
    <n v="42517"/>
    <x v="84"/>
    <s v="truck"/>
    <s v="Yama Japanese Restaurant"/>
    <s v="Japanese"/>
    <s v="Crispy Shrimp"/>
    <n v="1"/>
    <s v="Very Special Cut Up Rolls"/>
    <m/>
    <n v="40.735872288065799"/>
    <n v="-73.987664615827299"/>
    <n v="40.730145100000001"/>
    <n v="-73.976934"/>
    <d v="2014-10-22T20:20:54"/>
    <d v="2014-10-22T20:50:21"/>
    <d v="2014-10-22T21:06:14"/>
    <d v="2014-10-22T21:23:27"/>
    <x v="3"/>
    <x v="0"/>
  </r>
  <r>
    <n v="1424151"/>
    <n v="127121"/>
    <x v="63"/>
    <s v="car"/>
    <s v="Bareburger"/>
    <s v="Burger"/>
    <s v="Italian"/>
    <n v="1"/>
    <s v="Bare Salads"/>
    <d v="1899-12-30T00:03:30"/>
    <n v="40.7420454508718"/>
    <n v="-74.000761899948401"/>
    <n v="40.743831999999998"/>
    <n v="-74.006577899999996"/>
    <d v="2014-10-22T20:21:24"/>
    <m/>
    <m/>
    <d v="2014-10-22T20:55:38"/>
    <x v="3"/>
    <x v="0"/>
  </r>
  <r>
    <n v="1424189"/>
    <n v="232035"/>
    <x v="59"/>
    <s v="bicycle"/>
    <s v="ilili Restaurant"/>
    <s v="Middle Eastern"/>
    <s v="Batata Harra"/>
    <n v="1"/>
    <s v="Vegetables"/>
    <d v="1899-12-30T00:11:23"/>
    <n v="40.744187954347503"/>
    <n v="-73.987530940025394"/>
    <n v="40.748700700000001"/>
    <n v="-73.974242500000003"/>
    <d v="2014-10-22T20:24:47"/>
    <d v="2014-10-22T20:35:40"/>
    <d v="2014-10-22T20:58:00"/>
    <d v="2014-10-22T21:08:38"/>
    <x v="3"/>
    <x v="0"/>
  </r>
  <r>
    <n v="1424226"/>
    <n v="94557"/>
    <x v="240"/>
    <s v="car"/>
    <s v="Chipotle Mexican Grill $1.99 Delivery"/>
    <s v="Mexican"/>
    <m/>
    <m/>
    <m/>
    <m/>
    <n v="40.777745129236699"/>
    <n v="-73.954617029430395"/>
    <n v="40.774962100000003"/>
    <n v="-73.9489521"/>
    <d v="2014-10-22T20:28:50"/>
    <d v="2014-10-22T20:35:28"/>
    <d v="2014-10-22T20:54:20"/>
    <d v="2014-10-22T21:05:57"/>
    <x v="3"/>
    <x v="0"/>
  </r>
  <r>
    <n v="1424262"/>
    <n v="154030"/>
    <x v="214"/>
    <s v="car"/>
    <s v="Cafe Habana"/>
    <s v="Mexican"/>
    <s v="Grilled Chicken Cutlet"/>
    <n v="1"/>
    <s v="Tortas y Burritos"/>
    <d v="1899-12-30T00:05:58"/>
    <n v="40.7228416988277"/>
    <n v="-73.994116468965402"/>
    <n v="40.734250600000003"/>
    <n v="-73.990212299999996"/>
    <d v="2014-10-22T20:31:06"/>
    <d v="2014-10-22T20:37:06"/>
    <d v="2014-10-22T20:52:26"/>
    <d v="2014-10-22T21:01:45"/>
    <x v="3"/>
    <x v="0"/>
  </r>
  <r>
    <n v="1424327"/>
    <n v="67487"/>
    <x v="234"/>
    <s v="bicycle"/>
    <s v="Palm Restaurant"/>
    <m/>
    <s v="Wild Mushrooms"/>
    <n v="1"/>
    <s v="Vegetables and Potatoes"/>
    <d v="1899-12-30T00:07:26"/>
    <n v="40.716351777790997"/>
    <n v="-74.013065094146796"/>
    <n v="40.711054699999998"/>
    <n v="-74.0054923"/>
    <d v="2014-10-22T20:36:08"/>
    <d v="2014-10-22T20:47:40"/>
    <d v="2014-10-22T21:31:00"/>
    <d v="2014-10-22T21:40:50"/>
    <x v="3"/>
    <x v="0"/>
  </r>
  <r>
    <n v="1424327"/>
    <n v="67487"/>
    <x v="234"/>
    <s v="bicycle"/>
    <s v="Palm Restaurant"/>
    <m/>
    <s v="Sesame Seared Ahi Tuna"/>
    <n v="1"/>
    <s v="Dinner Appetizers"/>
    <d v="1899-12-30T00:07:26"/>
    <n v="40.716351777790997"/>
    <n v="-74.013065094146796"/>
    <n v="40.711054699999998"/>
    <n v="-74.0054923"/>
    <d v="2014-10-22T20:36:08"/>
    <d v="2014-10-22T20:47:40"/>
    <d v="2014-10-22T21:31:00"/>
    <d v="2014-10-22T21:40:50"/>
    <x v="3"/>
    <x v="0"/>
  </r>
  <r>
    <n v="1424328"/>
    <n v="144756"/>
    <x v="136"/>
    <s v="car"/>
    <s v="Corkbuzz"/>
    <s v="American"/>
    <m/>
    <m/>
    <m/>
    <m/>
    <n v="40.734985016378097"/>
    <n v="-73.993244167307694"/>
    <n v="40.735833399999997"/>
    <n v="-73.992583699999997"/>
    <d v="2014-10-22T20:36:28"/>
    <d v="2014-10-22T20:51:39"/>
    <d v="2014-10-22T21:05:38"/>
    <d v="2014-10-22T21:06:44"/>
    <x v="3"/>
    <x v="0"/>
  </r>
  <r>
    <n v="1424346"/>
    <n v="373485"/>
    <x v="1"/>
    <s v="bicycle"/>
    <s v="sweetgreen"/>
    <s v="Salad"/>
    <s v="Earth Bowl"/>
    <n v="1"/>
    <s v="Signatures"/>
    <d v="1899-12-30T00:07:29"/>
    <n v="40.721323186970601"/>
    <n v="-74.009732007980304"/>
    <n v="40.729728199999997"/>
    <n v="-74.004768499999997"/>
    <d v="2014-10-22T20:38:15"/>
    <d v="2014-10-22T20:47:23"/>
    <d v="2014-10-22T20:56:54"/>
    <d v="2014-10-22T21:08:21"/>
    <x v="3"/>
    <x v="0"/>
  </r>
  <r>
    <n v="1424469"/>
    <n v="128929"/>
    <x v="63"/>
    <s v="car"/>
    <s v="Parm"/>
    <s v="Italian"/>
    <s v="Pizza Knots"/>
    <n v="1"/>
    <s v="Bread"/>
    <d v="1899-12-30T00:05:50"/>
    <n v="40.723019825000002"/>
    <n v="-73.995853999999994"/>
    <n v="40.737031025399098"/>
    <n v="-74.0084934575967"/>
    <d v="2014-10-22T20:49:40"/>
    <d v="2014-10-22T21:11:56"/>
    <d v="2014-10-22T21:18:16"/>
    <d v="2014-10-22T21:31:55"/>
    <x v="3"/>
    <x v="0"/>
  </r>
  <r>
    <n v="1424521"/>
    <n v="322906"/>
    <x v="130"/>
    <s v="truck"/>
    <s v="Blue Ribbon Sushi"/>
    <s v="Japanese"/>
    <s v="Shumai"/>
    <n v="1"/>
    <s v="Appetizers"/>
    <d v="1899-12-30T00:14:16"/>
    <n v="40.7261096570601"/>
    <n v="-74.002491863200504"/>
    <n v="40.778152460380802"/>
    <n v="-73.962855199785693"/>
    <d v="2014-10-22T20:53:11"/>
    <d v="2014-10-22T21:28:31"/>
    <d v="2014-10-22T21:45:23"/>
    <d v="2014-10-22T22:14:58"/>
    <x v="3"/>
    <x v="0"/>
  </r>
  <r>
    <n v="1424627"/>
    <n v="52832"/>
    <x v="405"/>
    <s v="car"/>
    <s v="TAO"/>
    <s v="Japanese"/>
    <s v="Molten Chocolate Cake"/>
    <n v="1"/>
    <s v="Desserts"/>
    <d v="1899-12-30T00:07:09"/>
    <n v="40.762857763598497"/>
    <n v="-73.9716190014841"/>
    <n v="40.778027999999999"/>
    <n v="-73.953851"/>
    <d v="2014-10-22T21:00:45"/>
    <d v="2014-10-22T21:09:42"/>
    <d v="2014-10-22T21:38:32"/>
    <d v="2014-10-22T21:51:56"/>
    <x v="3"/>
    <x v="0"/>
  </r>
  <r>
    <n v="1424627"/>
    <n v="52832"/>
    <x v="405"/>
    <s v="car"/>
    <s v="TAO"/>
    <s v="Japanese"/>
    <s v="Soft Drinks"/>
    <n v="2"/>
    <s v="Beverages"/>
    <d v="1899-12-30T00:07:09"/>
    <n v="40.762857763598497"/>
    <n v="-73.9716190014841"/>
    <n v="40.778027999999999"/>
    <n v="-73.953851"/>
    <d v="2014-10-22T21:00:45"/>
    <d v="2014-10-22T21:09:42"/>
    <d v="2014-10-22T21:38:32"/>
    <d v="2014-10-22T21:51:56"/>
    <x v="3"/>
    <x v="0"/>
  </r>
  <r>
    <n v="1424644"/>
    <n v="93212"/>
    <x v="143"/>
    <s v="car"/>
    <s v="sweetgreen"/>
    <s v="Salad"/>
    <s v="Guacamole Greens"/>
    <n v="1"/>
    <s v="Signatures"/>
    <d v="1899-12-30T00:07:58"/>
    <n v="40.745078589413303"/>
    <n v="-73.988821506500202"/>
    <n v="40.746131576303803"/>
    <n v="-73.994677582799696"/>
    <d v="2014-10-22T21:02:23"/>
    <d v="2014-10-22T21:17:56"/>
    <d v="2014-10-22T21:26:48"/>
    <d v="2014-10-22T21:35:17"/>
    <x v="3"/>
    <x v="0"/>
  </r>
  <r>
    <n v="1424677"/>
    <n v="44759"/>
    <x v="70"/>
    <s v="bicycle"/>
    <s v="Whole Foods Market"/>
    <s v="Grocery Store"/>
    <m/>
    <m/>
    <m/>
    <m/>
    <n v="40.723954999999997"/>
    <n v="-73.991828999999996"/>
    <n v="40.724454999999999"/>
    <n v="-73.990891000000005"/>
    <d v="2014-10-22T21:05:35"/>
    <m/>
    <m/>
    <d v="2014-10-22T22:23:15"/>
    <x v="3"/>
    <x v="0"/>
  </r>
  <r>
    <n v="1424668"/>
    <n v="354016"/>
    <x v="78"/>
    <s v="car"/>
    <s v="Blue Ribbon Sushi Izakaya"/>
    <s v="Japanese"/>
    <s v="Sake"/>
    <n v="2"/>
    <s v="Taiseyo (Atlantic Ocean)"/>
    <d v="1899-12-30T00:08:27"/>
    <n v="40.721979579708403"/>
    <n v="-73.988148214155601"/>
    <n v="40.723329499999998"/>
    <n v="-73.991501799999995"/>
    <d v="2014-10-22T21:06:39"/>
    <d v="2014-10-22T21:09:46"/>
    <d v="2014-10-22T21:20:35"/>
    <d v="2014-10-22T21:26:35"/>
    <x v="3"/>
    <x v="0"/>
  </r>
  <r>
    <n v="1424678"/>
    <n v="40114"/>
    <x v="309"/>
    <s v="bicycle"/>
    <s v="KFC"/>
    <s v="Fast Food"/>
    <m/>
    <m/>
    <m/>
    <m/>
    <n v="40.761029903072902"/>
    <n v="-73.983304239412405"/>
    <n v="40.762354420727803"/>
    <n v="-73.996526384070194"/>
    <d v="2014-10-22T21:06:46"/>
    <d v="2014-10-22T21:15:59"/>
    <d v="2014-10-22T21:25:49"/>
    <d v="2014-10-22T21:34:38"/>
    <x v="3"/>
    <x v="0"/>
  </r>
  <r>
    <n v="1424730"/>
    <n v="392069"/>
    <x v="422"/>
    <s v="car"/>
    <s v="Osteria Morini"/>
    <s v="Italian"/>
    <s v="Cappelletti"/>
    <n v="1"/>
    <s v="Pasta"/>
    <d v="1899-12-30T00:07:37"/>
    <n v="40.721952559408798"/>
    <n v="-73.997737000598505"/>
    <n v="40.749070839306697"/>
    <n v="-73.973952920341901"/>
    <d v="2014-10-22T21:10:56"/>
    <d v="2014-10-22T21:52:16"/>
    <d v="2014-10-22T22:02:06"/>
    <d v="2014-10-22T22:20:56"/>
    <x v="3"/>
    <x v="0"/>
  </r>
  <r>
    <n v="1424740"/>
    <n v="93176"/>
    <x v="206"/>
    <s v="car"/>
    <s v="Ruby's - duplicate"/>
    <m/>
    <m/>
    <m/>
    <m/>
    <d v="1899-12-30T00:08:05"/>
    <n v="40.722185000000003"/>
    <n v="-73.996205000000003"/>
    <n v="40.724589000000002"/>
    <n v="-73.982436000000007"/>
    <d v="2014-10-22T21:11:35"/>
    <m/>
    <m/>
    <d v="2014-10-22T22:01:15"/>
    <x v="3"/>
    <x v="0"/>
  </r>
  <r>
    <n v="1424894"/>
    <n v="59762"/>
    <x v="413"/>
    <s v="van"/>
    <s v="Rite Aid"/>
    <m/>
    <m/>
    <m/>
    <m/>
    <m/>
    <n v="40.736616246302198"/>
    <n v="-73.9974851229737"/>
    <n v="40.735684192218102"/>
    <n v="-74.001900337658597"/>
    <d v="2014-10-22T21:22:20"/>
    <d v="2014-10-22T21:44:10"/>
    <d v="2014-10-22T21:57:00"/>
    <d v="2014-10-22T22:03:24"/>
    <x v="3"/>
    <x v="0"/>
  </r>
  <r>
    <n v="1424980"/>
    <n v="94167"/>
    <x v="219"/>
    <s v="bicycle"/>
    <s v="The Grey Dog - Mulberry"/>
    <s v="Coffee"/>
    <s v="Roasted Turkey: Brie, plum tomato, and raspberry mustard."/>
    <n v="1"/>
    <s v="Michigan Sandwiches"/>
    <d v="1899-12-30T00:08:06"/>
    <n v="40.723095999999998"/>
    <n v="-73.995773999999997"/>
    <n v="40.746981499999997"/>
    <n v="-73.996616700000004"/>
    <d v="2014-10-22T21:27:24"/>
    <d v="2014-10-22T21:42:51"/>
    <d v="2014-10-22T21:54:40"/>
    <d v="2014-10-22T22:13:23"/>
    <x v="3"/>
    <x v="0"/>
  </r>
  <r>
    <n v="1425167"/>
    <n v="230705"/>
    <x v="479"/>
    <s v="bicycle"/>
    <s v="Whole Foods Market"/>
    <s v="Grocery Store"/>
    <s v="Sea Salt &amp; Almonds Dk Bar"/>
    <n v="1"/>
    <s v="Candy &amp; Chocolate"/>
    <m/>
    <n v="40.723954999999997"/>
    <n v="-73.991828999999996"/>
    <n v="40.731791000000001"/>
    <n v="-73.974407799999994"/>
    <d v="2014-10-22T21:42:32"/>
    <d v="2014-10-22T21:57:45"/>
    <d v="2014-10-22T22:11:36"/>
    <d v="2014-10-22T22:33:07"/>
    <x v="3"/>
    <x v="0"/>
  </r>
  <r>
    <n v="1425286"/>
    <n v="66323"/>
    <x v="413"/>
    <s v="van"/>
    <s v="Parm"/>
    <s v="Italian"/>
    <s v="Meatball Parm"/>
    <n v="1"/>
    <s v="Sandwiches"/>
    <d v="1899-12-30T00:08:24"/>
    <n v="40.723019825000002"/>
    <n v="-73.995853999999994"/>
    <n v="40.730930000000001"/>
    <n v="-74.002532500000001"/>
    <d v="2014-10-22T21:48:50"/>
    <d v="2014-10-22T22:09:10"/>
    <d v="2014-10-22T22:17:00"/>
    <d v="2014-10-22T22:25:13"/>
    <x v="3"/>
    <x v="0"/>
  </r>
  <r>
    <n v="1425384"/>
    <n v="64153"/>
    <x v="131"/>
    <s v="car"/>
    <s v="Blue Ribbon Fried Chicken"/>
    <s v="American"/>
    <s v="The Blue Ribbon"/>
    <n v="1"/>
    <s v="Sandwiches"/>
    <m/>
    <n v="40.724339999999998"/>
    <n v="-73.990960000000001"/>
    <n v="40.759183"/>
    <n v="-73.976487000000006"/>
    <d v="2014-10-22T21:56:22"/>
    <d v="2014-10-22T22:27:38"/>
    <d v="2014-10-22T22:42:18"/>
    <d v="2014-10-22T22:59:11"/>
    <x v="3"/>
    <x v="0"/>
  </r>
  <r>
    <n v="1425571"/>
    <n v="296668"/>
    <x v="361"/>
    <s v="walker"/>
    <s v="Negril Village"/>
    <s v="Caribbean"/>
    <s v="Mixed Green Salad"/>
    <n v="1"/>
    <s v="Salads"/>
    <m/>
    <n v="40.729568034877602"/>
    <n v="-73.998368882704"/>
    <n v="40.734250600000003"/>
    <n v="-73.990212299999996"/>
    <d v="2014-10-22T22:07:13"/>
    <d v="2014-10-22T22:21:34"/>
    <d v="2014-10-22T22:39:24"/>
    <d v="2014-10-22T22:52:27"/>
    <x v="3"/>
    <x v="0"/>
  </r>
  <r>
    <n v="1425791"/>
    <n v="125123"/>
    <x v="394"/>
    <s v="bicycle"/>
    <s v="S'MAC"/>
    <s v="American"/>
    <s v="All American"/>
    <n v="1"/>
    <s v="Sarita's Recommendation"/>
    <m/>
    <n v="40.7454904455914"/>
    <n v="-73.979418804417804"/>
    <n v="40.746764400000004"/>
    <n v="-73.990301400000007"/>
    <d v="2014-10-22T22:27:33"/>
    <d v="2014-10-22T22:25:03"/>
    <d v="2014-10-22T22:42:23"/>
    <d v="2014-10-22T22:52:41"/>
    <x v="3"/>
    <x v="0"/>
  </r>
  <r>
    <n v="1425891"/>
    <n v="53718"/>
    <x v="300"/>
    <s v="scooter"/>
    <s v="Shake Shack"/>
    <s v="Burger"/>
    <s v="Shack Burger"/>
    <n v="1"/>
    <s v="Burgers"/>
    <m/>
    <n v="40.7152793278103"/>
    <n v="-74.014860391616807"/>
    <n v="40.731275799999999"/>
    <n v="-74.001989399999999"/>
    <d v="2014-10-22T22:40:38"/>
    <d v="2014-10-22T22:53:09"/>
    <d v="2014-10-22T23:06:00"/>
    <d v="2014-10-22T23:20:19"/>
    <x v="3"/>
    <x v="0"/>
  </r>
  <r>
    <n v="1425904"/>
    <n v="66373"/>
    <x v="413"/>
    <s v="van"/>
    <s v="Jack's Wife Freda"/>
    <s v="Mediterranean"/>
    <s v="Grilled Haloumi"/>
    <n v="1"/>
    <s v="Shares"/>
    <d v="1899-12-30T00:07:16"/>
    <n v="40.721989949797702"/>
    <n v="-73.997747898101807"/>
    <n v="40.722069005555497"/>
    <n v="-73.9967439811969"/>
    <d v="2014-10-22T22:42:50"/>
    <m/>
    <m/>
    <d v="2014-10-22T23:11:14"/>
    <x v="3"/>
    <x v="0"/>
  </r>
  <r>
    <n v="1425958"/>
    <n v="58898"/>
    <x v="20"/>
    <s v="car"/>
    <s v="Momofuku Milk Bar"/>
    <s v="Dessert"/>
    <s v="Cereal Milk Soft Serve (1 Pint)"/>
    <n v="1"/>
    <s v="Soft Serve"/>
    <m/>
    <n v="40.731795470614898"/>
    <n v="-73.985672593116803"/>
    <n v="40.729953600000002"/>
    <n v="-73.986349799999999"/>
    <d v="2014-10-22T22:50:13"/>
    <d v="2014-10-22T22:52:02"/>
    <d v="2014-10-22T23:03:05"/>
    <d v="2014-10-22T23:05:14"/>
    <x v="3"/>
    <x v="0"/>
  </r>
  <r>
    <n v="1425958"/>
    <n v="58898"/>
    <x v="20"/>
    <s v="car"/>
    <s v="Momofuku Milk Bar"/>
    <s v="Dessert"/>
    <s v="B'day Cake Truffles"/>
    <n v="2"/>
    <s v="Cake Truffles"/>
    <m/>
    <n v="40.731795470614898"/>
    <n v="-73.985672593116803"/>
    <n v="40.729953600000002"/>
    <n v="-73.986349799999999"/>
    <d v="2014-10-22T22:50:13"/>
    <d v="2014-10-22T22:52:02"/>
    <d v="2014-10-22T23:03:05"/>
    <d v="2014-10-22T23:05:14"/>
    <x v="3"/>
    <x v="0"/>
  </r>
  <r>
    <n v="1426001"/>
    <n v="101746"/>
    <x v="491"/>
    <s v="walker"/>
    <s v="Duane Reade"/>
    <s v="Drug Store"/>
    <m/>
    <m/>
    <m/>
    <m/>
    <n v="40.7314245473518"/>
    <n v="-73.982585484110501"/>
    <n v="40.730256400000002"/>
    <n v="-73.975648399999997"/>
    <d v="2014-10-22T22:56:10"/>
    <d v="2014-10-22T23:04:48"/>
    <d v="2014-10-22T23:33:38"/>
    <d v="2014-10-22T23:46:05"/>
    <x v="3"/>
    <x v="0"/>
  </r>
  <r>
    <n v="1426075"/>
    <n v="113534"/>
    <x v="84"/>
    <s v="truck"/>
    <s v="Sushi Samba"/>
    <s v="Sushi"/>
    <s v="Eggplant Skewers"/>
    <n v="1"/>
    <s v="Anticuchos"/>
    <d v="1899-12-30T00:19:27"/>
    <n v="40.732666419020703"/>
    <n v="-74.003292612268694"/>
    <n v="40.731275799999999"/>
    <n v="-74.001989399999999"/>
    <d v="2014-10-22T23:05:07"/>
    <m/>
    <m/>
    <d v="2014-10-22T23:40:22"/>
    <x v="3"/>
    <x v="0"/>
  </r>
  <r>
    <n v="1426075"/>
    <n v="113534"/>
    <x v="84"/>
    <s v="truck"/>
    <s v="Sushi Samba"/>
    <s v="Sushi"/>
    <s v="Quinoa Chaufa"/>
    <n v="1"/>
    <s v="Sides"/>
    <d v="1899-12-30T00:19:27"/>
    <n v="40.732666419020703"/>
    <n v="-74.003292612268694"/>
    <n v="40.731275799999999"/>
    <n v="-74.001989399999999"/>
    <d v="2014-10-22T23:05:07"/>
    <m/>
    <m/>
    <d v="2014-10-22T23:40:22"/>
    <x v="3"/>
    <x v="0"/>
  </r>
  <r>
    <n v="1426075"/>
    <n v="113534"/>
    <x v="84"/>
    <s v="truck"/>
    <s v="Sushi Samba"/>
    <s v="Sushi"/>
    <s v="Jumbo Shrimp Ceviche"/>
    <n v="1"/>
    <s v="Sashimi Seviche"/>
    <d v="1899-12-30T00:19:27"/>
    <n v="40.732666419020703"/>
    <n v="-74.003292612268694"/>
    <n v="40.731275799999999"/>
    <n v="-74.001989399999999"/>
    <d v="2014-10-22T23:05:07"/>
    <m/>
    <m/>
    <d v="2014-10-22T23:40:22"/>
    <x v="3"/>
    <x v="0"/>
  </r>
  <r>
    <n v="1426262"/>
    <n v="314908"/>
    <x v="298"/>
    <s v="car"/>
    <s v="McDonald's"/>
    <s v="Fast Food"/>
    <s v="Double Quarter Pounder with Cheese"/>
    <n v="1"/>
    <s v="Burgers &amp; Sandwiches"/>
    <m/>
    <n v="40.736949700653199"/>
    <n v="-73.990473747253404"/>
    <n v="40.734250600000003"/>
    <n v="-73.990212299999996"/>
    <d v="2014-10-22T23:29:04"/>
    <d v="2014-10-22T23:42:18"/>
    <d v="2014-10-22T23:51:38"/>
    <d v="2014-10-23T00:01:16"/>
    <x v="3"/>
    <x v="0"/>
  </r>
  <r>
    <n v="1426294"/>
    <n v="301032"/>
    <x v="432"/>
    <s v="car"/>
    <s v="CafÃ© Select"/>
    <s v="German"/>
    <s v="Zucchini Chips"/>
    <n v="1"/>
    <s v="Small Plates"/>
    <d v="1899-12-30T00:07:13"/>
    <n v="40.721648437964603"/>
    <n v="-73.997533321380601"/>
    <n v="40.714311888479799"/>
    <n v="-74.007687083578205"/>
    <d v="2014-10-22T23:33:19"/>
    <d v="2014-10-22T23:37:29"/>
    <d v="2014-10-22T23:58:41"/>
    <d v="2014-10-23T00:06:22"/>
    <x v="3"/>
    <x v="0"/>
  </r>
  <r>
    <n v="1426307"/>
    <n v="47235"/>
    <x v="250"/>
    <s v="car"/>
    <s v="Shake Shack"/>
    <s v="Burger"/>
    <s v="Shackburger"/>
    <n v="1"/>
    <s v="Burgers"/>
    <m/>
    <n v="40.758456774983799"/>
    <n v="-73.989140466129399"/>
    <n v="40.752479000000001"/>
    <n v="-73.989536000000001"/>
    <d v="2014-10-22T23:35:43"/>
    <d v="2014-10-22T23:37:04"/>
    <d v="2014-10-22T23:51:54"/>
    <d v="2014-10-22T23:58:28"/>
    <x v="3"/>
    <x v="0"/>
  </r>
  <r>
    <n v="1426394"/>
    <n v="59946"/>
    <x v="136"/>
    <s v="car"/>
    <s v="Boka (and Bon Chon)"/>
    <m/>
    <m/>
    <m/>
    <m/>
    <d v="1899-12-30T00:04:30"/>
    <n v="40.729323685946902"/>
    <n v="-73.989353194493205"/>
    <n v="40.732159000000003"/>
    <n v="-73.987251000000001"/>
    <d v="2014-10-22T23:52:00"/>
    <d v="2014-10-23T00:07:14"/>
    <d v="2014-10-23T00:17:03"/>
    <d v="2014-10-23T00:24:03"/>
    <x v="3"/>
    <x v="0"/>
  </r>
  <r>
    <n v="1426866"/>
    <n v="209922"/>
    <x v="491"/>
    <s v="walker"/>
    <s v="Walgreens"/>
    <s v="Drug Store"/>
    <m/>
    <m/>
    <m/>
    <m/>
    <n v="40.734220508205603"/>
    <n v="-73.989703270499106"/>
    <n v="40.742792999999999"/>
    <n v="-73.997853000000006"/>
    <d v="2014-10-23T02:04:58"/>
    <d v="2014-10-23T02:27:26"/>
    <d v="2014-10-23T02:38:16"/>
    <d v="2014-10-23T02:45:33"/>
    <x v="3"/>
    <x v="1"/>
  </r>
  <r>
    <n v="1427125"/>
    <n v="298785"/>
    <x v="144"/>
    <s v="bicycle"/>
    <s v="Doughnut Plant LES, Inc."/>
    <s v="Donut"/>
    <s v="Vanilla Bean"/>
    <n v="2"/>
    <s v="Yeast Doughnuts"/>
    <m/>
    <n v="40.716240933766798"/>
    <n v="-73.988682031631498"/>
    <n v="40.725458699999997"/>
    <n v="-74.005488099999994"/>
    <d v="2014-10-23T07:25:03"/>
    <m/>
    <m/>
    <d v="2014-10-23T08:14:49"/>
    <x v="3"/>
    <x v="1"/>
  </r>
  <r>
    <n v="1427125"/>
    <n v="298785"/>
    <x v="144"/>
    <s v="bicycle"/>
    <s v="Doughnut Plant LES, Inc."/>
    <s v="Donut"/>
    <s v="Wild Blueberry"/>
    <n v="1"/>
    <s v="Cake Dougnhuts"/>
    <m/>
    <n v="40.716240933766798"/>
    <n v="-73.988682031631498"/>
    <n v="40.725458699999997"/>
    <n v="-74.005488099999994"/>
    <d v="2014-10-23T07:25:03"/>
    <m/>
    <m/>
    <d v="2014-10-23T08:14:49"/>
    <x v="3"/>
    <x v="1"/>
  </r>
  <r>
    <n v="1427214"/>
    <n v="148501"/>
    <x v="144"/>
    <s v="bicycle"/>
    <s v="Penelope"/>
    <s v="Breakfast"/>
    <s v="Bacon"/>
    <n v="1"/>
    <s v="Breakfast (Sides)"/>
    <d v="1899-12-30T00:07:07"/>
    <n v="40.743684799999997"/>
    <n v="-73.981458099999998"/>
    <n v="40.753439100000001"/>
    <n v="-73.988995700000004"/>
    <d v="2014-10-23T09:25:31"/>
    <d v="2014-10-23T09:40:08"/>
    <d v="2014-10-23T09:57:50"/>
    <d v="2014-10-23T10:09:37"/>
    <x v="3"/>
    <x v="1"/>
  </r>
  <r>
    <n v="1427383"/>
    <n v="41318"/>
    <x v="89"/>
    <s v="car"/>
    <s v="CafÃ© Select"/>
    <s v="German"/>
    <s v="2 Eggs Any Style Over RÃ¶sti"/>
    <n v="1"/>
    <s v="Breakfast (Daily 8am-5pm)"/>
    <d v="1899-12-30T00:07:32"/>
    <n v="40.721648437964603"/>
    <n v="-73.997533321380601"/>
    <n v="40.720866000000001"/>
    <n v="-73.999256000000003"/>
    <d v="2014-10-23T10:00:24"/>
    <d v="2014-10-23T10:13:28"/>
    <d v="2014-10-23T10:28:18"/>
    <d v="2014-10-23T10:29:24"/>
    <x v="3"/>
    <x v="1"/>
  </r>
  <r>
    <n v="1427418"/>
    <n v="59105"/>
    <x v="376"/>
    <s v="bicycle"/>
    <s v="Starbucks"/>
    <s v="Coffee"/>
    <m/>
    <m/>
    <m/>
    <m/>
    <n v="40.743911575648703"/>
    <n v="-73.989049029576194"/>
    <n v="40.743701000000001"/>
    <n v="-73.987386000000001"/>
    <d v="2014-10-23T10:06:46"/>
    <m/>
    <m/>
    <d v="2014-10-23T10:27:58"/>
    <x v="3"/>
    <x v="1"/>
  </r>
  <r>
    <n v="1427457"/>
    <n v="311593"/>
    <x v="62"/>
    <s v="walker"/>
    <s v="Liquiteria"/>
    <s v="Juice Bar"/>
    <m/>
    <m/>
    <m/>
    <m/>
    <n v="40.737323651333803"/>
    <n v="-73.991074562072797"/>
    <n v="40.755512199999998"/>
    <n v="-73.974800000000002"/>
    <d v="2014-10-23T10:14:22"/>
    <d v="2014-10-23T10:19:02"/>
    <d v="2014-10-23T10:30:53"/>
    <d v="2014-10-23T10:54:51"/>
    <x v="3"/>
    <x v="1"/>
  </r>
  <r>
    <n v="1427592"/>
    <n v="52716"/>
    <x v="376"/>
    <s v="bicycle"/>
    <s v="Billy's Bakery"/>
    <s v="Bakery"/>
    <m/>
    <m/>
    <m/>
    <m/>
    <n v="40.745340729540104"/>
    <n v="-74.001932144164996"/>
    <n v="40.735863999999999"/>
    <n v="-74.002083999999996"/>
    <d v="2014-10-23T10:40:27"/>
    <d v="2014-10-23T10:43:56"/>
    <d v="2014-10-23T10:53:17"/>
    <d v="2014-10-23T11:01:16"/>
    <x v="3"/>
    <x v="1"/>
  </r>
  <r>
    <n v="1427723"/>
    <n v="34816"/>
    <x v="401"/>
    <s v="bicycle"/>
    <s v="buybuy BABY"/>
    <s v="Kids &amp; Baby"/>
    <m/>
    <m/>
    <m/>
    <m/>
    <n v="40.745723979468501"/>
    <n v="-73.994813105426402"/>
    <n v="40.743701000000001"/>
    <n v="-73.987386000000001"/>
    <d v="2014-10-23T11:05:53"/>
    <d v="2014-10-23T11:28:50"/>
    <d v="2014-10-23T11:44:39"/>
    <d v="2014-10-23T12:00:59"/>
    <x v="3"/>
    <x v="1"/>
  </r>
  <r>
    <n v="1427780"/>
    <n v="369272"/>
    <x v="423"/>
    <s v="bicycle"/>
    <s v="Levain Bakery"/>
    <s v="Bakery"/>
    <s v="Oatmeal Raisin"/>
    <n v="3"/>
    <s v="Cookies"/>
    <m/>
    <n v="40.779930093814997"/>
    <n v="-73.980334997177096"/>
    <n v="40.767651000000001"/>
    <n v="-73.966875000000002"/>
    <d v="2014-10-23T11:11:55"/>
    <d v="2014-10-23T11:16:18"/>
    <d v="2014-10-23T11:32:08"/>
    <d v="2014-10-23T11:44:24"/>
    <x v="3"/>
    <x v="1"/>
  </r>
  <r>
    <n v="1427780"/>
    <n v="369272"/>
    <x v="423"/>
    <s v="bicycle"/>
    <s v="Levain Bakery"/>
    <s v="Bakery"/>
    <s v="Banana Chocolate Chip Bread"/>
    <n v="2"/>
    <s v="Pastries"/>
    <m/>
    <n v="40.779930093814997"/>
    <n v="-73.980334997177096"/>
    <n v="40.767651000000001"/>
    <n v="-73.966875000000002"/>
    <d v="2014-10-23T11:11:55"/>
    <d v="2014-10-23T11:16:18"/>
    <d v="2014-10-23T11:32:08"/>
    <d v="2014-10-23T11:44:24"/>
    <x v="3"/>
    <x v="1"/>
  </r>
  <r>
    <n v="1427776"/>
    <n v="321415"/>
    <x v="108"/>
    <s v="bicycle"/>
    <s v="Hale &amp; Hearty"/>
    <s v="Salad"/>
    <m/>
    <m/>
    <m/>
    <m/>
    <n v="40.754217707554702"/>
    <n v="-73.983866674010102"/>
    <n v="40.7606331"/>
    <n v="-73.999424500000003"/>
    <d v="2014-10-23T11:12:08"/>
    <d v="2014-10-23T11:52:04"/>
    <d v="2014-10-23T12:12:22"/>
    <d v="2014-10-23T12:25:11"/>
    <x v="3"/>
    <x v="1"/>
  </r>
  <r>
    <n v="1427826"/>
    <n v="155694"/>
    <x v="7"/>
    <s v="bicycle"/>
    <s v="Lifethyme Natural Market"/>
    <m/>
    <m/>
    <m/>
    <m/>
    <m/>
    <n v="40.733779568853997"/>
    <n v="-73.999556787087499"/>
    <n v="40.730834999999999"/>
    <n v="-73.995220799999998"/>
    <d v="2014-10-23T11:19:04"/>
    <d v="2014-10-23T11:22:43"/>
    <d v="2014-10-23T11:40:01"/>
    <d v="2014-10-23T11:45:38"/>
    <x v="3"/>
    <x v="1"/>
  </r>
  <r>
    <n v="1427869"/>
    <n v="93974"/>
    <x v="6"/>
    <s v="bicycle"/>
    <s v="Grill 21"/>
    <m/>
    <s v="Crispy Pata"/>
    <n v="1"/>
    <s v="Pork"/>
    <d v="1899-12-30T00:04:41"/>
    <n v="40.7357834587933"/>
    <n v="-73.979889422585899"/>
    <n v="40.715899899999997"/>
    <n v="-74.014906199999999"/>
    <d v="2014-10-23T11:29:31"/>
    <d v="2014-10-23T11:44:39"/>
    <d v="2014-10-23T11:54:58"/>
    <d v="2014-10-23T12:16:40"/>
    <x v="3"/>
    <x v="1"/>
  </r>
  <r>
    <n v="1427920"/>
    <n v="392773"/>
    <x v="472"/>
    <s v="bicycle"/>
    <s v="Momofuku Milk Bar"/>
    <s v="Dessert"/>
    <s v="Crack Pie Slice"/>
    <n v="1"/>
    <s v="Pie by the Slice"/>
    <m/>
    <n v="40.7628429402262"/>
    <n v="-73.975745647432205"/>
    <n v="40.748121300000001"/>
    <n v="-73.993883999999994"/>
    <d v="2014-10-23T11:42:12"/>
    <d v="2014-10-23T11:52:00"/>
    <d v="2014-10-23T12:08:20"/>
    <d v="2014-10-23T12:29:00"/>
    <x v="3"/>
    <x v="1"/>
  </r>
  <r>
    <n v="1427955"/>
    <n v="45837"/>
    <x v="6"/>
    <s v="bicycle"/>
    <s v="Shake Shack"/>
    <s v="Burger"/>
    <s v="Shack Burger"/>
    <n v="1"/>
    <s v="Burgers"/>
    <m/>
    <n v="40.7152793278103"/>
    <n v="-74.014860391616807"/>
    <n v="40.720097199999998"/>
    <n v="-74.004629300000005"/>
    <d v="2014-10-23T11:50:26"/>
    <d v="2014-10-23T12:09:39"/>
    <d v="2014-10-23T12:34:28"/>
    <d v="2014-10-23T12:42:49"/>
    <x v="3"/>
    <x v="1"/>
  </r>
  <r>
    <n v="1428022"/>
    <n v="58231"/>
    <x v="423"/>
    <s v="bicycle"/>
    <s v="Sushi Yasuda"/>
    <m/>
    <m/>
    <m/>
    <m/>
    <d v="1899-12-30T00:23:09"/>
    <n v="40.751385011177298"/>
    <n v="-73.973645029257696"/>
    <n v="40.767038399999997"/>
    <n v="-73.966502399999996"/>
    <d v="2014-10-23T12:03:20"/>
    <d v="2014-10-23T12:16:48"/>
    <d v="2014-10-23T12:45:38"/>
    <d v="2014-10-23T13:02:41"/>
    <x v="3"/>
    <x v="1"/>
  </r>
  <r>
    <n v="1428078"/>
    <n v="111142"/>
    <x v="376"/>
    <s v="bicycle"/>
    <s v="Momofuku Noodle Bar"/>
    <m/>
    <s v="Shiitake Bun"/>
    <n v="1"/>
    <s v="Buns"/>
    <m/>
    <n v="40.729110403548901"/>
    <n v="-73.984245455566395"/>
    <n v="40.724765900000001"/>
    <n v="-74.007396900000003"/>
    <d v="2014-10-23T12:11:39"/>
    <d v="2014-10-23T12:17:39"/>
    <d v="2014-10-23T12:37:59"/>
    <d v="2014-10-23T13:01:03"/>
    <x v="3"/>
    <x v="1"/>
  </r>
  <r>
    <n v="1428144"/>
    <n v="52423"/>
    <x v="89"/>
    <s v="car"/>
    <s v="Chipotle Mexican Grill $1.99 Delivery"/>
    <s v="Mexican"/>
    <m/>
    <m/>
    <m/>
    <m/>
    <n v="40.8044737752315"/>
    <n v="-73.966852238167704"/>
    <n v="40.814381609708803"/>
    <n v="-73.952434239977904"/>
    <d v="2014-10-23T12:18:13"/>
    <d v="2014-10-23T12:17:58"/>
    <d v="2014-10-23T12:33:43"/>
    <d v="2014-10-23T12:46:58"/>
    <x v="3"/>
    <x v="1"/>
  </r>
  <r>
    <n v="1428160"/>
    <n v="36131"/>
    <x v="460"/>
    <s v="car"/>
    <s v="Friedman's Lunch"/>
    <s v="Breakfast"/>
    <s v="Grilled Cheese Sandwich"/>
    <n v="1"/>
    <s v="Sandwiches"/>
    <d v="1899-12-30T00:06:40"/>
    <n v="40.742680635750801"/>
    <n v="-74.006235828206997"/>
    <n v="40.747878499999999"/>
    <n v="-73.9738969"/>
    <d v="2014-10-23T12:21:16"/>
    <d v="2014-10-23T12:39:15"/>
    <d v="2014-10-23T12:55:05"/>
    <d v="2014-10-23T14:31:37"/>
    <x v="3"/>
    <x v="1"/>
  </r>
  <r>
    <n v="1428250"/>
    <n v="287696"/>
    <x v="135"/>
    <s v="car"/>
    <s v="ilili Restaurant"/>
    <s v="Middle Eastern"/>
    <s v="Beef Fried Kibbeh"/>
    <n v="1"/>
    <s v="Meat"/>
    <d v="1899-12-30T00:07:02"/>
    <n v="40.744187954347503"/>
    <n v="-73.987530940025394"/>
    <n v="40.758707999999999"/>
    <n v="-73.970523999999997"/>
    <d v="2014-10-23T12:30:56"/>
    <d v="2014-10-23T13:08:24"/>
    <d v="2014-10-23T13:20:38"/>
    <d v="2014-10-23T13:47:09"/>
    <x v="3"/>
    <x v="1"/>
  </r>
  <r>
    <n v="1428278"/>
    <n v="301695"/>
    <x v="107"/>
    <s v="car"/>
    <s v="sweetgreen"/>
    <s v="Salad"/>
    <s v="Harvest Bowl"/>
    <n v="1"/>
    <s v="Signatures"/>
    <d v="1899-12-30T00:06:17"/>
    <n v="40.745078589413303"/>
    <n v="-73.988821506500202"/>
    <n v="40.750667400507297"/>
    <n v="-73.986098678274203"/>
    <d v="2014-10-23T12:32:27"/>
    <d v="2014-10-23T12:59:14"/>
    <d v="2014-10-23T13:09:08"/>
    <d v="2014-10-23T13:22:31"/>
    <x v="3"/>
    <x v="1"/>
  </r>
  <r>
    <n v="1428278"/>
    <n v="301695"/>
    <x v="107"/>
    <s v="car"/>
    <s v="sweetgreen"/>
    <s v="Salad"/>
    <s v="Harvest Bowl"/>
    <n v="1"/>
    <s v="Signatures"/>
    <d v="1899-12-30T00:06:17"/>
    <n v="40.745078589413303"/>
    <n v="-73.988821506500202"/>
    <n v="40.750667400507297"/>
    <n v="-73.986098678274203"/>
    <d v="2014-10-23T12:32:27"/>
    <d v="2014-10-23T12:59:14"/>
    <d v="2014-10-23T13:09:08"/>
    <d v="2014-10-23T13:22:31"/>
    <x v="3"/>
    <x v="1"/>
  </r>
  <r>
    <n v="1428293"/>
    <n v="103210"/>
    <x v="207"/>
    <s v="car"/>
    <s v="Doughnut Plant Chelsea"/>
    <s v="Donut"/>
    <s v="Chocolate Hazelnut"/>
    <n v="1"/>
    <s v="Doughseed Doughnuts"/>
    <m/>
    <n v="40.744563916288797"/>
    <n v="-73.996630052861306"/>
    <n v="40.770718000000002"/>
    <n v="-73.951567999999995"/>
    <d v="2014-10-23T12:33:53"/>
    <d v="2014-10-23T13:20:20"/>
    <d v="2014-10-23T13:35:10"/>
    <d v="2014-10-23T14:08:36"/>
    <x v="3"/>
    <x v="1"/>
  </r>
  <r>
    <n v="1428297"/>
    <n v="392646"/>
    <x v="90"/>
    <s v="car"/>
    <s v="Momofuku Milk Bar"/>
    <s v="Dessert"/>
    <s v="5boro Kookie"/>
    <n v="1"/>
    <s v="Karlie's Kookies"/>
    <m/>
    <n v="40.787149600866101"/>
    <n v="-73.971722312198096"/>
    <n v="40.780207599999997"/>
    <n v="-73.955781099999996"/>
    <d v="2014-10-23T12:34:50"/>
    <d v="2014-10-23T12:42:22"/>
    <d v="2014-10-23T12:58:42"/>
    <d v="2014-10-23T13:17:31"/>
    <x v="3"/>
    <x v="1"/>
  </r>
  <r>
    <n v="1428360"/>
    <n v="151221"/>
    <x v="234"/>
    <s v="bicycle"/>
    <s v="sweetgreen"/>
    <s v="Salad"/>
    <s v="Organic Lentil Chickpea (Small)"/>
    <n v="1"/>
    <s v="Soup"/>
    <d v="1899-12-30T00:05:36"/>
    <n v="40.721323186970601"/>
    <n v="-74.009732007980304"/>
    <n v="40.720390999999999"/>
    <n v="-73.998313899999999"/>
    <d v="2014-10-23T12:39:33"/>
    <d v="2014-10-23T12:37:00"/>
    <d v="2014-10-23T13:28:52"/>
    <d v="2014-10-23T13:44:25"/>
    <x v="3"/>
    <x v="1"/>
  </r>
  <r>
    <n v="1428444"/>
    <n v="217460"/>
    <x v="7"/>
    <s v="bicycle"/>
    <s v="sweetgreen"/>
    <s v="Salad"/>
    <s v="Bottled Water"/>
    <n v="1"/>
    <s v="Drinks"/>
    <d v="1899-12-30T00:08:07"/>
    <n v="40.745078589413303"/>
    <n v="-73.988821506500202"/>
    <n v="40.739448899999999"/>
    <n v="-73.987205900000006"/>
    <d v="2014-10-23T12:50:19"/>
    <d v="2014-10-23T13:03:45"/>
    <d v="2014-10-23T13:11:47"/>
    <d v="2014-10-23T13:19:00"/>
    <x v="3"/>
    <x v="1"/>
  </r>
  <r>
    <n v="1428512"/>
    <n v="49793"/>
    <x v="5"/>
    <s v="bicycle"/>
    <s v="Yama Japanese Restaurant"/>
    <s v="Japanese"/>
    <s v="Spicy Tuna"/>
    <n v="1"/>
    <s v="Rolls"/>
    <d v="1899-12-30T00:08:11"/>
    <n v="40.735872288065799"/>
    <n v="-73.987664615827299"/>
    <n v="40.739448899999999"/>
    <n v="-73.987205900000006"/>
    <d v="2014-10-23T12:55:51"/>
    <d v="2014-10-23T12:58:13"/>
    <d v="2014-10-23T13:14:03"/>
    <d v="2014-10-23T13:18:06"/>
    <x v="3"/>
    <x v="1"/>
  </r>
  <r>
    <n v="1428512"/>
    <n v="49793"/>
    <x v="5"/>
    <s v="bicycle"/>
    <s v="Yama Japanese Restaurant"/>
    <s v="Japanese"/>
    <s v="Salmon"/>
    <n v="2"/>
    <s v="Rolls"/>
    <d v="1899-12-30T00:08:11"/>
    <n v="40.735872288065799"/>
    <n v="-73.987664615827299"/>
    <n v="40.739448899999999"/>
    <n v="-73.987205900000006"/>
    <d v="2014-10-23T12:55:51"/>
    <d v="2014-10-23T12:58:13"/>
    <d v="2014-10-23T13:14:03"/>
    <d v="2014-10-23T13:18:06"/>
    <x v="3"/>
    <x v="1"/>
  </r>
  <r>
    <n v="1428513"/>
    <n v="343554"/>
    <x v="109"/>
    <s v="bicycle"/>
    <s v="Blue Ribbon Fried Chicken"/>
    <s v="American"/>
    <s v="2 Piece White"/>
    <n v="1"/>
    <s v="Combos"/>
    <m/>
    <n v="40.724339999999998"/>
    <n v="-73.990960000000001"/>
    <n v="40.724725200000002"/>
    <n v="-73.997104899999997"/>
    <d v="2014-10-23T12:56:15"/>
    <d v="2014-10-23T13:00:45"/>
    <d v="2014-10-23T13:30:04"/>
    <d v="2014-10-23T13:35:07"/>
    <x v="3"/>
    <x v="1"/>
  </r>
  <r>
    <n v="1428513"/>
    <n v="343554"/>
    <x v="109"/>
    <s v="bicycle"/>
    <s v="Blue Ribbon Fried Chicken"/>
    <s v="American"/>
    <s v="Blue Ribbon Sandwich Lunchbox"/>
    <n v="1"/>
    <s v="Lunchbox Special (M-F, 12PM-4PM)"/>
    <m/>
    <n v="40.724339999999998"/>
    <n v="-73.990960000000001"/>
    <n v="40.724725200000002"/>
    <n v="-73.997104899999997"/>
    <d v="2014-10-23T12:56:15"/>
    <d v="2014-10-23T13:00:45"/>
    <d v="2014-10-23T13:30:04"/>
    <d v="2014-10-23T13:35:07"/>
    <x v="3"/>
    <x v="1"/>
  </r>
  <r>
    <n v="1428498"/>
    <n v="69953"/>
    <x v="150"/>
    <s v="bicycle"/>
    <s v="Ellary's Greens"/>
    <s v="American"/>
    <m/>
    <m/>
    <m/>
    <m/>
    <n v="40.730109153209"/>
    <n v="-74.003258181033104"/>
    <n v="40.746768000000003"/>
    <n v="-74.007210000000001"/>
    <d v="2014-10-23T12:57:02"/>
    <d v="2014-10-23T13:11:47"/>
    <d v="2014-10-23T13:37:07"/>
    <d v="2014-10-23T13:53:28"/>
    <x v="3"/>
    <x v="1"/>
  </r>
  <r>
    <n v="1428589"/>
    <n v="392841"/>
    <x v="423"/>
    <s v="bicycle"/>
    <s v="Momofuku Milk Bar"/>
    <s v="Dessert"/>
    <s v="B'day Cake Truffles"/>
    <n v="2"/>
    <s v="Cake Truffles"/>
    <m/>
    <n v="40.7628429402262"/>
    <n v="-73.975745647432205"/>
    <n v="40.768507"/>
    <n v="-73.983135000000004"/>
    <d v="2014-10-23T13:06:36"/>
    <d v="2014-10-23T13:08:18"/>
    <d v="2014-10-23T13:20:38"/>
    <d v="2014-10-23T13:43:01"/>
    <x v="3"/>
    <x v="1"/>
  </r>
  <r>
    <n v="1428643"/>
    <n v="312853"/>
    <x v="250"/>
    <s v="car"/>
    <s v="Juice Generation"/>
    <s v="Juice Bar"/>
    <s v="Mucho Mango"/>
    <n v="1"/>
    <s v="Smoothies"/>
    <m/>
    <n v="40.737467185971902"/>
    <n v="-74.001847617530501"/>
    <n v="40.733196197540103"/>
    <n v="-74.003323153999006"/>
    <d v="2014-10-23T13:14:17"/>
    <d v="2014-10-23T13:29:42"/>
    <d v="2014-10-23T13:46:30"/>
    <d v="2014-10-23T13:54:09"/>
    <x v="3"/>
    <x v="1"/>
  </r>
  <r>
    <n v="1428783"/>
    <n v="92191"/>
    <x v="250"/>
    <s v="car"/>
    <s v="sweetgreen"/>
    <s v="Salad"/>
    <s v="Harvest Bowl"/>
    <n v="1"/>
    <s v="Signatures"/>
    <d v="1899-12-30T00:04:35"/>
    <n v="40.721323186970601"/>
    <n v="-74.009732007980304"/>
    <n v="40.725398214624903"/>
    <n v="-73.994523907528304"/>
    <d v="2014-10-23T13:34:48"/>
    <d v="2014-10-23T14:02:40"/>
    <d v="2014-10-23T14:12:00"/>
    <d v="2014-10-23T14:24:24"/>
    <x v="3"/>
    <x v="1"/>
  </r>
  <r>
    <n v="1428878"/>
    <n v="7567"/>
    <x v="109"/>
    <s v="bicycle"/>
    <s v="indikitch"/>
    <s v="Indian"/>
    <s v="Chicken Tikka Feast"/>
    <n v="2"/>
    <s v="Main Dishes"/>
    <m/>
    <n v="40.742005986247399"/>
    <n v="-73.990280628204303"/>
    <n v="40.738585140227997"/>
    <n v="-73.988689635249401"/>
    <d v="2014-10-23T13:46:58"/>
    <d v="2014-10-23T13:47:43"/>
    <d v="2014-10-23T14:06:04"/>
    <d v="2014-10-23T14:10:08"/>
    <x v="3"/>
    <x v="1"/>
  </r>
  <r>
    <n v="1428913"/>
    <n v="250494"/>
    <x v="141"/>
    <s v="bicycle"/>
    <s v="Crif Dogs"/>
    <m/>
    <s v="Chihuahua"/>
    <n v="2"/>
    <s v="Crif Dogs"/>
    <d v="1899-12-30T00:04:23"/>
    <n v="40.7270408508681"/>
    <n v="-73.983835960747498"/>
    <n v="40.723884614769901"/>
    <n v="-73.999316845760703"/>
    <d v="2014-10-23T13:52:02"/>
    <d v="2014-10-23T14:02:07"/>
    <d v="2014-10-23T14:11:36"/>
    <d v="2014-10-23T14:24:05"/>
    <x v="3"/>
    <x v="1"/>
  </r>
  <r>
    <n v="1428911"/>
    <n v="104402"/>
    <x v="234"/>
    <s v="bicycle"/>
    <s v="Sarabeth's Tribeca"/>
    <s v="Breakfast"/>
    <s v="Rosemary Roast Chicken Sandwich"/>
    <n v="1"/>
    <s v="Entrees"/>
    <d v="1899-12-30T00:04:40"/>
    <n v="40.718194293295099"/>
    <n v="-74.010557464404599"/>
    <n v="40.729776035136503"/>
    <n v="-74.007030276605803"/>
    <d v="2014-10-23T13:53:15"/>
    <m/>
    <m/>
    <d v="2014-10-23T14:31:41"/>
    <x v="3"/>
    <x v="1"/>
  </r>
  <r>
    <n v="1429063"/>
    <n v="141576"/>
    <x v="7"/>
    <s v="bicycle"/>
    <s v="Blue Ribbon Sushi Bar &amp; Grill"/>
    <s v="Japanese"/>
    <s v="Sake"/>
    <n v="1"/>
    <s v="Taiseyo (Atlantic Ocean)"/>
    <d v="1899-12-30T00:10:58"/>
    <n v="40.767652912117299"/>
    <n v="-73.982925456000402"/>
    <n v="40.764726699999997"/>
    <n v="-73.9744989"/>
    <d v="2014-10-23T14:10:26"/>
    <d v="2014-10-23T14:28:57"/>
    <d v="2014-10-23T14:40:23"/>
    <d v="2014-10-23T14:53:58"/>
    <x v="3"/>
    <x v="1"/>
  </r>
  <r>
    <n v="1429089"/>
    <n v="340566"/>
    <x v="492"/>
    <s v="bicycle"/>
    <s v="Starbucks"/>
    <s v="Coffee"/>
    <m/>
    <m/>
    <m/>
    <m/>
    <n v="40.758048000000002"/>
    <n v="-73.982191999999998"/>
    <n v="40.756975799999999"/>
    <n v="-73.9821977"/>
    <d v="2014-10-23T14:12:58"/>
    <m/>
    <m/>
    <d v="2014-10-23T14:32:02"/>
    <x v="3"/>
    <x v="1"/>
  </r>
  <r>
    <n v="1429166"/>
    <n v="143796"/>
    <x v="309"/>
    <s v="bicycle"/>
    <s v="S'MAC"/>
    <s v="American"/>
    <s v="Mediterranean"/>
    <n v="1"/>
    <s v="Sarita's Recommendation"/>
    <m/>
    <n v="40.7454904455914"/>
    <n v="-73.979418804417804"/>
    <n v="40.741329999999998"/>
    <n v="-73.990735000000001"/>
    <d v="2014-10-23T14:21:53"/>
    <d v="2014-10-23T14:40:05"/>
    <d v="2014-10-23T15:13:28"/>
    <d v="2014-10-23T15:24:39"/>
    <x v="3"/>
    <x v="1"/>
  </r>
  <r>
    <n v="1429567"/>
    <n v="122103"/>
    <x v="493"/>
    <s v="bicycle"/>
    <s v="Free Frozen Yogurt On-Demand"/>
    <s v="Promo"/>
    <s v="1 Frozen Yogurt"/>
    <n v="1"/>
    <s v="Free Frozen Yogurt"/>
    <m/>
    <n v="40.732138300000003"/>
    <n v="-73.981430399999994"/>
    <n v="40.760781799999997"/>
    <n v="-73.9781859"/>
    <d v="2014-10-23T14:55:01"/>
    <d v="2014-10-23T14:59:46"/>
    <d v="2014-10-23T15:11:08"/>
    <d v="2014-10-23T15:25:27"/>
    <x v="3"/>
    <x v="1"/>
  </r>
  <r>
    <n v="1429730"/>
    <n v="62705"/>
    <x v="229"/>
    <s v="bicycle"/>
    <s v="Apple Store"/>
    <s v="Electronics Store"/>
    <m/>
    <m/>
    <m/>
    <m/>
    <n v="40.725194000000002"/>
    <n v="-73.999101999999993"/>
    <n v="40.725437399999997"/>
    <n v="-73.987351799999999"/>
    <d v="2014-10-23T15:07:02"/>
    <d v="2014-10-23T15:28:13"/>
    <d v="2014-10-23T15:43:03"/>
    <d v="2014-10-23T15:53:15"/>
    <x v="3"/>
    <x v="1"/>
  </r>
  <r>
    <n v="1429814"/>
    <n v="118776"/>
    <x v="334"/>
    <s v="bicycle"/>
    <s v="Blue Ribbon Sushi Bar &amp; Grill"/>
    <s v="Japanese"/>
    <s v="Fried Chicken &quot;Blue Ribbon Style&quot;"/>
    <n v="1"/>
    <s v="Tempura &amp; Fryer"/>
    <d v="1899-12-30T00:10:26"/>
    <n v="40.767652912117299"/>
    <n v="-73.982925456000402"/>
    <n v="40.766679785687202"/>
    <n v="-73.979603577262793"/>
    <d v="2014-10-23T15:11:14"/>
    <d v="2014-10-23T15:33:57"/>
    <d v="2014-10-23T15:48:47"/>
    <d v="2014-10-23T16:05:55"/>
    <x v="3"/>
    <x v="1"/>
  </r>
  <r>
    <n v="1429814"/>
    <n v="118776"/>
    <x v="334"/>
    <s v="bicycle"/>
    <s v="Blue Ribbon Sushi Bar &amp; Grill"/>
    <s v="Japanese"/>
    <s v="Yasei Kinoko Miso"/>
    <n v="1"/>
    <s v="Osuimono (Soups)"/>
    <d v="1899-12-30T00:10:26"/>
    <n v="40.767652912117299"/>
    <n v="-73.982925456000402"/>
    <n v="40.766679785687202"/>
    <n v="-73.979603577262793"/>
    <d v="2014-10-23T15:11:14"/>
    <d v="2014-10-23T15:33:57"/>
    <d v="2014-10-23T15:48:47"/>
    <d v="2014-10-23T16:05:55"/>
    <x v="3"/>
    <x v="1"/>
  </r>
  <r>
    <n v="1430084"/>
    <n v="129750"/>
    <x v="247"/>
    <s v="bicycle"/>
    <s v="Just Salad"/>
    <s v="Salad"/>
    <m/>
    <m/>
    <m/>
    <d v="1899-12-30T00:11:59"/>
    <n v="40.759846237787301"/>
    <n v="-73.969777822494507"/>
    <n v="40.757203099999998"/>
    <n v="-73.966484699999995"/>
    <d v="2014-10-23T15:35:42"/>
    <d v="2014-10-23T16:02:44"/>
    <d v="2014-10-23T16:12:16"/>
    <d v="2014-10-23T16:20:47"/>
    <x v="3"/>
    <x v="1"/>
  </r>
  <r>
    <n v="1430105"/>
    <n v="72050"/>
    <x v="434"/>
    <s v="car"/>
    <s v="Party City"/>
    <m/>
    <m/>
    <m/>
    <m/>
    <m/>
    <n v="40.751239625179899"/>
    <n v="-73.991804122924805"/>
    <n v="40.754680999999998"/>
    <n v="-73.990588000000002"/>
    <d v="2014-10-23T15:36:36"/>
    <d v="2014-10-23T16:31:37"/>
    <d v="2014-10-23T17:12:43"/>
    <d v="2014-10-23T17:28:50"/>
    <x v="3"/>
    <x v="1"/>
  </r>
  <r>
    <n v="1430161"/>
    <n v="262948"/>
    <x v="65"/>
    <s v="bicycle"/>
    <s v="Momofuku Noodle Bar"/>
    <m/>
    <s v="Spicy Miso Ramen"/>
    <n v="1"/>
    <s v="Bowls"/>
    <m/>
    <n v="40.729110403548901"/>
    <n v="-73.984245455566395"/>
    <n v="40.757922000000001"/>
    <n v="-74.002426999999997"/>
    <d v="2014-10-23T15:40:34"/>
    <d v="2014-10-23T15:49:32"/>
    <d v="2014-10-23T16:09:29"/>
    <d v="2014-10-23T16:31:59"/>
    <x v="3"/>
    <x v="1"/>
  </r>
  <r>
    <n v="1430286"/>
    <n v="96921"/>
    <x v="7"/>
    <s v="bicycle"/>
    <s v="Bareburger"/>
    <s v="Burger"/>
    <s v="Caesar"/>
    <n v="2"/>
    <s v="Bare Salads"/>
    <d v="1899-12-30T00:02:42"/>
    <n v="40.768488798984301"/>
    <n v="-73.955182186711994"/>
    <n v="40.769992000000002"/>
    <n v="-73.959652000000006"/>
    <d v="2014-10-23T15:56:12"/>
    <d v="2014-10-23T16:11:34"/>
    <d v="2014-10-23T16:19:30"/>
    <d v="2014-10-23T16:23:59"/>
    <x v="3"/>
    <x v="1"/>
  </r>
  <r>
    <n v="1430396"/>
    <n v="393318"/>
    <x v="460"/>
    <s v="car"/>
    <s v="Klong"/>
    <s v="Thai"/>
    <s v="Pineapple Fried Rice"/>
    <n v="1"/>
    <s v="Fried Rice"/>
    <d v="1899-12-30T00:23:20"/>
    <n v="40.7293963776551"/>
    <n v="-73.989456495676194"/>
    <n v="40.763642500000003"/>
    <n v="-73.9738969"/>
    <d v="2014-10-23T16:09:55"/>
    <d v="2014-10-23T16:15:50"/>
    <d v="2014-10-23T16:44:40"/>
    <d v="2014-10-23T17:32:36"/>
    <x v="3"/>
    <x v="1"/>
  </r>
  <r>
    <n v="1430474"/>
    <n v="130211"/>
    <x v="68"/>
    <s v="bicycle"/>
    <s v="Free Frozen Yogurt On-Demand"/>
    <s v="Promo"/>
    <s v="1 Frozen Yogurt"/>
    <n v="1"/>
    <s v="Free Frozen Yogurt"/>
    <m/>
    <n v="40.732138300000003"/>
    <n v="-73.981430399999994"/>
    <n v="40.7485377"/>
    <n v="-73.981301099999996"/>
    <d v="2014-10-23T16:20:44"/>
    <m/>
    <m/>
    <d v="2014-10-23T16:53:06"/>
    <x v="3"/>
    <x v="1"/>
  </r>
  <r>
    <n v="1430541"/>
    <n v="275689"/>
    <x v="465"/>
    <s v="car"/>
    <s v="Blue Ribbon Sushi"/>
    <s v="Japanese"/>
    <s v="Nasu Dengaku"/>
    <n v="2"/>
    <s v="Appetizers"/>
    <d v="1899-12-30T00:04:54"/>
    <n v="40.7261096570601"/>
    <n v="-74.002491863200504"/>
    <n v="40.7202117"/>
    <n v="-74.002130800000003"/>
    <d v="2014-10-23T16:30:10"/>
    <d v="2014-10-23T16:28:00"/>
    <d v="2014-10-23T17:09:21"/>
    <d v="2014-10-23T17:24:13"/>
    <x v="3"/>
    <x v="1"/>
  </r>
  <r>
    <n v="1430651"/>
    <n v="97664"/>
    <x v="97"/>
    <s v="bicycle"/>
    <s v="Saigon Vietnamese Sandwich Deli"/>
    <m/>
    <m/>
    <m/>
    <m/>
    <d v="1899-12-30T00:08:53"/>
    <n v="40.720196560281401"/>
    <n v="-73.995820889040303"/>
    <n v="40.719144"/>
    <n v="-73.985580999999996"/>
    <d v="2014-10-23T16:45:57"/>
    <d v="2014-10-23T17:36:59"/>
    <d v="2014-10-23T17:42:48"/>
    <d v="2014-10-23T17:48:52"/>
    <x v="3"/>
    <x v="1"/>
  </r>
  <r>
    <n v="1430673"/>
    <n v="94376"/>
    <x v="108"/>
    <s v="bicycle"/>
    <s v="Juice Generation"/>
    <s v="Juice Bar"/>
    <s v="Lemon Lonzenge"/>
    <n v="1"/>
    <s v="Juice Farmacy"/>
    <m/>
    <n v="40.737467185971902"/>
    <n v="-74.001847617530501"/>
    <n v="40.752060899999996"/>
    <n v="-74.001544300000006"/>
    <d v="2014-10-23T16:49:04"/>
    <d v="2014-10-23T17:03:22"/>
    <d v="2014-10-23T17:25:12"/>
    <d v="2014-10-23T17:40:20"/>
    <x v="3"/>
    <x v="1"/>
  </r>
  <r>
    <n v="1430738"/>
    <n v="157160"/>
    <x v="198"/>
    <s v="car"/>
    <s v="La Esquina Taqueria"/>
    <m/>
    <s v="Tortilla"/>
    <n v="1"/>
    <s v="Soups"/>
    <d v="1899-12-30T00:11:56"/>
    <n v="40.721353749744097"/>
    <n v="-73.997525293959001"/>
    <n v="40.732050999999998"/>
    <n v="-73.996176000000006"/>
    <d v="2014-10-23T16:57:50"/>
    <d v="2014-10-23T16:58:37"/>
    <d v="2014-10-23T17:22:32"/>
    <d v="2014-10-23T17:45:31"/>
    <x v="3"/>
    <x v="1"/>
  </r>
  <r>
    <n v="1430803"/>
    <n v="93176"/>
    <x v="494"/>
    <s v="walker"/>
    <s v="Melt Shop"/>
    <s v="American"/>
    <s v="Tomato Soup"/>
    <n v="1"/>
    <s v="Sides &amp; Snacks"/>
    <m/>
    <n v="40.744607141003797"/>
    <n v="-73.990741968154893"/>
    <n v="40.724589000000002"/>
    <n v="-73.982436000000007"/>
    <d v="2014-10-23T17:06:06"/>
    <d v="2014-10-23T17:12:52"/>
    <d v="2014-10-23T17:25:42"/>
    <d v="2014-10-23T17:42:30"/>
    <x v="3"/>
    <x v="1"/>
  </r>
  <r>
    <n v="1430888"/>
    <n v="92127"/>
    <x v="40"/>
    <s v="bicycle"/>
    <s v="The Health Nuts"/>
    <m/>
    <m/>
    <m/>
    <m/>
    <m/>
    <n v="40.751521609977701"/>
    <n v="-73.970884345919401"/>
    <n v="40.757521944398803"/>
    <n v="-73.967176684141094"/>
    <d v="2014-10-23T17:21:49"/>
    <d v="2014-10-23T17:39:21"/>
    <d v="2014-10-23T17:56:40"/>
    <d v="2014-10-23T18:03:02"/>
    <x v="3"/>
    <x v="1"/>
  </r>
  <r>
    <n v="1430904"/>
    <n v="391543"/>
    <x v="495"/>
    <s v="bicycle"/>
    <s v="Momofuku SsÃ¤m Bar"/>
    <m/>
    <m/>
    <m/>
    <m/>
    <m/>
    <n v="40.731718325211297"/>
    <n v="-73.985553967922399"/>
    <n v="40.740125618906603"/>
    <n v="-74.004686605254193"/>
    <d v="2014-10-23T17:21:58"/>
    <d v="2014-10-23T17:26:15"/>
    <d v="2014-10-23T17:51:14"/>
    <d v="2014-10-23T17:56:11"/>
    <x v="3"/>
    <x v="1"/>
  </r>
  <r>
    <n v="1430909"/>
    <n v="308283"/>
    <x v="14"/>
    <s v="bicycle"/>
    <s v="La Esquina Taqueria"/>
    <m/>
    <s v="Quesadilla De Pollo"/>
    <n v="1"/>
    <s v="Plates"/>
    <d v="1899-12-30T00:03:17"/>
    <n v="40.721353749744097"/>
    <n v="-73.997525293959001"/>
    <n v="40.7255222101142"/>
    <n v="-74.009152743337395"/>
    <d v="2014-10-23T17:23:12"/>
    <d v="2014-10-23T17:26:37"/>
    <d v="2014-10-23T17:37:27"/>
    <d v="2014-10-23T17:47:41"/>
    <x v="3"/>
    <x v="1"/>
  </r>
  <r>
    <n v="1430920"/>
    <n v="168420"/>
    <x v="496"/>
    <s v="bicycle"/>
    <s v="Blue Ribbon Brooklyn"/>
    <s v="American"/>
    <s v="Salmon"/>
    <n v="1"/>
    <s v="Fish"/>
    <d v="1899-12-30T00:05:47"/>
    <n v="40.674250953208301"/>
    <n v="-73.982294148654105"/>
    <n v="40.670282999999998"/>
    <n v="-73.982821000000001"/>
    <d v="2014-10-23T17:25:24"/>
    <d v="2014-10-23T18:09:53"/>
    <d v="2014-10-23T18:23:13"/>
    <d v="2014-10-23T18:27:39"/>
    <x v="3"/>
    <x v="1"/>
  </r>
  <r>
    <n v="1430996"/>
    <n v="42238"/>
    <x v="104"/>
    <s v="bicycle"/>
    <s v="Hill Country Barbecue Market"/>
    <s v="BBQ"/>
    <s v="Boneless Prime Rib (1 Pound)"/>
    <n v="1"/>
    <s v="Meat"/>
    <d v="1899-12-30T00:09:45"/>
    <n v="40.7443408456353"/>
    <n v="-73.990426376292504"/>
    <n v="40.770515000000003"/>
    <n v="-73.960919000000004"/>
    <d v="2014-10-23T17:32:59"/>
    <d v="2014-10-23T17:48:20"/>
    <d v="2014-10-23T18:05:40"/>
    <d v="2014-10-23T18:28:21"/>
    <x v="3"/>
    <x v="1"/>
  </r>
  <r>
    <n v="1431013"/>
    <n v="82047"/>
    <x v="309"/>
    <s v="bicycle"/>
    <s v="Blue Smoke"/>
    <s v="BBQ"/>
    <s v="Dirty Dirty Rice"/>
    <n v="1"/>
    <s v="Sides"/>
    <d v="1899-12-30T00:04:54"/>
    <n v="40.714563388093701"/>
    <n v="-74.015446451191295"/>
    <n v="40.720478999999997"/>
    <n v="-74.001548999999997"/>
    <d v="2014-10-23T17:35:27"/>
    <d v="2014-10-23T18:00:35"/>
    <d v="2014-10-23T18:11:55"/>
    <d v="2014-10-23T18:24:46"/>
    <x v="3"/>
    <x v="1"/>
  </r>
  <r>
    <n v="1431013"/>
    <n v="82047"/>
    <x v="309"/>
    <s v="bicycle"/>
    <s v="Blue Smoke"/>
    <s v="BBQ"/>
    <s v="Banana Cream Pie"/>
    <n v="1"/>
    <s v="Homestyle Desserts"/>
    <d v="1899-12-30T00:04:54"/>
    <n v="40.714563388093701"/>
    <n v="-74.015446451191295"/>
    <n v="40.720478999999997"/>
    <n v="-74.001548999999997"/>
    <d v="2014-10-23T17:35:27"/>
    <d v="2014-10-23T18:00:35"/>
    <d v="2014-10-23T18:11:55"/>
    <d v="2014-10-23T18:24:46"/>
    <x v="3"/>
    <x v="1"/>
  </r>
  <r>
    <n v="1431030"/>
    <n v="54110"/>
    <x v="28"/>
    <s v="bicycle"/>
    <s v="Parm"/>
    <s v="Italian"/>
    <s v="Sausage and Peppers"/>
    <n v="1"/>
    <s v="Platters"/>
    <d v="1899-12-30T00:02:44"/>
    <n v="40.723019825000002"/>
    <n v="-73.995853999999994"/>
    <n v="40.743634999999998"/>
    <n v="-74.006331000000003"/>
    <d v="2014-10-23T17:37:19"/>
    <d v="2014-10-23T17:51:45"/>
    <d v="2014-10-23T18:10:30"/>
    <d v="2014-10-23T18:20:32"/>
    <x v="3"/>
    <x v="1"/>
  </r>
  <r>
    <n v="1431040"/>
    <n v="328072"/>
    <x v="413"/>
    <s v="van"/>
    <s v="Momoya"/>
    <s v="Sushi"/>
    <s v="California"/>
    <n v="2"/>
    <s v="Roll"/>
    <d v="1899-12-30T00:05:39"/>
    <n v="40.784077256376399"/>
    <n v="-73.9776224098444"/>
    <n v="40.724982400000002"/>
    <n v="-73.998078599999999"/>
    <d v="2014-10-23T17:38:35"/>
    <d v="2014-10-23T18:13:19"/>
    <d v="2014-10-23T18:20:09"/>
    <d v="2014-10-23T18:48:11"/>
    <x v="3"/>
    <x v="1"/>
  </r>
  <r>
    <n v="1431080"/>
    <n v="94934"/>
    <x v="443"/>
    <s v="bicycle"/>
    <s v="Maison LadurÃ©e"/>
    <s v="Dessert"/>
    <s v="Caramel a la fleur de sol"/>
    <n v="2"/>
    <s v="Macaroons (Individual)"/>
    <m/>
    <n v="40.770674225957698"/>
    <n v="-73.966114756096204"/>
    <n v="40.786639999999998"/>
    <n v="-73.955477000000002"/>
    <d v="2014-10-23T17:43:09"/>
    <d v="2014-10-23T17:58:27"/>
    <d v="2014-10-23T18:16:46"/>
    <d v="2014-10-23T18:30:36"/>
    <x v="3"/>
    <x v="1"/>
  </r>
  <r>
    <n v="1431080"/>
    <n v="94934"/>
    <x v="443"/>
    <s v="bicycle"/>
    <s v="Maison LadurÃ©e"/>
    <s v="Dessert"/>
    <s v="Cafe"/>
    <n v="2"/>
    <s v="Macaroons (Individual)"/>
    <m/>
    <n v="40.770674225957698"/>
    <n v="-73.966114756096204"/>
    <n v="40.786639999999998"/>
    <n v="-73.955477000000002"/>
    <d v="2014-10-23T17:43:09"/>
    <d v="2014-10-23T17:58:27"/>
    <d v="2014-10-23T18:16:46"/>
    <d v="2014-10-23T18:30:36"/>
    <x v="3"/>
    <x v="1"/>
  </r>
  <r>
    <n v="1431080"/>
    <n v="94934"/>
    <x v="443"/>
    <s v="bicycle"/>
    <s v="Maison LadurÃ©e"/>
    <s v="Dessert"/>
    <s v="Chocolat"/>
    <n v="3"/>
    <s v="Macaroons (Individual)"/>
    <m/>
    <n v="40.770674225957698"/>
    <n v="-73.966114756096204"/>
    <n v="40.786639999999998"/>
    <n v="-73.955477000000002"/>
    <d v="2014-10-23T17:43:09"/>
    <d v="2014-10-23T17:58:27"/>
    <d v="2014-10-23T18:16:46"/>
    <d v="2014-10-23T18:30:36"/>
    <x v="3"/>
    <x v="1"/>
  </r>
  <r>
    <n v="1431106"/>
    <n v="142753"/>
    <x v="497"/>
    <s v="bicycle"/>
    <s v="Shake Shack"/>
    <s v="Burger"/>
    <s v="Original Shake"/>
    <n v="2"/>
    <s v="Shakes"/>
    <m/>
    <n v="40.780825773220101"/>
    <n v="-73.976483345031696"/>
    <n v="40.7862637091241"/>
    <n v="-73.969081974262195"/>
    <d v="2014-10-23T17:46:42"/>
    <d v="2014-10-23T17:58:07"/>
    <d v="2014-10-23T18:24:56"/>
    <d v="2014-10-23T18:42:49"/>
    <x v="3"/>
    <x v="1"/>
  </r>
  <r>
    <n v="1431134"/>
    <n v="101241"/>
    <x v="21"/>
    <s v="bicycle"/>
    <s v="Empanada Mama (closed)"/>
    <s v="Mexican"/>
    <s v="Cheese"/>
    <n v="2"/>
    <s v="Wheat Flour"/>
    <d v="1899-12-30T00:03:23"/>
    <n v="40.764217000000002"/>
    <n v="-73.988320999999999"/>
    <n v="40.766013999999998"/>
    <n v="-73.966110999999998"/>
    <d v="2014-10-23T17:49:56"/>
    <d v="2014-10-23T17:51:53"/>
    <d v="2014-10-23T18:07:44"/>
    <d v="2014-10-23T18:18:26"/>
    <x v="3"/>
    <x v="1"/>
  </r>
  <r>
    <n v="1431162"/>
    <n v="369272"/>
    <x v="448"/>
    <s v="car"/>
    <s v="Blue Ribbon Sushi Bar &amp; Grill"/>
    <s v="Japanese"/>
    <s v="Hijiki"/>
    <n v="1"/>
    <s v="Appetizers"/>
    <d v="1899-12-30T00:05:34"/>
    <n v="40.767652912117299"/>
    <n v="-73.982925456000402"/>
    <n v="40.767651000000001"/>
    <n v="-73.966875000000002"/>
    <d v="2014-10-23T17:53:03"/>
    <d v="2014-10-23T18:06:09"/>
    <d v="2014-10-23T18:21:59"/>
    <d v="2014-10-23T18:33:22"/>
    <x v="3"/>
    <x v="1"/>
  </r>
  <r>
    <n v="1431167"/>
    <n v="110858"/>
    <x v="247"/>
    <s v="bicycle"/>
    <s v="Starbucks"/>
    <s v="Coffee"/>
    <m/>
    <m/>
    <m/>
    <m/>
    <n v="40.778652246137298"/>
    <n v="-73.956003427944296"/>
    <n v="40.777122800000001"/>
    <n v="-73.957647800000004"/>
    <d v="2014-10-23T17:55:59"/>
    <d v="2014-10-23T18:08:31"/>
    <d v="2014-10-23T18:18:52"/>
    <d v="2014-10-23T18:23:59"/>
    <x v="3"/>
    <x v="1"/>
  </r>
  <r>
    <n v="1431172"/>
    <n v="61583"/>
    <x v="312"/>
    <s v="bicycle"/>
    <s v="Chipotle Mexican Grill $1.99 Delivery"/>
    <s v="Mexican"/>
    <m/>
    <m/>
    <m/>
    <m/>
    <n v="40.725928672086098"/>
    <n v="-73.996394764442996"/>
    <n v="40.726649999999999"/>
    <n v="-73.991113999999996"/>
    <d v="2014-10-23T17:56:12"/>
    <d v="2014-10-23T17:57:33"/>
    <d v="2014-10-23T18:08:53"/>
    <d v="2014-10-23T18:14:33"/>
    <x v="3"/>
    <x v="1"/>
  </r>
  <r>
    <n v="1431216"/>
    <n v="114919"/>
    <x v="68"/>
    <s v="bicycle"/>
    <s v="Yama Japanese Restaurant"/>
    <s v="Japanese"/>
    <s v="House Salad"/>
    <n v="1"/>
    <s v="Appetizers"/>
    <d v="1899-12-30T00:05:10"/>
    <n v="40.735872288065799"/>
    <n v="-73.987664615827299"/>
    <n v="40.736016900000003"/>
    <n v="-73.995591200000007"/>
    <d v="2014-10-23T18:00:32"/>
    <d v="2014-10-23T18:07:19"/>
    <d v="2014-10-23T18:18:00"/>
    <d v="2014-10-23T18:26:28"/>
    <x v="3"/>
    <x v="1"/>
  </r>
  <r>
    <n v="1431232"/>
    <n v="393591"/>
    <x v="479"/>
    <s v="bicycle"/>
    <s v="Hasaki"/>
    <m/>
    <m/>
    <m/>
    <m/>
    <d v="1899-12-30T00:06:16"/>
    <n v="40.729911498323801"/>
    <n v="-73.988721908278293"/>
    <n v="40.723087332804397"/>
    <n v="-73.994119792030006"/>
    <d v="2014-10-23T18:04:31"/>
    <d v="2014-10-23T18:17:40"/>
    <d v="2014-10-23T18:26:32"/>
    <d v="2014-10-23T18:32:46"/>
    <x v="3"/>
    <x v="1"/>
  </r>
  <r>
    <n v="1431275"/>
    <n v="164739"/>
    <x v="58"/>
    <s v="bicycle"/>
    <s v="Krispy Kreme"/>
    <s v="Donut"/>
    <m/>
    <m/>
    <m/>
    <m/>
    <n v="40.749890423418002"/>
    <n v="-73.992362022399902"/>
    <n v="40.788204399999998"/>
    <n v="-73.975600900000003"/>
    <d v="2014-10-23T18:10:10"/>
    <d v="2014-10-23T18:10:50"/>
    <d v="2014-10-23T18:24:37"/>
    <d v="2014-10-23T19:04:27"/>
    <x v="3"/>
    <x v="1"/>
  </r>
  <r>
    <n v="1431291"/>
    <n v="345520"/>
    <x v="198"/>
    <s v="car"/>
    <s v="Vanessa's Dumplings"/>
    <s v="Chinese"/>
    <s v="Chives &amp; Pork Dumplings"/>
    <n v="1"/>
    <s v="Bolied"/>
    <d v="1899-12-30T00:05:53"/>
    <n v="40.732935902065101"/>
    <n v="-73.986443521670196"/>
    <n v="40.7376407"/>
    <n v="-73.981844300000006"/>
    <d v="2014-10-23T18:14:09"/>
    <d v="2014-10-23T18:39:15"/>
    <d v="2014-10-23T18:57:54"/>
    <d v="2014-10-23T19:03:41"/>
    <x v="3"/>
    <x v="1"/>
  </r>
  <r>
    <n v="1431342"/>
    <n v="48335"/>
    <x v="451"/>
    <s v="bicycle"/>
    <s v="Sugar and Plumm"/>
    <s v="Dessert"/>
    <m/>
    <m/>
    <m/>
    <d v="1899-12-30T00:09:00"/>
    <n v="40.782795724040298"/>
    <n v="-73.978810442639698"/>
    <n v="40.773583000000002"/>
    <n v="-73.979962"/>
    <d v="2014-10-23T18:23:32"/>
    <d v="2014-10-23T18:32:21"/>
    <d v="2014-10-23T18:43:12"/>
    <d v="2014-10-23T18:50:54"/>
    <x v="3"/>
    <x v="1"/>
  </r>
  <r>
    <n v="1431367"/>
    <n v="77339"/>
    <x v="479"/>
    <s v="bicycle"/>
    <s v="Rubirosa"/>
    <s v="Italian"/>
    <s v="Small Vodka"/>
    <n v="1"/>
    <s v="Pizza"/>
    <d v="1899-12-30T00:10:51"/>
    <n v="40.722748587419602"/>
    <n v="-73.996061916918705"/>
    <n v="40.716508500000003"/>
    <n v="-74.002460299999996"/>
    <d v="2014-10-23T18:26:28"/>
    <d v="2014-10-23T18:29:40"/>
    <d v="2014-10-23T19:04:59"/>
    <d v="2014-10-23T19:14:52"/>
    <x v="3"/>
    <x v="1"/>
  </r>
  <r>
    <n v="1431391"/>
    <n v="41096"/>
    <x v="411"/>
    <s v="walker"/>
    <s v="Roast Kitchen"/>
    <m/>
    <m/>
    <m/>
    <m/>
    <d v="1899-12-30T00:10:36"/>
    <n v="40.734661000000003"/>
    <n v="-73.992148999999998"/>
    <n v="40.735568261341797"/>
    <n v="-74.006970825538403"/>
    <d v="2014-10-23T18:29:46"/>
    <d v="2014-10-23T18:33:52"/>
    <d v="2014-10-23T18:57:11"/>
    <d v="2014-10-23T19:08:44"/>
    <x v="3"/>
    <x v="1"/>
  </r>
  <r>
    <n v="1431404"/>
    <n v="129518"/>
    <x v="28"/>
    <s v="bicycle"/>
    <s v="Doughnuttery"/>
    <s v="Donut"/>
    <m/>
    <m/>
    <m/>
    <m/>
    <n v="40.742311290081503"/>
    <n v="-74.006443044115201"/>
    <n v="40.73357"/>
    <n v="-74.006589899999994"/>
    <d v="2014-10-23T18:31:43"/>
    <d v="2014-10-23T18:29:10"/>
    <d v="2014-10-23T18:59:50"/>
    <d v="2014-10-23T19:11:22"/>
    <x v="3"/>
    <x v="1"/>
  </r>
  <r>
    <n v="1431400"/>
    <n v="354948"/>
    <x v="64"/>
    <s v="bicycle"/>
    <s v="Westville Hudson"/>
    <s v="American"/>
    <s v="Greek Salad"/>
    <n v="1"/>
    <s v="Salads"/>
    <d v="1899-12-30T00:10:33"/>
    <n v="40.727031111101397"/>
    <n v="-74.007511138916001"/>
    <n v="40.716719699999999"/>
    <n v="-74.012299799999994"/>
    <d v="2014-10-23T18:32:18"/>
    <d v="2014-10-23T18:36:30"/>
    <d v="2014-10-23T18:55:41"/>
    <d v="2014-10-23T19:10:22"/>
    <x v="3"/>
    <x v="1"/>
  </r>
  <r>
    <n v="1431417"/>
    <n v="122802"/>
    <x v="445"/>
    <s v="bicycle"/>
    <s v="Philippe Chow"/>
    <s v="Chinese"/>
    <m/>
    <m/>
    <m/>
    <d v="1899-12-30T00:09:35"/>
    <n v="40.764084531354698"/>
    <n v="-73.970499798529701"/>
    <n v="40.760559899999997"/>
    <n v="-73.999052500000005"/>
    <d v="2014-10-23T18:35:13"/>
    <d v="2014-10-23T18:58:46"/>
    <d v="2014-10-23T19:11:36"/>
    <d v="2014-10-23T19:30:11"/>
    <x v="3"/>
    <x v="1"/>
  </r>
  <r>
    <n v="1431430"/>
    <n v="68524"/>
    <x v="204"/>
    <s v="bicycle"/>
    <s v="Bed Bath &amp; Beyond"/>
    <s v="Department Store"/>
    <m/>
    <m/>
    <m/>
    <m/>
    <n v="40.739974001722501"/>
    <n v="-73.994759215015804"/>
    <n v="40.736166382978297"/>
    <n v="-74.002429523255998"/>
    <d v="2014-10-23T18:36:53"/>
    <m/>
    <m/>
    <d v="2014-10-23T19:44:33"/>
    <x v="3"/>
    <x v="1"/>
  </r>
  <r>
    <n v="1431444"/>
    <n v="393694"/>
    <x v="21"/>
    <s v="bicycle"/>
    <s v="Levain Bakery"/>
    <s v="Bakery"/>
    <s v="Chocolate Chip Walnut"/>
    <n v="2"/>
    <s v="Cookies"/>
    <m/>
    <n v="40.779930093814997"/>
    <n v="-73.980334997177096"/>
    <n v="40.790044795526804"/>
    <n v="-73.977104965198805"/>
    <d v="2014-10-23T18:38:35"/>
    <d v="2014-10-23T18:46:26"/>
    <d v="2014-10-23T18:59:13"/>
    <d v="2014-10-23T19:11:51"/>
    <x v="3"/>
    <x v="1"/>
  </r>
  <r>
    <n v="1431446"/>
    <n v="103500"/>
    <x v="12"/>
    <s v="bicycle"/>
    <s v="RedFarm Hudson"/>
    <s v="Chinese"/>
    <s v="Thin Rice Noodles, Vegetable, Singapore Style"/>
    <n v="1"/>
    <s v="Dinner Specials"/>
    <d v="1899-12-30T00:07:36"/>
    <n v="40.734213854853898"/>
    <n v="-74.006202029303594"/>
    <n v="40.748407"/>
    <n v="-73.990211000000002"/>
    <d v="2014-10-23T18:38:42"/>
    <d v="2014-10-23T18:54:03"/>
    <d v="2014-10-23T19:08:24"/>
    <d v="2014-10-23T19:21:32"/>
    <x v="3"/>
    <x v="1"/>
  </r>
  <r>
    <n v="1431459"/>
    <n v="48282"/>
    <x v="498"/>
    <s v="bicycle"/>
    <s v="The Meatball Shop"/>
    <s v="American"/>
    <s v="SautÃ©ed Broccoli"/>
    <n v="1"/>
    <s v="Green Market"/>
    <d v="1899-12-30T00:08:22"/>
    <n v="40.736130877644598"/>
    <n v="-74.000648304229699"/>
    <n v="40.731504999999999"/>
    <n v="-73.989931299999995"/>
    <d v="2014-10-23T18:41:31"/>
    <d v="2014-10-23T18:58:39"/>
    <d v="2014-10-23T19:12:29"/>
    <d v="2014-10-23T19:24:04"/>
    <x v="3"/>
    <x v="1"/>
  </r>
  <r>
    <n v="1431475"/>
    <n v="91977"/>
    <x v="479"/>
    <s v="bicycle"/>
    <s v="Old Homestead Steakhouse"/>
    <s v="Steak"/>
    <s v="String Beans, Caramelized Onions, Pancetta"/>
    <n v="1"/>
    <s v="Side Offerings (dinner)"/>
    <d v="1899-12-30T00:07:24"/>
    <n v="40.741171775466"/>
    <n v="-74.004887919394903"/>
    <n v="40.752907999999998"/>
    <n v="-74.003664000000001"/>
    <d v="2014-10-23T18:45:28"/>
    <d v="2014-10-23T19:32:10"/>
    <d v="2014-10-23T19:43:35"/>
    <d v="2014-10-23T19:56:57"/>
    <x v="3"/>
    <x v="1"/>
  </r>
  <r>
    <n v="1431496"/>
    <n v="96163"/>
    <x v="497"/>
    <s v="bicycle"/>
    <s v="Momofuku Milk Bar"/>
    <s v="Dessert"/>
    <s v="Cereal Milk Soft Serve (1 Pint)"/>
    <n v="2"/>
    <s v="Soft Serve"/>
    <m/>
    <n v="40.787149600866101"/>
    <n v="-73.971722312198096"/>
    <n v="40.773978"/>
    <n v="-73.9487989"/>
    <d v="2014-10-23T18:47:09"/>
    <m/>
    <m/>
    <d v="2014-10-23T19:40:28"/>
    <x v="3"/>
    <x v="1"/>
  </r>
  <r>
    <n v="1431512"/>
    <n v="125262"/>
    <x v="355"/>
    <s v="car"/>
    <s v="Blue Ribbon Sushi"/>
    <s v="Japanese"/>
    <s v="Edamame"/>
    <n v="1"/>
    <s v="Appetizers"/>
    <d v="1899-12-30T00:06:05"/>
    <n v="40.7261096570601"/>
    <n v="-74.002491863200504"/>
    <n v="40.730068099999997"/>
    <n v="-73.993543599999995"/>
    <d v="2014-10-23T18:48:41"/>
    <d v="2014-10-23T19:25:40"/>
    <d v="2014-10-23T19:30:30"/>
    <d v="2014-10-23T19:41:34"/>
    <x v="3"/>
    <x v="1"/>
  </r>
  <r>
    <n v="1431648"/>
    <n v="319065"/>
    <x v="309"/>
    <s v="bicycle"/>
    <s v="Hu Kitchen"/>
    <s v="Gluten-Free"/>
    <s v="Roasted Sweet Potatoes"/>
    <n v="1"/>
    <s v="Lunch &amp; Dinner Sides"/>
    <m/>
    <n v="40.735676762018002"/>
    <n v="-73.993829528068602"/>
    <n v="40.769593999999998"/>
    <n v="-73.958704999999995"/>
    <d v="2014-10-23T19:06:12"/>
    <d v="2014-10-23T19:03:46"/>
    <d v="2014-10-23T19:34:25"/>
    <d v="2014-10-23T20:08:02"/>
    <x v="3"/>
    <x v="1"/>
  </r>
  <r>
    <n v="1431655"/>
    <n v="378027"/>
    <x v="150"/>
    <s v="bicycle"/>
    <s v="RedFarm Broadway"/>
    <s v="Chinese"/>
    <s v="Katzâ€™s Pastrami Egg Roll"/>
    <n v="1"/>
    <s v="Starters &amp; Salads"/>
    <d v="1899-12-30T00:09:03"/>
    <n v="40.782116700000003"/>
    <n v="-73.980739099999994"/>
    <n v="40.791455200000001"/>
    <n v="-73.973505700000004"/>
    <d v="2014-10-23T19:06:47"/>
    <d v="2014-10-23T19:12:38"/>
    <d v="2014-10-23T19:44:28"/>
    <d v="2014-10-23T19:53:53"/>
    <x v="3"/>
    <x v="1"/>
  </r>
  <r>
    <n v="1431655"/>
    <n v="378027"/>
    <x v="150"/>
    <s v="bicycle"/>
    <s v="RedFarm Broadway"/>
    <s v="Chinese"/>
    <s v="Shrimp-Stuffed Crispy Chicken"/>
    <n v="1"/>
    <s v="Dinner Specials"/>
    <d v="1899-12-30T00:09:03"/>
    <n v="40.782116700000003"/>
    <n v="-73.980739099999994"/>
    <n v="40.791455200000001"/>
    <n v="-73.973505700000004"/>
    <d v="2014-10-23T19:06:47"/>
    <d v="2014-10-23T19:12:38"/>
    <d v="2014-10-23T19:44:28"/>
    <d v="2014-10-23T19:53:53"/>
    <x v="3"/>
    <x v="1"/>
  </r>
  <r>
    <n v="1431638"/>
    <n v="68517"/>
    <x v="24"/>
    <s v="bicycle"/>
    <s v="McDonald's"/>
    <s v="Fast Food"/>
    <m/>
    <m/>
    <m/>
    <m/>
    <n v="40.766093488504502"/>
    <n v="-73.983344413366893"/>
    <n v="40.779946000000002"/>
    <n v="-73.981272000000004"/>
    <d v="2014-10-23T19:07:19"/>
    <m/>
    <m/>
    <d v="2014-10-23T19:26:49"/>
    <x v="3"/>
    <x v="1"/>
  </r>
  <r>
    <n v="1431687"/>
    <n v="270525"/>
    <x v="40"/>
    <s v="bicycle"/>
    <s v="The Smile"/>
    <s v="American"/>
    <s v="Balsamic Chicken"/>
    <n v="1"/>
    <s v="Entrees"/>
    <d v="1899-12-30T00:20:50"/>
    <n v="40.726413182830903"/>
    <n v="-73.993821144104004"/>
    <n v="40.726064100000002"/>
    <n v="-73.989779299999995"/>
    <d v="2014-10-23T19:10:17"/>
    <d v="2014-10-23T19:34:49"/>
    <d v="2014-10-23T20:01:13"/>
    <d v="2014-10-23T20:07:16"/>
    <x v="3"/>
    <x v="1"/>
  </r>
  <r>
    <n v="1431692"/>
    <n v="294992"/>
    <x v="498"/>
    <s v="bicycle"/>
    <s v="Mighty Quinn's BBQ"/>
    <s v="BBQ"/>
    <s v="Sweet Potato Casserole"/>
    <n v="1"/>
    <s v="Sides"/>
    <m/>
    <n v="40.727518945156902"/>
    <n v="-73.988671302795396"/>
    <n v="40.735546399999997"/>
    <n v="-73.979012800000007"/>
    <d v="2014-10-23T19:12:00"/>
    <d v="2014-10-23T19:31:39"/>
    <d v="2014-10-23T19:55:59"/>
    <d v="2014-10-23T20:12:04"/>
    <x v="3"/>
    <x v="1"/>
  </r>
  <r>
    <n v="1431707"/>
    <n v="62667"/>
    <x v="72"/>
    <s v="bicycle"/>
    <s v="Screaming Mimi's"/>
    <m/>
    <m/>
    <m/>
    <m/>
    <m/>
    <n v="40.727606623762803"/>
    <n v="-73.993353205231898"/>
    <n v="40.724281499999996"/>
    <n v="-73.997815799999998"/>
    <d v="2014-10-23T19:12:13"/>
    <m/>
    <m/>
    <d v="2014-10-23T19:57:17"/>
    <x v="3"/>
    <x v="1"/>
  </r>
  <r>
    <n v="1431734"/>
    <n v="67848"/>
    <x v="28"/>
    <s v="bicycle"/>
    <s v="Magnolia Bakery"/>
    <s v="Dessert"/>
    <s v="Red Velvet Cupcake"/>
    <n v="1"/>
    <s v="Specialty Cupcakes"/>
    <m/>
    <n v="40.7358928721479"/>
    <n v="-74.005204439163194"/>
    <n v="40.729903999999998"/>
    <n v="-74.0071552"/>
    <d v="2014-10-23T19:15:02"/>
    <d v="2014-10-23T19:18:09"/>
    <d v="2014-10-23T19:32:09"/>
    <d v="2014-10-23T19:42:08"/>
    <x v="3"/>
    <x v="1"/>
  </r>
  <r>
    <n v="1431738"/>
    <n v="100889"/>
    <x v="177"/>
    <s v="bicycle"/>
    <s v="Sushi Yasaka"/>
    <m/>
    <s v="Sea Urchin (Ca)"/>
    <n v="1"/>
    <s v="Sushi &amp; Sashimi a la Carte"/>
    <d v="1899-12-30T00:05:28"/>
    <n v="40.779411000000003"/>
    <n v="-73.983542999999997"/>
    <n v="40.764703761771699"/>
    <n v="-73.976054767135196"/>
    <d v="2014-10-23T19:16:20"/>
    <d v="2014-10-23T19:23:00"/>
    <d v="2014-10-23T19:37:20"/>
    <d v="2014-10-23T19:47:46"/>
    <x v="3"/>
    <x v="1"/>
  </r>
  <r>
    <n v="1431747"/>
    <n v="365871"/>
    <x v="264"/>
    <s v="bicycle"/>
    <s v="Cafe de La Esquina"/>
    <s v="Mexican"/>
    <s v="Plato Julia"/>
    <n v="1"/>
    <s v="Plates"/>
    <m/>
    <n v="40.717052897402901"/>
    <n v="-73.962929224222407"/>
    <n v="40.710344262547103"/>
    <n v="-73.967988034779196"/>
    <d v="2014-10-23T19:16:20"/>
    <d v="2014-10-23T19:34:40"/>
    <d v="2014-10-23T19:47:30"/>
    <d v="2014-10-23T19:55:32"/>
    <x v="3"/>
    <x v="1"/>
  </r>
  <r>
    <n v="1431762"/>
    <n v="90197"/>
    <x v="6"/>
    <s v="bicycle"/>
    <s v="La Esquina Taqueria"/>
    <m/>
    <s v="Frijoles Negros"/>
    <n v="1"/>
    <s v="Sides"/>
    <d v="1899-12-30T00:06:50"/>
    <n v="40.721353749744097"/>
    <n v="-73.997525293959001"/>
    <n v="40.706088700000002"/>
    <n v="-74.011137199999993"/>
    <d v="2014-10-23T19:19:00"/>
    <d v="2014-10-23T19:43:21"/>
    <d v="2014-10-23T19:47:41"/>
    <d v="2014-10-23T20:06:39"/>
    <x v="3"/>
    <x v="1"/>
  </r>
  <r>
    <n v="1431810"/>
    <n v="69025"/>
    <x v="95"/>
    <s v="bicycle"/>
    <s v="Han Dynasty"/>
    <s v="Chinese"/>
    <s v="Dan Dan Noodle"/>
    <n v="1"/>
    <s v="Noodles"/>
    <d v="1899-12-30T00:07:10"/>
    <n v="40.732213000000002"/>
    <n v="-73.988072000000003"/>
    <n v="40.735812000000003"/>
    <n v="-73.985990999999999"/>
    <d v="2014-10-23T19:22:45"/>
    <d v="2014-10-23T19:37:54"/>
    <d v="2014-10-23T19:49:35"/>
    <d v="2014-10-23T19:55:42"/>
    <x v="3"/>
    <x v="1"/>
  </r>
  <r>
    <n v="1431806"/>
    <n v="237346"/>
    <x v="448"/>
    <s v="car"/>
    <s v="The Meatball Shop"/>
    <s v="Italian"/>
    <s v="Simple Salad"/>
    <n v="1"/>
    <s v="Green Market"/>
    <d v="1899-12-30T00:07:21"/>
    <n v="40.745963108098799"/>
    <n v="-74.001697291846"/>
    <n v="40.749149825461899"/>
    <n v="-74.005772732267104"/>
    <d v="2014-10-23T19:23:06"/>
    <d v="2014-10-23T19:54:57"/>
    <d v="2014-10-23T20:03:17"/>
    <d v="2014-10-23T20:16:30"/>
    <x v="3"/>
    <x v="1"/>
  </r>
  <r>
    <n v="1431818"/>
    <n v="378753"/>
    <x v="443"/>
    <s v="bicycle"/>
    <s v="Shake Shack"/>
    <s v="Burger"/>
    <s v="Fries"/>
    <n v="1"/>
    <s v="Fries"/>
    <m/>
    <n v="40.779126065705498"/>
    <n v="-73.954904894578206"/>
    <n v="40.771833862793102"/>
    <n v="-73.946592761361302"/>
    <d v="2014-10-23T19:23:08"/>
    <d v="2014-10-23T19:33:56"/>
    <d v="2014-10-23T19:51:16"/>
    <d v="2014-10-23T20:03:26"/>
    <x v="3"/>
    <x v="1"/>
  </r>
  <r>
    <n v="1431815"/>
    <n v="381020"/>
    <x v="387"/>
    <s v="bicycle"/>
    <s v="RedFarm Broadway"/>
    <s v="Chinese"/>
    <s v="Jumbo Shrimp with Cashews, Spring Vegetables, XO Sauce"/>
    <n v="1"/>
    <s v="Mains"/>
    <d v="1899-12-30T00:06:16"/>
    <n v="40.782116700000003"/>
    <n v="-73.980739099999994"/>
    <n v="40.770569860888799"/>
    <n v="-73.963032545269598"/>
    <d v="2014-10-23T19:23:44"/>
    <d v="2014-10-23T19:24:38"/>
    <d v="2014-10-23T20:10:59"/>
    <d v="2014-10-23T20:24:43"/>
    <x v="3"/>
    <x v="1"/>
  </r>
  <r>
    <n v="1431853"/>
    <n v="293402"/>
    <x v="14"/>
    <s v="bicycle"/>
    <s v="Doughnut Plant Chelsea"/>
    <s v="Donut"/>
    <s v="Creme Brulee"/>
    <n v="1"/>
    <s v="Doughseed Doughnuts"/>
    <m/>
    <n v="40.744563916288797"/>
    <n v="-73.996630052861306"/>
    <n v="40.767455699999999"/>
    <n v="-73.990128999999996"/>
    <d v="2014-10-23T19:27:38"/>
    <d v="2014-10-23T19:26:37"/>
    <d v="2014-10-23T19:34:27"/>
    <d v="2014-10-23T19:49:16"/>
    <x v="3"/>
    <x v="1"/>
  </r>
  <r>
    <n v="1431877"/>
    <n v="387227"/>
    <x v="14"/>
    <s v="bicycle"/>
    <s v="Blue Ribbon Sushi Bar &amp; Grill"/>
    <s v="Japanese"/>
    <s v="Sashimi Deluxe"/>
    <n v="1"/>
    <s v="Platters"/>
    <d v="1899-12-30T00:07:03"/>
    <n v="40.767652912117299"/>
    <n v="-73.982925456000402"/>
    <n v="40.737760199999997"/>
    <n v="-73.997868400000002"/>
    <d v="2014-10-23T19:30:23"/>
    <d v="2014-10-23T19:54:37"/>
    <d v="2014-10-23T20:01:57"/>
    <d v="2014-10-23T20:22:04"/>
    <x v="3"/>
    <x v="1"/>
  </r>
  <r>
    <n v="1431877"/>
    <n v="387227"/>
    <x v="14"/>
    <s v="bicycle"/>
    <s v="Blue Ribbon Sushi Bar &amp; Grill"/>
    <s v="Japanese"/>
    <s v="Spicy Tuna &amp; Tempura Flakes"/>
    <n v="1"/>
    <s v="Maki (Special Rolls)"/>
    <d v="1899-12-30T00:07:03"/>
    <n v="40.767652912117299"/>
    <n v="-73.982925456000402"/>
    <n v="40.737760199999997"/>
    <n v="-73.997868400000002"/>
    <d v="2014-10-23T19:30:23"/>
    <d v="2014-10-23T19:54:37"/>
    <d v="2014-10-23T20:01:57"/>
    <d v="2014-10-23T20:22:04"/>
    <x v="3"/>
    <x v="1"/>
  </r>
  <r>
    <n v="1431892"/>
    <n v="393807"/>
    <x v="224"/>
    <s v="truck"/>
    <s v="Candle Cafe"/>
    <s v="Vegetarian"/>
    <s v="Seitan Chimichurri"/>
    <n v="1"/>
    <s v="Appetizers"/>
    <d v="1899-12-30T00:04:57"/>
    <n v="40.771484999999998"/>
    <n v="-73.959221470000003"/>
    <n v="40.738301300000003"/>
    <n v="-73.996666399999995"/>
    <d v="2014-10-23T19:32:41"/>
    <d v="2014-10-23T19:35:07"/>
    <d v="2014-10-23T19:52:25"/>
    <d v="2014-10-23T20:22:44"/>
    <x v="3"/>
    <x v="1"/>
  </r>
  <r>
    <n v="1431894"/>
    <n v="102580"/>
    <x v="36"/>
    <s v="bicycle"/>
    <s v="Blue Ribbon Sushi Izakaya"/>
    <s v="Japanese"/>
    <s v="Spicy Crab Roll"/>
    <n v="1"/>
    <s v="Maki"/>
    <d v="1899-12-30T00:07:04"/>
    <n v="40.721979579708403"/>
    <n v="-73.988148214155601"/>
    <n v="40.720587999999999"/>
    <n v="-73.979394999999997"/>
    <d v="2014-10-23T19:34:24"/>
    <d v="2014-10-23T19:48:08"/>
    <d v="2014-10-23T19:57:03"/>
    <d v="2014-10-23T20:05:49"/>
    <x v="3"/>
    <x v="1"/>
  </r>
  <r>
    <n v="1431918"/>
    <n v="131132"/>
    <x v="445"/>
    <s v="bicycle"/>
    <s v="McDonald's"/>
    <s v="Fast Food"/>
    <m/>
    <m/>
    <m/>
    <m/>
    <n v="40.7544542760469"/>
    <n v="-73.999275592995602"/>
    <n v="40.7611548"/>
    <n v="-73.997834499999996"/>
    <d v="2014-10-23T19:35:28"/>
    <m/>
    <m/>
    <d v="2014-10-23T20:02:32"/>
    <x v="3"/>
    <x v="1"/>
  </r>
  <r>
    <n v="1431957"/>
    <n v="42828"/>
    <x v="463"/>
    <s v="bicycle"/>
    <s v="Locanda Verde"/>
    <s v="Italian"/>
    <m/>
    <m/>
    <m/>
    <d v="1899-12-30T00:07:31"/>
    <n v="40.720072628003599"/>
    <n v="-74.010368099724104"/>
    <n v="40.725517000000004"/>
    <n v="-74.010013000000001"/>
    <d v="2014-10-23T19:39:19"/>
    <d v="2014-10-23T19:56:05"/>
    <d v="2014-10-23T20:09:24"/>
    <d v="2014-10-23T20:13:42"/>
    <x v="3"/>
    <x v="1"/>
  </r>
  <r>
    <n v="1431949"/>
    <n v="259341"/>
    <x v="140"/>
    <s v="bicycle"/>
    <s v="Momoya"/>
    <s v="Sushi"/>
    <s v="Spicy Scallop"/>
    <n v="2"/>
    <s v="Roll"/>
    <d v="1899-12-30T00:05:11"/>
    <n v="40.784077256376399"/>
    <n v="-73.9776224098444"/>
    <n v="40.774774899999997"/>
    <n v="-73.964899900000006"/>
    <d v="2014-10-23T19:40:49"/>
    <d v="2014-10-23T20:09:19"/>
    <d v="2014-10-23T20:17:08"/>
    <d v="2014-10-23T20:25:35"/>
    <x v="3"/>
    <x v="1"/>
  </r>
  <r>
    <n v="1431949"/>
    <n v="259341"/>
    <x v="140"/>
    <s v="bicycle"/>
    <s v="Momoya"/>
    <s v="Sushi"/>
    <s v="Spicy Tuna"/>
    <n v="2"/>
    <s v="Roll"/>
    <d v="1899-12-30T00:05:11"/>
    <n v="40.784077256376399"/>
    <n v="-73.9776224098444"/>
    <n v="40.774774899999997"/>
    <n v="-73.964899900000006"/>
    <d v="2014-10-23T19:40:49"/>
    <d v="2014-10-23T20:09:19"/>
    <d v="2014-10-23T20:17:08"/>
    <d v="2014-10-23T20:25:35"/>
    <x v="3"/>
    <x v="1"/>
  </r>
  <r>
    <n v="1431963"/>
    <n v="54608"/>
    <x v="247"/>
    <s v="bicycle"/>
    <s v="Tamarind TriBeCa"/>
    <s v="Indian"/>
    <s v="Nan"/>
    <n v="1"/>
    <s v="Roti Breads"/>
    <d v="1899-12-30T00:06:04"/>
    <n v="40.719268925450301"/>
    <n v="-74.008749884804104"/>
    <n v="40.744760900000003"/>
    <n v="-74.003630000000001"/>
    <d v="2014-10-23T19:41:01"/>
    <d v="2014-10-23T20:01:57"/>
    <d v="2014-10-23T20:11:49"/>
    <d v="2014-10-23T20:24:55"/>
    <x v="3"/>
    <x v="1"/>
  </r>
  <r>
    <n v="1431974"/>
    <n v="198781"/>
    <x v="12"/>
    <s v="bicycle"/>
    <s v="Ralph's Famous Italian Ices"/>
    <s v="Ice Cream"/>
    <m/>
    <m/>
    <m/>
    <m/>
    <n v="40.740034730903297"/>
    <n v="-73.984127640724196"/>
    <n v="40.748629999999999"/>
    <n v="-73.990279000000001"/>
    <d v="2014-10-23T19:42:24"/>
    <d v="2014-10-23T20:04:08"/>
    <d v="2014-10-23T20:16:58"/>
    <d v="2014-10-23T20:27:31"/>
    <x v="3"/>
    <x v="1"/>
  </r>
  <r>
    <n v="1431977"/>
    <n v="104555"/>
    <x v="309"/>
    <s v="bicycle"/>
    <s v="Sushi of Gari"/>
    <s v="Sushi"/>
    <s v="Spicy Shrimp Tempura"/>
    <n v="1"/>
    <s v="Maki Sushi Cut-Up Roll"/>
    <d v="1899-12-30T00:11:24"/>
    <n v="40.771568712019302"/>
    <n v="-73.952786829189705"/>
    <n v="40.786541888327299"/>
    <n v="-73.9520096050055"/>
    <d v="2014-10-23T19:43:03"/>
    <d v="2014-10-23T20:14:36"/>
    <d v="2014-10-23T20:24:40"/>
    <d v="2014-10-23T20:40:53"/>
    <x v="3"/>
    <x v="1"/>
  </r>
  <r>
    <n v="1432038"/>
    <n v="165695"/>
    <x v="141"/>
    <s v="bicycle"/>
    <s v="Jack's Wife Freda"/>
    <s v="Mediterranean"/>
    <s v="Couscous"/>
    <n v="1"/>
    <s v="Sides"/>
    <d v="1899-12-30T00:09:35"/>
    <n v="40.721989949797702"/>
    <n v="-73.997747898101807"/>
    <n v="40.724037000000003"/>
    <n v="-74.00264"/>
    <d v="2014-10-23T19:48:44"/>
    <d v="2014-10-23T20:09:22"/>
    <d v="2014-10-23T20:20:05"/>
    <d v="2014-10-23T20:24:49"/>
    <x v="3"/>
    <x v="1"/>
  </r>
  <r>
    <n v="1432042"/>
    <n v="291891"/>
    <x v="317"/>
    <s v="bicycle"/>
    <s v="The Kati Roll Company"/>
    <s v="Indian"/>
    <s v="Unda Beef Roll"/>
    <n v="1"/>
    <s v="Rolls"/>
    <d v="1899-12-30T00:08:56"/>
    <n v="40.752767603754798"/>
    <n v="-73.984937667846694"/>
    <n v="40.7403993"/>
    <n v="-73.984299500000006"/>
    <d v="2014-10-23T19:49:46"/>
    <d v="2014-10-23T20:19:08"/>
    <d v="2014-10-23T20:26:58"/>
    <d v="2014-10-23T20:38:48"/>
    <x v="3"/>
    <x v="1"/>
  </r>
  <r>
    <n v="1432042"/>
    <n v="291891"/>
    <x v="317"/>
    <s v="bicycle"/>
    <s v="The Kati Roll Company"/>
    <s v="Indian"/>
    <s v="Unda Aloo Roll"/>
    <n v="1"/>
    <s v="Rolls"/>
    <d v="1899-12-30T00:08:56"/>
    <n v="40.752767603754798"/>
    <n v="-73.984937667846694"/>
    <n v="40.7403993"/>
    <n v="-73.984299500000006"/>
    <d v="2014-10-23T19:49:46"/>
    <d v="2014-10-23T20:19:08"/>
    <d v="2014-10-23T20:26:58"/>
    <d v="2014-10-23T20:38:48"/>
    <x v="3"/>
    <x v="1"/>
  </r>
  <r>
    <n v="1432053"/>
    <n v="112272"/>
    <x v="334"/>
    <s v="bicycle"/>
    <s v="Blue Ribbon Sushi"/>
    <s v="Japanese"/>
    <s v="Negi Hama"/>
    <n v="1"/>
    <s v="Maki (Special Rolls)"/>
    <d v="1899-12-30T00:08:54"/>
    <n v="40.7261096570601"/>
    <n v="-74.002491863200504"/>
    <n v="40.727805799999999"/>
    <n v="-73.9979716"/>
    <d v="2014-10-23T19:51:28"/>
    <d v="2014-10-23T20:38:41"/>
    <d v="2014-10-23T21:16:31"/>
    <d v="2014-10-23T21:22:10"/>
    <x v="3"/>
    <x v="1"/>
  </r>
  <r>
    <n v="1432102"/>
    <n v="285937"/>
    <x v="68"/>
    <s v="bicycle"/>
    <s v="TAO"/>
    <s v="Japanese"/>
    <s v="TAO Angry Dragon Roll with Eel and Kabayaki Sauce"/>
    <n v="1"/>
    <s v="Special Rolls"/>
    <d v="1899-12-30T00:11:30"/>
    <n v="40.762857763598497"/>
    <n v="-73.9716190014841"/>
    <n v="40.737246852406102"/>
    <n v="-74.003920918399501"/>
    <d v="2014-10-23T19:55:36"/>
    <d v="2014-10-23T20:17:05"/>
    <d v="2014-10-23T20:37:23"/>
    <d v="2014-10-23T21:01:17"/>
    <x v="3"/>
    <x v="1"/>
  </r>
  <r>
    <n v="1432130"/>
    <n v="393172"/>
    <x v="240"/>
    <s v="car"/>
    <s v="Trader Joe's"/>
    <s v="Grocery Store"/>
    <s v="Sparkling Mineral Water - Orange"/>
    <n v="1"/>
    <s v="Beverages"/>
    <m/>
    <n v="40.778503999999998"/>
    <n v="-73.982091999999994"/>
    <n v="40.770934799999999"/>
    <n v="-73.949995200000004"/>
    <d v="2014-10-23T19:58:18"/>
    <d v="2014-10-23T20:00:28"/>
    <d v="2014-10-23T20:25:16"/>
    <d v="2014-10-23T20:40:44"/>
    <x v="3"/>
    <x v="1"/>
  </r>
  <r>
    <n v="1432155"/>
    <n v="347181"/>
    <x v="463"/>
    <s v="bicycle"/>
    <s v="Blue Ribbon Sushi"/>
    <s v="Japanese"/>
    <s v="Miso"/>
    <n v="2"/>
    <s v="Osuimono (Soups)"/>
    <d v="1899-12-30T00:07:44"/>
    <n v="40.7261096570601"/>
    <n v="-74.002491863200504"/>
    <n v="40.733425199999999"/>
    <n v="-74.004685899999998"/>
    <d v="2014-10-23T20:00:44"/>
    <d v="2014-10-23T20:16:34"/>
    <d v="2014-10-23T20:28:23"/>
    <d v="2014-10-23T20:33:59"/>
    <x v="3"/>
    <x v="1"/>
  </r>
  <r>
    <n v="1432170"/>
    <n v="209552"/>
    <x v="413"/>
    <s v="van"/>
    <s v="The Palm Too"/>
    <s v="Steak"/>
    <s v="Iceberg Lettuce Wedge"/>
    <n v="1"/>
    <s v="Dinner Salads"/>
    <d v="1899-12-30T00:07:38"/>
    <n v="40.751574677181303"/>
    <n v="-73.970913043454999"/>
    <n v="40.780534500000002"/>
    <n v="-73.954396200000005"/>
    <d v="2014-10-23T20:04:42"/>
    <d v="2014-10-23T20:21:50"/>
    <d v="2014-10-23T20:37:40"/>
    <d v="2014-10-23T20:51:57"/>
    <x v="3"/>
    <x v="1"/>
  </r>
  <r>
    <n v="1432192"/>
    <n v="275689"/>
    <x v="83"/>
    <s v="bicycle"/>
    <s v="Han Dynasty"/>
    <s v="Chinese"/>
    <s v="Cold Sesame Noodle"/>
    <n v="1"/>
    <s v="Noodles"/>
    <d v="1899-12-30T00:06:18"/>
    <n v="40.732213000000002"/>
    <n v="-73.988072000000003"/>
    <n v="40.726328304454498"/>
    <n v="-73.993201794570297"/>
    <d v="2014-10-23T20:05:17"/>
    <d v="2014-10-23T20:23:39"/>
    <d v="2014-10-23T20:43:30"/>
    <d v="2014-10-23T20:51:43"/>
    <x v="3"/>
    <x v="1"/>
  </r>
  <r>
    <n v="1432215"/>
    <n v="65263"/>
    <x v="387"/>
    <s v="bicycle"/>
    <s v="Haru Amsterdam"/>
    <m/>
    <m/>
    <m/>
    <m/>
    <d v="1899-12-30T00:04:58"/>
    <n v="40.784260272885497"/>
    <n v="-73.977668324291699"/>
    <n v="40.804912199999997"/>
    <n v="-73.962491700000001"/>
    <d v="2014-10-23T20:07:01"/>
    <d v="2014-10-23T20:37:33"/>
    <d v="2014-10-23T20:46:31"/>
    <d v="2014-10-23T21:00:48"/>
    <x v="3"/>
    <x v="1"/>
  </r>
  <r>
    <n v="1432227"/>
    <n v="50616"/>
    <x v="95"/>
    <s v="bicycle"/>
    <s v="Parm"/>
    <s v="Italian"/>
    <s v="String Beans Oreganata"/>
    <n v="1"/>
    <s v="Vegetables"/>
    <m/>
    <n v="40.723019825000002"/>
    <n v="-73.995853999999994"/>
    <n v="40.726224000000002"/>
    <n v="-73.993117999999996"/>
    <d v="2014-10-23T20:07:51"/>
    <d v="2014-10-23T20:37:45"/>
    <d v="2014-10-23T21:12:39"/>
    <d v="2014-10-23T21:18:11"/>
    <x v="3"/>
    <x v="1"/>
  </r>
  <r>
    <n v="1432311"/>
    <n v="67937"/>
    <x v="442"/>
    <s v="bicycle"/>
    <s v="Shake Shack"/>
    <s v="Burger"/>
    <s v="Fries"/>
    <n v="1"/>
    <s v="Fries"/>
    <m/>
    <n v="40.7152793278103"/>
    <n v="-74.014860391616807"/>
    <n v="40.744681"/>
    <n v="-73.991005999999999"/>
    <d v="2014-10-23T20:16:05"/>
    <d v="2014-10-23T20:33:39"/>
    <d v="2014-10-23T20:49:29"/>
    <d v="2014-10-23T21:14:20"/>
    <x v="3"/>
    <x v="1"/>
  </r>
  <r>
    <n v="1432303"/>
    <n v="93086"/>
    <x v="405"/>
    <s v="car"/>
    <s v="Taco Bell"/>
    <s v="Fast Food"/>
    <m/>
    <m/>
    <m/>
    <m/>
    <n v="40.790299429837603"/>
    <n v="-73.945703482563403"/>
    <n v="40.800581100000002"/>
    <n v="-73.937741599999995"/>
    <d v="2014-10-23T20:16:22"/>
    <d v="2014-10-23T20:32:28"/>
    <d v="2014-10-23T20:43:49"/>
    <d v="2014-10-23T20:49:09"/>
    <x v="3"/>
    <x v="1"/>
  </r>
  <r>
    <n v="1432327"/>
    <n v="232035"/>
    <x v="12"/>
    <s v="bicycle"/>
    <s v="ilili Restaurant"/>
    <s v="Middle Eastern"/>
    <s v="Hommus"/>
    <n v="1"/>
    <s v="Dips"/>
    <d v="1899-12-30T00:10:12"/>
    <n v="40.744187954347503"/>
    <n v="-73.987530940025394"/>
    <n v="40.748700700000001"/>
    <n v="-73.974242500000003"/>
    <d v="2014-10-23T20:17:11"/>
    <d v="2014-10-23T20:32:37"/>
    <d v="2014-10-23T20:59:40"/>
    <d v="2014-10-23T21:10:02"/>
    <x v="3"/>
    <x v="1"/>
  </r>
  <r>
    <n v="1432327"/>
    <n v="232035"/>
    <x v="12"/>
    <s v="bicycle"/>
    <s v="ilili Restaurant"/>
    <s v="Middle Eastern"/>
    <s v="Risotto"/>
    <n v="1"/>
    <s v="Vegetables (main plates)"/>
    <d v="1899-12-30T00:10:12"/>
    <n v="40.744187954347503"/>
    <n v="-73.987530940025394"/>
    <n v="40.748700700000001"/>
    <n v="-73.974242500000003"/>
    <d v="2014-10-23T20:17:11"/>
    <d v="2014-10-23T20:32:37"/>
    <d v="2014-10-23T20:59:40"/>
    <d v="2014-10-23T21:10:02"/>
    <x v="3"/>
    <x v="1"/>
  </r>
  <r>
    <n v="1432329"/>
    <n v="329519"/>
    <x v="187"/>
    <s v="bicycle"/>
    <s v="Pio Pio"/>
    <s v="South American"/>
    <s v="Arroz Chaufa"/>
    <n v="1"/>
    <s v="De Fondo"/>
    <d v="1899-12-30T00:10:09"/>
    <n v="40.760406969917"/>
    <n v="-73.994894027710004"/>
    <n v="40.741258999999999"/>
    <n v="-74.000659999999996"/>
    <d v="2014-10-23T20:18:35"/>
    <d v="2014-10-23T20:41:55"/>
    <d v="2014-10-23T20:47:15"/>
    <d v="2014-10-23T21:02:52"/>
    <x v="3"/>
    <x v="1"/>
  </r>
  <r>
    <n v="1432380"/>
    <n v="59673"/>
    <x v="28"/>
    <s v="bicycle"/>
    <s v="Shake Shack"/>
    <s v="Burger"/>
    <s v="Fries"/>
    <n v="1"/>
    <s v="Fries"/>
    <m/>
    <n v="40.7152793278103"/>
    <n v="-74.014860391616807"/>
    <n v="40.727404999999997"/>
    <n v="-73.991802000000007"/>
    <d v="2014-10-23T20:22:28"/>
    <d v="2014-10-23T20:24:59"/>
    <d v="2014-10-23T20:45:20"/>
    <d v="2014-10-23T20:57:46"/>
    <x v="3"/>
    <x v="1"/>
  </r>
  <r>
    <n v="1432416"/>
    <n v="181823"/>
    <x v="472"/>
    <s v="bicycle"/>
    <s v="Umami Burger"/>
    <s v="Burger"/>
    <m/>
    <m/>
    <m/>
    <m/>
    <n v="40.734445802809702"/>
    <n v="-73.998713493347196"/>
    <n v="40.741243500000003"/>
    <n v="-73.991319700000005"/>
    <d v="2014-10-23T20:26:35"/>
    <d v="2014-10-23T20:32:58"/>
    <d v="2014-10-23T20:55:49"/>
    <d v="2014-10-23T21:03:38"/>
    <x v="3"/>
    <x v="1"/>
  </r>
  <r>
    <n v="1432435"/>
    <n v="382159"/>
    <x v="317"/>
    <s v="bicycle"/>
    <s v="Mighty Quinn's BBQ"/>
    <s v="BBQ"/>
    <s v="Slaw"/>
    <n v="2"/>
    <s v="Sides"/>
    <m/>
    <n v="40.727518945156902"/>
    <n v="-73.988671302795396"/>
    <n v="40.764184899999997"/>
    <n v="-73.978405100000003"/>
    <d v="2014-10-23T20:29:35"/>
    <d v="2014-10-23T20:46:38"/>
    <d v="2014-10-23T20:55:58"/>
    <d v="2014-10-23T21:17:53"/>
    <x v="3"/>
    <x v="1"/>
  </r>
  <r>
    <n v="1432451"/>
    <n v="229843"/>
    <x v="479"/>
    <s v="bicycle"/>
    <s v="Taim Falafel and Smoothie Bar"/>
    <s v="Food Truck"/>
    <s v="Homemade Pomegranate-Honey Iced Tea"/>
    <n v="1"/>
    <s v="Cold Drinks &amp; Soda"/>
    <d v="1899-12-30T00:08:19"/>
    <n v="40.735951410513501"/>
    <n v="-74.001760416287993"/>
    <n v="40.745170799999997"/>
    <n v="-73.995213800000002"/>
    <d v="2014-10-23T20:30:54"/>
    <d v="2014-10-23T20:41:04"/>
    <d v="2014-10-23T20:50:53"/>
    <d v="2014-10-23T21:00:46"/>
    <x v="3"/>
    <x v="1"/>
  </r>
  <r>
    <n v="1432519"/>
    <n v="318665"/>
    <x v="58"/>
    <s v="bicycle"/>
    <s v="Blue Ribbon Sushi Bar &amp; Grill"/>
    <s v="Japanese"/>
    <s v="Spicy Tuna &amp; Tempura Flakes"/>
    <n v="1"/>
    <s v="Maki (Special Rolls)"/>
    <m/>
    <n v="40.767652912117299"/>
    <n v="-73.982925456000402"/>
    <n v="40.755873399999999"/>
    <n v="-73.992511699999994"/>
    <d v="2014-10-23T20:37:12"/>
    <m/>
    <m/>
    <d v="2014-10-23T21:32:52"/>
    <x v="3"/>
    <x v="1"/>
  </r>
  <r>
    <n v="1432537"/>
    <n v="109000"/>
    <x v="73"/>
    <s v="walker"/>
    <s v="Pinkberry"/>
    <s v="Ice Cream"/>
    <s v="Original"/>
    <n v="1"/>
    <s v="Frozen Yogurt with Toppings"/>
    <m/>
    <n v="40.747535707342003"/>
    <n v="-73.986219698857099"/>
    <n v="40.743845499999999"/>
    <n v="-73.987641600000003"/>
    <d v="2014-10-23T20:40:09"/>
    <d v="2014-10-23T21:06:17"/>
    <d v="2014-10-23T21:21:05"/>
    <d v="2014-10-23T21:30:05"/>
    <x v="3"/>
    <x v="1"/>
  </r>
  <r>
    <n v="1432626"/>
    <n v="172730"/>
    <x v="56"/>
    <s v="bicycle"/>
    <s v="One Lucky Duck - Juice &amp; Takeaway"/>
    <s v="Vegetarian"/>
    <s v="Swan Greens"/>
    <n v="1"/>
    <s v="Pressed Juices"/>
    <d v="1899-12-30T00:27:26"/>
    <n v="40.735725000000002"/>
    <n v="-73.987126466589601"/>
    <n v="40.7168165"/>
    <n v="-74.005652499999997"/>
    <d v="2014-10-23T20:45:38"/>
    <d v="2014-10-23T20:58:27"/>
    <d v="2014-10-23T21:20:08"/>
    <d v="2014-10-23T21:35:36"/>
    <x v="3"/>
    <x v="1"/>
  </r>
  <r>
    <n v="1432665"/>
    <n v="342107"/>
    <x v="134"/>
    <s v="bicycle"/>
    <s v="Naya Mezze &amp; Grill"/>
    <m/>
    <m/>
    <m/>
    <m/>
    <d v="1899-12-30T00:06:57"/>
    <n v="40.758332169047101"/>
    <n v="-73.966045880288206"/>
    <n v="40.767449999999997"/>
    <n v="-73.992028000000005"/>
    <d v="2014-10-23T20:49:58"/>
    <d v="2014-10-23T20:55:45"/>
    <d v="2014-10-23T21:23:01"/>
    <d v="2014-10-23T21:37:55"/>
    <x v="3"/>
    <x v="1"/>
  </r>
  <r>
    <n v="1432680"/>
    <n v="367591"/>
    <x v="78"/>
    <s v="car"/>
    <s v="Taro Sushi"/>
    <s v="Sushi"/>
    <s v="Miso Soup"/>
    <n v="1"/>
    <s v="Soup &amp; Salad"/>
    <d v="1899-12-30T00:07:31"/>
    <n v="40.679694212049696"/>
    <n v="-73.974251747131305"/>
    <n v="40.688013126327803"/>
    <n v="-73.979255985060504"/>
    <d v="2014-10-23T20:51:17"/>
    <d v="2014-10-23T21:05:22"/>
    <d v="2014-10-23T21:13:39"/>
    <d v="2014-10-23T21:21:50"/>
    <x v="3"/>
    <x v="1"/>
  </r>
  <r>
    <n v="1432690"/>
    <n v="110060"/>
    <x v="479"/>
    <s v="bicycle"/>
    <s v="sweetgreen"/>
    <s v="Salad"/>
    <m/>
    <m/>
    <m/>
    <m/>
    <n v="40.745078589413303"/>
    <n v="-73.988821506500202"/>
    <n v="40.751983899999999"/>
    <n v="-73.994798900000006"/>
    <d v="2014-10-23T20:52:08"/>
    <d v="2014-10-23T21:05:33"/>
    <d v="2014-10-23T21:18:01"/>
    <d v="2014-10-23T21:28:59"/>
    <x v="3"/>
    <x v="1"/>
  </r>
  <r>
    <n v="1432731"/>
    <n v="81110"/>
    <x v="104"/>
    <s v="bicycle"/>
    <s v="Hill Country Fried Chicken"/>
    <s v="Southern"/>
    <s v="Drum"/>
    <n v="1"/>
    <s v="Fried Chicken"/>
    <m/>
    <n v="40.7430754234856"/>
    <n v="-73.989146591960605"/>
    <n v="40.742733100000002"/>
    <n v="-73.980743099999998"/>
    <d v="2014-10-23T20:55:39"/>
    <d v="2014-10-23T21:05:20"/>
    <d v="2014-10-23T21:18:09"/>
    <d v="2014-10-23T21:24:46"/>
    <x v="3"/>
    <x v="1"/>
  </r>
  <r>
    <n v="1432770"/>
    <n v="69039"/>
    <x v="18"/>
    <s v="bicycle"/>
    <s v="Mr. Broadway Kosher Restaurant"/>
    <m/>
    <m/>
    <m/>
    <m/>
    <m/>
    <n v="40.752223884249503"/>
    <n v="-73.986994993065807"/>
    <n v="40.729616"/>
    <n v="-73.992807999999997"/>
    <d v="2014-10-23T20:58:06"/>
    <d v="2014-10-23T20:58:36"/>
    <d v="2014-10-23T21:12:56"/>
    <d v="2014-10-23T21:24:02"/>
    <x v="3"/>
    <x v="1"/>
  </r>
  <r>
    <n v="1432805"/>
    <n v="303273"/>
    <x v="64"/>
    <s v="bicycle"/>
    <s v="Magnolia Bakery"/>
    <s v="Dessert"/>
    <s v="Magnolia's Famous Banana Pudding"/>
    <n v="2"/>
    <s v="Pudding"/>
    <m/>
    <n v="40.7358928721479"/>
    <n v="-74.005204439163194"/>
    <n v="40.718736"/>
    <n v="-73.985539000000003"/>
    <d v="2014-10-23T21:02:40"/>
    <d v="2014-10-23T21:15:50"/>
    <d v="2014-10-23T21:24:49"/>
    <d v="2014-10-23T21:47:00"/>
    <x v="3"/>
    <x v="1"/>
  </r>
  <r>
    <n v="1432861"/>
    <n v="85782"/>
    <x v="463"/>
    <s v="bicycle"/>
    <s v="Vezzo Thin Crust Pizza"/>
    <s v="Italian"/>
    <s v="Regular Crust (9&quot; Personal Pie)"/>
    <n v="1"/>
    <s v="Custom Pies"/>
    <d v="1899-12-30T00:10:52"/>
    <n v="40.744489278379298"/>
    <n v="-73.981322050094604"/>
    <n v="40.753483000000003"/>
    <n v="-73.971473000000003"/>
    <d v="2014-10-23T21:06:45"/>
    <d v="2014-10-23T21:25:33"/>
    <d v="2014-10-23T21:37:23"/>
    <d v="2014-10-23T21:46:34"/>
    <x v="3"/>
    <x v="1"/>
  </r>
  <r>
    <n v="1432872"/>
    <n v="154013"/>
    <x v="451"/>
    <s v="bicycle"/>
    <s v="Duane Reade"/>
    <s v="Drug Store"/>
    <m/>
    <m/>
    <m/>
    <m/>
    <n v="40.754181291070097"/>
    <n v="-73.986937078746095"/>
    <n v="40.774619489469501"/>
    <n v="-73.990837027533104"/>
    <d v="2014-10-23T21:09:13"/>
    <d v="2014-10-23T21:15:53"/>
    <d v="2014-10-23T21:43:41"/>
    <d v="2014-10-23T22:16:41"/>
    <x v="3"/>
    <x v="1"/>
  </r>
  <r>
    <n v="1432982"/>
    <n v="58898"/>
    <x v="150"/>
    <s v="bicycle"/>
    <s v="RedFarm Broadway"/>
    <s v="Chinese"/>
    <s v="Shrimp-Stuffed JalapeÃ±o Poppers"/>
    <n v="1"/>
    <s v="Starters &amp; Salads"/>
    <d v="1899-12-30T00:08:42"/>
    <n v="40.782116700000003"/>
    <n v="-73.980739099999994"/>
    <n v="40.729953600000002"/>
    <n v="-73.986349799999999"/>
    <d v="2014-10-23T21:18:22"/>
    <d v="2014-10-23T21:36:38"/>
    <d v="2014-10-23T21:46:58"/>
    <d v="2014-10-23T22:22:02"/>
    <x v="3"/>
    <x v="1"/>
  </r>
  <r>
    <n v="1433091"/>
    <n v="129823"/>
    <x v="499"/>
    <s v="bicycle"/>
    <s v="Rubirosa"/>
    <s v="Italian"/>
    <s v="Large Classic"/>
    <n v="1"/>
    <s v="Pizza"/>
    <d v="1899-12-30T00:06:43"/>
    <n v="40.722748587419602"/>
    <n v="-73.996061916918705"/>
    <n v="40.719382299999999"/>
    <n v="-73.989385299999995"/>
    <d v="2014-10-23T21:30:13"/>
    <d v="2014-10-23T21:36:39"/>
    <d v="2014-10-23T22:17:23"/>
    <d v="2014-10-23T22:26:42"/>
    <x v="3"/>
    <x v="1"/>
  </r>
  <r>
    <n v="1433176"/>
    <n v="70193"/>
    <x v="79"/>
    <s v="bicycle"/>
    <s v="The Capital Grille"/>
    <s v="Steak"/>
    <s v="Double Cut Lamb Rib Chops"/>
    <n v="1"/>
    <s v="Main Courses"/>
    <d v="1899-12-30T00:16:10"/>
    <n v="40.760910812143798"/>
    <n v="-73.981204032897907"/>
    <n v="40.771895600000001"/>
    <n v="-73.952059300000002"/>
    <d v="2014-10-23T21:35:24"/>
    <d v="2014-10-23T21:53:57"/>
    <d v="2014-10-23T22:08:38"/>
    <d v="2014-10-23T22:26:24"/>
    <x v="3"/>
    <x v="1"/>
  </r>
  <r>
    <n v="1433247"/>
    <n v="77786"/>
    <x v="6"/>
    <s v="bicycle"/>
    <s v="Sushi of Gari Tribeca"/>
    <s v="Japanese"/>
    <s v="Edamame"/>
    <n v="1"/>
    <s v="Appetizers"/>
    <d v="1899-12-30T00:07:15"/>
    <n v="40.716725764782701"/>
    <n v="-74.008250645521898"/>
    <n v="40.734214999999999"/>
    <n v="-74.000017999999997"/>
    <d v="2014-10-23T21:40:10"/>
    <d v="2014-10-23T21:38:51"/>
    <d v="2014-10-23T22:04:46"/>
    <d v="2014-10-23T22:13:56"/>
    <x v="3"/>
    <x v="1"/>
  </r>
  <r>
    <n v="1433240"/>
    <n v="121681"/>
    <x v="177"/>
    <s v="bicycle"/>
    <s v="Momoya"/>
    <s v="Sushi"/>
    <s v="Momoya Spicy Tuna"/>
    <n v="4"/>
    <s v="Signature Roll"/>
    <d v="1899-12-30T00:09:55"/>
    <n v="40.784077256376399"/>
    <n v="-73.9776224098444"/>
    <n v="40.765541599999999"/>
    <n v="-73.978478999999993"/>
    <d v="2014-10-23T21:40:50"/>
    <d v="2014-10-23T21:42:32"/>
    <d v="2014-10-23T22:05:08"/>
    <d v="2014-10-23T22:13:48"/>
    <x v="3"/>
    <x v="1"/>
  </r>
  <r>
    <n v="1433405"/>
    <n v="144868"/>
    <x v="472"/>
    <s v="bicycle"/>
    <s v="16 Handles - East Village"/>
    <s v="Ice Cream"/>
    <m/>
    <m/>
    <m/>
    <m/>
    <n v="40.729579746864701"/>
    <n v="-73.986914122631205"/>
    <n v="40.740904153228897"/>
    <n v="-73.983559683034102"/>
    <d v="2014-10-23T21:53:18"/>
    <d v="2014-10-23T21:58:58"/>
    <d v="2014-10-23T22:20:48"/>
    <d v="2014-10-23T22:37:59"/>
    <x v="3"/>
    <x v="1"/>
  </r>
  <r>
    <n v="1433681"/>
    <n v="116618"/>
    <x v="58"/>
    <s v="bicycle"/>
    <s v="Pinkberry"/>
    <s v="Ice Cream"/>
    <s v="Original"/>
    <n v="1"/>
    <s v="Frozen Yogurt with Toppings"/>
    <m/>
    <n v="40.747535707342003"/>
    <n v="-73.986219698857099"/>
    <n v="40.748383962925701"/>
    <n v="-73.989163620027995"/>
    <d v="2014-10-23T22:14:04"/>
    <d v="2014-10-23T22:13:51"/>
    <d v="2014-10-23T22:21:09"/>
    <d v="2014-10-23T22:26:34"/>
    <x v="3"/>
    <x v="1"/>
  </r>
  <r>
    <n v="1433771"/>
    <n v="336146"/>
    <x v="266"/>
    <s v="car"/>
    <s v="Momofuku Milk Bar"/>
    <s v="Dessert"/>
    <s v="Cornflake Marshmallow Chocolate Chip Cookie"/>
    <n v="1"/>
    <s v="Cookies"/>
    <m/>
    <n v="40.731795470614898"/>
    <n v="-73.985672593116803"/>
    <n v="40.749732799999997"/>
    <n v="-73.996150999999998"/>
    <d v="2014-10-23T22:22:55"/>
    <d v="2014-10-23T22:24:32"/>
    <d v="2014-10-23T22:47:30"/>
    <d v="2014-10-23T23:05:42"/>
    <x v="3"/>
    <x v="1"/>
  </r>
  <r>
    <n v="1433815"/>
    <n v="47470"/>
    <x v="15"/>
    <s v="bicycle"/>
    <s v="Sugar Factory"/>
    <m/>
    <m/>
    <m/>
    <m/>
    <m/>
    <n v="40.739451209049001"/>
    <n v="-74.006540597643095"/>
    <n v="40.733975000000001"/>
    <n v="-73.992395000000002"/>
    <d v="2014-10-23T22:28:50"/>
    <d v="2014-10-23T22:44:20"/>
    <d v="2014-10-23T23:27:08"/>
    <d v="2014-10-24T00:52:41"/>
    <x v="3"/>
    <x v="1"/>
  </r>
  <r>
    <n v="1434011"/>
    <n v="283884"/>
    <x v="111"/>
    <s v="bicycle"/>
    <s v="Magnolia Bakery"/>
    <s v="Dessert"/>
    <s v="Vanilla Cupcake"/>
    <n v="1"/>
    <s v="Classic Cupcakes"/>
    <m/>
    <n v="40.7358928721479"/>
    <n v="-74.005204439163194"/>
    <n v="40.7161361"/>
    <n v="-74.003637800000007"/>
    <d v="2014-10-23T22:58:05"/>
    <d v="2014-10-23T23:11:32"/>
    <d v="2014-10-23T23:37:52"/>
    <d v="2014-10-23T23:55:05"/>
    <x v="3"/>
    <x v="1"/>
  </r>
  <r>
    <n v="1434091"/>
    <n v="87603"/>
    <x v="361"/>
    <s v="walker"/>
    <s v="Parm"/>
    <s v="Italian"/>
    <s v="House Roasted Turkey"/>
    <n v="1"/>
    <s v="Platters"/>
    <d v="1899-12-30T00:07:35"/>
    <n v="40.723019825000002"/>
    <n v="-73.995853999999994"/>
    <n v="40.720477700000004"/>
    <n v="-74.002211799999998"/>
    <d v="2014-10-23T23:11:54"/>
    <d v="2014-10-23T23:09:16"/>
    <d v="2014-10-23T23:38:36"/>
    <d v="2014-10-23T23:43:05"/>
    <x v="3"/>
    <x v="1"/>
  </r>
  <r>
    <n v="1434086"/>
    <n v="100889"/>
    <x v="184"/>
    <s v="motorcycle"/>
    <s v="Magnolia Bakery"/>
    <s v="Dessert"/>
    <s v="Caramel Cupcake"/>
    <n v="1"/>
    <s v="Specialty Cupcakes"/>
    <m/>
    <n v="40.7358928721479"/>
    <n v="-74.005204439163194"/>
    <n v="40.764703761771699"/>
    <n v="-73.976054767135196"/>
    <d v="2014-10-23T23:12:42"/>
    <d v="2014-10-23T23:23:49"/>
    <d v="2014-10-23T23:39:39"/>
    <d v="2014-10-23T23:57:25"/>
    <x v="3"/>
    <x v="1"/>
  </r>
  <r>
    <n v="1434241"/>
    <n v="115213"/>
    <x v="361"/>
    <s v="walker"/>
    <s v="Parm"/>
    <s v="Italian"/>
    <s v="Eggplant Parm"/>
    <n v="1"/>
    <s v="Platters"/>
    <m/>
    <n v="40.723019825000002"/>
    <n v="-73.995853999999994"/>
    <n v="40.716590500000002"/>
    <n v="-74.004811399999994"/>
    <d v="2014-10-23T23:37:26"/>
    <d v="2014-10-23T23:35:16"/>
    <d v="2014-10-24T00:04:06"/>
    <d v="2014-10-24T00:09:58"/>
    <x v="3"/>
    <x v="1"/>
  </r>
  <r>
    <n v="1434399"/>
    <n v="369809"/>
    <x v="361"/>
    <s v="walker"/>
    <s v="BP"/>
    <m/>
    <m/>
    <m/>
    <m/>
    <m/>
    <n v="40.725066249999998"/>
    <n v="-73.995621218573604"/>
    <n v="40.723407999999999"/>
    <n v="-73.993255000000005"/>
    <d v="2014-10-24T00:08:00"/>
    <d v="2014-10-24T00:17:46"/>
    <d v="2014-10-24T00:24:06"/>
    <d v="2014-10-24T00:28:22"/>
    <x v="3"/>
    <x v="2"/>
  </r>
  <r>
    <n v="1434458"/>
    <n v="60645"/>
    <x v="301"/>
    <s v="car"/>
    <s v="Blue Ribbon Sushi Izakaya"/>
    <s v="Japanese"/>
    <s v="Edamame"/>
    <n v="2"/>
    <s v="Vegetables"/>
    <m/>
    <n v="40.721979579708403"/>
    <n v="-73.988148214155601"/>
    <n v="40.727404999999997"/>
    <n v="-73.991802000000007"/>
    <d v="2014-10-24T00:20:29"/>
    <d v="2014-10-24T00:22:04"/>
    <d v="2014-10-24T00:48:23"/>
    <d v="2014-10-24T00:56:02"/>
    <x v="3"/>
    <x v="2"/>
  </r>
  <r>
    <n v="1434458"/>
    <n v="60645"/>
    <x v="301"/>
    <s v="car"/>
    <s v="Blue Ribbon Sushi Izakaya"/>
    <s v="Japanese"/>
    <s v="Miso"/>
    <n v="1"/>
    <s v="Soups"/>
    <m/>
    <n v="40.721979579708403"/>
    <n v="-73.988148214155601"/>
    <n v="40.727404999999997"/>
    <n v="-73.991802000000007"/>
    <d v="2014-10-24T00:20:29"/>
    <d v="2014-10-24T00:22:04"/>
    <d v="2014-10-24T00:48:23"/>
    <d v="2014-10-24T00:56:02"/>
    <x v="3"/>
    <x v="2"/>
  </r>
  <r>
    <n v="1434515"/>
    <n v="388109"/>
    <x v="20"/>
    <s v="car"/>
    <s v="Joe's Pizza"/>
    <s v="Pizza"/>
    <s v="Fresh Mozzarella"/>
    <n v="1"/>
    <s v="By the Slice"/>
    <m/>
    <n v="40.733402283324402"/>
    <n v="-73.987510980727393"/>
    <n v="40.728741843917703"/>
    <n v="-73.986204252609696"/>
    <d v="2014-10-24T00:37:23"/>
    <d v="2014-10-24T00:41:09"/>
    <d v="2014-10-24T00:54:00"/>
    <d v="2014-10-24T01:00:17"/>
    <x v="3"/>
    <x v="2"/>
  </r>
  <r>
    <n v="1434800"/>
    <n v="389740"/>
    <x v="111"/>
    <s v="bicycle"/>
    <s v="L'Express"/>
    <s v="French"/>
    <s v="Dinner Lamb Medallions"/>
    <n v="1"/>
    <s v="Dinner Main Courses"/>
    <m/>
    <n v="40.7382631261951"/>
    <n v="-73.987838104088993"/>
    <n v="40.728746142595703"/>
    <n v="-73.979612253082195"/>
    <d v="2014-10-24T02:21:29"/>
    <d v="2014-10-24T02:26:47"/>
    <d v="2014-10-24T03:11:06"/>
    <d v="2014-10-24T03:22:39"/>
    <x v="3"/>
    <x v="2"/>
  </r>
  <r>
    <n v="1435104"/>
    <n v="369272"/>
    <x v="144"/>
    <s v="bicycle"/>
    <s v="Doughnut Plant Chelsea"/>
    <s v="Donut"/>
    <s v="Oatmeal"/>
    <n v="2"/>
    <s v="Cake Doughnut of the Day"/>
    <m/>
    <n v="40.744563916288797"/>
    <n v="-73.996630052861306"/>
    <n v="40.767651000000001"/>
    <n v="-73.966875000000002"/>
    <d v="2014-10-24T07:02:59"/>
    <d v="2014-10-24T07:06:49"/>
    <d v="2014-10-24T07:38:39"/>
    <d v="2014-10-24T08:05:31"/>
    <x v="3"/>
    <x v="2"/>
  </r>
  <r>
    <n v="1435109"/>
    <n v="304365"/>
    <x v="430"/>
    <s v="bicycle"/>
    <s v="McDonald's"/>
    <s v="Fast Food"/>
    <s v="Hotcakes and Sausage"/>
    <n v="2"/>
    <s v="Breakfast"/>
    <m/>
    <n v="40.777939671655503"/>
    <n v="-73.9547097350531"/>
    <n v="40.785699899999997"/>
    <n v="-73.949793499999998"/>
    <d v="2014-10-24T07:17:11"/>
    <m/>
    <m/>
    <d v="2014-10-24T07:37:03"/>
    <x v="3"/>
    <x v="2"/>
  </r>
  <r>
    <n v="1435115"/>
    <n v="105778"/>
    <x v="500"/>
    <s v="car"/>
    <s v="Tompkins Square Bagels"/>
    <s v="Bakery"/>
    <s v="Pumpkin"/>
    <n v="1"/>
    <s v="Bagels"/>
    <m/>
    <n v="40.72813"/>
    <n v="-73.982020000000006"/>
    <n v="40.777952584485497"/>
    <n v="-73.955625650643896"/>
    <d v="2014-10-24T07:48:50"/>
    <m/>
    <m/>
    <d v="2014-10-24T10:28:42"/>
    <x v="3"/>
    <x v="2"/>
  </r>
  <r>
    <n v="1435256"/>
    <n v="61522"/>
    <x v="501"/>
    <s v="car"/>
    <s v="The Mark Restaurant by Jean-Georges"/>
    <m/>
    <m/>
    <m/>
    <m/>
    <m/>
    <n v="40.775170000000003"/>
    <n v="-73.963346999999999"/>
    <n v="40.740074800000002"/>
    <n v="-73.986773499999998"/>
    <d v="2014-10-24T09:22:55"/>
    <d v="2014-10-24T09:29:28"/>
    <d v="2014-10-24T09:47:46"/>
    <d v="2014-10-24T10:34:41"/>
    <x v="3"/>
    <x v="2"/>
  </r>
  <r>
    <n v="1435268"/>
    <n v="44759"/>
    <x v="502"/>
    <s v="walker"/>
    <s v="The Smile"/>
    <s v="American"/>
    <s v="Croissant"/>
    <n v="1"/>
    <s v="Sides &amp; Pastries"/>
    <d v="1899-12-30T00:11:52"/>
    <n v="40.726413182830903"/>
    <n v="-73.993821144104004"/>
    <n v="40.724454999999999"/>
    <n v="-73.990891000000005"/>
    <d v="2014-10-24T09:27:00"/>
    <m/>
    <m/>
    <d v="2014-10-24T09:55:55"/>
    <x v="3"/>
    <x v="2"/>
  </r>
  <r>
    <n v="1435354"/>
    <n v="394680"/>
    <x v="89"/>
    <s v="car"/>
    <s v="Manhattan Wardrobe Supply"/>
    <m/>
    <m/>
    <m/>
    <m/>
    <m/>
    <n v="40.748593302489901"/>
    <n v="-73.994569834706994"/>
    <n v="40.781540999999997"/>
    <n v="-73.955040999999994"/>
    <d v="2014-10-24T10:01:21"/>
    <d v="2014-10-24T10:24:21"/>
    <d v="2014-10-24T10:34:12"/>
    <d v="2014-10-24T11:18:56"/>
    <x v="3"/>
    <x v="2"/>
  </r>
  <r>
    <n v="1435378"/>
    <n v="153634"/>
    <x v="493"/>
    <s v="bicycle"/>
    <s v="Doughnut Plant Chelsea"/>
    <s v="Donut"/>
    <s v="Creme Brulee"/>
    <n v="1"/>
    <s v="Doughseed Doughnuts"/>
    <m/>
    <n v="40.744563916288797"/>
    <n v="-73.996630052861306"/>
    <n v="40.7051418"/>
    <n v="-74.006954800000003"/>
    <d v="2014-10-24T10:12:02"/>
    <d v="2014-10-24T10:15:05"/>
    <d v="2014-10-24T10:29:49"/>
    <d v="2014-10-24T10:54:57"/>
    <x v="3"/>
    <x v="2"/>
  </r>
  <r>
    <n v="1435386"/>
    <n v="318689"/>
    <x v="106"/>
    <s v="walker"/>
    <s v="La Maison Du Chocolat"/>
    <m/>
    <m/>
    <m/>
    <m/>
    <m/>
    <n v="40.758960512027599"/>
    <n v="-73.980067338910303"/>
    <n v="40.743217700000002"/>
    <n v="-74.007342899999998"/>
    <d v="2014-10-24T10:15:32"/>
    <d v="2014-10-24T10:19:02"/>
    <d v="2014-10-24T10:29:17"/>
    <d v="2014-10-24T10:49:45"/>
    <x v="3"/>
    <x v="2"/>
  </r>
  <r>
    <n v="1435421"/>
    <n v="96800"/>
    <x v="393"/>
    <s v="bicycle"/>
    <s v="Sarabeth's East"/>
    <s v="American"/>
    <s v="Goldie Lox"/>
    <n v="1"/>
    <s v="Eggs &amp; Omelettes"/>
    <d v="1899-12-30T00:03:53"/>
    <n v="40.784877344265098"/>
    <n v="-73.955926608873398"/>
    <n v="40.775107499999997"/>
    <n v="-73.959203799999997"/>
    <d v="2014-10-24T10:36:38"/>
    <d v="2014-10-24T10:54:37"/>
    <d v="2014-10-24T11:04:11"/>
    <d v="2014-10-24T11:12:48"/>
    <x v="3"/>
    <x v="2"/>
  </r>
  <r>
    <n v="1435427"/>
    <n v="200631"/>
    <x v="46"/>
    <s v="walker"/>
    <s v="Amy Ruth's"/>
    <s v="Southern"/>
    <s v="Chicken Wings"/>
    <n v="1"/>
    <s v="Appetizers"/>
    <d v="1899-12-30T00:02:42"/>
    <n v="40.802549609553203"/>
    <n v="-73.950232680024698"/>
    <n v="40.798558"/>
    <n v="-73.934880000000007"/>
    <d v="2014-10-24T10:37:08"/>
    <d v="2014-10-24T10:52:15"/>
    <d v="2014-10-24T11:04:05"/>
    <d v="2014-10-24T11:14:27"/>
    <x v="3"/>
    <x v="2"/>
  </r>
  <r>
    <n v="1435427"/>
    <n v="200631"/>
    <x v="46"/>
    <s v="walker"/>
    <s v="Amy Ruth's"/>
    <s v="Southern"/>
    <s v="Hot Coffee"/>
    <n v="1"/>
    <s v="Beverages"/>
    <d v="1899-12-30T00:02:42"/>
    <n v="40.802549609553203"/>
    <n v="-73.950232680024698"/>
    <n v="40.798558"/>
    <n v="-73.934880000000007"/>
    <d v="2014-10-24T10:37:08"/>
    <d v="2014-10-24T10:52:15"/>
    <d v="2014-10-24T11:04:05"/>
    <d v="2014-10-24T11:14:27"/>
    <x v="3"/>
    <x v="2"/>
  </r>
  <r>
    <n v="1435427"/>
    <n v="200631"/>
    <x v="46"/>
    <s v="walker"/>
    <s v="Amy Ruth's"/>
    <s v="Southern"/>
    <s v="C. Virginia Fields Carrot Cake"/>
    <n v="1"/>
    <s v="Desserts"/>
    <d v="1899-12-30T00:02:42"/>
    <n v="40.802549609553203"/>
    <n v="-73.950232680024698"/>
    <n v="40.798558"/>
    <n v="-73.934880000000007"/>
    <d v="2014-10-24T10:37:08"/>
    <d v="2014-10-24T10:52:15"/>
    <d v="2014-10-24T11:04:05"/>
    <d v="2014-10-24T11:14:27"/>
    <x v="3"/>
    <x v="2"/>
  </r>
  <r>
    <n v="1435427"/>
    <n v="200631"/>
    <x v="46"/>
    <s v="walker"/>
    <s v="Amy Ruth's"/>
    <s v="Southern"/>
    <s v="The Bishop Charles Reed"/>
    <n v="1"/>
    <s v="Waffles"/>
    <d v="1899-12-30T00:02:42"/>
    <n v="40.802549609553203"/>
    <n v="-73.950232680024698"/>
    <n v="40.798558"/>
    <n v="-73.934880000000007"/>
    <d v="2014-10-24T10:37:08"/>
    <d v="2014-10-24T10:52:15"/>
    <d v="2014-10-24T11:04:05"/>
    <d v="2014-10-24T11:14:27"/>
    <x v="3"/>
    <x v="2"/>
  </r>
  <r>
    <n v="1435429"/>
    <n v="355713"/>
    <x v="183"/>
    <s v="walker"/>
    <s v="Levain Bakery"/>
    <s v="Bakery"/>
    <s v="Chocolate Chip Walnut"/>
    <n v="3"/>
    <s v="Cookies"/>
    <m/>
    <n v="40.779930093814997"/>
    <n v="-73.980334997177096"/>
    <n v="40.771892999999999"/>
    <n v="-73.959619700000005"/>
    <d v="2014-10-24T10:37:48"/>
    <d v="2014-10-24T10:57:05"/>
    <d v="2014-10-24T11:01:55"/>
    <d v="2014-10-24T11:15:13"/>
    <x v="3"/>
    <x v="2"/>
  </r>
  <r>
    <n v="1435432"/>
    <n v="101399"/>
    <x v="6"/>
    <s v="bicycle"/>
    <s v="Levain Bakery"/>
    <s v="Bakery"/>
    <s v="Oatmeal Raisin"/>
    <n v="2"/>
    <s v="Cookies"/>
    <m/>
    <n v="40.779930093814997"/>
    <n v="-73.980334997177096"/>
    <n v="40.7638848"/>
    <n v="-73.970783400000002"/>
    <d v="2014-10-24T10:39:34"/>
    <d v="2014-10-24T11:06:35"/>
    <d v="2014-10-24T11:21:54"/>
    <d v="2014-10-24T11:32:45"/>
    <x v="3"/>
    <x v="2"/>
  </r>
  <r>
    <n v="1435438"/>
    <n v="250494"/>
    <x v="473"/>
    <s v="bicycle"/>
    <s v="Bubby's "/>
    <s v="American"/>
    <s v="Huevos Rancheros"/>
    <n v="1"/>
    <s v="Breakfast Plates"/>
    <d v="1899-12-30T00:02:44"/>
    <n v="40.719966017586998"/>
    <n v="-74.008543303190294"/>
    <n v="40.723884614769901"/>
    <n v="-73.999316845760703"/>
    <d v="2014-10-24T10:43:01"/>
    <d v="2014-10-24T10:52:43"/>
    <d v="2014-10-24T11:01:32"/>
    <d v="2014-10-24T11:11:49"/>
    <x v="3"/>
    <x v="2"/>
  </r>
  <r>
    <n v="1435550"/>
    <n v="394802"/>
    <x v="305"/>
    <s v="bicycle"/>
    <s v="Tompkins Square Bagels"/>
    <s v="Bakery"/>
    <s v="Egg Sandwich"/>
    <n v="1"/>
    <s v="Breakfast"/>
    <m/>
    <n v="40.72813"/>
    <n v="-73.982020000000006"/>
    <n v="40.769225599999999"/>
    <n v="-73.958380700000006"/>
    <d v="2014-10-24T11:20:35"/>
    <d v="2014-10-24T11:20:46"/>
    <d v="2014-10-24T11:32:36"/>
    <d v="2014-10-24T11:59:01"/>
    <x v="3"/>
    <x v="2"/>
  </r>
  <r>
    <n v="1435546"/>
    <n v="331608"/>
    <x v="93"/>
    <s v="bicycle"/>
    <s v="Shake Shack"/>
    <s v="Burger"/>
    <s v="Cheese Fries"/>
    <n v="2"/>
    <s v="Fries"/>
    <m/>
    <n v="40.7152793278103"/>
    <n v="-74.014860391616807"/>
    <n v="40.702880800000003"/>
    <n v="-74.013974700000006"/>
    <d v="2014-10-24T11:21:40"/>
    <d v="2014-10-24T11:30:00"/>
    <d v="2014-10-24T11:42:59"/>
    <d v="2014-10-24T11:59:34"/>
    <x v="3"/>
    <x v="2"/>
  </r>
  <r>
    <n v="1435588"/>
    <n v="91141"/>
    <x v="423"/>
    <s v="bicycle"/>
    <s v="My Most Favorite Food"/>
    <m/>
    <m/>
    <m/>
    <m/>
    <m/>
    <n v="40.779414243162897"/>
    <n v="-73.983499369969607"/>
    <n v="40.765340799999997"/>
    <n v="-73.961945400000005"/>
    <d v="2014-10-24T11:30:23"/>
    <d v="2014-10-24T11:30:14"/>
    <d v="2014-10-24T11:55:35"/>
    <d v="2014-10-24T12:12:22"/>
    <x v="3"/>
    <x v="2"/>
  </r>
  <r>
    <n v="1435592"/>
    <n v="53029"/>
    <x v="145"/>
    <s v="bicycle"/>
    <s v="Doughnut Plant Chelsea"/>
    <s v="Donut"/>
    <s v="Peanut Butter &amp; Jam"/>
    <n v="1"/>
    <s v="Filled Square Dougnuts"/>
    <m/>
    <n v="40.744563916288797"/>
    <n v="-73.996630052861306"/>
    <n v="40.745019683911202"/>
    <n v="-73.976720995858599"/>
    <d v="2014-10-24T11:31:33"/>
    <d v="2014-10-24T11:34:16"/>
    <d v="2014-10-24T11:47:05"/>
    <d v="2014-10-24T11:58:12"/>
    <x v="3"/>
    <x v="2"/>
  </r>
  <r>
    <n v="1435599"/>
    <n v="121706"/>
    <x v="14"/>
    <s v="bicycle"/>
    <s v="Blue Ribbon Fried Chicken"/>
    <s v="American"/>
    <s v="Cole Slaw"/>
    <n v="1"/>
    <s v="Sides"/>
    <m/>
    <n v="40.724339999999998"/>
    <n v="-73.990960000000001"/>
    <n v="40.755091058085704"/>
    <n v="-73.984306022983205"/>
    <d v="2014-10-24T11:32:40"/>
    <d v="2014-10-24T11:31:12"/>
    <d v="2014-10-24T11:52:32"/>
    <d v="2014-10-24T12:16:46"/>
    <x v="3"/>
    <x v="2"/>
  </r>
  <r>
    <n v="1435631"/>
    <n v="91981"/>
    <x v="393"/>
    <s v="bicycle"/>
    <s v="Roast Kitchen"/>
    <m/>
    <m/>
    <m/>
    <m/>
    <d v="1899-12-30T00:03:55"/>
    <n v="40.757004999999999"/>
    <n v="-73.976151000000002"/>
    <n v="40.755046462967996"/>
    <n v="-73.971461715955002"/>
    <d v="2014-10-24T11:36:31"/>
    <d v="2014-10-24T11:40:22"/>
    <d v="2014-10-24T12:05:13"/>
    <d v="2014-10-24T12:14:46"/>
    <x v="3"/>
    <x v="2"/>
  </r>
  <r>
    <n v="1435642"/>
    <n v="50123"/>
    <x v="65"/>
    <s v="bicycle"/>
    <s v="Cafe Habana"/>
    <s v="Mexican"/>
    <s v="Chicken &amp; Corn Salad"/>
    <n v="2"/>
    <s v="Soups &amp; Salads"/>
    <m/>
    <n v="40.7228416988277"/>
    <n v="-73.994116468965402"/>
    <n v="40.762065"/>
    <n v="-73.978632000000005"/>
    <d v="2014-10-24T11:38:29"/>
    <m/>
    <m/>
    <d v="2014-10-24T12:41:56"/>
    <x v="3"/>
    <x v="2"/>
  </r>
  <r>
    <n v="1435688"/>
    <n v="50323"/>
    <x v="162"/>
    <s v="bicycle"/>
    <s v="Rubirosa"/>
    <s v="Italian"/>
    <s v="Large Vodka"/>
    <n v="1"/>
    <s v="Pizza"/>
    <d v="1899-12-30T00:03:00"/>
    <n v="40.722748587419602"/>
    <n v="-73.996061916918705"/>
    <n v="40.721989999999998"/>
    <n v="-73.996866999999995"/>
    <d v="2014-10-24T11:45:27"/>
    <m/>
    <m/>
    <d v="2014-10-24T12:23:44"/>
    <x v="3"/>
    <x v="2"/>
  </r>
  <r>
    <n v="1435686"/>
    <n v="367800"/>
    <x v="340"/>
    <s v="bicycle"/>
    <s v="Hu Kitchen"/>
    <s v="Gluten-Free"/>
    <s v="Organic Demi Vert Juice"/>
    <n v="1"/>
    <s v="Juices"/>
    <m/>
    <n v="40.735676762018002"/>
    <n v="-73.993829528068602"/>
    <n v="40.758942599999997"/>
    <n v="-73.9793564"/>
    <d v="2014-10-24T11:45:36"/>
    <m/>
    <m/>
    <d v="2014-10-24T12:46:06"/>
    <x v="3"/>
    <x v="2"/>
  </r>
  <r>
    <n v="1435686"/>
    <n v="367800"/>
    <x v="340"/>
    <s v="bicycle"/>
    <s v="Hu Kitchen"/>
    <s v="Gluten-Free"/>
    <s v="Almond Butter &amp; Puffed Quinoa Chocolate Bar"/>
    <n v="2"/>
    <s v="Hu Chocolate"/>
    <m/>
    <n v="40.735676762018002"/>
    <n v="-73.993829528068602"/>
    <n v="40.758942599999997"/>
    <n v="-73.9793564"/>
    <d v="2014-10-24T11:45:36"/>
    <m/>
    <m/>
    <d v="2014-10-24T12:46:06"/>
    <x v="3"/>
    <x v="2"/>
  </r>
  <r>
    <n v="1435687"/>
    <n v="394819"/>
    <x v="110"/>
    <s v="bicycle"/>
    <s v="Momofuku Milk Bar"/>
    <s v="Dessert"/>
    <s v="Crack Pie (10&quot;)"/>
    <n v="1"/>
    <s v="10&quot; Pies"/>
    <m/>
    <n v="40.7628429402262"/>
    <n v="-73.975745647432205"/>
    <n v="40.756410500000001"/>
    <n v="-73.975309100000004"/>
    <d v="2014-10-24T11:46:07"/>
    <d v="2014-10-24T11:51:12"/>
    <d v="2014-10-24T12:09:04"/>
    <d v="2014-10-24T12:19:16"/>
    <x v="3"/>
    <x v="2"/>
  </r>
  <r>
    <n v="1435687"/>
    <n v="394819"/>
    <x v="110"/>
    <s v="bicycle"/>
    <s v="Momofuku Milk Bar"/>
    <s v="Dessert"/>
    <s v="3 Packs of Cake Truffles"/>
    <n v="2"/>
    <s v="Cake Truffles"/>
    <m/>
    <n v="40.7628429402262"/>
    <n v="-73.975745647432205"/>
    <n v="40.756410500000001"/>
    <n v="-73.975309100000004"/>
    <d v="2014-10-24T11:46:07"/>
    <d v="2014-10-24T11:51:12"/>
    <d v="2014-10-24T12:09:04"/>
    <d v="2014-10-24T12:19:16"/>
    <x v="3"/>
    <x v="2"/>
  </r>
  <r>
    <n v="1435705"/>
    <n v="151789"/>
    <x v="109"/>
    <s v="bicycle"/>
    <s v="sweetgreen"/>
    <s v="Salad"/>
    <s v="Roasted Turkey + Fall Vegetables"/>
    <n v="1"/>
    <s v="Signatures"/>
    <d v="1899-12-30T00:03:01"/>
    <n v="40.745078589413303"/>
    <n v="-73.988821506500202"/>
    <n v="40.750621299999999"/>
    <n v="-73.986291499999993"/>
    <d v="2014-10-24T11:47:18"/>
    <d v="2014-10-24T11:52:35"/>
    <d v="2014-10-24T12:13:55"/>
    <d v="2014-10-24T12:19:05"/>
    <x v="3"/>
    <x v="2"/>
  </r>
  <r>
    <n v="1435752"/>
    <n v="85422"/>
    <x v="14"/>
    <s v="bicycle"/>
    <s v="Saravanaa Bhavan"/>
    <s v="Indian"/>
    <s v="Plain Dosa"/>
    <n v="1"/>
    <s v="Dosa Corner"/>
    <d v="1899-12-30T00:02:17"/>
    <n v="40.741604883571803"/>
    <n v="-73.983304239412405"/>
    <n v="40.738932300000002"/>
    <n v="-74.008823399999997"/>
    <d v="2014-10-24T11:54:28"/>
    <d v="2014-10-24T12:23:42"/>
    <d v="2014-10-24T12:29:02"/>
    <d v="2014-10-24T12:47:30"/>
    <x v="3"/>
    <x v="2"/>
  </r>
  <r>
    <n v="1435826"/>
    <n v="126134"/>
    <x v="162"/>
    <s v="bicycle"/>
    <s v="Jack's Wife Freda"/>
    <s v="Mediterranean"/>
    <s v="Mashed Avocado on Seeded Bread"/>
    <n v="1"/>
    <s v="Sandwiches (breakfast/lunch)"/>
    <d v="1899-12-30T00:03:08"/>
    <n v="40.721989949797702"/>
    <n v="-73.997747898101807"/>
    <n v="40.720169534048601"/>
    <n v="-73.994723770587001"/>
    <d v="2014-10-24T12:03:18"/>
    <d v="2014-10-24T12:00:55"/>
    <d v="2014-10-24T12:33:14"/>
    <d v="2014-10-24T12:39:08"/>
    <x v="3"/>
    <x v="2"/>
  </r>
  <r>
    <n v="1435951"/>
    <n v="103306"/>
    <x v="110"/>
    <s v="bicycle"/>
    <s v="No. 7 Sub | Ace Hotel"/>
    <m/>
    <s v="Tuna Toastie!"/>
    <n v="1"/>
    <s v="Sandwiches"/>
    <d v="1899-12-30T00:04:22"/>
    <n v="40.745768981005199"/>
    <n v="-73.988867041521601"/>
    <n v="40.753641100000003"/>
    <n v="-73.986652199999995"/>
    <d v="2014-10-24T12:18:21"/>
    <d v="2014-10-24T12:33:57"/>
    <d v="2014-10-24T12:44:25"/>
    <d v="2014-10-24T13:02:02"/>
    <x v="3"/>
    <x v="2"/>
  </r>
  <r>
    <n v="1435978"/>
    <n v="87475"/>
    <x v="6"/>
    <s v="bicycle"/>
    <s v="Ess-a-Bagel"/>
    <s v="Bakery"/>
    <s v="Tuna Salad"/>
    <n v="1"/>
    <s v="Salad Sandwiches"/>
    <m/>
    <n v="40.756256485287402"/>
    <n v="-73.970465361412593"/>
    <n v="40.757993300000003"/>
    <n v="-73.9922191"/>
    <d v="2014-10-24T12:18:53"/>
    <d v="2014-10-24T12:27:33"/>
    <d v="2014-10-24T12:55:53"/>
    <d v="2014-10-24T13:12:05"/>
    <x v="3"/>
    <x v="2"/>
  </r>
  <r>
    <n v="1436044"/>
    <n v="340592"/>
    <x v="473"/>
    <s v="bicycle"/>
    <s v="sweetgreen"/>
    <s v="Salad"/>
    <s v="Wild Child"/>
    <n v="1"/>
    <s v="Signatures"/>
    <d v="1899-12-30T00:04:09"/>
    <n v="40.721323186970601"/>
    <n v="-74.009732007980304"/>
    <n v="40.715089999999996"/>
    <n v="-74.014191999999994"/>
    <d v="2014-10-24T12:27:01"/>
    <d v="2014-10-24T12:55:08"/>
    <d v="2014-10-24T13:04:28"/>
    <d v="2014-10-24T13:10:21"/>
    <x v="3"/>
    <x v="2"/>
  </r>
  <r>
    <n v="1436056"/>
    <n v="52574"/>
    <x v="162"/>
    <s v="bicycle"/>
    <s v="Blue Ribbon Sushi"/>
    <s v="Japanese"/>
    <s v="Spicy Tuna &amp; Tempura Flakes"/>
    <n v="2"/>
    <s v="Maki (Special Rolls)"/>
    <d v="1899-12-30T00:10:42"/>
    <n v="40.7261096570601"/>
    <n v="-74.002491863200504"/>
    <n v="40.725911000000004"/>
    <n v="-74.004299000000003"/>
    <d v="2014-10-24T12:28:03"/>
    <d v="2014-10-24T12:46:25"/>
    <d v="2014-10-24T13:05:46"/>
    <d v="2014-10-24T13:06:50"/>
    <x v="3"/>
    <x v="2"/>
  </r>
  <r>
    <n v="1436088"/>
    <n v="279895"/>
    <x v="127"/>
    <s v="bicycle"/>
    <s v="Shake Shack"/>
    <s v="Burger"/>
    <s v="Fries"/>
    <n v="3"/>
    <s v="Fries"/>
    <m/>
    <n v="40.758456774983799"/>
    <n v="-73.989140466129399"/>
    <n v="40.754932275238701"/>
    <n v="-73.992281697451304"/>
    <d v="2014-10-24T12:31:37"/>
    <d v="2014-10-24T12:49:40"/>
    <d v="2014-10-24T13:38:25"/>
    <d v="2014-10-24T13:47:27"/>
    <x v="3"/>
    <x v="2"/>
  </r>
  <r>
    <n v="1436140"/>
    <n v="140811"/>
    <x v="503"/>
    <s v="bicycle"/>
    <s v="Mighty Quinn's BBQ"/>
    <s v="BBQ"/>
    <s v="Burnt End Baked Beans"/>
    <n v="1"/>
    <s v="Sides"/>
    <m/>
    <n v="40.727518945156902"/>
    <n v="-73.988671302795396"/>
    <n v="40.738275199999997"/>
    <n v="-73.982284899999996"/>
    <d v="2014-10-24T12:34:59"/>
    <d v="2014-10-24T12:42:21"/>
    <d v="2014-10-24T13:01:11"/>
    <d v="2014-10-24T13:10:47"/>
    <x v="3"/>
    <x v="2"/>
  </r>
  <r>
    <n v="1436199"/>
    <n v="349136"/>
    <x v="135"/>
    <s v="car"/>
    <s v="Amy Ruth's"/>
    <s v="Southern"/>
    <s v="The Rev. Al Sharpton"/>
    <n v="1"/>
    <s v="Waffles"/>
    <d v="1899-12-30T00:04:13"/>
    <n v="40.802549609553203"/>
    <n v="-73.950232680024698"/>
    <n v="40.779311999999997"/>
    <n v="-73.946635000000001"/>
    <d v="2014-10-24T12:42:56"/>
    <d v="2014-10-24T13:03:19"/>
    <d v="2014-10-24T13:10:32"/>
    <d v="2014-10-24T13:25:39"/>
    <x v="3"/>
    <x v="2"/>
  </r>
  <r>
    <n v="1436231"/>
    <n v="126134"/>
    <x v="85"/>
    <s v="bicycle"/>
    <s v="Gimme! Coffee"/>
    <m/>
    <m/>
    <m/>
    <m/>
    <m/>
    <n v="40.722279576782903"/>
    <n v="-73.995176756688195"/>
    <n v="40.720169534048601"/>
    <n v="-73.994723770587001"/>
    <d v="2014-10-24T12:45:00"/>
    <m/>
    <m/>
    <d v="2014-10-24T13:26:09"/>
    <x v="3"/>
    <x v="2"/>
  </r>
  <r>
    <n v="1436252"/>
    <n v="186394"/>
    <x v="93"/>
    <s v="bicycle"/>
    <s v="Burger Joint"/>
    <m/>
    <m/>
    <m/>
    <m/>
    <d v="1899-12-30T00:04:33"/>
    <n v="40.733041718123602"/>
    <n v="-73.9980130838223"/>
    <n v="40.726649999999999"/>
    <n v="-73.991113999999996"/>
    <d v="2014-10-24T12:50:55"/>
    <d v="2014-10-24T13:03:22"/>
    <d v="2014-10-24T13:12:09"/>
    <d v="2014-10-24T13:19:35"/>
    <x v="3"/>
    <x v="2"/>
  </r>
  <r>
    <n v="1436294"/>
    <n v="123504"/>
    <x v="9"/>
    <s v="bicycle"/>
    <s v="sweetgreen"/>
    <s v="Salad"/>
    <s v="Organic Lentil Chickpea (Small)"/>
    <n v="1"/>
    <s v="Soup"/>
    <d v="1899-12-30T00:02:58"/>
    <n v="40.745078589413303"/>
    <n v="-73.988821506500202"/>
    <n v="40.741739799999998"/>
    <n v="-73.996832800000007"/>
    <d v="2014-10-24T12:53:59"/>
    <d v="2014-10-24T12:54:55"/>
    <d v="2014-10-24T13:11:46"/>
    <d v="2014-10-24T13:19:04"/>
    <x v="3"/>
    <x v="2"/>
  </r>
  <r>
    <n v="1436340"/>
    <n v="54904"/>
    <x v="92"/>
    <s v="bicycle"/>
    <s v="Juice Press"/>
    <s v="Juice Bar"/>
    <s v="Doctor Green Juice"/>
    <n v="1"/>
    <s v="Cold Pressed Juices"/>
    <m/>
    <n v="40.7411144339194"/>
    <n v="-73.9906501942001"/>
    <n v="40.7429713287748"/>
    <n v="-73.994651993845693"/>
    <d v="2014-10-24T13:02:28"/>
    <d v="2014-10-24T13:27:51"/>
    <d v="2014-10-24T13:38:10"/>
    <d v="2014-10-24T13:43:27"/>
    <x v="3"/>
    <x v="2"/>
  </r>
  <r>
    <n v="1436371"/>
    <n v="65806"/>
    <x v="150"/>
    <s v="bicycle"/>
    <s v="Momofuku Milk Bar"/>
    <s v="Dessert"/>
    <s v="Chocolate Chip Cake Truffles"/>
    <n v="2"/>
    <s v="Cake Truffles"/>
    <m/>
    <n v="40.731795470614898"/>
    <n v="-73.985672593116803"/>
    <n v="40.739077600000002"/>
    <n v="-73.993618400000003"/>
    <d v="2014-10-24T13:03:25"/>
    <d v="2014-10-24T13:38:06"/>
    <d v="2014-10-24T13:54:26"/>
    <d v="2014-10-24T14:16:37"/>
    <x v="3"/>
    <x v="2"/>
  </r>
  <r>
    <n v="1436371"/>
    <n v="65806"/>
    <x v="150"/>
    <s v="bicycle"/>
    <s v="Momofuku Milk Bar"/>
    <s v="Dessert"/>
    <s v="Confetti Cookie"/>
    <n v="2"/>
    <s v="Cookies"/>
    <m/>
    <n v="40.731795470614898"/>
    <n v="-73.985672593116803"/>
    <n v="40.739077600000002"/>
    <n v="-73.993618400000003"/>
    <d v="2014-10-24T13:03:25"/>
    <d v="2014-10-24T13:38:06"/>
    <d v="2014-10-24T13:54:26"/>
    <d v="2014-10-24T14:16:37"/>
    <x v="3"/>
    <x v="2"/>
  </r>
  <r>
    <n v="1436442"/>
    <n v="64370"/>
    <x v="93"/>
    <s v="bicycle"/>
    <s v="The Meatball Shop"/>
    <s v="Italian"/>
    <s v="Market Salad"/>
    <n v="2"/>
    <s v="Green Market"/>
    <d v="1899-12-30T00:02:22"/>
    <n v="40.721545124764702"/>
    <n v="-73.988842426716104"/>
    <n v="40.756098199999997"/>
    <n v="-73.985788099999994"/>
    <d v="2014-10-24T13:14:13"/>
    <d v="2014-10-24T13:22:19"/>
    <d v="2014-10-24T14:01:47"/>
    <d v="2014-10-24T14:12:18"/>
    <x v="3"/>
    <x v="2"/>
  </r>
  <r>
    <n v="1436449"/>
    <n v="44759"/>
    <x v="65"/>
    <s v="bicycle"/>
    <s v="Pearl Oyster Bar"/>
    <s v="Seafood"/>
    <s v="Lobster Roll"/>
    <n v="1"/>
    <s v="Lunch Large Plates"/>
    <d v="1899-12-30T00:03:01"/>
    <n v="40.7314378996168"/>
    <n v="-74.002121946782097"/>
    <n v="40.724454999999999"/>
    <n v="-73.990891000000005"/>
    <d v="2014-10-24T13:15:22"/>
    <d v="2014-10-24T13:23:46"/>
    <d v="2014-10-24T13:39:06"/>
    <d v="2014-10-24T13:46:31"/>
    <x v="3"/>
    <x v="2"/>
  </r>
  <r>
    <n v="1436488"/>
    <n v="394966"/>
    <x v="85"/>
    <s v="bicycle"/>
    <s v="Doughnut Plant LES, Inc."/>
    <s v="Donut"/>
    <s v="Wild Blueberry"/>
    <n v="1"/>
    <s v="Cake Dougnhuts"/>
    <m/>
    <n v="40.716240933766798"/>
    <n v="-73.988682031631498"/>
    <n v="40.704717799999997"/>
    <n v="-74.005988299999999"/>
    <d v="2014-10-24T13:22:40"/>
    <d v="2014-10-24T13:30:47"/>
    <d v="2014-10-24T13:45:37"/>
    <d v="2014-10-24T14:10:58"/>
    <x v="3"/>
    <x v="2"/>
  </r>
  <r>
    <n v="1436488"/>
    <n v="394966"/>
    <x v="85"/>
    <s v="bicycle"/>
    <s v="Doughnut Plant LES, Inc."/>
    <s v="Donut"/>
    <s v="Vanilla Bean"/>
    <n v="1"/>
    <s v="Yeast Doughnuts"/>
    <m/>
    <n v="40.716240933766798"/>
    <n v="-73.988682031631498"/>
    <n v="40.704717799999997"/>
    <n v="-74.005988299999999"/>
    <d v="2014-10-24T13:22:40"/>
    <d v="2014-10-24T13:30:47"/>
    <d v="2014-10-24T13:45:37"/>
    <d v="2014-10-24T14:10:58"/>
    <x v="3"/>
    <x v="2"/>
  </r>
  <r>
    <n v="1436488"/>
    <n v="394966"/>
    <x v="85"/>
    <s v="bicycle"/>
    <s v="Doughnut Plant LES, Inc."/>
    <s v="Donut"/>
    <s v="Blackout"/>
    <n v="2"/>
    <s v="Cake Dougnhuts"/>
    <m/>
    <n v="40.716240933766798"/>
    <n v="-73.988682031631498"/>
    <n v="40.704717799999997"/>
    <n v="-74.005988299999999"/>
    <d v="2014-10-24T13:22:40"/>
    <d v="2014-10-24T13:30:47"/>
    <d v="2014-10-24T13:45:37"/>
    <d v="2014-10-24T14:10:58"/>
    <x v="3"/>
    <x v="2"/>
  </r>
  <r>
    <n v="1436514"/>
    <n v="54093"/>
    <x v="27"/>
    <s v="bicycle"/>
    <s v="Shake Shack"/>
    <s v="Burger"/>
    <s v="Black &amp; White Cookie"/>
    <n v="1"/>
    <s v="Concretes"/>
    <m/>
    <n v="40.779126065705498"/>
    <n v="-73.954904894578206"/>
    <n v="40.780207599999997"/>
    <n v="-73.955781099999996"/>
    <d v="2014-10-24T13:25:46"/>
    <m/>
    <m/>
    <d v="2014-10-24T14:01:47"/>
    <x v="3"/>
    <x v="2"/>
  </r>
  <r>
    <n v="1436545"/>
    <n v="368404"/>
    <x v="94"/>
    <s v="bicycle"/>
    <s v="Murray's Bagels"/>
    <s v="Bakery"/>
    <m/>
    <m/>
    <m/>
    <m/>
    <n v="40.736440000000002"/>
    <n v="-73.997342230000001"/>
    <n v="40.731173300000002"/>
    <n v="-74.004469799999995"/>
    <d v="2014-10-24T13:31:37"/>
    <d v="2014-10-24T13:42:51"/>
    <d v="2014-10-24T14:03:11"/>
    <d v="2014-10-24T14:10:02"/>
    <x v="3"/>
    <x v="2"/>
  </r>
  <r>
    <n v="1436670"/>
    <n v="271149"/>
    <x v="16"/>
    <s v="bicycle"/>
    <s v="Party City"/>
    <m/>
    <m/>
    <m/>
    <m/>
    <m/>
    <n v="40.751239625179899"/>
    <n v="-73.991804122924805"/>
    <n v="40.769235600000002"/>
    <n v="-73.955840199999997"/>
    <d v="2014-10-24T13:52:39"/>
    <d v="2014-10-24T13:59:15"/>
    <d v="2014-10-24T14:44:39"/>
    <d v="2014-10-24T15:06:21"/>
    <x v="3"/>
    <x v="2"/>
  </r>
  <r>
    <n v="1436763"/>
    <n v="77544"/>
    <x v="168"/>
    <s v="bicycle"/>
    <s v="Bareburger"/>
    <s v="Burger"/>
    <s v="Fresh Cut French Fries"/>
    <n v="1"/>
    <s v="Bare Snacks"/>
    <d v="1899-12-30T00:04:01"/>
    <n v="40.768488798984301"/>
    <n v="-73.955182186711994"/>
    <n v="40.759048700000001"/>
    <n v="-73.965392100000003"/>
    <d v="2014-10-24T14:04:30"/>
    <d v="2014-10-24T14:08:34"/>
    <d v="2014-10-24T14:25:21"/>
    <d v="2014-10-24T14:33:50"/>
    <x v="3"/>
    <x v="2"/>
  </r>
  <r>
    <n v="1436805"/>
    <n v="50616"/>
    <x v="110"/>
    <s v="bicycle"/>
    <s v="Bottega del Vino"/>
    <m/>
    <m/>
    <m/>
    <m/>
    <d v="1899-12-30T00:09:04"/>
    <n v="40.763997931731303"/>
    <n v="-73.972686542855399"/>
    <n v="40.726224000000002"/>
    <n v="-73.993117999999996"/>
    <d v="2014-10-24T14:09:43"/>
    <d v="2014-10-24T14:30:52"/>
    <d v="2014-10-24T15:04:10"/>
    <d v="2014-10-24T15:12:12"/>
    <x v="3"/>
    <x v="2"/>
  </r>
  <r>
    <n v="1436838"/>
    <n v="140479"/>
    <x v="59"/>
    <s v="bicycle"/>
    <s v="One Lucky Duck - Juice &amp; Takeaway"/>
    <s v="Vegetarian"/>
    <s v="Ice Cream"/>
    <n v="1"/>
    <s v="Ice Cream"/>
    <d v="1899-12-30T00:06:00"/>
    <n v="40.735725000000002"/>
    <n v="-73.987126466589601"/>
    <n v="40.728122800000001"/>
    <n v="-73.999708999999996"/>
    <d v="2014-10-24T14:13:58"/>
    <d v="2014-10-24T14:22:39"/>
    <d v="2014-10-24T14:30:29"/>
    <d v="2014-10-24T14:43:07"/>
    <x v="3"/>
    <x v="2"/>
  </r>
  <r>
    <n v="1436934"/>
    <n v="76686"/>
    <x v="4"/>
    <s v="bicycle"/>
    <s v="Vezzo Thin Crust Pizza"/>
    <s v="Italian"/>
    <s v="Quinoa Salad"/>
    <n v="1"/>
    <s v="Salads"/>
    <d v="1899-12-30T00:03:16"/>
    <n v="40.744489278379298"/>
    <n v="-73.981322050094604"/>
    <n v="40.7563912070623"/>
    <n v="-73.975353411212197"/>
    <d v="2014-10-24T14:24:04"/>
    <d v="2014-10-24T14:54:24"/>
    <d v="2014-10-24T14:59:44"/>
    <d v="2014-10-24T15:22:18"/>
    <x v="3"/>
    <x v="2"/>
  </r>
  <r>
    <n v="1436966"/>
    <n v="369449"/>
    <x v="339"/>
    <s v="bicycle"/>
    <s v="Free Frozen Yogurt On-Demand"/>
    <s v="Promo"/>
    <s v="1 Frozen Yogurt"/>
    <n v="1"/>
    <s v="Free Frozen Yogurt"/>
    <m/>
    <n v="40.732138300000003"/>
    <n v="-73.981430399999994"/>
    <n v="40.758922900000002"/>
    <n v="-73.967623000000003"/>
    <d v="2014-10-24T14:27:14"/>
    <d v="2014-10-24T14:35:02"/>
    <d v="2014-10-24T14:52:21"/>
    <d v="2014-10-24T15:19:19"/>
    <x v="3"/>
    <x v="2"/>
  </r>
  <r>
    <n v="1437049"/>
    <n v="70832"/>
    <x v="17"/>
    <s v="bicycle"/>
    <s v="Free Frozen Yogurt On-Demand"/>
    <s v="Promo"/>
    <s v="1 Frozen Yogurt"/>
    <n v="1"/>
    <s v="Free Frozen Yogurt"/>
    <m/>
    <n v="40.732138300000003"/>
    <n v="-73.981430399999994"/>
    <n v="40.764438499999997"/>
    <n v="-73.958159600000002"/>
    <d v="2014-10-24T14:33:42"/>
    <m/>
    <m/>
    <d v="2014-10-24T15:15:54"/>
    <x v="3"/>
    <x v="2"/>
  </r>
  <r>
    <n v="1437074"/>
    <n v="302409"/>
    <x v="41"/>
    <s v="bicycle"/>
    <s v="Fields Good Chicken"/>
    <s v="American"/>
    <m/>
    <m/>
    <m/>
    <d v="1899-12-30T00:06:42"/>
    <n v="40.707057890935403"/>
    <n v="-74.007160348305206"/>
    <n v="40.711964000000002"/>
    <n v="-74.008526799999999"/>
    <d v="2014-10-24T14:36:36"/>
    <d v="2014-10-24T14:36:58"/>
    <d v="2014-10-24T14:51:18"/>
    <d v="2014-10-24T15:02:30"/>
    <x v="3"/>
    <x v="2"/>
  </r>
  <r>
    <n v="1437340"/>
    <n v="146586"/>
    <x v="41"/>
    <s v="bicycle"/>
    <s v="Dirty Bird to Go"/>
    <s v="American"/>
    <s v="3-Piece Fried Chicken"/>
    <n v="1"/>
    <s v="Buttermilk Dipped Fried Chicken"/>
    <d v="1899-12-30T00:05:35"/>
    <n v="40.715917930433797"/>
    <n v="-74.010104136523097"/>
    <n v="40.712263700000001"/>
    <n v="-74.009140500000001"/>
    <d v="2014-10-24T14:57:45"/>
    <d v="2014-10-24T15:08:58"/>
    <d v="2014-10-24T15:18:48"/>
    <d v="2014-10-24T15:32:34"/>
    <x v="3"/>
    <x v="2"/>
  </r>
  <r>
    <n v="1437438"/>
    <n v="66947"/>
    <x v="389"/>
    <s v="walker"/>
    <s v="Juice Press"/>
    <s v="Juice Bar"/>
    <s v="Vegan Creamy Cauliflower"/>
    <n v="1"/>
    <s v="Organic Gluten-Free Soups"/>
    <m/>
    <n v="40.7634462798258"/>
    <n v="-73.965230848023893"/>
    <n v="40.747787000000002"/>
    <n v="-73.977155999999994"/>
    <d v="2014-10-24T15:08:39"/>
    <d v="2014-10-24T15:16:49"/>
    <d v="2014-10-24T15:34:11"/>
    <d v="2014-10-24T15:42:08"/>
    <x v="3"/>
    <x v="2"/>
  </r>
  <r>
    <n v="1437438"/>
    <n v="66947"/>
    <x v="389"/>
    <s v="walker"/>
    <s v="Juice Press"/>
    <s v="Juice Bar"/>
    <s v="Ginger Fireball Juice"/>
    <n v="1"/>
    <s v="Cold Pressed Organic Juice Formulas"/>
    <m/>
    <n v="40.7634462798258"/>
    <n v="-73.965230848023893"/>
    <n v="40.747787000000002"/>
    <n v="-73.977155999999994"/>
    <d v="2014-10-24T15:08:39"/>
    <d v="2014-10-24T15:16:49"/>
    <d v="2014-10-24T15:34:11"/>
    <d v="2014-10-24T15:42:08"/>
    <x v="3"/>
    <x v="2"/>
  </r>
  <r>
    <n v="1437449"/>
    <n v="60022"/>
    <x v="436"/>
    <s v="bicycle"/>
    <s v="The Mercer Kitchen"/>
    <m/>
    <s v="Roast Chicken"/>
    <n v="1"/>
    <s v="Lunch/Dinner (Entree)"/>
    <d v="1899-12-30T00:05:22"/>
    <n v="40.724743642155602"/>
    <n v="-73.9986615554824"/>
    <n v="40.720235040197402"/>
    <n v="-74.006151251029294"/>
    <d v="2014-10-24T15:08:44"/>
    <d v="2014-10-24T15:08:22"/>
    <d v="2014-10-24T15:36:12"/>
    <d v="2014-10-24T15:44:27"/>
    <x v="3"/>
    <x v="2"/>
  </r>
  <r>
    <n v="1437453"/>
    <n v="102341"/>
    <x v="39"/>
    <s v="bicycle"/>
    <s v="Balloon Saloon"/>
    <m/>
    <m/>
    <m/>
    <m/>
    <m/>
    <n v="40.716732999999998"/>
    <n v="-74.008352000000002"/>
    <n v="40.723838000000001"/>
    <n v="-74.0109219"/>
    <d v="2014-10-24T15:10:13"/>
    <d v="2014-10-24T15:10:52"/>
    <d v="2014-10-24T15:28:42"/>
    <d v="2014-10-24T15:37:29"/>
    <x v="3"/>
    <x v="2"/>
  </r>
  <r>
    <n v="1437534"/>
    <n v="66393"/>
    <x v="7"/>
    <s v="bicycle"/>
    <s v="Cafe Habana"/>
    <s v="Mexican"/>
    <s v="Grilled Corn Mexican Style"/>
    <n v="2"/>
    <s v="Side Orders"/>
    <m/>
    <n v="40.7228416988277"/>
    <n v="-73.994116468965402"/>
    <n v="40.740234999999998"/>
    <n v="-73.979647"/>
    <d v="2014-10-24T15:17:40"/>
    <d v="2014-10-24T15:21:29"/>
    <d v="2014-10-24T15:38:58"/>
    <d v="2014-10-24T15:52:35"/>
    <x v="3"/>
    <x v="2"/>
  </r>
  <r>
    <n v="1437531"/>
    <n v="222433"/>
    <x v="376"/>
    <s v="bicycle"/>
    <s v="sweetgreen"/>
    <s v="Salad"/>
    <s v="Guacamole Greens"/>
    <n v="1"/>
    <s v="Signatures"/>
    <d v="1899-12-30T00:09:48"/>
    <n v="40.721323186970601"/>
    <n v="-74.009732007980304"/>
    <n v="40.717939700000002"/>
    <n v="-74.004665399999993"/>
    <d v="2014-10-24T15:17:41"/>
    <d v="2014-10-24T15:26:03"/>
    <d v="2014-10-24T15:37:23"/>
    <d v="2014-10-24T15:45:02"/>
    <x v="3"/>
    <x v="2"/>
  </r>
  <r>
    <n v="1437567"/>
    <n v="61128"/>
    <x v="463"/>
    <s v="bicycle"/>
    <s v="Beyond Sushi"/>
    <s v="Vegetarian"/>
    <s v="Seaweed Side Salad"/>
    <n v="1"/>
    <s v="Side Salads"/>
    <d v="1899-12-30T00:01:44"/>
    <n v="40.7328198446546"/>
    <n v="-73.986085653304997"/>
    <n v="40.756366"/>
    <n v="-73.967000999999996"/>
    <d v="2014-10-24T15:21:16"/>
    <m/>
    <m/>
    <d v="2014-10-24T15:53:44"/>
    <x v="3"/>
    <x v="2"/>
  </r>
  <r>
    <n v="1437622"/>
    <n v="262058"/>
    <x v="389"/>
    <s v="walker"/>
    <s v="Dos Caminos"/>
    <s v="Mexican"/>
    <s v="Traditional"/>
    <n v="1"/>
    <s v="Lunch Guacamole"/>
    <d v="1899-12-30T00:05:20"/>
    <n v="40.755579642755897"/>
    <n v="-73.970861434936495"/>
    <n v="40.779445500000001"/>
    <n v="-73.959487899999999"/>
    <d v="2014-10-24T15:28:03"/>
    <d v="2014-10-24T15:52:20"/>
    <d v="2014-10-24T16:12:09"/>
    <d v="2014-10-24T16:17:59"/>
    <x v="3"/>
    <x v="2"/>
  </r>
  <r>
    <n v="1437791"/>
    <n v="242103"/>
    <x v="4"/>
    <s v="bicycle"/>
    <s v="Free Frozen Yogurt On-Demand"/>
    <s v="Promo"/>
    <s v="1 Frozen Yogurt"/>
    <n v="2"/>
    <s v="Free Frozen Yogurt"/>
    <m/>
    <n v="40.732138300000003"/>
    <n v="-73.981430399999994"/>
    <n v="40.795878501172098"/>
    <n v="-73.974097300592902"/>
    <d v="2014-10-24T15:43:05"/>
    <m/>
    <m/>
    <d v="2014-10-24T16:40:24"/>
    <x v="3"/>
    <x v="2"/>
  </r>
  <r>
    <n v="1437807"/>
    <n v="52832"/>
    <x v="41"/>
    <s v="bicycle"/>
    <s v="Mighty Quinn's BBQ"/>
    <s v="BBQ"/>
    <s v="Brisket"/>
    <n v="1"/>
    <s v="Meats"/>
    <m/>
    <n v="40.727518945156902"/>
    <n v="-73.988671302795396"/>
    <n v="40.776966999999999"/>
    <n v="-73.956244999999996"/>
    <d v="2014-10-24T15:46:40"/>
    <d v="2014-10-24T15:55:28"/>
    <d v="2014-10-24T16:04:04"/>
    <d v="2014-10-24T16:22:39"/>
    <x v="3"/>
    <x v="2"/>
  </r>
  <r>
    <n v="1437893"/>
    <n v="266611"/>
    <x v="109"/>
    <s v="bicycle"/>
    <s v="Free Frozen Yogurt On-Demand"/>
    <s v="Promo"/>
    <s v="1 Frozen Yogurt"/>
    <n v="1"/>
    <s v="Free Frozen Yogurt"/>
    <m/>
    <n v="40.732138300000003"/>
    <n v="-73.981430399999994"/>
    <n v="40.7381461143096"/>
    <n v="-73.982146236450603"/>
    <d v="2014-10-24T15:53:52"/>
    <d v="2014-10-24T15:56:35"/>
    <d v="2014-10-24T16:08:26"/>
    <d v="2014-10-24T16:18:08"/>
    <x v="3"/>
    <x v="2"/>
  </r>
  <r>
    <n v="1437926"/>
    <n v="365225"/>
    <x v="70"/>
    <s v="bicycle"/>
    <s v="P.J. Clarke's"/>
    <s v="American"/>
    <s v="Free Range Chicken Pot Pie"/>
    <n v="1"/>
    <s v="Entrees"/>
    <d v="1899-12-30T00:16:59"/>
    <n v="40.758938763836703"/>
    <n v="-73.968531133448096"/>
    <n v="40.779800000000002"/>
    <n v="-73.957060999999996"/>
    <d v="2014-10-24T15:58:07"/>
    <d v="2014-10-24T16:10:53"/>
    <d v="2014-10-24T16:32:13"/>
    <d v="2014-10-24T16:48:55"/>
    <x v="3"/>
    <x v="2"/>
  </r>
  <r>
    <n v="1437943"/>
    <n v="42400"/>
    <x v="438"/>
    <s v="walker"/>
    <s v="McDonald's"/>
    <s v="Fast Food"/>
    <s v="World Famous Fries"/>
    <n v="1"/>
    <s v="Snacks &amp; Sides"/>
    <m/>
    <n v="40.736949700653199"/>
    <n v="-73.990473747253404"/>
    <n v="40.733341500000002"/>
    <n v="-73.991414000000006"/>
    <d v="2014-10-24T16:01:43"/>
    <d v="2014-10-24T16:07:46"/>
    <d v="2014-10-24T16:19:06"/>
    <d v="2014-10-24T16:28:51"/>
    <x v="3"/>
    <x v="2"/>
  </r>
  <r>
    <n v="1438081"/>
    <n v="81426"/>
    <x v="162"/>
    <s v="bicycle"/>
    <s v="Staples"/>
    <m/>
    <m/>
    <m/>
    <m/>
    <m/>
    <n v="40.7437157322735"/>
    <n v="-74.000566786952106"/>
    <n v="40.747259"/>
    <n v="-74.003860000000003"/>
    <d v="2014-10-24T16:13:03"/>
    <d v="2014-10-24T16:15:36"/>
    <d v="2014-10-24T16:17:57"/>
    <d v="2014-10-24T16:38:48"/>
    <x v="3"/>
    <x v="2"/>
  </r>
  <r>
    <n v="1438484"/>
    <n v="79478"/>
    <x v="158"/>
    <s v="bicycle"/>
    <s v="Smoke Scene"/>
    <m/>
    <m/>
    <m/>
    <m/>
    <m/>
    <n v="40.763983000000003"/>
    <n v="-73.981308999999996"/>
    <n v="40.781936544514103"/>
    <n v="-73.957502540529404"/>
    <d v="2014-10-24T16:56:12"/>
    <d v="2014-10-24T17:08:27"/>
    <d v="2014-10-24T17:20:46"/>
    <d v="2014-10-24T17:38:38"/>
    <x v="3"/>
    <x v="2"/>
  </r>
  <r>
    <n v="1438560"/>
    <n v="141596"/>
    <x v="14"/>
    <s v="bicycle"/>
    <s v="Peacefood Cafe"/>
    <s v="Vegan"/>
    <s v="Pan-seared Shanghai-Style Dumplings"/>
    <n v="2"/>
    <s v="Side Dishes"/>
    <d v="1899-12-30T00:06:19"/>
    <n v="40.785160043282801"/>
    <n v="-73.976916473837804"/>
    <n v="40.800023000000003"/>
    <n v="-73.971316999999999"/>
    <d v="2014-10-24T17:02:14"/>
    <d v="2014-10-24T17:15:59"/>
    <d v="2014-10-24T17:41:49"/>
    <d v="2014-10-24T17:58:01"/>
    <x v="3"/>
    <x v="2"/>
  </r>
  <r>
    <n v="1438604"/>
    <n v="393172"/>
    <x v="504"/>
    <s v="bicycle"/>
    <s v="Whole Foods Market"/>
    <s v="Grocery Store"/>
    <s v="Vanilla Almond Bar"/>
    <n v="2"/>
    <s v="Protein Bars &amp; Snacks"/>
    <m/>
    <n v="40.759658999999999"/>
    <n v="-73.966097000000005"/>
    <n v="40.770934799999999"/>
    <n v="-73.949995200000004"/>
    <d v="2014-10-24T17:04:56"/>
    <d v="2014-10-24T17:05:57"/>
    <d v="2014-10-24T17:22:17"/>
    <d v="2014-10-24T17:36:00"/>
    <x v="3"/>
    <x v="2"/>
  </r>
  <r>
    <n v="1438617"/>
    <n v="335412"/>
    <x v="118"/>
    <s v="bicycle"/>
    <s v="The Home Depot"/>
    <m/>
    <m/>
    <m/>
    <m/>
    <m/>
    <n v="40.7419833483332"/>
    <n v="-73.990877406583806"/>
    <n v="40.740986499999998"/>
    <n v="-73.991767899999999"/>
    <d v="2014-10-24T17:05:22"/>
    <m/>
    <m/>
    <d v="2014-10-24T17:46:06"/>
    <x v="3"/>
    <x v="2"/>
  </r>
  <r>
    <n v="1438654"/>
    <n v="392940"/>
    <x v="50"/>
    <s v="walker"/>
    <s v="Baked By Melissa"/>
    <s v="Bakery"/>
    <m/>
    <m/>
    <m/>
    <m/>
    <n v="40.763666999999998"/>
    <n v="-73.967428999999996"/>
    <n v="40.774925000000003"/>
    <n v="-73.956279300000006"/>
    <d v="2014-10-24T17:08:08"/>
    <d v="2014-10-24T17:15:26"/>
    <d v="2014-10-24T17:24:46"/>
    <d v="2014-10-24T17:42:11"/>
    <x v="3"/>
    <x v="2"/>
  </r>
  <r>
    <n v="1438902"/>
    <n v="300670"/>
    <x v="354"/>
    <s v="bicycle"/>
    <s v="Shake Shack"/>
    <s v="Burger"/>
    <s v="Hamburger"/>
    <n v="2"/>
    <s v="Burgers"/>
    <m/>
    <n v="40.7152793278103"/>
    <n v="-74.014860391616807"/>
    <n v="40.713953799999999"/>
    <n v="-74.009601900000007"/>
    <d v="2014-10-24T17:32:08"/>
    <d v="2014-10-24T17:48:11"/>
    <d v="2014-10-24T18:06:48"/>
    <d v="2014-10-24T18:13:20"/>
    <x v="3"/>
    <x v="2"/>
  </r>
  <r>
    <n v="1438959"/>
    <n v="139885"/>
    <x v="17"/>
    <s v="bicycle"/>
    <s v="Blue Ribbon Sushi Izakaya"/>
    <s v="Japanese"/>
    <s v="Unagi"/>
    <n v="2"/>
    <s v="Taiseyo (Atlantic Ocean)"/>
    <d v="1899-12-30T00:02:24"/>
    <n v="40.721979579708403"/>
    <n v="-73.988148214155601"/>
    <n v="40.725068100000001"/>
    <n v="-74.001631700000004"/>
    <d v="2014-10-24T17:37:24"/>
    <d v="2014-10-24T17:47:07"/>
    <d v="2014-10-24T17:59:57"/>
    <d v="2014-10-24T18:13:23"/>
    <x v="3"/>
    <x v="2"/>
  </r>
  <r>
    <n v="1438979"/>
    <n v="75548"/>
    <x v="52"/>
    <s v="bicycle"/>
    <s v="Whole Foods Market"/>
    <s v="Grocery Store"/>
    <m/>
    <m/>
    <m/>
    <m/>
    <n v="40.715640471675201"/>
    <n v="-74.012353550378407"/>
    <n v="40.707332399999999"/>
    <n v="-74.007081400000004"/>
    <d v="2014-10-24T17:39:42"/>
    <d v="2014-10-24T17:48:04"/>
    <d v="2014-10-24T18:18:54"/>
    <d v="2014-10-24T18:29:12"/>
    <x v="3"/>
    <x v="2"/>
  </r>
  <r>
    <n v="1439053"/>
    <n v="86449"/>
    <x v="12"/>
    <s v="bicycle"/>
    <s v="The Meatball Shop"/>
    <s v="Italian"/>
    <s v="SautÃ©ed Broccoli"/>
    <n v="1"/>
    <s v="Green Market"/>
    <d v="1899-12-30T00:02:05"/>
    <n v="40.721545124764702"/>
    <n v="-73.988842426716104"/>
    <n v="40.725785000000002"/>
    <n v="-73.999426"/>
    <d v="2014-10-24T17:50:29"/>
    <d v="2014-10-24T17:56:17"/>
    <d v="2014-10-24T18:05:36"/>
    <d v="2014-10-24T18:11:22"/>
    <x v="3"/>
    <x v="2"/>
  </r>
  <r>
    <n v="1439077"/>
    <n v="145736"/>
    <x v="378"/>
    <s v="car"/>
    <s v="The Meatball Shop"/>
    <s v="Italian"/>
    <s v="Classic Beef"/>
    <n v="2"/>
    <s v="Naked Balls"/>
    <d v="1899-12-30T00:04:26"/>
    <n v="40.721545124764702"/>
    <n v="-73.988842426716104"/>
    <n v="40.7224604208401"/>
    <n v="-74.007368981907106"/>
    <d v="2014-10-24T17:52:55"/>
    <d v="2014-10-24T17:52:50"/>
    <d v="2014-10-24T18:25:11"/>
    <d v="2014-10-24T18:59:16"/>
    <x v="3"/>
    <x v="2"/>
  </r>
  <r>
    <n v="1439111"/>
    <n v="53971"/>
    <x v="505"/>
    <s v="car"/>
    <s v="Pinkberry"/>
    <s v="Ice Cream"/>
    <s v="Cookies &amp; Cream"/>
    <n v="1"/>
    <s v="Frozen Yogurt with Toppings"/>
    <m/>
    <n v="40.757513866434898"/>
    <n v="-73.966612815856905"/>
    <n v="40.759070999999999"/>
    <n v="-73.975954000000002"/>
    <d v="2014-10-24T17:58:18"/>
    <d v="2014-10-24T17:56:33"/>
    <d v="2014-10-24T18:23:46"/>
    <d v="2014-10-24T18:38:57"/>
    <x v="3"/>
    <x v="2"/>
  </r>
  <r>
    <n v="1439134"/>
    <n v="46879"/>
    <x v="464"/>
    <s v="car"/>
    <s v="Blue Ribbon Fried Chicken"/>
    <s v="American"/>
    <s v="The Blue Ribbon"/>
    <n v="1"/>
    <s v="Sandwiches"/>
    <m/>
    <n v="40.724339999999998"/>
    <n v="-73.990960000000001"/>
    <n v="40.808351000000002"/>
    <n v="-73.965449000000007"/>
    <d v="2014-10-24T17:59:21"/>
    <d v="2014-10-24T18:28:04"/>
    <d v="2014-10-24T18:41:24"/>
    <d v="2014-10-24T19:20:47"/>
    <x v="3"/>
    <x v="2"/>
  </r>
  <r>
    <n v="1439212"/>
    <n v="81175"/>
    <x v="443"/>
    <s v="bicycle"/>
    <s v="Crush Wine &amp; Spirits"/>
    <m/>
    <m/>
    <m/>
    <m/>
    <m/>
    <n v="40.760426267865498"/>
    <n v="-73.968330248124801"/>
    <n v="40.757719000000002"/>
    <n v="-73.966089999999994"/>
    <d v="2014-10-24T18:07:57"/>
    <d v="2014-10-24T18:08:22"/>
    <d v="2014-10-24T18:29:13"/>
    <d v="2014-10-24T18:37:09"/>
    <x v="3"/>
    <x v="2"/>
  </r>
  <r>
    <n v="1439315"/>
    <n v="395560"/>
    <x v="37"/>
    <s v="bicycle"/>
    <s v="Momofuku Milk Bar"/>
    <s v="Dessert"/>
    <s v="3 Packs of Cake Truffles"/>
    <n v="1"/>
    <s v="Cake Truffles"/>
    <m/>
    <n v="40.787149600866101"/>
    <n v="-73.971722312198096"/>
    <n v="40.778688000000002"/>
    <n v="-73.976369000000005"/>
    <d v="2014-10-24T18:18:05"/>
    <d v="2014-10-24T18:15:48"/>
    <d v="2014-10-24T18:21:24"/>
    <d v="2014-10-24T18:28:03"/>
    <x v="3"/>
    <x v="2"/>
  </r>
  <r>
    <n v="1439313"/>
    <n v="189022"/>
    <x v="506"/>
    <s v="car"/>
    <s v="Five Leaves"/>
    <s v="American"/>
    <s v="Slow Roasted Long Island Duck"/>
    <n v="1"/>
    <s v="Mains"/>
    <d v="1899-12-30T00:03:57"/>
    <n v="40.723605250932799"/>
    <n v="-73.951656036805602"/>
    <n v="40.707416899999998"/>
    <n v="-73.967152999999996"/>
    <d v="2014-10-24T18:19:31"/>
    <d v="2014-10-24T18:21:51"/>
    <d v="2014-10-24T19:07:41"/>
    <d v="2014-10-24T19:18:35"/>
    <x v="3"/>
    <x v="2"/>
  </r>
  <r>
    <n v="1439344"/>
    <n v="125123"/>
    <x v="507"/>
    <s v="bicycle"/>
    <s v="Shake Shack"/>
    <s v="Burger"/>
    <s v="Shackburger"/>
    <n v="2"/>
    <s v="Burgers"/>
    <m/>
    <n v="40.758456774983799"/>
    <n v="-73.989140466129399"/>
    <n v="40.746764400000004"/>
    <n v="-73.990301400000007"/>
    <d v="2014-10-24T18:21:31"/>
    <d v="2014-10-24T18:32:34"/>
    <d v="2014-10-24T19:06:25"/>
    <d v="2014-10-24T19:21:06"/>
    <x v="3"/>
    <x v="2"/>
  </r>
  <r>
    <n v="1439350"/>
    <n v="114821"/>
    <x v="378"/>
    <s v="car"/>
    <s v="Blue Ribbon Sushi"/>
    <s v="Japanese"/>
    <s v="Sake"/>
    <n v="2"/>
    <s v="Taiseyo (Atlantic Ocean)"/>
    <d v="1899-12-30T00:02:48"/>
    <n v="40.7261096570601"/>
    <n v="-74.002491863200504"/>
    <n v="40.737555"/>
    <n v="-73.984941000000006"/>
    <d v="2014-10-24T18:21:46"/>
    <d v="2014-10-24T19:09:54"/>
    <d v="2014-10-24T19:20:12"/>
    <d v="2014-10-24T19:31:14"/>
    <x v="3"/>
    <x v="2"/>
  </r>
  <r>
    <n v="1439336"/>
    <n v="114400"/>
    <x v="317"/>
    <s v="bicycle"/>
    <s v="Shake Shack"/>
    <s v="Burger"/>
    <s v="Shack Burger"/>
    <n v="1"/>
    <s v="Burgers"/>
    <m/>
    <n v="40.7152793278103"/>
    <n v="-74.014860391616807"/>
    <n v="40.7051789"/>
    <n v="-74.0080186"/>
    <d v="2014-10-24T18:22:20"/>
    <d v="2014-10-24T18:42:26"/>
    <d v="2014-10-24T19:05:15"/>
    <d v="2014-10-24T19:19:21"/>
    <x v="3"/>
    <x v="2"/>
  </r>
  <r>
    <n v="1439406"/>
    <n v="111641"/>
    <x v="61"/>
    <s v="car"/>
    <s v="Sushi Yasuda"/>
    <m/>
    <m/>
    <m/>
    <m/>
    <d v="1899-12-30T00:14:33"/>
    <n v="40.751385011177298"/>
    <n v="-73.973645029257696"/>
    <n v="40.7876604"/>
    <n v="-73.954824700000003"/>
    <d v="2014-10-24T18:26:53"/>
    <d v="2014-10-24T18:40:36"/>
    <d v="2014-10-24T19:03:55"/>
    <d v="2014-10-24T19:26:28"/>
    <x v="3"/>
    <x v="2"/>
  </r>
  <r>
    <n v="1439425"/>
    <n v="393870"/>
    <x v="48"/>
    <s v="bicycle"/>
    <s v="Mighty Quinn's BBQ"/>
    <s v="BBQ"/>
    <s v="Spare Ribs"/>
    <n v="1"/>
    <s v="Meats"/>
    <m/>
    <n v="40.727518945156902"/>
    <n v="-73.988671302795396"/>
    <n v="40.710954100000002"/>
    <n v="-74.007221900000005"/>
    <d v="2014-10-24T18:27:23"/>
    <d v="2014-10-24T18:28:17"/>
    <d v="2014-10-24T18:46:37"/>
    <d v="2014-10-24T19:00:30"/>
    <x v="3"/>
    <x v="2"/>
  </r>
  <r>
    <n v="1439403"/>
    <n v="72951"/>
    <x v="443"/>
    <s v="bicycle"/>
    <s v="Soba Nippon"/>
    <s v="Japanese"/>
    <m/>
    <m/>
    <m/>
    <d v="1899-12-30T00:29:49"/>
    <n v="40.760294915394098"/>
    <n v="-73.977369880188505"/>
    <n v="40.766590800000003"/>
    <n v="-73.970956799999996"/>
    <d v="2014-10-24T18:28:03"/>
    <d v="2014-10-24T18:46:00"/>
    <d v="2014-10-24T19:15:13"/>
    <d v="2014-10-24T19:25:59"/>
    <x v="3"/>
    <x v="2"/>
  </r>
  <r>
    <n v="1439443"/>
    <n v="149268"/>
    <x v="58"/>
    <s v="bicycle"/>
    <s v="Han Dynasty"/>
    <s v="Chinese"/>
    <s v="Kung Pao Style"/>
    <n v="1"/>
    <s v="Entrees"/>
    <d v="1899-12-30T00:08:44"/>
    <n v="40.732213000000002"/>
    <n v="-73.988072000000003"/>
    <n v="40.7752032"/>
    <n v="-73.950294799999995"/>
    <d v="2014-10-24T18:29:12"/>
    <d v="2014-10-24T18:36:27"/>
    <d v="2014-10-24T19:03:20"/>
    <d v="2014-10-24T19:32:18"/>
    <x v="3"/>
    <x v="2"/>
  </r>
  <r>
    <n v="1439450"/>
    <n v="154022"/>
    <x v="252"/>
    <s v="bicycle"/>
    <s v="Blue Ribbon Sushi Bar &amp; Grill"/>
    <s v="Japanese"/>
    <s v="Spicy Tuna &amp; Tempura Flakes"/>
    <n v="1"/>
    <s v="Maki (Special Rolls)"/>
    <d v="1899-12-30T00:07:38"/>
    <n v="40.767652912117299"/>
    <n v="-73.982925456000402"/>
    <n v="40.754504912473401"/>
    <n v="-73.965705636733503"/>
    <d v="2014-10-24T18:30:12"/>
    <m/>
    <m/>
    <d v="2014-10-24T19:26:33"/>
    <x v="3"/>
    <x v="2"/>
  </r>
  <r>
    <n v="1439481"/>
    <n v="75474"/>
    <x v="17"/>
    <s v="bicycle"/>
    <s v="Little Poland Restaurant"/>
    <s v="Eastern European"/>
    <s v="Tripe"/>
    <n v="3"/>
    <s v="Homemade Soups"/>
    <d v="1899-12-30T00:08:46"/>
    <n v="40.731204279297401"/>
    <n v="-73.985743357130104"/>
    <n v="40.747775599999997"/>
    <n v="-73.975147399999997"/>
    <d v="2014-10-24T18:34:45"/>
    <d v="2014-10-24T18:58:10"/>
    <d v="2014-10-24T19:14:00"/>
    <d v="2014-10-24T19:29:23"/>
    <x v="3"/>
    <x v="2"/>
  </r>
  <r>
    <n v="1439550"/>
    <n v="164823"/>
    <x v="192"/>
    <s v="bicycle"/>
    <s v="Chipotle Mexican Grill $1.99 Delivery"/>
    <s v="Mexican"/>
    <m/>
    <m/>
    <m/>
    <m/>
    <n v="40.777745129236699"/>
    <n v="-73.954617029430395"/>
    <n v="40.770802699999997"/>
    <n v="-73.948018399999995"/>
    <d v="2014-10-24T18:39:51"/>
    <d v="2014-10-24T18:37:19"/>
    <d v="2014-10-24T18:52:38"/>
    <d v="2014-10-24T19:08:51"/>
    <x v="3"/>
    <x v="2"/>
  </r>
  <r>
    <n v="1439576"/>
    <n v="93505"/>
    <x v="508"/>
    <s v="van"/>
    <s v="Momofuku Noodle Bar"/>
    <m/>
    <s v="Spicy Miso Ramen"/>
    <n v="1"/>
    <s v="Bowls"/>
    <m/>
    <n v="40.729110403548901"/>
    <n v="-73.984245455566395"/>
    <n v="40.724527000000002"/>
    <n v="-74.002615000000006"/>
    <d v="2014-10-24T18:42:48"/>
    <d v="2014-10-24T18:53:13"/>
    <d v="2014-10-24T19:25:37"/>
    <d v="2014-10-24T19:40:57"/>
    <x v="3"/>
    <x v="2"/>
  </r>
  <r>
    <n v="1439599"/>
    <n v="367031"/>
    <x v="161"/>
    <s v="bicycle"/>
    <s v="Dos Toros Taqueria"/>
    <s v="Mexican"/>
    <m/>
    <m/>
    <m/>
    <m/>
    <n v="40.730543436482399"/>
    <n v="-74.002168178558307"/>
    <n v="40.723676400000002"/>
    <n v="-74.010723499999997"/>
    <d v="2014-10-24T18:44:20"/>
    <d v="2014-10-24T18:51:20"/>
    <d v="2014-10-24T19:02:11"/>
    <d v="2014-10-24T19:13:39"/>
    <x v="3"/>
    <x v="2"/>
  </r>
  <r>
    <n v="1439613"/>
    <n v="325272"/>
    <x v="507"/>
    <s v="bicycle"/>
    <s v="Hill Country Barbecue Market"/>
    <s v="BBQ"/>
    <s v="Skillet Cornbread"/>
    <n v="1"/>
    <s v="Breads &amp; Spreads"/>
    <d v="1899-12-30T00:25:43"/>
    <n v="40.7443408456353"/>
    <n v="-73.990426376292504"/>
    <n v="40.767012200000003"/>
    <n v="-73.981408200000004"/>
    <d v="2014-10-24T18:46:00"/>
    <m/>
    <m/>
    <d v="2014-10-24T19:53:57"/>
    <x v="3"/>
    <x v="2"/>
  </r>
  <r>
    <n v="1439637"/>
    <n v="146588"/>
    <x v="405"/>
    <s v="car"/>
    <s v="Shake Shack"/>
    <s v="Burger"/>
    <s v="Hot Dog"/>
    <n v="2"/>
    <s v="Flat-Top Dogs"/>
    <m/>
    <n v="40.779126065705498"/>
    <n v="-73.954904894578206"/>
    <n v="40.785560599999997"/>
    <n v="-73.954698899999997"/>
    <d v="2014-10-24T18:46:37"/>
    <d v="2014-10-24T18:49:33"/>
    <d v="2014-10-24T19:05:53"/>
    <d v="2014-10-24T19:14:33"/>
    <x v="3"/>
    <x v="2"/>
  </r>
  <r>
    <n v="1439662"/>
    <n v="102010"/>
    <x v="240"/>
    <s v="car"/>
    <s v="Cafe Mogador"/>
    <s v="Middle Eastern"/>
    <s v="Casablanca"/>
    <n v="1"/>
    <s v="Tagines"/>
    <d v="1899-12-30T00:11:48"/>
    <n v="40.727293000000003"/>
    <n v="-73.984516999999997"/>
    <n v="40.782331499999998"/>
    <n v="-73.980418999999998"/>
    <d v="2014-10-24T18:49:03"/>
    <d v="2014-10-24T19:02:06"/>
    <d v="2014-10-24T19:11:34"/>
    <d v="2014-10-24T19:47:21"/>
    <x v="3"/>
    <x v="2"/>
  </r>
  <r>
    <n v="1439712"/>
    <n v="111894"/>
    <x v="160"/>
    <s v="bicycle"/>
    <s v="The Meatball Shop"/>
    <s v="Italian"/>
    <s v="Classic Beef"/>
    <n v="1"/>
    <s v="Naked Balls"/>
    <d v="1899-12-30T00:11:45"/>
    <n v="40.771491247520302"/>
    <n v="-73.956334145089798"/>
    <n v="40.776395700000002"/>
    <n v="-73.950110899999999"/>
    <d v="2014-10-24T18:53:47"/>
    <d v="2014-10-24T19:20:33"/>
    <d v="2014-10-24T19:27:12"/>
    <d v="2014-10-24T19:33:27"/>
    <x v="3"/>
    <x v="2"/>
  </r>
  <r>
    <n v="1439763"/>
    <n v="302068"/>
    <x v="460"/>
    <s v="car"/>
    <s v="S'MAC"/>
    <s v="American"/>
    <s v="Napoletana"/>
    <n v="1"/>
    <s v="Sarita's Recommendation"/>
    <m/>
    <n v="40.730340181965403"/>
    <n v="-73.983993530273395"/>
    <n v="40.709546728512997"/>
    <n v="-74.0170621918884"/>
    <d v="2014-10-24T18:55:39"/>
    <d v="2014-10-24T18:59:37"/>
    <d v="2014-10-24T19:31:20"/>
    <d v="2014-10-24T19:52:51"/>
    <x v="3"/>
    <x v="2"/>
  </r>
  <r>
    <n v="1439764"/>
    <n v="270149"/>
    <x v="335"/>
    <s v="bicycle"/>
    <s v="Samurai Mama"/>
    <s v="Japanese"/>
    <s v="Kinpira"/>
    <n v="1"/>
    <s v="Appetizers"/>
    <m/>
    <n v="40.714132232437301"/>
    <n v="-73.960214305974802"/>
    <n v="40.694324999999999"/>
    <n v="-73.969787999999994"/>
    <d v="2014-10-24T18:56:27"/>
    <d v="2014-10-24T19:12:00"/>
    <d v="2014-10-24T19:56:49"/>
    <d v="2014-10-24T20:13:56"/>
    <x v="3"/>
    <x v="2"/>
  </r>
  <r>
    <n v="1439771"/>
    <n v="87531"/>
    <x v="205"/>
    <s v="car"/>
    <s v="Talde"/>
    <m/>
    <s v="Korean Fried Chicken"/>
    <n v="1"/>
    <s v="EntrÃ©es"/>
    <d v="1899-12-30T00:23:28"/>
    <n v="40.665610864239497"/>
    <n v="-73.982644237529598"/>
    <n v="40.768946"/>
    <n v="-73.984120000000004"/>
    <d v="2014-10-24T18:56:57"/>
    <d v="2014-10-24T19:55:11"/>
    <d v="2014-10-24T20:08:05"/>
    <d v="2014-10-24T20:52:12"/>
    <x v="3"/>
    <x v="2"/>
  </r>
  <r>
    <n v="1439809"/>
    <n v="364714"/>
    <x v="161"/>
    <s v="bicycle"/>
    <s v="Nobu Next Door"/>
    <s v="Sushi"/>
    <s v="Washu Beef Gyoza Nobu Style"/>
    <n v="1"/>
    <s v="Dinner Hot Dishes"/>
    <m/>
    <n v="40.719386413349397"/>
    <n v="-74.008692501044905"/>
    <n v="40.713829400000002"/>
    <n v="-74.007848600000003"/>
    <d v="2014-10-24T19:00:06"/>
    <d v="2014-10-24T19:16:50"/>
    <d v="2014-10-24T20:39:37"/>
    <d v="2014-10-24T20:47:00"/>
    <x v="3"/>
    <x v="2"/>
  </r>
  <r>
    <n v="1439801"/>
    <n v="384390"/>
    <x v="83"/>
    <s v="bicycle"/>
    <s v="El Parador Cafe"/>
    <s v="Mexican"/>
    <s v="Nachos"/>
    <n v="1"/>
    <s v="Dinner"/>
    <d v="1899-12-30T00:11:25"/>
    <n v="40.744450899999997"/>
    <n v="-73.974867000000003"/>
    <n v="40.749780999999999"/>
    <n v="-73.977571999999995"/>
    <d v="2014-10-24T19:00:51"/>
    <d v="2014-10-24T19:46:43"/>
    <d v="2014-10-24T19:53:03"/>
    <d v="2014-10-24T19:58:26"/>
    <x v="3"/>
    <x v="2"/>
  </r>
  <r>
    <n v="1439831"/>
    <n v="395616"/>
    <x v="52"/>
    <s v="bicycle"/>
    <s v="Parm"/>
    <s v="Italian"/>
    <s v="House Roasted Turkey"/>
    <n v="1"/>
    <s v="Sandwiches"/>
    <d v="1899-12-30T00:08:24"/>
    <n v="40.723019825000002"/>
    <n v="-73.995853999999994"/>
    <n v="40.739868767327799"/>
    <n v="-73.985207564028201"/>
    <d v="2014-10-24T19:03:10"/>
    <d v="2014-10-24T19:35:10"/>
    <d v="2014-10-24T19:45:05"/>
    <d v="2014-10-24T19:57:59"/>
    <x v="3"/>
    <x v="2"/>
  </r>
  <r>
    <n v="1439831"/>
    <n v="395616"/>
    <x v="52"/>
    <s v="bicycle"/>
    <s v="Parm"/>
    <s v="Italian"/>
    <s v="Chicken Parm"/>
    <n v="1"/>
    <s v="Sandwiches"/>
    <d v="1899-12-30T00:08:24"/>
    <n v="40.723019825000002"/>
    <n v="-73.995853999999994"/>
    <n v="40.739868767327799"/>
    <n v="-73.985207564028201"/>
    <d v="2014-10-24T19:03:10"/>
    <d v="2014-10-24T19:35:10"/>
    <d v="2014-10-24T19:45:05"/>
    <d v="2014-10-24T19:57:59"/>
    <x v="3"/>
    <x v="2"/>
  </r>
  <r>
    <n v="1439840"/>
    <n v="75251"/>
    <x v="479"/>
    <s v="bicycle"/>
    <s v="Blue Ribbon Fried Chicken"/>
    <s v="American"/>
    <s v="Drumstick"/>
    <n v="2"/>
    <s v="By the Piece"/>
    <m/>
    <n v="40.724339999999998"/>
    <n v="-73.990960000000001"/>
    <n v="40.734250600000003"/>
    <n v="-73.990212299999996"/>
    <d v="2014-10-24T19:04:41"/>
    <d v="2014-10-24T19:08:15"/>
    <d v="2014-10-24T19:16:35"/>
    <d v="2014-10-24T19:30:19"/>
    <x v="3"/>
    <x v="2"/>
  </r>
  <r>
    <n v="1439868"/>
    <n v="321415"/>
    <x v="448"/>
    <s v="car"/>
    <s v="Scarpetta"/>
    <m/>
    <m/>
    <m/>
    <m/>
    <m/>
    <n v="40.740898658716802"/>
    <n v="-74.004939565806296"/>
    <n v="40.7606331"/>
    <n v="-73.999424500000003"/>
    <d v="2014-10-24T19:07:15"/>
    <d v="2014-10-24T19:44:40"/>
    <d v="2014-10-24T20:00:47"/>
    <d v="2014-10-24T20:15:54"/>
    <x v="3"/>
    <x v="2"/>
  </r>
  <r>
    <n v="1439884"/>
    <n v="103822"/>
    <x v="180"/>
    <s v="bicycle"/>
    <s v="Luke's Lobster"/>
    <s v="Seafood"/>
    <s v="Lobster Roll"/>
    <n v="1"/>
    <s v="Rolls"/>
    <d v="1899-12-30T00:06:02"/>
    <n v="40.726822997452103"/>
    <n v="-73.985470975575794"/>
    <n v="40.746060399999998"/>
    <n v="-73.994673800000001"/>
    <d v="2014-10-24T19:08:47"/>
    <d v="2014-10-24T19:18:22"/>
    <d v="2014-10-24T19:26:13"/>
    <d v="2014-10-24T19:44:22"/>
    <x v="3"/>
    <x v="2"/>
  </r>
  <r>
    <n v="1439903"/>
    <n v="146555"/>
    <x v="71"/>
    <s v="bicycle"/>
    <s v="Momoya"/>
    <s v="Sushi"/>
    <s v="Spicy Shrimp Tempura"/>
    <n v="1"/>
    <s v="Hot Appetizer"/>
    <d v="1899-12-30T00:09:58"/>
    <n v="40.784077256376399"/>
    <n v="-73.9776224098444"/>
    <n v="40.755887000000001"/>
    <n v="-73.962194999999994"/>
    <d v="2014-10-24T19:09:25"/>
    <d v="2014-10-24T19:16:41"/>
    <d v="2014-10-24T19:43:53"/>
    <d v="2014-10-24T20:21:18"/>
    <x v="3"/>
    <x v="2"/>
  </r>
  <r>
    <n v="1439941"/>
    <n v="117276"/>
    <x v="405"/>
    <s v="car"/>
    <s v="RedFarm Broadway"/>
    <s v="Chinese"/>
    <s v="Three Chili Chicken"/>
    <n v="1"/>
    <s v="Mains"/>
    <d v="1899-12-30T00:08:27"/>
    <n v="40.782116700000003"/>
    <n v="-73.980739099999994"/>
    <n v="40.768034306134403"/>
    <n v="-73.957577899844395"/>
    <d v="2014-10-24T19:13:42"/>
    <d v="2014-10-24T19:27:32"/>
    <d v="2014-10-24T19:42:16"/>
    <d v="2014-10-24T19:54:23"/>
    <x v="3"/>
    <x v="2"/>
  </r>
  <r>
    <n v="1439941"/>
    <n v="117276"/>
    <x v="405"/>
    <s v="car"/>
    <s v="RedFarm Broadway"/>
    <s v="Chinese"/>
    <s v="Jumbo Shrimp with Cashews, Spring Vegetables, XO Sauce"/>
    <n v="1"/>
    <s v="Mains"/>
    <d v="1899-12-30T00:08:27"/>
    <n v="40.782116700000003"/>
    <n v="-73.980739099999994"/>
    <n v="40.768034306134403"/>
    <n v="-73.957577899844395"/>
    <d v="2014-10-24T19:13:42"/>
    <d v="2014-10-24T19:27:32"/>
    <d v="2014-10-24T19:42:16"/>
    <d v="2014-10-24T19:54:23"/>
    <x v="3"/>
    <x v="2"/>
  </r>
  <r>
    <n v="1439953"/>
    <n v="385150"/>
    <x v="41"/>
    <s v="bicycle"/>
    <s v="Blue Ribbon Sushi"/>
    <s v="Japanese"/>
    <s v="Shumai"/>
    <n v="1"/>
    <s v="Appetizers"/>
    <d v="1899-12-30T00:06:36"/>
    <n v="40.7261096570601"/>
    <n v="-74.002491863200504"/>
    <n v="40.7810682"/>
    <n v="-73.951912699999994"/>
    <d v="2014-10-24T19:14:18"/>
    <d v="2014-10-24T19:41:08"/>
    <d v="2014-10-24T20:00:43"/>
    <d v="2014-10-24T20:25:15"/>
    <x v="3"/>
    <x v="2"/>
  </r>
  <r>
    <n v="1439953"/>
    <n v="385150"/>
    <x v="41"/>
    <s v="bicycle"/>
    <s v="Blue Ribbon Sushi"/>
    <s v="Japanese"/>
    <s v="Ebi Shumai"/>
    <n v="1"/>
    <s v="Appetizers"/>
    <d v="1899-12-30T00:06:36"/>
    <n v="40.7261096570601"/>
    <n v="-74.002491863200504"/>
    <n v="40.7810682"/>
    <n v="-73.951912699999994"/>
    <d v="2014-10-24T19:14:18"/>
    <d v="2014-10-24T19:41:08"/>
    <d v="2014-10-24T20:00:43"/>
    <d v="2014-10-24T20:25:15"/>
    <x v="3"/>
    <x v="2"/>
  </r>
  <r>
    <n v="1439953"/>
    <n v="385150"/>
    <x v="41"/>
    <s v="bicycle"/>
    <s v="Blue Ribbon Sushi"/>
    <s v="Japanese"/>
    <s v="California"/>
    <n v="1"/>
    <s v="Maki (Special Rolls)"/>
    <d v="1899-12-30T00:06:36"/>
    <n v="40.7261096570601"/>
    <n v="-74.002491863200504"/>
    <n v="40.7810682"/>
    <n v="-73.951912699999994"/>
    <d v="2014-10-24T19:14:18"/>
    <d v="2014-10-24T19:41:08"/>
    <d v="2014-10-24T20:00:43"/>
    <d v="2014-10-24T20:25:15"/>
    <x v="3"/>
    <x v="2"/>
  </r>
  <r>
    <n v="1439953"/>
    <n v="385150"/>
    <x v="41"/>
    <s v="bicycle"/>
    <s v="Blue Ribbon Sushi"/>
    <s v="Japanese"/>
    <s v="Spicy Tuna &amp; Tempura Flakes"/>
    <n v="1"/>
    <s v="Maki (Special Rolls)"/>
    <d v="1899-12-30T00:06:36"/>
    <n v="40.7261096570601"/>
    <n v="-74.002491863200504"/>
    <n v="40.7810682"/>
    <n v="-73.951912699999994"/>
    <d v="2014-10-24T19:14:18"/>
    <d v="2014-10-24T19:41:08"/>
    <d v="2014-10-24T20:00:43"/>
    <d v="2014-10-24T20:25:15"/>
    <x v="3"/>
    <x v="2"/>
  </r>
  <r>
    <n v="1439985"/>
    <n v="357761"/>
    <x v="17"/>
    <s v="bicycle"/>
    <s v="Go! Go! Curry!"/>
    <s v="Japanese"/>
    <s v="Shrimp Curry"/>
    <n v="1"/>
    <s v="Curry"/>
    <d v="1899-12-30T00:03:30"/>
    <n v="40.754675906639299"/>
    <n v="-73.9914823354124"/>
    <n v="40.762062399999998"/>
    <n v="-73.9866514"/>
    <d v="2014-10-24T19:18:58"/>
    <d v="2014-10-24T19:41:10"/>
    <d v="2014-10-24T19:53:34"/>
    <d v="2014-10-24T20:01:33"/>
    <x v="3"/>
    <x v="2"/>
  </r>
  <r>
    <n v="1440013"/>
    <n v="195927"/>
    <x v="462"/>
    <s v="bicycle"/>
    <s v="Boqueria"/>
    <s v="Spanish"/>
    <s v="Datiles con Beicon"/>
    <n v="1"/>
    <s v="Tapas"/>
    <d v="1899-12-30T00:02:30"/>
    <n v="40.7401198487984"/>
    <n v="-73.993846744534494"/>
    <n v="40.736356399999998"/>
    <n v="-73.980800700000003"/>
    <d v="2014-10-24T19:20:43"/>
    <d v="2014-10-24T19:23:58"/>
    <d v="2014-10-24T19:38:51"/>
    <d v="2014-10-24T19:48:34"/>
    <x v="3"/>
    <x v="2"/>
  </r>
  <r>
    <n v="1440013"/>
    <n v="195927"/>
    <x v="462"/>
    <s v="bicycle"/>
    <s v="Boqueria"/>
    <s v="Spanish"/>
    <s v="Salteado de Setas"/>
    <n v="1"/>
    <s v="Tapas"/>
    <d v="1899-12-30T00:02:30"/>
    <n v="40.7401198487984"/>
    <n v="-73.993846744534494"/>
    <n v="40.736356399999998"/>
    <n v="-73.980800700000003"/>
    <d v="2014-10-24T19:20:43"/>
    <d v="2014-10-24T19:23:58"/>
    <d v="2014-10-24T19:38:51"/>
    <d v="2014-10-24T19:48:34"/>
    <x v="3"/>
    <x v="2"/>
  </r>
  <r>
    <n v="1440005"/>
    <n v="120758"/>
    <x v="463"/>
    <s v="bicycle"/>
    <s v="Whole Foods Market"/>
    <s v="Grocery Store"/>
    <s v="Bar Jarslberg Norway"/>
    <n v="1"/>
    <s v="Cheese"/>
    <m/>
    <n v="40.715640471675201"/>
    <n v="-74.012353550378407"/>
    <n v="40.718266"/>
    <n v="-74.014720999999994"/>
    <d v="2014-10-24T19:21:25"/>
    <d v="2014-10-24T19:28:39"/>
    <d v="2014-10-24T19:54:29"/>
    <d v="2014-10-24T19:58:47"/>
    <x v="3"/>
    <x v="2"/>
  </r>
  <r>
    <n v="1440070"/>
    <n v="124393"/>
    <x v="252"/>
    <s v="bicycle"/>
    <s v="Amma"/>
    <s v="Indian"/>
    <s v="Chicken Biryani"/>
    <n v="1"/>
    <s v="Rice, Sides &amp; Extras"/>
    <d v="1899-12-30T00:03:04"/>
    <n v="40.755701549271201"/>
    <n v="-73.968586921691895"/>
    <n v="40.784725194727898"/>
    <n v="-73.9484375226005"/>
    <d v="2014-10-24T19:27:11"/>
    <d v="2014-10-24T19:43:50"/>
    <d v="2014-10-24T20:08:09"/>
    <d v="2014-10-24T20:33:30"/>
    <x v="3"/>
    <x v="2"/>
  </r>
  <r>
    <n v="1440059"/>
    <n v="42755"/>
    <x v="348"/>
    <s v="bicycle"/>
    <s v="Blue Ribbon Sushi"/>
    <s v="Japanese"/>
    <s v="Edamame"/>
    <n v="1"/>
    <s v="Appetizers"/>
    <d v="1899-12-30T00:04:05"/>
    <n v="40.7261096570601"/>
    <n v="-74.002491863200504"/>
    <n v="40.738932300000002"/>
    <n v="-74.008823399999997"/>
    <d v="2014-10-24T19:27:21"/>
    <d v="2014-10-24T19:34:40"/>
    <d v="2014-10-24T19:56:30"/>
    <d v="2014-10-24T20:07:39"/>
    <x v="3"/>
    <x v="2"/>
  </r>
  <r>
    <n v="1440059"/>
    <n v="42755"/>
    <x v="348"/>
    <s v="bicycle"/>
    <s v="Blue Ribbon Sushi"/>
    <s v="Japanese"/>
    <s v="Spicy Lobster Roll"/>
    <n v="1"/>
    <s v="Maki (Special Rolls)"/>
    <d v="1899-12-30T00:04:05"/>
    <n v="40.7261096570601"/>
    <n v="-74.002491863200504"/>
    <n v="40.738932300000002"/>
    <n v="-74.008823399999997"/>
    <d v="2014-10-24T19:27:21"/>
    <d v="2014-10-24T19:34:40"/>
    <d v="2014-10-24T19:56:30"/>
    <d v="2014-10-24T20:07:39"/>
    <x v="3"/>
    <x v="2"/>
  </r>
  <r>
    <n v="1440067"/>
    <n v="129048"/>
    <x v="360"/>
    <s v="car"/>
    <s v="Momofuku Milk Bar"/>
    <s v="Dessert"/>
    <s v="Confetti Cookie"/>
    <n v="2"/>
    <s v="Cookies"/>
    <m/>
    <n v="40.787149600866101"/>
    <n v="-73.971722312198096"/>
    <n v="40.7841211959636"/>
    <n v="-73.981029775370203"/>
    <d v="2014-10-24T19:27:58"/>
    <d v="2014-10-24T19:32:39"/>
    <d v="2014-10-24T19:43:18"/>
    <d v="2014-10-24T19:56:12"/>
    <x v="3"/>
    <x v="2"/>
  </r>
  <r>
    <n v="1440095"/>
    <n v="96262"/>
    <x v="6"/>
    <s v="bicycle"/>
    <s v="Cafe Habana"/>
    <s v="Mexican"/>
    <s v="Diet Coke"/>
    <n v="1"/>
    <s v="Cold Beverages"/>
    <d v="1899-12-30T00:02:54"/>
    <n v="40.7228416988277"/>
    <n v="-73.994116468965402"/>
    <n v="40.721580000000003"/>
    <n v="-73.992707899999999"/>
    <d v="2014-10-24T19:29:37"/>
    <m/>
    <m/>
    <d v="2014-10-24T19:49:32"/>
    <x v="3"/>
    <x v="2"/>
  </r>
  <r>
    <n v="1440095"/>
    <n v="96262"/>
    <x v="6"/>
    <s v="bicycle"/>
    <s v="Cafe Habana"/>
    <s v="Mexican"/>
    <s v="Grilled Steak &amp; Corn Salad"/>
    <n v="1"/>
    <s v="Soups &amp; Salads"/>
    <d v="1899-12-30T00:02:54"/>
    <n v="40.7228416988277"/>
    <n v="-73.994116468965402"/>
    <n v="40.721580000000003"/>
    <n v="-73.992707899999999"/>
    <d v="2014-10-24T19:29:37"/>
    <m/>
    <m/>
    <d v="2014-10-24T19:49:32"/>
    <x v="3"/>
    <x v="2"/>
  </r>
  <r>
    <n v="1440078"/>
    <n v="143373"/>
    <x v="300"/>
    <s v="scooter"/>
    <s v="Franchia"/>
    <s v="Vegan"/>
    <s v="Assorted Dumplings"/>
    <n v="1"/>
    <s v="Franchia's Dumplings"/>
    <d v="1899-12-30T00:04:30"/>
    <n v="40.747551298139399"/>
    <n v="-73.981140572600495"/>
    <n v="40.762309000000002"/>
    <n v="-73.973977899999994"/>
    <d v="2014-10-24T19:30:08"/>
    <d v="2014-10-24T19:41:04"/>
    <d v="2014-10-24T19:51:24"/>
    <d v="2014-10-24T20:02:06"/>
    <x v="3"/>
    <x v="2"/>
  </r>
  <r>
    <n v="1440127"/>
    <n v="339930"/>
    <x v="452"/>
    <s v="bicycle"/>
    <s v="Hu Kitchen"/>
    <s v="Gluten-Free"/>
    <s v="Simple Chocolate Bar"/>
    <n v="1"/>
    <s v="Hu Chocolate"/>
    <m/>
    <n v="40.735676762018002"/>
    <n v="-73.993829528068602"/>
    <n v="40.769095"/>
    <n v="-73.981598000000005"/>
    <d v="2014-10-24T19:32:15"/>
    <d v="2014-10-24T20:06:40"/>
    <d v="2014-10-24T20:20:01"/>
    <d v="2014-10-24T20:48:03"/>
    <x v="3"/>
    <x v="2"/>
  </r>
  <r>
    <n v="1440127"/>
    <n v="339930"/>
    <x v="452"/>
    <s v="bicycle"/>
    <s v="Hu Kitchen"/>
    <s v="Gluten-Free"/>
    <s v="Raw Ice Cream Company"/>
    <n v="1"/>
    <s v="Freezer"/>
    <m/>
    <n v="40.735676762018002"/>
    <n v="-73.993829528068602"/>
    <n v="40.769095"/>
    <n v="-73.981598000000005"/>
    <d v="2014-10-24T19:32:15"/>
    <d v="2014-10-24T20:06:40"/>
    <d v="2014-10-24T20:20:01"/>
    <d v="2014-10-24T20:48:03"/>
    <x v="3"/>
    <x v="2"/>
  </r>
  <r>
    <n v="1440128"/>
    <n v="106968"/>
    <x v="12"/>
    <s v="bicycle"/>
    <s v="Blue Ribbon Fried Chicken"/>
    <s v="American"/>
    <s v="Griddled Corn &amp; Bacon"/>
    <n v="1"/>
    <s v="Sides"/>
    <m/>
    <n v="40.724339999999998"/>
    <n v="-73.990960000000001"/>
    <n v="40.740569000000001"/>
    <n v="-73.996938"/>
    <d v="2014-10-24T19:33:09"/>
    <d v="2014-10-24T19:56:46"/>
    <d v="2014-10-24T20:10:32"/>
    <d v="2014-10-24T20:22:09"/>
    <x v="3"/>
    <x v="2"/>
  </r>
  <r>
    <n v="1440128"/>
    <n v="106968"/>
    <x v="12"/>
    <s v="bicycle"/>
    <s v="Blue Ribbon Fried Chicken"/>
    <s v="American"/>
    <s v="2 Piece White"/>
    <n v="2"/>
    <s v="Combos"/>
    <m/>
    <n v="40.724339999999998"/>
    <n v="-73.990960000000001"/>
    <n v="40.740569000000001"/>
    <n v="-73.996938"/>
    <d v="2014-10-24T19:33:09"/>
    <d v="2014-10-24T19:56:46"/>
    <d v="2014-10-24T20:10:32"/>
    <d v="2014-10-24T20:22:09"/>
    <x v="3"/>
    <x v="2"/>
  </r>
  <r>
    <n v="1440153"/>
    <n v="80683"/>
    <x v="81"/>
    <s v="bicycle"/>
    <s v="Blue Ribbon Sushi"/>
    <s v="Japanese"/>
    <s v="Dragon"/>
    <n v="1"/>
    <s v="Maki (Special Rolls)"/>
    <d v="1899-12-30T00:45:53"/>
    <n v="40.7261096570601"/>
    <n v="-74.002491863200504"/>
    <n v="40.722375"/>
    <n v="-73.998852999999997"/>
    <d v="2014-10-24T19:34:34"/>
    <d v="2014-10-24T20:23:20"/>
    <d v="2014-10-24T21:00:40"/>
    <d v="2014-10-24T21:06:49"/>
    <x v="3"/>
    <x v="2"/>
  </r>
  <r>
    <n v="1440159"/>
    <n v="100065"/>
    <x v="462"/>
    <s v="bicycle"/>
    <s v="Han Dynasty"/>
    <s v="Chinese"/>
    <s v="Cold Sesame Noodle"/>
    <n v="1"/>
    <s v="Noodles"/>
    <d v="1899-12-30T00:03:33"/>
    <n v="40.732213000000002"/>
    <n v="-73.988072000000003"/>
    <n v="40.716163700000003"/>
    <n v="-73.988266999999993"/>
    <d v="2014-10-24T19:34:56"/>
    <d v="2014-10-24T19:55:31"/>
    <d v="2014-10-24T20:43:21"/>
    <d v="2014-10-24T21:00:42"/>
    <x v="3"/>
    <x v="2"/>
  </r>
  <r>
    <n v="1440166"/>
    <n v="102992"/>
    <x v="204"/>
    <s v="bicycle"/>
    <s v="Mimi Cheng's Dumplings"/>
    <s v="Chinese"/>
    <m/>
    <m/>
    <m/>
    <m/>
    <n v="40.730754820521298"/>
    <n v="-73.9862895011902"/>
    <n v="40.724249100000002"/>
    <n v="-73.979365799999997"/>
    <d v="2014-10-24T19:35:21"/>
    <d v="2014-10-24T19:39:24"/>
    <d v="2014-10-24T19:45:07"/>
    <d v="2014-10-24T20:09:36"/>
    <x v="3"/>
    <x v="2"/>
  </r>
  <r>
    <n v="1440161"/>
    <n v="127139"/>
    <x v="435"/>
    <s v="bicycle"/>
    <s v="Taim Falafel and Smoothie Bar"/>
    <s v="Food Truck"/>
    <s v="Israeli Salad"/>
    <n v="1"/>
    <s v="Salads &amp; Sides"/>
    <d v="1899-12-30T00:03:29"/>
    <n v="40.735951410513501"/>
    <n v="-74.001760416287993"/>
    <n v="40.737534699999998"/>
    <n v="-74.007452499999999"/>
    <d v="2014-10-24T19:35:47"/>
    <d v="2014-10-24T19:54:15"/>
    <d v="2014-10-24T20:04:58"/>
    <d v="2014-10-24T20:09:28"/>
    <x v="3"/>
    <x v="2"/>
  </r>
  <r>
    <n v="1440173"/>
    <n v="118592"/>
    <x v="37"/>
    <s v="bicycle"/>
    <s v="Momofuku Noodle Bar"/>
    <m/>
    <s v="Momofuku Ramen"/>
    <n v="1"/>
    <s v="Bowls"/>
    <m/>
    <n v="40.729110403548901"/>
    <n v="-73.984245455566395"/>
    <n v="40.777487299999997"/>
    <n v="-73.983063700000002"/>
    <d v="2014-10-24T19:37:25"/>
    <m/>
    <m/>
    <d v="2014-10-24T20:51:51"/>
    <x v="3"/>
    <x v="2"/>
  </r>
  <r>
    <n v="1440234"/>
    <n v="281536"/>
    <x v="25"/>
    <s v="car"/>
    <s v="Nobu Next Door"/>
    <s v="Sushi"/>
    <s v="Bigeye Tuna Roll"/>
    <n v="1"/>
    <s v="Dinner Sushi Rolls"/>
    <d v="1899-12-30T00:16:11"/>
    <n v="40.719386413349397"/>
    <n v="-74.008692501044905"/>
    <n v="40.706363600000003"/>
    <n v="-74.015617000000006"/>
    <d v="2014-10-24T19:41:43"/>
    <d v="2014-10-24T20:13:36"/>
    <d v="2014-10-24T20:36:07"/>
    <d v="2014-10-24T20:45:04"/>
    <x v="3"/>
    <x v="2"/>
  </r>
  <r>
    <n v="1440284"/>
    <n v="92096"/>
    <x v="335"/>
    <s v="bicycle"/>
    <s v="Aurora"/>
    <s v="Italian"/>
    <s v="Capesante"/>
    <n v="1"/>
    <s v="i Secondi"/>
    <d v="1899-12-30T00:04:29"/>
    <n v="40.715654999999998"/>
    <n v="-73.964648999999994"/>
    <n v="40.718609200000003"/>
    <n v="-73.961956499999999"/>
    <d v="2014-10-24T19:48:08"/>
    <m/>
    <m/>
    <d v="2014-10-24T20:36:22"/>
    <x v="3"/>
    <x v="2"/>
  </r>
  <r>
    <n v="1440284"/>
    <n v="92096"/>
    <x v="335"/>
    <s v="bicycle"/>
    <s v="Aurora"/>
    <s v="Italian"/>
    <s v="Cavolo Nero"/>
    <n v="1"/>
    <s v="i Cicchetti"/>
    <d v="1899-12-30T00:04:29"/>
    <n v="40.715654999999998"/>
    <n v="-73.964648999999994"/>
    <n v="40.718609200000003"/>
    <n v="-73.961956499999999"/>
    <d v="2014-10-24T19:48:08"/>
    <m/>
    <m/>
    <d v="2014-10-24T20:36:22"/>
    <x v="3"/>
    <x v="2"/>
  </r>
  <r>
    <n v="1440313"/>
    <n v="367740"/>
    <x v="135"/>
    <s v="car"/>
    <s v="Sushi Yasaka"/>
    <m/>
    <s v="Appetizer Tempura"/>
    <n v="1"/>
    <s v="Tempura"/>
    <d v="1899-12-30T00:03:02"/>
    <n v="40.779411000000003"/>
    <n v="-73.983542999999997"/>
    <n v="40.792840400000003"/>
    <n v="-73.974778099999995"/>
    <d v="2014-10-24T19:49:34"/>
    <d v="2014-10-24T19:52:07"/>
    <d v="2014-10-24T20:12:54"/>
    <d v="2014-10-24T20:21:34"/>
    <x v="3"/>
    <x v="2"/>
  </r>
  <r>
    <n v="1440326"/>
    <n v="154471"/>
    <x v="189"/>
    <s v="bicycle"/>
    <s v="Yama Japanese Restaurant"/>
    <s v="Japanese"/>
    <s v="Wasabi Shumai"/>
    <n v="1"/>
    <s v="Appetizers"/>
    <d v="1899-12-30T00:14:25"/>
    <n v="40.735872288065799"/>
    <n v="-73.987664615827299"/>
    <n v="40.731753843569997"/>
    <n v="-73.996210784370007"/>
    <d v="2014-10-24T19:50:57"/>
    <d v="2014-10-24T20:17:14"/>
    <d v="2014-10-24T20:39:13"/>
    <d v="2014-10-24T20:48:24"/>
    <x v="3"/>
    <x v="2"/>
  </r>
  <r>
    <n v="1440326"/>
    <n v="154471"/>
    <x v="189"/>
    <s v="bicycle"/>
    <s v="Yama Japanese Restaurant"/>
    <s v="Japanese"/>
    <s v="Spicy Tuna"/>
    <n v="1"/>
    <s v="Rolls"/>
    <d v="1899-12-30T00:14:25"/>
    <n v="40.735872288065799"/>
    <n v="-73.987664615827299"/>
    <n v="40.731753843569997"/>
    <n v="-73.996210784370007"/>
    <d v="2014-10-24T19:50:57"/>
    <d v="2014-10-24T20:17:14"/>
    <d v="2014-10-24T20:39:13"/>
    <d v="2014-10-24T20:48:24"/>
    <x v="3"/>
    <x v="2"/>
  </r>
  <r>
    <n v="1440322"/>
    <n v="93133"/>
    <x v="236"/>
    <s v="bicycle"/>
    <s v="Parm"/>
    <s v="Italian"/>
    <s v="Eggplant Parm"/>
    <n v="1"/>
    <s v="Platters"/>
    <d v="1899-12-30T00:03:26"/>
    <n v="40.723019825000002"/>
    <n v="-73.995853999999994"/>
    <n v="40.720594699999999"/>
    <n v="-74.009523000000002"/>
    <d v="2014-10-24T19:51:00"/>
    <d v="2014-10-24T19:58:03"/>
    <d v="2014-10-24T20:12:24"/>
    <d v="2014-10-24T20:22:09"/>
    <x v="3"/>
    <x v="2"/>
  </r>
  <r>
    <n v="1440349"/>
    <n v="84346"/>
    <x v="83"/>
    <s v="bicycle"/>
    <s v="Tortilla Flats"/>
    <s v="Mexican"/>
    <m/>
    <m/>
    <m/>
    <d v="1899-12-30T00:04:29"/>
    <n v="40.737556697609897"/>
    <n v="-74.008187523220897"/>
    <n v="40.723676400000002"/>
    <n v="-74.010723499999997"/>
    <d v="2014-10-24T19:53:19"/>
    <d v="2014-10-24T20:28:13"/>
    <d v="2014-10-24T20:37:33"/>
    <d v="2014-10-24T20:46:40"/>
    <x v="3"/>
    <x v="2"/>
  </r>
  <r>
    <n v="1440347"/>
    <n v="149386"/>
    <x v="309"/>
    <s v="bicycle"/>
    <s v="Yama Japanese Restaurant"/>
    <s v="Japanese"/>
    <s v="Sea Urchin"/>
    <n v="1"/>
    <s v="Sushi &amp; Sashimi"/>
    <d v="1899-12-30T00:05:21"/>
    <n v="40.735872288065799"/>
    <n v="-73.987664615827299"/>
    <n v="40.732714000000001"/>
    <n v="-73.995040000000003"/>
    <d v="2014-10-24T19:54:32"/>
    <d v="2014-10-24T20:05:17"/>
    <d v="2014-10-24T20:39:06"/>
    <d v="2014-10-24T20:43:52"/>
    <x v="3"/>
    <x v="2"/>
  </r>
  <r>
    <n v="1440400"/>
    <n v="114085"/>
    <x v="7"/>
    <s v="bicycle"/>
    <s v="Blue Ribbon Sushi Bar &amp; Grill"/>
    <s v="Japanese"/>
    <s v="Ebi Shumai"/>
    <n v="1"/>
    <s v="Appetizers"/>
    <d v="1899-12-30T00:06:30"/>
    <n v="40.767652912117299"/>
    <n v="-73.982925456000402"/>
    <n v="40.764468999999998"/>
    <n v="-73.974487999999994"/>
    <d v="2014-10-24T19:56:56"/>
    <d v="2014-10-24T20:15:39"/>
    <d v="2014-10-24T20:31:28"/>
    <d v="2014-10-24T20:39:48"/>
    <x v="3"/>
    <x v="2"/>
  </r>
  <r>
    <n v="1440400"/>
    <n v="114085"/>
    <x v="7"/>
    <s v="bicycle"/>
    <s v="Blue Ribbon Sushi Bar &amp; Grill"/>
    <s v="Japanese"/>
    <s v="Artic Char"/>
    <n v="1"/>
    <s v="Taiheiyo (Pacific Ocean)"/>
    <d v="1899-12-30T00:06:30"/>
    <n v="40.767652912117299"/>
    <n v="-73.982925456000402"/>
    <n v="40.764468999999998"/>
    <n v="-73.974487999999994"/>
    <d v="2014-10-24T19:56:56"/>
    <d v="2014-10-24T20:15:39"/>
    <d v="2014-10-24T20:31:28"/>
    <d v="2014-10-24T20:39:48"/>
    <x v="3"/>
    <x v="2"/>
  </r>
  <r>
    <n v="1440431"/>
    <n v="382102"/>
    <x v="360"/>
    <s v="car"/>
    <s v="RedFarm Broadway"/>
    <s v="Chinese"/>
    <s v="Spicy Crispy Beef"/>
    <n v="1"/>
    <s v="Starters &amp; Salads"/>
    <d v="1899-12-30T00:03:50"/>
    <n v="40.782116700000003"/>
    <n v="-73.980739099999994"/>
    <n v="40.774233302740797"/>
    <n v="-73.965021430343199"/>
    <d v="2014-10-24T19:59:38"/>
    <d v="2014-10-24T19:58:58"/>
    <d v="2014-10-24T20:26:48"/>
    <d v="2014-10-24T20:40:15"/>
    <x v="3"/>
    <x v="2"/>
  </r>
  <r>
    <n v="1440456"/>
    <n v="64125"/>
    <x v="240"/>
    <s v="car"/>
    <s v="RedFarm Broadway"/>
    <s v="Chinese"/>
    <s v="Pork &amp; Crab Soup Dumplings (4)"/>
    <n v="1"/>
    <s v="Lunch Dim Sum"/>
    <d v="1899-12-30T00:02:59"/>
    <n v="40.782116700000003"/>
    <n v="-73.980739099999994"/>
    <n v="40.777439999999999"/>
    <n v="-73.963125000000005"/>
    <d v="2014-10-24T20:01:07"/>
    <d v="2014-10-24T20:09:36"/>
    <d v="2014-10-24T20:26:38"/>
    <d v="2014-10-24T20:43:32"/>
    <x v="3"/>
    <x v="2"/>
  </r>
  <r>
    <n v="1440466"/>
    <n v="377965"/>
    <x v="188"/>
    <s v="bicycle"/>
    <s v="Taim Falafel and Smoothie Bar"/>
    <s v="Food Truck"/>
    <s v="Hummus &amp; Falafel Side"/>
    <n v="1"/>
    <s v="Salads &amp; Sides"/>
    <d v="1899-12-30T00:03:12"/>
    <n v="40.735951410513501"/>
    <n v="-74.001760416287993"/>
    <n v="40.720032499712801"/>
    <n v="-74.007342230557796"/>
    <d v="2014-10-24T20:01:45"/>
    <d v="2014-10-24T20:32:26"/>
    <d v="2014-10-24T20:39:59"/>
    <d v="2014-10-24T20:54:39"/>
    <x v="3"/>
    <x v="2"/>
  </r>
  <r>
    <n v="1440460"/>
    <n v="106595"/>
    <x v="378"/>
    <s v="car"/>
    <s v="Parm"/>
    <s v="Italian"/>
    <s v="Meatball Parm"/>
    <n v="1"/>
    <s v="Platters"/>
    <d v="1899-12-30T00:02:50"/>
    <n v="40.723019825000002"/>
    <n v="-73.995853999999994"/>
    <n v="40.7434935"/>
    <n v="-73.991867200000002"/>
    <d v="2014-10-24T20:02:04"/>
    <d v="2014-10-24T20:09:53"/>
    <d v="2014-10-24T20:23:12"/>
    <d v="2014-10-24T20:52:10"/>
    <x v="3"/>
    <x v="2"/>
  </r>
  <r>
    <n v="1440472"/>
    <n v="302132"/>
    <x v="12"/>
    <s v="bicycle"/>
    <s v="Dos Caminos Soho"/>
    <s v="Mexican"/>
    <s v="Dos Enchiladas"/>
    <n v="1"/>
    <s v="Dinner Especialidades Del La Casa / House Specialties"/>
    <d v="1899-12-30T00:13:49"/>
    <n v="40.726860165596001"/>
    <n v="-73.999801666666698"/>
    <n v="40.717943400000003"/>
    <n v="-74.004628199999999"/>
    <d v="2014-10-24T20:03:29"/>
    <m/>
    <m/>
    <d v="2014-10-24T20:50:46"/>
    <x v="3"/>
    <x v="2"/>
  </r>
  <r>
    <n v="1440505"/>
    <n v="127934"/>
    <x v="97"/>
    <s v="bicycle"/>
    <s v="Blue Ribbon Fried Chicken"/>
    <s v="American"/>
    <s v="The Wing Supreme"/>
    <n v="2"/>
    <s v="Combos"/>
    <m/>
    <n v="40.724339999999998"/>
    <n v="-73.990960000000001"/>
    <n v="40.714198199999998"/>
    <n v="-73.987687399999999"/>
    <d v="2014-10-24T20:05:29"/>
    <d v="2014-10-24T20:14:40"/>
    <d v="2014-10-24T20:29:30"/>
    <d v="2014-10-24T20:39:25"/>
    <x v="3"/>
    <x v="2"/>
  </r>
  <r>
    <n v="1440561"/>
    <n v="283052"/>
    <x v="226"/>
    <s v="bicycle"/>
    <s v="Han Dynasty"/>
    <s v="Chinese"/>
    <s v="String Beans with Minced Pork"/>
    <n v="1"/>
    <s v="Vegetables"/>
    <d v="1899-12-30T00:05:17"/>
    <n v="40.732213000000002"/>
    <n v="-73.988072000000003"/>
    <n v="40.701934999999999"/>
    <n v="-73.982482000000005"/>
    <d v="2014-10-24T20:08:33"/>
    <d v="2014-10-24T20:47:17"/>
    <d v="2014-10-24T20:56:07"/>
    <d v="2014-10-24T21:16:09"/>
    <x v="3"/>
    <x v="2"/>
  </r>
  <r>
    <n v="1440609"/>
    <n v="59501"/>
    <x v="178"/>
    <s v="bicycle"/>
    <s v="Garnet Wines &amp; Liquors"/>
    <m/>
    <m/>
    <m/>
    <m/>
    <m/>
    <n v="40.768104490804703"/>
    <n v="-73.963876279736695"/>
    <n v="40.774949999999997"/>
    <n v="-73.956676999999999"/>
    <d v="2014-10-24T20:12:10"/>
    <d v="2014-10-24T20:17:52"/>
    <d v="2014-10-24T20:29:44"/>
    <d v="2014-10-24T20:45:06"/>
    <x v="3"/>
    <x v="2"/>
  </r>
  <r>
    <n v="1440604"/>
    <n v="47280"/>
    <x v="348"/>
    <s v="bicycle"/>
    <s v="Blue Ribbon Sushi"/>
    <s v="Japanese"/>
    <s v="Uni"/>
    <n v="1"/>
    <s v="Taiheiyo (Pacific Ocean)"/>
    <d v="1899-12-30T00:04:39"/>
    <n v="40.7261096570601"/>
    <n v="-74.002491863200504"/>
    <n v="40.724888"/>
    <n v="-74.010098999999997"/>
    <d v="2014-10-24T20:13:13"/>
    <d v="2014-10-24T20:18:23"/>
    <d v="2014-10-24T20:43:43"/>
    <d v="2014-10-24T20:54:26"/>
    <x v="3"/>
    <x v="2"/>
  </r>
  <r>
    <n v="1440633"/>
    <n v="99312"/>
    <x v="309"/>
    <s v="bicycle"/>
    <s v="Pylos"/>
    <s v="Mediterranean"/>
    <s v="Horiatiki"/>
    <n v="1"/>
    <s v="Salates"/>
    <d v="1899-12-30T00:07:08"/>
    <n v="40.726269000000002"/>
    <n v="-73.984061999999994"/>
    <n v="40.7436352"/>
    <n v="-74.006330899999995"/>
    <d v="2014-10-24T20:14:22"/>
    <d v="2014-10-24T20:51:47"/>
    <d v="2014-10-24T21:04:06"/>
    <d v="2014-10-24T21:21:53"/>
    <x v="3"/>
    <x v="2"/>
  </r>
  <r>
    <n v="1440670"/>
    <n v="78939"/>
    <x v="463"/>
    <s v="bicycle"/>
    <s v="Blue Ribbon Sushi"/>
    <s v="Japanese"/>
    <s v="King Crab"/>
    <n v="2"/>
    <s v="Taiheiyo (Pacific Ocean)"/>
    <d v="1899-12-30T00:07:33"/>
    <n v="40.7261096570601"/>
    <n v="-74.002491863200504"/>
    <n v="40.710261000000003"/>
    <n v="-74.006105199999993"/>
    <d v="2014-10-24T20:19:06"/>
    <d v="2014-10-24T20:45:39"/>
    <d v="2014-10-24T21:04:59"/>
    <d v="2014-10-24T21:17:19"/>
    <x v="3"/>
    <x v="2"/>
  </r>
  <r>
    <n v="1440670"/>
    <n v="78939"/>
    <x v="463"/>
    <s v="bicycle"/>
    <s v="Blue Ribbon Sushi"/>
    <s v="Japanese"/>
    <s v="Sake"/>
    <n v="4"/>
    <s v="Taiseyo (Atlantic Ocean)"/>
    <d v="1899-12-30T00:07:33"/>
    <n v="40.7261096570601"/>
    <n v="-74.002491863200504"/>
    <n v="40.710261000000003"/>
    <n v="-74.006105199999993"/>
    <d v="2014-10-24T20:19:06"/>
    <d v="2014-10-24T20:45:39"/>
    <d v="2014-10-24T21:04:59"/>
    <d v="2014-10-24T21:17:19"/>
    <x v="3"/>
    <x v="2"/>
  </r>
  <r>
    <n v="1440670"/>
    <n v="78939"/>
    <x v="463"/>
    <s v="bicycle"/>
    <s v="Blue Ribbon Sushi"/>
    <s v="Japanese"/>
    <s v="Hamachi"/>
    <n v="2"/>
    <s v="Taiheiyo (Pacific Ocean)"/>
    <d v="1899-12-30T00:07:33"/>
    <n v="40.7261096570601"/>
    <n v="-74.002491863200504"/>
    <n v="40.710261000000003"/>
    <n v="-74.006105199999993"/>
    <d v="2014-10-24T20:19:06"/>
    <d v="2014-10-24T20:45:39"/>
    <d v="2014-10-24T21:04:59"/>
    <d v="2014-10-24T21:17:19"/>
    <x v="3"/>
    <x v="2"/>
  </r>
  <r>
    <n v="1440687"/>
    <n v="355759"/>
    <x v="17"/>
    <s v="bicycle"/>
    <s v="Pinto Nouveau Thai Bistro"/>
    <s v="Thai"/>
    <s v="Calamari"/>
    <n v="1"/>
    <s v="Appetizers"/>
    <d v="1899-12-30T00:03:07"/>
    <n v="40.733176999999998"/>
    <n v="-74.005532000000002"/>
    <n v="40.744990610698203"/>
    <n v="-74.005595646117797"/>
    <d v="2014-10-24T20:19:24"/>
    <d v="2014-10-24T20:43:14"/>
    <d v="2014-10-24T20:53:35"/>
    <d v="2014-10-24T21:04:29"/>
    <x v="3"/>
    <x v="2"/>
  </r>
  <r>
    <n v="1440690"/>
    <n v="366970"/>
    <x v="509"/>
    <s v="bicycle"/>
    <s v="Koi"/>
    <m/>
    <m/>
    <m/>
    <m/>
    <m/>
    <n v="40.752789"/>
    <n v="-73.9838089"/>
    <n v="40.7779338"/>
    <n v="-73.952451999999994"/>
    <d v="2014-10-24T20:20:48"/>
    <d v="2014-10-24T20:35:31"/>
    <d v="2014-10-24T21:02:51"/>
    <d v="2014-10-24T21:46:22"/>
    <x v="3"/>
    <x v="2"/>
  </r>
  <r>
    <n v="1440701"/>
    <n v="41096"/>
    <x v="84"/>
    <s v="truck"/>
    <s v="Roast Kitchen"/>
    <m/>
    <m/>
    <m/>
    <m/>
    <d v="1899-12-30T00:03:54"/>
    <n v="40.734661000000003"/>
    <n v="-73.992148999999998"/>
    <n v="40.734793910565998"/>
    <n v="-74.004633590459605"/>
    <d v="2014-10-24T20:20:52"/>
    <d v="2014-10-24T20:37:27"/>
    <d v="2014-10-24T20:45:38"/>
    <d v="2014-10-24T20:55:59"/>
    <x v="3"/>
    <x v="2"/>
  </r>
  <r>
    <n v="1440713"/>
    <n v="68834"/>
    <x v="187"/>
    <s v="bicycle"/>
    <s v="Sushi of Gari 46"/>
    <s v="Sushi"/>
    <s v="Canned Soda"/>
    <n v="1"/>
    <s v="Beverages"/>
    <d v="1899-12-30T00:04:48"/>
    <n v="40.760654436198898"/>
    <n v="-73.989582752602004"/>
    <n v="40.734752"/>
    <n v="-74.000906999999998"/>
    <d v="2014-10-24T20:21:59"/>
    <d v="2014-10-24T20:39:26"/>
    <d v="2014-10-24T20:59:50"/>
    <d v="2014-10-24T21:14:38"/>
    <x v="3"/>
    <x v="2"/>
  </r>
  <r>
    <n v="1440769"/>
    <n v="349865"/>
    <x v="138"/>
    <s v="bicycle"/>
    <s v="Naya Mezze &amp; Grill"/>
    <m/>
    <m/>
    <m/>
    <m/>
    <d v="1899-12-30T00:06:06"/>
    <n v="40.758332169047101"/>
    <n v="-73.966045880288206"/>
    <n v="40.759030699999997"/>
    <n v="-73.994566500000005"/>
    <d v="2014-10-24T20:25:39"/>
    <d v="2014-10-24T20:47:11"/>
    <d v="2014-10-24T21:02:28"/>
    <d v="2014-10-24T21:20:31"/>
    <x v="3"/>
    <x v="2"/>
  </r>
  <r>
    <n v="1440823"/>
    <n v="59097"/>
    <x v="435"/>
    <s v="bicycle"/>
    <s v="Sushi Seki Chelsea"/>
    <s v="Sushi"/>
    <m/>
    <m/>
    <m/>
    <d v="1899-12-30T00:07:44"/>
    <n v="40.744370000000004"/>
    <n v="-73.996279999999999"/>
    <n v="40.747064999999999"/>
    <n v="-74.002352000000002"/>
    <d v="2014-10-24T20:28:26"/>
    <d v="2014-10-24T20:49:09"/>
    <d v="2014-10-24T21:04:00"/>
    <d v="2014-10-24T21:09:16"/>
    <x v="3"/>
    <x v="2"/>
  </r>
  <r>
    <n v="1440835"/>
    <n v="48444"/>
    <x v="443"/>
    <s v="bicycle"/>
    <s v="TAO"/>
    <s v="Japanese"/>
    <s v="Satay of Chicken with Peanut Sauce"/>
    <n v="1"/>
    <s v="Small Plates"/>
    <d v="1899-12-30T00:08:16"/>
    <n v="40.762857763598497"/>
    <n v="-73.9716190014841"/>
    <n v="40.776088000000001"/>
    <n v="-73.959936999999996"/>
    <d v="2014-10-24T20:29:54"/>
    <d v="2014-10-24T20:31:23"/>
    <d v="2014-10-24T20:53:12"/>
    <d v="2014-10-24T21:02:53"/>
    <x v="3"/>
    <x v="2"/>
  </r>
  <r>
    <n v="1440864"/>
    <n v="5139"/>
    <x v="104"/>
    <s v="bicycle"/>
    <s v="Sushi of Gari 46"/>
    <s v="Sushi"/>
    <s v="Kaiso Salad"/>
    <n v="1"/>
    <s v="Salads"/>
    <d v="1899-12-30T00:07:21"/>
    <n v="40.760654436198898"/>
    <n v="-73.989582752602004"/>
    <n v="40.780342900000001"/>
    <n v="-73.947265999999999"/>
    <d v="2014-10-24T20:34:09"/>
    <d v="2014-10-24T20:39:52"/>
    <d v="2014-10-24T21:09:10"/>
    <d v="2014-10-24T21:31:24"/>
    <x v="3"/>
    <x v="2"/>
  </r>
  <r>
    <n v="1440900"/>
    <n v="125123"/>
    <x v="236"/>
    <s v="bicycle"/>
    <s v="Le Grainne Cafe"/>
    <s v="French"/>
    <s v="Citron Chaud"/>
    <n v="1"/>
    <s v="Boisson Chauds"/>
    <d v="1899-12-30T00:07:14"/>
    <n v="40.745258732938403"/>
    <n v="-74.002167855367503"/>
    <n v="40.746764400000004"/>
    <n v="-73.990301400000007"/>
    <d v="2014-10-24T20:36:30"/>
    <d v="2014-10-24T20:52:33"/>
    <d v="2014-10-24T21:13:53"/>
    <d v="2014-10-24T21:24:31"/>
    <x v="3"/>
    <x v="2"/>
  </r>
  <r>
    <n v="1440900"/>
    <n v="125123"/>
    <x v="236"/>
    <s v="bicycle"/>
    <s v="Le Grainne Cafe"/>
    <s v="French"/>
    <s v="Baguette Au Fromage"/>
    <n v="1"/>
    <s v="Sandwiches"/>
    <d v="1899-12-30T00:07:14"/>
    <n v="40.745258732938403"/>
    <n v="-74.002167855367503"/>
    <n v="40.746764400000004"/>
    <n v="-73.990301400000007"/>
    <d v="2014-10-24T20:36:30"/>
    <d v="2014-10-24T20:52:33"/>
    <d v="2014-10-24T21:13:53"/>
    <d v="2014-10-24T21:24:31"/>
    <x v="3"/>
    <x v="2"/>
  </r>
  <r>
    <n v="1440898"/>
    <n v="81828"/>
    <x v="318"/>
    <s v="bicycle"/>
    <s v="The Meatball Shop"/>
    <s v="Italian"/>
    <s v="White Beans"/>
    <n v="1"/>
    <s v="Stick To Your Bones"/>
    <d v="1899-12-30T00:05:32"/>
    <n v="40.721545124764702"/>
    <n v="-73.988842426716104"/>
    <n v="40.725307029702698"/>
    <n v="-73.994452422404095"/>
    <d v="2014-10-24T20:37:00"/>
    <d v="2014-10-24T21:01:39"/>
    <d v="2014-10-24T21:12:58"/>
    <d v="2014-10-24T21:26:34"/>
    <x v="3"/>
    <x v="2"/>
  </r>
  <r>
    <n v="1440944"/>
    <n v="164776"/>
    <x v="7"/>
    <s v="bicycle"/>
    <s v="TAO"/>
    <s v="Japanese"/>
    <s v="Satay of Chicken with Peanut Sauce"/>
    <n v="1"/>
    <s v="Small Plates"/>
    <d v="1899-12-30T00:06:31"/>
    <n v="40.762857763598497"/>
    <n v="-73.9716190014841"/>
    <n v="40.732310099999999"/>
    <n v="-73.995986099999996"/>
    <d v="2014-10-24T20:37:23"/>
    <d v="2014-10-24T20:35:37"/>
    <d v="2014-10-24T21:00:29"/>
    <d v="2014-10-24T21:19:45"/>
    <x v="3"/>
    <x v="2"/>
  </r>
  <r>
    <n v="1440944"/>
    <n v="164776"/>
    <x v="7"/>
    <s v="bicycle"/>
    <s v="TAO"/>
    <s v="Japanese"/>
    <s v="Hong Kong XO Shrimp with Long Beans and Jasmine Rice"/>
    <n v="1"/>
    <s v="Noble Treasures form the Sea"/>
    <d v="1899-12-30T00:06:31"/>
    <n v="40.762857763598497"/>
    <n v="-73.9716190014841"/>
    <n v="40.732310099999999"/>
    <n v="-73.995986099999996"/>
    <d v="2014-10-24T20:37:23"/>
    <d v="2014-10-24T20:35:37"/>
    <d v="2014-10-24T21:00:29"/>
    <d v="2014-10-24T21:19:45"/>
    <x v="3"/>
    <x v="2"/>
  </r>
  <r>
    <n v="1440932"/>
    <n v="82368"/>
    <x v="474"/>
    <s v="car"/>
    <s v="Scarpetta"/>
    <m/>
    <m/>
    <m/>
    <m/>
    <m/>
    <n v="40.740898658716802"/>
    <n v="-74.004939565806296"/>
    <n v="40.7208118"/>
    <n v="-73.996821999999995"/>
    <d v="2014-10-24T20:37:32"/>
    <d v="2014-10-24T21:10:06"/>
    <d v="2014-10-24T21:27:55"/>
    <d v="2014-10-24T21:41:58"/>
    <x v="3"/>
    <x v="2"/>
  </r>
  <r>
    <n v="1440923"/>
    <n v="373486"/>
    <x v="188"/>
    <s v="bicycle"/>
    <s v="Chipotle Mexican Grill $1.99 Delivery"/>
    <s v="Mexican"/>
    <s v="Burrito Bowl"/>
    <n v="1"/>
    <s v="Entree"/>
    <m/>
    <n v="40.722542870002997"/>
    <n v="-73.997769355773897"/>
    <n v="40.716516905145497"/>
    <n v="-73.985923604576598"/>
    <d v="2014-10-24T20:37:46"/>
    <d v="2014-10-24T21:01:30"/>
    <d v="2014-10-24T21:15:10"/>
    <d v="2014-10-24T21:25:13"/>
    <x v="3"/>
    <x v="2"/>
  </r>
  <r>
    <n v="1440958"/>
    <n v="83287"/>
    <x v="58"/>
    <s v="bicycle"/>
    <s v="Boqueria"/>
    <s v="Spanish"/>
    <s v="Txipirones"/>
    <n v="1"/>
    <s v="Tapas"/>
    <d v="1899-12-30T00:05:27"/>
    <n v="40.7401198487984"/>
    <n v="-73.993846744534494"/>
    <n v="40.742308232118503"/>
    <n v="-73.982040627321993"/>
    <d v="2014-10-24T20:39:20"/>
    <d v="2014-10-24T20:59:40"/>
    <d v="2014-10-24T21:15:35"/>
    <d v="2014-10-24T21:24:42"/>
    <x v="3"/>
    <x v="2"/>
  </r>
  <r>
    <n v="1440973"/>
    <n v="365897"/>
    <x v="507"/>
    <s v="bicycle"/>
    <s v="Trader Joe's"/>
    <s v="Grocery Store"/>
    <s v="Mediterranean Hummus"/>
    <n v="1"/>
    <s v="Cookies, Snacks &amp; Candy"/>
    <m/>
    <n v="40.733633781778998"/>
    <n v="-73.987769236059194"/>
    <n v="40.713167599999998"/>
    <n v="-73.978205099999997"/>
    <d v="2014-10-24T20:42:01"/>
    <d v="2014-10-24T21:07:04"/>
    <d v="2014-10-24T21:44:24"/>
    <d v="2014-10-24T22:15:00"/>
    <x v="3"/>
    <x v="2"/>
  </r>
  <r>
    <n v="1440973"/>
    <n v="365897"/>
    <x v="507"/>
    <s v="bicycle"/>
    <s v="Trader Joe's"/>
    <s v="Grocery Store"/>
    <s v="Seasoned Turkey Meatballs"/>
    <n v="1"/>
    <s v="Frozen Foods"/>
    <m/>
    <n v="40.733633781778998"/>
    <n v="-73.987769236059194"/>
    <n v="40.713167599999998"/>
    <n v="-73.978205099999997"/>
    <d v="2014-10-24T20:42:01"/>
    <d v="2014-10-24T21:07:04"/>
    <d v="2014-10-24T21:44:24"/>
    <d v="2014-10-24T22:15:00"/>
    <x v="3"/>
    <x v="2"/>
  </r>
  <r>
    <n v="1441038"/>
    <n v="146456"/>
    <x v="252"/>
    <s v="bicycle"/>
    <s v="Five Guys Burgers and Fries"/>
    <s v="Burger"/>
    <s v="Cajun Fries"/>
    <n v="1"/>
    <s v="Fries"/>
    <m/>
    <n v="40.804404273745703"/>
    <n v="-73.966430436568302"/>
    <n v="40.786530900000002"/>
    <n v="-73.973027999999999"/>
    <d v="2014-10-24T20:47:38"/>
    <d v="2014-10-24T20:59:19"/>
    <d v="2014-10-24T21:16:09"/>
    <d v="2014-10-24T21:27:29"/>
    <x v="3"/>
    <x v="2"/>
  </r>
  <r>
    <n v="1441052"/>
    <n v="125445"/>
    <x v="37"/>
    <s v="bicycle"/>
    <s v="Momofuku Milk Bar"/>
    <s v="Dessert"/>
    <s v="Crack Pie Slice"/>
    <n v="2"/>
    <s v="Pie by the Slice"/>
    <m/>
    <n v="40.7628429402262"/>
    <n v="-73.975745647432205"/>
    <n v="40.773515000000003"/>
    <n v="-73.978841000000003"/>
    <d v="2014-10-24T20:49:24"/>
    <m/>
    <m/>
    <d v="2014-10-24T21:17:44"/>
    <x v="3"/>
    <x v="2"/>
  </r>
  <r>
    <n v="1441152"/>
    <n v="118776"/>
    <x v="392"/>
    <s v="scooter"/>
    <s v="Forcella"/>
    <s v="Pizza"/>
    <s v="Aranciata San Pellegrino"/>
    <n v="1"/>
    <s v="Drinks"/>
    <m/>
    <n v="40.726022909388"/>
    <n v="-73.992276191711397"/>
    <n v="40.7291904"/>
    <n v="-73.990144700000002"/>
    <d v="2014-10-24T20:59:12"/>
    <d v="2014-10-24T21:10:35"/>
    <d v="2014-10-24T21:39:45"/>
    <d v="2014-10-24T21:44:36"/>
    <x v="3"/>
    <x v="2"/>
  </r>
  <r>
    <n v="1441152"/>
    <n v="118776"/>
    <x v="392"/>
    <s v="scooter"/>
    <s v="Forcella"/>
    <s v="Pizza"/>
    <s v="Margherita"/>
    <n v="1"/>
    <s v="Create Your Own Pizza"/>
    <m/>
    <n v="40.726022909388"/>
    <n v="-73.992276191711397"/>
    <n v="40.7291904"/>
    <n v="-73.990144700000002"/>
    <d v="2014-10-24T20:59:12"/>
    <d v="2014-10-24T21:10:35"/>
    <d v="2014-10-24T21:39:45"/>
    <d v="2014-10-24T21:44:36"/>
    <x v="3"/>
    <x v="2"/>
  </r>
  <r>
    <n v="1441191"/>
    <n v="276192"/>
    <x v="264"/>
    <s v="bicycle"/>
    <s v="Sushi of Gari Tribeca"/>
    <s v="Japanese"/>
    <s v="Yellowtail"/>
    <n v="1"/>
    <s v="Nigiri Sushi"/>
    <d v="1899-12-30T00:05:45"/>
    <n v="40.716725764782701"/>
    <n v="-74.008250645521898"/>
    <n v="40.723728999999999"/>
    <n v="-74.004076100000006"/>
    <d v="2014-10-24T21:02:02"/>
    <d v="2014-10-24T21:30:45"/>
    <d v="2014-10-24T21:38:05"/>
    <d v="2014-10-24T21:46:02"/>
    <x v="3"/>
    <x v="2"/>
  </r>
  <r>
    <n v="1441191"/>
    <n v="276192"/>
    <x v="264"/>
    <s v="bicycle"/>
    <s v="Sushi of Gari Tribeca"/>
    <s v="Japanese"/>
    <s v="Fresh Salmon"/>
    <n v="3"/>
    <s v="Nigiri Sushi"/>
    <d v="1899-12-30T00:05:45"/>
    <n v="40.716725764782701"/>
    <n v="-74.008250645521898"/>
    <n v="40.723728999999999"/>
    <n v="-74.004076100000006"/>
    <d v="2014-10-24T21:02:02"/>
    <d v="2014-10-24T21:30:45"/>
    <d v="2014-10-24T21:38:05"/>
    <d v="2014-10-24T21:46:02"/>
    <x v="3"/>
    <x v="2"/>
  </r>
  <r>
    <n v="1441182"/>
    <n v="101084"/>
    <x v="187"/>
    <s v="bicycle"/>
    <s v="RedFarm Hudson"/>
    <s v="Chinese"/>
    <s v="Shrimp and Scallop XO Fried Rice"/>
    <n v="1"/>
    <s v="Rice &amp; Noodles"/>
    <d v="1899-12-30T00:03:29"/>
    <n v="40.734213854853898"/>
    <n v="-74.006202029303594"/>
    <n v="40.739975999999999"/>
    <n v="-73.998979000000006"/>
    <d v="2014-10-24T21:02:46"/>
    <d v="2014-10-24T21:17:00"/>
    <d v="2014-10-24T21:26:52"/>
    <d v="2014-10-24T21:35:09"/>
    <x v="3"/>
    <x v="2"/>
  </r>
  <r>
    <n v="1441230"/>
    <n v="111581"/>
    <x v="462"/>
    <s v="bicycle"/>
    <s v="Caracas Arepa Bar"/>
    <s v="South American"/>
    <s v="Los Muchachos"/>
    <n v="1"/>
    <s v="Arepas"/>
    <d v="1899-12-30T00:03:59"/>
    <n v="40.72681"/>
    <n v="-73.985328999999993"/>
    <n v="40.734876100000001"/>
    <n v="-73.986657600000001"/>
    <d v="2014-10-24T21:07:12"/>
    <d v="2014-10-24T21:14:31"/>
    <d v="2014-10-24T21:35:22"/>
    <d v="2014-10-24T21:43:09"/>
    <x v="3"/>
    <x v="2"/>
  </r>
  <r>
    <n v="1441230"/>
    <n v="111581"/>
    <x v="462"/>
    <s v="bicycle"/>
    <s v="Caracas Arepa Bar"/>
    <s v="South American"/>
    <s v="Arroz con Caraotas"/>
    <n v="1"/>
    <s v="Sidekicks"/>
    <d v="1899-12-30T00:03:59"/>
    <n v="40.72681"/>
    <n v="-73.985328999999993"/>
    <n v="40.734876100000001"/>
    <n v="-73.986657600000001"/>
    <d v="2014-10-24T21:07:12"/>
    <d v="2014-10-24T21:14:31"/>
    <d v="2014-10-24T21:35:22"/>
    <d v="2014-10-24T21:43:09"/>
    <x v="3"/>
    <x v="2"/>
  </r>
  <r>
    <n v="1441230"/>
    <n v="111581"/>
    <x v="462"/>
    <s v="bicycle"/>
    <s v="Caracas Arepa Bar"/>
    <s v="South American"/>
    <s v="De Pabellon"/>
    <n v="1"/>
    <s v="Arepas"/>
    <d v="1899-12-30T00:03:59"/>
    <n v="40.72681"/>
    <n v="-73.985328999999993"/>
    <n v="40.734876100000001"/>
    <n v="-73.986657600000001"/>
    <d v="2014-10-24T21:07:12"/>
    <d v="2014-10-24T21:14:31"/>
    <d v="2014-10-24T21:35:22"/>
    <d v="2014-10-24T21:43:09"/>
    <x v="3"/>
    <x v="2"/>
  </r>
  <r>
    <n v="1441275"/>
    <n v="97346"/>
    <x v="309"/>
    <s v="bicycle"/>
    <s v="RedFarm Hudson"/>
    <s v="Chinese"/>
    <s v="Four Mushroom Dumplings (4)"/>
    <n v="1"/>
    <s v="Dim Sum"/>
    <d v="1899-12-30T00:05:05"/>
    <n v="40.734213854853898"/>
    <n v="-74.006202029303594"/>
    <n v="40.745520900000002"/>
    <n v="-73.990466999999995"/>
    <d v="2014-10-24T21:08:59"/>
    <d v="2014-10-24T21:29:23"/>
    <d v="2014-10-24T21:42:37"/>
    <d v="2014-10-24T21:57:17"/>
    <x v="3"/>
    <x v="2"/>
  </r>
  <r>
    <n v="1441340"/>
    <n v="64387"/>
    <x v="83"/>
    <s v="bicycle"/>
    <s v="Mighty Quinn's BBQ"/>
    <s v="BBQ"/>
    <s v="Slaw"/>
    <n v="1"/>
    <s v="Sides"/>
    <m/>
    <n v="40.727518945156902"/>
    <n v="-73.988671302795396"/>
    <n v="40.724882000000001"/>
    <n v="-74.010099999999994"/>
    <d v="2014-10-24T21:13:51"/>
    <d v="2014-10-24T21:25:58"/>
    <d v="2014-10-24T21:47:17"/>
    <d v="2014-10-24T22:00:20"/>
    <x v="3"/>
    <x v="2"/>
  </r>
  <r>
    <n v="1441340"/>
    <n v="64387"/>
    <x v="83"/>
    <s v="bicycle"/>
    <s v="Mighty Quinn's BBQ"/>
    <s v="BBQ"/>
    <s v="Pulled Pork"/>
    <n v="1"/>
    <s v="Meats"/>
    <m/>
    <n v="40.727518945156902"/>
    <n v="-73.988671302795396"/>
    <n v="40.724882000000001"/>
    <n v="-74.010099999999994"/>
    <d v="2014-10-24T21:13:51"/>
    <d v="2014-10-24T21:25:58"/>
    <d v="2014-10-24T21:47:17"/>
    <d v="2014-10-24T22:00:20"/>
    <x v="3"/>
    <x v="2"/>
  </r>
  <r>
    <n v="1441352"/>
    <n v="357916"/>
    <x v="510"/>
    <s v="bicycle"/>
    <s v="Ghenet Brooklyn"/>
    <s v="African"/>
    <s v="Ghenet Combination (1 Person)"/>
    <n v="1"/>
    <s v="Combination"/>
    <d v="1899-12-30T00:06:48"/>
    <n v="40.679289366520798"/>
    <n v="-73.981725970269196"/>
    <n v="40.676967900000001"/>
    <n v="-73.997785500000006"/>
    <d v="2014-10-24T21:14:36"/>
    <d v="2014-10-24T21:20:39"/>
    <d v="2014-10-24T21:30:54"/>
    <d v="2014-10-24T21:41:22"/>
    <x v="3"/>
    <x v="2"/>
  </r>
  <r>
    <n v="1441436"/>
    <n v="142830"/>
    <x v="387"/>
    <s v="bicycle"/>
    <s v="Scarpetta"/>
    <m/>
    <m/>
    <m/>
    <m/>
    <m/>
    <n v="40.740898658716802"/>
    <n v="-74.004939565806296"/>
    <n v="40.7384506"/>
    <n v="-73.997761299999993"/>
    <d v="2014-10-24T21:20:59"/>
    <d v="2014-10-24T21:30:45"/>
    <d v="2014-10-24T22:04:08"/>
    <d v="2014-10-24T22:11:59"/>
    <x v="3"/>
    <x v="2"/>
  </r>
  <r>
    <n v="1441505"/>
    <n v="175327"/>
    <x v="205"/>
    <s v="car"/>
    <s v="Negril Village"/>
    <s v="Caribbean"/>
    <s v="Curry Boneless Chicken"/>
    <n v="1"/>
    <s v="Roti, Roti, Roti"/>
    <d v="1899-12-30T00:10:35"/>
    <n v="40.729568034877602"/>
    <n v="-73.998368882704"/>
    <n v="40.732028999999997"/>
    <n v="-74.003219000000001"/>
    <d v="2014-10-24T21:23:58"/>
    <d v="2014-10-24T21:40:45"/>
    <d v="2014-10-24T21:55:42"/>
    <d v="2014-10-24T22:04:21"/>
    <x v="3"/>
    <x v="2"/>
  </r>
  <r>
    <n v="1441505"/>
    <n v="175327"/>
    <x v="205"/>
    <s v="car"/>
    <s v="Negril Village"/>
    <s v="Caribbean"/>
    <s v="Pineapple Juice"/>
    <n v="1"/>
    <s v="Drinks"/>
    <d v="1899-12-30T00:10:35"/>
    <n v="40.729568034877602"/>
    <n v="-73.998368882704"/>
    <n v="40.732028999999997"/>
    <n v="-74.003219000000001"/>
    <d v="2014-10-24T21:23:58"/>
    <d v="2014-10-24T21:40:45"/>
    <d v="2014-10-24T21:55:42"/>
    <d v="2014-10-24T22:04:21"/>
    <x v="3"/>
    <x v="2"/>
  </r>
  <r>
    <n v="1441634"/>
    <n v="308517"/>
    <x v="264"/>
    <s v="bicycle"/>
    <s v="Tamarind TriBeCa"/>
    <s v="Indian"/>
    <s v="Poori"/>
    <n v="1"/>
    <s v="Roti Breads"/>
    <m/>
    <n v="40.719268925450301"/>
    <n v="-74.008749884804104"/>
    <n v="40.716349845789999"/>
    <n v="-73.987577296862298"/>
    <d v="2014-10-24T21:34:14"/>
    <m/>
    <m/>
    <d v="2014-10-24T22:49:06"/>
    <x v="3"/>
    <x v="2"/>
  </r>
  <r>
    <n v="1441689"/>
    <n v="69749"/>
    <x v="83"/>
    <s v="bicycle"/>
    <s v="Blue Ribbon Sushi"/>
    <s v="Japanese"/>
    <s v="Sushi Deluxe"/>
    <n v="1"/>
    <s v="Platters"/>
    <d v="1899-12-30T00:21:50"/>
    <n v="40.7261096570601"/>
    <n v="-74.002491863200504"/>
    <n v="40.7369563775516"/>
    <n v="-73.998919688234096"/>
    <d v="2014-10-24T21:38:14"/>
    <m/>
    <m/>
    <d v="2014-10-24T22:30:51"/>
    <x v="3"/>
    <x v="2"/>
  </r>
  <r>
    <n v="1441676"/>
    <n v="57174"/>
    <x v="20"/>
    <s v="car"/>
    <s v="Insomnia Cookies"/>
    <s v="Bakery"/>
    <s v="M&amp;M's"/>
    <n v="2"/>
    <s v="Cookies and Brownies"/>
    <m/>
    <n v="40.729790899999998"/>
    <n v="-74.000589300000001"/>
    <n v="40.7209562733117"/>
    <n v="-73.999281349700595"/>
    <d v="2014-10-24T21:38:33"/>
    <d v="2014-10-24T21:47:56"/>
    <d v="2014-10-24T22:05:47"/>
    <d v="2014-10-24T22:17:18"/>
    <x v="3"/>
    <x v="2"/>
  </r>
  <r>
    <n v="1441676"/>
    <n v="57174"/>
    <x v="20"/>
    <s v="car"/>
    <s v="Insomnia Cookies"/>
    <s v="Bakery"/>
    <s v="Chocolate Chunk"/>
    <n v="2"/>
    <s v="Cookies and Brownies"/>
    <m/>
    <n v="40.729790899999998"/>
    <n v="-74.000589300000001"/>
    <n v="40.7209562733117"/>
    <n v="-73.999281349700595"/>
    <d v="2014-10-24T21:38:33"/>
    <d v="2014-10-24T21:47:56"/>
    <d v="2014-10-24T22:05:47"/>
    <d v="2014-10-24T22:17:18"/>
    <x v="3"/>
    <x v="2"/>
  </r>
  <r>
    <n v="1441786"/>
    <n v="131322"/>
    <x v="479"/>
    <s v="bicycle"/>
    <s v="Doughnut Plant Chelsea"/>
    <s v="Donut"/>
    <s v="Fat Free Milk"/>
    <n v="1"/>
    <s v="Milk"/>
    <m/>
    <n v="40.744563916288797"/>
    <n v="-73.996630052861306"/>
    <n v="40.745536357917203"/>
    <n v="-73.976036225067205"/>
    <d v="2014-10-24T21:47:18"/>
    <d v="2014-10-24T21:52:54"/>
    <d v="2014-10-24T22:02:14"/>
    <d v="2014-10-24T22:15:34"/>
    <x v="3"/>
    <x v="2"/>
  </r>
  <r>
    <n v="1441811"/>
    <n v="212326"/>
    <x v="252"/>
    <s v="bicycle"/>
    <s v="RedFarm Broadway"/>
    <s v="Chinese"/>
    <s v="Soft &amp; Crunchy Vegetable Fried Rice"/>
    <n v="1"/>
    <s v="Rice &amp; Noodles"/>
    <d v="1899-12-30T00:06:19"/>
    <n v="40.782116700000003"/>
    <n v="-73.980739099999994"/>
    <n v="40.746444099999998"/>
    <n v="-73.980202199999994"/>
    <d v="2014-10-24T21:47:21"/>
    <d v="2014-10-24T22:09:42"/>
    <d v="2014-10-24T22:27:18"/>
    <d v="2014-10-24T22:45:49"/>
    <x v="3"/>
    <x v="2"/>
  </r>
  <r>
    <n v="1441811"/>
    <n v="212326"/>
    <x v="252"/>
    <s v="bicycle"/>
    <s v="RedFarm Broadway"/>
    <s v="Chinese"/>
    <s v="Spicy Crispy Beef"/>
    <n v="1"/>
    <s v="Starters &amp; Salads"/>
    <d v="1899-12-30T00:06:19"/>
    <n v="40.782116700000003"/>
    <n v="-73.980739099999994"/>
    <n v="40.746444099999998"/>
    <n v="-73.980202199999994"/>
    <d v="2014-10-24T21:47:21"/>
    <d v="2014-10-24T22:09:42"/>
    <d v="2014-10-24T22:27:18"/>
    <d v="2014-10-24T22:45:49"/>
    <x v="3"/>
    <x v="2"/>
  </r>
  <r>
    <n v="1441866"/>
    <n v="71386"/>
    <x v="154"/>
    <s v="scooter"/>
    <s v="Vezzo Thin Crust Pizza"/>
    <s v="Italian"/>
    <s v="Parma"/>
    <n v="1"/>
    <s v="House Pies"/>
    <d v="1899-12-30T00:03:27"/>
    <n v="40.744489278379298"/>
    <n v="-73.981322050094604"/>
    <n v="40.7720342"/>
    <n v="-73.981427499999995"/>
    <d v="2014-10-24T21:50:39"/>
    <d v="2014-10-24T21:49:39"/>
    <d v="2014-10-24T22:03:59"/>
    <d v="2014-10-24T22:20:58"/>
    <x v="3"/>
    <x v="2"/>
  </r>
  <r>
    <n v="1441906"/>
    <n v="365525"/>
    <x v="135"/>
    <s v="car"/>
    <s v="UVA Wine Bar &amp; Restaurant"/>
    <s v="Italian"/>
    <s v="Insalata Di Carciofi"/>
    <n v="1"/>
    <s v="Primi"/>
    <d v="1899-12-30T00:02:24"/>
    <n v="40.772256716391396"/>
    <n v="-73.9557027505858"/>
    <n v="40.766811699999998"/>
    <n v="-73.962046900000004"/>
    <d v="2014-10-24T21:53:54"/>
    <m/>
    <m/>
    <d v="2014-10-24T22:53:35"/>
    <x v="3"/>
    <x v="2"/>
  </r>
  <r>
    <n v="1441915"/>
    <n v="396044"/>
    <x v="56"/>
    <s v="bicycle"/>
    <s v="Pinkberry"/>
    <s v="Ice Cream"/>
    <m/>
    <m/>
    <m/>
    <m/>
    <n v="40.737189999999998"/>
    <n v="-73.996953000000005"/>
    <n v="40.7370740546842"/>
    <n v="-73.998792080372695"/>
    <d v="2014-10-24T21:55:20"/>
    <m/>
    <m/>
    <d v="2014-10-24T22:16:13"/>
    <x v="3"/>
    <x v="2"/>
  </r>
  <r>
    <n v="1442033"/>
    <n v="140998"/>
    <x v="205"/>
    <s v="car"/>
    <s v="Magnolia Bakery"/>
    <s v="Dessert"/>
    <s v="Banana Cupcake"/>
    <n v="1"/>
    <s v="Specialty Cupcakes"/>
    <m/>
    <n v="40.7358928721479"/>
    <n v="-74.005204439163194"/>
    <n v="40.738301300000003"/>
    <n v="-73.996666399999995"/>
    <d v="2014-10-24T22:01:41"/>
    <d v="2014-10-24T22:13:23"/>
    <d v="2014-10-24T22:27:42"/>
    <d v="2014-10-24T22:37:08"/>
    <x v="3"/>
    <x v="2"/>
  </r>
  <r>
    <n v="1442149"/>
    <n v="141524"/>
    <x v="87"/>
    <s v="bicycle"/>
    <s v="Momofuku Milk Bar"/>
    <s v="Dessert"/>
    <s v="B'day Cake Truffles"/>
    <n v="1"/>
    <s v="Cake Truffles"/>
    <m/>
    <n v="40.731795470614898"/>
    <n v="-73.985672593116803"/>
    <n v="40.740095500000002"/>
    <n v="-73.9821673"/>
    <d v="2014-10-24T22:08:28"/>
    <d v="2014-10-24T22:06:05"/>
    <d v="2014-10-24T22:27:38"/>
    <d v="2014-10-24T22:38:04"/>
    <x v="3"/>
    <x v="2"/>
  </r>
  <r>
    <n v="1442161"/>
    <n v="396062"/>
    <x v="444"/>
    <s v="bicycle"/>
    <s v="Duane Reade"/>
    <s v="Drug Store"/>
    <m/>
    <m/>
    <m/>
    <m/>
    <n v="40.738137498678199"/>
    <n v="-73.990018912251998"/>
    <n v="40.726223599999997"/>
    <n v="-73.993117799999993"/>
    <d v="2014-10-24T22:08:54"/>
    <d v="2014-10-24T22:14:03"/>
    <d v="2014-10-24T22:33:53"/>
    <d v="2014-10-24T22:47:07"/>
    <x v="3"/>
    <x v="2"/>
  </r>
  <r>
    <n v="1442176"/>
    <n v="107909"/>
    <x v="12"/>
    <s v="bicycle"/>
    <s v="Dos Toros TaquerÃ­a (archived)"/>
    <s v="Mexican"/>
    <m/>
    <m/>
    <m/>
    <m/>
    <n v="40.739891"/>
    <n v="-73.986503999999996"/>
    <n v="40.734219899999999"/>
    <n v="-73.990255399999995"/>
    <d v="2014-10-24T22:12:01"/>
    <m/>
    <m/>
    <d v="2014-10-24T22:42:51"/>
    <x v="3"/>
    <x v="2"/>
  </r>
  <r>
    <n v="1442276"/>
    <n v="75761"/>
    <x v="437"/>
    <s v="bicycle"/>
    <s v="Pinkberry"/>
    <s v="Ice Cream"/>
    <s v="Original"/>
    <n v="1"/>
    <s v="Frozen Yogurt with Toppings"/>
    <m/>
    <n v="40.777555774094203"/>
    <n v="-73.982507586479201"/>
    <n v="40.774278000000002"/>
    <n v="-73.979900000000001"/>
    <d v="2014-10-24T22:16:44"/>
    <d v="2014-10-24T22:18:29"/>
    <d v="2014-10-24T22:26:49"/>
    <d v="2014-10-24T22:32:29"/>
    <x v="3"/>
    <x v="2"/>
  </r>
  <r>
    <n v="1442356"/>
    <n v="89889"/>
    <x v="492"/>
    <s v="bicycle"/>
    <s v="Sushi of Gari 46"/>
    <s v="Sushi"/>
    <s v="Tatsuta-Age"/>
    <n v="1"/>
    <s v="Appetizers"/>
    <d v="1899-12-30T00:06:16"/>
    <n v="40.760654436198898"/>
    <n v="-73.989582752602004"/>
    <n v="40.735546399999997"/>
    <n v="-73.979012800000007"/>
    <d v="2014-10-24T22:24:52"/>
    <d v="2014-10-24T22:39:18"/>
    <d v="2014-10-24T23:09:39"/>
    <d v="2014-10-24T23:47:40"/>
    <x v="3"/>
    <x v="2"/>
  </r>
  <r>
    <n v="1442383"/>
    <n v="139279"/>
    <x v="196"/>
    <s v="bicycle"/>
    <s v="Singas Famous Pizzeria"/>
    <m/>
    <m/>
    <m/>
    <m/>
    <d v="1899-12-30T00:04:44"/>
    <n v="40.711058849291703"/>
    <n v="-73.950708921341402"/>
    <n v="40.725109547906499"/>
    <n v="-73.950401786623502"/>
    <d v="2014-10-24T22:27:13"/>
    <d v="2014-10-24T22:28:28"/>
    <d v="2014-10-24T22:40:00"/>
    <d v="2014-10-24T22:49:09"/>
    <x v="3"/>
    <x v="2"/>
  </r>
  <r>
    <n v="1442392"/>
    <n v="91817"/>
    <x v="136"/>
    <s v="car"/>
    <s v="Bravo Pizza"/>
    <s v="Pizza"/>
    <s v="NY Style Pie"/>
    <n v="1"/>
    <s v="Pizza"/>
    <d v="1899-12-30T00:05:06"/>
    <n v="40.738787000000002"/>
    <n v="-73.987358999999998"/>
    <n v="40.740125407502703"/>
    <n v="-73.990611042896305"/>
    <d v="2014-10-24T22:27:42"/>
    <d v="2014-10-24T22:32:56"/>
    <d v="2014-10-24T22:45:16"/>
    <d v="2014-10-24T22:50:04"/>
    <x v="3"/>
    <x v="2"/>
  </r>
  <r>
    <n v="1442533"/>
    <n v="63417"/>
    <x v="361"/>
    <s v="walker"/>
    <s v="RedFarm Broadway"/>
    <s v="Chinese"/>
    <s v="Three Color Vegetable Dumplings (4)"/>
    <n v="1"/>
    <s v="Dim Sum"/>
    <d v="1899-12-30T00:04:21"/>
    <n v="40.782116700000003"/>
    <n v="-73.980739099999994"/>
    <n v="40.7311537"/>
    <n v="-74.000026800000001"/>
    <d v="2014-10-24T22:43:10"/>
    <d v="2014-10-24T23:12:21"/>
    <d v="2014-10-24T23:19:11"/>
    <d v="2014-10-24T23:41:01"/>
    <x v="3"/>
    <x v="2"/>
  </r>
  <r>
    <n v="1442533"/>
    <n v="63417"/>
    <x v="361"/>
    <s v="walker"/>
    <s v="RedFarm Broadway"/>
    <s v="Chinese"/>
    <s v="â€˜Pac Manâ€™ Shrimp Dumplings (4)"/>
    <n v="1"/>
    <s v="Dim Sum"/>
    <d v="1899-12-30T00:04:21"/>
    <n v="40.782116700000003"/>
    <n v="-73.980739099999994"/>
    <n v="40.7311537"/>
    <n v="-74.000026800000001"/>
    <d v="2014-10-24T22:43:10"/>
    <d v="2014-10-24T23:12:21"/>
    <d v="2014-10-24T23:19:11"/>
    <d v="2014-10-24T23:41:01"/>
    <x v="3"/>
    <x v="2"/>
  </r>
  <r>
    <n v="1442533"/>
    <n v="63417"/>
    <x v="361"/>
    <s v="walker"/>
    <s v="RedFarm Broadway"/>
    <s v="Chinese"/>
    <s v="Pan-Fried Pork Buns (4)"/>
    <n v="1"/>
    <s v="Dim Sum"/>
    <d v="1899-12-30T00:04:21"/>
    <n v="40.782116700000003"/>
    <n v="-73.980739099999994"/>
    <n v="40.7311537"/>
    <n v="-74.000026800000001"/>
    <d v="2014-10-24T22:43:10"/>
    <d v="2014-10-24T23:12:21"/>
    <d v="2014-10-24T23:19:11"/>
    <d v="2014-10-24T23:41:01"/>
    <x v="3"/>
    <x v="2"/>
  </r>
  <r>
    <n v="1442583"/>
    <n v="339923"/>
    <x v="12"/>
    <s v="bicycle"/>
    <s v="Katz's Delicatessen"/>
    <m/>
    <s v="Steak Fries"/>
    <n v="1"/>
    <s v="Starters &amp; Sides"/>
    <m/>
    <n v="40.722307066359498"/>
    <n v="-73.987351655960097"/>
    <n v="40.728420999999997"/>
    <n v="-73.983018000000001"/>
    <d v="2014-10-24T22:47:55"/>
    <d v="2014-10-24T22:55:58"/>
    <d v="2014-10-24T23:13:41"/>
    <d v="2014-10-24T23:19:42"/>
    <x v="3"/>
    <x v="2"/>
  </r>
  <r>
    <n v="1442582"/>
    <n v="67316"/>
    <x v="50"/>
    <s v="walker"/>
    <s v="Postmates Liquor Store"/>
    <s v="Shop"/>
    <s v="Grey Goose Vodka (1L)"/>
    <n v="2"/>
    <s v="Vodka"/>
    <m/>
    <n v="40.779598"/>
    <n v="-73.947388000000004"/>
    <n v="40.734220000000001"/>
    <n v="-73.990255000000005"/>
    <d v="2014-10-24T22:48:07"/>
    <d v="2014-10-24T22:53:52"/>
    <d v="2014-10-24T22:58:42"/>
    <d v="2014-10-24T23:15:35"/>
    <x v="3"/>
    <x v="2"/>
  </r>
  <r>
    <n v="1442598"/>
    <n v="342107"/>
    <x v="192"/>
    <s v="bicycle"/>
    <s v="Shake Shack"/>
    <s v="Burger"/>
    <s v="Shackburger"/>
    <n v="1"/>
    <s v="Burgers"/>
    <m/>
    <n v="40.758456774983799"/>
    <n v="-73.989140466129399"/>
    <n v="40.767449999999997"/>
    <n v="-73.992028000000005"/>
    <d v="2014-10-24T22:51:46"/>
    <d v="2014-10-24T23:18:14"/>
    <d v="2014-10-25T00:02:34"/>
    <d v="2014-10-25T00:20:57"/>
    <x v="3"/>
    <x v="2"/>
  </r>
  <r>
    <n v="1442711"/>
    <n v="86421"/>
    <x v="25"/>
    <s v="car"/>
    <s v="Katz's Delicatessen"/>
    <m/>
    <s v="Sweet Potato Knishes"/>
    <n v="1"/>
    <s v="Starters &amp; Sides"/>
    <m/>
    <n v="40.722307066359498"/>
    <n v="-73.987351655960097"/>
    <n v="40.752907999999998"/>
    <n v="-74.003664000000001"/>
    <d v="2014-10-24T23:01:38"/>
    <d v="2014-10-24T23:09:08"/>
    <d v="2014-10-24T23:25:27"/>
    <d v="2014-10-24T23:47:54"/>
    <x v="3"/>
    <x v="2"/>
  </r>
  <r>
    <n v="1442723"/>
    <n v="129702"/>
    <x v="177"/>
    <s v="bicycle"/>
    <s v="Momofuku Milk Bar"/>
    <s v="Dessert"/>
    <s v="Fruity Cereal Milk Shake"/>
    <n v="1"/>
    <s v="Shakes"/>
    <m/>
    <n v="40.731795470614898"/>
    <n v="-73.985672593116803"/>
    <n v="40.713953799999999"/>
    <n v="-74.009601900000007"/>
    <d v="2014-10-24T23:03:43"/>
    <d v="2014-10-24T23:12:21"/>
    <d v="2014-10-24T23:23:04"/>
    <d v="2014-10-24T23:34:54"/>
    <x v="3"/>
    <x v="2"/>
  </r>
  <r>
    <n v="1442839"/>
    <n v="301032"/>
    <x v="56"/>
    <s v="bicycle"/>
    <s v="Mission Cantina"/>
    <s v="Mexican"/>
    <s v="Fish Taco"/>
    <n v="2"/>
    <s v="Tacos"/>
    <d v="1899-12-30T00:28:00"/>
    <n v="40.721388327539302"/>
    <n v="-73.988658779542604"/>
    <n v="40.714311888479799"/>
    <n v="-74.007687083578205"/>
    <d v="2014-10-24T23:15:29"/>
    <d v="2014-10-24T23:43:31"/>
    <d v="2014-10-24T23:59:49"/>
    <d v="2014-10-25T00:12:38"/>
    <x v="3"/>
    <x v="2"/>
  </r>
  <r>
    <n v="1442928"/>
    <n v="121476"/>
    <x v="264"/>
    <s v="bicycle"/>
    <s v="Blue Ribbon Fried Chicken"/>
    <s v="American"/>
    <s v="Drumstick"/>
    <n v="2"/>
    <s v="By the Piece"/>
    <m/>
    <n v="40.724339999999998"/>
    <n v="-73.990960000000001"/>
    <n v="40.720211900000002"/>
    <n v="-73.990632000000005"/>
    <d v="2014-10-24T23:26:09"/>
    <d v="2014-10-24T23:26:44"/>
    <d v="2014-10-24T23:57:37"/>
    <d v="2014-10-25T00:03:43"/>
    <x v="3"/>
    <x v="2"/>
  </r>
  <r>
    <n v="1442928"/>
    <n v="121476"/>
    <x v="264"/>
    <s v="bicycle"/>
    <s v="Blue Ribbon Fried Chicken"/>
    <s v="American"/>
    <s v="Griddled Corn &amp; Bacon"/>
    <n v="1"/>
    <s v="Sides"/>
    <m/>
    <n v="40.724339999999998"/>
    <n v="-73.990960000000001"/>
    <n v="40.720211900000002"/>
    <n v="-73.990632000000005"/>
    <d v="2014-10-24T23:26:09"/>
    <d v="2014-10-24T23:26:44"/>
    <d v="2014-10-24T23:57:37"/>
    <d v="2014-10-25T00:03:43"/>
    <x v="3"/>
    <x v="2"/>
  </r>
  <r>
    <n v="1442954"/>
    <n v="77793"/>
    <x v="361"/>
    <s v="walker"/>
    <s v="Blue Ribbon Sushi"/>
    <s v="Japanese"/>
    <s v="Maguro"/>
    <n v="2"/>
    <s v="Taiseyo (Atlantic Ocean)"/>
    <d v="1899-12-30T00:05:40"/>
    <n v="40.7261096570601"/>
    <n v="-74.002491863200504"/>
    <n v="40.728563999999999"/>
    <n v="-73.995123699999994"/>
    <d v="2014-10-24T23:27:17"/>
    <m/>
    <m/>
    <d v="2014-10-25T00:18:04"/>
    <x v="3"/>
    <x v="2"/>
  </r>
  <r>
    <n v="1443129"/>
    <n v="80466"/>
    <x v="135"/>
    <s v="car"/>
    <s v="Smoke Scene"/>
    <m/>
    <m/>
    <m/>
    <m/>
    <m/>
    <n v="40.763983000000003"/>
    <n v="-73.981308999999996"/>
    <n v="40.740102999999998"/>
    <n v="-74.006192999999996"/>
    <d v="2014-10-24T23:48:20"/>
    <d v="2014-10-24T23:57:49"/>
    <d v="2014-10-25T00:09:10"/>
    <d v="2014-10-25T00:32:25"/>
    <x v="3"/>
    <x v="2"/>
  </r>
  <r>
    <n v="1443168"/>
    <n v="296805"/>
    <x v="50"/>
    <s v="walker"/>
    <s v="Blue Ribbon Fried Chicken"/>
    <s v="American"/>
    <s v="The Blue Ribbon"/>
    <n v="1"/>
    <s v="Sandwiches"/>
    <m/>
    <n v="40.724339999999998"/>
    <n v="-73.990960000000001"/>
    <n v="40.752670435580598"/>
    <n v="-73.967625609317594"/>
    <d v="2014-10-24T23:52:48"/>
    <d v="2014-10-25T00:05:25"/>
    <d v="2014-10-25T00:23:44"/>
    <d v="2014-10-25T00:46:35"/>
    <x v="3"/>
    <x v="2"/>
  </r>
  <r>
    <n v="1443168"/>
    <n v="296805"/>
    <x v="50"/>
    <s v="walker"/>
    <s v="Blue Ribbon Fried Chicken"/>
    <s v="American"/>
    <s v="Firebird"/>
    <n v="1"/>
    <s v="Sandwiches"/>
    <m/>
    <n v="40.724339999999998"/>
    <n v="-73.990960000000001"/>
    <n v="40.752670435580598"/>
    <n v="-73.967625609317594"/>
    <d v="2014-10-24T23:52:48"/>
    <d v="2014-10-25T00:05:25"/>
    <d v="2014-10-25T00:23:44"/>
    <d v="2014-10-25T00:46:35"/>
    <x v="3"/>
    <x v="2"/>
  </r>
  <r>
    <n v="1443311"/>
    <n v="166504"/>
    <x v="361"/>
    <s v="walker"/>
    <s v="Blue Ribbon Sushi"/>
    <s v="Japanese"/>
    <s v="Shiitake"/>
    <n v="1"/>
    <s v="Yasai (Vegetable Rolls)"/>
    <d v="1899-12-30T00:02:08"/>
    <n v="40.7261096570601"/>
    <n v="-74.002491863200504"/>
    <n v="40.736329300000001"/>
    <n v="-73.984342299999994"/>
    <d v="2014-10-25T00:13:45"/>
    <d v="2014-10-25T00:26:51"/>
    <d v="2014-10-25T01:02:37"/>
    <d v="2014-10-25T01:12:13"/>
    <x v="3"/>
    <x v="3"/>
  </r>
  <r>
    <n v="1443311"/>
    <n v="166504"/>
    <x v="361"/>
    <s v="walker"/>
    <s v="Blue Ribbon Sushi"/>
    <s v="Japanese"/>
    <s v="House Salad"/>
    <n v="2"/>
    <s v="Salads"/>
    <d v="1899-12-30T00:02:08"/>
    <n v="40.7261096570601"/>
    <n v="-74.002491863200504"/>
    <n v="40.736329300000001"/>
    <n v="-73.984342299999994"/>
    <d v="2014-10-25T00:13:45"/>
    <d v="2014-10-25T00:26:51"/>
    <d v="2014-10-25T01:02:37"/>
    <d v="2014-10-25T01:12:13"/>
    <x v="3"/>
    <x v="3"/>
  </r>
  <r>
    <n v="1443616"/>
    <n v="252300"/>
    <x v="460"/>
    <s v="car"/>
    <s v="Pommes Frites"/>
    <m/>
    <s v="Pommes Frites"/>
    <n v="1"/>
    <s v="Pommes Frites"/>
    <m/>
    <n v="40.728169657139198"/>
    <n v="-73.987912711093401"/>
    <n v="40.739676000000003"/>
    <n v="-73.981767000000005"/>
    <d v="2014-10-25T01:26:44"/>
    <d v="2014-10-25T01:24:26"/>
    <d v="2014-10-25T01:50:17"/>
    <d v="2014-10-25T02:05:23"/>
    <x v="3"/>
    <x v="3"/>
  </r>
  <r>
    <n v="1443870"/>
    <n v="394895"/>
    <x v="23"/>
    <s v="bicycle"/>
    <s v="Duane Reade"/>
    <s v="Drug Store"/>
    <m/>
    <m/>
    <m/>
    <m/>
    <n v="40.728169385001401"/>
    <n v="-73.999314308166504"/>
    <n v="40.732161616588797"/>
    <n v="-74.007761426837604"/>
    <d v="2014-10-25T02:51:40"/>
    <d v="2014-10-25T03:12:14"/>
    <d v="2014-10-25T03:16:34"/>
    <d v="2014-10-25T03:35:53"/>
    <x v="3"/>
    <x v="3"/>
  </r>
  <r>
    <n v="1443889"/>
    <n v="63513"/>
    <x v="460"/>
    <s v="car"/>
    <s v="Joe's Pizza"/>
    <s v="Pizza"/>
    <s v="Sicilian Square"/>
    <n v="1"/>
    <s v="By the Slice"/>
    <m/>
    <n v="40.733402283324402"/>
    <n v="-73.987510980727393"/>
    <n v="40.760559899999997"/>
    <n v="-73.999052500000005"/>
    <d v="2014-10-25T03:00:17"/>
    <d v="2014-10-25T03:06:12"/>
    <d v="2014-10-25T03:26:32"/>
    <d v="2014-10-25T03:53:08"/>
    <x v="3"/>
    <x v="3"/>
  </r>
  <r>
    <n v="1444388"/>
    <n v="80378"/>
    <x v="23"/>
    <s v="bicycle"/>
    <s v="Doughnut Plant LES, Inc."/>
    <s v="Donut"/>
    <s v="Vanilla Bean"/>
    <n v="3"/>
    <s v="Yeast Doughnuts"/>
    <m/>
    <n v="40.716240933766798"/>
    <n v="-73.988682031631498"/>
    <n v="40.713863400000001"/>
    <n v="-74.008396700000006"/>
    <d v="2014-10-25T07:47:01"/>
    <d v="2014-10-25T08:04:25"/>
    <d v="2014-10-25T08:16:12"/>
    <d v="2014-10-25T08:35:13"/>
    <x v="3"/>
    <x v="3"/>
  </r>
  <r>
    <n v="1444455"/>
    <n v="157843"/>
    <x v="46"/>
    <s v="walker"/>
    <s v="Zucker's Bagels &amp; Smoked Fish"/>
    <m/>
    <m/>
    <m/>
    <m/>
    <m/>
    <n v="40.750514741981704"/>
    <n v="-73.976508981142402"/>
    <n v="40.768376000000004"/>
    <n v="-73.989747699999995"/>
    <d v="2014-10-25T09:14:49"/>
    <d v="2014-10-25T09:22:21"/>
    <d v="2014-10-25T09:43:12"/>
    <d v="2014-10-25T10:14:21"/>
    <x v="3"/>
    <x v="3"/>
  </r>
  <r>
    <n v="1444461"/>
    <n v="201471"/>
    <x v="168"/>
    <s v="bicycle"/>
    <s v="Friend of a Farmer"/>
    <s v="American"/>
    <s v="Salmon Bennie"/>
    <n v="1"/>
    <s v="Eggs (brunch)"/>
    <d v="1899-12-30T00:12:13"/>
    <n v="40.736794036082998"/>
    <n v="-73.986799745541106"/>
    <n v="40.743845499999999"/>
    <n v="-73.987641600000003"/>
    <d v="2014-10-25T09:17:13"/>
    <m/>
    <m/>
    <d v="2014-10-25T10:13:21"/>
    <x v="3"/>
    <x v="3"/>
  </r>
  <r>
    <n v="1444597"/>
    <n v="91817"/>
    <x v="492"/>
    <s v="bicycle"/>
    <s v="Starbucks"/>
    <s v="Coffee"/>
    <m/>
    <m/>
    <m/>
    <m/>
    <n v="40.760930000000002"/>
    <n v="-73.979669999999999"/>
    <n v="40.740125407502703"/>
    <n v="-73.990611042896305"/>
    <d v="2014-10-25T09:50:50"/>
    <d v="2014-10-25T09:56:32"/>
    <d v="2014-10-25T10:13:23"/>
    <d v="2014-10-25T10:15:40"/>
    <x v="3"/>
    <x v="3"/>
  </r>
  <r>
    <n v="1444697"/>
    <n v="91817"/>
    <x v="46"/>
    <s v="walker"/>
    <s v="Eisenberg's Sandwich Shop"/>
    <m/>
    <s v="Bacon, Lettuce &amp; Tomato"/>
    <n v="2"/>
    <s v="Breakfast Sandwiches"/>
    <d v="1899-12-30T00:03:19"/>
    <n v="40.740884206864202"/>
    <n v="-73.989830017089801"/>
    <n v="40.740125407502703"/>
    <n v="-73.990611042896305"/>
    <d v="2014-10-25T10:16:46"/>
    <m/>
    <m/>
    <d v="2014-10-25T11:07:01"/>
    <x v="3"/>
    <x v="3"/>
  </r>
  <r>
    <n v="1444822"/>
    <n v="307155"/>
    <x v="347"/>
    <s v="bicycle"/>
    <s v="Juice Press"/>
    <s v="Juice Bar"/>
    <s v="Doctor Green Juice"/>
    <n v="1"/>
    <s v="Cold Pressed Juices"/>
    <m/>
    <n v="40.719965246901801"/>
    <n v="-73.988220691680894"/>
    <n v="40.7167271"/>
    <n v="-73.989720700000007"/>
    <d v="2014-10-25T10:46:16"/>
    <d v="2014-10-25T10:45:58"/>
    <d v="2014-10-25T10:59:19"/>
    <d v="2014-10-25T11:02:54"/>
    <x v="3"/>
    <x v="3"/>
  </r>
  <r>
    <n v="1444822"/>
    <n v="307155"/>
    <x v="347"/>
    <s v="bicycle"/>
    <s v="Juice Press"/>
    <s v="Juice Bar"/>
    <s v="Coconut Water"/>
    <n v="1"/>
    <s v="Cold Pressed Juices"/>
    <m/>
    <n v="40.719965246901801"/>
    <n v="-73.988220691680894"/>
    <n v="40.7167271"/>
    <n v="-73.989720700000007"/>
    <d v="2014-10-25T10:46:16"/>
    <d v="2014-10-25T10:45:58"/>
    <d v="2014-10-25T10:59:19"/>
    <d v="2014-10-25T11:02:54"/>
    <x v="3"/>
    <x v="3"/>
  </r>
  <r>
    <n v="1444826"/>
    <n v="359025"/>
    <x v="197"/>
    <s v="bicycle"/>
    <s v="Doughnut Plant Chelsea"/>
    <s v="Donut"/>
    <s v="Vanilla Bean"/>
    <n v="2"/>
    <s v="Yeast Doughnuts"/>
    <m/>
    <n v="40.744563916288797"/>
    <n v="-73.996630052861306"/>
    <n v="40.706598108759003"/>
    <n v="-74.010987589543106"/>
    <d v="2014-10-25T10:47:55"/>
    <d v="2014-10-25T10:52:37"/>
    <d v="2014-10-25T11:14:57"/>
    <d v="2014-10-25T11:25:33"/>
    <x v="3"/>
    <x v="3"/>
  </r>
  <r>
    <n v="1444912"/>
    <n v="101414"/>
    <x v="511"/>
    <s v="bicycle"/>
    <s v="Clinton St. Baking Co. &amp; Restaurant"/>
    <m/>
    <s v="Southern Breakfast"/>
    <n v="1"/>
    <s v="Brunch"/>
    <d v="1899-12-30T00:05:33"/>
    <n v="40.721294"/>
    <n v="-73.983993999999996"/>
    <n v="40.723329499999998"/>
    <n v="-73.991501799999995"/>
    <d v="2014-10-25T11:04:36"/>
    <d v="2014-10-25T11:03:03"/>
    <d v="2014-10-25T11:30:54"/>
    <d v="2014-10-25T11:39:41"/>
    <x v="3"/>
    <x v="3"/>
  </r>
  <r>
    <n v="1444943"/>
    <n v="298824"/>
    <x v="230"/>
    <s v="bicycle"/>
    <s v="Shake Shack"/>
    <s v="Burger"/>
    <s v="Hamburger"/>
    <n v="1"/>
    <s v="Burgers"/>
    <m/>
    <n v="40.7152793278103"/>
    <n v="-74.014860391616807"/>
    <n v="40.727404999999997"/>
    <n v="-73.991802000000007"/>
    <d v="2014-10-25T11:10:39"/>
    <d v="2014-10-25T11:21:48"/>
    <d v="2014-10-25T11:36:36"/>
    <d v="2014-10-25T12:03:30"/>
    <x v="3"/>
    <x v="3"/>
  </r>
  <r>
    <n v="1444943"/>
    <n v="298824"/>
    <x v="230"/>
    <s v="bicycle"/>
    <s v="Shake Shack"/>
    <s v="Burger"/>
    <s v="Bag O' Bones"/>
    <n v="1"/>
    <s v="Woof (Dog Treats)"/>
    <m/>
    <n v="40.7152793278103"/>
    <n v="-74.014860391616807"/>
    <n v="40.727404999999997"/>
    <n v="-73.991802000000007"/>
    <d v="2014-10-25T11:10:39"/>
    <d v="2014-10-25T11:21:48"/>
    <d v="2014-10-25T11:36:36"/>
    <d v="2014-10-25T12:03:30"/>
    <x v="3"/>
    <x v="3"/>
  </r>
  <r>
    <n v="1444996"/>
    <n v="377260"/>
    <x v="441"/>
    <s v="bicycle"/>
    <s v="Whole Foods Market"/>
    <s v="Grocery Store"/>
    <s v="Strawberry Fruit Leather"/>
    <n v="1"/>
    <s v="Candy &amp; Chocolate"/>
    <m/>
    <n v="40.715640471675201"/>
    <n v="-74.012353550378407"/>
    <n v="40.723676400000002"/>
    <n v="-74.010723499999997"/>
    <d v="2014-10-25T11:17:31"/>
    <d v="2014-10-25T11:26:06"/>
    <d v="2014-10-25T12:22:35"/>
    <d v="2014-10-25T12:34:09"/>
    <x v="3"/>
    <x v="3"/>
  </r>
  <r>
    <n v="1445035"/>
    <n v="79772"/>
    <x v="109"/>
    <s v="bicycle"/>
    <s v="Krispy Kreme"/>
    <s v="Donut"/>
    <m/>
    <m/>
    <m/>
    <m/>
    <n v="40.749890423418002"/>
    <n v="-73.992362022399902"/>
    <n v="40.742392000000002"/>
    <n v="-73.994269000000003"/>
    <d v="2014-10-25T11:23:21"/>
    <d v="2014-10-25T11:29:10"/>
    <d v="2014-10-25T11:54:58"/>
    <d v="2014-10-25T12:03:43"/>
    <x v="3"/>
    <x v="3"/>
  </r>
  <r>
    <n v="1445053"/>
    <n v="369272"/>
    <x v="508"/>
    <s v="van"/>
    <s v="Levain Bakery"/>
    <s v="Bakery"/>
    <s v="Oatmeal Raisin"/>
    <n v="3"/>
    <s v="Cookies"/>
    <m/>
    <n v="40.779930093814997"/>
    <n v="-73.980334997177096"/>
    <n v="40.767651000000001"/>
    <n v="-73.966875000000002"/>
    <d v="2014-10-25T11:26:52"/>
    <d v="2014-10-25T11:46:05"/>
    <d v="2014-10-25T12:12:00"/>
    <d v="2014-10-25T12:29:18"/>
    <x v="3"/>
    <x v="3"/>
  </r>
  <r>
    <n v="1445053"/>
    <n v="369272"/>
    <x v="508"/>
    <s v="van"/>
    <s v="Levain Bakery"/>
    <s v="Bakery"/>
    <s v="Banana Chocolate Chip Bread"/>
    <n v="2"/>
    <s v="Pastries"/>
    <m/>
    <n v="40.779930093814997"/>
    <n v="-73.980334997177096"/>
    <n v="40.767651000000001"/>
    <n v="-73.966875000000002"/>
    <d v="2014-10-25T11:26:52"/>
    <d v="2014-10-25T11:46:05"/>
    <d v="2014-10-25T12:12:00"/>
    <d v="2014-10-25T12:29:18"/>
    <x v="3"/>
    <x v="3"/>
  </r>
  <r>
    <n v="1445144"/>
    <n v="91274"/>
    <x v="512"/>
    <s v="bicycle"/>
    <s v="Clinton St. Baking Co. &amp; Restaurant"/>
    <m/>
    <s v="Country Breakfast"/>
    <n v="1"/>
    <s v="Brunch"/>
    <m/>
    <n v="40.721294"/>
    <n v="-73.983993999999996"/>
    <n v="40.721270735413498"/>
    <n v="-73.981933090904704"/>
    <d v="2014-10-25T11:44:15"/>
    <d v="2014-10-25T11:49:18"/>
    <d v="2014-10-25T12:21:09"/>
    <d v="2014-10-25T12:22:00"/>
    <x v="3"/>
    <x v="3"/>
  </r>
  <r>
    <n v="1445156"/>
    <n v="110699"/>
    <x v="513"/>
    <s v="car"/>
    <s v="Pies 'n' Thighs"/>
    <m/>
    <s v="Chicken &amp; Waffles"/>
    <n v="1"/>
    <s v="Brunch Entrees"/>
    <d v="1899-12-30T00:07:11"/>
    <n v="40.711255247272"/>
    <n v="-73.961442624671804"/>
    <n v="40.671832700000003"/>
    <n v="-73.988082399999996"/>
    <d v="2014-10-25T11:46:12"/>
    <d v="2014-10-25T11:57:32"/>
    <d v="2014-10-25T12:29:52"/>
    <d v="2014-10-25T13:02:02"/>
    <x v="3"/>
    <x v="3"/>
  </r>
  <r>
    <n v="1445172"/>
    <n v="106481"/>
    <x v="375"/>
    <s v="motorcycle"/>
    <s v="Tres Carnes"/>
    <s v="Mexican"/>
    <s v="Burrito"/>
    <n v="2"/>
    <s v="Burrito, Taco, or Bowl"/>
    <m/>
    <n v="40.742023500000002"/>
    <n v="-73.993415100000007"/>
    <n v="40.746764400000004"/>
    <n v="-73.990301400000007"/>
    <d v="2014-10-25T11:52:00"/>
    <d v="2014-10-25T11:57:50"/>
    <d v="2014-10-25T12:21:52"/>
    <d v="2014-10-25T12:29:00"/>
    <x v="3"/>
    <x v="3"/>
  </r>
  <r>
    <n v="1445286"/>
    <n v="246977"/>
    <x v="230"/>
    <s v="bicycle"/>
    <s v="Luke's Lobster"/>
    <s v="Seafood"/>
    <s v="New England Clam Chowder"/>
    <n v="3"/>
    <s v="Soups"/>
    <d v="1899-12-30T00:05:52"/>
    <n v="40.726822997452103"/>
    <n v="-73.985470975575794"/>
    <n v="40.732428200000001"/>
    <n v="-74.008059399999993"/>
    <d v="2014-10-25T12:07:22"/>
    <d v="2014-10-25T12:12:47"/>
    <d v="2014-10-25T12:26:39"/>
    <d v="2014-10-25T12:51:57"/>
    <x v="3"/>
    <x v="3"/>
  </r>
  <r>
    <n v="1445286"/>
    <n v="246977"/>
    <x v="230"/>
    <s v="bicycle"/>
    <s v="Luke's Lobster"/>
    <s v="Seafood"/>
    <s v="Crab Roll"/>
    <n v="1"/>
    <s v="Rolls"/>
    <d v="1899-12-30T00:05:52"/>
    <n v="40.726822997452103"/>
    <n v="-73.985470975575794"/>
    <n v="40.732428200000001"/>
    <n v="-74.008059399999993"/>
    <d v="2014-10-25T12:07:22"/>
    <d v="2014-10-25T12:12:47"/>
    <d v="2014-10-25T12:26:39"/>
    <d v="2014-10-25T12:51:57"/>
    <x v="3"/>
    <x v="3"/>
  </r>
  <r>
    <n v="1445305"/>
    <n v="140984"/>
    <x v="109"/>
    <s v="bicycle"/>
    <s v="Doughnut Plant Chelsea"/>
    <s v="Donut"/>
    <s v="Whole Milk"/>
    <n v="4"/>
    <s v="Milk"/>
    <m/>
    <n v="40.744563916288797"/>
    <n v="-73.996630052861306"/>
    <n v="40.745278399999997"/>
    <n v="-73.977054100000004"/>
    <d v="2014-10-25T12:09:05"/>
    <d v="2014-10-25T12:08:08"/>
    <d v="2014-10-25T12:20:59"/>
    <d v="2014-10-25T12:34:26"/>
    <x v="3"/>
    <x v="3"/>
  </r>
  <r>
    <n v="1445300"/>
    <n v="72356"/>
    <x v="514"/>
    <s v="bicycle"/>
    <s v="Doughnut Plant Chelsea"/>
    <s v="Donut"/>
    <s v="Coffee Cake"/>
    <n v="2"/>
    <s v="Cake Dougnhuts"/>
    <m/>
    <n v="40.744563916288797"/>
    <n v="-73.996630052861306"/>
    <n v="40.774791899999997"/>
    <n v="-73.962790900000002"/>
    <d v="2014-10-25T12:09:20"/>
    <d v="2014-10-25T12:40:11"/>
    <d v="2014-10-25T12:54:50"/>
    <d v="2014-10-25T13:23:12"/>
    <x v="3"/>
    <x v="3"/>
  </r>
  <r>
    <n v="1445369"/>
    <n v="239887"/>
    <x v="46"/>
    <s v="walker"/>
    <s v="Joe's Pizza"/>
    <s v="Pizza"/>
    <s v="Coke"/>
    <n v="1"/>
    <s v="Drinks"/>
    <m/>
    <n v="40.733402283324402"/>
    <n v="-73.987510980727393"/>
    <n v="40.742506200000001"/>
    <n v="-73.992564400000006"/>
    <d v="2014-10-25T12:18:02"/>
    <d v="2014-10-25T12:57:51"/>
    <d v="2014-10-25T13:12:11"/>
    <d v="2014-10-25T13:26:23"/>
    <x v="3"/>
    <x v="3"/>
  </r>
  <r>
    <n v="1445414"/>
    <n v="127903"/>
    <x v="515"/>
    <s v="van"/>
    <s v="Postmates Liquor Store"/>
    <s v="Shop"/>
    <s v="Macallan 12yr Sherry Oak Single Malt Scotch Whisky (750ml)"/>
    <n v="1"/>
    <s v="Whiskey"/>
    <m/>
    <n v="40.779598"/>
    <n v="-73.947388000000004"/>
    <n v="40.732246000000004"/>
    <n v="-73.986238"/>
    <d v="2014-10-25T12:22:33"/>
    <d v="2014-10-25T12:26:35"/>
    <d v="2014-10-25T12:37:30"/>
    <d v="2014-10-25T12:58:51"/>
    <x v="3"/>
    <x v="3"/>
  </r>
  <r>
    <n v="1445455"/>
    <n v="246753"/>
    <x v="207"/>
    <s v="car"/>
    <s v="Momofuku Noodle Bar"/>
    <m/>
    <s v="Spicy Miso Ramen"/>
    <n v="1"/>
    <s v="Bowls"/>
    <m/>
    <n v="40.729110403548901"/>
    <n v="-73.984245455566395"/>
    <n v="40.724704891832502"/>
    <n v="-74.000314360472899"/>
    <d v="2014-10-25T12:29:24"/>
    <d v="2014-10-25T12:31:35"/>
    <d v="2014-10-25T12:54:50"/>
    <d v="2014-10-25T13:10:23"/>
    <x v="3"/>
    <x v="3"/>
  </r>
  <r>
    <n v="1445505"/>
    <n v="112483"/>
    <x v="457"/>
    <s v="bicycle"/>
    <s v="Blimpie"/>
    <m/>
    <m/>
    <m/>
    <m/>
    <m/>
    <n v="40.692287651915997"/>
    <n v="-73.988280006692406"/>
    <n v="40.686591999999997"/>
    <n v="-73.987139999999997"/>
    <d v="2014-10-25T12:35:07"/>
    <d v="2014-10-25T12:47:57"/>
    <d v="2014-10-25T12:58:18"/>
    <d v="2014-10-25T13:04:42"/>
    <x v="3"/>
    <x v="3"/>
  </r>
  <r>
    <n v="1445624"/>
    <n v="141418"/>
    <x v="482"/>
    <s v="bicycle"/>
    <s v="Pies 'n' Thighs"/>
    <m/>
    <s v="Rob Evans on a Biscuit"/>
    <n v="1"/>
    <s v="Brunch Entrees"/>
    <d v="1899-12-30T00:06:16"/>
    <n v="40.711255247272"/>
    <n v="-73.961442624671804"/>
    <n v="40.7047501719005"/>
    <n v="-73.924123523825699"/>
    <d v="2014-10-25T12:46:14"/>
    <d v="2014-10-25T12:55:38"/>
    <d v="2014-10-25T13:05:28"/>
    <d v="2014-10-25T13:22:25"/>
    <x v="3"/>
    <x v="3"/>
  </r>
  <r>
    <n v="1445656"/>
    <n v="396684"/>
    <x v="23"/>
    <s v="bicycle"/>
    <s v="Mighty Quinn's BBQ"/>
    <s v="BBQ"/>
    <s v="Sweet Potato Casserole"/>
    <n v="2"/>
    <s v="Sides"/>
    <m/>
    <n v="40.727518945156902"/>
    <n v="-73.988671302795396"/>
    <n v="40.723700999999998"/>
    <n v="-73.993503000000004"/>
    <d v="2014-10-25T12:51:12"/>
    <d v="2014-10-25T12:54:01"/>
    <d v="2014-10-25T13:26:58"/>
    <d v="2014-10-25T13:41:32"/>
    <x v="3"/>
    <x v="3"/>
  </r>
  <r>
    <n v="1445727"/>
    <n v="14869"/>
    <x v="108"/>
    <s v="bicycle"/>
    <s v="Shake Shack"/>
    <s v="Burger"/>
    <s v="Shackburger"/>
    <n v="1"/>
    <s v="Burgers"/>
    <m/>
    <n v="40.758456774983799"/>
    <n v="-73.989140466129399"/>
    <n v="40.752244525970198"/>
    <n v="-74.004405436780004"/>
    <d v="2014-10-25T12:56:46"/>
    <d v="2014-10-25T13:12:06"/>
    <d v="2014-10-25T13:44:26"/>
    <d v="2014-10-25T13:57:37"/>
    <x v="3"/>
    <x v="3"/>
  </r>
  <r>
    <n v="1445794"/>
    <n v="283310"/>
    <x v="106"/>
    <s v="walker"/>
    <s v="Ess-a-Bagel"/>
    <s v="Bakery"/>
    <s v="Everything"/>
    <n v="2"/>
    <s v="Bagel Type"/>
    <m/>
    <n v="40.735518913424798"/>
    <n v="-73.979530334472699"/>
    <n v="40.730881400000001"/>
    <n v="-73.993780099999995"/>
    <d v="2014-10-25T13:04:00"/>
    <d v="2014-10-25T13:06:53"/>
    <d v="2014-10-25T13:29:07"/>
    <d v="2014-10-25T13:40:25"/>
    <x v="3"/>
    <x v="3"/>
  </r>
  <r>
    <n v="1445865"/>
    <n v="107491"/>
    <x v="46"/>
    <s v="walker"/>
    <s v="Gristedes Supermarkets"/>
    <m/>
    <m/>
    <m/>
    <m/>
    <m/>
    <n v="40.735437254805902"/>
    <n v="-73.979717245341007"/>
    <n v="40.735812000000003"/>
    <n v="-73.985990999999999"/>
    <d v="2014-10-25T13:09:31"/>
    <d v="2014-10-25T13:41:51"/>
    <d v="2014-10-25T13:58:11"/>
    <d v="2014-10-25T14:07:36"/>
    <x v="3"/>
    <x v="3"/>
  </r>
  <r>
    <n v="1445864"/>
    <n v="229946"/>
    <x v="461"/>
    <s v="bicycle"/>
    <s v="Balthazar Boulangerie"/>
    <s v="French"/>
    <s v="French Onion"/>
    <n v="1"/>
    <s v="Soupes"/>
    <m/>
    <n v="40.722705492718703"/>
    <n v="-73.998198509216294"/>
    <n v="40.724555799999997"/>
    <n v="-73.991582100000002"/>
    <d v="2014-10-25T13:10:30"/>
    <d v="2014-10-25T13:18:27"/>
    <d v="2014-10-25T13:39:16"/>
    <d v="2014-10-25T13:51:53"/>
    <x v="3"/>
    <x v="3"/>
  </r>
  <r>
    <n v="1445921"/>
    <n v="52917"/>
    <x v="516"/>
    <s v="bicycle"/>
    <s v="Gregory's Coffee"/>
    <s v="Coffee"/>
    <m/>
    <m/>
    <m/>
    <d v="1899-12-30T00:06:18"/>
    <n v="40.747855000000001"/>
    <n v="-73.989175299999999"/>
    <n v="40.742561000000002"/>
    <n v="-73.992266999999998"/>
    <d v="2014-10-25T13:17:37"/>
    <d v="2014-10-25T13:33:41"/>
    <d v="2014-10-25T13:43:32"/>
    <d v="2014-10-25T13:52:43"/>
    <x v="3"/>
    <x v="3"/>
  </r>
  <r>
    <n v="1446062"/>
    <n v="284455"/>
    <x v="229"/>
    <s v="bicycle"/>
    <s v="Shake Shack"/>
    <s v="Burger"/>
    <s v="Shackburger"/>
    <n v="2"/>
    <s v="Burgers"/>
    <m/>
    <n v="40.758456774983799"/>
    <n v="-73.989140466129399"/>
    <n v="40.742706800000001"/>
    <n v="-73.995735499999995"/>
    <d v="2014-10-25T13:31:46"/>
    <d v="2014-10-25T13:43:29"/>
    <d v="2014-10-25T14:07:45"/>
    <d v="2014-10-25T14:21:42"/>
    <x v="3"/>
    <x v="3"/>
  </r>
  <r>
    <n v="1446061"/>
    <n v="118517"/>
    <x v="109"/>
    <s v="bicycle"/>
    <s v="Breads Bakery"/>
    <s v="Bakery"/>
    <m/>
    <m/>
    <m/>
    <m/>
    <n v="40.736803371553897"/>
    <n v="-73.9917182922363"/>
    <n v="40.746806747986703"/>
    <n v="-73.985434601354697"/>
    <d v="2014-10-25T13:32:07"/>
    <d v="2014-10-25T13:29:37"/>
    <d v="2014-10-25T13:55:26"/>
    <d v="2014-10-25T14:10:04"/>
    <x v="3"/>
    <x v="3"/>
  </r>
  <r>
    <n v="1446071"/>
    <n v="362842"/>
    <x v="517"/>
    <s v="bicycle"/>
    <s v="Cafe Habana"/>
    <s v="Mexican"/>
    <s v="Black or Red Beans"/>
    <n v="1"/>
    <s v="Side Orders"/>
    <d v="1899-12-30T00:04:35"/>
    <n v="40.7228416988277"/>
    <n v="-73.994116468965402"/>
    <n v="40.744261999999999"/>
    <n v="-73.980947999999998"/>
    <d v="2014-10-25T13:34:17"/>
    <d v="2014-10-25T13:38:57"/>
    <d v="2014-10-25T13:49:37"/>
    <d v="2014-10-25T14:08:27"/>
    <x v="3"/>
    <x v="3"/>
  </r>
  <r>
    <n v="1446082"/>
    <n v="155024"/>
    <x v="106"/>
    <s v="walker"/>
    <s v="Le Pain Quotidien"/>
    <s v="Bakery"/>
    <m/>
    <m/>
    <m/>
    <d v="1899-12-30T00:19:54"/>
    <n v="40.735201859817302"/>
    <n v="-74.006105661392198"/>
    <n v="40.732557"/>
    <n v="-74.004401000000001"/>
    <d v="2014-10-25T13:35:17"/>
    <d v="2014-10-25T13:48:17"/>
    <d v="2014-10-25T14:03:05"/>
    <d v="2014-10-25T14:07:27"/>
    <x v="3"/>
    <x v="3"/>
  </r>
  <r>
    <n v="1446094"/>
    <n v="272573"/>
    <x v="26"/>
    <s v="bicycle"/>
    <s v="Chop't"/>
    <s v="Salad"/>
    <m/>
    <m/>
    <m/>
    <m/>
    <n v="40.753746421450501"/>
    <n v="-73.982167886935997"/>
    <n v="40.748691548610999"/>
    <n v="-73.986955558212202"/>
    <d v="2014-10-25T13:36:02"/>
    <d v="2014-10-25T13:41:51"/>
    <d v="2014-10-25T14:04:41"/>
    <d v="2014-10-25T14:10:13"/>
    <x v="3"/>
    <x v="3"/>
  </r>
  <r>
    <n v="1446099"/>
    <n v="373059"/>
    <x v="252"/>
    <s v="bicycle"/>
    <s v="Shake Shack"/>
    <s v="Burger"/>
    <s v="Hamburger"/>
    <n v="1"/>
    <s v="Burgers"/>
    <m/>
    <n v="40.779126065705498"/>
    <n v="-73.954904894578206"/>
    <n v="40.782442799999998"/>
    <n v="-73.972112499999994"/>
    <d v="2014-10-25T13:36:52"/>
    <d v="2014-10-25T13:36:01"/>
    <d v="2014-10-25T13:57:18"/>
    <d v="2014-10-25T14:10:23"/>
    <x v="3"/>
    <x v="3"/>
  </r>
  <r>
    <n v="1446121"/>
    <n v="58637"/>
    <x v="213"/>
    <s v="bicycle"/>
    <s v="Abracadabra NYC"/>
    <m/>
    <m/>
    <m/>
    <m/>
    <m/>
    <n v="40.740911246645503"/>
    <n v="-73.991935707381401"/>
    <n v="40.7792350411858"/>
    <n v="-73.988089678209406"/>
    <d v="2014-10-25T13:41:13"/>
    <d v="2014-10-25T13:59:46"/>
    <d v="2014-10-25T14:21:38"/>
    <d v="2014-10-25T14:46:55"/>
    <x v="3"/>
    <x v="3"/>
  </r>
  <r>
    <n v="1446136"/>
    <n v="100889"/>
    <x v="407"/>
    <s v="bicycle"/>
    <s v="RedFarm Broadway"/>
    <s v="Chinese"/>
    <s v="Steamed Koshihikari Short Grain Rice"/>
    <n v="1"/>
    <s v="Main Courses"/>
    <d v="1899-12-30T00:07:13"/>
    <n v="40.782116700000003"/>
    <n v="-73.980739099999994"/>
    <n v="40.764703761771699"/>
    <n v="-73.976054767135196"/>
    <d v="2014-10-25T13:41:33"/>
    <d v="2014-10-25T13:40:21"/>
    <d v="2014-10-25T14:15:11"/>
    <d v="2014-10-25T14:28:09"/>
    <x v="3"/>
    <x v="3"/>
  </r>
  <r>
    <n v="1446266"/>
    <n v="275689"/>
    <x v="5"/>
    <s v="bicycle"/>
    <s v="Blue Ribbon Sushi"/>
    <s v="Japanese"/>
    <s v="Spicy Crab Roll"/>
    <n v="1"/>
    <s v="Maki (Special Rolls)"/>
    <d v="1899-12-30T00:09:03"/>
    <n v="40.7261096570601"/>
    <n v="-74.002491863200504"/>
    <n v="40.7202117"/>
    <n v="-74.002130800000003"/>
    <d v="2014-10-25T13:54:50"/>
    <d v="2014-10-25T14:13:54"/>
    <d v="2014-10-25T14:19:44"/>
    <d v="2014-10-25T14:24:06"/>
    <x v="3"/>
    <x v="3"/>
  </r>
  <r>
    <n v="1446241"/>
    <n v="47184"/>
    <x v="508"/>
    <s v="van"/>
    <s v="John's of Bleecker Street"/>
    <s v="Pizza"/>
    <m/>
    <m/>
    <m/>
    <d v="1899-12-30T00:04:38"/>
    <n v="40.7317808030541"/>
    <n v="-74.003195057084994"/>
    <n v="40.725648999999997"/>
    <n v="-73.993138999999999"/>
    <d v="2014-10-25T13:55:39"/>
    <d v="2014-10-25T14:28:11"/>
    <d v="2014-10-25T14:49:52"/>
    <d v="2014-10-25T15:05:09"/>
    <x v="3"/>
    <x v="3"/>
  </r>
  <r>
    <n v="1446291"/>
    <n v="396694"/>
    <x v="97"/>
    <s v="bicycle"/>
    <s v="McDonald's"/>
    <s v="Fast Food"/>
    <s v="Honey Mustard Snack Wrap (Crispy)"/>
    <n v="1"/>
    <s v="Burgers &amp; Sandwiches"/>
    <m/>
    <n v="40.789863193817702"/>
    <n v="-73.945933092681599"/>
    <n v="40.796341400000003"/>
    <n v="-73.941216900000001"/>
    <d v="2014-10-25T13:58:18"/>
    <m/>
    <m/>
    <d v="2014-10-25T14:15:26"/>
    <x v="3"/>
    <x v="3"/>
  </r>
  <r>
    <n v="1446296"/>
    <n v="87357"/>
    <x v="457"/>
    <s v="bicycle"/>
    <s v="Five Guys Burgers and Fries"/>
    <s v="Burger"/>
    <s v="Cheeseburger"/>
    <n v="1"/>
    <s v="Burgers"/>
    <d v="1899-12-30T00:12:44"/>
    <n v="40.694659491353399"/>
    <n v="-73.993760662189501"/>
    <n v="40.685848999999997"/>
    <n v="-73.987671000000006"/>
    <d v="2014-10-25T13:58:54"/>
    <d v="2014-10-25T14:09:57"/>
    <d v="2014-10-25T14:19:17"/>
    <d v="2014-10-25T14:28:01"/>
    <x v="3"/>
    <x v="3"/>
  </r>
  <r>
    <n v="1446299"/>
    <n v="167853"/>
    <x v="108"/>
    <s v="bicycle"/>
    <s v="Doughnut Plant Chelsea"/>
    <s v="Donut"/>
    <s v="Tres Leches"/>
    <n v="1"/>
    <s v="Cake Dougnhuts"/>
    <m/>
    <n v="40.744563916288797"/>
    <n v="-73.996630052861306"/>
    <n v="40.7606982"/>
    <n v="-73.966848499999998"/>
    <d v="2014-10-25T13:58:54"/>
    <d v="2014-10-25T14:04:37"/>
    <d v="2014-10-25T14:14:27"/>
    <d v="2014-10-25T14:35:36"/>
    <x v="3"/>
    <x v="3"/>
  </r>
  <r>
    <n v="1446321"/>
    <n v="396794"/>
    <x v="46"/>
    <s v="walker"/>
    <s v="Juice Generation"/>
    <s v="Juice Bar"/>
    <s v="Joyful Almond"/>
    <n v="1"/>
    <s v="Protein Smoothies"/>
    <m/>
    <n v="40.740174134526598"/>
    <n v="-73.986179525504099"/>
    <n v="40.744424000000002"/>
    <n v="-73.993701999999999"/>
    <d v="2014-10-25T14:01:15"/>
    <d v="2014-10-25T14:20:22"/>
    <d v="2014-10-25T14:35:11"/>
    <d v="2014-10-25T14:43:14"/>
    <x v="3"/>
    <x v="3"/>
  </r>
  <r>
    <n v="1446427"/>
    <n v="121706"/>
    <x v="378"/>
    <s v="car"/>
    <s v="Prince Street Pizza"/>
    <s v="Pizza"/>
    <s v="Prince Perfection"/>
    <n v="2"/>
    <s v="The Original SOHO Squares"/>
    <d v="1899-12-30T00:07:24"/>
    <n v="40.723079523456803"/>
    <n v="-73.994615077972398"/>
    <n v="40.756804000000002"/>
    <n v="-73.998153200000004"/>
    <d v="2014-10-25T14:13:59"/>
    <d v="2014-10-25T14:34:59"/>
    <d v="2014-10-25T14:58:19"/>
    <d v="2014-10-25T15:16:37"/>
    <x v="3"/>
    <x v="3"/>
  </r>
  <r>
    <n v="1446427"/>
    <n v="121706"/>
    <x v="378"/>
    <s v="car"/>
    <s v="Prince Street Pizza"/>
    <s v="Pizza"/>
    <s v="Spicy Spring"/>
    <n v="2"/>
    <s v="The Original SOHO Squares"/>
    <d v="1899-12-30T00:07:24"/>
    <n v="40.723079523456803"/>
    <n v="-73.994615077972398"/>
    <n v="40.756804000000002"/>
    <n v="-73.998153200000004"/>
    <d v="2014-10-25T14:13:59"/>
    <d v="2014-10-25T14:34:59"/>
    <d v="2014-10-25T14:58:19"/>
    <d v="2014-10-25T15:16:37"/>
    <x v="3"/>
    <x v="3"/>
  </r>
  <r>
    <n v="1446607"/>
    <n v="375704"/>
    <x v="511"/>
    <s v="bicycle"/>
    <s v="Shake Shack"/>
    <s v="Burger"/>
    <s v="Hamburger"/>
    <n v="1"/>
    <s v="Burgers"/>
    <m/>
    <n v="40.7152793278103"/>
    <n v="-74.014860391616807"/>
    <n v="40.719915999999998"/>
    <n v="-74.003150000000005"/>
    <d v="2014-10-25T14:25:06"/>
    <d v="2014-10-25T14:37:43"/>
    <d v="2014-10-25T15:02:01"/>
    <d v="2014-10-25T15:13:52"/>
    <x v="3"/>
    <x v="3"/>
  </r>
  <r>
    <n v="1446645"/>
    <n v="139085"/>
    <x v="514"/>
    <s v="bicycle"/>
    <s v="Shake Shack"/>
    <s v="Burger"/>
    <s v="Shacky Road"/>
    <n v="1"/>
    <s v="Concretes"/>
    <m/>
    <n v="40.780825773220101"/>
    <n v="-73.976483345031696"/>
    <n v="40.805660000000003"/>
    <n v="-73.963708999999994"/>
    <d v="2014-10-25T14:27:15"/>
    <d v="2014-10-25T14:25:32"/>
    <d v="2014-10-25T14:57:36"/>
    <d v="2014-10-25T15:13:24"/>
    <x v="3"/>
    <x v="3"/>
  </r>
  <r>
    <n v="1446720"/>
    <n v="68549"/>
    <x v="12"/>
    <s v="bicycle"/>
    <s v="2nd Ave Deli"/>
    <s v="Deli"/>
    <s v="Mushroom Barley (Daily)"/>
    <n v="1"/>
    <s v="Soups"/>
    <d v="1899-12-30T00:09:38"/>
    <n v="40.745299312570602"/>
    <n v="-73.9791375808162"/>
    <n v="40.743664746915101"/>
    <n v="-74.006333763410595"/>
    <d v="2014-10-25T14:32:08"/>
    <d v="2014-10-25T14:46:21"/>
    <d v="2014-10-25T15:23:57"/>
    <d v="2014-10-25T15:44:52"/>
    <x v="3"/>
    <x v="3"/>
  </r>
  <r>
    <n v="1446720"/>
    <n v="68549"/>
    <x v="12"/>
    <s v="bicycle"/>
    <s v="2nd Ave Deli"/>
    <s v="Deli"/>
    <s v="Baked Beans"/>
    <n v="1"/>
    <s v="Vegetables and Sides"/>
    <d v="1899-12-30T00:09:38"/>
    <n v="40.745299312570602"/>
    <n v="-73.9791375808162"/>
    <n v="40.743664746915101"/>
    <n v="-74.006333763410595"/>
    <d v="2014-10-25T14:32:08"/>
    <d v="2014-10-25T14:46:21"/>
    <d v="2014-10-25T15:23:57"/>
    <d v="2014-10-25T15:44:52"/>
    <x v="3"/>
    <x v="3"/>
  </r>
  <r>
    <n v="1446743"/>
    <n v="89574"/>
    <x v="517"/>
    <s v="bicycle"/>
    <s v="Barbounia"/>
    <s v="Mediterranean"/>
    <s v="Selection of Three"/>
    <n v="1"/>
    <s v="Lunch Mezze"/>
    <d v="1899-12-30T00:08:22"/>
    <n v="40.7382300397759"/>
    <n v="-73.987832365087499"/>
    <n v="40.772665500000002"/>
    <n v="-73.953168000000005"/>
    <d v="2014-10-25T14:34:13"/>
    <d v="2014-10-25T14:34:48"/>
    <d v="2014-10-25T14:50:23"/>
    <d v="2014-10-25T15:13:44"/>
    <x v="3"/>
    <x v="3"/>
  </r>
  <r>
    <n v="1446825"/>
    <n v="175290"/>
    <x v="17"/>
    <s v="bicycle"/>
    <s v="Shake Shack"/>
    <s v="Burger"/>
    <s v="Smoke Shack"/>
    <n v="1"/>
    <s v="Burgers"/>
    <m/>
    <n v="40.7152793278103"/>
    <n v="-74.014860391616807"/>
    <n v="40.7045575"/>
    <n v="-74.007581400000007"/>
    <d v="2014-10-25T14:38:57"/>
    <d v="2014-10-25T14:52:52"/>
    <d v="2014-10-25T15:12:42"/>
    <d v="2014-10-25T15:35:20"/>
    <x v="3"/>
    <x v="3"/>
  </r>
  <r>
    <n v="1447013"/>
    <n v="221394"/>
    <x v="106"/>
    <s v="walker"/>
    <s v="Mighty Quinn's BBQ"/>
    <s v="BBQ"/>
    <s v="Brisket"/>
    <n v="2"/>
    <s v="Meats"/>
    <m/>
    <n v="40.727518945156902"/>
    <n v="-73.988671302795396"/>
    <n v="40.728011500000001"/>
    <n v="-73.993871400000003"/>
    <d v="2014-10-25T14:51:47"/>
    <d v="2014-10-25T15:02:56"/>
    <d v="2014-10-25T15:34:20"/>
    <d v="2014-10-25T15:37:06"/>
    <x v="3"/>
    <x v="3"/>
  </r>
  <r>
    <n v="1447234"/>
    <n v="345062"/>
    <x v="493"/>
    <s v="bicycle"/>
    <s v="Alidoro"/>
    <s v="American"/>
    <s v="Pinocchio"/>
    <n v="4"/>
    <s v="Sandwiches"/>
    <d v="1899-12-30T00:17:46"/>
    <n v="40.725648999999997"/>
    <n v="-74.003045"/>
    <n v="40.767684699999997"/>
    <n v="-73.983594600000004"/>
    <d v="2014-10-25T15:04:12"/>
    <m/>
    <m/>
    <d v="2014-10-25T17:03:07"/>
    <x v="3"/>
    <x v="3"/>
  </r>
  <r>
    <n v="1447282"/>
    <n v="92688"/>
    <x v="59"/>
    <s v="bicycle"/>
    <s v="Trader Joe's"/>
    <s v="Grocery Store"/>
    <s v="Almonds - Roasted &amp; Unsalted"/>
    <n v="1"/>
    <s v="Fruits &amp; Vegetables"/>
    <m/>
    <n v="40.733633781778998"/>
    <n v="-73.987769236059194"/>
    <n v="40.720241999999999"/>
    <n v="-73.995537999999996"/>
    <d v="2014-10-25T15:06:19"/>
    <d v="2014-10-25T15:34:47"/>
    <d v="2014-10-25T16:12:37"/>
    <d v="2014-10-25T16:27:21"/>
    <x v="3"/>
    <x v="3"/>
  </r>
  <r>
    <n v="1447282"/>
    <n v="92688"/>
    <x v="59"/>
    <s v="bicycle"/>
    <s v="Trader Joe's"/>
    <s v="Grocery Store"/>
    <s v="Chocolate Covered Espresso Beans"/>
    <n v="1"/>
    <s v="Cookies, Snacks &amp; Candy"/>
    <m/>
    <n v="40.733633781778998"/>
    <n v="-73.987769236059194"/>
    <n v="40.720241999999999"/>
    <n v="-73.995537999999996"/>
    <d v="2014-10-25T15:06:19"/>
    <d v="2014-10-25T15:34:47"/>
    <d v="2014-10-25T16:12:37"/>
    <d v="2014-10-25T16:27:21"/>
    <x v="3"/>
    <x v="3"/>
  </r>
  <r>
    <n v="1447305"/>
    <n v="396881"/>
    <x v="109"/>
    <s v="bicycle"/>
    <s v="H. Brickman &amp; Sons Ace Hardware"/>
    <m/>
    <m/>
    <m/>
    <m/>
    <m/>
    <n v="40.730750345737"/>
    <n v="-74.000664343475094"/>
    <n v="40.733495300000001"/>
    <n v="-74.000557499999999"/>
    <d v="2014-10-25T15:07:16"/>
    <d v="2014-10-25T15:17:16"/>
    <d v="2014-10-25T15:38:36"/>
    <d v="2014-10-25T15:44:45"/>
    <x v="3"/>
    <x v="3"/>
  </r>
  <r>
    <n v="1447378"/>
    <n v="325272"/>
    <x v="445"/>
    <s v="bicycle"/>
    <s v="Cho Dang Gol"/>
    <s v="Korean"/>
    <s v="Gam Ja Jeon"/>
    <n v="1"/>
    <s v="Jeon"/>
    <m/>
    <n v="40.750239999999998"/>
    <n v="-73.986504999999994"/>
    <n v="40.767012200000003"/>
    <n v="-73.981408200000004"/>
    <d v="2014-10-25T15:10:27"/>
    <d v="2014-10-25T15:11:34"/>
    <d v="2014-10-25T16:00:56"/>
    <d v="2014-10-25T16:19:03"/>
    <x v="3"/>
    <x v="3"/>
  </r>
  <r>
    <n v="1447401"/>
    <n v="87188"/>
    <x v="518"/>
    <s v="bicycle"/>
    <s v="Momoya"/>
    <s v="Sushi"/>
    <s v="Crispy Rice"/>
    <n v="1"/>
    <s v="Signature Roll"/>
    <d v="1899-12-30T00:03:41"/>
    <n v="40.784077256376399"/>
    <n v="-73.9776224098444"/>
    <n v="40.769924199999998"/>
    <n v="-73.961120199999996"/>
    <d v="2014-10-25T15:13:21"/>
    <d v="2014-10-25T15:21:13"/>
    <d v="2014-10-25T15:27:03"/>
    <d v="2014-10-25T15:42:17"/>
    <x v="3"/>
    <x v="3"/>
  </r>
  <r>
    <n v="1447675"/>
    <n v="62642"/>
    <x v="106"/>
    <s v="walker"/>
    <s v="Rice to Riches"/>
    <s v="Dessert"/>
    <s v="Cinnamon Sling"/>
    <n v="1"/>
    <s v="Year Round Flavors"/>
    <m/>
    <n v="40.721735571599297"/>
    <n v="-73.995935664258297"/>
    <n v="40.734236899999999"/>
    <n v="-73.983224300000003"/>
    <d v="2014-10-25T15:29:38"/>
    <d v="2014-10-25T15:43:52"/>
    <d v="2014-10-25T15:56:43"/>
    <d v="2014-10-25T16:08:56"/>
    <x v="3"/>
    <x v="3"/>
  </r>
  <r>
    <n v="1447758"/>
    <n v="128929"/>
    <x v="12"/>
    <s v="bicycle"/>
    <s v="Chipotle Mexican Grill $1.99 Delivery"/>
    <s v="Mexican"/>
    <m/>
    <m/>
    <m/>
    <m/>
    <n v="40.7419445342396"/>
    <n v="-74.001089000702095"/>
    <n v="40.737031025399098"/>
    <n v="-74.0084934575967"/>
    <d v="2014-10-25T15:34:01"/>
    <d v="2014-10-25T15:50:06"/>
    <d v="2014-10-25T16:04:27"/>
    <d v="2014-10-25T16:19:56"/>
    <x v="3"/>
    <x v="3"/>
  </r>
  <r>
    <n v="1447790"/>
    <n v="99744"/>
    <x v="205"/>
    <s v="car"/>
    <s v="Shake Shack"/>
    <s v="Burger"/>
    <s v="ShackBurger"/>
    <n v="1"/>
    <s v="Burgers"/>
    <m/>
    <n v="40.692146411775603"/>
    <n v="-73.988865382600395"/>
    <n v="40.700326289669"/>
    <n v="-73.991933268366296"/>
    <d v="2014-10-25T15:37:43"/>
    <d v="2014-10-25T15:59:42"/>
    <d v="2014-10-25T16:26:18"/>
    <d v="2014-10-25T16:37:51"/>
    <x v="3"/>
    <x v="3"/>
  </r>
  <r>
    <n v="1447917"/>
    <n v="390287"/>
    <x v="378"/>
    <s v="car"/>
    <s v="Mighty Quinn's BBQ"/>
    <s v="BBQ"/>
    <s v="Burnt End Baked Beans"/>
    <n v="1"/>
    <s v="Sides"/>
    <m/>
    <n v="40.727518945156902"/>
    <n v="-73.988671302795396"/>
    <n v="40.719341706472697"/>
    <n v="-74.000716543437093"/>
    <d v="2014-10-25T15:43:28"/>
    <d v="2014-10-25T15:59:58"/>
    <d v="2014-10-25T16:24:24"/>
    <d v="2014-10-25T16:42:25"/>
    <x v="3"/>
    <x v="3"/>
  </r>
  <r>
    <n v="1448064"/>
    <n v="124359"/>
    <x v="4"/>
    <s v="bicycle"/>
    <s v="INTERMIX"/>
    <m/>
    <m/>
    <m/>
    <m/>
    <m/>
    <n v="40.775066447241201"/>
    <n v="-73.962889046006794"/>
    <n v="40.737725099999999"/>
    <n v="-73.996560299999999"/>
    <d v="2014-10-25T15:52:50"/>
    <d v="2014-10-25T15:58:05"/>
    <d v="2014-10-25T16:31:54"/>
    <d v="2014-10-25T16:52:42"/>
    <x v="3"/>
    <x v="3"/>
  </r>
  <r>
    <n v="1448081"/>
    <n v="114247"/>
    <x v="492"/>
    <s v="bicycle"/>
    <s v="Shake Shack"/>
    <s v="Burger"/>
    <s v="Hamburger"/>
    <n v="1"/>
    <s v="Burgers"/>
    <m/>
    <n v="40.780825773220101"/>
    <n v="-73.976483345031696"/>
    <n v="40.788850199999999"/>
    <n v="-73.9717366"/>
    <d v="2014-10-25T15:54:40"/>
    <d v="2014-10-25T16:06:45"/>
    <d v="2014-10-25T16:43:05"/>
    <d v="2014-10-25T16:54:50"/>
    <x v="3"/>
    <x v="3"/>
  </r>
  <r>
    <n v="1448220"/>
    <n v="60039"/>
    <x v="489"/>
    <s v="bicycle"/>
    <s v="ilili Restaurant"/>
    <s v="Middle Eastern"/>
    <s v="Fluke Capraccio"/>
    <n v="1"/>
    <s v="Tartar"/>
    <d v="1899-12-30T00:07:00"/>
    <n v="40.744187954347503"/>
    <n v="-73.987530940025394"/>
    <n v="40.745520999999997"/>
    <n v="-73.990466999999995"/>
    <d v="2014-10-25T16:07:39"/>
    <d v="2014-10-25T16:07:52"/>
    <d v="2014-10-25T16:43:42"/>
    <d v="2014-10-25T16:57:08"/>
    <x v="3"/>
    <x v="3"/>
  </r>
  <r>
    <n v="1448220"/>
    <n v="60039"/>
    <x v="489"/>
    <s v="bicycle"/>
    <s v="ilili Restaurant"/>
    <s v="Middle Eastern"/>
    <s v="Tabbouleh"/>
    <n v="1"/>
    <s v="Salad"/>
    <d v="1899-12-30T00:07:00"/>
    <n v="40.744187954347503"/>
    <n v="-73.987530940025394"/>
    <n v="40.745520999999997"/>
    <n v="-73.990466999999995"/>
    <d v="2014-10-25T16:07:39"/>
    <d v="2014-10-25T16:07:52"/>
    <d v="2014-10-25T16:43:42"/>
    <d v="2014-10-25T16:57:08"/>
    <x v="3"/>
    <x v="3"/>
  </r>
  <r>
    <n v="1448236"/>
    <n v="116992"/>
    <x v="152"/>
    <s v="bicycle"/>
    <s v="Tres Carnes"/>
    <s v="Mexican"/>
    <s v="Burrito"/>
    <n v="1"/>
    <s v="Burrito, Taco, or Bowl"/>
    <m/>
    <n v="40.742023500000002"/>
    <n v="-73.993415100000007"/>
    <n v="40.744101999999998"/>
    <n v="-73.977661999999995"/>
    <d v="2014-10-25T16:09:04"/>
    <d v="2014-10-25T16:10:20"/>
    <d v="2014-10-25T16:24:10"/>
    <d v="2014-10-25T16:32:58"/>
    <x v="3"/>
    <x v="3"/>
  </r>
  <r>
    <n v="1448345"/>
    <n v="99918"/>
    <x v="201"/>
    <s v="car"/>
    <s v="Pio Pio"/>
    <s v="South American"/>
    <s v="Saffron Rice"/>
    <n v="1"/>
    <s v="Platitos"/>
    <d v="1899-12-30T00:07:30"/>
    <n v="40.7455111364591"/>
    <n v="-73.977605191923899"/>
    <n v="40.737508900000002"/>
    <n v="-73.973808899999995"/>
    <d v="2014-10-25T16:20:29"/>
    <d v="2014-10-25T16:29:33"/>
    <d v="2014-10-25T16:39:29"/>
    <d v="2014-10-25T16:50:08"/>
    <x v="3"/>
    <x v="3"/>
  </r>
  <r>
    <n v="1448358"/>
    <n v="101957"/>
    <x v="17"/>
    <s v="bicycle"/>
    <s v="Hiroko's Place"/>
    <s v="Japanese"/>
    <s v="Hamburg Rice"/>
    <n v="1"/>
    <s v="Hiroko's Specialties"/>
    <d v="1899-12-30T00:05:54"/>
    <n v="40.724587413324201"/>
    <n v="-74.002770404529301"/>
    <n v="40.729427000000001"/>
    <n v="-73.9887789"/>
    <d v="2014-10-25T16:21:54"/>
    <d v="2014-10-25T16:43:22"/>
    <d v="2014-10-25T17:03:42"/>
    <d v="2014-10-25T17:18:23"/>
    <x v="3"/>
    <x v="3"/>
  </r>
  <r>
    <n v="1448376"/>
    <n v="359568"/>
    <x v="405"/>
    <s v="car"/>
    <s v="Maison LadurÃ©e"/>
    <s v="Dessert"/>
    <s v="Chocolat"/>
    <n v="1"/>
    <s v="Macaroons (Individual)"/>
    <m/>
    <n v="40.770674225957698"/>
    <n v="-73.966114756096204"/>
    <n v="40.773109099999999"/>
    <n v="-73.959228899999999"/>
    <d v="2014-10-25T16:23:47"/>
    <d v="2014-10-25T16:26:59"/>
    <d v="2014-10-25T16:43:49"/>
    <d v="2014-10-25T16:49:59"/>
    <x v="3"/>
    <x v="3"/>
  </r>
  <r>
    <n v="1448376"/>
    <n v="359568"/>
    <x v="405"/>
    <s v="car"/>
    <s v="Maison LadurÃ©e"/>
    <s v="Dessert"/>
    <s v="Vanille"/>
    <n v="2"/>
    <s v="Macaroons (Individual)"/>
    <m/>
    <n v="40.770674225957698"/>
    <n v="-73.966114756096204"/>
    <n v="40.773109099999999"/>
    <n v="-73.959228899999999"/>
    <d v="2014-10-25T16:23:47"/>
    <d v="2014-10-25T16:26:59"/>
    <d v="2014-10-25T16:43:49"/>
    <d v="2014-10-25T16:49:59"/>
    <x v="3"/>
    <x v="3"/>
  </r>
  <r>
    <n v="1448376"/>
    <n v="359568"/>
    <x v="405"/>
    <s v="car"/>
    <s v="Maison LadurÃ©e"/>
    <s v="Dessert"/>
    <s v="Cafe"/>
    <n v="2"/>
    <s v="Macaroons (Individual)"/>
    <m/>
    <n v="40.770674225957698"/>
    <n v="-73.966114756096204"/>
    <n v="40.773109099999999"/>
    <n v="-73.959228899999999"/>
    <d v="2014-10-25T16:23:47"/>
    <d v="2014-10-25T16:26:59"/>
    <d v="2014-10-25T16:43:49"/>
    <d v="2014-10-25T16:49:59"/>
    <x v="3"/>
    <x v="3"/>
  </r>
  <r>
    <n v="1448384"/>
    <n v="222497"/>
    <x v="519"/>
    <s v="bicycle"/>
    <s v="Trader Joe's"/>
    <s v="Grocery Store"/>
    <s v="Green Seedless Grapes"/>
    <n v="1"/>
    <s v="Fruits &amp; Vegetables"/>
    <m/>
    <n v="40.74174"/>
    <n v="-73.993650000000002"/>
    <n v="40.752028230129397"/>
    <n v="-73.985468795379006"/>
    <d v="2014-10-25T16:25:18"/>
    <m/>
    <m/>
    <d v="2014-10-25T17:25:15"/>
    <x v="3"/>
    <x v="3"/>
  </r>
  <r>
    <n v="1448479"/>
    <n v="97450"/>
    <x v="126"/>
    <s v="car"/>
    <s v="Best Buy"/>
    <s v="Electronics Store"/>
    <m/>
    <m/>
    <m/>
    <m/>
    <n v="40.770239329770199"/>
    <n v="-73.981826305389404"/>
    <n v="40.778804999999998"/>
    <n v="-73.955586800000006"/>
    <d v="2014-10-25T16:34:50"/>
    <d v="2014-10-25T16:41:04"/>
    <d v="2014-10-25T17:02:54"/>
    <d v="2014-10-25T17:34:35"/>
    <x v="3"/>
    <x v="3"/>
  </r>
  <r>
    <n v="1448482"/>
    <n v="64452"/>
    <x v="494"/>
    <s v="walker"/>
    <s v="Il Laboratorio Del Gelato"/>
    <m/>
    <m/>
    <m/>
    <m/>
    <m/>
    <n v="40.722501007878698"/>
    <n v="-73.987126466589601"/>
    <n v="40.722158"/>
    <n v="-73.985364000000004"/>
    <d v="2014-10-25T16:35:06"/>
    <m/>
    <m/>
    <d v="2014-10-25T17:04:48"/>
    <x v="3"/>
    <x v="3"/>
  </r>
  <r>
    <n v="1448522"/>
    <n v="232214"/>
    <x v="19"/>
    <s v="bicycle"/>
    <s v="Terakawa Ramen"/>
    <s v="Japanese"/>
    <s v="Terakawa Ramen"/>
    <n v="2"/>
    <s v="Ramen"/>
    <d v="1899-12-30T00:05:36"/>
    <n v="40.739372213413802"/>
    <n v="-73.984980583190904"/>
    <n v="40.744481999999998"/>
    <n v="-74.005435000000006"/>
    <d v="2014-10-25T16:40:53"/>
    <d v="2014-10-25T16:40:51"/>
    <d v="2014-10-25T16:58:08"/>
    <d v="2014-10-25T17:10:53"/>
    <x v="3"/>
    <x v="3"/>
  </r>
  <r>
    <n v="1448598"/>
    <n v="82169"/>
    <x v="161"/>
    <s v="bicycle"/>
    <s v="Whole Foods Market"/>
    <s v="Grocery Store"/>
    <s v="Org 2% Milk"/>
    <n v="1"/>
    <s v="Milk &amp; Cream"/>
    <m/>
    <n v="40.734852286139699"/>
    <n v="-73.991085290908799"/>
    <n v="40.731501700000003"/>
    <n v="-73.981836700000002"/>
    <d v="2014-10-25T16:49:00"/>
    <d v="2014-10-25T16:52:08"/>
    <d v="2014-10-25T17:19:57"/>
    <d v="2014-10-25T17:25:41"/>
    <x v="3"/>
    <x v="3"/>
  </r>
  <r>
    <n v="1448714"/>
    <n v="114821"/>
    <x v="12"/>
    <s v="bicycle"/>
    <s v="Nourish Kitchen + Table"/>
    <s v="American"/>
    <m/>
    <m/>
    <m/>
    <m/>
    <n v="40.737469979288797"/>
    <n v="-74.001669287681594"/>
    <n v="40.737555"/>
    <n v="-73.984941000000006"/>
    <d v="2014-10-25T16:58:27"/>
    <d v="2014-10-25T16:59:37"/>
    <d v="2014-10-25T17:13:59"/>
    <d v="2014-10-25T17:23:33"/>
    <x v="3"/>
    <x v="3"/>
  </r>
  <r>
    <n v="1448718"/>
    <n v="342777"/>
    <x v="5"/>
    <s v="bicycle"/>
    <s v="Blue Ribbon Sushi"/>
    <s v="Japanese"/>
    <s v="Yasai Shoga"/>
    <n v="1"/>
    <s v="Osuimono (Soups)"/>
    <d v="1899-12-30T00:11:19"/>
    <n v="40.7261096570601"/>
    <n v="-74.002491863200504"/>
    <n v="40.733924000000002"/>
    <n v="-73.997918999999996"/>
    <d v="2014-10-25T16:58:59"/>
    <d v="2014-10-25T16:56:24"/>
    <d v="2014-10-25T17:34:42"/>
    <d v="2014-10-25T17:40:59"/>
    <x v="3"/>
    <x v="3"/>
  </r>
  <r>
    <n v="1448798"/>
    <n v="317672"/>
    <x v="205"/>
    <s v="car"/>
    <s v="Shake Shack"/>
    <s v="Burger"/>
    <s v="Fries"/>
    <n v="2"/>
    <s v="Fries"/>
    <m/>
    <n v="40.7152793278103"/>
    <n v="-74.014860391616807"/>
    <n v="40.723502699999997"/>
    <n v="-74.009098300000005"/>
    <d v="2014-10-25T17:06:28"/>
    <d v="2014-10-25T17:24:27"/>
    <d v="2014-10-25T17:52:22"/>
    <d v="2014-10-25T18:02:30"/>
    <x v="3"/>
    <x v="3"/>
  </r>
  <r>
    <n v="1448867"/>
    <n v="319960"/>
    <x v="224"/>
    <s v="truck"/>
    <s v="Grand Sichuan International"/>
    <s v="Chinese"/>
    <s v="Vegetable Hot &amp; Sour Soup"/>
    <n v="1"/>
    <s v="Soups"/>
    <d v="1899-12-30T00:02:22"/>
    <n v="40.747384191604802"/>
    <n v="-74.000966870422502"/>
    <n v="40.743833299999999"/>
    <n v="-73.974304500000002"/>
    <d v="2014-10-25T17:12:47"/>
    <d v="2014-10-25T17:14:21"/>
    <d v="2014-10-25T17:29:10"/>
    <d v="2014-10-25T17:48:52"/>
    <x v="3"/>
    <x v="3"/>
  </r>
  <r>
    <n v="1448901"/>
    <n v="118517"/>
    <x v="12"/>
    <s v="bicycle"/>
    <s v="Mari Vanna"/>
    <s v="Eastern European"/>
    <s v="Pirozhok"/>
    <n v="1"/>
    <s v="Hot Appetizers"/>
    <d v="1899-12-30T00:04:34"/>
    <n v="40.738768706024501"/>
    <n v="-73.988641562611093"/>
    <n v="40.746806747986703"/>
    <n v="-73.985434601354697"/>
    <d v="2014-10-25T17:16:12"/>
    <d v="2014-10-25T17:18:09"/>
    <d v="2014-10-25T17:47:56"/>
    <d v="2014-10-25T17:59:25"/>
    <x v="3"/>
    <x v="3"/>
  </r>
  <r>
    <n v="1448901"/>
    <n v="118517"/>
    <x v="12"/>
    <s v="bicycle"/>
    <s v="Mari Vanna"/>
    <s v="Eastern European"/>
    <s v="Borsch"/>
    <n v="1"/>
    <s v="Soups"/>
    <d v="1899-12-30T00:04:34"/>
    <n v="40.738768706024501"/>
    <n v="-73.988641562611093"/>
    <n v="40.746806747986703"/>
    <n v="-73.985434601354697"/>
    <d v="2014-10-25T17:16:12"/>
    <d v="2014-10-25T17:18:09"/>
    <d v="2014-10-25T17:47:56"/>
    <d v="2014-10-25T17:59:25"/>
    <x v="3"/>
    <x v="3"/>
  </r>
  <r>
    <n v="1448924"/>
    <n v="66373"/>
    <x v="7"/>
    <s v="bicycle"/>
    <s v="Caracas Arepa Bar"/>
    <s v="South American"/>
    <s v="Tequenos"/>
    <n v="2"/>
    <s v="Sidekicks"/>
    <m/>
    <n v="40.72681"/>
    <n v="-73.985328999999993"/>
    <n v="40.722069005555497"/>
    <n v="-73.9967439811969"/>
    <d v="2014-10-25T17:17:03"/>
    <d v="2014-10-25T17:17:29"/>
    <d v="2014-10-25T17:35:19"/>
    <d v="2014-10-25T17:43:47"/>
    <x v="3"/>
    <x v="3"/>
  </r>
  <r>
    <n v="1448944"/>
    <n v="149813"/>
    <x v="250"/>
    <s v="car"/>
    <s v="Rice to Riches"/>
    <s v="Dessert"/>
    <s v="The Edge of Rum Raisin"/>
    <n v="1"/>
    <s v="Year Round Flavors"/>
    <m/>
    <n v="40.721735571599297"/>
    <n v="-73.995935664258297"/>
    <n v="40.770499600000001"/>
    <n v="-73.981546499999993"/>
    <d v="2014-10-25T17:19:18"/>
    <d v="2014-10-25T17:27:14"/>
    <d v="2014-10-25T17:41:01"/>
    <d v="2014-10-25T18:08:36"/>
    <x v="3"/>
    <x v="3"/>
  </r>
  <r>
    <n v="1448960"/>
    <n v="51356"/>
    <x v="482"/>
    <s v="bicycle"/>
    <s v="Burger Joint"/>
    <s v="Burger"/>
    <s v="Cheeseburger"/>
    <n v="2"/>
    <s v="Menu"/>
    <d v="1899-12-30T00:03:13"/>
    <n v="40.764075830277001"/>
    <n v="-73.978632525152193"/>
    <n v="40.759030699999997"/>
    <n v="-73.994566500000005"/>
    <d v="2014-10-25T17:20:30"/>
    <d v="2014-10-25T17:30:11"/>
    <d v="2014-10-25T17:49:31"/>
    <d v="2014-10-25T18:08:43"/>
    <x v="3"/>
    <x v="3"/>
  </r>
  <r>
    <n v="1449011"/>
    <n v="397140"/>
    <x v="508"/>
    <s v="van"/>
    <s v="Red Hook Lobster Pound"/>
    <m/>
    <m/>
    <m/>
    <m/>
    <d v="1899-12-30T00:23:49"/>
    <n v="40.741152999999997"/>
    <n v="-74.007518000000005"/>
    <n v="40.738419999999998"/>
    <n v="-73.994677899999999"/>
    <d v="2014-10-25T17:24:36"/>
    <m/>
    <m/>
    <d v="2014-10-25T18:26:26"/>
    <x v="3"/>
    <x v="3"/>
  </r>
  <r>
    <n v="1449031"/>
    <n v="104801"/>
    <x v="140"/>
    <s v="bicycle"/>
    <s v="Macaron Parlour"/>
    <s v="Bakery"/>
    <m/>
    <m/>
    <m/>
    <d v="1899-12-30T00:06:43"/>
    <n v="40.787167998967"/>
    <n v="-73.971739530645095"/>
    <n v="40.789413000000003"/>
    <n v="-73.966781999999995"/>
    <d v="2014-10-25T17:27:21"/>
    <m/>
    <m/>
    <d v="2014-10-25T17:55:14"/>
    <x v="3"/>
    <x v="3"/>
  </r>
  <r>
    <n v="1449054"/>
    <n v="126675"/>
    <x v="19"/>
    <s v="bicycle"/>
    <s v="Ricky's NYC"/>
    <m/>
    <m/>
    <m/>
    <m/>
    <m/>
    <n v="40.732796548670201"/>
    <n v="-73.987568370831198"/>
    <n v="40.762413500000001"/>
    <n v="-73.957020499999999"/>
    <d v="2014-10-25T17:29:03"/>
    <d v="2014-10-25T17:37:20"/>
    <d v="2014-10-25T17:47:51"/>
    <d v="2014-10-25T18:41:52"/>
    <x v="3"/>
    <x v="3"/>
  </r>
  <r>
    <n v="1449079"/>
    <n v="62027"/>
    <x v="520"/>
    <s v="bicycle"/>
    <s v="Momoya"/>
    <s v="Sushi"/>
    <s v="Avocado"/>
    <n v="2"/>
    <s v="Roll"/>
    <d v="1899-12-30T00:06:31"/>
    <n v="40.784077256376399"/>
    <n v="-73.9776224098444"/>
    <n v="40.790757999999997"/>
    <n v="-73.977823000000001"/>
    <d v="2014-10-25T17:31:28"/>
    <d v="2014-10-25T17:31:16"/>
    <d v="2014-10-25T18:10:06"/>
    <d v="2014-10-25T18:19:09"/>
    <x v="3"/>
    <x v="3"/>
  </r>
  <r>
    <n v="1449099"/>
    <n v="72339"/>
    <x v="437"/>
    <s v="bicycle"/>
    <s v="Udon West - Midtown East"/>
    <m/>
    <m/>
    <m/>
    <m/>
    <d v="1899-12-30T00:03:42"/>
    <n v="40.753824999999999"/>
    <n v="-73.973799"/>
    <n v="40.757719000000002"/>
    <n v="-73.966089999999994"/>
    <d v="2014-10-25T17:33:13"/>
    <d v="2014-10-25T17:36:23"/>
    <d v="2014-10-25T17:46:13"/>
    <d v="2014-10-25T17:54:11"/>
    <x v="3"/>
    <x v="3"/>
  </r>
  <r>
    <n v="1449122"/>
    <n v="166288"/>
    <x v="206"/>
    <s v="car"/>
    <s v="Postmates Liquor Store"/>
    <s v="Shop"/>
    <m/>
    <m/>
    <m/>
    <m/>
    <n v="40.779598"/>
    <n v="-73.947388000000004"/>
    <n v="40.781835200000003"/>
    <n v="-73.957549099999994"/>
    <d v="2014-10-25T17:35:21"/>
    <d v="2014-10-25T17:41:30"/>
    <d v="2014-10-25T18:00:20"/>
    <d v="2014-10-25T18:21:38"/>
    <x v="3"/>
    <x v="3"/>
  </r>
  <r>
    <n v="1449129"/>
    <n v="355767"/>
    <x v="117"/>
    <s v="bicycle"/>
    <s v="Doughnut Plant LES, Inc."/>
    <s v="Donut"/>
    <s v="Creme Brulee"/>
    <n v="2"/>
    <s v="Doughseed Doughnuts"/>
    <m/>
    <n v="40.716240933766798"/>
    <n v="-73.988682031631498"/>
    <n v="40.731463300000001"/>
    <n v="-73.976127099999999"/>
    <d v="2014-10-25T17:35:26"/>
    <d v="2014-10-25T17:35:33"/>
    <d v="2014-10-25T17:42:53"/>
    <d v="2014-10-25T17:55:26"/>
    <x v="3"/>
    <x v="3"/>
  </r>
  <r>
    <n v="1449176"/>
    <n v="397138"/>
    <x v="378"/>
    <s v="car"/>
    <s v="Red Bamboo"/>
    <s v="Vegetarian"/>
    <s v="Garlic Mashed Potatoes"/>
    <n v="1"/>
    <s v="Sides"/>
    <d v="1899-12-30T00:13:01"/>
    <n v="40.731383000000001"/>
    <n v="-74.000286000000003"/>
    <n v="40.706542090008099"/>
    <n v="-74.010042492787605"/>
    <d v="2014-10-25T17:40:30"/>
    <d v="2014-10-25T17:51:51"/>
    <d v="2014-10-25T18:17:41"/>
    <d v="2014-10-25T18:50:35"/>
    <x v="3"/>
    <x v="3"/>
  </r>
  <r>
    <n v="1449187"/>
    <n v="40671"/>
    <x v="519"/>
    <s v="bicycle"/>
    <s v="Mad for Chicken"/>
    <m/>
    <m/>
    <m/>
    <m/>
    <d v="1899-12-30T00:03:48"/>
    <n v="40.747175226223099"/>
    <n v="-73.985594141406295"/>
    <n v="40.805815000000003"/>
    <n v="-73.9400859"/>
    <d v="2014-10-25T17:41:23"/>
    <m/>
    <m/>
    <d v="2014-10-25T19:14:13"/>
    <x v="3"/>
    <x v="3"/>
  </r>
  <r>
    <n v="1449282"/>
    <n v="52832"/>
    <x v="12"/>
    <s v="bicycle"/>
    <s v="Junoon"/>
    <s v="Indian"/>
    <s v="Lahsooni Gobi"/>
    <n v="1"/>
    <s v="Appetizer"/>
    <m/>
    <n v="40.743011007422702"/>
    <n v="-73.991046179089196"/>
    <n v="40.778027999999999"/>
    <n v="-73.953851"/>
    <d v="2014-10-25T17:52:02"/>
    <d v="2014-10-25T18:03:38"/>
    <d v="2014-10-25T18:32:52"/>
    <d v="2014-10-25T19:01:52"/>
    <x v="3"/>
    <x v="3"/>
  </r>
  <r>
    <n v="1449283"/>
    <n v="61305"/>
    <x v="108"/>
    <s v="bicycle"/>
    <s v="Blue Ribbon Sushi Bar &amp; Grill"/>
    <s v="Japanese"/>
    <s v="Un-Fried Rice"/>
    <n v="1"/>
    <s v="Vegetables"/>
    <d v="1899-12-30T00:03:51"/>
    <n v="40.767652912117299"/>
    <n v="-73.982925456000402"/>
    <n v="40.768265999999997"/>
    <n v="-73.965286000000006"/>
    <d v="2014-10-25T17:52:44"/>
    <d v="2014-10-25T17:50:27"/>
    <d v="2014-10-25T18:11:45"/>
    <d v="2014-10-25T18:26:31"/>
    <x v="3"/>
    <x v="3"/>
  </r>
  <r>
    <n v="1449279"/>
    <n v="279775"/>
    <x v="141"/>
    <s v="bicycle"/>
    <s v="Gourmet Garage"/>
    <m/>
    <m/>
    <m/>
    <m/>
    <m/>
    <n v="40.734214199130498"/>
    <n v="-74.002512169406501"/>
    <n v="40.734706199999998"/>
    <n v="-74.007784400000006"/>
    <d v="2014-10-25T17:52:54"/>
    <d v="2014-10-25T18:00:21"/>
    <d v="2014-10-25T18:09:07"/>
    <d v="2014-10-25T18:15:16"/>
    <x v="3"/>
    <x v="3"/>
  </r>
  <r>
    <n v="1449358"/>
    <n v="260680"/>
    <x v="247"/>
    <s v="bicycle"/>
    <s v="Tamarind TriBeCa"/>
    <s v="Indian"/>
    <s v="Saag Paneer"/>
    <n v="1"/>
    <s v="Vegetarian Specialties"/>
    <d v="1899-12-30T00:05:28"/>
    <n v="40.719268925450301"/>
    <n v="-74.008749884804104"/>
    <n v="40.716432300000001"/>
    <n v="-73.990926599999995"/>
    <d v="2014-10-25T18:00:07"/>
    <d v="2014-10-25T18:17:39"/>
    <d v="2014-10-25T18:36:50"/>
    <d v="2014-10-25T18:46:31"/>
    <x v="3"/>
    <x v="3"/>
  </r>
  <r>
    <n v="1449370"/>
    <n v="67845"/>
    <x v="93"/>
    <s v="bicycle"/>
    <s v="RedFarm Hudson"/>
    <s v="Chinese"/>
    <s v="Three Chili Chicken"/>
    <n v="1"/>
    <s v="Mains"/>
    <d v="1899-12-30T00:05:55"/>
    <n v="40.734213854853898"/>
    <n v="-74.006202029303594"/>
    <n v="40.7310698"/>
    <n v="-74.009855900000005"/>
    <d v="2014-10-25T18:00:17"/>
    <d v="2014-10-25T18:00:33"/>
    <d v="2014-10-25T18:19:20"/>
    <d v="2014-10-25T18:26:14"/>
    <x v="3"/>
    <x v="3"/>
  </r>
  <r>
    <n v="1449435"/>
    <n v="183520"/>
    <x v="144"/>
    <s v="bicycle"/>
    <s v="Blue Ribbon Sushi"/>
    <s v="Japanese"/>
    <s v="Ikura"/>
    <n v="1"/>
    <s v="Taiseyo (Atlantic Ocean)"/>
    <d v="1899-12-30T00:08:23"/>
    <n v="40.7261096570601"/>
    <n v="-74.002491863200504"/>
    <n v="40.732428200000001"/>
    <n v="-74.008059399999993"/>
    <d v="2014-10-25T18:06:34"/>
    <d v="2014-10-25T18:57:04"/>
    <d v="2014-10-25T19:05:23"/>
    <d v="2014-10-25T19:11:57"/>
    <x v="3"/>
    <x v="3"/>
  </r>
  <r>
    <n v="1449471"/>
    <n v="164016"/>
    <x v="17"/>
    <s v="bicycle"/>
    <s v="Blue Ribbon Fried Chicken"/>
    <s v="American"/>
    <s v="Griddled Corn &amp; Bacon"/>
    <n v="1"/>
    <s v="Sides"/>
    <m/>
    <n v="40.724339999999998"/>
    <n v="-73.990960000000001"/>
    <n v="40.732486000000002"/>
    <n v="-73.996584999999996"/>
    <d v="2014-10-25T18:08:56"/>
    <d v="2014-10-25T18:12:33"/>
    <d v="2014-10-25T18:29:52"/>
    <d v="2014-10-25T18:38:53"/>
    <x v="3"/>
    <x v="3"/>
  </r>
  <r>
    <n v="1449480"/>
    <n v="31805"/>
    <x v="206"/>
    <s v="car"/>
    <s v="Dinosaur Bar-B-Que"/>
    <s v="BBQ"/>
    <s v="Bar-B-Que Pork Ribs"/>
    <n v="1"/>
    <s v="True Blue Bar-B-Que Pit Plates"/>
    <d v="1899-12-30T00:10:23"/>
    <n v="40.818082099999998"/>
    <n v="-73.960937299999998"/>
    <n v="40.767119000000001"/>
    <n v="-73.953867000000002"/>
    <d v="2014-10-25T18:09:39"/>
    <d v="2014-10-25T18:44:59"/>
    <d v="2014-10-25T18:57:19"/>
    <d v="2014-10-25T19:29:42"/>
    <x v="3"/>
    <x v="3"/>
  </r>
  <r>
    <n v="1449482"/>
    <n v="154339"/>
    <x v="521"/>
    <s v="bicycle"/>
    <s v="Chipotle Mexican Grill $1.99 Delivery"/>
    <s v="Mexican"/>
    <s v="Salad"/>
    <n v="1"/>
    <s v="Entree"/>
    <m/>
    <n v="40.722542870002997"/>
    <n v="-73.997769355773897"/>
    <n v="40.720367000000003"/>
    <n v="-73.988736000000003"/>
    <d v="2014-10-25T18:10:08"/>
    <d v="2014-10-25T18:21:05"/>
    <d v="2014-10-25T18:39:25"/>
    <d v="2014-10-25T18:57:31"/>
    <x v="3"/>
    <x v="3"/>
  </r>
  <r>
    <n v="1449506"/>
    <n v="389985"/>
    <x v="103"/>
    <s v="bicycle"/>
    <s v="Serafina Meatpacking"/>
    <s v="Italian"/>
    <m/>
    <m/>
    <m/>
    <d v="1899-12-30T00:07:59"/>
    <n v="40.739612142248099"/>
    <n v="-74.006236460009603"/>
    <n v="40.716719699999999"/>
    <n v="-74.012299799999994"/>
    <d v="2014-10-25T18:13:13"/>
    <d v="2014-10-25T18:17:24"/>
    <d v="2014-10-25T18:32:44"/>
    <d v="2014-10-25T18:46:13"/>
    <x v="3"/>
    <x v="3"/>
  </r>
  <r>
    <n v="1449512"/>
    <n v="347174"/>
    <x v="214"/>
    <s v="car"/>
    <s v="Doughnut Plant Chelsea"/>
    <s v="Donut"/>
    <s v="Triple Chocolate"/>
    <n v="1"/>
    <s v="Cake Dougnhuts"/>
    <m/>
    <n v="40.744563916288797"/>
    <n v="-73.996630052861306"/>
    <n v="40.805631499999997"/>
    <n v="-73.9638949"/>
    <d v="2014-10-25T18:13:22"/>
    <d v="2014-10-25T18:24:40"/>
    <d v="2014-10-25T18:43:30"/>
    <d v="2014-10-25T19:11:08"/>
    <x v="3"/>
    <x v="3"/>
  </r>
  <r>
    <n v="1449515"/>
    <n v="165130"/>
    <x v="92"/>
    <s v="bicycle"/>
    <s v="The Meatball Shop"/>
    <s v="Italian"/>
    <s v="Freshly-Milled Polenta"/>
    <n v="1"/>
    <s v="Stick To Your Bones"/>
    <d v="1899-12-30T00:08:02"/>
    <n v="40.721545124764702"/>
    <n v="-73.988842426716104"/>
    <n v="40.719111499999997"/>
    <n v="-74.0108824"/>
    <d v="2014-10-25T18:13:28"/>
    <m/>
    <m/>
    <d v="2014-10-25T19:28:52"/>
    <x v="3"/>
    <x v="3"/>
  </r>
  <r>
    <n v="1449523"/>
    <n v="105164"/>
    <x v="465"/>
    <s v="car"/>
    <s v="B &amp; B Winepub (Burger &amp; Barrel)"/>
    <m/>
    <m/>
    <m/>
    <m/>
    <m/>
    <n v="40.725921256378498"/>
    <n v="-73.997823706728695"/>
    <n v="40.730992999999998"/>
    <n v="-74.009915000000007"/>
    <d v="2014-10-25T18:13:28"/>
    <d v="2014-10-25T18:13:45"/>
    <d v="2014-10-25T18:34:05"/>
    <d v="2014-10-25T18:50:18"/>
    <x v="3"/>
    <x v="3"/>
  </r>
  <r>
    <n v="1449579"/>
    <n v="396790"/>
    <x v="211"/>
    <s v="bicycle"/>
    <s v="Momofuku Noodle Bar"/>
    <m/>
    <s v="Momofuku Ramen"/>
    <n v="1"/>
    <s v="Bowls"/>
    <m/>
    <n v="40.729110403548901"/>
    <n v="-73.984245455566395"/>
    <n v="40.7365268"/>
    <n v="-73.981501899999998"/>
    <d v="2014-10-25T18:19:09"/>
    <m/>
    <m/>
    <d v="2014-10-25T18:56:12"/>
    <x v="3"/>
    <x v="3"/>
  </r>
  <r>
    <n v="1449602"/>
    <n v="83469"/>
    <x v="17"/>
    <s v="bicycle"/>
    <s v="Han Dynasty"/>
    <s v="Chinese"/>
    <s v="Wontons in Chili Oil"/>
    <n v="1"/>
    <s v="Hot Appetizers"/>
    <d v="1899-12-30T00:15:40"/>
    <n v="40.732213000000002"/>
    <n v="-73.988072000000003"/>
    <n v="40.734250600000003"/>
    <n v="-73.990212299999996"/>
    <d v="2014-10-25T18:20:19"/>
    <d v="2014-10-25T18:44:03"/>
    <d v="2014-10-25T18:55:53"/>
    <d v="2014-10-25T19:00:15"/>
    <x v="3"/>
    <x v="3"/>
  </r>
  <r>
    <n v="1449678"/>
    <n v="83112"/>
    <x v="308"/>
    <s v="bicycle"/>
    <s v="Mile End Deli"/>
    <s v="Deli"/>
    <s v="Roast Beef"/>
    <n v="1"/>
    <s v="Sandwiches"/>
    <d v="1899-12-30T00:58:02"/>
    <n v="40.725884686994803"/>
    <n v="-73.992447853088393"/>
    <n v="40.782367999999998"/>
    <n v="-73.983024999999998"/>
    <d v="2014-10-25T18:26:57"/>
    <d v="2014-10-25T19:26:18"/>
    <d v="2014-10-25T19:33:08"/>
    <d v="2014-10-25T20:07:12"/>
    <x v="3"/>
    <x v="3"/>
  </r>
  <r>
    <n v="1449731"/>
    <n v="355592"/>
    <x v="441"/>
    <s v="bicycle"/>
    <s v="CafÃ© China"/>
    <s v="Chinese"/>
    <s v="Five Spice Beef"/>
    <n v="1"/>
    <s v="Cold Dishes"/>
    <d v="1899-12-30T00:09:59"/>
    <n v="40.749901999999999"/>
    <n v="-73.982186999999996"/>
    <n v="40.729699699999998"/>
    <n v="-73.991564600000004"/>
    <d v="2014-10-25T18:31:07"/>
    <d v="2014-10-25T18:33:39"/>
    <d v="2014-10-25T19:03:08"/>
    <d v="2014-10-25T19:23:41"/>
    <x v="3"/>
    <x v="3"/>
  </r>
  <r>
    <n v="1449731"/>
    <n v="355592"/>
    <x v="441"/>
    <s v="bicycle"/>
    <s v="CafÃ© China"/>
    <s v="Chinese"/>
    <s v="Lightly Sauteed Lotus Root"/>
    <n v="1"/>
    <s v="Vegetables"/>
    <d v="1899-12-30T00:09:59"/>
    <n v="40.749901999999999"/>
    <n v="-73.982186999999996"/>
    <n v="40.729699699999998"/>
    <n v="-73.991564600000004"/>
    <d v="2014-10-25T18:31:07"/>
    <d v="2014-10-25T18:33:39"/>
    <d v="2014-10-25T19:03:08"/>
    <d v="2014-10-25T19:23:41"/>
    <x v="3"/>
    <x v="3"/>
  </r>
  <r>
    <n v="1449756"/>
    <n v="157711"/>
    <x v="405"/>
    <s v="car"/>
    <s v="The Meatball Shop"/>
    <s v="Italian"/>
    <s v="Rigatoni"/>
    <n v="3"/>
    <s v="Stick To Your Bones"/>
    <d v="1899-12-30T00:06:10"/>
    <n v="40.771491247520302"/>
    <n v="-73.956334145089798"/>
    <n v="40.773844464242799"/>
    <n v="-73.948781321401299"/>
    <d v="2014-10-25T18:33:34"/>
    <d v="2014-10-25T18:33:34"/>
    <d v="2014-10-25T18:51:52"/>
    <d v="2014-10-25T19:00:51"/>
    <x v="3"/>
    <x v="3"/>
  </r>
  <r>
    <n v="1449787"/>
    <n v="99744"/>
    <x v="508"/>
    <s v="van"/>
    <s v="Momofuku Noodle Bar"/>
    <m/>
    <s v="Momofuku Ramen"/>
    <n v="1"/>
    <s v="Bowls"/>
    <m/>
    <n v="40.729110403548901"/>
    <n v="-73.984245455566395"/>
    <n v="40.700326289669"/>
    <n v="-73.991933268366296"/>
    <d v="2014-10-25T18:35:22"/>
    <m/>
    <m/>
    <d v="2014-10-25T22:06:47"/>
    <x v="3"/>
    <x v="3"/>
  </r>
  <r>
    <n v="1449841"/>
    <n v="65994"/>
    <x v="247"/>
    <s v="bicycle"/>
    <s v="La Esquina Taqueria"/>
    <m/>
    <s v="Quesadilla De Pollo"/>
    <n v="1"/>
    <s v="Plates"/>
    <d v="1899-12-30T00:06:41"/>
    <n v="40.721353749744097"/>
    <n v="-73.997525293959001"/>
    <n v="40.714285799999999"/>
    <n v="-74.0087434"/>
    <d v="2014-10-25T18:40:31"/>
    <d v="2014-10-25T18:50:59"/>
    <d v="2014-10-25T19:13:18"/>
    <d v="2014-10-25T19:22:40"/>
    <x v="3"/>
    <x v="3"/>
  </r>
  <r>
    <n v="1449881"/>
    <n v="397261"/>
    <x v="309"/>
    <s v="bicycle"/>
    <s v="Blue Ribbon Fried Chicken"/>
    <s v="American"/>
    <s v="Tender Supreme"/>
    <n v="1"/>
    <s v="Combos"/>
    <m/>
    <n v="40.724339999999998"/>
    <n v="-73.990960000000001"/>
    <n v="40.715192700000003"/>
    <n v="-73.997776400000006"/>
    <d v="2014-10-25T18:45:01"/>
    <d v="2014-10-25T18:47:19"/>
    <d v="2014-10-25T18:58:10"/>
    <d v="2014-10-25T19:04:43"/>
    <x v="3"/>
    <x v="3"/>
  </r>
  <r>
    <n v="1449896"/>
    <n v="319773"/>
    <x v="264"/>
    <s v="bicycle"/>
    <s v="Vezzo Thin Crust Pizza"/>
    <s v="Italian"/>
    <s v="Salsiccia Dolce"/>
    <n v="1"/>
    <s v="House Pies"/>
    <d v="1899-12-30T00:07:03"/>
    <n v="40.744489278379298"/>
    <n v="-73.981322050094604"/>
    <n v="40.744295899999997"/>
    <n v="-73.974163300000001"/>
    <d v="2014-10-25T18:46:10"/>
    <d v="2014-10-25T18:55:01"/>
    <d v="2014-10-25T19:09:56"/>
    <d v="2014-10-25T19:19:37"/>
    <x v="3"/>
    <x v="3"/>
  </r>
  <r>
    <n v="1449910"/>
    <n v="396921"/>
    <x v="19"/>
    <s v="bicycle"/>
    <s v="The Halal Guys"/>
    <s v="Food Truck"/>
    <m/>
    <m/>
    <m/>
    <m/>
    <n v="40.761686148248302"/>
    <n v="-73.979009837126199"/>
    <n v="40.756804000000002"/>
    <n v="-73.998153200000004"/>
    <d v="2014-10-25T18:48:50"/>
    <d v="2014-10-25T18:51:31"/>
    <d v="2014-10-25T19:10:49"/>
    <d v="2014-10-25T19:27:02"/>
    <x v="3"/>
    <x v="3"/>
  </r>
  <r>
    <n v="1449969"/>
    <n v="102010"/>
    <x v="518"/>
    <s v="bicycle"/>
    <s v="TAO"/>
    <s v="Japanese"/>
    <s v="Spicy Tuna Tartare on Crispy Rice"/>
    <n v="1"/>
    <s v="Small Plates"/>
    <d v="1899-12-30T00:06:38"/>
    <n v="40.762857763598497"/>
    <n v="-73.9716190014841"/>
    <n v="40.782331499999998"/>
    <n v="-73.980418999999998"/>
    <d v="2014-10-25T18:54:04"/>
    <d v="2014-10-25T18:54:39"/>
    <d v="2014-10-25T19:19:28"/>
    <d v="2014-10-25T19:35:03"/>
    <x v="3"/>
    <x v="3"/>
  </r>
  <r>
    <n v="1450017"/>
    <n v="139639"/>
    <x v="219"/>
    <s v="bicycle"/>
    <s v="Hu Kitchen"/>
    <s v="Gluten-Free"/>
    <s v="Raw Nut Brownie"/>
    <n v="1"/>
    <s v="Sweet Treats"/>
    <m/>
    <n v="40.735676762018002"/>
    <n v="-73.993829528068602"/>
    <n v="40.744783300000002"/>
    <n v="-73.986007400000005"/>
    <d v="2014-10-25T18:58:08"/>
    <d v="2014-10-25T19:01:31"/>
    <d v="2014-10-25T19:10:18"/>
    <d v="2014-10-25T19:18:13"/>
    <x v="3"/>
    <x v="3"/>
  </r>
  <r>
    <n v="1450017"/>
    <n v="139639"/>
    <x v="219"/>
    <s v="bicycle"/>
    <s v="Hu Kitchen"/>
    <s v="Gluten-Free"/>
    <s v="Almond Butter &amp; Puffed Quinoa Chocolate Bar"/>
    <n v="1"/>
    <s v="Hu Chocolate"/>
    <m/>
    <n v="40.735676762018002"/>
    <n v="-73.993829528068602"/>
    <n v="40.744783300000002"/>
    <n v="-73.986007400000005"/>
    <d v="2014-10-25T18:58:08"/>
    <d v="2014-10-25T19:01:31"/>
    <d v="2014-10-25T19:10:18"/>
    <d v="2014-10-25T19:18:13"/>
    <x v="3"/>
    <x v="3"/>
  </r>
  <r>
    <n v="1450104"/>
    <n v="97420"/>
    <x v="213"/>
    <s v="bicycle"/>
    <s v="Yama 49"/>
    <s v="Sushi"/>
    <s v="Tuna, Yellowtail, Avocado"/>
    <n v="1"/>
    <s v="Yama Special Dinner Rolls"/>
    <d v="1899-12-30T00:05:46"/>
    <n v="40.7538247353244"/>
    <n v="-73.968524117504799"/>
    <n v="40.767790599999998"/>
    <n v="-73.9560982"/>
    <d v="2014-10-25T19:05:09"/>
    <d v="2014-10-25T19:16:01"/>
    <d v="2014-10-25T19:22:34"/>
    <d v="2014-10-25T19:35:25"/>
    <x v="3"/>
    <x v="3"/>
  </r>
  <r>
    <n v="1450110"/>
    <n v="327651"/>
    <x v="522"/>
    <s v="bicycle"/>
    <s v="Chipotle Mexican Grill $1.99 Delivery"/>
    <s v="Mexican"/>
    <m/>
    <m/>
    <m/>
    <m/>
    <n v="40.778851606668098"/>
    <n v="-73.981225490570097"/>
    <n v="40.775263720444599"/>
    <n v="-73.989759629425194"/>
    <d v="2014-10-25T19:06:22"/>
    <d v="2014-10-25T19:07:06"/>
    <d v="2014-10-25T19:24:25"/>
    <d v="2014-10-25T19:31:21"/>
    <x v="3"/>
    <x v="3"/>
  </r>
  <r>
    <n v="1450163"/>
    <n v="121905"/>
    <x v="123"/>
    <s v="bicycle"/>
    <s v="Shake Shack"/>
    <s v="Burger"/>
    <s v="Shackburger"/>
    <n v="1"/>
    <s v="Burgers"/>
    <m/>
    <n v="40.758456774983799"/>
    <n v="-73.989140466129399"/>
    <n v="40.743617299999997"/>
    <n v="-74.006400400000004"/>
    <d v="2014-10-25T19:09:03"/>
    <d v="2014-10-25T19:09:34"/>
    <d v="2014-10-25T19:32:15"/>
    <d v="2014-10-25T19:48:15"/>
    <x v="3"/>
    <x v="3"/>
  </r>
  <r>
    <n v="1450161"/>
    <n v="397376"/>
    <x v="309"/>
    <s v="bicycle"/>
    <s v="Ricky's"/>
    <m/>
    <m/>
    <m/>
    <m/>
    <m/>
    <n v="40.717883999999998"/>
    <n v="-74.003168000000002"/>
    <n v="40.708824"/>
    <n v="-74.001329999999996"/>
    <d v="2014-10-25T19:09:29"/>
    <d v="2014-10-25T19:10:21"/>
    <d v="2014-10-25T19:25:11"/>
    <d v="2014-10-25T19:36:03"/>
    <x v="3"/>
    <x v="3"/>
  </r>
  <r>
    <n v="1450232"/>
    <n v="397362"/>
    <x v="4"/>
    <s v="bicycle"/>
    <s v="TAO"/>
    <s v="Japanese"/>
    <s v="Vegetable Fried Brown Rice"/>
    <n v="1"/>
    <s v="Sophisticated Noodles and Rice"/>
    <d v="1899-12-30T00:03:47"/>
    <n v="40.762857763598497"/>
    <n v="-73.9716190014841"/>
    <n v="40.771892999999999"/>
    <n v="-73.959619700000005"/>
    <d v="2014-10-25T19:15:27"/>
    <d v="2014-10-25T19:21:53"/>
    <d v="2014-10-25T19:48:42"/>
    <d v="2014-10-25T19:57:35"/>
    <x v="3"/>
    <x v="3"/>
  </r>
  <r>
    <n v="1450249"/>
    <n v="67538"/>
    <x v="204"/>
    <s v="bicycle"/>
    <s v="Chipotle Mexican Grill $1.99 Delivery"/>
    <s v="Mexican"/>
    <s v="Chips &amp; Guacamole"/>
    <n v="2"/>
    <s v="Chips, Salsa, Guacamole &amp; More"/>
    <m/>
    <n v="40.725928672086098"/>
    <n v="-73.996394764442996"/>
    <n v="40.731172000000001"/>
    <n v="-74.009934000000001"/>
    <d v="2014-10-25T19:16:28"/>
    <m/>
    <m/>
    <d v="2014-10-25T19:41:40"/>
    <x v="3"/>
    <x v="3"/>
  </r>
  <r>
    <n v="1450285"/>
    <n v="127903"/>
    <x v="438"/>
    <s v="walker"/>
    <s v="Joe's Pizza"/>
    <s v="Pizza"/>
    <s v="Plain Cheese"/>
    <n v="3"/>
    <s v="By the Slice"/>
    <m/>
    <n v="40.733402283324402"/>
    <n v="-73.987510980727393"/>
    <n v="40.732246000000004"/>
    <n v="-73.986238"/>
    <d v="2014-10-25T19:19:38"/>
    <m/>
    <m/>
    <d v="2014-10-25T19:34:00"/>
    <x v="3"/>
    <x v="3"/>
  </r>
  <r>
    <n v="1450315"/>
    <n v="310706"/>
    <x v="53"/>
    <s v="car"/>
    <s v="Postmates Liquor Store"/>
    <s v="Shop"/>
    <s v="Malandes Chablis 1er Montmains"/>
    <n v="1"/>
    <s v="Chardonnay"/>
    <m/>
    <n v="40.779598"/>
    <n v="-73.947388000000004"/>
    <n v="40.745646100000002"/>
    <n v="-73.978546399999999"/>
    <d v="2014-10-25T19:21:44"/>
    <d v="2014-10-25T19:29:14"/>
    <d v="2014-10-25T19:35:03"/>
    <d v="2014-10-25T19:55:22"/>
    <x v="3"/>
    <x v="3"/>
  </r>
  <r>
    <n v="1450313"/>
    <n v="91503"/>
    <x v="95"/>
    <s v="bicycle"/>
    <s v="Morgan's Brooklyn Barbecue"/>
    <s v="BBQ"/>
    <s v="Chicken"/>
    <n v="1"/>
    <s v="Entrees"/>
    <d v="1899-12-30T00:08:00"/>
    <n v="40.679746949094103"/>
    <n v="-73.974264886185907"/>
    <n v="40.686933099999997"/>
    <n v="-73.962576999999996"/>
    <d v="2014-10-25T19:21:49"/>
    <d v="2014-10-25T19:43:13"/>
    <d v="2014-10-25T19:57:05"/>
    <d v="2014-10-25T20:20:51"/>
    <x v="3"/>
    <x v="3"/>
  </r>
  <r>
    <n v="1450406"/>
    <n v="113068"/>
    <x v="144"/>
    <s v="bicycle"/>
    <s v="Mr Chow - Tribeca"/>
    <m/>
    <m/>
    <m/>
    <m/>
    <d v="1899-12-30T00:03:13"/>
    <n v="40.720041528861898"/>
    <n v="-74.008531826427401"/>
    <n v="40.723948499999999"/>
    <n v="-74.003447499999993"/>
    <d v="2014-10-25T19:28:18"/>
    <d v="2014-10-25T19:47:49"/>
    <d v="2014-10-25T19:53:11"/>
    <d v="2014-10-25T20:00:45"/>
    <x v="3"/>
    <x v="3"/>
  </r>
  <r>
    <n v="1450418"/>
    <n v="98358"/>
    <x v="361"/>
    <s v="walker"/>
    <s v="Blue Ribbon Fried Chicken"/>
    <s v="American"/>
    <s v="Griddled Corn &amp; Bacon"/>
    <n v="1"/>
    <s v="Sides"/>
    <m/>
    <n v="40.724339999999998"/>
    <n v="-73.990960000000001"/>
    <n v="40.740332000000002"/>
    <n v="-73.997569999999996"/>
    <d v="2014-10-25T19:30:08"/>
    <d v="2014-10-25T19:33:43"/>
    <d v="2014-10-25T19:47:03"/>
    <d v="2014-10-25T20:00:40"/>
    <x v="3"/>
    <x v="3"/>
  </r>
  <r>
    <n v="1450493"/>
    <n v="110020"/>
    <x v="494"/>
    <s v="walker"/>
    <s v="Forty Carrots"/>
    <s v="Ice Cream"/>
    <m/>
    <m/>
    <m/>
    <m/>
    <n v="40.762048506349302"/>
    <n v="-73.967471122741699"/>
    <n v="40.760766599999997"/>
    <n v="-73.968136000000001"/>
    <d v="2014-10-25T19:34:33"/>
    <m/>
    <m/>
    <d v="2014-10-25T19:55:33"/>
    <x v="3"/>
    <x v="3"/>
  </r>
  <r>
    <n v="1450489"/>
    <n v="214028"/>
    <x v="523"/>
    <s v="car"/>
    <s v="Shake Shack"/>
    <s v="Burger"/>
    <s v="Hot Dog"/>
    <n v="1"/>
    <s v="Flat Top Dogs"/>
    <m/>
    <n v="40.7152793278103"/>
    <n v="-74.014860391616807"/>
    <n v="40.750033000000002"/>
    <n v="-73.997478999999998"/>
    <d v="2014-10-25T19:34:59"/>
    <m/>
    <m/>
    <d v="2014-10-25T20:41:13"/>
    <x v="3"/>
    <x v="3"/>
  </r>
  <r>
    <n v="1450489"/>
    <n v="214028"/>
    <x v="523"/>
    <s v="car"/>
    <s v="Shake Shack"/>
    <s v="Burger"/>
    <s v="Fountain Soda"/>
    <n v="2"/>
    <s v="Drinks"/>
    <m/>
    <n v="40.7152793278103"/>
    <n v="-74.014860391616807"/>
    <n v="40.750033000000002"/>
    <n v="-73.997478999999998"/>
    <d v="2014-10-25T19:34:59"/>
    <m/>
    <m/>
    <d v="2014-10-25T20:41:13"/>
    <x v="3"/>
    <x v="3"/>
  </r>
  <r>
    <n v="1450529"/>
    <n v="88463"/>
    <x v="19"/>
    <s v="bicycle"/>
    <s v="Taim Falafel and Smoothie Bar"/>
    <s v="Food Truck"/>
    <s v="Coke"/>
    <n v="1"/>
    <s v="Cold Drinks &amp; Soda"/>
    <d v="1899-12-30T00:03:17"/>
    <n v="40.735951410513501"/>
    <n v="-74.001760416287993"/>
    <n v="40.752922490243499"/>
    <n v="-74.003859735191199"/>
    <d v="2014-10-25T19:36:41"/>
    <d v="2014-10-25T19:57:48"/>
    <d v="2014-10-25T20:06:37"/>
    <d v="2014-10-25T20:22:26"/>
    <x v="3"/>
    <x v="3"/>
  </r>
  <r>
    <n v="1450555"/>
    <n v="299221"/>
    <x v="479"/>
    <s v="bicycle"/>
    <s v="RedFarm Broadway"/>
    <s v="Chinese"/>
    <s v="Shrimp-Stuffed JalapeÃ±o Poppers"/>
    <n v="1"/>
    <s v="Starters &amp; Salads"/>
    <d v="1899-12-30T00:03:45"/>
    <n v="40.782116700000003"/>
    <n v="-73.980739099999994"/>
    <n v="40.796978799999998"/>
    <n v="-73.970909199999994"/>
    <d v="2014-10-25T19:38:10"/>
    <d v="2014-10-25T19:54:02"/>
    <d v="2014-10-25T20:09:33"/>
    <d v="2014-10-25T20:22:10"/>
    <x v="3"/>
    <x v="3"/>
  </r>
  <r>
    <n v="1450580"/>
    <n v="241310"/>
    <x v="92"/>
    <s v="bicycle"/>
    <s v="Blue Ribbon Sushi"/>
    <s v="Japanese"/>
    <s v="Dragon"/>
    <n v="1"/>
    <s v="Maki (Special Rolls)"/>
    <d v="1899-12-30T00:03:50"/>
    <n v="40.7261096570601"/>
    <n v="-74.002491863200504"/>
    <n v="40.730547299999998"/>
    <n v="-73.990061299999994"/>
    <d v="2014-10-25T19:39:28"/>
    <m/>
    <m/>
    <d v="2014-10-25T20:25:59"/>
    <x v="3"/>
    <x v="3"/>
  </r>
  <r>
    <n v="1450678"/>
    <n v="65009"/>
    <x v="141"/>
    <s v="bicycle"/>
    <s v="Blue Ribbon Fried Chicken"/>
    <s v="American"/>
    <s v="Pickled Cucumbers"/>
    <n v="1"/>
    <s v="Sides"/>
    <m/>
    <n v="40.724339999999998"/>
    <n v="-73.990960000000001"/>
    <n v="40.739192000000003"/>
    <n v="-73.987325999999996"/>
    <d v="2014-10-25T19:44:37"/>
    <d v="2014-10-25T19:50:06"/>
    <d v="2014-10-25T20:05:56"/>
    <d v="2014-10-25T20:34:59"/>
    <x v="3"/>
    <x v="3"/>
  </r>
  <r>
    <n v="1450678"/>
    <n v="65009"/>
    <x v="141"/>
    <s v="bicycle"/>
    <s v="Blue Ribbon Fried Chicken"/>
    <s v="American"/>
    <s v="Spicy Slaw"/>
    <n v="1"/>
    <s v="Sides"/>
    <m/>
    <n v="40.724339999999998"/>
    <n v="-73.990960000000001"/>
    <n v="40.739192000000003"/>
    <n v="-73.987325999999996"/>
    <d v="2014-10-25T19:44:37"/>
    <d v="2014-10-25T19:50:06"/>
    <d v="2014-10-25T20:05:56"/>
    <d v="2014-10-25T20:34:59"/>
    <x v="3"/>
    <x v="3"/>
  </r>
  <r>
    <n v="1450678"/>
    <n v="65009"/>
    <x v="141"/>
    <s v="bicycle"/>
    <s v="Blue Ribbon Fried Chicken"/>
    <s v="American"/>
    <s v="Griddled Corn &amp; Bacon"/>
    <n v="1"/>
    <s v="Sides"/>
    <m/>
    <n v="40.724339999999998"/>
    <n v="-73.990960000000001"/>
    <n v="40.739192000000003"/>
    <n v="-73.987325999999996"/>
    <d v="2014-10-25T19:44:37"/>
    <d v="2014-10-25T19:50:06"/>
    <d v="2014-10-25T20:05:56"/>
    <d v="2014-10-25T20:34:59"/>
    <x v="3"/>
    <x v="3"/>
  </r>
  <r>
    <n v="1450671"/>
    <n v="53029"/>
    <x v="219"/>
    <s v="bicycle"/>
    <s v="Baked By Melissa"/>
    <s v="Bakery"/>
    <s v="Tie-Dye"/>
    <n v="1"/>
    <s v="Cupcakes"/>
    <m/>
    <n v="40.7400387954075"/>
    <n v="-73.985989093780503"/>
    <n v="40.744987100000003"/>
    <n v="-73.977298399999995"/>
    <d v="2014-10-25T19:44:50"/>
    <d v="2014-10-25T19:44:59"/>
    <d v="2014-10-25T19:54:21"/>
    <d v="2014-10-25T20:01:45"/>
    <x v="3"/>
    <x v="3"/>
  </r>
  <r>
    <n v="1450671"/>
    <n v="53029"/>
    <x v="219"/>
    <s v="bicycle"/>
    <s v="Baked By Melissa"/>
    <s v="Bakery"/>
    <s v="Cookie Dough"/>
    <n v="1"/>
    <s v="Cupcakes"/>
    <m/>
    <n v="40.7400387954075"/>
    <n v="-73.985989093780503"/>
    <n v="40.744987100000003"/>
    <n v="-73.977298399999995"/>
    <d v="2014-10-25T19:44:50"/>
    <d v="2014-10-25T19:44:59"/>
    <d v="2014-10-25T19:54:21"/>
    <d v="2014-10-25T20:01:45"/>
    <x v="3"/>
    <x v="3"/>
  </r>
  <r>
    <n v="1450696"/>
    <n v="71249"/>
    <x v="13"/>
    <s v="bicycle"/>
    <s v="Momoya"/>
    <s v="Sushi"/>
    <s v="Teriyaki"/>
    <n v="1"/>
    <s v="Kitchen Entree"/>
    <d v="1899-12-30T00:05:32"/>
    <n v="40.784077256376399"/>
    <n v="-73.9776224098444"/>
    <n v="40.776670000000003"/>
    <n v="-73.948149000000001"/>
    <d v="2014-10-25T19:46:08"/>
    <d v="2014-10-25T20:08:11"/>
    <d v="2014-10-25T20:16:02"/>
    <d v="2014-10-25T20:33:50"/>
    <x v="3"/>
    <x v="3"/>
  </r>
  <r>
    <n v="1450709"/>
    <n v="317904"/>
    <x v="368"/>
    <s v="bicycle"/>
    <s v="Rubirosa"/>
    <s v="Italian"/>
    <s v="Mixed Green"/>
    <n v="1"/>
    <s v="Insalata"/>
    <d v="1899-12-30T00:03:35"/>
    <n v="40.722748587419602"/>
    <n v="-73.996061916918705"/>
    <n v="40.733975000000001"/>
    <n v="-73.992395000000002"/>
    <d v="2014-10-25T19:47:28"/>
    <d v="2014-10-25T19:58:47"/>
    <d v="2014-10-25T20:15:38"/>
    <d v="2014-10-25T20:22:17"/>
    <x v="3"/>
    <x v="3"/>
  </r>
  <r>
    <n v="1450712"/>
    <n v="63180"/>
    <x v="209"/>
    <s v="bicycle"/>
    <s v="One Lucky Duck - Juice &amp; Takeaway"/>
    <s v="Vegetarian"/>
    <s v="Classic Sundae"/>
    <n v="1"/>
    <s v="Ice Cream"/>
    <d v="1899-12-30T00:02:39"/>
    <n v="40.735725000000002"/>
    <n v="-73.987126466589601"/>
    <n v="40.777650000000001"/>
    <n v="-73.942873000000006"/>
    <d v="2014-10-25T19:48:37"/>
    <d v="2014-10-25T19:50:28"/>
    <d v="2014-10-25T20:02:02"/>
    <d v="2014-10-25T20:41:07"/>
    <x v="3"/>
    <x v="3"/>
  </r>
  <r>
    <n v="1450781"/>
    <n v="154030"/>
    <x v="219"/>
    <s v="bicycle"/>
    <s v="Hatsuhana"/>
    <s v="Sushi"/>
    <s v="Spicy Tuna"/>
    <n v="1"/>
    <s v="Rolls / Handrolls"/>
    <d v="1899-12-30T00:05:43"/>
    <n v="40.756953066484797"/>
    <n v="-73.977232136600094"/>
    <n v="40.734250600000003"/>
    <n v="-73.990212299999996"/>
    <d v="2014-10-25T19:53:20"/>
    <d v="2014-10-25T20:11:59"/>
    <d v="2014-10-25T20:40:18"/>
    <d v="2014-10-25T20:54:40"/>
    <x v="3"/>
    <x v="3"/>
  </r>
  <r>
    <n v="1450877"/>
    <n v="259501"/>
    <x v="422"/>
    <s v="car"/>
    <s v="One Lucky Duck - Juice &amp; Takeaway"/>
    <s v="Vegetarian"/>
    <s v="Carrot Cupcake"/>
    <n v="1"/>
    <s v="Sweets"/>
    <d v="1899-12-30T00:08:17"/>
    <n v="40.735725000000002"/>
    <n v="-73.987126466589601"/>
    <n v="40.8051365505776"/>
    <n v="-73.962845367293198"/>
    <d v="2014-10-25T19:58:33"/>
    <d v="2014-10-25T20:38:55"/>
    <d v="2014-10-25T20:52:15"/>
    <d v="2014-10-25T21:30:57"/>
    <x v="3"/>
    <x v="3"/>
  </r>
  <r>
    <n v="1450898"/>
    <n v="107576"/>
    <x v="25"/>
    <s v="car"/>
    <s v="Shake Shack"/>
    <s v="Burger"/>
    <s v="Fountain Soda"/>
    <n v="1"/>
    <s v="Drinks"/>
    <m/>
    <n v="40.692146411775603"/>
    <n v="-73.988865382600395"/>
    <n v="40.694101400000001"/>
    <n v="-73.983284299999994"/>
    <d v="2014-10-25T20:00:37"/>
    <d v="2014-10-25T20:40:37"/>
    <d v="2014-10-25T21:08:27"/>
    <d v="2014-10-25T21:19:12"/>
    <x v="3"/>
    <x v="3"/>
  </r>
  <r>
    <n v="1450917"/>
    <n v="138057"/>
    <x v="130"/>
    <s v="truck"/>
    <s v="Doughnut Plant Chelsea"/>
    <s v="Donut"/>
    <s v="Vanilla Bean &amp; Jam"/>
    <n v="1"/>
    <s v="Filled Square Dougnuts"/>
    <m/>
    <n v="40.744563916288797"/>
    <n v="-73.996630052861306"/>
    <n v="40.690517"/>
    <n v="-73.966780999999997"/>
    <d v="2014-10-25T20:00:45"/>
    <d v="2014-10-25T20:31:54"/>
    <d v="2014-10-25T20:47:44"/>
    <d v="2014-10-25T21:27:42"/>
    <x v="3"/>
    <x v="3"/>
  </r>
  <r>
    <n v="1450917"/>
    <n v="138057"/>
    <x v="130"/>
    <s v="truck"/>
    <s v="Doughnut Plant Chelsea"/>
    <s v="Donut"/>
    <s v="Tres Leches"/>
    <n v="1"/>
    <s v="Cake Dougnhuts"/>
    <m/>
    <n v="40.744563916288797"/>
    <n v="-73.996630052861306"/>
    <n v="40.690517"/>
    <n v="-73.966780999999997"/>
    <d v="2014-10-25T20:00:45"/>
    <d v="2014-10-25T20:31:54"/>
    <d v="2014-10-25T20:47:44"/>
    <d v="2014-10-25T21:27:42"/>
    <x v="3"/>
    <x v="3"/>
  </r>
  <r>
    <n v="1450934"/>
    <n v="356929"/>
    <x v="4"/>
    <s v="bicycle"/>
    <s v="Chipotle Mexican Grill $1.99 Delivery"/>
    <s v="Mexican"/>
    <m/>
    <m/>
    <m/>
    <m/>
    <n v="40.778851606668098"/>
    <n v="-73.981225490570097"/>
    <n v="40.782468000000001"/>
    <n v="-73.977475999999996"/>
    <d v="2014-10-25T20:03:45"/>
    <m/>
    <m/>
    <d v="2014-10-25T20:26:34"/>
    <x v="3"/>
    <x v="3"/>
  </r>
  <r>
    <n v="1450943"/>
    <n v="277858"/>
    <x v="52"/>
    <s v="bicycle"/>
    <s v="Whole Foods Market"/>
    <s v="Grocery Store"/>
    <s v="Flatbread &amp; Tortillas Naan Whole Wheat"/>
    <n v="3"/>
    <s v="Flatbread &amp; Tortillas"/>
    <m/>
    <n v="40.734852286139699"/>
    <n v="-73.991085290908799"/>
    <n v="40.732267999999998"/>
    <n v="-73.992131000000001"/>
    <d v="2014-10-25T20:05:01"/>
    <d v="2014-10-25T20:23:36"/>
    <d v="2014-10-25T20:48:55"/>
    <d v="2014-10-25T20:52:29"/>
    <x v="3"/>
    <x v="3"/>
  </r>
  <r>
    <n v="1451078"/>
    <n v="112036"/>
    <x v="213"/>
    <s v="bicycle"/>
    <s v="TAO"/>
    <s v="Japanese"/>
    <s v="Crispy Spicy Tuna Roll with Avocado and Soy Paper"/>
    <n v="1"/>
    <s v="Special Rolls"/>
    <d v="1899-12-30T00:03:19"/>
    <n v="40.762857763598497"/>
    <n v="-73.9716190014841"/>
    <n v="40.786046046549302"/>
    <n v="-73.953136096907897"/>
    <d v="2014-10-25T20:11:11"/>
    <d v="2014-10-25T20:14:24"/>
    <d v="2014-10-25T20:57:48"/>
    <d v="2014-10-25T21:11:40"/>
    <x v="3"/>
    <x v="3"/>
  </r>
  <r>
    <n v="1451131"/>
    <n v="71894"/>
    <x v="92"/>
    <s v="bicycle"/>
    <s v="Ed's Lobster Bar"/>
    <s v="Seafood"/>
    <s v="Lobster Roll"/>
    <n v="2"/>
    <s v="Lobster"/>
    <d v="1899-12-30T00:02:58"/>
    <n v="40.722079393083497"/>
    <n v="-73.997511863708496"/>
    <n v="40.719721999999997"/>
    <n v="-73.991857999999993"/>
    <d v="2014-10-25T20:14:50"/>
    <d v="2014-10-25T20:30:50"/>
    <d v="2014-10-25T20:40:11"/>
    <d v="2014-10-25T20:47:24"/>
    <x v="3"/>
    <x v="3"/>
  </r>
  <r>
    <n v="1451294"/>
    <n v="55227"/>
    <x v="5"/>
    <s v="bicycle"/>
    <s v="Sushi of Gari Tribeca"/>
    <s v="Japanese"/>
    <s v="Spinach Goma-Ae"/>
    <n v="2"/>
    <s v="Appetizers"/>
    <d v="1899-12-30T00:19:19"/>
    <n v="40.716725764782701"/>
    <n v="-74.008250645521898"/>
    <n v="40.720277000000003"/>
    <n v="-73.996313000000001"/>
    <d v="2014-10-25T20:25:41"/>
    <d v="2014-10-25T20:34:21"/>
    <d v="2014-10-25T21:25:12"/>
    <d v="2014-10-25T21:34:58"/>
    <x v="3"/>
    <x v="3"/>
  </r>
  <r>
    <n v="1451310"/>
    <n v="352247"/>
    <x v="524"/>
    <s v="bicycle"/>
    <s v="Chipotle Mexican Grill $1.99 Delivery"/>
    <s v="Mexican"/>
    <s v="One Taco"/>
    <n v="1"/>
    <s v="Entree"/>
    <m/>
    <n v="40.725928672086098"/>
    <n v="-73.996394764442996"/>
    <n v="40.721017182842601"/>
    <n v="-73.983681555906301"/>
    <d v="2014-10-25T20:26:25"/>
    <d v="2014-10-25T20:48:38"/>
    <d v="2014-10-25T21:13:58"/>
    <d v="2014-10-25T21:34:34"/>
    <x v="3"/>
    <x v="3"/>
  </r>
  <r>
    <n v="1451398"/>
    <n v="304449"/>
    <x v="503"/>
    <s v="bicycle"/>
    <s v="Whole Foods Market"/>
    <s v="Grocery Store"/>
    <s v="Pizza Flax Snax"/>
    <n v="1"/>
    <s v="Raw Snacks"/>
    <m/>
    <n v="40.723954999999997"/>
    <n v="-73.991828999999996"/>
    <n v="40.730553899999997"/>
    <n v="-73.993052599999999"/>
    <d v="2014-10-25T20:30:16"/>
    <d v="2014-10-25T20:46:02"/>
    <d v="2014-10-25T21:33:21"/>
    <d v="2014-10-25T21:51:49"/>
    <x v="3"/>
    <x v="3"/>
  </r>
  <r>
    <n v="1451377"/>
    <n v="59491"/>
    <x v="23"/>
    <s v="bicycle"/>
    <s v="Mighty Quinn's BBQ"/>
    <s v="BBQ"/>
    <s v="Housemade Iced Tea"/>
    <n v="1"/>
    <s v="Beverages"/>
    <m/>
    <n v="40.727518945156902"/>
    <n v="-73.988671302795396"/>
    <n v="40.717567291453499"/>
    <n v="-74.002367130767297"/>
    <d v="2014-10-25T20:30:45"/>
    <m/>
    <m/>
    <d v="2014-10-25T21:40:19"/>
    <x v="3"/>
    <x v="3"/>
  </r>
  <r>
    <n v="1451459"/>
    <n v="336458"/>
    <x v="477"/>
    <s v="bicycle"/>
    <s v="Momofuku Noodle Bar"/>
    <m/>
    <s v="Momofuku Ramen"/>
    <n v="2"/>
    <s v="Bowls"/>
    <m/>
    <n v="40.729110403548901"/>
    <n v="-73.984245455566395"/>
    <n v="40.747042499999999"/>
    <n v="-73.978781499999997"/>
    <d v="2014-10-25T20:33:27"/>
    <d v="2014-10-25T20:32:39"/>
    <d v="2014-10-25T20:59:00"/>
    <d v="2014-10-25T21:12:19"/>
    <x v="3"/>
    <x v="3"/>
  </r>
  <r>
    <n v="1451568"/>
    <n v="88075"/>
    <x v="28"/>
    <s v="bicycle"/>
    <s v="Shake Shack"/>
    <s v="Burger"/>
    <s v="Smoke Shack"/>
    <n v="1"/>
    <s v="Burgers"/>
    <m/>
    <n v="40.7152793278103"/>
    <n v="-74.014860391616807"/>
    <n v="40.718019200000001"/>
    <n v="-74.006973599999995"/>
    <d v="2014-10-25T20:39:49"/>
    <d v="2014-10-25T20:43:31"/>
    <d v="2014-10-25T21:10:00"/>
    <d v="2014-10-25T21:13:43"/>
    <x v="3"/>
    <x v="3"/>
  </r>
  <r>
    <n v="1451591"/>
    <n v="397588"/>
    <x v="123"/>
    <s v="bicycle"/>
    <s v="Kanoyama"/>
    <s v="Sushi"/>
    <s v="Sashimi Delux"/>
    <n v="1"/>
    <s v="Sushi bar"/>
    <d v="1899-12-30T00:07:52"/>
    <n v="40.730390996508298"/>
    <n v="-73.986386131230205"/>
    <n v="40.739209700000004"/>
    <n v="-73.982480300000006"/>
    <d v="2014-10-25T20:41:46"/>
    <d v="2014-10-25T20:55:50"/>
    <d v="2014-10-25T21:12:18"/>
    <d v="2014-10-25T21:21:19"/>
    <x v="3"/>
    <x v="3"/>
  </r>
  <r>
    <n v="1451679"/>
    <n v="87006"/>
    <x v="252"/>
    <s v="bicycle"/>
    <s v="Nobu Next Door"/>
    <s v="Sushi"/>
    <s v="Bigeye Tuna"/>
    <n v="1"/>
    <s v="Dinner Sushi &amp; Sashimi"/>
    <d v="1899-12-30T00:21:41"/>
    <n v="40.719386413349397"/>
    <n v="-74.008692501044905"/>
    <n v="40.730661112264798"/>
    <n v="-74.009627200950007"/>
    <d v="2014-10-25T20:46:46"/>
    <d v="2014-10-25T21:54:26"/>
    <d v="2014-10-25T22:37:16"/>
    <d v="2014-10-25T22:48:42"/>
    <x v="3"/>
    <x v="3"/>
  </r>
  <r>
    <n v="1451679"/>
    <n v="87006"/>
    <x v="252"/>
    <s v="bicycle"/>
    <s v="Nobu Next Door"/>
    <s v="Sushi"/>
    <s v="Salmon"/>
    <n v="1"/>
    <s v="Dinner Sushi &amp; Sashimi"/>
    <d v="1899-12-30T00:21:41"/>
    <n v="40.719386413349397"/>
    <n v="-74.008692501044905"/>
    <n v="40.730661112264798"/>
    <n v="-74.009627200950007"/>
    <d v="2014-10-25T20:46:46"/>
    <d v="2014-10-25T21:54:26"/>
    <d v="2014-10-25T22:37:16"/>
    <d v="2014-10-25T22:48:42"/>
    <x v="3"/>
    <x v="3"/>
  </r>
  <r>
    <n v="1451679"/>
    <n v="87006"/>
    <x v="252"/>
    <s v="bicycle"/>
    <s v="Nobu Next Door"/>
    <s v="Sushi"/>
    <s v="Spicy Bigeye Tuna Roll"/>
    <n v="1"/>
    <s v="Dinner Sushi Rolls"/>
    <d v="1899-12-30T00:21:41"/>
    <n v="40.719386413349397"/>
    <n v="-74.008692501044905"/>
    <n v="40.730661112264798"/>
    <n v="-74.009627200950007"/>
    <d v="2014-10-25T20:46:46"/>
    <d v="2014-10-25T21:54:26"/>
    <d v="2014-10-25T22:37:16"/>
    <d v="2014-10-25T22:48:42"/>
    <x v="3"/>
    <x v="3"/>
  </r>
  <r>
    <n v="1451679"/>
    <n v="87006"/>
    <x v="252"/>
    <s v="bicycle"/>
    <s v="Nobu Next Door"/>
    <s v="Sushi"/>
    <s v="Yellowtail Sashimi with Jalapeno"/>
    <n v="1"/>
    <s v="Dinner Cold Dishes"/>
    <d v="1899-12-30T00:21:41"/>
    <n v="40.719386413349397"/>
    <n v="-74.008692501044905"/>
    <n v="40.730661112264798"/>
    <n v="-74.009627200950007"/>
    <d v="2014-10-25T20:46:46"/>
    <d v="2014-10-25T21:54:26"/>
    <d v="2014-10-25T22:37:16"/>
    <d v="2014-10-25T22:48:42"/>
    <x v="3"/>
    <x v="3"/>
  </r>
  <r>
    <n v="1451748"/>
    <n v="74700"/>
    <x v="523"/>
    <s v="car"/>
    <s v="RedFarm Hudson"/>
    <s v="Chinese"/>
    <s v="Soft &amp; Crunchy Vegetable Fried Rice"/>
    <n v="1"/>
    <s v="Rice &amp; Noodles"/>
    <d v="1899-12-30T00:06:40"/>
    <n v="40.734213854853898"/>
    <n v="-74.006202029303594"/>
    <n v="40.733002900000002"/>
    <n v="-73.990323799999999"/>
    <d v="2014-10-25T20:50:03"/>
    <d v="2014-10-25T21:05:09"/>
    <d v="2014-10-25T21:13:59"/>
    <d v="2014-10-25T21:27:12"/>
    <x v="3"/>
    <x v="3"/>
  </r>
  <r>
    <n v="1451835"/>
    <n v="258275"/>
    <x v="368"/>
    <s v="bicycle"/>
    <s v="Cafe Habana"/>
    <s v="Mexican"/>
    <s v="Grilled Corn Mexican Style"/>
    <n v="1"/>
    <s v="Side Orders"/>
    <d v="1899-12-30T00:07:27"/>
    <n v="40.7228416988277"/>
    <n v="-73.994116468965402"/>
    <n v="40.736678307066398"/>
    <n v="-73.978894323174103"/>
    <d v="2014-10-25T20:55:43"/>
    <d v="2014-10-25T21:11:49"/>
    <d v="2014-10-25T21:23:26"/>
    <d v="2014-10-25T21:33:14"/>
    <x v="3"/>
    <x v="3"/>
  </r>
  <r>
    <n v="1451876"/>
    <n v="302790"/>
    <x v="12"/>
    <s v="bicycle"/>
    <s v="California Pizza Kitchen"/>
    <s v="Pizza"/>
    <s v="Belgian Chocolate Souffle Cake"/>
    <n v="1"/>
    <s v="Desserts"/>
    <d v="1899-12-30T00:09:05"/>
    <n v="40.7446662425236"/>
    <n v="-73.983344413366893"/>
    <n v="40.773842000000002"/>
    <n v="-73.987380999999999"/>
    <d v="2014-10-25T20:57:22"/>
    <d v="2014-10-25T21:12:39"/>
    <d v="2014-10-25T21:22:33"/>
    <d v="2014-10-25T21:46:19"/>
    <x v="3"/>
    <x v="3"/>
  </r>
  <r>
    <n v="1452062"/>
    <n v="355766"/>
    <x v="214"/>
    <s v="car"/>
    <s v="The Meatball Shop"/>
    <s v="Italian"/>
    <s v="Vegetable"/>
    <n v="1"/>
    <s v="Naked Balls"/>
    <d v="1899-12-30T00:08:29"/>
    <n v="40.721545124764702"/>
    <n v="-73.988842426716104"/>
    <n v="40.799004600000004"/>
    <n v="-73.963308600000005"/>
    <d v="2014-10-25T21:09:06"/>
    <d v="2014-10-25T21:18:10"/>
    <d v="2014-10-25T21:28:01"/>
    <d v="2014-10-25T21:52:17"/>
    <x v="3"/>
    <x v="3"/>
  </r>
  <r>
    <n v="1452042"/>
    <n v="63096"/>
    <x v="118"/>
    <s v="bicycle"/>
    <s v="Rubirosa"/>
    <s v="Italian"/>
    <s v="NY Strip Steak"/>
    <n v="1"/>
    <s v="Secondi"/>
    <d v="1899-12-30T00:08:45"/>
    <n v="40.722748587419602"/>
    <n v="-73.996061916918705"/>
    <n v="40.7324163155821"/>
    <n v="-73.999299440898199"/>
    <d v="2014-10-25T21:09:41"/>
    <d v="2014-10-25T21:25:46"/>
    <d v="2014-10-25T21:36:03"/>
    <d v="2014-10-25T21:45:54"/>
    <x v="3"/>
    <x v="3"/>
  </r>
  <r>
    <n v="1452042"/>
    <n v="63096"/>
    <x v="118"/>
    <s v="bicycle"/>
    <s v="Rubirosa"/>
    <s v="Italian"/>
    <s v="Mixed Green"/>
    <n v="1"/>
    <s v="Insalata"/>
    <d v="1899-12-30T00:08:45"/>
    <n v="40.722748587419602"/>
    <n v="-73.996061916918705"/>
    <n v="40.7324163155821"/>
    <n v="-73.999299440898199"/>
    <d v="2014-10-25T21:09:41"/>
    <d v="2014-10-25T21:25:46"/>
    <d v="2014-10-25T21:36:03"/>
    <d v="2014-10-25T21:45:54"/>
    <x v="3"/>
    <x v="3"/>
  </r>
  <r>
    <n v="1452194"/>
    <n v="100739"/>
    <x v="505"/>
    <s v="car"/>
    <s v="SMOKE N VAPE"/>
    <m/>
    <m/>
    <m/>
    <m/>
    <m/>
    <n v="40.761820969066001"/>
    <n v="-73.990130424499498"/>
    <n v="40.772258999999998"/>
    <n v="-73.953333000000001"/>
    <d v="2014-10-25T21:20:17"/>
    <d v="2014-10-25T22:29:35"/>
    <d v="2014-10-25T22:49:54"/>
    <d v="2014-10-25T23:12:29"/>
    <x v="3"/>
    <x v="3"/>
  </r>
  <r>
    <n v="1452216"/>
    <n v="110370"/>
    <x v="205"/>
    <s v="car"/>
    <s v="Shake Shack"/>
    <s v="Burger"/>
    <s v="Original Shake"/>
    <n v="1"/>
    <s v="Shakes"/>
    <m/>
    <n v="40.779126065705498"/>
    <n v="-73.954904894578206"/>
    <n v="40.786940999999999"/>
    <n v="-73.952752000000004"/>
    <d v="2014-10-25T21:21:38"/>
    <d v="2014-10-25T21:33:32"/>
    <d v="2014-10-25T21:43:20"/>
    <d v="2014-10-25T21:50:13"/>
    <x v="3"/>
    <x v="3"/>
  </r>
  <r>
    <n v="1452247"/>
    <n v="397579"/>
    <x v="78"/>
    <s v="car"/>
    <s v="Momofuku Milk Bar"/>
    <s v="Dessert"/>
    <s v="Choice of Any Bomb, Side &amp; Drink"/>
    <n v="1"/>
    <s v="Meal Deals"/>
    <m/>
    <n v="40.714047313412998"/>
    <n v="-73.954921066761003"/>
    <n v="40.707110306285998"/>
    <n v="-73.944025430897199"/>
    <d v="2014-10-25T21:23:54"/>
    <d v="2014-10-25T21:21:37"/>
    <d v="2014-10-25T21:46:27"/>
    <d v="2014-10-25T21:57:45"/>
    <x v="3"/>
    <x v="3"/>
  </r>
  <r>
    <n v="1452245"/>
    <n v="362146"/>
    <x v="52"/>
    <s v="bicycle"/>
    <s v="Mighty Quinn's BBQ"/>
    <s v="BBQ"/>
    <s v="Pulled Pork"/>
    <n v="1"/>
    <s v="Meats"/>
    <m/>
    <n v="40.727518945156902"/>
    <n v="-73.988671302795396"/>
    <n v="40.732428200000001"/>
    <n v="-74.008059399999993"/>
    <d v="2014-10-25T21:25:45"/>
    <d v="2014-10-25T21:32:07"/>
    <d v="2014-10-25T22:07:51"/>
    <d v="2014-10-25T22:26:06"/>
    <x v="3"/>
    <x v="3"/>
  </r>
  <r>
    <n v="1452245"/>
    <n v="362146"/>
    <x v="52"/>
    <s v="bicycle"/>
    <s v="Mighty Quinn's BBQ"/>
    <s v="BBQ"/>
    <s v="Sweet Potato Casserole"/>
    <n v="1"/>
    <s v="Sides"/>
    <m/>
    <n v="40.727518945156902"/>
    <n v="-73.988671302795396"/>
    <n v="40.732428200000001"/>
    <n v="-74.008059399999993"/>
    <d v="2014-10-25T21:25:45"/>
    <d v="2014-10-25T21:32:07"/>
    <d v="2014-10-25T22:07:51"/>
    <d v="2014-10-25T22:26:06"/>
    <x v="3"/>
    <x v="3"/>
  </r>
  <r>
    <n v="1452245"/>
    <n v="362146"/>
    <x v="52"/>
    <s v="bicycle"/>
    <s v="Mighty Quinn's BBQ"/>
    <s v="BBQ"/>
    <s v="Spare Ribs"/>
    <n v="1"/>
    <s v="Meats"/>
    <m/>
    <n v="40.727518945156902"/>
    <n v="-73.988671302795396"/>
    <n v="40.732428200000001"/>
    <n v="-74.008059399999993"/>
    <d v="2014-10-25T21:25:45"/>
    <d v="2014-10-25T21:32:07"/>
    <d v="2014-10-25T22:07:51"/>
    <d v="2014-10-25T22:26:06"/>
    <x v="3"/>
    <x v="3"/>
  </r>
  <r>
    <n v="1452386"/>
    <n v="58675"/>
    <x v="50"/>
    <s v="walker"/>
    <s v="California Pizza Kitchen"/>
    <s v="Pizza"/>
    <s v="Kids Pepperoni Pizza"/>
    <n v="1"/>
    <s v="Pizzas"/>
    <d v="1899-12-30T00:04:18"/>
    <n v="40.7446662425236"/>
    <n v="-73.983344413366893"/>
    <n v="40.743634999999998"/>
    <n v="-74.006331000000003"/>
    <d v="2014-10-25T21:33:33"/>
    <d v="2014-10-25T21:42:39"/>
    <d v="2014-10-25T22:00:54"/>
    <d v="2014-10-25T22:19:11"/>
    <x v="3"/>
    <x v="3"/>
  </r>
  <r>
    <n v="1452434"/>
    <n v="97639"/>
    <x v="180"/>
    <s v="bicycle"/>
    <s v="Momofuku Noodle Bar"/>
    <m/>
    <s v="Spicy Miso Ramen"/>
    <n v="1"/>
    <s v="Bowls"/>
    <m/>
    <n v="40.729110403548901"/>
    <n v="-73.984245455566395"/>
    <n v="40.734418599999998"/>
    <n v="-73.988669599999994"/>
    <d v="2014-10-25T21:37:23"/>
    <d v="2014-10-25T21:53:15"/>
    <d v="2014-10-25T22:22:04"/>
    <d v="2014-10-25T22:38:55"/>
    <x v="3"/>
    <x v="3"/>
  </r>
  <r>
    <n v="1452449"/>
    <n v="49104"/>
    <x v="23"/>
    <s v="bicycle"/>
    <s v="Shake Shack"/>
    <s v="Burger"/>
    <s v="Smoke Shack"/>
    <n v="1"/>
    <s v="Burgers"/>
    <m/>
    <n v="40.7152793278103"/>
    <n v="-74.014860391616807"/>
    <n v="40.747896730937697"/>
    <n v="-74.003608273411203"/>
    <d v="2014-10-25T21:38:15"/>
    <d v="2014-10-25T21:47:42"/>
    <d v="2014-10-25T22:16:01"/>
    <d v="2014-10-25T22:34:56"/>
    <x v="3"/>
    <x v="3"/>
  </r>
  <r>
    <n v="1452556"/>
    <n v="110060"/>
    <x v="144"/>
    <s v="bicycle"/>
    <s v="Duane Reade"/>
    <s v="Drug Store"/>
    <m/>
    <m/>
    <m/>
    <m/>
    <n v="40.751636281853401"/>
    <n v="-73.993599975042002"/>
    <n v="40.751983899999999"/>
    <n v="-73.994798900000006"/>
    <d v="2014-10-25T21:47:00"/>
    <m/>
    <m/>
    <d v="2014-10-25T22:04:23"/>
    <x v="3"/>
    <x v="3"/>
  </r>
  <r>
    <n v="1452666"/>
    <n v="88201"/>
    <x v="206"/>
    <s v="car"/>
    <s v="J. G. Melon"/>
    <s v="Burger"/>
    <s v="Cheeseburger"/>
    <n v="1"/>
    <s v="Main Menu"/>
    <m/>
    <n v="40.7711352092903"/>
    <n v="-73.959623103066605"/>
    <n v="40.781169499999997"/>
    <n v="-73.956220400000007"/>
    <d v="2014-10-25T21:55:06"/>
    <d v="2014-10-25T22:13:08"/>
    <d v="2014-10-25T22:23:28"/>
    <d v="2014-10-25T22:34:52"/>
    <x v="3"/>
    <x v="3"/>
  </r>
  <r>
    <n v="1452877"/>
    <n v="40808"/>
    <x v="252"/>
    <s v="bicycle"/>
    <s v="Do Hwa"/>
    <m/>
    <m/>
    <m/>
    <m/>
    <d v="1899-12-30T00:10:23"/>
    <n v="40.729917493526301"/>
    <n v="-74.004176345197394"/>
    <n v="40.740327999999998"/>
    <n v="-73.988157000000001"/>
    <d v="2014-10-25T22:05:09"/>
    <d v="2014-10-25T22:57:26"/>
    <d v="2014-10-25T23:05:11"/>
    <d v="2014-10-25T23:17:34"/>
    <x v="3"/>
    <x v="3"/>
  </r>
  <r>
    <n v="1452869"/>
    <n v="59038"/>
    <x v="204"/>
    <s v="bicycle"/>
    <s v="Momofuku Milk Bar"/>
    <s v="Dessert"/>
    <s v="Cereal Milk Soft Serve (1 Pint)"/>
    <n v="1"/>
    <s v="Soft Serve"/>
    <m/>
    <n v="40.731795470614898"/>
    <n v="-73.985672593116803"/>
    <n v="40.716000000000001"/>
    <n v="-74.012608999999998"/>
    <d v="2014-10-25T22:05:12"/>
    <d v="2014-10-25T22:14:24"/>
    <d v="2014-10-25T22:40:07"/>
    <d v="2014-10-25T22:54:18"/>
    <x v="3"/>
    <x v="3"/>
  </r>
  <r>
    <n v="1452869"/>
    <n v="59038"/>
    <x v="204"/>
    <s v="bicycle"/>
    <s v="Momofuku Milk Bar"/>
    <s v="Dessert"/>
    <s v="Crack Pie Soft Serve (1 Pint)"/>
    <n v="1"/>
    <s v="Soft Serve"/>
    <m/>
    <n v="40.731795470614898"/>
    <n v="-73.985672593116803"/>
    <n v="40.716000000000001"/>
    <n v="-74.012608999999998"/>
    <d v="2014-10-25T22:05:12"/>
    <d v="2014-10-25T22:14:24"/>
    <d v="2014-10-25T22:40:07"/>
    <d v="2014-10-25T22:54:18"/>
    <x v="3"/>
    <x v="3"/>
  </r>
  <r>
    <n v="1452907"/>
    <n v="46696"/>
    <x v="214"/>
    <s v="car"/>
    <s v="Blue Ribbon Sushi Bar &amp; Grill"/>
    <s v="Japanese"/>
    <s v="Enoki &amp; Hamachi"/>
    <n v="1"/>
    <s v="Maki (Special Rolls)"/>
    <d v="1899-12-30T00:04:35"/>
    <n v="40.767652912117299"/>
    <n v="-73.982925456000402"/>
    <n v="40.761364"/>
    <n v="-73.969900999999993"/>
    <d v="2014-10-25T22:07:18"/>
    <d v="2014-10-25T22:04:40"/>
    <d v="2014-10-25T22:35:30"/>
    <d v="2014-10-25T22:42:55"/>
    <x v="3"/>
    <x v="3"/>
  </r>
  <r>
    <n v="1453080"/>
    <n v="129289"/>
    <x v="141"/>
    <s v="bicycle"/>
    <s v="Magnolia Bakery"/>
    <s v="Dessert"/>
    <s v="Vanilla &amp; Chocolate Swirl Cheesecake"/>
    <n v="1"/>
    <s v="Mini Cheesecakes"/>
    <m/>
    <n v="40.7358928721479"/>
    <n v="-74.005204439163194"/>
    <n v="40.73357"/>
    <n v="-74.006589899999994"/>
    <d v="2014-10-25T22:17:04"/>
    <d v="2014-10-25T22:28:14"/>
    <d v="2014-10-25T22:44:43"/>
    <d v="2014-10-25T22:58:21"/>
    <x v="3"/>
    <x v="3"/>
  </r>
  <r>
    <n v="1453104"/>
    <n v="109700"/>
    <x v="523"/>
    <s v="car"/>
    <s v="Franny's"/>
    <m/>
    <m/>
    <m/>
    <m/>
    <d v="1899-12-30T00:06:39"/>
    <n v="40.676105515916902"/>
    <n v="-73.971682135815897"/>
    <n v="40.676369000000001"/>
    <n v="-73.980823000000001"/>
    <d v="2014-10-25T22:18:23"/>
    <d v="2014-10-25T22:46:16"/>
    <d v="2014-10-25T22:50:59"/>
    <d v="2014-10-25T22:58:00"/>
    <x v="3"/>
    <x v="3"/>
  </r>
  <r>
    <n v="1453428"/>
    <n v="292343"/>
    <x v="83"/>
    <s v="bicycle"/>
    <s v="Amy Ruth's"/>
    <s v="Southern"/>
    <s v="Baked Macaroni &amp; Cheese"/>
    <n v="1"/>
    <s v="Side Orders"/>
    <d v="1899-12-30T00:21:03"/>
    <n v="40.802549609553203"/>
    <n v="-73.950232680024698"/>
    <n v="40.815923300000001"/>
    <n v="-73.954010800000006"/>
    <d v="2014-10-25T22:37:14"/>
    <d v="2014-10-25T23:13:26"/>
    <d v="2014-10-25T23:19:16"/>
    <d v="2014-10-25T23:29:10"/>
    <x v="3"/>
    <x v="3"/>
  </r>
  <r>
    <n v="1453557"/>
    <n v="397737"/>
    <x v="12"/>
    <s v="bicycle"/>
    <s v="Serafina at Time Hotel"/>
    <m/>
    <m/>
    <m/>
    <m/>
    <d v="1899-12-30T00:03:09"/>
    <n v="40.7615390516589"/>
    <n v="-73.985146493539304"/>
    <n v="40.761100445238"/>
    <n v="-73.9992188723661"/>
    <d v="2014-10-25T22:44:28"/>
    <m/>
    <m/>
    <d v="2014-10-25T23:34:22"/>
    <x v="3"/>
    <x v="3"/>
  </r>
  <r>
    <n v="1453807"/>
    <n v="381840"/>
    <x v="50"/>
    <s v="walker"/>
    <s v="Il Cantinori"/>
    <s v="Italian"/>
    <s v="Pappardelle Alla Buttera"/>
    <n v="1"/>
    <s v="Menu"/>
    <d v="1899-12-30T00:02:29"/>
    <n v="40.732467529037898"/>
    <n v="-73.993232689627902"/>
    <n v="40.738404000000003"/>
    <n v="-73.984801000000004"/>
    <d v="2014-10-25T23:03:49"/>
    <d v="2014-10-25T23:23:07"/>
    <d v="2014-10-25T23:31:54"/>
    <d v="2014-10-25T23:42:41"/>
    <x v="3"/>
    <x v="3"/>
  </r>
  <r>
    <n v="1453835"/>
    <n v="72281"/>
    <x v="56"/>
    <s v="bicycle"/>
    <s v="Magnolia Bakery"/>
    <s v="Dessert"/>
    <s v="Red Velvet Cheesecake"/>
    <n v="1"/>
    <s v="Mini Cheesecakes"/>
    <m/>
    <n v="40.7358928721479"/>
    <n v="-74.005204439163194"/>
    <n v="40.726709"/>
    <n v="-73.993025000000003"/>
    <d v="2014-10-25T23:06:34"/>
    <d v="2014-10-25T23:26:10"/>
    <d v="2014-10-25T23:35:00"/>
    <d v="2014-10-25T23:46:20"/>
    <x v="3"/>
    <x v="3"/>
  </r>
  <r>
    <n v="1453942"/>
    <n v="125262"/>
    <x v="252"/>
    <s v="bicycle"/>
    <s v="Barbounia"/>
    <s v="Mediterranean"/>
    <s v="Mezze Selection of Three"/>
    <n v="1"/>
    <s v="Dinner Mezze"/>
    <d v="1899-12-30T00:04:09"/>
    <n v="40.7382300397759"/>
    <n v="-73.987832365087499"/>
    <n v="40.730068099999997"/>
    <n v="-73.993543599999995"/>
    <d v="2014-10-25T23:17:11"/>
    <d v="2014-10-25T23:32:19"/>
    <d v="2014-10-25T23:40:10"/>
    <d v="2014-10-25T23:47:03"/>
    <x v="3"/>
    <x v="3"/>
  </r>
  <r>
    <n v="1453949"/>
    <n v="398009"/>
    <x v="525"/>
    <s v="car"/>
    <s v="Artichoke Basille's Pizza &amp; Bar"/>
    <s v="Pizza"/>
    <s v="Sicilian Pizza Wedge"/>
    <n v="2"/>
    <s v="Pizza Wedge"/>
    <d v="1899-12-30T00:09:44"/>
    <n v="40.743982000000003"/>
    <n v="-74.006677999999994"/>
    <n v="40.784503000000001"/>
    <n v="-73.978911400000001"/>
    <d v="2014-10-25T23:18:58"/>
    <d v="2014-10-25T23:41:52"/>
    <d v="2014-10-25T23:56:44"/>
    <d v="2014-10-26T00:26:01"/>
    <x v="3"/>
    <x v="3"/>
  </r>
  <r>
    <n v="1454148"/>
    <n v="99815"/>
    <x v="56"/>
    <s v="bicycle"/>
    <s v="Venieroâ€™s Pasticceria &amp; CaffÃ©"/>
    <s v="Bakery"/>
    <s v="Chocolate Windmill Cake"/>
    <n v="1"/>
    <s v="Cake Slices To Go"/>
    <m/>
    <n v="40.729575034292303"/>
    <n v="-73.984446324270394"/>
    <n v="40.737541499999999"/>
    <n v="-73.985965300000004"/>
    <d v="2014-10-25T23:39:47"/>
    <d v="2014-10-25T23:55:10"/>
    <d v="2014-10-26T00:17:29"/>
    <d v="2014-10-26T00:27:18"/>
    <x v="3"/>
    <x v="3"/>
  </r>
  <r>
    <n v="1454148"/>
    <n v="99815"/>
    <x v="56"/>
    <s v="bicycle"/>
    <s v="Venieroâ€™s Pasticceria &amp; CaffÃ©"/>
    <s v="Bakery"/>
    <s v="San Pellegrino MIneral Water"/>
    <n v="2"/>
    <s v="Cold Beverages"/>
    <m/>
    <n v="40.729575034292303"/>
    <n v="-73.984446324270394"/>
    <n v="40.737541499999999"/>
    <n v="-73.985965300000004"/>
    <d v="2014-10-25T23:39:47"/>
    <d v="2014-10-25T23:55:10"/>
    <d v="2014-10-26T00:17:29"/>
    <d v="2014-10-26T00:27:18"/>
    <x v="3"/>
    <x v="3"/>
  </r>
  <r>
    <n v="1454287"/>
    <n v="95049"/>
    <x v="252"/>
    <s v="bicycle"/>
    <s v="Max Brenner"/>
    <s v="Dessert"/>
    <s v="Chocolate Chunks Pizza"/>
    <n v="1"/>
    <s v="Sweet Icons"/>
    <m/>
    <n v="40.734410621402901"/>
    <n v="-73.990816622731302"/>
    <n v="40.747074217827297"/>
    <n v="-74.001848576659299"/>
    <d v="2014-10-25T23:59:08"/>
    <d v="2014-10-26T00:00:59"/>
    <d v="2014-10-26T00:25:20"/>
    <d v="2014-10-26T00:42:14"/>
    <x v="3"/>
    <x v="3"/>
  </r>
  <r>
    <n v="1454286"/>
    <n v="92191"/>
    <x v="63"/>
    <s v="car"/>
    <s v="Blue Ribbon Fried Chicken"/>
    <s v="American"/>
    <s v="Fries"/>
    <n v="1"/>
    <s v="Sides"/>
    <m/>
    <n v="40.724339999999998"/>
    <n v="-73.990960000000001"/>
    <n v="40.725398214624903"/>
    <n v="-73.994523907528304"/>
    <d v="2014-10-25T23:59:17"/>
    <d v="2014-10-26T00:04:19"/>
    <d v="2014-10-26T00:14:40"/>
    <d v="2014-10-26T00:19:15"/>
    <x v="3"/>
    <x v="3"/>
  </r>
  <r>
    <n v="1454320"/>
    <n v="70368"/>
    <x v="405"/>
    <s v="car"/>
    <s v="Sushi Seki (archived)"/>
    <s v="Japanese"/>
    <m/>
    <m/>
    <m/>
    <d v="1899-12-30T00:05:20"/>
    <n v="40.761836680634801"/>
    <n v="-73.960403720115593"/>
    <n v="40.768331099999997"/>
    <n v="-73.965630899999994"/>
    <d v="2014-10-26T00:07:49"/>
    <d v="2014-10-26T00:11:09"/>
    <d v="2014-10-26T00:25:36"/>
    <d v="2014-10-26T00:31:45"/>
    <x v="3"/>
    <x v="4"/>
  </r>
  <r>
    <n v="1454328"/>
    <n v="125262"/>
    <x v="505"/>
    <s v="car"/>
    <s v="Postmates General Store (deprecated)"/>
    <s v="Convenience Store"/>
    <s v="Kit Kat (1.5 oz.)"/>
    <n v="1"/>
    <s v="Candy &amp; Snacks"/>
    <m/>
    <n v="40.714638307702003"/>
    <n v="-74.008336134918196"/>
    <n v="40.730068099999997"/>
    <n v="-73.993543599999995"/>
    <d v="2014-10-26T00:10:33"/>
    <d v="2014-10-26T00:12:25"/>
    <d v="2014-10-26T00:26:51"/>
    <d v="2014-10-26T00:43:13"/>
    <x v="3"/>
    <x v="4"/>
  </r>
  <r>
    <n v="1454328"/>
    <n v="125262"/>
    <x v="505"/>
    <s v="car"/>
    <s v="Postmates General Store (deprecated)"/>
    <s v="Convenience Store"/>
    <s v="Ben &amp; Jerrys - Chunky Monkey ( 1 Pint)"/>
    <n v="1"/>
    <s v="Candy &amp; Snacks"/>
    <m/>
    <n v="40.714638307702003"/>
    <n v="-74.008336134918196"/>
    <n v="40.730068099999997"/>
    <n v="-73.993543599999995"/>
    <d v="2014-10-26T00:10:33"/>
    <d v="2014-10-26T00:12:25"/>
    <d v="2014-10-26T00:26:51"/>
    <d v="2014-10-26T00:43:13"/>
    <x v="3"/>
    <x v="4"/>
  </r>
  <r>
    <n v="1454362"/>
    <n v="62642"/>
    <x v="143"/>
    <s v="car"/>
    <s v="Walgreens"/>
    <s v="Drug Store"/>
    <m/>
    <m/>
    <m/>
    <m/>
    <n v="40.7675008672499"/>
    <n v="-73.959209833938701"/>
    <n v="40.766716500000001"/>
    <n v="-73.952765799999995"/>
    <d v="2014-10-26T00:18:38"/>
    <d v="2014-10-26T00:22:13"/>
    <d v="2014-10-26T00:40:03"/>
    <d v="2014-10-26T00:46:39"/>
    <x v="3"/>
    <x v="4"/>
  </r>
  <r>
    <n v="1454436"/>
    <n v="91817"/>
    <x v="215"/>
    <s v="bicycle"/>
    <s v="Lucky's Famous Burgers"/>
    <s v="Burger"/>
    <s v="Lucky Double Cheddar"/>
    <n v="1"/>
    <s v="Lucky's Famous Burgers"/>
    <d v="1899-12-30T00:05:10"/>
    <n v="40.745131249607702"/>
    <n v="-73.998156551192807"/>
    <n v="40.740125407502703"/>
    <n v="-73.990611042896305"/>
    <d v="2014-10-26T00:34:51"/>
    <d v="2014-10-26T00:37:52"/>
    <d v="2014-10-26T00:51:11"/>
    <d v="2014-10-26T00:59:07"/>
    <x v="3"/>
    <x v="4"/>
  </r>
  <r>
    <n v="1454792"/>
    <n v="96262"/>
    <x v="23"/>
    <s v="bicycle"/>
    <s v="Empire Biscuit"/>
    <m/>
    <s v="The Fancy Pants"/>
    <n v="1"/>
    <s v="Meant For Each Other"/>
    <m/>
    <n v="40.729350690098599"/>
    <n v="-73.981289791783396"/>
    <n v="40.721580000000003"/>
    <n v="-73.992707899999999"/>
    <d v="2014-10-26T01:42:15"/>
    <d v="2014-10-26T01:50:12"/>
    <d v="2014-10-26T02:16:25"/>
    <d v="2014-10-26T02:29:57"/>
    <x v="3"/>
    <x v="4"/>
  </r>
  <r>
    <n v="1454869"/>
    <n v="298824"/>
    <x v="56"/>
    <s v="bicycle"/>
    <s v="Katz's Delicatessen"/>
    <m/>
    <s v="Round Knishes"/>
    <n v="1"/>
    <s v="Starters &amp; Sides"/>
    <m/>
    <n v="40.722307066359498"/>
    <n v="-73.987351655960097"/>
    <n v="40.727404999999997"/>
    <n v="-73.991802000000007"/>
    <d v="2014-10-26T01:53:26"/>
    <m/>
    <m/>
    <d v="2014-10-26T03:12:54"/>
    <x v="3"/>
    <x v="4"/>
  </r>
  <r>
    <n v="1455047"/>
    <n v="127903"/>
    <x v="460"/>
    <s v="car"/>
    <s v="Duane Reade"/>
    <s v="Drug Store"/>
    <m/>
    <m/>
    <m/>
    <m/>
    <n v="40.757484281458503"/>
    <n v="-73.969512598729807"/>
    <n v="40.732246000000004"/>
    <n v="-73.986238"/>
    <d v="2014-10-26T02:28:34"/>
    <m/>
    <m/>
    <d v="2014-10-26T02:51:02"/>
    <x v="3"/>
    <x v="4"/>
  </r>
  <r>
    <n v="1455235"/>
    <n v="212469"/>
    <x v="56"/>
    <s v="bicycle"/>
    <s v="McDonald's"/>
    <s v="Fast Food"/>
    <m/>
    <m/>
    <m/>
    <m/>
    <n v="40.744850994046701"/>
    <n v="-73.978800773620605"/>
    <n v="40.741788"/>
    <n v="-73.979825000000005"/>
    <d v="2014-10-26T03:15:17"/>
    <d v="2014-10-26T03:21:01"/>
    <d v="2014-10-26T03:40:41"/>
    <d v="2014-10-26T03:45:54"/>
    <x v="3"/>
    <x v="4"/>
  </r>
  <r>
    <n v="1455748"/>
    <n v="373311"/>
    <x v="508"/>
    <s v="van"/>
    <s v="Ess-a-Bagel"/>
    <s v="Bakery"/>
    <s v="Plain Tofu"/>
    <n v="1"/>
    <s v="Sandwiches - Cream Cheese/Tofu"/>
    <m/>
    <n v="40.735518913424798"/>
    <n v="-73.979530334472699"/>
    <n v="40.723531399999999"/>
    <n v="-73.982324199999994"/>
    <d v="2014-10-26T07:05:22"/>
    <d v="2014-10-26T07:15:06"/>
    <d v="2014-10-26T07:22:42"/>
    <d v="2014-10-26T07:35:42"/>
    <x v="3"/>
    <x v="4"/>
  </r>
  <r>
    <n v="1455756"/>
    <n v="369272"/>
    <x v="508"/>
    <s v="van"/>
    <s v="Ess-a-Bagel"/>
    <s v="Bakery"/>
    <s v="Plain Cream Cheese"/>
    <n v="1"/>
    <s v="Bagel Sandwiches"/>
    <m/>
    <n v="40.756256485287402"/>
    <n v="-73.970465361412593"/>
    <n v="40.767651000000001"/>
    <n v="-73.966875000000002"/>
    <d v="2014-10-26T07:18:16"/>
    <d v="2014-10-26T07:49:52"/>
    <d v="2014-10-26T08:06:42"/>
    <d v="2014-10-26T08:18:31"/>
    <x v="3"/>
    <x v="4"/>
  </r>
  <r>
    <n v="1455814"/>
    <n v="369272"/>
    <x v="460"/>
    <s v="car"/>
    <s v="Doughnut Plant Chelsea"/>
    <s v="Donut"/>
    <s v="Peanut Butter &amp; Jam"/>
    <n v="3"/>
    <s v="Filled Square Dougnuts"/>
    <m/>
    <n v="40.744563916288797"/>
    <n v="-73.996630052861306"/>
    <n v="40.767651000000001"/>
    <n v="-73.966875000000002"/>
    <d v="2014-10-26T08:16:57"/>
    <d v="2014-10-26T08:21:06"/>
    <d v="2014-10-26T08:28:55"/>
    <d v="2014-10-26T08:42:37"/>
    <x v="3"/>
    <x v="4"/>
  </r>
  <r>
    <n v="1455814"/>
    <n v="369272"/>
    <x v="460"/>
    <s v="car"/>
    <s v="Doughnut Plant Chelsea"/>
    <s v="Donut"/>
    <s v="Salted Peanut"/>
    <n v="1"/>
    <s v="Cake Doughnut of the Day"/>
    <m/>
    <n v="40.744563916288797"/>
    <n v="-73.996630052861306"/>
    <n v="40.767651000000001"/>
    <n v="-73.966875000000002"/>
    <d v="2014-10-26T08:16:57"/>
    <d v="2014-10-26T08:21:06"/>
    <d v="2014-10-26T08:28:55"/>
    <d v="2014-10-26T08:42:37"/>
    <x v="3"/>
    <x v="4"/>
  </r>
  <r>
    <n v="1455885"/>
    <n v="52917"/>
    <x v="203"/>
    <s v="bicycle"/>
    <s v="Gregory's Coffee"/>
    <s v="Coffee"/>
    <m/>
    <m/>
    <m/>
    <m/>
    <n v="40.747855000000001"/>
    <n v="-73.989175299999999"/>
    <n v="40.742561000000002"/>
    <n v="-73.992266999999998"/>
    <d v="2014-10-26T09:16:56"/>
    <d v="2014-10-26T09:31:13"/>
    <d v="2014-10-26T09:40:51"/>
    <d v="2014-10-26T09:49:15"/>
    <x v="3"/>
    <x v="4"/>
  </r>
  <r>
    <n v="1455895"/>
    <n v="186364"/>
    <x v="448"/>
    <s v="car"/>
    <s v="Doughnut Plant Chelsea"/>
    <s v="Donut"/>
    <s v="Vanilla Bean &amp; Jam"/>
    <n v="1"/>
    <s v="Filled Square Dougnuts"/>
    <m/>
    <n v="40.744563916288797"/>
    <n v="-73.996630052861306"/>
    <n v="40.756711305415799"/>
    <n v="-73.960656066395401"/>
    <d v="2014-10-26T09:27:23"/>
    <d v="2014-10-26T09:33:05"/>
    <d v="2014-10-26T09:42:55"/>
    <d v="2014-10-26T10:01:39"/>
    <x v="3"/>
    <x v="4"/>
  </r>
  <r>
    <n v="1455916"/>
    <n v="150865"/>
    <x v="197"/>
    <s v="bicycle"/>
    <s v="Juice Press"/>
    <s v="Juice Bar"/>
    <s v="Spicy Citrus"/>
    <n v="2"/>
    <s v="Cold Pressed Juices"/>
    <m/>
    <n v="40.738867554505397"/>
    <n v="-74.002747450310295"/>
    <n v="40.732428200000001"/>
    <n v="-74.008059399999993"/>
    <d v="2014-10-26T09:41:44"/>
    <d v="2014-10-26T09:48:59"/>
    <d v="2014-10-26T09:55:49"/>
    <d v="2014-10-26T10:05:41"/>
    <x v="3"/>
    <x v="4"/>
  </r>
  <r>
    <n v="1455921"/>
    <n v="53874"/>
    <x v="203"/>
    <s v="bicycle"/>
    <s v="Sarabeth's"/>
    <s v="American"/>
    <s v="Kale &amp; Eggs"/>
    <n v="1"/>
    <s v="Extraordinary Eggs &amp; Omelettes"/>
    <d v="1899-12-30T00:06:47"/>
    <n v="40.742578826490004"/>
    <n v="-73.984337281285704"/>
    <n v="40.736991000000003"/>
    <n v="-73.980845000000002"/>
    <d v="2014-10-26T09:44:16"/>
    <d v="2014-10-26T09:52:30"/>
    <d v="2014-10-26T10:07:20"/>
    <d v="2014-10-26T10:17:46"/>
    <x v="3"/>
    <x v="4"/>
  </r>
  <r>
    <n v="1455989"/>
    <n v="376928"/>
    <x v="526"/>
    <s v="car"/>
    <s v="Absolute Bagel"/>
    <m/>
    <m/>
    <m/>
    <m/>
    <m/>
    <n v="40.802544560664103"/>
    <n v="-73.967790726505598"/>
    <n v="40.778286999999999"/>
    <n v="-73.983592000000002"/>
    <d v="2014-10-26T10:21:53"/>
    <d v="2014-10-26T10:23:53"/>
    <d v="2014-10-26T11:03:49"/>
    <d v="2014-10-26T11:20:22"/>
    <x v="3"/>
    <x v="4"/>
  </r>
  <r>
    <n v="1456007"/>
    <n v="76908"/>
    <x v="527"/>
    <s v="car"/>
    <s v="Doughnut Plant Chelsea"/>
    <s v="Donut"/>
    <s v="Cinnamon Sugar"/>
    <n v="1"/>
    <s v="Cake Dougnhuts"/>
    <m/>
    <n v="40.744563916288797"/>
    <n v="-73.996630052861306"/>
    <n v="40.776781999999997"/>
    <n v="-73.976144000000005"/>
    <d v="2014-10-26T10:31:02"/>
    <d v="2014-10-26T10:36:14"/>
    <d v="2014-10-26T10:50:00"/>
    <d v="2014-10-26T11:25:24"/>
    <x v="3"/>
    <x v="4"/>
  </r>
  <r>
    <n v="1456014"/>
    <n v="123504"/>
    <x v="383"/>
    <s v="van"/>
    <s v="sweetgreen"/>
    <s v="Salad"/>
    <s v="Organic Butternut Squash (Small)"/>
    <n v="1"/>
    <s v="Soup"/>
    <d v="1899-12-30T00:22:45"/>
    <n v="40.745078589413303"/>
    <n v="-73.988821506500202"/>
    <n v="40.741739799999998"/>
    <n v="-73.996832800000007"/>
    <d v="2014-10-26T10:35:46"/>
    <d v="2014-10-26T10:57:49"/>
    <d v="2014-10-26T11:08:40"/>
    <d v="2014-10-26T11:18:46"/>
    <x v="3"/>
    <x v="4"/>
  </r>
  <r>
    <n v="1456022"/>
    <n v="118665"/>
    <x v="321"/>
    <s v="bicycle"/>
    <s v="Sant Ambroeus"/>
    <s v="Italian"/>
    <m/>
    <m/>
    <m/>
    <m/>
    <n v="40.775236"/>
    <n v="-73.962881999999993"/>
    <n v="40.778094799999998"/>
    <n v="-73.962745299999995"/>
    <d v="2014-10-26T10:38:32"/>
    <d v="2014-10-26T10:47:43"/>
    <d v="2014-10-26T11:04:48"/>
    <d v="2014-10-26T11:14:10"/>
    <x v="3"/>
    <x v="4"/>
  </r>
  <r>
    <n v="1456045"/>
    <n v="275689"/>
    <x v="5"/>
    <s v="bicycle"/>
    <s v="Starbucks"/>
    <s v="Coffee"/>
    <m/>
    <m/>
    <m/>
    <m/>
    <n v="40.719022968495899"/>
    <n v="-74.002345751031598"/>
    <n v="40.7202117"/>
    <n v="-74.002130800000003"/>
    <d v="2014-10-26T10:44:50"/>
    <m/>
    <m/>
    <d v="2014-10-26T11:08:26"/>
    <x v="3"/>
    <x v="4"/>
  </r>
  <r>
    <n v="1456066"/>
    <n v="257546"/>
    <x v="528"/>
    <s v="bicycle"/>
    <s v="5 Napkin Burger"/>
    <s v="American"/>
    <m/>
    <m/>
    <m/>
    <d v="1899-12-30T00:03:52"/>
    <n v="40.760305214599903"/>
    <n v="-73.991206868376295"/>
    <n v="40.760559899999997"/>
    <n v="-73.999052500000005"/>
    <d v="2014-10-26T10:48:52"/>
    <d v="2014-10-26T11:12:42"/>
    <d v="2014-10-26T11:29:02"/>
    <d v="2014-10-26T11:43:44"/>
    <x v="3"/>
    <x v="4"/>
  </r>
  <r>
    <n v="1456103"/>
    <n v="142461"/>
    <x v="5"/>
    <s v="bicycle"/>
    <s v="Delicatessen"/>
    <s v="American"/>
    <s v="Cheeseburger Mac"/>
    <n v="1"/>
    <s v="Macbar Style"/>
    <d v="1899-12-30T00:21:20"/>
    <n v="40.723702712540103"/>
    <n v="-73.9963431157271"/>
    <n v="40.719922599999997"/>
    <n v="-74.007101599999999"/>
    <d v="2014-10-26T10:55:32"/>
    <d v="2014-10-26T11:16:31"/>
    <d v="2014-10-26T11:46:23"/>
    <d v="2014-10-26T11:55:06"/>
    <x v="3"/>
    <x v="4"/>
  </r>
  <r>
    <n v="1456171"/>
    <n v="114481"/>
    <x v="362"/>
    <s v="bicycle"/>
    <s v="Ess-a-Bagel"/>
    <s v="Bakery"/>
    <s v="Plain Cream Cheese"/>
    <n v="1"/>
    <s v="Bagel Sandwiches"/>
    <m/>
    <n v="40.756256485287402"/>
    <n v="-73.970465361412593"/>
    <n v="40.743568199999999"/>
    <n v="-73.972405300000005"/>
    <d v="2014-10-26T11:08:37"/>
    <d v="2014-10-26T11:15:38"/>
    <d v="2014-10-26T12:26:57"/>
    <d v="2014-10-26T12:35:17"/>
    <x v="3"/>
    <x v="4"/>
  </r>
  <r>
    <n v="1456171"/>
    <n v="114481"/>
    <x v="362"/>
    <s v="bicycle"/>
    <s v="Ess-a-Bagel"/>
    <s v="Bakery"/>
    <s v="Baked Salmon Salad"/>
    <n v="1"/>
    <s v="Salads"/>
    <m/>
    <n v="40.756256485287402"/>
    <n v="-73.970465361412593"/>
    <n v="40.743568199999999"/>
    <n v="-73.972405300000005"/>
    <d v="2014-10-26T11:08:37"/>
    <d v="2014-10-26T11:15:38"/>
    <d v="2014-10-26T12:26:57"/>
    <d v="2014-10-26T12:35:17"/>
    <x v="3"/>
    <x v="4"/>
  </r>
  <r>
    <n v="1456176"/>
    <n v="395562"/>
    <x v="502"/>
    <s v="walker"/>
    <s v="Pizza Hut"/>
    <s v="Pizza"/>
    <s v="Marinara"/>
    <n v="4"/>
    <s v="Dipping Sauces"/>
    <d v="1899-12-30T00:09:43"/>
    <n v="40.74962"/>
    <n v="-73.991614999999996"/>
    <n v="40.759030699999997"/>
    <n v="-73.994566500000005"/>
    <d v="2014-10-26T11:08:39"/>
    <d v="2014-10-26T11:09:39"/>
    <d v="2014-10-26T11:50:29"/>
    <d v="2014-10-26T12:03:16"/>
    <x v="3"/>
    <x v="4"/>
  </r>
  <r>
    <n v="1456176"/>
    <n v="395562"/>
    <x v="502"/>
    <s v="walker"/>
    <s v="Pizza Hut"/>
    <s v="Pizza"/>
    <s v="Personal Pan Veggie Lover's"/>
    <n v="1"/>
    <s v="Personal Pan Pizzas"/>
    <d v="1899-12-30T00:09:43"/>
    <n v="40.74962"/>
    <n v="-73.991614999999996"/>
    <n v="40.759030699999997"/>
    <n v="-73.994566500000005"/>
    <d v="2014-10-26T11:08:39"/>
    <d v="2014-10-26T11:09:39"/>
    <d v="2014-10-26T11:50:29"/>
    <d v="2014-10-26T12:03:16"/>
    <x v="3"/>
    <x v="4"/>
  </r>
  <r>
    <n v="1456192"/>
    <n v="100999"/>
    <x v="7"/>
    <s v="bicycle"/>
    <s v="Max Brenner"/>
    <s v="Dessert"/>
    <s v="Smoked Salmon Bagel"/>
    <n v="1"/>
    <s v="Bagels Mood"/>
    <m/>
    <n v="40.734410621402901"/>
    <n v="-73.990816622731302"/>
    <n v="40.729877399999999"/>
    <n v="-73.991618000000003"/>
    <d v="2014-10-26T11:12:14"/>
    <d v="2014-10-26T11:13:32"/>
    <d v="2014-10-26T11:33:52"/>
    <d v="2014-10-26T11:39:07"/>
    <x v="3"/>
    <x v="4"/>
  </r>
  <r>
    <n v="1456251"/>
    <n v="104336"/>
    <x v="528"/>
    <s v="bicycle"/>
    <s v="Shake Shack"/>
    <s v="Burger"/>
    <s v="Great White Way"/>
    <n v="1"/>
    <s v="Concretes"/>
    <m/>
    <n v="40.758456774983799"/>
    <n v="-73.989140466129399"/>
    <n v="40.727404999999997"/>
    <n v="-73.991802000000007"/>
    <d v="2014-10-26T11:22:01"/>
    <d v="2014-10-26T11:52:12"/>
    <d v="2014-10-26T12:19:35"/>
    <d v="2014-10-26T12:57:24"/>
    <x v="3"/>
    <x v="4"/>
  </r>
  <r>
    <n v="1456246"/>
    <n v="121706"/>
    <x v="460"/>
    <s v="car"/>
    <s v="French Roast"/>
    <s v="French"/>
    <s v="Croissant"/>
    <n v="2"/>
    <s v="From the Bakery"/>
    <d v="1899-12-30T00:08:09"/>
    <n v="40.787613109615599"/>
    <n v="-73.977123089522607"/>
    <n v="40.756804000000002"/>
    <n v="-73.998153200000004"/>
    <d v="2014-10-26T11:22:12"/>
    <d v="2014-10-26T12:19:12"/>
    <d v="2014-10-26T12:24:32"/>
    <d v="2014-10-26T12:48:30"/>
    <x v="3"/>
    <x v="4"/>
  </r>
  <r>
    <n v="1456294"/>
    <n v="108659"/>
    <x v="5"/>
    <s v="bicycle"/>
    <s v="Sarabeth's Tribeca"/>
    <s v="Breakfast"/>
    <s v="Fat and Fluffy French Toast"/>
    <n v="1"/>
    <s v="Sweet Breakfast"/>
    <d v="1899-12-30T00:05:15"/>
    <n v="40.718194293295099"/>
    <n v="-74.010557464404599"/>
    <n v="40.720587999999999"/>
    <n v="-73.979394999999997"/>
    <d v="2014-10-26T11:27:14"/>
    <d v="2014-10-26T11:58:01"/>
    <d v="2014-10-26T12:07:21"/>
    <d v="2014-10-26T12:21:47"/>
    <x v="3"/>
    <x v="4"/>
  </r>
  <r>
    <n v="1456306"/>
    <n v="79478"/>
    <x v="151"/>
    <s v="bicycle"/>
    <s v="Sable's"/>
    <s v="Deli"/>
    <m/>
    <m/>
    <m/>
    <d v="1899-12-30T00:07:42"/>
    <n v="40.772359999999999"/>
    <n v="-73.955759999999998"/>
    <n v="40.781936544514103"/>
    <n v="-73.957502540529404"/>
    <d v="2014-10-26T11:27:31"/>
    <d v="2014-10-26T11:45:51"/>
    <d v="2014-10-26T11:53:18"/>
    <d v="2014-10-26T12:05:25"/>
    <x v="3"/>
    <x v="4"/>
  </r>
  <r>
    <n v="1456340"/>
    <n v="62692"/>
    <x v="7"/>
    <s v="bicycle"/>
    <s v="The Grey Dog - University"/>
    <s v="Coffee"/>
    <s v="Brown Rice &amp; Beans"/>
    <n v="1"/>
    <s v="Small Plates"/>
    <d v="1899-12-30T00:06:45"/>
    <n v="40.733787294544499"/>
    <n v="-73.993035256862598"/>
    <n v="40.739879999999999"/>
    <n v="-73.986391999999995"/>
    <d v="2014-10-26T11:34:34"/>
    <d v="2014-10-26T11:32:02"/>
    <d v="2014-10-26T12:05:24"/>
    <d v="2014-10-26T12:14:16"/>
    <x v="3"/>
    <x v="4"/>
  </r>
  <r>
    <n v="1456408"/>
    <n v="176622"/>
    <x v="372"/>
    <s v="bicycle"/>
    <s v="Cafe Orlin"/>
    <s v="Breakfast"/>
    <s v="Hummus Plate"/>
    <n v="1"/>
    <s v="Brunch Vegetarian Dishes (until 4pm)"/>
    <d v="1899-12-30T00:14:31"/>
    <n v="40.728424725027502"/>
    <n v="-73.987275681122597"/>
    <n v="40.729164553037997"/>
    <n v="-73.979264183247693"/>
    <d v="2014-10-26T11:45:08"/>
    <d v="2014-10-26T12:01:03"/>
    <d v="2014-10-26T12:21:23"/>
    <d v="2014-10-26T12:33:09"/>
    <x v="3"/>
    <x v="4"/>
  </r>
  <r>
    <n v="1456416"/>
    <n v="150842"/>
    <x v="529"/>
    <s v="bicycle"/>
    <s v="Pret A Manger"/>
    <m/>
    <m/>
    <m/>
    <m/>
    <m/>
    <n v="40.741859668270301"/>
    <n v="-73.990473747253404"/>
    <n v="40.7436288951018"/>
    <n v="-73.987949868822994"/>
    <d v="2014-10-26T11:45:46"/>
    <d v="2014-10-26T11:51:17"/>
    <d v="2014-10-26T12:05:09"/>
    <d v="2014-10-26T12:09:39"/>
    <x v="3"/>
    <x v="4"/>
  </r>
  <r>
    <n v="1456431"/>
    <n v="371642"/>
    <x v="12"/>
    <s v="bicycle"/>
    <s v="Levain Bakery"/>
    <s v="Bakery"/>
    <s v="Oatmeal Raisin"/>
    <n v="4"/>
    <s v="Cookies"/>
    <m/>
    <n v="40.779930093814997"/>
    <n v="-73.980334997177096"/>
    <n v="40.733367800000003"/>
    <n v="-73.995815100000002"/>
    <d v="2014-10-26T11:48:19"/>
    <d v="2014-10-26T11:50:29"/>
    <d v="2014-10-26T12:09:21"/>
    <d v="2014-10-26T12:36:40"/>
    <x v="3"/>
    <x v="4"/>
  </r>
  <r>
    <n v="1456451"/>
    <n v="398426"/>
    <x v="448"/>
    <s v="car"/>
    <s v="CafÃ© China"/>
    <s v="Chinese"/>
    <s v="Mouth Watering Chicken"/>
    <n v="1"/>
    <s v="Cold Dishes"/>
    <d v="1899-12-30T00:05:02"/>
    <n v="40.749901999999999"/>
    <n v="-73.982186999999996"/>
    <n v="40.777685210964997"/>
    <n v="-73.987901209199805"/>
    <d v="2014-10-26T11:51:41"/>
    <d v="2014-10-26T12:15:06"/>
    <d v="2014-10-26T12:21:57"/>
    <d v="2014-10-26T13:09:08"/>
    <x v="3"/>
    <x v="4"/>
  </r>
  <r>
    <n v="1456489"/>
    <n v="67844"/>
    <x v="530"/>
    <s v="bicycle"/>
    <s v="The Smile"/>
    <s v="American"/>
    <s v="Scrambled Eggs"/>
    <n v="1"/>
    <s v="Eggs"/>
    <d v="1899-12-30T00:05:24"/>
    <n v="40.726413182830903"/>
    <n v="-73.993821144104004"/>
    <n v="40.7268586"/>
    <n v="-73.995960699999998"/>
    <d v="2014-10-26T11:56:36"/>
    <m/>
    <m/>
    <d v="2014-10-26T12:16:31"/>
    <x v="3"/>
    <x v="4"/>
  </r>
  <r>
    <n v="1456489"/>
    <n v="67844"/>
    <x v="530"/>
    <s v="bicycle"/>
    <s v="The Smile"/>
    <s v="American"/>
    <s v="Housemade Granola"/>
    <n v="1"/>
    <s v="Plates &amp; Sandwiches"/>
    <d v="1899-12-30T00:05:24"/>
    <n v="40.726413182830903"/>
    <n v="-73.993821144104004"/>
    <n v="40.7268586"/>
    <n v="-73.995960699999998"/>
    <d v="2014-10-26T11:56:36"/>
    <m/>
    <m/>
    <d v="2014-10-26T12:16:31"/>
    <x v="3"/>
    <x v="4"/>
  </r>
  <r>
    <n v="1456743"/>
    <n v="49583"/>
    <x v="530"/>
    <s v="bicycle"/>
    <s v="Hu Kitchen"/>
    <s v="Gluten-Free"/>
    <s v="1/4 Organic Rotisserie Chicken W/ 2 Sides"/>
    <n v="1"/>
    <s v="Lunch + Dinner (M-F 11:30a-Close, Sa-Su 12p-Close)"/>
    <m/>
    <n v="40.735676762018002"/>
    <n v="-73.993829528068602"/>
    <n v="40.721935000000002"/>
    <n v="-73.988003000000006"/>
    <d v="2014-10-26T12:19:09"/>
    <d v="2014-10-26T12:23:14"/>
    <d v="2014-10-26T12:35:33"/>
    <d v="2014-10-26T12:47:32"/>
    <x v="3"/>
    <x v="4"/>
  </r>
  <r>
    <n v="1456770"/>
    <n v="386341"/>
    <x v="363"/>
    <s v="car"/>
    <s v="Five Leaves"/>
    <s v="American"/>
    <s v="Bircher Muesli"/>
    <n v="1"/>
    <s v="Breakfast"/>
    <d v="1899-12-30T00:06:59"/>
    <n v="40.723605250932799"/>
    <n v="-73.951656036805602"/>
    <n v="40.714602345834301"/>
    <n v="-73.961979911494097"/>
    <d v="2014-10-26T12:22:09"/>
    <d v="2014-10-26T12:44:58"/>
    <d v="2014-10-26T13:01:18"/>
    <d v="2014-10-26T13:09:44"/>
    <x v="3"/>
    <x v="4"/>
  </r>
  <r>
    <n v="1456796"/>
    <n v="398482"/>
    <x v="300"/>
    <s v="scooter"/>
    <s v="Momofuku Milk Bar"/>
    <s v="Dessert"/>
    <s v="B'day Cake Truffles"/>
    <n v="2"/>
    <s v="Cake Truffles"/>
    <m/>
    <n v="40.7628429402262"/>
    <n v="-73.975745647432205"/>
    <n v="40.767060200000003"/>
    <n v="-73.964312899999996"/>
    <d v="2014-10-26T12:24:59"/>
    <d v="2014-10-26T12:36:07"/>
    <d v="2014-10-26T12:42:26"/>
    <d v="2014-10-26T12:47:55"/>
    <x v="3"/>
    <x v="4"/>
  </r>
  <r>
    <n v="1456853"/>
    <n v="314808"/>
    <x v="531"/>
    <s v="walker"/>
    <s v="The Mercer Kitchen"/>
    <m/>
    <s v="Egg White Omelette"/>
    <n v="1"/>
    <s v="Breakfast (Eggs)"/>
    <d v="1899-12-30T00:37:00"/>
    <n v="40.724743642155602"/>
    <n v="-73.9986615554824"/>
    <n v="40.702747972206502"/>
    <n v="-74.012544218033298"/>
    <d v="2014-10-26T12:28:33"/>
    <d v="2014-10-26T12:47:53"/>
    <d v="2014-10-26T13:52:13"/>
    <d v="2014-10-26T13:56:22"/>
    <x v="3"/>
    <x v="4"/>
  </r>
  <r>
    <n v="1456939"/>
    <n v="366338"/>
    <x v="177"/>
    <s v="bicycle"/>
    <s v="Hu Kitchen"/>
    <s v="Gluten-Free"/>
    <s v="Grandmaster Veg (Grain/Dairy-Free Lasagna) W/ 1 Side"/>
    <n v="1"/>
    <s v="Lunch + Dinner (M-F 11:30a-Close, Sa-Su 12p-Close)"/>
    <m/>
    <n v="40.735676762018002"/>
    <n v="-73.993829528068602"/>
    <n v="40.725867299999997"/>
    <n v="-73.999968899999999"/>
    <d v="2014-10-26T12:37:15"/>
    <d v="2014-10-26T12:37:28"/>
    <d v="2014-10-26T12:52:17"/>
    <d v="2014-10-26T12:59:05"/>
    <x v="3"/>
    <x v="4"/>
  </r>
  <r>
    <n v="1456999"/>
    <n v="259668"/>
    <x v="300"/>
    <s v="scooter"/>
    <s v="Pommes Frites"/>
    <m/>
    <s v="Pommes Frites"/>
    <n v="1"/>
    <s v="Pommes Frites"/>
    <m/>
    <n v="40.728169657139198"/>
    <n v="-73.987912711093401"/>
    <n v="40.744658399999999"/>
    <n v="-73.977722099999994"/>
    <d v="2014-10-26T12:40:41"/>
    <d v="2014-10-26T13:00:06"/>
    <d v="2014-10-26T13:13:56"/>
    <d v="2014-10-26T13:25:03"/>
    <x v="3"/>
    <x v="4"/>
  </r>
  <r>
    <n v="1457016"/>
    <n v="374519"/>
    <x v="532"/>
    <s v="bicycle"/>
    <s v="Ess-a-Bagel"/>
    <s v="Bakery"/>
    <s v="Whole Wheat Everything"/>
    <n v="1"/>
    <s v="Bagel Type"/>
    <m/>
    <n v="40.735518913424798"/>
    <n v="-73.979530334472699"/>
    <n v="40.729514700000003"/>
    <n v="-73.9971879"/>
    <d v="2014-10-26T12:43:38"/>
    <d v="2014-10-26T12:45:12"/>
    <d v="2014-10-26T13:02:32"/>
    <d v="2014-10-26T13:17:07"/>
    <x v="3"/>
    <x v="4"/>
  </r>
  <r>
    <n v="1457097"/>
    <n v="61889"/>
    <x v="360"/>
    <s v="car"/>
    <s v="Murray's Bagels"/>
    <s v="Bakery"/>
    <m/>
    <m/>
    <m/>
    <m/>
    <n v="40.736440000000002"/>
    <n v="-73.997342230000001"/>
    <n v="40.732092299999998"/>
    <n v="-74.004897600000007"/>
    <d v="2014-10-26T12:49:00"/>
    <d v="2014-10-26T12:46:49"/>
    <d v="2014-10-26T13:27:39"/>
    <d v="2014-10-26T13:36:11"/>
    <x v="3"/>
    <x v="4"/>
  </r>
  <r>
    <n v="1457132"/>
    <n v="291529"/>
    <x v="369"/>
    <s v="car"/>
    <s v="Carnegie Deli"/>
    <s v="Deli"/>
    <s v="Chicken Broth Soup"/>
    <n v="2"/>
    <s v="Soups"/>
    <d v="1899-12-30T00:10:01"/>
    <n v="40.764135025007903"/>
    <n v="-73.981192225407696"/>
    <n v="40.785680399487099"/>
    <n v="-73.970643672517795"/>
    <d v="2014-10-26T12:53:19"/>
    <d v="2014-10-26T13:15:06"/>
    <d v="2014-10-26T13:31:56"/>
    <d v="2014-10-26T13:53:00"/>
    <x v="3"/>
    <x v="4"/>
  </r>
  <r>
    <n v="1457186"/>
    <n v="289597"/>
    <x v="482"/>
    <s v="bicycle"/>
    <s v="The Grey Dog - Mulberry"/>
    <s v="Coffee"/>
    <s v="Greek Salad"/>
    <n v="1"/>
    <s v="Salads"/>
    <d v="1899-12-30T00:07:05"/>
    <n v="40.723095999999998"/>
    <n v="-73.995773999999997"/>
    <n v="40.713953799999999"/>
    <n v="-74.009601900000007"/>
    <d v="2014-10-26T12:55:58"/>
    <d v="2014-10-26T13:00:31"/>
    <d v="2014-10-26T13:16:21"/>
    <d v="2014-10-26T13:27:02"/>
    <x v="3"/>
    <x v="4"/>
  </r>
  <r>
    <n v="1457389"/>
    <n v="115213"/>
    <x v="203"/>
    <s v="bicycle"/>
    <s v="Junoon"/>
    <s v="Indian"/>
    <s v="Plain Pulao Rice"/>
    <n v="1"/>
    <s v="Bread, Rice and Accompaniment"/>
    <d v="1899-12-30T00:25:20"/>
    <n v="40.743011007422702"/>
    <n v="-73.991046179089196"/>
    <n v="40.716590500000002"/>
    <n v="-74.004811399999994"/>
    <d v="2014-10-26T13:09:01"/>
    <d v="2014-10-26T13:47:06"/>
    <d v="2014-10-26T13:53:27"/>
    <d v="2014-10-26T14:06:53"/>
    <x v="3"/>
    <x v="4"/>
  </r>
  <r>
    <n v="1457389"/>
    <n v="115213"/>
    <x v="203"/>
    <s v="bicycle"/>
    <s v="Junoon"/>
    <s v="Indian"/>
    <s v="Sookhi Subzi - Tawa"/>
    <n v="1"/>
    <s v="Vegetable"/>
    <d v="1899-12-30T00:25:20"/>
    <n v="40.743011007422702"/>
    <n v="-73.991046179089196"/>
    <n v="40.716590500000002"/>
    <n v="-74.004811399999994"/>
    <d v="2014-10-26T13:09:01"/>
    <d v="2014-10-26T13:47:06"/>
    <d v="2014-10-26T13:53:27"/>
    <d v="2014-10-26T14:06:53"/>
    <x v="3"/>
    <x v="4"/>
  </r>
  <r>
    <n v="1457482"/>
    <n v="72343"/>
    <x v="116"/>
    <s v="bicycle"/>
    <s v="Souvlaki GR"/>
    <s v="Eastern European"/>
    <m/>
    <m/>
    <m/>
    <d v="1899-12-30T00:20:01"/>
    <n v="40.721044773826797"/>
    <n v="-73.98719533485"/>
    <n v="40.7444883"/>
    <n v="-73.994946499999998"/>
    <d v="2014-10-26T13:14:12"/>
    <d v="2014-10-26T13:27:56"/>
    <d v="2014-10-26T13:44:46"/>
    <d v="2014-10-26T14:00:48"/>
    <x v="3"/>
    <x v="4"/>
  </r>
  <r>
    <n v="1457487"/>
    <n v="343889"/>
    <x v="183"/>
    <s v="walker"/>
    <s v="Shake Shack"/>
    <s v="Burger"/>
    <s v="Fountain Soda"/>
    <n v="1"/>
    <s v="Drinks"/>
    <m/>
    <n v="40.780825773220101"/>
    <n v="-73.976483345031696"/>
    <n v="40.773385206803603"/>
    <n v="-73.978977089921599"/>
    <d v="2014-10-26T13:14:45"/>
    <d v="2014-10-26T13:19:06"/>
    <d v="2014-10-26T13:59:56"/>
    <d v="2014-10-26T14:07:42"/>
    <x v="3"/>
    <x v="4"/>
  </r>
  <r>
    <n v="1457468"/>
    <n v="42755"/>
    <x v="345"/>
    <s v="car"/>
    <s v="Katz's Delicatessen"/>
    <m/>
    <s v="Katz's Corned Beef"/>
    <n v="1"/>
    <s v="Hot Sandwiches"/>
    <m/>
    <n v="40.722307066359498"/>
    <n v="-73.987351655960097"/>
    <n v="40.738932300000002"/>
    <n v="-74.008823399999997"/>
    <d v="2014-10-26T13:15:52"/>
    <d v="2014-10-26T13:28:20"/>
    <d v="2014-10-26T14:08:39"/>
    <d v="2014-10-26T14:25:49"/>
    <x v="3"/>
    <x v="4"/>
  </r>
  <r>
    <n v="1457468"/>
    <n v="42755"/>
    <x v="345"/>
    <s v="car"/>
    <s v="Katz's Delicatessen"/>
    <m/>
    <s v="Cole Slaw"/>
    <n v="1"/>
    <s v="Salads"/>
    <m/>
    <n v="40.722307066359498"/>
    <n v="-73.987351655960097"/>
    <n v="40.738932300000002"/>
    <n v="-74.008823399999997"/>
    <d v="2014-10-26T13:15:52"/>
    <d v="2014-10-26T13:28:20"/>
    <d v="2014-10-26T14:08:39"/>
    <d v="2014-10-26T14:25:49"/>
    <x v="3"/>
    <x v="4"/>
  </r>
  <r>
    <n v="1457468"/>
    <n v="42755"/>
    <x v="345"/>
    <s v="car"/>
    <s v="Katz's Delicatessen"/>
    <m/>
    <s v="Turkey"/>
    <n v="1"/>
    <s v="Hot Sandwiches"/>
    <m/>
    <n v="40.722307066359498"/>
    <n v="-73.987351655960097"/>
    <n v="40.738932300000002"/>
    <n v="-74.008823399999997"/>
    <d v="2014-10-26T13:15:52"/>
    <d v="2014-10-26T13:28:20"/>
    <d v="2014-10-26T14:08:39"/>
    <d v="2014-10-26T14:25:49"/>
    <x v="3"/>
    <x v="4"/>
  </r>
  <r>
    <n v="1457488"/>
    <n v="64153"/>
    <x v="362"/>
    <s v="bicycle"/>
    <s v="Mighty Quinn's BBQ"/>
    <s v="BBQ"/>
    <s v="Pomme Frites"/>
    <n v="1"/>
    <s v="Sides"/>
    <m/>
    <n v="40.727518945156902"/>
    <n v="-73.988671302795396"/>
    <n v="40.759183"/>
    <n v="-73.976487000000006"/>
    <d v="2014-10-26T13:16:02"/>
    <d v="2014-10-26T13:44:29"/>
    <d v="2014-10-26T13:56:20"/>
    <d v="2014-10-26T14:14:07"/>
    <x v="3"/>
    <x v="4"/>
  </r>
  <r>
    <n v="1457547"/>
    <n v="75587"/>
    <x v="460"/>
    <s v="car"/>
    <s v="Dinosaur Bar-B-Que"/>
    <s v="BBQ"/>
    <s v="Jumbo BBQ Chicken WIngs"/>
    <n v="1"/>
    <s v="Small &amp; Shared Plates"/>
    <d v="1899-12-30T00:11:21"/>
    <n v="40.6776831175114"/>
    <n v="-73.983998673728195"/>
    <n v="40.719319900000002"/>
    <n v="-74.002844300000007"/>
    <d v="2014-10-26T13:20:03"/>
    <d v="2014-10-26T14:05:11"/>
    <d v="2014-10-26T14:13:02"/>
    <d v="2014-10-26T14:52:04"/>
    <x v="3"/>
    <x v="4"/>
  </r>
  <r>
    <n v="1457697"/>
    <n v="369852"/>
    <x v="4"/>
    <s v="bicycle"/>
    <s v="Taim Falafel and Smoothie Bar"/>
    <s v="Food Truck"/>
    <s v="Hummus Sandwich"/>
    <n v="1"/>
    <s v="Sandwiches"/>
    <d v="1899-12-30T00:11:40"/>
    <n v="40.735951410513501"/>
    <n v="-74.001760416287993"/>
    <n v="40.747577999999997"/>
    <n v="-73.973192999999995"/>
    <d v="2014-10-26T13:31:22"/>
    <d v="2014-10-26T13:53:26"/>
    <d v="2014-10-26T14:01:16"/>
    <d v="2014-10-26T14:20:17"/>
    <x v="3"/>
    <x v="4"/>
  </r>
  <r>
    <n v="1457732"/>
    <n v="109254"/>
    <x v="106"/>
    <s v="walker"/>
    <s v="B&amp;H Photo Video"/>
    <m/>
    <m/>
    <m/>
    <m/>
    <m/>
    <n v="40.753005134448898"/>
    <n v="-73.996417719423306"/>
    <n v="40.743619600000002"/>
    <n v="-73.975287399999999"/>
    <d v="2014-10-26T13:34:59"/>
    <m/>
    <m/>
    <d v="2014-10-26T14:36:39"/>
    <x v="3"/>
    <x v="4"/>
  </r>
  <r>
    <n v="1457804"/>
    <n v="113926"/>
    <x v="370"/>
    <s v="bicycle"/>
    <s v="The Grey Dog  - Chelsea"/>
    <s v="Coffee"/>
    <s v="Cheese Fries"/>
    <n v="1"/>
    <s v="Soup, Fries &amp; Stuff"/>
    <d v="1899-12-30T00:07:57"/>
    <n v="40.740783999999998"/>
    <n v="-74.000720999999999"/>
    <n v="40.7389899"/>
    <n v="-74.001095000000007"/>
    <d v="2014-10-26T13:39:37"/>
    <m/>
    <m/>
    <d v="2014-10-26T14:08:17"/>
    <x v="3"/>
    <x v="4"/>
  </r>
  <r>
    <n v="1457802"/>
    <n v="68103"/>
    <x v="136"/>
    <s v="car"/>
    <s v="Hale &amp; Hearty"/>
    <s v="Salad"/>
    <m/>
    <m/>
    <m/>
    <m/>
    <n v="40.737827668490397"/>
    <n v="-73.992362022399902"/>
    <n v="40.728845"/>
    <n v="-73.996341000000001"/>
    <d v="2014-10-26T13:40:33"/>
    <d v="2014-10-26T14:04:08"/>
    <d v="2014-10-26T14:25:46"/>
    <d v="2014-10-26T14:38:37"/>
    <x v="3"/>
    <x v="4"/>
  </r>
  <r>
    <n v="1457973"/>
    <n v="327168"/>
    <x v="383"/>
    <s v="van"/>
    <s v="Melt Shop"/>
    <s v="American"/>
    <s v="Lemonade"/>
    <n v="1"/>
    <s v="Beverages"/>
    <d v="1899-12-30T00:19:59"/>
    <n v="40.744607141003797"/>
    <n v="-73.990741968154893"/>
    <n v="40.752072585936901"/>
    <n v="-73.985369554593703"/>
    <d v="2014-10-26T13:52:00"/>
    <m/>
    <m/>
    <d v="2014-10-26T14:52:06"/>
    <x v="3"/>
    <x v="4"/>
  </r>
  <r>
    <n v="1457973"/>
    <n v="327168"/>
    <x v="383"/>
    <s v="van"/>
    <s v="Melt Shop"/>
    <s v="American"/>
    <s v="Turkey Truffle"/>
    <n v="1"/>
    <s v="Sandwiches"/>
    <d v="1899-12-30T00:19:59"/>
    <n v="40.744607141003797"/>
    <n v="-73.990741968154893"/>
    <n v="40.752072585936901"/>
    <n v="-73.985369554593703"/>
    <d v="2014-10-26T13:52:00"/>
    <m/>
    <m/>
    <d v="2014-10-26T14:52:06"/>
    <x v="3"/>
    <x v="4"/>
  </r>
  <r>
    <n v="1458041"/>
    <n v="129518"/>
    <x v="116"/>
    <s v="bicycle"/>
    <s v="The Grey Dog  - Chelsea"/>
    <s v="Coffee"/>
    <s v="Village Pancakes"/>
    <n v="1"/>
    <s v="Breakfast"/>
    <d v="1899-12-30T00:06:14"/>
    <n v="40.740783999999998"/>
    <n v="-74.000720999999999"/>
    <n v="40.73357"/>
    <n v="-74.006589899999994"/>
    <d v="2014-10-26T13:55:39"/>
    <d v="2014-10-26T14:05:26"/>
    <d v="2014-10-26T14:19:49"/>
    <d v="2014-10-26T14:30:12"/>
    <x v="3"/>
    <x v="4"/>
  </r>
  <r>
    <n v="1458106"/>
    <n v="104983"/>
    <x v="405"/>
    <s v="car"/>
    <s v="Fairway Market"/>
    <m/>
    <m/>
    <m/>
    <m/>
    <m/>
    <n v="40.778373621438497"/>
    <n v="-73.952557227210605"/>
    <n v="40.776919900000003"/>
    <n v="-73.958928"/>
    <d v="2014-10-26T14:00:58"/>
    <d v="2014-10-26T14:01:37"/>
    <d v="2014-10-26T14:44:57"/>
    <d v="2014-10-26T14:54:36"/>
    <x v="3"/>
    <x v="4"/>
  </r>
  <r>
    <n v="1458148"/>
    <n v="57943"/>
    <x v="25"/>
    <s v="car"/>
    <s v="Shake Shack"/>
    <s v="Burger"/>
    <s v="Hot Dog"/>
    <n v="1"/>
    <s v="Flat-Top Dogs"/>
    <m/>
    <n v="40.779126065705498"/>
    <n v="-73.954904894578206"/>
    <n v="40.774650000000001"/>
    <n v="-73.945621000000003"/>
    <d v="2014-10-26T14:04:39"/>
    <d v="2014-10-26T14:06:21"/>
    <d v="2014-10-26T14:22:44"/>
    <d v="2014-10-26T14:29:56"/>
    <x v="3"/>
    <x v="4"/>
  </r>
  <r>
    <n v="1458212"/>
    <n v="186473"/>
    <x v="203"/>
    <s v="bicycle"/>
    <s v="Blue Ribbon Sushi"/>
    <s v="Japanese"/>
    <s v="Sushi Deluxe"/>
    <n v="1"/>
    <s v="Platters"/>
    <d v="1899-12-30T00:06:20"/>
    <n v="40.7261096570601"/>
    <n v="-74.002491863200504"/>
    <n v="40.739384700000002"/>
    <n v="-73.992446299999997"/>
    <d v="2014-10-26T14:09:25"/>
    <d v="2014-10-26T14:14:06"/>
    <d v="2014-10-26T14:26:34"/>
    <d v="2014-10-26T14:39:07"/>
    <x v="3"/>
    <x v="4"/>
  </r>
  <r>
    <n v="1458212"/>
    <n v="186473"/>
    <x v="203"/>
    <s v="bicycle"/>
    <s v="Blue Ribbon Sushi"/>
    <s v="Japanese"/>
    <s v="House Salad"/>
    <n v="1"/>
    <s v="Salads"/>
    <d v="1899-12-30T00:06:20"/>
    <n v="40.7261096570601"/>
    <n v="-74.002491863200504"/>
    <n v="40.739384700000002"/>
    <n v="-73.992446299999997"/>
    <d v="2014-10-26T14:09:25"/>
    <d v="2014-10-26T14:14:06"/>
    <d v="2014-10-26T14:26:34"/>
    <d v="2014-10-26T14:39:07"/>
    <x v="3"/>
    <x v="4"/>
  </r>
  <r>
    <n v="1458212"/>
    <n v="186473"/>
    <x v="203"/>
    <s v="bicycle"/>
    <s v="Blue Ribbon Sushi"/>
    <s v="Japanese"/>
    <s v="Wakame"/>
    <n v="1"/>
    <s v="Salads"/>
    <d v="1899-12-30T00:06:20"/>
    <n v="40.7261096570601"/>
    <n v="-74.002491863200504"/>
    <n v="40.739384700000002"/>
    <n v="-73.992446299999997"/>
    <d v="2014-10-26T14:09:25"/>
    <d v="2014-10-26T14:14:06"/>
    <d v="2014-10-26T14:26:34"/>
    <d v="2014-10-26T14:39:07"/>
    <x v="3"/>
    <x v="4"/>
  </r>
  <r>
    <n v="1458212"/>
    <n v="186473"/>
    <x v="203"/>
    <s v="bicycle"/>
    <s v="Blue Ribbon Sushi"/>
    <s v="Japanese"/>
    <s v="Kaiso Moriawase"/>
    <n v="1"/>
    <s v="Salads"/>
    <d v="1899-12-30T00:06:20"/>
    <n v="40.7261096570601"/>
    <n v="-74.002491863200504"/>
    <n v="40.739384700000002"/>
    <n v="-73.992446299999997"/>
    <d v="2014-10-26T14:09:25"/>
    <d v="2014-10-26T14:14:06"/>
    <d v="2014-10-26T14:26:34"/>
    <d v="2014-10-26T14:39:07"/>
    <x v="3"/>
    <x v="4"/>
  </r>
  <r>
    <n v="1458306"/>
    <n v="300003"/>
    <x v="158"/>
    <s v="bicycle"/>
    <s v="Crema Restaurante"/>
    <s v="Mexican"/>
    <s v="Quesadilla de Carne Asada"/>
    <n v="1"/>
    <s v="Lunch"/>
    <d v="1899-12-30T00:23:14"/>
    <n v="40.739621016132403"/>
    <n v="-73.995979215938604"/>
    <n v="40.751810900000002"/>
    <n v="-74.001823799999997"/>
    <d v="2014-10-26T14:16:27"/>
    <d v="2014-10-26T14:39:44"/>
    <d v="2014-10-26T14:50:33"/>
    <d v="2014-10-26T15:04:09"/>
    <x v="3"/>
    <x v="4"/>
  </r>
  <r>
    <n v="1458329"/>
    <n v="259341"/>
    <x v="12"/>
    <s v="bicycle"/>
    <s v="J. G. Melon"/>
    <s v="Burger"/>
    <s v="Cottage Fried Potatoes"/>
    <n v="2"/>
    <s v="Main Menu"/>
    <d v="1899-12-30T00:04:54"/>
    <n v="40.7711352092903"/>
    <n v="-73.959623103066605"/>
    <n v="40.777042723345602"/>
    <n v="-73.958787154088199"/>
    <d v="2014-10-26T14:20:26"/>
    <d v="2014-10-26T14:34:46"/>
    <d v="2014-10-26T14:56:06"/>
    <d v="2014-10-26T15:02:18"/>
    <x v="3"/>
    <x v="4"/>
  </r>
  <r>
    <n v="1458371"/>
    <n v="133844"/>
    <x v="201"/>
    <s v="car"/>
    <s v="Prince Street Pizza"/>
    <s v="Pizza"/>
    <s v="Bottled Beverages"/>
    <n v="2"/>
    <s v="Beverages"/>
    <d v="1899-12-30T00:10:12"/>
    <n v="40.723079523456803"/>
    <n v="-73.994615077972398"/>
    <n v="40.718821110757602"/>
    <n v="-73.982805619131895"/>
    <d v="2014-10-26T14:22:11"/>
    <d v="2014-10-26T14:44:19"/>
    <d v="2014-10-26T14:54:40"/>
    <d v="2014-10-26T15:09:16"/>
    <x v="3"/>
    <x v="4"/>
  </r>
  <r>
    <n v="1458467"/>
    <n v="309983"/>
    <x v="461"/>
    <s v="bicycle"/>
    <s v="Mighty Quinn's BBQ"/>
    <s v="BBQ"/>
    <s v="Brisket"/>
    <n v="1"/>
    <s v="Meats"/>
    <m/>
    <n v="40.727518945156902"/>
    <n v="-73.988671302795396"/>
    <n v="40.718053552028998"/>
    <n v="-73.984687942529305"/>
    <d v="2014-10-26T14:29:37"/>
    <d v="2014-10-26T14:37:01"/>
    <d v="2014-10-26T15:00:09"/>
    <d v="2014-10-26T15:11:56"/>
    <x v="3"/>
    <x v="4"/>
  </r>
  <r>
    <n v="1458467"/>
    <n v="309983"/>
    <x v="461"/>
    <s v="bicycle"/>
    <s v="Mighty Quinn's BBQ"/>
    <s v="BBQ"/>
    <s v="Burnt End Baked Beans"/>
    <n v="1"/>
    <s v="Sides"/>
    <m/>
    <n v="40.727518945156902"/>
    <n v="-73.988671302795396"/>
    <n v="40.718053552028998"/>
    <n v="-73.984687942529305"/>
    <d v="2014-10-26T14:29:37"/>
    <d v="2014-10-26T14:37:01"/>
    <d v="2014-10-26T15:00:09"/>
    <d v="2014-10-26T15:11:56"/>
    <x v="3"/>
    <x v="4"/>
  </r>
  <r>
    <n v="1458505"/>
    <n v="195723"/>
    <x v="230"/>
    <s v="bicycle"/>
    <s v="Cafe Habana"/>
    <s v="Mexican"/>
    <s v="Avocado &amp; White Cheese"/>
    <n v="1"/>
    <s v="Tortas y Burritos"/>
    <d v="1899-12-30T00:03:49"/>
    <n v="40.7228416988277"/>
    <n v="-73.994116468965402"/>
    <n v="40.7168165"/>
    <n v="-74.005652499999997"/>
    <d v="2014-10-26T14:33:09"/>
    <d v="2014-10-26T14:45:34"/>
    <d v="2014-10-26T14:56:11"/>
    <d v="2014-10-26T15:13:36"/>
    <x v="3"/>
    <x v="4"/>
  </r>
  <r>
    <n v="1458607"/>
    <n v="148168"/>
    <x v="106"/>
    <s v="walker"/>
    <s v="P.J. Clarke's"/>
    <s v="American"/>
    <s v="&quot;The Cadillac&quot;"/>
    <n v="1"/>
    <s v="P.J. Clarke's Hamburgers"/>
    <d v="1899-12-30T00:05:01"/>
    <n v="40.758938763836703"/>
    <n v="-73.968531133448096"/>
    <n v="40.744452000000003"/>
    <n v="-73.989982699999999"/>
    <d v="2014-10-26T14:38:57"/>
    <d v="2014-10-26T14:48:36"/>
    <d v="2014-10-26T15:02:16"/>
    <d v="2014-10-26T15:16:21"/>
    <x v="3"/>
    <x v="4"/>
  </r>
  <r>
    <n v="1458607"/>
    <n v="148168"/>
    <x v="106"/>
    <s v="walker"/>
    <s v="P.J. Clarke's"/>
    <s v="American"/>
    <s v="Simply On A Bun"/>
    <n v="1"/>
    <s v="P.J. Clarke's Hamburgers"/>
    <d v="1899-12-30T00:05:01"/>
    <n v="40.758938763836703"/>
    <n v="-73.968531133448096"/>
    <n v="40.744452000000003"/>
    <n v="-73.989982699999999"/>
    <d v="2014-10-26T14:38:57"/>
    <d v="2014-10-26T14:48:36"/>
    <d v="2014-10-26T15:02:16"/>
    <d v="2014-10-26T15:16:21"/>
    <x v="3"/>
    <x v="4"/>
  </r>
  <r>
    <n v="1458623"/>
    <n v="69488"/>
    <x v="363"/>
    <s v="car"/>
    <s v="Doughnut Plant Chelsea"/>
    <s v="Donut"/>
    <s v="Valrhona Chocolate"/>
    <n v="2"/>
    <s v="Yeast Doughnuts"/>
    <m/>
    <n v="40.744563916288797"/>
    <n v="-73.996630052861306"/>
    <n v="40.775403052475099"/>
    <n v="-73.984307646075095"/>
    <d v="2014-10-26T14:41:25"/>
    <d v="2014-10-26T15:19:28"/>
    <d v="2014-10-26T15:30:18"/>
    <d v="2014-10-26T16:01:48"/>
    <x v="3"/>
    <x v="4"/>
  </r>
  <r>
    <n v="1458715"/>
    <n v="173667"/>
    <x v="533"/>
    <s v="bicycle"/>
    <s v="Whole Foods Market"/>
    <s v="Grocery Store"/>
    <m/>
    <m/>
    <m/>
    <m/>
    <n v="40.723954999999997"/>
    <n v="-73.991828999999996"/>
    <n v="40.718760679564802"/>
    <n v="-74.002535891014105"/>
    <d v="2014-10-26T14:45:26"/>
    <d v="2014-10-26T14:42:49"/>
    <d v="2014-10-26T15:09:40"/>
    <d v="2014-10-26T15:25:01"/>
    <x v="3"/>
    <x v="4"/>
  </r>
  <r>
    <n v="1458780"/>
    <n v="374495"/>
    <x v="158"/>
    <s v="bicycle"/>
    <s v="Chipotle Mexican Grill $1.99 Delivery"/>
    <s v="Mexican"/>
    <m/>
    <m/>
    <m/>
    <m/>
    <n v="40.7419445342396"/>
    <n v="-74.001089000702095"/>
    <n v="40.747391399999998"/>
    <n v="-74.003424899999999"/>
    <d v="2014-10-26T14:50:54"/>
    <m/>
    <m/>
    <d v="2014-10-26T15:35:34"/>
    <x v="3"/>
    <x v="4"/>
  </r>
  <r>
    <n v="1458843"/>
    <n v="142461"/>
    <x v="438"/>
    <s v="walker"/>
    <s v="Parm"/>
    <s v="Italian"/>
    <s v="Baked Ziti"/>
    <n v="1"/>
    <s v="Sides"/>
    <d v="1899-12-30T00:05:23"/>
    <n v="40.723019825000002"/>
    <n v="-73.995853999999994"/>
    <n v="40.719922599999997"/>
    <n v="-74.007101599999999"/>
    <d v="2014-10-26T14:56:22"/>
    <d v="2014-10-26T15:00:55"/>
    <d v="2014-10-26T15:32:44"/>
    <d v="2014-10-26T15:43:35"/>
    <x v="3"/>
    <x v="4"/>
  </r>
  <r>
    <n v="1458876"/>
    <n v="9666"/>
    <x v="506"/>
    <s v="car"/>
    <s v="Chipotle Mexican Grill $1.99 Delivery"/>
    <s v="Mexican"/>
    <m/>
    <m/>
    <m/>
    <m/>
    <n v="40.766154007814698"/>
    <n v="-73.983441978649793"/>
    <n v="40.7672065"/>
    <n v="-73.984197399999999"/>
    <d v="2014-10-26T14:59:19"/>
    <m/>
    <m/>
    <d v="2014-10-26T15:22:11"/>
    <x v="3"/>
    <x v="4"/>
  </r>
  <r>
    <n v="1458937"/>
    <n v="344577"/>
    <x v="236"/>
    <s v="bicycle"/>
    <s v="Chipotle Mexican Grill $1.99 Delivery"/>
    <s v="Mexican"/>
    <s v="Burrito"/>
    <n v="1"/>
    <s v="Entree"/>
    <m/>
    <n v="40.722542870002997"/>
    <n v="-73.997769355773897"/>
    <n v="40.723385046509598"/>
    <n v="-74.002484053260105"/>
    <d v="2014-10-26T15:04:38"/>
    <m/>
    <m/>
    <d v="2014-10-26T15:27:28"/>
    <x v="3"/>
    <x v="4"/>
  </r>
  <r>
    <n v="1458994"/>
    <n v="398723"/>
    <x v="378"/>
    <s v="car"/>
    <s v="Peacefood Cafe"/>
    <s v="Vegan"/>
    <s v="Pan-seared French Horn Mushrooms"/>
    <n v="1"/>
    <s v="Panini"/>
    <d v="1899-12-30T00:03:11"/>
    <n v="40.785160043282801"/>
    <n v="-73.976916473837804"/>
    <n v="40.806469794467603"/>
    <n v="-73.960142255493594"/>
    <d v="2014-10-26T15:06:39"/>
    <d v="2014-10-26T15:33:43"/>
    <d v="2014-10-26T15:41:04"/>
    <d v="2014-10-26T15:49:07"/>
    <x v="3"/>
    <x v="4"/>
  </r>
  <r>
    <n v="1459046"/>
    <n v="201463"/>
    <x v="518"/>
    <s v="bicycle"/>
    <s v="Sprinkles Cupcakes"/>
    <s v="Dessert"/>
    <m/>
    <m/>
    <m/>
    <m/>
    <n v="40.763261456854103"/>
    <n v="-73.967646861272897"/>
    <n v="40.764773599999998"/>
    <n v="-73.975902199999993"/>
    <d v="2014-10-26T15:09:30"/>
    <d v="2014-10-26T15:16:07"/>
    <d v="2014-10-26T15:40:23"/>
    <d v="2014-10-26T15:50:36"/>
    <x v="3"/>
    <x v="4"/>
  </r>
  <r>
    <n v="1459072"/>
    <n v="141732"/>
    <x v="407"/>
    <s v="bicycle"/>
    <s v="Cho Dang Gol"/>
    <s v="Korean"/>
    <s v="Bulgogi"/>
    <n v="1"/>
    <s v="Stone Bowl Bibimbap"/>
    <d v="1899-12-30T00:04:34"/>
    <n v="40.750239999999998"/>
    <n v="-73.986504999999994"/>
    <n v="40.739077600000002"/>
    <n v="-73.993618400000003"/>
    <d v="2014-10-26T15:12:26"/>
    <d v="2014-10-26T15:18:18"/>
    <d v="2014-10-26T15:41:35"/>
    <d v="2014-10-26T15:53:35"/>
    <x v="3"/>
    <x v="4"/>
  </r>
  <r>
    <n v="1459072"/>
    <n v="141732"/>
    <x v="407"/>
    <s v="bicycle"/>
    <s v="Cho Dang Gol"/>
    <s v="Korean"/>
    <s v="Bulgogi Jun Gol"/>
    <n v="1"/>
    <s v="Traditional Casserole"/>
    <d v="1899-12-30T00:04:34"/>
    <n v="40.750239999999998"/>
    <n v="-73.986504999999994"/>
    <n v="40.739077600000002"/>
    <n v="-73.993618400000003"/>
    <d v="2014-10-26T15:12:26"/>
    <d v="2014-10-26T15:18:18"/>
    <d v="2014-10-26T15:41:35"/>
    <d v="2014-10-26T15:53:35"/>
    <x v="3"/>
    <x v="4"/>
  </r>
  <r>
    <n v="1459250"/>
    <n v="105304"/>
    <x v="422"/>
    <s v="car"/>
    <s v="Amsterdam Burger Company"/>
    <s v="Burger"/>
    <m/>
    <m/>
    <m/>
    <d v="1899-12-30T00:05:20"/>
    <n v="40.791494400368499"/>
    <n v="-73.972544750477496"/>
    <n v="40.771168799999998"/>
    <n v="-73.9471755"/>
    <d v="2014-10-26T15:24:49"/>
    <d v="2014-10-26T15:31:25"/>
    <d v="2014-10-26T15:43:44"/>
    <d v="2014-10-26T15:57:44"/>
    <x v="3"/>
    <x v="4"/>
  </r>
  <r>
    <n v="1459270"/>
    <n v="161731"/>
    <x v="222"/>
    <s v="car"/>
    <s v="Shake Shack"/>
    <s v="Burger"/>
    <s v="Shack-cago Dog"/>
    <n v="1"/>
    <s v="Flat-Top Dogs"/>
    <m/>
    <n v="40.780825773220101"/>
    <n v="-73.976483345031696"/>
    <n v="40.780622999999999"/>
    <n v="-73.978999999999999"/>
    <d v="2014-10-26T15:26:40"/>
    <d v="2014-10-26T15:57:55"/>
    <d v="2014-10-26T15:59:17"/>
    <d v="2014-10-26T16:03:13"/>
    <x v="3"/>
    <x v="4"/>
  </r>
  <r>
    <n v="1459327"/>
    <n v="167986"/>
    <x v="405"/>
    <s v="car"/>
    <s v="Serafina Fabulous Pizza"/>
    <s v="Italian"/>
    <s v="Penne Alla Stolichnaya"/>
    <n v="1"/>
    <s v="Pasta"/>
    <d v="1899-12-30T00:07:12"/>
    <n v="40.776083193932998"/>
    <n v="-73.962171576462296"/>
    <n v="40.7778882"/>
    <n v="-73.959455300000002"/>
    <d v="2014-10-26T15:30:49"/>
    <d v="2014-10-26T15:35:37"/>
    <d v="2014-10-26T15:52:50"/>
    <d v="2014-10-26T15:59:07"/>
    <x v="3"/>
    <x v="4"/>
  </r>
  <r>
    <n v="1459377"/>
    <n v="329315"/>
    <x v="370"/>
    <s v="bicycle"/>
    <s v="Trader Joe's"/>
    <s v="Grocery Store"/>
    <s v="Pita Chips - Parmesan, Garlic &amp; Herb"/>
    <n v="1"/>
    <s v="Cookies, Snacks &amp; Candy"/>
    <m/>
    <n v="40.74174"/>
    <n v="-73.993650000000002"/>
    <n v="40.727350081923497"/>
    <n v="-73.991881000398905"/>
    <d v="2014-10-26T15:34:16"/>
    <d v="2014-10-26T15:37:54"/>
    <d v="2014-10-26T16:31:34"/>
    <d v="2014-10-26T16:44:22"/>
    <x v="3"/>
    <x v="4"/>
  </r>
  <r>
    <n v="1459377"/>
    <n v="329315"/>
    <x v="370"/>
    <s v="bicycle"/>
    <s v="Trader Joe's"/>
    <s v="Grocery Store"/>
    <s v="Black Beans"/>
    <n v="1"/>
    <s v="Essentials"/>
    <m/>
    <n v="40.74174"/>
    <n v="-73.993650000000002"/>
    <n v="40.727350081923497"/>
    <n v="-73.991881000398905"/>
    <d v="2014-10-26T15:34:16"/>
    <d v="2014-10-26T15:37:54"/>
    <d v="2014-10-26T16:31:34"/>
    <d v="2014-10-26T16:44:22"/>
    <x v="3"/>
    <x v="4"/>
  </r>
  <r>
    <n v="1459476"/>
    <n v="208020"/>
    <x v="533"/>
    <s v="bicycle"/>
    <s v="Co."/>
    <s v="Pizza"/>
    <s v="Black Iced Tea"/>
    <n v="1"/>
    <s v="Drinks"/>
    <d v="1899-12-30T00:17:31"/>
    <n v="40.747169914496503"/>
    <n v="-74.000635650385306"/>
    <n v="40.747018901686999"/>
    <n v="-73.990921968255506"/>
    <d v="2014-10-26T15:42:34"/>
    <d v="2014-10-26T15:56:53"/>
    <d v="2014-10-26T16:12:12"/>
    <d v="2014-10-26T16:23:20"/>
    <x v="3"/>
    <x v="4"/>
  </r>
  <r>
    <n v="1459497"/>
    <n v="124901"/>
    <x v="5"/>
    <s v="bicycle"/>
    <s v="Apple Store"/>
    <s v="Electronics Store"/>
    <m/>
    <m/>
    <m/>
    <m/>
    <n v="40.725194000000002"/>
    <n v="-73.999101999999993"/>
    <n v="40.726810999999998"/>
    <n v="-73.984031999999999"/>
    <d v="2014-10-26T15:43:14"/>
    <d v="2014-10-26T15:40:53"/>
    <d v="2014-10-26T15:52:43"/>
    <d v="2014-10-26T16:01:35"/>
    <x v="3"/>
    <x v="4"/>
  </r>
  <r>
    <n v="1459630"/>
    <n v="134261"/>
    <x v="222"/>
    <s v="car"/>
    <s v="Grill 21"/>
    <m/>
    <s v="Halo-Halo"/>
    <n v="2"/>
    <s v="Desserts"/>
    <d v="1899-12-30T00:07:01"/>
    <n v="40.7357834587933"/>
    <n v="-73.979889422585899"/>
    <n v="40.767809553244298"/>
    <n v="-73.968105102361704"/>
    <d v="2014-10-26T15:52:25"/>
    <d v="2014-10-26T16:31:55"/>
    <d v="2014-10-26T16:41:16"/>
    <d v="2014-10-26T17:08:16"/>
    <x v="3"/>
    <x v="4"/>
  </r>
  <r>
    <n v="1459680"/>
    <n v="157685"/>
    <x v="524"/>
    <s v="bicycle"/>
    <s v="Bombay Duck Co."/>
    <m/>
    <m/>
    <m/>
    <m/>
    <d v="1899-12-30T00:06:50"/>
    <n v="40.729439494821598"/>
    <n v="-74.001479225431794"/>
    <n v="40.752031799999997"/>
    <n v="-73.994620800000007"/>
    <d v="2014-10-26T15:56:56"/>
    <d v="2014-10-26T16:03:23"/>
    <d v="2014-10-26T16:14:13"/>
    <d v="2014-10-26T16:28:07"/>
    <x v="3"/>
    <x v="4"/>
  </r>
  <r>
    <n v="1459731"/>
    <n v="339144"/>
    <x v="12"/>
    <s v="bicycle"/>
    <s v="The Meatball Shop"/>
    <s v="Italian"/>
    <s v="Daily Roast Veggies"/>
    <n v="1"/>
    <s v="Green Market"/>
    <d v="1899-12-30T00:06:02"/>
    <n v="40.771491247520302"/>
    <n v="-73.956334145089798"/>
    <n v="40.798550300000002"/>
    <n v="-73.940759499999999"/>
    <d v="2014-10-26T15:59:43"/>
    <d v="2014-10-26T16:13:22"/>
    <d v="2014-10-26T16:28:11"/>
    <d v="2014-10-26T16:43:18"/>
    <x v="3"/>
    <x v="4"/>
  </r>
  <r>
    <n v="1459871"/>
    <n v="391543"/>
    <x v="247"/>
    <s v="bicycle"/>
    <s v="Friedman's Lunch"/>
    <s v="Breakfast"/>
    <s v="Sweet Potato Fries"/>
    <n v="1"/>
    <s v="Market Sides"/>
    <d v="1899-12-30T00:09:20"/>
    <n v="40.742680635750801"/>
    <n v="-74.006235828206997"/>
    <n v="40.740125618906603"/>
    <n v="-74.004686605254193"/>
    <d v="2014-10-26T16:14:30"/>
    <d v="2014-10-26T16:30:04"/>
    <d v="2014-10-26T16:41:54"/>
    <d v="2014-10-26T16:47:32"/>
    <x v="3"/>
    <x v="4"/>
  </r>
  <r>
    <n v="1459881"/>
    <n v="217511"/>
    <x v="26"/>
    <s v="bicycle"/>
    <s v="Momofuku Milk Bar (archived)"/>
    <s v="Dessert"/>
    <s v="Birthday Cake (6&quot;)"/>
    <n v="1"/>
    <s v="6&quot; Cakes"/>
    <m/>
    <n v="40.7231283099199"/>
    <n v="-74.002060890197697"/>
    <n v="40.727359404523703"/>
    <n v="-74.002907996991297"/>
    <d v="2014-10-26T16:16:39"/>
    <d v="2014-10-26T16:30:09"/>
    <d v="2014-10-26T16:45:00"/>
    <d v="2014-10-26T16:54:30"/>
    <x v="3"/>
    <x v="4"/>
  </r>
  <r>
    <n v="1459904"/>
    <n v="398853"/>
    <x v="64"/>
    <s v="bicycle"/>
    <s v="Momofuku Milk Bar"/>
    <s v="Dessert"/>
    <s v="B'day Cake Truffles"/>
    <n v="2"/>
    <s v="Cake Truffles"/>
    <m/>
    <n v="40.731795470614898"/>
    <n v="-73.985672593116803"/>
    <n v="40.749732799999997"/>
    <n v="-73.996150999999998"/>
    <d v="2014-10-26T16:18:04"/>
    <d v="2014-10-26T16:23:35"/>
    <d v="2014-10-26T16:41:25"/>
    <d v="2014-10-26T17:06:12"/>
    <x v="3"/>
    <x v="4"/>
  </r>
  <r>
    <n v="1459912"/>
    <n v="58919"/>
    <x v="111"/>
    <s v="bicycle"/>
    <s v="Doughnut Plant Chelsea"/>
    <s v="Donut"/>
    <s v="Blackout"/>
    <n v="1"/>
    <s v="Cake Dougnhuts"/>
    <m/>
    <n v="40.744563916288797"/>
    <n v="-73.996630052861306"/>
    <n v="40.730904500000001"/>
    <n v="-73.982365400000006"/>
    <d v="2014-10-26T16:20:03"/>
    <d v="2014-10-26T16:50:43"/>
    <d v="2014-10-26T17:16:17"/>
    <d v="2014-10-26T17:33:28"/>
    <x v="3"/>
    <x v="4"/>
  </r>
  <r>
    <n v="1459968"/>
    <n v="142170"/>
    <x v="438"/>
    <s v="walker"/>
    <s v="Trader Joe's"/>
    <s v="Grocery Store"/>
    <s v="Breaded Chicken Tenderloin"/>
    <n v="1"/>
    <s v="Frozen Foods"/>
    <m/>
    <n v="40.74174"/>
    <n v="-73.993650000000002"/>
    <n v="40.735269000000002"/>
    <n v="-73.983548999999996"/>
    <d v="2014-10-26T16:27:47"/>
    <m/>
    <m/>
    <d v="2014-10-26T18:40:21"/>
    <x v="3"/>
    <x v="4"/>
  </r>
  <r>
    <n v="1459983"/>
    <n v="373485"/>
    <x v="7"/>
    <s v="bicycle"/>
    <s v="Co."/>
    <s v="Pizza"/>
    <s v="Boscaiola"/>
    <n v="1"/>
    <s v="Pies"/>
    <d v="1899-12-30T00:04:20"/>
    <n v="40.747169914496503"/>
    <n v="-74.000635650385306"/>
    <n v="40.729728199999997"/>
    <n v="-74.004768499999997"/>
    <d v="2014-10-26T16:28:35"/>
    <d v="2014-10-26T16:44:06"/>
    <d v="2014-10-26T16:54:24"/>
    <d v="2014-10-26T17:06:12"/>
    <x v="3"/>
    <x v="4"/>
  </r>
  <r>
    <n v="1460008"/>
    <n v="77511"/>
    <x v="46"/>
    <s v="walker"/>
    <s v="La Esquina Taqueria"/>
    <m/>
    <s v="Moros Y Cristianos"/>
    <n v="1"/>
    <s v="Sides"/>
    <d v="1899-12-30T00:01:45"/>
    <n v="40.721353749744097"/>
    <n v="-73.997525293959001"/>
    <n v="40.732039499999999"/>
    <n v="-73.995560699999999"/>
    <d v="2014-10-26T16:28:50"/>
    <d v="2014-10-26T17:10:22"/>
    <d v="2014-10-26T17:18:44"/>
    <d v="2014-10-26T17:28:39"/>
    <x v="3"/>
    <x v="4"/>
  </r>
  <r>
    <n v="1460008"/>
    <n v="77511"/>
    <x v="46"/>
    <s v="walker"/>
    <s v="La Esquina Taqueria"/>
    <m/>
    <s v="Pollo Rostizado"/>
    <n v="1"/>
    <s v="Tacos"/>
    <d v="1899-12-30T00:01:45"/>
    <n v="40.721353749744097"/>
    <n v="-73.997525293959001"/>
    <n v="40.732039499999999"/>
    <n v="-73.995560699999999"/>
    <d v="2014-10-26T16:28:50"/>
    <d v="2014-10-26T17:10:22"/>
    <d v="2014-10-26T17:18:44"/>
    <d v="2014-10-26T17:28:39"/>
    <x v="3"/>
    <x v="4"/>
  </r>
  <r>
    <n v="1460012"/>
    <n v="198802"/>
    <x v="534"/>
    <s v="bicycle"/>
    <s v="DuMont Burger"/>
    <s v="Burger"/>
    <s v="Cheese"/>
    <n v="1"/>
    <s v="Sides &amp; Extras"/>
    <d v="1899-12-30T00:03:25"/>
    <n v="40.713600041819603"/>
    <n v="-73.9619189500809"/>
    <n v="40.744378099999999"/>
    <n v="-73.990925000000004"/>
    <d v="2014-10-26T16:29:32"/>
    <d v="2014-10-26T16:37:57"/>
    <d v="2014-10-26T16:58:48"/>
    <d v="2014-10-26T17:24:46"/>
    <x v="3"/>
    <x v="4"/>
  </r>
  <r>
    <n v="1460012"/>
    <n v="198802"/>
    <x v="534"/>
    <s v="bicycle"/>
    <s v="DuMont Burger"/>
    <s v="Burger"/>
    <s v="Buffalo WIngs"/>
    <n v="1"/>
    <s v="Appetizers &amp; Salads"/>
    <d v="1899-12-30T00:03:25"/>
    <n v="40.713600041819603"/>
    <n v="-73.9619189500809"/>
    <n v="40.744378099999999"/>
    <n v="-73.990925000000004"/>
    <d v="2014-10-26T16:29:32"/>
    <d v="2014-10-26T16:37:57"/>
    <d v="2014-10-26T16:58:48"/>
    <d v="2014-10-26T17:24:46"/>
    <x v="3"/>
    <x v="4"/>
  </r>
  <r>
    <n v="1460012"/>
    <n v="198802"/>
    <x v="534"/>
    <s v="bicycle"/>
    <s v="DuMont Burger"/>
    <s v="Burger"/>
    <s v="DuMont Burger"/>
    <n v="1"/>
    <s v="Entrees"/>
    <d v="1899-12-30T00:03:25"/>
    <n v="40.713600041819603"/>
    <n v="-73.9619189500809"/>
    <n v="40.744378099999999"/>
    <n v="-73.990925000000004"/>
    <d v="2014-10-26T16:29:32"/>
    <d v="2014-10-26T16:37:57"/>
    <d v="2014-10-26T16:58:48"/>
    <d v="2014-10-26T17:24:46"/>
    <x v="3"/>
    <x v="4"/>
  </r>
  <r>
    <n v="1460015"/>
    <n v="260844"/>
    <x v="358"/>
    <s v="bicycle"/>
    <s v="Byblos Restaurant"/>
    <s v="Middle Eastern"/>
    <s v="Baba Ghannouj"/>
    <n v="2"/>
    <s v="Appetizers"/>
    <d v="1899-12-30T00:04:31"/>
    <n v="40.744010832931899"/>
    <n v="-73.985789269637195"/>
    <n v="40.778073646695802"/>
    <n v="-73.975294587510504"/>
    <d v="2014-10-26T16:29:58"/>
    <d v="2014-10-26T16:35:30"/>
    <d v="2014-10-26T16:55:56"/>
    <d v="2014-10-26T17:22:24"/>
    <x v="3"/>
    <x v="4"/>
  </r>
  <r>
    <n v="1460015"/>
    <n v="260844"/>
    <x v="358"/>
    <s v="bicycle"/>
    <s v="Byblos Restaurant"/>
    <s v="Middle Eastern"/>
    <s v="Fattoush Salad with Cheese"/>
    <n v="1"/>
    <s v="Salads"/>
    <d v="1899-12-30T00:04:31"/>
    <n v="40.744010832931899"/>
    <n v="-73.985789269637195"/>
    <n v="40.778073646695802"/>
    <n v="-73.975294587510504"/>
    <d v="2014-10-26T16:29:58"/>
    <d v="2014-10-26T16:35:30"/>
    <d v="2014-10-26T16:55:56"/>
    <d v="2014-10-26T17:22:24"/>
    <x v="3"/>
    <x v="4"/>
  </r>
  <r>
    <n v="1460027"/>
    <n v="398352"/>
    <x v="535"/>
    <s v="car"/>
    <s v="Fette Sau"/>
    <s v="BBQ"/>
    <s v="Berkshire St. Louis Style Pork Ribs"/>
    <n v="3"/>
    <s v="Pork"/>
    <m/>
    <n v="40.714118469980299"/>
    <n v="-73.956398963928194"/>
    <n v="40.789632500000003"/>
    <n v="-73.952420200000006"/>
    <d v="2014-10-26T16:32:05"/>
    <d v="2014-10-26T16:48:06"/>
    <d v="2014-10-26T17:33:56"/>
    <d v="2014-10-26T18:26:31"/>
    <x v="3"/>
    <x v="4"/>
  </r>
  <r>
    <n v="1460034"/>
    <n v="372722"/>
    <x v="522"/>
    <s v="bicycle"/>
    <s v="Shake Shack"/>
    <s v="Burger"/>
    <s v="Hamburger"/>
    <n v="1"/>
    <s v="Burgers"/>
    <m/>
    <n v="40.780825773220101"/>
    <n v="-73.976483345031696"/>
    <n v="40.7761347"/>
    <n v="-73.982765200000003"/>
    <d v="2014-10-26T16:33:23"/>
    <d v="2014-10-26T16:40:06"/>
    <d v="2014-10-26T17:03:57"/>
    <d v="2014-10-26T17:18:17"/>
    <x v="3"/>
    <x v="4"/>
  </r>
  <r>
    <n v="1460076"/>
    <n v="347315"/>
    <x v="432"/>
    <s v="car"/>
    <s v="Baked by Melissa"/>
    <s v="Bakery"/>
    <s v="Cookies &amp; Cream"/>
    <n v="2"/>
    <s v="Cupcakes"/>
    <m/>
    <n v="40.735550173367301"/>
    <n v="-73.992566983021803"/>
    <n v="40.725468999999997"/>
    <n v="-74.005334000000005"/>
    <d v="2014-10-26T16:37:08"/>
    <d v="2014-10-26T16:44:00"/>
    <d v="2014-10-26T16:57:49"/>
    <d v="2014-10-26T17:17:00"/>
    <x v="3"/>
    <x v="4"/>
  </r>
  <r>
    <n v="1460076"/>
    <n v="347315"/>
    <x v="432"/>
    <s v="car"/>
    <s v="Baked by Melissa"/>
    <s v="Bakery"/>
    <s v="Red Velvet"/>
    <n v="1"/>
    <s v="Cupcakes"/>
    <m/>
    <n v="40.735550173367301"/>
    <n v="-73.992566983021803"/>
    <n v="40.725468999999997"/>
    <n v="-74.005334000000005"/>
    <d v="2014-10-26T16:37:08"/>
    <d v="2014-10-26T16:44:00"/>
    <d v="2014-10-26T16:57:49"/>
    <d v="2014-10-26T17:17:00"/>
    <x v="3"/>
    <x v="4"/>
  </r>
  <r>
    <n v="1460082"/>
    <n v="141912"/>
    <x v="300"/>
    <s v="scooter"/>
    <s v="Serafina Fabulous Pizza"/>
    <s v="Italian"/>
    <s v="Carpaccio Malatesta"/>
    <n v="1"/>
    <s v="Antipasti"/>
    <d v="1899-12-30T00:03:45"/>
    <n v="40.776083193932998"/>
    <n v="-73.962171576462296"/>
    <n v="40.765496400000004"/>
    <n v="-73.963144200000002"/>
    <d v="2014-10-26T16:37:35"/>
    <d v="2014-10-26T16:54:56"/>
    <d v="2014-10-26T17:01:46"/>
    <d v="2014-10-26T17:10:54"/>
    <x v="3"/>
    <x v="4"/>
  </r>
  <r>
    <n v="1460128"/>
    <n v="42052"/>
    <x v="482"/>
    <s v="bicycle"/>
    <s v="Pepe Rosso To Go"/>
    <s v="Italian"/>
    <s v="Fusilli with Seasonal Vegetables"/>
    <n v="1"/>
    <s v="Paste"/>
    <d v="1899-12-30T00:05:18"/>
    <n v="40.727282000000002"/>
    <n v="-74.001756"/>
    <n v="40.747450000000001"/>
    <n v="-74.002486000000005"/>
    <d v="2014-10-26T16:41:37"/>
    <d v="2014-10-26T16:44:30"/>
    <d v="2014-10-26T16:56:21"/>
    <d v="2014-10-26T17:13:34"/>
    <x v="3"/>
    <x v="4"/>
  </r>
  <r>
    <n v="1460131"/>
    <n v="370098"/>
    <x v="224"/>
    <s v="truck"/>
    <s v="Parm"/>
    <s v="Italian"/>
    <s v="Chicken Francese"/>
    <n v="1"/>
    <s v="Sandwiches"/>
    <d v="1899-12-30T00:09:10"/>
    <n v="40.723019825000002"/>
    <n v="-73.995853999999994"/>
    <n v="40.775835054317902"/>
    <n v="-73.947514593920701"/>
    <d v="2014-10-26T16:43:30"/>
    <d v="2014-10-26T17:15:10"/>
    <d v="2014-10-26T17:24:31"/>
    <d v="2014-10-26T18:04:21"/>
    <x v="3"/>
    <x v="4"/>
  </r>
  <r>
    <n v="1460131"/>
    <n v="370098"/>
    <x v="224"/>
    <s v="truck"/>
    <s v="Parm"/>
    <s v="Italian"/>
    <s v="Coffee Cake"/>
    <n v="3"/>
    <s v="Sides"/>
    <d v="1899-12-30T00:09:10"/>
    <n v="40.723019825000002"/>
    <n v="-73.995853999999994"/>
    <n v="40.775835054317902"/>
    <n v="-73.947514593920701"/>
    <d v="2014-10-26T16:43:30"/>
    <d v="2014-10-26T17:15:10"/>
    <d v="2014-10-26T17:24:31"/>
    <d v="2014-10-26T18:04:21"/>
    <x v="3"/>
    <x v="4"/>
  </r>
  <r>
    <n v="1460242"/>
    <n v="300021"/>
    <x v="536"/>
    <s v="car"/>
    <s v="Han Bat"/>
    <s v="Korean"/>
    <s v="21. Soon Dae"/>
    <n v="1"/>
    <s v="Main Dishes"/>
    <d v="1899-12-30T00:06:10"/>
    <n v="40.750205297622401"/>
    <n v="-73.986432043583505"/>
    <n v="40.781459900000002"/>
    <n v="-73.980686399999996"/>
    <d v="2014-10-26T16:50:53"/>
    <d v="2014-10-26T17:18:03"/>
    <d v="2014-10-26T17:31:23"/>
    <d v="2014-10-26T18:07:22"/>
    <x v="3"/>
    <x v="4"/>
  </r>
  <r>
    <n v="1460269"/>
    <n v="124596"/>
    <x v="247"/>
    <s v="bicycle"/>
    <s v="RedFarm Hudson"/>
    <s v="Chinese"/>
    <s v="Pan-Fried Lamb Dumplings (4)"/>
    <n v="1"/>
    <s v="Dim Sum"/>
    <d v="1899-12-30T00:04:16"/>
    <n v="40.734213854853898"/>
    <n v="-74.006202029303594"/>
    <n v="40.727477999999998"/>
    <n v="-74.003653999999997"/>
    <d v="2014-10-26T16:52:06"/>
    <d v="2014-10-26T16:53:35"/>
    <d v="2014-10-26T17:27:24"/>
    <d v="2014-10-26T17:32:20"/>
    <x v="3"/>
    <x v="4"/>
  </r>
  <r>
    <n v="1460291"/>
    <n v="103956"/>
    <x v="375"/>
    <s v="motorcycle"/>
    <s v="Philippe Chow"/>
    <s v="Chinese"/>
    <m/>
    <m/>
    <m/>
    <d v="1899-12-30T00:05:16"/>
    <n v="40.764084531354698"/>
    <n v="-73.970499798529701"/>
    <n v="40.768425000000001"/>
    <n v="-73.960552000000007"/>
    <d v="2014-10-26T16:55:36"/>
    <d v="2014-10-26T17:01:18"/>
    <d v="2014-10-26T17:15:38"/>
    <d v="2014-10-26T17:25:32"/>
    <x v="3"/>
    <x v="4"/>
  </r>
  <r>
    <n v="1460296"/>
    <n v="155145"/>
    <x v="173"/>
    <s v="bicycle"/>
    <s v="La Esquina Taqueria"/>
    <m/>
    <s v="Bistec"/>
    <n v="1"/>
    <s v="Taco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  <x v="3"/>
    <x v="4"/>
  </r>
  <r>
    <n v="1460296"/>
    <n v="155145"/>
    <x v="173"/>
    <s v="bicycle"/>
    <s v="La Esquina Taqueria"/>
    <m/>
    <s v="Tortilla"/>
    <n v="1"/>
    <s v="Soup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  <x v="3"/>
    <x v="4"/>
  </r>
  <r>
    <n v="1460296"/>
    <n v="155145"/>
    <x v="173"/>
    <s v="bicycle"/>
    <s v="La Esquina Taqueria"/>
    <m/>
    <s v="Chips &amp; La Esquina's Own Salsa Roja"/>
    <n v="1"/>
    <s v="Plate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  <x v="3"/>
    <x v="4"/>
  </r>
  <r>
    <n v="1460296"/>
    <n v="155145"/>
    <x v="173"/>
    <s v="bicycle"/>
    <s v="La Esquina Taqueria"/>
    <m/>
    <s v="Canned Soda"/>
    <n v="1"/>
    <s v="Cold Drink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  <x v="3"/>
    <x v="4"/>
  </r>
  <r>
    <n v="1460296"/>
    <n v="155145"/>
    <x v="173"/>
    <s v="bicycle"/>
    <s v="La Esquina Taqueria"/>
    <m/>
    <s v="Elotes Callejeros"/>
    <n v="1"/>
    <s v="Sides"/>
    <d v="1899-12-30T00:03:20"/>
    <n v="40.721353749744097"/>
    <n v="-73.997525293959001"/>
    <n v="40.736888999999998"/>
    <n v="-73.983086999999998"/>
    <d v="2014-10-26T16:55:46"/>
    <d v="2014-10-26T17:06:24"/>
    <d v="2014-10-26T17:15:45"/>
    <d v="2014-10-26T17:26:45"/>
    <x v="3"/>
    <x v="4"/>
  </r>
  <r>
    <n v="1460295"/>
    <n v="396815"/>
    <x v="537"/>
    <s v="bicycle"/>
    <s v="Blue Ribbon Fried Chicken"/>
    <s v="American"/>
    <s v="Spicy Slaw"/>
    <n v="1"/>
    <s v="Sides"/>
    <m/>
    <n v="40.724339999999998"/>
    <n v="-73.990960000000001"/>
    <n v="40.7524348963629"/>
    <n v="-73.994899505420705"/>
    <d v="2014-10-26T16:56:12"/>
    <d v="2014-10-26T17:36:16"/>
    <d v="2014-10-26T17:53:35"/>
    <d v="2014-10-26T18:15:26"/>
    <x v="3"/>
    <x v="4"/>
  </r>
  <r>
    <n v="1460334"/>
    <n v="63397"/>
    <x v="378"/>
    <s v="car"/>
    <s v="ilili Restaurant"/>
    <s v="Middle Eastern"/>
    <s v="Hommus"/>
    <n v="1"/>
    <s v="Dips"/>
    <d v="1899-12-30T00:03:50"/>
    <n v="40.744187954347503"/>
    <n v="-73.987530940025394"/>
    <n v="40.781986000000003"/>
    <n v="-73.981566000000001"/>
    <d v="2014-10-26T16:57:30"/>
    <d v="2014-10-26T17:23:44"/>
    <d v="2014-10-26T17:34:11"/>
    <d v="2014-10-26T18:02:18"/>
    <x v="3"/>
    <x v="4"/>
  </r>
  <r>
    <n v="1460359"/>
    <n v="121905"/>
    <x v="538"/>
    <s v="bicycle"/>
    <s v="Chipotle Mexican Grill $1.99 Delivery"/>
    <s v="Mexican"/>
    <s v="Chips"/>
    <n v="1"/>
    <s v="Chips, Salsa, Guacamole &amp; More"/>
    <m/>
    <n v="40.725928672086098"/>
    <n v="-73.996394764442996"/>
    <n v="40.743617299999997"/>
    <n v="-74.006400400000004"/>
    <d v="2014-10-26T17:01:11"/>
    <m/>
    <m/>
    <d v="2014-10-26T17:23:03"/>
    <x v="3"/>
    <x v="4"/>
  </r>
  <r>
    <n v="1460371"/>
    <n v="151191"/>
    <x v="247"/>
    <s v="bicycle"/>
    <s v="RedFarm Hudson"/>
    <s v="Chinese"/>
    <s v="Mango &amp; Arugula Salad, Yuzu Vinaigrette"/>
    <n v="1"/>
    <s v="Starters &amp; Salads"/>
    <d v="1899-12-30T00:03:15"/>
    <n v="40.734213854853898"/>
    <n v="-74.006202029303594"/>
    <n v="40.716613781837403"/>
    <n v="-74.012563863476601"/>
    <d v="2014-10-26T17:01:49"/>
    <d v="2014-10-26T16:59:34"/>
    <d v="2014-10-26T17:27:24"/>
    <d v="2014-10-26T17:44:34"/>
    <x v="3"/>
    <x v="4"/>
  </r>
  <r>
    <n v="1460397"/>
    <n v="93797"/>
    <x v="118"/>
    <s v="bicycle"/>
    <s v="ilili Restaurant"/>
    <s v="Middle Eastern"/>
    <s v="Warm Eggplant"/>
    <n v="1"/>
    <s v="Vegetables"/>
    <d v="1899-12-30T00:09:37"/>
    <n v="40.744187954347503"/>
    <n v="-73.987530940025394"/>
    <n v="40.705677700000003"/>
    <n v="-74.009471399999995"/>
    <d v="2014-10-26T17:02:26"/>
    <m/>
    <m/>
    <d v="2014-10-26T18:00:44"/>
    <x v="3"/>
    <x v="4"/>
  </r>
  <r>
    <n v="1460397"/>
    <n v="93797"/>
    <x v="118"/>
    <s v="bicycle"/>
    <s v="ilili Restaurant"/>
    <s v="Middle Eastern"/>
    <s v="Labne"/>
    <n v="1"/>
    <s v="Dips"/>
    <d v="1899-12-30T00:09:37"/>
    <n v="40.744187954347503"/>
    <n v="-73.987530940025394"/>
    <n v="40.705677700000003"/>
    <n v="-74.009471399999995"/>
    <d v="2014-10-26T17:02:26"/>
    <m/>
    <m/>
    <d v="2014-10-26T18:00:44"/>
    <x v="3"/>
    <x v="4"/>
  </r>
  <r>
    <n v="1460473"/>
    <n v="142681"/>
    <x v="236"/>
    <s v="bicycle"/>
    <s v="Osteria Morini"/>
    <s v="Italian"/>
    <s v="Cappelletti"/>
    <n v="1"/>
    <s v="Pasta"/>
    <d v="1899-12-30T00:03:51"/>
    <n v="40.721952559408798"/>
    <n v="-73.997737000598505"/>
    <n v="40.714556999999999"/>
    <n v="-74.008555299999998"/>
    <d v="2014-10-26T17:08:04"/>
    <d v="2014-10-26T17:21:19"/>
    <d v="2014-10-26T17:31:56"/>
    <d v="2014-10-26T17:40:12"/>
    <x v="3"/>
    <x v="4"/>
  </r>
  <r>
    <n v="1460473"/>
    <n v="142681"/>
    <x v="236"/>
    <s v="bicycle"/>
    <s v="Osteria Morini"/>
    <s v="Italian"/>
    <s v="Polpettine"/>
    <n v="2"/>
    <s v="Appetizers"/>
    <d v="1899-12-30T00:03:51"/>
    <n v="40.721952559408798"/>
    <n v="-73.997737000598505"/>
    <n v="40.714556999999999"/>
    <n v="-74.008555299999998"/>
    <d v="2014-10-26T17:08:04"/>
    <d v="2014-10-26T17:21:19"/>
    <d v="2014-10-26T17:31:56"/>
    <d v="2014-10-26T17:40:12"/>
    <x v="3"/>
    <x v="4"/>
  </r>
  <r>
    <n v="1460496"/>
    <n v="52832"/>
    <x v="65"/>
    <s v="bicycle"/>
    <s v="Max Brenner"/>
    <s v="Dessert"/>
    <s v="Mediterranean Trio &amp; Crispy Pita Chips"/>
    <n v="1"/>
    <s v="Things to Dip"/>
    <m/>
    <n v="40.734410621402901"/>
    <n v="-73.990816622731302"/>
    <n v="40.778027999999999"/>
    <n v="-73.953851"/>
    <d v="2014-10-26T17:10:05"/>
    <d v="2014-10-26T17:14:32"/>
    <d v="2014-10-26T17:41:19"/>
    <d v="2014-10-26T18:15:13"/>
    <x v="3"/>
    <x v="4"/>
  </r>
  <r>
    <n v="1460517"/>
    <n v="100999"/>
    <x v="64"/>
    <s v="bicycle"/>
    <s v="Duane Reade"/>
    <s v="Drug Store"/>
    <m/>
    <m/>
    <m/>
    <m/>
    <n v="40.739669913434199"/>
    <n v="-73.995310138486801"/>
    <n v="40.729877399999999"/>
    <n v="-73.991618000000003"/>
    <d v="2014-10-26T17:12:39"/>
    <m/>
    <m/>
    <d v="2014-10-26T17:39:17"/>
    <x v="3"/>
    <x v="4"/>
  </r>
  <r>
    <n v="1460572"/>
    <n v="55212"/>
    <x v="262"/>
    <s v="bicycle"/>
    <s v="Blue Smoke"/>
    <s v="BBQ"/>
    <s v="Baby Back Ribs"/>
    <n v="1"/>
    <s v="From The Pit"/>
    <d v="1899-12-30T00:03:38"/>
    <n v="40.742334001650697"/>
    <n v="-73.983855195769493"/>
    <n v="40.783285999999997"/>
    <n v="-73.955278000000007"/>
    <d v="2014-10-26T17:17:29"/>
    <d v="2014-10-26T17:25:53"/>
    <d v="2014-10-26T17:52:43"/>
    <d v="2014-10-26T18:14:05"/>
    <x v="3"/>
    <x v="4"/>
  </r>
  <r>
    <n v="1460575"/>
    <n v="27609"/>
    <x v="215"/>
    <s v="bicycle"/>
    <s v="Blue Ribbon Sushi Bar &amp; Grill"/>
    <s v="Japanese"/>
    <s v="Sakana San Shu"/>
    <n v="1"/>
    <s v="Maki (Special Rolls)"/>
    <d v="1899-12-30T00:22:57"/>
    <n v="40.767652912117299"/>
    <n v="-73.982925456000402"/>
    <n v="40.736847447575201"/>
    <n v="-73.978891154716706"/>
    <d v="2014-10-26T17:17:57"/>
    <d v="2014-10-26T18:01:28"/>
    <d v="2014-10-26T18:13:18"/>
    <d v="2014-10-26T18:32:30"/>
    <x v="3"/>
    <x v="4"/>
  </r>
  <r>
    <n v="1460575"/>
    <n v="27609"/>
    <x v="215"/>
    <s v="bicycle"/>
    <s v="Blue Ribbon Sushi Bar &amp; Grill"/>
    <s v="Japanese"/>
    <s v="Dragon"/>
    <n v="1"/>
    <s v="Maki (Special Rolls)"/>
    <d v="1899-12-30T00:22:57"/>
    <n v="40.767652912117299"/>
    <n v="-73.982925456000402"/>
    <n v="40.736847447575201"/>
    <n v="-73.978891154716706"/>
    <d v="2014-10-26T17:17:57"/>
    <d v="2014-10-26T18:01:28"/>
    <d v="2014-10-26T18:13:18"/>
    <d v="2014-10-26T18:32:30"/>
    <x v="3"/>
    <x v="4"/>
  </r>
  <r>
    <n v="1460585"/>
    <n v="216438"/>
    <x v="26"/>
    <s v="bicycle"/>
    <s v="Blue Ribbon Sushi"/>
    <s v="Japanese"/>
    <s v="Avocado"/>
    <n v="1"/>
    <s v="Yasai (Vegetable Rolls)"/>
    <d v="1899-12-30T00:04:30"/>
    <n v="40.7261096570601"/>
    <n v="-74.002491863200504"/>
    <n v="40.725544800000002"/>
    <n v="-74.008970599999998"/>
    <d v="2014-10-26T17:19:17"/>
    <m/>
    <m/>
    <d v="2014-10-26T18:11:51"/>
    <x v="3"/>
    <x v="4"/>
  </r>
  <r>
    <n v="1460604"/>
    <n v="363268"/>
    <x v="41"/>
    <s v="bicycle"/>
    <s v="The Mercer Kitchen"/>
    <m/>
    <s v="Vegetables"/>
    <n v="3"/>
    <s v="Lunch/Dinner (Side Dishes)"/>
    <d v="1899-12-30T00:06:15"/>
    <n v="40.724743642155602"/>
    <n v="-73.9986615554824"/>
    <n v="40.725336960575298"/>
    <n v="-74.002022982488896"/>
    <d v="2014-10-26T17:22:08"/>
    <d v="2014-10-26T17:34:18"/>
    <d v="2014-10-26T17:55:38"/>
    <d v="2014-10-26T17:59:38"/>
    <x v="3"/>
    <x v="4"/>
  </r>
  <r>
    <n v="1460658"/>
    <n v="127122"/>
    <x v="158"/>
    <s v="bicycle"/>
    <s v="RedFarm Broadway"/>
    <s v="Chinese"/>
    <s v="Jumbo Shrimp with Cashews, Spring Vegetables, XO Sauce"/>
    <n v="1"/>
    <s v="Mains"/>
    <d v="1899-12-30T00:04:59"/>
    <n v="40.782116700000003"/>
    <n v="-73.980739099999994"/>
    <n v="40.769944000000002"/>
    <n v="-73.958349999999996"/>
    <d v="2014-10-26T17:24:27"/>
    <d v="2014-10-26T17:37:19"/>
    <d v="2014-10-26T17:50:09"/>
    <d v="2014-10-26T18:08:48"/>
    <x v="3"/>
    <x v="4"/>
  </r>
  <r>
    <n v="1460658"/>
    <n v="127122"/>
    <x v="158"/>
    <s v="bicycle"/>
    <s v="RedFarm Broadway"/>
    <s v="Chinese"/>
    <s v="BBQâ€™d Beef Fried Rice"/>
    <n v="1"/>
    <s v="Rice &amp; Noodles"/>
    <d v="1899-12-30T00:04:59"/>
    <n v="40.782116700000003"/>
    <n v="-73.980739099999994"/>
    <n v="40.769944000000002"/>
    <n v="-73.958349999999996"/>
    <d v="2014-10-26T17:24:27"/>
    <d v="2014-10-26T17:37:19"/>
    <d v="2014-10-26T17:50:09"/>
    <d v="2014-10-26T18:08:48"/>
    <x v="3"/>
    <x v="4"/>
  </r>
  <r>
    <n v="1460674"/>
    <n v="361220"/>
    <x v="147"/>
    <s v="bicycle"/>
    <s v="Carmine's"/>
    <s v="Italian"/>
    <s v="Veal Parmigiana"/>
    <n v="1"/>
    <s v="Veal"/>
    <d v="1899-12-30T00:03:57"/>
    <n v="40.757595135105397"/>
    <n v="-73.986868858337402"/>
    <n v="40.746744399999997"/>
    <n v="-73.982093899999995"/>
    <d v="2014-10-26T17:25:38"/>
    <d v="2014-10-26T17:27:22"/>
    <d v="2014-10-26T17:41:22"/>
    <d v="2014-10-26T17:54:02"/>
    <x v="3"/>
    <x v="4"/>
  </r>
  <r>
    <n v="1460674"/>
    <n v="361220"/>
    <x v="147"/>
    <s v="bicycle"/>
    <s v="Carmine's"/>
    <s v="Italian"/>
    <s v="Bottled Water"/>
    <n v="2"/>
    <s v="Beverages"/>
    <d v="1899-12-30T00:03:57"/>
    <n v="40.757595135105397"/>
    <n v="-73.986868858337402"/>
    <n v="40.746744399999997"/>
    <n v="-73.982093899999995"/>
    <d v="2014-10-26T17:25:38"/>
    <d v="2014-10-26T17:27:22"/>
    <d v="2014-10-26T17:41:22"/>
    <d v="2014-10-26T17:54:02"/>
    <x v="3"/>
    <x v="4"/>
  </r>
  <r>
    <n v="1460699"/>
    <n v="103627"/>
    <x v="496"/>
    <s v="bicycle"/>
    <s v="Whole Foods Market"/>
    <s v="Grocery Store"/>
    <s v="Creme Fraiche"/>
    <n v="1"/>
    <s v="Cheese"/>
    <m/>
    <n v="40.675316600000002"/>
    <n v="-73.988532599999999"/>
    <n v="40.698193000000003"/>
    <n v="-73.984207999999995"/>
    <d v="2014-10-26T17:26:54"/>
    <d v="2014-10-26T17:30:05"/>
    <d v="2014-10-26T19:00:23"/>
    <d v="2014-10-26T19:25:27"/>
    <x v="3"/>
    <x v="4"/>
  </r>
  <r>
    <n v="1460699"/>
    <n v="103627"/>
    <x v="496"/>
    <s v="bicycle"/>
    <s v="Whole Foods Market"/>
    <s v="Grocery Store"/>
    <s v="Milk Chocolate Crispy Crepes"/>
    <n v="1"/>
    <s v="Cookies"/>
    <m/>
    <n v="40.675316600000002"/>
    <n v="-73.988532599999999"/>
    <n v="40.698193000000003"/>
    <n v="-73.984207999999995"/>
    <d v="2014-10-26T17:26:54"/>
    <d v="2014-10-26T17:30:05"/>
    <d v="2014-10-26T19:00:23"/>
    <d v="2014-10-26T19:25:27"/>
    <x v="3"/>
    <x v="4"/>
  </r>
  <r>
    <n v="1460699"/>
    <n v="103627"/>
    <x v="496"/>
    <s v="bicycle"/>
    <s v="Whole Foods Market"/>
    <s v="Grocery Store"/>
    <s v="Chocolate Chip Cookie Gf"/>
    <n v="1"/>
    <s v="Cookies"/>
    <m/>
    <n v="40.675316600000002"/>
    <n v="-73.988532599999999"/>
    <n v="40.698193000000003"/>
    <n v="-73.984207999999995"/>
    <d v="2014-10-26T17:26:54"/>
    <d v="2014-10-26T17:30:05"/>
    <d v="2014-10-26T19:00:23"/>
    <d v="2014-10-26T19:25:27"/>
    <x v="3"/>
    <x v="4"/>
  </r>
  <r>
    <n v="1460699"/>
    <n v="103627"/>
    <x v="496"/>
    <s v="bicycle"/>
    <s v="Whole Foods Market"/>
    <s v="Grocery Store"/>
    <s v="Large Brown Eggs Cage Free 18 Pack"/>
    <n v="1"/>
    <s v="Eggs"/>
    <m/>
    <n v="40.675316600000002"/>
    <n v="-73.988532599999999"/>
    <n v="40.698193000000003"/>
    <n v="-73.984207999999995"/>
    <d v="2014-10-26T17:26:54"/>
    <d v="2014-10-26T17:30:05"/>
    <d v="2014-10-26T19:00:23"/>
    <d v="2014-10-26T19:25:27"/>
    <x v="3"/>
    <x v="4"/>
  </r>
  <r>
    <n v="1460716"/>
    <n v="392513"/>
    <x v="505"/>
    <s v="car"/>
    <s v="Trader Joe's"/>
    <s v="Grocery Store"/>
    <s v="Organic Mini Carrots"/>
    <n v="1"/>
    <s v="Fruits &amp; Vegetables"/>
    <m/>
    <n v="40.733633781778998"/>
    <n v="-73.987769236059194"/>
    <n v="40.730112599999998"/>
    <n v="-73.994202400000006"/>
    <d v="2014-10-26T17:28:25"/>
    <m/>
    <m/>
    <d v="2014-10-26T18:42:23"/>
    <x v="3"/>
    <x v="4"/>
  </r>
  <r>
    <n v="1460716"/>
    <n v="392513"/>
    <x v="505"/>
    <s v="car"/>
    <s v="Trader Joe's"/>
    <s v="Grocery Store"/>
    <s v="Dark Chocolate Powerberries"/>
    <n v="1"/>
    <s v="Cookies, Snacks &amp; Candy"/>
    <m/>
    <n v="40.733633781778998"/>
    <n v="-73.987769236059194"/>
    <n v="40.730112599999998"/>
    <n v="-73.994202400000006"/>
    <d v="2014-10-26T17:28:25"/>
    <m/>
    <m/>
    <d v="2014-10-26T18:42:23"/>
    <x v="3"/>
    <x v="4"/>
  </r>
  <r>
    <n v="1460730"/>
    <n v="363783"/>
    <x v="362"/>
    <s v="bicycle"/>
    <s v="Cafe Mogador"/>
    <s v="Middle Eastern"/>
    <s v="Cucumber Yogurt"/>
    <n v="1"/>
    <s v="Appetizers"/>
    <d v="1899-12-30T00:07:25"/>
    <n v="40.727293000000003"/>
    <n v="-73.984516999999997"/>
    <n v="40.760559899999997"/>
    <n v="-73.999052500000005"/>
    <d v="2014-10-26T17:30:01"/>
    <d v="2014-10-26T17:40:48"/>
    <d v="2014-10-26T18:00:42"/>
    <d v="2014-10-26T18:23:01"/>
    <x v="3"/>
    <x v="4"/>
  </r>
  <r>
    <n v="1460764"/>
    <n v="121686"/>
    <x v="152"/>
    <s v="bicycle"/>
    <s v="TAO"/>
    <s v="Japanese"/>
    <s v="Dragon Tail Spare Ribs"/>
    <n v="1"/>
    <s v="BBQ"/>
    <d v="1899-12-30T00:03:03"/>
    <n v="40.762857763598497"/>
    <n v="-73.9716190014841"/>
    <n v="40.782547000000001"/>
    <n v="-73.954299000000006"/>
    <d v="2014-10-26T17:31:50"/>
    <d v="2014-10-26T17:59:04"/>
    <d v="2014-10-26T18:59:40"/>
    <d v="2014-10-26T19:11:45"/>
    <x v="3"/>
    <x v="4"/>
  </r>
  <r>
    <n v="1460770"/>
    <n v="293803"/>
    <x v="139"/>
    <s v="bicycle"/>
    <s v="Duane Reade"/>
    <s v="Drug Store"/>
    <m/>
    <m/>
    <m/>
    <m/>
    <n v="40.722173686406997"/>
    <n v="-73.983577804919705"/>
    <n v="40.721322000000001"/>
    <n v="-73.984461899999999"/>
    <d v="2014-10-26T17:33:02"/>
    <m/>
    <m/>
    <d v="2014-10-26T17:52:57"/>
    <x v="3"/>
    <x v="4"/>
  </r>
  <r>
    <n v="1460762"/>
    <n v="283331"/>
    <x v="524"/>
    <s v="bicycle"/>
    <s v="Dickson's Farmstand Meats"/>
    <s v="American"/>
    <s v="Half Rotisserie Chicken"/>
    <n v="1"/>
    <s v="Chicken"/>
    <m/>
    <n v="40.742196874990299"/>
    <n v="-74.0053412596409"/>
    <n v="40.736659199999998"/>
    <n v="-73.990829199999993"/>
    <d v="2014-10-26T17:33:31"/>
    <d v="2014-10-26T17:59:23"/>
    <d v="2014-10-26T18:09:13"/>
    <d v="2014-10-26T18:16:40"/>
    <x v="3"/>
    <x v="4"/>
  </r>
  <r>
    <n v="1460854"/>
    <n v="143866"/>
    <x v="213"/>
    <s v="bicycle"/>
    <s v="Serafina Meatpacking"/>
    <s v="Italian"/>
    <m/>
    <m/>
    <m/>
    <d v="1899-12-30T00:05:11"/>
    <n v="40.739612142248099"/>
    <n v="-74.006236460009603"/>
    <n v="40.717459689191102"/>
    <n v="-74.005546483321595"/>
    <d v="2014-10-26T17:38:56"/>
    <d v="2014-10-26T17:57:34"/>
    <d v="2014-10-26T18:03:24"/>
    <d v="2014-10-26T18:16:56"/>
    <x v="3"/>
    <x v="4"/>
  </r>
  <r>
    <n v="1460888"/>
    <n v="378923"/>
    <x v="444"/>
    <s v="bicycle"/>
    <s v="Vanessa's Dumpling House"/>
    <s v="Chinese"/>
    <s v="Pork Dumpling Noodle Soup"/>
    <n v="1"/>
    <s v="Homemade Noodles"/>
    <d v="1899-12-30T00:05:50"/>
    <n v="40.713816000000001"/>
    <n v="-73.961731999999998"/>
    <n v="40.703670299999999"/>
    <n v="-73.989343399999996"/>
    <d v="2014-10-26T17:40:14"/>
    <d v="2014-10-26T17:44:20"/>
    <d v="2014-10-26T18:02:40"/>
    <d v="2014-10-26T18:22:18"/>
    <x v="3"/>
    <x v="4"/>
  </r>
  <r>
    <n v="1460904"/>
    <n v="363452"/>
    <x v="260"/>
    <s v="car"/>
    <s v="Levain Bakery"/>
    <s v="Bakery"/>
    <s v="Chocolate Chip Walnut"/>
    <n v="2"/>
    <s v="Cookies"/>
    <m/>
    <n v="40.779930093814997"/>
    <n v="-73.980334997177096"/>
    <n v="40.739448899999999"/>
    <n v="-73.987205900000006"/>
    <d v="2014-10-26T17:44:04"/>
    <d v="2014-10-26T17:58:15"/>
    <d v="2014-10-26T18:18:05"/>
    <d v="2014-10-26T18:50:15"/>
    <x v="3"/>
    <x v="4"/>
  </r>
  <r>
    <n v="1460940"/>
    <n v="364935"/>
    <x v="432"/>
    <s v="car"/>
    <s v="Shake Shack"/>
    <s v="Burger"/>
    <s v="Shack Burger"/>
    <n v="1"/>
    <s v="Burgers"/>
    <m/>
    <n v="40.7152793278103"/>
    <n v="-74.014860391616807"/>
    <n v="40.739570999999998"/>
    <n v="-73.981522999999996"/>
    <d v="2014-10-26T17:44:38"/>
    <d v="2014-10-26T17:51:59"/>
    <d v="2014-10-26T18:12:18"/>
    <d v="2014-10-26T18:37:08"/>
    <x v="3"/>
    <x v="4"/>
  </r>
  <r>
    <n v="1460956"/>
    <n v="346265"/>
    <x v="147"/>
    <s v="bicycle"/>
    <s v="Crif Dogs"/>
    <m/>
    <s v="Chili Dog"/>
    <n v="2"/>
    <s v="Crif Dogs"/>
    <d v="1899-12-30T00:04:25"/>
    <n v="40.7270408508681"/>
    <n v="-73.983835960747498"/>
    <n v="40.708618199999997"/>
    <n v="-74.015465000000006"/>
    <d v="2014-10-26T17:46:21"/>
    <d v="2014-10-26T18:06:52"/>
    <d v="2014-10-26T18:17:41"/>
    <d v="2014-10-26T18:58:20"/>
    <x v="3"/>
    <x v="4"/>
  </r>
  <r>
    <n v="1461036"/>
    <n v="302923"/>
    <x v="539"/>
    <s v="bicycle"/>
    <s v="Shake Shack"/>
    <s v="Burger"/>
    <s v="Fifty / Fifty"/>
    <n v="1"/>
    <s v="Drinks"/>
    <m/>
    <n v="40.758456774983799"/>
    <n v="-73.989140466129399"/>
    <n v="40.748514034556102"/>
    <n v="-73.989369590418207"/>
    <d v="2014-10-26T17:52:22"/>
    <d v="2014-10-26T17:55:59"/>
    <d v="2014-10-26T18:23:29"/>
    <d v="2014-10-26T18:33:39"/>
    <x v="3"/>
    <x v="4"/>
  </r>
  <r>
    <n v="1461066"/>
    <n v="59105"/>
    <x v="506"/>
    <s v="car"/>
    <s v="Sushi of Gari 46"/>
    <s v="Sushi"/>
    <s v="Tempura Appetizer"/>
    <n v="1"/>
    <s v="Appetizers"/>
    <d v="1899-12-30T00:10:26"/>
    <n v="40.760654436198898"/>
    <n v="-73.989582752602004"/>
    <n v="40.743701000000001"/>
    <n v="-73.987386000000001"/>
    <d v="2014-10-26T17:56:17"/>
    <d v="2014-10-26T18:04:57"/>
    <d v="2014-10-26T18:24:51"/>
    <d v="2014-10-26T18:41:55"/>
    <x v="3"/>
    <x v="4"/>
  </r>
  <r>
    <n v="1461066"/>
    <n v="59105"/>
    <x v="506"/>
    <s v="car"/>
    <s v="Sushi of Gari 46"/>
    <s v="Sushi"/>
    <s v="Salmon Roe Sushi"/>
    <n v="3"/>
    <s v="Sushi"/>
    <d v="1899-12-30T00:10:26"/>
    <n v="40.760654436198898"/>
    <n v="-73.989582752602004"/>
    <n v="40.743701000000001"/>
    <n v="-73.987386000000001"/>
    <d v="2014-10-26T17:56:17"/>
    <d v="2014-10-26T18:04:57"/>
    <d v="2014-10-26T18:24:51"/>
    <d v="2014-10-26T18:41:55"/>
    <x v="3"/>
    <x v="4"/>
  </r>
  <r>
    <n v="1461066"/>
    <n v="59105"/>
    <x v="506"/>
    <s v="car"/>
    <s v="Sushi of Gari 46"/>
    <s v="Sushi"/>
    <s v="Chicken Teriyaki"/>
    <n v="1"/>
    <s v="A La Carte"/>
    <d v="1899-12-30T00:10:26"/>
    <n v="40.760654436198898"/>
    <n v="-73.989582752602004"/>
    <n v="40.743701000000001"/>
    <n v="-73.987386000000001"/>
    <d v="2014-10-26T17:56:17"/>
    <d v="2014-10-26T18:04:57"/>
    <d v="2014-10-26T18:24:51"/>
    <d v="2014-10-26T18:41:55"/>
    <x v="3"/>
    <x v="4"/>
  </r>
  <r>
    <n v="1461095"/>
    <n v="382076"/>
    <x v="521"/>
    <s v="bicycle"/>
    <s v="Shake Shack"/>
    <s v="Burger"/>
    <s v="Cheese Fries"/>
    <n v="1"/>
    <s v="Fries"/>
    <m/>
    <n v="40.7152793278103"/>
    <n v="-74.014860391616807"/>
    <n v="40.7301286929169"/>
    <n v="-74.002528150007706"/>
    <d v="2014-10-26T17:58:09"/>
    <d v="2014-10-26T18:35:11"/>
    <d v="2014-10-26T18:59:58"/>
    <d v="2014-10-26T19:15:12"/>
    <x v="3"/>
    <x v="4"/>
  </r>
  <r>
    <n v="1461095"/>
    <n v="382076"/>
    <x v="521"/>
    <s v="bicycle"/>
    <s v="Shake Shack"/>
    <s v="Burger"/>
    <s v="Shack Burger"/>
    <n v="1"/>
    <s v="Burgers"/>
    <m/>
    <n v="40.7152793278103"/>
    <n v="-74.014860391616807"/>
    <n v="40.7301286929169"/>
    <n v="-74.002528150007706"/>
    <d v="2014-10-26T17:58:09"/>
    <d v="2014-10-26T18:35:11"/>
    <d v="2014-10-26T18:59:58"/>
    <d v="2014-10-26T19:15:12"/>
    <x v="3"/>
    <x v="4"/>
  </r>
  <r>
    <n v="1461123"/>
    <n v="92360"/>
    <x v="26"/>
    <s v="bicycle"/>
    <s v="Palm Restaurant"/>
    <m/>
    <s v="Iceberg Lettuce Wedge"/>
    <n v="1"/>
    <s v="Dinner Salads"/>
    <d v="1899-12-30T00:03:30"/>
    <n v="40.716351777790997"/>
    <n v="-74.013065094146796"/>
    <n v="40.708385300000003"/>
    <n v="-74.0163139"/>
    <d v="2014-10-26T18:00:14"/>
    <d v="2014-10-26T18:18:09"/>
    <d v="2014-10-26T18:28:29"/>
    <d v="2014-10-26T18:40:53"/>
    <x v="3"/>
    <x v="4"/>
  </r>
  <r>
    <n v="1461125"/>
    <n v="194778"/>
    <x v="368"/>
    <s v="bicycle"/>
    <s v="Shake Shack"/>
    <s v="Burger"/>
    <s v="Fair Shake"/>
    <n v="1"/>
    <s v="Shakes"/>
    <m/>
    <n v="40.779126065705498"/>
    <n v="-73.954904894578206"/>
    <n v="40.7697192798109"/>
    <n v="-73.955322909864904"/>
    <d v="2014-10-26T18:00:42"/>
    <d v="2014-10-26T17:58:32"/>
    <d v="2014-10-26T18:17:53"/>
    <d v="2014-10-26T18:25:56"/>
    <x v="3"/>
    <x v="4"/>
  </r>
  <r>
    <n v="1461146"/>
    <n v="361701"/>
    <x v="462"/>
    <s v="bicycle"/>
    <s v="Westville Hudson"/>
    <s v="American"/>
    <s v="1 Market Vegetable"/>
    <n v="1"/>
    <s v="Market Vegetables"/>
    <d v="1899-12-30T00:06:21"/>
    <n v="40.727031111101397"/>
    <n v="-74.007511138916001"/>
    <n v="40.736902000000001"/>
    <n v="-73.982112299999997"/>
    <d v="2014-10-26T18:01:06"/>
    <d v="2014-10-26T18:10:59"/>
    <d v="2014-10-26T18:29:48"/>
    <d v="2014-10-26T18:51:10"/>
    <x v="3"/>
    <x v="4"/>
  </r>
  <r>
    <n v="1461148"/>
    <n v="355052"/>
    <x v="201"/>
    <s v="car"/>
    <s v="China Blue"/>
    <m/>
    <m/>
    <m/>
    <m/>
    <d v="1899-12-30T00:08:25"/>
    <n v="40.724130899999999"/>
    <n v="-74.009874800000006"/>
    <n v="40.705472299999997"/>
    <n v="-74.008467800000005"/>
    <d v="2014-10-26T18:01:18"/>
    <d v="2014-10-26T18:10:34"/>
    <d v="2014-10-26T18:27:25"/>
    <d v="2014-10-26T18:39:12"/>
    <x v="3"/>
    <x v="4"/>
  </r>
  <r>
    <n v="1461117"/>
    <n v="105929"/>
    <x v="190"/>
    <s v="car"/>
    <s v="Westville Chelsea"/>
    <s v="American"/>
    <m/>
    <m/>
    <m/>
    <d v="1899-12-30T00:06:05"/>
    <n v="40.742040000000003"/>
    <n v="-73.999989999999997"/>
    <n v="40.763198699999997"/>
    <n v="-73.966869500000001"/>
    <d v="2014-10-26T18:01:21"/>
    <d v="2014-10-26T18:03:42"/>
    <d v="2014-10-26T18:19:06"/>
    <d v="2014-10-26T18:44:54"/>
    <x v="3"/>
    <x v="4"/>
  </r>
  <r>
    <n v="1461147"/>
    <n v="114234"/>
    <x v="247"/>
    <s v="bicycle"/>
    <s v="The Meatball Shop"/>
    <s v="Italian"/>
    <s v="Chicken"/>
    <n v="1"/>
    <s v="Naked Balls"/>
    <d v="1899-12-30T00:03:27"/>
    <n v="40.721545124764702"/>
    <n v="-73.988842426716104"/>
    <n v="40.737170900000002"/>
    <n v="-73.979949000000005"/>
    <d v="2014-10-26T18:01:26"/>
    <d v="2014-10-26T18:06:45"/>
    <d v="2014-10-26T18:22:05"/>
    <d v="2014-10-26T18:30:27"/>
    <x v="3"/>
    <x v="4"/>
  </r>
  <r>
    <n v="1461185"/>
    <n v="363561"/>
    <x v="518"/>
    <s v="bicycle"/>
    <s v="Shake Shack"/>
    <s v="Burger"/>
    <s v="Hamburger"/>
    <n v="1"/>
    <s v="Burgers"/>
    <m/>
    <n v="40.780825773220101"/>
    <n v="-73.976483345031696"/>
    <n v="40.7894893"/>
    <n v="-73.974971600000003"/>
    <d v="2014-10-26T18:05:44"/>
    <d v="2014-10-26T18:12:17"/>
    <d v="2014-10-26T18:37:16"/>
    <d v="2014-10-26T18:48:33"/>
    <x v="3"/>
    <x v="4"/>
  </r>
  <r>
    <n v="1461185"/>
    <n v="363561"/>
    <x v="518"/>
    <s v="bicycle"/>
    <s v="Shake Shack"/>
    <s v="Burger"/>
    <s v="Original Shake"/>
    <n v="3"/>
    <s v="Shakes"/>
    <m/>
    <n v="40.780825773220101"/>
    <n v="-73.976483345031696"/>
    <n v="40.7894893"/>
    <n v="-73.974971600000003"/>
    <d v="2014-10-26T18:05:44"/>
    <d v="2014-10-26T18:12:17"/>
    <d v="2014-10-26T18:37:16"/>
    <d v="2014-10-26T18:48:33"/>
    <x v="3"/>
    <x v="4"/>
  </r>
  <r>
    <n v="1461203"/>
    <n v="46947"/>
    <x v="46"/>
    <s v="walker"/>
    <s v="Crema Restaurante"/>
    <s v="Mexican"/>
    <s v="Guacamole Combo"/>
    <n v="1"/>
    <s v="For the Table"/>
    <d v="1899-12-30T00:04:35"/>
    <n v="40.739621016132403"/>
    <n v="-73.995979215938604"/>
    <n v="40.732827"/>
    <n v="-73.996404999999996"/>
    <d v="2014-10-26T18:06:32"/>
    <d v="2014-10-26T18:41:30"/>
    <d v="2014-10-26T18:48:45"/>
    <d v="2014-10-26T18:57:30"/>
    <x v="3"/>
    <x v="4"/>
  </r>
  <r>
    <n v="1461218"/>
    <n v="106352"/>
    <x v="482"/>
    <s v="bicycle"/>
    <s v="Doughnut Plant LES, Inc."/>
    <s v="Donut"/>
    <s v="Salted Peanut"/>
    <n v="1"/>
    <s v="Cake Doughnut of the Day"/>
    <m/>
    <n v="40.716240933766798"/>
    <n v="-73.988682031631498"/>
    <n v="40.722190500000004"/>
    <n v="-74.003316799999993"/>
    <d v="2014-10-26T18:08:28"/>
    <d v="2014-10-26T18:42:00"/>
    <d v="2014-10-26T18:57:50"/>
    <d v="2014-10-26T19:10:16"/>
    <x v="3"/>
    <x v="4"/>
  </r>
  <r>
    <n v="1461207"/>
    <n v="71922"/>
    <x v="540"/>
    <s v="car"/>
    <s v="Pio Pio"/>
    <s v="South American"/>
    <s v="Peruvian Combo"/>
    <n v="1"/>
    <s v="De Fondo"/>
    <d v="1899-12-30T00:08:29"/>
    <n v="40.760406969917"/>
    <n v="-73.994894027710004"/>
    <n v="40.717961500000001"/>
    <n v="-74.011078800000007"/>
    <d v="2014-10-26T18:08:29"/>
    <d v="2014-10-26T18:25:56"/>
    <d v="2014-10-26T18:35:58"/>
    <d v="2014-10-26T18:57:31"/>
    <x v="3"/>
    <x v="4"/>
  </r>
  <r>
    <n v="1461222"/>
    <n v="344268"/>
    <x v="64"/>
    <s v="bicycle"/>
    <s v="Sushi Choshi"/>
    <s v="Japanese"/>
    <s v="Sauce"/>
    <n v="1"/>
    <s v="Extras"/>
    <d v="1899-12-30T00:04:40"/>
    <n v="40.736968222476399"/>
    <n v="-73.986575519617105"/>
    <n v="40.7327539998929"/>
    <n v="-74.002248074197695"/>
    <d v="2014-10-26T18:08:46"/>
    <d v="2014-10-26T18:21:52"/>
    <d v="2014-10-26T18:28:29"/>
    <d v="2014-10-26T18:39:19"/>
    <x v="3"/>
    <x v="4"/>
  </r>
  <r>
    <n v="1461311"/>
    <n v="95450"/>
    <x v="118"/>
    <s v="bicycle"/>
    <s v="Souen"/>
    <m/>
    <m/>
    <m/>
    <m/>
    <d v="1899-12-30T00:15:15"/>
    <n v="40.7347920892297"/>
    <n v="-73.9928194926961"/>
    <n v="40.787787999999999"/>
    <n v="-73.975748699999997"/>
    <d v="2014-10-26T18:14:03"/>
    <d v="2014-10-26T18:16:02"/>
    <d v="2014-10-26T19:00:33"/>
    <d v="2014-10-26T19:21:35"/>
    <x v="3"/>
    <x v="4"/>
  </r>
  <r>
    <n v="1461339"/>
    <n v="138663"/>
    <x v="12"/>
    <s v="bicycle"/>
    <s v="Joe's Shanghai é¹¿é¸£æ˜¥"/>
    <s v="Chinese"/>
    <m/>
    <m/>
    <m/>
    <d v="1899-12-30T00:04:06"/>
    <n v="40.762981662881003"/>
    <n v="-73.975883392085095"/>
    <n v="40.744771"/>
    <n v="-73.98236"/>
    <d v="2014-10-26T18:15:25"/>
    <d v="2014-10-26T18:31:06"/>
    <d v="2014-10-26T18:44:46"/>
    <d v="2014-10-26T18:57:39"/>
    <x v="3"/>
    <x v="4"/>
  </r>
  <r>
    <n v="1461428"/>
    <n v="369272"/>
    <x v="262"/>
    <s v="bicycle"/>
    <s v="Flex Mussels"/>
    <s v="Seafood"/>
    <s v="The Original Deep Fried Whoopee Pie"/>
    <n v="1"/>
    <s v="Dessert"/>
    <d v="1899-12-30T00:05:51"/>
    <n v="40.776381000000001"/>
    <n v="-73.956388000000004"/>
    <n v="40.767651000000001"/>
    <n v="-73.966875000000002"/>
    <d v="2014-10-26T18:20:18"/>
    <d v="2014-10-26T18:20:23"/>
    <d v="2014-10-26T18:54:13"/>
    <d v="2014-10-26T19:04:53"/>
    <x v="3"/>
    <x v="4"/>
  </r>
  <r>
    <n v="1461442"/>
    <n v="64153"/>
    <x v="197"/>
    <s v="bicycle"/>
    <s v="Blue Ribbon Fried Chicken"/>
    <s v="American"/>
    <s v="Fries"/>
    <n v="1"/>
    <s v="Sides"/>
    <m/>
    <n v="40.724339999999998"/>
    <n v="-73.990960000000001"/>
    <n v="40.759183"/>
    <n v="-73.976487000000006"/>
    <d v="2014-10-26T18:21:25"/>
    <d v="2014-10-26T18:22:28"/>
    <d v="2014-10-26T18:31:18"/>
    <d v="2014-10-26T18:48:16"/>
    <x v="3"/>
    <x v="4"/>
  </r>
  <r>
    <n v="1461443"/>
    <n v="62980"/>
    <x v="66"/>
    <s v="bicycle"/>
    <s v="Westville Hudson"/>
    <s v="American"/>
    <s v="4 Market Vegetables"/>
    <n v="1"/>
    <s v="Market Vegetables"/>
    <d v="1899-12-30T00:08:31"/>
    <n v="40.727031111101397"/>
    <n v="-74.007511138916001"/>
    <n v="40.714843399999999"/>
    <n v="-74.0062724"/>
    <d v="2014-10-26T18:21:40"/>
    <d v="2014-10-26T18:43:32"/>
    <d v="2014-10-26T18:54:52"/>
    <d v="2014-10-26T19:07:43"/>
    <x v="3"/>
    <x v="4"/>
  </r>
  <r>
    <n v="1461459"/>
    <n v="78488"/>
    <x v="378"/>
    <s v="car"/>
    <s v="Trader Joe's"/>
    <s v="Grocery Store"/>
    <s v="Sparkling Mineral Water"/>
    <n v="2"/>
    <s v="Beverages"/>
    <m/>
    <n v="40.778503999999998"/>
    <n v="-73.982091999999994"/>
    <n v="40.790554999999998"/>
    <n v="-73.978365999999994"/>
    <d v="2014-10-26T18:23:58"/>
    <d v="2014-10-26T18:42:56"/>
    <d v="2014-10-26T20:06:47"/>
    <d v="2014-10-26T20:16:47"/>
    <x v="3"/>
    <x v="4"/>
  </r>
  <r>
    <n v="1461564"/>
    <n v="110486"/>
    <x v="140"/>
    <s v="bicycle"/>
    <s v="Momofuku Milk Bar"/>
    <s v="Dessert"/>
    <s v="Corn Cookie"/>
    <n v="1"/>
    <s v="Cookies"/>
    <m/>
    <n v="40.787149600866101"/>
    <n v="-73.971722312198096"/>
    <n v="40.786093999999999"/>
    <n v="-73.956672999999995"/>
    <d v="2014-10-26T18:30:29"/>
    <d v="2014-10-26T18:32:55"/>
    <d v="2014-10-26T18:42:47"/>
    <d v="2014-10-26T18:57:19"/>
    <x v="3"/>
    <x v="4"/>
  </r>
  <r>
    <n v="1461569"/>
    <n v="399127"/>
    <x v="61"/>
    <s v="car"/>
    <s v="Sushi of Gari 46"/>
    <s v="Sushi"/>
    <s v="Salmon Miso Sashimi"/>
    <n v="1"/>
    <s v="Sashimi"/>
    <d v="1899-12-30T00:13:45"/>
    <n v="40.760654436198898"/>
    <n v="-73.989582752602004"/>
    <n v="40.741371899999997"/>
    <n v="-73.978867800000003"/>
    <d v="2014-10-26T18:30:32"/>
    <d v="2014-10-26T18:50:16"/>
    <d v="2014-10-26T19:08:38"/>
    <d v="2014-10-26T19:22:45"/>
    <x v="3"/>
    <x v="4"/>
  </r>
  <r>
    <n v="1461576"/>
    <n v="74989"/>
    <x v="511"/>
    <s v="bicycle"/>
    <s v="Lovely Day"/>
    <m/>
    <m/>
    <m/>
    <m/>
    <d v="1899-12-30T00:05:22"/>
    <n v="40.721893391570198"/>
    <n v="-73.994590938091306"/>
    <n v="40.725133900000003"/>
    <n v="-73.994578399999995"/>
    <d v="2014-10-26T18:30:33"/>
    <d v="2014-10-26T18:46:07"/>
    <d v="2014-10-26T18:56:27"/>
    <d v="2014-10-26T19:02:01"/>
    <x v="3"/>
    <x v="4"/>
  </r>
  <r>
    <n v="1461548"/>
    <n v="102956"/>
    <x v="40"/>
    <s v="bicycle"/>
    <s v="Blue Ribbon Brasserie (archived)"/>
    <m/>
    <m/>
    <m/>
    <m/>
    <d v="1899-12-30T00:05:56"/>
    <n v="40.7255834975334"/>
    <n v="-74.003131933115995"/>
    <n v="40.744650999999998"/>
    <n v="-73.999611999999999"/>
    <d v="2014-10-26T18:31:02"/>
    <d v="2014-10-26T18:49:22"/>
    <d v="2014-10-26T19:05:10"/>
    <d v="2014-10-26T19:15:54"/>
    <x v="3"/>
    <x v="4"/>
  </r>
  <r>
    <n v="1461583"/>
    <n v="152919"/>
    <x v="214"/>
    <s v="car"/>
    <s v="Vanessa's Dumpling House"/>
    <s v="Chinese"/>
    <s v="Cabbage and Pork"/>
    <n v="3"/>
    <s v="New Steamed Buns"/>
    <d v="1899-12-30T00:05:02"/>
    <n v="40.713816000000001"/>
    <n v="-73.961731999999998"/>
    <n v="40.745872920417"/>
    <n v="-73.994666542926794"/>
    <d v="2014-10-26T18:31:04"/>
    <d v="2014-10-26T18:50:17"/>
    <d v="2014-10-26T19:05:07"/>
    <d v="2014-10-26T19:31:08"/>
    <x v="3"/>
    <x v="4"/>
  </r>
  <r>
    <n v="1461583"/>
    <n v="152919"/>
    <x v="214"/>
    <s v="car"/>
    <s v="Vanessa's Dumpling House"/>
    <s v="Chinese"/>
    <s v="With Chicken"/>
    <n v="1"/>
    <s v="Sesame Pancake Sandwiches"/>
    <d v="1899-12-30T00:05:02"/>
    <n v="40.713816000000001"/>
    <n v="-73.961731999999998"/>
    <n v="40.745872920417"/>
    <n v="-73.994666542926794"/>
    <d v="2014-10-26T18:31:04"/>
    <d v="2014-10-26T18:50:17"/>
    <d v="2014-10-26T19:05:07"/>
    <d v="2014-10-26T19:31:08"/>
    <x v="3"/>
    <x v="4"/>
  </r>
  <r>
    <n v="1461579"/>
    <n v="320187"/>
    <x v="111"/>
    <s v="bicycle"/>
    <s v="Postmates Liquor Store"/>
    <s v="Shop"/>
    <s v="Don Julio Reposado (750ml)"/>
    <n v="1"/>
    <s v="Tequila"/>
    <m/>
    <n v="40.779598"/>
    <n v="-73.947388000000004"/>
    <n v="40.783532290573802"/>
    <n v="-73.976077635674997"/>
    <d v="2014-10-26T18:31:31"/>
    <d v="2014-10-26T18:44:57"/>
    <d v="2014-10-26T18:58:46"/>
    <d v="2014-10-26T19:16:20"/>
    <x v="3"/>
    <x v="4"/>
  </r>
  <r>
    <n v="1461591"/>
    <n v="122802"/>
    <x v="258"/>
    <s v="bicycle"/>
    <s v="Parm"/>
    <s v="Italian"/>
    <s v="Chicken Parm"/>
    <n v="1"/>
    <s v="Platters"/>
    <d v="1899-12-30T00:02:19"/>
    <n v="40.723019825000002"/>
    <n v="-73.995853999999994"/>
    <n v="40.760559899999997"/>
    <n v="-73.999052500000005"/>
    <d v="2014-10-26T18:31:48"/>
    <d v="2014-10-26T18:29:54"/>
    <d v="2014-10-26T18:58:06"/>
    <d v="2014-10-26T19:50:07"/>
    <x v="3"/>
    <x v="4"/>
  </r>
  <r>
    <n v="1461609"/>
    <n v="313435"/>
    <x v="63"/>
    <s v="car"/>
    <s v="Blue Ribbon Fried Chicken"/>
    <s v="American"/>
    <s v="Chocolate"/>
    <n v="1"/>
    <s v="Milkshakes"/>
    <m/>
    <n v="40.724339999999998"/>
    <n v="-73.990960000000001"/>
    <n v="40.7349362"/>
    <n v="-73.986340299999995"/>
    <d v="2014-10-26T18:32:24"/>
    <d v="2014-10-26T18:38:30"/>
    <d v="2014-10-26T18:54:20"/>
    <d v="2014-10-26T19:02:27"/>
    <x v="3"/>
    <x v="4"/>
  </r>
  <r>
    <n v="1461620"/>
    <n v="141918"/>
    <x v="541"/>
    <s v="bicycle"/>
    <s v="S'MAC"/>
    <s v="American"/>
    <s v="Brownies"/>
    <n v="1"/>
    <s v="Sides"/>
    <m/>
    <n v="40.730340181965403"/>
    <n v="-73.983993530273395"/>
    <n v="40.740335999999999"/>
    <n v="-73.999213999999995"/>
    <d v="2014-10-26T18:33:13"/>
    <d v="2014-10-26T18:32:32"/>
    <d v="2014-10-26T19:03:22"/>
    <d v="2014-10-26T19:16:05"/>
    <x v="3"/>
    <x v="4"/>
  </r>
  <r>
    <n v="1461630"/>
    <n v="275689"/>
    <x v="505"/>
    <s v="car"/>
    <s v="Han Dynasty"/>
    <s v="Chinese"/>
    <s v="Crispy Rice Style"/>
    <n v="1"/>
    <s v="Entrees"/>
    <d v="1899-12-30T00:09:39"/>
    <n v="40.732213000000002"/>
    <n v="-73.988072000000003"/>
    <n v="40.7202117"/>
    <n v="-74.002130800000003"/>
    <d v="2014-10-26T18:33:31"/>
    <m/>
    <m/>
    <d v="2014-10-26T20:10:50"/>
    <x v="3"/>
    <x v="4"/>
  </r>
  <r>
    <n v="1461630"/>
    <n v="275689"/>
    <x v="505"/>
    <s v="car"/>
    <s v="Han Dynasty"/>
    <s v="Chinese"/>
    <s v="Hot Sauce Style"/>
    <n v="1"/>
    <s v="Entrees"/>
    <d v="1899-12-30T00:09:39"/>
    <n v="40.732213000000002"/>
    <n v="-73.988072000000003"/>
    <n v="40.7202117"/>
    <n v="-74.002130800000003"/>
    <d v="2014-10-26T18:33:31"/>
    <m/>
    <m/>
    <d v="2014-10-26T20:10:50"/>
    <x v="3"/>
    <x v="4"/>
  </r>
  <r>
    <n v="1461612"/>
    <n v="160513"/>
    <x v="136"/>
    <s v="car"/>
    <s v="Serafina Fabulous Pizza"/>
    <s v="Italian"/>
    <s v="Il Tiramisu'"/>
    <n v="1"/>
    <s v="I Nostri Dolci"/>
    <d v="1899-12-30T00:10:17"/>
    <n v="40.776083193932998"/>
    <n v="-73.962171576462296"/>
    <n v="40.773544353016398"/>
    <n v="-73.945830406624694"/>
    <d v="2014-10-26T18:34:33"/>
    <m/>
    <m/>
    <d v="2014-10-26T19:15:09"/>
    <x v="3"/>
    <x v="4"/>
  </r>
  <r>
    <n v="1461655"/>
    <n v="399172"/>
    <x v="161"/>
    <s v="bicycle"/>
    <s v="Blue Ribbon Fried Chicken"/>
    <s v="American"/>
    <s v="Fries"/>
    <n v="1"/>
    <s v="Sides"/>
    <m/>
    <n v="40.724339999999998"/>
    <n v="-73.990960000000001"/>
    <n v="40.725294841963702"/>
    <n v="-73.983712568947993"/>
    <d v="2014-10-26T18:35:55"/>
    <d v="2014-10-26T18:41:01"/>
    <d v="2014-10-26T18:59:52"/>
    <d v="2014-10-26T19:04:13"/>
    <x v="3"/>
    <x v="4"/>
  </r>
  <r>
    <n v="1461673"/>
    <n v="378316"/>
    <x v="201"/>
    <s v="car"/>
    <s v="Butter Lane"/>
    <s v="Bakery"/>
    <s v="Chocolate Cupcake"/>
    <n v="1"/>
    <s v="Cupcakes"/>
    <m/>
    <n v="40.726315614684701"/>
    <n v="-73.984336853027301"/>
    <n v="40.744783300000002"/>
    <n v="-73.986007400000005"/>
    <d v="2014-10-26T18:36:44"/>
    <d v="2014-10-26T18:52:34"/>
    <d v="2014-10-26T19:01:41"/>
    <d v="2014-10-26T19:12:46"/>
    <x v="3"/>
    <x v="4"/>
  </r>
  <r>
    <n v="1461700"/>
    <n v="320187"/>
    <x v="5"/>
    <s v="bicycle"/>
    <s v="TAO"/>
    <s v="Japanese"/>
    <s v="Kung Pao Chicken"/>
    <n v="1"/>
    <s v="From the Sky"/>
    <d v="1899-12-30T00:05:07"/>
    <n v="40.762857763598497"/>
    <n v="-73.9716190014841"/>
    <n v="40.783532290573802"/>
    <n v="-73.976077635674997"/>
    <d v="2014-10-26T18:38:30"/>
    <d v="2014-10-26T18:46:13"/>
    <d v="2014-10-26T19:44:33"/>
    <d v="2014-10-26T19:56:17"/>
    <x v="3"/>
    <x v="4"/>
  </r>
  <r>
    <n v="1461700"/>
    <n v="320187"/>
    <x v="5"/>
    <s v="bicycle"/>
    <s v="TAO"/>
    <s v="Japanese"/>
    <s v="Edamame"/>
    <n v="1"/>
    <s v="Small Plates"/>
    <d v="1899-12-30T00:05:07"/>
    <n v="40.762857763598497"/>
    <n v="-73.9716190014841"/>
    <n v="40.783532290573802"/>
    <n v="-73.976077635674997"/>
    <d v="2014-10-26T18:38:30"/>
    <d v="2014-10-26T18:46:13"/>
    <d v="2014-10-26T19:44:33"/>
    <d v="2014-10-26T19:56:17"/>
    <x v="3"/>
    <x v="4"/>
  </r>
  <r>
    <n v="1461736"/>
    <n v="99621"/>
    <x v="358"/>
    <s v="bicycle"/>
    <s v="Jack's Wife Freda"/>
    <s v="Mediterranean"/>
    <s v="Chopped Salad"/>
    <n v="2"/>
    <s v="Sides"/>
    <d v="1899-12-30T00:05:08"/>
    <n v="40.721989949797702"/>
    <n v="-73.997747898101807"/>
    <n v="40.723838000000001"/>
    <n v="-74.0109219"/>
    <d v="2014-10-26T18:40:40"/>
    <d v="2014-10-26T18:56:24"/>
    <d v="2014-10-26T19:06:44"/>
    <d v="2014-10-26T19:23:26"/>
    <x v="3"/>
    <x v="4"/>
  </r>
  <r>
    <n v="1461732"/>
    <n v="73787"/>
    <x v="224"/>
    <s v="truck"/>
    <s v="Tappo"/>
    <s v="Pizza"/>
    <s v="16&quot; Nine-grain Organic Crust"/>
    <n v="1"/>
    <s v="Custom Pies"/>
    <d v="1899-12-30T00:06:09"/>
    <n v="40.743271083754202"/>
    <n v="-73.991648763221704"/>
    <n v="40.7051959"/>
    <n v="-74.010080700000003"/>
    <d v="2014-10-26T18:41:54"/>
    <d v="2014-10-26T19:09:13"/>
    <d v="2014-10-26T19:17:05"/>
    <d v="2014-10-26T19:48:55"/>
    <x v="3"/>
    <x v="4"/>
  </r>
  <r>
    <n v="1461766"/>
    <n v="121565"/>
    <x v="392"/>
    <s v="scooter"/>
    <s v="Han Dynasty"/>
    <s v="Chinese"/>
    <s v="Double Cooked Style"/>
    <n v="1"/>
    <s v="Entrees"/>
    <m/>
    <n v="40.732213000000002"/>
    <n v="-73.988072000000003"/>
    <n v="40.732428200000001"/>
    <n v="-74.008059399999993"/>
    <d v="2014-10-26T18:42:44"/>
    <m/>
    <m/>
    <d v="2014-10-26T20:04:35"/>
    <x v="3"/>
    <x v="4"/>
  </r>
  <r>
    <n v="1461781"/>
    <n v="91722"/>
    <x v="521"/>
    <s v="bicycle"/>
    <s v="Shake Shack"/>
    <s v="Burger"/>
    <s v="Design Your Owns Concretes"/>
    <n v="1"/>
    <s v="Concretes"/>
    <m/>
    <n v="40.7152793278103"/>
    <n v="-74.014860391616807"/>
    <n v="40.734876100000001"/>
    <n v="-73.986657600000001"/>
    <d v="2014-10-26T18:44:23"/>
    <m/>
    <m/>
    <d v="2014-10-26T20:19:10"/>
    <x v="3"/>
    <x v="4"/>
  </r>
  <r>
    <n v="1461797"/>
    <n v="41907"/>
    <x v="123"/>
    <s v="bicycle"/>
    <s v="Amaranth"/>
    <m/>
    <m/>
    <m/>
    <m/>
    <d v="1899-12-30T00:04:45"/>
    <n v="40.765624430334803"/>
    <n v="-73.970534235640699"/>
    <n v="40.763269000000001"/>
    <n v="-73.963113000000007"/>
    <d v="2014-10-26T18:44:38"/>
    <d v="2014-10-26T19:08:29"/>
    <d v="2014-10-26T19:18:21"/>
    <d v="2014-10-26T19:25:56"/>
    <x v="3"/>
    <x v="4"/>
  </r>
  <r>
    <n v="1461826"/>
    <n v="63141"/>
    <x v="147"/>
    <s v="bicycle"/>
    <s v="Shake Shack"/>
    <s v="Burger"/>
    <s v="Chicken Dog"/>
    <n v="1"/>
    <s v="Flat Top Dogs"/>
    <m/>
    <n v="40.7152793278103"/>
    <n v="-74.014860391616807"/>
    <n v="40.724555799999997"/>
    <n v="-73.991582100000002"/>
    <d v="2014-10-26T18:46:39"/>
    <d v="2014-10-26T19:08:20"/>
    <d v="2014-10-26T19:36:29"/>
    <d v="2014-10-26T19:59:12"/>
    <x v="3"/>
    <x v="4"/>
  </r>
  <r>
    <n v="1461827"/>
    <n v="283831"/>
    <x v="262"/>
    <s v="bicycle"/>
    <s v="Blue Ribbon Sushi Bar &amp; Grill"/>
    <s v="Japanese"/>
    <s v="Spicy Tuna &amp; Tempura Flakes"/>
    <n v="2"/>
    <s v="Maki (Special Rolls)"/>
    <d v="1899-12-30T00:05:25"/>
    <n v="40.767652912117299"/>
    <n v="-73.982925456000402"/>
    <n v="40.767777199999998"/>
    <n v="-73.961561500000002"/>
    <d v="2014-10-26T18:46:41"/>
    <d v="2014-10-26T19:14:23"/>
    <d v="2014-10-26T19:22:43"/>
    <d v="2014-10-26T19:35:12"/>
    <x v="3"/>
    <x v="4"/>
  </r>
  <r>
    <n v="1461854"/>
    <n v="105349"/>
    <x v="197"/>
    <s v="bicycle"/>
    <s v="TAO"/>
    <s v="Japanese"/>
    <s v="XO Chinese Long Beans"/>
    <n v="1"/>
    <s v="From the Sides"/>
    <d v="1899-12-30T00:05:34"/>
    <n v="40.762857763598497"/>
    <n v="-73.9716190014841"/>
    <n v="40.770417999999999"/>
    <n v="-73.964913899999999"/>
    <d v="2014-10-26T18:49:01"/>
    <d v="2014-10-26T19:05:28"/>
    <d v="2014-10-26T19:34:47"/>
    <d v="2014-10-26T19:42:02"/>
    <x v="3"/>
    <x v="4"/>
  </r>
  <r>
    <n v="1461863"/>
    <n v="74925"/>
    <x v="161"/>
    <s v="bicycle"/>
    <s v="Cafe Mogador"/>
    <s v="Middle Eastern"/>
    <s v="Chicken"/>
    <n v="1"/>
    <s v="Grill"/>
    <d v="1899-12-30T00:11:33"/>
    <n v="40.727293000000003"/>
    <n v="-73.984516999999997"/>
    <n v="40.7300951"/>
    <n v="-73.986547999999999"/>
    <d v="2014-10-26T18:49:34"/>
    <d v="2014-10-26T19:01:32"/>
    <d v="2014-10-26T19:16:34"/>
    <d v="2014-10-26T19:22:03"/>
    <x v="3"/>
    <x v="4"/>
  </r>
  <r>
    <n v="1461891"/>
    <n v="92806"/>
    <x v="482"/>
    <s v="bicycle"/>
    <s v="Shake Shack"/>
    <s v="Burger"/>
    <s v="Shake"/>
    <n v="1"/>
    <s v="Shakes"/>
    <m/>
    <n v="40.7152793278103"/>
    <n v="-74.014860391616807"/>
    <n v="40.724414400000001"/>
    <n v="-73.991366400000004"/>
    <d v="2014-10-26T18:51:46"/>
    <d v="2014-10-26T19:18:00"/>
    <d v="2014-10-26T19:35:20"/>
    <d v="2014-10-26T19:52:39"/>
    <x v="3"/>
    <x v="4"/>
  </r>
  <r>
    <n v="1461890"/>
    <n v="54081"/>
    <x v="505"/>
    <s v="car"/>
    <s v="Morandi"/>
    <s v="Italian"/>
    <m/>
    <m/>
    <m/>
    <d v="1899-12-30T00:05:30"/>
    <n v="40.735323803691301"/>
    <n v="-74.001771211624103"/>
    <n v="40.726298499999999"/>
    <n v="-73.9995598"/>
    <d v="2014-10-26T18:51:59"/>
    <d v="2014-10-26T19:28:32"/>
    <d v="2014-10-26T19:40:51"/>
    <d v="2014-10-26T19:48:11"/>
    <x v="3"/>
    <x v="4"/>
  </r>
  <r>
    <n v="1462060"/>
    <n v="296571"/>
    <x v="205"/>
    <s v="car"/>
    <s v="Blue Ribbon Sushi"/>
    <s v="Japanese"/>
    <s v="Miso"/>
    <n v="2"/>
    <s v="Osuimono (Soups)"/>
    <d v="1899-12-30T00:16:26"/>
    <n v="40.7261096570601"/>
    <n v="-74.002491863200504"/>
    <n v="40.722694149991703"/>
    <n v="-73.994540094564499"/>
    <d v="2014-10-26T19:00:03"/>
    <d v="2014-10-26T19:30:04"/>
    <d v="2014-10-26T19:55:04"/>
    <d v="2014-10-26T20:06:25"/>
    <x v="3"/>
    <x v="4"/>
  </r>
  <r>
    <n v="1462060"/>
    <n v="296571"/>
    <x v="205"/>
    <s v="car"/>
    <s v="Blue Ribbon Sushi"/>
    <s v="Japanese"/>
    <s v="Sake"/>
    <n v="2"/>
    <s v="Taiseyo (Atlantic Ocean)"/>
    <d v="1899-12-30T00:16:26"/>
    <n v="40.7261096570601"/>
    <n v="-74.002491863200504"/>
    <n v="40.722694149991703"/>
    <n v="-73.994540094564499"/>
    <d v="2014-10-26T19:00:03"/>
    <d v="2014-10-26T19:30:04"/>
    <d v="2014-10-26T19:55:04"/>
    <d v="2014-10-26T20:06:25"/>
    <x v="3"/>
    <x v="4"/>
  </r>
  <r>
    <n v="1462060"/>
    <n v="296571"/>
    <x v="205"/>
    <s v="car"/>
    <s v="Blue Ribbon Sushi"/>
    <s v="Japanese"/>
    <s v="Hamachi"/>
    <n v="2"/>
    <s v="Taiheiyo (Pacific Ocean)"/>
    <d v="1899-12-30T00:16:26"/>
    <n v="40.7261096570601"/>
    <n v="-74.002491863200504"/>
    <n v="40.722694149991703"/>
    <n v="-73.994540094564499"/>
    <d v="2014-10-26T19:00:03"/>
    <d v="2014-10-26T19:30:04"/>
    <d v="2014-10-26T19:55:04"/>
    <d v="2014-10-26T20:06:25"/>
    <x v="3"/>
    <x v="4"/>
  </r>
  <r>
    <n v="1462059"/>
    <n v="153048"/>
    <x v="102"/>
    <s v="bicycle"/>
    <s v="Shake Shack"/>
    <s v="Burger"/>
    <s v="Shackburger"/>
    <n v="1"/>
    <s v="Burgers"/>
    <m/>
    <n v="40.758456774983799"/>
    <n v="-73.989140466129399"/>
    <n v="40.744176488662902"/>
    <n v="-73.9801550941649"/>
    <d v="2014-10-26T19:01:31"/>
    <d v="2014-10-26T19:00:18"/>
    <d v="2014-10-26T19:31:16"/>
    <d v="2014-10-26T19:51:18"/>
    <x v="3"/>
    <x v="4"/>
  </r>
  <r>
    <n v="1462085"/>
    <n v="69713"/>
    <x v="542"/>
    <s v="bicycle"/>
    <s v="The Meatball Shop"/>
    <s v="Italian"/>
    <s v="Vegetable Ball Kitchen Sink Salad"/>
    <n v="1"/>
    <s v="The Kitchen Sink Salad"/>
    <d v="1899-12-30T00:03:51"/>
    <n v="40.721545124764702"/>
    <n v="-73.988842426716104"/>
    <n v="40.724454999999999"/>
    <n v="-73.990891099999999"/>
    <d v="2014-10-26T19:02:04"/>
    <d v="2014-10-26T19:12:43"/>
    <d v="2014-10-26T19:24:03"/>
    <d v="2014-10-26T19:30:29"/>
    <x v="3"/>
    <x v="4"/>
  </r>
  <r>
    <n v="1462146"/>
    <n v="342664"/>
    <x v="392"/>
    <s v="scooter"/>
    <s v="Risotteria"/>
    <m/>
    <m/>
    <m/>
    <m/>
    <m/>
    <n v="40.731484382783499"/>
    <n v="-74.003149148746004"/>
    <n v="40.726739000000002"/>
    <n v="-73.993778000000006"/>
    <d v="2014-10-26T19:04:55"/>
    <d v="2014-10-26T19:13:09"/>
    <d v="2014-10-26T19:35:59"/>
    <d v="2014-10-26T19:41:57"/>
    <x v="3"/>
    <x v="4"/>
  </r>
  <r>
    <n v="1462143"/>
    <n v="164626"/>
    <x v="543"/>
    <s v="bicycle"/>
    <s v="The Meatball Shop"/>
    <s v="Italian"/>
    <s v="Vegetable"/>
    <n v="1"/>
    <s v="Naked Balls"/>
    <d v="1899-12-30T00:11:31"/>
    <n v="40.771491247520302"/>
    <n v="-73.956334145089798"/>
    <n v="40.764189072367898"/>
    <n v="-73.962541194253006"/>
    <d v="2014-10-26T19:05:25"/>
    <d v="2014-10-26T19:36:51"/>
    <d v="2014-10-26T19:45:41"/>
    <d v="2014-10-26T19:52:44"/>
    <x v="3"/>
    <x v="4"/>
  </r>
  <r>
    <n v="1462161"/>
    <n v="147006"/>
    <x v="439"/>
    <s v="car"/>
    <s v="Talde"/>
    <m/>
    <s v="King Crab Fried Rice"/>
    <n v="1"/>
    <s v="Appetizers"/>
    <d v="1899-12-30T00:05:20"/>
    <n v="40.665610864239497"/>
    <n v="-73.982644237529598"/>
    <n v="40.672598206803499"/>
    <n v="-73.977688595600895"/>
    <d v="2014-10-26T19:06:20"/>
    <d v="2014-10-26T19:15:42"/>
    <d v="2014-10-26T19:40:02"/>
    <d v="2014-10-26T19:48:39"/>
    <x v="3"/>
    <x v="4"/>
  </r>
  <r>
    <n v="1462190"/>
    <n v="358141"/>
    <x v="540"/>
    <s v="car"/>
    <s v="Trader Joe's"/>
    <s v="Grocery Store"/>
    <s v="Strawberry Cereal Bars"/>
    <n v="1"/>
    <s v="Cookies, Snacks &amp; Candy"/>
    <m/>
    <n v="40.733633781778998"/>
    <n v="-73.987769236059194"/>
    <n v="40.729466100000003"/>
    <n v="-73.978780099999994"/>
    <d v="2014-10-26T19:07:11"/>
    <d v="2014-10-26T20:12:52"/>
    <d v="2014-10-26T21:06:44"/>
    <d v="2014-10-26T21:13:16"/>
    <x v="3"/>
    <x v="4"/>
  </r>
  <r>
    <n v="1462190"/>
    <n v="358141"/>
    <x v="540"/>
    <s v="car"/>
    <s v="Trader Joe's"/>
    <s v="Grocery Store"/>
    <s v="Tomato Pesto Flatbread"/>
    <n v="1"/>
    <s v="Frozen Foods"/>
    <m/>
    <n v="40.733633781778998"/>
    <n v="-73.987769236059194"/>
    <n v="40.729466100000003"/>
    <n v="-73.978780099999994"/>
    <d v="2014-10-26T19:07:11"/>
    <d v="2014-10-26T20:12:52"/>
    <d v="2014-10-26T21:06:44"/>
    <d v="2014-10-26T21:13:16"/>
    <x v="3"/>
    <x v="4"/>
  </r>
  <r>
    <n v="1462175"/>
    <n v="141550"/>
    <x v="368"/>
    <s v="bicycle"/>
    <s v="Serafina Fabulous Pizza"/>
    <s v="Italian"/>
    <s v="Spaghettini Alle Zucchine"/>
    <n v="1"/>
    <s v="Pasta"/>
    <d v="1899-12-30T00:18:46"/>
    <n v="40.776083193932998"/>
    <n v="-73.962171576462296"/>
    <n v="40.776066100000001"/>
    <n v="-73.944389599999994"/>
    <d v="2014-10-26T19:07:23"/>
    <d v="2014-10-26T19:28:33"/>
    <d v="2014-10-26T19:36:29"/>
    <d v="2014-10-26T19:46:39"/>
    <x v="3"/>
    <x v="4"/>
  </r>
  <r>
    <n v="1462170"/>
    <n v="140530"/>
    <x v="12"/>
    <s v="bicycle"/>
    <s v="Sushi of Gari 46"/>
    <s v="Sushi"/>
    <s v="Yellowtail &amp; Scallion Roll"/>
    <n v="1"/>
    <s v="Rolls"/>
    <d v="1899-12-30T00:08:58"/>
    <n v="40.760654436198898"/>
    <n v="-73.989582752602004"/>
    <n v="40.747858000000001"/>
    <n v="-73.974722"/>
    <d v="2014-10-26T19:07:46"/>
    <d v="2014-10-26T19:42:30"/>
    <d v="2014-10-26T19:52:51"/>
    <d v="2014-10-26T20:08:44"/>
    <x v="3"/>
    <x v="4"/>
  </r>
  <r>
    <n v="1462170"/>
    <n v="140530"/>
    <x v="12"/>
    <s v="bicycle"/>
    <s v="Sushi of Gari 46"/>
    <s v="Sushi"/>
    <s v="Chopped Eel with Avocado Roll"/>
    <n v="1"/>
    <s v="Special Sushi Rolls"/>
    <d v="1899-12-30T00:08:58"/>
    <n v="40.760654436198898"/>
    <n v="-73.989582752602004"/>
    <n v="40.747858000000001"/>
    <n v="-73.974722"/>
    <d v="2014-10-26T19:07:46"/>
    <d v="2014-10-26T19:42:30"/>
    <d v="2014-10-26T19:52:51"/>
    <d v="2014-10-26T20:08:44"/>
    <x v="3"/>
    <x v="4"/>
  </r>
  <r>
    <n v="1462169"/>
    <n v="66329"/>
    <x v="462"/>
    <s v="bicycle"/>
    <s v="Lure Fishbar"/>
    <s v="Seafood"/>
    <s v="Shrimp Tempura"/>
    <n v="1"/>
    <s v="Rolls: Cut or Hand"/>
    <d v="1899-12-30T00:05:51"/>
    <n v="40.724634574370299"/>
    <n v="-73.998402357101398"/>
    <n v="40.721360300000001"/>
    <n v="-74.003207700000004"/>
    <d v="2014-10-26T19:07:58"/>
    <d v="2014-10-26T19:40:28"/>
    <d v="2014-10-26T19:49:49"/>
    <d v="2014-10-26T19:55:11"/>
    <x v="3"/>
    <x v="4"/>
  </r>
  <r>
    <n v="1462203"/>
    <n v="130237"/>
    <x v="26"/>
    <s v="bicycle"/>
    <s v="Tamarind TriBeCa"/>
    <s v="Indian"/>
    <s v="Bataki Kosha"/>
    <n v="1"/>
    <s v="Appetizers (Aagaz)"/>
    <d v="1899-12-30T00:16:04"/>
    <n v="40.719268925450301"/>
    <n v="-74.008749884804104"/>
    <n v="40.732039499999999"/>
    <n v="-73.995560699999999"/>
    <d v="2014-10-26T19:10:20"/>
    <d v="2014-10-26T19:56:09"/>
    <d v="2014-10-26T20:09:00"/>
    <d v="2014-10-26T20:26:55"/>
    <x v="3"/>
    <x v="4"/>
  </r>
  <r>
    <n v="1462243"/>
    <n v="147580"/>
    <x v="100"/>
    <s v="bicycle"/>
    <s v="Juice Press"/>
    <s v="Juice Bar"/>
    <s v="14 Hours"/>
    <n v="1"/>
    <s v="Cold Pressed Juices"/>
    <m/>
    <n v="40.784684571320497"/>
    <n v="-73.956012725830107"/>
    <n v="40.823552900000003"/>
    <n v="-73.946214999999995"/>
    <d v="2014-10-26T19:11:52"/>
    <d v="2014-10-26T19:38:09"/>
    <d v="2014-10-26T19:46:30"/>
    <d v="2014-10-26T20:09:48"/>
    <x v="3"/>
    <x v="4"/>
  </r>
  <r>
    <n v="1462243"/>
    <n v="147580"/>
    <x v="100"/>
    <s v="bicycle"/>
    <s v="Juice Press"/>
    <s v="Juice Bar"/>
    <s v="Love at First Sight"/>
    <n v="1"/>
    <s v="Cold Pressed Juices"/>
    <m/>
    <n v="40.784684571320497"/>
    <n v="-73.956012725830107"/>
    <n v="40.823552900000003"/>
    <n v="-73.946214999999995"/>
    <d v="2014-10-26T19:11:52"/>
    <d v="2014-10-26T19:38:09"/>
    <d v="2014-10-26T19:46:30"/>
    <d v="2014-10-26T20:09:48"/>
    <x v="3"/>
    <x v="4"/>
  </r>
  <r>
    <n v="1462275"/>
    <n v="47280"/>
    <x v="215"/>
    <s v="bicycle"/>
    <s v="RedFarm Hudson"/>
    <s v="Chinese"/>
    <s v="Seared Pork &amp; Shrimp Dumplings (4)"/>
    <n v="1"/>
    <s v="Dim Sum"/>
    <d v="1899-12-30T00:04:45"/>
    <n v="40.734213854853898"/>
    <n v="-74.006202029303594"/>
    <n v="40.724888"/>
    <n v="-74.010098999999997"/>
    <d v="2014-10-26T19:13:24"/>
    <d v="2014-10-26T19:57:28"/>
    <d v="2014-10-26T20:04:48"/>
    <d v="2014-10-26T20:11:09"/>
    <x v="3"/>
    <x v="4"/>
  </r>
  <r>
    <n v="1462290"/>
    <n v="105702"/>
    <x v="173"/>
    <s v="bicycle"/>
    <s v="La Esquina Taqueria"/>
    <m/>
    <s v="Aguacate Con Queso"/>
    <n v="2"/>
    <s v="Tacos"/>
    <d v="1899-12-30T00:07:01"/>
    <n v="40.721353749744097"/>
    <n v="-73.997525293959001"/>
    <n v="40.726895425967903"/>
    <n v="-73.9959644616292"/>
    <d v="2014-10-26T19:14:10"/>
    <d v="2014-10-26T19:51:11"/>
    <d v="2014-10-26T19:59:01"/>
    <d v="2014-10-26T20:03:30"/>
    <x v="3"/>
    <x v="4"/>
  </r>
  <r>
    <n v="1462290"/>
    <n v="105702"/>
    <x v="173"/>
    <s v="bicycle"/>
    <s v="La Esquina Taqueria"/>
    <m/>
    <s v="Pollo Rostizado"/>
    <n v="2"/>
    <s v="Tacos"/>
    <d v="1899-12-30T00:07:01"/>
    <n v="40.721353749744097"/>
    <n v="-73.997525293959001"/>
    <n v="40.726895425967903"/>
    <n v="-73.9959644616292"/>
    <d v="2014-10-26T19:14:10"/>
    <d v="2014-10-26T19:51:11"/>
    <d v="2014-10-26T19:59:01"/>
    <d v="2014-10-26T20:03:30"/>
    <x v="3"/>
    <x v="4"/>
  </r>
  <r>
    <n v="1462318"/>
    <n v="45332"/>
    <x v="123"/>
    <s v="bicycle"/>
    <s v="Philippe Chow"/>
    <s v="Chinese"/>
    <m/>
    <m/>
    <m/>
    <d v="1899-12-30T00:07:41"/>
    <n v="40.764084531354698"/>
    <n v="-73.970499798529701"/>
    <n v="40.760192000000004"/>
    <n v="-73.968868999999998"/>
    <d v="2014-10-26T19:14:29"/>
    <m/>
    <m/>
    <d v="2014-10-26T19:45:30"/>
    <x v="3"/>
    <x v="4"/>
  </r>
  <r>
    <n v="1462346"/>
    <n v="46879"/>
    <x v="224"/>
    <s v="truck"/>
    <s v="Cafe Habana"/>
    <s v="Mexican"/>
    <s v="Aqua Panna Spring Water"/>
    <n v="1"/>
    <s v="Cold Beverages"/>
    <d v="1899-12-30T00:02:11"/>
    <n v="40.7228416988277"/>
    <n v="-73.994116468965402"/>
    <n v="40.808351000000002"/>
    <n v="-73.965449000000007"/>
    <d v="2014-10-26T19:16:11"/>
    <d v="2014-10-26T20:12:45"/>
    <d v="2014-10-26T20:19:34"/>
    <d v="2014-10-26T20:47:49"/>
    <x v="3"/>
    <x v="4"/>
  </r>
  <r>
    <n v="1462338"/>
    <n v="300670"/>
    <x v="61"/>
    <s v="car"/>
    <s v="Caracas Arepa Bar"/>
    <s v="South American"/>
    <s v="Guasacaca &amp; Chips"/>
    <n v="1"/>
    <s v="Sidekicks"/>
    <d v="1899-12-30T00:03:36"/>
    <n v="40.72681"/>
    <n v="-73.985328999999993"/>
    <n v="40.713953799999999"/>
    <n v="-74.009601900000007"/>
    <d v="2014-10-26T19:16:22"/>
    <d v="2014-10-26T19:32:35"/>
    <d v="2014-10-26T19:39:55"/>
    <d v="2014-10-26T19:55:51"/>
    <x v="3"/>
    <x v="4"/>
  </r>
  <r>
    <n v="1462368"/>
    <n v="269253"/>
    <x v="445"/>
    <s v="bicycle"/>
    <s v="Magnolia Bakery"/>
    <s v="Dessert"/>
    <s v="Magnolia's Famous Banana Pudding"/>
    <n v="1"/>
    <s v="Pudding"/>
    <m/>
    <n v="40.775764315021398"/>
    <n v="-73.980206251144395"/>
    <n v="40.8059838674898"/>
    <n v="-73.964536786148301"/>
    <d v="2014-10-26T19:18:34"/>
    <d v="2014-10-26T19:52:44"/>
    <d v="2014-10-26T20:07:35"/>
    <d v="2014-10-26T20:23:00"/>
    <x v="3"/>
    <x v="4"/>
  </r>
  <r>
    <n v="1462400"/>
    <n v="68551"/>
    <x v="262"/>
    <s v="bicycle"/>
    <s v="Blue Ribbon Sushi Bar &amp; Grill"/>
    <s v="Japanese"/>
    <s v="Tofu &amp; Seaweed"/>
    <n v="1"/>
    <s v="Salads"/>
    <d v="1899-12-30T00:03:33"/>
    <n v="40.767652912117299"/>
    <n v="-73.982925456000402"/>
    <n v="40.741967000000002"/>
    <n v="-73.975778000000005"/>
    <d v="2014-10-26T19:19:19"/>
    <m/>
    <m/>
    <d v="2014-10-26T20:15:02"/>
    <x v="3"/>
    <x v="4"/>
  </r>
  <r>
    <n v="1462400"/>
    <n v="68551"/>
    <x v="262"/>
    <s v="bicycle"/>
    <s v="Blue Ribbon Sushi Bar &amp; Grill"/>
    <s v="Japanese"/>
    <s v="Blue Ribbon"/>
    <n v="1"/>
    <s v="Maki (Special Rolls)"/>
    <d v="1899-12-30T00:03:33"/>
    <n v="40.767652912117299"/>
    <n v="-73.982925456000402"/>
    <n v="40.741967000000002"/>
    <n v="-73.975778000000005"/>
    <d v="2014-10-26T19:19:19"/>
    <m/>
    <m/>
    <d v="2014-10-26T20:15:02"/>
    <x v="3"/>
    <x v="4"/>
  </r>
  <r>
    <n v="1462400"/>
    <n v="68551"/>
    <x v="262"/>
    <s v="bicycle"/>
    <s v="Blue Ribbon Sushi Bar &amp; Grill"/>
    <s v="Japanese"/>
    <s v="Ebi Shumai"/>
    <n v="1"/>
    <s v="Appetizers"/>
    <d v="1899-12-30T00:03:33"/>
    <n v="40.767652912117299"/>
    <n v="-73.982925456000402"/>
    <n v="40.741967000000002"/>
    <n v="-73.975778000000005"/>
    <d v="2014-10-26T19:19:19"/>
    <m/>
    <m/>
    <d v="2014-10-26T20:15:02"/>
    <x v="3"/>
    <x v="4"/>
  </r>
  <r>
    <n v="1462419"/>
    <n v="398952"/>
    <x v="134"/>
    <s v="bicycle"/>
    <s v="Han Dynasty"/>
    <s v="Chinese"/>
    <s v="Kung Pao Style"/>
    <n v="1"/>
    <s v="Entrees"/>
    <m/>
    <n v="40.732213000000002"/>
    <n v="-73.988072000000003"/>
    <n v="40.743568199999999"/>
    <n v="-73.972405300000005"/>
    <d v="2014-10-26T19:20:17"/>
    <d v="2014-10-26T19:32:48"/>
    <d v="2014-10-26T20:08:37"/>
    <d v="2014-10-26T20:28:32"/>
    <x v="3"/>
    <x v="4"/>
  </r>
  <r>
    <n v="1462419"/>
    <n v="398952"/>
    <x v="134"/>
    <s v="bicycle"/>
    <s v="Han Dynasty"/>
    <s v="Chinese"/>
    <s v="Dumplings in Chili Oil"/>
    <n v="1"/>
    <s v="Hot Appetizers"/>
    <m/>
    <n v="40.732213000000002"/>
    <n v="-73.988072000000003"/>
    <n v="40.743568199999999"/>
    <n v="-73.972405300000005"/>
    <d v="2014-10-26T19:20:17"/>
    <d v="2014-10-26T19:32:48"/>
    <d v="2014-10-26T20:08:37"/>
    <d v="2014-10-26T20:28:32"/>
    <x v="3"/>
    <x v="4"/>
  </r>
  <r>
    <n v="1462435"/>
    <n v="141100"/>
    <x v="44"/>
    <s v="bicycle"/>
    <s v="SOCKERBIT sweet &amp; swedish"/>
    <m/>
    <s v="Sura Fruktnapper"/>
    <n v="1"/>
    <s v="Sour"/>
    <m/>
    <n v="40.733424588992698"/>
    <n v="-74.004027143820494"/>
    <n v="40.751047752561803"/>
    <n v="-73.997789695227596"/>
    <d v="2014-10-26T19:21:16"/>
    <d v="2014-10-26T19:33:08"/>
    <d v="2014-10-26T19:49:59"/>
    <d v="2014-10-26T20:05:22"/>
    <x v="3"/>
    <x v="4"/>
  </r>
  <r>
    <n v="1462538"/>
    <n v="328072"/>
    <x v="214"/>
    <s v="car"/>
    <s v="Momoya"/>
    <s v="Sushi"/>
    <s v="California"/>
    <n v="1"/>
    <s v="Roll"/>
    <d v="1899-12-30T00:02:39"/>
    <n v="40.784077256376399"/>
    <n v="-73.9776224098444"/>
    <n v="40.724982400000002"/>
    <n v="-73.998078599999999"/>
    <d v="2014-10-26T19:25:52"/>
    <d v="2014-10-26T19:48:17"/>
    <d v="2014-10-26T19:56:37"/>
    <d v="2014-10-26T20:19:06"/>
    <x v="3"/>
    <x v="4"/>
  </r>
  <r>
    <n v="1462542"/>
    <n v="263426"/>
    <x v="140"/>
    <s v="bicycle"/>
    <s v="Shake Shack"/>
    <s v="Burger"/>
    <s v="Fresh Brewed Iced Tea"/>
    <n v="2"/>
    <s v="Drinks"/>
    <m/>
    <n v="40.779126065705498"/>
    <n v="-73.954904894578206"/>
    <n v="40.780156288486403"/>
    <n v="-73.959697057592095"/>
    <d v="2014-10-26T19:26:29"/>
    <m/>
    <m/>
    <d v="2014-10-26T20:18:40"/>
    <x v="3"/>
    <x v="4"/>
  </r>
  <r>
    <n v="1462563"/>
    <n v="68258"/>
    <x v="64"/>
    <s v="bicycle"/>
    <s v="Jack's Wife Freda"/>
    <s v="Mediterranean"/>
    <s v="Prego Roll"/>
    <n v="1"/>
    <s v="Sandwiches"/>
    <d v="1899-12-30T00:06:28"/>
    <n v="40.721989949797702"/>
    <n v="-73.997747898101807"/>
    <n v="40.744836900000003"/>
    <n v="-73.991976300000005"/>
    <d v="2014-10-26T19:29:38"/>
    <d v="2014-10-26T20:04:48"/>
    <d v="2014-10-26T20:11:38"/>
    <d v="2014-10-26T20:23:17"/>
    <x v="3"/>
    <x v="4"/>
  </r>
  <r>
    <n v="1462644"/>
    <n v="93161"/>
    <x v="178"/>
    <s v="bicycle"/>
    <s v="Philippe Chow"/>
    <s v="Chinese"/>
    <m/>
    <m/>
    <m/>
    <d v="1899-12-30T00:04:36"/>
    <n v="40.764084531354698"/>
    <n v="-73.970499798529701"/>
    <n v="40.743598929144703"/>
    <n v="-73.987780187096007"/>
    <d v="2014-10-26T19:30:45"/>
    <d v="2014-10-26T19:28:34"/>
    <d v="2014-10-26T19:48:26"/>
    <d v="2014-10-26T20:05:04"/>
    <x v="3"/>
    <x v="4"/>
  </r>
  <r>
    <n v="1462654"/>
    <n v="71057"/>
    <x v="368"/>
    <s v="bicycle"/>
    <s v="Juice Generation"/>
    <s v="Juice Bar"/>
    <s v="Amazing Green"/>
    <n v="2"/>
    <s v="Acai Bowls"/>
    <m/>
    <n v="40.764472136394602"/>
    <n v="-73.966430425643907"/>
    <n v="40.756366"/>
    <n v="-73.967000999999996"/>
    <d v="2014-10-26T19:31:57"/>
    <d v="2014-10-26T19:56:07"/>
    <d v="2014-10-26T20:05:29"/>
    <d v="2014-10-26T20:13:33"/>
    <x v="3"/>
    <x v="4"/>
  </r>
  <r>
    <n v="1462698"/>
    <n v="102045"/>
    <x v="123"/>
    <s v="bicycle"/>
    <s v="Nick &amp; Toni's Cafe"/>
    <m/>
    <m/>
    <m/>
    <m/>
    <d v="1899-12-30T00:06:25"/>
    <n v="40.774363999999998"/>
    <n v="-73.981734000000003"/>
    <n v="40.7436352"/>
    <n v="-74.006330899999995"/>
    <d v="2014-10-26T19:35:21"/>
    <d v="2014-10-26T19:55:42"/>
    <d v="2014-10-26T20:13:52"/>
    <d v="2014-10-26T20:29:49"/>
    <x v="3"/>
    <x v="4"/>
  </r>
  <r>
    <n v="1462752"/>
    <n v="348096"/>
    <x v="41"/>
    <s v="bicycle"/>
    <s v="sweetgreen"/>
    <s v="Salad"/>
    <s v="Organic Lentil Chickpea (Small)"/>
    <n v="1"/>
    <s v="Soup"/>
    <d v="1899-12-30T00:07:13"/>
    <n v="40.721323186970601"/>
    <n v="-74.009732007980304"/>
    <n v="40.720866181753998"/>
    <n v="-74.001728740503694"/>
    <d v="2014-10-26T19:37:33"/>
    <d v="2014-10-26T19:50:50"/>
    <d v="2014-10-26T20:30:40"/>
    <d v="2014-10-26T20:38:06"/>
    <x v="3"/>
    <x v="4"/>
  </r>
  <r>
    <n v="1462805"/>
    <n v="122609"/>
    <x v="15"/>
    <s v="bicycle"/>
    <s v="Blue Ribbon Sushi Izakaya"/>
    <s v="Japanese"/>
    <s v="Shishito Peppers"/>
    <n v="1"/>
    <s v="Vegetables"/>
    <d v="1899-12-30T00:26:31"/>
    <n v="40.721979579708403"/>
    <n v="-73.988148214155601"/>
    <n v="40.7093232"/>
    <n v="-74.015866500000001"/>
    <d v="2014-10-26T19:39:45"/>
    <d v="2014-10-26T20:06:35"/>
    <d v="2014-10-26T20:29:43"/>
    <d v="2014-10-26T21:10:31"/>
    <x v="3"/>
    <x v="4"/>
  </r>
  <r>
    <n v="1462819"/>
    <n v="39275"/>
    <x v="518"/>
    <s v="bicycle"/>
    <s v="TAO"/>
    <s v="Japanese"/>
    <s v="King Crab California Roll"/>
    <n v="1"/>
    <s v="Special Rolls"/>
    <d v="1899-12-30T00:05:14"/>
    <n v="40.762857763598497"/>
    <n v="-73.9716190014841"/>
    <n v="40.771536300000001"/>
    <n v="-73.950676200000004"/>
    <d v="2014-10-26T19:40:56"/>
    <d v="2014-10-26T19:56:30"/>
    <d v="2014-10-26T20:12:40"/>
    <d v="2014-10-26T20:26:48"/>
    <x v="3"/>
    <x v="4"/>
  </r>
  <r>
    <n v="1462848"/>
    <n v="287104"/>
    <x v="102"/>
    <s v="bicycle"/>
    <s v="16 Handles - Murray Hill"/>
    <s v="Dessert"/>
    <s v="Euro Tart"/>
    <n v="1"/>
    <s v="Tart"/>
    <m/>
    <n v="40.742989613196599"/>
    <n v="-73.980222298155496"/>
    <n v="40.748395000000002"/>
    <n v="-73.9798689"/>
    <d v="2014-10-26T19:41:29"/>
    <d v="2014-10-26T19:43:47"/>
    <d v="2014-10-26T20:09:39"/>
    <d v="2014-10-26T20:16:16"/>
    <x v="3"/>
    <x v="4"/>
  </r>
  <r>
    <n v="1462824"/>
    <n v="274232"/>
    <x v="161"/>
    <s v="bicycle"/>
    <s v="Nobu Next Door"/>
    <s v="Sushi"/>
    <s v="Salmon"/>
    <n v="2"/>
    <s v="Dinner Sushi &amp; Sashimi"/>
    <d v="1899-12-30T00:05:43"/>
    <n v="40.719386413349397"/>
    <n v="-74.008692501044905"/>
    <n v="40.722766956571398"/>
    <n v="-73.995883390568594"/>
    <d v="2014-10-26T19:41:49"/>
    <d v="2014-10-26T20:04:44"/>
    <d v="2014-10-26T20:20:13"/>
    <d v="2014-10-26T20:29:07"/>
    <x v="3"/>
    <x v="4"/>
  </r>
  <r>
    <n v="1462897"/>
    <n v="176234"/>
    <x v="511"/>
    <s v="bicycle"/>
    <s v="Prosperity Dumpling"/>
    <s v="Chinese"/>
    <s v="Chives and Pork Fried Dumplings"/>
    <n v="4"/>
    <s v="Dumplings"/>
    <d v="1899-12-30T00:02:48"/>
    <n v="40.716001252285203"/>
    <n v="-73.993209734266102"/>
    <n v="40.738529100000001"/>
    <n v="-73.972877699999998"/>
    <d v="2014-10-26T19:44:27"/>
    <d v="2014-10-26T19:51:34"/>
    <d v="2014-10-26T20:01:52"/>
    <d v="2014-10-26T20:18:19"/>
    <x v="3"/>
    <x v="4"/>
  </r>
  <r>
    <n v="1462911"/>
    <n v="339144"/>
    <x v="190"/>
    <s v="car"/>
    <s v="Hu Kitchen"/>
    <s v="Gluten-Free"/>
    <s v="Organic Baked Chicken Tenders (Grain Free)"/>
    <n v="1"/>
    <s v="Prepared Food"/>
    <m/>
    <n v="40.735676762018002"/>
    <n v="-73.993829528068602"/>
    <n v="40.798550300000002"/>
    <n v="-73.940759499999999"/>
    <d v="2014-10-26T19:44:55"/>
    <d v="2014-10-26T19:55:18"/>
    <d v="2014-10-26T20:37:06"/>
    <d v="2014-10-26T21:04:54"/>
    <x v="3"/>
    <x v="4"/>
  </r>
  <r>
    <n v="1462911"/>
    <n v="339144"/>
    <x v="190"/>
    <s v="car"/>
    <s v="Hu Kitchen"/>
    <s v="Gluten-Free"/>
    <s v="1/2 Organic Rotisserie Chicken W/ 2 Sides"/>
    <n v="1"/>
    <s v="Lunch + Dinner (M-F 11:30a-Close, Sa-Su 12p-Close)"/>
    <m/>
    <n v="40.735676762018002"/>
    <n v="-73.993829528068602"/>
    <n v="40.798550300000002"/>
    <n v="-73.940759499999999"/>
    <d v="2014-10-26T19:44:55"/>
    <d v="2014-10-26T19:55:18"/>
    <d v="2014-10-26T20:37:06"/>
    <d v="2014-10-26T21:04:54"/>
    <x v="3"/>
    <x v="4"/>
  </r>
  <r>
    <n v="1462898"/>
    <n v="43856"/>
    <x v="48"/>
    <s v="bicycle"/>
    <s v="Han Dynasty"/>
    <s v="Chinese"/>
    <s v="Kung Pao Style"/>
    <n v="1"/>
    <s v="Entrees"/>
    <d v="1899-12-30T00:04:33"/>
    <n v="40.732213000000002"/>
    <n v="-73.988072000000003"/>
    <n v="40.734220000000001"/>
    <n v="-73.990255000000005"/>
    <d v="2014-10-26T19:45:09"/>
    <d v="2014-10-26T20:11:44"/>
    <d v="2014-10-26T20:36:04"/>
    <d v="2014-10-26T20:40:57"/>
    <x v="3"/>
    <x v="4"/>
  </r>
  <r>
    <n v="1462934"/>
    <n v="399373"/>
    <x v="256"/>
    <s v="bicycle"/>
    <s v="Shake Shack"/>
    <s v="Burger"/>
    <s v="Shack Burger"/>
    <n v="1"/>
    <s v="Burgers"/>
    <m/>
    <n v="40.7152793278103"/>
    <n v="-74.014860391616807"/>
    <n v="40.7301228428827"/>
    <n v="-74.001944934448503"/>
    <d v="2014-10-26T19:45:42"/>
    <d v="2014-10-26T19:58:05"/>
    <d v="2014-10-26T20:21:26"/>
    <d v="2014-10-26T20:35:14"/>
    <x v="3"/>
    <x v="4"/>
  </r>
  <r>
    <n v="1462944"/>
    <n v="390436"/>
    <x v="462"/>
    <s v="bicycle"/>
    <s v="Blue Ribbon Sushi"/>
    <s v="Japanese"/>
    <s v="House Salad"/>
    <n v="1"/>
    <s v="Salads"/>
    <d v="1899-12-30T00:05:36"/>
    <n v="40.7261096570601"/>
    <n v="-74.002491863200504"/>
    <n v="40.735294000000003"/>
    <n v="-74.003608999999997"/>
    <d v="2014-10-26T19:45:54"/>
    <d v="2014-10-26T19:59:59"/>
    <d v="2014-10-26T20:24:26"/>
    <d v="2014-10-26T20:35:47"/>
    <x v="3"/>
    <x v="4"/>
  </r>
  <r>
    <n v="1462959"/>
    <n v="148499"/>
    <x v="180"/>
    <s v="bicycle"/>
    <s v="Posto"/>
    <s v="Italian"/>
    <s v="Arugula &amp; Bocconcini Salad"/>
    <n v="1"/>
    <s v="Salads"/>
    <d v="1899-12-30T00:03:13"/>
    <n v="40.734757000000002"/>
    <n v="-73.983042999999995"/>
    <n v="40.736611000000003"/>
    <n v="-73.984408999999999"/>
    <d v="2014-10-26T19:46:32"/>
    <d v="2014-10-26T19:52:16"/>
    <d v="2014-10-26T20:06:06"/>
    <d v="2014-10-26T20:09:28"/>
    <x v="3"/>
    <x v="4"/>
  </r>
  <r>
    <n v="1462961"/>
    <n v="37538"/>
    <x v="7"/>
    <s v="bicycle"/>
    <s v="Caracas Arepa Bar"/>
    <s v="South American"/>
    <s v="La Mulata"/>
    <n v="1"/>
    <s v="Arepas"/>
    <d v="1899-12-30T00:03:57"/>
    <n v="40.72681"/>
    <n v="-73.985328999999993"/>
    <n v="40.722579000000003"/>
    <n v="-73.999144000000001"/>
    <d v="2014-10-26T19:46:57"/>
    <d v="2014-10-26T19:57:22"/>
    <d v="2014-10-26T20:07:12"/>
    <d v="2014-10-26T20:17:03"/>
    <x v="3"/>
    <x v="4"/>
  </r>
  <r>
    <n v="1462949"/>
    <n v="305356"/>
    <x v="219"/>
    <s v="bicycle"/>
    <s v="California Pizza Kitchen"/>
    <s v="Pizza"/>
    <s v="Coke Can"/>
    <n v="1"/>
    <s v="Bottles and Cans"/>
    <d v="1899-12-30T00:04:48"/>
    <n v="40.7446662425236"/>
    <n v="-73.983344413366893"/>
    <n v="40.759382100000003"/>
    <n v="-73.969783100000001"/>
    <d v="2014-10-26T19:47:46"/>
    <d v="2014-10-26T20:22:52"/>
    <d v="2014-10-26T20:34:14"/>
    <d v="2014-10-26T20:45:36"/>
    <x v="3"/>
    <x v="4"/>
  </r>
  <r>
    <n v="1463154"/>
    <n v="76942"/>
    <x v="498"/>
    <s v="bicycle"/>
    <s v="Dirty Bird to Go"/>
    <s v="American"/>
    <s v="10-Piece Chicken Fingers"/>
    <n v="1"/>
    <s v="Chicken Fingers"/>
    <m/>
    <n v="40.715917930433797"/>
    <n v="-74.010104136523097"/>
    <n v="40.7520764"/>
    <n v="-74.001015600000002"/>
    <d v="2014-10-26T19:56:55"/>
    <d v="2014-10-26T19:58:58"/>
    <d v="2014-10-26T20:22:47"/>
    <d v="2014-10-26T20:37:55"/>
    <x v="3"/>
    <x v="4"/>
  </r>
  <r>
    <n v="1463217"/>
    <n v="321041"/>
    <x v="506"/>
    <s v="car"/>
    <s v="The Meatball Shop"/>
    <s v="Italian"/>
    <s v="Steamed Spinach"/>
    <n v="1"/>
    <s v="Green Market"/>
    <d v="1899-12-30T00:04:18"/>
    <n v="40.771491247520302"/>
    <n v="-73.956334145089798"/>
    <n v="40.767510000000001"/>
    <n v="-73.961753999999999"/>
    <d v="2014-10-26T20:00:40"/>
    <d v="2014-10-26T20:24:46"/>
    <d v="2014-10-26T20:31:11"/>
    <d v="2014-10-26T20:38:10"/>
    <x v="3"/>
    <x v="4"/>
  </r>
  <r>
    <n v="1463205"/>
    <n v="328731"/>
    <x v="215"/>
    <s v="bicycle"/>
    <s v="Nobu Next Door"/>
    <s v="Sushi"/>
    <s v="Crispy Rice"/>
    <n v="1"/>
    <s v="Dinner Hot Dishes"/>
    <d v="1899-12-30T00:05:22"/>
    <n v="40.719386413349397"/>
    <n v="-74.008692501044905"/>
    <n v="40.722974999999998"/>
    <n v="-74.000297000000003"/>
    <d v="2014-10-26T20:00:51"/>
    <d v="2014-10-26T20:17:28"/>
    <d v="2014-10-26T20:54:20"/>
    <d v="2014-10-26T21:02:53"/>
    <x v="3"/>
    <x v="4"/>
  </r>
  <r>
    <n v="1463222"/>
    <n v="297674"/>
    <x v="140"/>
    <s v="bicycle"/>
    <s v="Burger Joint"/>
    <s v="Burger"/>
    <s v="French Fries"/>
    <n v="2"/>
    <s v="Menu"/>
    <m/>
    <n v="40.764075830277001"/>
    <n v="-73.978632525152193"/>
    <n v="40.752578999999997"/>
    <n v="-73.967523999999997"/>
    <d v="2014-10-26T20:01:02"/>
    <d v="2014-10-26T20:32:25"/>
    <d v="2014-10-26T21:30:50"/>
    <d v="2014-10-26T21:43:51"/>
    <x v="3"/>
    <x v="4"/>
  </r>
  <r>
    <n v="1463246"/>
    <n v="98864"/>
    <x v="123"/>
    <s v="bicycle"/>
    <s v="Grimaldi's Pizza"/>
    <s v="Pizza"/>
    <s v="Caesar Salad"/>
    <n v="1"/>
    <s v="Salads"/>
    <d v="1899-12-30T00:06:40"/>
    <n v="40.7412950743146"/>
    <n v="-73.993944304478802"/>
    <n v="40.744680899999999"/>
    <n v="-73.991006400000003"/>
    <d v="2014-10-26T20:01:05"/>
    <d v="2014-10-26T20:38:02"/>
    <d v="2014-10-26T20:55:20"/>
    <d v="2014-10-26T21:00:06"/>
    <x v="3"/>
    <x v="4"/>
  </r>
  <r>
    <n v="1463232"/>
    <n v="368437"/>
    <x v="300"/>
    <s v="scooter"/>
    <s v="Momofuku Milk Bar"/>
    <s v="Dessert"/>
    <s v="Fruity Cereal Milk Jug"/>
    <n v="2"/>
    <s v="Milk Jugs"/>
    <m/>
    <n v="40.731795470614898"/>
    <n v="-73.985672593116803"/>
    <n v="40.762169578598701"/>
    <n v="-73.996776641789097"/>
    <d v="2014-10-26T20:01:26"/>
    <d v="2014-10-26T20:16:30"/>
    <d v="2014-10-26T20:30:20"/>
    <d v="2014-10-26T21:02:17"/>
    <x v="3"/>
    <x v="4"/>
  </r>
  <r>
    <n v="1463406"/>
    <n v="166131"/>
    <x v="87"/>
    <s v="bicycle"/>
    <s v="Momofuku Milk Bar"/>
    <s v="Dessert"/>
    <s v="Cereal Milk Soft Serve (1 Pint)"/>
    <n v="1"/>
    <s v="Soft Serve"/>
    <m/>
    <n v="40.731795470614898"/>
    <n v="-73.985672593116803"/>
    <n v="40.742561199999997"/>
    <n v="-73.992266999999998"/>
    <d v="2014-10-26T20:09:42"/>
    <m/>
    <m/>
    <d v="2014-10-26T22:11:18"/>
    <x v="3"/>
    <x v="4"/>
  </r>
  <r>
    <n v="1463388"/>
    <n v="145851"/>
    <x v="78"/>
    <s v="car"/>
    <s v="Nobu Next Door"/>
    <s v="Sushi"/>
    <s v="Salmon Egg"/>
    <n v="1"/>
    <s v="Dinner Sushi &amp; Sashimi"/>
    <d v="1899-12-30T00:07:04"/>
    <n v="40.719386413349397"/>
    <n v="-74.008692501044905"/>
    <n v="40.723856400000003"/>
    <n v="-74.003607400000007"/>
    <d v="2014-10-26T20:09:45"/>
    <d v="2014-10-26T20:23:06"/>
    <d v="2014-10-26T20:33:28"/>
    <d v="2014-10-26T20:39:11"/>
    <x v="3"/>
    <x v="4"/>
  </r>
  <r>
    <n v="1463653"/>
    <n v="371415"/>
    <x v="61"/>
    <s v="car"/>
    <s v="Rubirosa"/>
    <s v="Italian"/>
    <s v="Large Classic"/>
    <n v="1"/>
    <s v="Lunch and Dinner Pizza"/>
    <d v="1899-12-30T00:07:42"/>
    <n v="40.722748587419602"/>
    <n v="-73.996061916918705"/>
    <n v="40.743845499999999"/>
    <n v="-73.987641600000003"/>
    <d v="2014-10-26T20:19:41"/>
    <d v="2014-10-26T20:41:04"/>
    <d v="2014-10-26T21:10:56"/>
    <d v="2014-10-26T21:22:59"/>
    <x v="3"/>
    <x v="4"/>
  </r>
  <r>
    <n v="1463633"/>
    <n v="177250"/>
    <x v="48"/>
    <s v="bicycle"/>
    <s v="Mighty Quinn's BBQ"/>
    <s v="BBQ"/>
    <s v="Pulled Pork"/>
    <n v="1"/>
    <s v="Meats"/>
    <m/>
    <n v="40.727518945156902"/>
    <n v="-73.988671302795396"/>
    <n v="40.739261900000002"/>
    <n v="-73.992374999999996"/>
    <d v="2014-10-26T20:20:22"/>
    <d v="2014-10-26T20:45:14"/>
    <d v="2014-10-26T21:04:30"/>
    <d v="2014-10-26T21:13:39"/>
    <x v="3"/>
    <x v="4"/>
  </r>
  <r>
    <n v="1463688"/>
    <n v="79507"/>
    <x v="444"/>
    <s v="bicycle"/>
    <s v="The Meatball Shop"/>
    <s v="Italian"/>
    <s v="Classic Beef"/>
    <n v="1"/>
    <s v="Naked Balls"/>
    <d v="1899-12-30T00:07:26"/>
    <n v="40.745963108098799"/>
    <n v="-74.001697291846"/>
    <n v="40.7444883"/>
    <n v="-73.994946499999998"/>
    <d v="2014-10-26T20:23:05"/>
    <d v="2014-10-26T20:40:23"/>
    <d v="2014-10-26T20:45:42"/>
    <d v="2014-10-26T20:50:37"/>
    <x v="3"/>
    <x v="4"/>
  </r>
  <r>
    <n v="1463734"/>
    <n v="61250"/>
    <x v="111"/>
    <s v="bicycle"/>
    <s v="Tiny's Giant Sandwich Shop"/>
    <s v="American"/>
    <m/>
    <m/>
    <m/>
    <d v="1899-12-30T00:13:18"/>
    <n v="40.719611687499999"/>
    <n v="-73.986750000000001"/>
    <n v="40.738301300000003"/>
    <n v="-73.996666399999995"/>
    <d v="2014-10-26T20:26:03"/>
    <d v="2014-10-26T21:07:18"/>
    <d v="2014-10-26T21:20:37"/>
    <d v="2014-10-26T21:38:51"/>
    <x v="3"/>
    <x v="4"/>
  </r>
  <r>
    <n v="1463769"/>
    <n v="139639"/>
    <x v="134"/>
    <s v="bicycle"/>
    <s v="Sushi of Gari 46"/>
    <s v="Sushi"/>
    <s v="Spicy Shrimp Tempura Roll"/>
    <n v="1"/>
    <s v="Rolls"/>
    <d v="1899-12-30T00:05:47"/>
    <n v="40.760654436198898"/>
    <n v="-73.989582752602004"/>
    <n v="40.744783300000002"/>
    <n v="-73.986007400000005"/>
    <d v="2014-10-26T20:26:27"/>
    <d v="2014-10-26T20:46:14"/>
    <d v="2014-10-26T20:53:25"/>
    <d v="2014-10-26T21:07:09"/>
    <x v="3"/>
    <x v="4"/>
  </r>
  <r>
    <n v="1463780"/>
    <n v="263495"/>
    <x v="506"/>
    <s v="car"/>
    <s v="Walgreens"/>
    <s v="Drug Store"/>
    <m/>
    <m/>
    <m/>
    <m/>
    <n v="40.7675008672499"/>
    <n v="-73.959209833938701"/>
    <n v="40.766866299999997"/>
    <n v="-73.960955999999996"/>
    <d v="2014-10-26T20:28:08"/>
    <d v="2014-10-26T20:31:51"/>
    <d v="2014-10-26T21:02:39"/>
    <d v="2014-10-26T21:03:37"/>
    <x v="3"/>
    <x v="4"/>
  </r>
  <r>
    <n v="1463853"/>
    <n v="283310"/>
    <x v="503"/>
    <s v="bicycle"/>
    <s v="Doughnut Plant Chelsea"/>
    <s v="Donut"/>
    <s v="Tres Leches"/>
    <n v="1"/>
    <s v="Cake Dougnhuts"/>
    <m/>
    <n v="40.744563916288797"/>
    <n v="-73.996630052861306"/>
    <n v="40.730881400000001"/>
    <n v="-73.993780099999995"/>
    <d v="2014-10-26T20:32:24"/>
    <d v="2014-10-26T20:46:15"/>
    <d v="2014-10-26T20:55:05"/>
    <d v="2014-10-26T21:04:24"/>
    <x v="3"/>
    <x v="4"/>
  </r>
  <r>
    <n v="1463937"/>
    <n v="399478"/>
    <x v="534"/>
    <s v="bicycle"/>
    <s v="Shake Shack"/>
    <s v="Burger"/>
    <s v="Shack Burger"/>
    <n v="1"/>
    <s v="Burgers"/>
    <m/>
    <n v="40.7152793278103"/>
    <n v="-74.014860391616807"/>
    <n v="40.720513387627598"/>
    <n v="-74.005597899120801"/>
    <d v="2014-10-26T20:35:20"/>
    <d v="2014-10-26T20:41:56"/>
    <d v="2014-10-26T21:02:56"/>
    <d v="2014-10-26T21:18:11"/>
    <x v="3"/>
    <x v="4"/>
  </r>
  <r>
    <n v="1463947"/>
    <n v="262058"/>
    <x v="392"/>
    <s v="scooter"/>
    <s v="Don's Bogam BBQ &amp; Wine Bar"/>
    <s v="Korean"/>
    <s v="Marinated Beef Platter for Two"/>
    <n v="1"/>
    <s v="Barbecue Combination"/>
    <d v="1899-12-30T00:07:47"/>
    <n v="40.746852061033401"/>
    <n v="-73.984406150546405"/>
    <n v="40.779445500000001"/>
    <n v="-73.959487899999999"/>
    <d v="2014-10-26T20:36:45"/>
    <d v="2014-10-26T20:49:39"/>
    <d v="2014-10-26T21:00:58"/>
    <d v="2014-10-26T21:15:03"/>
    <x v="3"/>
    <x v="4"/>
  </r>
  <r>
    <n v="1463946"/>
    <n v="105323"/>
    <x v="253"/>
    <s v="bicycle"/>
    <s v="Momofuku Milk Bar"/>
    <s v="Dessert"/>
    <s v="B'day Cake Truffles"/>
    <n v="1"/>
    <s v="Cake Truffles"/>
    <m/>
    <n v="40.731795470614898"/>
    <n v="-73.985672593116803"/>
    <n v="40.736491000000001"/>
    <n v="-73.980258000000006"/>
    <d v="2014-10-26T20:37:05"/>
    <m/>
    <m/>
    <d v="2014-10-26T21:28:32"/>
    <x v="3"/>
    <x v="4"/>
  </r>
  <r>
    <n v="1463976"/>
    <n v="258275"/>
    <x v="258"/>
    <s v="bicycle"/>
    <s v="Luke's Lobster"/>
    <s v="Seafood"/>
    <s v="Crab Roll"/>
    <n v="1"/>
    <s v="Rolls"/>
    <d v="1899-12-30T00:03:51"/>
    <n v="40.726822997452103"/>
    <n v="-73.985470975575794"/>
    <n v="40.742013112497801"/>
    <n v="-73.996710320517394"/>
    <d v="2014-10-26T20:38:07"/>
    <d v="2014-10-26T20:45:12"/>
    <d v="2014-10-26T21:01:29"/>
    <d v="2014-10-26T21:19:15"/>
    <x v="3"/>
    <x v="4"/>
  </r>
  <r>
    <n v="1464027"/>
    <n v="67844"/>
    <x v="444"/>
    <s v="bicycle"/>
    <s v="Chloe's Soft Serve Fruit Co."/>
    <s v="Dessert"/>
    <m/>
    <m/>
    <m/>
    <m/>
    <n v="40.737356168684997"/>
    <n v="-73.990666866302504"/>
    <n v="40.7268586"/>
    <n v="-73.995960699999998"/>
    <d v="2014-10-26T20:43:35"/>
    <d v="2014-10-26T20:57:23"/>
    <d v="2014-10-26T21:13:16"/>
    <d v="2014-10-26T21:14:52"/>
    <x v="3"/>
    <x v="4"/>
  </r>
  <r>
    <n v="1464062"/>
    <n v="308709"/>
    <x v="41"/>
    <s v="bicycle"/>
    <s v="Paradise Biryani Pointe"/>
    <m/>
    <m/>
    <m/>
    <m/>
    <d v="1899-12-30T00:09:14"/>
    <n v="40.741486569502399"/>
    <n v="-73.983487891707"/>
    <n v="40.707332399999999"/>
    <n v="-74.007081400000004"/>
    <d v="2014-10-26T20:44:58"/>
    <d v="2014-10-26T20:59:49"/>
    <d v="2014-10-26T21:09:40"/>
    <d v="2014-10-26T21:24:22"/>
    <x v="3"/>
    <x v="4"/>
  </r>
  <r>
    <n v="1464098"/>
    <n v="102691"/>
    <x v="25"/>
    <s v="car"/>
    <s v="Mighty Quinn's BBQ"/>
    <s v="BBQ"/>
    <s v="Half Chicken"/>
    <n v="1"/>
    <s v="Meats"/>
    <m/>
    <n v="40.727518945156902"/>
    <n v="-73.988671302795396"/>
    <n v="40.785108598688801"/>
    <n v="-73.956902138034806"/>
    <d v="2014-10-26T20:46:25"/>
    <d v="2014-10-26T21:04:41"/>
    <d v="2014-10-26T21:17:31"/>
    <d v="2014-10-26T21:41:49"/>
    <x v="3"/>
    <x v="4"/>
  </r>
  <r>
    <n v="1464108"/>
    <n v="351337"/>
    <x v="56"/>
    <s v="bicycle"/>
    <s v="Duane Reade"/>
    <s v="Drug Store"/>
    <m/>
    <m/>
    <m/>
    <m/>
    <n v="40.759667"/>
    <n v="-73.991911000000002"/>
    <n v="40.758604213445203"/>
    <n v="-73.991350991254293"/>
    <d v="2014-10-26T20:47:59"/>
    <m/>
    <m/>
    <d v="2014-10-26T21:16:33"/>
    <x v="3"/>
    <x v="4"/>
  </r>
  <r>
    <n v="1464116"/>
    <n v="54308"/>
    <x v="78"/>
    <s v="car"/>
    <s v="Sant Ambroeus"/>
    <s v="Italian"/>
    <m/>
    <m/>
    <m/>
    <m/>
    <n v="40.723576000000001"/>
    <n v="-73.996315999999993"/>
    <n v="40.723948499999999"/>
    <n v="-74.003447499999993"/>
    <d v="2014-10-26T20:49:02"/>
    <d v="2014-10-26T20:46:37"/>
    <d v="2014-10-26T21:22:26"/>
    <d v="2014-10-26T21:28:07"/>
    <x v="3"/>
    <x v="4"/>
  </r>
  <r>
    <n v="1464168"/>
    <n v="101743"/>
    <x v="535"/>
    <s v="car"/>
    <s v="Victory Garden"/>
    <s v="Ice Cream"/>
    <m/>
    <m/>
    <m/>
    <m/>
    <n v="40.730120999999997"/>
    <n v="-74.002960000000002"/>
    <n v="40.725494993713298"/>
    <n v="-74.009710123020596"/>
    <d v="2014-10-26T20:52:57"/>
    <d v="2014-10-26T21:23:14"/>
    <d v="2014-10-26T21:35:33"/>
    <d v="2014-10-26T21:42:34"/>
    <x v="3"/>
    <x v="4"/>
  </r>
  <r>
    <n v="1464215"/>
    <n v="167136"/>
    <x v="5"/>
    <s v="bicycle"/>
    <s v="ilili Restaurant"/>
    <s v="Middle Eastern"/>
    <s v="Riz"/>
    <n v="1"/>
    <s v="Vegetables"/>
    <d v="1899-12-30T00:05:13"/>
    <n v="40.744187954347503"/>
    <n v="-73.987530940025394"/>
    <n v="40.722228999999999"/>
    <n v="-74.008849999999995"/>
    <d v="2014-10-26T20:54:55"/>
    <d v="2014-10-26T20:59:42"/>
    <d v="2014-10-26T21:19:02"/>
    <d v="2014-10-26T21:35:23"/>
    <x v="3"/>
    <x v="4"/>
  </r>
  <r>
    <n v="1464303"/>
    <n v="41199"/>
    <x v="444"/>
    <s v="bicycle"/>
    <s v="16 Handles"/>
    <s v="Ice Cream"/>
    <m/>
    <m/>
    <m/>
    <m/>
    <n v="40.722713623844001"/>
    <n v="-73.997189998626695"/>
    <n v="40.722613000000003"/>
    <n v="-74.000281000000001"/>
    <d v="2014-10-26T21:00:32"/>
    <d v="2014-10-26T21:19:21"/>
    <d v="2014-10-26T21:31:28"/>
    <d v="2014-10-26T21:36:34"/>
    <x v="3"/>
    <x v="4"/>
  </r>
  <r>
    <n v="1464351"/>
    <n v="63417"/>
    <x v="432"/>
    <s v="car"/>
    <s v="Mighty Quinn's BBQ"/>
    <s v="BBQ"/>
    <m/>
    <m/>
    <m/>
    <m/>
    <n v="40.736673300973102"/>
    <n v="-74.001331329345703"/>
    <n v="40.7311537"/>
    <n v="-74.000026800000001"/>
    <d v="2014-10-26T21:02:32"/>
    <m/>
    <m/>
    <d v="2014-10-26T21:33:46"/>
    <x v="3"/>
    <x v="4"/>
  </r>
  <r>
    <n v="1464434"/>
    <n v="344079"/>
    <x v="510"/>
    <s v="bicycle"/>
    <s v="Olea"/>
    <s v="Mediterranean"/>
    <s v="SautÃ©ed Halloumi Cheese"/>
    <n v="1"/>
    <s v="Tapas"/>
    <d v="1899-12-30T00:07:23"/>
    <n v="40.687688999999999"/>
    <n v="-73.970744999999994"/>
    <n v="40.694653600000002"/>
    <n v="-73.955583700000005"/>
    <d v="2014-10-26T21:08:02"/>
    <d v="2014-10-26T21:17:13"/>
    <d v="2014-10-26T21:35:30"/>
    <d v="2014-10-26T21:45:11"/>
    <x v="3"/>
    <x v="4"/>
  </r>
  <r>
    <n v="1464434"/>
    <n v="344079"/>
    <x v="510"/>
    <s v="bicycle"/>
    <s v="Olea"/>
    <s v="Mediterranean"/>
    <s v="Patatas Bravas"/>
    <n v="1"/>
    <s v="Tapas"/>
    <d v="1899-12-30T00:07:23"/>
    <n v="40.687688999999999"/>
    <n v="-73.970744999999994"/>
    <n v="40.694653600000002"/>
    <n v="-73.955583700000005"/>
    <d v="2014-10-26T21:08:02"/>
    <d v="2014-10-26T21:17:13"/>
    <d v="2014-10-26T21:35:30"/>
    <d v="2014-10-26T21:45:11"/>
    <x v="3"/>
    <x v="4"/>
  </r>
  <r>
    <n v="1464530"/>
    <n v="399584"/>
    <x v="7"/>
    <s v="bicycle"/>
    <s v="The Meatball Shop"/>
    <s v="Italian"/>
    <s v="Classic Beef Hero"/>
    <n v="1"/>
    <s v="Heroes"/>
    <d v="1899-12-30T00:07:18"/>
    <n v="40.721545124764702"/>
    <n v="-73.988842426716104"/>
    <n v="40.730809100000002"/>
    <n v="-73.983425299999993"/>
    <d v="2014-10-26T21:14:28"/>
    <d v="2014-10-26T21:23:51"/>
    <d v="2014-10-26T21:29:38"/>
    <d v="2014-10-26T21:35:15"/>
    <x v="3"/>
    <x v="4"/>
  </r>
  <r>
    <n v="1464579"/>
    <n v="363496"/>
    <x v="540"/>
    <s v="car"/>
    <s v="Cafe Mogador"/>
    <s v="Middle Eastern"/>
    <s v="Crispy Skin Salmon"/>
    <n v="1"/>
    <s v="Entrees"/>
    <d v="1899-12-30T00:05:29"/>
    <n v="40.727293000000003"/>
    <n v="-73.984516999999997"/>
    <n v="40.727486615982997"/>
    <n v="-73.991699570156598"/>
    <d v="2014-10-26T21:19:06"/>
    <d v="2014-10-26T21:25:26"/>
    <d v="2014-10-26T21:40:05"/>
    <d v="2014-10-26T21:54:14"/>
    <x v="3"/>
    <x v="4"/>
  </r>
  <r>
    <n v="1464600"/>
    <n v="64621"/>
    <x v="253"/>
    <s v="bicycle"/>
    <s v="La Follia"/>
    <s v="Italian"/>
    <s v="Truffle Fries"/>
    <n v="1"/>
    <s v="Contorni"/>
    <d v="1899-12-30T00:04:26"/>
    <n v="40.736541197779196"/>
    <n v="-73.985047638416304"/>
    <n v="40.770318000000003"/>
    <n v="-73.965181999999999"/>
    <d v="2014-10-26T21:20:09"/>
    <d v="2014-10-26T21:22:37"/>
    <d v="2014-10-26T21:39:56"/>
    <d v="2014-10-26T21:59:01"/>
    <x v="3"/>
    <x v="4"/>
  </r>
  <r>
    <n v="1464664"/>
    <n v="84700"/>
    <x v="204"/>
    <s v="bicycle"/>
    <s v="Pepe Giallo"/>
    <s v="Italian"/>
    <s v="Penne with Tomato &amp; Basil"/>
    <n v="1"/>
    <s v="Paste"/>
    <m/>
    <n v="40.748890000000003"/>
    <n v="-74.003444000000002"/>
    <n v="40.751983899999999"/>
    <n v="-73.994798900000006"/>
    <d v="2014-10-26T21:24:40"/>
    <d v="2014-10-26T21:37:22"/>
    <d v="2014-10-26T22:01:58"/>
    <d v="2014-10-26T22:09:58"/>
    <x v="3"/>
    <x v="4"/>
  </r>
  <r>
    <n v="1464729"/>
    <n v="53029"/>
    <x v="140"/>
    <s v="bicycle"/>
    <s v="Magnolia Bakery"/>
    <s v="Dessert"/>
    <s v="Vanilla Cupcake"/>
    <n v="1"/>
    <s v="Classic Cupcakes"/>
    <m/>
    <n v="40.759284189984498"/>
    <n v="-73.980543736106895"/>
    <n v="40.744845426150199"/>
    <n v="-73.976492443751795"/>
    <d v="2014-10-26T21:30:04"/>
    <d v="2014-10-26T21:50:03"/>
    <d v="2014-10-26T22:01:22"/>
    <d v="2014-10-26T22:15:56"/>
    <x v="3"/>
    <x v="4"/>
  </r>
  <r>
    <n v="1464747"/>
    <n v="133701"/>
    <x v="7"/>
    <s v="bicycle"/>
    <s v="The Loop"/>
    <s v="Sushi"/>
    <s v="Madagascar Roll"/>
    <n v="1"/>
    <s v="Loop's Signature Roll"/>
    <d v="1899-12-30T00:04:20"/>
    <n v="40.734858178748503"/>
    <n v="-73.986093439719298"/>
    <n v="40.731791000000001"/>
    <n v="-73.974407799999994"/>
    <d v="2014-10-26T21:30:37"/>
    <d v="2014-10-26T21:39:17"/>
    <d v="2014-10-26T21:48:08"/>
    <d v="2014-10-26T21:59:55"/>
    <x v="3"/>
    <x v="4"/>
  </r>
  <r>
    <n v="1464788"/>
    <n v="168246"/>
    <x v="496"/>
    <s v="bicycle"/>
    <s v="Talde"/>
    <m/>
    <s v="Pretzel Pork &amp; Chive Dumplings"/>
    <n v="1"/>
    <s v="Appetizers"/>
    <d v="1899-12-30T00:05:02"/>
    <n v="40.665610864239497"/>
    <n v="-73.982644237529598"/>
    <n v="40.672772217000002"/>
    <n v="-73.986510220820307"/>
    <d v="2014-10-26T21:33:07"/>
    <d v="2014-10-26T21:52:39"/>
    <d v="2014-10-26T22:00:59"/>
    <d v="2014-10-26T22:10:58"/>
    <x v="3"/>
    <x v="4"/>
  </r>
  <r>
    <n v="1464850"/>
    <n v="301947"/>
    <x v="61"/>
    <s v="car"/>
    <s v="Tiffin Wallah"/>
    <s v="Indian"/>
    <s v="Masala Chai"/>
    <n v="1"/>
    <s v="Beverages"/>
    <d v="1899-12-30T00:05:43"/>
    <n v="40.742858259822199"/>
    <n v="-73.982850847058401"/>
    <n v="40.776363501030502"/>
    <n v="-73.945649906332406"/>
    <d v="2014-10-26T21:37:38"/>
    <d v="2014-10-26T21:40:06"/>
    <d v="2014-10-26T21:54:26"/>
    <d v="2014-10-26T22:13:21"/>
    <x v="3"/>
    <x v="4"/>
  </r>
  <r>
    <n v="1464950"/>
    <n v="364916"/>
    <x v="25"/>
    <s v="car"/>
    <s v="Jin Ramen"/>
    <m/>
    <m/>
    <m/>
    <m/>
    <d v="1899-12-30T00:05:17"/>
    <n v="40.815353965880099"/>
    <n v="-73.958561229217494"/>
    <n v="40.805356000000003"/>
    <n v="-73.956085999999999"/>
    <d v="2014-10-26T21:42:39"/>
    <d v="2014-10-26T21:51:41"/>
    <d v="2014-10-26T21:59:59"/>
    <d v="2014-10-26T22:08:20"/>
    <x v="3"/>
    <x v="4"/>
  </r>
  <r>
    <n v="1464966"/>
    <n v="259341"/>
    <x v="444"/>
    <s v="bicycle"/>
    <s v="Joe's Shanghai é¹¿é¸£æ˜¥"/>
    <s v="Chinese"/>
    <s v="Crab Meat with Pork Soup Dumplings"/>
    <n v="3"/>
    <s v="Appetizers"/>
    <d v="1899-12-30T00:06:08"/>
    <n v="40.714642484930799"/>
    <n v="-73.997641950845704"/>
    <n v="40.727404999999997"/>
    <n v="-73.991802000000007"/>
    <d v="2014-10-26T21:44:21"/>
    <d v="2014-10-26T21:48:49"/>
    <d v="2014-10-26T22:13:15"/>
    <d v="2014-10-26T22:16:33"/>
    <x v="3"/>
    <x v="4"/>
  </r>
  <r>
    <n v="1464966"/>
    <n v="259341"/>
    <x v="444"/>
    <s v="bicycle"/>
    <s v="Joe's Shanghai é¹¿é¸£æ˜¥"/>
    <s v="Chinese"/>
    <s v="Spring Roll"/>
    <n v="4"/>
    <s v="Appetizers"/>
    <d v="1899-12-30T00:06:08"/>
    <n v="40.714642484930799"/>
    <n v="-73.997641950845704"/>
    <n v="40.727404999999997"/>
    <n v="-73.991802000000007"/>
    <d v="2014-10-26T21:44:21"/>
    <d v="2014-10-26T21:48:49"/>
    <d v="2014-10-26T22:13:15"/>
    <d v="2014-10-26T22:16:33"/>
    <x v="3"/>
    <x v="4"/>
  </r>
  <r>
    <n v="1465052"/>
    <n v="315649"/>
    <x v="215"/>
    <s v="bicycle"/>
    <s v="Caracas Arepa Bar"/>
    <s v="South American"/>
    <s v="La Surena"/>
    <n v="1"/>
    <s v="Arepas"/>
    <d v="1899-12-30T00:05:47"/>
    <n v="40.72681"/>
    <n v="-73.985328999999993"/>
    <n v="40.7717975755575"/>
    <n v="-73.969786824403002"/>
    <d v="2014-10-26T21:50:01"/>
    <d v="2014-10-26T21:56:28"/>
    <d v="2014-10-26T22:03:18"/>
    <d v="2014-10-26T22:24:22"/>
    <x v="3"/>
    <x v="4"/>
  </r>
  <r>
    <n v="1465152"/>
    <n v="126675"/>
    <x v="83"/>
    <s v="bicycle"/>
    <s v="Duane Reade"/>
    <s v="Drug Store"/>
    <m/>
    <m/>
    <m/>
    <m/>
    <n v="40.754616195098102"/>
    <n v="-73.973558937859707"/>
    <n v="40.762413500000001"/>
    <n v="-73.957020499999999"/>
    <d v="2014-10-26T21:54:01"/>
    <m/>
    <m/>
    <d v="2014-10-26T22:53:48"/>
    <x v="3"/>
    <x v="4"/>
  </r>
  <r>
    <n v="1465185"/>
    <n v="303548"/>
    <x v="477"/>
    <s v="bicycle"/>
    <s v="Sedutto"/>
    <m/>
    <m/>
    <m/>
    <m/>
    <m/>
    <n v="40.771830000000001"/>
    <n v="-73.953209000000001"/>
    <n v="40.766779499999998"/>
    <n v="-73.9550512"/>
    <d v="2014-10-26T21:54:38"/>
    <d v="2014-10-26T21:54:50"/>
    <d v="2014-10-26T22:07:10"/>
    <d v="2014-10-26T22:14:09"/>
    <x v="3"/>
    <x v="4"/>
  </r>
  <r>
    <n v="1465231"/>
    <n v="141912"/>
    <x v="181"/>
    <s v="bicycle"/>
    <s v="P.J. Clarke's"/>
    <s v="American"/>
    <s v="Spinach"/>
    <n v="1"/>
    <s v="Sides"/>
    <d v="1899-12-30T00:07:37"/>
    <n v="40.771961874462001"/>
    <n v="-73.982620239257798"/>
    <n v="40.765496400000004"/>
    <n v="-73.963144200000002"/>
    <d v="2014-10-26T21:58:04"/>
    <m/>
    <m/>
    <d v="2014-10-26T22:47:57"/>
    <x v="3"/>
    <x v="4"/>
  </r>
  <r>
    <n v="1465574"/>
    <n v="350659"/>
    <x v="197"/>
    <s v="bicycle"/>
    <s v="Mirage Kitchen"/>
    <s v="Middle Eastern"/>
    <m/>
    <m/>
    <m/>
    <d v="1899-12-30T00:11:22"/>
    <n v="40.732976999999998"/>
    <n v="-74.003173000000004"/>
    <n v="40.758090956862198"/>
    <n v="-73.992087064402796"/>
    <d v="2014-10-26T22:15:55"/>
    <d v="2014-10-26T22:15:58"/>
    <d v="2014-10-26T22:35:48"/>
    <d v="2014-10-26T22:50:12"/>
    <x v="3"/>
    <x v="4"/>
  </r>
  <r>
    <n v="1465690"/>
    <n v="263426"/>
    <x v="215"/>
    <s v="bicycle"/>
    <s v="TAO"/>
    <s v="Japanese"/>
    <s v="Chinese Five Spice Short Ribs"/>
    <n v="1"/>
    <s v="BBQ"/>
    <d v="1899-12-30T00:05:10"/>
    <n v="40.762857763598497"/>
    <n v="-73.9716190014841"/>
    <n v="40.780156288486403"/>
    <n v="-73.959697057592095"/>
    <d v="2014-10-26T22:22:47"/>
    <d v="2014-10-26T22:32:59"/>
    <d v="2014-10-26T22:48:22"/>
    <d v="2014-10-26T22:58:54"/>
    <x v="3"/>
    <x v="4"/>
  </r>
  <r>
    <n v="1465844"/>
    <n v="276192"/>
    <x v="74"/>
    <s v="bicycle"/>
    <s v="Delicatessen"/>
    <s v="American"/>
    <s v="Crispy Chicken WIngs"/>
    <n v="1"/>
    <s v="Appetizers"/>
    <d v="1899-12-30T00:08:53"/>
    <n v="40.723702712540103"/>
    <n v="-73.9963431157271"/>
    <n v="40.723728999999999"/>
    <n v="-74.004076100000006"/>
    <d v="2014-10-26T22:39:03"/>
    <d v="2014-10-26T22:44:38"/>
    <d v="2014-10-26T23:09:23"/>
    <d v="2014-10-26T23:13:57"/>
    <x v="3"/>
    <x v="4"/>
  </r>
  <r>
    <n v="1465844"/>
    <n v="276192"/>
    <x v="74"/>
    <s v="bicycle"/>
    <s v="Delicatessen"/>
    <s v="American"/>
    <s v="Sunday: Spaghetti &amp; Giorgio's Meatballs"/>
    <n v="1"/>
    <s v="Les Plats du Jour"/>
    <d v="1899-12-30T00:08:53"/>
    <n v="40.723702712540103"/>
    <n v="-73.9963431157271"/>
    <n v="40.723728999999999"/>
    <n v="-74.004076100000006"/>
    <d v="2014-10-26T22:39:03"/>
    <d v="2014-10-26T22:44:38"/>
    <d v="2014-10-26T23:09:23"/>
    <d v="2014-10-26T23:13:57"/>
    <x v="3"/>
    <x v="4"/>
  </r>
  <r>
    <n v="1465922"/>
    <n v="263639"/>
    <x v="12"/>
    <s v="bicycle"/>
    <s v="Pommes Frites"/>
    <m/>
    <s v="Rosemary Garlic Mayo"/>
    <n v="1"/>
    <s v="Additional Sauces"/>
    <m/>
    <n v="40.728169657139198"/>
    <n v="-73.987912711093401"/>
    <n v="40.730197099999998"/>
    <n v="-73.9923663"/>
    <d v="2014-10-26T22:47:38"/>
    <d v="2014-10-26T22:59:07"/>
    <d v="2014-10-26T23:05:58"/>
    <d v="2014-10-26T23:13:31"/>
    <x v="3"/>
    <x v="4"/>
  </r>
  <r>
    <n v="1466031"/>
    <n v="374378"/>
    <x v="83"/>
    <s v="bicycle"/>
    <s v="Big Nick's Burgers &amp; Pizza"/>
    <s v="Pizza"/>
    <s v="Stuffed Spinach Pizza Slice"/>
    <n v="2"/>
    <s v="Pizza by the Slice"/>
    <d v="1899-12-30T00:07:19"/>
    <n v="40.776766840799702"/>
    <n v="-73.979120363031299"/>
    <n v="40.774573699999998"/>
    <n v="-73.990978600000005"/>
    <d v="2014-10-26T22:57:06"/>
    <d v="2014-10-26T23:02:55"/>
    <d v="2014-10-26T23:26:15"/>
    <d v="2014-10-26T23:33:41"/>
    <x v="3"/>
    <x v="4"/>
  </r>
  <r>
    <n v="1466046"/>
    <n v="356195"/>
    <x v="205"/>
    <s v="car"/>
    <s v="Blue Ribbon Fried Chicken"/>
    <s v="American"/>
    <s v="Fries with the Works"/>
    <n v="1"/>
    <s v="Sides"/>
    <m/>
    <n v="40.724339999999998"/>
    <n v="-73.990960000000001"/>
    <n v="40.721390264426397"/>
    <n v="-73.993440856159197"/>
    <d v="2014-10-26T22:58:05"/>
    <d v="2014-10-26T23:14:05"/>
    <d v="2014-10-26T23:27:43"/>
    <d v="2014-10-26T23:32:13"/>
    <x v="3"/>
    <x v="4"/>
  </r>
  <r>
    <n v="1466071"/>
    <n v="356195"/>
    <x v="12"/>
    <s v="bicycle"/>
    <s v="Blue Ribbon Fried Chicken"/>
    <s v="American"/>
    <s v="The Rancher"/>
    <n v="1"/>
    <s v="Sandwiches"/>
    <m/>
    <n v="40.724339999999998"/>
    <n v="-73.990960000000001"/>
    <n v="40.721390264426397"/>
    <n v="-73.993440856159197"/>
    <d v="2014-10-26T23:03:23"/>
    <d v="2014-10-26T23:19:36"/>
    <d v="2014-10-26T23:34:57"/>
    <d v="2014-10-26T23:39:14"/>
    <x v="3"/>
    <x v="4"/>
  </r>
  <r>
    <n v="1466288"/>
    <n v="166288"/>
    <x v="83"/>
    <s v="bicycle"/>
    <s v="McDonald's"/>
    <s v="Fast Food"/>
    <s v="Chicken McNuggets"/>
    <n v="1"/>
    <s v="Snacks &amp; Sides"/>
    <m/>
    <n v="40.777939671655503"/>
    <n v="-73.9547097350531"/>
    <n v="40.787439936888099"/>
    <n v="-73.955651894149497"/>
    <d v="2014-10-26T23:36:52"/>
    <m/>
    <m/>
    <d v="2014-10-27T00:06:01"/>
    <x v="3"/>
    <x v="4"/>
  </r>
  <r>
    <n v="1466377"/>
    <n v="175290"/>
    <x v="444"/>
    <s v="bicycle"/>
    <s v="The Meatball Shop"/>
    <s v="Italian"/>
    <s v="Rigatoni"/>
    <n v="1"/>
    <s v="Stick To Your Bones"/>
    <d v="1899-12-30T00:04:30"/>
    <n v="40.721545124764702"/>
    <n v="-73.988842426716104"/>
    <n v="40.7045575"/>
    <n v="-74.007581400000007"/>
    <d v="2014-10-26T23:50:56"/>
    <d v="2014-10-26T23:54:58"/>
    <d v="2014-10-27T00:13:14"/>
    <d v="2014-10-27T00:18:14"/>
    <x v="3"/>
    <x v="4"/>
  </r>
  <r>
    <n v="1466413"/>
    <n v="9666"/>
    <x v="74"/>
    <s v="bicycle"/>
    <s v="Morton Williams Supermarket"/>
    <m/>
    <m/>
    <m/>
    <m/>
    <m/>
    <n v="40.768789705310503"/>
    <n v="-73.985221101589602"/>
    <n v="40.7672065"/>
    <n v="-73.984197399999999"/>
    <d v="2014-10-27T00:00:24"/>
    <d v="2014-10-27T00:12:32"/>
    <d v="2014-10-27T00:46:23"/>
    <d v="2014-10-27T00:53:17"/>
    <x v="4"/>
    <x v="5"/>
  </r>
  <r>
    <n v="1466452"/>
    <n v="367800"/>
    <x v="56"/>
    <s v="bicycle"/>
    <s v="Cafe Mogador"/>
    <s v="Middle Eastern"/>
    <s v="Hummus Falafel Platter"/>
    <n v="1"/>
    <s v="Salads &amp; Platters"/>
    <d v="1899-12-30T00:03:45"/>
    <n v="40.727293000000003"/>
    <n v="-73.984516999999997"/>
    <n v="40.724063000000001"/>
    <n v="-73.983103999999997"/>
    <d v="2014-10-27T00:04:57"/>
    <d v="2014-10-27T00:06:55"/>
    <d v="2014-10-27T00:26:13"/>
    <d v="2014-10-27T00:30:36"/>
    <x v="4"/>
    <x v="5"/>
  </r>
  <r>
    <n v="1466486"/>
    <n v="63661"/>
    <x v="524"/>
    <s v="bicycle"/>
    <s v="Joe's Pizza"/>
    <s v="Pizza"/>
    <s v="Snapple Iced Tea"/>
    <n v="1"/>
    <s v="Drinks"/>
    <m/>
    <n v="40.733402283324402"/>
    <n v="-73.987510980727393"/>
    <n v="40.7455085"/>
    <n v="-73.990542899999994"/>
    <d v="2014-10-27T00:13:04"/>
    <d v="2014-10-27T00:13:43"/>
    <d v="2014-10-27T00:22:03"/>
    <d v="2014-10-27T00:33:38"/>
    <x v="4"/>
    <x v="5"/>
  </r>
  <r>
    <n v="1466557"/>
    <n v="44759"/>
    <x v="56"/>
    <s v="bicycle"/>
    <s v="Joe's Pizza"/>
    <s v="Pizza"/>
    <s v="Plain Cheese"/>
    <n v="1"/>
    <s v="By the Slice"/>
    <m/>
    <n v="40.733402283324402"/>
    <n v="-73.987510980727393"/>
    <n v="40.724454999999999"/>
    <n v="-73.990891000000005"/>
    <d v="2014-10-27T00:26:28"/>
    <d v="2014-10-27T00:36:23"/>
    <d v="2014-10-27T00:52:53"/>
    <d v="2014-10-27T01:00:40"/>
    <x v="4"/>
    <x v="5"/>
  </r>
  <r>
    <n v="1466679"/>
    <n v="95420"/>
    <x v="20"/>
    <s v="car"/>
    <s v="Han's Deli"/>
    <m/>
    <m/>
    <m/>
    <m/>
    <m/>
    <n v="40.726589401021101"/>
    <n v="-73.995648726084397"/>
    <n v="40.721328100000001"/>
    <n v="-74.001500199999995"/>
    <d v="2014-10-27T01:00:03"/>
    <d v="2014-10-27T01:03:17"/>
    <d v="2014-10-27T01:25:07"/>
    <d v="2014-10-27T01:32:57"/>
    <x v="4"/>
    <x v="5"/>
  </r>
  <r>
    <n v="1466918"/>
    <n v="297130"/>
    <x v="544"/>
    <s v="bicycle"/>
    <s v="L'Express"/>
    <s v="French"/>
    <s v="Profiteroles"/>
    <n v="1"/>
    <s v="Desserts"/>
    <m/>
    <n v="40.7382631261951"/>
    <n v="-73.987838104088993"/>
    <n v="40.735796999999998"/>
    <n v="-74.000366"/>
    <d v="2014-10-27T02:46:10"/>
    <m/>
    <m/>
    <d v="2014-10-27T03:17:17"/>
    <x v="4"/>
    <x v="5"/>
  </r>
  <r>
    <n v="1467152"/>
    <n v="226602"/>
    <x v="89"/>
    <s v="car"/>
    <s v="Ess-a-Bagel"/>
    <s v="Bakery"/>
    <s v="Baked Salmon"/>
    <n v="1"/>
    <s v="Fish Sandwiches"/>
    <m/>
    <n v="40.756256485287402"/>
    <n v="-73.970465361412593"/>
    <n v="40.787441484062903"/>
    <n v="-73.967976868118001"/>
    <d v="2014-10-27T08:23:11"/>
    <d v="2014-10-27T08:36:16"/>
    <d v="2014-10-27T08:52:37"/>
    <d v="2014-10-27T09:11:39"/>
    <x v="4"/>
    <x v="5"/>
  </r>
  <r>
    <n v="1467153"/>
    <n v="41378"/>
    <x v="508"/>
    <s v="van"/>
    <s v="Starbucks"/>
    <s v="Coffee"/>
    <m/>
    <m/>
    <m/>
    <m/>
    <n v="40.730014973446998"/>
    <n v="-73.991503715515094"/>
    <n v="40.727404999999997"/>
    <n v="-73.991802000000007"/>
    <d v="2014-10-27T08:25:41"/>
    <d v="2014-10-27T08:56:39"/>
    <d v="2014-10-27T09:08:36"/>
    <d v="2014-10-27T09:15:49"/>
    <x v="4"/>
    <x v="5"/>
  </r>
  <r>
    <n v="1467157"/>
    <n v="55678"/>
    <x v="144"/>
    <s v="bicycle"/>
    <s v="Whole Foods Market"/>
    <s v="Grocery Store"/>
    <s v="Og Butternut Squash Soup"/>
    <n v="1"/>
    <s v="Soup"/>
    <m/>
    <n v="40.759658999999999"/>
    <n v="-73.966097000000005"/>
    <n v="40.760086000000001"/>
    <n v="-73.965650999999994"/>
    <d v="2014-10-27T08:31:37"/>
    <m/>
    <m/>
    <d v="2014-10-27T10:21:55"/>
    <x v="4"/>
    <x v="5"/>
  </r>
  <r>
    <n v="1467157"/>
    <n v="55678"/>
    <x v="144"/>
    <s v="bicycle"/>
    <s v="Whole Foods Market"/>
    <s v="Grocery Store"/>
    <s v="Butter Salted European Style"/>
    <n v="1"/>
    <s v="Butter &amp; Margarine"/>
    <m/>
    <n v="40.759658999999999"/>
    <n v="-73.966097000000005"/>
    <n v="40.760086000000001"/>
    <n v="-73.965650999999994"/>
    <d v="2014-10-27T08:31:37"/>
    <m/>
    <m/>
    <d v="2014-10-27T10:21:55"/>
    <x v="4"/>
    <x v="5"/>
  </r>
  <r>
    <n v="1467157"/>
    <n v="55678"/>
    <x v="144"/>
    <s v="bicycle"/>
    <s v="Whole Foods Market"/>
    <s v="Grocery Store"/>
    <s v="Celery Sticks Bay Cities 10oz"/>
    <n v="1"/>
    <s v="Packaged Salad &amp; Fruit"/>
    <m/>
    <n v="40.759658999999999"/>
    <n v="-73.966097000000005"/>
    <n v="40.760086000000001"/>
    <n v="-73.965650999999994"/>
    <d v="2014-10-27T08:31:37"/>
    <m/>
    <m/>
    <d v="2014-10-27T10:21:55"/>
    <x v="4"/>
    <x v="5"/>
  </r>
  <r>
    <n v="1467240"/>
    <n v="75486"/>
    <x v="166"/>
    <s v="bicycle"/>
    <s v="Citarella"/>
    <m/>
    <m/>
    <m/>
    <m/>
    <m/>
    <n v="40.734184073141698"/>
    <n v="-73.999132126463095"/>
    <n v="40.732486000000002"/>
    <n v="-73.996584999999996"/>
    <d v="2014-10-27T09:31:46"/>
    <d v="2014-10-27T09:41:21"/>
    <d v="2014-10-27T09:59:53"/>
    <d v="2014-10-27T10:05:41"/>
    <x v="4"/>
    <x v="5"/>
  </r>
  <r>
    <n v="1467256"/>
    <n v="117730"/>
    <x v="166"/>
    <s v="bicycle"/>
    <s v="Momofuku Milk Bar (archived)"/>
    <s v="Dessert"/>
    <s v="Choice of Any Bomb, Side &amp; Drink"/>
    <n v="1"/>
    <s v="Meal Deals"/>
    <m/>
    <n v="40.7231283099199"/>
    <n v="-74.002060890197697"/>
    <n v="40.702761199999998"/>
    <n v="-74.010965499999998"/>
    <d v="2014-10-27T09:46:02"/>
    <d v="2014-10-27T10:15:32"/>
    <d v="2014-10-27T10:23:23"/>
    <d v="2014-10-27T10:50:53"/>
    <x v="4"/>
    <x v="5"/>
  </r>
  <r>
    <n v="1467280"/>
    <n v="397537"/>
    <x v="493"/>
    <s v="bicycle"/>
    <s v="The Smile"/>
    <s v="American"/>
    <s v="Stewed Plums"/>
    <n v="1"/>
    <s v="Breakfast (M-F: 8am to 4:30pm)"/>
    <d v="1899-12-30T00:09:58"/>
    <n v="40.726413182830903"/>
    <n v="-73.993821144104004"/>
    <n v="40.702731900000003"/>
    <n v="-74.012755499999997"/>
    <d v="2014-10-27T10:04:47"/>
    <d v="2014-10-27T10:09:43"/>
    <d v="2014-10-27T10:29:04"/>
    <d v="2014-10-27T10:52:28"/>
    <x v="4"/>
    <x v="5"/>
  </r>
  <r>
    <n v="1467286"/>
    <n v="130507"/>
    <x v="106"/>
    <s v="walker"/>
    <s v="Koffeecake Corner"/>
    <m/>
    <m/>
    <m/>
    <m/>
    <m/>
    <n v="40.741657834903997"/>
    <n v="-74.001198034162499"/>
    <n v="40.741840000000003"/>
    <n v="-74.002786999999998"/>
    <d v="2014-10-27T10:11:01"/>
    <m/>
    <m/>
    <d v="2014-10-27T10:37:43"/>
    <x v="4"/>
    <x v="5"/>
  </r>
  <r>
    <n v="1467292"/>
    <n v="97506"/>
    <x v="58"/>
    <s v="bicycle"/>
    <s v="Lifethyme Natural Market"/>
    <m/>
    <m/>
    <m/>
    <m/>
    <m/>
    <n v="40.733779568853997"/>
    <n v="-73.999556787087499"/>
    <n v="40.722122300000002"/>
    <n v="-74.011131399999996"/>
    <d v="2014-10-27T10:14:01"/>
    <d v="2014-10-27T10:33:41"/>
    <d v="2014-10-27T10:51:03"/>
    <d v="2014-10-27T11:04:55"/>
    <x v="4"/>
    <x v="5"/>
  </r>
  <r>
    <n v="1467306"/>
    <n v="389985"/>
    <x v="401"/>
    <s v="bicycle"/>
    <s v="Baz Bagel and Restaurant"/>
    <s v="Breakfast"/>
    <s v="Saratoga Water"/>
    <n v="1"/>
    <s v="Other"/>
    <d v="1899-12-30T00:02:52"/>
    <n v="40.719251545380899"/>
    <n v="-73.997761570524901"/>
    <n v="40.722619000000002"/>
    <n v="-73.994546999999997"/>
    <d v="2014-10-27T10:22:00"/>
    <d v="2014-10-27T10:46:37"/>
    <d v="2014-10-27T11:05:57"/>
    <d v="2014-10-27T11:17:13"/>
    <x v="4"/>
    <x v="5"/>
  </r>
  <r>
    <n v="1467309"/>
    <n v="70236"/>
    <x v="89"/>
    <s v="car"/>
    <s v="511 East 80th St"/>
    <m/>
    <m/>
    <m/>
    <m/>
    <m/>
    <n v="40.771678999999999"/>
    <n v="-73.949361999999994"/>
    <n v="40.747408"/>
    <n v="-73.991629000000003"/>
    <d v="2014-10-27T10:23:36"/>
    <d v="2014-10-27T10:51:46"/>
    <d v="2014-10-27T10:59:36"/>
    <d v="2014-10-27T11:20:04"/>
    <x v="4"/>
    <x v="5"/>
  </r>
  <r>
    <n v="1467321"/>
    <n v="94367"/>
    <x v="144"/>
    <s v="bicycle"/>
    <s v="Levain Bakery"/>
    <s v="Bakery"/>
    <s v="Dark Chocolate Peanut Butter Chip"/>
    <n v="2"/>
    <s v="Cookies"/>
    <m/>
    <n v="40.779930093814997"/>
    <n v="-73.980334997177096"/>
    <n v="40.746710999999998"/>
    <n v="-73.985309999999998"/>
    <d v="2014-10-27T10:29:33"/>
    <d v="2014-10-27T10:41:47"/>
    <d v="2014-10-27T10:47:08"/>
    <d v="2014-10-27T11:06:51"/>
    <x v="4"/>
    <x v="5"/>
  </r>
  <r>
    <n v="1467341"/>
    <n v="400263"/>
    <x v="389"/>
    <s v="walker"/>
    <s v="Momofuku Milk Bar"/>
    <s v="Dessert"/>
    <s v="6 Cookies"/>
    <n v="1"/>
    <s v="Cookies"/>
    <m/>
    <n v="40.7628429402262"/>
    <n v="-73.975745647432205"/>
    <n v="40.759025100000002"/>
    <n v="-73.971980700000003"/>
    <d v="2014-10-27T10:41:21"/>
    <d v="2014-10-27T10:42:07"/>
    <d v="2014-10-27T10:49:57"/>
    <d v="2014-10-27T10:59:03"/>
    <x v="4"/>
    <x v="5"/>
  </r>
  <r>
    <n v="1467369"/>
    <n v="342126"/>
    <x v="508"/>
    <s v="van"/>
    <s v="Stix Mediterranean Grill"/>
    <s v="Mediterranean"/>
    <s v="Pork STIX"/>
    <n v="3"/>
    <s v="STIX"/>
    <d v="1899-12-30T00:10:57"/>
    <n v="40.740013341355699"/>
    <n v="-73.985703183677401"/>
    <n v="40.7183876"/>
    <n v="-74.004408699999999"/>
    <d v="2014-10-27T10:55:12"/>
    <d v="2014-10-27T11:10:14"/>
    <d v="2014-10-27T11:25:38"/>
    <d v="2014-10-27T11:39:35"/>
    <x v="4"/>
    <x v="5"/>
  </r>
  <r>
    <n v="1467369"/>
    <n v="342126"/>
    <x v="508"/>
    <s v="van"/>
    <s v="Stix Mediterranean Grill"/>
    <s v="Mediterranean"/>
    <s v="Chef's Special STIX"/>
    <n v="1"/>
    <s v="STIX"/>
    <d v="1899-12-30T00:10:57"/>
    <n v="40.740013341355699"/>
    <n v="-73.985703183677401"/>
    <n v="40.7183876"/>
    <n v="-74.004408699999999"/>
    <d v="2014-10-27T10:55:12"/>
    <d v="2014-10-27T11:10:14"/>
    <d v="2014-10-27T11:25:38"/>
    <d v="2014-10-27T11:39:35"/>
    <x v="4"/>
    <x v="5"/>
  </r>
  <r>
    <n v="1467372"/>
    <n v="59620"/>
    <x v="16"/>
    <s v="bicycle"/>
    <s v="Yura at Coleman's Deli"/>
    <m/>
    <m/>
    <m/>
    <m/>
    <m/>
    <n v="40.772355522348199"/>
    <n v="-73.946725245497603"/>
    <n v="40.774750647132102"/>
    <n v="-73.948098392232296"/>
    <d v="2014-10-27T10:57:59"/>
    <d v="2014-10-27T11:03:30"/>
    <d v="2014-10-27T11:15:41"/>
    <d v="2014-10-27T11:16:41"/>
    <x v="4"/>
    <x v="5"/>
  </r>
  <r>
    <n v="1467395"/>
    <n v="118773"/>
    <x v="519"/>
    <s v="bicycle"/>
    <s v="Bread &amp; Butter"/>
    <s v="Deli"/>
    <s v="Egg Whites &amp; Turkey Breakfast Croissant"/>
    <n v="1"/>
    <s v="Breakfast Sandwiches and Wraps"/>
    <d v="1899-12-30T00:04:06"/>
    <n v="40.743790226795603"/>
    <n v="-73.9838916063309"/>
    <n v="40.760583400000002"/>
    <n v="-73.960471900000002"/>
    <d v="2014-10-27T11:04:06"/>
    <d v="2014-10-27T11:14:03"/>
    <d v="2014-10-27T11:29:54"/>
    <d v="2014-10-27T12:00:44"/>
    <x v="4"/>
    <x v="5"/>
  </r>
  <r>
    <n v="1467402"/>
    <n v="84457"/>
    <x v="6"/>
    <s v="bicycle"/>
    <s v="Hu Kitchen"/>
    <s v="Gluten-Free"/>
    <s v="Wild Fish Cakes"/>
    <n v="1"/>
    <s v="Prepared Food"/>
    <m/>
    <n v="40.735676762018002"/>
    <n v="-73.993829528068602"/>
    <n v="40.760516466332803"/>
    <n v="-73.970327821389702"/>
    <d v="2014-10-27T11:05:59"/>
    <d v="2014-10-27T11:34:33"/>
    <d v="2014-10-27T11:37:51"/>
    <d v="2014-10-27T11:58:49"/>
    <x v="4"/>
    <x v="5"/>
  </r>
  <r>
    <n v="1467440"/>
    <n v="350291"/>
    <x v="469"/>
    <s v="scooter"/>
    <s v="Jack's Wife Freda"/>
    <s v="Mediterranean"/>
    <s v="Chicken Kebab"/>
    <n v="2"/>
    <s v="Entrees (breakfast/lunch)"/>
    <d v="1899-12-30T00:04:07"/>
    <n v="40.721989949797702"/>
    <n v="-73.997747898101807"/>
    <n v="40.746588500000001"/>
    <n v="-73.984220199999996"/>
    <d v="2014-10-27T11:19:44"/>
    <d v="2014-10-27T11:26:19"/>
    <d v="2014-10-27T11:38:39"/>
    <d v="2014-10-27T12:03:51"/>
    <x v="4"/>
    <x v="5"/>
  </r>
  <r>
    <n v="1467466"/>
    <n v="321492"/>
    <x v="197"/>
    <s v="bicycle"/>
    <s v="Taim Falafel and Smoothie Bar"/>
    <s v="Food Truck"/>
    <s v="Falafel Platter"/>
    <n v="3"/>
    <s v="Platters"/>
    <d v="1899-12-30T00:05:11"/>
    <n v="40.735951410513501"/>
    <n v="-74.001760416287993"/>
    <n v="40.746166600000002"/>
    <n v="-73.988394999999997"/>
    <d v="2014-10-27T11:30:07"/>
    <d v="2014-10-27T11:30:46"/>
    <d v="2014-10-27T11:49:07"/>
    <d v="2014-10-27T11:56:22"/>
    <x v="4"/>
    <x v="5"/>
  </r>
  <r>
    <n v="1467469"/>
    <n v="384411"/>
    <x v="17"/>
    <s v="bicycle"/>
    <s v="Shake Shack"/>
    <s v="Burger"/>
    <s v="Cheese Fries"/>
    <n v="1"/>
    <s v="Fries"/>
    <m/>
    <n v="40.758456774983799"/>
    <n v="-73.989140466129399"/>
    <n v="40.739178699999997"/>
    <n v="-73.983183699999998"/>
    <d v="2014-10-27T11:31:19"/>
    <d v="2014-10-27T11:46:02"/>
    <d v="2014-10-27T11:59:51"/>
    <d v="2014-10-27T12:11:32"/>
    <x v="4"/>
    <x v="5"/>
  </r>
  <r>
    <n v="1467477"/>
    <n v="273690"/>
    <x v="545"/>
    <s v="bicycle"/>
    <s v="Grand Sichuan International"/>
    <s v="Chinese"/>
    <s v="Vegetable Dumplings"/>
    <n v="1"/>
    <s v="Appetizers"/>
    <d v="1899-12-30T00:03:15"/>
    <n v="40.747384191604802"/>
    <n v="-74.000966870422502"/>
    <n v="40.7516058"/>
    <n v="-74.003114999999994"/>
    <d v="2014-10-27T11:33:51"/>
    <d v="2014-10-27T11:40:32"/>
    <d v="2014-10-27T11:53:22"/>
    <d v="2014-10-27T12:02:31"/>
    <x v="4"/>
    <x v="5"/>
  </r>
  <r>
    <n v="1467554"/>
    <n v="104530"/>
    <x v="336"/>
    <s v="bicycle"/>
    <s v="Mighty Quinn's BBQ"/>
    <s v="BBQ"/>
    <s v="Brisket"/>
    <n v="1"/>
    <s v="Meats"/>
    <m/>
    <n v="40.727518945156902"/>
    <n v="-73.988671302795396"/>
    <n v="40.717509900000003"/>
    <n v="-73.990921700000001"/>
    <d v="2014-10-27T11:52:16"/>
    <d v="2014-10-27T11:52:35"/>
    <d v="2014-10-27T12:11:56"/>
    <d v="2014-10-27T12:29:47"/>
    <x v="4"/>
    <x v="5"/>
  </r>
  <r>
    <n v="1467581"/>
    <n v="115841"/>
    <x v="17"/>
    <s v="bicycle"/>
    <s v="Rubirosa"/>
    <s v="Italian"/>
    <s v="Broccoli Rabe"/>
    <n v="2"/>
    <s v="Lunch Sides"/>
    <d v="1899-12-30T00:06:18"/>
    <n v="40.722748587419602"/>
    <n v="-73.996061916918705"/>
    <n v="40.726190500000001"/>
    <n v="-73.996497300000001"/>
    <d v="2014-10-27T11:58:14"/>
    <d v="2014-10-27T12:22:30"/>
    <d v="2014-10-27T12:33:53"/>
    <d v="2014-10-27T12:40:03"/>
    <x v="4"/>
    <x v="5"/>
  </r>
  <r>
    <n v="1467697"/>
    <n v="58309"/>
    <x v="97"/>
    <s v="bicycle"/>
    <s v="Koko Wings"/>
    <m/>
    <m/>
    <m/>
    <m/>
    <d v="1899-12-30T00:05:38"/>
    <n v="40.798615902897502"/>
    <n v="-73.969455203237004"/>
    <n v="40.785757326559001"/>
    <n v="-73.971491586485797"/>
    <d v="2014-10-27T12:16:15"/>
    <d v="2014-10-27T12:34:14"/>
    <d v="2014-10-27T12:35:34"/>
    <d v="2014-10-27T12:52:03"/>
    <x v="4"/>
    <x v="5"/>
  </r>
  <r>
    <n v="1467707"/>
    <n v="397612"/>
    <x v="26"/>
    <s v="bicycle"/>
    <s v="Momofuku Noodle Bar"/>
    <m/>
    <s v="Momofuku Ramen"/>
    <n v="1"/>
    <s v="Bowls"/>
    <m/>
    <n v="40.729110403548901"/>
    <n v="-73.984245455566395"/>
    <n v="40.718037699999996"/>
    <n v="-73.990123999999994"/>
    <d v="2014-10-27T12:18:52"/>
    <d v="2014-10-27T12:21:39"/>
    <d v="2014-10-27T12:39:29"/>
    <d v="2014-10-27T12:53:11"/>
    <x v="4"/>
    <x v="5"/>
  </r>
  <r>
    <n v="1467731"/>
    <n v="400347"/>
    <x v="271"/>
    <s v="bicycle"/>
    <s v="sweetgreen"/>
    <s v="Salad"/>
    <s v="Harvest Bowl"/>
    <n v="1"/>
    <s v="Signatures"/>
    <d v="1899-12-30T00:03:36"/>
    <n v="40.745078589413303"/>
    <n v="-73.988821506500202"/>
    <n v="40.730769299999999"/>
    <n v="-73.991322299999993"/>
    <d v="2014-10-27T12:21:38"/>
    <d v="2014-10-27T12:32:21"/>
    <d v="2014-10-27T12:48:41"/>
    <d v="2014-10-27T13:04:08"/>
    <x v="4"/>
    <x v="5"/>
  </r>
  <r>
    <n v="1467764"/>
    <n v="71825"/>
    <x v="144"/>
    <s v="bicycle"/>
    <s v="sweetgreen"/>
    <s v="Salad"/>
    <s v="Earth Bowl"/>
    <n v="1"/>
    <s v="Signatures"/>
    <d v="1899-12-30T00:02:48"/>
    <n v="40.721323186970601"/>
    <n v="-74.009732007980304"/>
    <n v="40.720477700000004"/>
    <n v="-74.002211799999998"/>
    <d v="2014-10-27T12:27:53"/>
    <d v="2014-10-27T12:25:41"/>
    <d v="2014-10-27T12:57:27"/>
    <d v="2014-10-27T13:14:19"/>
    <x v="4"/>
    <x v="5"/>
  </r>
  <r>
    <n v="1467798"/>
    <n v="58898"/>
    <x v="14"/>
    <s v="bicycle"/>
    <s v="Rubirosa"/>
    <s v="Italian"/>
    <s v="Small Classic"/>
    <n v="1"/>
    <s v="Lunch and Dinner Pizza"/>
    <d v="1899-12-30T00:01:55"/>
    <n v="40.722748587419602"/>
    <n v="-73.996061916918705"/>
    <n v="40.729953600000002"/>
    <n v="-73.986349799999999"/>
    <d v="2014-10-27T12:32:58"/>
    <d v="2014-10-27T12:37:52"/>
    <d v="2014-10-27T12:50:12"/>
    <d v="2014-10-27T13:02:33"/>
    <x v="4"/>
    <x v="5"/>
  </r>
  <r>
    <n v="1467797"/>
    <n v="163738"/>
    <x v="9"/>
    <s v="bicycle"/>
    <s v="Chipotle Mexican Grill $1.99 Delivery"/>
    <s v="Mexican"/>
    <m/>
    <m/>
    <m/>
    <m/>
    <n v="40.7148369945876"/>
    <n v="-74.011596097649004"/>
    <n v="40.715647500000003"/>
    <n v="-74.009895099999994"/>
    <d v="2014-10-27T12:33:15"/>
    <d v="2014-10-27T12:30:49"/>
    <d v="2014-10-27T12:56:40"/>
    <d v="2014-10-27T12:57:46"/>
    <x v="4"/>
    <x v="5"/>
  </r>
  <r>
    <n v="1467788"/>
    <n v="203442"/>
    <x v="104"/>
    <s v="bicycle"/>
    <s v="Terakawa Ramen"/>
    <s v="Japanese"/>
    <s v="Mix Green Salad"/>
    <n v="1"/>
    <s v="Appetizers"/>
    <d v="1899-12-30T00:05:24"/>
    <n v="40.739372213413802"/>
    <n v="-73.984980583190904"/>
    <n v="40.771576799999998"/>
    <n v="-73.985861499999999"/>
    <d v="2014-10-27T12:33:38"/>
    <d v="2014-10-27T12:51:46"/>
    <d v="2014-10-27T13:01:05"/>
    <d v="2014-10-27T13:23:26"/>
    <x v="4"/>
    <x v="5"/>
  </r>
  <r>
    <n v="1467806"/>
    <n v="41136"/>
    <x v="106"/>
    <s v="walker"/>
    <s v="Hale &amp; Hearty"/>
    <s v="Salad"/>
    <s v="Tomato Basil Rice"/>
    <n v="1"/>
    <s v="Daily Soups"/>
    <m/>
    <n v="40.737827668490397"/>
    <n v="-73.992362022399902"/>
    <n v="40.721635999999997"/>
    <n v="-73.997922000000003"/>
    <d v="2014-10-27T12:34:39"/>
    <d v="2014-10-27T12:41:38"/>
    <d v="2014-10-27T12:55:01"/>
    <d v="2014-10-27T13:06:34"/>
    <x v="4"/>
    <x v="5"/>
  </r>
  <r>
    <n v="1467819"/>
    <n v="97965"/>
    <x v="508"/>
    <s v="van"/>
    <s v="Village Farm &amp; Grocery"/>
    <m/>
    <m/>
    <m/>
    <m/>
    <m/>
    <n v="40.729182594293398"/>
    <n v="-73.987097771473799"/>
    <n v="40.723531399999999"/>
    <n v="-73.982324199999994"/>
    <d v="2014-10-27T12:37:45"/>
    <d v="2014-10-27T12:44:50"/>
    <d v="2014-10-27T12:55:08"/>
    <d v="2014-10-27T12:59:25"/>
    <x v="4"/>
    <x v="5"/>
  </r>
  <r>
    <n v="1467811"/>
    <n v="91398"/>
    <x v="94"/>
    <s v="bicycle"/>
    <s v="sweetgreen"/>
    <s v="Salad"/>
    <m/>
    <m/>
    <m/>
    <m/>
    <n v="40.721323186970601"/>
    <n v="-74.009732007980304"/>
    <n v="40.723166200000001"/>
    <n v="-73.9994947"/>
    <d v="2014-10-27T12:37:49"/>
    <d v="2014-10-27T12:57:09"/>
    <d v="2014-10-27T13:17:31"/>
    <d v="2014-10-27T13:30:49"/>
    <x v="4"/>
    <x v="5"/>
  </r>
  <r>
    <n v="1467824"/>
    <n v="71226"/>
    <x v="108"/>
    <s v="bicycle"/>
    <s v="Bottino Takeout"/>
    <m/>
    <s v="Smoked Turkey"/>
    <n v="1"/>
    <s v="Sandwiches"/>
    <d v="1899-12-30T00:04:52"/>
    <n v="40.748505960918202"/>
    <n v="-74.003331732471494"/>
    <n v="40.752963999999999"/>
    <n v="-74.003829999999994"/>
    <d v="2014-10-27T12:38:50"/>
    <m/>
    <m/>
    <d v="2014-10-27T13:27:02"/>
    <x v="4"/>
    <x v="5"/>
  </r>
  <r>
    <n v="1467870"/>
    <n v="93086"/>
    <x v="287"/>
    <s v="bicycle"/>
    <s v="Popeyes Louisiana Kitchen"/>
    <s v="Fast Food"/>
    <m/>
    <m/>
    <m/>
    <m/>
    <n v="40.801791583603098"/>
    <n v="-73.948642431358294"/>
    <n v="40.800581100000002"/>
    <n v="-73.937741599999995"/>
    <d v="2014-10-27T12:50:09"/>
    <d v="2014-10-27T13:11:50"/>
    <d v="2014-10-27T13:27:36"/>
    <d v="2014-10-27T13:38:39"/>
    <x v="4"/>
    <x v="5"/>
  </r>
  <r>
    <n v="1467875"/>
    <n v="400353"/>
    <x v="16"/>
    <s v="bicycle"/>
    <s v="Dylan's Candy Bar"/>
    <m/>
    <m/>
    <m/>
    <m/>
    <m/>
    <n v="40.762156455678202"/>
    <n v="-73.966091797496304"/>
    <n v="40.738593333322498"/>
    <n v="-73.983531881769196"/>
    <d v="2014-10-27T12:52:41"/>
    <d v="2014-10-27T13:05:11"/>
    <d v="2014-10-27T13:19:22"/>
    <d v="2014-10-27T13:34:58"/>
    <x v="4"/>
    <x v="5"/>
  </r>
  <r>
    <n v="1467907"/>
    <n v="400305"/>
    <x v="149"/>
    <s v="bicycle"/>
    <s v="Momofuku Milk Bar"/>
    <s v="Dessert"/>
    <s v="Chocolate Chip Cake (6&quot;)"/>
    <n v="1"/>
    <s v="6&quot; Cakes"/>
    <m/>
    <n v="40.731795470614898"/>
    <n v="-73.985672593116803"/>
    <n v="40.737471599999999"/>
    <n v="-73.992205900000002"/>
    <d v="2014-10-27T12:57:41"/>
    <d v="2014-10-27T13:13:35"/>
    <d v="2014-10-27T13:23:25"/>
    <d v="2014-10-27T13:34:19"/>
    <x v="4"/>
    <x v="5"/>
  </r>
  <r>
    <n v="1467927"/>
    <n v="195927"/>
    <x v="508"/>
    <s v="van"/>
    <s v="Bistango"/>
    <s v="Italian"/>
    <s v="Torta di Carota"/>
    <n v="1"/>
    <s v="Dessert"/>
    <d v="1899-12-30T00:04:09"/>
    <n v="40.742568194152597"/>
    <n v="-73.980486302507799"/>
    <n v="40.745808199999999"/>
    <n v="-73.989381399999999"/>
    <d v="2014-10-27T13:03:40"/>
    <d v="2014-10-27T13:14:50"/>
    <d v="2014-10-27T13:37:46"/>
    <d v="2014-10-27T14:08:34"/>
    <x v="4"/>
    <x v="5"/>
  </r>
  <r>
    <n v="1467929"/>
    <n v="58898"/>
    <x v="528"/>
    <s v="bicycle"/>
    <s v="Whole Foods Market"/>
    <s v="Grocery Store"/>
    <s v="Orig Sweet Potato Chips"/>
    <n v="1"/>
    <s v="Chips"/>
    <m/>
    <n v="40.734852286139699"/>
    <n v="-73.991085290908799"/>
    <n v="40.729953600000002"/>
    <n v="-73.986349799999999"/>
    <d v="2014-10-27T13:04:48"/>
    <d v="2014-10-27T13:15:27"/>
    <d v="2014-10-27T14:30:23"/>
    <d v="2014-10-27T14:43:48"/>
    <x v="4"/>
    <x v="5"/>
  </r>
  <r>
    <n v="1467929"/>
    <n v="58898"/>
    <x v="528"/>
    <s v="bicycle"/>
    <s v="Whole Foods Market"/>
    <s v="Grocery Store"/>
    <s v="Hot Sweet Mustard"/>
    <n v="1"/>
    <s v="Condiments &amp; Spreads"/>
    <m/>
    <n v="40.734852286139699"/>
    <n v="-73.991085290908799"/>
    <n v="40.729953600000002"/>
    <n v="-73.986349799999999"/>
    <d v="2014-10-27T13:04:48"/>
    <d v="2014-10-27T13:15:27"/>
    <d v="2014-10-27T14:30:23"/>
    <d v="2014-10-27T14:43:48"/>
    <x v="4"/>
    <x v="5"/>
  </r>
  <r>
    <n v="1467929"/>
    <n v="58898"/>
    <x v="528"/>
    <s v="bicycle"/>
    <s v="Whole Foods Market"/>
    <s v="Grocery Store"/>
    <s v="Organic Oven Rsted Slcd Turkey"/>
    <n v="2"/>
    <s v="Deli Meat"/>
    <m/>
    <n v="40.734852286139699"/>
    <n v="-73.991085290908799"/>
    <n v="40.729953600000002"/>
    <n v="-73.986349799999999"/>
    <d v="2014-10-27T13:04:48"/>
    <d v="2014-10-27T13:15:27"/>
    <d v="2014-10-27T14:30:23"/>
    <d v="2014-10-27T14:43:48"/>
    <x v="4"/>
    <x v="5"/>
  </r>
  <r>
    <n v="1467996"/>
    <n v="301380"/>
    <x v="12"/>
    <s v="bicycle"/>
    <s v="ilili Restaurant"/>
    <s v="Middle Eastern"/>
    <s v="Hommus"/>
    <n v="1"/>
    <s v="Dips"/>
    <d v="1899-12-30T00:05:17"/>
    <n v="40.744187954347503"/>
    <n v="-73.987530940025394"/>
    <n v="40.734994"/>
    <n v="-73.987708999999995"/>
    <d v="2014-10-27T13:18:37"/>
    <d v="2014-10-27T13:30:46"/>
    <d v="2014-10-27T13:46:07"/>
    <d v="2014-10-27T13:57:18"/>
    <x v="4"/>
    <x v="5"/>
  </r>
  <r>
    <n v="1468015"/>
    <n v="294478"/>
    <x v="116"/>
    <s v="bicycle"/>
    <s v="Sushi of Gari 46"/>
    <s v="Sushi"/>
    <s v="Vegetable Special Roll"/>
    <n v="1"/>
    <s v="Rolls"/>
    <d v="1899-12-30T00:14:03"/>
    <n v="40.760654436198898"/>
    <n v="-73.989582752602004"/>
    <n v="40.774240900000002"/>
    <n v="-73.9894599"/>
    <d v="2014-10-27T13:23:20"/>
    <d v="2014-10-27T13:45:47"/>
    <d v="2014-10-27T13:55:38"/>
    <d v="2014-10-27T14:06:28"/>
    <x v="4"/>
    <x v="5"/>
  </r>
  <r>
    <n v="1468018"/>
    <n v="148327"/>
    <x v="13"/>
    <s v="bicycle"/>
    <s v="Shake Shack"/>
    <s v="Burger"/>
    <s v="ShackBurger"/>
    <n v="2"/>
    <s v="Burgers"/>
    <m/>
    <n v="40.692146411775603"/>
    <n v="-73.988865382600395"/>
    <n v="40.701971913365"/>
    <n v="-73.987036356088893"/>
    <d v="2014-10-27T13:25:09"/>
    <m/>
    <m/>
    <d v="2014-10-27T14:25:13"/>
    <x v="4"/>
    <x v="5"/>
  </r>
  <r>
    <n v="1468041"/>
    <n v="98247"/>
    <x v="16"/>
    <s v="bicycle"/>
    <s v="2nd Ave Deli"/>
    <s v="Deli"/>
    <s v="Soft Salami"/>
    <n v="1"/>
    <s v="Sandwiches"/>
    <d v="1899-12-30T00:04:59"/>
    <n v="40.745299312570602"/>
    <n v="-73.9791375808162"/>
    <n v="40.738354600000001"/>
    <n v="-73.987605000000002"/>
    <d v="2014-10-27T13:30:40"/>
    <d v="2014-10-27T13:40:04"/>
    <d v="2014-10-27T13:56:13"/>
    <d v="2014-10-27T14:05:00"/>
    <x v="4"/>
    <x v="5"/>
  </r>
  <r>
    <n v="1468041"/>
    <n v="98247"/>
    <x v="16"/>
    <s v="bicycle"/>
    <s v="2nd Ave Deli"/>
    <s v="Deli"/>
    <s v="Jewish Penicillin - Matzoh"/>
    <n v="1"/>
    <s v="Soups"/>
    <d v="1899-12-30T00:04:59"/>
    <n v="40.745299312570602"/>
    <n v="-73.9791375808162"/>
    <n v="40.738354600000001"/>
    <n v="-73.987605000000002"/>
    <d v="2014-10-27T13:30:40"/>
    <d v="2014-10-27T13:40:04"/>
    <d v="2014-10-27T13:56:13"/>
    <d v="2014-10-27T14:05:00"/>
    <x v="4"/>
    <x v="5"/>
  </r>
  <r>
    <n v="1468122"/>
    <n v="301419"/>
    <x v="26"/>
    <s v="bicycle"/>
    <s v="sweetgreen"/>
    <s v="Salad"/>
    <s v="Roasted Turkey + Fall Vegetables"/>
    <n v="1"/>
    <s v="Signatures"/>
    <d v="1899-12-30T00:03:10"/>
    <n v="40.721323186970601"/>
    <n v="-74.009732007980304"/>
    <n v="40.723613"/>
    <n v="-73.993207999999996"/>
    <d v="2014-10-27T13:52:31"/>
    <d v="2014-10-27T13:57:39"/>
    <d v="2014-10-27T14:20:29"/>
    <d v="2014-10-27T14:34:46"/>
    <x v="4"/>
    <x v="5"/>
  </r>
  <r>
    <n v="1468130"/>
    <n v="123780"/>
    <x v="445"/>
    <s v="bicycle"/>
    <s v="Five Guys Burgers and Fries"/>
    <s v="Burger"/>
    <s v="Bacon Cheeseburger"/>
    <n v="1"/>
    <s v="Burgers"/>
    <m/>
    <n v="40.804404273745703"/>
    <n v="-73.966430436568302"/>
    <n v="40.835133900000002"/>
    <n v="-73.942958000000004"/>
    <d v="2014-10-27T13:54:27"/>
    <d v="2014-10-27T13:57:31"/>
    <d v="2014-10-27T14:14:20"/>
    <d v="2014-10-27T14:27:18"/>
    <x v="4"/>
    <x v="5"/>
  </r>
  <r>
    <n v="1468138"/>
    <n v="54540"/>
    <x v="124"/>
    <s v="bicycle"/>
    <s v="Grand Sichuan St. Mark's"/>
    <m/>
    <m/>
    <m/>
    <m/>
    <d v="1899-12-30T00:02:13"/>
    <n v="40.729061993120403"/>
    <n v="-73.988773559046606"/>
    <n v="40.728136999999997"/>
    <n v="-73.983509999999995"/>
    <d v="2014-10-27T13:55:04"/>
    <d v="2014-10-27T14:03:52"/>
    <d v="2014-10-27T14:13:12"/>
    <d v="2014-10-27T14:17:37"/>
    <x v="4"/>
    <x v="5"/>
  </r>
  <r>
    <n v="1468148"/>
    <n v="335550"/>
    <x v="9"/>
    <s v="bicycle"/>
    <s v="Habana To Go"/>
    <m/>
    <s v="Grilled Steak &amp; Corn Salad"/>
    <n v="1"/>
    <s v="Soups &amp; Salads"/>
    <d v="1899-12-30T00:01:39"/>
    <n v="40.722912000000001"/>
    <n v="-73.994089000000002"/>
    <n v="40.739592500000001"/>
    <n v="-73.992170999999999"/>
    <d v="2014-10-27T13:57:31"/>
    <d v="2014-10-27T13:58:21"/>
    <d v="2014-10-27T14:07:38"/>
    <d v="2014-10-27T14:18:42"/>
    <x v="4"/>
    <x v="5"/>
  </r>
  <r>
    <n v="1468364"/>
    <n v="400527"/>
    <x v="94"/>
    <s v="bicycle"/>
    <s v="Katz's Delicatessen"/>
    <m/>
    <s v="Matzo Ball Soup"/>
    <n v="1"/>
    <s v="Soups"/>
    <m/>
    <n v="40.722307066359498"/>
    <n v="-73.987351655960097"/>
    <n v="40.723531399999999"/>
    <n v="-73.982324199999994"/>
    <d v="2014-10-27T14:36:30"/>
    <d v="2014-10-27T14:49:34"/>
    <d v="2014-10-27T15:05:47"/>
    <d v="2014-10-27T15:13:29"/>
    <x v="4"/>
    <x v="5"/>
  </r>
  <r>
    <n v="1468385"/>
    <n v="400535"/>
    <x v="473"/>
    <s v="bicycle"/>
    <s v="GameStop"/>
    <s v="Electronics Store"/>
    <m/>
    <m/>
    <m/>
    <m/>
    <n v="40.731870000000001"/>
    <n v="-74.000761999999995"/>
    <n v="40.735185772847402"/>
    <n v="-74.001308993292696"/>
    <d v="2014-10-27T14:39:32"/>
    <d v="2014-10-27T14:46:19"/>
    <d v="2014-10-27T14:52:34"/>
    <d v="2014-10-27T14:57:24"/>
    <x v="4"/>
    <x v="5"/>
  </r>
  <r>
    <n v="1468470"/>
    <n v="143926"/>
    <x v="12"/>
    <s v="bicycle"/>
    <s v="Big Wong Restaurant å¤§æ—º"/>
    <s v="Chinese"/>
    <s v="Roast Pork"/>
    <n v="1"/>
    <s v="Appetizers"/>
    <d v="1899-12-30T00:04:17"/>
    <n v="40.716178999999997"/>
    <n v="-73.998187999999999"/>
    <n v="40.743799000000003"/>
    <n v="-73.984605000000002"/>
    <d v="2014-10-27T14:54:15"/>
    <d v="2014-10-27T15:08:48"/>
    <d v="2014-10-27T15:24:31"/>
    <d v="2014-10-27T15:46:10"/>
    <x v="4"/>
    <x v="5"/>
  </r>
  <r>
    <n v="1468487"/>
    <n v="174775"/>
    <x v="226"/>
    <s v="bicycle"/>
    <s v="Dickson's Farmstand Meats"/>
    <s v="American"/>
    <m/>
    <m/>
    <m/>
    <m/>
    <n v="40.742196874990299"/>
    <n v="-74.0053412596409"/>
    <n v="40.733165999999997"/>
    <n v="-73.995277999999999"/>
    <d v="2014-10-27T14:57:54"/>
    <d v="2014-10-27T14:56:22"/>
    <d v="2014-10-27T15:09:44"/>
    <d v="2014-10-27T15:19:00"/>
    <x v="4"/>
    <x v="5"/>
  </r>
  <r>
    <n v="1468491"/>
    <n v="42523"/>
    <x v="150"/>
    <s v="bicycle"/>
    <s v="Levain Bakery"/>
    <s v="Bakery"/>
    <s v="Dark Chocolate Chocolate Chip"/>
    <n v="2"/>
    <s v="Cookies"/>
    <m/>
    <n v="40.779930093814997"/>
    <n v="-73.980334997177096"/>
    <n v="40.763793100000001"/>
    <n v="-73.972201400000003"/>
    <d v="2014-10-27T14:58:16"/>
    <d v="2014-10-27T15:00:29"/>
    <d v="2014-10-27T15:14:19"/>
    <d v="2014-10-27T15:41:17"/>
    <x v="4"/>
    <x v="5"/>
  </r>
  <r>
    <n v="1468695"/>
    <n v="95029"/>
    <x v="161"/>
    <s v="bicycle"/>
    <s v="ALJO Mfg. Co."/>
    <m/>
    <m/>
    <m/>
    <m/>
    <m/>
    <n v="40.719462999999998"/>
    <n v="-74.003792000000004"/>
    <n v="40.720427100000002"/>
    <n v="-73.998123399999997"/>
    <d v="2014-10-27T15:35:33"/>
    <d v="2014-10-27T15:42:03"/>
    <d v="2014-10-27T15:54:21"/>
    <d v="2014-10-27T16:00:06"/>
    <x v="4"/>
    <x v="5"/>
  </r>
  <r>
    <n v="1468739"/>
    <n v="371446"/>
    <x v="124"/>
    <s v="bicycle"/>
    <s v="Juice Generation"/>
    <s v="Juice Bar"/>
    <s v="Almond Butter Bliss"/>
    <n v="1"/>
    <s v="Acai Bowls"/>
    <m/>
    <n v="40.7512908"/>
    <n v="-73.976510700000006"/>
    <n v="40.7461121231321"/>
    <n v="-73.975616636747802"/>
    <d v="2014-10-27T15:44:59"/>
    <d v="2014-10-27T15:58:22"/>
    <d v="2014-10-27T16:19:42"/>
    <d v="2014-10-27T16:29:28"/>
    <x v="4"/>
    <x v="5"/>
  </r>
  <r>
    <n v="1468817"/>
    <n v="394895"/>
    <x v="546"/>
    <s v="bicycle"/>
    <s v="Caracas Arepa Bar"/>
    <s v="South American"/>
    <s v="Los Muchachos"/>
    <n v="2"/>
    <s v="Arepas"/>
    <d v="1899-12-30T00:04:20"/>
    <n v="40.72681"/>
    <n v="-73.985328999999993"/>
    <n v="40.732161616588797"/>
    <n v="-74.007761426837604"/>
    <d v="2014-10-27T15:56:43"/>
    <d v="2014-10-27T16:09:36"/>
    <d v="2014-10-27T16:17:22"/>
    <d v="2014-10-27T16:32:23"/>
    <x v="4"/>
    <x v="5"/>
  </r>
  <r>
    <n v="1468864"/>
    <n v="98399"/>
    <x v="50"/>
    <s v="walker"/>
    <s v="Serafina Fabulous Pizza"/>
    <s v="Italian"/>
    <s v="Tagliolini Di &quot;Cortinaâ€"/>
    <n v="1"/>
    <s v="Pasta"/>
    <d v="1899-12-30T00:08:45"/>
    <n v="40.776083193932998"/>
    <n v="-73.962171576462296"/>
    <n v="40.768773899999999"/>
    <n v="-73.952592300000006"/>
    <d v="2014-10-27T16:05:38"/>
    <d v="2014-10-27T16:09:48"/>
    <d v="2014-10-27T16:34:05"/>
    <d v="2014-10-27T16:47:03"/>
    <x v="4"/>
    <x v="5"/>
  </r>
  <r>
    <n v="1468965"/>
    <n v="161377"/>
    <x v="341"/>
    <s v="bicycle"/>
    <s v="16 Handles - UES 2nd Ave"/>
    <s v="Ice Cream"/>
    <m/>
    <m/>
    <m/>
    <m/>
    <n v="40.774952999999996"/>
    <n v="-73.953899000000007"/>
    <n v="40.7762795117617"/>
    <n v="-73.948346949891103"/>
    <d v="2014-10-27T16:25:28"/>
    <d v="2014-10-27T16:25:56"/>
    <d v="2014-10-27T16:36:44"/>
    <d v="2014-10-27T16:42:06"/>
    <x v="4"/>
    <x v="5"/>
  </r>
  <r>
    <n v="1469062"/>
    <n v="298794"/>
    <x v="12"/>
    <s v="bicycle"/>
    <s v="Just Salad"/>
    <s v="Salad"/>
    <m/>
    <m/>
    <m/>
    <m/>
    <n v="40.776901754952398"/>
    <n v="-73.955090045928998"/>
    <n v="40.788867000000003"/>
    <n v="-73.954605999999998"/>
    <d v="2014-10-27T16:44:06"/>
    <d v="2014-10-27T16:46:41"/>
    <d v="2014-10-27T17:03:40"/>
    <d v="2014-10-27T17:14:38"/>
    <x v="4"/>
    <x v="5"/>
  </r>
  <r>
    <n v="1469065"/>
    <n v="150002"/>
    <x v="511"/>
    <s v="bicycle"/>
    <s v="The Kati Roll Company"/>
    <s v="Indian"/>
    <s v="Chicken Tikka Roll"/>
    <n v="4"/>
    <s v="Rolls"/>
    <d v="1899-12-30T00:08:26"/>
    <n v="40.729509999999998"/>
    <n v="-74.000865000000005"/>
    <n v="40.718770900000003"/>
    <n v="-74.001828000000003"/>
    <d v="2014-10-27T16:45:08"/>
    <d v="2014-10-27T16:52:08"/>
    <d v="2014-10-27T17:06:28"/>
    <d v="2014-10-27T17:16:30"/>
    <x v="4"/>
    <x v="5"/>
  </r>
  <r>
    <n v="1469083"/>
    <n v="72639"/>
    <x v="70"/>
    <s v="bicycle"/>
    <s v="Hale &amp; Hearty"/>
    <s v="Salad"/>
    <s v="Three Lentil Chill"/>
    <n v="1"/>
    <s v="Daily Soups"/>
    <m/>
    <n v="40.774484800000003"/>
    <n v="-73.958975899999999"/>
    <n v="40.780897000000003"/>
    <n v="-73.958620999999994"/>
    <d v="2014-10-27T16:49:33"/>
    <d v="2014-10-27T16:53:02"/>
    <d v="2014-10-27T17:03:22"/>
    <d v="2014-10-27T17:09:47"/>
    <x v="4"/>
    <x v="5"/>
  </r>
  <r>
    <n v="1469083"/>
    <n v="72639"/>
    <x v="70"/>
    <s v="bicycle"/>
    <s v="Hale &amp; Hearty"/>
    <s v="Salad"/>
    <s v="Chicken Vegetable"/>
    <n v="1"/>
    <s v="Daily Soups"/>
    <m/>
    <n v="40.774484800000003"/>
    <n v="-73.958975899999999"/>
    <n v="40.780897000000003"/>
    <n v="-73.958620999999994"/>
    <d v="2014-10-27T16:49:33"/>
    <d v="2014-10-27T16:53:02"/>
    <d v="2014-10-27T17:03:22"/>
    <d v="2014-10-27T17:09:47"/>
    <x v="4"/>
    <x v="5"/>
  </r>
  <r>
    <n v="1469110"/>
    <n v="62572"/>
    <x v="48"/>
    <s v="bicycle"/>
    <s v="Lure Fishbar"/>
    <s v="Seafood"/>
    <s v="&quot;Lure Style&quot; Burger"/>
    <n v="1"/>
    <s v="Meats"/>
    <d v="1899-12-30T00:04:36"/>
    <n v="40.724634574370299"/>
    <n v="-73.998402357101398"/>
    <n v="40.726621999999999"/>
    <n v="-74.003890999999996"/>
    <d v="2014-10-27T16:55:27"/>
    <d v="2014-10-27T16:58:07"/>
    <d v="2014-10-27T17:21:15"/>
    <d v="2014-10-27T17:29:22"/>
    <x v="4"/>
    <x v="5"/>
  </r>
  <r>
    <n v="1469110"/>
    <n v="62572"/>
    <x v="48"/>
    <s v="bicycle"/>
    <s v="Lure Fishbar"/>
    <s v="Seafood"/>
    <s v="Lure House Roll"/>
    <n v="1"/>
    <s v="Specialty Rolls"/>
    <d v="1899-12-30T00:04:36"/>
    <n v="40.724634574370299"/>
    <n v="-73.998402357101398"/>
    <n v="40.726621999999999"/>
    <n v="-74.003890999999996"/>
    <d v="2014-10-27T16:55:27"/>
    <d v="2014-10-27T16:58:07"/>
    <d v="2014-10-27T17:21:15"/>
    <d v="2014-10-27T17:29:22"/>
    <x v="4"/>
    <x v="5"/>
  </r>
  <r>
    <n v="1469116"/>
    <n v="312853"/>
    <x v="103"/>
    <s v="bicycle"/>
    <s v="Five Guys Burgers and Fries"/>
    <s v="Burger"/>
    <s v="Regular Fries"/>
    <n v="1"/>
    <s v="Fries"/>
    <m/>
    <n v="40.732368287916202"/>
    <n v="-74.003748892271602"/>
    <n v="40.733196197540103"/>
    <n v="-74.003323153999006"/>
    <d v="2014-10-27T16:57:07"/>
    <m/>
    <m/>
    <d v="2014-10-27T17:20:38"/>
    <x v="4"/>
    <x v="5"/>
  </r>
  <r>
    <n v="1469127"/>
    <n v="55478"/>
    <x v="514"/>
    <s v="bicycle"/>
    <s v="Juice Generation"/>
    <s v="Juice Bar"/>
    <m/>
    <m/>
    <m/>
    <m/>
    <n v="40.732163999999997"/>
    <n v="-74.001621"/>
    <n v="40.730837000000001"/>
    <n v="-74.009262000000007"/>
    <d v="2014-10-27T17:00:53"/>
    <d v="2014-10-27T17:02:27"/>
    <d v="2014-10-27T17:17:47"/>
    <d v="2014-10-27T17:23:44"/>
    <x v="4"/>
    <x v="5"/>
  </r>
  <r>
    <n v="1469156"/>
    <n v="127149"/>
    <x v="50"/>
    <s v="walker"/>
    <s v="Benihana"/>
    <s v="Japanese"/>
    <m/>
    <m/>
    <m/>
    <d v="1899-12-30T00:07:05"/>
    <n v="40.763165884696399"/>
    <n v="-73.977019781707995"/>
    <n v="40.7666544"/>
    <n v="-73.952847199999994"/>
    <d v="2014-10-27T17:06:01"/>
    <d v="2014-10-27T17:13:16"/>
    <d v="2014-10-27T18:11:49"/>
    <d v="2014-10-27T18:27:37"/>
    <x v="4"/>
    <x v="5"/>
  </r>
  <r>
    <n v="1469188"/>
    <n v="145823"/>
    <x v="119"/>
    <s v="bicycle"/>
    <s v="Boston Market"/>
    <m/>
    <s v="Diet Coke (bottled)"/>
    <n v="1"/>
    <s v="Beverages"/>
    <m/>
    <n v="40.745226000000002"/>
    <n v="-73.998213000000007"/>
    <n v="40.732827"/>
    <n v="-73.996404999999996"/>
    <d v="2014-10-27T17:13:34"/>
    <m/>
    <m/>
    <d v="2014-10-27T17:56:58"/>
    <x v="4"/>
    <x v="5"/>
  </r>
  <r>
    <n v="1469200"/>
    <n v="377006"/>
    <x v="533"/>
    <s v="bicycle"/>
    <s v="Sottocasa Pizzeria"/>
    <s v="Pizza"/>
    <s v="Marinara"/>
    <n v="1"/>
    <s v="Pizza Rosse (Red Pizzas)"/>
    <d v="1899-12-30T00:03:50"/>
    <n v="40.688539109493099"/>
    <n v="-73.988911294360804"/>
    <n v="40.678161000000003"/>
    <n v="-73.995036999999996"/>
    <d v="2014-10-27T17:18:25"/>
    <d v="2014-10-27T17:35:43"/>
    <d v="2014-10-27T17:44:33"/>
    <d v="2014-10-27T17:53:07"/>
    <x v="4"/>
    <x v="5"/>
  </r>
  <r>
    <n v="1469251"/>
    <n v="106478"/>
    <x v="103"/>
    <s v="bicycle"/>
    <s v="Lure Fishbar"/>
    <s v="Seafood"/>
    <s v="Spicy Big Eye Tuna"/>
    <n v="1"/>
    <s v="Rolls: Cut or Hand"/>
    <d v="1899-12-30T00:05:14"/>
    <n v="40.724634574370299"/>
    <n v="-73.998402357101398"/>
    <n v="40.726223599999997"/>
    <n v="-73.993117799999993"/>
    <d v="2014-10-27T17:28:25"/>
    <d v="2014-10-27T17:27:58"/>
    <d v="2014-10-27T17:47:48"/>
    <d v="2014-10-27T17:53:28"/>
    <x v="4"/>
    <x v="5"/>
  </r>
  <r>
    <n v="1469301"/>
    <n v="78879"/>
    <x v="547"/>
    <s v="bicycle"/>
    <s v="Momofuku Noodle Bar"/>
    <m/>
    <s v="Pork Bun"/>
    <n v="1"/>
    <s v="Buns"/>
    <m/>
    <n v="40.729110403548901"/>
    <n v="-73.984245455566395"/>
    <n v="40.7221559062979"/>
    <n v="-73.988033859128095"/>
    <d v="2014-10-27T17:35:42"/>
    <d v="2014-10-27T17:34:41"/>
    <d v="2014-10-27T17:49:01"/>
    <d v="2014-10-27T17:54:57"/>
    <x v="4"/>
    <x v="5"/>
  </r>
  <r>
    <n v="1469319"/>
    <n v="152675"/>
    <x v="411"/>
    <s v="walker"/>
    <s v="Parm"/>
    <s v="Italian"/>
    <s v="Chicken Parm"/>
    <n v="1"/>
    <s v="Platters"/>
    <d v="1899-12-30T00:03:22"/>
    <n v="40.723019825000002"/>
    <n v="-73.995853999999994"/>
    <n v="40.737861904766298"/>
    <n v="-73.990798950195298"/>
    <d v="2014-10-27T17:41:35"/>
    <d v="2014-10-27T17:39:25"/>
    <d v="2014-10-27T17:59:15"/>
    <d v="2014-10-27T18:19:47"/>
    <x v="4"/>
    <x v="5"/>
  </r>
  <r>
    <n v="1469328"/>
    <n v="125123"/>
    <x v="548"/>
    <s v="bicycle"/>
    <s v="Starbucks"/>
    <s v="Coffee"/>
    <m/>
    <m/>
    <m/>
    <m/>
    <n v="40.743911575648703"/>
    <n v="-73.989049029576194"/>
    <n v="40.746764400000004"/>
    <n v="-73.990301400000007"/>
    <d v="2014-10-27T17:43:38"/>
    <d v="2014-10-27T18:00:42"/>
    <d v="2014-10-27T18:12:33"/>
    <d v="2014-10-27T18:17:53"/>
    <x v="4"/>
    <x v="5"/>
  </r>
  <r>
    <n v="1469382"/>
    <n v="59673"/>
    <x v="264"/>
    <s v="bicycle"/>
    <s v="Dig Inn Seasonal Market"/>
    <s v="American"/>
    <s v="Guacamole (3oz)"/>
    <n v="1"/>
    <s v="Chips &amp; Snacks"/>
    <m/>
    <n v="40.737483915349102"/>
    <n v="-73.991205370444206"/>
    <n v="40.727404999999997"/>
    <n v="-73.991802000000007"/>
    <d v="2014-10-27T17:51:43"/>
    <d v="2014-10-27T18:13:04"/>
    <d v="2014-10-27T18:25:23"/>
    <d v="2014-10-27T18:34:15"/>
    <x v="4"/>
    <x v="5"/>
  </r>
  <r>
    <n v="1469400"/>
    <n v="174796"/>
    <x v="161"/>
    <s v="bicycle"/>
    <s v="Xi'an Famous Foods"/>
    <s v="Chinese"/>
    <s v="Mount Qi Vegetables Hand-Ripped Noodles in Soup"/>
    <n v="1"/>
    <s v="Hand-Pulled Noodles in Soup"/>
    <m/>
    <n v="40.715603834466101"/>
    <n v="-73.998236892873393"/>
    <n v="40.706328499999998"/>
    <n v="-74.009911399999993"/>
    <d v="2014-10-27T17:58:27"/>
    <d v="2014-10-27T17:59:12"/>
    <d v="2014-10-27T18:12:23"/>
    <d v="2014-10-27T18:20:44"/>
    <x v="4"/>
    <x v="5"/>
  </r>
  <r>
    <n v="1469433"/>
    <n v="388373"/>
    <x v="117"/>
    <s v="bicycle"/>
    <s v="Momofuku Noodle Bar"/>
    <m/>
    <s v="Pork Bun"/>
    <n v="1"/>
    <s v="Buns"/>
    <m/>
    <n v="40.729110403548901"/>
    <n v="-73.984245455566395"/>
    <n v="40.710829618684897"/>
    <n v="-74.007162572567097"/>
    <d v="2014-10-27T18:06:14"/>
    <d v="2014-10-27T18:06:20"/>
    <d v="2014-10-27T18:25:39"/>
    <d v="2014-10-27T18:43:49"/>
    <x v="4"/>
    <x v="5"/>
  </r>
  <r>
    <n v="1469458"/>
    <n v="57878"/>
    <x v="97"/>
    <s v="bicycle"/>
    <s v="Dos Caminos"/>
    <s v="Mexican"/>
    <s v="Pollo"/>
    <n v="1"/>
    <s v="Dinner Tacos"/>
    <m/>
    <n v="40.755579642755897"/>
    <n v="-73.970861434936495"/>
    <n v="40.764592999999998"/>
    <n v="-73.964821000000001"/>
    <d v="2014-10-27T18:12:25"/>
    <d v="2014-10-27T18:15:31"/>
    <d v="2014-10-27T18:32:21"/>
    <d v="2014-10-27T18:40:55"/>
    <x v="4"/>
    <x v="5"/>
  </r>
  <r>
    <n v="1469469"/>
    <n v="60052"/>
    <x v="355"/>
    <s v="car"/>
    <s v="Hu Kitchen"/>
    <s v="Gluten-Free"/>
    <s v="Asian Slaw"/>
    <n v="1"/>
    <s v="Prepared Food"/>
    <m/>
    <n v="40.735676762018002"/>
    <n v="-73.993829528068602"/>
    <n v="40.759070999999999"/>
    <n v="-73.975954000000002"/>
    <d v="2014-10-27T18:14:07"/>
    <d v="2014-10-27T18:17:28"/>
    <d v="2014-10-27T18:33:18"/>
    <d v="2014-10-27T19:02:33"/>
    <x v="4"/>
    <x v="5"/>
  </r>
  <r>
    <n v="1469477"/>
    <n v="104358"/>
    <x v="141"/>
    <s v="bicycle"/>
    <s v="Artichoke Basille's Pizza &amp; Brewery"/>
    <s v="Pizza"/>
    <s v="Vodka Sicilian"/>
    <n v="1"/>
    <s v="Pizza Slices"/>
    <m/>
    <n v="40.729882925322798"/>
    <n v="-74.000543832468907"/>
    <n v="40.734219899999999"/>
    <n v="-73.990255399999995"/>
    <d v="2014-10-27T18:15:45"/>
    <d v="2014-10-27T18:18:49"/>
    <d v="2014-10-27T18:36:23"/>
    <d v="2014-10-27T18:46:20"/>
    <x v="4"/>
    <x v="5"/>
  </r>
  <r>
    <n v="1469471"/>
    <n v="58142"/>
    <x v="505"/>
    <s v="car"/>
    <s v="Cafe Viva Gourmet Pizza"/>
    <m/>
    <m/>
    <m/>
    <m/>
    <d v="1899-12-30T00:02:56"/>
    <n v="40.795592154071699"/>
    <n v="-73.971222976567006"/>
    <n v="40.804912199999997"/>
    <n v="-73.962491700000001"/>
    <d v="2014-10-27T18:15:56"/>
    <d v="2014-10-27T18:35:32"/>
    <d v="2014-10-27T18:42:55"/>
    <d v="2014-10-27T18:49:36"/>
    <x v="4"/>
    <x v="5"/>
  </r>
  <r>
    <n v="1469487"/>
    <n v="399729"/>
    <x v="40"/>
    <s v="bicycle"/>
    <s v="Shake Shack"/>
    <s v="Burger"/>
    <s v="Fountain Soda"/>
    <n v="2"/>
    <s v="Drinks"/>
    <m/>
    <n v="40.7152793278103"/>
    <n v="-74.014860391616807"/>
    <n v="40.720072899999998"/>
    <n v="-74.000809099999998"/>
    <d v="2014-10-27T18:19:46"/>
    <d v="2014-10-27T18:29:15"/>
    <d v="2014-10-27T18:54:36"/>
    <d v="2014-10-27T19:09:19"/>
    <x v="4"/>
    <x v="5"/>
  </r>
  <r>
    <n v="1469504"/>
    <n v="298794"/>
    <x v="181"/>
    <s v="bicycle"/>
    <s v="TAO"/>
    <s v="Japanese"/>
    <s v="Yellowtail Sashimi with JalapeÃ±o and Ponzu Sauce"/>
    <n v="1"/>
    <s v="Special Dishes"/>
    <d v="1899-12-30T00:02:22"/>
    <n v="40.762857763598497"/>
    <n v="-73.9716190014841"/>
    <n v="40.788867000000003"/>
    <n v="-73.954605999999998"/>
    <d v="2014-10-27T18:20:37"/>
    <m/>
    <m/>
    <d v="2014-10-27T19:08:00"/>
    <x v="4"/>
    <x v="5"/>
  </r>
  <r>
    <n v="1469557"/>
    <n v="110792"/>
    <x v="296"/>
    <s v="bicycle"/>
    <s v="Blue Ribbon Sushi"/>
    <s v="Japanese"/>
    <s v="Miso"/>
    <n v="1"/>
    <s v="Osuimono (Soups)"/>
    <d v="1899-12-30T00:04:35"/>
    <n v="40.7261096570601"/>
    <n v="-74.002491863200504"/>
    <n v="40.734203000000001"/>
    <n v="-73.996025000000003"/>
    <d v="2014-10-27T18:30:38"/>
    <d v="2014-10-27T18:55:36"/>
    <d v="2014-10-27T19:10:27"/>
    <d v="2014-10-27T19:19:40"/>
    <x v="4"/>
    <x v="5"/>
  </r>
  <r>
    <n v="1469557"/>
    <n v="110792"/>
    <x v="296"/>
    <s v="bicycle"/>
    <s v="Blue Ribbon Sushi"/>
    <s v="Japanese"/>
    <s v="Ebi Tempura"/>
    <n v="1"/>
    <s v="Maki (Special Rolls)"/>
    <d v="1899-12-30T00:04:35"/>
    <n v="40.7261096570601"/>
    <n v="-74.002491863200504"/>
    <n v="40.734203000000001"/>
    <n v="-73.996025000000003"/>
    <d v="2014-10-27T18:30:38"/>
    <d v="2014-10-27T18:55:36"/>
    <d v="2014-10-27T19:10:27"/>
    <d v="2014-10-27T19:19:40"/>
    <x v="4"/>
    <x v="5"/>
  </r>
  <r>
    <n v="1469563"/>
    <n v="260680"/>
    <x v="65"/>
    <s v="bicycle"/>
    <s v="Delicatessen"/>
    <s v="American"/>
    <s v="Nicoise"/>
    <n v="1"/>
    <s v="Entree Salads"/>
    <d v="1899-12-30T00:05:00"/>
    <n v="40.723702712540103"/>
    <n v="-73.9963431157271"/>
    <n v="40.716432300000001"/>
    <n v="-73.990926599999995"/>
    <d v="2014-10-27T18:31:00"/>
    <d v="2014-10-27T18:31:31"/>
    <d v="2014-10-27T18:54:20"/>
    <d v="2014-10-27T19:02:46"/>
    <x v="4"/>
    <x v="5"/>
  </r>
  <r>
    <n v="1469623"/>
    <n v="400766"/>
    <x v="89"/>
    <s v="car"/>
    <s v="The Meatball Shop"/>
    <s v="Italian"/>
    <s v="Vegetable"/>
    <n v="1"/>
    <s v="Naked Balls"/>
    <d v="1899-12-30T00:06:10"/>
    <n v="40.771491247520302"/>
    <n v="-73.956334145089798"/>
    <n v="40.808929200000001"/>
    <n v="-73.961364599999996"/>
    <d v="2014-10-27T18:40:27"/>
    <d v="2014-10-27T18:49:22"/>
    <d v="2014-10-27T19:17:28"/>
    <d v="2014-10-27T19:45:26"/>
    <x v="4"/>
    <x v="5"/>
  </r>
  <r>
    <n v="1469623"/>
    <n v="400766"/>
    <x v="89"/>
    <s v="car"/>
    <s v="The Meatball Shop"/>
    <s v="Italian"/>
    <s v="Chicken"/>
    <n v="1"/>
    <s v="Naked Balls"/>
    <d v="1899-12-30T00:06:10"/>
    <n v="40.771491247520302"/>
    <n v="-73.956334145089798"/>
    <n v="40.808929200000001"/>
    <n v="-73.961364599999996"/>
    <d v="2014-10-27T18:40:27"/>
    <d v="2014-10-27T18:49:22"/>
    <d v="2014-10-27T19:17:28"/>
    <d v="2014-10-27T19:45:26"/>
    <x v="4"/>
    <x v="5"/>
  </r>
  <r>
    <n v="1469628"/>
    <n v="183564"/>
    <x v="396"/>
    <s v="bicycle"/>
    <s v="Juice Generation"/>
    <s v="Juice Bar"/>
    <s v="PB Acai"/>
    <n v="2"/>
    <s v="Acai Bowls"/>
    <m/>
    <n v="40.740174134526598"/>
    <n v="-73.986179525504099"/>
    <n v="40.741771"/>
    <n v="-73.996836999999999"/>
    <d v="2014-10-27T18:41:19"/>
    <d v="2014-10-27T18:51:06"/>
    <d v="2014-10-27T19:10:56"/>
    <d v="2014-10-27T19:23:47"/>
    <x v="4"/>
    <x v="5"/>
  </r>
  <r>
    <n v="1469679"/>
    <n v="104336"/>
    <x v="141"/>
    <s v="bicycle"/>
    <s v="Whole Foods Market"/>
    <s v="Grocery Store"/>
    <s v="San Danielle Round Prosciutto"/>
    <n v="2"/>
    <s v="Deli Meat"/>
    <m/>
    <n v="40.723954999999997"/>
    <n v="-73.991828999999996"/>
    <n v="40.727404999999997"/>
    <n v="-73.991802000000007"/>
    <d v="2014-10-27T18:50:29"/>
    <m/>
    <m/>
    <d v="2014-10-27T19:56:50"/>
    <x v="4"/>
    <x v="5"/>
  </r>
  <r>
    <n v="1469679"/>
    <n v="104336"/>
    <x v="141"/>
    <s v="bicycle"/>
    <s v="Whole Foods Market"/>
    <s v="Grocery Store"/>
    <s v="Bread Hearth Ciabatta"/>
    <n v="1"/>
    <s v="Fresh Artisan Breads"/>
    <m/>
    <n v="40.723954999999997"/>
    <n v="-73.991828999999996"/>
    <n v="40.727404999999997"/>
    <n v="-73.991802000000007"/>
    <d v="2014-10-27T18:50:29"/>
    <m/>
    <m/>
    <d v="2014-10-27T19:56:50"/>
    <x v="4"/>
    <x v="5"/>
  </r>
  <r>
    <n v="1469701"/>
    <n v="378482"/>
    <x v="313"/>
    <s v="bicycle"/>
    <s v="Chipotle Mexican Grill $1.99 Delivery"/>
    <s v="Mexican"/>
    <s v="Soda"/>
    <n v="1"/>
    <s v="Drinks"/>
    <m/>
    <n v="40.725928672086098"/>
    <n v="-73.996394764442996"/>
    <n v="40.732915900000002"/>
    <n v="-73.9877015"/>
    <d v="2014-10-27T18:54:13"/>
    <m/>
    <m/>
    <d v="2014-10-27T19:20:48"/>
    <x v="4"/>
    <x v="5"/>
  </r>
  <r>
    <n v="1469707"/>
    <n v="55851"/>
    <x v="355"/>
    <s v="car"/>
    <s v="Wok to Walk"/>
    <s v="Chinese"/>
    <m/>
    <m/>
    <m/>
    <m/>
    <n v="40.754706094385597"/>
    <n v="-73.9916545021091"/>
    <n v="40.731873"/>
    <n v="-73.987638000000004"/>
    <d v="2014-10-27T18:55:56"/>
    <d v="2014-10-27T19:14:30"/>
    <d v="2014-10-27T19:25:50"/>
    <d v="2014-10-27T19:40:36"/>
    <x v="4"/>
    <x v="5"/>
  </r>
  <r>
    <n v="1469718"/>
    <n v="398426"/>
    <x v="461"/>
    <s v="bicycle"/>
    <s v="RedFarm Broadway"/>
    <s v="Chinese"/>
    <s v="BBQâ€™d Beef Fried Rice"/>
    <n v="1"/>
    <s v="Rice &amp; Noodles"/>
    <d v="1899-12-30T00:05:04"/>
    <n v="40.782116700000003"/>
    <n v="-73.980739099999994"/>
    <n v="40.777685210964997"/>
    <n v="-73.987901209199805"/>
    <d v="2014-10-27T18:59:33"/>
    <d v="2014-10-27T19:10:43"/>
    <d v="2014-10-27T19:30:51"/>
    <d v="2014-10-27T19:40:25"/>
    <x v="4"/>
    <x v="5"/>
  </r>
  <r>
    <n v="1469739"/>
    <n v="81175"/>
    <x v="489"/>
    <s v="bicycle"/>
    <s v="2nd Ave Deli"/>
    <s v="Deli"/>
    <m/>
    <m/>
    <m/>
    <m/>
    <n v="40.745299312570602"/>
    <n v="-73.9791375808162"/>
    <n v="40.739416130856398"/>
    <n v="-73.992565032163597"/>
    <d v="2014-10-27T19:02:49"/>
    <d v="2014-10-27T19:13:39"/>
    <d v="2014-10-27T19:21:30"/>
    <d v="2014-10-27T19:30:22"/>
    <x v="4"/>
    <x v="5"/>
  </r>
  <r>
    <n v="1469759"/>
    <n v="355759"/>
    <x v="222"/>
    <s v="car"/>
    <s v="Lure Fishbar"/>
    <s v="Seafood"/>
    <s v="Miso Salmon Roll"/>
    <n v="1"/>
    <s v="Specialty Rolls"/>
    <d v="1899-12-30T00:04:31"/>
    <n v="40.724634574370299"/>
    <n v="-73.998402357101398"/>
    <n v="40.744990610698203"/>
    <n v="-74.005595646117797"/>
    <d v="2014-10-27T19:04:45"/>
    <d v="2014-10-27T19:08:04"/>
    <d v="2014-10-27T19:32:50"/>
    <d v="2014-10-27T19:47:34"/>
    <x v="4"/>
    <x v="5"/>
  </r>
  <r>
    <n v="1469842"/>
    <n v="131645"/>
    <x v="104"/>
    <s v="bicycle"/>
    <s v="The Meatball Shop"/>
    <s v="Italian"/>
    <s v="Chicken"/>
    <n v="1"/>
    <s v="Naked Balls"/>
    <d v="1899-12-30T00:02:27"/>
    <n v="40.771491247520302"/>
    <n v="-73.956334145089798"/>
    <n v="40.768279"/>
    <n v="-73.952297000000002"/>
    <d v="2014-10-27T19:19:12"/>
    <d v="2014-10-27T19:19:52"/>
    <d v="2014-10-27T19:27:42"/>
    <d v="2014-10-27T19:31:49"/>
    <x v="4"/>
    <x v="5"/>
  </r>
  <r>
    <n v="1469849"/>
    <n v="328173"/>
    <x v="154"/>
    <s v="scooter"/>
    <s v="La Esquina Taqueria"/>
    <m/>
    <s v="Plato Julia"/>
    <n v="1"/>
    <s v="Plates"/>
    <d v="1899-12-30T00:02:56"/>
    <n v="40.721353749744097"/>
    <n v="-73.997525293959001"/>
    <n v="40.749400100000003"/>
    <n v="-73.987356399999996"/>
    <d v="2014-10-27T19:21:39"/>
    <d v="2014-10-27T19:22:16"/>
    <d v="2014-10-27T19:28:06"/>
    <d v="2014-10-27T19:42:50"/>
    <x v="4"/>
    <x v="5"/>
  </r>
  <r>
    <n v="1469861"/>
    <n v="127056"/>
    <x v="131"/>
    <s v="car"/>
    <s v="The Meatball Shop"/>
    <s v="Italian"/>
    <s v="Rigatoni"/>
    <n v="1"/>
    <s v="Stick To Your Bones"/>
    <d v="1899-12-30T00:03:22"/>
    <n v="40.721545124764702"/>
    <n v="-73.988842426716104"/>
    <n v="40.716135600000001"/>
    <n v="-74.003640099999998"/>
    <d v="2014-10-27T19:22:25"/>
    <m/>
    <m/>
    <d v="2014-10-27T20:01:16"/>
    <x v="4"/>
    <x v="5"/>
  </r>
  <r>
    <n v="1469909"/>
    <n v="41096"/>
    <x v="381"/>
    <s v="bicycle"/>
    <s v="Roast Kitchen"/>
    <m/>
    <m/>
    <m/>
    <m/>
    <d v="1899-12-30T00:04:11"/>
    <n v="40.734661000000003"/>
    <n v="-73.992148999999998"/>
    <n v="40.735568261341797"/>
    <n v="-74.006970825538403"/>
    <d v="2014-10-27T19:30:47"/>
    <d v="2014-10-27T19:39:53"/>
    <d v="2014-10-27T19:43:55"/>
    <d v="2014-10-27T19:53:24"/>
    <x v="4"/>
    <x v="5"/>
  </r>
  <r>
    <n v="1469937"/>
    <n v="314891"/>
    <x v="188"/>
    <s v="bicycle"/>
    <s v="Insomnia Cookies"/>
    <s v="Bakery"/>
    <s v="Sugar"/>
    <n v="2"/>
    <s v="Cookies and Brownies"/>
    <m/>
    <n v="40.729790899999998"/>
    <n v="-74.000589300000001"/>
    <n v="40.7455085"/>
    <n v="-73.990542899999994"/>
    <d v="2014-10-27T19:35:23"/>
    <d v="2014-10-27T19:38:56"/>
    <d v="2014-10-27T19:48:46"/>
    <d v="2014-10-27T20:01:02"/>
    <x v="4"/>
    <x v="5"/>
  </r>
  <r>
    <n v="1469938"/>
    <n v="127610"/>
    <x v="305"/>
    <s v="bicycle"/>
    <s v="Prime Burger"/>
    <m/>
    <m/>
    <m/>
    <m/>
    <m/>
    <n v="40.787575599999997"/>
    <n v="-73.976446999999993"/>
    <n v="40.787487499999997"/>
    <n v="-73.971844500000003"/>
    <d v="2014-10-27T19:35:46"/>
    <d v="2014-10-27T19:43:12"/>
    <d v="2014-10-27T20:12:32"/>
    <d v="2014-10-27T20:17:19"/>
    <x v="4"/>
    <x v="5"/>
  </r>
  <r>
    <n v="1469948"/>
    <n v="360844"/>
    <x v="511"/>
    <s v="bicycle"/>
    <s v="Blue Ribbon Sushi Bar &amp; Grill"/>
    <s v="Japanese"/>
    <s v="House Salad"/>
    <n v="1"/>
    <s v="Salads"/>
    <d v="1899-12-30T00:03:21"/>
    <n v="40.767652912117299"/>
    <n v="-73.982925456000402"/>
    <n v="40.775165999999999"/>
    <n v="-73.990162400000003"/>
    <d v="2014-10-27T19:36:48"/>
    <d v="2014-10-27T19:55:05"/>
    <d v="2014-10-27T19:55:56"/>
    <d v="2014-10-27T20:06:49"/>
    <x v="4"/>
    <x v="5"/>
  </r>
  <r>
    <n v="1469962"/>
    <n v="334373"/>
    <x v="234"/>
    <s v="bicycle"/>
    <s v="Tamarind TriBeCa"/>
    <s v="Indian"/>
    <s v="Goat Biryani"/>
    <n v="1"/>
    <s v="Basmati Degh Rice"/>
    <d v="1899-12-30T00:01:40"/>
    <n v="40.719268925450301"/>
    <n v="-74.008749884804104"/>
    <n v="40.735596999999999"/>
    <n v="-74.00909"/>
    <d v="2014-10-27T19:38:45"/>
    <d v="2014-10-27T19:46:01"/>
    <d v="2014-10-27T20:02:51"/>
    <d v="2014-10-27T20:23:12"/>
    <x v="4"/>
    <x v="5"/>
  </r>
  <r>
    <n v="1469966"/>
    <n v="55478"/>
    <x v="264"/>
    <s v="bicycle"/>
    <s v="Just Salad"/>
    <s v="Salad"/>
    <m/>
    <m/>
    <m/>
    <m/>
    <n v="40.731118493460798"/>
    <n v="-73.993628669185398"/>
    <n v="40.732551999999998"/>
    <n v="-73.996537000000004"/>
    <d v="2014-10-27T19:39:13"/>
    <d v="2014-10-27T19:42:03"/>
    <d v="2014-10-27T19:53:23"/>
    <d v="2014-10-27T19:57:38"/>
    <x v="4"/>
    <x v="5"/>
  </r>
  <r>
    <n v="1469967"/>
    <n v="399121"/>
    <x v="396"/>
    <s v="bicycle"/>
    <s v="Blue Ribbon Sushi"/>
    <s v="Japanese"/>
    <s v="Ebi"/>
    <n v="3"/>
    <s v="Taiheiyo (Pacific Ocean)"/>
    <d v="1899-12-30T00:04:03"/>
    <n v="40.7261096570601"/>
    <n v="-74.002491863200504"/>
    <n v="40.745789418372503"/>
    <n v="-73.991506575259294"/>
    <d v="2014-10-27T19:40:57"/>
    <d v="2014-10-27T20:36:27"/>
    <d v="2014-10-27T20:53:56"/>
    <d v="2014-10-27T21:06:31"/>
    <x v="4"/>
    <x v="5"/>
  </r>
  <r>
    <n v="1470052"/>
    <n v="118622"/>
    <x v="534"/>
    <s v="bicycle"/>
    <s v="Pearl Oyster Bar"/>
    <s v="Seafood"/>
    <s v="Lobster Roll"/>
    <n v="1"/>
    <s v="Large Plates"/>
    <d v="1899-12-30T00:47:48"/>
    <n v="40.7314378996168"/>
    <n v="-74.002121946782097"/>
    <n v="40.739070159006502"/>
    <n v="-73.992660442961906"/>
    <d v="2014-10-27T19:51:45"/>
    <d v="2014-10-27T20:44:57"/>
    <d v="2014-10-27T21:00:18"/>
    <d v="2014-10-27T21:12:09"/>
    <x v="4"/>
    <x v="5"/>
  </r>
  <r>
    <n v="1470058"/>
    <n v="345783"/>
    <x v="294"/>
    <s v="bicycle"/>
    <s v="Max Brenner"/>
    <s v="Dessert"/>
    <s v="Chocolate Chunks Pizza"/>
    <n v="1"/>
    <s v="Sweet Icons"/>
    <m/>
    <n v="40.734410621402901"/>
    <n v="-73.990816622731302"/>
    <n v="40.737609399999997"/>
    <n v="-73.973789499999995"/>
    <d v="2014-10-27T19:52:37"/>
    <d v="2014-10-27T19:50:16"/>
    <d v="2014-10-27T20:12:35"/>
    <d v="2014-10-27T20:29:12"/>
    <x v="4"/>
    <x v="5"/>
  </r>
  <r>
    <n v="1470062"/>
    <n v="115238"/>
    <x v="6"/>
    <s v="bicycle"/>
    <s v="Rosemaryâ€™s Enoteca &amp; Trattoria"/>
    <m/>
    <m/>
    <m/>
    <m/>
    <d v="1899-12-30T00:04:14"/>
    <n v="40.7347140820861"/>
    <n v="-73.999958038330107"/>
    <n v="40.735588100000001"/>
    <n v="-74.003542300000007"/>
    <d v="2014-10-27T19:54:05"/>
    <m/>
    <m/>
    <d v="2014-10-27T20:32:42"/>
    <x v="4"/>
    <x v="5"/>
  </r>
  <r>
    <n v="1470082"/>
    <n v="394895"/>
    <x v="131"/>
    <s v="car"/>
    <s v="Shake Shack"/>
    <s v="Burger"/>
    <s v="Design Your Owns Concretes"/>
    <n v="1"/>
    <s v="Concretes"/>
    <m/>
    <n v="40.7152793278103"/>
    <n v="-74.014860391616807"/>
    <n v="40.732161616588797"/>
    <n v="-74.007761426837604"/>
    <d v="2014-10-27T19:56:19"/>
    <d v="2014-10-27T20:07:20"/>
    <d v="2014-10-27T20:28:10"/>
    <d v="2014-10-27T20:35:40"/>
    <x v="4"/>
    <x v="5"/>
  </r>
  <r>
    <n v="1470105"/>
    <n v="116195"/>
    <x v="188"/>
    <s v="bicycle"/>
    <s v="sweetgreen"/>
    <s v="Salad"/>
    <m/>
    <m/>
    <m/>
    <d v="1899-12-30T00:08:47"/>
    <n v="40.745078589413303"/>
    <n v="-73.988821506500202"/>
    <n v="40.742564999999999"/>
    <n v="-74.001040000000003"/>
    <d v="2014-10-27T20:00:05"/>
    <d v="2014-10-27T19:57:26"/>
    <d v="2014-10-27T20:39:42"/>
    <d v="2014-10-27T20:50:45"/>
    <x v="4"/>
    <x v="5"/>
  </r>
  <r>
    <n v="1470115"/>
    <n v="112272"/>
    <x v="56"/>
    <s v="bicycle"/>
    <s v="Momofuku Noodle Bar"/>
    <m/>
    <s v="Spicy Miso Ramen"/>
    <n v="1"/>
    <s v="Bowls"/>
    <m/>
    <n v="40.729110403548901"/>
    <n v="-73.984245455566395"/>
    <n v="40.727805799999999"/>
    <n v="-73.9979716"/>
    <d v="2014-10-27T20:01:09"/>
    <d v="2014-10-27T19:58:31"/>
    <d v="2014-10-27T20:55:18"/>
    <d v="2014-10-27T21:07:11"/>
    <x v="4"/>
    <x v="5"/>
  </r>
  <r>
    <n v="1470134"/>
    <n v="107515"/>
    <x v="222"/>
    <s v="car"/>
    <s v="sweetgreen"/>
    <s v="Salad"/>
    <s v="Bottled Water"/>
    <n v="2"/>
    <s v="Drinks"/>
    <m/>
    <n v="40.745078589413303"/>
    <n v="-73.988821506500202"/>
    <n v="40.744757300000003"/>
    <n v="-73.978369000000001"/>
    <d v="2014-10-27T20:04:55"/>
    <m/>
    <m/>
    <d v="2014-10-27T21:16:57"/>
    <x v="4"/>
    <x v="5"/>
  </r>
  <r>
    <n v="1470164"/>
    <n v="115610"/>
    <x v="257"/>
    <s v="bicycle"/>
    <s v="Tamarind TriBeCa"/>
    <s v="Indian"/>
    <s v="Lemon Rice"/>
    <n v="1"/>
    <s v="Basmati Degh Rice"/>
    <d v="1899-12-30T00:02:26"/>
    <n v="40.719268925450301"/>
    <n v="-74.008749884804104"/>
    <n v="40.723572169224497"/>
    <n v="-74.010858123991"/>
    <d v="2014-10-27T20:09:04"/>
    <d v="2014-10-27T20:25:49"/>
    <d v="2014-10-27T20:36:11"/>
    <d v="2014-10-27T20:43:41"/>
    <x v="4"/>
    <x v="5"/>
  </r>
  <r>
    <n v="1470192"/>
    <n v="264707"/>
    <x v="234"/>
    <s v="bicycle"/>
    <s v="Serafina Meatpacking"/>
    <s v="Italian"/>
    <m/>
    <m/>
    <m/>
    <d v="1899-12-30T00:03:06"/>
    <n v="40.739612142248099"/>
    <n v="-74.006236460009603"/>
    <n v="40.741260699999998"/>
    <n v="-74.000207700000004"/>
    <d v="2014-10-27T20:13:51"/>
    <d v="2014-10-27T20:27:31"/>
    <d v="2014-10-27T20:32:52"/>
    <d v="2014-10-27T20:36:27"/>
    <x v="4"/>
    <x v="5"/>
  </r>
  <r>
    <n v="1470199"/>
    <n v="334372"/>
    <x v="296"/>
    <s v="bicycle"/>
    <s v="Rubirosa"/>
    <s v="Italian"/>
    <s v="Chicken Parmigiano"/>
    <n v="1"/>
    <s v="Dinner Secondi"/>
    <d v="1899-12-30T00:03:12"/>
    <n v="40.722748587419602"/>
    <n v="-73.996061916918705"/>
    <n v="40.745214802825402"/>
    <n v="-73.995931746171493"/>
    <d v="2014-10-27T20:14:36"/>
    <d v="2014-10-27T20:24:37"/>
    <d v="2014-10-27T20:40:57"/>
    <d v="2014-10-27T21:01:18"/>
    <x v="4"/>
    <x v="5"/>
  </r>
  <r>
    <n v="1470211"/>
    <n v="400950"/>
    <x v="5"/>
    <s v="bicycle"/>
    <s v="Sushi of Gari 46"/>
    <s v="Sushi"/>
    <s v="Seared Salmon Roll"/>
    <n v="1"/>
    <s v="Special Sushi Rolls"/>
    <d v="1899-12-30T00:12:04"/>
    <n v="40.760654436198898"/>
    <n v="-73.989582752602004"/>
    <n v="40.750051347383298"/>
    <n v="-73.984080605977198"/>
    <d v="2014-10-27T20:17:48"/>
    <d v="2014-10-27T20:37:11"/>
    <d v="2014-10-27T21:05:00"/>
    <d v="2014-10-27T21:15:24"/>
    <x v="4"/>
    <x v="5"/>
  </r>
  <r>
    <n v="1470220"/>
    <n v="352376"/>
    <x v="401"/>
    <s v="bicycle"/>
    <s v="Pinkberry"/>
    <s v="Ice Cream"/>
    <s v="Original"/>
    <n v="1"/>
    <s v="Frozen Yogurt with Toppings"/>
    <m/>
    <n v="40.729075924929496"/>
    <n v="-73.988682031631498"/>
    <n v="40.734108499999998"/>
    <n v="-73.989609200000004"/>
    <d v="2014-10-27T20:18:31"/>
    <d v="2014-10-27T20:43:47"/>
    <d v="2014-10-27T20:56:08"/>
    <d v="2014-10-27T21:06:37"/>
    <x v="4"/>
    <x v="5"/>
  </r>
  <r>
    <n v="1470207"/>
    <n v="175290"/>
    <x v="118"/>
    <s v="bicycle"/>
    <s v="Momofuku Noodle Bar"/>
    <m/>
    <s v="Pork Bun"/>
    <n v="1"/>
    <s v="Buns"/>
    <m/>
    <n v="40.729110403548901"/>
    <n v="-73.984245455566395"/>
    <n v="40.7045575"/>
    <n v="-74.007581400000007"/>
    <d v="2014-10-27T20:18:37"/>
    <d v="2014-10-27T20:26:57"/>
    <d v="2014-10-27T21:03:56"/>
    <d v="2014-10-27T21:42:09"/>
    <x v="4"/>
    <x v="5"/>
  </r>
  <r>
    <n v="1470245"/>
    <n v="70001"/>
    <x v="309"/>
    <s v="bicycle"/>
    <s v="Han Dynasty"/>
    <s v="Chinese"/>
    <s v="Vegetable Spring Rolls"/>
    <n v="1"/>
    <s v="Kids/Baby Adults"/>
    <d v="1899-12-30T00:04:26"/>
    <n v="40.732213000000002"/>
    <n v="-73.988072000000003"/>
    <n v="40.716803900000002"/>
    <n v="-74.012402399999999"/>
    <d v="2014-10-27T20:20:34"/>
    <d v="2014-10-27T20:32:14"/>
    <d v="2014-10-27T20:54:34"/>
    <d v="2014-10-27T21:09:54"/>
    <x v="4"/>
    <x v="5"/>
  </r>
  <r>
    <n v="1470272"/>
    <n v="127848"/>
    <x v="539"/>
    <s v="bicycle"/>
    <s v="Chipotle Mexican Grill $1.99 Delivery"/>
    <s v="Mexican"/>
    <m/>
    <m/>
    <m/>
    <m/>
    <n v="40.765912089401802"/>
    <n v="-73.957246238998394"/>
    <n v="40.7720202"/>
    <n v="-73.9513398"/>
    <d v="2014-10-27T20:23:11"/>
    <d v="2014-10-27T20:33:29"/>
    <d v="2014-10-27T20:45:50"/>
    <d v="2014-10-27T20:51:28"/>
    <x v="4"/>
    <x v="5"/>
  </r>
  <r>
    <n v="1470276"/>
    <n v="338910"/>
    <x v="154"/>
    <s v="scooter"/>
    <s v="CafÃ© China"/>
    <s v="Chinese"/>
    <s v="Spicy Chengdu Wonton"/>
    <n v="1"/>
    <s v="Dim Sum"/>
    <d v="1899-12-30T00:02:42"/>
    <n v="40.749901999999999"/>
    <n v="-73.982186999999996"/>
    <n v="40.7520764"/>
    <n v="-74.001015600000002"/>
    <d v="2014-10-27T20:23:46"/>
    <d v="2014-10-27T20:31:19"/>
    <d v="2014-10-27T20:41:29"/>
    <d v="2014-10-27T20:52:14"/>
    <x v="4"/>
    <x v="5"/>
  </r>
  <r>
    <n v="1470282"/>
    <n v="400983"/>
    <x v="205"/>
    <s v="car"/>
    <s v="Omai"/>
    <s v="Vietnamese"/>
    <s v="Ca Tim"/>
    <n v="1"/>
    <s v="Appetizers"/>
    <d v="1899-12-30T00:02:17"/>
    <n v="40.744407902503298"/>
    <n v="-74.002890914134099"/>
    <n v="40.734608999999999"/>
    <n v="-74.006405000000001"/>
    <d v="2014-10-27T20:25:04"/>
    <d v="2014-10-27T20:22:38"/>
    <d v="2014-10-27T20:39:26"/>
    <d v="2014-10-27T20:50:45"/>
    <x v="4"/>
    <x v="5"/>
  </r>
  <r>
    <n v="1470287"/>
    <n v="113972"/>
    <x v="188"/>
    <s v="bicycle"/>
    <s v="RedFarm Hudson"/>
    <s v="Chinese"/>
    <s v="Bentons Bacon &amp; Egg Fried Rice"/>
    <n v="1"/>
    <s v="Rice &amp; Noodles"/>
    <d v="1899-12-30T00:02:53"/>
    <n v="40.734213854853898"/>
    <n v="-74.006202029303594"/>
    <n v="40.748197300000001"/>
    <n v="-74.003345899999999"/>
    <d v="2014-10-27T20:26:49"/>
    <d v="2014-10-27T21:01:54"/>
    <d v="2014-10-27T21:11:44"/>
    <d v="2014-10-27T21:20:28"/>
    <x v="4"/>
    <x v="5"/>
  </r>
  <r>
    <n v="1470388"/>
    <n v="336162"/>
    <x v="189"/>
    <s v="bicycle"/>
    <s v="Nobu Next Door"/>
    <s v="Sushi"/>
    <s v="Salmon Tartar"/>
    <n v="1"/>
    <s v="Dinner Cold Dishes"/>
    <d v="1899-12-30T00:07:02"/>
    <n v="40.719386413349397"/>
    <n v="-74.008692501044905"/>
    <n v="40.719981099999998"/>
    <n v="-74.010764199999997"/>
    <d v="2014-10-27T20:40:15"/>
    <d v="2014-10-27T20:57:35"/>
    <d v="2014-10-27T21:23:25"/>
    <d v="2014-10-27T21:24:55"/>
    <x v="4"/>
    <x v="5"/>
  </r>
  <r>
    <n v="1470398"/>
    <n v="400445"/>
    <x v="383"/>
    <s v="van"/>
    <s v="Sushi of Gari 46"/>
    <s v="Sushi"/>
    <s v="Miso Soup"/>
    <n v="1"/>
    <s v="Soups"/>
    <d v="1899-12-30T00:03:08"/>
    <n v="40.760654436198898"/>
    <n v="-73.989582752602004"/>
    <n v="40.744750000000003"/>
    <n v="-73.994546999999997"/>
    <d v="2014-10-27T20:40:19"/>
    <d v="2014-10-27T21:08:42"/>
    <d v="2014-10-27T21:20:33"/>
    <d v="2014-10-27T21:29:40"/>
    <x v="4"/>
    <x v="5"/>
  </r>
  <r>
    <n v="1470404"/>
    <n v="125123"/>
    <x v="56"/>
    <s v="bicycle"/>
    <s v="Sushi Samba"/>
    <s v="Sushi"/>
    <s v="Steamed Japanese Rice"/>
    <n v="1"/>
    <s v="Sides"/>
    <d v="1899-12-30T00:02:37"/>
    <n v="40.732666419020703"/>
    <n v="-74.003292612268694"/>
    <n v="40.746764400000004"/>
    <n v="-73.990301400000007"/>
    <d v="2014-10-27T20:42:38"/>
    <d v="2014-10-27T21:16:00"/>
    <d v="2014-10-27T21:34:53"/>
    <d v="2014-10-27T21:48:26"/>
    <x v="4"/>
    <x v="5"/>
  </r>
  <r>
    <n v="1470429"/>
    <n v="146211"/>
    <x v="131"/>
    <s v="car"/>
    <s v="Parm"/>
    <s v="Italian"/>
    <s v="Eggplant Parm"/>
    <n v="1"/>
    <s v="Platters"/>
    <d v="1899-12-30T00:05:04"/>
    <n v="40.723019825000002"/>
    <n v="-73.995853999999994"/>
    <n v="40.716501000000001"/>
    <n v="-73.995469999999997"/>
    <d v="2014-10-27T20:46:36"/>
    <d v="2014-10-27T21:06:43"/>
    <d v="2014-10-27T21:14:18"/>
    <d v="2014-10-27T21:22:38"/>
    <x v="4"/>
    <x v="5"/>
  </r>
  <r>
    <n v="1470518"/>
    <n v="328248"/>
    <x v="234"/>
    <s v="bicycle"/>
    <s v="sweetgreen"/>
    <s v="Salad"/>
    <s v="Guacamole Greens"/>
    <n v="2"/>
    <s v="Signatures"/>
    <m/>
    <n v="40.721323186970601"/>
    <n v="-74.009732007980304"/>
    <n v="40.729905199999997"/>
    <n v="-74.0071844"/>
    <d v="2014-10-27T20:56:20"/>
    <m/>
    <m/>
    <d v="2014-10-27T21:34:58"/>
    <x v="4"/>
    <x v="5"/>
  </r>
  <r>
    <n v="1470557"/>
    <n v="152786"/>
    <x v="181"/>
    <s v="bicycle"/>
    <s v="Cafe Habana"/>
    <s v="Mexican"/>
    <s v="Flan"/>
    <n v="1"/>
    <s v="Side Orders"/>
    <d v="1899-12-30T00:06:32"/>
    <n v="40.7228416988277"/>
    <n v="-73.994116468965402"/>
    <n v="40.747183999999997"/>
    <n v="-73.972449999999995"/>
    <d v="2014-10-27T21:01:51"/>
    <d v="2014-10-27T21:04:57"/>
    <d v="2014-10-27T21:17:48"/>
    <d v="2014-10-27T21:35:37"/>
    <x v="4"/>
    <x v="5"/>
  </r>
  <r>
    <n v="1470557"/>
    <n v="152786"/>
    <x v="181"/>
    <s v="bicycle"/>
    <s v="Cafe Habana"/>
    <s v="Mexican"/>
    <s v="Spicy Spinach"/>
    <n v="1"/>
    <s v="Side Orders"/>
    <d v="1899-12-30T00:06:32"/>
    <n v="40.7228416988277"/>
    <n v="-73.994116468965402"/>
    <n v="40.747183999999997"/>
    <n v="-73.972449999999995"/>
    <d v="2014-10-27T21:01:51"/>
    <d v="2014-10-27T21:04:57"/>
    <d v="2014-10-27T21:17:48"/>
    <d v="2014-10-27T21:35:37"/>
    <x v="4"/>
    <x v="5"/>
  </r>
  <r>
    <n v="1470557"/>
    <n v="152786"/>
    <x v="181"/>
    <s v="bicycle"/>
    <s v="Cafe Habana"/>
    <s v="Mexican"/>
    <s v="Grilled Corn Mexican Style"/>
    <n v="1"/>
    <s v="Side Orders"/>
    <d v="1899-12-30T00:06:32"/>
    <n v="40.7228416988277"/>
    <n v="-73.994116468965402"/>
    <n v="40.747183999999997"/>
    <n v="-73.972449999999995"/>
    <d v="2014-10-27T21:01:51"/>
    <d v="2014-10-27T21:04:57"/>
    <d v="2014-10-27T21:17:48"/>
    <d v="2014-10-27T21:35:37"/>
    <x v="4"/>
    <x v="5"/>
  </r>
  <r>
    <n v="1470593"/>
    <n v="105317"/>
    <x v="226"/>
    <s v="bicycle"/>
    <s v="Maoz Vegetarian"/>
    <s v="Vegetarian"/>
    <s v="Side Eggplant"/>
    <n v="1"/>
    <s v="Sides"/>
    <m/>
    <n v="40.736331864488598"/>
    <n v="-73.989615440368695"/>
    <n v="40.722551164198897"/>
    <n v="-74.010302237166997"/>
    <d v="2014-10-27T21:05:26"/>
    <d v="2014-10-27T21:03:10"/>
    <d v="2014-10-27T21:23:28"/>
    <d v="2014-10-27T21:35:42"/>
    <x v="4"/>
    <x v="5"/>
  </r>
  <r>
    <n v="1470593"/>
    <n v="105317"/>
    <x v="226"/>
    <s v="bicycle"/>
    <s v="Maoz Vegetarian"/>
    <s v="Vegetarian"/>
    <s v="Plain Pita"/>
    <n v="2"/>
    <s v="Sides"/>
    <m/>
    <n v="40.736331864488598"/>
    <n v="-73.989615440368695"/>
    <n v="40.722551164198897"/>
    <n v="-74.010302237166997"/>
    <d v="2014-10-27T21:05:26"/>
    <d v="2014-10-27T21:03:10"/>
    <d v="2014-10-27T21:23:28"/>
    <d v="2014-10-27T21:35:42"/>
    <x v="4"/>
    <x v="5"/>
  </r>
  <r>
    <n v="1470587"/>
    <n v="222879"/>
    <x v="23"/>
    <s v="bicycle"/>
    <s v="Parm"/>
    <s v="Italian"/>
    <s v="Roasted Beets"/>
    <n v="1"/>
    <s v="Vegetables"/>
    <d v="1899-12-30T00:02:10"/>
    <n v="40.723019825000002"/>
    <n v="-73.995853999999994"/>
    <n v="40.714913000000003"/>
    <n v="-74.009033000000002"/>
    <d v="2014-10-27T21:05:39"/>
    <d v="2014-10-27T21:14:24"/>
    <d v="2014-10-27T21:24:13"/>
    <d v="2014-10-27T21:36:30"/>
    <x v="4"/>
    <x v="5"/>
  </r>
  <r>
    <n v="1470626"/>
    <n v="106507"/>
    <x v="432"/>
    <s v="car"/>
    <s v="Starbucks"/>
    <s v="Coffee"/>
    <m/>
    <m/>
    <m/>
    <m/>
    <n v="40.765868987071102"/>
    <n v="-73.963543375904194"/>
    <n v="40.765340299999998"/>
    <n v="-73.961782200000002"/>
    <d v="2014-10-27T21:09:27"/>
    <m/>
    <m/>
    <d v="2014-10-27T21:26:52"/>
    <x v="4"/>
    <x v="5"/>
  </r>
  <r>
    <n v="1470636"/>
    <n v="70193"/>
    <x v="405"/>
    <s v="car"/>
    <s v="TAO"/>
    <s v="Japanese"/>
    <s v="Crispy Orange Chicken"/>
    <n v="2"/>
    <s v="From the Sky"/>
    <d v="1899-12-30T00:05:12"/>
    <n v="40.762857763598497"/>
    <n v="-73.9716190014841"/>
    <n v="40.771895600000001"/>
    <n v="-73.952059300000002"/>
    <d v="2014-10-27T21:11:12"/>
    <d v="2014-10-27T21:14:17"/>
    <d v="2014-10-27T21:37:14"/>
    <d v="2014-10-27T21:45:49"/>
    <x v="4"/>
    <x v="5"/>
  </r>
  <r>
    <n v="1470642"/>
    <n v="111607"/>
    <x v="188"/>
    <s v="bicycle"/>
    <s v="16 Handles - Chelsea"/>
    <s v="Dessert"/>
    <s v="Euro Tart"/>
    <n v="1"/>
    <s v="Tart"/>
    <m/>
    <n v="40.742824088526397"/>
    <n v="-74.000274117084899"/>
    <n v="40.754938699999997"/>
    <n v="-73.994429400000001"/>
    <d v="2014-10-27T21:11:24"/>
    <d v="2014-10-27T21:13:54"/>
    <d v="2014-10-27T21:39:14"/>
    <d v="2014-10-27T21:49:03"/>
    <x v="4"/>
    <x v="5"/>
  </r>
  <r>
    <n v="1470667"/>
    <n v="240165"/>
    <x v="511"/>
    <s v="bicycle"/>
    <s v="16 Handles - Murray Hill"/>
    <s v="Dessert"/>
    <m/>
    <m/>
    <m/>
    <m/>
    <n v="40.742989613196599"/>
    <n v="-73.980222298155496"/>
    <n v="40.748333500000001"/>
    <n v="-73.980940399999994"/>
    <d v="2014-10-27T21:15:28"/>
    <d v="2014-10-27T21:26:35"/>
    <d v="2014-10-27T21:40:43"/>
    <d v="2014-10-27T21:45:46"/>
    <x v="4"/>
    <x v="5"/>
  </r>
  <r>
    <n v="1470694"/>
    <n v="108385"/>
    <x v="355"/>
    <s v="car"/>
    <s v="Momofuku Milk Bar"/>
    <s v="Dessert"/>
    <s v="Crack Pie Soft Serve (1 Pint)"/>
    <n v="1"/>
    <s v="Soft Serve"/>
    <m/>
    <n v="40.731795470614898"/>
    <n v="-73.985672593116803"/>
    <n v="40.718681858890399"/>
    <n v="-73.986345660010301"/>
    <d v="2014-10-27T21:18:05"/>
    <d v="2014-10-27T21:21:58"/>
    <d v="2014-10-27T21:27:48"/>
    <d v="2014-10-27T21:40:15"/>
    <x v="4"/>
    <x v="5"/>
  </r>
  <r>
    <n v="1470704"/>
    <n v="176817"/>
    <x v="25"/>
    <s v="car"/>
    <s v="Duane Reade"/>
    <s v="Drug Store"/>
    <m/>
    <m/>
    <m/>
    <m/>
    <n v="40.759667"/>
    <n v="-73.991911000000002"/>
    <n v="40.758970599999998"/>
    <n v="-73.9949333"/>
    <d v="2014-10-27T21:19:47"/>
    <d v="2014-10-27T21:28:21"/>
    <d v="2014-10-27T21:37:41"/>
    <d v="2014-10-27T21:41:41"/>
    <x v="4"/>
    <x v="5"/>
  </r>
  <r>
    <n v="1470723"/>
    <n v="121706"/>
    <x v="6"/>
    <s v="bicycle"/>
    <s v="Blue Ribbon Fried Chicken"/>
    <s v="American"/>
    <s v="The Cheesy Supreme"/>
    <n v="2"/>
    <s v="Sandwiches"/>
    <m/>
    <n v="40.724339999999998"/>
    <n v="-73.990960000000001"/>
    <n v="40.756804000000002"/>
    <n v="-73.998153200000004"/>
    <d v="2014-10-27T21:22:59"/>
    <d v="2014-10-27T21:38:15"/>
    <d v="2014-10-27T21:53:35"/>
    <d v="2014-10-27T22:16:54"/>
    <x v="4"/>
    <x v="5"/>
  </r>
  <r>
    <n v="1470745"/>
    <n v="61630"/>
    <x v="109"/>
    <s v="bicycle"/>
    <s v="Momofuku Milk Bar"/>
    <s v="Dessert"/>
    <s v="Compost Cookie"/>
    <n v="1"/>
    <s v="Cookies"/>
    <m/>
    <n v="40.731795470614898"/>
    <n v="-73.985672593116803"/>
    <n v="40.7455085"/>
    <n v="-73.990542899999994"/>
    <d v="2014-10-27T21:25:46"/>
    <d v="2014-10-27T21:25:22"/>
    <d v="2014-10-27T21:36:11"/>
    <d v="2014-10-27T21:46:42"/>
    <x v="4"/>
    <x v="5"/>
  </r>
  <r>
    <n v="1470747"/>
    <n v="27365"/>
    <x v="279"/>
    <s v="car"/>
    <s v="Emack &amp; Bolio's Ice Cream"/>
    <m/>
    <m/>
    <m/>
    <m/>
    <m/>
    <n v="40.773878974261201"/>
    <n v="-73.951707697515602"/>
    <n v="40.773842000000002"/>
    <n v="-73.955494999999999"/>
    <d v="2014-10-27T21:26:27"/>
    <d v="2014-10-27T21:35:37"/>
    <d v="2014-10-27T21:43:57"/>
    <d v="2014-10-27T21:53:02"/>
    <x v="4"/>
    <x v="5"/>
  </r>
  <r>
    <n v="1470810"/>
    <n v="175327"/>
    <x v="309"/>
    <s v="bicycle"/>
    <s v="Nobu Next Door"/>
    <s v="Sushi"/>
    <s v="Yellowtail Sashimi with Jalapeno"/>
    <n v="3"/>
    <s v="Dinner Cold Dishes"/>
    <d v="1899-12-30T00:06:43"/>
    <n v="40.719386413349397"/>
    <n v="-74.008692501044905"/>
    <n v="40.732028999999997"/>
    <n v="-74.003219000000001"/>
    <d v="2014-10-27T21:30:39"/>
    <d v="2014-10-27T21:32:14"/>
    <d v="2014-10-27T22:12:03"/>
    <d v="2014-10-27T22:22:34"/>
    <x v="4"/>
    <x v="5"/>
  </r>
  <r>
    <n v="1470836"/>
    <n v="134058"/>
    <x v="264"/>
    <s v="bicycle"/>
    <s v="The Meatball Shop"/>
    <s v="Italian"/>
    <s v="Daily Roast Veggies"/>
    <n v="1"/>
    <s v="Green Market"/>
    <d v="1899-12-30T00:05:19"/>
    <n v="40.721545124764702"/>
    <n v="-73.988842426716104"/>
    <n v="40.728036775291699"/>
    <n v="-74.001708766514398"/>
    <d v="2014-10-27T21:32:43"/>
    <d v="2014-10-27T21:43:03"/>
    <d v="2014-10-27T21:49:23"/>
    <d v="2014-10-27T21:57:44"/>
    <x v="4"/>
    <x v="5"/>
  </r>
  <r>
    <n v="1470836"/>
    <n v="134058"/>
    <x v="264"/>
    <s v="bicycle"/>
    <s v="The Meatball Shop"/>
    <s v="Italian"/>
    <s v="Market Salad"/>
    <n v="1"/>
    <s v="Green Market"/>
    <d v="1899-12-30T00:05:19"/>
    <n v="40.721545124764702"/>
    <n v="-73.988842426716104"/>
    <n v="40.728036775291699"/>
    <n v="-74.001708766514398"/>
    <d v="2014-10-27T21:32:43"/>
    <d v="2014-10-27T21:43:03"/>
    <d v="2014-10-27T21:49:23"/>
    <d v="2014-10-27T21:57:44"/>
    <x v="4"/>
    <x v="5"/>
  </r>
  <r>
    <n v="1470892"/>
    <n v="91817"/>
    <x v="188"/>
    <s v="bicycle"/>
    <s v="Shake Shack"/>
    <s v="Burger"/>
    <s v="Shackburger"/>
    <n v="2"/>
    <s v="Burgers"/>
    <m/>
    <n v="40.758456774983799"/>
    <n v="-73.989140466129399"/>
    <n v="40.740125407502703"/>
    <n v="-73.990611042896305"/>
    <d v="2014-10-27T21:39:36"/>
    <d v="2014-10-27T21:55:46"/>
    <d v="2014-10-27T22:26:40"/>
    <d v="2014-10-27T22:38:50"/>
    <x v="4"/>
    <x v="5"/>
  </r>
  <r>
    <n v="1470889"/>
    <n v="164131"/>
    <x v="444"/>
    <s v="bicycle"/>
    <s v="Gari"/>
    <s v="Sushi"/>
    <m/>
    <m/>
    <m/>
    <d v="1899-12-30T00:06:44"/>
    <n v="40.780960510223302"/>
    <n v="-73.975963743086993"/>
    <n v="40.770499600000001"/>
    <n v="-73.981546499999993"/>
    <d v="2014-10-27T21:41:44"/>
    <d v="2014-10-27T22:16:09"/>
    <d v="2014-10-27T22:26:22"/>
    <d v="2014-10-27T22:33:57"/>
    <x v="4"/>
    <x v="5"/>
  </r>
  <r>
    <n v="1470947"/>
    <n v="67487"/>
    <x v="264"/>
    <s v="bicycle"/>
    <s v="Blue Ribbon Sushi"/>
    <s v="Japanese"/>
    <s v="Toro Tataki"/>
    <n v="1"/>
    <s v="Appetizers"/>
    <d v="1899-12-30T00:05:09"/>
    <n v="40.7261096570601"/>
    <n v="-74.002491863200504"/>
    <n v="40.711054699999998"/>
    <n v="-74.0054923"/>
    <d v="2014-10-27T21:46:57"/>
    <m/>
    <m/>
    <d v="2014-10-27T22:29:24"/>
    <x v="4"/>
    <x v="5"/>
  </r>
  <r>
    <n v="1470962"/>
    <n v="71613"/>
    <x v="240"/>
    <s v="car"/>
    <s v="Momoya"/>
    <s v="Sushi"/>
    <s v="Toro"/>
    <n v="3"/>
    <s v="A La Carte Sushi or Sashimi"/>
    <d v="1899-12-30T00:06:44"/>
    <n v="40.784077256376399"/>
    <n v="-73.9776224098444"/>
    <n v="40.804912199999997"/>
    <n v="-73.962491700000001"/>
    <d v="2014-10-27T21:47:58"/>
    <d v="2014-10-27T21:56:54"/>
    <d v="2014-10-27T22:04:16"/>
    <d v="2014-10-27T22:13:46"/>
    <x v="4"/>
    <x v="5"/>
  </r>
  <r>
    <n v="1470994"/>
    <n v="377771"/>
    <x v="401"/>
    <s v="bicycle"/>
    <s v="Blue Ribbon Fried Chicken"/>
    <s v="American"/>
    <s v="Tender"/>
    <n v="1"/>
    <s v="By the Piece"/>
    <m/>
    <n v="40.724339999999998"/>
    <n v="-73.990960000000001"/>
    <n v="40.723847599999999"/>
    <n v="-74.005302200000003"/>
    <d v="2014-10-27T21:52:02"/>
    <d v="2014-10-27T22:03:48"/>
    <d v="2014-10-27T22:20:07"/>
    <d v="2014-10-27T22:30:48"/>
    <x v="4"/>
    <x v="5"/>
  </r>
  <r>
    <n v="1471012"/>
    <n v="314891"/>
    <x v="109"/>
    <s v="bicycle"/>
    <s v="Baked By Melissa"/>
    <s v="Bakery"/>
    <s v="Red Velvet"/>
    <n v="1"/>
    <s v="Cupcakes"/>
    <m/>
    <n v="40.7400387954075"/>
    <n v="-73.985989093780503"/>
    <n v="40.7455085"/>
    <n v="-73.990542899999994"/>
    <d v="2014-10-27T21:53:51"/>
    <d v="2014-10-27T21:52:23"/>
    <d v="2014-10-27T21:59:11"/>
    <d v="2014-10-27T22:06:49"/>
    <x v="4"/>
    <x v="5"/>
  </r>
  <r>
    <n v="1471197"/>
    <n v="139827"/>
    <x v="309"/>
    <s v="bicycle"/>
    <s v="RedFarm Hudson"/>
    <s v="Chinese"/>
    <s v="Mushroom &amp; Vegetable Spring Rolls (2)"/>
    <n v="1"/>
    <s v="Dim Sum"/>
    <d v="1899-12-30T00:07:20"/>
    <n v="40.734213854853898"/>
    <n v="-74.006202029303594"/>
    <n v="40.743561700000001"/>
    <n v="-73.991892899999996"/>
    <d v="2014-10-27T22:11:37"/>
    <d v="2014-10-27T22:26:44"/>
    <d v="2014-10-27T22:36:09"/>
    <d v="2014-10-27T22:45:37"/>
    <x v="4"/>
    <x v="5"/>
  </r>
  <r>
    <n v="1471208"/>
    <n v="104130"/>
    <x v="401"/>
    <s v="bicycle"/>
    <s v="Blue Ribbon Sushi"/>
    <s v="Japanese"/>
    <s v="Spicy Tuna &amp; Tempura Flakes"/>
    <n v="1"/>
    <s v="Maki (Special Rolls)"/>
    <d v="1899-12-30T00:07:30"/>
    <n v="40.7261096570601"/>
    <n v="-74.002491863200504"/>
    <n v="40.718009000000002"/>
    <n v="-74.004217999999995"/>
    <d v="2014-10-27T22:13:05"/>
    <d v="2014-10-27T22:35:17"/>
    <d v="2014-10-27T22:46:08"/>
    <d v="2014-10-27T22:59:21"/>
    <x v="4"/>
    <x v="5"/>
  </r>
  <r>
    <n v="1471258"/>
    <n v="198936"/>
    <x v="219"/>
    <s v="bicycle"/>
    <s v="Five Leaves"/>
    <s v="American"/>
    <s v="Chopped Black Kale"/>
    <n v="1"/>
    <s v="Salads"/>
    <d v="1899-12-30T00:17:41"/>
    <n v="40.723605250932799"/>
    <n v="-73.951656036805602"/>
    <n v="40.726359598376497"/>
    <n v="-73.941037701511704"/>
    <d v="2014-10-27T22:19:56"/>
    <d v="2014-10-27T22:28:40"/>
    <d v="2014-10-27T23:08:11"/>
    <d v="2014-10-27T23:12:39"/>
    <x v="4"/>
    <x v="5"/>
  </r>
  <r>
    <n v="1471258"/>
    <n v="198936"/>
    <x v="219"/>
    <s v="bicycle"/>
    <s v="Five Leaves"/>
    <s v="American"/>
    <s v="Seared Octopus"/>
    <n v="1"/>
    <s v="Starters"/>
    <d v="1899-12-30T00:17:41"/>
    <n v="40.723605250932799"/>
    <n v="-73.951656036805602"/>
    <n v="40.726359598376497"/>
    <n v="-73.941037701511704"/>
    <d v="2014-10-27T22:19:56"/>
    <d v="2014-10-27T22:28:40"/>
    <d v="2014-10-27T23:08:11"/>
    <d v="2014-10-27T23:12:39"/>
    <x v="4"/>
    <x v="5"/>
  </r>
  <r>
    <n v="1471360"/>
    <n v="86731"/>
    <x v="511"/>
    <s v="bicycle"/>
    <s v="Mission Cantina"/>
    <s v="Mexican"/>
    <s v="Rotisserie Chicken"/>
    <n v="1"/>
    <s v="Super Burritos"/>
    <m/>
    <n v="40.721388327539302"/>
    <n v="-73.988658779542604"/>
    <n v="40.7444883"/>
    <n v="-73.994946499999998"/>
    <d v="2014-10-27T22:30:42"/>
    <d v="2014-10-27T22:29:23"/>
    <d v="2014-10-27T22:55:43"/>
    <d v="2014-10-27T23:10:38"/>
    <x v="4"/>
    <x v="5"/>
  </r>
  <r>
    <n v="1471389"/>
    <n v="269793"/>
    <x v="309"/>
    <s v="bicycle"/>
    <s v="Dirty Bird To Go (archived)"/>
    <s v="American"/>
    <s v="Dirty Palmer"/>
    <n v="1"/>
    <s v="Drinks"/>
    <d v="1899-12-30T00:05:48"/>
    <n v="40.738917096523799"/>
    <n v="-74.000342980623302"/>
    <n v="40.742683"/>
    <n v="-73.995683999999997"/>
    <d v="2014-10-27T22:34:17"/>
    <d v="2014-10-27T22:50:14"/>
    <d v="2014-10-27T22:59:03"/>
    <d v="2014-10-27T23:06:28"/>
    <x v="4"/>
    <x v="5"/>
  </r>
  <r>
    <n v="1471691"/>
    <n v="283884"/>
    <x v="432"/>
    <s v="car"/>
    <s v="Magnolia Bakery"/>
    <s v="Dessert"/>
    <s v="The Classic Icebox Cake"/>
    <n v="1"/>
    <s v="Icebox Cakes"/>
    <m/>
    <n v="40.7358928721479"/>
    <n v="-74.005204439163194"/>
    <n v="40.7161361"/>
    <n v="-74.003637800000007"/>
    <d v="2014-10-27T23:16:27"/>
    <d v="2014-10-27T23:18:28"/>
    <d v="2014-10-27T23:28:46"/>
    <d v="2014-10-27T23:39:43"/>
    <x v="4"/>
    <x v="5"/>
  </r>
  <r>
    <n v="1471691"/>
    <n v="283884"/>
    <x v="432"/>
    <s v="car"/>
    <s v="Magnolia Bakery"/>
    <s v="Dessert"/>
    <s v="Vanilla Cupcake"/>
    <n v="2"/>
    <s v="Classic Cupcakes"/>
    <m/>
    <n v="40.7358928721479"/>
    <n v="-74.005204439163194"/>
    <n v="40.7161361"/>
    <n v="-74.003637800000007"/>
    <d v="2014-10-27T23:16:27"/>
    <d v="2014-10-27T23:18:28"/>
    <d v="2014-10-27T23:28:46"/>
    <d v="2014-10-27T23:39:43"/>
    <x v="4"/>
    <x v="5"/>
  </r>
  <r>
    <n v="1471906"/>
    <n v="100889"/>
    <x v="393"/>
    <s v="bicycle"/>
    <s v="Big Nick's Burgers &amp; Pizza"/>
    <s v="Pizza"/>
    <s v="Big Nick Preferred Slice"/>
    <n v="1"/>
    <s v="Pizza by the Slice"/>
    <d v="1899-12-30T00:03:57"/>
    <n v="40.776766840799702"/>
    <n v="-73.979120363031299"/>
    <n v="40.764703761771699"/>
    <n v="-73.976054767135196"/>
    <d v="2014-10-27T23:54:29"/>
    <m/>
    <m/>
    <d v="2014-10-28T00:30:05"/>
    <x v="4"/>
    <x v="5"/>
  </r>
  <r>
    <n v="1471906"/>
    <n v="100889"/>
    <x v="393"/>
    <s v="bicycle"/>
    <s v="Big Nick's Burgers &amp; Pizza"/>
    <s v="Pizza"/>
    <s v="Jumbo Pizza Slice"/>
    <n v="1"/>
    <s v="Pizza by the Slice"/>
    <d v="1899-12-30T00:03:57"/>
    <n v="40.776766840799702"/>
    <n v="-73.979120363031299"/>
    <n v="40.764703761771699"/>
    <n v="-73.976054767135196"/>
    <d v="2014-10-27T23:54:29"/>
    <m/>
    <m/>
    <d v="2014-10-28T00:30:05"/>
    <x v="4"/>
    <x v="5"/>
  </r>
  <r>
    <n v="1472258"/>
    <n v="399121"/>
    <x v="502"/>
    <s v="walker"/>
    <s v="Joe's Pizza"/>
    <s v="Pizza"/>
    <s v="Fresh Mozzarella Pie"/>
    <n v="1"/>
    <s v="Full Size"/>
    <m/>
    <n v="40.733402283324402"/>
    <n v="-73.987510980727393"/>
    <n v="40.745789418372503"/>
    <n v="-73.991506575259294"/>
    <d v="2014-10-28T01:51:48"/>
    <d v="2014-10-28T01:57:09"/>
    <d v="2014-10-28T02:28:59"/>
    <d v="2014-10-28T02:39:36"/>
    <x v="4"/>
    <x v="6"/>
  </r>
  <r>
    <n v="1472399"/>
    <n v="49104"/>
    <x v="502"/>
    <s v="walker"/>
    <s v="Empanada Mama (closed)"/>
    <s v="Mexican"/>
    <s v="Pernil"/>
    <n v="1"/>
    <s v="Wheat Flour"/>
    <m/>
    <n v="40.764217000000002"/>
    <n v="-73.988320999999999"/>
    <n v="40.747896730937697"/>
    <n v="-74.003608273411203"/>
    <d v="2014-10-28T03:10:57"/>
    <d v="2014-10-28T03:34:09"/>
    <d v="2014-10-28T03:45:58"/>
    <d v="2014-10-28T03:53:52"/>
    <x v="4"/>
    <x v="6"/>
  </r>
  <r>
    <n v="1472619"/>
    <n v="91817"/>
    <x v="144"/>
    <s v="bicycle"/>
    <s v="Starbucks"/>
    <s v="Coffee"/>
    <m/>
    <m/>
    <m/>
    <m/>
    <n v="40.760930000000002"/>
    <n v="-73.979669999999999"/>
    <n v="40.740125407502703"/>
    <n v="-73.990611042896305"/>
    <d v="2014-10-28T06:20:44"/>
    <m/>
    <m/>
    <d v="2014-10-28T06:35:30"/>
    <x v="4"/>
    <x v="6"/>
  </r>
  <r>
    <n v="1472631"/>
    <n v="159020"/>
    <x v="144"/>
    <s v="bicycle"/>
    <s v="Dean &amp; Deluca"/>
    <m/>
    <m/>
    <m/>
    <m/>
    <m/>
    <n v="40.758004230421598"/>
    <n v="-73.979149059338596"/>
    <n v="40.755515000000003"/>
    <n v="-73.972831999999997"/>
    <d v="2014-10-28T07:07:33"/>
    <d v="2014-10-28T07:19:01"/>
    <d v="2014-10-28T07:34:53"/>
    <d v="2014-10-28T07:41:24"/>
    <x v="4"/>
    <x v="6"/>
  </r>
  <r>
    <n v="1472682"/>
    <n v="311593"/>
    <x v="89"/>
    <s v="car"/>
    <s v="Liquiteria"/>
    <s v="Juice Bar"/>
    <m/>
    <m/>
    <m/>
    <m/>
    <n v="40.737323651333803"/>
    <n v="-73.991074562072797"/>
    <n v="40.755512199999998"/>
    <n v="-73.974800000000002"/>
    <d v="2014-10-28T08:26:46"/>
    <d v="2014-10-28T08:39:42"/>
    <d v="2014-10-28T08:51:02"/>
    <d v="2014-10-28T09:21:59"/>
    <x v="4"/>
    <x v="6"/>
  </r>
  <r>
    <n v="1472720"/>
    <n v="347129"/>
    <x v="89"/>
    <s v="car"/>
    <s v="Momofuku Milk Bar"/>
    <s v="Dessert"/>
    <s v="B'day Cake Truffles"/>
    <n v="4"/>
    <s v="Cake Truffles"/>
    <m/>
    <n v="40.7628429402262"/>
    <n v="-73.975745647432205"/>
    <n v="40.770641099999999"/>
    <n v="-73.967960399999996"/>
    <d v="2014-10-28T09:11:31"/>
    <d v="2014-10-28T09:33:14"/>
    <d v="2014-10-28T09:46:03"/>
    <d v="2014-10-28T10:00:47"/>
    <x v="4"/>
    <x v="6"/>
  </r>
  <r>
    <n v="1472737"/>
    <n v="92256"/>
    <x v="430"/>
    <s v="bicycle"/>
    <s v="Juice Press"/>
    <s v="Juice Bar"/>
    <s v="Aloe Water Juice"/>
    <n v="1"/>
    <s v="Cold Pressed Organic Juice Formulas"/>
    <m/>
    <n v="40.7634462798258"/>
    <n v="-73.965230848023893"/>
    <n v="40.769844900000002"/>
    <n v="-73.9673339"/>
    <d v="2014-10-28T09:23:39"/>
    <d v="2014-10-28T09:27:04"/>
    <d v="2014-10-28T09:37:53"/>
    <d v="2014-10-28T09:43:43"/>
    <x v="4"/>
    <x v="6"/>
  </r>
  <r>
    <n v="1472739"/>
    <n v="110852"/>
    <x v="378"/>
    <s v="car"/>
    <s v="Molly's Cupcakes"/>
    <s v="Dessert"/>
    <s v="Chocolate Mousse"/>
    <n v="2"/>
    <s v="Center-Filled"/>
    <m/>
    <n v="40.730245106692003"/>
    <n v="-74.002225241083593"/>
    <n v="40.763248099999998"/>
    <n v="-73.973554300000004"/>
    <d v="2014-10-28T09:25:12"/>
    <d v="2014-10-28T09:47:32"/>
    <d v="2014-10-28T09:59:52"/>
    <d v="2014-10-28T10:42:12"/>
    <x v="4"/>
    <x v="6"/>
  </r>
  <r>
    <n v="1472739"/>
    <n v="110852"/>
    <x v="378"/>
    <s v="car"/>
    <s v="Molly's Cupcakes"/>
    <s v="Dessert"/>
    <s v="Cookies-N-Cream"/>
    <n v="2"/>
    <s v="Center-Filled"/>
    <m/>
    <n v="40.730245106692003"/>
    <n v="-74.002225241083593"/>
    <n v="40.763248099999998"/>
    <n v="-73.973554300000004"/>
    <d v="2014-10-28T09:25:12"/>
    <d v="2014-10-28T09:47:32"/>
    <d v="2014-10-28T09:59:52"/>
    <d v="2014-10-28T10:42:12"/>
    <x v="4"/>
    <x v="6"/>
  </r>
  <r>
    <n v="1472868"/>
    <n v="271149"/>
    <x v="6"/>
    <s v="bicycle"/>
    <s v="Whole Foods Market"/>
    <s v="Grocery Store"/>
    <m/>
    <m/>
    <m/>
    <m/>
    <n v="40.767890000000001"/>
    <n v="-73.982399999999998"/>
    <n v="40.751257287376298"/>
    <n v="-74.005633760312605"/>
    <d v="2014-10-28T10:45:52"/>
    <d v="2014-10-28T11:00:30"/>
    <d v="2014-10-28T11:26:50"/>
    <d v="2014-10-28T11:35:47"/>
    <x v="4"/>
    <x v="6"/>
  </r>
  <r>
    <n v="1472911"/>
    <n v="294992"/>
    <x v="21"/>
    <s v="bicycle"/>
    <s v="sweetgreen"/>
    <s v="Salad"/>
    <s v="Apples, Pears + Organic Cheddar"/>
    <n v="1"/>
    <s v="Signatures"/>
    <d v="1899-12-30T00:04:29"/>
    <n v="40.745078589413303"/>
    <n v="-73.988821506500202"/>
    <n v="40.735546399999997"/>
    <n v="-73.979012800000007"/>
    <d v="2014-10-28T11:02:35"/>
    <d v="2014-10-28T11:34:59"/>
    <d v="2014-10-28T11:44:23"/>
    <d v="2014-10-28T11:54:42"/>
    <x v="4"/>
    <x v="6"/>
  </r>
  <r>
    <n v="1472919"/>
    <n v="160957"/>
    <x v="145"/>
    <s v="bicycle"/>
    <s v="Doughnut Plant Chelsea"/>
    <s v="Donut"/>
    <s v="Blackout"/>
    <n v="1"/>
    <s v="Cake Dougnhuts"/>
    <m/>
    <n v="40.744563916288797"/>
    <n v="-73.996630052861306"/>
    <n v="40.739592500000001"/>
    <n v="-73.992170999999999"/>
    <d v="2014-10-28T11:03:54"/>
    <d v="2014-10-28T11:09:24"/>
    <d v="2014-10-28T11:18:43"/>
    <d v="2014-10-28T11:25:34"/>
    <x v="4"/>
    <x v="6"/>
  </r>
  <r>
    <n v="1472919"/>
    <n v="160957"/>
    <x v="145"/>
    <s v="bicycle"/>
    <s v="Doughnut Plant Chelsea"/>
    <s v="Donut"/>
    <s v="Tres Leches"/>
    <n v="1"/>
    <s v="Cake Dougnhuts"/>
    <m/>
    <n v="40.744563916288797"/>
    <n v="-73.996630052861306"/>
    <n v="40.739592500000001"/>
    <n v="-73.992170999999999"/>
    <d v="2014-10-28T11:03:54"/>
    <d v="2014-10-28T11:09:24"/>
    <d v="2014-10-28T11:18:43"/>
    <d v="2014-10-28T11:25:34"/>
    <x v="4"/>
    <x v="6"/>
  </r>
  <r>
    <n v="1472923"/>
    <n v="400934"/>
    <x v="378"/>
    <s v="car"/>
    <s v="Lady M Cake Boutique"/>
    <m/>
    <m/>
    <m/>
    <m/>
    <m/>
    <n v="40.753644288998402"/>
    <n v="-73.983287022000795"/>
    <n v="40.706478650682598"/>
    <n v="-74.005464306917801"/>
    <d v="2014-10-28T11:06:35"/>
    <d v="2014-10-28T11:21:41"/>
    <d v="2014-10-28T11:33:02"/>
    <d v="2014-10-28T11:51:41"/>
    <x v="4"/>
    <x v="6"/>
  </r>
  <r>
    <n v="1472949"/>
    <n v="129122"/>
    <x v="166"/>
    <s v="bicycle"/>
    <s v="Sarabeth's East"/>
    <s v="American"/>
    <s v="Adult Grilled Cheese"/>
    <n v="1"/>
    <s v="Entrees"/>
    <d v="1899-12-30T00:04:36"/>
    <n v="40.784877344265098"/>
    <n v="-73.955926608873398"/>
    <n v="40.769593999999998"/>
    <n v="-73.958704999999995"/>
    <d v="2014-10-28T11:16:04"/>
    <d v="2014-10-28T11:29:42"/>
    <d v="2014-10-28T11:51:05"/>
    <d v="2014-10-28T12:07:06"/>
    <x v="4"/>
    <x v="6"/>
  </r>
  <r>
    <n v="1472950"/>
    <n v="132137"/>
    <x v="5"/>
    <s v="bicycle"/>
    <s v="Mile End Deli"/>
    <s v="Deli"/>
    <s v="Soup of the Day"/>
    <n v="1"/>
    <s v="Soup"/>
    <d v="1899-12-30T00:03:40"/>
    <n v="40.725884686994803"/>
    <n v="-73.992447853088393"/>
    <n v="40.7183876"/>
    <n v="-74.004408699999999"/>
    <d v="2014-10-28T11:16:35"/>
    <d v="2014-10-28T11:33:38"/>
    <d v="2014-10-28T11:39:28"/>
    <d v="2014-10-28T11:47:10"/>
    <x v="4"/>
    <x v="6"/>
  </r>
  <r>
    <n v="1472950"/>
    <n v="132137"/>
    <x v="5"/>
    <s v="bicycle"/>
    <s v="Mile End Deli"/>
    <s v="Deli"/>
    <s v="Smoked Meat"/>
    <n v="1"/>
    <s v="Sandwiches"/>
    <d v="1899-12-30T00:03:40"/>
    <n v="40.725884686994803"/>
    <n v="-73.992447853088393"/>
    <n v="40.7183876"/>
    <n v="-74.004408699999999"/>
    <d v="2014-10-28T11:16:35"/>
    <d v="2014-10-28T11:33:38"/>
    <d v="2014-10-28T11:39:28"/>
    <d v="2014-10-28T11:47:10"/>
    <x v="4"/>
    <x v="6"/>
  </r>
  <r>
    <n v="1472957"/>
    <n v="401148"/>
    <x v="473"/>
    <s v="bicycle"/>
    <s v="sweetgreen"/>
    <s v="Salad"/>
    <s v="Roasted Turkey + Fall Vegetables"/>
    <n v="1"/>
    <s v="Signatures"/>
    <d v="1899-12-30T00:03:58"/>
    <n v="40.721323186970601"/>
    <n v="-74.009732007980304"/>
    <n v="40.726141930814798"/>
    <n v="-74.005484580280097"/>
    <d v="2014-10-28T11:19:07"/>
    <d v="2014-10-28T11:38:29"/>
    <d v="2014-10-28T11:52:49"/>
    <d v="2014-10-28T12:08:21"/>
    <x v="4"/>
    <x v="6"/>
  </r>
  <r>
    <n v="1472977"/>
    <n v="369272"/>
    <x v="116"/>
    <s v="bicycle"/>
    <s v="BabyCakes NYC"/>
    <s v="Bakery"/>
    <s v="Donuts"/>
    <n v="1"/>
    <s v="Menu"/>
    <m/>
    <n v="40.718024999999997"/>
    <n v="-73.989769999999993"/>
    <n v="40.767651000000001"/>
    <n v="-73.966875000000002"/>
    <d v="2014-10-28T11:23:11"/>
    <d v="2014-10-28T11:22:56"/>
    <d v="2014-10-28T11:41:16"/>
    <d v="2014-10-28T12:21:51"/>
    <x v="4"/>
    <x v="6"/>
  </r>
  <r>
    <n v="1472989"/>
    <n v="88403"/>
    <x v="164"/>
    <s v="bicycle"/>
    <s v="Eataly"/>
    <s v="Italian"/>
    <m/>
    <m/>
    <m/>
    <m/>
    <n v="40.741924698522098"/>
    <n v="-73.989830017089801"/>
    <n v="40.769410999999998"/>
    <n v="-73.985624000000001"/>
    <d v="2014-10-28T11:26:57"/>
    <d v="2014-10-28T11:38:26"/>
    <d v="2014-10-28T12:03:15"/>
    <d v="2014-10-28T12:26:41"/>
    <x v="4"/>
    <x v="6"/>
  </r>
  <r>
    <n v="1473017"/>
    <n v="39275"/>
    <x v="183"/>
    <s v="walker"/>
    <s v="Sarabeth's East"/>
    <s v="American"/>
    <s v="Sunberry 'Madison Blend' Hot Coffee"/>
    <n v="1"/>
    <s v="Beverages"/>
    <d v="1899-12-30T00:02:30"/>
    <n v="40.784877344265098"/>
    <n v="-73.955926608873398"/>
    <n v="40.771536300000001"/>
    <n v="-73.950676200000004"/>
    <d v="2014-10-28T11:38:24"/>
    <d v="2014-10-28T11:43:45"/>
    <d v="2014-10-28T12:06:05"/>
    <d v="2014-10-28T12:17:48"/>
    <x v="4"/>
    <x v="6"/>
  </r>
  <r>
    <n v="1473019"/>
    <n v="399326"/>
    <x v="549"/>
    <s v="bicycle"/>
    <s v="Barnes &amp; Noble"/>
    <m/>
    <m/>
    <m/>
    <m/>
    <m/>
    <n v="40.715614773326102"/>
    <n v="-74.0115451812744"/>
    <n v="40.735574200000002"/>
    <n v="-73.997176400000001"/>
    <d v="2014-10-28T11:38:58"/>
    <d v="2014-10-28T11:40:46"/>
    <d v="2014-10-28T11:56:06"/>
    <d v="2014-10-28T12:06:42"/>
    <x v="4"/>
    <x v="6"/>
  </r>
  <r>
    <n v="1473036"/>
    <n v="151221"/>
    <x v="354"/>
    <s v="bicycle"/>
    <s v="Hu Kitchen"/>
    <s v="Gluten-Free"/>
    <s v="Organic Chicken &amp; Quinoa Soup"/>
    <n v="1"/>
    <s v="Soups (M-F 11:30AM-Close)"/>
    <m/>
    <n v="40.735676762018002"/>
    <n v="-73.993829528068602"/>
    <n v="40.720390999999999"/>
    <n v="-73.998313899999999"/>
    <d v="2014-10-28T11:44:14"/>
    <d v="2014-10-28T11:44:59"/>
    <d v="2014-10-28T11:58:49"/>
    <d v="2014-10-28T12:14:33"/>
    <x v="4"/>
    <x v="6"/>
  </r>
  <r>
    <n v="1473035"/>
    <n v="42781"/>
    <x v="303"/>
    <s v="bicycle"/>
    <s v="sweetgreen"/>
    <s v="Salad"/>
    <s v="Spicy Sabzi (V)"/>
    <n v="1"/>
    <s v="Signatures"/>
    <d v="1899-12-30T00:06:41"/>
    <n v="40.745078589413303"/>
    <n v="-73.988821506500202"/>
    <n v="40.751770999999998"/>
    <n v="-73.987336999999997"/>
    <d v="2014-10-28T11:44:26"/>
    <d v="2014-10-28T11:57:13"/>
    <d v="2014-10-28T12:17:03"/>
    <d v="2014-10-28T12:29:00"/>
    <x v="4"/>
    <x v="6"/>
  </r>
  <r>
    <n v="1473053"/>
    <n v="139085"/>
    <x v="38"/>
    <s v="bicycle"/>
    <s v="Hale &amp; Hearty"/>
    <s v="Salad"/>
    <s v="Roasted Turkey &amp; Smoked Gouda (Seasonal Special)"/>
    <n v="1"/>
    <s v="Sandwiches"/>
    <m/>
    <n v="40.786017123633201"/>
    <n v="-73.978471825344499"/>
    <n v="40.805660000000003"/>
    <n v="-73.963708999999994"/>
    <d v="2014-10-28T11:49:45"/>
    <d v="2014-10-28T11:50:25"/>
    <d v="2014-10-28T12:07:11"/>
    <d v="2014-10-28T12:18:09"/>
    <x v="4"/>
    <x v="6"/>
  </r>
  <r>
    <n v="1473053"/>
    <n v="139085"/>
    <x v="38"/>
    <s v="bicycle"/>
    <s v="Hale &amp; Hearty"/>
    <s v="Salad"/>
    <s v="Chicken Vegetable"/>
    <n v="1"/>
    <s v="Daily Soups"/>
    <m/>
    <n v="40.786017123633201"/>
    <n v="-73.978471825344499"/>
    <n v="40.805660000000003"/>
    <n v="-73.963708999999994"/>
    <d v="2014-10-28T11:49:45"/>
    <d v="2014-10-28T11:50:25"/>
    <d v="2014-10-28T12:07:11"/>
    <d v="2014-10-28T12:18:09"/>
    <x v="4"/>
    <x v="6"/>
  </r>
  <r>
    <n v="1473090"/>
    <n v="120504"/>
    <x v="108"/>
    <s v="bicycle"/>
    <s v="Schnipper's Quality Kitchen"/>
    <s v="American"/>
    <s v="Pumpkin Caramel Shake"/>
    <n v="1"/>
    <s v="Handcrafted Milkshakes"/>
    <d v="1899-12-30T00:07:58"/>
    <n v="40.756968100000002"/>
    <n v="-73.972251900000003"/>
    <n v="40.770193938418899"/>
    <n v="-73.960929603366196"/>
    <d v="2014-10-28T12:02:01"/>
    <d v="2014-10-28T12:26:17"/>
    <d v="2014-10-28T12:39:34"/>
    <d v="2014-10-28T12:53:26"/>
    <x v="4"/>
    <x v="6"/>
  </r>
  <r>
    <n v="1473098"/>
    <n v="371695"/>
    <x v="340"/>
    <s v="bicycle"/>
    <s v="Hale &amp; Hearty"/>
    <s v="Salad"/>
    <s v="Tomato Basil Rice"/>
    <n v="1"/>
    <s v="Daily Soups"/>
    <m/>
    <n v="40.742062078569397"/>
    <n v="-74.005180582208197"/>
    <n v="40.752035399999997"/>
    <n v="-74.005286499999997"/>
    <d v="2014-10-28T12:04:17"/>
    <d v="2014-10-28T12:22:03"/>
    <d v="2014-10-28T12:41:21"/>
    <d v="2014-10-28T12:52:21"/>
    <x v="4"/>
    <x v="6"/>
  </r>
  <r>
    <n v="1473113"/>
    <n v="41136"/>
    <x v="284"/>
    <s v="bicycle"/>
    <s v="Hale &amp; Hearty"/>
    <s v="Salad"/>
    <m/>
    <m/>
    <m/>
    <m/>
    <n v="40.709937104482997"/>
    <n v="-74.007131656189202"/>
    <n v="40.721635999999997"/>
    <n v="-73.997922000000003"/>
    <d v="2014-10-28T12:09:07"/>
    <d v="2014-10-28T12:11:29"/>
    <d v="2014-10-28T12:38:48"/>
    <d v="2014-10-28T12:41:50"/>
    <x v="4"/>
    <x v="6"/>
  </r>
  <r>
    <n v="1473139"/>
    <n v="318451"/>
    <x v="234"/>
    <s v="bicycle"/>
    <s v="Cipriani Downtown"/>
    <s v="Italian"/>
    <m/>
    <m/>
    <m/>
    <d v="1899-12-30T00:07:28"/>
    <n v="40.723507563316701"/>
    <n v="-74.002661371964393"/>
    <n v="40.723329499999998"/>
    <n v="-73.991501799999995"/>
    <d v="2014-10-28T12:16:39"/>
    <d v="2014-10-28T12:43:01"/>
    <d v="2014-10-28T12:48:51"/>
    <d v="2014-10-28T12:56:09"/>
    <x v="4"/>
    <x v="6"/>
  </r>
  <r>
    <n v="1473137"/>
    <n v="397537"/>
    <x v="550"/>
    <s v="bicycle"/>
    <s v="Momofuku Noodle Bar"/>
    <m/>
    <s v="Momofuku Ramen"/>
    <n v="1"/>
    <s v="Bowls"/>
    <m/>
    <n v="40.729110403548901"/>
    <n v="-73.984245455566395"/>
    <n v="40.702731900000003"/>
    <n v="-74.012755499999997"/>
    <d v="2014-10-28T12:17:02"/>
    <d v="2014-10-28T12:27:42"/>
    <d v="2014-10-28T12:46:01"/>
    <d v="2014-10-28T13:11:23"/>
    <x v="4"/>
    <x v="6"/>
  </r>
  <r>
    <n v="1473168"/>
    <n v="59765"/>
    <x v="551"/>
    <s v="bicycle"/>
    <s v="Brooklyn Roasting Company"/>
    <s v="Coffee"/>
    <m/>
    <m/>
    <m/>
    <m/>
    <n v="40.704119884493203"/>
    <n v="-73.986661605185802"/>
    <n v="40.7040072"/>
    <n v="-73.986759000000006"/>
    <d v="2014-10-28T12:21:34"/>
    <m/>
    <m/>
    <d v="2014-10-28T12:29:39"/>
    <x v="4"/>
    <x v="6"/>
  </r>
  <r>
    <n v="1473172"/>
    <n v="72757"/>
    <x v="370"/>
    <s v="bicycle"/>
    <s v="Liquiteria"/>
    <s v="Juice Bar"/>
    <m/>
    <m/>
    <m/>
    <m/>
    <n v="40.740760999999999"/>
    <n v="-74.001793000000006"/>
    <n v="40.733269300000003"/>
    <n v="-74.002151100000006"/>
    <d v="2014-10-28T12:22:53"/>
    <d v="2014-10-28T12:29:56"/>
    <d v="2014-10-28T12:39:22"/>
    <d v="2014-10-28T12:48:05"/>
    <x v="4"/>
    <x v="6"/>
  </r>
  <r>
    <n v="1473179"/>
    <n v="71489"/>
    <x v="116"/>
    <s v="bicycle"/>
    <s v="Maison LadurÃ©e"/>
    <s v="Dessert"/>
    <s v="Citron"/>
    <n v="1"/>
    <s v="Macaroons (Individual)"/>
    <m/>
    <n v="40.770674225957698"/>
    <n v="-73.966114756096204"/>
    <n v="40.762473300000003"/>
    <n v="-73.977507399999993"/>
    <d v="2014-10-28T12:24:11"/>
    <d v="2014-10-28T12:29:57"/>
    <d v="2014-10-28T12:41:17"/>
    <d v="2014-10-28T12:50:08"/>
    <x v="4"/>
    <x v="6"/>
  </r>
  <r>
    <n v="1473184"/>
    <n v="335155"/>
    <x v="457"/>
    <s v="bicycle"/>
    <s v="Shake Shack"/>
    <s v="Burger"/>
    <s v="Shack Stack"/>
    <n v="1"/>
    <s v="Burgers"/>
    <m/>
    <n v="40.692146411775603"/>
    <n v="-73.988865382600395"/>
    <n v="40.702872200000002"/>
    <n v="-73.986828099999997"/>
    <d v="2014-10-28T12:25:43"/>
    <d v="2014-10-28T12:42:37"/>
    <d v="2014-10-28T12:55:57"/>
    <d v="2014-10-28T13:05:14"/>
    <x v="4"/>
    <x v="6"/>
  </r>
  <r>
    <n v="1473194"/>
    <n v="333914"/>
    <x v="62"/>
    <s v="walker"/>
    <s v="Melt Shop"/>
    <s v="American"/>
    <s v="Three Cheese Melt"/>
    <n v="1"/>
    <s v="Sandwiches"/>
    <d v="1899-12-30T00:05:40"/>
    <n v="40.744607141003797"/>
    <n v="-73.990741968154893"/>
    <n v="40.745371200000001"/>
    <n v="-73.979013899999998"/>
    <d v="2014-10-28T12:28:12"/>
    <d v="2014-10-28T12:33:28"/>
    <d v="2014-10-28T12:45:19"/>
    <d v="2014-10-28T12:54:12"/>
    <x v="4"/>
    <x v="6"/>
  </r>
  <r>
    <n v="1473216"/>
    <n v="245311"/>
    <x v="110"/>
    <s v="bicycle"/>
    <s v="sweetgreen"/>
    <s v="Salad"/>
    <s v="Salad"/>
    <n v="1"/>
    <s v="Make Your Own"/>
    <d v="1899-12-30T00:06:17"/>
    <n v="40.745078589413303"/>
    <n v="-73.988821506500202"/>
    <n v="40.750086000000003"/>
    <n v="-73.987218100000007"/>
    <d v="2014-10-28T12:32:34"/>
    <d v="2014-10-28T12:30:01"/>
    <d v="2014-10-28T12:58:18"/>
    <d v="2014-10-28T13:05:30"/>
    <x v="4"/>
    <x v="6"/>
  </r>
  <r>
    <n v="1473226"/>
    <n v="41968"/>
    <x v="341"/>
    <s v="bicycle"/>
    <s v="Shake Shack"/>
    <s v="Burger"/>
    <s v="Shake"/>
    <n v="1"/>
    <s v="Shakes"/>
    <m/>
    <n v="40.7152793278103"/>
    <n v="-74.014860391616807"/>
    <n v="40.7051789"/>
    <n v="-74.0080186"/>
    <d v="2014-10-28T12:36:32"/>
    <d v="2014-10-28T12:38:47"/>
    <d v="2014-10-28T12:52:07"/>
    <d v="2014-10-28T13:05:51"/>
    <x v="4"/>
    <x v="6"/>
  </r>
  <r>
    <n v="1473228"/>
    <n v="98282"/>
    <x v="145"/>
    <s v="bicycle"/>
    <s v="Momofuku Noodle Bar"/>
    <m/>
    <s v="Momofuku Ramen"/>
    <n v="1"/>
    <s v="Bowls"/>
    <m/>
    <n v="40.729110403548901"/>
    <n v="-73.984245455566395"/>
    <n v="40.743845499999999"/>
    <n v="-73.987641600000003"/>
    <d v="2014-10-28T12:37:52"/>
    <d v="2014-10-28T12:45:54"/>
    <d v="2014-10-28T12:57:13"/>
    <d v="2014-10-28T13:11:25"/>
    <x v="4"/>
    <x v="6"/>
  </r>
  <r>
    <n v="1473242"/>
    <n v="186394"/>
    <x v="370"/>
    <s v="bicycle"/>
    <s v="Burger Joint"/>
    <m/>
    <m/>
    <m/>
    <m/>
    <d v="1899-12-30T00:07:12"/>
    <n v="40.733041718123602"/>
    <n v="-73.9980130838223"/>
    <n v="40.726649999999999"/>
    <n v="-73.991113999999996"/>
    <d v="2014-10-28T12:38:56"/>
    <d v="2014-10-28T12:51:01"/>
    <d v="2014-10-28T12:58:51"/>
    <d v="2014-10-28T13:06:25"/>
    <x v="4"/>
    <x v="6"/>
  </r>
  <r>
    <n v="1473244"/>
    <n v="206039"/>
    <x v="470"/>
    <s v="bicycle"/>
    <s v="sweetgreen"/>
    <s v="Salad"/>
    <s v="Guacamole Greens"/>
    <n v="2"/>
    <s v="Signatures"/>
    <d v="1899-12-30T00:08:43"/>
    <n v="40.721323186970601"/>
    <n v="-74.009732007980304"/>
    <n v="40.725757399999999"/>
    <n v="-74.007991700000005"/>
    <d v="2014-10-28T12:41:14"/>
    <d v="2014-10-28T12:53:24"/>
    <d v="2014-10-28T13:08:46"/>
    <d v="2014-10-28T13:18:38"/>
    <x v="4"/>
    <x v="6"/>
  </r>
  <r>
    <n v="1473321"/>
    <n v="400390"/>
    <x v="397"/>
    <s v="bicycle"/>
    <s v="Shake Shack"/>
    <s v="Burger"/>
    <s v="Fries"/>
    <n v="1"/>
    <s v="Fries"/>
    <m/>
    <n v="40.758456774983799"/>
    <n v="-73.989140466129399"/>
    <n v="40.746968600000002"/>
    <n v="-73.990440599999999"/>
    <d v="2014-10-28T12:56:51"/>
    <d v="2014-10-28T12:57:01"/>
    <d v="2014-10-28T13:14:04"/>
    <d v="2014-10-28T13:25:47"/>
    <x v="4"/>
    <x v="6"/>
  </r>
  <r>
    <n v="1473331"/>
    <n v="200672"/>
    <x v="124"/>
    <s v="bicycle"/>
    <s v="Cafe Mogador"/>
    <s v="Middle Eastern"/>
    <s v="Grilled Curry Chicken"/>
    <n v="1"/>
    <s v="Sandwiches"/>
    <d v="1899-12-30T00:10:39"/>
    <n v="40.727293000000003"/>
    <n v="-73.984516999999997"/>
    <n v="40.717325000000002"/>
    <n v="-73.995023000000003"/>
    <d v="2014-10-28T12:58:15"/>
    <d v="2014-10-28T13:06:27"/>
    <d v="2014-10-28T13:38:44"/>
    <d v="2014-10-28T13:54:47"/>
    <x v="4"/>
    <x v="6"/>
  </r>
  <r>
    <n v="1473347"/>
    <n v="52574"/>
    <x v="234"/>
    <s v="bicycle"/>
    <s v="sweetgreen"/>
    <s v="Salad"/>
    <s v="Apples, Pears + Organic Cheddar"/>
    <n v="1"/>
    <s v="Signatures"/>
    <d v="1899-12-30T00:10:21"/>
    <n v="40.721323186970601"/>
    <n v="-74.009732007980304"/>
    <n v="40.725911000000004"/>
    <n v="-74.004299000000003"/>
    <d v="2014-10-28T13:01:59"/>
    <d v="2014-10-28T13:13:02"/>
    <d v="2014-10-28T13:56:51"/>
    <d v="2014-10-28T14:01:18"/>
    <x v="4"/>
    <x v="6"/>
  </r>
  <r>
    <n v="1473351"/>
    <n v="401720"/>
    <x v="150"/>
    <s v="bicycle"/>
    <s v="Amsterdam Burger Company"/>
    <s v="Burger"/>
    <m/>
    <m/>
    <m/>
    <m/>
    <n v="40.791494400368499"/>
    <n v="-73.972544750477496"/>
    <n v="40.799525000000003"/>
    <n v="-73.965036999999995"/>
    <d v="2014-10-28T13:03:49"/>
    <d v="2014-10-28T13:11:09"/>
    <d v="2014-10-28T13:16:59"/>
    <d v="2014-10-28T13:23:59"/>
    <x v="4"/>
    <x v="6"/>
  </r>
  <r>
    <n v="1473377"/>
    <n v="232359"/>
    <x v="271"/>
    <s v="bicycle"/>
    <s v="sweetgreen"/>
    <s v="Salad"/>
    <s v="Kale Caesar"/>
    <n v="1"/>
    <s v="Signatures"/>
    <d v="1899-12-30T00:08:33"/>
    <n v="40.745078589413303"/>
    <n v="-73.988821506500202"/>
    <n v="40.740772200000002"/>
    <n v="-74.0010762"/>
    <d v="2014-10-28T13:10:17"/>
    <m/>
    <m/>
    <d v="2014-10-28T13:53:42"/>
    <x v="4"/>
    <x v="6"/>
  </r>
  <r>
    <n v="1473377"/>
    <n v="232359"/>
    <x v="271"/>
    <s v="bicycle"/>
    <s v="sweetgreen"/>
    <s v="Salad"/>
    <s v="Salad"/>
    <n v="1"/>
    <s v="Make Your Own"/>
    <d v="1899-12-30T00:08:33"/>
    <n v="40.745078589413303"/>
    <n v="-73.988821506500202"/>
    <n v="40.740772200000002"/>
    <n v="-74.0010762"/>
    <d v="2014-10-28T13:10:17"/>
    <m/>
    <m/>
    <d v="2014-10-28T13:53:42"/>
    <x v="4"/>
    <x v="6"/>
  </r>
  <r>
    <n v="1473396"/>
    <n v="69039"/>
    <x v="237"/>
    <s v="bicycle"/>
    <s v="sweetgreen"/>
    <s v="Salad"/>
    <s v="Salad"/>
    <n v="1"/>
    <s v="Make Your Own"/>
    <d v="1899-12-30T00:05:11"/>
    <n v="40.745078589413303"/>
    <n v="-73.988821506500202"/>
    <n v="40.753439100000001"/>
    <n v="-73.988995700000004"/>
    <d v="2014-10-28T13:15:17"/>
    <d v="2014-10-28T13:13:05"/>
    <d v="2014-10-28T13:31:52"/>
    <d v="2014-10-28T13:42:16"/>
    <x v="4"/>
    <x v="6"/>
  </r>
  <r>
    <n v="1473443"/>
    <n v="133436"/>
    <x v="510"/>
    <s v="bicycle"/>
    <s v="Costumes On-Demand (deprecated)"/>
    <s v="Promo"/>
    <s v="Batman"/>
    <n v="1"/>
    <s v="Men's Costumes"/>
    <m/>
    <n v="40.683287990905498"/>
    <n v="-73.974097999999998"/>
    <n v="40.705175199999999"/>
    <n v="-73.928355600000003"/>
    <d v="2014-10-28T13:27:42"/>
    <d v="2014-10-28T13:35:13"/>
    <d v="2014-10-28T13:55:06"/>
    <d v="2014-10-28T15:54:17"/>
    <x v="4"/>
    <x v="6"/>
  </r>
  <r>
    <n v="1473448"/>
    <n v="178275"/>
    <x v="38"/>
    <s v="bicycle"/>
    <s v="Jaiya"/>
    <m/>
    <m/>
    <m/>
    <m/>
    <d v="1899-12-30T00:09:01"/>
    <n v="40.742089999999997"/>
    <n v="-73.980780999999993"/>
    <n v="40.767189000000002"/>
    <n v="-73.987378000000007"/>
    <d v="2014-10-28T13:27:50"/>
    <d v="2014-10-28T13:32:19"/>
    <d v="2014-10-28T13:48:02"/>
    <d v="2014-10-28T14:11:15"/>
    <x v="4"/>
    <x v="6"/>
  </r>
  <r>
    <n v="1473459"/>
    <n v="51815"/>
    <x v="234"/>
    <s v="bicycle"/>
    <s v="Lure Fishbar"/>
    <s v="Seafood"/>
    <s v="Tempura Shrimp"/>
    <n v="1"/>
    <s v="Lunch Starters"/>
    <d v="1899-12-30T00:06:35"/>
    <n v="40.724634574370299"/>
    <n v="-73.998402357101398"/>
    <n v="40.732428200000001"/>
    <n v="-74.008059399999993"/>
    <d v="2014-10-28T13:32:37"/>
    <d v="2014-10-28T14:04:07"/>
    <d v="2014-10-28T14:08:22"/>
    <d v="2014-10-28T14:15:37"/>
    <x v="4"/>
    <x v="6"/>
  </r>
  <r>
    <n v="1473459"/>
    <n v="51815"/>
    <x v="234"/>
    <s v="bicycle"/>
    <s v="Lure Fishbar"/>
    <s v="Seafood"/>
    <s v="Grilled Mahi Mahi Tacos"/>
    <n v="1"/>
    <s v="Lunch Entrees"/>
    <d v="1899-12-30T00:06:35"/>
    <n v="40.724634574370299"/>
    <n v="-73.998402357101398"/>
    <n v="40.732428200000001"/>
    <n v="-74.008059399999993"/>
    <d v="2014-10-28T13:32:37"/>
    <d v="2014-10-28T14:04:07"/>
    <d v="2014-10-28T14:08:22"/>
    <d v="2014-10-28T14:15:37"/>
    <x v="4"/>
    <x v="6"/>
  </r>
  <r>
    <n v="1473562"/>
    <n v="124875"/>
    <x v="552"/>
    <s v="van"/>
    <s v="Shake Shack"/>
    <s v="Burger"/>
    <s v="Shackburger"/>
    <n v="4"/>
    <s v="Burgers"/>
    <m/>
    <n v="40.758456774983799"/>
    <n v="-73.989140466129399"/>
    <n v="40.764419599999997"/>
    <n v="-73.979598100000004"/>
    <d v="2014-10-28T13:59:53"/>
    <d v="2014-10-28T14:01:15"/>
    <d v="2014-10-28T14:29:35"/>
    <d v="2014-10-28T14:40:51"/>
    <x v="4"/>
    <x v="6"/>
  </r>
  <r>
    <n v="1473629"/>
    <n v="368008"/>
    <x v="285"/>
    <s v="bicycle"/>
    <s v="Cogent Entertainment"/>
    <m/>
    <m/>
    <m/>
    <m/>
    <m/>
    <n v="40.739437246097502"/>
    <n v="-73.991267681121798"/>
    <n v="40.759845400000003"/>
    <n v="-73.971703599999998"/>
    <d v="2014-10-28T14:14:39"/>
    <d v="2014-10-28T14:19:43"/>
    <d v="2014-10-28T14:26:04"/>
    <d v="2014-10-28T14:43:01"/>
    <x v="4"/>
    <x v="6"/>
  </r>
  <r>
    <n v="1473638"/>
    <n v="61614"/>
    <x v="428"/>
    <s v="bicycle"/>
    <s v="Murray's Bagels Chelsea"/>
    <m/>
    <m/>
    <m/>
    <m/>
    <m/>
    <n v="40.744864683234702"/>
    <n v="-73.998879625105005"/>
    <n v="40.742973900000003"/>
    <n v="-73.994467999999998"/>
    <d v="2014-10-28T14:16:15"/>
    <d v="2014-10-28T14:19:54"/>
    <d v="2014-10-28T14:30:45"/>
    <d v="2014-10-28T14:34:25"/>
    <x v="4"/>
    <x v="6"/>
  </r>
  <r>
    <n v="1473655"/>
    <n v="398986"/>
    <x v="104"/>
    <s v="bicycle"/>
    <s v="Da Silvano"/>
    <m/>
    <m/>
    <m/>
    <m/>
    <d v="1899-12-30T00:12:26"/>
    <n v="40.7286897322996"/>
    <n v="-74.002060890197797"/>
    <n v="40.7255149"/>
    <n v="-73.9931318"/>
    <d v="2014-10-28T14:16:25"/>
    <d v="2014-10-28T14:24:37"/>
    <d v="2014-10-28T14:46:57"/>
    <d v="2014-10-28T14:52:00"/>
    <x v="4"/>
    <x v="6"/>
  </r>
  <r>
    <n v="1473653"/>
    <n v="156503"/>
    <x v="354"/>
    <s v="bicycle"/>
    <s v="Katz's Delicatessen"/>
    <m/>
    <s v="Frankfurter"/>
    <n v="1"/>
    <s v="Noshes"/>
    <m/>
    <n v="40.722307066359498"/>
    <n v="-73.987351655960097"/>
    <n v="40.730812"/>
    <n v="-73.987988000000001"/>
    <d v="2014-10-28T14:16:28"/>
    <d v="2014-10-28T14:34:29"/>
    <d v="2014-10-28T15:06:49"/>
    <d v="2014-10-28T15:12:08"/>
    <x v="4"/>
    <x v="6"/>
  </r>
  <r>
    <n v="1473730"/>
    <n v="252342"/>
    <x v="14"/>
    <s v="bicycle"/>
    <s v="2nd Ave Deli"/>
    <s v="Deli"/>
    <s v="Jewish Penicillin - Matzoh"/>
    <n v="1"/>
    <s v="Soups"/>
    <d v="1899-12-30T00:06:20"/>
    <n v="40.745299312570602"/>
    <n v="-73.9791375808162"/>
    <n v="40.732428200000001"/>
    <n v="-74.008059399999993"/>
    <d v="2014-10-28T14:30:08"/>
    <d v="2014-10-28T14:39:14"/>
    <d v="2014-10-28T14:46:34"/>
    <d v="2014-10-28T15:12:28"/>
    <x v="4"/>
    <x v="6"/>
  </r>
  <r>
    <n v="1473731"/>
    <n v="68834"/>
    <x v="145"/>
    <s v="bicycle"/>
    <s v="Juice Generation"/>
    <s v="Juice Bar"/>
    <s v="PB Acai"/>
    <n v="1"/>
    <s v="Acai Bowls"/>
    <m/>
    <n v="40.723925150421103"/>
    <n v="-73.996911048889203"/>
    <n v="40.718999294606398"/>
    <n v="-73.983070066109804"/>
    <d v="2014-10-28T14:30:27"/>
    <d v="2014-10-28T14:33:16"/>
    <d v="2014-10-28T14:47:34"/>
    <d v="2014-10-28T14:59:19"/>
    <x v="4"/>
    <x v="6"/>
  </r>
  <r>
    <n v="1473741"/>
    <n v="316703"/>
    <x v="89"/>
    <s v="car"/>
    <s v="The Meatball Shop"/>
    <s v="Italian"/>
    <s v="Classic Beef Hero"/>
    <n v="1"/>
    <s v="Heroes"/>
    <m/>
    <n v="40.721545124764702"/>
    <n v="-73.988842426716104"/>
    <n v="40.802282315811901"/>
    <n v="-73.961716097802906"/>
    <d v="2014-10-28T14:32:05"/>
    <d v="2014-10-28T14:40:25"/>
    <d v="2014-10-28T15:01:15"/>
    <d v="2014-10-28T15:57:53"/>
    <x v="4"/>
    <x v="6"/>
  </r>
  <r>
    <n v="1473869"/>
    <n v="52832"/>
    <x v="5"/>
    <s v="bicycle"/>
    <s v="Spreads"/>
    <m/>
    <s v="Chocolate Walnut Cooke"/>
    <n v="2"/>
    <s v="Sweets"/>
    <d v="1899-12-30T00:08:35"/>
    <n v="40.744561342812297"/>
    <n v="-73.983114847799698"/>
    <n v="40.778027999999999"/>
    <n v="-73.953851"/>
    <d v="2014-10-28T14:50:19"/>
    <d v="2014-10-28T14:51:38"/>
    <d v="2014-10-28T15:02:58"/>
    <d v="2014-10-28T15:26:09"/>
    <x v="4"/>
    <x v="6"/>
  </r>
  <r>
    <n v="1473959"/>
    <n v="75486"/>
    <x v="237"/>
    <s v="bicycle"/>
    <s v="Momofuku Milk Bar"/>
    <s v="Dessert"/>
    <s v="Cereal Milk and Crack Pie Twist Soft Serve (1 Pint)"/>
    <n v="1"/>
    <s v="Soft Serve"/>
    <m/>
    <n v="40.731795470614898"/>
    <n v="-73.985672593116803"/>
    <n v="40.732486000000002"/>
    <n v="-73.996584999999996"/>
    <d v="2014-10-28T15:04:18"/>
    <d v="2014-10-28T15:22:42"/>
    <d v="2014-10-28T15:37:35"/>
    <d v="2014-10-28T15:47:20"/>
    <x v="4"/>
    <x v="6"/>
  </r>
  <r>
    <n v="1474057"/>
    <n v="103268"/>
    <x v="95"/>
    <s v="bicycle"/>
    <s v="Whole Foods Market"/>
    <s v="Grocery Store"/>
    <m/>
    <m/>
    <m/>
    <m/>
    <n v="40.767890000000001"/>
    <n v="-73.982399999999998"/>
    <n v="40.753408299999997"/>
    <n v="-73.987421999999995"/>
    <d v="2014-10-28T15:22:07"/>
    <d v="2014-10-28T15:21:17"/>
    <d v="2014-10-28T15:47:07"/>
    <d v="2014-10-28T15:58:06"/>
    <x v="4"/>
    <x v="6"/>
  </r>
  <r>
    <n v="1474097"/>
    <n v="298794"/>
    <x v="508"/>
    <s v="van"/>
    <s v="H&amp;H Midtown Bagels East"/>
    <s v="Bakery"/>
    <m/>
    <m/>
    <m/>
    <m/>
    <n v="40.774454312920703"/>
    <n v="-73.954290715406401"/>
    <n v="40.788867000000003"/>
    <n v="-73.954605999999998"/>
    <d v="2014-10-28T15:28:36"/>
    <d v="2014-10-28T15:31:11"/>
    <d v="2014-10-28T15:56:21"/>
    <d v="2014-10-28T16:21:36"/>
    <x v="4"/>
    <x v="6"/>
  </r>
  <r>
    <n v="1474144"/>
    <n v="123780"/>
    <x v="89"/>
    <s v="car"/>
    <s v="Dinosaur Bar-B-Que"/>
    <s v="BBQ"/>
    <s v="Creole Spiced Deviled Eggs"/>
    <n v="1"/>
    <s v="Small &amp; Shared Plates"/>
    <d v="1899-12-30T00:02:57"/>
    <n v="40.818082099999998"/>
    <n v="-73.960937299999998"/>
    <n v="40.835133900000002"/>
    <n v="-73.942958000000004"/>
    <d v="2014-10-28T15:36:29"/>
    <d v="2014-10-28T16:05:56"/>
    <d v="2014-10-28T16:17:46"/>
    <d v="2014-10-28T16:29:38"/>
    <x v="4"/>
    <x v="6"/>
  </r>
  <r>
    <n v="1474166"/>
    <n v="196355"/>
    <x v="503"/>
    <s v="bicycle"/>
    <s v="Shake Shack"/>
    <s v="Burger"/>
    <s v="Shack Burger"/>
    <n v="1"/>
    <s v="Burgers"/>
    <m/>
    <n v="40.7152793278103"/>
    <n v="-74.014860391616807"/>
    <n v="40.7339894571017"/>
    <n v="-74.009706302736205"/>
    <d v="2014-10-28T15:42:13"/>
    <d v="2014-10-28T15:45:48"/>
    <d v="2014-10-28T16:01:08"/>
    <d v="2014-10-28T16:15:06"/>
    <x v="4"/>
    <x v="6"/>
  </r>
  <r>
    <n v="1474194"/>
    <n v="349854"/>
    <x v="95"/>
    <s v="bicycle"/>
    <s v="Cho Dang Gol"/>
    <s v="Korean"/>
    <s v="Ssam Jung Sik"/>
    <n v="1"/>
    <s v="Jung Sik"/>
    <d v="1899-12-30T00:03:35"/>
    <n v="40.750239999999998"/>
    <n v="-73.986504999999994"/>
    <n v="40.756804000000002"/>
    <n v="-73.998153200000004"/>
    <d v="2014-10-28T15:47:13"/>
    <m/>
    <m/>
    <d v="2014-10-28T16:20:29"/>
    <x v="4"/>
    <x v="6"/>
  </r>
  <r>
    <n v="1474214"/>
    <n v="52693"/>
    <x v="50"/>
    <s v="walker"/>
    <s v="Caracas Arepa Bar"/>
    <s v="South American"/>
    <s v="La de Pernil"/>
    <n v="1"/>
    <s v="Arepas"/>
    <d v="1899-12-30T00:12:20"/>
    <n v="40.72681"/>
    <n v="-73.985328999999993"/>
    <n v="40.806713000000002"/>
    <n v="-73.948362000000003"/>
    <d v="2014-10-28T15:51:01"/>
    <d v="2014-10-28T16:06:24"/>
    <d v="2014-10-28T16:21:14"/>
    <d v="2014-10-28T17:08:27"/>
    <x v="4"/>
    <x v="6"/>
  </r>
  <r>
    <n v="1474244"/>
    <n v="401458"/>
    <x v="161"/>
    <s v="bicycle"/>
    <s v="Postmates General Store (deprecated)"/>
    <s v="Convenience Store"/>
    <m/>
    <m/>
    <m/>
    <m/>
    <n v="40.716206444897999"/>
    <n v="-73.959602304229705"/>
    <n v="40.673380899999998"/>
    <n v="-73.973247499999999"/>
    <d v="2014-10-28T15:58:21"/>
    <d v="2014-10-28T15:59:12"/>
    <d v="2014-10-28T16:00:34"/>
    <d v="2014-10-28T16:29:17"/>
    <x v="4"/>
    <x v="6"/>
  </r>
  <r>
    <n v="1474253"/>
    <n v="64153"/>
    <x v="145"/>
    <s v="bicycle"/>
    <s v="Blue Ribbon Fried Chicken"/>
    <s v="American"/>
    <s v="Fries"/>
    <n v="1"/>
    <s v="Sides"/>
    <m/>
    <n v="40.724339999999998"/>
    <n v="-73.990960000000001"/>
    <n v="40.759183"/>
    <n v="-73.976487000000006"/>
    <d v="2014-10-28T16:01:21"/>
    <d v="2014-10-28T16:09:45"/>
    <d v="2014-10-28T16:21:06"/>
    <d v="2014-10-28T16:42:48"/>
    <x v="4"/>
    <x v="6"/>
  </r>
  <r>
    <n v="1474253"/>
    <n v="64153"/>
    <x v="145"/>
    <s v="bicycle"/>
    <s v="Blue Ribbon Fried Chicken"/>
    <s v="American"/>
    <s v="The Blue Ribbon"/>
    <n v="1"/>
    <s v="Sandwiches"/>
    <m/>
    <n v="40.724339999999998"/>
    <n v="-73.990960000000001"/>
    <n v="40.759183"/>
    <n v="-73.976487000000006"/>
    <d v="2014-10-28T16:01:21"/>
    <d v="2014-10-28T16:09:45"/>
    <d v="2014-10-28T16:21:06"/>
    <d v="2014-10-28T16:42:48"/>
    <x v="4"/>
    <x v="6"/>
  </r>
  <r>
    <n v="1474420"/>
    <n v="358158"/>
    <x v="103"/>
    <s v="bicycle"/>
    <s v="Parm"/>
    <s v="Italian"/>
    <s v="House Roasted Turkey"/>
    <n v="1"/>
    <s v="Sandwiches"/>
    <d v="1899-12-30T00:01:32"/>
    <n v="40.723019825000002"/>
    <n v="-73.995853999999994"/>
    <n v="40.723728999999999"/>
    <n v="-74.004076100000006"/>
    <d v="2014-10-28T16:35:29"/>
    <d v="2014-10-28T16:38:50"/>
    <d v="2014-10-28T16:53:11"/>
    <d v="2014-10-28T16:58:59"/>
    <x v="4"/>
    <x v="6"/>
  </r>
  <r>
    <n v="1474437"/>
    <n v="112483"/>
    <x v="161"/>
    <s v="bicycle"/>
    <s v="CVS Pharmacy"/>
    <m/>
    <m/>
    <m/>
    <m/>
    <m/>
    <n v="40.688991200306099"/>
    <n v="-73.992773581870907"/>
    <n v="40.686591999999997"/>
    <n v="-73.987139999999997"/>
    <d v="2014-10-28T16:41:17"/>
    <d v="2014-10-28T16:40:41"/>
    <d v="2014-10-28T16:48:31"/>
    <d v="2014-10-28T16:53:08"/>
    <x v="4"/>
    <x v="6"/>
  </r>
  <r>
    <n v="1474499"/>
    <n v="66373"/>
    <x v="68"/>
    <s v="bicycle"/>
    <s v="Juice Press"/>
    <s v="Juice Bar"/>
    <s v="Kelp Me! Noodles"/>
    <n v="1"/>
    <s v="Raw Foods"/>
    <m/>
    <n v="40.723339717513198"/>
    <n v="-73.994572162628202"/>
    <n v="40.722069005555497"/>
    <n v="-73.9967439811969"/>
    <d v="2014-10-28T16:56:58"/>
    <d v="2014-10-28T16:58:35"/>
    <d v="2014-10-28T17:12:55"/>
    <d v="2014-10-28T17:17:54"/>
    <x v="4"/>
    <x v="6"/>
  </r>
  <r>
    <n v="1474514"/>
    <n v="390232"/>
    <x v="252"/>
    <s v="bicycle"/>
    <s v="Friend of a Farmer"/>
    <s v="American"/>
    <s v="Maple Glazed Carrots"/>
    <n v="1"/>
    <s v="Market Sides (dinner)"/>
    <d v="1899-12-30T00:30:54"/>
    <n v="40.736794036082998"/>
    <n v="-73.986799745541106"/>
    <n v="40.764374599999996"/>
    <n v="-73.970443900000006"/>
    <d v="2014-10-28T17:00:49"/>
    <d v="2014-10-28T17:00:10"/>
    <d v="2014-10-28T18:28:51"/>
    <d v="2014-10-28T18:47:38"/>
    <x v="4"/>
    <x v="6"/>
  </r>
  <r>
    <n v="1474519"/>
    <n v="395531"/>
    <x v="522"/>
    <s v="bicycle"/>
    <s v="Momofuku Milk Bar"/>
    <s v="Dessert"/>
    <s v="Cornflake Marshmallow Chocolate Chip Cookie"/>
    <n v="1"/>
    <s v="Cookies"/>
    <m/>
    <n v="40.787149600866101"/>
    <n v="-73.971722312198096"/>
    <n v="40.784824714102598"/>
    <n v="-73.953244267100402"/>
    <d v="2014-10-28T17:03:25"/>
    <d v="2014-10-28T17:03:01"/>
    <d v="2014-10-28T17:09:51"/>
    <d v="2014-10-28T17:24:46"/>
    <x v="4"/>
    <x v="6"/>
  </r>
  <r>
    <n v="1474535"/>
    <n v="402060"/>
    <x v="198"/>
    <s v="car"/>
    <s v="Blue Ribbon Sushi Izakaya"/>
    <s v="Japanese"/>
    <s v="Yama Gobo"/>
    <n v="1"/>
    <s v="Yasai (Vegetable Rolls)"/>
    <d v="1899-12-30T00:06:28"/>
    <n v="40.721979579708403"/>
    <n v="-73.988148214155601"/>
    <n v="40.720318399999996"/>
    <n v="-73.994874999999993"/>
    <d v="2014-10-28T17:05:12"/>
    <d v="2014-10-28T17:12:23"/>
    <d v="2014-10-28T17:35:16"/>
    <d v="2014-10-28T17:45:31"/>
    <x v="4"/>
    <x v="6"/>
  </r>
  <r>
    <n v="1474543"/>
    <n v="104358"/>
    <x v="103"/>
    <s v="bicycle"/>
    <s v="Taim Falafel and Smoothie Bar"/>
    <s v="Food Truck"/>
    <s v="Date-Lime-Banana"/>
    <n v="2"/>
    <s v="Smoothies"/>
    <d v="1899-12-30T00:06:42"/>
    <n v="40.735951410513501"/>
    <n v="-74.001760416287993"/>
    <n v="40.734219899999999"/>
    <n v="-73.990255399999995"/>
    <d v="2014-10-28T17:06:19"/>
    <d v="2014-10-28T17:08:50"/>
    <d v="2014-10-28T17:21:40"/>
    <d v="2014-10-28T17:31:16"/>
    <x v="4"/>
    <x v="6"/>
  </r>
  <r>
    <n v="1474540"/>
    <n v="180776"/>
    <x v="41"/>
    <s v="bicycle"/>
    <s v="Chipotle Mexican Grill $1.99 Delivery"/>
    <s v="Mexican"/>
    <m/>
    <m/>
    <m/>
    <m/>
    <n v="40.8044737752315"/>
    <n v="-73.966852238167704"/>
    <n v="40.802472892597599"/>
    <n v="-73.961848094619"/>
    <d v="2014-10-28T17:06:26"/>
    <d v="2014-10-28T17:12:27"/>
    <d v="2014-10-28T17:29:07"/>
    <d v="2014-10-28T17:33:04"/>
    <x v="4"/>
    <x v="6"/>
  </r>
  <r>
    <n v="1474551"/>
    <n v="72639"/>
    <x v="192"/>
    <s v="bicycle"/>
    <s v="Sushi of Gari"/>
    <s v="Sushi"/>
    <s v="Seared Tuna"/>
    <n v="1"/>
    <s v="Maki Sushi Cut-Up Roll"/>
    <d v="1899-12-30T00:09:59"/>
    <n v="40.771568712019302"/>
    <n v="-73.952786829189705"/>
    <n v="40.780897000000003"/>
    <n v="-73.958620999999994"/>
    <d v="2014-10-28T17:07:14"/>
    <d v="2014-10-28T17:08:21"/>
    <d v="2014-10-28T17:34:12"/>
    <d v="2014-10-28T17:50:34"/>
    <x v="4"/>
    <x v="6"/>
  </r>
  <r>
    <n v="1474580"/>
    <n v="355445"/>
    <x v="413"/>
    <s v="van"/>
    <s v="Burger King"/>
    <m/>
    <m/>
    <m/>
    <m/>
    <m/>
    <n v="40.752895962786098"/>
    <n v="-73.976922213165395"/>
    <n v="40.7571006627511"/>
    <n v="-73.962437966479897"/>
    <d v="2014-10-28T17:12:45"/>
    <m/>
    <m/>
    <d v="2014-10-28T18:30:35"/>
    <x v="4"/>
    <x v="6"/>
  </r>
  <r>
    <n v="1474629"/>
    <n v="148946"/>
    <x v="119"/>
    <s v="bicycle"/>
    <s v="Whisker's Holistic Pet Care"/>
    <m/>
    <m/>
    <m/>
    <m/>
    <m/>
    <n v="40.729355948791699"/>
    <n v="-73.987545414791697"/>
    <n v="40.727931599999998"/>
    <n v="-73.990785700000004"/>
    <d v="2014-10-28T17:21:31"/>
    <d v="2014-10-28T17:23:34"/>
    <d v="2014-10-28T17:34:24"/>
    <d v="2014-10-28T17:39:53"/>
    <x v="4"/>
    <x v="6"/>
  </r>
  <r>
    <n v="1474660"/>
    <n v="402094"/>
    <x v="43"/>
    <s v="bicycle"/>
    <s v="Evelyn's Kitchen"/>
    <m/>
    <s v="Roasted Lemon Pepper Chicken Wings"/>
    <n v="2"/>
    <s v="EntrÃ©es"/>
    <d v="1899-12-30T00:05:53"/>
    <n v="40.797649"/>
    <n v="-73.934196"/>
    <n v="40.7992049586408"/>
    <n v="-73.953919764676996"/>
    <d v="2014-10-28T17:26:24"/>
    <d v="2014-10-28T17:34:27"/>
    <d v="2014-10-28T17:50:17"/>
    <d v="2014-10-28T18:01:07"/>
    <x v="4"/>
    <x v="6"/>
  </r>
  <r>
    <n v="1474660"/>
    <n v="402094"/>
    <x v="43"/>
    <s v="bicycle"/>
    <s v="Evelyn's Kitchen"/>
    <m/>
    <s v="Jerk Shrimp"/>
    <n v="1"/>
    <s v="EntrÃ©es"/>
    <d v="1899-12-30T00:05:53"/>
    <n v="40.797649"/>
    <n v="-73.934196"/>
    <n v="40.7992049586408"/>
    <n v="-73.953919764676996"/>
    <d v="2014-10-28T17:26:24"/>
    <d v="2014-10-28T17:34:27"/>
    <d v="2014-10-28T17:50:17"/>
    <d v="2014-10-28T18:01:07"/>
    <x v="4"/>
    <x v="6"/>
  </r>
  <r>
    <n v="1474689"/>
    <n v="316703"/>
    <x v="198"/>
    <s v="car"/>
    <s v="Doughnut Plant Chelsea"/>
    <s v="Donut"/>
    <s v="Wild Blueberry"/>
    <n v="1"/>
    <s v="Cake Dougnhuts"/>
    <m/>
    <n v="40.744563916288797"/>
    <n v="-73.996630052861306"/>
    <n v="40.802282315811901"/>
    <n v="-73.961716097802906"/>
    <d v="2014-10-28T17:34:18"/>
    <d v="2014-10-28T17:57:54"/>
    <d v="2014-10-28T18:06:36"/>
    <d v="2014-10-28T18:31:02"/>
    <x v="4"/>
    <x v="6"/>
  </r>
  <r>
    <n v="1474704"/>
    <n v="322162"/>
    <x v="190"/>
    <s v="car"/>
    <s v="The Meatball Shop"/>
    <s v="Italian"/>
    <s v="Classic Beef"/>
    <n v="1"/>
    <s v="Naked Balls"/>
    <d v="1899-12-30T00:07:22"/>
    <n v="40.771491247520302"/>
    <n v="-73.956334145089798"/>
    <n v="40.7638848"/>
    <n v="-73.970783400000002"/>
    <d v="2014-10-28T17:36:59"/>
    <d v="2014-10-28T18:20:53"/>
    <d v="2014-10-28T18:31:13"/>
    <d v="2014-10-28T18:42:13"/>
    <x v="4"/>
    <x v="6"/>
  </r>
  <r>
    <n v="1474704"/>
    <n v="322162"/>
    <x v="190"/>
    <s v="car"/>
    <s v="The Meatball Shop"/>
    <s v="Italian"/>
    <s v="Spicy Pork"/>
    <n v="1"/>
    <s v="Naked Balls"/>
    <d v="1899-12-30T00:07:22"/>
    <n v="40.771491247520302"/>
    <n v="-73.956334145089798"/>
    <n v="40.7638848"/>
    <n v="-73.970783400000002"/>
    <d v="2014-10-28T17:36:59"/>
    <d v="2014-10-28T18:20:53"/>
    <d v="2014-10-28T18:31:13"/>
    <d v="2014-10-28T18:42:13"/>
    <x v="4"/>
    <x v="6"/>
  </r>
  <r>
    <n v="1474704"/>
    <n v="322162"/>
    <x v="190"/>
    <s v="car"/>
    <s v="The Meatball Shop"/>
    <s v="Italian"/>
    <s v="Classic Beef"/>
    <n v="1"/>
    <s v="Naked Balls"/>
    <d v="1899-12-30T00:07:22"/>
    <n v="40.771491247520302"/>
    <n v="-73.956334145089798"/>
    <n v="40.7638848"/>
    <n v="-73.970783400000002"/>
    <d v="2014-10-28T17:36:59"/>
    <d v="2014-10-28T18:20:53"/>
    <d v="2014-10-28T18:31:13"/>
    <d v="2014-10-28T18:42:13"/>
    <x v="4"/>
    <x v="6"/>
  </r>
  <r>
    <n v="1474728"/>
    <n v="76908"/>
    <x v="119"/>
    <s v="bicycle"/>
    <s v="Momofuku Noodle Bar"/>
    <m/>
    <s v="Ginger Scallion Noodles"/>
    <n v="1"/>
    <s v="Bowls"/>
    <m/>
    <n v="40.729110403548901"/>
    <n v="-73.984245455566395"/>
    <n v="40.776781999999997"/>
    <n v="-73.976144000000005"/>
    <d v="2014-10-28T17:42:06"/>
    <d v="2014-10-28T17:44:11"/>
    <d v="2014-10-28T18:13:23"/>
    <d v="2014-10-28T18:48:46"/>
    <x v="4"/>
    <x v="6"/>
  </r>
  <r>
    <n v="1474783"/>
    <n v="106940"/>
    <x v="50"/>
    <s v="walker"/>
    <s v="Ben &amp; Jack's Steakhouse"/>
    <s v="Steak"/>
    <s v="Sizzling Canadian Bacon"/>
    <n v="1"/>
    <s v="Appetizers"/>
    <d v="1899-12-30T00:04:45"/>
    <n v="40.7449810486373"/>
    <n v="-73.987255096435504"/>
    <n v="40.743617299999997"/>
    <n v="-74.006400400000004"/>
    <d v="2014-10-28T17:54:14"/>
    <d v="2014-10-28T18:24:59"/>
    <d v="2014-10-28T18:37:49"/>
    <d v="2014-10-28T18:51:12"/>
    <x v="4"/>
    <x v="6"/>
  </r>
  <r>
    <n v="1474783"/>
    <n v="106940"/>
    <x v="50"/>
    <s v="walker"/>
    <s v="Ben &amp; Jack's Steakhouse"/>
    <s v="Steak"/>
    <s v="Prime New York Sirloin Steak"/>
    <n v="1"/>
    <s v="Steak &amp; Chops"/>
    <d v="1899-12-30T00:04:45"/>
    <n v="40.7449810486373"/>
    <n v="-73.987255096435504"/>
    <n v="40.743617299999997"/>
    <n v="-74.006400400000004"/>
    <d v="2014-10-28T17:54:14"/>
    <d v="2014-10-28T18:24:59"/>
    <d v="2014-10-28T18:37:49"/>
    <d v="2014-10-28T18:51:12"/>
    <x v="4"/>
    <x v="6"/>
  </r>
  <r>
    <n v="1474791"/>
    <n v="66222"/>
    <x v="518"/>
    <s v="bicycle"/>
    <s v="Shake Shack"/>
    <s v="Burger"/>
    <s v="Fries"/>
    <n v="1"/>
    <s v="Fries"/>
    <m/>
    <n v="40.779126065705498"/>
    <n v="-73.954904894578206"/>
    <n v="40.781605900000002"/>
    <n v="-73.947407999999996"/>
    <d v="2014-10-28T17:56:31"/>
    <d v="2014-10-28T17:58:12"/>
    <d v="2014-10-28T18:10:02"/>
    <d v="2014-10-28T18:14:56"/>
    <x v="4"/>
    <x v="6"/>
  </r>
  <r>
    <n v="1474799"/>
    <n v="40557"/>
    <x v="28"/>
    <s v="bicycle"/>
    <s v="Lupe's East LA Kitchen"/>
    <m/>
    <m/>
    <m/>
    <m/>
    <d v="1899-12-30T00:03:27"/>
    <n v="40.723713744687302"/>
    <n v="-74.004549980163603"/>
    <n v="40.723346999999997"/>
    <n v="-74.006399000000002"/>
    <d v="2014-10-28T17:59:22"/>
    <m/>
    <m/>
    <d v="2014-10-28T18:16:45"/>
    <x v="4"/>
    <x v="6"/>
  </r>
  <r>
    <n v="1474801"/>
    <n v="112380"/>
    <x v="154"/>
    <s v="scooter"/>
    <s v="Whole Foods Market"/>
    <s v="Grocery Store"/>
    <s v="Dried Cranberries"/>
    <n v="1"/>
    <s v="Nuts &amp; Dried Fruits"/>
    <m/>
    <n v="40.767890000000001"/>
    <n v="-73.982399999999998"/>
    <n v="40.752172000000002"/>
    <n v="-74.004105899999999"/>
    <d v="2014-10-28T17:59:44"/>
    <d v="2014-10-28T20:21:50"/>
    <d v="2014-10-28T21:17:09"/>
    <d v="2014-10-28T21:25:06"/>
    <x v="4"/>
    <x v="6"/>
  </r>
  <r>
    <n v="1474815"/>
    <n v="398930"/>
    <x v="177"/>
    <s v="bicycle"/>
    <s v="RedFarm Broadway"/>
    <s v="Chinese"/>
    <s v="Diced Tuna with Crispy Noodles"/>
    <n v="1"/>
    <s v="Starters &amp; Salads"/>
    <d v="1899-12-30T00:04:02"/>
    <n v="40.782116700000003"/>
    <n v="-73.980739099999994"/>
    <n v="40.790039200000002"/>
    <n v="-73.953884000000002"/>
    <d v="2014-10-28T18:02:03"/>
    <d v="2014-10-28T18:12:13"/>
    <d v="2014-10-28T18:39:02"/>
    <d v="2014-10-28T18:50:02"/>
    <x v="4"/>
    <x v="6"/>
  </r>
  <r>
    <n v="1474821"/>
    <n v="82901"/>
    <x v="385"/>
    <s v="bicycle"/>
    <s v="Il Bambino"/>
    <s v="Italian"/>
    <s v="Boucheron, Piquillo Peppers, Olive Spread"/>
    <n v="1"/>
    <s v="Crostini (6.50)"/>
    <m/>
    <n v="40.762996000000001"/>
    <n v="-73.920979666666696"/>
    <n v="40.752884000000002"/>
    <n v="-73.927723"/>
    <d v="2014-10-28T18:03:20"/>
    <d v="2014-10-28T18:07:30"/>
    <d v="2014-10-28T18:31:50"/>
    <d v="2014-10-28T18:39:18"/>
    <x v="4"/>
    <x v="6"/>
  </r>
  <r>
    <n v="1474839"/>
    <n v="1311"/>
    <x v="77"/>
    <s v="car"/>
    <s v="The Meatball Shop"/>
    <s v="Italian"/>
    <s v="Daily Roast Veggies"/>
    <n v="1"/>
    <s v="Green Market"/>
    <d v="1899-12-30T00:04:31"/>
    <n v="40.721545124764702"/>
    <n v="-73.988842426716104"/>
    <n v="40.774577999999998"/>
    <n v="-73.989997799999998"/>
    <d v="2014-10-28T18:04:45"/>
    <d v="2014-10-28T18:05:44"/>
    <d v="2014-10-28T18:36:34"/>
    <d v="2014-10-28T19:05:12"/>
    <x v="4"/>
    <x v="6"/>
  </r>
  <r>
    <n v="1474846"/>
    <n v="289597"/>
    <x v="97"/>
    <s v="bicycle"/>
    <s v="Han Dynasty"/>
    <s v="Chinese"/>
    <s v="Bok Choy with Black Mushrooms"/>
    <n v="1"/>
    <s v="Vegetables"/>
    <d v="1899-12-30T00:04:27"/>
    <n v="40.732213000000002"/>
    <n v="-73.988072000000003"/>
    <n v="40.761147399999999"/>
    <n v="-73.978740599999995"/>
    <d v="2014-10-28T18:08:20"/>
    <d v="2014-10-28T18:06:51"/>
    <d v="2014-10-28T18:28:11"/>
    <d v="2014-10-28T18:57:55"/>
    <x v="4"/>
    <x v="6"/>
  </r>
  <r>
    <n v="1474958"/>
    <n v="69249"/>
    <x v="287"/>
    <s v="bicycle"/>
    <s v="Kobeyaki"/>
    <s v="Japanese"/>
    <m/>
    <m/>
    <m/>
    <d v="1899-12-30T00:08:48"/>
    <n v="40.753869999999999"/>
    <n v="-73.985810000000001"/>
    <n v="40.762534595627002"/>
    <n v="-73.969099487954594"/>
    <d v="2014-10-28T18:28:20"/>
    <d v="2014-10-28T18:28:57"/>
    <d v="2014-10-28T19:01:16"/>
    <d v="2014-10-28T19:13:38"/>
    <x v="4"/>
    <x v="6"/>
  </r>
  <r>
    <n v="1475023"/>
    <n v="164529"/>
    <x v="479"/>
    <s v="bicycle"/>
    <s v="Blue Ribbon Sushi"/>
    <s v="Japanese"/>
    <s v="Kanpachi"/>
    <n v="1"/>
    <s v="Taiheiyo (Pacific Ocean)"/>
    <d v="1899-12-30T00:02:01"/>
    <n v="40.7261096570601"/>
    <n v="-74.002491863200504"/>
    <n v="40.720429500000002"/>
    <n v="-73.984640999999996"/>
    <d v="2014-10-28T18:43:12"/>
    <d v="2014-10-28T18:59:48"/>
    <d v="2014-10-28T19:11:20"/>
    <d v="2014-10-28T19:22:11"/>
    <x v="4"/>
    <x v="6"/>
  </r>
  <r>
    <n v="1475023"/>
    <n v="164529"/>
    <x v="479"/>
    <s v="bicycle"/>
    <s v="Blue Ribbon Sushi"/>
    <s v="Japanese"/>
    <s v="Edamame"/>
    <n v="1"/>
    <s v="Appetizers"/>
    <d v="1899-12-30T00:02:01"/>
    <n v="40.7261096570601"/>
    <n v="-74.002491863200504"/>
    <n v="40.720429500000002"/>
    <n v="-73.984640999999996"/>
    <d v="2014-10-28T18:43:12"/>
    <d v="2014-10-28T18:59:48"/>
    <d v="2014-10-28T19:11:20"/>
    <d v="2014-10-28T19:22:11"/>
    <x v="4"/>
    <x v="6"/>
  </r>
  <r>
    <n v="1475031"/>
    <n v="105992"/>
    <x v="119"/>
    <s v="bicycle"/>
    <s v="RedFarm Broadway"/>
    <s v="Chinese"/>
    <s v="Mushroom &amp; Vegetable Spring Rolls"/>
    <n v="1"/>
    <s v="Starters &amp; Salads"/>
    <d v="1899-12-30T00:02:49"/>
    <n v="40.782116700000003"/>
    <n v="-73.980739099999994"/>
    <n v="40.772955000000003"/>
    <n v="-73.961577000000005"/>
    <d v="2014-10-28T18:43:45"/>
    <d v="2014-10-28T18:56:34"/>
    <d v="2014-10-28T19:09:24"/>
    <d v="2014-10-28T19:26:09"/>
    <x v="4"/>
    <x v="6"/>
  </r>
  <r>
    <n v="1475026"/>
    <n v="250494"/>
    <x v="40"/>
    <s v="bicycle"/>
    <s v="Five Guys Burgers and Fries"/>
    <s v="Burger"/>
    <s v="Bacon Cheese Dog"/>
    <n v="1"/>
    <s v="Dogs"/>
    <m/>
    <n v="40.732368287916202"/>
    <n v="-74.003748892271602"/>
    <n v="40.723884614769901"/>
    <n v="-73.999316845760703"/>
    <d v="2014-10-28T18:44:33"/>
    <d v="2014-10-28T19:01:00"/>
    <d v="2014-10-28T19:24:20"/>
    <d v="2014-10-28T19:34:42"/>
    <x v="4"/>
    <x v="6"/>
  </r>
  <r>
    <n v="1475026"/>
    <n v="250494"/>
    <x v="40"/>
    <s v="bicycle"/>
    <s v="Five Guys Burgers and Fries"/>
    <s v="Burger"/>
    <s v="Large Cajun Fries"/>
    <n v="1"/>
    <s v="Fries"/>
    <m/>
    <n v="40.732368287916202"/>
    <n v="-74.003748892271602"/>
    <n v="40.723884614769901"/>
    <n v="-73.999316845760703"/>
    <d v="2014-10-28T18:44:33"/>
    <d v="2014-10-28T19:01:00"/>
    <d v="2014-10-28T19:24:20"/>
    <d v="2014-10-28T19:34:42"/>
    <x v="4"/>
    <x v="6"/>
  </r>
  <r>
    <n v="1475047"/>
    <n v="115213"/>
    <x v="234"/>
    <s v="bicycle"/>
    <s v="Tamarind TriBeCa"/>
    <s v="Indian"/>
    <s v="Murg Malai Kabab"/>
    <n v="1"/>
    <s v="Appetizers (Aagaz)"/>
    <d v="1899-12-30T00:03:05"/>
    <n v="40.719268925450301"/>
    <n v="-74.008749884804104"/>
    <n v="40.716590500000002"/>
    <n v="-74.004811399999994"/>
    <d v="2014-10-28T18:47:05"/>
    <d v="2014-10-28T18:44:54"/>
    <d v="2014-10-28T19:13:14"/>
    <d v="2014-10-28T19:20:31"/>
    <x v="4"/>
    <x v="6"/>
  </r>
  <r>
    <n v="1475068"/>
    <n v="63836"/>
    <x v="50"/>
    <s v="walker"/>
    <s v="Westville Chelsea"/>
    <s v="American"/>
    <m/>
    <m/>
    <m/>
    <d v="1899-12-30T00:12:02"/>
    <n v="40.742040000000003"/>
    <n v="-73.999989999999997"/>
    <n v="40.733975000000001"/>
    <n v="-73.992395000000002"/>
    <d v="2014-10-28T18:50:42"/>
    <d v="2014-10-28T18:55:57"/>
    <d v="2014-10-28T19:20:46"/>
    <d v="2014-10-28T19:31:59"/>
    <x v="4"/>
    <x v="6"/>
  </r>
  <r>
    <n v="1475074"/>
    <n v="62359"/>
    <x v="20"/>
    <s v="car"/>
    <s v="Talde"/>
    <m/>
    <s v="Kung Pao Chicken Wings"/>
    <n v="1"/>
    <s v="Appetizers"/>
    <d v="1899-12-30T00:14:58"/>
    <n v="40.665610864239497"/>
    <n v="-73.982644237529598"/>
    <n v="40.724780000000003"/>
    <n v="-73.980463"/>
    <d v="2014-10-28T18:52:52"/>
    <d v="2014-10-28T19:30:02"/>
    <d v="2014-10-28T19:42:52"/>
    <d v="2014-10-28T20:16:24"/>
    <x v="4"/>
    <x v="6"/>
  </r>
  <r>
    <n v="1475074"/>
    <n v="62359"/>
    <x v="20"/>
    <s v="car"/>
    <s v="Talde"/>
    <m/>
    <s v="Pretzel Pork &amp; Chive Dumplings"/>
    <n v="1"/>
    <s v="Appetizers"/>
    <d v="1899-12-30T00:14:58"/>
    <n v="40.665610864239497"/>
    <n v="-73.982644237529598"/>
    <n v="40.724780000000003"/>
    <n v="-73.980463"/>
    <d v="2014-10-28T18:52:52"/>
    <d v="2014-10-28T19:30:02"/>
    <d v="2014-10-28T19:42:52"/>
    <d v="2014-10-28T20:16:24"/>
    <x v="4"/>
    <x v="6"/>
  </r>
  <r>
    <n v="1475075"/>
    <n v="107793"/>
    <x v="30"/>
    <s v="car"/>
    <s v="California Pizza Kitchen"/>
    <s v="Pizza"/>
    <s v="California Club"/>
    <n v="1"/>
    <s v="Original Hand-Tossed Pizzas"/>
    <d v="1899-12-30T00:06:50"/>
    <n v="40.7446662425236"/>
    <n v="-73.983344413366893"/>
    <n v="40.754367500000001"/>
    <n v="-74.000437300000002"/>
    <d v="2014-10-28T18:53:45"/>
    <d v="2014-10-28T19:18:28"/>
    <d v="2014-10-28T19:33:19"/>
    <d v="2014-10-28T19:49:32"/>
    <x v="4"/>
    <x v="6"/>
  </r>
  <r>
    <n v="1475097"/>
    <n v="140967"/>
    <x v="553"/>
    <s v="car"/>
    <s v="Xi'an Famous Foods"/>
    <s v="Chinese"/>
    <s v="Sliced Boiled Lamb Hand-Ripped Soup Noodles"/>
    <n v="1"/>
    <s v="Hand-Pulled Noodles in Soup"/>
    <m/>
    <n v="40.755988248771601"/>
    <n v="-73.980773263348894"/>
    <n v="40.769026244384598"/>
    <n v="-73.985626710386597"/>
    <d v="2014-10-28T18:57:31"/>
    <d v="2014-10-28T19:54:05"/>
    <d v="2014-10-28T20:27:56"/>
    <d v="2014-10-28T20:44:14"/>
    <x v="4"/>
    <x v="6"/>
  </r>
  <r>
    <n v="1475120"/>
    <n v="129206"/>
    <x v="445"/>
    <s v="bicycle"/>
    <s v="Shake Shack"/>
    <s v="Burger"/>
    <s v="Original Shake"/>
    <n v="1"/>
    <s v="Shakes"/>
    <m/>
    <n v="40.780825773220101"/>
    <n v="-73.976483345031696"/>
    <n v="40.775056900000003"/>
    <n v="-73.977870899999999"/>
    <d v="2014-10-28T18:58:17"/>
    <d v="2014-10-28T19:00:32"/>
    <d v="2014-10-28T19:24:23"/>
    <d v="2014-10-28T19:30:30"/>
    <x v="4"/>
    <x v="6"/>
  </r>
  <r>
    <n v="1475127"/>
    <n v="142356"/>
    <x v="1"/>
    <s v="bicycle"/>
    <s v="Blue Ribbon Sushi"/>
    <s v="Japanese"/>
    <s v="Kaki Fri"/>
    <n v="1"/>
    <s v="Maki (Special Rolls)"/>
    <d v="1899-12-30T00:07:50"/>
    <n v="40.7261096570601"/>
    <n v="-74.002491863200504"/>
    <n v="40.734791800000004"/>
    <n v="-73.9784504"/>
    <d v="2014-10-28T18:59:43"/>
    <d v="2014-10-28T19:01:09"/>
    <d v="2014-10-28T19:30:24"/>
    <d v="2014-10-28T19:47:22"/>
    <x v="4"/>
    <x v="6"/>
  </r>
  <r>
    <n v="1475127"/>
    <n v="142356"/>
    <x v="1"/>
    <s v="bicycle"/>
    <s v="Blue Ribbon Sushi"/>
    <s v="Japanese"/>
    <s v="Wakame"/>
    <n v="1"/>
    <s v="Salads"/>
    <d v="1899-12-30T00:07:50"/>
    <n v="40.7261096570601"/>
    <n v="-74.002491863200504"/>
    <n v="40.734791800000004"/>
    <n v="-73.9784504"/>
    <d v="2014-10-28T18:59:43"/>
    <d v="2014-10-28T19:01:09"/>
    <d v="2014-10-28T19:30:24"/>
    <d v="2014-10-28T19:47:22"/>
    <x v="4"/>
    <x v="6"/>
  </r>
  <r>
    <n v="1475127"/>
    <n v="142356"/>
    <x v="1"/>
    <s v="bicycle"/>
    <s v="Blue Ribbon Sushi"/>
    <s v="Japanese"/>
    <s v="Oshinko"/>
    <n v="1"/>
    <s v="Appetizers"/>
    <d v="1899-12-30T00:07:50"/>
    <n v="40.7261096570601"/>
    <n v="-74.002491863200504"/>
    <n v="40.734791800000004"/>
    <n v="-73.9784504"/>
    <d v="2014-10-28T18:59:43"/>
    <d v="2014-10-28T19:01:09"/>
    <d v="2014-10-28T19:30:24"/>
    <d v="2014-10-28T19:47:22"/>
    <x v="4"/>
    <x v="6"/>
  </r>
  <r>
    <n v="1475127"/>
    <n v="142356"/>
    <x v="1"/>
    <s v="bicycle"/>
    <s v="Blue Ribbon Sushi"/>
    <s v="Japanese"/>
    <s v="Shumai"/>
    <n v="1"/>
    <s v="Appetizers"/>
    <d v="1899-12-30T00:07:50"/>
    <n v="40.7261096570601"/>
    <n v="-74.002491863200504"/>
    <n v="40.734791800000004"/>
    <n v="-73.9784504"/>
    <d v="2014-10-28T18:59:43"/>
    <d v="2014-10-28T19:01:09"/>
    <d v="2014-10-28T19:30:24"/>
    <d v="2014-10-28T19:47:22"/>
    <x v="4"/>
    <x v="6"/>
  </r>
  <r>
    <n v="1475160"/>
    <n v="212162"/>
    <x v="508"/>
    <s v="van"/>
    <s v="Cafe Mogador"/>
    <s v="Middle Eastern"/>
    <s v="Roasted Halumi Cheese"/>
    <n v="1"/>
    <s v="Appetizers"/>
    <d v="1899-12-30T00:18:07"/>
    <n v="40.727293000000003"/>
    <n v="-73.984516999999997"/>
    <n v="40.727317280100401"/>
    <n v="-73.991619678799495"/>
    <d v="2014-10-28T19:04:20"/>
    <d v="2014-10-28T19:07:26"/>
    <d v="2014-10-28T19:49:01"/>
    <d v="2014-10-28T19:57:43"/>
    <x v="4"/>
    <x v="6"/>
  </r>
  <r>
    <n v="1475172"/>
    <n v="105528"/>
    <x v="226"/>
    <s v="bicycle"/>
    <s v="Best Buy"/>
    <s v="Electronics Store"/>
    <m/>
    <m/>
    <m/>
    <m/>
    <n v="40.742607512327098"/>
    <n v="-73.992705345153794"/>
    <n v="40.744783300000002"/>
    <n v="-73.986007400000005"/>
    <d v="2014-10-28T19:06:09"/>
    <d v="2014-10-28T19:10:10"/>
    <d v="2014-10-28T19:24:01"/>
    <d v="2014-10-28T19:30:35"/>
    <x v="4"/>
    <x v="6"/>
  </r>
  <r>
    <n v="1475185"/>
    <n v="138966"/>
    <x v="505"/>
    <s v="car"/>
    <s v="Lure Fishbar"/>
    <s v="Seafood"/>
    <s v="Miso Salmon Roll"/>
    <n v="1"/>
    <s v="Specialty Rolls"/>
    <d v="1899-12-30T00:12:32"/>
    <n v="40.724634574370299"/>
    <n v="-73.998402357101398"/>
    <n v="40.707763399999997"/>
    <n v="-74.013816399999996"/>
    <d v="2014-10-28T19:07:28"/>
    <d v="2014-10-28T19:13:36"/>
    <d v="2014-10-28T19:38:56"/>
    <d v="2014-10-28T19:49:14"/>
    <x v="4"/>
    <x v="6"/>
  </r>
  <r>
    <n v="1475185"/>
    <n v="138966"/>
    <x v="505"/>
    <s v="car"/>
    <s v="Lure Fishbar"/>
    <s v="Seafood"/>
    <s v="Lure House Roll"/>
    <n v="1"/>
    <s v="Specialty Rolls"/>
    <d v="1899-12-30T00:12:32"/>
    <n v="40.724634574370299"/>
    <n v="-73.998402357101398"/>
    <n v="40.707763399999997"/>
    <n v="-74.013816399999996"/>
    <d v="2014-10-28T19:07:28"/>
    <d v="2014-10-28T19:13:36"/>
    <d v="2014-10-28T19:38:56"/>
    <d v="2014-10-28T19:49:14"/>
    <x v="4"/>
    <x v="6"/>
  </r>
  <r>
    <n v="1475193"/>
    <n v="373485"/>
    <x v="68"/>
    <s v="bicycle"/>
    <s v="Mighty Quinn's BBQ"/>
    <s v="BBQ"/>
    <s v="Spare Ribs"/>
    <n v="1"/>
    <s v="Meats"/>
    <m/>
    <n v="40.727518945156902"/>
    <n v="-73.988671302795396"/>
    <n v="40.729728199999997"/>
    <n v="-74.004768499999997"/>
    <d v="2014-10-28T19:07:58"/>
    <d v="2014-10-28T19:10:16"/>
    <d v="2014-10-28T19:22:05"/>
    <d v="2014-10-28T19:31:26"/>
    <x v="4"/>
    <x v="6"/>
  </r>
  <r>
    <n v="1475192"/>
    <n v="36131"/>
    <x v="413"/>
    <s v="van"/>
    <s v="2nd Ave Deli"/>
    <s v="Deli"/>
    <s v="French Fries"/>
    <n v="1"/>
    <s v="Vegetables and Sides"/>
    <d v="1899-12-30T00:06:20"/>
    <n v="40.745299312570602"/>
    <n v="-73.9791375808162"/>
    <n v="40.728605999999999"/>
    <n v="-73.995142999999999"/>
    <d v="2014-10-28T19:08:39"/>
    <d v="2014-10-28T19:22:10"/>
    <d v="2014-10-28T19:33:01"/>
    <d v="2014-10-28T19:47:47"/>
    <x v="4"/>
    <x v="6"/>
  </r>
  <r>
    <n v="1475247"/>
    <n v="368762"/>
    <x v="479"/>
    <s v="bicycle"/>
    <s v="Whole Foods Market"/>
    <s v="Grocery Store"/>
    <s v="Air Therapy Silver Spruce"/>
    <n v="1"/>
    <s v="Air Fresheners"/>
    <m/>
    <n v="40.723954999999997"/>
    <n v="-73.991828999999996"/>
    <n v="40.7110190962362"/>
    <n v="-74.005593004716999"/>
    <d v="2014-10-28T19:17:57"/>
    <d v="2014-10-28T19:16:01"/>
    <d v="2014-10-28T20:00:50"/>
    <d v="2014-10-28T20:18:12"/>
    <x v="4"/>
    <x v="6"/>
  </r>
  <r>
    <n v="1475259"/>
    <n v="114400"/>
    <x v="448"/>
    <s v="car"/>
    <s v="Cafe Habana"/>
    <s v="Mexican"/>
    <s v="Sweet Plantains"/>
    <n v="1"/>
    <s v="Side Orders"/>
    <d v="1899-12-30T00:02:21"/>
    <n v="40.7228416988277"/>
    <n v="-73.994116468965402"/>
    <n v="40.7051789"/>
    <n v="-74.0080186"/>
    <d v="2014-10-28T19:18:32"/>
    <m/>
    <m/>
    <d v="2014-10-28T20:09:49"/>
    <x v="4"/>
    <x v="6"/>
  </r>
  <r>
    <n v="1475260"/>
    <n v="396788"/>
    <x v="214"/>
    <s v="car"/>
    <s v="Mighty Quinn's BBQ"/>
    <s v="BBQ"/>
    <s v="Sweet Potato Casserole"/>
    <n v="1"/>
    <s v="Sides"/>
    <m/>
    <n v="40.727518945156902"/>
    <n v="-73.988671302795396"/>
    <n v="40.752358100000002"/>
    <n v="-73.965548200000001"/>
    <d v="2014-10-28T19:18:52"/>
    <d v="2014-10-28T19:16:34"/>
    <d v="2014-10-28T19:29:54"/>
    <d v="2014-10-28T19:45:22"/>
    <x v="4"/>
    <x v="6"/>
  </r>
  <r>
    <n v="1475256"/>
    <n v="64387"/>
    <x v="73"/>
    <s v="walker"/>
    <s v="Postmates General Store (deprecated)"/>
    <s v="Convenience Store"/>
    <s v="Neosporin (.5 oz.)"/>
    <n v="1"/>
    <s v="First-Aid"/>
    <m/>
    <n v="40.714638307702003"/>
    <n v="-74.008336134918196"/>
    <n v="40.724882000000001"/>
    <n v="-74.010099999999994"/>
    <d v="2014-10-28T19:19:02"/>
    <m/>
    <m/>
    <d v="2014-10-28T20:16:28"/>
    <x v="4"/>
    <x v="6"/>
  </r>
  <r>
    <n v="1475289"/>
    <n v="360844"/>
    <x v="135"/>
    <s v="car"/>
    <s v="RedFarm Broadway"/>
    <s v="Chinese"/>
    <s v="Soft &amp; Crunchy Vegetable Fried Rice"/>
    <n v="1"/>
    <s v="Rice &amp; Noodles"/>
    <d v="1899-12-30T00:03:46"/>
    <n v="40.782116700000003"/>
    <n v="-73.980739099999994"/>
    <n v="40.775165999999999"/>
    <n v="-73.990162400000003"/>
    <d v="2014-10-28T19:24:31"/>
    <d v="2014-10-28T19:40:53"/>
    <d v="2014-10-28T19:56:10"/>
    <d v="2014-10-28T20:09:28"/>
    <x v="4"/>
    <x v="6"/>
  </r>
  <r>
    <n v="1475296"/>
    <n v="49086"/>
    <x v="65"/>
    <s v="bicycle"/>
    <s v="Jack's Wife Freda"/>
    <s v="Mediterranean"/>
    <s v="Couscous"/>
    <n v="1"/>
    <s v="Sides"/>
    <d v="1899-12-30T00:01:23"/>
    <n v="40.721989949797702"/>
    <n v="-73.997747898101807"/>
    <n v="40.732153599999997"/>
    <n v="-73.988578700000005"/>
    <d v="2014-10-28T19:25:08"/>
    <d v="2014-10-28T19:30:38"/>
    <d v="2014-10-28T19:43:25"/>
    <d v="2014-10-28T19:58:22"/>
    <x v="4"/>
    <x v="6"/>
  </r>
  <r>
    <n v="1475296"/>
    <n v="49086"/>
    <x v="65"/>
    <s v="bicycle"/>
    <s v="Jack's Wife Freda"/>
    <s v="Mediterranean"/>
    <s v="Peri Peri Chicken"/>
    <n v="1"/>
    <s v="Entrees"/>
    <d v="1899-12-30T00:01:23"/>
    <n v="40.721989949797702"/>
    <n v="-73.997747898101807"/>
    <n v="40.732153599999997"/>
    <n v="-73.988578700000005"/>
    <d v="2014-10-28T19:25:08"/>
    <d v="2014-10-28T19:30:38"/>
    <d v="2014-10-28T19:43:25"/>
    <d v="2014-10-28T19:58:22"/>
    <x v="4"/>
    <x v="6"/>
  </r>
  <r>
    <n v="1475284"/>
    <n v="368437"/>
    <x v="292"/>
    <s v="bicycle"/>
    <s v="The Henley Vaporium"/>
    <m/>
    <m/>
    <m/>
    <m/>
    <m/>
    <n v="40.721689094227102"/>
    <n v="-73.997230231761904"/>
    <n v="40.762169578598701"/>
    <n v="-73.996776641789097"/>
    <d v="2014-10-28T19:25:29"/>
    <d v="2014-10-28T19:44:15"/>
    <d v="2014-10-28T20:04:33"/>
    <d v="2014-10-28T20:32:55"/>
    <x v="4"/>
    <x v="6"/>
  </r>
  <r>
    <n v="1475370"/>
    <n v="48878"/>
    <x v="466"/>
    <s v="bicycle"/>
    <s v="420 East 72nd St."/>
    <m/>
    <m/>
    <m/>
    <m/>
    <m/>
    <n v="40.767225651562903"/>
    <n v="-73.9554731520725"/>
    <n v="40.770871"/>
    <n v="-73.965610999999996"/>
    <d v="2014-10-28T19:37:01"/>
    <m/>
    <m/>
    <d v="2014-10-28T20:14:07"/>
    <x v="4"/>
    <x v="6"/>
  </r>
  <r>
    <n v="1475373"/>
    <n v="345850"/>
    <x v="554"/>
    <s v="car"/>
    <s v="Sushi of Gari 46"/>
    <s v="Sushi"/>
    <s v="Spicy Scallop Roll"/>
    <n v="1"/>
    <s v="Rolls"/>
    <d v="1899-12-30T00:09:02"/>
    <n v="40.760654436198898"/>
    <n v="-73.989582752602004"/>
    <n v="40.764521999999999"/>
    <n v="-73.995994999999994"/>
    <d v="2014-10-28T19:38:12"/>
    <m/>
    <m/>
    <d v="2014-10-28T20:59:07"/>
    <x v="4"/>
    <x v="6"/>
  </r>
  <r>
    <n v="1475418"/>
    <n v="17946"/>
    <x v="134"/>
    <s v="bicycle"/>
    <s v="T-Mobile"/>
    <m/>
    <m/>
    <m/>
    <m/>
    <m/>
    <n v="40.763375645543"/>
    <n v="-73.985330144072506"/>
    <n v="40.762886999999999"/>
    <n v="-73.986922000000007"/>
    <d v="2014-10-28T19:41:52"/>
    <m/>
    <m/>
    <d v="2014-10-28T20:36:19"/>
    <x v="4"/>
    <x v="6"/>
  </r>
  <r>
    <n v="1475432"/>
    <n v="110858"/>
    <x v="489"/>
    <s v="bicycle"/>
    <s v="Burger Joint"/>
    <s v="Burger"/>
    <s v="French Fries"/>
    <n v="1"/>
    <s v="Menu"/>
    <d v="1899-12-30T00:05:38"/>
    <n v="40.764075830277001"/>
    <n v="-73.978632525152193"/>
    <n v="40.777122800000001"/>
    <n v="-73.957647800000004"/>
    <d v="2014-10-28T19:44:21"/>
    <d v="2014-10-28T19:48:59"/>
    <d v="2014-10-28T20:02:49"/>
    <d v="2014-10-28T20:16:02"/>
    <x v="4"/>
    <x v="6"/>
  </r>
  <r>
    <n v="1475424"/>
    <n v="329978"/>
    <x v="27"/>
    <s v="bicycle"/>
    <s v="Mighty Quinn's BBQ"/>
    <s v="BBQ"/>
    <s v="Burnt End Baked Beans"/>
    <n v="1"/>
    <s v="Sides"/>
    <m/>
    <n v="40.727518945156902"/>
    <n v="-73.988671302795396"/>
    <n v="40.722906399999999"/>
    <n v="-73.9896928"/>
    <d v="2014-10-28T19:44:37"/>
    <d v="2014-10-28T19:44:51"/>
    <d v="2014-10-28T19:56:35"/>
    <d v="2014-10-28T20:13:34"/>
    <x v="4"/>
    <x v="6"/>
  </r>
  <r>
    <n v="1475429"/>
    <n v="348540"/>
    <x v="14"/>
    <s v="bicycle"/>
    <s v="McDonald's"/>
    <s v="Fast Food"/>
    <m/>
    <m/>
    <m/>
    <m/>
    <n v="40.701591223565998"/>
    <n v="-73.943562355094599"/>
    <n v="40.696748900000003"/>
    <n v="-73.925819000000004"/>
    <d v="2014-10-28T19:45:17"/>
    <d v="2014-10-28T19:49:34"/>
    <d v="2014-10-28T20:00:54"/>
    <d v="2014-10-28T20:12:58"/>
    <x v="4"/>
    <x v="6"/>
  </r>
  <r>
    <n v="1475450"/>
    <n v="70564"/>
    <x v="180"/>
    <s v="bicycle"/>
    <s v="Jack's Wife Freda"/>
    <s v="Mediterranean"/>
    <s v="Tuna Salad"/>
    <n v="3"/>
    <s v="Salads"/>
    <d v="1899-12-30T00:14:28"/>
    <n v="40.721989949797702"/>
    <n v="-73.997747898101807"/>
    <n v="40.724514999999997"/>
    <n v="-74.001425999999995"/>
    <d v="2014-10-28T19:47:21"/>
    <d v="2014-10-28T19:56:17"/>
    <d v="2014-10-28T20:20:37"/>
    <d v="2014-10-28T20:31:31"/>
    <x v="4"/>
    <x v="6"/>
  </r>
  <r>
    <n v="1475450"/>
    <n v="70564"/>
    <x v="180"/>
    <s v="bicycle"/>
    <s v="Jack's Wife Freda"/>
    <s v="Mediterranean"/>
    <s v="Roasted Cauliflower"/>
    <n v="1"/>
    <s v="Shares"/>
    <d v="1899-12-30T00:14:28"/>
    <n v="40.721989949797702"/>
    <n v="-73.997747898101807"/>
    <n v="40.724514999999997"/>
    <n v="-74.001425999999995"/>
    <d v="2014-10-28T19:47:21"/>
    <d v="2014-10-28T19:56:17"/>
    <d v="2014-10-28T20:20:37"/>
    <d v="2014-10-28T20:31:31"/>
    <x v="4"/>
    <x v="6"/>
  </r>
  <r>
    <n v="1475459"/>
    <n v="303211"/>
    <x v="240"/>
    <s v="car"/>
    <s v="Big Nick's Burgers &amp; Pizza"/>
    <s v="Pizza"/>
    <s v="Chicken Fingers"/>
    <n v="1"/>
    <s v="Appetizers &amp; Side Orders"/>
    <d v="1899-12-30T00:05:11"/>
    <n v="40.776766840799702"/>
    <n v="-73.979120363031299"/>
    <n v="40.793833900000003"/>
    <n v="-73.941520999999995"/>
    <d v="2014-10-28T19:47:26"/>
    <d v="2014-10-28T19:48:56"/>
    <d v="2014-10-28T20:11:46"/>
    <d v="2014-10-28T20:25:02"/>
    <x v="4"/>
    <x v="6"/>
  </r>
  <r>
    <n v="1475478"/>
    <n v="107240"/>
    <x v="192"/>
    <s v="bicycle"/>
    <s v="Shake Shack"/>
    <s v="Burger"/>
    <s v="Hot Dog"/>
    <n v="1"/>
    <s v="Flat-Top Dogs"/>
    <m/>
    <n v="40.780825773220101"/>
    <n v="-73.976483345031696"/>
    <n v="40.804653500000001"/>
    <n v="-73.967157900000004"/>
    <d v="2014-10-28T19:49:44"/>
    <d v="2014-10-28T19:47:22"/>
    <d v="2014-10-28T20:07:41"/>
    <d v="2014-10-28T20:27:52"/>
    <x v="4"/>
    <x v="6"/>
  </r>
  <r>
    <n v="1475488"/>
    <n v="60901"/>
    <x v="72"/>
    <s v="bicycle"/>
    <s v="RedFarm Hudson"/>
    <s v="Chinese"/>
    <s v="â€˜Pac Manâ€™ Shrimp Dumplings (4)"/>
    <n v="1"/>
    <s v="Dim Sum"/>
    <d v="1899-12-30T00:03:21"/>
    <n v="40.734213854853898"/>
    <n v="-74.006202029303594"/>
    <n v="40.733690000000003"/>
    <n v="-73.998500000000007"/>
    <d v="2014-10-28T19:50:27"/>
    <d v="2014-10-28T19:47:58"/>
    <d v="2014-10-28T20:04:48"/>
    <d v="2014-10-28T20:09:50"/>
    <x v="4"/>
    <x v="6"/>
  </r>
  <r>
    <n v="1475505"/>
    <n v="79849"/>
    <x v="46"/>
    <s v="walker"/>
    <s v="Co."/>
    <s v="Pizza"/>
    <s v="Pizza Bianca"/>
    <n v="1"/>
    <s v="Bread"/>
    <d v="1899-12-30T00:15:55"/>
    <n v="40.747169914496503"/>
    <n v="-74.000635650385306"/>
    <n v="40.732301300000003"/>
    <n v="-74.007778200000004"/>
    <d v="2014-10-28T19:51:35"/>
    <d v="2014-10-28T20:06:19"/>
    <d v="2014-10-28T20:31:09"/>
    <d v="2014-10-28T20:47:17"/>
    <x v="4"/>
    <x v="6"/>
  </r>
  <r>
    <n v="1475509"/>
    <n v="109221"/>
    <x v="463"/>
    <s v="bicycle"/>
    <s v="Tortaria"/>
    <s v="Mexican"/>
    <s v="Carne Asada"/>
    <n v="1"/>
    <s v="Taquitos"/>
    <d v="1899-12-30T00:04:26"/>
    <n v="40.7338442029235"/>
    <n v="-73.993091583251996"/>
    <n v="40.738087"/>
    <n v="-73.988213000000002"/>
    <d v="2014-10-28T19:52:00"/>
    <d v="2014-10-28T20:03:21"/>
    <d v="2014-10-28T20:15:41"/>
    <d v="2014-10-28T20:23:08"/>
    <x v="4"/>
    <x v="6"/>
  </r>
  <r>
    <n v="1475506"/>
    <n v="232542"/>
    <x v="444"/>
    <s v="bicycle"/>
    <s v="The Meatball Shop"/>
    <s v="Italian"/>
    <s v="Simple Salad"/>
    <n v="1"/>
    <s v="Green Market"/>
    <d v="1899-12-30T00:06:02"/>
    <n v="40.721545124764702"/>
    <n v="-73.988842426716104"/>
    <n v="40.734167300000003"/>
    <n v="-74.009798599999996"/>
    <d v="2014-10-28T19:53:13"/>
    <d v="2014-10-28T20:14:31"/>
    <d v="2014-10-28T20:20:58"/>
    <d v="2014-10-28T20:34:58"/>
    <x v="4"/>
    <x v="6"/>
  </r>
  <r>
    <n v="1475520"/>
    <n v="117810"/>
    <x v="56"/>
    <s v="bicycle"/>
    <s v="Momoya"/>
    <s v="Sushi"/>
    <s v="Crispy Rice"/>
    <n v="1"/>
    <s v="Signature Roll"/>
    <d v="1899-12-30T00:10:09"/>
    <n v="40.784077256376399"/>
    <n v="-73.9776224098444"/>
    <n v="40.784312300000003"/>
    <n v="-73.951933999999994"/>
    <d v="2014-10-28T19:53:47"/>
    <d v="2014-10-28T19:55:38"/>
    <d v="2014-10-28T20:21:20"/>
    <d v="2014-10-28T20:30:36"/>
    <x v="4"/>
    <x v="6"/>
  </r>
  <r>
    <n v="1475520"/>
    <n v="117810"/>
    <x v="56"/>
    <s v="bicycle"/>
    <s v="Momoya"/>
    <s v="Sushi"/>
    <s v="Spicy Shrimp Tempura"/>
    <n v="1"/>
    <s v="Hot Appetizer"/>
    <d v="1899-12-30T00:10:09"/>
    <n v="40.784077256376399"/>
    <n v="-73.9776224098444"/>
    <n v="40.784312300000003"/>
    <n v="-73.951933999999994"/>
    <d v="2014-10-28T19:53:47"/>
    <d v="2014-10-28T19:55:38"/>
    <d v="2014-10-28T20:21:20"/>
    <d v="2014-10-28T20:30:36"/>
    <x v="4"/>
    <x v="6"/>
  </r>
  <r>
    <n v="1475521"/>
    <n v="284094"/>
    <x v="190"/>
    <s v="car"/>
    <s v="The Meatball Shop"/>
    <s v="Italian"/>
    <s v="Daily Risotto"/>
    <n v="1"/>
    <s v="Stick To Your Bones"/>
    <d v="1899-12-30T00:12:38"/>
    <n v="40.721545124764702"/>
    <n v="-73.988842426716104"/>
    <n v="40.740135000000002"/>
    <n v="-73.998994499999995"/>
    <d v="2014-10-28T19:54:56"/>
    <d v="2014-10-28T19:56:47"/>
    <d v="2014-10-28T20:26:52"/>
    <d v="2014-10-28T20:42:42"/>
    <x v="4"/>
    <x v="6"/>
  </r>
  <r>
    <n v="1475574"/>
    <n v="99685"/>
    <x v="135"/>
    <s v="car"/>
    <s v="RedFarm Broadway"/>
    <s v="Chinese"/>
    <s v="Mushroom &amp; Vegetable Spring Rolls"/>
    <n v="1"/>
    <s v="Starters &amp; Salads"/>
    <d v="1899-12-30T00:06:15"/>
    <n v="40.782116700000003"/>
    <n v="-73.980739099999994"/>
    <n v="40.782154800000001"/>
    <n v="-73.958218500000001"/>
    <d v="2014-10-28T20:00:21"/>
    <d v="2014-10-28T20:15:19"/>
    <d v="2014-10-28T20:25:11"/>
    <d v="2014-10-28T20:41:28"/>
    <x v="4"/>
    <x v="6"/>
  </r>
  <r>
    <n v="1475602"/>
    <n v="102210"/>
    <x v="334"/>
    <s v="bicycle"/>
    <s v="Chipotle Mexican Grill $1.99 Delivery"/>
    <s v="Mexican"/>
    <m/>
    <m/>
    <m/>
    <m/>
    <n v="40.759534000000002"/>
    <n v="-73.991765000000001"/>
    <n v="40.759817900000002"/>
    <n v="-73.987639999999999"/>
    <d v="2014-10-28T20:04:40"/>
    <d v="2014-10-28T20:06:16"/>
    <d v="2014-10-28T20:17:06"/>
    <d v="2014-10-28T20:22:43"/>
    <x v="4"/>
    <x v="6"/>
  </r>
  <r>
    <n v="1475605"/>
    <n v="142180"/>
    <x v="109"/>
    <s v="bicycle"/>
    <s v="The Grey Dog - University"/>
    <s v="Coffee"/>
    <m/>
    <m/>
    <m/>
    <d v="1899-12-30T00:06:10"/>
    <n v="40.733787294544499"/>
    <n v="-73.993035256862598"/>
    <n v="40.739448899999999"/>
    <n v="-73.987205900000006"/>
    <d v="2014-10-28T20:05:02"/>
    <d v="2014-10-28T20:19:03"/>
    <d v="2014-10-28T20:30:00"/>
    <d v="2014-10-28T20:38:08"/>
    <x v="4"/>
    <x v="6"/>
  </r>
  <r>
    <n v="1475629"/>
    <n v="54194"/>
    <x v="385"/>
    <s v="bicycle"/>
    <s v="Momofuku Milk Bar"/>
    <s v="Dessert"/>
    <s v="Cornflake Marshmallow Chocolate Chip Cookie"/>
    <n v="1"/>
    <s v="Cookies"/>
    <m/>
    <n v="40.787149600866101"/>
    <n v="-73.971722312198096"/>
    <n v="40.792018200000001"/>
    <n v="-73.977548600000006"/>
    <d v="2014-10-28T20:08:04"/>
    <d v="2014-10-28T20:10:30"/>
    <d v="2014-10-28T20:22:19"/>
    <d v="2014-10-28T20:28:25"/>
    <x v="4"/>
    <x v="6"/>
  </r>
  <r>
    <n v="1475631"/>
    <n v="61181"/>
    <x v="168"/>
    <s v="bicycle"/>
    <s v="The Meatball Shop"/>
    <s v="Italian"/>
    <s v="Ice Cream Sandwich"/>
    <n v="1"/>
    <s v="Desserts"/>
    <d v="1899-12-30T00:12:51"/>
    <n v="40.721545124764702"/>
    <n v="-73.988842426716104"/>
    <n v="40.739192000000003"/>
    <n v="-73.987325999999996"/>
    <d v="2014-10-28T20:08:30"/>
    <d v="2014-10-28T20:23:19"/>
    <d v="2014-10-28T20:36:48"/>
    <d v="2014-10-28T20:45:53"/>
    <x v="4"/>
    <x v="6"/>
  </r>
  <r>
    <n v="1475653"/>
    <n v="187256"/>
    <x v="141"/>
    <s v="bicycle"/>
    <s v="California Pizza Kitchen"/>
    <s v="Pizza"/>
    <s v="Italian Chopped"/>
    <n v="1"/>
    <s v="Salads"/>
    <d v="1899-12-30T00:09:54"/>
    <n v="40.7446662425236"/>
    <n v="-73.983344413366893"/>
    <n v="40.744081999999999"/>
    <n v="-73.998287000000005"/>
    <d v="2014-10-28T20:09:40"/>
    <d v="2014-10-28T20:23:53"/>
    <d v="2014-10-28T20:37:43"/>
    <d v="2014-10-28T20:48:25"/>
    <x v="4"/>
    <x v="6"/>
  </r>
  <r>
    <n v="1475653"/>
    <n v="187256"/>
    <x v="141"/>
    <s v="bicycle"/>
    <s v="California Pizza Kitchen"/>
    <s v="Pizza"/>
    <s v="Chicken Piccata"/>
    <n v="1"/>
    <s v="Specialties"/>
    <d v="1899-12-30T00:09:54"/>
    <n v="40.7446662425236"/>
    <n v="-73.983344413366893"/>
    <n v="40.744081999999999"/>
    <n v="-73.998287000000005"/>
    <d v="2014-10-28T20:09:40"/>
    <d v="2014-10-28T20:23:53"/>
    <d v="2014-10-28T20:37:43"/>
    <d v="2014-10-28T20:48:25"/>
    <x v="4"/>
    <x v="6"/>
  </r>
  <r>
    <n v="1475643"/>
    <n v="53395"/>
    <x v="161"/>
    <s v="bicycle"/>
    <s v="Whole Foods Market"/>
    <s v="Grocery Store"/>
    <s v="Sorbet Tubes Raspberry 4 Pk"/>
    <n v="1"/>
    <s v="Ice Cream &amp; Novelties"/>
    <m/>
    <n v="40.734852286139699"/>
    <n v="-73.991085290908799"/>
    <n v="40.738581000000003"/>
    <n v="-73.983678999999995"/>
    <d v="2014-10-28T20:09:46"/>
    <d v="2014-10-28T20:11:37"/>
    <d v="2014-10-28T20:44:27"/>
    <d v="2014-10-28T20:50:51"/>
    <x v="4"/>
    <x v="6"/>
  </r>
  <r>
    <n v="1475679"/>
    <n v="303858"/>
    <x v="555"/>
    <s v="car"/>
    <s v="Trader Joe's"/>
    <s v="Grocery Store"/>
    <s v="Chicken Tikka Masala"/>
    <n v="1"/>
    <s v="Frozen Foods"/>
    <m/>
    <n v="40.74174"/>
    <n v="-73.993650000000002"/>
    <n v="40.742368999999997"/>
    <n v="-73.974888000000007"/>
    <d v="2014-10-28T20:12:58"/>
    <d v="2014-10-28T20:25:18"/>
    <d v="2014-10-28T21:09:38"/>
    <d v="2014-10-28T21:19:23"/>
    <x v="4"/>
    <x v="6"/>
  </r>
  <r>
    <n v="1475679"/>
    <n v="303858"/>
    <x v="555"/>
    <s v="car"/>
    <s v="Trader Joe's"/>
    <s v="Grocery Store"/>
    <s v="Chicken Pot Pie"/>
    <n v="1"/>
    <s v="Frozen Foods"/>
    <m/>
    <n v="40.74174"/>
    <n v="-73.993650000000002"/>
    <n v="40.742368999999997"/>
    <n v="-73.974888000000007"/>
    <d v="2014-10-28T20:12:58"/>
    <d v="2014-10-28T20:25:18"/>
    <d v="2014-10-28T21:09:38"/>
    <d v="2014-10-28T21:19:23"/>
    <x v="4"/>
    <x v="6"/>
  </r>
  <r>
    <n v="1475686"/>
    <n v="140279"/>
    <x v="97"/>
    <s v="bicycle"/>
    <s v="Blue Ribbon Sushi Bar &amp; Grill"/>
    <s v="Japanese"/>
    <s v="Kanpachi Usuukuri"/>
    <n v="2"/>
    <s v="Appetizers"/>
    <d v="1899-12-30T00:13:19"/>
    <n v="40.767652912117299"/>
    <n v="-73.982925456000402"/>
    <n v="40.747577999999997"/>
    <n v="-73.973192999999995"/>
    <d v="2014-10-28T20:13:11"/>
    <d v="2014-10-28T20:21:28"/>
    <d v="2014-10-28T20:43:37"/>
    <d v="2014-10-28T21:04:53"/>
    <x v="4"/>
    <x v="6"/>
  </r>
  <r>
    <n v="1475804"/>
    <n v="282791"/>
    <x v="46"/>
    <s v="walker"/>
    <s v="Taim Falafel and Smoothie Bar"/>
    <s v="Food Truck"/>
    <s v="Falafel Sandwich"/>
    <n v="1"/>
    <s v="Sandwiches"/>
    <d v="1899-12-30T00:15:41"/>
    <n v="40.735951410513501"/>
    <n v="-74.001760416287993"/>
    <n v="40.748664363707199"/>
    <n v="-73.986917680309503"/>
    <d v="2014-10-28T20:25:41"/>
    <d v="2014-10-28T20:58:19"/>
    <d v="2014-10-28T21:08:09"/>
    <d v="2014-10-28T21:24:55"/>
    <x v="4"/>
    <x v="6"/>
  </r>
  <r>
    <n v="1475817"/>
    <n v="80015"/>
    <x v="466"/>
    <s v="bicycle"/>
    <s v="Philippe Chow"/>
    <s v="Chinese"/>
    <m/>
    <m/>
    <m/>
    <d v="1899-12-30T00:17:05"/>
    <n v="40.764084531354698"/>
    <n v="-73.970499798529701"/>
    <n v="40.777687324530604"/>
    <n v="-73.962167995552306"/>
    <d v="2014-10-28T20:26:22"/>
    <d v="2014-10-28T20:26:58"/>
    <d v="2014-10-28T20:48:51"/>
    <d v="2014-10-28T20:55:54"/>
    <x v="4"/>
    <x v="6"/>
  </r>
  <r>
    <n v="1475810"/>
    <n v="283884"/>
    <x v="40"/>
    <s v="bicycle"/>
    <s v="Westville Hudson"/>
    <s v="American"/>
    <s v="Veggie Chili"/>
    <n v="1"/>
    <s v="Appetizers"/>
    <d v="1899-12-30T00:08:00"/>
    <n v="40.727031111101397"/>
    <n v="-74.007511138916001"/>
    <n v="40.7161361"/>
    <n v="-74.003637800000007"/>
    <d v="2014-10-28T20:26:27"/>
    <m/>
    <m/>
    <d v="2014-10-28T21:18:33"/>
    <x v="4"/>
    <x v="6"/>
  </r>
  <r>
    <n v="1475806"/>
    <n v="64197"/>
    <x v="77"/>
    <s v="car"/>
    <s v="Patrizia's Pizza and Pasta"/>
    <s v="Pizza"/>
    <s v="Margherita Pizza"/>
    <n v="1"/>
    <s v="Pizza"/>
    <d v="1899-12-30T00:08:35"/>
    <n v="40.7108694581161"/>
    <n v="-73.967670194873605"/>
    <n v="40.720578545509099"/>
    <n v="-73.962310048945398"/>
    <d v="2014-10-28T20:26:31"/>
    <d v="2014-10-28T20:43:14"/>
    <d v="2014-10-28T20:58:04"/>
    <d v="2014-10-28T21:04:32"/>
    <x v="4"/>
    <x v="6"/>
  </r>
  <r>
    <n v="1475825"/>
    <n v="49663"/>
    <x v="5"/>
    <s v="bicycle"/>
    <s v="The Smith Restaurant"/>
    <s v="American"/>
    <m/>
    <m/>
    <m/>
    <d v="1899-12-30T00:08:19"/>
    <n v="40.7715149921573"/>
    <n v="-73.981912136077895"/>
    <n v="40.767795999999997"/>
    <n v="-73.991427000000002"/>
    <d v="2014-10-28T20:27:28"/>
    <d v="2014-10-28T20:30:20"/>
    <d v="2014-10-28T20:56:40"/>
    <d v="2014-10-28T21:10:20"/>
    <x v="4"/>
    <x v="6"/>
  </r>
  <r>
    <n v="1475879"/>
    <n v="122609"/>
    <x v="240"/>
    <s v="car"/>
    <s v="Postmates Liquor Store"/>
    <s v="Shop"/>
    <s v="Chateau Peyredon Lagravette Haut-Medoc Bordeaux"/>
    <n v="1"/>
    <s v="Bordeaux Blend"/>
    <m/>
    <n v="40.779598"/>
    <n v="-73.947388000000004"/>
    <n v="40.7093232"/>
    <n v="-74.015866500000001"/>
    <d v="2014-10-28T20:32:40"/>
    <d v="2014-10-28T20:30:29"/>
    <d v="2014-10-28T20:36:49"/>
    <d v="2014-10-28T21:11:19"/>
    <x v="4"/>
    <x v="6"/>
  </r>
  <r>
    <n v="1475850"/>
    <n v="164005"/>
    <x v="556"/>
    <s v="bicycle"/>
    <s v="Pinkberry"/>
    <s v="Ice Cream"/>
    <s v="Original"/>
    <n v="2"/>
    <s v="Frozen Yogurt with Toppings"/>
    <m/>
    <n v="40.757513866434898"/>
    <n v="-73.966612815856905"/>
    <n v="40.757687355412202"/>
    <n v="-73.961813868770193"/>
    <d v="2014-10-28T20:32:59"/>
    <m/>
    <m/>
    <d v="2014-10-28T20:51:31"/>
    <x v="4"/>
    <x v="6"/>
  </r>
  <r>
    <n v="1475887"/>
    <n v="123977"/>
    <x v="226"/>
    <s v="bicycle"/>
    <s v="Blue Ribbon Sushi"/>
    <s v="Japanese"/>
    <s v="Sushi Deluxe"/>
    <n v="2"/>
    <s v="Platters"/>
    <d v="1899-12-30T00:09:33"/>
    <n v="40.7261096570601"/>
    <n v="-74.002491863200504"/>
    <n v="40.713569"/>
    <n v="-73.977740900000001"/>
    <d v="2014-10-28T20:33:00"/>
    <d v="2014-10-28T20:51:47"/>
    <d v="2014-10-28T21:31:31"/>
    <d v="2014-10-28T21:45:07"/>
    <x v="4"/>
    <x v="6"/>
  </r>
  <r>
    <n v="1475901"/>
    <n v="142926"/>
    <x v="413"/>
    <s v="van"/>
    <s v="Shake Shack"/>
    <s v="Burger"/>
    <s v="Great White Way"/>
    <n v="1"/>
    <s v="Concretes"/>
    <m/>
    <n v="40.758456774983799"/>
    <n v="-73.989140466129399"/>
    <n v="40.734307999999999"/>
    <n v="-74.007935399999994"/>
    <d v="2014-10-28T20:35:23"/>
    <d v="2014-10-28T20:41:10"/>
    <d v="2014-10-28T21:05:30"/>
    <d v="2014-10-28T21:20:22"/>
    <x v="4"/>
    <x v="6"/>
  </r>
  <r>
    <n v="1475902"/>
    <n v="99621"/>
    <x v="503"/>
    <s v="bicycle"/>
    <s v="Jack's Wife Freda"/>
    <s v="Mediterranean"/>
    <s v="Chopped Salad"/>
    <n v="1"/>
    <s v="Sides"/>
    <d v="1899-12-30T00:10:15"/>
    <n v="40.721989949797702"/>
    <n v="-73.997747898101807"/>
    <n v="40.723838000000001"/>
    <n v="-74.0109219"/>
    <d v="2014-10-28T20:35:26"/>
    <d v="2014-10-28T20:46:53"/>
    <d v="2014-10-28T20:59:44"/>
    <d v="2014-10-28T21:22:29"/>
    <x v="4"/>
    <x v="6"/>
  </r>
  <r>
    <n v="1475902"/>
    <n v="99621"/>
    <x v="503"/>
    <s v="bicycle"/>
    <s v="Jack's Wife Freda"/>
    <s v="Mediterranean"/>
    <s v="Tuna Salad"/>
    <n v="1"/>
    <s v="Salads"/>
    <d v="1899-12-30T00:10:15"/>
    <n v="40.721989949797702"/>
    <n v="-73.997747898101807"/>
    <n v="40.723838000000001"/>
    <n v="-74.0109219"/>
    <d v="2014-10-28T20:35:26"/>
    <d v="2014-10-28T20:46:53"/>
    <d v="2014-10-28T20:59:44"/>
    <d v="2014-10-28T21:22:29"/>
    <x v="4"/>
    <x v="6"/>
  </r>
  <r>
    <n v="1475905"/>
    <n v="335954"/>
    <x v="463"/>
    <s v="bicycle"/>
    <s v="Chloe's Soft Serve Fruit Co."/>
    <s v="Dessert"/>
    <s v="Pbjc Smoothie"/>
    <n v="1"/>
    <s v="Smoothies"/>
    <m/>
    <n v="40.737356168684997"/>
    <n v="-73.990666866302504"/>
    <n v="40.7436072"/>
    <n v="-73.972485000000006"/>
    <d v="2014-10-28T20:36:32"/>
    <d v="2014-10-28T20:34:51"/>
    <d v="2014-10-28T20:48:11"/>
    <d v="2014-10-28T21:05:42"/>
    <x v="4"/>
    <x v="6"/>
  </r>
  <r>
    <n v="1475937"/>
    <n v="318451"/>
    <x v="432"/>
    <s v="car"/>
    <s v="Blue Ribbon Sushi"/>
    <s v="Japanese"/>
    <s v="Sake"/>
    <n v="2"/>
    <s v="Taiseyo (Atlantic Ocean)"/>
    <d v="1899-12-30T00:07:27"/>
    <n v="40.7261096570601"/>
    <n v="-74.002491863200504"/>
    <n v="40.723329499999998"/>
    <n v="-73.991501799999995"/>
    <d v="2014-10-28T20:39:33"/>
    <d v="2014-10-28T20:40:02"/>
    <d v="2014-10-28T21:24:28"/>
    <d v="2014-10-28T21:33:21"/>
    <x v="4"/>
    <x v="6"/>
  </r>
  <r>
    <n v="1475972"/>
    <n v="103970"/>
    <x v="445"/>
    <s v="bicycle"/>
    <s v="RedFarm Broadway"/>
    <s v="Chinese"/>
    <s v="Soft &amp; Crunchy Vegetable Fried Rice"/>
    <n v="1"/>
    <s v="Rice &amp; Noodles"/>
    <d v="1899-12-30T00:08:04"/>
    <n v="40.782116700000003"/>
    <n v="-73.980739099999994"/>
    <n v="40.779297200000002"/>
    <n v="-73.988006999999996"/>
    <d v="2014-10-28T20:43:48"/>
    <d v="2014-10-28T20:49:22"/>
    <d v="2014-10-28T21:07:42"/>
    <d v="2014-10-28T21:15:59"/>
    <x v="4"/>
    <x v="6"/>
  </r>
  <r>
    <n v="1475994"/>
    <n v="297674"/>
    <x v="50"/>
    <s v="walker"/>
    <s v="Dirty Bird To Go (archived)"/>
    <s v="American"/>
    <s v="Whole Rotisserie Chicken"/>
    <n v="1"/>
    <s v="Slow-Roasted Rotisserie Chicken"/>
    <d v="1899-12-30T00:05:33"/>
    <n v="40.738917096523799"/>
    <n v="-74.000342980623302"/>
    <n v="40.752578999999997"/>
    <n v="-73.967523999999997"/>
    <d v="2014-10-28T20:47:06"/>
    <d v="2014-10-28T20:52:03"/>
    <d v="2014-10-28T20:59:52"/>
    <d v="2014-10-28T21:29:07"/>
    <x v="4"/>
    <x v="6"/>
  </r>
  <r>
    <n v="1476006"/>
    <n v="402396"/>
    <x v="40"/>
    <s v="bicycle"/>
    <s v="Momofuku Milk Bar (archived)"/>
    <s v="Dessert"/>
    <s v="Corn Cookie"/>
    <n v="1"/>
    <s v="Cookies"/>
    <m/>
    <n v="40.7231283099199"/>
    <n v="-74.002060890197697"/>
    <n v="40.723676400000002"/>
    <n v="-74.010723499999997"/>
    <d v="2014-10-28T20:47:42"/>
    <d v="2014-10-28T21:36:01"/>
    <d v="2014-10-28T21:49:22"/>
    <d v="2014-10-28T22:01:10"/>
    <x v="4"/>
    <x v="6"/>
  </r>
  <r>
    <n v="1476005"/>
    <n v="385347"/>
    <x v="161"/>
    <s v="bicycle"/>
    <s v="Hill Country Barbecue Market"/>
    <s v="BBQ"/>
    <s v="Longhorn Cheddar Mac &amp; Cheese"/>
    <n v="1"/>
    <s v="Hot Favorites"/>
    <d v="1899-12-30T00:06:51"/>
    <n v="40.7443408456353"/>
    <n v="-73.990426376292504"/>
    <n v="40.7168468926481"/>
    <n v="-73.989815181190096"/>
    <d v="2014-10-28T20:48:29"/>
    <d v="2014-10-28T20:57:06"/>
    <d v="2014-10-28T21:30:22"/>
    <d v="2014-10-28T21:44:41"/>
    <x v="4"/>
    <x v="6"/>
  </r>
  <r>
    <n v="1476031"/>
    <n v="64754"/>
    <x v="557"/>
    <s v="car"/>
    <s v="Shake Shack"/>
    <s v="Burger"/>
    <s v="'Shroom Burger"/>
    <n v="3"/>
    <s v="Burgers"/>
    <m/>
    <n v="40.758456774983799"/>
    <n v="-73.989140466129399"/>
    <n v="40.756100000000004"/>
    <n v="-73.996485000000007"/>
    <d v="2014-10-28T20:50:52"/>
    <d v="2014-10-28T21:04:00"/>
    <d v="2014-10-28T21:31:52"/>
    <d v="2014-10-28T21:38:47"/>
    <x v="4"/>
    <x v="6"/>
  </r>
  <r>
    <n v="1476070"/>
    <n v="130507"/>
    <x v="508"/>
    <s v="van"/>
    <s v="Hu Kitchen"/>
    <s v="Gluten-Free"/>
    <s v="1/2 Organic Rotisserie Chicken"/>
    <n v="1"/>
    <s v="Lunch + Dinner (M-F 11:30a-Close, Sa-Su 12p-Close)"/>
    <m/>
    <n v="40.735676762018002"/>
    <n v="-73.993829528068602"/>
    <n v="40.741840000000003"/>
    <n v="-74.002786999999998"/>
    <d v="2014-10-28T20:55:34"/>
    <d v="2014-10-28T21:01:57"/>
    <d v="2014-10-28T21:19:54"/>
    <d v="2014-10-28T21:27:33"/>
    <x v="4"/>
    <x v="6"/>
  </r>
  <r>
    <n v="1476095"/>
    <n v="98319"/>
    <x v="264"/>
    <s v="bicycle"/>
    <s v="Momofuku Milk Bar"/>
    <s v="Dessert"/>
    <s v="Crack Pie Slice"/>
    <n v="2"/>
    <s v="Pie by the Slice"/>
    <m/>
    <n v="40.714047313412998"/>
    <n v="-73.954921066761003"/>
    <n v="40.7106554"/>
    <n v="-73.966932700000001"/>
    <d v="2014-10-28T20:58:44"/>
    <d v="2014-10-28T21:07:36"/>
    <d v="2014-10-28T21:17:28"/>
    <d v="2014-10-28T21:25:17"/>
    <x v="4"/>
    <x v="6"/>
  </r>
  <r>
    <n v="1476086"/>
    <n v="170221"/>
    <x v="503"/>
    <s v="bicycle"/>
    <s v="Shake Shack"/>
    <s v="Burger"/>
    <s v="Cheese Fries"/>
    <n v="1"/>
    <s v="Fries"/>
    <m/>
    <n v="40.7152793278103"/>
    <n v="-74.014860391616807"/>
    <n v="40.721255399999997"/>
    <n v="-73.993475500000002"/>
    <d v="2014-10-28T20:59:32"/>
    <d v="2014-10-28T21:28:23"/>
    <d v="2014-10-28T21:39:43"/>
    <d v="2014-10-28T21:55:57"/>
    <x v="4"/>
    <x v="6"/>
  </r>
  <r>
    <n v="1476086"/>
    <n v="170221"/>
    <x v="503"/>
    <s v="bicycle"/>
    <s v="Shake Shack"/>
    <s v="Burger"/>
    <s v="Smoke Shack"/>
    <n v="1"/>
    <s v="Burgers"/>
    <m/>
    <n v="40.7152793278103"/>
    <n v="-74.014860391616807"/>
    <n v="40.721255399999997"/>
    <n v="-73.993475500000002"/>
    <d v="2014-10-28T20:59:32"/>
    <d v="2014-10-28T21:28:23"/>
    <d v="2014-10-28T21:39:43"/>
    <d v="2014-10-28T21:55:57"/>
    <x v="4"/>
    <x v="6"/>
  </r>
  <r>
    <n v="1476087"/>
    <n v="180821"/>
    <x v="448"/>
    <s v="car"/>
    <s v="Cafe Orlin"/>
    <s v="Breakfast"/>
    <s v="Basmati Rice"/>
    <n v="2"/>
    <s v="Dinner Sides"/>
    <d v="1899-12-30T00:07:21"/>
    <n v="40.728424725027502"/>
    <n v="-73.987275681122597"/>
    <n v="40.7212824"/>
    <n v="-74.001175500000002"/>
    <d v="2014-10-28T21:00:35"/>
    <d v="2014-10-28T21:04:03"/>
    <d v="2014-10-28T21:22:57"/>
    <d v="2014-10-28T21:33:12"/>
    <x v="4"/>
    <x v="6"/>
  </r>
  <r>
    <n v="1476118"/>
    <n v="139482"/>
    <x v="375"/>
    <s v="motorcycle"/>
    <s v="2nd Ave Deli"/>
    <s v="Deli"/>
    <s v="Beet Salad"/>
    <n v="1"/>
    <s v="Salads"/>
    <d v="1899-12-30T00:04:46"/>
    <n v="40.745299312570602"/>
    <n v="-73.9791375808162"/>
    <n v="40.743112806667298"/>
    <n v="-73.987026131159993"/>
    <d v="2014-10-28T21:03:52"/>
    <d v="2014-10-28T21:05:37"/>
    <d v="2014-10-28T21:16:27"/>
    <d v="2014-10-28T21:24:53"/>
    <x v="4"/>
    <x v="6"/>
  </r>
  <r>
    <n v="1476176"/>
    <n v="203370"/>
    <x v="115"/>
    <s v="bicycle"/>
    <s v="Chipotle Mexican Grill $1.99 Delivery"/>
    <s v="Mexican"/>
    <s v="Burrito Bowl"/>
    <n v="1"/>
    <s v="Entree"/>
    <m/>
    <n v="40.722542870002997"/>
    <n v="-73.997769355773897"/>
    <n v="40.720690599999998"/>
    <n v="-73.994592999999995"/>
    <d v="2014-10-28T21:08:04"/>
    <d v="2014-10-28T21:05:39"/>
    <d v="2014-10-28T21:15:01"/>
    <d v="2014-10-28T21:19:06"/>
    <x v="4"/>
    <x v="6"/>
  </r>
  <r>
    <n v="1476180"/>
    <n v="180821"/>
    <x v="48"/>
    <s v="bicycle"/>
    <s v="Hu Kitchen"/>
    <s v="Gluten-Free"/>
    <s v="Organic Quinoa Bowl"/>
    <n v="1"/>
    <s v="Bowls (M-F 11:30AM-Close)"/>
    <m/>
    <n v="40.735676762018002"/>
    <n v="-73.993829528068602"/>
    <n v="40.7212824"/>
    <n v="-74.001175500000002"/>
    <d v="2014-10-28T21:08:16"/>
    <d v="2014-10-28T21:19:36"/>
    <d v="2014-10-28T21:31:57"/>
    <d v="2014-10-28T21:40:05"/>
    <x v="4"/>
    <x v="6"/>
  </r>
  <r>
    <n v="1476186"/>
    <n v="145464"/>
    <x v="276"/>
    <s v="car"/>
    <s v="Momofuku Noodle Bar"/>
    <m/>
    <s v="Chilled Spicy Noodles"/>
    <n v="1"/>
    <s v="Bowls"/>
    <m/>
    <n v="40.729110403548901"/>
    <n v="-73.984245455566395"/>
    <n v="40.721649226020602"/>
    <n v="-74.003620546602804"/>
    <d v="2014-10-28T21:10:09"/>
    <d v="2014-10-28T21:16:32"/>
    <d v="2014-10-28T21:54:21"/>
    <d v="2014-10-28T22:04:54"/>
    <x v="4"/>
    <x v="6"/>
  </r>
  <r>
    <n v="1476186"/>
    <n v="145464"/>
    <x v="276"/>
    <s v="car"/>
    <s v="Momofuku Noodle Bar"/>
    <m/>
    <s v="Momofuku Ramen"/>
    <n v="1"/>
    <s v="Bowls"/>
    <m/>
    <n v="40.729110403548901"/>
    <n v="-73.984245455566395"/>
    <n v="40.721649226020602"/>
    <n v="-74.003620546602804"/>
    <d v="2014-10-28T21:10:09"/>
    <d v="2014-10-28T21:16:32"/>
    <d v="2014-10-28T21:54:21"/>
    <d v="2014-10-28T22:04:54"/>
    <x v="4"/>
    <x v="6"/>
  </r>
  <r>
    <n v="1476238"/>
    <n v="165487"/>
    <x v="505"/>
    <s v="car"/>
    <s v="Westville Hudson"/>
    <s v="American"/>
    <s v="4 Market Vegetables"/>
    <n v="1"/>
    <s v="Market Vegetables"/>
    <d v="1899-12-30T00:09:41"/>
    <n v="40.727031111101397"/>
    <n v="-74.007511138916001"/>
    <n v="40.732779600000001"/>
    <n v="-73.993483499999996"/>
    <d v="2014-10-28T21:13:28"/>
    <d v="2014-10-28T21:42:26"/>
    <d v="2014-10-28T21:50:40"/>
    <d v="2014-10-28T22:00:57"/>
    <x v="4"/>
    <x v="6"/>
  </r>
  <r>
    <n v="1476249"/>
    <n v="300494"/>
    <x v="130"/>
    <s v="truck"/>
    <s v="BabyCakes NYC"/>
    <s v="Bakery"/>
    <s v="Cupcakes"/>
    <n v="2"/>
    <s v="Menu"/>
    <m/>
    <n v="40.718024999999997"/>
    <n v="-73.989769999999993"/>
    <n v="40.743948000000003"/>
    <n v="-73.998694999999998"/>
    <d v="2014-10-28T21:14:12"/>
    <d v="2014-10-28T21:23:02"/>
    <d v="2014-10-28T21:34:19"/>
    <d v="2014-10-28T21:48:09"/>
    <x v="4"/>
    <x v="6"/>
  </r>
  <r>
    <n v="1476282"/>
    <n v="58205"/>
    <x v="444"/>
    <s v="bicycle"/>
    <s v="The Meatball Shop"/>
    <s v="Italian"/>
    <s v="Classic Beef Ball Kitchen Sink Salad"/>
    <n v="1"/>
    <s v="The Kitchen Sink Salad"/>
    <m/>
    <n v="40.721545124764702"/>
    <n v="-73.988842426716104"/>
    <n v="40.752122"/>
    <n v="-73.974231000000003"/>
    <d v="2014-10-28T21:17:20"/>
    <d v="2014-10-28T21:37:03"/>
    <d v="2014-10-28T22:06:31"/>
    <d v="2014-10-28T22:09:51"/>
    <x v="4"/>
    <x v="6"/>
  </r>
  <r>
    <n v="1476301"/>
    <n v="402390"/>
    <x v="83"/>
    <s v="bicycle"/>
    <s v="Ngam"/>
    <s v="Thai"/>
    <m/>
    <m/>
    <m/>
    <m/>
    <n v="40.732393897468697"/>
    <n v="-73.987838104088993"/>
    <n v="40.720537700000001"/>
    <n v="-74.009399200000004"/>
    <d v="2014-10-28T21:17:54"/>
    <d v="2014-10-28T21:51:11"/>
    <d v="2014-10-28T22:01:00"/>
    <d v="2014-10-28T22:18:15"/>
    <x v="4"/>
    <x v="6"/>
  </r>
  <r>
    <n v="1476374"/>
    <n v="57943"/>
    <x v="279"/>
    <s v="car"/>
    <s v="TAO"/>
    <s v="Japanese"/>
    <s v="Filet Mignon Pepper Steak"/>
    <n v="1"/>
    <s v="From the Land"/>
    <d v="1899-12-30T00:04:50"/>
    <n v="40.762857763598497"/>
    <n v="-73.9716190014841"/>
    <n v="40.774650000000001"/>
    <n v="-73.945621000000003"/>
    <d v="2014-10-28T21:25:00"/>
    <d v="2014-10-28T21:30:33"/>
    <d v="2014-10-28T21:45:15"/>
    <d v="2014-10-28T21:56:42"/>
    <x v="4"/>
    <x v="6"/>
  </r>
  <r>
    <n v="1476383"/>
    <n v="241332"/>
    <x v="177"/>
    <s v="bicycle"/>
    <s v="Morandi"/>
    <s v="Italian"/>
    <m/>
    <m/>
    <m/>
    <d v="1899-12-30T00:05:28"/>
    <n v="40.735323803691301"/>
    <n v="-74.001771211624103"/>
    <n v="40.733192899999999"/>
    <n v="-73.995967199999996"/>
    <d v="2014-10-28T21:26:11"/>
    <d v="2014-10-28T21:30:17"/>
    <d v="2014-10-28T21:51:20"/>
    <d v="2014-10-28T21:55:41"/>
    <x v="4"/>
    <x v="6"/>
  </r>
  <r>
    <n v="1476453"/>
    <n v="143926"/>
    <x v="558"/>
    <s v="car"/>
    <s v="Joya"/>
    <s v="Thai"/>
    <s v="Fried Spring Rolls"/>
    <n v="1"/>
    <s v="Appetizers"/>
    <d v="1899-12-30T00:04:35"/>
    <n v="40.686733101845903"/>
    <n v="-73.993754923365103"/>
    <n v="40.702341300000001"/>
    <n v="-73.989470600000004"/>
    <d v="2014-10-28T21:30:17"/>
    <d v="2014-10-28T21:46:40"/>
    <d v="2014-10-28T22:12:00"/>
    <d v="2014-10-28T22:44:30"/>
    <x v="4"/>
    <x v="6"/>
  </r>
  <r>
    <n v="1476442"/>
    <n v="86806"/>
    <x v="559"/>
    <s v="bicycle"/>
    <s v="Pylos"/>
    <s v="Mediterranean"/>
    <s v="Melitzanosalata"/>
    <n v="1"/>
    <s v="Mezethes (Appetizers served cold)"/>
    <d v="1899-12-30T00:05:19"/>
    <n v="40.726269000000002"/>
    <n v="-73.984061999999994"/>
    <n v="40.727984900000003"/>
    <n v="-73.999396000000004"/>
    <d v="2014-10-28T21:32:05"/>
    <d v="2014-10-28T21:29:31"/>
    <d v="2014-10-28T22:04:51"/>
    <d v="2014-10-28T22:16:11"/>
    <x v="4"/>
    <x v="6"/>
  </r>
  <r>
    <n v="1476516"/>
    <n v="103852"/>
    <x v="560"/>
    <s v="bicycle"/>
    <s v="J. G. Melon"/>
    <s v="Burger"/>
    <s v="Small Spinach Salad"/>
    <n v="1"/>
    <s v="Salads"/>
    <d v="1899-12-30T00:05:04"/>
    <n v="40.7711352092903"/>
    <n v="-73.959623103066605"/>
    <n v="40.772944000000003"/>
    <n v="-73.944997999999998"/>
    <d v="2014-10-28T21:38:17"/>
    <d v="2014-10-28T22:07:42"/>
    <d v="2014-10-28T22:20:01"/>
    <d v="2014-10-28T22:35:34"/>
    <x v="4"/>
    <x v="6"/>
  </r>
  <r>
    <n v="1476516"/>
    <n v="103852"/>
    <x v="560"/>
    <s v="bicycle"/>
    <s v="J. G. Melon"/>
    <s v="Burger"/>
    <s v="Cheeseburger"/>
    <n v="1"/>
    <s v="Main Menu"/>
    <d v="1899-12-30T00:05:04"/>
    <n v="40.7711352092903"/>
    <n v="-73.959623103066605"/>
    <n v="40.772944000000003"/>
    <n v="-73.944997999999998"/>
    <d v="2014-10-28T21:38:17"/>
    <d v="2014-10-28T22:07:42"/>
    <d v="2014-10-28T22:20:01"/>
    <d v="2014-10-28T22:35:34"/>
    <x v="4"/>
    <x v="6"/>
  </r>
  <r>
    <n v="1476555"/>
    <n v="212957"/>
    <x v="496"/>
    <s v="bicycle"/>
    <s v="Ki Sushi"/>
    <m/>
    <m/>
    <m/>
    <m/>
    <d v="1899-12-30T00:07:35"/>
    <n v="40.687582999999997"/>
    <n v="-73.989895000000004"/>
    <n v="40.692027149212997"/>
    <n v="-73.994654448848706"/>
    <d v="2014-10-28T21:39:34"/>
    <d v="2014-10-28T21:54:47"/>
    <d v="2014-10-28T22:01:38"/>
    <d v="2014-10-28T22:07:13"/>
    <x v="4"/>
    <x v="6"/>
  </r>
  <r>
    <n v="1476547"/>
    <n v="83095"/>
    <x v="27"/>
    <s v="bicycle"/>
    <s v="Bareburger"/>
    <s v="Burger"/>
    <s v="Bare Sodas"/>
    <n v="1"/>
    <s v="Drinks"/>
    <d v="1899-12-30T00:06:45"/>
    <n v="40.728478263619799"/>
    <n v="-73.998391837447898"/>
    <n v="40.728605999999999"/>
    <n v="-73.995142999999999"/>
    <d v="2014-10-28T21:39:53"/>
    <d v="2014-10-28T21:37:19"/>
    <d v="2014-10-28T21:59:10"/>
    <d v="2014-10-28T22:04:41"/>
    <x v="4"/>
    <x v="6"/>
  </r>
  <r>
    <n v="1476615"/>
    <n v="88543"/>
    <x v="141"/>
    <s v="bicycle"/>
    <s v="16 Handles - Chelsea"/>
    <s v="Dessert"/>
    <s v="Tahitian Vanilla Bean"/>
    <n v="1"/>
    <s v="Low Fat"/>
    <m/>
    <n v="40.742824088526397"/>
    <n v="-74.000274117084899"/>
    <n v="40.738124399999997"/>
    <n v="-74.006408800000003"/>
    <d v="2014-10-28T21:44:07"/>
    <d v="2014-10-28T21:50:11"/>
    <d v="2014-10-28T22:03:59"/>
    <d v="2014-10-28T22:08:56"/>
    <x v="4"/>
    <x v="6"/>
  </r>
  <r>
    <n v="1476631"/>
    <n v="399729"/>
    <x v="41"/>
    <s v="bicycle"/>
    <s v="Blue Ribbon Sushi"/>
    <s v="Japanese"/>
    <s v="Ebi Shumai"/>
    <n v="3"/>
    <s v="Appetizers"/>
    <d v="1899-12-30T00:07:41"/>
    <n v="40.7261096570601"/>
    <n v="-74.002491863200504"/>
    <n v="40.720072899999998"/>
    <n v="-74.000809099999998"/>
    <d v="2014-10-28T21:45:50"/>
    <d v="2014-10-28T21:48:03"/>
    <d v="2014-10-28T22:15:06"/>
    <d v="2014-10-28T22:20:47"/>
    <x v="4"/>
    <x v="6"/>
  </r>
  <r>
    <n v="1476695"/>
    <n v="341136"/>
    <x v="41"/>
    <s v="bicycle"/>
    <s v="Blue Ribbon Sushi"/>
    <s v="Japanese"/>
    <s v="Gyu Tataki"/>
    <n v="1"/>
    <s v="Appetizers"/>
    <d v="1899-12-30T00:04:03"/>
    <n v="40.7261096570601"/>
    <n v="-74.002491863200504"/>
    <n v="40.738301300000003"/>
    <n v="-73.996666399999995"/>
    <d v="2014-10-28T21:51:37"/>
    <d v="2014-10-28T21:49:02"/>
    <d v="2014-10-28T22:29:36"/>
    <d v="2014-10-28T22:36:53"/>
    <x v="4"/>
    <x v="6"/>
  </r>
  <r>
    <n v="1476912"/>
    <n v="53925"/>
    <x v="4"/>
    <s v="bicycle"/>
    <s v="BurgerFi"/>
    <s v="Burger"/>
    <m/>
    <m/>
    <m/>
    <d v="1899-12-30T00:05:22"/>
    <n v="40.775114340602897"/>
    <n v="-73.954049348831205"/>
    <n v="40.802225999999997"/>
    <n v="-73.962304000000003"/>
    <d v="2014-10-28T22:17:19"/>
    <d v="2014-10-28T22:14:44"/>
    <d v="2014-10-28T22:33:34"/>
    <d v="2014-10-28T22:51:10"/>
    <x v="4"/>
    <x v="6"/>
  </r>
  <r>
    <n v="1476964"/>
    <n v="125123"/>
    <x v="77"/>
    <s v="car"/>
    <s v="McDonald's"/>
    <s v="Fast Food"/>
    <m/>
    <m/>
    <m/>
    <m/>
    <n v="40.7544542760469"/>
    <n v="-73.999275592995602"/>
    <n v="40.761051489142801"/>
    <n v="-73.999023724325099"/>
    <d v="2014-10-28T22:24:33"/>
    <m/>
    <m/>
    <d v="2014-10-28T22:59:56"/>
    <x v="4"/>
    <x v="6"/>
  </r>
  <r>
    <n v="1476970"/>
    <n v="368653"/>
    <x v="535"/>
    <s v="car"/>
    <s v="Momofuku Milk Bar"/>
    <s v="Dessert"/>
    <s v="Cereal Milk Soft Serve (1 Pint)"/>
    <n v="1"/>
    <s v="Soft Serve"/>
    <m/>
    <n v="40.731795470614898"/>
    <n v="-73.985672593116803"/>
    <n v="40.735732371801902"/>
    <n v="-73.993784730065002"/>
    <d v="2014-10-28T22:25:59"/>
    <d v="2014-10-28T22:23:32"/>
    <d v="2014-10-28T22:56:25"/>
    <d v="2014-10-28T23:16:29"/>
    <x v="4"/>
    <x v="6"/>
  </r>
  <r>
    <n v="1476970"/>
    <n v="368653"/>
    <x v="535"/>
    <s v="car"/>
    <s v="Momofuku Milk Bar"/>
    <s v="Dessert"/>
    <s v="B'day Cake Truffles"/>
    <n v="1"/>
    <s v="Cake Truffles"/>
    <m/>
    <n v="40.731795470614898"/>
    <n v="-73.985672593116803"/>
    <n v="40.735732371801902"/>
    <n v="-73.993784730065002"/>
    <d v="2014-10-28T22:25:59"/>
    <d v="2014-10-28T22:23:32"/>
    <d v="2014-10-28T22:56:25"/>
    <d v="2014-10-28T23:16:29"/>
    <x v="4"/>
    <x v="6"/>
  </r>
  <r>
    <n v="1477022"/>
    <n v="63513"/>
    <x v="499"/>
    <s v="bicycle"/>
    <s v="Mamoun's Falafel"/>
    <s v="Mediterranean"/>
    <s v="Shawarma"/>
    <n v="1"/>
    <s v="Meat"/>
    <m/>
    <n v="40.730178000000002"/>
    <n v="-74.000322400000002"/>
    <n v="40.760559899999997"/>
    <n v="-73.999052500000005"/>
    <d v="2014-10-28T22:35:39"/>
    <d v="2014-10-28T22:38:49"/>
    <d v="2014-10-28T22:57:38"/>
    <d v="2014-10-28T23:24:45"/>
    <x v="4"/>
    <x v="6"/>
  </r>
  <r>
    <n v="1477058"/>
    <n v="334619"/>
    <x v="432"/>
    <s v="car"/>
    <s v="Ed's Lobster Bar"/>
    <s v="Seafood"/>
    <s v="Lobster Roll"/>
    <n v="1"/>
    <s v="Lobster"/>
    <d v="1899-12-30T00:18:17"/>
    <n v="40.722079393083497"/>
    <n v="-73.997511863708496"/>
    <n v="40.739461800000001"/>
    <n v="-73.992554299999995"/>
    <d v="2014-10-28T22:37:04"/>
    <d v="2014-10-28T22:38:24"/>
    <d v="2014-10-28T22:55:46"/>
    <d v="2014-10-28T23:05:20"/>
    <x v="4"/>
    <x v="6"/>
  </r>
  <r>
    <n v="1477145"/>
    <n v="399121"/>
    <x v="448"/>
    <s v="car"/>
    <s v="Blue Ribbon Sushi"/>
    <s v="Japanese"/>
    <s v="Edamame"/>
    <n v="2"/>
    <s v="Appetizers"/>
    <d v="1899-12-30T00:08:20"/>
    <n v="40.7261096570601"/>
    <n v="-74.002491863200504"/>
    <n v="40.745789418372503"/>
    <n v="-73.991506575259294"/>
    <d v="2014-10-28T22:49:59"/>
    <d v="2014-10-28T23:05:33"/>
    <d v="2014-10-28T23:36:55"/>
    <d v="2014-10-28T23:46:23"/>
    <x v="4"/>
    <x v="6"/>
  </r>
  <r>
    <n v="1477241"/>
    <n v="399832"/>
    <x v="56"/>
    <s v="bicycle"/>
    <s v="The Kati Roll Company"/>
    <s v="Indian"/>
    <s v="Unda Chicken Roll"/>
    <n v="1"/>
    <s v="Rolls"/>
    <d v="1899-12-30T00:05:37"/>
    <n v="40.729509999999998"/>
    <n v="-74.000865000000005"/>
    <n v="40.734250600000003"/>
    <n v="-73.990212299999996"/>
    <d v="2014-10-28T23:02:18"/>
    <d v="2014-10-28T23:00:07"/>
    <d v="2014-10-28T23:16:34"/>
    <d v="2014-10-28T23:24:15"/>
    <x v="4"/>
    <x v="6"/>
  </r>
  <r>
    <n v="1477255"/>
    <n v="97806"/>
    <x v="192"/>
    <s v="bicycle"/>
    <s v="Shake Shack"/>
    <s v="Burger"/>
    <s v="Hot Dog"/>
    <n v="1"/>
    <s v="Flat Top Dogs"/>
    <m/>
    <n v="40.758456774983799"/>
    <n v="-73.989140466129399"/>
    <n v="40.764786999999998"/>
    <n v="-73.982596000000001"/>
    <d v="2014-10-28T23:04:03"/>
    <d v="2014-10-28T23:05:51"/>
    <d v="2014-10-28T23:28:41"/>
    <d v="2014-10-28T23:43:29"/>
    <x v="4"/>
    <x v="6"/>
  </r>
  <r>
    <n v="1477564"/>
    <n v="83432"/>
    <x v="77"/>
    <s v="car"/>
    <s v="300 North End Ave and Warren"/>
    <m/>
    <m/>
    <m/>
    <m/>
    <m/>
    <n v="40.716545756433902"/>
    <n v="-74.014625890550093"/>
    <n v="40.757972000000002"/>
    <n v="-73.975240999999997"/>
    <d v="2014-10-28T23:55:38"/>
    <d v="2014-10-28T23:53:14"/>
    <d v="2014-10-28T23:54:33"/>
    <d v="2014-10-29T00:08:41"/>
    <x v="4"/>
    <x v="6"/>
  </r>
  <r>
    <n v="1477961"/>
    <n v="62661"/>
    <x v="240"/>
    <s v="car"/>
    <s v="'Essen"/>
    <m/>
    <m/>
    <m/>
    <m/>
    <m/>
    <n v="40.759766204286898"/>
    <n v="-73.973920521472195"/>
    <n v="40.766841900000003"/>
    <n v="-73.968091999999999"/>
    <d v="2014-10-29T02:10:02"/>
    <d v="2014-10-29T02:14:05"/>
    <d v="2014-10-29T02:30:24"/>
    <d v="2014-10-29T02:34:09"/>
    <x v="4"/>
    <x v="0"/>
  </r>
  <r>
    <n v="1478305"/>
    <n v="401089"/>
    <x v="515"/>
    <s v="van"/>
    <s v="Blue Bottle Coffee"/>
    <s v="Coffee"/>
    <s v="New Orleans Style Iced Coffee"/>
    <n v="8"/>
    <s v="Coffee &amp; Drinks"/>
    <m/>
    <n v="40.758701794734897"/>
    <n v="-73.978529218148395"/>
    <n v="40.752825376860599"/>
    <n v="-73.980221399324705"/>
    <d v="2014-10-29T08:25:07"/>
    <d v="2014-10-29T08:35:04"/>
    <d v="2014-10-29T09:05:53"/>
    <d v="2014-10-29T09:12:48"/>
    <x v="4"/>
    <x v="0"/>
  </r>
  <r>
    <n v="1478310"/>
    <n v="321555"/>
    <x v="144"/>
    <s v="bicycle"/>
    <s v="Juice Generation"/>
    <s v="Juice Bar"/>
    <s v="Almond Butter Bliss"/>
    <n v="6"/>
    <s v="Acai Bowls"/>
    <m/>
    <n v="40.723925150421103"/>
    <n v="-73.996911048889203"/>
    <n v="40.723523399999998"/>
    <n v="-74.002208199999998"/>
    <d v="2014-10-29T08:33:40"/>
    <m/>
    <m/>
    <d v="2014-10-29T09:14:17"/>
    <x v="4"/>
    <x v="0"/>
  </r>
  <r>
    <n v="1478425"/>
    <n v="115238"/>
    <x v="144"/>
    <s v="bicycle"/>
    <s v="The Smile"/>
    <s v="American"/>
    <s v="Housemade Granola"/>
    <n v="1"/>
    <s v="Breakfast (M-F: 8am to 4:30pm)"/>
    <m/>
    <n v="40.726413182830903"/>
    <n v="-73.993821144104004"/>
    <n v="40.719621199999999"/>
    <n v="-74.010091299999999"/>
    <d v="2014-10-29T09:49:12"/>
    <d v="2014-10-29T09:57:09"/>
    <d v="2014-10-29T10:08:29"/>
    <d v="2014-10-29T10:20:41"/>
    <x v="4"/>
    <x v="0"/>
  </r>
  <r>
    <n v="1478426"/>
    <n v="246667"/>
    <x v="515"/>
    <s v="van"/>
    <s v="Magnolia Bakery"/>
    <s v="Dessert"/>
    <s v="Vanilla Cupcake"/>
    <n v="1"/>
    <s v="Classic Cupcakes"/>
    <m/>
    <n v="40.759284189984498"/>
    <n v="-73.980543736106895"/>
    <n v="40.7638848"/>
    <n v="-73.970783400000002"/>
    <d v="2014-10-29T09:49:31"/>
    <d v="2014-10-29T10:25:33"/>
    <d v="2014-10-29T10:59:39"/>
    <d v="2014-10-29T11:13:13"/>
    <x v="4"/>
    <x v="0"/>
  </r>
  <r>
    <n v="1478464"/>
    <n v="101746"/>
    <x v="2"/>
    <s v="bicycle"/>
    <s v="Cafeteria"/>
    <s v="American"/>
    <s v="Croissant French Toast"/>
    <n v="1"/>
    <s v="Breakfast"/>
    <d v="1899-12-30T00:11:38"/>
    <n v="40.740527999999998"/>
    <n v="-73.997884600000006"/>
    <n v="40.730256400000002"/>
    <n v="-73.975648399999997"/>
    <d v="2014-10-29T10:05:13"/>
    <d v="2014-10-29T10:29:11"/>
    <d v="2014-10-29T10:42:23"/>
    <d v="2014-10-29T11:01:06"/>
    <x v="4"/>
    <x v="0"/>
  </r>
  <r>
    <n v="1478603"/>
    <n v="403019"/>
    <x v="271"/>
    <s v="bicycle"/>
    <s v="S'MAC"/>
    <s v="American"/>
    <s v="Mixed Green Salad"/>
    <n v="1"/>
    <s v="Sides"/>
    <d v="1899-12-30T00:03:13"/>
    <n v="40.7454904455914"/>
    <n v="-73.979418804417804"/>
    <n v="40.756410500000001"/>
    <n v="-73.975309100000004"/>
    <d v="2014-10-29T11:07:31"/>
    <d v="2014-10-29T11:11:50"/>
    <d v="2014-10-29T11:24:59"/>
    <d v="2014-10-29T11:41:33"/>
    <x v="4"/>
    <x v="0"/>
  </r>
  <r>
    <n v="1478605"/>
    <n v="165485"/>
    <x v="5"/>
    <s v="bicycle"/>
    <s v="Parm"/>
    <s v="Italian"/>
    <s v="Eggplant Parm"/>
    <n v="2"/>
    <s v="Sandwiches"/>
    <d v="1899-12-30T00:02:47"/>
    <n v="40.723019825000002"/>
    <n v="-73.995853999999994"/>
    <n v="40.745805744164699"/>
    <n v="-74.007621747356396"/>
    <d v="2014-10-29T11:09:19"/>
    <d v="2014-10-29T11:20:33"/>
    <d v="2014-10-29T11:36:53"/>
    <d v="2014-10-29T11:54:44"/>
    <x v="4"/>
    <x v="0"/>
  </r>
  <r>
    <n v="1478615"/>
    <n v="104563"/>
    <x v="370"/>
    <s v="bicycle"/>
    <s v="Black Seed"/>
    <s v="Breakfast"/>
    <m/>
    <m/>
    <m/>
    <m/>
    <n v="40.7209843306225"/>
    <n v="-73.994954333926202"/>
    <n v="40.7331237"/>
    <n v="-73.995941799999997"/>
    <d v="2014-10-29T11:12:27"/>
    <d v="2014-10-29T11:14:47"/>
    <d v="2014-10-29T11:25:07"/>
    <d v="2014-10-29T11:32:52"/>
    <x v="4"/>
    <x v="0"/>
  </r>
  <r>
    <n v="1478620"/>
    <n v="77857"/>
    <x v="516"/>
    <s v="bicycle"/>
    <s v="Shake Shack"/>
    <s v="Burger"/>
    <s v="SmokeShack"/>
    <n v="1"/>
    <s v="Burgers"/>
    <m/>
    <n v="40.779126065705498"/>
    <n v="-73.954904894578206"/>
    <n v="40.784046799999999"/>
    <n v="-73.957091500000004"/>
    <d v="2014-10-29T11:14:30"/>
    <d v="2014-10-29T11:34:22"/>
    <d v="2014-10-29T11:51:13"/>
    <d v="2014-10-29T11:59:14"/>
    <x v="4"/>
    <x v="0"/>
  </r>
  <r>
    <n v="1478620"/>
    <n v="77857"/>
    <x v="516"/>
    <s v="bicycle"/>
    <s v="Shake Shack"/>
    <s v="Burger"/>
    <s v="Fries"/>
    <n v="4"/>
    <s v="Fries"/>
    <m/>
    <n v="40.779126065705498"/>
    <n v="-73.954904894578206"/>
    <n v="40.784046799999999"/>
    <n v="-73.957091500000004"/>
    <d v="2014-10-29T11:14:30"/>
    <d v="2014-10-29T11:34:22"/>
    <d v="2014-10-29T11:51:13"/>
    <d v="2014-10-29T11:59:14"/>
    <x v="4"/>
    <x v="0"/>
  </r>
  <r>
    <n v="1478663"/>
    <n v="76938"/>
    <x v="38"/>
    <s v="bicycle"/>
    <s v="Juice Generation"/>
    <s v="Juice Bar"/>
    <s v="Multi-V Squeeze"/>
    <n v="1"/>
    <s v="Protein Smoothies"/>
    <m/>
    <n v="40.788252807415198"/>
    <n v="-73.976998960023295"/>
    <n v="40.789841405577398"/>
    <n v="-73.966987656526101"/>
    <d v="2014-10-29T11:32:24"/>
    <d v="2014-10-29T11:31:56"/>
    <d v="2014-10-29T11:49:17"/>
    <d v="2014-10-29T11:55:44"/>
    <x v="4"/>
    <x v="0"/>
  </r>
  <r>
    <n v="1478696"/>
    <n v="391179"/>
    <x v="108"/>
    <s v="bicycle"/>
    <s v="Starbucks"/>
    <s v="Coffee"/>
    <m/>
    <m/>
    <m/>
    <m/>
    <n v="40.752206875218903"/>
    <n v="-73.979768898530594"/>
    <n v="40.751142000000002"/>
    <n v="-73.981818000000004"/>
    <d v="2014-10-29T11:42:06"/>
    <d v="2014-10-29T11:46:02"/>
    <d v="2014-10-29T11:59:45"/>
    <d v="2014-10-29T12:07:41"/>
    <x v="4"/>
    <x v="0"/>
  </r>
  <r>
    <n v="1478718"/>
    <n v="53603"/>
    <x v="515"/>
    <s v="van"/>
    <s v="J. G. Melon"/>
    <s v="Burger"/>
    <s v="Cottage Fried Potatoes"/>
    <n v="1"/>
    <s v="Main Menu"/>
    <d v="1899-12-30T00:08:07"/>
    <n v="40.7711352092903"/>
    <n v="-73.959623103066605"/>
    <n v="40.787316416859703"/>
    <n v="-73.967917200920496"/>
    <d v="2014-10-29T11:48:27"/>
    <d v="2014-10-29T11:52:54"/>
    <d v="2014-10-29T12:03:14"/>
    <d v="2014-10-29T12:13:02"/>
    <x v="4"/>
    <x v="0"/>
  </r>
  <r>
    <n v="1478733"/>
    <n v="39976"/>
    <x v="271"/>
    <s v="bicycle"/>
    <s v="Blue Dog Kitchen"/>
    <m/>
    <m/>
    <m/>
    <m/>
    <m/>
    <n v="40.762595045692201"/>
    <n v="-73.986914122631205"/>
    <n v="40.7040072"/>
    <n v="-73.986759000000006"/>
    <d v="2014-10-29T11:52:57"/>
    <d v="2014-10-29T12:10:37"/>
    <d v="2014-10-29T12:19:58"/>
    <d v="2014-10-29T13:15:49"/>
    <x v="4"/>
    <x v="0"/>
  </r>
  <r>
    <n v="1478795"/>
    <n v="300003"/>
    <x v="115"/>
    <s v="bicycle"/>
    <s v="Friedman's Lunch"/>
    <s v="Breakfast"/>
    <s v="B.L.A.T"/>
    <n v="1"/>
    <s v="Sandwiches"/>
    <d v="1899-12-30T00:07:47"/>
    <n v="40.742680635750801"/>
    <n v="-74.006235828206997"/>
    <n v="40.751810900000002"/>
    <n v="-74.001823799999997"/>
    <d v="2014-10-29T12:04:10"/>
    <d v="2014-10-29T12:15:15"/>
    <d v="2014-10-29T12:40:05"/>
    <d v="2014-10-29T12:49:23"/>
    <x v="4"/>
    <x v="0"/>
  </r>
  <r>
    <n v="1478795"/>
    <n v="300003"/>
    <x v="115"/>
    <s v="bicycle"/>
    <s v="Friedman's Lunch"/>
    <s v="Breakfast"/>
    <s v="Adobo Chicken Salad"/>
    <n v="1"/>
    <s v="Salads"/>
    <d v="1899-12-30T00:07:47"/>
    <n v="40.742680635750801"/>
    <n v="-74.006235828206997"/>
    <n v="40.751810900000002"/>
    <n v="-74.001823799999997"/>
    <d v="2014-10-29T12:04:10"/>
    <d v="2014-10-29T12:15:15"/>
    <d v="2014-10-29T12:40:05"/>
    <d v="2014-10-29T12:49:23"/>
    <x v="4"/>
    <x v="0"/>
  </r>
  <r>
    <n v="1478802"/>
    <n v="398489"/>
    <x v="14"/>
    <s v="bicycle"/>
    <s v="Five Guys Burgers and Fries"/>
    <s v="Burger"/>
    <s v="Regular Fries"/>
    <n v="1"/>
    <s v="Fries"/>
    <m/>
    <n v="40.693703582487103"/>
    <n v="-73.985774517059298"/>
    <n v="40.708555599999997"/>
    <n v="-73.950741399999998"/>
    <d v="2014-10-29T12:05:57"/>
    <d v="2014-10-29T12:15:01"/>
    <d v="2014-10-29T12:30:21"/>
    <d v="2014-10-29T12:49:56"/>
    <x v="4"/>
    <x v="0"/>
  </r>
  <r>
    <n v="1478816"/>
    <n v="63375"/>
    <x v="339"/>
    <s v="bicycle"/>
    <s v="Panera Bread"/>
    <s v="Restaurant"/>
    <m/>
    <m/>
    <m/>
    <m/>
    <n v="40.751841067745701"/>
    <n v="-73.982169628143296"/>
    <n v="40.744987100000003"/>
    <n v="-73.977298399999995"/>
    <d v="2014-10-29T12:07:53"/>
    <d v="2014-10-29T12:16:48"/>
    <d v="2014-10-29T12:29:37"/>
    <d v="2014-10-29T12:39:58"/>
    <x v="4"/>
    <x v="0"/>
  </r>
  <r>
    <n v="1478888"/>
    <n v="403090"/>
    <x v="428"/>
    <s v="bicycle"/>
    <s v="La Esquina Taqueria"/>
    <m/>
    <s v="La Casa"/>
    <n v="4"/>
    <s v="Salads"/>
    <d v="1899-12-30T00:09:59"/>
    <n v="40.721353749744097"/>
    <n v="-73.997525293959001"/>
    <n v="40.720929985306199"/>
    <n v="-74.009819195363306"/>
    <d v="2014-10-29T12:24:18"/>
    <d v="2014-10-29T12:33:21"/>
    <d v="2014-10-29T12:57:11"/>
    <d v="2014-10-29T13:08:41"/>
    <x v="4"/>
    <x v="0"/>
  </r>
  <r>
    <n v="1478934"/>
    <n v="269253"/>
    <x v="445"/>
    <s v="bicycle"/>
    <s v="Momofuku Milk Bar"/>
    <s v="Dessert"/>
    <s v="Compost Cookie"/>
    <n v="4"/>
    <s v="Cookies"/>
    <m/>
    <n v="40.787149600866101"/>
    <n v="-73.971722312198096"/>
    <n v="40.8059838674898"/>
    <n v="-73.964536786148301"/>
    <d v="2014-10-29T12:31:20"/>
    <d v="2014-10-29T12:39:44"/>
    <d v="2014-10-29T13:01:34"/>
    <d v="2014-10-29T13:10:45"/>
    <x v="4"/>
    <x v="0"/>
  </r>
  <r>
    <n v="1478934"/>
    <n v="269253"/>
    <x v="445"/>
    <s v="bicycle"/>
    <s v="Momofuku Milk Bar"/>
    <s v="Dessert"/>
    <s v="Cornflake Marshmallow Chocolate Chip Cookie"/>
    <n v="3"/>
    <s v="Cookies"/>
    <m/>
    <n v="40.787149600866101"/>
    <n v="-73.971722312198096"/>
    <n v="40.8059838674898"/>
    <n v="-73.964536786148301"/>
    <d v="2014-10-29T12:31:20"/>
    <d v="2014-10-29T12:39:44"/>
    <d v="2014-10-29T13:01:34"/>
    <d v="2014-10-29T13:10:45"/>
    <x v="4"/>
    <x v="0"/>
  </r>
  <r>
    <n v="1478945"/>
    <n v="129289"/>
    <x v="533"/>
    <s v="bicycle"/>
    <s v="La Esquina Taqueria"/>
    <m/>
    <s v="Aguacate Con Queso"/>
    <n v="2"/>
    <s v="Tacos"/>
    <d v="1899-12-30T00:03:15"/>
    <n v="40.721353749744097"/>
    <n v="-73.997525293959001"/>
    <n v="40.739954056769598"/>
    <n v="-73.9920343314447"/>
    <d v="2014-10-29T12:34:59"/>
    <d v="2014-10-29T12:45:12"/>
    <d v="2014-10-29T13:03:32"/>
    <d v="2014-10-29T13:18:02"/>
    <x v="4"/>
    <x v="0"/>
  </r>
  <r>
    <n v="1478946"/>
    <n v="151333"/>
    <x v="108"/>
    <s v="bicycle"/>
    <s v="Melt Shop"/>
    <s v="American"/>
    <s v="Classic"/>
    <n v="1"/>
    <s v="Sandwiches"/>
    <m/>
    <n v="40.744607141003797"/>
    <n v="-73.990741968154893"/>
    <n v="40.730966491305097"/>
    <n v="-74.009252611293505"/>
    <d v="2014-10-29T12:35:04"/>
    <d v="2014-10-29T12:56:25"/>
    <d v="2014-10-29T13:16:47"/>
    <d v="2014-10-29T13:31:58"/>
    <x v="4"/>
    <x v="0"/>
  </r>
  <r>
    <n v="1478949"/>
    <n v="401868"/>
    <x v="5"/>
    <s v="bicycle"/>
    <s v="sweetgreen"/>
    <s v="Salad"/>
    <s v="Kale Caesar"/>
    <n v="1"/>
    <s v="Signatures"/>
    <d v="1899-12-30T00:03:46"/>
    <n v="40.745078589413303"/>
    <n v="-73.988821506500202"/>
    <n v="40.760858200000001"/>
    <n v="-73.972083900000001"/>
    <d v="2014-10-29T12:35:52"/>
    <d v="2014-10-29T12:33:34"/>
    <d v="2014-10-29T13:08:53"/>
    <d v="2014-10-29T13:27:41"/>
    <x v="4"/>
    <x v="0"/>
  </r>
  <r>
    <n v="1478957"/>
    <n v="91141"/>
    <x v="6"/>
    <s v="bicycle"/>
    <s v="Dishes"/>
    <m/>
    <m/>
    <m/>
    <m/>
    <d v="1899-12-30T00:07:18"/>
    <n v="40.759755183957701"/>
    <n v="-73.972187209725107"/>
    <n v="40.765340799999997"/>
    <n v="-73.961945400000005"/>
    <d v="2014-10-29T12:37:05"/>
    <d v="2014-10-29T12:53:56"/>
    <d v="2014-10-29T13:07:47"/>
    <d v="2014-10-29T13:14:42"/>
    <x v="4"/>
    <x v="0"/>
  </r>
  <r>
    <n v="1478977"/>
    <n v="59742"/>
    <x v="151"/>
    <s v="bicycle"/>
    <s v="3 Guys Restaurant"/>
    <m/>
    <m/>
    <m/>
    <m/>
    <d v="1899-12-30T00:04:01"/>
    <n v="40.787275534608597"/>
    <n v="-73.954049635197805"/>
    <n v="40.789523000000003"/>
    <n v="-73.966380999999998"/>
    <d v="2014-10-29T12:44:27"/>
    <d v="2014-10-29T12:55:26"/>
    <d v="2014-10-29T13:05:16"/>
    <d v="2014-10-29T13:12:24"/>
    <x v="4"/>
    <x v="0"/>
  </r>
  <r>
    <n v="1479010"/>
    <n v="290850"/>
    <x v="237"/>
    <s v="bicycle"/>
    <s v="sweetgreen"/>
    <s v="Salad"/>
    <s v="Organic Lentil Chickpea (Big)"/>
    <n v="1"/>
    <s v="Soup"/>
    <d v="1899-12-30T00:05:10"/>
    <n v="40.745078589413303"/>
    <n v="-73.988821506500202"/>
    <n v="40.742457899999998"/>
    <n v="-73.990875399999993"/>
    <d v="2014-10-29T12:48:05"/>
    <d v="2014-10-29T13:00:03"/>
    <d v="2014-10-29T13:15:25"/>
    <d v="2014-10-29T13:21:30"/>
    <x v="4"/>
    <x v="0"/>
  </r>
  <r>
    <n v="1479037"/>
    <n v="125262"/>
    <x v="241"/>
    <s v="bicycle"/>
    <s v="Rubirosa"/>
    <s v="Italian"/>
    <s v="Nonna's Ricotta Ravioli"/>
    <n v="1"/>
    <s v="Lunch Pasta"/>
    <d v="1899-12-30T00:12:07"/>
    <n v="40.722748587419602"/>
    <n v="-73.996061916918705"/>
    <n v="40.739809899999997"/>
    <n v="-73.986348899999996"/>
    <d v="2014-10-29T12:54:13"/>
    <m/>
    <m/>
    <d v="2014-10-29T13:30:58"/>
    <x v="4"/>
    <x v="0"/>
  </r>
  <r>
    <n v="1479044"/>
    <n v="63170"/>
    <x v="205"/>
    <s v="car"/>
    <s v="Mezzaluna Restaurants"/>
    <s v="Italian"/>
    <m/>
    <m/>
    <m/>
    <d v="1899-12-30T00:04:32"/>
    <n v="40.771297761785803"/>
    <n v="-73.959502566329107"/>
    <n v="40.775987000000001"/>
    <n v="-73.944531999999995"/>
    <d v="2014-10-29T12:57:24"/>
    <d v="2014-10-29T13:31:05"/>
    <d v="2014-10-29T13:54:55"/>
    <d v="2014-10-29T14:07:55"/>
    <x v="4"/>
    <x v="0"/>
  </r>
  <r>
    <n v="1479047"/>
    <n v="201359"/>
    <x v="6"/>
    <s v="bicycle"/>
    <s v="2nd Ave Deli"/>
    <s v="Deli"/>
    <m/>
    <m/>
    <m/>
    <m/>
    <n v="40.769556799709903"/>
    <n v="-73.9545321464539"/>
    <n v="40.760330099999997"/>
    <n v="-73.986910199999997"/>
    <d v="2014-10-29T12:58:05"/>
    <d v="2014-10-29T13:17:26"/>
    <d v="2014-10-29T13:29:46"/>
    <d v="2014-10-29T13:48:09"/>
    <x v="4"/>
    <x v="0"/>
  </r>
  <r>
    <n v="1479077"/>
    <n v="232035"/>
    <x v="533"/>
    <s v="bicycle"/>
    <s v="Juice Generation"/>
    <s v="Juice Bar"/>
    <s v="Protein KnockOut"/>
    <n v="1"/>
    <s v="Protein Smoothies"/>
    <m/>
    <n v="40.740174134526598"/>
    <n v="-73.986179525504099"/>
    <n v="40.748700700000001"/>
    <n v="-73.974242500000003"/>
    <d v="2014-10-29T13:08:04"/>
    <d v="2014-10-29T13:23:13"/>
    <d v="2014-10-29T13:37:32"/>
    <d v="2014-10-29T13:51:14"/>
    <x v="4"/>
    <x v="0"/>
  </r>
  <r>
    <n v="1479092"/>
    <n v="41486"/>
    <x v="537"/>
    <s v="bicycle"/>
    <s v="Fine &amp; Shapiro Kosher Restaurant &amp; Deli"/>
    <m/>
    <m/>
    <m/>
    <m/>
    <d v="1899-12-30T00:05:13"/>
    <n v="40.777993326975498"/>
    <n v="-73.980233776613204"/>
    <n v="40.757992199999997"/>
    <n v="-73.992217800000006"/>
    <d v="2014-10-29T13:10:38"/>
    <d v="2014-10-29T13:44:10"/>
    <d v="2014-10-29T13:52:30"/>
    <d v="2014-10-29T14:08:30"/>
    <x v="4"/>
    <x v="0"/>
  </r>
  <r>
    <n v="1479130"/>
    <n v="371753"/>
    <x v="336"/>
    <s v="bicycle"/>
    <s v="Koreatown"/>
    <m/>
    <m/>
    <m/>
    <m/>
    <d v="1899-12-30T00:06:02"/>
    <n v="40.748313610763198"/>
    <n v="-73.988220691680894"/>
    <n v="40.779264499999996"/>
    <n v="-73.947932300000005"/>
    <d v="2014-10-29T13:19:57"/>
    <m/>
    <m/>
    <d v="2014-10-29T14:24:42"/>
    <x v="4"/>
    <x v="0"/>
  </r>
  <r>
    <n v="1479127"/>
    <n v="314908"/>
    <x v="2"/>
    <s v="bicycle"/>
    <s v="Wendy's"/>
    <s v="Fast Food"/>
    <m/>
    <m/>
    <m/>
    <m/>
    <n v="40.735632735320003"/>
    <n v="-73.992584199600998"/>
    <n v="40.734250600000003"/>
    <n v="-73.990212299999996"/>
    <d v="2014-10-29T13:20:09"/>
    <d v="2014-10-29T13:40:50"/>
    <d v="2014-10-29T13:58:11"/>
    <d v="2014-10-29T14:02:21"/>
    <x v="4"/>
    <x v="0"/>
  </r>
  <r>
    <n v="1479187"/>
    <n v="259341"/>
    <x v="27"/>
    <s v="bicycle"/>
    <s v="Duane Reade"/>
    <s v="Drug Store"/>
    <m/>
    <m/>
    <m/>
    <m/>
    <n v="40.778013000000001"/>
    <n v="-73.956546216666695"/>
    <n v="40.777042723345602"/>
    <n v="-73.958787154088199"/>
    <d v="2014-10-29T13:32:24"/>
    <d v="2014-10-29T13:44:58"/>
    <d v="2014-10-29T13:54:04"/>
    <d v="2014-10-29T14:03:08"/>
    <x v="4"/>
    <x v="0"/>
  </r>
  <r>
    <n v="1479220"/>
    <n v="59085"/>
    <x v="519"/>
    <s v="bicycle"/>
    <s v="FedEx Office Ship Center"/>
    <m/>
    <m/>
    <m/>
    <m/>
    <m/>
    <n v="40.750469000000002"/>
    <n v="-73.979423999999995"/>
    <n v="40.748849"/>
    <n v="-73.980168000000006"/>
    <d v="2014-10-29T13:44:02"/>
    <m/>
    <m/>
    <d v="2014-10-29T14:19:07"/>
    <x v="4"/>
    <x v="0"/>
  </r>
  <r>
    <n v="1479307"/>
    <n v="47440"/>
    <x v="489"/>
    <s v="bicycle"/>
    <s v="Bareburger"/>
    <s v="Burger"/>
    <s v="Barest Burger"/>
    <n v="1"/>
    <s v="Bareburgers"/>
    <d v="1899-12-30T00:08:10"/>
    <n v="40.728478263619799"/>
    <n v="-73.998391837447898"/>
    <n v="40.715170399999998"/>
    <n v="-74.011600900000005"/>
    <d v="2014-10-29T14:02:47"/>
    <d v="2014-10-29T14:08:17"/>
    <d v="2014-10-29T14:25:07"/>
    <d v="2014-10-29T14:37:26"/>
    <x v="4"/>
    <x v="0"/>
  </r>
  <r>
    <n v="1479326"/>
    <n v="68753"/>
    <x v="6"/>
    <s v="bicycle"/>
    <s v="Magnolia Bakery"/>
    <s v="Dessert"/>
    <s v="Magnolia's Famous Banana Pudding"/>
    <n v="1"/>
    <s v="Pudding"/>
    <m/>
    <n v="40.7358928721479"/>
    <n v="-74.005204439163194"/>
    <n v="40.732987999999999"/>
    <n v="-73.994766999999996"/>
    <d v="2014-10-29T14:04:40"/>
    <d v="2014-10-29T14:17:55"/>
    <d v="2014-10-29T14:32:45"/>
    <d v="2014-10-29T14:38:44"/>
    <x v="4"/>
    <x v="0"/>
  </r>
  <r>
    <n v="1479326"/>
    <n v="68753"/>
    <x v="6"/>
    <s v="bicycle"/>
    <s v="Magnolia Bakery"/>
    <s v="Dessert"/>
    <s v="Coconut Cake"/>
    <n v="1"/>
    <s v="Specialty Cakes"/>
    <m/>
    <n v="40.7358928721479"/>
    <n v="-74.005204439163194"/>
    <n v="40.732987999999999"/>
    <n v="-73.994766999999996"/>
    <d v="2014-10-29T14:04:40"/>
    <d v="2014-10-29T14:17:55"/>
    <d v="2014-10-29T14:32:45"/>
    <d v="2014-10-29T14:38:44"/>
    <x v="4"/>
    <x v="0"/>
  </r>
  <r>
    <n v="1479346"/>
    <n v="102691"/>
    <x v="506"/>
    <s v="car"/>
    <s v="Motorino"/>
    <s v="Pizza"/>
    <m/>
    <m/>
    <m/>
    <d v="1899-12-30T00:14:59"/>
    <n v="40.730090594016403"/>
    <n v="-73.984038847537406"/>
    <n v="40.785108598688801"/>
    <n v="-73.956902138034806"/>
    <d v="2014-10-29T14:07:21"/>
    <d v="2014-10-29T14:33:49"/>
    <d v="2014-10-29T14:39:36"/>
    <d v="2014-10-29T15:16:52"/>
    <x v="4"/>
    <x v="0"/>
  </r>
  <r>
    <n v="1479373"/>
    <n v="200030"/>
    <x v="561"/>
    <s v="bicycle"/>
    <s v="Elephant &amp; Castle"/>
    <s v="American"/>
    <m/>
    <m/>
    <m/>
    <m/>
    <n v="40.736186832736202"/>
    <n v="-74.000991444395495"/>
    <n v="40.725848900000003"/>
    <n v="-74.004109600000007"/>
    <d v="2014-10-29T14:14:10"/>
    <d v="2014-10-29T14:23:52"/>
    <d v="2014-10-29T14:43:12"/>
    <d v="2014-10-29T14:54:34"/>
    <x v="4"/>
    <x v="0"/>
  </r>
  <r>
    <n v="1479415"/>
    <n v="44759"/>
    <x v="5"/>
    <s v="bicycle"/>
    <s v="Beyond Sushi"/>
    <s v="Vegetarian"/>
    <s v="La Fiesta"/>
    <n v="1"/>
    <s v="Rolls"/>
    <d v="1899-12-30T00:04:49"/>
    <n v="40.7328198446546"/>
    <n v="-73.986085653304997"/>
    <n v="40.724454999999999"/>
    <n v="-73.990891000000005"/>
    <d v="2014-10-29T14:20:20"/>
    <d v="2014-10-29T14:17:57"/>
    <d v="2014-10-29T14:44:17"/>
    <d v="2014-10-29T14:51:00"/>
    <x v="4"/>
    <x v="0"/>
  </r>
  <r>
    <n v="1479419"/>
    <n v="174436"/>
    <x v="225"/>
    <s v="bicycle"/>
    <s v="Chipotle Mexican Grill $1.99 Delivery"/>
    <s v="Mexican"/>
    <m/>
    <m/>
    <m/>
    <m/>
    <n v="40.786503542372898"/>
    <n v="-73.978058596650996"/>
    <n v="40.790210000000002"/>
    <n v="-73.978301999999999"/>
    <d v="2014-10-29T14:20:37"/>
    <d v="2014-10-29T14:23:49"/>
    <d v="2014-10-29T14:35:10"/>
    <d v="2014-10-29T14:41:14"/>
    <x v="4"/>
    <x v="0"/>
  </r>
  <r>
    <n v="1479411"/>
    <n v="92688"/>
    <x v="560"/>
    <s v="bicycle"/>
    <s v="Michael's"/>
    <s v="Art Store"/>
    <m/>
    <m/>
    <m/>
    <m/>
    <n v="40.742010000000001"/>
    <n v="-73.993350000000007"/>
    <n v="40.749037999999999"/>
    <n v="-73.994378999999995"/>
    <d v="2014-10-29T14:20:52"/>
    <d v="2014-10-29T14:25:30"/>
    <d v="2014-10-29T15:07:52"/>
    <d v="2014-10-29T15:32:34"/>
    <x v="4"/>
    <x v="0"/>
  </r>
  <r>
    <n v="1479469"/>
    <n v="63417"/>
    <x v="234"/>
    <s v="bicycle"/>
    <s v="Pepe Rosso To Go"/>
    <s v="Italian"/>
    <s v="Pepe Rosso Caesar Salad"/>
    <n v="1"/>
    <s v="Insalate"/>
    <m/>
    <n v="40.727282000000002"/>
    <n v="-74.001756"/>
    <n v="40.7311537"/>
    <n v="-74.000026800000001"/>
    <d v="2014-10-29T14:29:35"/>
    <d v="2014-10-29T14:30:02"/>
    <d v="2014-10-29T14:45:52"/>
    <d v="2014-10-29T14:50:07"/>
    <x v="4"/>
    <x v="0"/>
  </r>
  <r>
    <n v="1479567"/>
    <n v="106478"/>
    <x v="562"/>
    <s v="bicycle"/>
    <s v="Cafe Mogador"/>
    <s v="Middle Eastern"/>
    <s v="Greek Salad"/>
    <n v="1"/>
    <s v="Salads &amp; Platters"/>
    <d v="1899-12-30T00:04:22"/>
    <n v="40.727293000000003"/>
    <n v="-73.984516999999997"/>
    <n v="40.724400299999999"/>
    <n v="-73.991197600000007"/>
    <d v="2014-10-29T14:45:39"/>
    <d v="2014-10-29T14:47:53"/>
    <d v="2014-10-29T15:12:13"/>
    <d v="2014-10-29T15:24:52"/>
    <x v="4"/>
    <x v="0"/>
  </r>
  <r>
    <n v="1479600"/>
    <n v="57994"/>
    <x v="508"/>
    <s v="van"/>
    <s v="P.C. Richard &amp; Son"/>
    <m/>
    <m/>
    <m/>
    <m/>
    <m/>
    <n v="40.778599697931"/>
    <n v="-73.953389533086906"/>
    <n v="40.771892999999999"/>
    <n v="-73.959619700000005"/>
    <d v="2014-10-29T14:49:41"/>
    <d v="2014-10-29T15:15:39"/>
    <d v="2014-10-29T15:35:58"/>
    <d v="2014-10-29T15:54:24"/>
    <x v="4"/>
    <x v="0"/>
  </r>
  <r>
    <n v="1479663"/>
    <n v="94483"/>
    <x v="162"/>
    <s v="bicycle"/>
    <s v="Bistango"/>
    <s v="Italian"/>
    <s v="Carciofini alla Romana"/>
    <n v="1"/>
    <s v="Antipasti Lunch"/>
    <d v="1899-12-30T00:03:56"/>
    <n v="40.742568194152597"/>
    <n v="-73.980486302507799"/>
    <n v="40.746585600000003"/>
    <n v="-73.985582600000001"/>
    <d v="2014-10-29T14:56:57"/>
    <d v="2014-10-29T15:03:19"/>
    <d v="2014-10-29T15:14:09"/>
    <d v="2014-10-29T15:21:13"/>
    <x v="4"/>
    <x v="0"/>
  </r>
  <r>
    <n v="1479683"/>
    <n v="269379"/>
    <x v="524"/>
    <s v="bicycle"/>
    <s v="Momofuku Milk Bar (archived)"/>
    <s v="Dessert"/>
    <s v="Birthday Cake (6&quot;)"/>
    <n v="1"/>
    <s v="6&quot; Cakes"/>
    <m/>
    <n v="40.7231283099199"/>
    <n v="-74.002060890197697"/>
    <n v="40.719552899999996"/>
    <n v="-73.999195900000004"/>
    <d v="2014-10-29T14:59:13"/>
    <d v="2014-10-29T15:03:04"/>
    <d v="2014-10-29T15:22:54"/>
    <d v="2014-10-29T15:37:28"/>
    <x v="4"/>
    <x v="0"/>
  </r>
  <r>
    <n v="1479727"/>
    <n v="259341"/>
    <x v="166"/>
    <s v="bicycle"/>
    <s v="TAO"/>
    <s v="Japanese"/>
    <s v="Chef â€™s Roll with Tuna, Salmon, Tobiko, Avocado"/>
    <n v="1"/>
    <s v="Special Rolls"/>
    <d v="1899-12-30T00:05:02"/>
    <n v="40.762857763598497"/>
    <n v="-73.9716190014841"/>
    <n v="40.777042723345602"/>
    <n v="-73.958787154088199"/>
    <d v="2014-10-29T15:06:47"/>
    <d v="2014-10-29T15:30:48"/>
    <d v="2014-10-29T15:44:08"/>
    <d v="2014-10-29T15:56:48"/>
    <x v="4"/>
    <x v="0"/>
  </r>
  <r>
    <n v="1479736"/>
    <n v="98399"/>
    <x v="27"/>
    <s v="bicycle"/>
    <s v="Pinkberry"/>
    <s v="Ice Cream"/>
    <m/>
    <m/>
    <m/>
    <m/>
    <n v="40.775133509056303"/>
    <n v="-73.953779854607603"/>
    <n v="40.768773899999999"/>
    <n v="-73.952592300000006"/>
    <d v="2014-10-29T15:08:27"/>
    <d v="2014-10-29T15:14:28"/>
    <d v="2014-10-29T15:21:03"/>
    <d v="2014-10-29T15:28:41"/>
    <x v="4"/>
    <x v="0"/>
  </r>
  <r>
    <n v="1479768"/>
    <n v="80466"/>
    <x v="506"/>
    <s v="car"/>
    <s v="Dinosaur Bar-B-Que"/>
    <s v="BBQ"/>
    <s v="Bar-B-Que Pork Ribs"/>
    <n v="1"/>
    <s v="True Blue Bar-B-Que Pit Plates"/>
    <d v="1899-12-30T00:17:50"/>
    <n v="40.818082099999998"/>
    <n v="-73.960937299999998"/>
    <n v="40.766520271463897"/>
    <n v="-73.984926982418102"/>
    <d v="2014-10-29T15:12:24"/>
    <d v="2014-10-29T15:28:47"/>
    <d v="2014-10-29T15:49:08"/>
    <d v="2014-10-29T16:05:08"/>
    <x v="4"/>
    <x v="0"/>
  </r>
  <r>
    <n v="1479756"/>
    <n v="63361"/>
    <x v="106"/>
    <s v="walker"/>
    <s v="Wondee Siam I"/>
    <m/>
    <m/>
    <m/>
    <m/>
    <d v="1899-12-30T00:09:04"/>
    <n v="40.765040723957597"/>
    <n v="-73.987912711093401"/>
    <n v="40.747481399999998"/>
    <n v="-74.002156499999998"/>
    <d v="2014-10-29T15:13:10"/>
    <d v="2014-10-29T15:20:03"/>
    <d v="2014-10-29T15:30:24"/>
    <d v="2014-10-29T15:44:07"/>
    <x v="4"/>
    <x v="0"/>
  </r>
  <r>
    <n v="1479798"/>
    <n v="250494"/>
    <x v="489"/>
    <s v="bicycle"/>
    <s v="Blue Ribbon Fried Chicken"/>
    <s v="American"/>
    <s v="Boylan's Black Cherry"/>
    <n v="1"/>
    <s v="Drinks"/>
    <m/>
    <n v="40.724339999999998"/>
    <n v="-73.990960000000001"/>
    <n v="40.723884614769901"/>
    <n v="-73.999316845760703"/>
    <d v="2014-10-29T15:19:56"/>
    <d v="2014-10-29T15:20:29"/>
    <d v="2014-10-29T15:40:50"/>
    <d v="2014-10-29T15:47:17"/>
    <x v="4"/>
    <x v="0"/>
  </r>
  <r>
    <n v="1479807"/>
    <n v="66373"/>
    <x v="524"/>
    <s v="bicycle"/>
    <s v="The Mercer Kitchen"/>
    <m/>
    <s v="Organic Salmon"/>
    <n v="1"/>
    <s v="Lunch/Dinner (Entree)"/>
    <m/>
    <n v="40.724743642155602"/>
    <n v="-73.9986615554824"/>
    <n v="40.722069005555497"/>
    <n v="-73.9967439811969"/>
    <d v="2014-10-29T15:20:56"/>
    <d v="2014-10-29T15:41:04"/>
    <d v="2014-10-29T16:07:24"/>
    <d v="2014-10-29T16:10:55"/>
    <x v="4"/>
    <x v="0"/>
  </r>
  <r>
    <n v="1479832"/>
    <n v="60477"/>
    <x v="234"/>
    <s v="bicycle"/>
    <s v="The Grey Dog - Mulberry"/>
    <s v="Coffee"/>
    <s v="Peanut Butter &amp; Jelly"/>
    <n v="1"/>
    <s v="Michigan Sandwiches"/>
    <d v="1899-12-30T00:05:57"/>
    <n v="40.723095999999998"/>
    <n v="-73.995773999999997"/>
    <n v="40.727404999999997"/>
    <n v="-73.991802000000007"/>
    <d v="2014-10-29T15:26:21"/>
    <d v="2014-10-29T15:28:33"/>
    <d v="2014-10-29T15:46:52"/>
    <d v="2014-10-29T15:54:52"/>
    <x v="4"/>
    <x v="0"/>
  </r>
  <r>
    <n v="1479861"/>
    <n v="403122"/>
    <x v="14"/>
    <s v="bicycle"/>
    <s v="Juice Press"/>
    <s v="Juice Bar"/>
    <s v="Ginger Fireball"/>
    <n v="12"/>
    <s v="Cold Pressed Juices"/>
    <m/>
    <n v="40.7411144339194"/>
    <n v="-73.9906501942001"/>
    <n v="40.754894262355002"/>
    <n v="-74.000331247581997"/>
    <d v="2014-10-29T15:29:45"/>
    <d v="2014-10-29T15:38:31"/>
    <d v="2014-10-29T15:49:21"/>
    <d v="2014-10-29T16:11:28"/>
    <x v="4"/>
    <x v="0"/>
  </r>
  <r>
    <n v="1479855"/>
    <n v="403095"/>
    <x v="205"/>
    <s v="car"/>
    <s v="25 Broadway"/>
    <m/>
    <m/>
    <m/>
    <m/>
    <m/>
    <n v="40.705577852437202"/>
    <n v="-74.013455294443105"/>
    <n v="40.742243000000002"/>
    <n v="-73.984540699999997"/>
    <d v="2014-10-29T15:30:15"/>
    <m/>
    <m/>
    <d v="2014-10-29T17:17:51"/>
    <x v="4"/>
    <x v="0"/>
  </r>
  <r>
    <n v="1479887"/>
    <n v="137042"/>
    <x v="70"/>
    <s v="bicycle"/>
    <s v="Duane Reade"/>
    <s v="Drug Store"/>
    <m/>
    <m/>
    <m/>
    <m/>
    <n v="40.763930021909502"/>
    <n v="-73.977461709192696"/>
    <n v="40.763452000000001"/>
    <n v="-73.980515999999994"/>
    <d v="2014-10-29T15:33:06"/>
    <d v="2014-10-29T15:43:31"/>
    <d v="2014-10-29T16:08:06"/>
    <d v="2014-10-29T16:10:21"/>
    <x v="4"/>
    <x v="0"/>
  </r>
  <r>
    <n v="1479889"/>
    <n v="222443"/>
    <x v="58"/>
    <s v="bicycle"/>
    <s v="Calvin Klein Underwear"/>
    <m/>
    <m/>
    <m/>
    <m/>
    <m/>
    <n v="40.764408000000003"/>
    <n v="-73.970804000000001"/>
    <n v="40.775159829258797"/>
    <n v="-73.963359857692197"/>
    <d v="2014-10-29T15:33:29"/>
    <d v="2014-10-29T15:57:01"/>
    <d v="2014-10-29T16:08:16"/>
    <d v="2014-10-29T17:25:19"/>
    <x v="4"/>
    <x v="0"/>
  </r>
  <r>
    <n v="1479926"/>
    <n v="109405"/>
    <x v="100"/>
    <s v="bicycle"/>
    <s v="Beacon Wines and Spirits"/>
    <m/>
    <m/>
    <m/>
    <m/>
    <m/>
    <n v="40.780333816617798"/>
    <n v="-73.981513620340607"/>
    <n v="40.782587667965103"/>
    <n v="-73.976973434979001"/>
    <d v="2014-10-29T15:38:29"/>
    <d v="2014-10-29T15:46:52"/>
    <d v="2014-10-29T15:50:14"/>
    <d v="2014-10-29T15:55:09"/>
    <x v="4"/>
    <x v="0"/>
  </r>
  <r>
    <n v="1479923"/>
    <n v="142461"/>
    <x v="562"/>
    <s v="bicycle"/>
    <s v="Shake Shack"/>
    <s v="Burger"/>
    <s v="DogMeister"/>
    <n v="1"/>
    <s v="Flat Top Dogs"/>
    <m/>
    <n v="40.7152793278103"/>
    <n v="-74.014860391616807"/>
    <n v="40.719922599999997"/>
    <n v="-74.007101599999999"/>
    <d v="2014-10-29T15:39:51"/>
    <d v="2014-10-29T15:53:23"/>
    <d v="2014-10-29T16:07:43"/>
    <d v="2014-10-29T16:15:36"/>
    <x v="4"/>
    <x v="0"/>
  </r>
  <r>
    <n v="1479923"/>
    <n v="142461"/>
    <x v="562"/>
    <s v="bicycle"/>
    <s v="Shake Shack"/>
    <s v="Burger"/>
    <s v="Cheese Fries"/>
    <n v="1"/>
    <s v="Fries"/>
    <m/>
    <n v="40.7152793278103"/>
    <n v="-74.014860391616807"/>
    <n v="40.719922599999997"/>
    <n v="-74.007101599999999"/>
    <d v="2014-10-29T15:39:51"/>
    <d v="2014-10-29T15:53:23"/>
    <d v="2014-10-29T16:07:43"/>
    <d v="2014-10-29T16:15:36"/>
    <x v="4"/>
    <x v="0"/>
  </r>
  <r>
    <n v="1479923"/>
    <n v="142461"/>
    <x v="562"/>
    <s v="bicycle"/>
    <s v="Shake Shack"/>
    <s v="Burger"/>
    <s v="Chicken Dog"/>
    <n v="1"/>
    <s v="Flat Top Dogs"/>
    <m/>
    <n v="40.7152793278103"/>
    <n v="-74.014860391616807"/>
    <n v="40.719922599999997"/>
    <n v="-74.007101599999999"/>
    <d v="2014-10-29T15:39:51"/>
    <d v="2014-10-29T15:53:23"/>
    <d v="2014-10-29T16:07:43"/>
    <d v="2014-10-29T16:15:36"/>
    <x v="4"/>
    <x v="0"/>
  </r>
  <r>
    <n v="1479993"/>
    <n v="396432"/>
    <x v="533"/>
    <s v="bicycle"/>
    <s v="Postmates General Store (deprecated)"/>
    <s v="Convenience Store"/>
    <s v="Gummy Bears (5 oz.)"/>
    <n v="1"/>
    <s v="Candy &amp; Snacks"/>
    <m/>
    <n v="40.714638307702003"/>
    <n v="-74.008336134918196"/>
    <n v="40.718659000000002"/>
    <n v="-74.002853999999999"/>
    <d v="2014-10-29T15:48:45"/>
    <m/>
    <m/>
    <d v="2014-10-29T16:33:40"/>
    <x v="4"/>
    <x v="0"/>
  </r>
  <r>
    <n v="1480025"/>
    <n v="399520"/>
    <x v="495"/>
    <s v="bicycle"/>
    <s v="Xe May Sandwich Shop"/>
    <s v="Vietnamese"/>
    <s v="Super Cub Classic"/>
    <n v="2"/>
    <s v="Sandwiches"/>
    <d v="1899-12-30T00:07:23"/>
    <n v="40.7273712945494"/>
    <n v="-73.984853800139007"/>
    <n v="40.727856000000003"/>
    <n v="-73.980992000000001"/>
    <d v="2014-10-29T15:54:31"/>
    <d v="2014-10-29T16:03:29"/>
    <d v="2014-10-29T16:15:49"/>
    <d v="2014-10-29T16:30:32"/>
    <x v="4"/>
    <x v="0"/>
  </r>
  <r>
    <n v="1480025"/>
    <n v="399520"/>
    <x v="495"/>
    <s v="bicycle"/>
    <s v="Xe May Sandwich Shop"/>
    <s v="Vietnamese"/>
    <s v="The &quot;Hog&quot;"/>
    <n v="1"/>
    <s v="Sandwiches"/>
    <d v="1899-12-30T00:07:23"/>
    <n v="40.7273712945494"/>
    <n v="-73.984853800139007"/>
    <n v="40.727856000000003"/>
    <n v="-73.980992000000001"/>
    <d v="2014-10-29T15:54:31"/>
    <d v="2014-10-29T16:03:29"/>
    <d v="2014-10-29T16:15:49"/>
    <d v="2014-10-29T16:30:32"/>
    <x v="4"/>
    <x v="0"/>
  </r>
  <r>
    <n v="1480054"/>
    <n v="67345"/>
    <x v="65"/>
    <s v="bicycle"/>
    <s v="Bareburger"/>
    <s v="Burger"/>
    <s v="Supreme"/>
    <n v="1"/>
    <s v="Bareburgers"/>
    <d v="1899-12-30T00:06:01"/>
    <n v="40.728478263619799"/>
    <n v="-73.998391837447898"/>
    <n v="40.725340899999999"/>
    <n v="-74.009263500000003"/>
    <d v="2014-10-29T16:00:34"/>
    <d v="2014-10-29T16:00:36"/>
    <d v="2014-10-29T16:20:56"/>
    <d v="2014-10-29T16:31:18"/>
    <x v="4"/>
    <x v="0"/>
  </r>
  <r>
    <n v="1480083"/>
    <n v="58476"/>
    <x v="25"/>
    <s v="car"/>
    <s v="Charley Mom"/>
    <m/>
    <m/>
    <m/>
    <m/>
    <d v="1899-12-30T00:01:50"/>
    <n v="40.774165000000004"/>
    <n v="-73.948454260826097"/>
    <n v="40.775536000000002"/>
    <n v="-73.950322"/>
    <d v="2014-10-29T16:06:01"/>
    <d v="2014-10-29T16:09:58"/>
    <d v="2014-10-29T16:17:48"/>
    <d v="2014-10-29T16:20:06"/>
    <x v="4"/>
    <x v="0"/>
  </r>
  <r>
    <n v="1480155"/>
    <n v="332635"/>
    <x v="17"/>
    <s v="bicycle"/>
    <s v="TAO"/>
    <s v="Japanese"/>
    <s v="TAO Lo Mein with Roast Pork"/>
    <n v="1"/>
    <s v="Sophisticated Noodles and Rice"/>
    <d v="1899-12-30T00:06:48"/>
    <n v="40.762857763598497"/>
    <n v="-73.9716190014841"/>
    <n v="40.733249832315202"/>
    <n v="-73.996088839337801"/>
    <d v="2014-10-29T16:16:26"/>
    <d v="2014-10-29T16:30:43"/>
    <d v="2014-10-29T16:38:03"/>
    <d v="2014-10-29T16:52:46"/>
    <x v="4"/>
    <x v="0"/>
  </r>
  <r>
    <n v="1480179"/>
    <n v="63047"/>
    <x v="81"/>
    <s v="bicycle"/>
    <s v="Serafina Always"/>
    <s v="Italian"/>
    <m/>
    <m/>
    <m/>
    <d v="1899-12-30T00:06:16"/>
    <n v="40.764596842462197"/>
    <n v="-73.969977501591501"/>
    <n v="40.771099800000002"/>
    <n v="-73.9642044"/>
    <d v="2014-10-29T16:20:53"/>
    <d v="2014-10-29T16:24:29"/>
    <d v="2014-10-29T16:37:48"/>
    <d v="2014-10-29T16:43:41"/>
    <x v="4"/>
    <x v="0"/>
  </r>
  <r>
    <n v="1480215"/>
    <n v="120353"/>
    <x v="435"/>
    <s v="bicycle"/>
    <s v="Blue Ribbon Sushi"/>
    <s v="Japanese"/>
    <s v="Teriyaki Rib Eye Steak"/>
    <n v="1"/>
    <s v="Yakimono (Broiled Dishes)"/>
    <d v="1899-12-30T00:08:22"/>
    <n v="40.7261096570601"/>
    <n v="-74.002491863200504"/>
    <n v="40.7062843"/>
    <n v="-74.016942999999998"/>
    <d v="2014-10-29T16:27:36"/>
    <d v="2014-10-29T16:56:09"/>
    <d v="2014-10-29T17:08:59"/>
    <d v="2014-10-29T17:35:04"/>
    <x v="4"/>
    <x v="0"/>
  </r>
  <r>
    <n v="1480348"/>
    <n v="149239"/>
    <x v="205"/>
    <s v="car"/>
    <s v="Maimonide of Brooklyn"/>
    <s v="Vegetarian"/>
    <s v="Mob Cheeseburger Deluxe"/>
    <n v="1"/>
    <s v="Entrees"/>
    <d v="1899-12-30T00:07:58"/>
    <n v="40.6852014054978"/>
    <n v="-73.980210819697206"/>
    <n v="40.649355808310801"/>
    <n v="-73.964462773943296"/>
    <d v="2014-10-29T16:53:37"/>
    <d v="2014-10-29T17:45:04"/>
    <d v="2014-10-29T17:56:32"/>
    <d v="2014-10-29T18:19:00"/>
    <x v="4"/>
    <x v="0"/>
  </r>
  <r>
    <n v="1480348"/>
    <n v="149239"/>
    <x v="205"/>
    <s v="car"/>
    <s v="Maimonide of Brooklyn"/>
    <s v="Vegetarian"/>
    <s v="Iron Man MOB"/>
    <n v="1"/>
    <s v="MOBs"/>
    <d v="1899-12-30T00:07:58"/>
    <n v="40.6852014054978"/>
    <n v="-73.980210819697206"/>
    <n v="40.649355808310801"/>
    <n v="-73.964462773943296"/>
    <d v="2014-10-29T16:53:37"/>
    <d v="2014-10-29T17:45:04"/>
    <d v="2014-10-29T17:56:32"/>
    <d v="2014-10-29T18:19:00"/>
    <x v="4"/>
    <x v="0"/>
  </r>
  <r>
    <n v="1480390"/>
    <n v="152675"/>
    <x v="17"/>
    <s v="bicycle"/>
    <s v="Tres Carnes"/>
    <s v="Mexican"/>
    <s v="El Tres Bowl"/>
    <n v="1"/>
    <s v="Burrito, Taco, or Bowl"/>
    <m/>
    <n v="40.742023500000002"/>
    <n v="-73.993415100000007"/>
    <n v="40.737861904766298"/>
    <n v="-73.990798950195298"/>
    <d v="2014-10-29T17:06:19"/>
    <d v="2014-10-29T17:16:43"/>
    <d v="2014-10-29T17:33:34"/>
    <d v="2014-10-29T17:40:02"/>
    <x v="4"/>
    <x v="0"/>
  </r>
  <r>
    <n v="1480396"/>
    <n v="369272"/>
    <x v="387"/>
    <s v="bicycle"/>
    <s v="Blue Ribbon Sushi Bar &amp; Grill"/>
    <s v="Japanese"/>
    <s v="Kani Sunomono"/>
    <n v="1"/>
    <s v="Sunomono"/>
    <d v="1899-12-30T00:06:38"/>
    <n v="40.767652912117299"/>
    <n v="-73.982925456000402"/>
    <n v="40.767651000000001"/>
    <n v="-73.966875000000002"/>
    <d v="2014-10-29T17:07:34"/>
    <d v="2014-10-29T17:31:48"/>
    <d v="2014-10-29T17:37:03"/>
    <d v="2014-10-29T17:54:38"/>
    <x v="4"/>
    <x v="0"/>
  </r>
  <r>
    <n v="1480462"/>
    <n v="263075"/>
    <x v="150"/>
    <s v="bicycle"/>
    <s v="Duane Reade"/>
    <s v="Drug Store"/>
    <m/>
    <m/>
    <m/>
    <m/>
    <n v="40.789831180607003"/>
    <n v="-73.975424242858693"/>
    <n v="40.791713733498803"/>
    <n v="-73.977843813124196"/>
    <d v="2014-10-29T17:17:24"/>
    <d v="2014-10-29T17:26:51"/>
    <d v="2014-10-29T17:38:11"/>
    <d v="2014-10-29T17:40:12"/>
    <x v="4"/>
    <x v="0"/>
  </r>
  <r>
    <n v="1480465"/>
    <n v="101202"/>
    <x v="562"/>
    <s v="bicycle"/>
    <s v="Burger Joint"/>
    <s v="Burger"/>
    <s v="Hamburger"/>
    <n v="1"/>
    <s v="Menu"/>
    <d v="1899-12-30T00:13:23"/>
    <n v="40.764075830277001"/>
    <n v="-73.978632525152193"/>
    <n v="40.776126754021099"/>
    <n v="-73.976094612054993"/>
    <d v="2014-10-29T17:19:01"/>
    <d v="2014-10-29T17:34:22"/>
    <d v="2014-10-29T17:47:43"/>
    <d v="2014-10-29T17:58:55"/>
    <x v="4"/>
    <x v="0"/>
  </r>
  <r>
    <n v="1480549"/>
    <n v="148138"/>
    <x v="5"/>
    <s v="bicycle"/>
    <s v="Mighty Quinn's BBQ"/>
    <s v="BBQ"/>
    <m/>
    <m/>
    <m/>
    <m/>
    <n v="40.736673300973102"/>
    <n v="-74.001331329345703"/>
    <n v="40.735588100000001"/>
    <n v="-74.003542300000007"/>
    <d v="2014-10-29T17:29:52"/>
    <d v="2014-10-29T17:31:54"/>
    <d v="2014-10-29T17:43:23"/>
    <d v="2014-10-29T17:45:32"/>
    <x v="4"/>
    <x v="0"/>
  </r>
  <r>
    <n v="1480580"/>
    <n v="106940"/>
    <x v="14"/>
    <s v="bicycle"/>
    <s v="Parm"/>
    <s v="Italian"/>
    <s v="Baked Ziti"/>
    <n v="2"/>
    <s v="Sides"/>
    <d v="1899-12-30T00:07:40"/>
    <n v="40.723019825000002"/>
    <n v="-73.995853999999994"/>
    <n v="40.743617299999997"/>
    <n v="-74.006400400000004"/>
    <d v="2014-10-29T17:35:37"/>
    <d v="2014-10-29T17:38:30"/>
    <d v="2014-10-29T17:55:50"/>
    <d v="2014-10-29T18:13:08"/>
    <x v="4"/>
    <x v="0"/>
  </r>
  <r>
    <n v="1480599"/>
    <n v="344312"/>
    <x v="226"/>
    <s v="bicycle"/>
    <s v="Bed Bath &amp; Beyond"/>
    <s v="Department Store"/>
    <m/>
    <m/>
    <m/>
    <m/>
    <n v="40.715722378666598"/>
    <n v="-74.011751031406007"/>
    <n v="40.720791499999997"/>
    <n v="-74.001822099999998"/>
    <d v="2014-10-29T17:38:00"/>
    <d v="2014-10-29T18:01:25"/>
    <d v="2014-10-29T18:16:46"/>
    <d v="2014-10-29T18:25:06"/>
    <x v="4"/>
    <x v="0"/>
  </r>
  <r>
    <n v="1480674"/>
    <n v="68965"/>
    <x v="118"/>
    <s v="bicycle"/>
    <s v="RedFarm Hudson"/>
    <s v="Chinese"/>
    <s v="Bentons Bacon &amp; Egg Fried Rice"/>
    <n v="1"/>
    <s v="Rice &amp; Noodles"/>
    <d v="1899-12-30T00:08:25"/>
    <n v="40.734213854853898"/>
    <n v="-74.006202029303594"/>
    <n v="40.744964000000003"/>
    <n v="-73.985617000000005"/>
    <d v="2014-10-29T17:44:53"/>
    <d v="2014-10-29T17:59:14"/>
    <d v="2014-10-29T18:07:04"/>
    <d v="2014-10-29T18:24:47"/>
    <x v="4"/>
    <x v="0"/>
  </r>
  <r>
    <n v="1480708"/>
    <n v="312097"/>
    <x v="479"/>
    <s v="bicycle"/>
    <s v="Momofuku Noodle Bar"/>
    <m/>
    <s v="Shrimp Bun"/>
    <n v="2"/>
    <s v="Buns"/>
    <m/>
    <n v="40.729110403548901"/>
    <n v="-73.984245455566395"/>
    <n v="40.722777999999998"/>
    <n v="-73.984634"/>
    <d v="2014-10-29T17:49:05"/>
    <d v="2014-10-29T18:07:14"/>
    <d v="2014-10-29T18:21:41"/>
    <d v="2014-10-29T18:30:57"/>
    <x v="4"/>
    <x v="0"/>
  </r>
  <r>
    <n v="1480764"/>
    <n v="64445"/>
    <x v="387"/>
    <s v="bicycle"/>
    <s v="Sushi Seki (archived)"/>
    <s v="Japanese"/>
    <m/>
    <m/>
    <m/>
    <d v="1899-12-30T00:06:16"/>
    <n v="40.761836680634801"/>
    <n v="-73.960403720115593"/>
    <n v="40.763227999999998"/>
    <n v="-73.969137000000003"/>
    <d v="2014-10-29T17:56:51"/>
    <d v="2014-10-29T18:03:25"/>
    <d v="2014-10-29T18:18:29"/>
    <d v="2014-10-29T18:23:52"/>
    <x v="4"/>
    <x v="0"/>
  </r>
  <r>
    <n v="1480763"/>
    <n v="358057"/>
    <x v="23"/>
    <s v="bicycle"/>
    <s v="sweetgreen"/>
    <s v="Salad"/>
    <s v="Salad"/>
    <n v="1"/>
    <s v="Make Your Own"/>
    <d v="1899-12-30T00:06:37"/>
    <n v="40.721323186970601"/>
    <n v="-74.009732007980304"/>
    <n v="40.702894197756002"/>
    <n v="-73.985538456869904"/>
    <d v="2014-10-29T17:57:32"/>
    <d v="2014-10-29T18:12:14"/>
    <d v="2014-10-29T18:28:33"/>
    <d v="2014-10-29T18:58:44"/>
    <x v="4"/>
    <x v="0"/>
  </r>
  <r>
    <n v="1480873"/>
    <n v="91114"/>
    <x v="312"/>
    <s v="bicycle"/>
    <s v="Shake Shack"/>
    <s v="Burger"/>
    <s v="Fries"/>
    <n v="2"/>
    <s v="Fries"/>
    <m/>
    <n v="40.780825773220101"/>
    <n v="-73.976483345031696"/>
    <n v="40.775967799999997"/>
    <n v="-73.981654599999999"/>
    <d v="2014-10-29T18:10:36"/>
    <d v="2014-10-29T18:12:33"/>
    <d v="2014-10-29T18:26:54"/>
    <d v="2014-10-29T18:36:10"/>
    <x v="4"/>
    <x v="0"/>
  </r>
  <r>
    <n v="1480880"/>
    <n v="140757"/>
    <x v="226"/>
    <s v="bicycle"/>
    <s v="Parm"/>
    <s v="Italian"/>
    <s v="Chicken Parm"/>
    <n v="1"/>
    <s v="Sandwiches"/>
    <d v="1899-12-30T00:10:36"/>
    <n v="40.723019825000002"/>
    <n v="-73.995853999999994"/>
    <n v="40.7596493"/>
    <n v="-73.972918300000003"/>
    <d v="2014-10-29T18:11:57"/>
    <d v="2014-10-29T18:32:54"/>
    <d v="2014-10-29T18:40:14"/>
    <d v="2014-10-29T19:03:38"/>
    <x v="4"/>
    <x v="0"/>
  </r>
  <r>
    <n v="1480953"/>
    <n v="131645"/>
    <x v="539"/>
    <s v="bicycle"/>
    <s v="Yama 49"/>
    <s v="Sushi"/>
    <s v="Sea Scallop, Flying Fish Roe"/>
    <n v="1"/>
    <s v="Yama Special Dinner Rolls"/>
    <m/>
    <n v="40.7538247353244"/>
    <n v="-73.968524117504799"/>
    <n v="40.768279"/>
    <n v="-73.952297000000002"/>
    <d v="2014-10-29T18:23:32"/>
    <d v="2014-10-29T18:28:18"/>
    <d v="2014-10-29T18:58:19"/>
    <d v="2014-10-29T19:10:00"/>
    <x v="4"/>
    <x v="0"/>
  </r>
  <r>
    <n v="1480963"/>
    <n v="129798"/>
    <x v="387"/>
    <s v="bicycle"/>
    <s v="TAO"/>
    <s v="Japanese"/>
    <s v="Crispy Tuna Sashimi Roll with Edamame"/>
    <n v="1"/>
    <s v="Small Plates"/>
    <d v="1899-12-30T00:05:15"/>
    <n v="40.762857763598497"/>
    <n v="-73.9716190014841"/>
    <n v="40.783716900000002"/>
    <n v="-73.983505199999996"/>
    <d v="2014-10-29T18:26:15"/>
    <d v="2014-10-29T18:23:39"/>
    <d v="2014-10-29T19:07:38"/>
    <d v="2014-10-29T19:28:05"/>
    <x v="4"/>
    <x v="0"/>
  </r>
  <r>
    <n v="1480958"/>
    <n v="123977"/>
    <x v="479"/>
    <s v="bicycle"/>
    <s v="Vezzo Thin Crust Pizza"/>
    <s v="Italian"/>
    <s v="Regular Crust (16&quot; Large Pie)"/>
    <n v="1"/>
    <s v="Custom Pies"/>
    <d v="1899-12-30T00:14:29"/>
    <n v="40.744489278379298"/>
    <n v="-73.981322050094604"/>
    <n v="40.713650199999996"/>
    <n v="-73.979181400000002"/>
    <d v="2014-10-29T18:26:17"/>
    <d v="2014-10-29T18:46:21"/>
    <d v="2014-10-29T19:01:50"/>
    <d v="2014-10-29T19:25:24"/>
    <x v="4"/>
    <x v="0"/>
  </r>
  <r>
    <n v="1480958"/>
    <n v="123977"/>
    <x v="479"/>
    <s v="bicycle"/>
    <s v="Vezzo Thin Crust Pizza"/>
    <s v="Italian"/>
    <s v="Regular Crust (9&quot; Personal Pie)"/>
    <n v="1"/>
    <s v="Custom Pies"/>
    <d v="1899-12-30T00:14:29"/>
    <n v="40.744489278379298"/>
    <n v="-73.981322050094604"/>
    <n v="40.713650199999996"/>
    <n v="-73.979181400000002"/>
    <d v="2014-10-29T18:26:17"/>
    <d v="2014-10-29T18:46:21"/>
    <d v="2014-10-29T19:01:50"/>
    <d v="2014-10-29T19:25:24"/>
    <x v="4"/>
    <x v="0"/>
  </r>
  <r>
    <n v="1480964"/>
    <n v="221394"/>
    <x v="401"/>
    <s v="bicycle"/>
    <s v="The Meatball Shop"/>
    <s v="Italian"/>
    <s v="Spicy Pork Ball Kitchen Sink Salad"/>
    <n v="1"/>
    <s v="The Kitchen Sink Salad"/>
    <d v="1899-12-30T00:08:56"/>
    <n v="40.721545124764702"/>
    <n v="-73.988842426716104"/>
    <n v="40.728011500000001"/>
    <n v="-73.993871400000003"/>
    <d v="2014-10-29T18:26:24"/>
    <d v="2014-10-29T18:49:06"/>
    <d v="2014-10-29T19:06:56"/>
    <d v="2014-10-29T19:17:08"/>
    <x v="4"/>
    <x v="0"/>
  </r>
  <r>
    <n v="1480973"/>
    <n v="402208"/>
    <x v="81"/>
    <s v="bicycle"/>
    <s v="Maoz Vegetarian"/>
    <s v="Vegetarian"/>
    <s v="Ginger Ale"/>
    <n v="1"/>
    <s v="Drinks"/>
    <m/>
    <n v="40.755130610783901"/>
    <n v="-73.987924189091501"/>
    <n v="40.750534000000002"/>
    <n v="-73.996754899999999"/>
    <d v="2014-10-29T18:28:48"/>
    <d v="2014-10-29T18:34:15"/>
    <d v="2014-10-29T19:03:35"/>
    <d v="2014-10-29T19:13:41"/>
    <x v="4"/>
    <x v="0"/>
  </r>
  <r>
    <n v="1480981"/>
    <n v="87188"/>
    <x v="300"/>
    <s v="scooter"/>
    <s v="Momoya"/>
    <s v="Sushi"/>
    <s v="Uni"/>
    <n v="1"/>
    <s v="A La Carte Sushi or Sashimi"/>
    <d v="1899-12-30T00:17:08"/>
    <n v="40.784077256376399"/>
    <n v="-73.9776224098444"/>
    <n v="40.769924199999998"/>
    <n v="-73.961120199999996"/>
    <d v="2014-10-29T18:28:49"/>
    <d v="2014-10-29T18:54:04"/>
    <d v="2014-10-29T19:10:50"/>
    <d v="2014-10-29T19:20:49"/>
    <x v="4"/>
    <x v="0"/>
  </r>
  <r>
    <n v="1480991"/>
    <n v="94480"/>
    <x v="312"/>
    <s v="bicycle"/>
    <s v="TAO"/>
    <s v="Japanese"/>
    <s v="Jasmine White Rice"/>
    <n v="1"/>
    <s v="Sophisticated Noodles and Rice"/>
    <d v="1899-12-30T00:09:59"/>
    <n v="40.762857763598497"/>
    <n v="-73.9716190014841"/>
    <n v="40.773538199999997"/>
    <n v="-73.962198099999995"/>
    <d v="2014-10-29T18:31:41"/>
    <d v="2014-10-29T18:53:33"/>
    <d v="2014-10-29T19:05:24"/>
    <d v="2014-10-29T19:15:33"/>
    <x v="4"/>
    <x v="0"/>
  </r>
  <r>
    <n v="1480991"/>
    <n v="94480"/>
    <x v="312"/>
    <s v="bicycle"/>
    <s v="TAO"/>
    <s v="Japanese"/>
    <s v="Unagi"/>
    <n v="1"/>
    <s v="Sushi &amp; Sashimi"/>
    <d v="1899-12-30T00:09:59"/>
    <n v="40.762857763598497"/>
    <n v="-73.9716190014841"/>
    <n v="40.773538199999997"/>
    <n v="-73.962198099999995"/>
    <d v="2014-10-29T18:31:41"/>
    <d v="2014-10-29T18:53:33"/>
    <d v="2014-10-29T19:05:24"/>
    <d v="2014-10-29T19:15:33"/>
    <x v="4"/>
    <x v="0"/>
  </r>
  <r>
    <n v="1481029"/>
    <n v="72324"/>
    <x v="518"/>
    <s v="bicycle"/>
    <s v="Chipotle Mexican Grill $1.99 Delivery"/>
    <s v="Mexican"/>
    <m/>
    <m/>
    <m/>
    <m/>
    <n v="40.777745129236699"/>
    <n v="-73.954617029430395"/>
    <n v="40.7749762216487"/>
    <n v="-73.958916731366699"/>
    <d v="2014-10-29T18:34:18"/>
    <d v="2014-10-29T18:34:49"/>
    <d v="2014-10-29T18:45:39"/>
    <d v="2014-10-29T18:52:13"/>
    <x v="4"/>
    <x v="0"/>
  </r>
  <r>
    <n v="1481043"/>
    <n v="374826"/>
    <x v="118"/>
    <s v="bicycle"/>
    <s v="Dos Caminos"/>
    <s v="Mexican"/>
    <s v="Mexico City Street Corn"/>
    <n v="1"/>
    <s v="Dinner Mas / Sides"/>
    <d v="1899-12-30T00:07:52"/>
    <n v="40.740566935961603"/>
    <n v="-74.005427336781395"/>
    <n v="40.723061399999999"/>
    <n v="-74.008280099999993"/>
    <d v="2014-10-29T18:35:49"/>
    <d v="2014-10-29T18:57:44"/>
    <d v="2014-10-29T19:10:35"/>
    <d v="2014-10-29T19:20:29"/>
    <x v="4"/>
    <x v="0"/>
  </r>
  <r>
    <n v="1481085"/>
    <n v="403668"/>
    <x v="214"/>
    <s v="car"/>
    <s v="Han Dynasty"/>
    <s v="Chinese"/>
    <s v="Dan Dan Noodle"/>
    <n v="1"/>
    <s v="Noodles"/>
    <m/>
    <n v="40.732213000000002"/>
    <n v="-73.988072000000003"/>
    <n v="40.808443335284998"/>
    <n v="-73.965409153192397"/>
    <d v="2014-10-29T18:40:43"/>
    <d v="2014-10-29T18:46:04"/>
    <d v="2014-10-29T19:25:54"/>
    <d v="2014-10-29T20:08:37"/>
    <x v="4"/>
    <x v="0"/>
  </r>
  <r>
    <n v="1481109"/>
    <n v="142574"/>
    <x v="282"/>
    <s v="bicycle"/>
    <s v="Sushi of Gari"/>
    <s v="Sushi"/>
    <s v="Spicy Tuna"/>
    <n v="1"/>
    <s v="Maki Sushi Cut-Up Roll"/>
    <d v="1899-12-30T00:13:28"/>
    <n v="40.771568712019302"/>
    <n v="-73.952786829189705"/>
    <n v="40.785996400000002"/>
    <n v="-73.9526793"/>
    <d v="2014-10-29T18:42:36"/>
    <d v="2014-10-29T18:53:11"/>
    <d v="2014-10-29T19:23:01"/>
    <d v="2014-10-29T19:32:47"/>
    <x v="4"/>
    <x v="0"/>
  </r>
  <r>
    <n v="1481125"/>
    <n v="64170"/>
    <x v="161"/>
    <s v="bicycle"/>
    <s v="Mr Chow - Tribeca"/>
    <m/>
    <m/>
    <m/>
    <m/>
    <d v="1899-12-30T00:03:11"/>
    <n v="40.720041528861898"/>
    <n v="-74.008531826427401"/>
    <n v="40.725446099999999"/>
    <n v="-73.994459899999995"/>
    <d v="2014-10-29T18:45:04"/>
    <d v="2014-10-29T18:54:44"/>
    <d v="2014-10-29T19:04:33"/>
    <d v="2014-10-29T19:16:00"/>
    <x v="4"/>
    <x v="0"/>
  </r>
  <r>
    <n v="1481155"/>
    <n v="180776"/>
    <x v="527"/>
    <s v="car"/>
    <s v="Westside Market"/>
    <m/>
    <m/>
    <m/>
    <m/>
    <m/>
    <n v="40.8042821460675"/>
    <n v="-73.966499312238994"/>
    <n v="40.802472892597599"/>
    <n v="-73.961848094619"/>
    <d v="2014-10-29T18:50:44"/>
    <d v="2014-10-29T19:07:37"/>
    <d v="2014-10-29T19:26:25"/>
    <d v="2014-10-29T19:38:47"/>
    <x v="4"/>
    <x v="0"/>
  </r>
  <r>
    <n v="1481173"/>
    <n v="386678"/>
    <x v="23"/>
    <s v="bicycle"/>
    <s v="Trader Joe's"/>
    <s v="Grocery Store"/>
    <s v="Organic Mini Carrots"/>
    <n v="1"/>
    <s v="Fruits &amp; Vegetables"/>
    <m/>
    <n v="40.733633781778998"/>
    <n v="-73.987769236059194"/>
    <n v="40.714762042013099"/>
    <n v="-74.007023185308"/>
    <d v="2014-10-29T18:52:28"/>
    <d v="2014-10-29T19:27:13"/>
    <d v="2014-10-29T20:15:27"/>
    <d v="2014-10-29T20:37:10"/>
    <x v="4"/>
    <x v="0"/>
  </r>
  <r>
    <n v="1481173"/>
    <n v="386678"/>
    <x v="23"/>
    <s v="bicycle"/>
    <s v="Trader Joe's"/>
    <s v="Grocery Store"/>
    <s v="Bolognese Pasta Sauce"/>
    <n v="1"/>
    <s v="Grains, Pasta &amp; Sides"/>
    <m/>
    <n v="40.733633781778998"/>
    <n v="-73.987769236059194"/>
    <n v="40.714762042013099"/>
    <n v="-74.007023185308"/>
    <d v="2014-10-29T18:52:28"/>
    <d v="2014-10-29T19:27:13"/>
    <d v="2014-10-29T20:15:27"/>
    <d v="2014-10-29T20:37:10"/>
    <x v="4"/>
    <x v="0"/>
  </r>
  <r>
    <n v="1481205"/>
    <n v="91907"/>
    <x v="204"/>
    <s v="bicycle"/>
    <s v="Momoya"/>
    <s v="Sushi"/>
    <s v="Tuna Avocado Salad"/>
    <n v="1"/>
    <s v="Cold Appetizer"/>
    <d v="1899-12-30T00:14:30"/>
    <n v="40.784077256376399"/>
    <n v="-73.9776224098444"/>
    <n v="40.7666878"/>
    <n v="-73.968694299999996"/>
    <d v="2014-10-29T18:56:18"/>
    <d v="2014-10-29T19:00:06"/>
    <d v="2014-10-29T19:35:06"/>
    <d v="2014-10-29T19:44:17"/>
    <x v="4"/>
    <x v="0"/>
  </r>
  <r>
    <n v="1481205"/>
    <n v="91907"/>
    <x v="204"/>
    <s v="bicycle"/>
    <s v="Momoya"/>
    <s v="Sushi"/>
    <s v="Miso"/>
    <n v="1"/>
    <s v="Soup"/>
    <d v="1899-12-30T00:14:30"/>
    <n v="40.784077256376399"/>
    <n v="-73.9776224098444"/>
    <n v="40.7666878"/>
    <n v="-73.968694299999996"/>
    <d v="2014-10-29T18:56:18"/>
    <d v="2014-10-29T19:00:06"/>
    <d v="2014-10-29T19:35:06"/>
    <d v="2014-10-29T19:44:17"/>
    <x v="4"/>
    <x v="0"/>
  </r>
  <r>
    <n v="1481228"/>
    <n v="62359"/>
    <x v="479"/>
    <s v="bicycle"/>
    <s v="Rubirosa"/>
    <s v="Italian"/>
    <s v="Baked Clams"/>
    <n v="1"/>
    <s v="Lunch &amp; Dinner Appetizers"/>
    <d v="1899-12-30T00:09:14"/>
    <n v="40.722748587419602"/>
    <n v="-73.996061916918705"/>
    <n v="40.724780000000003"/>
    <n v="-73.980463"/>
    <d v="2014-10-29T18:59:08"/>
    <d v="2014-10-29T19:36:00"/>
    <d v="2014-10-29T19:47:42"/>
    <d v="2014-10-29T20:00:23"/>
    <x v="4"/>
    <x v="0"/>
  </r>
  <r>
    <n v="1481238"/>
    <n v="64309"/>
    <x v="428"/>
    <s v="bicycle"/>
    <s v="Yama 49"/>
    <s v="Sushi"/>
    <m/>
    <m/>
    <m/>
    <d v="1899-12-30T00:11:15"/>
    <n v="40.7538247353244"/>
    <n v="-73.968524117504799"/>
    <n v="40.741793000000001"/>
    <n v="-73.9923"/>
    <d v="2014-10-29T18:59:35"/>
    <d v="2014-10-29T19:17:08"/>
    <d v="2014-10-29T19:27:28"/>
    <d v="2014-10-29T19:39:43"/>
    <x v="4"/>
    <x v="0"/>
  </r>
  <r>
    <n v="1481272"/>
    <n v="387102"/>
    <x v="12"/>
    <s v="bicycle"/>
    <s v="Vanessa's Dumplings"/>
    <s v="Chinese"/>
    <s v="Vegetable Dumplings"/>
    <n v="1"/>
    <s v="Bolied"/>
    <d v="1899-12-30T00:23:23"/>
    <n v="40.732935902065101"/>
    <n v="-73.986443521670196"/>
    <n v="40.743824515574403"/>
    <n v="-73.992554449633701"/>
    <d v="2014-10-29T19:04:55"/>
    <d v="2014-10-29T19:29:25"/>
    <d v="2014-10-29T19:46:59"/>
    <d v="2014-10-29T19:57:18"/>
    <x v="4"/>
    <x v="0"/>
  </r>
  <r>
    <n v="1481269"/>
    <n v="105903"/>
    <x v="118"/>
    <s v="bicycle"/>
    <s v="Shake Shack"/>
    <s v="Burger"/>
    <s v="Shack Burger"/>
    <n v="1"/>
    <s v="Burgers"/>
    <m/>
    <n v="40.7152793278103"/>
    <n v="-74.014860391616807"/>
    <n v="40.746968600000002"/>
    <n v="-73.990440599999999"/>
    <d v="2014-10-29T19:05:21"/>
    <m/>
    <m/>
    <d v="2014-10-29T20:23:17"/>
    <x v="4"/>
    <x v="0"/>
  </r>
  <r>
    <n v="1481295"/>
    <n v="65009"/>
    <x v="385"/>
    <s v="bicycle"/>
    <s v="Chote Nawab"/>
    <s v="Indian"/>
    <s v="Dum Kokur"/>
    <n v="1"/>
    <s v="Chicken"/>
    <d v="1899-12-30T00:07:37"/>
    <n v="40.742379908504297"/>
    <n v="-73.982706069946303"/>
    <n v="40.739192000000003"/>
    <n v="-73.987325999999996"/>
    <d v="2014-10-29T19:06:42"/>
    <d v="2014-10-29T19:29:11"/>
    <d v="2014-10-29T19:35:30"/>
    <d v="2014-10-29T19:40:39"/>
    <x v="4"/>
    <x v="0"/>
  </r>
  <r>
    <n v="1481308"/>
    <n v="402215"/>
    <x v="236"/>
    <s v="bicycle"/>
    <s v="RedFarm Hudson"/>
    <s v="Chinese"/>
    <s v="Soft &amp; Crunchy Vegetable Fried Rice"/>
    <n v="1"/>
    <s v="Rice &amp; Noodles"/>
    <d v="1899-12-30T00:06:52"/>
    <n v="40.734213854853898"/>
    <n v="-74.006202029303594"/>
    <n v="40.721512888769198"/>
    <n v="-74.009240454357396"/>
    <d v="2014-10-29T19:08:15"/>
    <d v="2014-10-29T19:20:35"/>
    <d v="2014-10-29T19:30:26"/>
    <d v="2014-10-29T19:39:59"/>
    <x v="4"/>
    <x v="0"/>
  </r>
  <r>
    <n v="1481341"/>
    <n v="137617"/>
    <x v="188"/>
    <s v="bicycle"/>
    <s v="Blue Ribbon Fried Chicken"/>
    <s v="American"/>
    <s v="The Blue Ribbon"/>
    <n v="2"/>
    <s v="Sandwiches"/>
    <m/>
    <n v="40.724339999999998"/>
    <n v="-73.990960000000001"/>
    <n v="40.729953600000002"/>
    <n v="-73.986349799999999"/>
    <d v="2014-10-29T19:13:26"/>
    <d v="2014-10-29T19:28:32"/>
    <d v="2014-10-29T19:41:25"/>
    <d v="2014-10-29T19:49:03"/>
    <x v="4"/>
    <x v="0"/>
  </r>
  <r>
    <n v="1481365"/>
    <n v="197265"/>
    <x v="89"/>
    <s v="car"/>
    <s v="Hill Country Fried Chicken"/>
    <s v="Southern"/>
    <s v="Pimento Mac &amp; Cheese"/>
    <n v="1"/>
    <s v="Sides"/>
    <m/>
    <n v="40.7430754234856"/>
    <n v="-73.989146591960605"/>
    <n v="40.762996100000002"/>
    <n v="-73.961871500000001"/>
    <d v="2014-10-29T19:15:29"/>
    <d v="2014-10-29T20:02:50"/>
    <d v="2014-10-29T20:27:21"/>
    <d v="2014-10-29T20:46:14"/>
    <x v="4"/>
    <x v="0"/>
  </r>
  <r>
    <n v="1481376"/>
    <n v="139639"/>
    <x v="226"/>
    <s v="bicycle"/>
    <s v="Sushi of Gari 46"/>
    <s v="Sushi"/>
    <s v="California Roll"/>
    <n v="2"/>
    <s v="Rolls"/>
    <m/>
    <n v="40.760654436198898"/>
    <n v="-73.989582752602004"/>
    <n v="40.744783300000002"/>
    <n v="-73.986007400000005"/>
    <d v="2014-10-29T19:15:43"/>
    <d v="2014-10-29T19:39:24"/>
    <d v="2014-10-29T20:25:03"/>
    <d v="2014-10-29T20:36:46"/>
    <x v="4"/>
    <x v="0"/>
  </r>
  <r>
    <n v="1481426"/>
    <n v="276192"/>
    <x v="5"/>
    <s v="bicycle"/>
    <s v="12 Chairs"/>
    <s v="Middle Eastern"/>
    <s v="Labaneh"/>
    <n v="1"/>
    <s v="Small Plates"/>
    <d v="1899-12-30T00:05:52"/>
    <n v="40.727636837850397"/>
    <n v="-74.002597332000704"/>
    <n v="40.723728999999999"/>
    <n v="-74.004076100000006"/>
    <d v="2014-10-29T19:21:47"/>
    <d v="2014-10-29T19:27:36"/>
    <d v="2014-10-29T19:36:53"/>
    <d v="2014-10-29T19:41:38"/>
    <x v="4"/>
    <x v="0"/>
  </r>
  <r>
    <n v="1481517"/>
    <n v="104555"/>
    <x v="46"/>
    <s v="walker"/>
    <s v="Sushi of Gari"/>
    <s v="Sushi"/>
    <s v="Spicy Tuna"/>
    <n v="1"/>
    <s v="Maki Sushi Cut-Up Roll"/>
    <d v="1899-12-30T00:15:42"/>
    <n v="40.771568712019302"/>
    <n v="-73.952786829189705"/>
    <n v="40.786541888327299"/>
    <n v="-73.9520096050055"/>
    <d v="2014-10-29T19:31:54"/>
    <d v="2014-10-29T20:06:41"/>
    <d v="2014-10-29T20:16:31"/>
    <d v="2014-10-29T20:37:05"/>
    <x v="4"/>
    <x v="0"/>
  </r>
  <r>
    <n v="1481534"/>
    <n v="99393"/>
    <x v="17"/>
    <s v="bicycle"/>
    <s v="sweetgreen"/>
    <s v="Salad"/>
    <s v="House Lemonade (NoMad only)"/>
    <n v="1"/>
    <s v="Drinks"/>
    <m/>
    <n v="40.745078589413303"/>
    <n v="-73.988821506500202"/>
    <n v="40.738309999999998"/>
    <n v="-73.996606"/>
    <d v="2014-10-29T19:33:09"/>
    <d v="2014-10-29T19:41:28"/>
    <d v="2014-10-29T20:10:18"/>
    <d v="2014-10-29T20:21:26"/>
    <x v="4"/>
    <x v="0"/>
  </r>
  <r>
    <n v="1481577"/>
    <n v="176622"/>
    <x v="161"/>
    <s v="bicycle"/>
    <s v="Cafe Mogador"/>
    <s v="Middle Eastern"/>
    <s v="Chicken"/>
    <n v="1"/>
    <s v="Grill"/>
    <d v="1899-12-30T00:08:55"/>
    <n v="40.727293000000003"/>
    <n v="-73.984516999999997"/>
    <n v="40.729164553037997"/>
    <n v="-73.979264183247693"/>
    <d v="2014-10-29T19:37:29"/>
    <d v="2014-10-29T19:41:06"/>
    <d v="2014-10-29T20:06:26"/>
    <d v="2014-10-29T20:10:13"/>
    <x v="4"/>
    <x v="0"/>
  </r>
  <r>
    <n v="1481592"/>
    <n v="239985"/>
    <x v="101"/>
    <s v="bicycle"/>
    <s v="5 Napkin Burger"/>
    <s v="Burger"/>
    <s v="Veggie"/>
    <n v="1"/>
    <s v="Burgers"/>
    <d v="1899-12-30T00:04:52"/>
    <n v="40.7332304028387"/>
    <n v="-73.987593054771395"/>
    <n v="40.774240900000002"/>
    <n v="-73.9894599"/>
    <d v="2014-10-29T19:38:01"/>
    <d v="2014-10-29T19:37:01"/>
    <d v="2014-10-29T19:58:21"/>
    <d v="2014-10-29T20:20:55"/>
    <x v="4"/>
    <x v="0"/>
  </r>
  <r>
    <n v="1481585"/>
    <n v="147596"/>
    <x v="495"/>
    <s v="bicycle"/>
    <s v="Momofuku Noodle Bar"/>
    <m/>
    <s v="Pork Bun"/>
    <n v="1"/>
    <s v="Buns"/>
    <m/>
    <n v="40.729110403548901"/>
    <n v="-73.984245455566395"/>
    <n v="40.727028227415303"/>
    <n v="-73.986932692716806"/>
    <d v="2014-10-29T19:39:55"/>
    <d v="2014-10-29T19:42:48"/>
    <d v="2014-10-29T20:17:19"/>
    <d v="2014-10-29T20:19:14"/>
    <x v="4"/>
    <x v="0"/>
  </r>
  <r>
    <n v="1481619"/>
    <n v="106478"/>
    <x v="5"/>
    <s v="bicycle"/>
    <s v="La Esquina Taqueria"/>
    <m/>
    <s v="La Casa"/>
    <n v="1"/>
    <s v="Salads"/>
    <d v="1899-12-30T00:08:44"/>
    <n v="40.721353749744097"/>
    <n v="-73.997525293959001"/>
    <n v="40.724400299999999"/>
    <n v="-73.991197600000007"/>
    <d v="2014-10-29T19:41:35"/>
    <d v="2014-10-29T19:45:33"/>
    <d v="2014-10-29T19:54:54"/>
    <d v="2014-10-29T20:01:23"/>
    <x v="4"/>
    <x v="0"/>
  </r>
  <r>
    <n v="1481615"/>
    <n v="65224"/>
    <x v="39"/>
    <s v="bicycle"/>
    <s v="The Grey Dog - Mulberry"/>
    <s v="Coffee"/>
    <s v="Grilled Cheese"/>
    <n v="1"/>
    <s v="Michigan Sandwiches"/>
    <d v="1899-12-30T00:11:05"/>
    <n v="40.723095999999998"/>
    <n v="-73.995773999999997"/>
    <n v="40.710833000000001"/>
    <n v="-74.005555999999999"/>
    <d v="2014-10-29T19:42:44"/>
    <d v="2014-10-29T19:57:53"/>
    <d v="2014-10-29T20:07:14"/>
    <d v="2014-10-29T20:19:22"/>
    <x v="4"/>
    <x v="0"/>
  </r>
  <r>
    <n v="1481659"/>
    <n v="100999"/>
    <x v="495"/>
    <s v="bicycle"/>
    <s v="Blue Ribbon Sushi Izakaya"/>
    <s v="Japanese"/>
    <s v="Spicy Tuna &amp; Tempura Flakes"/>
    <n v="1"/>
    <s v="Maki"/>
    <d v="1899-12-30T00:09:21"/>
    <n v="40.721979579708403"/>
    <n v="-73.988148214155601"/>
    <n v="40.729877399999999"/>
    <n v="-73.991618000000003"/>
    <d v="2014-10-29T19:48:07"/>
    <d v="2014-10-29T20:26:02"/>
    <d v="2014-10-29T20:36:03"/>
    <d v="2014-10-29T20:48:03"/>
    <x v="4"/>
    <x v="0"/>
  </r>
  <r>
    <n v="1481680"/>
    <n v="242765"/>
    <x v="479"/>
    <s v="bicycle"/>
    <s v="L'Apicio"/>
    <s v="Italian"/>
    <m/>
    <m/>
    <m/>
    <d v="1899-12-30T00:17:34"/>
    <n v="40.7245952315888"/>
    <n v="-73.991648763221704"/>
    <n v="40.716563999999998"/>
    <n v="-73.990750000000006"/>
    <d v="2014-10-29T19:49:25"/>
    <m/>
    <m/>
    <d v="2014-10-29T20:37:56"/>
    <x v="4"/>
    <x v="0"/>
  </r>
  <r>
    <n v="1481703"/>
    <n v="403796"/>
    <x v="4"/>
    <s v="bicycle"/>
    <s v="Emack &amp; Bolio's Ice Cream"/>
    <m/>
    <m/>
    <m/>
    <m/>
    <m/>
    <n v="40.773878974261201"/>
    <n v="-73.951707697515602"/>
    <n v="40.781432000000002"/>
    <n v="-73.954133400000003"/>
    <d v="2014-10-29T19:51:13"/>
    <d v="2014-10-29T19:50:11"/>
    <d v="2014-10-29T20:05:31"/>
    <d v="2014-10-29T20:12:06"/>
    <x v="4"/>
    <x v="0"/>
  </r>
  <r>
    <n v="1481715"/>
    <n v="403596"/>
    <x v="219"/>
    <s v="bicycle"/>
    <s v="Pinkberry"/>
    <s v="Ice Cream"/>
    <s v="Chocolate"/>
    <n v="1"/>
    <s v="Frozen Yogurt Without Toppings"/>
    <m/>
    <n v="40.729075924929496"/>
    <n v="-73.988682031631498"/>
    <n v="40.732124744838202"/>
    <n v="-73.989279612941701"/>
    <d v="2014-10-29T19:53:10"/>
    <d v="2014-10-29T20:10:26"/>
    <d v="2014-10-29T20:16:15"/>
    <d v="2014-10-29T20:20:12"/>
    <x v="4"/>
    <x v="0"/>
  </r>
  <r>
    <n v="1481718"/>
    <n v="77540"/>
    <x v="563"/>
    <s v="bicycle"/>
    <s v="Nobu Next Door"/>
    <s v="Sushi"/>
    <s v="Sashimi Salad"/>
    <n v="1"/>
    <s v="Dinner Cold Dishes"/>
    <d v="1899-12-30T00:11:26"/>
    <n v="40.719386413349397"/>
    <n v="-74.008692501044905"/>
    <n v="40.7375647"/>
    <n v="-74.008859599999994"/>
    <d v="2014-10-29T19:53:41"/>
    <m/>
    <m/>
    <d v="2014-10-29T20:57:08"/>
    <x v="4"/>
    <x v="0"/>
  </r>
  <r>
    <n v="1481860"/>
    <n v="329978"/>
    <x v="131"/>
    <s v="car"/>
    <s v="Blue Ribbon Fried Chicken"/>
    <s v="American"/>
    <s v="Firebird"/>
    <n v="1"/>
    <s v="Sandwiches"/>
    <m/>
    <n v="40.724339999999998"/>
    <n v="-73.990960000000001"/>
    <n v="40.722906399999999"/>
    <n v="-73.9896928"/>
    <d v="2014-10-29T20:06:53"/>
    <d v="2014-10-29T20:06:59"/>
    <d v="2014-10-29T20:27:04"/>
    <d v="2014-10-29T20:32:33"/>
    <x v="4"/>
    <x v="0"/>
  </r>
  <r>
    <n v="1481866"/>
    <n v="172624"/>
    <x v="187"/>
    <s v="bicycle"/>
    <s v="Barnes &amp; Noble"/>
    <m/>
    <m/>
    <m/>
    <m/>
    <m/>
    <n v="40.7367349889739"/>
    <n v="-73.989760659947393"/>
    <n v="40.722408799999997"/>
    <n v="-73.998372900000007"/>
    <d v="2014-10-29T20:08:21"/>
    <d v="2014-10-29T20:21:46"/>
    <d v="2014-10-29T20:43:36"/>
    <d v="2014-10-29T20:47:46"/>
    <x v="4"/>
    <x v="0"/>
  </r>
  <r>
    <n v="1481882"/>
    <n v="365362"/>
    <x v="564"/>
    <s v="bicycle"/>
    <s v="CVS Pharmacy"/>
    <m/>
    <m/>
    <m/>
    <m/>
    <m/>
    <n v="40.744948084007298"/>
    <n v="-73.9765778532079"/>
    <n v="40.744987100000003"/>
    <n v="-73.977298399999995"/>
    <d v="2014-10-29T20:09:14"/>
    <m/>
    <m/>
    <d v="2014-10-29T20:45:55"/>
    <x v="4"/>
    <x v="0"/>
  </r>
  <r>
    <n v="1481946"/>
    <n v="373485"/>
    <x v="161"/>
    <s v="bicycle"/>
    <s v="Mighty Quinn's BBQ"/>
    <s v="BBQ"/>
    <s v="Edamame &amp; Sweet Pea Salad"/>
    <n v="1"/>
    <s v="Sides"/>
    <m/>
    <n v="40.727518945156902"/>
    <n v="-73.988671302795396"/>
    <n v="40.729728199999997"/>
    <n v="-74.004768499999997"/>
    <d v="2014-10-29T20:14:06"/>
    <d v="2014-10-29T20:16:37"/>
    <d v="2014-10-29T20:41:04"/>
    <d v="2014-10-29T20:48:44"/>
    <x v="4"/>
    <x v="0"/>
  </r>
  <r>
    <n v="1481974"/>
    <n v="403833"/>
    <x v="12"/>
    <s v="bicycle"/>
    <s v="Room Service"/>
    <s v="Thai"/>
    <s v="Pad See Euw"/>
    <n v="1"/>
    <s v="Noodle Dishes"/>
    <d v="1899-12-30T00:21:59"/>
    <n v="40.761846969642903"/>
    <n v="-73.990150907740201"/>
    <n v="40.7741776146067"/>
    <n v="-73.978989569095006"/>
    <d v="2014-10-29T20:17:01"/>
    <d v="2014-10-29T20:46:16"/>
    <d v="2014-10-29T20:55:36"/>
    <d v="2014-10-29T21:05:20"/>
    <x v="4"/>
    <x v="0"/>
  </r>
  <r>
    <n v="1482012"/>
    <n v="79255"/>
    <x v="226"/>
    <s v="bicycle"/>
    <s v="The Meatball Shop"/>
    <s v="Italian"/>
    <s v="Classic Beef Hero"/>
    <n v="1"/>
    <s v="Heroes"/>
    <d v="1899-12-30T00:10:50"/>
    <n v="40.745963108098799"/>
    <n v="-74.001697291846"/>
    <n v="40.7436352"/>
    <n v="-74.006330899999995"/>
    <d v="2014-10-29T20:20:57"/>
    <d v="2014-10-29T20:43:43"/>
    <d v="2014-10-29T20:49:33"/>
    <d v="2014-10-29T20:54:56"/>
    <x v="4"/>
    <x v="0"/>
  </r>
  <r>
    <n v="1482012"/>
    <n v="79255"/>
    <x v="226"/>
    <s v="bicycle"/>
    <s v="The Meatball Shop"/>
    <s v="Italian"/>
    <s v="Rigatoni"/>
    <n v="1"/>
    <s v="Stick To Your Bones"/>
    <d v="1899-12-30T00:10:50"/>
    <n v="40.745963108098799"/>
    <n v="-74.001697291846"/>
    <n v="40.7436352"/>
    <n v="-74.006330899999995"/>
    <d v="2014-10-29T20:20:57"/>
    <d v="2014-10-29T20:43:43"/>
    <d v="2014-10-29T20:49:33"/>
    <d v="2014-10-29T20:54:56"/>
    <x v="4"/>
    <x v="0"/>
  </r>
  <r>
    <n v="1482039"/>
    <n v="301618"/>
    <x v="48"/>
    <s v="bicycle"/>
    <s v="Vanessa's Dumplings"/>
    <s v="Chinese"/>
    <s v="Chives &amp; Pork Dumplings"/>
    <n v="4"/>
    <s v="Pan Fried"/>
    <d v="1899-12-30T00:06:32"/>
    <n v="40.732935902065101"/>
    <n v="-73.986443521670196"/>
    <n v="40.730834999999999"/>
    <n v="-73.995220799999998"/>
    <d v="2014-10-29T20:22:33"/>
    <d v="2014-10-29T20:23:37"/>
    <d v="2014-10-29T20:36:19"/>
    <d v="2014-10-29T20:46:24"/>
    <x v="4"/>
    <x v="0"/>
  </r>
  <r>
    <n v="1482108"/>
    <n v="97346"/>
    <x v="236"/>
    <s v="bicycle"/>
    <s v="da Umberto"/>
    <s v="Italian"/>
    <s v="Cavatelli"/>
    <n v="1"/>
    <s v="Primi"/>
    <d v="1899-12-30T00:12:03"/>
    <n v="40.739506419570098"/>
    <n v="-73.995884015418696"/>
    <n v="40.745520900000002"/>
    <n v="-73.990466999999995"/>
    <d v="2014-10-29T20:29:11"/>
    <d v="2014-10-29T20:34:04"/>
    <d v="2014-10-29T20:53:27"/>
    <d v="2014-10-29T21:00:01"/>
    <x v="4"/>
    <x v="0"/>
  </r>
  <r>
    <n v="1482126"/>
    <n v="73274"/>
    <x v="341"/>
    <s v="bicycle"/>
    <s v="Luke's Lobster"/>
    <s v="Seafood"/>
    <m/>
    <m/>
    <m/>
    <m/>
    <n v="40.764388844623902"/>
    <n v="-73.973371982574506"/>
    <n v="40.762448900000003"/>
    <n v="-73.965458999999996"/>
    <d v="2014-10-29T20:30:52"/>
    <d v="2014-10-29T20:31:24"/>
    <d v="2014-10-29T20:40:14"/>
    <d v="2014-10-29T20:46:27"/>
    <x v="4"/>
    <x v="0"/>
  </r>
  <r>
    <n v="1482152"/>
    <n v="59102"/>
    <x v="565"/>
    <s v="car"/>
    <s v="Taco Bell"/>
    <s v="Fast Food"/>
    <m/>
    <m/>
    <m/>
    <m/>
    <n v="40.806257213843203"/>
    <n v="-73.942065238952594"/>
    <n v="40.812579900000003"/>
    <n v="-73.950500000000005"/>
    <d v="2014-10-29T20:33:08"/>
    <d v="2014-10-29T20:44:51"/>
    <d v="2014-10-29T21:01:41"/>
    <d v="2014-10-29T21:10:42"/>
    <x v="4"/>
    <x v="0"/>
  </r>
  <r>
    <n v="1482249"/>
    <n v="68154"/>
    <x v="161"/>
    <s v="bicycle"/>
    <s v="Nobu Next Door"/>
    <s v="Sushi"/>
    <s v="Mushroom Salad"/>
    <n v="1"/>
    <s v="Dinner Hot Dishes"/>
    <d v="1899-12-30T00:13:02"/>
    <n v="40.719386413349397"/>
    <n v="-74.008692501044905"/>
    <n v="40.723948499999999"/>
    <n v="-74.003447499999993"/>
    <d v="2014-10-29T20:40:49"/>
    <d v="2014-10-29T20:54:44"/>
    <d v="2014-10-29T21:18:05"/>
    <d v="2014-10-29T21:25:49"/>
    <x v="4"/>
    <x v="0"/>
  </r>
  <r>
    <n v="1482329"/>
    <n v="385691"/>
    <x v="298"/>
    <s v="car"/>
    <s v="Sushi Samba"/>
    <s v="Sushi"/>
    <s v="Akami (Tuna)"/>
    <n v="1"/>
    <s v="Nigiri &amp; Sashimi"/>
    <d v="1899-12-30T00:07:55"/>
    <n v="40.732666419020703"/>
    <n v="-74.003292612268694"/>
    <n v="40.763333000000003"/>
    <n v="-73.9627409"/>
    <d v="2014-10-29T20:45:47"/>
    <d v="2014-10-29T20:45:44"/>
    <d v="2014-10-29T21:16:04"/>
    <d v="2014-10-29T21:41:44"/>
    <x v="4"/>
    <x v="0"/>
  </r>
  <r>
    <n v="1482372"/>
    <n v="199502"/>
    <x v="499"/>
    <s v="bicycle"/>
    <s v="El Cocotero"/>
    <m/>
    <s v="Queso Empanada"/>
    <n v="1"/>
    <s v="Empanadas / White Corn Turnovers"/>
    <d v="1899-12-30T00:10:41"/>
    <n v="40.7417583339668"/>
    <n v="-73.999166558440706"/>
    <n v="40.739182599999999"/>
    <n v="-73.981543299999998"/>
    <d v="2014-10-29T20:48:05"/>
    <d v="2014-10-29T20:49:50"/>
    <d v="2014-10-29T21:26:40"/>
    <d v="2014-10-29T21:39:39"/>
    <x v="4"/>
    <x v="0"/>
  </r>
  <r>
    <n v="1482406"/>
    <n v="77011"/>
    <x v="292"/>
    <s v="bicycle"/>
    <s v="Van Leeuwen Artisan Ice Cream"/>
    <m/>
    <m/>
    <m/>
    <m/>
    <m/>
    <n v="40.727905054583999"/>
    <n v="-73.987763497055596"/>
    <n v="40.748333500000001"/>
    <n v="-73.980940399999994"/>
    <d v="2014-10-29T20:50:03"/>
    <d v="2014-10-29T20:47:43"/>
    <d v="2014-10-29T21:06:34"/>
    <d v="2014-10-29T21:26:38"/>
    <x v="4"/>
    <x v="0"/>
  </r>
  <r>
    <n v="1482492"/>
    <n v="396880"/>
    <x v="479"/>
    <s v="bicycle"/>
    <s v="Whole Foods Market"/>
    <s v="Grocery Store"/>
    <s v="Organic Tomato Gf Lower Sodium Soup"/>
    <n v="1"/>
    <s v="Soup"/>
    <m/>
    <n v="40.723954999999997"/>
    <n v="-73.991828999999996"/>
    <n v="40.726246600000003"/>
    <n v="-73.983726500000003"/>
    <d v="2014-10-29T20:56:44"/>
    <d v="2014-10-29T21:03:22"/>
    <d v="2014-10-29T21:43:52"/>
    <d v="2014-10-29T21:51:24"/>
    <x v="4"/>
    <x v="0"/>
  </r>
  <r>
    <n v="1482492"/>
    <n v="396880"/>
    <x v="479"/>
    <s v="bicycle"/>
    <s v="Whole Foods Market"/>
    <s v="Grocery Store"/>
    <s v="Pure Almond Milk Vanilla"/>
    <n v="1"/>
    <s v="Non Dairy Milk"/>
    <m/>
    <n v="40.723954999999997"/>
    <n v="-73.991828999999996"/>
    <n v="40.726246600000003"/>
    <n v="-73.983726500000003"/>
    <d v="2014-10-29T20:56:44"/>
    <d v="2014-10-29T21:03:22"/>
    <d v="2014-10-29T21:43:52"/>
    <d v="2014-10-29T21:51:24"/>
    <x v="4"/>
    <x v="0"/>
  </r>
  <r>
    <n v="1482492"/>
    <n v="396880"/>
    <x v="479"/>
    <s v="bicycle"/>
    <s v="Whole Foods Market"/>
    <s v="Grocery Store"/>
    <s v="Bread Sliced Ancient Grain Millet-chia"/>
    <n v="1"/>
    <s v="Sandwich Bread"/>
    <m/>
    <n v="40.723954999999997"/>
    <n v="-73.991828999999996"/>
    <n v="40.726246600000003"/>
    <n v="-73.983726500000003"/>
    <d v="2014-10-29T20:56:44"/>
    <d v="2014-10-29T21:03:22"/>
    <d v="2014-10-29T21:43:52"/>
    <d v="2014-10-29T21:51:24"/>
    <x v="4"/>
    <x v="0"/>
  </r>
  <r>
    <n v="1482492"/>
    <n v="396880"/>
    <x v="479"/>
    <s v="bicycle"/>
    <s v="Whole Foods Market"/>
    <s v="Grocery Store"/>
    <s v="Og Butternut Squash Soup"/>
    <n v="1"/>
    <s v="Soup"/>
    <m/>
    <n v="40.723954999999997"/>
    <n v="-73.991828999999996"/>
    <n v="40.726246600000003"/>
    <n v="-73.983726500000003"/>
    <d v="2014-10-29T20:56:44"/>
    <d v="2014-10-29T21:03:22"/>
    <d v="2014-10-29T21:43:52"/>
    <d v="2014-10-29T21:51:24"/>
    <x v="4"/>
    <x v="0"/>
  </r>
  <r>
    <n v="1482485"/>
    <n v="96666"/>
    <x v="12"/>
    <s v="bicycle"/>
    <s v="Empanada Mama (closed)"/>
    <s v="Mexican"/>
    <s v="Rice and Beans"/>
    <n v="1"/>
    <s v="Corn Flour"/>
    <d v="1899-12-30T00:09:25"/>
    <n v="40.764217000000002"/>
    <n v="-73.988320999999999"/>
    <n v="40.762133090244099"/>
    <n v="-73.979049855915704"/>
    <d v="2014-10-29T20:56:54"/>
    <d v="2014-10-29T21:12:15"/>
    <d v="2014-10-29T21:19:33"/>
    <d v="2014-10-29T21:27:59"/>
    <x v="4"/>
    <x v="0"/>
  </r>
  <r>
    <n v="1482593"/>
    <n v="302974"/>
    <x v="566"/>
    <s v="bicycle"/>
    <s v="Mighty Quinn's BBQ"/>
    <s v="BBQ"/>
    <s v="Smoked Sausage"/>
    <n v="1"/>
    <s v="Meats"/>
    <m/>
    <n v="40.727518945156902"/>
    <n v="-73.988671302795396"/>
    <n v="40.730190882497197"/>
    <n v="-74.003601316431499"/>
    <d v="2014-10-29T21:04:40"/>
    <d v="2014-10-29T21:10:37"/>
    <d v="2014-10-29T21:21:57"/>
    <d v="2014-10-29T21:32:20"/>
    <x v="4"/>
    <x v="0"/>
  </r>
  <r>
    <n v="1482641"/>
    <n v="396432"/>
    <x v="56"/>
    <s v="bicycle"/>
    <s v="Blue Ribbon Sushi"/>
    <s v="Japanese"/>
    <s v="Yasai"/>
    <n v="1"/>
    <s v="Mushimono (Steamed Dishes)"/>
    <d v="1899-12-30T00:08:32"/>
    <n v="40.7261096570601"/>
    <n v="-74.002491863200504"/>
    <n v="40.725861700000003"/>
    <n v="-74.009660999999994"/>
    <d v="2014-10-29T21:05:00"/>
    <m/>
    <m/>
    <d v="2014-10-29T21:59:02"/>
    <x v="4"/>
    <x v="0"/>
  </r>
  <r>
    <n v="1482669"/>
    <n v="110060"/>
    <x v="81"/>
    <s v="bicycle"/>
    <s v="Taim Falafel and Smoothie Bar"/>
    <s v="Food Truck"/>
    <s v="Falafel Sandwich"/>
    <n v="1"/>
    <s v="Sandwiches"/>
    <m/>
    <n v="40.735951410513501"/>
    <n v="-74.001760416287993"/>
    <n v="40.751983899999999"/>
    <n v="-73.994798900000006"/>
    <d v="2014-10-29T21:07:24"/>
    <d v="2014-10-29T21:11:12"/>
    <d v="2014-10-29T21:24:32"/>
    <d v="2014-10-29T21:36:41"/>
    <x v="4"/>
    <x v="0"/>
  </r>
  <r>
    <n v="1482669"/>
    <n v="110060"/>
    <x v="81"/>
    <s v="bicycle"/>
    <s v="Taim Falafel and Smoothie Bar"/>
    <s v="Food Truck"/>
    <s v="Diet Coke"/>
    <n v="1"/>
    <s v="Cold Drinks &amp; Soda"/>
    <m/>
    <n v="40.735951410513501"/>
    <n v="-74.001760416287993"/>
    <n v="40.751983899999999"/>
    <n v="-73.994798900000006"/>
    <d v="2014-10-29T21:07:24"/>
    <d v="2014-10-29T21:11:12"/>
    <d v="2014-10-29T21:24:32"/>
    <d v="2014-10-29T21:36:41"/>
    <x v="4"/>
    <x v="0"/>
  </r>
  <r>
    <n v="1482678"/>
    <n v="62632"/>
    <x v="234"/>
    <s v="bicycle"/>
    <s v="Sarabeth's Tribeca"/>
    <s v="Breakfast"/>
    <s v="Crispy Calamari"/>
    <n v="1"/>
    <s v="Appetizers"/>
    <d v="1899-12-30T00:05:37"/>
    <n v="40.718194293295099"/>
    <n v="-74.010557464404599"/>
    <n v="40.709219099999999"/>
    <n v="-74.013753399999999"/>
    <d v="2014-10-29T21:07:30"/>
    <d v="2014-10-29T21:07:23"/>
    <d v="2014-10-29T21:32:43"/>
    <d v="2014-10-29T21:43:27"/>
    <x v="4"/>
    <x v="0"/>
  </r>
  <r>
    <n v="1482751"/>
    <n v="129518"/>
    <x v="567"/>
    <s v="car"/>
    <s v="TAO"/>
    <s v="Japanese"/>
    <s v="Crispy Orange Chicken"/>
    <n v="1"/>
    <s v="From the Sky"/>
    <d v="1899-12-30T00:05:06"/>
    <n v="40.762857763598497"/>
    <n v="-73.9716190014841"/>
    <n v="40.73357"/>
    <n v="-74.006589899999994"/>
    <d v="2014-10-29T21:13:53"/>
    <d v="2014-10-29T21:22:55"/>
    <d v="2014-10-29T21:59:22"/>
    <d v="2014-10-29T22:24:41"/>
    <x v="4"/>
    <x v="0"/>
  </r>
  <r>
    <n v="1482784"/>
    <n v="241719"/>
    <x v="309"/>
    <s v="bicycle"/>
    <s v="Blue Ribbon Sushi Izakaya"/>
    <s v="Japanese"/>
    <s v="Seasonal Vegetable"/>
    <n v="1"/>
    <s v="Soups"/>
    <d v="1899-12-30T00:04:28"/>
    <n v="40.721979579708403"/>
    <n v="-73.988148214155601"/>
    <n v="40.706929799999997"/>
    <n v="-74.008617099999995"/>
    <d v="2014-10-29T21:14:42"/>
    <d v="2014-10-29T21:15:11"/>
    <d v="2014-10-29T21:36:01"/>
    <d v="2014-10-29T21:51:56"/>
    <x v="4"/>
    <x v="0"/>
  </r>
  <r>
    <n v="1482784"/>
    <n v="241719"/>
    <x v="309"/>
    <s v="bicycle"/>
    <s v="Blue Ribbon Sushi Izakaya"/>
    <s v="Japanese"/>
    <s v="Oxtail &amp; Bone Marrow"/>
    <n v="1"/>
    <s v="Fried Rice"/>
    <d v="1899-12-30T00:04:28"/>
    <n v="40.721979579708403"/>
    <n v="-73.988148214155601"/>
    <n v="40.706929799999997"/>
    <n v="-74.008617099999995"/>
    <d v="2014-10-29T21:14:42"/>
    <d v="2014-10-29T21:15:11"/>
    <d v="2014-10-29T21:36:01"/>
    <d v="2014-10-29T21:51:56"/>
    <x v="4"/>
    <x v="0"/>
  </r>
  <r>
    <n v="1482915"/>
    <n v="403718"/>
    <x v="78"/>
    <s v="car"/>
    <s v="Blue Ribbon Fried Chicken"/>
    <s v="American"/>
    <s v="House Salad"/>
    <n v="1"/>
    <s v="Salad"/>
    <m/>
    <n v="40.724339999999998"/>
    <n v="-73.990960000000001"/>
    <n v="40.7221318"/>
    <n v="-73.992770199999995"/>
    <d v="2014-10-29T21:24:35"/>
    <d v="2014-10-29T21:23:21"/>
    <d v="2014-10-29T21:44:11"/>
    <d v="2014-10-29T21:50:03"/>
    <x v="4"/>
    <x v="0"/>
  </r>
  <r>
    <n v="1483068"/>
    <n v="141912"/>
    <x v="83"/>
    <s v="bicycle"/>
    <s v="P.J. Clarke's"/>
    <s v="American"/>
    <s v="Mini Cheeseburgers &amp; Fries"/>
    <n v="1"/>
    <s v="P.J. Clarke's Hamburgers"/>
    <d v="1899-12-30T00:20:52"/>
    <n v="40.771961874462001"/>
    <n v="-73.982620239257798"/>
    <n v="40.765496400000004"/>
    <n v="-73.963144200000002"/>
    <d v="2014-10-29T21:37:22"/>
    <d v="2014-10-29T22:08:47"/>
    <d v="2014-10-29T22:13:07"/>
    <d v="2014-10-29T22:25:27"/>
    <x v="4"/>
    <x v="0"/>
  </r>
  <r>
    <n v="1483121"/>
    <n v="298161"/>
    <x v="205"/>
    <s v="car"/>
    <s v="McDonald's"/>
    <s v="Fast Food"/>
    <s v="Quarter Pounder with Cheese"/>
    <n v="1"/>
    <s v="Burgers &amp; Sandwiches"/>
    <m/>
    <n v="40.7220883748912"/>
    <n v="-73.940588846563202"/>
    <n v="40.690344000000003"/>
    <n v="-73.951286899999999"/>
    <d v="2014-10-29T21:42:30"/>
    <m/>
    <m/>
    <d v="2014-10-29T21:58:07"/>
    <x v="4"/>
    <x v="0"/>
  </r>
  <r>
    <n v="1483138"/>
    <n v="403994"/>
    <x v="564"/>
    <s v="bicycle"/>
    <s v="Seoul Chicken"/>
    <m/>
    <m/>
    <m/>
    <m/>
    <d v="1899-12-30T00:16:36"/>
    <n v="40.719169682206903"/>
    <n v="-73.984876756500299"/>
    <n v="40.722033500000002"/>
    <n v="-74.001285600000003"/>
    <d v="2014-10-29T21:43:12"/>
    <d v="2014-10-29T21:59:32"/>
    <d v="2014-10-29T22:14:54"/>
    <d v="2014-10-29T22:25:39"/>
    <x v="4"/>
    <x v="0"/>
  </r>
  <r>
    <n v="1483276"/>
    <n v="232035"/>
    <x v="413"/>
    <s v="van"/>
    <s v="Balade"/>
    <s v="Middle Eastern"/>
    <s v="Hummus"/>
    <n v="1"/>
    <s v="Mezze (Small Plates)"/>
    <d v="1899-12-30T00:05:18"/>
    <n v="40.730474346712903"/>
    <n v="-73.983350152502496"/>
    <n v="40.748700700000001"/>
    <n v="-73.974242500000003"/>
    <d v="2014-10-29T21:52:23"/>
    <d v="2014-10-29T21:51:14"/>
    <d v="2014-10-29T22:30:34"/>
    <d v="2014-10-29T22:41:16"/>
    <x v="4"/>
    <x v="0"/>
  </r>
  <r>
    <n v="1483276"/>
    <n v="232035"/>
    <x v="413"/>
    <s v="van"/>
    <s v="Balade"/>
    <s v="Middle Eastern"/>
    <s v="Beirut Beats Zaatar"/>
    <n v="1"/>
    <s v="Manakeesh (Lebanese Pizza)"/>
    <d v="1899-12-30T00:05:18"/>
    <n v="40.730474346712903"/>
    <n v="-73.983350152502496"/>
    <n v="40.748700700000001"/>
    <n v="-73.974242500000003"/>
    <d v="2014-10-29T21:52:23"/>
    <d v="2014-10-29T21:51:14"/>
    <d v="2014-10-29T22:30:34"/>
    <d v="2014-10-29T22:41:16"/>
    <x v="4"/>
    <x v="0"/>
  </r>
  <r>
    <n v="1483319"/>
    <n v="14087"/>
    <x v="557"/>
    <s v="car"/>
    <s v="Mamoun's Falafel"/>
    <s v="Mediterranean"/>
    <s v="Meat Plate Combo"/>
    <n v="1"/>
    <s v="Meat Combo"/>
    <m/>
    <n v="40.730178000000002"/>
    <n v="-74.000322400000002"/>
    <n v="40.709152000000003"/>
    <n v="-74.002086000000006"/>
    <d v="2014-10-29T21:55:30"/>
    <d v="2014-10-29T22:05:31"/>
    <d v="2014-10-29T22:18:57"/>
    <d v="2014-10-29T22:34:52"/>
    <x v="4"/>
    <x v="0"/>
  </r>
  <r>
    <n v="1483339"/>
    <n v="151195"/>
    <x v="215"/>
    <s v="bicycle"/>
    <s v="Momofuku Milk Bar"/>
    <s v="Dessert"/>
    <s v="Pumpkin Pie Cake (6&quot;)"/>
    <n v="1"/>
    <s v="6&quot; Cakes"/>
    <m/>
    <n v="40.731795470614898"/>
    <n v="-73.985672593116803"/>
    <n v="40.736621300000003"/>
    <n v="-73.993402599999996"/>
    <d v="2014-10-29T21:57:02"/>
    <d v="2014-10-29T22:07:21"/>
    <d v="2014-10-29T22:15:40"/>
    <d v="2014-10-29T22:22:57"/>
    <x v="4"/>
    <x v="0"/>
  </r>
  <r>
    <n v="1483351"/>
    <n v="399121"/>
    <x v="131"/>
    <s v="car"/>
    <s v="Duane Reade"/>
    <s v="Drug Store"/>
    <m/>
    <m/>
    <m/>
    <m/>
    <n v="40.739669913434199"/>
    <n v="-73.995310138486801"/>
    <n v="40.745977099999998"/>
    <n v="-73.991552999999996"/>
    <d v="2014-10-29T21:57:39"/>
    <d v="2014-10-29T22:16:34"/>
    <d v="2014-10-29T22:46:26"/>
    <d v="2014-10-29T22:50:07"/>
    <x v="4"/>
    <x v="0"/>
  </r>
  <r>
    <n v="1483371"/>
    <n v="102210"/>
    <x v="4"/>
    <s v="bicycle"/>
    <s v="Pinkberry"/>
    <s v="Ice Cream"/>
    <m/>
    <m/>
    <m/>
    <m/>
    <n v="40.758913939639001"/>
    <n v="-73.992354645083694"/>
    <n v="40.759817900000002"/>
    <n v="-73.987639999999999"/>
    <d v="2014-10-29T21:59:17"/>
    <d v="2014-10-29T21:59:06"/>
    <d v="2014-10-29T22:06:26"/>
    <d v="2014-10-29T22:18:10"/>
    <x v="4"/>
    <x v="0"/>
  </r>
  <r>
    <n v="1483384"/>
    <n v="101017"/>
    <x v="566"/>
    <s v="bicycle"/>
    <s v="Whole Foods Market"/>
    <s v="Grocery Store"/>
    <s v="Dried Apples Zip Lock"/>
    <n v="1"/>
    <s v="Nuts &amp; Dried Fruits"/>
    <m/>
    <n v="40.723954999999997"/>
    <n v="-73.991828999999996"/>
    <n v="40.724291000000001"/>
    <n v="-73.994611300000003"/>
    <d v="2014-10-29T22:02:15"/>
    <d v="2014-10-29T22:04:37"/>
    <d v="2014-10-29T22:16:26"/>
    <d v="2014-10-29T22:19:09"/>
    <x v="4"/>
    <x v="0"/>
  </r>
  <r>
    <n v="1483458"/>
    <n v="124306"/>
    <x v="143"/>
    <s v="car"/>
    <s v="Postmates Liquor Store"/>
    <s v="Shop"/>
    <s v="Lang &amp; Reed Cab Franc"/>
    <n v="1"/>
    <s v="Other Reds"/>
    <m/>
    <n v="40.779598"/>
    <n v="-73.947388000000004"/>
    <n v="40.739065074405502"/>
    <n v="-73.993677985046503"/>
    <d v="2014-10-29T22:07:47"/>
    <d v="2014-10-29T22:07:22"/>
    <d v="2014-10-29T22:16:38"/>
    <d v="2014-10-29T22:33:57"/>
    <x v="4"/>
    <x v="0"/>
  </r>
  <r>
    <n v="1483460"/>
    <n v="142658"/>
    <x v="168"/>
    <s v="bicycle"/>
    <s v="Baked By Melissa"/>
    <s v="Bakery"/>
    <m/>
    <m/>
    <m/>
    <m/>
    <n v="40.753776700000003"/>
    <n v="-73.988846199999998"/>
    <n v="40.756464200000003"/>
    <n v="-73.997280000000003"/>
    <d v="2014-10-29T22:08:25"/>
    <d v="2014-10-29T22:18:51"/>
    <d v="2014-10-29T22:23:41"/>
    <d v="2014-10-29T22:30:02"/>
    <x v="4"/>
    <x v="0"/>
  </r>
  <r>
    <n v="1483591"/>
    <n v="92768"/>
    <x v="4"/>
    <s v="bicycle"/>
    <s v="Sushi of Gari 46"/>
    <s v="Sushi"/>
    <s v="Canned Soda"/>
    <n v="1"/>
    <s v="Beverages"/>
    <d v="1899-12-30T00:07:44"/>
    <n v="40.760654436198898"/>
    <n v="-73.989582752602004"/>
    <n v="40.748723773323697"/>
    <n v="-73.990046270260606"/>
    <d v="2014-10-29T22:18:12"/>
    <d v="2014-10-29T22:15:37"/>
    <d v="2014-10-29T22:46:29"/>
    <d v="2014-10-29T22:59:55"/>
    <x v="4"/>
    <x v="0"/>
  </r>
  <r>
    <n v="1483583"/>
    <n v="257546"/>
    <x v="20"/>
    <s v="car"/>
    <s v="Dunkin Donuts"/>
    <s v="Fast Food"/>
    <m/>
    <m/>
    <m/>
    <m/>
    <n v="40.743973118908002"/>
    <n v="-73.985753059387207"/>
    <n v="40.760559899999997"/>
    <n v="-73.999052500000005"/>
    <d v="2014-10-29T22:18:29"/>
    <d v="2014-10-29T22:26:19"/>
    <d v="2014-10-29T22:34:42"/>
    <d v="2014-10-29T23:22:19"/>
    <x v="4"/>
    <x v="0"/>
  </r>
  <r>
    <n v="1483671"/>
    <n v="186473"/>
    <x v="361"/>
    <s v="walker"/>
    <s v="Blue Ribbon Sushi Izakaya"/>
    <s v="Japanese"/>
    <s v="Madai"/>
    <n v="2"/>
    <s v="Taiheyo (Pacific Ocean)"/>
    <d v="1899-12-30T00:06:28"/>
    <n v="40.721979579708403"/>
    <n v="-73.988148214155601"/>
    <n v="40.737752700000001"/>
    <n v="-73.992100899999997"/>
    <d v="2014-10-29T22:24:36"/>
    <d v="2014-10-29T23:11:29"/>
    <d v="2014-10-29T23:20:49"/>
    <d v="2014-10-29T23:32:23"/>
    <x v="4"/>
    <x v="0"/>
  </r>
  <r>
    <n v="1483671"/>
    <n v="186473"/>
    <x v="361"/>
    <s v="walker"/>
    <s v="Blue Ribbon Sushi Izakaya"/>
    <s v="Japanese"/>
    <s v="Hamachi"/>
    <n v="2"/>
    <s v="Taiheyo (Pacific Ocean)"/>
    <d v="1899-12-30T00:06:28"/>
    <n v="40.721979579708403"/>
    <n v="-73.988148214155601"/>
    <n v="40.737752700000001"/>
    <n v="-73.992100899999997"/>
    <d v="2014-10-29T22:24:36"/>
    <d v="2014-10-29T23:11:29"/>
    <d v="2014-10-29T23:20:49"/>
    <d v="2014-10-29T23:32:23"/>
    <x v="4"/>
    <x v="0"/>
  </r>
  <r>
    <n v="1483811"/>
    <n v="180567"/>
    <x v="25"/>
    <s v="car"/>
    <s v="Shake Shack"/>
    <s v="Burger"/>
    <s v="Shack -Cago Dog"/>
    <n v="1"/>
    <s v="Flat Top Dogs"/>
    <m/>
    <n v="40.7152793278103"/>
    <n v="-74.014860391616807"/>
    <n v="40.722574445474997"/>
    <n v="-74.010245977179906"/>
    <d v="2014-10-29T22:37:53"/>
    <d v="2014-10-29T22:40:29"/>
    <d v="2014-10-29T22:58:21"/>
    <d v="2014-10-29T23:02:49"/>
    <x v="4"/>
    <x v="0"/>
  </r>
  <r>
    <n v="1483847"/>
    <n v="385191"/>
    <x v="56"/>
    <s v="bicycle"/>
    <s v="Donburi-ya"/>
    <s v="Japanese"/>
    <s v="Jidori Katsu-Don"/>
    <n v="1"/>
    <s v="Donburi Dinner"/>
    <d v="1899-12-30T00:04:38"/>
    <n v="40.754464909220403"/>
    <n v="-73.973145698613706"/>
    <n v="40.758858112777801"/>
    <n v="-73.994324232219896"/>
    <d v="2014-10-29T22:41:39"/>
    <d v="2014-10-29T23:04:53"/>
    <d v="2014-10-29T23:12:32"/>
    <d v="2014-10-29T23:30:34"/>
    <x v="4"/>
    <x v="0"/>
  </r>
  <r>
    <n v="1483976"/>
    <n v="397737"/>
    <x v="524"/>
    <s v="bicycle"/>
    <s v="Serafina at Time Hotel"/>
    <m/>
    <m/>
    <m/>
    <m/>
    <m/>
    <n v="40.7615390516589"/>
    <n v="-73.985146493539304"/>
    <n v="40.761100445238"/>
    <n v="-73.9992188723661"/>
    <d v="2014-10-29T22:56:41"/>
    <m/>
    <m/>
    <d v="2014-10-29T23:43:27"/>
    <x v="4"/>
    <x v="0"/>
  </r>
  <r>
    <n v="1484315"/>
    <n v="110091"/>
    <x v="83"/>
    <s v="bicycle"/>
    <s v="The Meatball Shop"/>
    <s v="Italian"/>
    <s v="Rigatoni"/>
    <n v="1"/>
    <s v="Stick To Your Bones"/>
    <d v="1899-12-30T00:03:17"/>
    <n v="40.771491247520302"/>
    <n v="-73.956334145089798"/>
    <n v="40.781367000000003"/>
    <n v="-73.949648400000001"/>
    <d v="2014-10-29T23:52:05"/>
    <d v="2014-10-30T00:03:22"/>
    <d v="2014-10-30T00:08:43"/>
    <d v="2014-10-30T00:18:05"/>
    <x v="4"/>
    <x v="0"/>
  </r>
  <r>
    <n v="1484315"/>
    <n v="110091"/>
    <x v="83"/>
    <s v="bicycle"/>
    <s v="The Meatball Shop"/>
    <s v="Italian"/>
    <s v="Daily Roast Veggies"/>
    <n v="1"/>
    <s v="Green Market"/>
    <d v="1899-12-30T00:03:17"/>
    <n v="40.771491247520302"/>
    <n v="-73.956334145089798"/>
    <n v="40.781367000000003"/>
    <n v="-73.949648400000001"/>
    <d v="2014-10-29T23:52:05"/>
    <d v="2014-10-30T00:03:22"/>
    <d v="2014-10-30T00:08:43"/>
    <d v="2014-10-30T00:18:05"/>
    <x v="4"/>
    <x v="0"/>
  </r>
  <r>
    <n v="1484400"/>
    <n v="129486"/>
    <x v="515"/>
    <s v="van"/>
    <s v="Empanada Mama (closed)"/>
    <s v="Mexican"/>
    <s v="Guacamole"/>
    <n v="1"/>
    <s v="Tapas"/>
    <d v="1899-12-30T00:04:54"/>
    <n v="40.764217000000002"/>
    <n v="-73.988320999999999"/>
    <n v="40.731922559509897"/>
    <n v="-74.001329436642806"/>
    <d v="2014-10-30T00:08:54"/>
    <d v="2014-10-30T00:19:33"/>
    <d v="2014-10-30T00:32:23"/>
    <d v="2014-10-30T00:48:02"/>
    <x v="4"/>
    <x v="1"/>
  </r>
  <r>
    <n v="1484400"/>
    <n v="129486"/>
    <x v="515"/>
    <s v="van"/>
    <s v="Empanada Mama (closed)"/>
    <s v="Mexican"/>
    <s v="Beef"/>
    <n v="1"/>
    <s v="Oven Baked Wheat Flour"/>
    <d v="1899-12-30T00:04:54"/>
    <n v="40.764217000000002"/>
    <n v="-73.988320999999999"/>
    <n v="40.731922559509897"/>
    <n v="-74.001329436642806"/>
    <d v="2014-10-30T00:08:54"/>
    <d v="2014-10-30T00:19:33"/>
    <d v="2014-10-30T00:32:23"/>
    <d v="2014-10-30T00:48:02"/>
    <x v="4"/>
    <x v="1"/>
  </r>
  <r>
    <n v="1484418"/>
    <n v="20579"/>
    <x v="555"/>
    <s v="car"/>
    <s v="McDonald's"/>
    <s v="Fast Food"/>
    <s v="Chicken McNuggets"/>
    <n v="1"/>
    <s v="Snacks &amp; Sides"/>
    <m/>
    <n v="40.731346529661501"/>
    <n v="-73.982276931152001"/>
    <n v="40.7327734675169"/>
    <n v="-73.977697740864798"/>
    <d v="2014-10-30T00:12:33"/>
    <d v="2014-10-30T00:14:11"/>
    <d v="2014-10-30T00:26:30"/>
    <d v="2014-10-30T00:35:37"/>
    <x v="4"/>
    <x v="1"/>
  </r>
  <r>
    <n v="1484555"/>
    <n v="71613"/>
    <x v="309"/>
    <s v="bicycle"/>
    <s v="Empanada Mama (closed)"/>
    <s v="Mexican"/>
    <s v="TJC"/>
    <n v="1"/>
    <s v="Wheat Flour"/>
    <d v="1899-12-30T00:03:21"/>
    <n v="40.764217000000002"/>
    <n v="-73.988320999999999"/>
    <n v="40.804912199999997"/>
    <n v="-73.962491700000001"/>
    <d v="2014-10-30T00:49:12"/>
    <d v="2014-10-30T00:51:11"/>
    <d v="2014-10-30T01:10:31"/>
    <d v="2014-10-30T01:30:30"/>
    <x v="4"/>
    <x v="1"/>
  </r>
  <r>
    <n v="1484595"/>
    <n v="52936"/>
    <x v="515"/>
    <s v="van"/>
    <s v="Dunkin Donuts"/>
    <s v="Fast Food"/>
    <m/>
    <m/>
    <m/>
    <m/>
    <n v="40.743973118908002"/>
    <n v="-73.985753059387207"/>
    <n v="40.720244000000001"/>
    <n v="-73.978842999999998"/>
    <d v="2014-10-30T01:02:43"/>
    <d v="2014-10-30T01:03:36"/>
    <d v="2014-10-30T01:06:23"/>
    <d v="2014-10-30T01:51:39"/>
    <x v="4"/>
    <x v="1"/>
  </r>
  <r>
    <n v="1484676"/>
    <n v="399729"/>
    <x v="134"/>
    <s v="bicycle"/>
    <s v="McDonald's"/>
    <s v="Fast Food"/>
    <s v="Quarter Pounder with Cheese"/>
    <n v="1"/>
    <s v="Burgers &amp; Sandwiches"/>
    <m/>
    <n v="40.729690741229"/>
    <n v="-73.989783615721905"/>
    <n v="40.720072899999998"/>
    <n v="-74.000809099999998"/>
    <d v="2014-10-30T01:24:59"/>
    <m/>
    <m/>
    <d v="2014-10-30T01:56:50"/>
    <x v="4"/>
    <x v="1"/>
  </r>
  <r>
    <n v="1484974"/>
    <n v="389740"/>
    <x v="194"/>
    <s v="bicycle"/>
    <s v="L'Express"/>
    <s v="French"/>
    <s v="Mashed Potatoes"/>
    <n v="1"/>
    <s v="Sides"/>
    <m/>
    <n v="40.7382631261951"/>
    <n v="-73.987838104088993"/>
    <n v="40.728746142595703"/>
    <n v="-73.979612253082195"/>
    <d v="2014-10-30T04:05:53"/>
    <d v="2014-10-30T04:13:31"/>
    <d v="2014-10-30T04:36:51"/>
    <d v="2014-10-30T04:44:07"/>
    <x v="4"/>
    <x v="1"/>
  </r>
  <r>
    <n v="1485148"/>
    <n v="91526"/>
    <x v="144"/>
    <s v="bicycle"/>
    <s v="Krispy Kreme"/>
    <s v="Donut"/>
    <m/>
    <m/>
    <m/>
    <m/>
    <n v="40.749890423418002"/>
    <n v="-73.992362022399902"/>
    <n v="40.7200779"/>
    <n v="-74.007796400000004"/>
    <d v="2014-10-30T08:33:55"/>
    <d v="2014-10-30T08:42:44"/>
    <d v="2014-10-30T08:54:03"/>
    <d v="2014-10-30T09:08:28"/>
    <x v="4"/>
    <x v="1"/>
  </r>
  <r>
    <n v="1485163"/>
    <n v="392740"/>
    <x v="144"/>
    <s v="bicycle"/>
    <s v="Doughnut Plant LES, Inc."/>
    <s v="Donut"/>
    <s v="Vanilla Bean &amp; Jam"/>
    <n v="1"/>
    <s v="Filled Square Dougnuts"/>
    <m/>
    <n v="40.716240933766798"/>
    <n v="-73.988682031631498"/>
    <n v="40.711562200000003"/>
    <n v="-73.962080799999995"/>
    <d v="2014-10-30T08:50:33"/>
    <d v="2014-10-30T09:17:08"/>
    <d v="2014-10-30T09:30:11"/>
    <d v="2014-10-30T09:44:48"/>
    <x v="4"/>
    <x v="1"/>
  </r>
  <r>
    <n v="1485163"/>
    <n v="392740"/>
    <x v="144"/>
    <s v="bicycle"/>
    <s v="Doughnut Plant LES, Inc."/>
    <s v="Donut"/>
    <s v="Vanilla Bean"/>
    <n v="1"/>
    <s v="Yeast Doughnuts"/>
    <m/>
    <n v="40.716240933766798"/>
    <n v="-73.988682031631498"/>
    <n v="40.711562200000003"/>
    <n v="-73.962080799999995"/>
    <d v="2014-10-30T08:50:33"/>
    <d v="2014-10-30T09:17:08"/>
    <d v="2014-10-30T09:30:11"/>
    <d v="2014-10-30T09:44:48"/>
    <x v="4"/>
    <x v="1"/>
  </r>
  <r>
    <n v="1485169"/>
    <n v="44005"/>
    <x v="89"/>
    <s v="car"/>
    <s v="Gingersnap's Organic"/>
    <s v="Vegan"/>
    <m/>
    <m/>
    <m/>
    <m/>
    <n v="40.734779000000003"/>
    <n v="-73.999320999999995"/>
    <n v="40.758490399999999"/>
    <n v="-73.971966499999994"/>
    <d v="2014-10-30T08:50:48"/>
    <m/>
    <m/>
    <d v="2014-10-30T09:22:49"/>
    <x v="4"/>
    <x v="1"/>
  </r>
  <r>
    <n v="1485199"/>
    <n v="58727"/>
    <x v="451"/>
    <s v="bicycle"/>
    <s v="Juice Press"/>
    <s v="Juice Bar"/>
    <s v="Black Label"/>
    <n v="1"/>
    <s v="Other Beverages"/>
    <m/>
    <n v="40.783770500000003"/>
    <n v="-73.973703999999998"/>
    <n v="40.789867999999998"/>
    <n v="-73.966891000000004"/>
    <d v="2014-10-30T09:14:10"/>
    <d v="2014-10-30T09:29:03"/>
    <d v="2014-10-30T09:45:53"/>
    <d v="2014-10-30T09:50:34"/>
    <x v="4"/>
    <x v="1"/>
  </r>
  <r>
    <n v="1485272"/>
    <n v="401659"/>
    <x v="90"/>
    <s v="car"/>
    <s v="Momofuku Milk Bar"/>
    <s v="Dessert"/>
    <s v="6 Cookies"/>
    <n v="1"/>
    <s v="Cookies"/>
    <m/>
    <n v="40.7628429402262"/>
    <n v="-73.975745647432205"/>
    <n v="40.754694601494599"/>
    <n v="-73.986576336237306"/>
    <d v="2014-10-30T09:48:23"/>
    <d v="2014-10-30T10:38:15"/>
    <d v="2014-10-30T10:49:35"/>
    <d v="2014-10-30T10:59:31"/>
    <x v="4"/>
    <x v="1"/>
  </r>
  <r>
    <n v="1485301"/>
    <n v="329315"/>
    <x v="144"/>
    <s v="bicycle"/>
    <s v="Two Hands"/>
    <m/>
    <m/>
    <m/>
    <m/>
    <m/>
    <n v="40.719783999999997"/>
    <n v="-73.996211000000002"/>
    <n v="40.727350081923497"/>
    <n v="-73.991881000398905"/>
    <d v="2014-10-30T09:59:19"/>
    <d v="2014-10-30T09:58:21"/>
    <d v="2014-10-30T10:22:12"/>
    <d v="2014-10-30T10:30:34"/>
    <x v="4"/>
    <x v="1"/>
  </r>
  <r>
    <n v="1485305"/>
    <n v="403557"/>
    <x v="106"/>
    <s v="walker"/>
    <s v="Bumble &amp; Bumble"/>
    <m/>
    <m/>
    <m/>
    <m/>
    <m/>
    <n v="40.740690027899099"/>
    <n v="-74.006460842257994"/>
    <n v="40.7403708130335"/>
    <n v="-73.9902378517111"/>
    <d v="2014-10-30T10:03:25"/>
    <d v="2014-10-30T10:23:37"/>
    <d v="2014-10-30T10:36:46"/>
    <d v="2014-10-30T10:48:42"/>
    <x v="4"/>
    <x v="1"/>
  </r>
  <r>
    <n v="1485327"/>
    <n v="266450"/>
    <x v="339"/>
    <s v="bicycle"/>
    <s v="Katz's Delicatessen"/>
    <m/>
    <s v="Chicken Noodle Soup"/>
    <n v="1"/>
    <s v="Soups"/>
    <m/>
    <n v="40.722307066359498"/>
    <n v="-73.987351655960097"/>
    <n v="40.7243773"/>
    <n v="-73.997486800000004"/>
    <d v="2014-10-30T10:10:07"/>
    <d v="2014-10-30T10:21:07"/>
    <d v="2014-10-30T10:49:27"/>
    <d v="2014-10-30T11:04:15"/>
    <x v="4"/>
    <x v="1"/>
  </r>
  <r>
    <n v="1485350"/>
    <n v="400441"/>
    <x v="568"/>
    <s v="car"/>
    <s v="Doughnut Plant Chelsea"/>
    <s v="Donut"/>
    <s v="Blackout"/>
    <n v="3"/>
    <s v="Cake Dougnhuts"/>
    <m/>
    <n v="40.744563916288797"/>
    <n v="-73.996630052861306"/>
    <n v="40.760134100000002"/>
    <n v="-73.979831200000007"/>
    <d v="2014-10-30T10:18:34"/>
    <d v="2014-10-30T10:52:59"/>
    <d v="2014-10-30T11:00:47"/>
    <d v="2014-10-30T11:30:06"/>
    <x v="4"/>
    <x v="1"/>
  </r>
  <r>
    <n v="1485365"/>
    <n v="167986"/>
    <x v="451"/>
    <s v="bicycle"/>
    <s v="US Post Office"/>
    <m/>
    <m/>
    <m/>
    <m/>
    <m/>
    <n v="40.777639537364202"/>
    <n v="-73.953073831279994"/>
    <n v="40.7778882"/>
    <n v="-73.959455300000002"/>
    <d v="2014-10-30T10:23:21"/>
    <d v="2014-10-30T10:32:03"/>
    <d v="2014-10-30T10:41:53"/>
    <d v="2014-10-30T11:08:58"/>
    <x v="4"/>
    <x v="1"/>
  </r>
  <r>
    <n v="1485387"/>
    <n v="331007"/>
    <x v="144"/>
    <s v="bicycle"/>
    <s v="Postmates General Store (deprecated)"/>
    <s v="Convenience Store"/>
    <s v="Brach Autumn Candy Corn Mix (12 oz.)"/>
    <n v="2"/>
    <s v="Halloween"/>
    <m/>
    <n v="40.714638307702003"/>
    <n v="-74.008336134918196"/>
    <n v="40.730769299999999"/>
    <n v="-73.991322299999993"/>
    <d v="2014-10-30T10:26:55"/>
    <m/>
    <m/>
    <d v="2014-10-30T11:06:05"/>
    <x v="4"/>
    <x v="1"/>
  </r>
  <r>
    <n v="1485407"/>
    <n v="59314"/>
    <x v="508"/>
    <s v="van"/>
    <s v="Genuine Roadside"/>
    <m/>
    <m/>
    <m/>
    <m/>
    <m/>
    <n v="40.762475136655802"/>
    <n v="-73.9972114562988"/>
    <n v="40.718997999999999"/>
    <n v="-74.010943999999995"/>
    <d v="2014-10-30T10:31:45"/>
    <d v="2014-10-30T11:15:03"/>
    <d v="2014-10-30T11:35:51"/>
    <d v="2014-10-30T12:07:36"/>
    <x v="4"/>
    <x v="1"/>
  </r>
  <r>
    <n v="1485459"/>
    <n v="385565"/>
    <x v="90"/>
    <s v="car"/>
    <s v="Maison LadurÃ©e"/>
    <s v="Dessert"/>
    <s v="Caramel a la fleur de sol"/>
    <n v="2"/>
    <s v="Macaroons (Individual)"/>
    <m/>
    <n v="40.770674225957698"/>
    <n v="-73.966114756096204"/>
    <n v="40.795041907118801"/>
    <n v="-73.972985740019894"/>
    <d v="2014-10-30T10:46:36"/>
    <d v="2014-10-30T11:18:15"/>
    <d v="2014-10-30T11:29:35"/>
    <d v="2014-10-30T11:48:03"/>
    <x v="4"/>
    <x v="1"/>
  </r>
  <r>
    <n v="1485467"/>
    <n v="58407"/>
    <x v="451"/>
    <s v="bicycle"/>
    <s v="Crepes on Columbus"/>
    <m/>
    <m/>
    <m/>
    <m/>
    <d v="1899-12-30T00:03:26"/>
    <n v="40.8009715757767"/>
    <n v="-73.961477063401105"/>
    <n v="40.778804999999998"/>
    <n v="-73.955586800000006"/>
    <d v="2014-10-30T10:48:00"/>
    <d v="2014-10-30T11:21:03"/>
    <d v="2014-10-30T11:26:23"/>
    <d v="2014-10-30T11:42:16"/>
    <x v="4"/>
    <x v="1"/>
  </r>
  <r>
    <n v="1485490"/>
    <n v="312853"/>
    <x v="106"/>
    <s v="walker"/>
    <s v="Delicatessen"/>
    <s v="American"/>
    <s v="Charred Brussels Sprouts &amp; Pearl Onions"/>
    <n v="1"/>
    <s v="Sides"/>
    <d v="1899-12-30T00:02:47"/>
    <n v="40.723702712540103"/>
    <n v="-73.9963431157271"/>
    <n v="40.733196197540103"/>
    <n v="-74.003323153999006"/>
    <d v="2014-10-30T10:53:30"/>
    <d v="2014-10-30T11:00:57"/>
    <d v="2014-10-30T11:23:05"/>
    <d v="2014-10-30T11:33:57"/>
    <x v="4"/>
    <x v="1"/>
  </r>
  <r>
    <n v="1485490"/>
    <n v="312853"/>
    <x v="106"/>
    <s v="walker"/>
    <s v="Delicatessen"/>
    <s v="American"/>
    <s v="Truffle Spinach &amp; Artichoke Dip"/>
    <n v="1"/>
    <s v="Appetizers"/>
    <d v="1899-12-30T00:02:47"/>
    <n v="40.723702712540103"/>
    <n v="-73.9963431157271"/>
    <n v="40.733196197540103"/>
    <n v="-74.003323153999006"/>
    <d v="2014-10-30T10:53:30"/>
    <d v="2014-10-30T11:00:57"/>
    <d v="2014-10-30T11:23:05"/>
    <d v="2014-10-30T11:33:57"/>
    <x v="4"/>
    <x v="1"/>
  </r>
  <r>
    <n v="1485494"/>
    <n v="271149"/>
    <x v="472"/>
    <s v="bicycle"/>
    <s v="Juice Press"/>
    <s v="Juice Bar"/>
    <s v="OMG! My Favorite Juice!"/>
    <n v="1"/>
    <s v="Cold Pressed Juices"/>
    <m/>
    <n v="40.738867554505397"/>
    <n v="-74.002747450310295"/>
    <n v="40.751257287376298"/>
    <n v="-74.005633760312605"/>
    <d v="2014-10-30T10:54:12"/>
    <d v="2014-10-30T11:04:18"/>
    <d v="2014-10-30T11:16:38"/>
    <d v="2014-10-30T11:32:38"/>
    <x v="4"/>
    <x v="1"/>
  </r>
  <r>
    <n v="1485552"/>
    <n v="208020"/>
    <x v="116"/>
    <s v="bicycle"/>
    <s v="Spreads"/>
    <m/>
    <s v="Chicken Schnitzel Salad"/>
    <n v="1"/>
    <s v="Entree Salads"/>
    <d v="1899-12-30T00:17:05"/>
    <n v="40.744561342812297"/>
    <n v="-73.983114847799698"/>
    <n v="40.747018901686999"/>
    <n v="-73.990921968255506"/>
    <d v="2014-10-30T11:09:36"/>
    <d v="2014-10-30T11:21:27"/>
    <d v="2014-10-30T11:42:47"/>
    <d v="2014-10-30T11:49:28"/>
    <x v="4"/>
    <x v="1"/>
  </r>
  <r>
    <n v="1485552"/>
    <n v="208020"/>
    <x v="116"/>
    <s v="bicycle"/>
    <s v="Spreads"/>
    <m/>
    <s v="Guava Darjeeling Tea"/>
    <n v="1"/>
    <s v="Cold Drinks"/>
    <d v="1899-12-30T00:17:05"/>
    <n v="40.744561342812297"/>
    <n v="-73.983114847799698"/>
    <n v="40.747018901686999"/>
    <n v="-73.990921968255506"/>
    <d v="2014-10-30T11:09:36"/>
    <d v="2014-10-30T11:21:27"/>
    <d v="2014-10-30T11:42:47"/>
    <d v="2014-10-30T11:49:28"/>
    <x v="4"/>
    <x v="1"/>
  </r>
  <r>
    <n v="1485688"/>
    <n v="356678"/>
    <x v="339"/>
    <s v="bicycle"/>
    <s v="Mighty Quinn's BBQ"/>
    <s v="BBQ"/>
    <s v="Burnt End Baked Beans"/>
    <n v="2"/>
    <s v="Sides"/>
    <m/>
    <n v="40.727518945156902"/>
    <n v="-73.988671302795396"/>
    <n v="40.736902000000001"/>
    <n v="-73.989191000000005"/>
    <d v="2014-10-30T11:37:34"/>
    <d v="2014-10-30T11:36:36"/>
    <d v="2014-10-30T11:59:57"/>
    <d v="2014-10-30T12:12:04"/>
    <x v="4"/>
    <x v="1"/>
  </r>
  <r>
    <n v="1485688"/>
    <n v="356678"/>
    <x v="339"/>
    <s v="bicycle"/>
    <s v="Mighty Quinn's BBQ"/>
    <s v="BBQ"/>
    <s v="Slaw"/>
    <n v="1"/>
    <s v="Sides"/>
    <m/>
    <n v="40.727518945156902"/>
    <n v="-73.988671302795396"/>
    <n v="40.736902000000001"/>
    <n v="-73.989191000000005"/>
    <d v="2014-10-30T11:37:34"/>
    <d v="2014-10-30T11:36:36"/>
    <d v="2014-10-30T11:59:57"/>
    <d v="2014-10-30T12:12:04"/>
    <x v="4"/>
    <x v="1"/>
  </r>
  <r>
    <n v="1485739"/>
    <n v="305241"/>
    <x v="428"/>
    <s v="bicycle"/>
    <s v="Staples"/>
    <s v="Office Supplies Store"/>
    <m/>
    <m/>
    <m/>
    <m/>
    <n v="40.740726600000002"/>
    <n v="-73.994831300000001"/>
    <n v="40.741260699999998"/>
    <n v="-74.000207700000004"/>
    <d v="2014-10-30T11:50:59"/>
    <d v="2014-10-30T12:01:41"/>
    <d v="2014-10-30T12:13:30"/>
    <d v="2014-10-30T12:20:55"/>
    <x v="4"/>
    <x v="1"/>
  </r>
  <r>
    <n v="1485799"/>
    <n v="141445"/>
    <x v="533"/>
    <s v="bicycle"/>
    <s v="Parm"/>
    <s v="Italian"/>
    <s v="Holiday"/>
    <n v="1"/>
    <s v="Salads"/>
    <d v="1899-12-30T00:08:20"/>
    <n v="40.723019825000002"/>
    <n v="-73.995853999999994"/>
    <n v="40.764371500000003"/>
    <n v="-73.955186499999996"/>
    <d v="2014-10-30T12:06:34"/>
    <d v="2014-10-30T12:35:53"/>
    <d v="2014-10-30T12:44:13"/>
    <d v="2014-10-30T13:19:01"/>
    <x v="4"/>
    <x v="1"/>
  </r>
  <r>
    <n v="1485818"/>
    <n v="321555"/>
    <x v="116"/>
    <s v="bicycle"/>
    <s v="Crif Dogs"/>
    <m/>
    <s v="Crif Burger"/>
    <n v="1"/>
    <s v="Crif Burger"/>
    <d v="1899-12-30T00:06:42"/>
    <n v="40.7270408508681"/>
    <n v="-73.983835960747498"/>
    <n v="40.723523399999998"/>
    <n v="-74.002208199999998"/>
    <d v="2014-10-30T12:08:22"/>
    <d v="2014-10-30T12:23:57"/>
    <d v="2014-10-30T12:32:18"/>
    <d v="2014-10-30T12:43:16"/>
    <x v="4"/>
    <x v="1"/>
  </r>
  <r>
    <n v="1485818"/>
    <n v="321555"/>
    <x v="116"/>
    <s v="bicycle"/>
    <s v="Crif Dogs"/>
    <m/>
    <s v="Tater Tots"/>
    <n v="6"/>
    <s v="Fries"/>
    <d v="1899-12-30T00:06:42"/>
    <n v="40.7270408508681"/>
    <n v="-73.983835960747498"/>
    <n v="40.723523399999998"/>
    <n v="-74.002208199999998"/>
    <d v="2014-10-30T12:08:22"/>
    <d v="2014-10-30T12:23:57"/>
    <d v="2014-10-30T12:32:18"/>
    <d v="2014-10-30T12:43:16"/>
    <x v="4"/>
    <x v="1"/>
  </r>
  <r>
    <n v="1485840"/>
    <n v="174148"/>
    <x v="12"/>
    <s v="bicycle"/>
    <s v="Beecher's Handmade Cheese"/>
    <m/>
    <m/>
    <m/>
    <m/>
    <d v="1899-12-30T00:05:00"/>
    <n v="40.738982015976603"/>
    <n v="-73.989677131175995"/>
    <n v="40.725991700000002"/>
    <n v="-73.995707100000004"/>
    <d v="2014-10-30T12:11:35"/>
    <d v="2014-10-30T12:19:41"/>
    <d v="2014-10-30T12:31:18"/>
    <d v="2014-10-30T12:45:34"/>
    <x v="4"/>
    <x v="1"/>
  </r>
  <r>
    <n v="1485852"/>
    <n v="342025"/>
    <x v="234"/>
    <s v="bicycle"/>
    <s v="sweetgreen"/>
    <s v="Salad"/>
    <s v="Harvest Bowl"/>
    <n v="1"/>
    <s v="Signatures"/>
    <d v="1899-12-30T00:05:49"/>
    <n v="40.721323186970601"/>
    <n v="-74.009732007980304"/>
    <n v="40.719589800000001"/>
    <n v="-73.9998334"/>
    <d v="2014-10-30T12:13:26"/>
    <d v="2014-10-30T12:54:31"/>
    <d v="2014-10-30T13:01:14"/>
    <d v="2014-10-30T13:16:41"/>
    <x v="4"/>
    <x v="1"/>
  </r>
  <r>
    <n v="1485917"/>
    <n v="183292"/>
    <x v="104"/>
    <s v="bicycle"/>
    <s v="Mighty Quinn's BBQ"/>
    <s v="BBQ"/>
    <s v="Burnt End Baked Beans"/>
    <n v="1"/>
    <s v="Sides"/>
    <m/>
    <n v="40.727518945156902"/>
    <n v="-73.988671302795396"/>
    <n v="40.733910000000002"/>
    <n v="-73.991347000000005"/>
    <d v="2014-10-30T12:26:43"/>
    <d v="2014-10-30T12:30:17"/>
    <d v="2014-10-30T12:52:38"/>
    <d v="2014-10-30T13:00:11"/>
    <x v="4"/>
    <x v="1"/>
  </r>
  <r>
    <n v="1485930"/>
    <n v="206039"/>
    <x v="116"/>
    <s v="bicycle"/>
    <s v="sweetgreen"/>
    <s v="Salad"/>
    <s v="House Tea"/>
    <n v="1"/>
    <s v="Drinks"/>
    <d v="1899-12-30T00:06:00"/>
    <n v="40.721323186970601"/>
    <n v="-74.009732007980304"/>
    <n v="40.724877800000002"/>
    <n v="-74.006192400000003"/>
    <d v="2014-10-30T12:28:52"/>
    <d v="2014-10-30T12:47:29"/>
    <d v="2014-10-30T13:10:19"/>
    <d v="2014-10-30T13:16:07"/>
    <x v="4"/>
    <x v="1"/>
  </r>
  <r>
    <n v="1485928"/>
    <n v="196101"/>
    <x v="493"/>
    <s v="bicycle"/>
    <s v="Num Pang Sandwich Shop"/>
    <m/>
    <m/>
    <m/>
    <m/>
    <m/>
    <n v="40.742433989352001"/>
    <n v="-74.005983968021994"/>
    <n v="40.724765900000001"/>
    <n v="-74.007396900000003"/>
    <d v="2014-10-30T12:30:42"/>
    <d v="2014-10-30T12:29:37"/>
    <d v="2014-10-30T12:56:55"/>
    <d v="2014-10-30T13:07:44"/>
    <x v="4"/>
    <x v="1"/>
  </r>
  <r>
    <n v="1485949"/>
    <n v="399729"/>
    <x v="523"/>
    <s v="car"/>
    <s v="Dominique Ansel Bakery"/>
    <s v="Bakery"/>
    <s v="Perfect Little Egg Sandwich"/>
    <n v="1"/>
    <s v="Breakfast"/>
    <m/>
    <n v="40.725096000788497"/>
    <n v="-74.003074765205398"/>
    <n v="40.720072899999998"/>
    <n v="-74.000809099999998"/>
    <d v="2014-10-30T12:32:31"/>
    <d v="2014-10-30T12:42:29"/>
    <d v="2014-10-30T13:07:19"/>
    <d v="2014-10-30T13:17:14"/>
    <x v="4"/>
    <x v="1"/>
  </r>
  <r>
    <n v="1485976"/>
    <n v="79849"/>
    <x v="550"/>
    <s v="bicycle"/>
    <s v="Chipotle Mexican Grill $1.99 Delivery"/>
    <s v="Mexican"/>
    <s v="Chips &amp; Fresh Tomato Salsa (mild)"/>
    <n v="1"/>
    <s v="Chips, Salsa, Guacamole &amp; More"/>
    <m/>
    <n v="40.728194721592097"/>
    <n v="-74.005387167454003"/>
    <n v="40.725848900000003"/>
    <n v="-74.004109600000007"/>
    <d v="2014-10-30T12:36:52"/>
    <d v="2014-10-30T12:53:38"/>
    <d v="2014-10-30T13:09:28"/>
    <d v="2014-10-30T13:13:37"/>
    <x v="4"/>
    <x v="1"/>
  </r>
  <r>
    <n v="1485990"/>
    <n v="43047"/>
    <x v="94"/>
    <s v="bicycle"/>
    <s v="Juice Generation"/>
    <s v="Juice Bar"/>
    <s v="Cold Warrior"/>
    <n v="1"/>
    <s v="Juice Farmacy"/>
    <m/>
    <n v="40.723925150421103"/>
    <n v="-73.996911048889203"/>
    <n v="40.723597341090802"/>
    <n v="-74.002272701095706"/>
    <d v="2014-10-30T12:38:39"/>
    <d v="2014-10-30T12:51:39"/>
    <d v="2014-10-30T13:05:00"/>
    <d v="2014-10-30T13:13:27"/>
    <x v="4"/>
    <x v="1"/>
  </r>
  <r>
    <n v="1486025"/>
    <n v="200631"/>
    <x v="555"/>
    <s v="car"/>
    <s v="Amy Ruth's"/>
    <s v="Southern"/>
    <s v="Fruit Juice"/>
    <n v="1"/>
    <s v="Beverages"/>
    <d v="1899-12-30T00:08:08"/>
    <n v="40.802549609553203"/>
    <n v="-73.950232680024698"/>
    <n v="40.798558"/>
    <n v="-73.934880000000007"/>
    <d v="2014-10-30T12:45:51"/>
    <d v="2014-10-30T13:28:40"/>
    <d v="2014-10-30T13:37:12"/>
    <d v="2014-10-30T13:47:23"/>
    <x v="4"/>
    <x v="1"/>
  </r>
  <r>
    <n v="1486055"/>
    <n v="66373"/>
    <x v="14"/>
    <s v="bicycle"/>
    <s v="The Mercer Kitchen"/>
    <m/>
    <s v="Carpaccio of Black Sea Bass"/>
    <n v="1"/>
    <s v="Lunch (Appetizer)"/>
    <d v="1899-12-30T00:03:11"/>
    <n v="40.724743642155602"/>
    <n v="-73.9986615554824"/>
    <n v="40.722069005555497"/>
    <n v="-73.9967439811969"/>
    <d v="2014-10-30T12:48:59"/>
    <d v="2014-10-30T12:48:01"/>
    <d v="2014-10-30T13:23:51"/>
    <d v="2014-10-30T13:28:27"/>
    <x v="4"/>
    <x v="1"/>
  </r>
  <r>
    <n v="1486072"/>
    <n v="58675"/>
    <x v="569"/>
    <s v="car"/>
    <s v="California Pizza Kitchen"/>
    <s v="Pizza"/>
    <s v="Garlic Cream Fettuccine"/>
    <n v="1"/>
    <s v="Pastas"/>
    <d v="1899-12-30T00:04:25"/>
    <n v="40.7446662425236"/>
    <n v="-73.983344413366893"/>
    <n v="40.743634999999998"/>
    <n v="-74.006331000000003"/>
    <d v="2014-10-30T12:53:31"/>
    <d v="2014-10-30T13:06:15"/>
    <d v="2014-10-30T13:25:05"/>
    <d v="2014-10-30T13:48:55"/>
    <x v="4"/>
    <x v="1"/>
  </r>
  <r>
    <n v="1486080"/>
    <n v="89485"/>
    <x v="104"/>
    <s v="bicycle"/>
    <s v="11th Street Cafe"/>
    <m/>
    <m/>
    <m/>
    <m/>
    <m/>
    <n v="40.735627526774998"/>
    <n v="-74.007544822243702"/>
    <n v="40.729781500000001"/>
    <n v="-73.997152700000001"/>
    <d v="2014-10-30T12:53:49"/>
    <d v="2014-10-30T13:09:18"/>
    <d v="2014-10-30T13:25:09"/>
    <d v="2014-10-30T13:35:07"/>
    <x v="4"/>
    <x v="1"/>
  </r>
  <r>
    <n v="1486133"/>
    <n v="41409"/>
    <x v="508"/>
    <s v="van"/>
    <s v="Juice Press"/>
    <s v="Juice Bar"/>
    <s v="Heaven on Earth"/>
    <n v="1"/>
    <s v="Raw Superfood Smoothies"/>
    <m/>
    <n v="40.725948024962001"/>
    <n v="-74.001106216515794"/>
    <n v="40.721755600000002"/>
    <n v="-74.004034899999994"/>
    <d v="2014-10-30T13:04:27"/>
    <d v="2014-10-30T13:08:24"/>
    <d v="2014-10-30T13:18:21"/>
    <d v="2014-10-30T13:26:33"/>
    <x v="4"/>
    <x v="1"/>
  </r>
  <r>
    <n v="1486148"/>
    <n v="152675"/>
    <x v="58"/>
    <s v="bicycle"/>
    <s v="Ess-a-Bagel"/>
    <s v="Bakery"/>
    <s v="Everything"/>
    <n v="4"/>
    <s v="Bagel Type"/>
    <m/>
    <n v="40.735518913424798"/>
    <n v="-73.979530334472699"/>
    <n v="40.737861904766298"/>
    <n v="-73.990798950195298"/>
    <d v="2014-10-30T13:06:21"/>
    <d v="2014-10-30T13:08:51"/>
    <d v="2014-10-30T13:29:13"/>
    <d v="2014-10-30T13:39:18"/>
    <x v="4"/>
    <x v="1"/>
  </r>
  <r>
    <n v="1486159"/>
    <n v="69799"/>
    <x v="345"/>
    <s v="car"/>
    <s v="Via Quadronno"/>
    <m/>
    <m/>
    <m/>
    <m/>
    <d v="1899-12-30T00:04:28"/>
    <n v="40.772558538276897"/>
    <n v="-73.965167711577905"/>
    <n v="40.7723990506368"/>
    <n v="-73.959217773989906"/>
    <d v="2014-10-30T13:09:02"/>
    <d v="2014-10-30T13:08:50"/>
    <d v="2014-10-30T13:28:59"/>
    <d v="2014-10-30T13:34:15"/>
    <x v="4"/>
    <x v="1"/>
  </r>
  <r>
    <n v="1486163"/>
    <n v="78318"/>
    <x v="70"/>
    <s v="bicycle"/>
    <s v="Sant Ambroeus"/>
    <s v="Italian"/>
    <m/>
    <m/>
    <m/>
    <d v="1899-12-30T00:09:45"/>
    <n v="40.723576000000001"/>
    <n v="-73.996315999999993"/>
    <n v="40.7298647"/>
    <n v="-74.004295900000002"/>
    <d v="2014-10-30T13:09:26"/>
    <m/>
    <m/>
    <d v="2014-10-30T13:37:41"/>
    <x v="4"/>
    <x v="1"/>
  </r>
  <r>
    <n v="1486160"/>
    <n v="152675"/>
    <x v="399"/>
    <s v="bicycle"/>
    <s v="Magnolia Bakery"/>
    <s v="Dessert"/>
    <s v="Black &amp; White Cupcake"/>
    <n v="3"/>
    <s v="Specialty Cupcakes"/>
    <m/>
    <n v="40.7358928721479"/>
    <n v="-74.005204439163194"/>
    <n v="40.737861904766298"/>
    <n v="-73.990798950195298"/>
    <d v="2014-10-30T13:09:47"/>
    <d v="2014-10-30T13:07:48"/>
    <d v="2014-10-30T13:34:38"/>
    <d v="2014-10-30T13:47:32"/>
    <x v="4"/>
    <x v="1"/>
  </r>
  <r>
    <n v="1486160"/>
    <n v="152675"/>
    <x v="399"/>
    <s v="bicycle"/>
    <s v="Magnolia Bakery"/>
    <s v="Dessert"/>
    <s v="Coconut Cupcake"/>
    <n v="2"/>
    <s v="Specialty Cupcakes"/>
    <m/>
    <n v="40.7358928721479"/>
    <n v="-74.005204439163194"/>
    <n v="40.737861904766298"/>
    <n v="-73.990798950195298"/>
    <d v="2014-10-30T13:09:47"/>
    <d v="2014-10-30T13:07:48"/>
    <d v="2014-10-30T13:34:38"/>
    <d v="2014-10-30T13:47:32"/>
    <x v="4"/>
    <x v="1"/>
  </r>
  <r>
    <n v="1486174"/>
    <n v="366421"/>
    <x v="241"/>
    <s v="bicycle"/>
    <s v="Westville Chelsea"/>
    <s v="American"/>
    <m/>
    <m/>
    <m/>
    <d v="1899-12-30T00:06:40"/>
    <n v="40.742040000000003"/>
    <n v="-73.999989999999997"/>
    <n v="40.753854699999998"/>
    <n v="-73.989236399999996"/>
    <d v="2014-10-30T13:11:55"/>
    <d v="2014-10-30T13:10:32"/>
    <d v="2014-10-30T13:22:52"/>
    <d v="2014-10-30T13:32:16"/>
    <x v="4"/>
    <x v="1"/>
  </r>
  <r>
    <n v="1486176"/>
    <n v="127103"/>
    <x v="230"/>
    <s v="bicycle"/>
    <s v="Juice Press"/>
    <s v="Juice Bar"/>
    <s v="Hawaiian Healer"/>
    <n v="1"/>
    <s v="Raw Superfood Smoothies"/>
    <m/>
    <n v="40.7411144339194"/>
    <n v="-73.9906501942001"/>
    <n v="40.736759800000002"/>
    <n v="-73.982047699999995"/>
    <d v="2014-10-30T13:12:13"/>
    <d v="2014-10-30T13:14:33"/>
    <d v="2014-10-30T13:35:56"/>
    <d v="2014-10-30T13:45:01"/>
    <x v="4"/>
    <x v="1"/>
  </r>
  <r>
    <n v="1486178"/>
    <n v="404649"/>
    <x v="14"/>
    <s v="bicycle"/>
    <s v="Parm"/>
    <s v="Italian"/>
    <s v="Chicken Parm"/>
    <n v="3"/>
    <s v="Sandwiches"/>
    <d v="1899-12-30T00:06:18"/>
    <n v="40.723019825000002"/>
    <n v="-73.995853999999994"/>
    <n v="40.709523599999997"/>
    <n v="-74.009112599999995"/>
    <d v="2014-10-30T13:13:01"/>
    <d v="2014-10-30T13:23:01"/>
    <d v="2014-10-30T13:33:51"/>
    <d v="2014-10-30T13:46:47"/>
    <x v="4"/>
    <x v="1"/>
  </r>
  <r>
    <n v="1486233"/>
    <n v="67162"/>
    <x v="38"/>
    <s v="bicycle"/>
    <s v="Shake Shack"/>
    <s v="Burger"/>
    <s v="SmokeShack"/>
    <n v="1"/>
    <s v="Burgers"/>
    <m/>
    <n v="40.758456774983799"/>
    <n v="-73.989140466129399"/>
    <n v="40.756049300000001"/>
    <n v="-73.974364100000003"/>
    <d v="2014-10-30T13:25:00"/>
    <d v="2014-10-30T13:28:19"/>
    <d v="2014-10-30T13:51:07"/>
    <d v="2014-10-30T14:05:16"/>
    <x v="4"/>
    <x v="1"/>
  </r>
  <r>
    <n v="1486278"/>
    <n v="121819"/>
    <x v="26"/>
    <s v="bicycle"/>
    <s v="Dishes"/>
    <m/>
    <m/>
    <m/>
    <m/>
    <d v="1899-12-30T00:12:23"/>
    <n v="40.759755183957701"/>
    <n v="-73.972187209725107"/>
    <n v="40.763345800000003"/>
    <n v="-73.959605800000006"/>
    <d v="2014-10-30T13:37:20"/>
    <d v="2014-10-30T14:16:38"/>
    <d v="2014-10-30T14:23:27"/>
    <d v="2014-10-30T14:33:31"/>
    <x v="4"/>
    <x v="1"/>
  </r>
  <r>
    <n v="1486282"/>
    <n v="81333"/>
    <x v="570"/>
    <s v="bicycle"/>
    <s v="Shake Shack"/>
    <s v="Burger"/>
    <s v="Fountain Soda"/>
    <n v="4"/>
    <s v="Drinks"/>
    <m/>
    <n v="40.758456774983799"/>
    <n v="-73.989140466129399"/>
    <n v="40.735666600000002"/>
    <n v="-73.992729600000004"/>
    <d v="2014-10-30T13:38:37"/>
    <d v="2014-10-30T13:42:02"/>
    <d v="2014-10-30T14:19:23"/>
    <d v="2014-10-30T14:47:51"/>
    <x v="4"/>
    <x v="1"/>
  </r>
  <r>
    <n v="1486291"/>
    <n v="74048"/>
    <x v="423"/>
    <s v="bicycle"/>
    <s v="ilili Restaurant"/>
    <s v="Middle Eastern"/>
    <s v="Foul Madamas"/>
    <n v="1"/>
    <s v="Sides"/>
    <d v="1899-12-30T00:27:00"/>
    <n v="40.744187954347503"/>
    <n v="-73.987530940025394"/>
    <n v="40.745047147074402"/>
    <n v="-74.005725763005103"/>
    <d v="2014-10-30T13:39:22"/>
    <m/>
    <m/>
    <d v="2014-10-30T14:40:46"/>
    <x v="4"/>
    <x v="1"/>
  </r>
  <r>
    <n v="1486291"/>
    <n v="74048"/>
    <x v="423"/>
    <s v="bicycle"/>
    <s v="ilili Restaurant"/>
    <s v="Middle Eastern"/>
    <s v="Manouche Bi Jibneh"/>
    <n v="2"/>
    <s v="Brunch Safar"/>
    <d v="1899-12-30T00:27:00"/>
    <n v="40.744187954347503"/>
    <n v="-73.987530940025394"/>
    <n v="40.745047147074402"/>
    <n v="-74.005725763005103"/>
    <d v="2014-10-30T13:39:22"/>
    <m/>
    <m/>
    <d v="2014-10-30T14:40:46"/>
    <x v="4"/>
    <x v="1"/>
  </r>
  <r>
    <n v="1486298"/>
    <n v="264038"/>
    <x v="428"/>
    <s v="bicycle"/>
    <s v="384 Broome St"/>
    <m/>
    <m/>
    <m/>
    <m/>
    <m/>
    <n v="40.720808940816298"/>
    <n v="-73.996429196912501"/>
    <n v="40.709219099999999"/>
    <n v="-74.013753399999999"/>
    <d v="2014-10-30T13:43:18"/>
    <d v="2014-10-30T13:43:10"/>
    <d v="2014-10-30T13:46:00"/>
    <d v="2014-10-30T13:56:54"/>
    <x v="4"/>
    <x v="1"/>
  </r>
  <r>
    <n v="1486342"/>
    <n v="116293"/>
    <x v="334"/>
    <s v="bicycle"/>
    <s v="Hu Kitchen"/>
    <s v="Gluten-Free"/>
    <s v="Wild Line-Caught Tuna Salad"/>
    <n v="1"/>
    <s v="Prepared Food"/>
    <m/>
    <n v="40.735676762018002"/>
    <n v="-73.993829528068602"/>
    <n v="40.727597699999997"/>
    <n v="-74.005142500000005"/>
    <d v="2014-10-30T13:54:01"/>
    <d v="2014-10-30T13:51:27"/>
    <d v="2014-10-30T14:12:47"/>
    <d v="2014-10-30T14:22:24"/>
    <x v="4"/>
    <x v="1"/>
  </r>
  <r>
    <n v="1486365"/>
    <n v="204712"/>
    <x v="230"/>
    <s v="bicycle"/>
    <s v="Hu Kitchen"/>
    <s v="Gluten-Free"/>
    <s v="Organic Primal Kale Salad"/>
    <n v="2"/>
    <s v="Prepared Food"/>
    <m/>
    <n v="40.735676762018002"/>
    <n v="-73.993829528068602"/>
    <n v="40.708882000000003"/>
    <n v="-74.011432600000006"/>
    <d v="2014-10-30T13:58:49"/>
    <d v="2014-10-30T14:02:33"/>
    <d v="2014-10-30T14:22:23"/>
    <d v="2014-10-30T14:45:55"/>
    <x v="4"/>
    <x v="1"/>
  </r>
  <r>
    <n v="1486425"/>
    <n v="396432"/>
    <x v="14"/>
    <s v="bicycle"/>
    <s v="Blue Ribbon Sushi Izakaya"/>
    <s v="Japanese"/>
    <s v="Hearts of Palm"/>
    <n v="1"/>
    <s v="Appetizers"/>
    <d v="1899-12-30T00:08:41"/>
    <n v="40.721979579708403"/>
    <n v="-73.988148214155601"/>
    <n v="40.718659000000002"/>
    <n v="-74.002853999999999"/>
    <d v="2014-10-30T14:08:54"/>
    <d v="2014-10-30T14:10:31"/>
    <d v="2014-10-30T14:26:21"/>
    <d v="2014-10-30T14:36:28"/>
    <x v="4"/>
    <x v="1"/>
  </r>
  <r>
    <n v="1486423"/>
    <n v="366658"/>
    <x v="436"/>
    <s v="bicycle"/>
    <s v="Iced Lattes On-Demand"/>
    <s v="Promo"/>
    <s v="Free Latte"/>
    <n v="2"/>
    <s v="Free Lattes On-Demand"/>
    <m/>
    <n v="40.715381999999998"/>
    <n v="-74.008942000000005"/>
    <n v="40.719552899999996"/>
    <n v="-73.999195900000004"/>
    <d v="2014-10-30T14:10:25"/>
    <d v="2014-10-30T14:14:59"/>
    <d v="2014-10-30T14:31:49"/>
    <d v="2014-10-30T15:03:06"/>
    <x v="4"/>
    <x v="1"/>
  </r>
  <r>
    <n v="1486450"/>
    <n v="92738"/>
    <x v="70"/>
    <s v="bicycle"/>
    <s v="Forty Carrots"/>
    <s v="Ice Cream"/>
    <m/>
    <m/>
    <m/>
    <m/>
    <n v="40.762048506349302"/>
    <n v="-73.967471122741699"/>
    <n v="40.770269221925403"/>
    <n v="-73.967478187084694"/>
    <d v="2014-10-30T14:12:28"/>
    <d v="2014-10-30T14:48:05"/>
    <d v="2014-10-30T15:14:28"/>
    <d v="2014-10-30T15:19:13"/>
    <x v="4"/>
    <x v="1"/>
  </r>
  <r>
    <n v="1486536"/>
    <n v="145674"/>
    <x v="110"/>
    <s v="bicycle"/>
    <s v="Iced Lattes On-Demand"/>
    <s v="Promo"/>
    <s v="Free Latte"/>
    <n v="1"/>
    <s v="Free Lattes On-Demand"/>
    <m/>
    <n v="40.715381999999998"/>
    <n v="-74.008942000000005"/>
    <n v="40.745545"/>
    <n v="-73.991565499999993"/>
    <d v="2014-10-30T14:22:32"/>
    <d v="2014-10-30T14:27:48"/>
    <d v="2014-10-30T14:29:16"/>
    <d v="2014-10-30T14:33:10"/>
    <x v="4"/>
    <x v="1"/>
  </r>
  <r>
    <n v="1486556"/>
    <n v="64658"/>
    <x v="17"/>
    <s v="bicycle"/>
    <s v="Blue Ribbon Sushi Bar &amp; Grill"/>
    <s v="Japanese"/>
    <s v="House Salad"/>
    <n v="1"/>
    <s v="Salads"/>
    <d v="1899-12-30T00:10:33"/>
    <n v="40.767652912117299"/>
    <n v="-73.982925456000402"/>
    <n v="40.765403900000003"/>
    <n v="-73.980858999999995"/>
    <d v="2014-10-30T14:23:44"/>
    <d v="2014-10-30T14:27:44"/>
    <d v="2014-10-30T14:45:30"/>
    <d v="2014-10-30T14:50:09"/>
    <x v="4"/>
    <x v="1"/>
  </r>
  <r>
    <n v="1486573"/>
    <n v="142685"/>
    <x v="334"/>
    <s v="bicycle"/>
    <s v="Fresh &amp; Co"/>
    <s v="Salad"/>
    <m/>
    <m/>
    <m/>
    <d v="1899-12-30T00:07:07"/>
    <n v="40.729826014384102"/>
    <n v="-73.993347466395406"/>
    <n v="40.727938399999999"/>
    <n v="-73.979373499999994"/>
    <d v="2014-10-30T14:25:32"/>
    <d v="2014-10-30T14:30:27"/>
    <d v="2014-10-30T14:45:17"/>
    <d v="2014-10-30T14:50:57"/>
    <x v="4"/>
    <x v="1"/>
  </r>
  <r>
    <n v="1486627"/>
    <n v="283639"/>
    <x v="106"/>
    <s v="walker"/>
    <s v="Momofuku Noodle Bar"/>
    <m/>
    <s v="Shrimp Bun"/>
    <n v="1"/>
    <s v="Buns"/>
    <m/>
    <n v="40.729110403548901"/>
    <n v="-73.984245455566395"/>
    <n v="40.727966589517898"/>
    <n v="-73.990256200490705"/>
    <d v="2014-10-30T14:32:36"/>
    <d v="2014-10-30T14:48:12"/>
    <d v="2014-10-30T15:05:03"/>
    <d v="2014-10-30T15:11:13"/>
    <x v="4"/>
    <x v="1"/>
  </r>
  <r>
    <n v="1486627"/>
    <n v="283639"/>
    <x v="106"/>
    <s v="walker"/>
    <s v="Momofuku Noodle Bar"/>
    <m/>
    <s v="Shiitake Bun"/>
    <n v="1"/>
    <s v="Buns"/>
    <m/>
    <n v="40.729110403548901"/>
    <n v="-73.984245455566395"/>
    <n v="40.727966589517898"/>
    <n v="-73.990256200490705"/>
    <d v="2014-10-30T14:32:36"/>
    <d v="2014-10-30T14:48:12"/>
    <d v="2014-10-30T15:05:03"/>
    <d v="2014-10-30T15:11:13"/>
    <x v="4"/>
    <x v="1"/>
  </r>
  <r>
    <n v="1486742"/>
    <n v="404786"/>
    <x v="6"/>
    <s v="bicycle"/>
    <s v="Iced Lattes On-Demand"/>
    <s v="Promo"/>
    <s v="Free Latte"/>
    <n v="2"/>
    <s v="Free Lattes On-Demand"/>
    <m/>
    <n v="40.715381999999998"/>
    <n v="-74.008942000000005"/>
    <n v="40.758469900000001"/>
    <n v="-73.968490000000003"/>
    <d v="2014-10-30T14:43:34"/>
    <m/>
    <m/>
    <d v="2014-10-30T15:25:48"/>
    <x v="4"/>
    <x v="1"/>
  </r>
  <r>
    <n v="1486800"/>
    <n v="404787"/>
    <x v="90"/>
    <s v="car"/>
    <s v="Pizza Hut"/>
    <s v="Pizza"/>
    <s v="Buffalo Mild"/>
    <n v="1"/>
    <s v="Wings"/>
    <d v="1899-12-30T00:22:26"/>
    <n v="40.74962"/>
    <n v="-73.991614999999996"/>
    <n v="40.675876342590399"/>
    <n v="-74.007085260342294"/>
    <d v="2014-10-30T14:49:45"/>
    <d v="2014-10-30T15:49:27"/>
    <d v="2014-10-30T16:27:16"/>
    <d v="2014-10-30T17:09:51"/>
    <x v="4"/>
    <x v="1"/>
  </r>
  <r>
    <n v="1486840"/>
    <n v="143274"/>
    <x v="537"/>
    <s v="bicycle"/>
    <s v="Iced Lattes On-Demand"/>
    <s v="Promo"/>
    <m/>
    <m/>
    <m/>
    <m/>
    <n v="40.715381999999998"/>
    <n v="-74.008942000000005"/>
    <n v="40.736801999999997"/>
    <n v="-73.988285200000007"/>
    <d v="2014-10-30T14:54:55"/>
    <d v="2014-10-30T14:52:39"/>
    <d v="2014-10-30T15:11:26"/>
    <d v="2014-10-30T15:23:05"/>
    <x v="4"/>
    <x v="1"/>
  </r>
  <r>
    <n v="1486845"/>
    <n v="349854"/>
    <x v="435"/>
    <s v="bicycle"/>
    <s v="Shake Shack"/>
    <s v="Burger"/>
    <s v="Shackburger"/>
    <n v="2"/>
    <s v="Burgers"/>
    <m/>
    <n v="40.758456774983799"/>
    <n v="-73.989140466129399"/>
    <n v="40.755394099999997"/>
    <n v="-73.990817699999994"/>
    <d v="2014-10-30T14:57:57"/>
    <d v="2014-10-30T15:17:49"/>
    <d v="2014-10-30T15:34:09"/>
    <d v="2014-10-30T15:38:10"/>
    <x v="4"/>
    <x v="1"/>
  </r>
  <r>
    <n v="1486870"/>
    <n v="340779"/>
    <x v="58"/>
    <s v="bicycle"/>
    <s v="Iced Lattes On-Demand"/>
    <s v="Promo"/>
    <s v="Free Latte"/>
    <n v="2"/>
    <s v="Free Lattes On-Demand"/>
    <m/>
    <n v="40.715381999999998"/>
    <n v="-74.008942000000005"/>
    <n v="40.719928000000003"/>
    <n v="-74.001048999999995"/>
    <d v="2014-10-30T15:00:02"/>
    <m/>
    <m/>
    <d v="2014-10-30T15:19:57"/>
    <x v="4"/>
    <x v="1"/>
  </r>
  <r>
    <n v="1486962"/>
    <n v="42238"/>
    <x v="5"/>
    <s v="bicycle"/>
    <s v="Hu Kitchen"/>
    <s v="Gluten-Free"/>
    <s v="Root Vegetable Mash Bowl"/>
    <n v="1"/>
    <s v="Bowls (M-F 11:30AM-Close)"/>
    <m/>
    <n v="40.735676762018002"/>
    <n v="-73.993829528068602"/>
    <n v="40.763209000000003"/>
    <n v="-73.977669000000006"/>
    <d v="2014-10-30T15:11:42"/>
    <d v="2014-10-30T15:18:05"/>
    <d v="2014-10-30T15:39:04"/>
    <d v="2014-10-30T15:54:50"/>
    <x v="4"/>
    <x v="1"/>
  </r>
  <r>
    <n v="1487030"/>
    <n v="253353"/>
    <x v="119"/>
    <s v="bicycle"/>
    <s v="Doughnut Plant LES, Inc."/>
    <s v="Donut"/>
    <s v="Vanilla Bean &amp; Jam"/>
    <n v="1"/>
    <s v="Filled Square Dougnuts"/>
    <m/>
    <n v="40.716240933766798"/>
    <n v="-73.988682031631498"/>
    <n v="40.710376799999999"/>
    <n v="-74.010465699999997"/>
    <d v="2014-10-30T15:17:58"/>
    <d v="2014-10-30T15:20:41"/>
    <d v="2014-10-30T15:30:31"/>
    <d v="2014-10-30T15:51:54"/>
    <x v="4"/>
    <x v="1"/>
  </r>
  <r>
    <n v="1487031"/>
    <n v="63147"/>
    <x v="110"/>
    <s v="bicycle"/>
    <s v="Pinkberry"/>
    <s v="Ice Cream"/>
    <s v="Side by Side"/>
    <n v="1"/>
    <s v="Frozen Yogurt Without Toppings"/>
    <m/>
    <n v="40.747535707342003"/>
    <n v="-73.986219698857099"/>
    <n v="40.750182000000002"/>
    <n v="-73.984105999999997"/>
    <d v="2014-10-30T15:18:34"/>
    <d v="2014-10-30T15:24:18"/>
    <d v="2014-10-30T15:36:38"/>
    <d v="2014-10-30T15:45:20"/>
    <x v="4"/>
    <x v="1"/>
  </r>
  <r>
    <n v="1487057"/>
    <n v="335550"/>
    <x v="58"/>
    <s v="bicycle"/>
    <s v="Habana To Go"/>
    <m/>
    <s v="Chicken &amp; Corn Salad"/>
    <n v="1"/>
    <s v="Soups &amp; Salads"/>
    <d v="1899-12-30T00:04:04"/>
    <n v="40.722912000000001"/>
    <n v="-73.994089000000002"/>
    <n v="40.739592500000001"/>
    <n v="-73.992170999999999"/>
    <d v="2014-10-30T15:20:17"/>
    <d v="2014-10-30T15:26:42"/>
    <d v="2014-10-30T15:43:02"/>
    <d v="2014-10-30T15:54:24"/>
    <x v="4"/>
    <x v="1"/>
  </r>
  <r>
    <n v="1487074"/>
    <n v="245311"/>
    <x v="264"/>
    <s v="bicycle"/>
    <s v="sweetgreen"/>
    <s v="Salad"/>
    <s v="Salad"/>
    <n v="1"/>
    <s v="Make Your Own"/>
    <d v="1899-12-30T00:07:57"/>
    <n v="40.745078589413303"/>
    <n v="-73.988821506500202"/>
    <n v="40.750086000000003"/>
    <n v="-73.987218100000007"/>
    <d v="2014-10-30T15:22:59"/>
    <d v="2014-10-30T15:30:42"/>
    <d v="2014-10-30T15:43:03"/>
    <d v="2014-10-30T15:49:44"/>
    <x v="4"/>
    <x v="1"/>
  </r>
  <r>
    <n v="1487139"/>
    <n v="175845"/>
    <x v="508"/>
    <s v="van"/>
    <s v="Trader Joe's"/>
    <s v="Grocery Store"/>
    <s v="Chocolate Chip Dunkers"/>
    <n v="1"/>
    <s v="Cookies, Snacks &amp; Candy"/>
    <m/>
    <n v="40.74174"/>
    <n v="-73.993650000000002"/>
    <n v="40.745409448885603"/>
    <n v="-74.007162656247502"/>
    <d v="2014-10-30T15:29:54"/>
    <d v="2014-10-30T15:27:15"/>
    <d v="2014-10-30T15:57:30"/>
    <d v="2014-10-30T16:20:48"/>
    <x v="4"/>
    <x v="1"/>
  </r>
  <r>
    <n v="1487166"/>
    <n v="311593"/>
    <x v="399"/>
    <s v="bicycle"/>
    <s v="Liquiteria"/>
    <s v="Juice Bar"/>
    <m/>
    <m/>
    <m/>
    <m/>
    <n v="40.737323651333803"/>
    <n v="-73.991074562072797"/>
    <n v="40.755512199999998"/>
    <n v="-73.974800000000002"/>
    <d v="2014-10-30T15:33:24"/>
    <d v="2014-10-30T15:37:05"/>
    <d v="2014-10-30T16:04:26"/>
    <d v="2014-10-30T16:27:10"/>
    <x v="4"/>
    <x v="1"/>
  </r>
  <r>
    <n v="1487179"/>
    <n v="138586"/>
    <x v="70"/>
    <s v="bicycle"/>
    <s v="Shake Shack"/>
    <s v="Burger"/>
    <s v="Cheese Fries"/>
    <n v="1"/>
    <s v="Fries"/>
    <m/>
    <n v="40.758456774983799"/>
    <n v="-73.989140466129399"/>
    <n v="40.801487999999999"/>
    <n v="-73.96969"/>
    <d v="2014-10-30T15:33:42"/>
    <d v="2014-10-30T15:33:05"/>
    <d v="2014-10-30T15:34:25"/>
    <d v="2014-10-30T16:06:47"/>
    <x v="4"/>
    <x v="1"/>
  </r>
  <r>
    <n v="1487269"/>
    <n v="54081"/>
    <x v="68"/>
    <s v="bicycle"/>
    <s v="Citarella"/>
    <m/>
    <m/>
    <m/>
    <m/>
    <m/>
    <n v="40.734184073141698"/>
    <n v="-73.999132126463095"/>
    <n v="40.726298499999999"/>
    <n v="-73.9995598"/>
    <d v="2014-10-30T15:48:35"/>
    <d v="2014-10-30T15:55:10"/>
    <d v="2014-10-30T16:19:01"/>
    <d v="2014-10-30T16:26:38"/>
    <x v="4"/>
    <x v="1"/>
  </r>
  <r>
    <n v="1487391"/>
    <n v="178158"/>
    <x v="524"/>
    <s v="bicycle"/>
    <s v="Chipotle Mexican Grill $1.99 Delivery"/>
    <s v="Mexican"/>
    <s v="Burrito"/>
    <n v="1"/>
    <s v="Entree"/>
    <m/>
    <n v="40.7419445342396"/>
    <n v="-74.001089000702095"/>
    <n v="40.7443077"/>
    <n v="-74.002590299999994"/>
    <d v="2014-10-30T16:04:37"/>
    <d v="2014-10-30T16:16:40"/>
    <d v="2014-10-30T16:26:29"/>
    <d v="2014-10-30T16:29:39"/>
    <x v="4"/>
    <x v="1"/>
  </r>
  <r>
    <n v="1487410"/>
    <n v="300280"/>
    <x v="141"/>
    <s v="bicycle"/>
    <s v="Iced Lattes On-Demand"/>
    <s v="Promo"/>
    <s v="Free Latte"/>
    <n v="2"/>
    <s v="Free Lattes On-Demand"/>
    <m/>
    <n v="40.715381999999998"/>
    <n v="-74.008942000000005"/>
    <n v="40.734829008617197"/>
    <n v="-73.989672940293303"/>
    <d v="2014-10-30T16:06:17"/>
    <m/>
    <m/>
    <d v="2014-10-30T16:59:53"/>
    <x v="4"/>
    <x v="1"/>
  </r>
  <r>
    <n v="1487412"/>
    <n v="345380"/>
    <x v="571"/>
    <s v="bicycle"/>
    <s v="Iced Lattes On-Demand"/>
    <s v="Promo"/>
    <s v="Free Latte"/>
    <n v="2"/>
    <s v="Free Lattes On-Demand"/>
    <m/>
    <n v="40.715381999999998"/>
    <n v="-74.008942000000005"/>
    <n v="40.763696099999997"/>
    <n v="-73.976460500000002"/>
    <d v="2014-10-30T16:08:24"/>
    <d v="2014-10-30T16:22:23"/>
    <d v="2014-10-30T16:33:42"/>
    <d v="2014-10-30T17:07:01"/>
    <x v="4"/>
    <x v="1"/>
  </r>
  <r>
    <n v="1487450"/>
    <n v="246753"/>
    <x v="428"/>
    <s v="bicycle"/>
    <s v="Rice to Riches"/>
    <s v="Dessert"/>
    <s v="Understanding Vanilla"/>
    <n v="1"/>
    <s v="Year Round Flavors"/>
    <m/>
    <n v="40.721735571599297"/>
    <n v="-73.995935664258297"/>
    <n v="40.7201819"/>
    <n v="-74.000717699999996"/>
    <d v="2014-10-30T16:13:17"/>
    <d v="2014-10-30T16:19:59"/>
    <d v="2014-10-30T16:35:20"/>
    <d v="2014-10-30T16:41:00"/>
    <x v="4"/>
    <x v="1"/>
  </r>
  <r>
    <n v="1487547"/>
    <n v="63047"/>
    <x v="508"/>
    <s v="van"/>
    <s v="Doughnut Plant Chelsea"/>
    <s v="Donut"/>
    <s v="PB &amp; Banana Cream"/>
    <n v="1"/>
    <s v="Filled Square Dougnuts"/>
    <m/>
    <n v="40.744563916288797"/>
    <n v="-73.996630052861306"/>
    <n v="40.771099800000002"/>
    <n v="-73.9642044"/>
    <d v="2014-10-30T16:26:13"/>
    <d v="2014-10-30T16:27:40"/>
    <d v="2014-10-30T16:36:37"/>
    <d v="2014-10-30T17:18:54"/>
    <x v="4"/>
    <x v="1"/>
  </r>
  <r>
    <n v="1487623"/>
    <n v="160957"/>
    <x v="12"/>
    <s v="bicycle"/>
    <s v="Postmates General Store (deprecated)"/>
    <s v="Convenience Store"/>
    <s v="Kit Kat Jumbo Bag (20 oz.)"/>
    <n v="1"/>
    <s v="Halloween"/>
    <m/>
    <n v="40.714638307702003"/>
    <n v="-74.008336134918196"/>
    <n v="40.739592500000001"/>
    <n v="-73.992170999999999"/>
    <d v="2014-10-30T16:39:13"/>
    <d v="2014-10-30T16:44:32"/>
    <d v="2014-10-30T16:50:51"/>
    <d v="2014-10-30T17:43:50"/>
    <x v="4"/>
    <x v="1"/>
  </r>
  <r>
    <n v="1487653"/>
    <n v="121905"/>
    <x v="141"/>
    <s v="bicycle"/>
    <s v="Hu Kitchen"/>
    <s v="Gluten-Free"/>
    <s v="Organic Chicken &amp; Quinoa Soup"/>
    <n v="1"/>
    <s v="Soups (M-F 11:30AM-Close)"/>
    <m/>
    <n v="40.735676762018002"/>
    <n v="-73.993829528068602"/>
    <n v="40.743617299999997"/>
    <n v="-74.006400400000004"/>
    <d v="2014-10-30T16:44:03"/>
    <m/>
    <m/>
    <d v="2014-10-30T17:35:04"/>
    <x v="4"/>
    <x v="1"/>
  </r>
  <r>
    <n v="1487674"/>
    <n v="55375"/>
    <x v="572"/>
    <s v="bicycle"/>
    <s v="Cafe Zaiya"/>
    <m/>
    <m/>
    <m/>
    <m/>
    <m/>
    <n v="40.729357"/>
    <n v="-73.990155999999999"/>
    <n v="40.719757999999999"/>
    <n v="-73.985011"/>
    <d v="2014-10-30T16:49:48"/>
    <d v="2014-10-30T16:55:32"/>
    <d v="2014-10-30T17:01:22"/>
    <d v="2014-10-30T17:10:45"/>
    <x v="4"/>
    <x v="1"/>
  </r>
  <r>
    <n v="1487736"/>
    <n v="1311"/>
    <x v="399"/>
    <s v="bicycle"/>
    <s v="Chipotle Mexican Grill $1.99 Delivery"/>
    <s v="Mexican"/>
    <s v="Burrito Bowl"/>
    <n v="1"/>
    <s v="Entree"/>
    <m/>
    <n v="40.752425279402999"/>
    <n v="-73.994156640656698"/>
    <n v="40.774577999999998"/>
    <n v="-73.989997799999998"/>
    <d v="2014-10-30T16:58:06"/>
    <d v="2014-10-30T16:58:07"/>
    <d v="2014-10-30T17:14:30"/>
    <d v="2014-10-30T17:34:24"/>
    <x v="4"/>
    <x v="1"/>
  </r>
  <r>
    <n v="1487890"/>
    <n v="151333"/>
    <x v="572"/>
    <s v="bicycle"/>
    <s v="Tompkins Square Bagels"/>
    <s v="Bakery"/>
    <s v="Gluten-Free"/>
    <n v="1"/>
    <s v="Bagels"/>
    <m/>
    <n v="40.72813"/>
    <n v="-73.982020000000006"/>
    <n v="40.730966491305097"/>
    <n v="-74.009252611293505"/>
    <d v="2014-10-30T17:19:01"/>
    <d v="2014-10-30T17:16:32"/>
    <d v="2014-10-30T17:26:26"/>
    <d v="2014-10-30T17:38:25"/>
    <x v="4"/>
    <x v="1"/>
  </r>
  <r>
    <n v="1487890"/>
    <n v="151333"/>
    <x v="572"/>
    <s v="bicycle"/>
    <s v="Tompkins Square Bagels"/>
    <s v="Bakery"/>
    <s v="Gluten-Free"/>
    <n v="1"/>
    <s v="Bagels"/>
    <m/>
    <n v="40.72813"/>
    <n v="-73.982020000000006"/>
    <n v="40.730966491305097"/>
    <n v="-74.009252611293505"/>
    <d v="2014-10-30T17:19:01"/>
    <d v="2014-10-30T17:16:32"/>
    <d v="2014-10-30T17:26:26"/>
    <d v="2014-10-30T17:38:25"/>
    <x v="4"/>
    <x v="1"/>
  </r>
  <r>
    <n v="1488027"/>
    <n v="396432"/>
    <x v="5"/>
    <s v="bicycle"/>
    <s v="Juice Press"/>
    <s v="Juice Bar"/>
    <s v="Rehab Shot"/>
    <n v="2"/>
    <s v="Other Beverages"/>
    <m/>
    <n v="40.725948024962001"/>
    <n v="-74.001106216515794"/>
    <n v="40.718659000000002"/>
    <n v="-74.002853999999999"/>
    <d v="2014-10-30T17:36:14"/>
    <d v="2014-10-30T17:36:59"/>
    <d v="2014-10-30T17:55:49"/>
    <d v="2014-10-30T18:05:27"/>
    <x v="4"/>
    <x v="1"/>
  </r>
  <r>
    <n v="1488027"/>
    <n v="396432"/>
    <x v="5"/>
    <s v="bicycle"/>
    <s v="Juice Press"/>
    <s v="Juice Bar"/>
    <s v="The Guru"/>
    <n v="1"/>
    <s v="Raw Superfood Smoothies"/>
    <m/>
    <n v="40.725948024962001"/>
    <n v="-74.001106216515794"/>
    <n v="40.718659000000002"/>
    <n v="-74.002853999999999"/>
    <d v="2014-10-30T17:36:14"/>
    <d v="2014-10-30T17:36:59"/>
    <d v="2014-10-30T17:55:49"/>
    <d v="2014-10-30T18:05:27"/>
    <x v="4"/>
    <x v="1"/>
  </r>
  <r>
    <n v="1488069"/>
    <n v="242713"/>
    <x v="224"/>
    <s v="truck"/>
    <s v="Blue Ribbon Fried Chicken"/>
    <s v="American"/>
    <s v="The Blue Ribbon"/>
    <n v="1"/>
    <s v="Sandwiches"/>
    <m/>
    <n v="40.724339999999998"/>
    <n v="-73.990960000000001"/>
    <n v="40.7662154"/>
    <n v="-73.979921399999995"/>
    <d v="2014-10-30T17:41:08"/>
    <d v="2014-10-30T17:42:39"/>
    <d v="2014-10-30T17:58:58"/>
    <d v="2014-10-30T18:44:45"/>
    <x v="4"/>
    <x v="1"/>
  </r>
  <r>
    <n v="1488066"/>
    <n v="180821"/>
    <x v="118"/>
    <s v="bicycle"/>
    <s v="Hale &amp; Hearty"/>
    <s v="Salad"/>
    <s v="Chicken Vegetable"/>
    <n v="1"/>
    <s v="Daily Soups"/>
    <m/>
    <n v="40.737827668490397"/>
    <n v="-73.992362022399902"/>
    <n v="40.723676400000002"/>
    <n v="-74.010723499999997"/>
    <d v="2014-10-30T17:41:19"/>
    <d v="2014-10-30T17:45:22"/>
    <d v="2014-10-30T17:58:47"/>
    <d v="2014-10-30T18:18:37"/>
    <x v="4"/>
    <x v="1"/>
  </r>
  <r>
    <n v="1488086"/>
    <n v="351076"/>
    <x v="7"/>
    <s v="bicycle"/>
    <s v="California Pizza Kitchen"/>
    <s v="Pizza"/>
    <s v="Tortilla Spring Rolls"/>
    <n v="1"/>
    <s v="Appetizers"/>
    <d v="1899-12-30T00:11:37"/>
    <n v="40.7446662425236"/>
    <n v="-73.983344413366893"/>
    <n v="40.764033400000002"/>
    <n v="-73.977021899999997"/>
    <d v="2014-10-30T17:43:40"/>
    <d v="2014-10-30T17:50:31"/>
    <d v="2014-10-30T18:15:13"/>
    <d v="2014-10-30T18:37:00"/>
    <x v="4"/>
    <x v="1"/>
  </r>
  <r>
    <n v="1488086"/>
    <n v="351076"/>
    <x v="7"/>
    <s v="bicycle"/>
    <s v="California Pizza Kitchen"/>
    <s v="Pizza"/>
    <s v="Thai Chicken"/>
    <n v="1"/>
    <s v="Original Hand-Tossed Pizzas"/>
    <d v="1899-12-30T00:11:37"/>
    <n v="40.7446662425236"/>
    <n v="-73.983344413366893"/>
    <n v="40.764033400000002"/>
    <n v="-73.977021899999997"/>
    <d v="2014-10-30T17:43:40"/>
    <d v="2014-10-30T17:50:31"/>
    <d v="2014-10-30T18:15:13"/>
    <d v="2014-10-30T18:37:00"/>
    <x v="4"/>
    <x v="1"/>
  </r>
  <r>
    <n v="1488122"/>
    <n v="47440"/>
    <x v="215"/>
    <s v="bicycle"/>
    <s v="Bareburger"/>
    <s v="Burger"/>
    <s v="Barest Burger"/>
    <n v="1"/>
    <s v="Bareburgers"/>
    <d v="1899-12-30T00:08:38"/>
    <n v="40.728478263619799"/>
    <n v="-73.998391837447898"/>
    <n v="40.715170399999998"/>
    <n v="-74.011600900000005"/>
    <d v="2014-10-30T17:47:34"/>
    <d v="2014-10-30T18:08:39"/>
    <d v="2014-10-30T18:16:00"/>
    <d v="2014-10-30T18:29:50"/>
    <x v="4"/>
    <x v="1"/>
  </r>
  <r>
    <n v="1488114"/>
    <n v="198266"/>
    <x v="48"/>
    <s v="bicycle"/>
    <s v="Mighty Quinn's BBQ"/>
    <s v="BBQ"/>
    <s v="Lagunitas"/>
    <n v="1"/>
    <s v="Beverages"/>
    <m/>
    <n v="40.727518945156902"/>
    <n v="-73.988671302795396"/>
    <n v="40.761119999999998"/>
    <n v="-73.978823000000006"/>
    <d v="2014-10-30T17:48:16"/>
    <d v="2014-10-30T17:52:01"/>
    <d v="2014-10-30T18:02:51"/>
    <d v="2014-10-30T18:25:56"/>
    <x v="4"/>
    <x v="1"/>
  </r>
  <r>
    <n v="1488140"/>
    <n v="42385"/>
    <x v="465"/>
    <s v="car"/>
    <s v="Song Thai Restaurant &amp; Bar"/>
    <s v="Thai"/>
    <s v="Pad See Yue"/>
    <n v="1"/>
    <s v="Noodles"/>
    <d v="1899-12-30T00:04:08"/>
    <n v="40.673478063364001"/>
    <n v="-73.9826270200588"/>
    <n v="40.685308900000003"/>
    <n v="-74.001715000000004"/>
    <d v="2014-10-30T17:48:49"/>
    <d v="2014-10-30T17:59:31"/>
    <d v="2014-10-30T18:07:51"/>
    <d v="2014-10-30T18:24:59"/>
    <x v="4"/>
    <x v="1"/>
  </r>
  <r>
    <n v="1488153"/>
    <n v="145216"/>
    <x v="247"/>
    <s v="bicycle"/>
    <s v="Grand Sichuan International"/>
    <s v="Chinese"/>
    <s v="Fried Rice"/>
    <n v="1"/>
    <s v="Noodles &amp; Fried Rice"/>
    <d v="1899-12-30T00:05:04"/>
    <n v="40.747384191604802"/>
    <n v="-74.000966870422502"/>
    <n v="40.757992199999997"/>
    <n v="-73.992217800000006"/>
    <d v="2014-10-30T17:52:15"/>
    <d v="2014-10-30T17:54:31"/>
    <d v="2014-10-30T18:09:38"/>
    <d v="2014-10-30T18:25:50"/>
    <x v="4"/>
    <x v="1"/>
  </r>
  <r>
    <n v="1488221"/>
    <n v="77511"/>
    <x v="479"/>
    <s v="bicycle"/>
    <s v="Parm"/>
    <s v="Italian"/>
    <s v="Coffee Cake"/>
    <n v="1"/>
    <s v="Sides"/>
    <d v="1899-12-30T00:19:20"/>
    <n v="40.723019825000002"/>
    <n v="-73.995853999999994"/>
    <n v="40.732039499999999"/>
    <n v="-73.995560699999999"/>
    <d v="2014-10-30T17:59:23"/>
    <d v="2014-10-30T18:54:51"/>
    <d v="2014-10-30T18:59:59"/>
    <d v="2014-10-30T19:08:40"/>
    <x v="4"/>
    <x v="1"/>
  </r>
  <r>
    <n v="1488242"/>
    <n v="259341"/>
    <x v="12"/>
    <s v="bicycle"/>
    <s v="Mezzaluna Restaurants"/>
    <s v="Italian"/>
    <m/>
    <m/>
    <m/>
    <d v="1899-12-30T00:07:54"/>
    <n v="40.771297761785803"/>
    <n v="-73.959502566329107"/>
    <n v="40.777042723345602"/>
    <n v="-73.958787154088199"/>
    <d v="2014-10-30T18:00:10"/>
    <d v="2014-10-30T18:20:12"/>
    <d v="2014-10-30T18:28:13"/>
    <d v="2014-10-30T18:33:16"/>
    <x v="4"/>
    <x v="1"/>
  </r>
  <r>
    <n v="1488246"/>
    <n v="64963"/>
    <x v="198"/>
    <s v="car"/>
    <s v="The Palm Too"/>
    <s v="Steak"/>
    <s v="Jumbo Shrimp Cocktail"/>
    <n v="1"/>
    <s v="Dinner Appetizers"/>
    <d v="1899-12-30T00:10:25"/>
    <n v="40.751574677181303"/>
    <n v="-73.970913043454999"/>
    <n v="40.77037"/>
    <n v="-73.966005999999993"/>
    <d v="2014-10-30T18:00:50"/>
    <d v="2014-10-30T18:25:25"/>
    <d v="2014-10-30T18:35:59"/>
    <d v="2014-10-30T18:55:45"/>
    <x v="4"/>
    <x v="1"/>
  </r>
  <r>
    <n v="1488246"/>
    <n v="64963"/>
    <x v="198"/>
    <s v="car"/>
    <s v="The Palm Too"/>
    <s v="Steak"/>
    <s v="Hash Brown Potatoes"/>
    <n v="1"/>
    <s v="Vegetables and Potatoes"/>
    <d v="1899-12-30T00:10:25"/>
    <n v="40.751574677181303"/>
    <n v="-73.970913043454999"/>
    <n v="40.77037"/>
    <n v="-73.966005999999993"/>
    <d v="2014-10-30T18:00:50"/>
    <d v="2014-10-30T18:25:25"/>
    <d v="2014-10-30T18:35:59"/>
    <d v="2014-10-30T18:55:45"/>
    <x v="4"/>
    <x v="1"/>
  </r>
  <r>
    <n v="1488259"/>
    <n v="405147"/>
    <x v="246"/>
    <s v="bicycle"/>
    <s v="Doughnut Plant LES, Inc."/>
    <s v="Donut"/>
    <s v="Peanut Butter &amp; Jam"/>
    <n v="1"/>
    <s v="Filled Square Dougnuts"/>
    <m/>
    <n v="40.716240933766798"/>
    <n v="-73.988682031631498"/>
    <n v="40.693286299999997"/>
    <n v="-73.982712199999995"/>
    <d v="2014-10-30T18:02:17"/>
    <d v="2014-10-30T18:08:37"/>
    <d v="2014-10-30T18:16:58"/>
    <d v="2014-10-30T18:42:04"/>
    <x v="4"/>
    <x v="1"/>
  </r>
  <r>
    <n v="1488346"/>
    <n v="159449"/>
    <x v="135"/>
    <s v="car"/>
    <s v="Shake Shack"/>
    <s v="Burger"/>
    <s v="Hamburger"/>
    <n v="1"/>
    <s v="Burgers"/>
    <m/>
    <n v="40.779126065705498"/>
    <n v="-73.954904894578206"/>
    <n v="40.767219400000002"/>
    <n v="-73.956042199999999"/>
    <d v="2014-10-30T18:14:01"/>
    <d v="2014-10-30T18:11:22"/>
    <d v="2014-10-30T18:34:28"/>
    <d v="2014-10-30T18:46:23"/>
    <x v="4"/>
    <x v="1"/>
  </r>
  <r>
    <n v="1488419"/>
    <n v="374826"/>
    <x v="292"/>
    <s v="bicycle"/>
    <s v="La Esquina Taqueria"/>
    <m/>
    <s v="La Casa"/>
    <n v="1"/>
    <s v="Salads"/>
    <d v="1899-12-30T00:13:59"/>
    <n v="40.721353749744097"/>
    <n v="-73.997525293959001"/>
    <n v="40.723061399999999"/>
    <n v="-74.008280099999993"/>
    <d v="2014-10-30T18:20:23"/>
    <d v="2014-10-30T18:29:38"/>
    <d v="2014-10-30T18:47:59"/>
    <d v="2014-10-30T19:03:59"/>
    <x v="4"/>
    <x v="1"/>
  </r>
  <r>
    <n v="1488422"/>
    <n v="88185"/>
    <x v="43"/>
    <s v="bicycle"/>
    <s v="Momoya"/>
    <s v="Sushi"/>
    <s v="Sweet Potato Tempura"/>
    <n v="1"/>
    <s v="Roll"/>
    <d v="1899-12-30T00:14:56"/>
    <n v="40.784077256376399"/>
    <n v="-73.9776224098444"/>
    <n v="40.765212699999999"/>
    <n v="-73.975667599999994"/>
    <d v="2014-10-30T18:20:55"/>
    <d v="2014-10-30T18:29:58"/>
    <d v="2014-10-30T18:52:54"/>
    <d v="2014-10-30T19:05:29"/>
    <x v="4"/>
    <x v="1"/>
  </r>
  <r>
    <n v="1488424"/>
    <n v="215326"/>
    <x v="553"/>
    <s v="car"/>
    <s v="Mission Cantina"/>
    <s v="Mexican"/>
    <s v="Rotisserie Chicken"/>
    <n v="1"/>
    <s v="Super Burritos"/>
    <m/>
    <n v="40.721388327539302"/>
    <n v="-73.988658779542604"/>
    <n v="40.735287700000001"/>
    <n v="-73.980616800000007"/>
    <d v="2014-10-30T18:21:03"/>
    <d v="2014-10-30T18:22:15"/>
    <d v="2014-10-30T18:45:05"/>
    <d v="2014-10-30T18:57:30"/>
    <x v="4"/>
    <x v="1"/>
  </r>
  <r>
    <n v="1488426"/>
    <n v="177250"/>
    <x v="119"/>
    <s v="bicycle"/>
    <s v="RedFarm Hudson"/>
    <s v="Chinese"/>
    <s v="Pan-Fried Pork Buns, Spicy Sauce (4)"/>
    <n v="1"/>
    <s v="Dim Sum"/>
    <d v="1899-12-30T00:07:48"/>
    <n v="40.734213854853898"/>
    <n v="-74.006202029303594"/>
    <n v="40.737667799999997"/>
    <n v="-74.005276100000003"/>
    <d v="2014-10-30T18:21:15"/>
    <d v="2014-10-30T18:21:11"/>
    <d v="2014-10-30T18:48:00"/>
    <d v="2014-10-30T18:53:41"/>
    <x v="4"/>
    <x v="1"/>
  </r>
  <r>
    <n v="1488426"/>
    <n v="177250"/>
    <x v="119"/>
    <s v="bicycle"/>
    <s v="RedFarm Hudson"/>
    <s v="Chinese"/>
    <s v="BBQâ€™d Pork Belly"/>
    <n v="1"/>
    <s v="Starters &amp; Salads"/>
    <d v="1899-12-30T00:07:48"/>
    <n v="40.734213854853898"/>
    <n v="-74.006202029303594"/>
    <n v="40.737667799999997"/>
    <n v="-74.005276100000003"/>
    <d v="2014-10-30T18:21:15"/>
    <d v="2014-10-30T18:21:11"/>
    <d v="2014-10-30T18:48:00"/>
    <d v="2014-10-30T18:53:41"/>
    <x v="4"/>
    <x v="1"/>
  </r>
  <r>
    <n v="1488426"/>
    <n v="177250"/>
    <x v="119"/>
    <s v="bicycle"/>
    <s v="RedFarm Hudson"/>
    <s v="Chinese"/>
    <s v="Steamed Lobster Dumplings (4)"/>
    <n v="1"/>
    <s v="Dim Sum"/>
    <d v="1899-12-30T00:07:48"/>
    <n v="40.734213854853898"/>
    <n v="-74.006202029303594"/>
    <n v="40.737667799999997"/>
    <n v="-74.005276100000003"/>
    <d v="2014-10-30T18:21:15"/>
    <d v="2014-10-30T18:21:11"/>
    <d v="2014-10-30T18:48:00"/>
    <d v="2014-10-30T18:53:41"/>
    <x v="4"/>
    <x v="1"/>
  </r>
  <r>
    <n v="1488446"/>
    <n v="54630"/>
    <x v="401"/>
    <s v="bicycle"/>
    <s v="V-Nam Cafe"/>
    <s v="Vietnamese"/>
    <s v="Spring Rolls"/>
    <n v="1"/>
    <s v="Appetizers"/>
    <d v="1899-12-30T00:11:19"/>
    <n v="40.723505681631899"/>
    <n v="-73.988314440618694"/>
    <n v="40.727322999999998"/>
    <n v="-73.991729000000007"/>
    <d v="2014-10-30T18:23:19"/>
    <d v="2014-10-30T18:34:32"/>
    <d v="2014-10-30T18:45:20"/>
    <d v="2014-10-30T18:50:49"/>
    <x v="4"/>
    <x v="1"/>
  </r>
  <r>
    <n v="1488446"/>
    <n v="54630"/>
    <x v="401"/>
    <s v="bicycle"/>
    <s v="V-Nam Cafe"/>
    <s v="Vietnamese"/>
    <s v="Vermicelli Spring Roll"/>
    <n v="1"/>
    <s v="Rice Vermicelli Noodles"/>
    <d v="1899-12-30T00:11:19"/>
    <n v="40.723505681631899"/>
    <n v="-73.988314440618694"/>
    <n v="40.727322999999998"/>
    <n v="-73.991729000000007"/>
    <d v="2014-10-30T18:23:19"/>
    <d v="2014-10-30T18:34:32"/>
    <d v="2014-10-30T18:45:20"/>
    <d v="2014-10-30T18:50:49"/>
    <x v="4"/>
    <x v="1"/>
  </r>
  <r>
    <n v="1488450"/>
    <n v="321415"/>
    <x v="224"/>
    <s v="truck"/>
    <s v="Philippe Chow"/>
    <s v="Chinese"/>
    <m/>
    <m/>
    <m/>
    <d v="1899-12-30T00:15:34"/>
    <n v="40.764084531354698"/>
    <n v="-73.970499798529701"/>
    <n v="40.7606331"/>
    <n v="-73.999424500000003"/>
    <d v="2014-10-30T18:24:27"/>
    <d v="2014-10-30T18:56:38"/>
    <d v="2014-10-30T19:15:57"/>
    <d v="2014-10-30T19:50:15"/>
    <x v="4"/>
    <x v="1"/>
  </r>
  <r>
    <n v="1488520"/>
    <n v="135337"/>
    <x v="177"/>
    <s v="bicycle"/>
    <s v="Duane Reade"/>
    <s v="Drug Store"/>
    <m/>
    <m/>
    <m/>
    <m/>
    <n v="40.771288888569998"/>
    <n v="-73.982018668434904"/>
    <n v="40.775263500000001"/>
    <n v="-73.982624700000002"/>
    <d v="2014-10-30T18:32:11"/>
    <d v="2014-10-30T18:31:04"/>
    <d v="2014-10-30T18:38:24"/>
    <d v="2014-10-30T18:43:23"/>
    <x v="4"/>
    <x v="1"/>
  </r>
  <r>
    <n v="1488523"/>
    <n v="61250"/>
    <x v="171"/>
    <s v="bicycle"/>
    <s v="Tiny's Giant Sandwich Shop"/>
    <s v="American"/>
    <m/>
    <m/>
    <m/>
    <m/>
    <n v="40.719611687499999"/>
    <n v="-73.986750000000001"/>
    <n v="40.738301300000003"/>
    <n v="-73.996666399999995"/>
    <d v="2014-10-30T18:32:43"/>
    <d v="2014-10-30T18:30:12"/>
    <d v="2014-10-30T18:49:31"/>
    <d v="2014-10-30T19:05:48"/>
    <x v="4"/>
    <x v="1"/>
  </r>
  <r>
    <n v="1488524"/>
    <n v="55060"/>
    <x v="362"/>
    <s v="bicycle"/>
    <s v="2nd Ave Deli"/>
    <s v="Deli"/>
    <s v="Jewish Penicillin - ConsommÃ©"/>
    <n v="1"/>
    <s v="Soups"/>
    <d v="1899-12-30T00:11:25"/>
    <n v="40.745299312570602"/>
    <n v="-73.9791375808162"/>
    <n v="40.740748400000001"/>
    <n v="-73.993993900000007"/>
    <d v="2014-10-30T18:33:05"/>
    <m/>
    <m/>
    <d v="2014-10-30T19:34:35"/>
    <x v="4"/>
    <x v="1"/>
  </r>
  <r>
    <n v="1488577"/>
    <n v="48131"/>
    <x v="119"/>
    <s v="bicycle"/>
    <s v="RedFarm Hudson"/>
    <s v="Chinese"/>
    <s v="RedFarm Chicken Salad"/>
    <n v="1"/>
    <s v="Starters &amp; Salads"/>
    <d v="1899-12-30T00:02:39"/>
    <n v="40.734213854853898"/>
    <n v="-74.006202029303594"/>
    <n v="40.745835"/>
    <n v="-73.980364600000001"/>
    <d v="2014-10-30T18:37:09"/>
    <d v="2014-10-30T18:34:40"/>
    <d v="2014-10-30T19:06:01"/>
    <d v="2014-10-30T19:27:10"/>
    <x v="4"/>
    <x v="1"/>
  </r>
  <r>
    <n v="1488560"/>
    <n v="46859"/>
    <x v="341"/>
    <s v="bicycle"/>
    <s v="The Meatball Shop"/>
    <s v="Italian"/>
    <s v="Spicy Pork Smash"/>
    <n v="1"/>
    <s v="Smash"/>
    <d v="1899-12-30T00:09:25"/>
    <n v="40.721545124764702"/>
    <n v="-73.988842426716104"/>
    <n v="40.748147000000003"/>
    <n v="-73.973096999999996"/>
    <d v="2014-10-30T18:37:39"/>
    <d v="2014-10-30T18:39:00"/>
    <d v="2014-10-30T19:04:52"/>
    <d v="2014-10-30T19:20:43"/>
    <x v="4"/>
    <x v="1"/>
  </r>
  <r>
    <n v="1488560"/>
    <n v="46859"/>
    <x v="341"/>
    <s v="bicycle"/>
    <s v="The Meatball Shop"/>
    <s v="Italian"/>
    <s v="Classic Beef Hero"/>
    <n v="2"/>
    <s v="Heroes"/>
    <d v="1899-12-30T00:09:25"/>
    <n v="40.721545124764702"/>
    <n v="-73.988842426716104"/>
    <n v="40.748147000000003"/>
    <n v="-73.973096999999996"/>
    <d v="2014-10-30T18:37:39"/>
    <d v="2014-10-30T18:39:00"/>
    <d v="2014-10-30T19:04:52"/>
    <d v="2014-10-30T19:20:43"/>
    <x v="4"/>
    <x v="1"/>
  </r>
  <r>
    <n v="1488609"/>
    <n v="34311"/>
    <x v="198"/>
    <s v="car"/>
    <s v="Little Creatures"/>
    <m/>
    <m/>
    <m/>
    <m/>
    <m/>
    <n v="40.795151327535102"/>
    <n v="-73.969854999999896"/>
    <n v="40.799642284438697"/>
    <n v="-73.965510930934897"/>
    <d v="2014-10-30T18:41:57"/>
    <d v="2014-10-30T19:08:40"/>
    <d v="2014-10-30T19:20:30"/>
    <d v="2014-10-30T19:26:06"/>
    <x v="4"/>
    <x v="1"/>
  </r>
  <r>
    <n v="1488672"/>
    <n v="405233"/>
    <x v="150"/>
    <s v="bicycle"/>
    <s v="The Meatball Shop"/>
    <s v="American"/>
    <m/>
    <m/>
    <m/>
    <d v="1899-12-30T00:06:51"/>
    <n v="40.736130877644598"/>
    <n v="-74.000648304229699"/>
    <n v="40.732836900000002"/>
    <n v="-74.002430200000006"/>
    <d v="2014-10-30T18:46:33"/>
    <d v="2014-10-30T18:49:26"/>
    <d v="2014-10-30T19:02:16"/>
    <d v="2014-10-30T19:07:54"/>
    <x v="4"/>
    <x v="1"/>
  </r>
  <r>
    <n v="1488720"/>
    <n v="154464"/>
    <x v="39"/>
    <s v="bicycle"/>
    <s v="Westville Hudson"/>
    <s v="American"/>
    <s v="Smokey Mac and Cheese"/>
    <n v="1"/>
    <s v="Appetizers"/>
    <d v="1899-12-30T00:11:15"/>
    <n v="40.727031111101397"/>
    <n v="-74.007511138916001"/>
    <n v="40.7065524"/>
    <n v="-74.010117399999999"/>
    <d v="2014-10-30T18:52:07"/>
    <d v="2014-10-30T19:25:07"/>
    <d v="2014-10-30T19:31:57"/>
    <d v="2014-10-30T19:48:42"/>
    <x v="4"/>
    <x v="1"/>
  </r>
  <r>
    <n v="1488767"/>
    <n v="52327"/>
    <x v="360"/>
    <s v="car"/>
    <s v="Sushi of Gari"/>
    <s v="Sushi"/>
    <s v="Dressing"/>
    <n v="1"/>
    <s v="Extras"/>
    <m/>
    <n v="40.771568712019302"/>
    <n v="-73.952786829189705"/>
    <n v="40.724423299999998"/>
    <n v="-73.985305199999999"/>
    <d v="2014-10-30T18:54:54"/>
    <d v="2014-10-30T18:52:34"/>
    <d v="2014-10-30T19:42:24"/>
    <d v="2014-10-30T20:11:38"/>
    <x v="4"/>
    <x v="1"/>
  </r>
  <r>
    <n v="1488765"/>
    <n v="399332"/>
    <x v="312"/>
    <s v="bicycle"/>
    <s v="Philippe Chow"/>
    <s v="Chinese"/>
    <s v="Beijing Chicken"/>
    <n v="1"/>
    <s v="Poultry (served family style w/ Rice)"/>
    <d v="1899-12-30T00:12:11"/>
    <n v="40.764084531354698"/>
    <n v="-73.970499798529701"/>
    <n v="40.769039499999998"/>
    <n v="-73.959627400000002"/>
    <d v="2014-10-30T18:55:11"/>
    <d v="2014-10-30T19:02:35"/>
    <d v="2014-10-30T19:26:23"/>
    <d v="2014-10-30T19:37:14"/>
    <x v="4"/>
    <x v="1"/>
  </r>
  <r>
    <n v="1488777"/>
    <n v="348540"/>
    <x v="573"/>
    <s v="truck"/>
    <s v="McDonald's"/>
    <s v="Fast Food"/>
    <m/>
    <m/>
    <m/>
    <m/>
    <n v="40.701591223565998"/>
    <n v="-73.943562355094599"/>
    <n v="40.696748900000003"/>
    <n v="-73.925819000000004"/>
    <d v="2014-10-30T18:55:54"/>
    <d v="2014-10-30T19:00:17"/>
    <d v="2014-10-30T19:09:24"/>
    <d v="2014-10-30T19:22:09"/>
    <x v="4"/>
    <x v="1"/>
  </r>
  <r>
    <n v="1488791"/>
    <n v="93505"/>
    <x v="13"/>
    <s v="bicycle"/>
    <s v="Rubirosa"/>
    <s v="Italian"/>
    <s v="Eggplant Parmigiano"/>
    <n v="1"/>
    <s v="Lunch &amp; Dinner Appetizers"/>
    <d v="1899-12-30T00:11:02"/>
    <n v="40.722748587419602"/>
    <n v="-73.996061916918705"/>
    <n v="40.724527000000002"/>
    <n v="-74.002615000000006"/>
    <d v="2014-10-30T18:57:18"/>
    <m/>
    <m/>
    <d v="2014-10-30T19:48:35"/>
    <x v="4"/>
    <x v="1"/>
  </r>
  <r>
    <n v="1488796"/>
    <n v="40410"/>
    <x v="109"/>
    <s v="bicycle"/>
    <s v="Mimi Cheng's Dumplings"/>
    <s v="Chinese"/>
    <m/>
    <m/>
    <m/>
    <m/>
    <n v="40.730754820521298"/>
    <n v="-73.9862895011902"/>
    <n v="40.741039000000001"/>
    <n v="-73.992339000000001"/>
    <d v="2014-10-30T18:58:11"/>
    <d v="2014-10-30T18:57:42"/>
    <d v="2014-10-30T19:21:32"/>
    <d v="2014-10-30T19:38:11"/>
    <x v="4"/>
    <x v="1"/>
  </r>
  <r>
    <n v="1488823"/>
    <n v="241719"/>
    <x v="41"/>
    <s v="bicycle"/>
    <s v="Kori Restaurant and Bar"/>
    <s v="Korean"/>
    <s v="Chicken KangJung"/>
    <n v="1"/>
    <s v="Small Plates"/>
    <d v="1899-12-30T00:09:40"/>
    <n v="40.717945999999998"/>
    <n v="-74.005473080000002"/>
    <n v="40.706929799999997"/>
    <n v="-74.008617099999995"/>
    <d v="2014-10-30T19:00:10"/>
    <d v="2014-10-30T19:22:09"/>
    <d v="2014-10-30T19:31:31"/>
    <d v="2014-10-30T19:39:11"/>
    <x v="4"/>
    <x v="1"/>
  </r>
  <r>
    <n v="1488852"/>
    <n v="41907"/>
    <x v="26"/>
    <s v="bicycle"/>
    <s v="Hatsuhana"/>
    <s v="Sushi"/>
    <s v="Shrimp"/>
    <n v="2"/>
    <s v="Sushi / Sashimi"/>
    <d v="1899-12-30T00:09:17"/>
    <n v="40.756953066484797"/>
    <n v="-73.977232136600094"/>
    <n v="40.763269000000001"/>
    <n v="-73.963113000000007"/>
    <d v="2014-10-30T19:04:41"/>
    <d v="2014-10-30T19:09:38"/>
    <d v="2014-10-30T19:31:58"/>
    <d v="2014-10-30T19:46:26"/>
    <x v="4"/>
    <x v="1"/>
  </r>
  <r>
    <n v="1488852"/>
    <n v="41907"/>
    <x v="26"/>
    <s v="bicycle"/>
    <s v="Hatsuhana"/>
    <s v="Sushi"/>
    <s v="King Crab"/>
    <n v="1"/>
    <s v="Rolls / Handrolls"/>
    <d v="1899-12-30T00:09:17"/>
    <n v="40.756953066484797"/>
    <n v="-73.977232136600094"/>
    <n v="40.763269000000001"/>
    <n v="-73.963113000000007"/>
    <d v="2014-10-30T19:04:41"/>
    <d v="2014-10-30T19:09:38"/>
    <d v="2014-10-30T19:31:58"/>
    <d v="2014-10-30T19:46:26"/>
    <x v="4"/>
    <x v="1"/>
  </r>
  <r>
    <n v="1488887"/>
    <n v="383790"/>
    <x v="83"/>
    <s v="bicycle"/>
    <s v="Mighty Quinn's BBQ"/>
    <s v="BBQ"/>
    <s v="Pulled Pork"/>
    <n v="1"/>
    <s v="Meats"/>
    <m/>
    <n v="40.727518945156902"/>
    <n v="-73.988671302795396"/>
    <n v="40.713953799999999"/>
    <n v="-74.009601900000007"/>
    <d v="2014-10-30T19:05:59"/>
    <d v="2014-10-30T19:15:59"/>
    <d v="2014-10-30T19:40:18"/>
    <d v="2014-10-30T20:00:52"/>
    <x v="4"/>
    <x v="1"/>
  </r>
  <r>
    <n v="1488897"/>
    <n v="61181"/>
    <x v="448"/>
    <s v="car"/>
    <s v="The Meatball Shop"/>
    <s v="Italian"/>
    <s v="Ice Cream Sandwich"/>
    <n v="1"/>
    <s v="Desserts"/>
    <d v="1899-12-30T00:05:41"/>
    <n v="40.721545124764702"/>
    <n v="-73.988842426716104"/>
    <n v="40.739192000000003"/>
    <n v="-73.987325999999996"/>
    <d v="2014-10-30T19:08:18"/>
    <d v="2014-10-30T19:08:49"/>
    <d v="2014-10-30T19:29:08"/>
    <d v="2014-10-30T19:40:46"/>
    <x v="4"/>
    <x v="1"/>
  </r>
  <r>
    <n v="1488916"/>
    <n v="355759"/>
    <x v="557"/>
    <s v="car"/>
    <s v="Philippe Chow"/>
    <s v="Chinese"/>
    <s v="Pork/Shrimp Fried Rice"/>
    <n v="1"/>
    <s v="Rice &amp; Vegetables"/>
    <d v="1899-12-30T00:08:02"/>
    <n v="40.764084531354698"/>
    <n v="-73.970499798529701"/>
    <n v="40.744990610698203"/>
    <n v="-74.005595646117797"/>
    <d v="2014-10-30T19:10:01"/>
    <d v="2014-10-30T19:19:05"/>
    <d v="2014-10-30T19:49:55"/>
    <d v="2014-10-30T20:12:12"/>
    <x v="4"/>
    <x v="1"/>
  </r>
  <r>
    <n v="1488919"/>
    <n v="68103"/>
    <x v="432"/>
    <s v="car"/>
    <s v="Mighty Quinn's BBQ"/>
    <s v="BBQ"/>
    <s v="Brisket"/>
    <n v="1"/>
    <s v="Meats"/>
    <m/>
    <n v="40.727518945156902"/>
    <n v="-73.988671302795396"/>
    <n v="40.728605999999999"/>
    <n v="-73.995142999999999"/>
    <d v="2014-10-30T19:10:18"/>
    <d v="2014-10-30T19:13:27"/>
    <d v="2014-10-30T19:35:17"/>
    <d v="2014-10-30T19:49:04"/>
    <x v="4"/>
    <x v="1"/>
  </r>
  <r>
    <n v="1488922"/>
    <n v="207435"/>
    <x v="479"/>
    <s v="bicycle"/>
    <s v="Bread"/>
    <m/>
    <m/>
    <m/>
    <m/>
    <m/>
    <n v="40.721453549441101"/>
    <n v="-73.995080587233005"/>
    <n v="40.710268849711099"/>
    <n v="-74.0146437495318"/>
    <d v="2014-10-30T19:11:50"/>
    <d v="2014-10-30T19:14:39"/>
    <d v="2014-10-30T19:33:17"/>
    <d v="2014-10-30T19:54:43"/>
    <x v="4"/>
    <x v="1"/>
  </r>
  <r>
    <n v="1488929"/>
    <n v="104563"/>
    <x v="292"/>
    <s v="bicycle"/>
    <s v="Lure Fishbar"/>
    <s v="Seafood"/>
    <s v="Steamed Red Snapper"/>
    <n v="1"/>
    <s v="Seafood Entrees"/>
    <d v="1899-12-30T00:12:17"/>
    <n v="40.724634574370299"/>
    <n v="-73.998402357101398"/>
    <n v="40.722060800000001"/>
    <n v="-74.002145100000007"/>
    <d v="2014-10-30T19:12:28"/>
    <d v="2014-10-30T19:17:09"/>
    <d v="2014-10-30T19:34:59"/>
    <d v="2014-10-30T19:42:11"/>
    <x v="4"/>
    <x v="1"/>
  </r>
  <r>
    <n v="1488935"/>
    <n v="268958"/>
    <x v="171"/>
    <s v="bicycle"/>
    <s v="Barbounia"/>
    <s v="Mediterranean"/>
    <s v="Chopped Salad"/>
    <n v="1"/>
    <s v="Salads"/>
    <m/>
    <n v="40.7382300397759"/>
    <n v="-73.987832365087499"/>
    <n v="40.716209399999997"/>
    <n v="-74.015575299999995"/>
    <d v="2014-10-30T19:13:15"/>
    <d v="2014-10-30T19:18:11"/>
    <d v="2014-10-30T19:50:31"/>
    <d v="2014-10-30T20:10:02"/>
    <x v="4"/>
    <x v="1"/>
  </r>
  <r>
    <n v="1488974"/>
    <n v="56736"/>
    <x v="261"/>
    <s v="car"/>
    <s v="Shake Shack"/>
    <s v="Burger"/>
    <s v="Fountain Soda"/>
    <n v="1"/>
    <s v="Drinks"/>
    <m/>
    <n v="40.779126065705498"/>
    <n v="-73.954904894578206"/>
    <n v="40.797572000000002"/>
    <n v="-73.950136999999998"/>
    <d v="2014-10-30T19:18:39"/>
    <d v="2014-10-30T19:24:47"/>
    <d v="2014-10-30T19:48:37"/>
    <d v="2014-10-30T20:01:27"/>
    <x v="4"/>
    <x v="1"/>
  </r>
  <r>
    <n v="1488974"/>
    <n v="56736"/>
    <x v="261"/>
    <s v="car"/>
    <s v="Shake Shack"/>
    <s v="Burger"/>
    <s v="ShackBurger"/>
    <n v="2"/>
    <s v="Burgers"/>
    <m/>
    <n v="40.779126065705498"/>
    <n v="-73.954904894578206"/>
    <n v="40.797572000000002"/>
    <n v="-73.950136999999998"/>
    <d v="2014-10-30T19:18:39"/>
    <d v="2014-10-30T19:24:47"/>
    <d v="2014-10-30T19:48:37"/>
    <d v="2014-10-30T20:01:27"/>
    <x v="4"/>
    <x v="1"/>
  </r>
  <r>
    <n v="1488977"/>
    <n v="111356"/>
    <x v="48"/>
    <s v="bicycle"/>
    <s v="Bhatti Indian Grill"/>
    <s v="Indian"/>
    <s v="Garlic Naan"/>
    <n v="1"/>
    <s v="Breads"/>
    <d v="1899-12-30T00:08:18"/>
    <n v="40.742228099999998"/>
    <n v="-73.983075999999997"/>
    <n v="40.739636900000001"/>
    <n v="-73.999628200000004"/>
    <d v="2014-10-30T19:19:40"/>
    <d v="2014-10-30T19:48:49"/>
    <d v="2014-10-30T20:08:28"/>
    <d v="2014-10-30T20:17:09"/>
    <x v="4"/>
    <x v="1"/>
  </r>
  <r>
    <n v="1488977"/>
    <n v="111356"/>
    <x v="48"/>
    <s v="bicycle"/>
    <s v="Bhatti Indian Grill"/>
    <s v="Indian"/>
    <s v="Naan"/>
    <n v="1"/>
    <s v="Breads"/>
    <d v="1899-12-30T00:08:18"/>
    <n v="40.742228099999998"/>
    <n v="-73.983075999999997"/>
    <n v="40.739636900000001"/>
    <n v="-73.999628200000004"/>
    <d v="2014-10-30T19:19:40"/>
    <d v="2014-10-30T19:48:49"/>
    <d v="2014-10-30T20:08:28"/>
    <d v="2014-10-30T20:17:09"/>
    <x v="4"/>
    <x v="1"/>
  </r>
  <r>
    <n v="1488988"/>
    <n v="66012"/>
    <x v="466"/>
    <s v="bicycle"/>
    <s v="Sushi of Gari Tribeca"/>
    <s v="Japanese"/>
    <s v="Spicy Tuna"/>
    <n v="2"/>
    <s v="Cut Up Roll"/>
    <d v="1899-12-30T00:11:21"/>
    <n v="40.716725764782701"/>
    <n v="-74.008250645521898"/>
    <n v="40.738025999999998"/>
    <n v="-74.008550999999997"/>
    <d v="2014-10-30T19:19:53"/>
    <m/>
    <m/>
    <d v="2014-10-30T20:40:46"/>
    <x v="4"/>
    <x v="1"/>
  </r>
  <r>
    <n v="1488993"/>
    <n v="118624"/>
    <x v="122"/>
    <s v="car"/>
    <s v="Parm"/>
    <s v="Italian"/>
    <s v="Charred Broccoli"/>
    <n v="1"/>
    <s v="Vegetables"/>
    <d v="1899-12-30T00:10:41"/>
    <n v="40.723019825000002"/>
    <n v="-73.995853999999994"/>
    <n v="40.7806681"/>
    <n v="-73.955618400000006"/>
    <d v="2014-10-30T19:21:21"/>
    <d v="2014-10-30T19:39:52"/>
    <d v="2014-10-30T19:49:43"/>
    <d v="2014-10-30T20:21:57"/>
    <x v="4"/>
    <x v="1"/>
  </r>
  <r>
    <n v="1489001"/>
    <n v="363759"/>
    <x v="27"/>
    <s v="bicycle"/>
    <s v="BabyCakes NYC"/>
    <s v="Bakery"/>
    <s v="Donuts"/>
    <n v="1"/>
    <s v="Menu"/>
    <m/>
    <n v="40.718024999999997"/>
    <n v="-73.989769999999993"/>
    <n v="40.743929647251399"/>
    <n v="-73.998697005348106"/>
    <d v="2014-10-30T19:22:16"/>
    <d v="2014-10-30T19:30:43"/>
    <d v="2014-10-30T19:41:36"/>
    <d v="2014-10-30T20:02:09"/>
    <x v="4"/>
    <x v="1"/>
  </r>
  <r>
    <n v="1489019"/>
    <n v="396481"/>
    <x v="473"/>
    <s v="bicycle"/>
    <s v="Han Dynasty"/>
    <s v="Chinese"/>
    <s v="Dan Dan Noodle"/>
    <n v="2"/>
    <s v="Noodles"/>
    <d v="1899-12-30T00:07:23"/>
    <n v="40.732213000000002"/>
    <n v="-73.988072000000003"/>
    <n v="40.7167109200049"/>
    <n v="-74.0160432642828"/>
    <d v="2014-10-30T19:22:38"/>
    <d v="2014-10-30T19:23:28"/>
    <d v="2014-10-30T19:53:18"/>
    <d v="2014-10-30T20:14:34"/>
    <x v="4"/>
    <x v="1"/>
  </r>
  <r>
    <n v="1489058"/>
    <n v="353412"/>
    <x v="405"/>
    <s v="car"/>
    <s v="Shake Shack"/>
    <s v="Burger"/>
    <s v="Original Shake"/>
    <n v="1"/>
    <s v="Shakes"/>
    <m/>
    <n v="40.779126065705498"/>
    <n v="-73.954904894578206"/>
    <n v="40.787978000000003"/>
    <n v="-73.954458000000002"/>
    <d v="2014-10-30T19:25:41"/>
    <d v="2014-10-30T19:32:08"/>
    <d v="2014-10-30T19:45:26"/>
    <d v="2014-10-30T19:51:24"/>
    <x v="4"/>
    <x v="1"/>
  </r>
  <r>
    <n v="1489094"/>
    <n v="177524"/>
    <x v="257"/>
    <s v="bicycle"/>
    <s v="Taim Falafel and Smoothie Bar"/>
    <s v="Food Truck"/>
    <s v="Homemade Ginger-Mint-Lemonade"/>
    <n v="1"/>
    <s v="Cold Drinks &amp; Soda"/>
    <m/>
    <n v="40.735951410513501"/>
    <n v="-74.001760416287993"/>
    <n v="40.729641000000001"/>
    <n v="-73.9993889"/>
    <d v="2014-10-30T19:29:33"/>
    <d v="2014-10-30T19:43:03"/>
    <d v="2014-10-30T20:05:20"/>
    <d v="2014-10-30T20:12:16"/>
    <x v="4"/>
    <x v="1"/>
  </r>
  <r>
    <n v="1489104"/>
    <n v="98735"/>
    <x v="73"/>
    <s v="walker"/>
    <s v="Parm"/>
    <s v="Italian"/>
    <s v="Chicken Parm"/>
    <n v="1"/>
    <s v="Sandwiches"/>
    <d v="1899-12-30T00:09:25"/>
    <n v="40.723019825000002"/>
    <n v="-73.995853999999994"/>
    <n v="40.724454999999999"/>
    <n v="-73.990891099999999"/>
    <d v="2014-10-30T19:31:48"/>
    <d v="2014-10-30T19:49:52"/>
    <d v="2014-10-30T19:57:58"/>
    <d v="2014-10-30T20:10:33"/>
    <x v="4"/>
    <x v="1"/>
  </r>
  <r>
    <n v="1489120"/>
    <n v="356989"/>
    <x v="571"/>
    <s v="bicycle"/>
    <s v="Mighty Quinn's BBQ"/>
    <s v="BBQ"/>
    <s v="Brisket"/>
    <n v="1"/>
    <s v="Meats"/>
    <m/>
    <n v="40.727518945156902"/>
    <n v="-73.988671302795396"/>
    <n v="40.727910999999999"/>
    <n v="-74.003782999999999"/>
    <d v="2014-10-30T19:32:54"/>
    <d v="2014-10-30T19:45:26"/>
    <d v="2014-10-30T20:12:46"/>
    <d v="2014-10-30T20:20:36"/>
    <x v="4"/>
    <x v="1"/>
  </r>
  <r>
    <n v="1489183"/>
    <n v="97403"/>
    <x v="479"/>
    <s v="bicycle"/>
    <s v="El Vez"/>
    <s v="Mexican"/>
    <m/>
    <m/>
    <m/>
    <m/>
    <n v="40.714598266563797"/>
    <n v="-74.0158367156982"/>
    <n v="40.722165099999998"/>
    <n v="-74.011060900000004"/>
    <d v="2014-10-30T19:38:56"/>
    <m/>
    <m/>
    <d v="2014-10-30T20:45:21"/>
    <x v="4"/>
    <x v="1"/>
  </r>
  <r>
    <n v="1489231"/>
    <n v="106409"/>
    <x v="56"/>
    <s v="bicycle"/>
    <s v="Momofuku Milk Bar"/>
    <s v="Dessert"/>
    <s v="Chocolate Chocolate Cookie"/>
    <n v="1"/>
    <s v="Cookies"/>
    <m/>
    <n v="40.787149600866101"/>
    <n v="-73.971722312198096"/>
    <n v="40.783416000000003"/>
    <n v="-73.953660999999997"/>
    <d v="2014-10-30T19:43:35"/>
    <d v="2014-10-30T19:51:04"/>
    <d v="2014-10-30T19:57:22"/>
    <d v="2014-10-30T20:04:43"/>
    <x v="4"/>
    <x v="1"/>
  </r>
  <r>
    <n v="1489222"/>
    <n v="75548"/>
    <x v="83"/>
    <s v="bicycle"/>
    <s v="Parm"/>
    <s v="Italian"/>
    <s v="Soda"/>
    <n v="4"/>
    <s v="Beverages"/>
    <d v="1899-12-30T00:07:53"/>
    <n v="40.723019825000002"/>
    <n v="-73.995853999999994"/>
    <n v="40.707332399999999"/>
    <n v="-74.007081400000004"/>
    <d v="2014-10-30T19:44:54"/>
    <m/>
    <m/>
    <d v="2014-10-30T20:38:14"/>
    <x v="4"/>
    <x v="1"/>
  </r>
  <r>
    <n v="1489235"/>
    <n v="303211"/>
    <x v="250"/>
    <s v="car"/>
    <s v="2nd Ave Deli"/>
    <s v="Deli"/>
    <s v="Diet Cola"/>
    <n v="1"/>
    <s v="Beverages"/>
    <m/>
    <n v="40.745299312570602"/>
    <n v="-73.9791375808162"/>
    <n v="40.793833900000003"/>
    <n v="-73.941520999999995"/>
    <d v="2014-10-30T19:44:58"/>
    <d v="2014-10-30T19:56:07"/>
    <d v="2014-10-30T20:15:57"/>
    <d v="2014-10-30T20:39:15"/>
    <x v="4"/>
    <x v="1"/>
  </r>
  <r>
    <n v="1489274"/>
    <n v="42706"/>
    <x v="68"/>
    <s v="bicycle"/>
    <s v="Caracas Arepa Bar"/>
    <s v="South American"/>
    <s v="Reina Pepiada"/>
    <n v="1"/>
    <s v="Arepas"/>
    <d v="1899-12-30T00:04:43"/>
    <n v="40.72681"/>
    <n v="-73.985328999999993"/>
    <n v="40.750954"/>
    <n v="-73.997686000000002"/>
    <d v="2014-10-30T19:49:23"/>
    <d v="2014-10-30T19:48:54"/>
    <d v="2014-10-30T20:06:45"/>
    <d v="2014-10-30T20:32:18"/>
    <x v="4"/>
    <x v="1"/>
  </r>
  <r>
    <n v="1489311"/>
    <n v="405334"/>
    <x v="7"/>
    <s v="bicycle"/>
    <s v="TAO"/>
    <s v="Japanese"/>
    <s v="Grilled Red Snapper with Steamed Bok Choy and Ginger, Kaffir Lime Vinaigrette"/>
    <n v="1"/>
    <s v="Noble Treasures form the Sea"/>
    <d v="1899-12-30T00:11:51"/>
    <n v="40.762857763598497"/>
    <n v="-73.9716190014841"/>
    <n v="40.773827799999999"/>
    <n v="-73.959379900000002"/>
    <d v="2014-10-30T19:50:46"/>
    <d v="2014-10-30T20:10:52"/>
    <d v="2014-10-30T20:27:14"/>
    <d v="2014-10-30T20:36:45"/>
    <x v="4"/>
    <x v="1"/>
  </r>
  <r>
    <n v="1489327"/>
    <n v="200074"/>
    <x v="150"/>
    <s v="bicycle"/>
    <s v="Osteria Morini"/>
    <s v="Italian"/>
    <s v="Gramigna"/>
    <n v="1"/>
    <s v="Pasta"/>
    <d v="1899-12-30T00:07:14"/>
    <n v="40.721952559408798"/>
    <n v="-73.997737000598505"/>
    <n v="40.7255003"/>
    <n v="-74.009073299999997"/>
    <d v="2014-10-30T19:52:18"/>
    <d v="2014-10-30T19:54:26"/>
    <d v="2014-10-30T20:17:46"/>
    <d v="2014-10-30T20:31:31"/>
    <x v="4"/>
    <x v="1"/>
  </r>
  <r>
    <n v="1489327"/>
    <n v="200074"/>
    <x v="150"/>
    <s v="bicycle"/>
    <s v="Osteria Morini"/>
    <s v="Italian"/>
    <s v="Tagliatelle"/>
    <n v="1"/>
    <s v="Pasta"/>
    <d v="1899-12-30T00:07:14"/>
    <n v="40.721952559408798"/>
    <n v="-73.997737000598505"/>
    <n v="40.7255003"/>
    <n v="-74.009073299999997"/>
    <d v="2014-10-30T19:52:18"/>
    <d v="2014-10-30T19:54:26"/>
    <d v="2014-10-30T20:17:46"/>
    <d v="2014-10-30T20:31:31"/>
    <x v="4"/>
    <x v="1"/>
  </r>
  <r>
    <n v="1489358"/>
    <n v="141824"/>
    <x v="224"/>
    <s v="truck"/>
    <s v="Sushi of Gari 46"/>
    <s v="Sushi"/>
    <s v="Spicy Tuna Roll"/>
    <n v="1"/>
    <s v="Rolls"/>
    <d v="1899-12-30T00:10:53"/>
    <n v="40.760654436198898"/>
    <n v="-73.989582752602004"/>
    <n v="40.746130319728799"/>
    <n v="-73.994828225630997"/>
    <d v="2014-10-30T19:55:42"/>
    <m/>
    <m/>
    <d v="2014-10-30T20:45:11"/>
    <x v="4"/>
    <x v="1"/>
  </r>
  <r>
    <n v="1489397"/>
    <n v="155555"/>
    <x v="505"/>
    <s v="car"/>
    <s v="Sushi of Gari 46"/>
    <s v="Sushi"/>
    <s v="White Rice"/>
    <n v="2"/>
    <s v="Side Orders"/>
    <d v="1899-12-30T00:11:30"/>
    <n v="40.760654436198898"/>
    <n v="-73.989582752602004"/>
    <n v="40.7444652"/>
    <n v="-73.975611000000001"/>
    <d v="2014-10-30T19:58:43"/>
    <d v="2014-10-30T20:50:54"/>
    <d v="2014-10-30T20:57:46"/>
    <d v="2014-10-30T21:14:34"/>
    <x v="4"/>
    <x v="1"/>
  </r>
  <r>
    <n v="1489435"/>
    <n v="112528"/>
    <x v="574"/>
    <s v="car"/>
    <s v="Branded Saloon"/>
    <m/>
    <m/>
    <m/>
    <m/>
    <d v="1899-12-30T00:10:01"/>
    <n v="40.679415920409497"/>
    <n v="-73.968192498067793"/>
    <n v="40.674692999999998"/>
    <n v="-73.967402000000007"/>
    <d v="2014-10-30T20:00:54"/>
    <d v="2014-10-30T20:32:14"/>
    <d v="2014-10-30T20:43:34"/>
    <d v="2014-10-30T20:49:17"/>
    <x v="4"/>
    <x v="1"/>
  </r>
  <r>
    <n v="1489444"/>
    <n v="115955"/>
    <x v="432"/>
    <s v="car"/>
    <s v="Rubirosa"/>
    <s v="Italian"/>
    <s v="Stuffed Artichoke"/>
    <n v="1"/>
    <s v="Lunch &amp; Dinner Appetizers"/>
    <d v="1899-12-30T00:09:55"/>
    <n v="40.722748587419602"/>
    <n v="-73.996061916918705"/>
    <n v="40.717087399999997"/>
    <n v="-74.0048295"/>
    <d v="2014-10-30T20:02:36"/>
    <d v="2014-10-30T20:33:10"/>
    <d v="2014-10-30T20:40:31"/>
    <d v="2014-10-30T20:48:42"/>
    <x v="4"/>
    <x v="1"/>
  </r>
  <r>
    <n v="1489444"/>
    <n v="115955"/>
    <x v="432"/>
    <s v="car"/>
    <s v="Rubirosa"/>
    <s v="Italian"/>
    <s v="Meatballs"/>
    <n v="1"/>
    <s v="Dinner Sides"/>
    <d v="1899-12-30T00:09:55"/>
    <n v="40.722748587419602"/>
    <n v="-73.996061916918705"/>
    <n v="40.717087399999997"/>
    <n v="-74.0048295"/>
    <d v="2014-10-30T20:02:36"/>
    <d v="2014-10-30T20:33:10"/>
    <d v="2014-10-30T20:40:31"/>
    <d v="2014-10-30T20:48:42"/>
    <x v="4"/>
    <x v="1"/>
  </r>
  <r>
    <n v="1489527"/>
    <n v="49034"/>
    <x v="257"/>
    <s v="bicycle"/>
    <s v="The Smile"/>
    <s v="American"/>
    <s v="Spaghetti &amp; Tomato Sauce"/>
    <n v="1"/>
    <s v="Entrees"/>
    <d v="1899-12-30T00:30:57"/>
    <n v="40.726413182830903"/>
    <n v="-73.993821144104004"/>
    <n v="40.724707199999997"/>
    <n v="-73.981174999999993"/>
    <d v="2014-10-30T20:06:57"/>
    <m/>
    <m/>
    <d v="2014-10-30T21:12:19"/>
    <x v="4"/>
    <x v="1"/>
  </r>
  <r>
    <n v="1489529"/>
    <n v="294673"/>
    <x v="139"/>
    <s v="bicycle"/>
    <s v="Momofuku Noodle Bar"/>
    <m/>
    <s v="Pork Bun"/>
    <n v="1"/>
    <s v="Buns"/>
    <m/>
    <n v="40.729110403548901"/>
    <n v="-73.984245455566395"/>
    <n v="40.7248825"/>
    <n v="-74.010100300000005"/>
    <d v="2014-10-30T20:07:16"/>
    <d v="2014-10-30T20:14:07"/>
    <d v="2014-10-30T20:55:28"/>
    <d v="2014-10-30T21:25:30"/>
    <x v="4"/>
    <x v="1"/>
  </r>
  <r>
    <n v="1489507"/>
    <n v="134559"/>
    <x v="192"/>
    <s v="bicycle"/>
    <s v="Baby Bo's"/>
    <s v="Mexican"/>
    <m/>
    <m/>
    <m/>
    <m/>
    <n v="40.745033882051302"/>
    <n v="-73.975688253797699"/>
    <n v="40.763333000000003"/>
    <n v="-73.9627409"/>
    <d v="2014-10-30T20:07:47"/>
    <d v="2014-10-30T20:20:10"/>
    <d v="2014-10-30T20:46:00"/>
    <d v="2014-10-30T21:14:07"/>
    <x v="4"/>
    <x v="1"/>
  </r>
  <r>
    <n v="1489622"/>
    <n v="173667"/>
    <x v="26"/>
    <s v="bicycle"/>
    <s v="La Esquina Taqueria"/>
    <m/>
    <s v="Tortilla"/>
    <n v="1"/>
    <s v="Soups"/>
    <d v="1899-12-30T00:25:02"/>
    <n v="40.721353749744097"/>
    <n v="-73.997525293959001"/>
    <n v="40.718760679564802"/>
    <n v="-74.002535891014105"/>
    <d v="2014-10-30T20:16:00"/>
    <d v="2014-10-30T20:35:38"/>
    <d v="2014-10-30T20:50:59"/>
    <d v="2014-10-30T20:56:10"/>
    <x v="4"/>
    <x v="1"/>
  </r>
  <r>
    <n v="1489630"/>
    <n v="158331"/>
    <x v="405"/>
    <s v="car"/>
    <s v="Lili's Noodle Shop &amp; Grill"/>
    <m/>
    <m/>
    <m/>
    <m/>
    <d v="1899-12-30T00:10:07"/>
    <n v="40.777965999422797"/>
    <n v="-73.954612155216594"/>
    <n v="40.782888399999997"/>
    <n v="-73.954955799999993"/>
    <d v="2014-10-30T20:17:20"/>
    <d v="2014-10-30T20:20:37"/>
    <d v="2014-10-30T20:30:26"/>
    <d v="2014-10-30T20:37:07"/>
    <x v="4"/>
    <x v="1"/>
  </r>
  <r>
    <n v="1489661"/>
    <n v="359768"/>
    <x v="177"/>
    <s v="bicycle"/>
    <s v="The Grey Dog - University"/>
    <s v="Coffee"/>
    <s v="Grey Dog Club"/>
    <n v="1"/>
    <s v="Michigan Sandwiches"/>
    <m/>
    <n v="40.733787294544499"/>
    <n v="-73.993035256862598"/>
    <n v="40.7365268"/>
    <n v="-73.981501899999998"/>
    <d v="2014-10-30T20:18:59"/>
    <d v="2014-10-30T20:29:14"/>
    <d v="2014-10-30T20:54:04"/>
    <d v="2014-10-30T21:03:09"/>
    <x v="4"/>
    <x v="1"/>
  </r>
  <r>
    <n v="1489657"/>
    <n v="390459"/>
    <x v="56"/>
    <s v="bicycle"/>
    <s v="Shake Shack"/>
    <s v="Burger"/>
    <s v="Bottled Water"/>
    <n v="1"/>
    <s v="Drinks"/>
    <m/>
    <n v="40.758456774983799"/>
    <n v="-73.989140466129399"/>
    <n v="40.750712"/>
    <n v="-74.002370999999997"/>
    <d v="2014-10-30T20:21:02"/>
    <d v="2014-10-30T20:29:07"/>
    <d v="2014-10-30T21:05:59"/>
    <d v="2014-10-30T21:18:14"/>
    <x v="4"/>
    <x v="1"/>
  </r>
  <r>
    <n v="1489703"/>
    <n v="157711"/>
    <x v="178"/>
    <s v="bicycle"/>
    <s v="The Meatball Shop"/>
    <s v="Italian"/>
    <s v="Ice Cream Sandwich"/>
    <n v="1"/>
    <s v="Desserts"/>
    <d v="1899-12-30T00:07:55"/>
    <n v="40.771491247520302"/>
    <n v="-73.956334145089798"/>
    <n v="40.773844464242799"/>
    <n v="-73.948781321401299"/>
    <d v="2014-10-30T20:23:29"/>
    <m/>
    <m/>
    <d v="2014-10-30T21:07:43"/>
    <x v="4"/>
    <x v="1"/>
  </r>
  <r>
    <n v="1489715"/>
    <n v="252342"/>
    <x v="473"/>
    <s v="bicycle"/>
    <s v="Westville Hudson"/>
    <s v="American"/>
    <s v="Apple Pie"/>
    <n v="1"/>
    <s v="Desserts"/>
    <d v="1899-12-30T00:06:10"/>
    <n v="40.727031111101397"/>
    <n v="-74.007511138916001"/>
    <n v="40.732428200000001"/>
    <n v="-74.008059399999993"/>
    <d v="2014-10-30T20:23:33"/>
    <d v="2014-10-30T20:24:59"/>
    <d v="2014-10-30T20:42:48"/>
    <d v="2014-10-30T20:51:32"/>
    <x v="4"/>
    <x v="1"/>
  </r>
  <r>
    <n v="1489715"/>
    <n v="252342"/>
    <x v="473"/>
    <s v="bicycle"/>
    <s v="Westville Hudson"/>
    <s v="American"/>
    <s v="World Famous Bassetts Ice Cream"/>
    <n v="1"/>
    <s v="Desserts"/>
    <d v="1899-12-30T00:06:10"/>
    <n v="40.727031111101397"/>
    <n v="-74.007511138916001"/>
    <n v="40.732428200000001"/>
    <n v="-74.008059399999993"/>
    <d v="2014-10-30T20:23:33"/>
    <d v="2014-10-30T20:24:59"/>
    <d v="2014-10-30T20:42:48"/>
    <d v="2014-10-30T20:51:32"/>
    <x v="4"/>
    <x v="1"/>
  </r>
  <r>
    <n v="1489727"/>
    <n v="141550"/>
    <x v="12"/>
    <s v="bicycle"/>
    <s v="Good Enough to Eat"/>
    <s v="American"/>
    <m/>
    <m/>
    <m/>
    <d v="1899-12-30T00:07:37"/>
    <n v="40.785899000000001"/>
    <n v="-73.972686999999993"/>
    <n v="40.776066100000001"/>
    <n v="-73.944389599999994"/>
    <d v="2014-10-30T20:25:38"/>
    <d v="2014-10-30T20:34:50"/>
    <d v="2014-10-30T20:54:40"/>
    <d v="2014-10-30T21:12:04"/>
    <x v="4"/>
    <x v="1"/>
  </r>
  <r>
    <n v="1489747"/>
    <n v="251817"/>
    <x v="118"/>
    <s v="bicycle"/>
    <s v="Blue Ribbon Fried Chicken"/>
    <s v="American"/>
    <s v="Drumstick"/>
    <n v="2"/>
    <s v="By the Piece"/>
    <m/>
    <n v="40.724339999999998"/>
    <n v="-73.990960000000001"/>
    <n v="40.7065445"/>
    <n v="-74.010869200000002"/>
    <d v="2014-10-30T20:27:16"/>
    <d v="2014-10-30T20:33:55"/>
    <d v="2014-10-30T20:51:53"/>
    <d v="2014-10-30T21:15:08"/>
    <x v="4"/>
    <x v="1"/>
  </r>
  <r>
    <n v="1489740"/>
    <n v="97346"/>
    <x v="48"/>
    <s v="bicycle"/>
    <s v="Mighty Quinn's BBQ"/>
    <s v="BBQ"/>
    <s v="Sweet Potato Casserole"/>
    <n v="1"/>
    <s v="Sides"/>
    <m/>
    <n v="40.727518945156902"/>
    <n v="-73.988671302795396"/>
    <n v="40.745520900000002"/>
    <n v="-73.990466999999995"/>
    <d v="2014-10-30T20:28:09"/>
    <m/>
    <m/>
    <d v="2014-10-30T20:52:46"/>
    <x v="4"/>
    <x v="1"/>
  </r>
  <r>
    <n v="1490002"/>
    <n v="393765"/>
    <x v="118"/>
    <s v="bicycle"/>
    <s v="Nobu Next Door"/>
    <s v="Sushi"/>
    <s v="Spicy Miso Chips with Bigeye Tuna"/>
    <n v="2"/>
    <s v="Dinner Cold Dishes"/>
    <d v="1899-12-30T00:07:27"/>
    <n v="40.719386413349397"/>
    <n v="-74.008692501044905"/>
    <n v="40.702768701699"/>
    <n v="-74.012534484085293"/>
    <d v="2014-10-30T20:49:12"/>
    <d v="2014-10-30T21:23:32"/>
    <d v="2014-10-30T21:30:25"/>
    <d v="2014-10-30T21:45:37"/>
    <x v="4"/>
    <x v="1"/>
  </r>
  <r>
    <n v="1490031"/>
    <n v="35432"/>
    <x v="205"/>
    <s v="car"/>
    <s v="Sushi of Gari 46"/>
    <s v="Sushi"/>
    <s v="Sashimi Special"/>
    <n v="1"/>
    <s v="From the Sushi Bar"/>
    <d v="1899-12-30T00:11:46"/>
    <n v="40.760654436198898"/>
    <n v="-73.989582752602004"/>
    <n v="40.751897999999997"/>
    <n v="-73.985834999999994"/>
    <d v="2014-10-30T20:49:14"/>
    <d v="2014-10-30T21:08:05"/>
    <d v="2014-10-30T21:30:51"/>
    <d v="2014-10-30T21:39:39"/>
    <x v="4"/>
    <x v="1"/>
  </r>
  <r>
    <n v="1490047"/>
    <n v="102691"/>
    <x v="138"/>
    <s v="bicycle"/>
    <s v="KyoChon"/>
    <s v="Korean"/>
    <m/>
    <m/>
    <m/>
    <m/>
    <n v="40.747189905732498"/>
    <n v="-73.985221982002301"/>
    <n v="40.785108598688801"/>
    <n v="-73.956902138034806"/>
    <d v="2014-10-30T20:51:53"/>
    <d v="2014-10-30T21:08:31"/>
    <d v="2014-10-30T21:26:10"/>
    <d v="2014-10-30T21:42:53"/>
    <x v="4"/>
    <x v="1"/>
  </r>
  <r>
    <n v="1490084"/>
    <n v="252664"/>
    <x v="80"/>
    <s v="bicycle"/>
    <s v="Ngam"/>
    <s v="Thai"/>
    <m/>
    <m/>
    <m/>
    <d v="1899-12-30T00:08:27"/>
    <n v="40.732393897468697"/>
    <n v="-73.987838104088993"/>
    <n v="40.73903"/>
    <n v="-73.982208499999999"/>
    <d v="2014-10-30T20:53:54"/>
    <d v="2014-10-30T21:04:28"/>
    <d v="2014-10-30T21:20:48"/>
    <d v="2014-10-30T21:33:25"/>
    <x v="4"/>
    <x v="1"/>
  </r>
  <r>
    <n v="1490119"/>
    <n v="61128"/>
    <x v="122"/>
    <s v="car"/>
    <s v="Candle Cafe"/>
    <s v="Vegetarian"/>
    <s v="Steamed or SautÃ©ed Broccoli&amp;Cauliflower"/>
    <n v="1"/>
    <s v="Sides"/>
    <d v="1899-12-30T00:37:40"/>
    <n v="40.771484999999998"/>
    <n v="-73.959221470000003"/>
    <n v="40.756366"/>
    <n v="-73.967000999999996"/>
    <d v="2014-10-30T20:57:12"/>
    <d v="2014-10-30T20:59:24"/>
    <d v="2014-10-30T22:05:16"/>
    <d v="2014-10-30T22:22:32"/>
    <x v="4"/>
    <x v="1"/>
  </r>
  <r>
    <n v="1490119"/>
    <n v="61128"/>
    <x v="122"/>
    <s v="car"/>
    <s v="Candle Cafe"/>
    <s v="Vegetarian"/>
    <s v="Roasted Beets"/>
    <n v="1"/>
    <s v="Sides"/>
    <d v="1899-12-30T00:37:40"/>
    <n v="40.771484999999998"/>
    <n v="-73.959221470000003"/>
    <n v="40.756366"/>
    <n v="-73.967000999999996"/>
    <d v="2014-10-30T20:57:12"/>
    <d v="2014-10-30T20:59:24"/>
    <d v="2014-10-30T22:05:16"/>
    <d v="2014-10-30T22:22:32"/>
    <x v="4"/>
    <x v="1"/>
  </r>
  <r>
    <n v="1490183"/>
    <n v="385368"/>
    <x v="305"/>
    <s v="bicycle"/>
    <s v="Lilli and Loo"/>
    <s v="Chinese"/>
    <m/>
    <m/>
    <m/>
    <d v="1899-12-30T00:03:39"/>
    <n v="40.763733999999999"/>
    <n v="-73.967008000000007"/>
    <n v="40.749321951649399"/>
    <n v="-73.977452269279695"/>
    <d v="2014-10-30T21:00:20"/>
    <d v="2014-10-30T21:01:55"/>
    <d v="2014-10-30T21:16:14"/>
    <d v="2014-10-30T21:26:00"/>
    <x v="4"/>
    <x v="1"/>
  </r>
  <r>
    <n v="1490188"/>
    <n v="166368"/>
    <x v="575"/>
    <s v="motorcycle"/>
    <s v="Prosperity Dumpling"/>
    <s v="Chinese"/>
    <s v="Sesame Pancake"/>
    <n v="1"/>
    <s v="Noodle &amp; Buns"/>
    <m/>
    <n v="40.716001252285203"/>
    <n v="-73.993209734266102"/>
    <n v="40.775973499999999"/>
    <n v="-73.947844799999999"/>
    <d v="2014-10-30T21:00:31"/>
    <d v="2014-10-30T21:08:01"/>
    <d v="2014-10-30T21:44:21"/>
    <d v="2014-10-30T22:07:10"/>
    <x v="4"/>
    <x v="1"/>
  </r>
  <r>
    <n v="1490188"/>
    <n v="166368"/>
    <x v="575"/>
    <s v="motorcycle"/>
    <s v="Prosperity Dumpling"/>
    <s v="Chinese"/>
    <s v="Chives and Pork Dumplings in Soup"/>
    <n v="1"/>
    <s v="Dumplings"/>
    <m/>
    <n v="40.716001252285203"/>
    <n v="-73.993209734266102"/>
    <n v="40.775973499999999"/>
    <n v="-73.947844799999999"/>
    <d v="2014-10-30T21:00:31"/>
    <d v="2014-10-30T21:08:01"/>
    <d v="2014-10-30T21:44:21"/>
    <d v="2014-10-30T22:07:10"/>
    <x v="4"/>
    <x v="1"/>
  </r>
  <r>
    <n v="1490188"/>
    <n v="166368"/>
    <x v="575"/>
    <s v="motorcycle"/>
    <s v="Prosperity Dumpling"/>
    <s v="Chinese"/>
    <s v="Vegetable and Pork Dumplings in Soup"/>
    <n v="1"/>
    <s v="Dumplings"/>
    <m/>
    <n v="40.716001252285203"/>
    <n v="-73.993209734266102"/>
    <n v="40.775973499999999"/>
    <n v="-73.947844799999999"/>
    <d v="2014-10-30T21:00:31"/>
    <d v="2014-10-30T21:08:01"/>
    <d v="2014-10-30T21:44:21"/>
    <d v="2014-10-30T22:07:10"/>
    <x v="4"/>
    <x v="1"/>
  </r>
  <r>
    <n v="1490287"/>
    <n v="49246"/>
    <x v="240"/>
    <s v="car"/>
    <s v="Sushi Yasaka"/>
    <m/>
    <s v="Yasaka's Chef Recommended &quot;Omakase&quot;"/>
    <n v="1"/>
    <s v="Sushi Entrees"/>
    <m/>
    <n v="40.779411000000003"/>
    <n v="-73.983542999999997"/>
    <n v="40.7759231"/>
    <n v="-73.955706199999995"/>
    <d v="2014-10-30T21:07:38"/>
    <d v="2014-10-30T21:08:18"/>
    <d v="2014-10-30T21:49:36"/>
    <d v="2014-10-30T22:03:20"/>
    <x v="4"/>
    <x v="1"/>
  </r>
  <r>
    <n v="1490295"/>
    <n v="54630"/>
    <x v="280"/>
    <s v="bicycle"/>
    <s v="Sushi of Gari Tribeca"/>
    <s v="Japanese"/>
    <m/>
    <m/>
    <m/>
    <m/>
    <n v="40.716725764782701"/>
    <n v="-74.008250645521898"/>
    <n v="40.727322999999998"/>
    <n v="-73.991729000000007"/>
    <d v="2014-10-30T21:09:36"/>
    <d v="2014-10-30T21:25:03"/>
    <d v="2014-10-30T21:59:23"/>
    <d v="2014-10-30T22:12:15"/>
    <x v="4"/>
    <x v="1"/>
  </r>
  <r>
    <n v="1490384"/>
    <n v="186473"/>
    <x v="215"/>
    <s v="bicycle"/>
    <s v="Blue Ribbon Sushi Izakaya"/>
    <s v="Japanese"/>
    <s v="Maguro Avocado"/>
    <n v="1"/>
    <s v="Hakozushi (Box Sushi)"/>
    <d v="1899-12-30T00:10:45"/>
    <n v="40.721979579708403"/>
    <n v="-73.988148214155601"/>
    <n v="40.739384700000002"/>
    <n v="-73.992446299999997"/>
    <d v="2014-10-30T21:15:21"/>
    <m/>
    <m/>
    <d v="2014-10-30T22:18:40"/>
    <x v="4"/>
    <x v="1"/>
  </r>
  <r>
    <n v="1490419"/>
    <n v="140501"/>
    <x v="101"/>
    <s v="bicycle"/>
    <s v="The Meatball Shop"/>
    <s v="Italian"/>
    <s v="Simple Salad"/>
    <n v="1"/>
    <s v="Green Market"/>
    <d v="1899-12-30T00:11:21"/>
    <n v="40.721545124764702"/>
    <n v="-73.988842426716104"/>
    <n v="40.748899000000002"/>
    <n v="-73.973286000000002"/>
    <d v="2014-10-30T21:18:25"/>
    <d v="2014-10-30T21:22:51"/>
    <d v="2014-10-30T21:44:41"/>
    <d v="2014-10-30T22:01:03"/>
    <x v="4"/>
    <x v="1"/>
  </r>
  <r>
    <n v="1490466"/>
    <n v="155689"/>
    <x v="305"/>
    <s v="bicycle"/>
    <s v="Koi New York"/>
    <m/>
    <m/>
    <m/>
    <m/>
    <m/>
    <n v="40.753815216005698"/>
    <n v="-73.983769108942894"/>
    <n v="40.764197818666297"/>
    <n v="-73.958115417416806"/>
    <d v="2014-10-30T21:21:49"/>
    <d v="2014-10-30T21:36:25"/>
    <d v="2014-10-30T22:08:45"/>
    <d v="2014-10-30T22:31:21"/>
    <x v="4"/>
    <x v="1"/>
  </r>
  <r>
    <n v="1490735"/>
    <n v="160543"/>
    <x v="405"/>
    <s v="car"/>
    <s v="Chipotle Mexican Grill $1.99 Delivery"/>
    <s v="Mexican"/>
    <m/>
    <m/>
    <m/>
    <m/>
    <n v="40.777745129236699"/>
    <n v="-73.954617029430395"/>
    <n v="40.783676399999997"/>
    <n v="-73.954368299999999"/>
    <d v="2014-10-30T21:43:21"/>
    <d v="2014-10-30T21:45:11"/>
    <d v="2014-10-30T21:54:03"/>
    <d v="2014-10-30T21:58:42"/>
    <x v="4"/>
    <x v="1"/>
  </r>
  <r>
    <n v="1490744"/>
    <n v="52256"/>
    <x v="473"/>
    <s v="bicycle"/>
    <s v="Han Dynasty"/>
    <s v="Chinese"/>
    <s v="Wonton in Chicken Broth"/>
    <n v="1"/>
    <s v="Soups"/>
    <d v="1899-12-30T00:09:51"/>
    <n v="40.732213000000002"/>
    <n v="-73.988072000000003"/>
    <n v="40.732287999999997"/>
    <n v="-73.987752"/>
    <d v="2014-10-30T21:44:05"/>
    <d v="2014-10-30T21:51:58"/>
    <d v="2014-10-30T22:06:52"/>
    <d v="2014-10-30T22:08:07"/>
    <x v="4"/>
    <x v="1"/>
  </r>
  <r>
    <n v="1490744"/>
    <n v="52256"/>
    <x v="473"/>
    <s v="bicycle"/>
    <s v="Han Dynasty"/>
    <s v="Chinese"/>
    <s v="Bok Choy with Black Mushrooms"/>
    <n v="1"/>
    <s v="Vegetables"/>
    <d v="1899-12-30T00:09:51"/>
    <n v="40.732213000000002"/>
    <n v="-73.988072000000003"/>
    <n v="40.732287999999997"/>
    <n v="-73.987752"/>
    <d v="2014-10-30T21:44:05"/>
    <d v="2014-10-30T21:51:58"/>
    <d v="2014-10-30T22:06:52"/>
    <d v="2014-10-30T22:08:07"/>
    <x v="4"/>
    <x v="1"/>
  </r>
  <r>
    <n v="1490744"/>
    <n v="52256"/>
    <x v="473"/>
    <s v="bicycle"/>
    <s v="Han Dynasty"/>
    <s v="Chinese"/>
    <s v="Dan Dan Noodle"/>
    <n v="1"/>
    <s v="Noodles"/>
    <d v="1899-12-30T00:09:51"/>
    <n v="40.732213000000002"/>
    <n v="-73.988072000000003"/>
    <n v="40.732287999999997"/>
    <n v="-73.987752"/>
    <d v="2014-10-30T21:44:05"/>
    <d v="2014-10-30T21:51:58"/>
    <d v="2014-10-30T22:06:52"/>
    <d v="2014-10-30T22:08:07"/>
    <x v="4"/>
    <x v="1"/>
  </r>
  <r>
    <n v="1490779"/>
    <n v="59161"/>
    <x v="576"/>
    <s v="bicycle"/>
    <s v="Duane Reade"/>
    <s v="Drug Store"/>
    <m/>
    <m/>
    <m/>
    <m/>
    <n v="40.741388696065201"/>
    <n v="-74.001289851765193"/>
    <n v="40.743451904885802"/>
    <n v="-74.006407215275004"/>
    <d v="2014-10-30T21:47:43"/>
    <d v="2014-10-30T22:11:18"/>
    <d v="2014-10-30T22:31:39"/>
    <d v="2014-10-30T22:38:16"/>
    <x v="4"/>
    <x v="1"/>
  </r>
  <r>
    <n v="1490771"/>
    <n v="140854"/>
    <x v="131"/>
    <s v="car"/>
    <s v="Blue Ribbon Sushi Izakaya"/>
    <s v="Japanese"/>
    <s v="Sake"/>
    <n v="2"/>
    <s v="Taiseyo (Atlantic Ocean)"/>
    <d v="1899-12-30T00:29:16"/>
    <n v="40.721979579708403"/>
    <n v="-73.988148214155601"/>
    <n v="40.729248900000002"/>
    <n v="-73.954119899999995"/>
    <d v="2014-10-30T21:48:10"/>
    <d v="2014-10-30T22:03:59"/>
    <d v="2014-10-30T22:49:07"/>
    <d v="2014-10-30T23:04:41"/>
    <x v="4"/>
    <x v="1"/>
  </r>
  <r>
    <n v="1490802"/>
    <n v="70541"/>
    <x v="534"/>
    <s v="bicycle"/>
    <s v="Village Smoke Shop"/>
    <m/>
    <m/>
    <m/>
    <m/>
    <m/>
    <n v="40.731010183424303"/>
    <n v="-74.001220988567297"/>
    <n v="40.774661500000001"/>
    <n v="-73.963545600000003"/>
    <d v="2014-10-30T21:49:54"/>
    <d v="2014-10-30T21:49:22"/>
    <d v="2014-10-30T22:22:12"/>
    <d v="2014-10-30T22:43:47"/>
    <x v="4"/>
    <x v="1"/>
  </r>
  <r>
    <n v="1490829"/>
    <n v="400897"/>
    <x v="83"/>
    <s v="bicycle"/>
    <s v="Pizza Hut"/>
    <s v="Pizza"/>
    <s v="Large Veggie Lover's"/>
    <n v="1"/>
    <s v="Large Pizzas"/>
    <m/>
    <n v="40.74962"/>
    <n v="-73.991614999999996"/>
    <n v="40.750100940154802"/>
    <n v="-73.984201782130199"/>
    <d v="2014-10-30T21:53:20"/>
    <d v="2014-10-30T22:22:28"/>
    <d v="2014-10-30T22:54:18"/>
    <d v="2014-10-30T23:00:16"/>
    <x v="4"/>
    <x v="1"/>
  </r>
  <r>
    <n v="1490865"/>
    <n v="62730"/>
    <x v="80"/>
    <s v="bicycle"/>
    <s v="Westville Hudson"/>
    <s v="American"/>
    <s v="Veggie Burger"/>
    <n v="1"/>
    <s v="Burgers"/>
    <d v="1899-12-30T00:11:12"/>
    <n v="40.727031111101397"/>
    <n v="-74.007511138916001"/>
    <n v="40.720115999999997"/>
    <n v="-73.999296999999999"/>
    <d v="2014-10-30T21:55:07"/>
    <d v="2014-10-30T22:02:23"/>
    <d v="2014-10-30T22:18:43"/>
    <d v="2014-10-30T22:25:27"/>
    <x v="4"/>
    <x v="1"/>
  </r>
  <r>
    <n v="1490893"/>
    <n v="295078"/>
    <x v="336"/>
    <s v="bicycle"/>
    <s v="Momofuku Milk Bar"/>
    <s v="Dessert"/>
    <s v="Pumpkin Pie Cake Truffles"/>
    <n v="1"/>
    <s v="Cake Truffles"/>
    <m/>
    <n v="40.731795470614898"/>
    <n v="-73.985672593116803"/>
    <n v="40.748154300000003"/>
    <n v="-73.988689899999997"/>
    <d v="2014-10-30T21:57:55"/>
    <d v="2014-10-30T21:56:50"/>
    <d v="2014-10-30T22:15:13"/>
    <d v="2014-10-30T22:31:36"/>
    <x v="4"/>
    <x v="1"/>
  </r>
  <r>
    <n v="1491029"/>
    <n v="405547"/>
    <x v="12"/>
    <s v="bicycle"/>
    <s v="Tiberias"/>
    <m/>
    <m/>
    <m/>
    <m/>
    <d v="1899-12-30T00:02:43"/>
    <n v="40.747592882944097"/>
    <n v="-73.9824778019143"/>
    <n v="40.770150000000001"/>
    <n v="-73.954948000000002"/>
    <d v="2014-10-30T22:14:43"/>
    <d v="2014-10-30T22:12:39"/>
    <d v="2014-10-30T22:29:19"/>
    <d v="2014-10-30T22:50:20"/>
    <x v="4"/>
    <x v="1"/>
  </r>
  <r>
    <n v="1491090"/>
    <n v="276192"/>
    <x v="577"/>
    <s v="car"/>
    <s v="Momofuku Noodle Bar"/>
    <m/>
    <s v="Spicy Miso Ramen"/>
    <n v="1"/>
    <s v="Bowls"/>
    <m/>
    <n v="40.729110403548901"/>
    <n v="-73.984245455566395"/>
    <n v="40.723728999999999"/>
    <n v="-74.004076100000006"/>
    <d v="2014-10-30T22:21:20"/>
    <d v="2014-10-30T22:30:01"/>
    <d v="2014-10-30T23:06:54"/>
    <d v="2014-10-30T23:22:48"/>
    <x v="4"/>
    <x v="1"/>
  </r>
  <r>
    <n v="1491110"/>
    <n v="216932"/>
    <x v="171"/>
    <s v="bicycle"/>
    <s v="Duane Reade"/>
    <s v="Drug Store"/>
    <m/>
    <m/>
    <m/>
    <m/>
    <n v="40.7432546144924"/>
    <n v="-73.984079021338204"/>
    <n v="40.739108700000003"/>
    <n v="-73.990193099999999"/>
    <d v="2014-10-30T22:24:54"/>
    <d v="2014-10-30T22:29:13"/>
    <d v="2014-10-30T22:42:01"/>
    <d v="2014-10-30T22:49:49"/>
    <x v="4"/>
    <x v="1"/>
  </r>
  <r>
    <n v="1491147"/>
    <n v="320359"/>
    <x v="502"/>
    <s v="walker"/>
    <s v="Taqueria Lower East Side"/>
    <m/>
    <m/>
    <m/>
    <m/>
    <d v="1899-12-30T00:02:52"/>
    <n v="40.722340607446"/>
    <n v="-73.987829089164705"/>
    <n v="40.724375999999999"/>
    <n v="-73.9941788"/>
    <d v="2014-10-30T22:31:58"/>
    <d v="2014-10-30T22:34:19"/>
    <d v="2014-10-30T22:44:39"/>
    <d v="2014-10-30T22:50:45"/>
    <x v="4"/>
    <x v="1"/>
  </r>
  <r>
    <n v="1491144"/>
    <n v="54851"/>
    <x v="56"/>
    <s v="bicycle"/>
    <s v="RedFarm Hudson"/>
    <s v="Chinese"/>
    <s v="â€˜Pac Manâ€™ Shrimp Dumplings (4)"/>
    <n v="1"/>
    <s v="Dim Sum"/>
    <d v="1899-12-30T00:04:55"/>
    <n v="40.734213854853898"/>
    <n v="-74.006202029303594"/>
    <n v="40.744760900000003"/>
    <n v="-74.003630000000001"/>
    <d v="2014-10-30T22:32:24"/>
    <d v="2014-10-30T22:34:34"/>
    <d v="2014-10-30T22:57:59"/>
    <d v="2014-10-30T23:05:58"/>
    <x v="4"/>
    <x v="1"/>
  </r>
  <r>
    <n v="1491341"/>
    <n v="229946"/>
    <x v="361"/>
    <s v="walker"/>
    <s v="The Meatball Shop"/>
    <s v="Italian"/>
    <s v="SautÃ©ed Broccoli"/>
    <n v="1"/>
    <s v="Green Market"/>
    <d v="1899-12-30T00:03:42"/>
    <n v="40.721545124764702"/>
    <n v="-73.988842426716104"/>
    <n v="40.724555799999997"/>
    <n v="-73.991582100000002"/>
    <d v="2014-10-30T22:56:00"/>
    <d v="2014-10-30T23:01:39"/>
    <d v="2014-10-30T23:14:59"/>
    <d v="2014-10-30T23:19:30"/>
    <x v="4"/>
    <x v="1"/>
  </r>
  <r>
    <n v="1491424"/>
    <n v="391367"/>
    <x v="502"/>
    <s v="walker"/>
    <s v="Veselka"/>
    <s v="Russian"/>
    <s v="Small Plate of Pierogis"/>
    <n v="1"/>
    <s v="Handmade Varenyky (Pierogi)"/>
    <d v="1899-12-30T00:07:30"/>
    <n v="40.729136234409197"/>
    <n v="-73.986971512913399"/>
    <n v="40.723531399999999"/>
    <n v="-73.982324199999994"/>
    <d v="2014-10-30T23:08:43"/>
    <d v="2014-10-30T23:10:31"/>
    <d v="2014-10-30T23:23:51"/>
    <d v="2014-10-30T23:29:45"/>
    <x v="4"/>
    <x v="1"/>
  </r>
  <r>
    <n v="1491424"/>
    <n v="391367"/>
    <x v="502"/>
    <s v="walker"/>
    <s v="Veselka"/>
    <s v="Russian"/>
    <s v="Small Plate of Pierogis"/>
    <n v="1"/>
    <s v="Handmade Varenyky (Pierogi)"/>
    <d v="1899-12-30T00:07:30"/>
    <n v="40.729136234409197"/>
    <n v="-73.986971512913399"/>
    <n v="40.723531399999999"/>
    <n v="-73.982324199999994"/>
    <d v="2014-10-30T23:08:43"/>
    <d v="2014-10-30T23:10:31"/>
    <d v="2014-10-30T23:23:51"/>
    <d v="2014-10-30T23:29:45"/>
    <x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3:E11" firstHeaderRow="1" firstDataRow="1" firstDataCol="1"/>
  <pivotFields count="18">
    <pivotField dataField="1" showAll="0"/>
    <pivotField showAll="0"/>
    <pivotField showAll="0"/>
    <pivotField axis="axisRow" showAll="0" sortType="descending">
      <items count="8">
        <item x="1"/>
        <item x="2"/>
        <item x="6"/>
        <item x="5"/>
        <item x="4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7" showAll="0"/>
    <pivotField showAll="0"/>
    <pivotField showAll="0"/>
    <pivotField numFmtId="47" showAll="0"/>
  </pivotFields>
  <rowFields count="1">
    <field x="3"/>
  </rowFields>
  <rowItems count="8">
    <i>
      <x/>
    </i>
    <i>
      <x v="1"/>
    </i>
    <i>
      <x v="6"/>
    </i>
    <i>
      <x v="5"/>
    </i>
    <i>
      <x v="3"/>
    </i>
    <i>
      <x v="4"/>
    </i>
    <i>
      <x v="2"/>
    </i>
    <i t="grand">
      <x/>
    </i>
  </rowItems>
  <colItems count="1">
    <i/>
  </colItems>
  <dataFields count="1">
    <dataField name="Count of delivery_id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62" firstHeaderRow="1" firstDataRow="1" firstDataCol="1"/>
  <pivotFields count="21">
    <pivotField dataField="1" showAll="0"/>
    <pivotField showAll="0"/>
    <pivotField showAll="0"/>
    <pivotField showAll="0"/>
    <pivotField showAll="0"/>
    <pivotField axis="axisRow" showAll="0" sortType="descending">
      <items count="59">
        <item x="54"/>
        <item x="0"/>
        <item x="56"/>
        <item x="31"/>
        <item x="7"/>
        <item x="10"/>
        <item x="53"/>
        <item x="48"/>
        <item x="18"/>
        <item x="2"/>
        <item x="46"/>
        <item x="30"/>
        <item x="38"/>
        <item x="19"/>
        <item x="35"/>
        <item x="27"/>
        <item x="52"/>
        <item x="11"/>
        <item x="32"/>
        <item x="15"/>
        <item x="50"/>
        <item x="41"/>
        <item x="13"/>
        <item x="37"/>
        <item x="29"/>
        <item x="39"/>
        <item x="33"/>
        <item x="17"/>
        <item x="43"/>
        <item x="5"/>
        <item x="16"/>
        <item x="4"/>
        <item x="3"/>
        <item x="51"/>
        <item x="14"/>
        <item x="22"/>
        <item x="9"/>
        <item x="21"/>
        <item x="34"/>
        <item x="57"/>
        <item x="1"/>
        <item x="40"/>
        <item x="55"/>
        <item x="24"/>
        <item x="20"/>
        <item x="23"/>
        <item x="36"/>
        <item x="28"/>
        <item x="25"/>
        <item x="45"/>
        <item x="49"/>
        <item x="42"/>
        <item x="6"/>
        <item x="44"/>
        <item x="12"/>
        <item x="26"/>
        <item x="4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7" showAll="0"/>
    <pivotField showAll="0"/>
    <pivotField showAll="0"/>
    <pivotField numFmtId="47" showAll="0"/>
    <pivotField showAll="0" defaultSubtotal="0"/>
    <pivotField showAll="0" defaultSubtotal="0"/>
    <pivotField showAll="0" defaultSubtotal="0"/>
  </pivotFields>
  <rowFields count="1">
    <field x="5"/>
  </rowFields>
  <rowItems count="59">
    <i>
      <x v="57"/>
    </i>
    <i>
      <x v="30"/>
    </i>
    <i>
      <x v="9"/>
    </i>
    <i>
      <x v="31"/>
    </i>
    <i>
      <x v="1"/>
    </i>
    <i>
      <x v="11"/>
    </i>
    <i>
      <x v="17"/>
    </i>
    <i>
      <x v="52"/>
    </i>
    <i>
      <x v="44"/>
    </i>
    <i>
      <x v="27"/>
    </i>
    <i>
      <x v="36"/>
    </i>
    <i>
      <x v="4"/>
    </i>
    <i>
      <x v="5"/>
    </i>
    <i>
      <x v="40"/>
    </i>
    <i>
      <x v="32"/>
    </i>
    <i>
      <x v="29"/>
    </i>
    <i>
      <x v="18"/>
    </i>
    <i>
      <x v="22"/>
    </i>
    <i>
      <x v="45"/>
    </i>
    <i>
      <x v="55"/>
    </i>
    <i>
      <x v="37"/>
    </i>
    <i>
      <x v="35"/>
    </i>
    <i>
      <x v="19"/>
    </i>
    <i>
      <x v="26"/>
    </i>
    <i>
      <x v="15"/>
    </i>
    <i>
      <x v="13"/>
    </i>
    <i>
      <x v="28"/>
    </i>
    <i>
      <x v="8"/>
    </i>
    <i>
      <x v="46"/>
    </i>
    <i>
      <x v="47"/>
    </i>
    <i>
      <x v="51"/>
    </i>
    <i>
      <x v="53"/>
    </i>
    <i>
      <x v="48"/>
    </i>
    <i>
      <x v="24"/>
    </i>
    <i>
      <x v="54"/>
    </i>
    <i>
      <x v="34"/>
    </i>
    <i>
      <x v="21"/>
    </i>
    <i>
      <x v="14"/>
    </i>
    <i>
      <x v="41"/>
    </i>
    <i>
      <x v="23"/>
    </i>
    <i>
      <x v="20"/>
    </i>
    <i>
      <x v="49"/>
    </i>
    <i>
      <x v="3"/>
    </i>
    <i>
      <x v="43"/>
    </i>
    <i>
      <x v="16"/>
    </i>
    <i>
      <x v="56"/>
    </i>
    <i>
      <x v="10"/>
    </i>
    <i>
      <x v="38"/>
    </i>
    <i>
      <x v="50"/>
    </i>
    <i>
      <x v="25"/>
    </i>
    <i>
      <x v="33"/>
    </i>
    <i>
      <x v="6"/>
    </i>
    <i>
      <x v="12"/>
    </i>
    <i>
      <x v="7"/>
    </i>
    <i>
      <x/>
    </i>
    <i>
      <x v="2"/>
    </i>
    <i>
      <x v="39"/>
    </i>
    <i>
      <x v="42"/>
    </i>
    <i t="grand">
      <x/>
    </i>
  </rowItems>
  <colItems count="1">
    <i/>
  </colItems>
  <dataFields count="1">
    <dataField name="Count of delivery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J3:P12" firstHeaderRow="1" firstDataRow="2" firstDataCol="1"/>
  <pivotFields count="20">
    <pivotField dataField="1" showAll="0"/>
    <pivotField showAll="0"/>
    <pivotField showAll="0">
      <items count="579">
        <item x="161"/>
        <item x="249"/>
        <item x="544"/>
        <item x="145"/>
        <item x="395"/>
        <item x="255"/>
        <item x="78"/>
        <item x="247"/>
        <item x="178"/>
        <item x="127"/>
        <item x="287"/>
        <item x="284"/>
        <item x="59"/>
        <item x="204"/>
        <item x="531"/>
        <item x="18"/>
        <item x="554"/>
        <item x="137"/>
        <item x="153"/>
        <item x="233"/>
        <item x="305"/>
        <item x="463"/>
        <item x="214"/>
        <item x="277"/>
        <item x="67"/>
        <item x="50"/>
        <item x="126"/>
        <item x="48"/>
        <item x="17"/>
        <item x="520"/>
        <item x="65"/>
        <item x="275"/>
        <item x="259"/>
        <item x="7"/>
        <item x="312"/>
        <item x="77"/>
        <item x="197"/>
        <item x="201"/>
        <item x="169"/>
        <item x="37"/>
        <item x="373"/>
        <item x="41"/>
        <item x="415"/>
        <item x="388"/>
        <item x="410"/>
        <item x="322"/>
        <item x="348"/>
        <item x="257"/>
        <item x="504"/>
        <item x="130"/>
        <item x="452"/>
        <item x="368"/>
        <item x="208"/>
        <item x="232"/>
        <item x="455"/>
        <item x="543"/>
        <item x="566"/>
        <item x="473"/>
        <item x="45"/>
        <item x="430"/>
        <item x="253"/>
        <item x="79"/>
        <item x="173"/>
        <item x="211"/>
        <item x="309"/>
        <item x="248"/>
        <item x="25"/>
        <item x="158"/>
        <item x="168"/>
        <item x="6"/>
        <item x="95"/>
        <item x="242"/>
        <item x="324"/>
        <item x="474"/>
        <item x="431"/>
        <item x="293"/>
        <item x="123"/>
        <item x="216"/>
        <item x="70"/>
        <item x="328"/>
        <item x="66"/>
        <item x="162"/>
        <item x="238"/>
        <item x="334"/>
        <item x="167"/>
        <item x="262"/>
        <item x="285"/>
        <item x="423"/>
        <item x="462"/>
        <item x="103"/>
        <item x="83"/>
        <item x="556"/>
        <item x="381"/>
        <item x="356"/>
        <item x="402"/>
        <item x="236"/>
        <item x="117"/>
        <item x="71"/>
        <item x="51"/>
        <item x="58"/>
        <item x="156"/>
        <item x="235"/>
        <item x="231"/>
        <item x="361"/>
        <item x="76"/>
        <item x="35"/>
        <item x="9"/>
        <item x="308"/>
        <item x="57"/>
        <item x="157"/>
        <item x="538"/>
        <item x="234"/>
        <item x="329"/>
        <item x="351"/>
        <item x="96"/>
        <item x="107"/>
        <item x="142"/>
        <item x="294"/>
        <item x="258"/>
        <item x="243"/>
        <item x="113"/>
        <item x="449"/>
        <item x="128"/>
        <item x="151"/>
        <item x="118"/>
        <item x="108"/>
        <item x="265"/>
        <item x="144"/>
        <item x="224"/>
        <item x="4"/>
        <item x="122"/>
        <item x="371"/>
        <item x="333"/>
        <item x="303"/>
        <item x="491"/>
        <item x="194"/>
        <item x="342"/>
        <item x="241"/>
        <item x="458"/>
        <item x="199"/>
        <item x="230"/>
        <item x="131"/>
        <item x="138"/>
        <item x="16"/>
        <item x="221"/>
        <item x="155"/>
        <item x="132"/>
        <item x="273"/>
        <item x="85"/>
        <item x="189"/>
        <item x="134"/>
        <item x="129"/>
        <item x="467"/>
        <item x="187"/>
        <item x="196"/>
        <item x="14"/>
        <item x="318"/>
        <item x="188"/>
        <item x="340"/>
        <item x="61"/>
        <item x="192"/>
        <item x="72"/>
        <item x="343"/>
        <item x="28"/>
        <item x="101"/>
        <item x="450"/>
        <item x="384"/>
        <item x="148"/>
        <item x="359"/>
        <item x="271"/>
        <item x="106"/>
        <item x="39"/>
        <item x="81"/>
        <item x="412"/>
        <item x="237"/>
        <item x="30"/>
        <item x="417"/>
        <item x="374"/>
        <item x="283"/>
        <item x="555"/>
        <item x="517"/>
        <item x="425"/>
        <item x="5"/>
        <item x="516"/>
        <item x="32"/>
        <item x="22"/>
        <item x="461"/>
        <item x="64"/>
        <item x="316"/>
        <item x="298"/>
        <item x="182"/>
        <item x="307"/>
        <item x="345"/>
        <item x="139"/>
        <item x="252"/>
        <item x="11"/>
        <item x="290"/>
        <item x="393"/>
        <item x="202"/>
        <item x="56"/>
        <item x="354"/>
        <item x="150"/>
        <item x="111"/>
        <item x="94"/>
        <item x="297"/>
        <item x="404"/>
        <item x="141"/>
        <item x="385"/>
        <item x="280"/>
        <item x="116"/>
        <item x="147"/>
        <item x="372"/>
        <item x="21"/>
        <item x="279"/>
        <item x="87"/>
        <item x="292"/>
        <item x="97"/>
        <item x="63"/>
        <item x="409"/>
        <item x="47"/>
        <item x="8"/>
        <item x="2"/>
        <item x="183"/>
        <item x="93"/>
        <item x="325"/>
        <item x="210"/>
        <item x="481"/>
        <item x="100"/>
        <item x="480"/>
        <item x="26"/>
        <item x="299"/>
        <item x="203"/>
        <item x="149"/>
        <item x="112"/>
        <item x="331"/>
        <item x="414"/>
        <item x="396"/>
        <item x="143"/>
        <item x="92"/>
        <item x="364"/>
        <item x="501"/>
        <item x="119"/>
        <item x="68"/>
        <item x="60"/>
        <item x="488"/>
        <item x="536"/>
        <item x="154"/>
        <item x="23"/>
        <item x="46"/>
        <item x="190"/>
        <item x="254"/>
        <item x="217"/>
        <item x="353"/>
        <item x="73"/>
        <item x="282"/>
        <item x="36"/>
        <item x="44"/>
        <item x="133"/>
        <item x="260"/>
        <item x="391"/>
        <item x="270"/>
        <item x="181"/>
        <item x="13"/>
        <item x="82"/>
        <item x="115"/>
        <item x="102"/>
        <item x="215"/>
        <item x="459"/>
        <item x="470"/>
        <item x="110"/>
        <item x="166"/>
        <item x="125"/>
        <item x="24"/>
        <item x="246"/>
        <item x="281"/>
        <item x="1"/>
        <item x="339"/>
        <item x="91"/>
        <item x="541"/>
        <item x="419"/>
        <item x="177"/>
        <item x="227"/>
        <item x="269"/>
        <item x="392"/>
        <item x="98"/>
        <item x="3"/>
        <item x="288"/>
        <item x="20"/>
        <item x="38"/>
        <item x="398"/>
        <item x="29"/>
        <item x="559"/>
        <item x="332"/>
        <item x="313"/>
        <item x="355"/>
        <item x="278"/>
        <item x="175"/>
        <item x="228"/>
        <item x="416"/>
        <item x="291"/>
        <item x="84"/>
        <item x="551"/>
        <item x="27"/>
        <item x="165"/>
        <item x="521"/>
        <item x="344"/>
        <item x="335"/>
        <item x="366"/>
        <item x="571"/>
        <item x="209"/>
        <item x="62"/>
        <item x="40"/>
        <item x="490"/>
        <item x="200"/>
        <item x="256"/>
        <item x="261"/>
        <item x="180"/>
        <item x="570"/>
        <item x="176"/>
        <item x="477"/>
        <item x="549"/>
        <item x="295"/>
        <item x="88"/>
        <item x="179"/>
        <item x="266"/>
        <item x="171"/>
        <item x="213"/>
        <item x="160"/>
        <item x="75"/>
        <item x="319"/>
        <item x="15"/>
        <item x="542"/>
        <item x="276"/>
        <item x="135"/>
        <item x="408"/>
        <item x="104"/>
        <item x="174"/>
        <item x="286"/>
        <item x="330"/>
        <item x="267"/>
        <item x="140"/>
        <item x="220"/>
        <item x="206"/>
        <item x="34"/>
        <item x="120"/>
        <item x="219"/>
        <item x="164"/>
        <item x="268"/>
        <item x="109"/>
        <item x="484"/>
        <item x="389"/>
        <item x="229"/>
        <item x="251"/>
        <item x="31"/>
        <item x="205"/>
        <item x="320"/>
        <item x="90"/>
        <item x="121"/>
        <item x="315"/>
        <item x="12"/>
        <item x="338"/>
        <item x="172"/>
        <item x="89"/>
        <item x="10"/>
        <item x="114"/>
        <item x="105"/>
        <item x="289"/>
        <item x="302"/>
        <item x="397"/>
        <item x="53"/>
        <item x="185"/>
        <item x="54"/>
        <item x="357"/>
        <item x="52"/>
        <item x="159"/>
        <item x="274"/>
        <item x="186"/>
        <item x="245"/>
        <item x="99"/>
        <item x="184"/>
        <item x="360"/>
        <item x="69"/>
        <item x="124"/>
        <item x="195"/>
        <item x="33"/>
        <item x="263"/>
        <item x="350"/>
        <item x="358"/>
        <item x="250"/>
        <item x="74"/>
        <item x="564"/>
        <item x="422"/>
        <item x="365"/>
        <item x="535"/>
        <item x="420"/>
        <item x="170"/>
        <item x="163"/>
        <item x="380"/>
        <item x="407"/>
        <item x="456"/>
        <item x="222"/>
        <item x="19"/>
        <item x="390"/>
        <item x="223"/>
        <item x="369"/>
        <item x="317"/>
        <item x="363"/>
        <item x="212"/>
        <item x="80"/>
        <item x="445"/>
        <item x="55"/>
        <item x="306"/>
        <item x="43"/>
        <item x="49"/>
        <item x="347"/>
        <item x="136"/>
        <item x="314"/>
        <item x="146"/>
        <item x="225"/>
        <item x="244"/>
        <item x="349"/>
        <item x="405"/>
        <item x="191"/>
        <item x="326"/>
        <item x="42"/>
        <item x="152"/>
        <item x="530"/>
        <item x="218"/>
        <item x="304"/>
        <item x="435"/>
        <item x="451"/>
        <item x="466"/>
        <item x="379"/>
        <item x="378"/>
        <item x="193"/>
        <item x="264"/>
        <item x="367"/>
        <item x="0"/>
        <item x="296"/>
        <item x="226"/>
        <item x="323"/>
        <item x="406"/>
        <item x="207"/>
        <item x="321"/>
        <item x="86"/>
        <item x="240"/>
        <item x="272"/>
        <item x="382"/>
        <item x="198"/>
        <item x="472"/>
        <item x="525"/>
        <item x="448"/>
        <item x="440"/>
        <item x="403"/>
        <item x="341"/>
        <item x="327"/>
        <item x="239"/>
        <item x="336"/>
        <item x="454"/>
        <item x="376"/>
        <item x="300"/>
        <item x="429"/>
        <item x="362"/>
        <item x="540"/>
        <item x="301"/>
        <item x="444"/>
        <item x="487"/>
        <item x="310"/>
        <item x="469"/>
        <item x="438"/>
        <item x="443"/>
        <item x="346"/>
        <item x="370"/>
        <item x="428"/>
        <item x="439"/>
        <item x="485"/>
        <item x="545"/>
        <item x="507"/>
        <item x="352"/>
        <item x="534"/>
        <item x="437"/>
        <item x="386"/>
        <item x="465"/>
        <item x="383"/>
        <item x="400"/>
        <item x="497"/>
        <item x="387"/>
        <item x="418"/>
        <item x="434"/>
        <item x="453"/>
        <item x="375"/>
        <item x="471"/>
        <item x="311"/>
        <item x="337"/>
        <item x="442"/>
        <item x="394"/>
        <item x="424"/>
        <item x="460"/>
        <item x="446"/>
        <item x="447"/>
        <item x="495"/>
        <item x="509"/>
        <item x="421"/>
        <item x="401"/>
        <item x="500"/>
        <item x="411"/>
        <item x="483"/>
        <item x="377"/>
        <item x="427"/>
        <item x="478"/>
        <item x="413"/>
        <item x="464"/>
        <item x="432"/>
        <item x="548"/>
        <item x="399"/>
        <item x="426"/>
        <item x="436"/>
        <item x="468"/>
        <item x="562"/>
        <item x="476"/>
        <item x="528"/>
        <item x="433"/>
        <item x="457"/>
        <item x="479"/>
        <item x="565"/>
        <item x="553"/>
        <item x="486"/>
        <item x="546"/>
        <item x="482"/>
        <item x="441"/>
        <item x="499"/>
        <item x="523"/>
        <item x="529"/>
        <item x="496"/>
        <item x="576"/>
        <item x="503"/>
        <item x="489"/>
        <item x="537"/>
        <item x="512"/>
        <item x="547"/>
        <item x="508"/>
        <item x="539"/>
        <item x="513"/>
        <item x="532"/>
        <item x="519"/>
        <item x="492"/>
        <item x="475"/>
        <item x="502"/>
        <item x="505"/>
        <item x="511"/>
        <item x="498"/>
        <item x="493"/>
        <item x="514"/>
        <item x="510"/>
        <item x="557"/>
        <item x="552"/>
        <item x="575"/>
        <item x="515"/>
        <item x="527"/>
        <item x="494"/>
        <item x="563"/>
        <item x="569"/>
        <item x="518"/>
        <item x="506"/>
        <item x="522"/>
        <item x="558"/>
        <item x="573"/>
        <item x="526"/>
        <item x="561"/>
        <item x="560"/>
        <item x="567"/>
        <item x="568"/>
        <item x="550"/>
        <item x="574"/>
        <item x="533"/>
        <item x="524"/>
        <item x="577"/>
        <item x="57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7" showAll="0"/>
    <pivotField showAll="0"/>
    <pivotField showAll="0"/>
    <pivotField numFmtId="47" showAll="0"/>
    <pivotField axis="axisCol" showAll="0" defaultSubtotal="0">
      <items count="5">
        <item x="0"/>
        <item x="1"/>
        <item x="2"/>
        <item x="3"/>
        <item x="4"/>
      </items>
    </pivotField>
    <pivotField axis="axisRow" showAll="0" defaultSubtotal="0">
      <items count="7">
        <item x="5"/>
        <item x="6"/>
        <item x="0"/>
        <item x="1"/>
        <item x="2"/>
        <item x="3"/>
        <item x="4"/>
      </items>
    </pivotField>
  </pivotFields>
  <rowFields count="1">
    <field x="1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8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delivery_id" fld="0" subtotal="count" baseField="1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G3:H900" firstHeaderRow="1" firstDataRow="1" firstDataCol="1"/>
  <pivotFields count="18">
    <pivotField dataField="1" showAll="0"/>
    <pivotField showAll="0"/>
    <pivotField showAll="0"/>
    <pivotField showAll="0"/>
    <pivotField axis="axisRow" showAll="0" sortType="descending">
      <items count="897">
        <item x="501"/>
        <item x="607"/>
        <item x="112"/>
        <item x="470"/>
        <item x="252"/>
        <item x="415"/>
        <item x="783"/>
        <item x="290"/>
        <item x="243"/>
        <item x="447"/>
        <item x="255"/>
        <item x="399"/>
        <item x="743"/>
        <item x="880"/>
        <item x="677"/>
        <item x="741"/>
        <item x="486"/>
        <item x="686"/>
        <item x="807"/>
        <item x="490"/>
        <item x="90"/>
        <item x="715"/>
        <item x="567"/>
        <item x="322"/>
        <item x="386"/>
        <item x="441"/>
        <item x="584"/>
        <item x="872"/>
        <item x="586"/>
        <item x="237"/>
        <item x="533"/>
        <item x="342"/>
        <item x="523"/>
        <item x="801"/>
        <item x="565"/>
        <item x="800"/>
        <item x="175"/>
        <item x="353"/>
        <item x="806"/>
        <item x="467"/>
        <item x="821"/>
        <item x="652"/>
        <item x="433"/>
        <item x="521"/>
        <item x="705"/>
        <item x="426"/>
        <item x="517"/>
        <item x="871"/>
        <item x="154"/>
        <item x="453"/>
        <item x="303"/>
        <item x="628"/>
        <item x="348"/>
        <item x="62"/>
        <item x="676"/>
        <item x="703"/>
        <item x="241"/>
        <item x="505"/>
        <item x="338"/>
        <item x="189"/>
        <item x="463"/>
        <item x="343"/>
        <item x="82"/>
        <item x="27"/>
        <item x="714"/>
        <item x="307"/>
        <item x="420"/>
        <item x="605"/>
        <item x="890"/>
        <item x="179"/>
        <item x="253"/>
        <item x="262"/>
        <item x="416"/>
        <item x="481"/>
        <item x="270"/>
        <item x="108"/>
        <item x="379"/>
        <item x="155"/>
        <item x="754"/>
        <item x="658"/>
        <item x="537"/>
        <item x="190"/>
        <item x="719"/>
        <item x="448"/>
        <item x="814"/>
        <item x="34"/>
        <item x="2"/>
        <item x="341"/>
        <item x="634"/>
        <item x="731"/>
        <item x="832"/>
        <item x="442"/>
        <item x="158"/>
        <item x="475"/>
        <item x="347"/>
        <item x="848"/>
        <item x="522"/>
        <item x="286"/>
        <item x="281"/>
        <item x="620"/>
        <item x="314"/>
        <item x="491"/>
        <item x="400"/>
        <item x="221"/>
        <item x="578"/>
        <item x="675"/>
        <item x="215"/>
        <item x="383"/>
        <item x="219"/>
        <item x="764"/>
        <item x="160"/>
        <item x="670"/>
        <item x="191"/>
        <item x="813"/>
        <item x="488"/>
        <item x="211"/>
        <item x="320"/>
        <item x="699"/>
        <item x="489"/>
        <item x="514"/>
        <item x="772"/>
        <item x="391"/>
        <item x="77"/>
        <item x="4"/>
        <item x="25"/>
        <item x="45"/>
        <item x="103"/>
        <item x="538"/>
        <item x="438"/>
        <item x="738"/>
        <item x="779"/>
        <item x="380"/>
        <item x="666"/>
        <item x="697"/>
        <item x="316"/>
        <item x="163"/>
        <item x="724"/>
        <item x="683"/>
        <item x="646"/>
        <item x="529"/>
        <item x="843"/>
        <item x="752"/>
        <item x="660"/>
        <item x="512"/>
        <item x="362"/>
        <item x="638"/>
        <item x="186"/>
        <item x="185"/>
        <item x="384"/>
        <item x="171"/>
        <item x="540"/>
        <item x="110"/>
        <item x="539"/>
        <item x="837"/>
        <item x="117"/>
        <item x="869"/>
        <item x="636"/>
        <item x="417"/>
        <item x="535"/>
        <item x="329"/>
        <item x="564"/>
        <item x="125"/>
        <item x="378"/>
        <item x="206"/>
        <item x="331"/>
        <item x="834"/>
        <item x="874"/>
        <item x="462"/>
        <item x="678"/>
        <item x="230"/>
        <item x="168"/>
        <item x="627"/>
        <item x="878"/>
        <item x="104"/>
        <item x="98"/>
        <item x="392"/>
        <item x="121"/>
        <item x="687"/>
        <item x="747"/>
        <item x="8"/>
        <item x="326"/>
        <item x="182"/>
        <item x="39"/>
        <item x="285"/>
        <item x="156"/>
        <item x="580"/>
        <item x="73"/>
        <item x="864"/>
        <item x="116"/>
        <item x="531"/>
        <item x="796"/>
        <item x="340"/>
        <item x="199"/>
        <item x="250"/>
        <item x="706"/>
        <item x="613"/>
        <item x="516"/>
        <item x="691"/>
        <item x="574"/>
        <item x="130"/>
        <item x="776"/>
        <item x="153"/>
        <item x="293"/>
        <item x="672"/>
        <item x="765"/>
        <item x="196"/>
        <item x="238"/>
        <item x="225"/>
        <item x="133"/>
        <item x="673"/>
        <item x="588"/>
        <item x="867"/>
        <item x="828"/>
        <item x="327"/>
        <item x="729"/>
        <item x="482"/>
        <item x="44"/>
        <item x="195"/>
        <item x="520"/>
        <item x="836"/>
        <item x="790"/>
        <item x="267"/>
        <item x="418"/>
        <item x="841"/>
        <item x="886"/>
        <item x="808"/>
        <item x="868"/>
        <item x="249"/>
        <item x="210"/>
        <item x="751"/>
        <item x="53"/>
        <item x="356"/>
        <item x="594"/>
        <item x="223"/>
        <item x="544"/>
        <item x="352"/>
        <item x="452"/>
        <item x="321"/>
        <item x="388"/>
        <item x="479"/>
        <item x="129"/>
        <item x="863"/>
        <item x="610"/>
        <item x="46"/>
        <item x="381"/>
        <item x="414"/>
        <item x="159"/>
        <item x="403"/>
        <item x="246"/>
        <item x="718"/>
        <item x="335"/>
        <item x="593"/>
        <item x="85"/>
        <item x="370"/>
        <item x="421"/>
        <item x="449"/>
        <item x="180"/>
        <item x="692"/>
        <item x="854"/>
        <item x="122"/>
        <item x="188"/>
        <item x="612"/>
        <item x="18"/>
        <item x="730"/>
        <item x="602"/>
        <item x="390"/>
        <item x="309"/>
        <item x="152"/>
        <item x="542"/>
        <item x="700"/>
        <item x="84"/>
        <item x="412"/>
        <item x="435"/>
        <item x="556"/>
        <item x="115"/>
        <item x="251"/>
        <item x="95"/>
        <item x="571"/>
        <item x="684"/>
        <item x="557"/>
        <item x="10"/>
        <item x="737"/>
        <item x="847"/>
        <item x="265"/>
        <item x="387"/>
        <item x="893"/>
        <item x="497"/>
        <item x="662"/>
        <item x="727"/>
        <item x="40"/>
        <item x="148"/>
        <item x="424"/>
        <item x="79"/>
        <item x="640"/>
        <item x="140"/>
        <item x="569"/>
        <item x="56"/>
        <item x="637"/>
        <item x="768"/>
        <item x="553"/>
        <item x="49"/>
        <item x="308"/>
        <item x="774"/>
        <item x="525"/>
        <item x="582"/>
        <item x="458"/>
        <item x="782"/>
        <item x="536"/>
        <item x="47"/>
        <item x="157"/>
        <item x="271"/>
        <item x="767"/>
        <item x="187"/>
        <item x="332"/>
        <item x="406"/>
        <item x="364"/>
        <item x="853"/>
        <item x="728"/>
        <item x="445"/>
        <item x="682"/>
        <item x="291"/>
        <item x="97"/>
        <item x="632"/>
        <item x="22"/>
        <item x="443"/>
        <item x="809"/>
        <item x="780"/>
        <item x="216"/>
        <item x="532"/>
        <item x="761"/>
        <item x="702"/>
        <item x="710"/>
        <item x="760"/>
        <item x="818"/>
        <item x="590"/>
        <item x="629"/>
        <item x="551"/>
        <item x="456"/>
        <item x="422"/>
        <item x="583"/>
        <item x="261"/>
        <item x="679"/>
        <item x="873"/>
        <item x="825"/>
        <item x="460"/>
        <item x="128"/>
        <item x="798"/>
        <item x="787"/>
        <item x="431"/>
        <item x="222"/>
        <item x="815"/>
        <item x="213"/>
        <item x="344"/>
        <item x="513"/>
        <item x="795"/>
        <item x="35"/>
        <item x="617"/>
        <item x="608"/>
        <item x="278"/>
        <item x="466"/>
        <item x="734"/>
        <item x="227"/>
        <item x="671"/>
        <item x="26"/>
        <item x="596"/>
        <item x="17"/>
        <item x="167"/>
        <item x="493"/>
        <item x="428"/>
        <item x="862"/>
        <item x="429"/>
        <item x="791"/>
        <item x="621"/>
        <item x="257"/>
        <item x="78"/>
        <item x="657"/>
        <item x="756"/>
        <item x="169"/>
        <item x="13"/>
        <item x="184"/>
        <item x="579"/>
        <item x="789"/>
        <item x="173"/>
        <item x="592"/>
        <item x="134"/>
        <item x="626"/>
        <item x="549"/>
        <item x="232"/>
        <item x="759"/>
        <item x="573"/>
        <item x="178"/>
        <item x="656"/>
        <item x="870"/>
        <item x="351"/>
        <item x="547"/>
        <item x="595"/>
        <item x="28"/>
        <item x="655"/>
        <item x="360"/>
        <item x="7"/>
        <item x="318"/>
        <item x="866"/>
        <item x="882"/>
        <item x="465"/>
        <item x="177"/>
        <item x="430"/>
        <item x="859"/>
        <item x="793"/>
        <item x="258"/>
        <item x="561"/>
        <item x="371"/>
        <item x="145"/>
        <item x="402"/>
        <item x="830"/>
        <item x="504"/>
        <item x="894"/>
        <item x="436"/>
        <item x="132"/>
        <item x="519"/>
        <item x="622"/>
        <item x="401"/>
        <item x="572"/>
        <item x="43"/>
        <item x="3"/>
        <item x="769"/>
        <item x="127"/>
        <item x="272"/>
        <item x="207"/>
        <item x="701"/>
        <item x="527"/>
        <item x="248"/>
        <item x="64"/>
        <item x="548"/>
        <item x="811"/>
        <item x="502"/>
        <item x="373"/>
        <item x="618"/>
        <item x="665"/>
        <item x="240"/>
        <item x="324"/>
        <item x="647"/>
        <item x="263"/>
        <item x="172"/>
        <item x="606"/>
        <item x="114"/>
        <item x="410"/>
        <item x="842"/>
        <item x="235"/>
        <item x="615"/>
        <item x="694"/>
        <item x="311"/>
        <item x="471"/>
        <item x="450"/>
        <item x="550"/>
        <item x="220"/>
        <item x="72"/>
        <item x="306"/>
        <item x="585"/>
        <item x="742"/>
        <item x="876"/>
        <item x="518"/>
        <item x="835"/>
        <item x="777"/>
        <item x="524"/>
        <item x="368"/>
        <item x="770"/>
        <item x="276"/>
        <item x="319"/>
        <item x="284"/>
        <item x="183"/>
        <item x="668"/>
        <item x="205"/>
        <item x="543"/>
        <item x="753"/>
        <item x="633"/>
        <item x="123"/>
        <item x="297"/>
        <item x="217"/>
        <item x="745"/>
        <item x="204"/>
        <item x="86"/>
        <item x="515"/>
        <item x="757"/>
        <item x="805"/>
        <item x="102"/>
        <item x="446"/>
        <item x="473"/>
        <item x="147"/>
        <item x="288"/>
        <item x="166"/>
        <item x="720"/>
        <item x="704"/>
        <item x="375"/>
        <item x="51"/>
        <item x="817"/>
        <item x="54"/>
        <item x="616"/>
        <item x="601"/>
        <item x="611"/>
        <item x="744"/>
        <item x="575"/>
        <item x="591"/>
        <item x="355"/>
        <item x="14"/>
        <item x="150"/>
        <item x="852"/>
        <item x="212"/>
        <item x="92"/>
        <item x="41"/>
        <item x="802"/>
        <item x="283"/>
        <item x="397"/>
        <item x="474"/>
        <item x="648"/>
        <item x="295"/>
        <item x="419"/>
        <item x="411"/>
        <item x="294"/>
        <item x="16"/>
        <item x="562"/>
        <item x="495"/>
        <item x="839"/>
        <item x="763"/>
        <item x="667"/>
        <item x="0"/>
        <item x="509"/>
        <item x="323"/>
        <item x="382"/>
        <item x="459"/>
        <item x="712"/>
        <item x="12"/>
        <item x="357"/>
        <item x="346"/>
        <item x="245"/>
        <item x="766"/>
        <item x="455"/>
        <item x="231"/>
        <item x="138"/>
        <item x="713"/>
        <item x="685"/>
        <item x="558"/>
        <item x="563"/>
        <item x="70"/>
        <item x="66"/>
        <item x="139"/>
        <item x="698"/>
        <item x="88"/>
        <item x="425"/>
        <item x="367"/>
        <item x="857"/>
        <item x="480"/>
        <item x="67"/>
        <item x="457"/>
        <item x="498"/>
        <item x="136"/>
        <item x="810"/>
        <item x="762"/>
        <item x="313"/>
        <item x="434"/>
        <item x="545"/>
        <item x="468"/>
        <item x="845"/>
        <item x="170"/>
        <item x="786"/>
        <item x="229"/>
        <item x="268"/>
        <item x="599"/>
        <item x="663"/>
        <item x="851"/>
        <item x="650"/>
        <item x="398"/>
        <item x="385"/>
        <item x="330"/>
        <item x="750"/>
        <item x="661"/>
        <item x="856"/>
        <item x="614"/>
        <item x="31"/>
        <item x="208"/>
        <item x="758"/>
        <item x="693"/>
        <item x="530"/>
        <item x="111"/>
        <item x="478"/>
        <item x="120"/>
        <item x="508"/>
        <item x="149"/>
        <item x="393"/>
        <item x="198"/>
        <item x="895"/>
        <item x="124"/>
        <item x="298"/>
        <item x="794"/>
        <item x="19"/>
        <item x="30"/>
        <item x="559"/>
        <item x="315"/>
        <item x="560"/>
        <item x="80"/>
        <item x="492"/>
        <item x="619"/>
        <item x="142"/>
        <item x="287"/>
        <item x="631"/>
        <item x="63"/>
        <item x="635"/>
        <item x="721"/>
        <item x="598"/>
        <item x="15"/>
        <item x="396"/>
        <item x="849"/>
        <item x="302"/>
        <item x="337"/>
        <item x="773"/>
        <item x="361"/>
        <item x="746"/>
        <item x="840"/>
        <item x="405"/>
        <item x="146"/>
        <item x="792"/>
        <item x="654"/>
        <item x="174"/>
        <item x="57"/>
        <item x="228"/>
        <item x="600"/>
        <item x="94"/>
        <item x="733"/>
        <item x="99"/>
        <item x="695"/>
        <item x="193"/>
        <item x="242"/>
        <item x="36"/>
        <item x="282"/>
        <item x="137"/>
        <item x="143"/>
        <item x="726"/>
        <item x="61"/>
        <item x="477"/>
        <item x="850"/>
        <item x="1"/>
        <item x="781"/>
        <item x="296"/>
        <item x="680"/>
        <item x="408"/>
        <item x="485"/>
        <item x="109"/>
        <item x="778"/>
        <item x="339"/>
        <item x="887"/>
        <item x="363"/>
        <item x="176"/>
        <item x="359"/>
        <item x="334"/>
        <item x="711"/>
        <item x="126"/>
        <item x="101"/>
        <item x="643"/>
        <item x="254"/>
        <item x="827"/>
        <item x="192"/>
        <item x="812"/>
        <item x="804"/>
        <item x="609"/>
        <item x="566"/>
        <item x="749"/>
        <item x="304"/>
        <item x="58"/>
        <item x="440"/>
        <item x="861"/>
        <item x="377"/>
        <item x="826"/>
        <item x="642"/>
        <item x="328"/>
        <item x="546"/>
        <item x="534"/>
        <item x="203"/>
        <item x="645"/>
        <item x="259"/>
        <item x="494"/>
        <item x="740"/>
        <item x="689"/>
        <item x="427"/>
        <item x="305"/>
        <item x="844"/>
        <item x="38"/>
        <item x="374"/>
        <item x="604"/>
        <item x="394"/>
        <item x="264"/>
        <item x="389"/>
        <item x="336"/>
        <item x="239"/>
        <item x="469"/>
        <item x="234"/>
        <item x="484"/>
        <item x="275"/>
        <item x="247"/>
        <item x="464"/>
        <item x="716"/>
        <item x="722"/>
        <item x="649"/>
        <item x="860"/>
        <item x="797"/>
        <item x="690"/>
        <item x="577"/>
        <item x="50"/>
        <item x="107"/>
        <item x="209"/>
        <item x="877"/>
        <item x="9"/>
        <item x="349"/>
        <item x="820"/>
        <item x="75"/>
        <item x="333"/>
        <item x="829"/>
        <item x="52"/>
        <item x="37"/>
        <item x="570"/>
        <item x="354"/>
        <item x="274"/>
        <item x="487"/>
        <item x="260"/>
        <item x="554"/>
        <item x="507"/>
        <item x="833"/>
        <item x="883"/>
        <item x="366"/>
        <item x="214"/>
        <item x="511"/>
        <item x="581"/>
        <item x="875"/>
        <item x="822"/>
        <item x="280"/>
        <item x="165"/>
        <item x="589"/>
        <item x="444"/>
        <item x="289"/>
        <item x="641"/>
        <item x="135"/>
        <item x="106"/>
        <item x="816"/>
        <item x="824"/>
        <item x="775"/>
        <item x="785"/>
        <item x="461"/>
        <item x="587"/>
        <item x="439"/>
        <item x="881"/>
        <item x="91"/>
        <item x="723"/>
        <item x="105"/>
        <item x="87"/>
        <item x="60"/>
        <item x="277"/>
        <item x="89"/>
        <item x="74"/>
        <item x="200"/>
        <item x="630"/>
        <item x="33"/>
        <item x="499"/>
        <item x="831"/>
        <item x="141"/>
        <item x="891"/>
        <item x="144"/>
        <item x="755"/>
        <item x="472"/>
        <item x="5"/>
        <item x="100"/>
        <item x="664"/>
        <item x="395"/>
        <item x="725"/>
        <item x="317"/>
        <item x="819"/>
        <item x="838"/>
        <item x="162"/>
        <item x="799"/>
        <item x="24"/>
        <item x="273"/>
        <item x="735"/>
        <item x="855"/>
        <item x="526"/>
        <item x="365"/>
        <item x="889"/>
        <item x="55"/>
        <item x="83"/>
        <item x="23"/>
        <item x="233"/>
        <item x="269"/>
        <item x="708"/>
        <item x="823"/>
        <item x="279"/>
        <item x="65"/>
        <item x="506"/>
        <item x="6"/>
        <item x="555"/>
        <item x="736"/>
        <item x="748"/>
        <item x="76"/>
        <item x="68"/>
        <item x="181"/>
        <item x="197"/>
        <item x="451"/>
        <item x="69"/>
        <item x="11"/>
        <item x="409"/>
        <item x="423"/>
        <item x="771"/>
        <item x="413"/>
        <item x="788"/>
        <item x="266"/>
        <item x="803"/>
        <item x="885"/>
        <item x="732"/>
        <item x="696"/>
        <item x="541"/>
        <item x="639"/>
        <item x="118"/>
        <item x="369"/>
        <item x="454"/>
        <item x="503"/>
        <item x="688"/>
        <item x="48"/>
        <item x="202"/>
        <item x="624"/>
        <item x="29"/>
        <item x="236"/>
        <item x="644"/>
        <item x="376"/>
        <item x="603"/>
        <item x="312"/>
        <item x="21"/>
        <item x="372"/>
        <item x="888"/>
        <item x="576"/>
        <item x="404"/>
        <item x="292"/>
        <item x="739"/>
        <item x="528"/>
        <item x="325"/>
        <item x="71"/>
        <item x="244"/>
        <item x="119"/>
        <item x="707"/>
        <item x="358"/>
        <item x="669"/>
        <item x="59"/>
        <item x="96"/>
        <item x="113"/>
        <item x="858"/>
        <item x="709"/>
        <item x="674"/>
        <item x="651"/>
        <item x="892"/>
        <item x="568"/>
        <item x="500"/>
        <item x="42"/>
        <item x="659"/>
        <item x="407"/>
        <item x="476"/>
        <item x="784"/>
        <item x="300"/>
        <item x="653"/>
        <item x="161"/>
        <item x="623"/>
        <item x="93"/>
        <item x="510"/>
        <item x="884"/>
        <item x="552"/>
        <item x="432"/>
        <item x="226"/>
        <item x="151"/>
        <item x="625"/>
        <item x="496"/>
        <item x="201"/>
        <item x="20"/>
        <item x="846"/>
        <item x="865"/>
        <item x="81"/>
        <item x="350"/>
        <item x="483"/>
        <item x="879"/>
        <item x="310"/>
        <item x="299"/>
        <item x="345"/>
        <item x="437"/>
        <item x="256"/>
        <item x="218"/>
        <item x="32"/>
        <item x="164"/>
        <item x="681"/>
        <item x="224"/>
        <item x="301"/>
        <item x="131"/>
        <item x="717"/>
        <item x="194"/>
        <item x="59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7" showAll="0"/>
    <pivotField showAll="0"/>
    <pivotField showAll="0"/>
    <pivotField numFmtId="47" showAll="0"/>
  </pivotFields>
  <rowFields count="1">
    <field x="4"/>
  </rowFields>
  <rowItems count="897">
    <i>
      <x v="709"/>
    </i>
    <i>
      <x v="542"/>
    </i>
    <i>
      <x v="797"/>
    </i>
    <i>
      <x v="123"/>
    </i>
    <i>
      <x v="758"/>
    </i>
    <i>
      <x v="122"/>
    </i>
    <i>
      <x v="874"/>
    </i>
    <i>
      <x v="604"/>
    </i>
    <i>
      <x v="654"/>
    </i>
    <i>
      <x v="530"/>
    </i>
    <i>
      <x v="199"/>
    </i>
    <i>
      <x v="544"/>
    </i>
    <i>
      <x v="821"/>
    </i>
    <i>
      <x v="384"/>
    </i>
    <i>
      <x v="767"/>
    </i>
    <i>
      <x v="366"/>
    </i>
    <i>
      <x v="751"/>
    </i>
    <i>
      <x v="262"/>
    </i>
    <i>
      <x v="518"/>
    </i>
    <i>
      <x v="655"/>
    </i>
    <i>
      <x v="259"/>
    </i>
    <i>
      <x v="455"/>
    </i>
    <i>
      <x v="577"/>
    </i>
    <i>
      <x v="124"/>
    </i>
    <i>
      <x v="675"/>
    </i>
    <i>
      <x v="423"/>
    </i>
    <i>
      <x v="546"/>
    </i>
    <i>
      <x v="125"/>
    </i>
    <i>
      <x v="634"/>
    </i>
    <i>
      <x v="503"/>
    </i>
    <i>
      <x v="422"/>
    </i>
    <i>
      <x v="20"/>
    </i>
    <i>
      <x v="431"/>
    </i>
    <i>
      <x v="752"/>
    </i>
    <i>
      <x v="308"/>
    </i>
    <i>
      <x v="363"/>
    </i>
    <i>
      <x v="408"/>
    </i>
    <i>
      <x v="86"/>
    </i>
    <i>
      <x v="475"/>
    </i>
    <i>
      <x v="623"/>
    </i>
    <i>
      <x v="766"/>
    </i>
    <i>
      <x v="495"/>
    </i>
    <i>
      <x v="289"/>
    </i>
    <i>
      <x v="618"/>
    </i>
    <i>
      <x v="2"/>
    </i>
    <i>
      <x v="396"/>
    </i>
    <i>
      <x v="404"/>
    </i>
    <i>
      <x v="294"/>
    </i>
    <i>
      <x v="798"/>
    </i>
    <i>
      <x v="750"/>
    </i>
    <i>
      <x v="739"/>
    </i>
    <i>
      <x v="598"/>
    </i>
    <i>
      <x v="590"/>
    </i>
    <i>
      <x v="260"/>
    </i>
    <i>
      <x v="176"/>
    </i>
    <i>
      <x v="887"/>
    </i>
    <i>
      <x v="493"/>
    </i>
    <i>
      <x v="246"/>
    </i>
    <i>
      <x v="706"/>
    </i>
    <i>
      <x v="803"/>
    </i>
    <i>
      <x v="715"/>
    </i>
    <i>
      <x v="524"/>
    </i>
    <i>
      <x v="870"/>
    </i>
    <i>
      <x v="182"/>
    </i>
    <i>
      <x v="791"/>
    </i>
    <i>
      <x v="754"/>
    </i>
    <i>
      <x v="629"/>
    </i>
    <i>
      <x v="543"/>
    </i>
    <i>
      <x v="417"/>
    </i>
    <i>
      <x v="379"/>
    </i>
    <i>
      <x v="594"/>
    </i>
    <i>
      <x v="174"/>
    </i>
    <i>
      <x v="161"/>
    </i>
    <i>
      <x v="230"/>
    </i>
    <i>
      <x v="507"/>
    </i>
    <i>
      <x v="188"/>
    </i>
    <i>
      <x v="753"/>
    </i>
    <i>
      <x v="625"/>
    </i>
    <i>
      <x v="763"/>
    </i>
    <i>
      <x v="206"/>
    </i>
    <i>
      <x v="841"/>
    </i>
    <i>
      <x v="707"/>
    </i>
    <i>
      <x v="684"/>
    </i>
    <i>
      <x v="399"/>
    </i>
    <i>
      <x v="593"/>
    </i>
    <i>
      <x v="81"/>
    </i>
    <i>
      <x v="77"/>
    </i>
    <i>
      <x v="633"/>
    </i>
    <i>
      <x v="169"/>
    </i>
    <i>
      <x v="816"/>
    </i>
    <i>
      <x v="608"/>
    </i>
    <i>
      <x v="785"/>
    </i>
    <i>
      <x v="784"/>
    </i>
    <i>
      <x v="511"/>
    </i>
    <i>
      <x v="361"/>
    </i>
    <i>
      <x v="201"/>
    </i>
    <i>
      <x v="134"/>
    </i>
    <i>
      <x v="840"/>
    </i>
    <i>
      <x v="885"/>
    </i>
    <i>
      <x v="532"/>
    </i>
    <i>
      <x v="320"/>
    </i>
    <i>
      <x v="53"/>
    </i>
    <i>
      <x v="151"/>
    </i>
    <i>
      <x v="687"/>
    </i>
    <i>
      <x v="116"/>
    </i>
    <i>
      <x v="126"/>
    </i>
    <i>
      <x v="216"/>
    </i>
    <i>
      <x v="641"/>
    </i>
    <i>
      <x v="845"/>
    </i>
    <i>
      <x v="652"/>
    </i>
    <i>
      <x v="659"/>
    </i>
    <i>
      <x v="886"/>
    </i>
    <i>
      <x v="639"/>
    </i>
    <i>
      <x v="748"/>
    </i>
    <i>
      <x v="582"/>
    </i>
    <i>
      <x v="537"/>
    </i>
    <i>
      <x v="508"/>
    </i>
    <i>
      <x v="476"/>
    </i>
    <i>
      <x v="121"/>
    </i>
    <i>
      <x v="213"/>
    </i>
    <i>
      <x v="254"/>
    </i>
    <i>
      <x v="244"/>
    </i>
    <i>
      <x v="267"/>
    </i>
    <i>
      <x v="186"/>
    </i>
    <i>
      <x v="233"/>
    </i>
    <i>
      <x v="252"/>
    </i>
    <i>
      <x v="180"/>
    </i>
    <i>
      <x v="688"/>
    </i>
    <i>
      <x v="864"/>
    </i>
    <i>
      <x v="622"/>
    </i>
    <i>
      <x v="869"/>
    </i>
    <i>
      <x v="677"/>
    </i>
    <i>
      <x v="756"/>
    </i>
    <i>
      <x v="373"/>
    </i>
    <i>
      <x v="517"/>
    </i>
    <i>
      <x v="309"/>
    </i>
    <i>
      <x v="378"/>
    </i>
    <i>
      <x v="426"/>
    </i>
    <i>
      <x v="480"/>
    </i>
    <i>
      <x v="96"/>
    </i>
    <i>
      <x v="4"/>
    </i>
    <i>
      <x v="240"/>
    </i>
    <i>
      <x v="75"/>
    </i>
    <i>
      <x v="85"/>
    </i>
    <i>
      <x v="100"/>
    </i>
    <i>
      <x v="135"/>
    </i>
    <i>
      <x v="755"/>
    </i>
    <i>
      <x v="801"/>
    </i>
    <i>
      <x v="846"/>
    </i>
    <i>
      <x v="666"/>
    </i>
    <i>
      <x v="817"/>
    </i>
    <i>
      <x v="738"/>
    </i>
    <i>
      <x v="612"/>
    </i>
    <i>
      <x v="557"/>
    </i>
    <i>
      <x v="340"/>
    </i>
    <i>
      <x v="571"/>
    </i>
    <i>
      <x v="492"/>
    </i>
    <i>
      <x v="390"/>
    </i>
    <i>
      <x v="11"/>
    </i>
    <i>
      <x v="31"/>
    </i>
    <i>
      <x v="103"/>
    </i>
    <i>
      <x v="105"/>
    </i>
    <i>
      <x v="59"/>
    </i>
    <i>
      <x v="644"/>
    </i>
    <i>
      <x v="691"/>
    </i>
    <i>
      <x v="843"/>
    </i>
    <i>
      <x v="804"/>
    </i>
    <i>
      <x v="790"/>
    </i>
    <i>
      <x v="761"/>
    </i>
    <i>
      <x v="585"/>
    </i>
    <i>
      <x v="425"/>
    </i>
    <i>
      <x v="510"/>
    </i>
    <i>
      <x v="450"/>
    </i>
    <i>
      <x v="504"/>
    </i>
    <i>
      <x v="274"/>
    </i>
    <i>
      <x v="202"/>
    </i>
    <i>
      <x v="217"/>
    </i>
    <i>
      <x v="599"/>
    </i>
    <i>
      <x v="647"/>
    </i>
    <i>
      <x v="627"/>
    </i>
    <i>
      <x v="689"/>
    </i>
    <i>
      <x v="865"/>
    </i>
    <i>
      <x v="657"/>
    </i>
    <i>
      <x v="800"/>
    </i>
    <i>
      <x v="695"/>
    </i>
    <i>
      <x v="847"/>
    </i>
    <i>
      <x v="733"/>
    </i>
    <i>
      <x v="765"/>
    </i>
    <i>
      <x v="665"/>
    </i>
    <i>
      <x v="418"/>
    </i>
    <i>
      <x v="345"/>
    </i>
    <i>
      <x v="527"/>
    </i>
    <i>
      <x v="591"/>
    </i>
    <i>
      <x v="349"/>
    </i>
    <i>
      <x v="398"/>
    </i>
    <i>
      <x v="313"/>
    </i>
    <i>
      <x v="327"/>
    </i>
    <i>
      <x v="412"/>
    </i>
    <i>
      <x v="192"/>
    </i>
    <i>
      <x v="248"/>
    </i>
    <i>
      <x v="185"/>
    </i>
    <i>
      <x v="108"/>
    </i>
    <i>
      <x v="87"/>
    </i>
    <i>
      <x v="67"/>
    </i>
    <i>
      <x v="297"/>
    </i>
    <i>
      <x v="154"/>
    </i>
    <i>
      <x v="685"/>
    </i>
    <i>
      <x v="609"/>
    </i>
    <i>
      <x v="823"/>
    </i>
    <i>
      <x v="712"/>
    </i>
    <i>
      <x v="862"/>
    </i>
    <i>
      <x v="783"/>
    </i>
    <i>
      <x v="818"/>
    </i>
    <i>
      <x v="786"/>
    </i>
    <i>
      <x v="736"/>
    </i>
    <i>
      <x v="718"/>
    </i>
    <i>
      <x v="857"/>
    </i>
    <i>
      <x v="624"/>
    </i>
    <i>
      <x v="892"/>
    </i>
    <i>
      <x v="793"/>
    </i>
    <i>
      <x v="694"/>
    </i>
    <i>
      <x v="774"/>
    </i>
    <i>
      <x v="565"/>
    </i>
    <i>
      <x v="554"/>
    </i>
    <i>
      <x v="586"/>
    </i>
    <i>
      <x v="310"/>
    </i>
    <i>
      <x v="464"/>
    </i>
    <i>
      <x v="403"/>
    </i>
    <i>
      <x v="321"/>
    </i>
    <i>
      <x v="533"/>
    </i>
    <i>
      <x v="323"/>
    </i>
    <i>
      <x v="540"/>
    </i>
    <i>
      <x v="247"/>
    </i>
    <i>
      <x v="63"/>
    </i>
    <i>
      <x v="163"/>
    </i>
    <i>
      <x v="184"/>
    </i>
    <i>
      <x v="64"/>
    </i>
    <i>
      <x v="112"/>
    </i>
    <i>
      <x v="251"/>
    </i>
    <i>
      <x v="50"/>
    </i>
    <i>
      <x v="253"/>
    </i>
    <i>
      <x v="83"/>
    </i>
    <i>
      <x v="265"/>
    </i>
    <i>
      <x v="58"/>
    </i>
    <i>
      <x v="286"/>
    </i>
    <i>
      <x v="107"/>
    </i>
    <i>
      <x v="92"/>
    </i>
    <i>
      <x v="621"/>
    </i>
    <i>
      <x v="830"/>
    </i>
    <i>
      <x v="883"/>
    </i>
    <i>
      <x v="636"/>
    </i>
    <i>
      <x v="605"/>
    </i>
    <i>
      <x v="637"/>
    </i>
    <i>
      <x v="745"/>
    </i>
    <i>
      <x v="662"/>
    </i>
    <i>
      <x v="650"/>
    </i>
    <i>
      <x v="631"/>
    </i>
    <i>
      <x v="837"/>
    </i>
    <i>
      <x v="781"/>
    </i>
    <i>
      <x v="679"/>
    </i>
    <i>
      <x v="721"/>
    </i>
    <i>
      <x v="861"/>
    </i>
    <i>
      <x v="799"/>
    </i>
    <i>
      <x v="723"/>
    </i>
    <i>
      <x v="669"/>
    </i>
    <i>
      <x v="576"/>
    </i>
    <i>
      <x v="312"/>
    </i>
    <i>
      <x v="525"/>
    </i>
    <i>
      <x v="324"/>
    </i>
    <i>
      <x v="386"/>
    </i>
    <i>
      <x v="358"/>
    </i>
    <i>
      <x v="430"/>
    </i>
    <i>
      <x v="535"/>
    </i>
    <i>
      <x v="317"/>
    </i>
    <i>
      <x v="477"/>
    </i>
    <i>
      <x v="559"/>
    </i>
    <i>
      <x v="315"/>
    </i>
    <i>
      <x v="339"/>
    </i>
    <i>
      <x v="456"/>
    </i>
    <i>
      <x v="579"/>
    </i>
    <i>
      <x v="352"/>
    </i>
    <i>
      <x v="377"/>
    </i>
    <i>
      <x v="548"/>
    </i>
    <i>
      <x v="553"/>
    </i>
    <i>
      <x v="484"/>
    </i>
    <i>
      <x v="170"/>
    </i>
    <i>
      <x v="177"/>
    </i>
    <i>
      <x v="66"/>
    </i>
    <i>
      <x v="191"/>
    </i>
    <i>
      <x v="222"/>
    </i>
    <i>
      <x v="148"/>
    </i>
    <i>
      <x v="263"/>
    </i>
    <i>
      <x v="235"/>
    </i>
    <i>
      <x v="270"/>
    </i>
    <i>
      <x v="9"/>
    </i>
    <i>
      <x v="277"/>
    </i>
    <i>
      <x v="106"/>
    </i>
    <i>
      <x v="62"/>
    </i>
    <i>
      <x v="7"/>
    </i>
    <i>
      <x v="78"/>
    </i>
    <i>
      <x v="72"/>
    </i>
    <i>
      <x v="51"/>
    </i>
    <i>
      <x v="60"/>
    </i>
    <i>
      <x v="268"/>
    </i>
    <i>
      <x v="36"/>
    </i>
    <i>
      <x v="272"/>
    </i>
    <i>
      <x v="111"/>
    </i>
    <i>
      <x v="275"/>
    </i>
    <i>
      <x v="205"/>
    </i>
    <i>
      <x v="12"/>
    </i>
    <i>
      <x v="164"/>
    </i>
    <i>
      <x v="257"/>
    </i>
    <i>
      <x v="94"/>
    </i>
    <i>
      <x v="158"/>
    </i>
    <i>
      <x v="149"/>
    </i>
    <i>
      <x v="863"/>
    </i>
    <i>
      <x v="680"/>
    </i>
    <i>
      <x v="769"/>
    </i>
    <i>
      <x v="720"/>
    </i>
    <i>
      <x v="855"/>
    </i>
    <i>
      <x v="600"/>
    </i>
    <i>
      <x v="768"/>
    </i>
    <i>
      <x v="722"/>
    </i>
    <i>
      <x v="686"/>
    </i>
    <i>
      <x v="794"/>
    </i>
    <i>
      <x v="850"/>
    </i>
    <i>
      <x v="757"/>
    </i>
    <i>
      <x v="630"/>
    </i>
    <i>
      <x v="701"/>
    </i>
    <i>
      <x v="602"/>
    </i>
    <i>
      <x v="868"/>
    </i>
    <i>
      <x v="834"/>
    </i>
    <i>
      <x v="877"/>
    </i>
    <i>
      <x v="771"/>
    </i>
    <i>
      <x v="705"/>
    </i>
    <i>
      <x v="894"/>
    </i>
    <i>
      <x v="610"/>
    </i>
    <i>
      <x v="848"/>
    </i>
    <i>
      <x v="635"/>
    </i>
    <i>
      <x v="854"/>
    </i>
    <i>
      <x v="674"/>
    </i>
    <i>
      <x v="660"/>
    </i>
    <i>
      <x v="724"/>
    </i>
    <i>
      <x v="740"/>
    </i>
    <i>
      <x v="732"/>
    </i>
    <i>
      <x v="683"/>
    </i>
    <i>
      <x v="828"/>
    </i>
    <i>
      <x v="690"/>
    </i>
    <i>
      <x v="829"/>
    </i>
    <i>
      <x v="881"/>
    </i>
    <i>
      <x v="802"/>
    </i>
    <i>
      <x v="884"/>
    </i>
    <i>
      <x v="672"/>
    </i>
    <i>
      <x v="888"/>
    </i>
    <i>
      <x v="814"/>
    </i>
    <i>
      <x v="643"/>
    </i>
    <i>
      <x v="772"/>
    </i>
    <i>
      <x v="474"/>
    </i>
    <i>
      <x v="328"/>
    </i>
    <i>
      <x v="436"/>
    </i>
    <i>
      <x v="330"/>
    </i>
    <i>
      <x v="468"/>
    </i>
    <i>
      <x v="497"/>
    </i>
    <i>
      <x v="318"/>
    </i>
    <i>
      <x v="498"/>
    </i>
    <i>
      <x v="486"/>
    </i>
    <i>
      <x v="336"/>
    </i>
    <i>
      <x v="467"/>
    </i>
    <i>
      <x v="441"/>
    </i>
    <i>
      <x v="470"/>
    </i>
    <i>
      <x v="337"/>
    </i>
    <i>
      <x v="556"/>
    </i>
    <i>
      <x v="365"/>
    </i>
    <i>
      <x v="479"/>
    </i>
    <i>
      <x v="444"/>
    </i>
    <i>
      <x v="485"/>
    </i>
    <i>
      <x v="314"/>
    </i>
    <i>
      <x v="588"/>
    </i>
    <i>
      <x v="515"/>
    </i>
    <i>
      <x v="465"/>
    </i>
    <i>
      <x v="305"/>
    </i>
    <i>
      <x v="348"/>
    </i>
    <i>
      <x v="299"/>
    </i>
    <i>
      <x v="545"/>
    </i>
    <i>
      <x v="389"/>
    </i>
    <i>
      <x v="472"/>
    </i>
    <i>
      <x v="452"/>
    </i>
    <i>
      <x v="382"/>
    </i>
    <i>
      <x v="526"/>
    </i>
    <i>
      <x v="360"/>
    </i>
    <i>
      <x v="326"/>
    </i>
    <i>
      <x v="564"/>
    </i>
    <i>
      <x v="528"/>
    </i>
    <i>
      <x v="435"/>
    </i>
    <i>
      <x v="341"/>
    </i>
    <i>
      <x v="356"/>
    </i>
    <i>
      <x v="367"/>
    </i>
    <i>
      <x v="372"/>
    </i>
    <i>
      <x v="383"/>
    </i>
    <i>
      <x v="488"/>
    </i>
    <i>
      <x v="374"/>
    </i>
    <i>
      <x v="439"/>
    </i>
    <i>
      <x v="370"/>
    </i>
    <i>
      <x v="539"/>
    </i>
    <i>
      <x v="445"/>
    </i>
    <i>
      <x v="279"/>
    </i>
    <i>
      <x v="245"/>
    </i>
    <i>
      <x v="76"/>
    </i>
    <i>
      <x v="110"/>
    </i>
    <i>
      <x v="8"/>
    </i>
    <i>
      <x v="114"/>
    </i>
    <i>
      <x v="1"/>
    </i>
    <i>
      <x v="115"/>
    </i>
    <i>
      <x v="237"/>
    </i>
    <i>
      <x v="128"/>
    </i>
    <i>
      <x v="89"/>
    </i>
    <i>
      <x v="49"/>
    </i>
    <i>
      <x v="271"/>
    </i>
    <i>
      <x v="147"/>
    </i>
    <i>
      <x v="290"/>
    </i>
    <i>
      <x v="10"/>
    </i>
    <i>
      <x v="207"/>
    </i>
    <i>
      <x v="152"/>
    </i>
    <i>
      <x v="228"/>
    </i>
    <i>
      <x v="157"/>
    </i>
    <i>
      <x v="242"/>
    </i>
    <i>
      <x v="168"/>
    </i>
    <i>
      <x v="249"/>
    </i>
    <i>
      <x v="179"/>
    </i>
    <i>
      <x v="256"/>
    </i>
    <i>
      <x v="3"/>
    </i>
    <i>
      <x v="99"/>
    </i>
    <i>
      <x v="193"/>
    </i>
    <i>
      <x v="276"/>
    </i>
    <i>
      <x v="195"/>
    </i>
    <i>
      <x v="283"/>
    </i>
    <i>
      <x v="197"/>
    </i>
    <i>
      <x v="291"/>
    </i>
    <i>
      <x v="296"/>
    </i>
    <i>
      <x v="74"/>
    </i>
    <i>
      <x v="71"/>
    </i>
    <i>
      <x v="693"/>
    </i>
    <i>
      <x v="849"/>
    </i>
    <i>
      <x v="833"/>
    </i>
    <i>
      <x v="699"/>
    </i>
    <i>
      <x v="692"/>
    </i>
    <i>
      <x v="700"/>
    </i>
    <i>
      <x v="825"/>
    </i>
    <i>
      <x v="664"/>
    </i>
    <i>
      <x v="645"/>
    </i>
    <i>
      <x v="611"/>
    </i>
    <i>
      <x v="603"/>
    </i>
    <i>
      <x v="759"/>
    </i>
    <i>
      <x v="873"/>
    </i>
    <i>
      <x v="760"/>
    </i>
    <i>
      <x v="889"/>
    </i>
    <i>
      <x v="702"/>
    </i>
    <i>
      <x v="728"/>
    </i>
    <i>
      <x v="762"/>
    </i>
    <i>
      <x v="731"/>
    </i>
    <i>
      <x v="638"/>
    </i>
    <i>
      <x v="646"/>
    </i>
    <i>
      <x v="764"/>
    </i>
    <i>
      <x v="853"/>
    </i>
    <i>
      <x v="703"/>
    </i>
    <i>
      <x v="741"/>
    </i>
    <i>
      <x v="704"/>
    </i>
    <i>
      <x v="648"/>
    </i>
    <i>
      <x v="613"/>
    </i>
    <i>
      <x v="747"/>
    </i>
    <i>
      <x v="678"/>
    </i>
    <i>
      <x v="676"/>
    </i>
    <i>
      <x v="658"/>
    </i>
    <i>
      <x v="698"/>
    </i>
    <i>
      <x v="770"/>
    </i>
    <i>
      <x v="827"/>
    </i>
    <i>
      <x v="632"/>
    </i>
    <i>
      <x v="831"/>
    </i>
    <i>
      <x v="893"/>
    </i>
    <i>
      <x v="835"/>
    </i>
    <i>
      <x v="708"/>
    </i>
    <i>
      <x v="839"/>
    </i>
    <i>
      <x v="606"/>
    </i>
    <i>
      <x v="671"/>
    </i>
    <i>
      <x v="775"/>
    </i>
    <i>
      <x v="735"/>
    </i>
    <i>
      <x v="776"/>
    </i>
    <i>
      <x v="851"/>
    </i>
    <i>
      <x v="777"/>
    </i>
    <i>
      <x v="607"/>
    </i>
    <i>
      <x v="778"/>
    </i>
    <i>
      <x v="859"/>
    </i>
    <i>
      <x v="779"/>
    </i>
    <i>
      <x v="743"/>
    </i>
    <i>
      <x v="780"/>
    </i>
    <i>
      <x v="867"/>
    </i>
    <i>
      <x v="710"/>
    </i>
    <i>
      <x v="871"/>
    </i>
    <i>
      <x v="782"/>
    </i>
    <i>
      <x v="875"/>
    </i>
    <i>
      <x v="711"/>
    </i>
    <i>
      <x v="879"/>
    </i>
    <i>
      <x v="601"/>
    </i>
    <i>
      <x v="749"/>
    </i>
    <i>
      <x v="640"/>
    </i>
    <i>
      <x v="620"/>
    </i>
    <i>
      <x v="626"/>
    </i>
    <i>
      <x v="891"/>
    </i>
    <i>
      <x v="787"/>
    </i>
    <i>
      <x v="824"/>
    </i>
    <i>
      <x v="788"/>
    </i>
    <i>
      <x v="826"/>
    </i>
    <i>
      <x v="789"/>
    </i>
    <i>
      <x v="727"/>
    </i>
    <i>
      <x v="713"/>
    </i>
    <i>
      <x v="729"/>
    </i>
    <i>
      <x v="714"/>
    </i>
    <i>
      <x v="832"/>
    </i>
    <i>
      <x v="792"/>
    </i>
    <i>
      <x v="730"/>
    </i>
    <i>
      <x v="619"/>
    </i>
    <i>
      <x v="836"/>
    </i>
    <i>
      <x v="716"/>
    </i>
    <i>
      <x v="838"/>
    </i>
    <i>
      <x v="795"/>
    </i>
    <i>
      <x v="670"/>
    </i>
    <i>
      <x v="796"/>
    </i>
    <i>
      <x v="842"/>
    </i>
    <i>
      <x v="614"/>
    </i>
    <i>
      <x v="844"/>
    </i>
    <i>
      <x v="615"/>
    </i>
    <i>
      <x v="734"/>
    </i>
    <i>
      <x v="717"/>
    </i>
    <i>
      <x v="661"/>
    </i>
    <i>
      <x v="681"/>
    </i>
    <i>
      <x v="737"/>
    </i>
    <i>
      <x v="719"/>
    </i>
    <i>
      <x v="852"/>
    </i>
    <i>
      <x v="682"/>
    </i>
    <i>
      <x v="673"/>
    </i>
    <i>
      <x v="642"/>
    </i>
    <i>
      <x v="856"/>
    </i>
    <i>
      <x v="667"/>
    </i>
    <i>
      <x v="858"/>
    </i>
    <i>
      <x v="805"/>
    </i>
    <i>
      <x v="860"/>
    </i>
    <i>
      <x v="806"/>
    </i>
    <i>
      <x v="742"/>
    </i>
    <i>
      <x v="807"/>
    </i>
    <i>
      <x v="744"/>
    </i>
    <i>
      <x v="808"/>
    </i>
    <i>
      <x v="866"/>
    </i>
    <i>
      <x v="809"/>
    </i>
    <i>
      <x v="895"/>
    </i>
    <i>
      <x v="810"/>
    </i>
    <i>
      <x v="649"/>
    </i>
    <i>
      <x v="811"/>
    </i>
    <i>
      <x v="872"/>
    </i>
    <i>
      <x v="812"/>
    </i>
    <i>
      <x v="617"/>
    </i>
    <i>
      <x v="813"/>
    </i>
    <i>
      <x v="876"/>
    </i>
    <i>
      <x v="628"/>
    </i>
    <i>
      <x v="878"/>
    </i>
    <i>
      <x v="815"/>
    </i>
    <i>
      <x v="880"/>
    </i>
    <i>
      <x v="668"/>
    </i>
    <i>
      <x v="882"/>
    </i>
    <i>
      <x v="656"/>
    </i>
    <i>
      <x v="663"/>
    </i>
    <i>
      <x v="725"/>
    </i>
    <i>
      <x v="651"/>
    </i>
    <i>
      <x v="819"/>
    </i>
    <i>
      <x v="696"/>
    </i>
    <i>
      <x v="820"/>
    </i>
    <i>
      <x v="890"/>
    </i>
    <i>
      <x v="616"/>
    </i>
    <i>
      <x v="697"/>
    </i>
    <i>
      <x v="822"/>
    </i>
    <i>
      <x v="726"/>
    </i>
    <i>
      <x v="653"/>
    </i>
    <i>
      <x v="773"/>
    </i>
    <i>
      <x v="746"/>
    </i>
    <i>
      <x v="567"/>
    </i>
    <i>
      <x v="413"/>
    </i>
    <i>
      <x v="519"/>
    </i>
    <i>
      <x v="333"/>
    </i>
    <i>
      <x v="551"/>
    </i>
    <i>
      <x v="442"/>
    </i>
    <i>
      <x v="583"/>
    </i>
    <i>
      <x v="443"/>
    </i>
    <i>
      <x v="353"/>
    </i>
    <i>
      <x v="334"/>
    </i>
    <i>
      <x v="307"/>
    </i>
    <i>
      <x v="368"/>
    </i>
    <i>
      <x v="427"/>
    </i>
    <i>
      <x v="369"/>
    </i>
    <i>
      <x v="575"/>
    </i>
    <i>
      <x v="596"/>
    </i>
    <i>
      <x v="332"/>
    </i>
    <i>
      <x v="335"/>
    </i>
    <i>
      <x v="523"/>
    </i>
    <i>
      <x v="449"/>
    </i>
    <i>
      <x v="531"/>
    </i>
    <i>
      <x v="371"/>
    </i>
    <i>
      <x v="415"/>
    </i>
    <i>
      <x v="451"/>
    </i>
    <i>
      <x v="547"/>
    </i>
    <i>
      <x v="302"/>
    </i>
    <i>
      <x v="555"/>
    </i>
    <i>
      <x v="453"/>
    </i>
    <i>
      <x v="563"/>
    </i>
    <i>
      <x v="454"/>
    </i>
    <i>
      <x v="301"/>
    </i>
    <i>
      <x v="319"/>
    </i>
    <i>
      <x v="433"/>
    </i>
    <i>
      <x v="338"/>
    </i>
    <i>
      <x v="587"/>
    </i>
    <i>
      <x v="457"/>
    </i>
    <i>
      <x v="351"/>
    </i>
    <i>
      <x v="458"/>
    </i>
    <i>
      <x v="521"/>
    </i>
    <i>
      <x v="459"/>
    </i>
    <i>
      <x v="406"/>
    </i>
    <i>
      <x v="460"/>
    </i>
    <i>
      <x v="529"/>
    </i>
    <i>
      <x v="461"/>
    </i>
    <i>
      <x v="354"/>
    </i>
    <i>
      <x v="462"/>
    </i>
    <i>
      <x v="414"/>
    </i>
    <i>
      <x v="463"/>
    </i>
    <i>
      <x v="541"/>
    </i>
    <i>
      <x v="375"/>
    </i>
    <i>
      <x v="420"/>
    </i>
    <i>
      <x v="376"/>
    </i>
    <i>
      <x v="549"/>
    </i>
    <i>
      <x v="466"/>
    </i>
    <i>
      <x v="316"/>
    </i>
    <i>
      <x v="303"/>
    </i>
    <i>
      <x v="329"/>
    </i>
    <i>
      <x v="311"/>
    </i>
    <i>
      <x v="561"/>
    </i>
    <i>
      <x v="469"/>
    </i>
    <i>
      <x v="429"/>
    </i>
    <i>
      <x v="322"/>
    </i>
    <i>
      <x v="569"/>
    </i>
    <i>
      <x v="471"/>
    </i>
    <i>
      <x v="573"/>
    </i>
    <i>
      <x v="380"/>
    </i>
    <i>
      <x v="432"/>
    </i>
    <i>
      <x v="473"/>
    </i>
    <i>
      <x v="581"/>
    </i>
    <i>
      <x v="381"/>
    </i>
    <i>
      <x v="331"/>
    </i>
    <i>
      <x v="342"/>
    </i>
    <i>
      <x v="589"/>
    </i>
    <i>
      <x v="343"/>
    </i>
    <i>
      <x v="440"/>
    </i>
    <i>
      <x v="344"/>
    </i>
    <i>
      <x v="306"/>
    </i>
    <i>
      <x v="478"/>
    </i>
    <i>
      <x v="520"/>
    </i>
    <i>
      <x v="385"/>
    </i>
    <i>
      <x v="522"/>
    </i>
    <i>
      <x v="304"/>
    </i>
    <i>
      <x v="405"/>
    </i>
    <i>
      <x v="481"/>
    </i>
    <i>
      <x v="407"/>
    </i>
    <i>
      <x v="482"/>
    </i>
    <i>
      <x v="409"/>
    </i>
    <i>
      <x v="483"/>
    </i>
    <i>
      <x v="410"/>
    </i>
    <i>
      <x v="387"/>
    </i>
    <i>
      <x v="411"/>
    </i>
    <i>
      <x v="388"/>
    </i>
    <i>
      <x v="534"/>
    </i>
    <i>
      <x v="346"/>
    </i>
    <i>
      <x v="536"/>
    </i>
    <i>
      <x v="487"/>
    </i>
    <i>
      <x v="538"/>
    </i>
    <i>
      <x v="347"/>
    </i>
    <i>
      <x v="416"/>
    </i>
    <i>
      <x v="489"/>
    </i>
    <i>
      <x v="355"/>
    </i>
    <i>
      <x v="490"/>
    </i>
    <i>
      <x v="419"/>
    </i>
    <i>
      <x v="491"/>
    </i>
    <i>
      <x v="421"/>
    </i>
    <i>
      <x v="391"/>
    </i>
    <i>
      <x v="357"/>
    </i>
    <i>
      <x v="392"/>
    </i>
    <i>
      <x v="550"/>
    </i>
    <i>
      <x v="494"/>
    </i>
    <i>
      <x v="552"/>
    </i>
    <i>
      <x v="393"/>
    </i>
    <i>
      <x v="424"/>
    </i>
    <i>
      <x v="496"/>
    </i>
    <i>
      <x v="359"/>
    </i>
    <i>
      <x v="394"/>
    </i>
    <i>
      <x v="558"/>
    </i>
    <i>
      <x v="395"/>
    </i>
    <i>
      <x v="560"/>
    </i>
    <i>
      <x v="499"/>
    </i>
    <i>
      <x v="562"/>
    </i>
    <i>
      <x v="500"/>
    </i>
    <i>
      <x v="428"/>
    </i>
    <i>
      <x v="501"/>
    </i>
    <i>
      <x v="566"/>
    </i>
    <i>
      <x v="502"/>
    </i>
    <i>
      <x v="568"/>
    </i>
    <i>
      <x v="300"/>
    </i>
    <i>
      <x v="570"/>
    </i>
    <i>
      <x v="397"/>
    </i>
    <i>
      <x v="572"/>
    </i>
    <i>
      <x v="505"/>
    </i>
    <i>
      <x v="574"/>
    </i>
    <i>
      <x v="506"/>
    </i>
    <i>
      <x v="362"/>
    </i>
    <i>
      <x v="325"/>
    </i>
    <i>
      <x v="578"/>
    </i>
    <i>
      <x v="350"/>
    </i>
    <i>
      <x v="580"/>
    </i>
    <i>
      <x v="509"/>
    </i>
    <i>
      <x v="434"/>
    </i>
    <i>
      <x v="400"/>
    </i>
    <i>
      <x v="584"/>
    </i>
    <i>
      <x v="401"/>
    </i>
    <i>
      <x v="364"/>
    </i>
    <i>
      <x v="512"/>
    </i>
    <i>
      <x v="437"/>
    </i>
    <i>
      <x v="513"/>
    </i>
    <i>
      <x v="438"/>
    </i>
    <i>
      <x v="514"/>
    </i>
    <i>
      <x v="592"/>
    </i>
    <i>
      <x v="402"/>
    </i>
    <i>
      <x v="516"/>
    </i>
    <i>
      <x v="595"/>
    </i>
    <i>
      <x v="446"/>
    </i>
    <i>
      <x v="597"/>
    </i>
    <i>
      <x v="447"/>
    </i>
    <i>
      <x v="448"/>
    </i>
    <i>
      <x v="137"/>
    </i>
    <i>
      <x v="239"/>
    </i>
    <i>
      <x v="223"/>
    </i>
    <i>
      <x v="145"/>
    </i>
    <i>
      <x v="255"/>
    </i>
    <i>
      <x v="146"/>
    </i>
    <i>
      <x v="287"/>
    </i>
    <i>
      <x v="109"/>
    </i>
    <i>
      <x v="231"/>
    </i>
    <i>
      <x v="39"/>
    </i>
    <i>
      <x v="27"/>
    </i>
    <i>
      <x/>
    </i>
    <i>
      <x v="95"/>
    </i>
    <i>
      <x v="150"/>
    </i>
    <i>
      <x v="139"/>
    </i>
    <i>
      <x v="5"/>
    </i>
    <i>
      <x v="295"/>
    </i>
    <i>
      <x v="41"/>
    </i>
    <i>
      <x v="227"/>
    </i>
    <i>
      <x v="153"/>
    </i>
    <i>
      <x v="25"/>
    </i>
    <i>
      <x v="52"/>
    </i>
    <i>
      <x v="243"/>
    </i>
    <i>
      <x v="155"/>
    </i>
    <i>
      <x v="29"/>
    </i>
    <i>
      <x v="156"/>
    </i>
    <i>
      <x v="30"/>
    </i>
    <i>
      <x v="117"/>
    </i>
    <i>
      <x v="97"/>
    </i>
    <i>
      <x v="6"/>
    </i>
    <i>
      <x v="102"/>
    </i>
    <i>
      <x v="159"/>
    </i>
    <i>
      <x v="140"/>
    </i>
    <i>
      <x v="160"/>
    </i>
    <i>
      <x v="142"/>
    </i>
    <i>
      <x v="54"/>
    </i>
    <i>
      <x v="221"/>
    </i>
    <i>
      <x v="162"/>
    </i>
    <i>
      <x v="225"/>
    </i>
    <i>
      <x v="55"/>
    </i>
    <i>
      <x v="229"/>
    </i>
    <i>
      <x v="56"/>
    </i>
    <i>
      <x v="80"/>
    </i>
    <i>
      <x v="165"/>
    </i>
    <i>
      <x v="129"/>
    </i>
    <i>
      <x v="166"/>
    </i>
    <i>
      <x v="241"/>
    </i>
    <i>
      <x v="167"/>
    </i>
    <i>
      <x v="131"/>
    </i>
    <i>
      <x v="118"/>
    </i>
    <i>
      <x v="132"/>
    </i>
    <i>
      <x v="57"/>
    </i>
    <i>
      <x v="133"/>
    </i>
    <i>
      <x v="13"/>
    </i>
    <i>
      <x v="91"/>
    </i>
    <i>
      <x v="171"/>
    </i>
    <i>
      <x v="261"/>
    </i>
    <i>
      <x v="172"/>
    </i>
    <i>
      <x v="32"/>
    </i>
    <i>
      <x v="173"/>
    </i>
    <i>
      <x v="269"/>
    </i>
    <i>
      <x v="14"/>
    </i>
    <i>
      <x v="273"/>
    </i>
    <i>
      <x v="175"/>
    </i>
    <i>
      <x v="34"/>
    </i>
    <i>
      <x v="15"/>
    </i>
    <i>
      <x v="281"/>
    </i>
    <i>
      <x v="61"/>
    </i>
    <i>
      <x v="285"/>
    </i>
    <i>
      <x v="178"/>
    </i>
    <i>
      <x v="35"/>
    </i>
    <i>
      <x v="119"/>
    </i>
    <i>
      <x v="293"/>
    </i>
    <i>
      <x v="16"/>
    </i>
    <i>
      <x v="220"/>
    </i>
    <i>
      <x v="181"/>
    </i>
    <i>
      <x v="24"/>
    </i>
    <i>
      <x v="17"/>
    </i>
    <i>
      <x v="224"/>
    </i>
    <i>
      <x v="183"/>
    </i>
    <i>
      <x v="226"/>
    </i>
    <i>
      <x v="18"/>
    </i>
    <i>
      <x v="40"/>
    </i>
    <i>
      <x v="65"/>
    </i>
    <i>
      <x v="79"/>
    </i>
    <i>
      <x v="19"/>
    </i>
    <i>
      <x v="232"/>
    </i>
    <i>
      <x v="187"/>
    </i>
    <i>
      <x v="234"/>
    </i>
    <i>
      <x v="120"/>
    </i>
    <i>
      <x v="236"/>
    </i>
    <i>
      <x v="189"/>
    </i>
    <i>
      <x v="238"/>
    </i>
    <i>
      <x v="190"/>
    </i>
    <i>
      <x v="82"/>
    </i>
    <i>
      <x v="68"/>
    </i>
    <i>
      <x v="130"/>
    </i>
    <i>
      <x v="69"/>
    </i>
    <i>
      <x v="26"/>
    </i>
    <i>
      <x v="42"/>
    </i>
    <i>
      <x v="84"/>
    </i>
    <i>
      <x v="194"/>
    </i>
    <i>
      <x v="28"/>
    </i>
    <i>
      <x v="43"/>
    </i>
    <i>
      <x v="250"/>
    </i>
    <i>
      <x v="196"/>
    </i>
    <i>
      <x v="88"/>
    </i>
    <i>
      <x v="44"/>
    </i>
    <i>
      <x v="90"/>
    </i>
    <i>
      <x v="198"/>
    </i>
    <i>
      <x v="48"/>
    </i>
    <i>
      <x v="70"/>
    </i>
    <i>
      <x v="258"/>
    </i>
    <i>
      <x v="200"/>
    </i>
    <i>
      <x v="93"/>
    </i>
    <i>
      <x v="45"/>
    </i>
    <i>
      <x v="113"/>
    </i>
    <i>
      <x v="37"/>
    </i>
    <i>
      <x v="264"/>
    </i>
    <i>
      <x v="38"/>
    </i>
    <i>
      <x v="266"/>
    </i>
    <i>
      <x v="204"/>
    </i>
    <i>
      <x v="98"/>
    </i>
    <i>
      <x v="73"/>
    </i>
    <i>
      <x v="136"/>
    </i>
    <i>
      <x v="46"/>
    </i>
    <i>
      <x v="33"/>
    </i>
    <i>
      <x v="47"/>
    </i>
    <i>
      <x v="101"/>
    </i>
    <i>
      <x v="208"/>
    </i>
    <i>
      <x v="138"/>
    </i>
    <i>
      <x v="209"/>
    </i>
    <i>
      <x v="278"/>
    </i>
    <i>
      <x v="210"/>
    </i>
    <i>
      <x v="280"/>
    </i>
    <i>
      <x v="211"/>
    </i>
    <i>
      <x v="282"/>
    </i>
    <i>
      <x v="212"/>
    </i>
    <i>
      <x v="284"/>
    </i>
    <i>
      <x v="22"/>
    </i>
    <i>
      <x v="104"/>
    </i>
    <i>
      <x v="214"/>
    </i>
    <i>
      <x v="288"/>
    </i>
    <i>
      <x v="215"/>
    </i>
    <i>
      <x v="141"/>
    </i>
    <i>
      <x v="127"/>
    </i>
    <i>
      <x v="292"/>
    </i>
    <i>
      <x v="23"/>
    </i>
    <i>
      <x v="143"/>
    </i>
    <i>
      <x v="218"/>
    </i>
    <i>
      <x v="144"/>
    </i>
    <i>
      <x v="219"/>
    </i>
    <i>
      <x v="298"/>
    </i>
    <i>
      <x v="21"/>
    </i>
    <i>
      <x v="203"/>
    </i>
    <i t="grand">
      <x/>
    </i>
  </rowItems>
  <colItems count="1">
    <i/>
  </colItems>
  <dataFields count="1">
    <dataField name="Count of delivery_id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00"/>
  <sheetViews>
    <sheetView topLeftCell="J62" workbookViewId="0">
      <selection activeCell="W93" sqref="W93"/>
    </sheetView>
  </sheetViews>
  <sheetFormatPr defaultRowHeight="15" x14ac:dyDescent="0.25"/>
  <cols>
    <col min="1" max="1" width="19.85546875" bestFit="1" customWidth="1"/>
    <col min="2" max="2" width="19.28515625" customWidth="1"/>
    <col min="4" max="4" width="13.140625" customWidth="1"/>
    <col min="5" max="5" width="19.28515625" customWidth="1"/>
    <col min="7" max="7" width="40.140625" bestFit="1" customWidth="1"/>
    <col min="8" max="8" width="19.28515625" customWidth="1"/>
    <col min="10" max="10" width="19.28515625" customWidth="1"/>
    <col min="11" max="11" width="16.28515625" customWidth="1"/>
    <col min="12" max="12" width="17.42578125" bestFit="1" customWidth="1"/>
    <col min="13" max="13" width="14.85546875" bestFit="1" customWidth="1"/>
    <col min="14" max="14" width="12" bestFit="1" customWidth="1"/>
    <col min="15" max="15" width="6.7109375" bestFit="1" customWidth="1"/>
    <col min="16" max="16" width="11.28515625" customWidth="1"/>
    <col min="17" max="17" width="10.42578125" customWidth="1"/>
    <col min="18" max="18" width="11.28515625" bestFit="1" customWidth="1"/>
  </cols>
  <sheetData>
    <row r="3" spans="1:16" x14ac:dyDescent="0.25">
      <c r="A3" s="2" t="s">
        <v>3973</v>
      </c>
      <c r="B3" t="s">
        <v>3976</v>
      </c>
      <c r="D3" s="2" t="s">
        <v>3973</v>
      </c>
      <c r="E3" t="s">
        <v>3976</v>
      </c>
      <c r="G3" s="2" t="s">
        <v>3973</v>
      </c>
      <c r="H3" t="s">
        <v>3976</v>
      </c>
      <c r="J3" s="2" t="s">
        <v>3976</v>
      </c>
      <c r="K3" s="2" t="s">
        <v>3979</v>
      </c>
    </row>
    <row r="4" spans="1:16" x14ac:dyDescent="0.25">
      <c r="A4" s="3" t="s">
        <v>3974</v>
      </c>
      <c r="B4" s="4">
        <v>883</v>
      </c>
      <c r="D4" s="3" t="s">
        <v>23</v>
      </c>
      <c r="E4" s="4">
        <v>4274</v>
      </c>
      <c r="G4" s="3" t="s">
        <v>54</v>
      </c>
      <c r="H4" s="4">
        <v>311</v>
      </c>
      <c r="J4" s="2" t="s">
        <v>3973</v>
      </c>
      <c r="K4">
        <v>40</v>
      </c>
      <c r="L4">
        <v>41</v>
      </c>
      <c r="M4">
        <v>42</v>
      </c>
      <c r="N4">
        <v>43</v>
      </c>
      <c r="O4">
        <v>44</v>
      </c>
      <c r="P4" t="s">
        <v>3975</v>
      </c>
    </row>
    <row r="5" spans="1:16" x14ac:dyDescent="0.25">
      <c r="A5" s="3" t="s">
        <v>91</v>
      </c>
      <c r="B5" s="4">
        <v>504</v>
      </c>
      <c r="D5" s="3" t="s">
        <v>53</v>
      </c>
      <c r="E5" s="4">
        <v>1215</v>
      </c>
      <c r="G5" s="3" t="s">
        <v>243</v>
      </c>
      <c r="H5" s="4">
        <v>186</v>
      </c>
      <c r="J5" s="3">
        <v>1</v>
      </c>
      <c r="K5" s="4"/>
      <c r="L5" s="4">
        <v>161</v>
      </c>
      <c r="M5" s="4">
        <v>169</v>
      </c>
      <c r="N5" s="4">
        <v>182</v>
      </c>
      <c r="O5" s="4">
        <v>172</v>
      </c>
      <c r="P5" s="4">
        <v>684</v>
      </c>
    </row>
    <row r="6" spans="1:16" x14ac:dyDescent="0.25">
      <c r="A6" s="3" t="s">
        <v>29</v>
      </c>
      <c r="B6" s="4">
        <v>454</v>
      </c>
      <c r="D6" s="3" t="s">
        <v>85</v>
      </c>
      <c r="E6" s="4">
        <v>274</v>
      </c>
      <c r="G6" s="3" t="s">
        <v>255</v>
      </c>
      <c r="H6" s="4">
        <v>184</v>
      </c>
      <c r="J6" s="3">
        <v>2</v>
      </c>
      <c r="K6" s="4"/>
      <c r="L6" s="4">
        <v>168</v>
      </c>
      <c r="M6" s="4">
        <v>172</v>
      </c>
      <c r="N6" s="4">
        <v>163</v>
      </c>
      <c r="O6" s="4">
        <v>210</v>
      </c>
      <c r="P6" s="4">
        <v>713</v>
      </c>
    </row>
    <row r="7" spans="1:16" x14ac:dyDescent="0.25">
      <c r="A7" s="3" t="s">
        <v>37</v>
      </c>
      <c r="B7" s="4">
        <v>433</v>
      </c>
      <c r="D7" s="3" t="s">
        <v>18</v>
      </c>
      <c r="E7" s="4">
        <v>76</v>
      </c>
      <c r="G7" s="3" t="s">
        <v>36</v>
      </c>
      <c r="H7" s="4">
        <v>151</v>
      </c>
      <c r="J7" s="3">
        <v>3</v>
      </c>
      <c r="K7" s="4">
        <v>181</v>
      </c>
      <c r="L7" s="4">
        <v>169</v>
      </c>
      <c r="M7" s="4">
        <v>194</v>
      </c>
      <c r="N7" s="4">
        <v>163</v>
      </c>
      <c r="O7" s="4">
        <v>179</v>
      </c>
      <c r="P7" s="4">
        <v>886</v>
      </c>
    </row>
    <row r="8" spans="1:16" x14ac:dyDescent="0.25">
      <c r="A8" s="3" t="s">
        <v>20</v>
      </c>
      <c r="B8" s="4">
        <v>405</v>
      </c>
      <c r="D8" s="3" t="s">
        <v>314</v>
      </c>
      <c r="E8" s="4">
        <v>75</v>
      </c>
      <c r="G8" s="3" t="s">
        <v>137</v>
      </c>
      <c r="H8" s="4">
        <v>149</v>
      </c>
      <c r="J8" s="3">
        <v>4</v>
      </c>
      <c r="K8" s="4">
        <v>169</v>
      </c>
      <c r="L8" s="4">
        <v>194</v>
      </c>
      <c r="M8" s="4">
        <v>167</v>
      </c>
      <c r="N8" s="4">
        <v>161</v>
      </c>
      <c r="O8" s="4">
        <v>215</v>
      </c>
      <c r="P8" s="4">
        <v>906</v>
      </c>
    </row>
    <row r="9" spans="1:16" x14ac:dyDescent="0.25">
      <c r="A9" s="3" t="s">
        <v>342</v>
      </c>
      <c r="B9" s="4">
        <v>332</v>
      </c>
      <c r="D9" s="3" t="s">
        <v>170</v>
      </c>
      <c r="E9" s="4">
        <v>48</v>
      </c>
      <c r="G9" s="3" t="s">
        <v>258</v>
      </c>
      <c r="H9" s="4">
        <v>133</v>
      </c>
      <c r="J9" s="3">
        <v>5</v>
      </c>
      <c r="K9" s="4">
        <v>195</v>
      </c>
      <c r="L9" s="4">
        <v>210</v>
      </c>
      <c r="M9" s="4">
        <v>183</v>
      </c>
      <c r="N9" s="4">
        <v>239</v>
      </c>
      <c r="O9" s="4"/>
      <c r="P9" s="4">
        <v>827</v>
      </c>
    </row>
    <row r="10" spans="1:16" x14ac:dyDescent="0.25">
      <c r="A10" s="3" t="s">
        <v>70</v>
      </c>
      <c r="B10" s="4">
        <v>315</v>
      </c>
      <c r="D10" s="3" t="s">
        <v>610</v>
      </c>
      <c r="E10" s="4">
        <v>21</v>
      </c>
      <c r="G10" s="3" t="s">
        <v>96</v>
      </c>
      <c r="H10" s="4">
        <v>119</v>
      </c>
      <c r="J10" s="3">
        <v>6</v>
      </c>
      <c r="K10" s="4">
        <v>186</v>
      </c>
      <c r="L10" s="4">
        <v>202</v>
      </c>
      <c r="M10" s="4">
        <v>251</v>
      </c>
      <c r="N10" s="4">
        <v>209</v>
      </c>
      <c r="O10" s="4"/>
      <c r="P10" s="4">
        <v>848</v>
      </c>
    </row>
    <row r="11" spans="1:16" x14ac:dyDescent="0.25">
      <c r="A11" s="3" t="s">
        <v>45</v>
      </c>
      <c r="B11" s="4">
        <v>253</v>
      </c>
      <c r="D11" s="3" t="s">
        <v>3975</v>
      </c>
      <c r="E11" s="4">
        <v>5983</v>
      </c>
      <c r="G11" s="3" t="s">
        <v>226</v>
      </c>
      <c r="H11" s="4">
        <v>102</v>
      </c>
      <c r="J11" s="3">
        <v>7</v>
      </c>
      <c r="K11" s="4">
        <v>244</v>
      </c>
      <c r="L11" s="4">
        <v>259</v>
      </c>
      <c r="M11" s="4">
        <v>296</v>
      </c>
      <c r="N11" s="4">
        <v>320</v>
      </c>
      <c r="O11" s="4"/>
      <c r="P11" s="4">
        <v>1119</v>
      </c>
    </row>
    <row r="12" spans="1:16" x14ac:dyDescent="0.25">
      <c r="A12" s="3" t="s">
        <v>115</v>
      </c>
      <c r="B12" s="4">
        <v>206</v>
      </c>
      <c r="G12" s="3" t="s">
        <v>443</v>
      </c>
      <c r="H12" s="4">
        <v>93</v>
      </c>
      <c r="J12" s="3" t="s">
        <v>3975</v>
      </c>
      <c r="K12" s="4">
        <v>975</v>
      </c>
      <c r="L12" s="4">
        <v>1363</v>
      </c>
      <c r="M12" s="4">
        <v>1432</v>
      </c>
      <c r="N12" s="4">
        <v>1437</v>
      </c>
      <c r="O12" s="4">
        <v>776</v>
      </c>
      <c r="P12" s="4">
        <v>5983</v>
      </c>
    </row>
    <row r="13" spans="1:16" x14ac:dyDescent="0.25">
      <c r="A13" s="3" t="s">
        <v>97</v>
      </c>
      <c r="B13" s="4">
        <v>187</v>
      </c>
      <c r="G13" s="3" t="s">
        <v>62</v>
      </c>
      <c r="H13" s="4">
        <v>90</v>
      </c>
    </row>
    <row r="14" spans="1:16" x14ac:dyDescent="0.25">
      <c r="A14" s="3" t="s">
        <v>58</v>
      </c>
      <c r="B14" s="4">
        <v>178</v>
      </c>
      <c r="G14" s="3" t="s">
        <v>452</v>
      </c>
      <c r="H14" s="4">
        <v>80</v>
      </c>
    </row>
    <row r="15" spans="1:16" x14ac:dyDescent="0.25">
      <c r="A15" s="3" t="s">
        <v>49</v>
      </c>
      <c r="B15" s="4">
        <v>140</v>
      </c>
      <c r="E15" t="s">
        <v>3990</v>
      </c>
      <c r="G15" s="3" t="s">
        <v>491</v>
      </c>
      <c r="H15" s="4">
        <v>74</v>
      </c>
    </row>
    <row r="16" spans="1:16" x14ac:dyDescent="0.25">
      <c r="A16" s="3" t="s">
        <v>63</v>
      </c>
      <c r="B16" s="4">
        <v>134</v>
      </c>
      <c r="D16" t="s">
        <v>3987</v>
      </c>
      <c r="E16">
        <f>E4</f>
        <v>4274</v>
      </c>
      <c r="G16" s="3" t="s">
        <v>180</v>
      </c>
      <c r="H16" s="4">
        <v>68</v>
      </c>
    </row>
    <row r="17" spans="1:39" x14ac:dyDescent="0.25">
      <c r="A17" s="3" t="s">
        <v>25</v>
      </c>
      <c r="B17" s="4">
        <v>106</v>
      </c>
      <c r="D17" t="s">
        <v>3988</v>
      </c>
      <c r="E17">
        <f t="shared" ref="E17:E18" si="0">E5</f>
        <v>1215</v>
      </c>
      <c r="G17" s="3" t="s">
        <v>464</v>
      </c>
      <c r="H17" s="4">
        <v>68</v>
      </c>
      <c r="L17" t="str">
        <f>CONCATENATE("WW",K4)</f>
        <v>WW40</v>
      </c>
      <c r="M17" t="str">
        <f>CONCATENATE("WW",L4)</f>
        <v>WW41</v>
      </c>
      <c r="N17" t="str">
        <f>CONCATENATE("WW",M4)</f>
        <v>WW42</v>
      </c>
      <c r="O17" t="str">
        <f>CONCATENATE("WW",N4)</f>
        <v>WW43</v>
      </c>
      <c r="P17" t="str">
        <f>CONCATENATE("WW",O4)</f>
        <v>WW44</v>
      </c>
      <c r="AI17" t="s">
        <v>3980</v>
      </c>
      <c r="AJ17" t="s">
        <v>3981</v>
      </c>
      <c r="AK17" t="s">
        <v>4006</v>
      </c>
      <c r="AL17" t="s">
        <v>4007</v>
      </c>
      <c r="AM17" t="s">
        <v>4008</v>
      </c>
    </row>
    <row r="18" spans="1:39" x14ac:dyDescent="0.25">
      <c r="A18" s="3" t="s">
        <v>33</v>
      </c>
      <c r="B18" s="4">
        <v>99</v>
      </c>
      <c r="D18" t="s">
        <v>3989</v>
      </c>
      <c r="E18">
        <f t="shared" si="0"/>
        <v>274</v>
      </c>
      <c r="G18" s="3" t="s">
        <v>336</v>
      </c>
      <c r="H18" s="4">
        <v>67</v>
      </c>
      <c r="K18" t="s">
        <v>3982</v>
      </c>
      <c r="M18">
        <f>L5</f>
        <v>161</v>
      </c>
      <c r="N18">
        <f>M5</f>
        <v>169</v>
      </c>
      <c r="O18">
        <f>N5</f>
        <v>182</v>
      </c>
      <c r="P18">
        <f>O5</f>
        <v>172</v>
      </c>
      <c r="Q18">
        <f>AVERAGE(L18:P18)</f>
        <v>171</v>
      </c>
      <c r="S18" s="12">
        <f>SUM(M18:O18)/SUM($M$18:$O$24)</f>
        <v>0.12098298676748583</v>
      </c>
      <c r="AI18" s="13">
        <v>1282.8947368421052</v>
      </c>
      <c r="AJ18">
        <v>1363</v>
      </c>
      <c r="AK18">
        <v>1432</v>
      </c>
      <c r="AL18">
        <v>1437</v>
      </c>
      <c r="AM18">
        <v>1591</v>
      </c>
    </row>
    <row r="19" spans="1:39" x14ac:dyDescent="0.25">
      <c r="A19" s="3" t="s">
        <v>41</v>
      </c>
      <c r="B19" s="4">
        <v>91</v>
      </c>
      <c r="D19" t="s">
        <v>924</v>
      </c>
      <c r="E19">
        <f>SUM(E7:E10)</f>
        <v>220</v>
      </c>
      <c r="G19" s="3" t="s">
        <v>586</v>
      </c>
      <c r="H19" s="4">
        <v>66</v>
      </c>
      <c r="K19" t="s">
        <v>3983</v>
      </c>
      <c r="M19">
        <f>L6</f>
        <v>168</v>
      </c>
      <c r="N19">
        <f>M6</f>
        <v>172</v>
      </c>
      <c r="O19">
        <f>N6</f>
        <v>163</v>
      </c>
      <c r="P19">
        <f>O6</f>
        <v>210</v>
      </c>
      <c r="Q19">
        <f t="shared" ref="Q19:Q24" si="1">AVERAGE(L19:P19)</f>
        <v>178.25</v>
      </c>
      <c r="S19" s="12">
        <f>SUM(M19:O19)/SUM($M$18:$O$24)</f>
        <v>0.11885633270321361</v>
      </c>
      <c r="AJ19" s="13">
        <v>1282.8947368421052</v>
      </c>
      <c r="AK19">
        <v>1363</v>
      </c>
      <c r="AL19">
        <v>1432</v>
      </c>
      <c r="AM19">
        <v>1437</v>
      </c>
    </row>
    <row r="20" spans="1:39" x14ac:dyDescent="0.25">
      <c r="A20" s="3" t="s">
        <v>426</v>
      </c>
      <c r="B20" s="4">
        <v>90</v>
      </c>
      <c r="G20" s="3" t="s">
        <v>286</v>
      </c>
      <c r="H20" s="4">
        <v>64</v>
      </c>
      <c r="K20" t="s">
        <v>3984</v>
      </c>
      <c r="L20">
        <f>K7</f>
        <v>181</v>
      </c>
      <c r="M20">
        <f>L7</f>
        <v>169</v>
      </c>
      <c r="N20">
        <f>M7</f>
        <v>194</v>
      </c>
      <c r="O20">
        <f>N7</f>
        <v>163</v>
      </c>
      <c r="P20">
        <f>O7</f>
        <v>179</v>
      </c>
      <c r="Q20">
        <f t="shared" si="1"/>
        <v>177.2</v>
      </c>
      <c r="S20" s="12">
        <f>SUM(M20:O20)/SUM($M$18:$O$24)</f>
        <v>0.12429111531190926</v>
      </c>
      <c r="AJ20" s="13">
        <f>AJ18-AJ19</f>
        <v>80.105263157894797</v>
      </c>
      <c r="AK20" s="13">
        <f t="shared" ref="AK20:AM20" si="2">AK18-AK19</f>
        <v>69</v>
      </c>
      <c r="AL20" s="13">
        <f t="shared" si="2"/>
        <v>5</v>
      </c>
      <c r="AM20" s="13">
        <f t="shared" si="2"/>
        <v>154</v>
      </c>
    </row>
    <row r="21" spans="1:39" x14ac:dyDescent="0.25">
      <c r="A21" s="3" t="s">
        <v>78</v>
      </c>
      <c r="B21" s="4">
        <v>83</v>
      </c>
      <c r="E21" s="12">
        <f>E16/SUM(E16:E19)</f>
        <v>0.71435734581313726</v>
      </c>
      <c r="G21" s="3" t="s">
        <v>88</v>
      </c>
      <c r="H21" s="4">
        <v>64</v>
      </c>
      <c r="K21" t="s">
        <v>1557</v>
      </c>
      <c r="L21">
        <f>K8</f>
        <v>169</v>
      </c>
      <c r="M21">
        <f>L8</f>
        <v>194</v>
      </c>
      <c r="N21">
        <f>M8</f>
        <v>167</v>
      </c>
      <c r="O21">
        <f>N8</f>
        <v>161</v>
      </c>
      <c r="P21">
        <f>O8</f>
        <v>215</v>
      </c>
      <c r="Q21">
        <f t="shared" si="1"/>
        <v>181.2</v>
      </c>
      <c r="S21" s="12">
        <f>SUM(M21:O21)/SUM($M$18:$O$24)</f>
        <v>0.12334593572778828</v>
      </c>
      <c r="AJ21" s="12">
        <f>AJ20/AJ19</f>
        <v>6.2441025641025688E-2</v>
      </c>
      <c r="AK21" s="12">
        <f t="shared" ref="AK21:AM21" si="3">AK20/AK19</f>
        <v>5.0623624358033747E-2</v>
      </c>
      <c r="AL21" s="12">
        <f t="shared" si="3"/>
        <v>3.4916201117318434E-3</v>
      </c>
      <c r="AM21" s="12">
        <f t="shared" si="3"/>
        <v>0.10716771050800278</v>
      </c>
    </row>
    <row r="22" spans="1:39" x14ac:dyDescent="0.25">
      <c r="A22" s="3" t="s">
        <v>190</v>
      </c>
      <c r="B22" s="4">
        <v>81</v>
      </c>
      <c r="G22" s="3" t="s">
        <v>77</v>
      </c>
      <c r="H22" s="4">
        <v>62</v>
      </c>
      <c r="K22" t="s">
        <v>3985</v>
      </c>
      <c r="L22">
        <f>K9</f>
        <v>195</v>
      </c>
      <c r="M22">
        <f>L9</f>
        <v>210</v>
      </c>
      <c r="N22">
        <f>M9</f>
        <v>183</v>
      </c>
      <c r="O22">
        <f>N9</f>
        <v>239</v>
      </c>
      <c r="Q22">
        <f t="shared" si="1"/>
        <v>206.75</v>
      </c>
      <c r="S22" s="12">
        <f>SUM(M22:O22)/SUM($M$18:$O$24)</f>
        <v>0.14933837429111532</v>
      </c>
    </row>
    <row r="23" spans="1:39" x14ac:dyDescent="0.25">
      <c r="A23" s="3" t="s">
        <v>251</v>
      </c>
      <c r="B23" s="4">
        <v>73</v>
      </c>
      <c r="G23" s="3" t="s">
        <v>341</v>
      </c>
      <c r="H23" s="4">
        <v>60</v>
      </c>
      <c r="K23" t="s">
        <v>3986</v>
      </c>
      <c r="L23">
        <f>K10</f>
        <v>186</v>
      </c>
      <c r="M23">
        <f>L10</f>
        <v>202</v>
      </c>
      <c r="N23">
        <f>M10</f>
        <v>251</v>
      </c>
      <c r="O23">
        <f>N10</f>
        <v>209</v>
      </c>
      <c r="Q23">
        <f t="shared" si="1"/>
        <v>212</v>
      </c>
      <c r="S23" s="12">
        <f>SUM(M23:O23)/SUM($M$18:$O$24)</f>
        <v>0.15642722117202268</v>
      </c>
      <c r="T23">
        <f>79.32/6</f>
        <v>13.219999999999999</v>
      </c>
    </row>
    <row r="24" spans="1:39" x14ac:dyDescent="0.25">
      <c r="A24" s="3" t="s">
        <v>122</v>
      </c>
      <c r="B24" s="4">
        <v>70</v>
      </c>
      <c r="G24" s="3" t="s">
        <v>425</v>
      </c>
      <c r="H24" s="4">
        <v>60</v>
      </c>
      <c r="K24" t="s">
        <v>2968</v>
      </c>
      <c r="L24">
        <f>K11</f>
        <v>244</v>
      </c>
      <c r="M24">
        <f>L11</f>
        <v>259</v>
      </c>
      <c r="N24">
        <f>M11</f>
        <v>296</v>
      </c>
      <c r="O24">
        <f>N11</f>
        <v>320</v>
      </c>
      <c r="Q24">
        <f t="shared" si="1"/>
        <v>279.75</v>
      </c>
      <c r="S24" s="12">
        <f>SUM(M24:O24)/SUM($M$18:$O$24)</f>
        <v>0.20675803402646503</v>
      </c>
    </row>
    <row r="25" spans="1:39" x14ac:dyDescent="0.25">
      <c r="A25" s="3" t="s">
        <v>139</v>
      </c>
      <c r="B25" s="4">
        <v>69</v>
      </c>
      <c r="G25" s="3" t="s">
        <v>247</v>
      </c>
      <c r="H25" s="4">
        <v>58</v>
      </c>
      <c r="K25" t="s">
        <v>4005</v>
      </c>
      <c r="L25" s="13">
        <f>SUM(L20:L24)/0.76</f>
        <v>1282.8947368421052</v>
      </c>
      <c r="M25">
        <f>SUM(M18:M24)</f>
        <v>1363</v>
      </c>
      <c r="N25">
        <f t="shared" ref="N25:O25" si="4">SUM(N18:N24)</f>
        <v>1432</v>
      </c>
      <c r="O25">
        <f t="shared" si="4"/>
        <v>1437</v>
      </c>
      <c r="P25">
        <v>1591</v>
      </c>
      <c r="T25">
        <f>20.68-T23</f>
        <v>7.4600000000000009</v>
      </c>
    </row>
    <row r="26" spans="1:39" x14ac:dyDescent="0.25">
      <c r="A26" s="3" t="s">
        <v>89</v>
      </c>
      <c r="B26" s="4">
        <v>68</v>
      </c>
      <c r="G26" s="3" t="s">
        <v>129</v>
      </c>
      <c r="H26" s="4">
        <v>56</v>
      </c>
      <c r="T26">
        <f>T25/T23</f>
        <v>0.56429652042360068</v>
      </c>
    </row>
    <row r="27" spans="1:39" x14ac:dyDescent="0.25">
      <c r="A27" s="3" t="s">
        <v>465</v>
      </c>
      <c r="B27" s="4">
        <v>68</v>
      </c>
      <c r="G27" s="3" t="s">
        <v>111</v>
      </c>
      <c r="H27" s="4">
        <v>55</v>
      </c>
      <c r="M27">
        <f>SUM(M18:M21)</f>
        <v>692</v>
      </c>
      <c r="N27">
        <f>SUM(N18:N21)</f>
        <v>702</v>
      </c>
      <c r="O27">
        <f>SUM(O18:O21)</f>
        <v>669</v>
      </c>
      <c r="P27">
        <f>SUM(P18:P21)</f>
        <v>776</v>
      </c>
    </row>
    <row r="28" spans="1:39" x14ac:dyDescent="0.25">
      <c r="A28" s="3" t="s">
        <v>295</v>
      </c>
      <c r="B28" s="4">
        <v>65</v>
      </c>
      <c r="G28" s="3" t="s">
        <v>730</v>
      </c>
      <c r="H28" s="4">
        <v>53</v>
      </c>
      <c r="M28">
        <f>M27/M25</f>
        <v>0.50770359501100515</v>
      </c>
      <c r="N28">
        <f t="shared" ref="N28:O28" si="5">N27/N25</f>
        <v>0.49022346368715086</v>
      </c>
      <c r="O28">
        <f t="shared" si="5"/>
        <v>0.46555323590814196</v>
      </c>
      <c r="P28">
        <f>P27/AVERAGE(M28:O28)</f>
        <v>1590.7286272182253</v>
      </c>
    </row>
    <row r="29" spans="1:39" x14ac:dyDescent="0.25">
      <c r="A29" s="3" t="s">
        <v>108</v>
      </c>
      <c r="B29" s="4">
        <v>61</v>
      </c>
      <c r="G29" s="3" t="s">
        <v>32</v>
      </c>
      <c r="H29" s="4">
        <v>48</v>
      </c>
    </row>
    <row r="30" spans="1:39" x14ac:dyDescent="0.25">
      <c r="A30" s="3" t="s">
        <v>817</v>
      </c>
      <c r="B30" s="4">
        <v>55</v>
      </c>
      <c r="G30" s="3" t="s">
        <v>290</v>
      </c>
      <c r="H30" s="4">
        <v>48</v>
      </c>
      <c r="L30">
        <f>SUM(L20:L24)</f>
        <v>975</v>
      </c>
      <c r="M30">
        <f>SUM(M20:M24)</f>
        <v>1034</v>
      </c>
      <c r="N30">
        <f>SUM(N20:N24)</f>
        <v>1091</v>
      </c>
      <c r="O30">
        <f>SUM(O20:O24)</f>
        <v>1092</v>
      </c>
    </row>
    <row r="31" spans="1:39" x14ac:dyDescent="0.25">
      <c r="A31" s="3" t="s">
        <v>104</v>
      </c>
      <c r="B31" s="4">
        <v>48</v>
      </c>
      <c r="G31" s="3" t="s">
        <v>171</v>
      </c>
      <c r="H31" s="4">
        <v>46</v>
      </c>
      <c r="M31">
        <f>M30/M25</f>
        <v>0.75862068965517238</v>
      </c>
      <c r="N31">
        <f t="shared" ref="N31:O31" si="6">N30/N25</f>
        <v>0.76187150837988826</v>
      </c>
      <c r="O31">
        <f t="shared" si="6"/>
        <v>0.75991649269311068</v>
      </c>
    </row>
    <row r="32" spans="1:39" x14ac:dyDescent="0.25">
      <c r="A32" s="3" t="s">
        <v>501</v>
      </c>
      <c r="B32" s="4">
        <v>43</v>
      </c>
      <c r="G32" s="3" t="s">
        <v>500</v>
      </c>
      <c r="H32" s="4">
        <v>43</v>
      </c>
    </row>
    <row r="33" spans="1:16" x14ac:dyDescent="0.25">
      <c r="A33" s="3" t="s">
        <v>309</v>
      </c>
      <c r="B33" s="4">
        <v>38</v>
      </c>
      <c r="G33" s="3" t="s">
        <v>69</v>
      </c>
      <c r="H33" s="4">
        <v>43</v>
      </c>
    </row>
    <row r="34" spans="1:16" x14ac:dyDescent="0.25">
      <c r="A34" s="3" t="s">
        <v>709</v>
      </c>
      <c r="B34" s="4">
        <v>37</v>
      </c>
      <c r="G34" s="3" t="s">
        <v>164</v>
      </c>
      <c r="H34" s="4">
        <v>40</v>
      </c>
    </row>
    <row r="35" spans="1:16" x14ac:dyDescent="0.25">
      <c r="A35" s="3" t="s">
        <v>862</v>
      </c>
      <c r="B35" s="4">
        <v>36</v>
      </c>
      <c r="G35" s="3" t="s">
        <v>294</v>
      </c>
      <c r="H35" s="4">
        <v>40</v>
      </c>
      <c r="L35" t="s">
        <v>3980</v>
      </c>
      <c r="M35" t="s">
        <v>3981</v>
      </c>
      <c r="N35" t="s">
        <v>4006</v>
      </c>
      <c r="O35" t="s">
        <v>4007</v>
      </c>
      <c r="P35" t="s">
        <v>4008</v>
      </c>
    </row>
    <row r="36" spans="1:16" x14ac:dyDescent="0.25">
      <c r="A36" s="3" t="s">
        <v>224</v>
      </c>
      <c r="B36" s="4">
        <v>31</v>
      </c>
      <c r="G36" s="3" t="s">
        <v>229</v>
      </c>
      <c r="H36" s="4">
        <v>35</v>
      </c>
      <c r="L36">
        <v>1282.8947368421052</v>
      </c>
      <c r="M36">
        <v>1363</v>
      </c>
      <c r="N36">
        <v>1432</v>
      </c>
      <c r="O36">
        <v>1437</v>
      </c>
      <c r="P36">
        <v>1591</v>
      </c>
    </row>
    <row r="37" spans="1:16" x14ac:dyDescent="0.25">
      <c r="A37" s="3" t="s">
        <v>321</v>
      </c>
      <c r="B37" s="4">
        <v>30</v>
      </c>
      <c r="G37" s="3" t="s">
        <v>219</v>
      </c>
      <c r="H37" s="4">
        <v>32</v>
      </c>
      <c r="M37" s="12">
        <f>(M36-L36)/L36</f>
        <v>6.2441025641025688E-2</v>
      </c>
      <c r="N37" s="12">
        <f t="shared" ref="N37:P37" si="7">(N36-M36)/M36</f>
        <v>5.0623624358033747E-2</v>
      </c>
      <c r="O37" s="12">
        <f t="shared" si="7"/>
        <v>3.4916201117318434E-3</v>
      </c>
      <c r="P37" s="12">
        <f t="shared" si="7"/>
        <v>0.10716771050800278</v>
      </c>
    </row>
    <row r="38" spans="1:16" x14ac:dyDescent="0.25">
      <c r="A38" s="3" t="s">
        <v>74</v>
      </c>
      <c r="B38" s="4">
        <v>21</v>
      </c>
      <c r="G38" s="3" t="s">
        <v>178</v>
      </c>
      <c r="H38" s="4">
        <v>32</v>
      </c>
    </row>
    <row r="39" spans="1:16" x14ac:dyDescent="0.25">
      <c r="A39" s="3" t="s">
        <v>80</v>
      </c>
      <c r="B39" s="4">
        <v>21</v>
      </c>
      <c r="G39" s="3" t="s">
        <v>114</v>
      </c>
      <c r="H39" s="4">
        <v>32</v>
      </c>
    </row>
    <row r="40" spans="1:16" x14ac:dyDescent="0.25">
      <c r="A40" s="3" t="s">
        <v>674</v>
      </c>
      <c r="B40" s="4">
        <v>19</v>
      </c>
      <c r="G40" s="3" t="s">
        <v>921</v>
      </c>
      <c r="H40" s="4">
        <v>32</v>
      </c>
    </row>
    <row r="41" spans="1:16" x14ac:dyDescent="0.25">
      <c r="A41" s="3" t="s">
        <v>480</v>
      </c>
      <c r="B41" s="4">
        <v>19</v>
      </c>
      <c r="G41" s="3" t="s">
        <v>28</v>
      </c>
      <c r="H41" s="4">
        <v>32</v>
      </c>
    </row>
    <row r="42" spans="1:16" x14ac:dyDescent="0.25">
      <c r="A42" s="3" t="s">
        <v>635</v>
      </c>
      <c r="B42" s="4">
        <v>19</v>
      </c>
      <c r="G42" s="3" t="s">
        <v>432</v>
      </c>
      <c r="H42" s="4">
        <v>31</v>
      </c>
    </row>
    <row r="43" spans="1:16" x14ac:dyDescent="0.25">
      <c r="A43" s="3" t="s">
        <v>511</v>
      </c>
      <c r="B43" s="4">
        <v>18</v>
      </c>
      <c r="G43" s="3" t="s">
        <v>816</v>
      </c>
      <c r="H43" s="4">
        <v>30</v>
      </c>
    </row>
    <row r="44" spans="1:16" x14ac:dyDescent="0.25">
      <c r="A44" s="3" t="s">
        <v>1525</v>
      </c>
      <c r="B44" s="4">
        <v>16</v>
      </c>
      <c r="G44" s="3" t="s">
        <v>40</v>
      </c>
      <c r="H44" s="4">
        <v>30</v>
      </c>
    </row>
    <row r="45" spans="1:16" x14ac:dyDescent="0.25">
      <c r="A45" s="3" t="s">
        <v>952</v>
      </c>
      <c r="B45" s="4">
        <v>15</v>
      </c>
      <c r="G45" s="3" t="s">
        <v>201</v>
      </c>
      <c r="H45" s="4">
        <v>29</v>
      </c>
    </row>
    <row r="46" spans="1:16" x14ac:dyDescent="0.25">
      <c r="A46" s="3" t="s">
        <v>374</v>
      </c>
      <c r="B46" s="4">
        <v>11</v>
      </c>
      <c r="G46" s="3" t="s">
        <v>154</v>
      </c>
      <c r="H46" s="4">
        <v>28</v>
      </c>
    </row>
    <row r="47" spans="1:16" x14ac:dyDescent="0.25">
      <c r="A47" s="3" t="s">
        <v>215</v>
      </c>
      <c r="B47" s="4">
        <v>9</v>
      </c>
      <c r="G47" s="3" t="s">
        <v>518</v>
      </c>
      <c r="H47" s="4">
        <v>26</v>
      </c>
    </row>
    <row r="48" spans="1:16" x14ac:dyDescent="0.25">
      <c r="A48" s="3" t="s">
        <v>2141</v>
      </c>
      <c r="B48" s="4">
        <v>9</v>
      </c>
      <c r="G48" s="3" t="s">
        <v>377</v>
      </c>
      <c r="H48" s="4">
        <v>26</v>
      </c>
    </row>
    <row r="49" spans="1:19" x14ac:dyDescent="0.25">
      <c r="A49" s="3" t="s">
        <v>1236</v>
      </c>
      <c r="B49" s="4">
        <v>8</v>
      </c>
      <c r="G49" s="3" t="s">
        <v>121</v>
      </c>
      <c r="H49" s="4">
        <v>24</v>
      </c>
    </row>
    <row r="50" spans="1:19" x14ac:dyDescent="0.25">
      <c r="A50" s="3" t="s">
        <v>983</v>
      </c>
      <c r="B50" s="4">
        <v>7</v>
      </c>
      <c r="G50" s="3" t="s">
        <v>631</v>
      </c>
      <c r="H50" s="4">
        <v>24</v>
      </c>
    </row>
    <row r="51" spans="1:19" x14ac:dyDescent="0.25">
      <c r="A51" s="3" t="s">
        <v>472</v>
      </c>
      <c r="B51" s="4">
        <v>5</v>
      </c>
      <c r="G51" s="3" t="s">
        <v>492</v>
      </c>
      <c r="H51" s="4">
        <v>24</v>
      </c>
    </row>
    <row r="52" spans="1:19" x14ac:dyDescent="0.25">
      <c r="A52" s="3" t="s">
        <v>1390</v>
      </c>
      <c r="B52" s="4">
        <v>5</v>
      </c>
      <c r="G52" s="3" t="s">
        <v>238</v>
      </c>
      <c r="H52" s="4">
        <v>23</v>
      </c>
    </row>
    <row r="53" spans="1:19" x14ac:dyDescent="0.25">
      <c r="A53" s="3" t="s">
        <v>589</v>
      </c>
      <c r="B53" s="4">
        <v>4</v>
      </c>
      <c r="G53" s="3" t="s">
        <v>350</v>
      </c>
      <c r="H53" s="4">
        <v>23</v>
      </c>
      <c r="L53" t="s">
        <v>4009</v>
      </c>
      <c r="M53" t="s">
        <v>4010</v>
      </c>
      <c r="N53" t="s">
        <v>4011</v>
      </c>
      <c r="Q53" t="str">
        <f t="shared" ref="Q53:S53" si="8">L53</f>
        <v>Manhattan</v>
      </c>
      <c r="R53" t="str">
        <f t="shared" si="8"/>
        <v>Greenwich Village</v>
      </c>
      <c r="S53" t="str">
        <f t="shared" si="8"/>
        <v>Upper East Side</v>
      </c>
    </row>
    <row r="54" spans="1:19" x14ac:dyDescent="0.25">
      <c r="A54" s="3" t="s">
        <v>1834</v>
      </c>
      <c r="B54" s="4">
        <v>3</v>
      </c>
      <c r="G54" s="3" t="s">
        <v>354</v>
      </c>
      <c r="H54" s="4">
        <v>23</v>
      </c>
      <c r="K54" t="s">
        <v>4012</v>
      </c>
      <c r="L54">
        <v>178157</v>
      </c>
      <c r="M54">
        <v>15820</v>
      </c>
      <c r="N54">
        <v>19238</v>
      </c>
      <c r="P54" t="str">
        <f t="shared" ref="P54:P58" si="9">K54</f>
        <v>Asian/Pacific Islander, non-Hispanic</v>
      </c>
      <c r="Q54" s="14">
        <f>L54/SUM(L$54:L$58)</f>
        <v>0.11234001713882512</v>
      </c>
      <c r="R54" s="14">
        <f t="shared" ref="R54:S54" si="10">M54/SUM(M$54:M$58)</f>
        <v>0.18889777788391504</v>
      </c>
      <c r="S54" s="14">
        <f t="shared" si="10"/>
        <v>8.7064744164154925E-2</v>
      </c>
    </row>
    <row r="55" spans="1:19" x14ac:dyDescent="0.25">
      <c r="A55" s="3" t="s">
        <v>2368</v>
      </c>
      <c r="B55" s="4">
        <v>2</v>
      </c>
      <c r="G55" s="3" t="s">
        <v>265</v>
      </c>
      <c r="H55" s="4">
        <v>23</v>
      </c>
      <c r="K55" t="s">
        <v>4013</v>
      </c>
      <c r="L55">
        <v>205340</v>
      </c>
      <c r="M55">
        <v>2107</v>
      </c>
      <c r="N55">
        <v>7223</v>
      </c>
      <c r="P55" t="str">
        <f t="shared" si="9"/>
        <v>Black, non-Hispanic</v>
      </c>
      <c r="Q55" s="14">
        <f t="shared" ref="Q55:Q58" si="11">L55/SUM(L$54:L$58)</f>
        <v>0.12948073395536716</v>
      </c>
      <c r="R55" s="14">
        <f t="shared" ref="R55:R58" si="12">M55/SUM(M$54:M$58)</f>
        <v>2.5158509355335586E-2</v>
      </c>
      <c r="S55" s="14">
        <f t="shared" ref="S55:S58" si="13">N55/SUM(N$54:N$58)</f>
        <v>3.2688878630714784E-2</v>
      </c>
    </row>
    <row r="56" spans="1:19" x14ac:dyDescent="0.25">
      <c r="A56" s="3" t="s">
        <v>515</v>
      </c>
      <c r="B56" s="4">
        <v>1</v>
      </c>
      <c r="G56" s="3" t="s">
        <v>434</v>
      </c>
      <c r="H56" s="4">
        <v>23</v>
      </c>
      <c r="K56" t="s">
        <v>4014</v>
      </c>
      <c r="L56">
        <v>403577</v>
      </c>
      <c r="M56">
        <v>5436</v>
      </c>
      <c r="N56">
        <v>15815</v>
      </c>
      <c r="P56" t="str">
        <f t="shared" si="9"/>
        <v>Hispanic</v>
      </c>
      <c r="Q56" s="14">
        <f t="shared" si="11"/>
        <v>0.25448254683697874</v>
      </c>
      <c r="R56" s="14">
        <f t="shared" si="12"/>
        <v>6.490823771030102E-2</v>
      </c>
      <c r="S56" s="14">
        <f t="shared" si="13"/>
        <v>7.1573392710058747E-2</v>
      </c>
    </row>
    <row r="57" spans="1:19" x14ac:dyDescent="0.25">
      <c r="A57" s="3" t="s">
        <v>1288</v>
      </c>
      <c r="B57" s="4">
        <v>1</v>
      </c>
      <c r="G57" s="3" t="s">
        <v>669</v>
      </c>
      <c r="H57" s="4">
        <v>23</v>
      </c>
      <c r="K57" t="s">
        <v>4015</v>
      </c>
      <c r="L57">
        <v>37306</v>
      </c>
      <c r="M57">
        <v>2319</v>
      </c>
      <c r="N57">
        <v>4673</v>
      </c>
      <c r="P57" t="str">
        <f t="shared" si="9"/>
        <v>Other races, non-Hispanic</v>
      </c>
      <c r="Q57" s="14">
        <f t="shared" si="11"/>
        <v>2.3523951791852186E-2</v>
      </c>
      <c r="R57" s="14">
        <f t="shared" si="12"/>
        <v>2.7689882864273006E-2</v>
      </c>
      <c r="S57" s="14">
        <f t="shared" si="13"/>
        <v>2.1148432762194403E-2</v>
      </c>
    </row>
    <row r="58" spans="1:19" x14ac:dyDescent="0.25">
      <c r="A58" s="3" t="s">
        <v>2461</v>
      </c>
      <c r="B58" s="4">
        <v>1</v>
      </c>
      <c r="G58" s="3" t="s">
        <v>418</v>
      </c>
      <c r="H58" s="4">
        <v>23</v>
      </c>
      <c r="K58" t="s">
        <v>4016</v>
      </c>
      <c r="L58">
        <v>761493</v>
      </c>
      <c r="M58">
        <v>58067</v>
      </c>
      <c r="N58">
        <v>174013</v>
      </c>
      <c r="P58" t="str">
        <f t="shared" si="9"/>
        <v>White, non-Hispanic</v>
      </c>
      <c r="Q58" s="14">
        <f t="shared" si="11"/>
        <v>0.48017275027697676</v>
      </c>
      <c r="R58" s="14">
        <f t="shared" si="12"/>
        <v>0.69334559218617531</v>
      </c>
      <c r="S58" s="14">
        <f t="shared" si="13"/>
        <v>0.78752455173287716</v>
      </c>
    </row>
    <row r="59" spans="1:19" x14ac:dyDescent="0.25">
      <c r="A59" s="3" t="s">
        <v>3059</v>
      </c>
      <c r="B59" s="4">
        <v>1</v>
      </c>
      <c r="G59" s="3" t="s">
        <v>134</v>
      </c>
      <c r="H59" s="4">
        <v>22</v>
      </c>
    </row>
    <row r="60" spans="1:19" x14ac:dyDescent="0.25">
      <c r="A60" s="3" t="s">
        <v>3196</v>
      </c>
      <c r="B60" s="4">
        <v>1</v>
      </c>
      <c r="G60" s="3" t="s">
        <v>189</v>
      </c>
      <c r="H60" s="4">
        <v>22</v>
      </c>
      <c r="L60" t="s">
        <v>4020</v>
      </c>
      <c r="M60" t="s">
        <v>4009</v>
      </c>
    </row>
    <row r="61" spans="1:19" x14ac:dyDescent="0.25">
      <c r="A61" s="3" t="s">
        <v>2608</v>
      </c>
      <c r="B61" s="4">
        <v>1</v>
      </c>
      <c r="G61" s="3" t="s">
        <v>558</v>
      </c>
      <c r="H61" s="4">
        <v>22</v>
      </c>
      <c r="K61" t="s">
        <v>4017</v>
      </c>
      <c r="L61" s="14">
        <f>SUM(M54:N54)/SUM($M$54:$N$58)</f>
        <v>0.11505327999317386</v>
      </c>
      <c r="M61" s="14">
        <f>L54/SUM($L$54:$L$58)</f>
        <v>0.11234001713882512</v>
      </c>
    </row>
    <row r="62" spans="1:19" x14ac:dyDescent="0.25">
      <c r="A62" s="3" t="s">
        <v>3975</v>
      </c>
      <c r="B62" s="4">
        <v>5983</v>
      </c>
      <c r="G62" s="3" t="s">
        <v>355</v>
      </c>
      <c r="H62" s="4">
        <v>21</v>
      </c>
      <c r="K62" t="s">
        <v>4018</v>
      </c>
      <c r="L62" s="14">
        <f>SUM(M55:N55)/SUM($M$54:$N$58)</f>
        <v>3.0619176859384794E-2</v>
      </c>
      <c r="M62" s="14">
        <f>L55/SUM($L$54:$L$58)</f>
        <v>0.12948073395536716</v>
      </c>
    </row>
    <row r="63" spans="1:19" x14ac:dyDescent="0.25">
      <c r="G63" s="3" t="s">
        <v>59</v>
      </c>
      <c r="H63" s="4">
        <v>21</v>
      </c>
      <c r="K63" t="s">
        <v>4014</v>
      </c>
      <c r="L63" s="14">
        <f>SUM(M56:N56)/SUM($M$54:$N$58)</f>
        <v>6.9741492758712359E-2</v>
      </c>
      <c r="M63" s="14">
        <f>L56/SUM($L$54:$L$58)</f>
        <v>0.25448254683697874</v>
      </c>
    </row>
    <row r="64" spans="1:19" x14ac:dyDescent="0.25">
      <c r="G64" s="3" t="s">
        <v>194</v>
      </c>
      <c r="H64" s="4">
        <v>21</v>
      </c>
      <c r="K64" t="s">
        <v>924</v>
      </c>
      <c r="L64" s="14">
        <f>SUM(M57:N57)/SUM($M$54:$N$58)</f>
        <v>2.2946332754642924E-2</v>
      </c>
      <c r="M64" s="14">
        <f>L57/SUM($L$54:$L$58)</f>
        <v>2.3523951791852186E-2</v>
      </c>
    </row>
    <row r="65" spans="7:23" x14ac:dyDescent="0.25">
      <c r="G65" s="3" t="s">
        <v>19</v>
      </c>
      <c r="H65" s="4">
        <v>21</v>
      </c>
      <c r="K65" t="s">
        <v>4019</v>
      </c>
      <c r="L65" s="14">
        <f>SUM(M58:N58)/SUM($M$54:$N$58)</f>
        <v>0.76163971763408611</v>
      </c>
      <c r="M65" s="14">
        <f>L58/SUM($L$54:$L$58)</f>
        <v>0.48017275027697676</v>
      </c>
    </row>
    <row r="66" spans="7:23" x14ac:dyDescent="0.25">
      <c r="G66" s="3" t="s">
        <v>539</v>
      </c>
      <c r="H66" s="4">
        <v>20</v>
      </c>
    </row>
    <row r="67" spans="7:23" x14ac:dyDescent="0.25">
      <c r="G67" s="3" t="s">
        <v>152</v>
      </c>
      <c r="H67" s="4">
        <v>20</v>
      </c>
    </row>
    <row r="68" spans="7:23" x14ac:dyDescent="0.25">
      <c r="G68" s="3" t="s">
        <v>232</v>
      </c>
      <c r="H68" s="4">
        <v>19</v>
      </c>
    </row>
    <row r="69" spans="7:23" x14ac:dyDescent="0.25">
      <c r="G69" s="3" t="s">
        <v>293</v>
      </c>
      <c r="H69" s="4">
        <v>19</v>
      </c>
      <c r="L69" t="s">
        <v>4009</v>
      </c>
      <c r="M69" t="s">
        <v>4010</v>
      </c>
      <c r="N69" t="s">
        <v>4011</v>
      </c>
    </row>
    <row r="70" spans="7:23" x14ac:dyDescent="0.25">
      <c r="G70" s="3" t="s">
        <v>688</v>
      </c>
      <c r="H70" s="4">
        <v>19</v>
      </c>
      <c r="K70" t="s">
        <v>4041</v>
      </c>
      <c r="L70">
        <v>17737</v>
      </c>
      <c r="M70">
        <v>791</v>
      </c>
      <c r="N70">
        <v>2790</v>
      </c>
      <c r="O70" s="11">
        <f>L70/SUM($L$70:$L$90)</f>
        <v>1.1184376050289021E-2</v>
      </c>
      <c r="P70" s="11">
        <f>M70/SUM($M$70:$M$90)</f>
        <v>9.4448888941957524E-3</v>
      </c>
      <c r="Q70" s="11">
        <f>N70/SUM($N$70:$N$90)</f>
        <v>1.2626605479675238E-2</v>
      </c>
      <c r="R70" s="12">
        <f>SUM(M70:N70)/SUM($M$70:$N$90)</f>
        <v>1.175211922116366E-2</v>
      </c>
      <c r="S70" s="9">
        <f>R70-O70</f>
        <v>5.6774317087463985E-4</v>
      </c>
    </row>
    <row r="71" spans="7:23" x14ac:dyDescent="0.25">
      <c r="G71" s="3" t="s">
        <v>234</v>
      </c>
      <c r="H71" s="4">
        <v>19</v>
      </c>
      <c r="K71" t="s">
        <v>4021</v>
      </c>
      <c r="L71">
        <v>58842</v>
      </c>
      <c r="M71">
        <v>2620</v>
      </c>
      <c r="N71">
        <v>8635</v>
      </c>
      <c r="O71" s="11">
        <f t="shared" ref="O71:O90" si="14">L71/SUM($L$70:$L$90)</f>
        <v>3.7103853839494084E-2</v>
      </c>
      <c r="P71" s="11">
        <f t="shared" ref="P71:P90" si="15">M71/SUM($M$70:$M$90)</f>
        <v>3.1283955629320945E-2</v>
      </c>
      <c r="Q71" s="11">
        <f t="shared" ref="Q71:Q90" si="16">N71/SUM($N$70:$N$90)</f>
        <v>3.9079117676342541E-2</v>
      </c>
      <c r="R71" s="12">
        <f t="shared" ref="R71:R90" si="17">SUM(M71:N71)/SUM($M$70:$N$90)</f>
        <v>3.6936638322869864E-2</v>
      </c>
      <c r="S71" s="9">
        <f t="shared" ref="S71:S90" si="18">R71-O71</f>
        <v>-1.6721551662422091E-4</v>
      </c>
    </row>
    <row r="72" spans="7:23" x14ac:dyDescent="0.25">
      <c r="G72" s="3" t="s">
        <v>459</v>
      </c>
      <c r="H72" s="4">
        <v>19</v>
      </c>
      <c r="K72" t="s">
        <v>4032</v>
      </c>
      <c r="L72">
        <v>61323</v>
      </c>
      <c r="M72">
        <v>2503</v>
      </c>
      <c r="N72">
        <v>8489</v>
      </c>
      <c r="O72" s="11">
        <f t="shared" si="14"/>
        <v>3.8668291849347329E-2</v>
      </c>
      <c r="P72" s="11">
        <f t="shared" si="15"/>
        <v>2.988692402297341E-2</v>
      </c>
      <c r="Q72" s="11">
        <f t="shared" si="16"/>
        <v>3.8418370579556667E-2</v>
      </c>
      <c r="R72" s="12">
        <f t="shared" si="17"/>
        <v>3.6073525406040481E-2</v>
      </c>
      <c r="S72" s="9">
        <f t="shared" si="18"/>
        <v>-2.5947664433068479E-3</v>
      </c>
    </row>
    <row r="73" spans="7:23" x14ac:dyDescent="0.25">
      <c r="G73" s="3" t="s">
        <v>654</v>
      </c>
      <c r="H73" s="4">
        <v>19</v>
      </c>
      <c r="K73" t="s">
        <v>4022</v>
      </c>
      <c r="L73">
        <v>23325</v>
      </c>
      <c r="M73">
        <v>789</v>
      </c>
      <c r="N73">
        <v>3023</v>
      </c>
      <c r="O73" s="11">
        <f t="shared" si="14"/>
        <v>1.4707987335681988E-2</v>
      </c>
      <c r="P73" s="11">
        <f t="shared" si="15"/>
        <v>9.4210080120359641E-3</v>
      </c>
      <c r="Q73" s="11">
        <f t="shared" si="16"/>
        <v>1.3681085435504748E-2</v>
      </c>
      <c r="R73" s="12">
        <f t="shared" si="17"/>
        <v>1.2510214596781869E-2</v>
      </c>
      <c r="S73" s="9">
        <f t="shared" si="18"/>
        <v>-2.1977727389001188E-3</v>
      </c>
    </row>
    <row r="74" spans="7:23" x14ac:dyDescent="0.25">
      <c r="G74" s="3" t="s">
        <v>126</v>
      </c>
      <c r="H74" s="4">
        <v>19</v>
      </c>
      <c r="K74" t="s">
        <v>4023</v>
      </c>
      <c r="L74">
        <v>34904</v>
      </c>
      <c r="M74">
        <v>1075</v>
      </c>
      <c r="N74">
        <v>4084</v>
      </c>
      <c r="O74" s="11">
        <f t="shared" si="14"/>
        <v>2.2009328615847548E-2</v>
      </c>
      <c r="P74" s="11">
        <f t="shared" si="15"/>
        <v>1.2835974160885503E-2</v>
      </c>
      <c r="Q74" s="11">
        <f t="shared" si="16"/>
        <v>1.848281604981852E-2</v>
      </c>
      <c r="R74" s="12">
        <f t="shared" si="17"/>
        <v>1.6930796722139995E-2</v>
      </c>
      <c r="S74" s="9">
        <f t="shared" si="18"/>
        <v>-5.0785318937075531E-3</v>
      </c>
      <c r="U74" t="s">
        <v>4045</v>
      </c>
    </row>
    <row r="75" spans="7:23" x14ac:dyDescent="0.25">
      <c r="G75" s="3" t="s">
        <v>326</v>
      </c>
      <c r="H75" s="4">
        <v>19</v>
      </c>
      <c r="K75" t="s">
        <v>4024</v>
      </c>
      <c r="L75">
        <v>38304</v>
      </c>
      <c r="M75">
        <v>1093</v>
      </c>
      <c r="N75">
        <v>3904</v>
      </c>
      <c r="O75" s="11">
        <f t="shared" si="14"/>
        <v>2.4153258173889081E-2</v>
      </c>
      <c r="P75" s="11">
        <f t="shared" si="15"/>
        <v>1.3050902100323586E-2</v>
      </c>
      <c r="Q75" s="11">
        <f t="shared" si="16"/>
        <v>1.7668196341452377E-2</v>
      </c>
      <c r="R75" s="12">
        <f t="shared" si="17"/>
        <v>1.6399145419758395E-2</v>
      </c>
      <c r="S75" s="9">
        <f t="shared" si="18"/>
        <v>-7.7541127541306855E-3</v>
      </c>
    </row>
    <row r="76" spans="7:23" x14ac:dyDescent="0.25">
      <c r="G76" s="3" t="s">
        <v>438</v>
      </c>
      <c r="H76" s="4">
        <v>19</v>
      </c>
      <c r="K76" t="s">
        <v>4025</v>
      </c>
      <c r="L76">
        <v>39158</v>
      </c>
      <c r="M76">
        <v>972</v>
      </c>
      <c r="N76">
        <v>1868</v>
      </c>
      <c r="O76" s="11">
        <f t="shared" si="14"/>
        <v>2.4691762833467749E-2</v>
      </c>
      <c r="P76" s="11">
        <f t="shared" si="15"/>
        <v>1.1606108729656473E-2</v>
      </c>
      <c r="Q76" s="11">
        <f t="shared" si="16"/>
        <v>8.453942306821987E-3</v>
      </c>
      <c r="R76" s="12">
        <f t="shared" si="17"/>
        <v>9.3203067824922624E-3</v>
      </c>
      <c r="S76" s="9">
        <f t="shared" si="18"/>
        <v>-1.5371456050975486E-2</v>
      </c>
    </row>
    <row r="77" spans="7:23" x14ac:dyDescent="0.25">
      <c r="G77" s="3" t="s">
        <v>199</v>
      </c>
      <c r="H77" s="4">
        <v>19</v>
      </c>
      <c r="K77" t="s">
        <v>4026</v>
      </c>
      <c r="L77">
        <v>141558</v>
      </c>
      <c r="M77">
        <v>7637</v>
      </c>
      <c r="N77">
        <v>12831</v>
      </c>
      <c r="O77" s="11">
        <f t="shared" si="14"/>
        <v>8.9261876581542152E-2</v>
      </c>
      <c r="P77" s="11">
        <f t="shared" si="15"/>
        <v>9.1189148527146588E-2</v>
      </c>
      <c r="Q77" s="11">
        <f t="shared" si="16"/>
        <v>5.806880821136666E-2</v>
      </c>
      <c r="R77" s="12">
        <f t="shared" si="17"/>
        <v>6.7171844797201286E-2</v>
      </c>
      <c r="S77" s="9">
        <f t="shared" si="18"/>
        <v>-2.2090031784340866E-2</v>
      </c>
      <c r="U77" t="s">
        <v>4042</v>
      </c>
      <c r="V77" s="15">
        <f>SUM(O70:O77)</f>
        <v>0.26178073527955897</v>
      </c>
      <c r="W77" s="9">
        <f>SUM(R70:R77)</f>
        <v>0.20709459126844781</v>
      </c>
    </row>
    <row r="78" spans="7:23" x14ac:dyDescent="0.25">
      <c r="G78" s="3" t="s">
        <v>300</v>
      </c>
      <c r="H78" s="4">
        <v>18</v>
      </c>
      <c r="K78" t="s">
        <v>4027</v>
      </c>
      <c r="L78">
        <v>186733</v>
      </c>
      <c r="M78">
        <v>12136</v>
      </c>
      <c r="N78">
        <v>26446</v>
      </c>
      <c r="O78" s="11">
        <f t="shared" si="14"/>
        <v>0.11774776416522635</v>
      </c>
      <c r="P78" s="11">
        <f t="shared" si="15"/>
        <v>0.14490919294558741</v>
      </c>
      <c r="Q78" s="11">
        <f t="shared" si="16"/>
        <v>0.11968573781917252</v>
      </c>
      <c r="R78" s="12">
        <f t="shared" si="17"/>
        <v>0.12661833671905509</v>
      </c>
      <c r="S78" s="9">
        <f t="shared" si="18"/>
        <v>8.87057255382874E-3</v>
      </c>
      <c r="U78" t="s">
        <v>4044</v>
      </c>
      <c r="V78" s="15">
        <f>SUM(O78:O80)</f>
        <v>0.29267791304852281</v>
      </c>
      <c r="W78" s="9">
        <f>SUM(R78:R80)</f>
        <v>0.31658522337559192</v>
      </c>
    </row>
    <row r="79" spans="7:23" x14ac:dyDescent="0.25">
      <c r="G79" s="3" t="s">
        <v>395</v>
      </c>
      <c r="H79" s="4">
        <v>18</v>
      </c>
      <c r="K79" t="s">
        <v>4028</v>
      </c>
      <c r="L79">
        <v>154501</v>
      </c>
      <c r="M79">
        <v>9847</v>
      </c>
      <c r="N79">
        <v>23077</v>
      </c>
      <c r="O79" s="11">
        <f t="shared" si="14"/>
        <v>9.7423311954992611E-2</v>
      </c>
      <c r="P79" s="11">
        <f t="shared" si="15"/>
        <v>0.11757752331371121</v>
      </c>
      <c r="Q79" s="11">
        <f t="shared" si="16"/>
        <v>0.10443877227758619</v>
      </c>
      <c r="R79" s="12">
        <f t="shared" si="17"/>
        <v>0.10804992271365327</v>
      </c>
      <c r="S79" s="9">
        <f t="shared" si="18"/>
        <v>1.0626610758660657E-2</v>
      </c>
      <c r="U79" t="s">
        <v>4043</v>
      </c>
      <c r="V79" s="15">
        <f>SUM(P81:P90)</f>
        <v>0.43777239131213508</v>
      </c>
      <c r="W79" s="9">
        <f>SUM(R81:R90)</f>
        <v>0.47632018535596021</v>
      </c>
    </row>
    <row r="80" spans="7:23" x14ac:dyDescent="0.25">
      <c r="G80" s="3" t="s">
        <v>1019</v>
      </c>
      <c r="H80" s="4">
        <v>17</v>
      </c>
      <c r="K80" t="s">
        <v>4029</v>
      </c>
      <c r="L80">
        <v>122916</v>
      </c>
      <c r="M80">
        <v>7623</v>
      </c>
      <c r="N80">
        <v>17338</v>
      </c>
      <c r="O80" s="11">
        <f t="shared" si="14"/>
        <v>7.7506836928303846E-2</v>
      </c>
      <c r="P80" s="11">
        <f t="shared" si="15"/>
        <v>9.1021982352028089E-2</v>
      </c>
      <c r="Q80" s="11">
        <f t="shared" si="16"/>
        <v>7.8465980575845626E-2</v>
      </c>
      <c r="R80" s="12">
        <f t="shared" si="17"/>
        <v>8.1916963942883586E-2</v>
      </c>
      <c r="S80" s="9">
        <f t="shared" si="18"/>
        <v>4.41012701457974E-3</v>
      </c>
    </row>
    <row r="81" spans="7:19" x14ac:dyDescent="0.25">
      <c r="G81" s="3" t="s">
        <v>308</v>
      </c>
      <c r="H81" s="4">
        <v>17</v>
      </c>
      <c r="K81" t="s">
        <v>4030</v>
      </c>
      <c r="L81">
        <v>111228</v>
      </c>
      <c r="M81">
        <v>6237</v>
      </c>
      <c r="N81">
        <v>15405</v>
      </c>
      <c r="O81" s="11">
        <f t="shared" si="14"/>
        <v>7.0136763788777534E-2</v>
      </c>
      <c r="P81" s="11">
        <f t="shared" si="15"/>
        <v>7.4472531015295704E-2</v>
      </c>
      <c r="Q81" s="11">
        <f t="shared" si="16"/>
        <v>6.9717870041002522E-2</v>
      </c>
      <c r="R81" s="12">
        <f t="shared" si="17"/>
        <v>7.1024675840386464E-2</v>
      </c>
      <c r="S81" s="9">
        <f t="shared" si="18"/>
        <v>8.8791205160893005E-4</v>
      </c>
    </row>
    <row r="82" spans="7:19" x14ac:dyDescent="0.25">
      <c r="G82" s="3" t="s">
        <v>510</v>
      </c>
      <c r="H82" s="4">
        <v>16</v>
      </c>
      <c r="K82" t="s">
        <v>4031</v>
      </c>
      <c r="L82">
        <v>104156</v>
      </c>
      <c r="M82">
        <v>5556</v>
      </c>
      <c r="N82">
        <v>13928</v>
      </c>
      <c r="O82" s="11">
        <f t="shared" si="14"/>
        <v>6.5677390308051142E-2</v>
      </c>
      <c r="P82" s="11">
        <f t="shared" si="15"/>
        <v>6.6341090639888231E-2</v>
      </c>
      <c r="Q82" s="11">
        <f t="shared" si="16"/>
        <v>6.3033462767353665E-2</v>
      </c>
      <c r="R82" s="12">
        <f t="shared" si="17"/>
        <v>6.3942555404957482E-2</v>
      </c>
      <c r="S82" s="9">
        <f t="shared" si="18"/>
        <v>-1.73483490309366E-3</v>
      </c>
    </row>
    <row r="83" spans="7:19" x14ac:dyDescent="0.25">
      <c r="G83" s="3" t="s">
        <v>856</v>
      </c>
      <c r="H83" s="4">
        <v>16</v>
      </c>
      <c r="K83" t="s">
        <v>4033</v>
      </c>
      <c r="L83">
        <v>98813</v>
      </c>
      <c r="M83">
        <v>5048</v>
      </c>
      <c r="N83">
        <v>13384</v>
      </c>
      <c r="O83" s="11">
        <f t="shared" si="14"/>
        <v>6.2308268064340588E-2</v>
      </c>
      <c r="P83" s="11">
        <f t="shared" si="15"/>
        <v>6.0275346571302346E-2</v>
      </c>
      <c r="Q83" s="11">
        <f t="shared" si="16"/>
        <v>6.0571500982069315E-2</v>
      </c>
      <c r="R83" s="12">
        <f t="shared" si="17"/>
        <v>6.0490103737639925E-2</v>
      </c>
      <c r="S83" s="9">
        <f t="shared" si="18"/>
        <v>-1.8181643267006636E-3</v>
      </c>
    </row>
    <row r="84" spans="7:19" x14ac:dyDescent="0.25">
      <c r="G84" s="3" t="s">
        <v>409</v>
      </c>
      <c r="H84" s="4">
        <v>15</v>
      </c>
      <c r="K84" t="s">
        <v>4034</v>
      </c>
      <c r="L84">
        <v>92648</v>
      </c>
      <c r="M84">
        <v>5059</v>
      </c>
      <c r="N84">
        <v>13368</v>
      </c>
      <c r="O84" s="11">
        <f t="shared" si="14"/>
        <v>5.8420819321597629E-2</v>
      </c>
      <c r="P84" s="11">
        <f t="shared" si="15"/>
        <v>6.0406691423181169E-2</v>
      </c>
      <c r="Q84" s="11">
        <f t="shared" si="16"/>
        <v>6.0499090341325661E-2</v>
      </c>
      <c r="R84" s="12">
        <f t="shared" si="17"/>
        <v>6.0473694746825679E-2</v>
      </c>
      <c r="S84" s="9">
        <f t="shared" si="18"/>
        <v>2.0528754252280498E-3</v>
      </c>
    </row>
    <row r="85" spans="7:19" x14ac:dyDescent="0.25">
      <c r="G85" s="3" t="s">
        <v>747</v>
      </c>
      <c r="H85" s="4">
        <v>15</v>
      </c>
      <c r="K85" t="s">
        <v>4035</v>
      </c>
      <c r="L85">
        <v>85574</v>
      </c>
      <c r="M85">
        <v>4657</v>
      </c>
      <c r="N85">
        <v>14386</v>
      </c>
      <c r="O85" s="11">
        <f t="shared" si="14"/>
        <v>5.3960184705837098E-2</v>
      </c>
      <c r="P85" s="11">
        <f t="shared" si="15"/>
        <v>5.5606634109063989E-2</v>
      </c>
      <c r="Q85" s="11">
        <f t="shared" si="16"/>
        <v>6.5106217358640847E-2</v>
      </c>
      <c r="R85" s="12">
        <f t="shared" si="17"/>
        <v>6.2495282415140907E-2</v>
      </c>
      <c r="S85" s="9">
        <f t="shared" si="18"/>
        <v>8.5350977093038086E-3</v>
      </c>
    </row>
    <row r="86" spans="7:19" x14ac:dyDescent="0.25">
      <c r="G86" s="3" t="s">
        <v>145</v>
      </c>
      <c r="H86" s="4">
        <v>15</v>
      </c>
      <c r="K86" t="s">
        <v>4036</v>
      </c>
      <c r="L86">
        <v>65344</v>
      </c>
      <c r="M86">
        <v>3288</v>
      </c>
      <c r="N86">
        <v>11830</v>
      </c>
      <c r="O86" s="11">
        <f t="shared" si="14"/>
        <v>4.120380383548998E-2</v>
      </c>
      <c r="P86" s="11">
        <f t="shared" si="15"/>
        <v>3.9260170270689801E-2</v>
      </c>
      <c r="Q86" s="11">
        <f t="shared" si="16"/>
        <v>5.3538617499841602E-2</v>
      </c>
      <c r="R86" s="12">
        <f t="shared" si="17"/>
        <v>4.9614224625957055E-2</v>
      </c>
      <c r="S86" s="9">
        <f t="shared" si="18"/>
        <v>8.4104207904670755E-3</v>
      </c>
    </row>
    <row r="87" spans="7:19" x14ac:dyDescent="0.25">
      <c r="G87" s="3" t="s">
        <v>48</v>
      </c>
      <c r="H87" s="4">
        <v>15</v>
      </c>
      <c r="K87" t="s">
        <v>4037</v>
      </c>
      <c r="L87">
        <v>50025</v>
      </c>
      <c r="M87">
        <v>2308</v>
      </c>
      <c r="N87">
        <v>8671</v>
      </c>
      <c r="O87" s="11">
        <f t="shared" si="14"/>
        <v>3.1544140041478728E-2</v>
      </c>
      <c r="P87" s="11">
        <f t="shared" si="15"/>
        <v>2.7558538012394176E-2</v>
      </c>
      <c r="Q87" s="11">
        <f t="shared" si="16"/>
        <v>3.9242041618015769E-2</v>
      </c>
      <c r="R87" s="12">
        <f t="shared" si="17"/>
        <v>3.6030862029923436E-2</v>
      </c>
      <c r="S87" s="9">
        <f t="shared" si="18"/>
        <v>4.4867219884447071E-3</v>
      </c>
    </row>
    <row r="88" spans="7:19" x14ac:dyDescent="0.25">
      <c r="G88" s="3" t="s">
        <v>90</v>
      </c>
      <c r="H88" s="4">
        <v>15</v>
      </c>
      <c r="K88" t="s">
        <v>4038</v>
      </c>
      <c r="L88">
        <v>38366</v>
      </c>
      <c r="M88">
        <v>1820</v>
      </c>
      <c r="N88">
        <v>6955</v>
      </c>
      <c r="O88" s="11">
        <f t="shared" si="14"/>
        <v>2.4192353359947485E-2</v>
      </c>
      <c r="P88" s="11">
        <f t="shared" si="15"/>
        <v>2.1731602765406154E-2</v>
      </c>
      <c r="Q88" s="11">
        <f t="shared" si="16"/>
        <v>3.1476000398258527E-2</v>
      </c>
      <c r="R88" s="12">
        <f t="shared" si="17"/>
        <v>2.8797778879003384E-2</v>
      </c>
      <c r="S88" s="9">
        <f t="shared" si="18"/>
        <v>4.6054255190558988E-3</v>
      </c>
    </row>
    <row r="89" spans="7:19" x14ac:dyDescent="0.25">
      <c r="G89" s="3" t="s">
        <v>675</v>
      </c>
      <c r="H89" s="4">
        <v>15</v>
      </c>
      <c r="K89" t="s">
        <v>4039</v>
      </c>
      <c r="L89">
        <v>30031</v>
      </c>
      <c r="M89">
        <v>1445</v>
      </c>
      <c r="N89">
        <v>5278</v>
      </c>
      <c r="O89" s="11">
        <f t="shared" si="14"/>
        <v>1.8936573105160375E-2</v>
      </c>
      <c r="P89" s="11">
        <f t="shared" si="15"/>
        <v>1.7253937360446094E-2</v>
      </c>
      <c r="Q89" s="11">
        <f t="shared" si="16"/>
        <v>2.3886460115313944E-2</v>
      </c>
      <c r="R89" s="12">
        <f t="shared" si="17"/>
        <v>2.2063529048836437E-2</v>
      </c>
      <c r="S89" s="9">
        <f t="shared" si="18"/>
        <v>3.1269559436760616E-3</v>
      </c>
    </row>
    <row r="90" spans="7:19" x14ac:dyDescent="0.25">
      <c r="G90" s="3" t="s">
        <v>546</v>
      </c>
      <c r="H90" s="4">
        <v>15</v>
      </c>
      <c r="K90" t="s">
        <v>4040</v>
      </c>
      <c r="L90">
        <v>30387</v>
      </c>
      <c r="M90">
        <v>1245</v>
      </c>
      <c r="N90">
        <v>5272</v>
      </c>
      <c r="O90" s="11">
        <f t="shared" si="14"/>
        <v>1.9161055141237664E-2</v>
      </c>
      <c r="P90" s="11">
        <f t="shared" si="15"/>
        <v>1.4865849144467397E-2</v>
      </c>
      <c r="Q90" s="11">
        <f t="shared" si="16"/>
        <v>2.3859306125035073E-2</v>
      </c>
      <c r="R90" s="12">
        <f t="shared" si="17"/>
        <v>2.1387478627289465E-2</v>
      </c>
      <c r="S90" s="9">
        <f t="shared" si="18"/>
        <v>2.2264234860518012E-3</v>
      </c>
    </row>
    <row r="91" spans="7:19" x14ac:dyDescent="0.25">
      <c r="G91" s="3" t="s">
        <v>479</v>
      </c>
      <c r="H91" s="4">
        <v>14</v>
      </c>
    </row>
    <row r="92" spans="7:19" x14ac:dyDescent="0.25">
      <c r="G92" s="3" t="s">
        <v>824</v>
      </c>
      <c r="H92" s="4">
        <v>14</v>
      </c>
    </row>
    <row r="93" spans="7:19" x14ac:dyDescent="0.25">
      <c r="G93" s="3" t="s">
        <v>405</v>
      </c>
      <c r="H93" s="4">
        <v>13</v>
      </c>
    </row>
    <row r="94" spans="7:19" x14ac:dyDescent="0.25">
      <c r="G94" s="3" t="s">
        <v>73</v>
      </c>
      <c r="H94" s="4">
        <v>13</v>
      </c>
    </row>
    <row r="95" spans="7:19" x14ac:dyDescent="0.25">
      <c r="G95" s="3" t="s">
        <v>107</v>
      </c>
      <c r="H95" s="4">
        <v>12</v>
      </c>
    </row>
    <row r="96" spans="7:19" x14ac:dyDescent="0.25">
      <c r="G96" s="3" t="s">
        <v>275</v>
      </c>
      <c r="H96" s="4">
        <v>12</v>
      </c>
    </row>
    <row r="97" spans="7:8" x14ac:dyDescent="0.25">
      <c r="G97" s="3" t="s">
        <v>1524</v>
      </c>
      <c r="H97" s="4">
        <v>12</v>
      </c>
    </row>
    <row r="98" spans="7:8" x14ac:dyDescent="0.25">
      <c r="G98" s="3" t="s">
        <v>813</v>
      </c>
      <c r="H98" s="4">
        <v>12</v>
      </c>
    </row>
    <row r="99" spans="7:8" x14ac:dyDescent="0.25">
      <c r="G99" s="3" t="s">
        <v>543</v>
      </c>
      <c r="H99" s="4">
        <v>12</v>
      </c>
    </row>
    <row r="100" spans="7:8" x14ac:dyDescent="0.25">
      <c r="G100" s="3" t="s">
        <v>1180</v>
      </c>
      <c r="H100" s="4">
        <v>12</v>
      </c>
    </row>
    <row r="101" spans="7:8" x14ac:dyDescent="0.25">
      <c r="G101" s="3" t="s">
        <v>873</v>
      </c>
      <c r="H101" s="4">
        <v>11</v>
      </c>
    </row>
    <row r="102" spans="7:8" x14ac:dyDescent="0.25">
      <c r="G102" s="3" t="s">
        <v>913</v>
      </c>
      <c r="H102" s="4">
        <v>11</v>
      </c>
    </row>
    <row r="103" spans="7:8" x14ac:dyDescent="0.25">
      <c r="G103" s="3" t="s">
        <v>1303</v>
      </c>
      <c r="H103" s="4">
        <v>11</v>
      </c>
    </row>
    <row r="104" spans="7:8" x14ac:dyDescent="0.25">
      <c r="G104" s="3" t="s">
        <v>1085</v>
      </c>
      <c r="H104" s="4">
        <v>11</v>
      </c>
    </row>
    <row r="105" spans="7:8" x14ac:dyDescent="0.25">
      <c r="G105" s="3" t="s">
        <v>223</v>
      </c>
      <c r="H105" s="4">
        <v>11</v>
      </c>
    </row>
    <row r="106" spans="7:8" x14ac:dyDescent="0.25">
      <c r="G106" s="3" t="s">
        <v>366</v>
      </c>
      <c r="H106" s="4">
        <v>11</v>
      </c>
    </row>
    <row r="107" spans="7:8" x14ac:dyDescent="0.25">
      <c r="G107" s="3" t="s">
        <v>1504</v>
      </c>
      <c r="H107" s="4">
        <v>10</v>
      </c>
    </row>
    <row r="108" spans="7:8" x14ac:dyDescent="0.25">
      <c r="G108" s="3" t="s">
        <v>1207</v>
      </c>
      <c r="H108" s="4">
        <v>10</v>
      </c>
    </row>
    <row r="109" spans="7:8" x14ac:dyDescent="0.25">
      <c r="G109" s="3" t="s">
        <v>346</v>
      </c>
      <c r="H109" s="4">
        <v>10</v>
      </c>
    </row>
    <row r="110" spans="7:8" x14ac:dyDescent="0.25">
      <c r="G110" s="3" t="s">
        <v>167</v>
      </c>
      <c r="H110" s="4">
        <v>10</v>
      </c>
    </row>
    <row r="111" spans="7:8" x14ac:dyDescent="0.25">
      <c r="G111" s="3" t="s">
        <v>1121</v>
      </c>
      <c r="H111" s="4">
        <v>9</v>
      </c>
    </row>
    <row r="112" spans="7:8" x14ac:dyDescent="0.25">
      <c r="G112" s="3" t="s">
        <v>214</v>
      </c>
      <c r="H112" s="4">
        <v>9</v>
      </c>
    </row>
    <row r="113" spans="7:8" x14ac:dyDescent="0.25">
      <c r="G113" s="3" t="s">
        <v>1248</v>
      </c>
      <c r="H113" s="4">
        <v>9</v>
      </c>
    </row>
    <row r="114" spans="7:8" x14ac:dyDescent="0.25">
      <c r="G114" s="3" t="s">
        <v>680</v>
      </c>
      <c r="H114" s="4">
        <v>9</v>
      </c>
    </row>
    <row r="115" spans="7:8" x14ac:dyDescent="0.25">
      <c r="G115" s="3" t="s">
        <v>778</v>
      </c>
      <c r="H115" s="4">
        <v>9</v>
      </c>
    </row>
    <row r="116" spans="7:8" x14ac:dyDescent="0.25">
      <c r="G116" s="3" t="s">
        <v>24</v>
      </c>
      <c r="H116" s="4">
        <v>9</v>
      </c>
    </row>
    <row r="117" spans="7:8" x14ac:dyDescent="0.25">
      <c r="G117" s="3" t="s">
        <v>298</v>
      </c>
      <c r="H117" s="4">
        <v>9</v>
      </c>
    </row>
    <row r="118" spans="7:8" x14ac:dyDescent="0.25">
      <c r="G118" s="3" t="s">
        <v>373</v>
      </c>
      <c r="H118" s="4">
        <v>9</v>
      </c>
    </row>
    <row r="119" spans="7:8" x14ac:dyDescent="0.25">
      <c r="G119" s="3" t="s">
        <v>488</v>
      </c>
      <c r="H119" s="4">
        <v>9</v>
      </c>
    </row>
    <row r="120" spans="7:8" x14ac:dyDescent="0.25">
      <c r="G120" s="3" t="s">
        <v>159</v>
      </c>
      <c r="H120" s="4">
        <v>9</v>
      </c>
    </row>
    <row r="121" spans="7:8" x14ac:dyDescent="0.25">
      <c r="G121" s="3" t="s">
        <v>1125</v>
      </c>
      <c r="H121" s="4">
        <v>9</v>
      </c>
    </row>
    <row r="122" spans="7:8" x14ac:dyDescent="0.25">
      <c r="G122" s="3" t="s">
        <v>1481</v>
      </c>
      <c r="H122" s="4">
        <v>9</v>
      </c>
    </row>
    <row r="123" spans="7:8" x14ac:dyDescent="0.25">
      <c r="G123" s="3" t="s">
        <v>1225</v>
      </c>
      <c r="H123" s="4">
        <v>9</v>
      </c>
    </row>
    <row r="124" spans="7:8" x14ac:dyDescent="0.25">
      <c r="G124" s="3" t="s">
        <v>1612</v>
      </c>
      <c r="H124" s="4">
        <v>9</v>
      </c>
    </row>
    <row r="125" spans="7:8" x14ac:dyDescent="0.25">
      <c r="G125" s="3" t="s">
        <v>1441</v>
      </c>
      <c r="H125" s="4">
        <v>9</v>
      </c>
    </row>
    <row r="126" spans="7:8" x14ac:dyDescent="0.25">
      <c r="G126" s="3" t="s">
        <v>541</v>
      </c>
      <c r="H126" s="4">
        <v>9</v>
      </c>
    </row>
    <row r="127" spans="7:8" x14ac:dyDescent="0.25">
      <c r="G127" s="3" t="s">
        <v>250</v>
      </c>
      <c r="H127" s="4">
        <v>9</v>
      </c>
    </row>
    <row r="128" spans="7:8" x14ac:dyDescent="0.25">
      <c r="G128" s="3" t="s">
        <v>801</v>
      </c>
      <c r="H128" s="4">
        <v>9</v>
      </c>
    </row>
    <row r="129" spans="7:8" x14ac:dyDescent="0.25">
      <c r="G129" s="3" t="s">
        <v>279</v>
      </c>
      <c r="H129" s="4">
        <v>9</v>
      </c>
    </row>
    <row r="130" spans="7:8" x14ac:dyDescent="0.25">
      <c r="G130" s="3" t="s">
        <v>1223</v>
      </c>
      <c r="H130" s="4">
        <v>9</v>
      </c>
    </row>
    <row r="131" spans="7:8" x14ac:dyDescent="0.25">
      <c r="G131" s="3" t="s">
        <v>967</v>
      </c>
      <c r="H131" s="4">
        <v>8</v>
      </c>
    </row>
    <row r="132" spans="7:8" x14ac:dyDescent="0.25">
      <c r="G132" s="3" t="s">
        <v>305</v>
      </c>
      <c r="H132" s="4">
        <v>8</v>
      </c>
    </row>
    <row r="133" spans="7:8" x14ac:dyDescent="0.25">
      <c r="G133" s="3" t="s">
        <v>210</v>
      </c>
      <c r="H133" s="4">
        <v>8</v>
      </c>
    </row>
    <row r="134" spans="7:8" x14ac:dyDescent="0.25">
      <c r="G134" s="3" t="s">
        <v>812</v>
      </c>
      <c r="H134" s="4">
        <v>8</v>
      </c>
    </row>
    <row r="135" spans="7:8" x14ac:dyDescent="0.25">
      <c r="G135" s="3" t="s">
        <v>932</v>
      </c>
      <c r="H135" s="4">
        <v>8</v>
      </c>
    </row>
    <row r="136" spans="7:8" x14ac:dyDescent="0.25">
      <c r="G136" s="3" t="s">
        <v>723</v>
      </c>
      <c r="H136" s="4">
        <v>8</v>
      </c>
    </row>
    <row r="137" spans="7:8" x14ac:dyDescent="0.25">
      <c r="G137" s="3" t="s">
        <v>917</v>
      </c>
      <c r="H137" s="4">
        <v>8</v>
      </c>
    </row>
    <row r="138" spans="7:8" x14ac:dyDescent="0.25">
      <c r="G138" s="3" t="s">
        <v>1098</v>
      </c>
      <c r="H138" s="4">
        <v>8</v>
      </c>
    </row>
    <row r="139" spans="7:8" x14ac:dyDescent="0.25">
      <c r="G139" s="3" t="s">
        <v>553</v>
      </c>
      <c r="H139" s="4">
        <v>8</v>
      </c>
    </row>
    <row r="140" spans="7:8" x14ac:dyDescent="0.25">
      <c r="G140" s="3" t="s">
        <v>66</v>
      </c>
      <c r="H140" s="4">
        <v>8</v>
      </c>
    </row>
    <row r="141" spans="7:8" x14ac:dyDescent="0.25">
      <c r="G141" s="3" t="s">
        <v>998</v>
      </c>
      <c r="H141" s="4">
        <v>8</v>
      </c>
    </row>
    <row r="142" spans="7:8" x14ac:dyDescent="0.25">
      <c r="G142" s="3" t="s">
        <v>285</v>
      </c>
      <c r="H142" s="4">
        <v>8</v>
      </c>
    </row>
    <row r="143" spans="7:8" x14ac:dyDescent="0.25">
      <c r="G143" s="3" t="s">
        <v>2140</v>
      </c>
      <c r="H143" s="4">
        <v>8</v>
      </c>
    </row>
    <row r="144" spans="7:8" x14ac:dyDescent="0.25">
      <c r="G144" s="3" t="s">
        <v>904</v>
      </c>
      <c r="H144" s="4">
        <v>8</v>
      </c>
    </row>
    <row r="145" spans="7:8" x14ac:dyDescent="0.25">
      <c r="G145" s="3" t="s">
        <v>450</v>
      </c>
      <c r="H145" s="4">
        <v>8</v>
      </c>
    </row>
    <row r="146" spans="7:8" x14ac:dyDescent="0.25">
      <c r="G146" s="3" t="s">
        <v>358</v>
      </c>
      <c r="H146" s="4">
        <v>8</v>
      </c>
    </row>
    <row r="147" spans="7:8" x14ac:dyDescent="0.25">
      <c r="G147" s="3" t="s">
        <v>138</v>
      </c>
      <c r="H147" s="4">
        <v>8</v>
      </c>
    </row>
    <row r="148" spans="7:8" x14ac:dyDescent="0.25">
      <c r="G148" s="3" t="s">
        <v>1175</v>
      </c>
      <c r="H148" s="4">
        <v>8</v>
      </c>
    </row>
    <row r="149" spans="7:8" x14ac:dyDescent="0.25">
      <c r="G149" s="3" t="s">
        <v>570</v>
      </c>
      <c r="H149" s="4">
        <v>8</v>
      </c>
    </row>
    <row r="150" spans="7:8" x14ac:dyDescent="0.25">
      <c r="G150" s="3" t="s">
        <v>253</v>
      </c>
      <c r="H150" s="4">
        <v>7</v>
      </c>
    </row>
    <row r="151" spans="7:8" x14ac:dyDescent="0.25">
      <c r="G151" s="3" t="s">
        <v>1780</v>
      </c>
      <c r="H151" s="4">
        <v>7</v>
      </c>
    </row>
    <row r="152" spans="7:8" x14ac:dyDescent="0.25">
      <c r="G152" s="3" t="s">
        <v>315</v>
      </c>
      <c r="H152" s="4">
        <v>7</v>
      </c>
    </row>
    <row r="153" spans="7:8" x14ac:dyDescent="0.25">
      <c r="G153" s="3" t="s">
        <v>213</v>
      </c>
      <c r="H153" s="4">
        <v>7</v>
      </c>
    </row>
    <row r="154" spans="7:8" x14ac:dyDescent="0.25">
      <c r="G154" s="3" t="s">
        <v>1403</v>
      </c>
      <c r="H154" s="4">
        <v>7</v>
      </c>
    </row>
    <row r="155" spans="7:8" x14ac:dyDescent="0.25">
      <c r="G155" s="3" t="s">
        <v>471</v>
      </c>
      <c r="H155" s="4">
        <v>7</v>
      </c>
    </row>
    <row r="156" spans="7:8" x14ac:dyDescent="0.25">
      <c r="G156" s="3" t="s">
        <v>1270</v>
      </c>
      <c r="H156" s="4">
        <v>7</v>
      </c>
    </row>
    <row r="157" spans="7:8" x14ac:dyDescent="0.25">
      <c r="G157" s="3" t="s">
        <v>1174</v>
      </c>
      <c r="H157" s="4">
        <v>7</v>
      </c>
    </row>
    <row r="158" spans="7:8" x14ac:dyDescent="0.25">
      <c r="G158" s="3" t="s">
        <v>955</v>
      </c>
      <c r="H158" s="4">
        <v>7</v>
      </c>
    </row>
    <row r="159" spans="7:8" x14ac:dyDescent="0.25">
      <c r="G159" s="3" t="s">
        <v>1459</v>
      </c>
      <c r="H159" s="4">
        <v>7</v>
      </c>
    </row>
    <row r="160" spans="7:8" x14ac:dyDescent="0.25">
      <c r="G160" s="3" t="s">
        <v>1416</v>
      </c>
      <c r="H160" s="4">
        <v>7</v>
      </c>
    </row>
    <row r="161" spans="7:8" x14ac:dyDescent="0.25">
      <c r="G161" s="3" t="s">
        <v>634</v>
      </c>
      <c r="H161" s="4">
        <v>7</v>
      </c>
    </row>
    <row r="162" spans="7:8" x14ac:dyDescent="0.25">
      <c r="G162" s="3" t="s">
        <v>1537</v>
      </c>
      <c r="H162" s="4">
        <v>7</v>
      </c>
    </row>
    <row r="163" spans="7:8" x14ac:dyDescent="0.25">
      <c r="G163" s="3" t="s">
        <v>1290</v>
      </c>
      <c r="H163" s="4">
        <v>7</v>
      </c>
    </row>
    <row r="164" spans="7:8" x14ac:dyDescent="0.25">
      <c r="G164" s="3" t="s">
        <v>795</v>
      </c>
      <c r="H164" s="4">
        <v>7</v>
      </c>
    </row>
    <row r="165" spans="7:8" x14ac:dyDescent="0.25">
      <c r="G165" s="3" t="s">
        <v>2891</v>
      </c>
      <c r="H165" s="4">
        <v>7</v>
      </c>
    </row>
    <row r="166" spans="7:8" x14ac:dyDescent="0.25">
      <c r="G166" s="3" t="s">
        <v>673</v>
      </c>
      <c r="H166" s="4">
        <v>7</v>
      </c>
    </row>
    <row r="167" spans="7:8" x14ac:dyDescent="0.25">
      <c r="G167" s="3" t="s">
        <v>1974</v>
      </c>
      <c r="H167" s="4">
        <v>6</v>
      </c>
    </row>
    <row r="168" spans="7:8" x14ac:dyDescent="0.25">
      <c r="G168" s="3" t="s">
        <v>858</v>
      </c>
      <c r="H168" s="4">
        <v>6</v>
      </c>
    </row>
    <row r="169" spans="7:8" x14ac:dyDescent="0.25">
      <c r="G169" s="3" t="s">
        <v>1341</v>
      </c>
      <c r="H169" s="4">
        <v>6</v>
      </c>
    </row>
    <row r="170" spans="7:8" x14ac:dyDescent="0.25">
      <c r="G170" s="3" t="s">
        <v>1575</v>
      </c>
      <c r="H170" s="4">
        <v>6</v>
      </c>
    </row>
    <row r="171" spans="7:8" x14ac:dyDescent="0.25">
      <c r="G171" s="3" t="s">
        <v>1025</v>
      </c>
      <c r="H171" s="4">
        <v>6</v>
      </c>
    </row>
    <row r="172" spans="7:8" x14ac:dyDescent="0.25">
      <c r="G172" s="3" t="s">
        <v>495</v>
      </c>
      <c r="H172" s="4">
        <v>6</v>
      </c>
    </row>
    <row r="173" spans="7:8" x14ac:dyDescent="0.25">
      <c r="G173" s="3" t="s">
        <v>2078</v>
      </c>
      <c r="H173" s="4">
        <v>6</v>
      </c>
    </row>
    <row r="174" spans="7:8" x14ac:dyDescent="0.25">
      <c r="G174" s="3" t="s">
        <v>445</v>
      </c>
      <c r="H174" s="4">
        <v>6</v>
      </c>
    </row>
    <row r="175" spans="7:8" x14ac:dyDescent="0.25">
      <c r="G175" s="3" t="s">
        <v>1049</v>
      </c>
      <c r="H175" s="4">
        <v>6</v>
      </c>
    </row>
    <row r="176" spans="7:8" x14ac:dyDescent="0.25">
      <c r="G176" s="3" t="s">
        <v>1171</v>
      </c>
      <c r="H176" s="4">
        <v>6</v>
      </c>
    </row>
    <row r="177" spans="7:8" x14ac:dyDescent="0.25">
      <c r="G177" s="3" t="s">
        <v>534</v>
      </c>
      <c r="H177" s="4">
        <v>6</v>
      </c>
    </row>
    <row r="178" spans="7:8" x14ac:dyDescent="0.25">
      <c r="G178" s="3" t="s">
        <v>385</v>
      </c>
      <c r="H178" s="4">
        <v>6</v>
      </c>
    </row>
    <row r="179" spans="7:8" x14ac:dyDescent="0.25">
      <c r="G179" s="3" t="s">
        <v>1092</v>
      </c>
      <c r="H179" s="4">
        <v>6</v>
      </c>
    </row>
    <row r="180" spans="7:8" x14ac:dyDescent="0.25">
      <c r="G180" s="3" t="s">
        <v>695</v>
      </c>
      <c r="H180" s="4">
        <v>6</v>
      </c>
    </row>
    <row r="181" spans="7:8" x14ac:dyDescent="0.25">
      <c r="G181" s="3" t="s">
        <v>2013</v>
      </c>
      <c r="H181" s="4">
        <v>5</v>
      </c>
    </row>
    <row r="182" spans="7:8" x14ac:dyDescent="0.25">
      <c r="G182" s="3" t="s">
        <v>1280</v>
      </c>
      <c r="H182" s="4">
        <v>5</v>
      </c>
    </row>
    <row r="183" spans="7:8" x14ac:dyDescent="0.25">
      <c r="G183" s="3" t="s">
        <v>332</v>
      </c>
      <c r="H183" s="4">
        <v>5</v>
      </c>
    </row>
    <row r="184" spans="7:8" x14ac:dyDescent="0.25">
      <c r="G184" s="3" t="s">
        <v>1471</v>
      </c>
      <c r="H184" s="4">
        <v>5</v>
      </c>
    </row>
    <row r="185" spans="7:8" x14ac:dyDescent="0.25">
      <c r="G185" s="3" t="s">
        <v>2085</v>
      </c>
      <c r="H185" s="4">
        <v>5</v>
      </c>
    </row>
    <row r="186" spans="7:8" x14ac:dyDescent="0.25">
      <c r="G186" s="3" t="s">
        <v>907</v>
      </c>
      <c r="H186" s="4">
        <v>5</v>
      </c>
    </row>
    <row r="187" spans="7:8" x14ac:dyDescent="0.25">
      <c r="G187" s="3" t="s">
        <v>708</v>
      </c>
      <c r="H187" s="4">
        <v>5</v>
      </c>
    </row>
    <row r="188" spans="7:8" x14ac:dyDescent="0.25">
      <c r="G188" s="3" t="s">
        <v>1011</v>
      </c>
      <c r="H188" s="4">
        <v>5</v>
      </c>
    </row>
    <row r="189" spans="7:8" x14ac:dyDescent="0.25">
      <c r="G189" s="3" t="s">
        <v>380</v>
      </c>
      <c r="H189" s="4">
        <v>5</v>
      </c>
    </row>
    <row r="190" spans="7:8" x14ac:dyDescent="0.25">
      <c r="G190" s="3" t="s">
        <v>581</v>
      </c>
      <c r="H190" s="4">
        <v>5</v>
      </c>
    </row>
    <row r="191" spans="7:8" x14ac:dyDescent="0.25">
      <c r="G191" s="3" t="s">
        <v>1917</v>
      </c>
      <c r="H191" s="4">
        <v>5</v>
      </c>
    </row>
    <row r="192" spans="7:8" x14ac:dyDescent="0.25">
      <c r="G192" s="3" t="s">
        <v>1155</v>
      </c>
      <c r="H192" s="4">
        <v>5</v>
      </c>
    </row>
    <row r="193" spans="7:8" x14ac:dyDescent="0.25">
      <c r="G193" s="3" t="s">
        <v>2125</v>
      </c>
      <c r="H193" s="4">
        <v>5</v>
      </c>
    </row>
    <row r="194" spans="7:8" x14ac:dyDescent="0.25">
      <c r="G194" s="3" t="s">
        <v>448</v>
      </c>
      <c r="H194" s="4">
        <v>5</v>
      </c>
    </row>
    <row r="195" spans="7:8" x14ac:dyDescent="0.25">
      <c r="G195" s="3" t="s">
        <v>1443</v>
      </c>
      <c r="H195" s="4">
        <v>5</v>
      </c>
    </row>
    <row r="196" spans="7:8" x14ac:dyDescent="0.25">
      <c r="G196" s="3" t="s">
        <v>1128</v>
      </c>
      <c r="H196" s="4">
        <v>5</v>
      </c>
    </row>
    <row r="197" spans="7:8" x14ac:dyDescent="0.25">
      <c r="G197" s="3" t="s">
        <v>798</v>
      </c>
      <c r="H197" s="4">
        <v>5</v>
      </c>
    </row>
    <row r="198" spans="7:8" x14ac:dyDescent="0.25">
      <c r="G198" s="3" t="s">
        <v>1355</v>
      </c>
      <c r="H198" s="4">
        <v>5</v>
      </c>
    </row>
    <row r="199" spans="7:8" x14ac:dyDescent="0.25">
      <c r="G199" s="3" t="s">
        <v>1244</v>
      </c>
      <c r="H199" s="4">
        <v>5</v>
      </c>
    </row>
    <row r="200" spans="7:8" x14ac:dyDescent="0.25">
      <c r="G200" s="3" t="s">
        <v>771</v>
      </c>
      <c r="H200" s="4">
        <v>5</v>
      </c>
    </row>
    <row r="201" spans="7:8" x14ac:dyDescent="0.25">
      <c r="G201" s="3" t="s">
        <v>1556</v>
      </c>
      <c r="H201" s="4">
        <v>5</v>
      </c>
    </row>
    <row r="202" spans="7:8" x14ac:dyDescent="0.25">
      <c r="G202" s="3" t="s">
        <v>721</v>
      </c>
      <c r="H202" s="4">
        <v>5</v>
      </c>
    </row>
    <row r="203" spans="7:8" x14ac:dyDescent="0.25">
      <c r="G203" s="3" t="s">
        <v>878</v>
      </c>
      <c r="H203" s="4">
        <v>5</v>
      </c>
    </row>
    <row r="204" spans="7:8" x14ac:dyDescent="0.25">
      <c r="G204" s="3" t="s">
        <v>2404</v>
      </c>
      <c r="H204" s="4">
        <v>5</v>
      </c>
    </row>
    <row r="205" spans="7:8" x14ac:dyDescent="0.25">
      <c r="G205" s="3" t="s">
        <v>786</v>
      </c>
      <c r="H205" s="4">
        <v>5</v>
      </c>
    </row>
    <row r="206" spans="7:8" x14ac:dyDescent="0.25">
      <c r="G206" s="3" t="s">
        <v>1287</v>
      </c>
      <c r="H206" s="4">
        <v>5</v>
      </c>
    </row>
    <row r="207" spans="7:8" x14ac:dyDescent="0.25">
      <c r="G207" s="3" t="s">
        <v>2541</v>
      </c>
      <c r="H207" s="4">
        <v>5</v>
      </c>
    </row>
    <row r="208" spans="7:8" x14ac:dyDescent="0.25">
      <c r="G208" s="3" t="s">
        <v>2733</v>
      </c>
      <c r="H208" s="4">
        <v>5</v>
      </c>
    </row>
    <row r="209" spans="7:8" x14ac:dyDescent="0.25">
      <c r="G209" s="3" t="s">
        <v>400</v>
      </c>
      <c r="H209" s="4">
        <v>5</v>
      </c>
    </row>
    <row r="210" spans="7:8" x14ac:dyDescent="0.25">
      <c r="G210" s="3" t="s">
        <v>1413</v>
      </c>
      <c r="H210" s="4">
        <v>4</v>
      </c>
    </row>
    <row r="211" spans="7:8" x14ac:dyDescent="0.25">
      <c r="G211" s="3" t="s">
        <v>1519</v>
      </c>
      <c r="H211" s="4">
        <v>4</v>
      </c>
    </row>
    <row r="212" spans="7:8" x14ac:dyDescent="0.25">
      <c r="G212" s="3" t="s">
        <v>2625</v>
      </c>
      <c r="H212" s="4">
        <v>4</v>
      </c>
    </row>
    <row r="213" spans="7:8" x14ac:dyDescent="0.25">
      <c r="G213" s="3" t="s">
        <v>254</v>
      </c>
      <c r="H213" s="4">
        <v>4</v>
      </c>
    </row>
    <row r="214" spans="7:8" x14ac:dyDescent="0.25">
      <c r="G214" s="3" t="s">
        <v>567</v>
      </c>
      <c r="H214" s="4">
        <v>4</v>
      </c>
    </row>
    <row r="215" spans="7:8" x14ac:dyDescent="0.25">
      <c r="G215" s="3" t="s">
        <v>207</v>
      </c>
      <c r="H215" s="4">
        <v>4</v>
      </c>
    </row>
    <row r="216" spans="7:8" x14ac:dyDescent="0.25">
      <c r="G216" s="3" t="s">
        <v>1795</v>
      </c>
      <c r="H216" s="4">
        <v>4</v>
      </c>
    </row>
    <row r="217" spans="7:8" x14ac:dyDescent="0.25">
      <c r="G217" s="3" t="s">
        <v>838</v>
      </c>
      <c r="H217" s="4">
        <v>4</v>
      </c>
    </row>
    <row r="218" spans="7:8" x14ac:dyDescent="0.25">
      <c r="G218" s="3" t="s">
        <v>1081</v>
      </c>
      <c r="H218" s="4">
        <v>4</v>
      </c>
    </row>
    <row r="219" spans="7:8" x14ac:dyDescent="0.25">
      <c r="G219" s="3" t="s">
        <v>1334</v>
      </c>
      <c r="H219" s="4">
        <v>4</v>
      </c>
    </row>
    <row r="220" spans="7:8" x14ac:dyDescent="0.25">
      <c r="G220" s="3" t="s">
        <v>1568</v>
      </c>
      <c r="H220" s="4">
        <v>4</v>
      </c>
    </row>
    <row r="221" spans="7:8" x14ac:dyDescent="0.25">
      <c r="G221" s="3" t="s">
        <v>2507</v>
      </c>
      <c r="H221" s="4">
        <v>4</v>
      </c>
    </row>
    <row r="222" spans="7:8" x14ac:dyDescent="0.25">
      <c r="G222" s="3" t="s">
        <v>458</v>
      </c>
      <c r="H222" s="4">
        <v>4</v>
      </c>
    </row>
    <row r="223" spans="7:8" x14ac:dyDescent="0.25">
      <c r="G223" s="3" t="s">
        <v>44</v>
      </c>
      <c r="H223" s="4">
        <v>4</v>
      </c>
    </row>
    <row r="224" spans="7:8" x14ac:dyDescent="0.25">
      <c r="G224" s="3" t="s">
        <v>1969</v>
      </c>
      <c r="H224" s="4">
        <v>4</v>
      </c>
    </row>
    <row r="225" spans="7:8" x14ac:dyDescent="0.25">
      <c r="G225" s="3" t="s">
        <v>568</v>
      </c>
      <c r="H225" s="4">
        <v>4</v>
      </c>
    </row>
    <row r="226" spans="7:8" x14ac:dyDescent="0.25">
      <c r="G226" s="3" t="s">
        <v>982</v>
      </c>
      <c r="H226" s="4">
        <v>4</v>
      </c>
    </row>
    <row r="227" spans="7:8" x14ac:dyDescent="0.25">
      <c r="G227" s="3" t="s">
        <v>473</v>
      </c>
      <c r="H227" s="4">
        <v>4</v>
      </c>
    </row>
    <row r="228" spans="7:8" x14ac:dyDescent="0.25">
      <c r="G228" s="3" t="s">
        <v>532</v>
      </c>
      <c r="H228" s="4">
        <v>4</v>
      </c>
    </row>
    <row r="229" spans="7:8" x14ac:dyDescent="0.25">
      <c r="G229" s="3" t="s">
        <v>992</v>
      </c>
      <c r="H229" s="4">
        <v>4</v>
      </c>
    </row>
    <row r="230" spans="7:8" x14ac:dyDescent="0.25">
      <c r="G230" s="3" t="s">
        <v>1400</v>
      </c>
      <c r="H230" s="4">
        <v>4</v>
      </c>
    </row>
    <row r="231" spans="7:8" x14ac:dyDescent="0.25">
      <c r="G231" s="3" t="s">
        <v>1852</v>
      </c>
      <c r="H231" s="4">
        <v>4</v>
      </c>
    </row>
    <row r="232" spans="7:8" x14ac:dyDescent="0.25">
      <c r="G232" s="3" t="s">
        <v>320</v>
      </c>
      <c r="H232" s="4">
        <v>4</v>
      </c>
    </row>
    <row r="233" spans="7:8" x14ac:dyDescent="0.25">
      <c r="G233" s="3" t="s">
        <v>876</v>
      </c>
      <c r="H233" s="4">
        <v>4</v>
      </c>
    </row>
    <row r="234" spans="7:8" x14ac:dyDescent="0.25">
      <c r="G234" s="3" t="s">
        <v>103</v>
      </c>
      <c r="H234" s="4">
        <v>4</v>
      </c>
    </row>
    <row r="235" spans="7:8" x14ac:dyDescent="0.25">
      <c r="G235" s="3" t="s">
        <v>2300</v>
      </c>
      <c r="H235" s="4">
        <v>4</v>
      </c>
    </row>
    <row r="236" spans="7:8" x14ac:dyDescent="0.25">
      <c r="G236" s="3" t="s">
        <v>1559</v>
      </c>
      <c r="H236" s="4">
        <v>4</v>
      </c>
    </row>
    <row r="237" spans="7:8" x14ac:dyDescent="0.25">
      <c r="G237" s="3" t="s">
        <v>118</v>
      </c>
      <c r="H237" s="4">
        <v>4</v>
      </c>
    </row>
    <row r="238" spans="7:8" x14ac:dyDescent="0.25">
      <c r="G238" s="3" t="s">
        <v>739</v>
      </c>
      <c r="H238" s="4">
        <v>4</v>
      </c>
    </row>
    <row r="239" spans="7:8" x14ac:dyDescent="0.25">
      <c r="G239" s="3" t="s">
        <v>548</v>
      </c>
      <c r="H239" s="4">
        <v>4</v>
      </c>
    </row>
    <row r="240" spans="7:8" x14ac:dyDescent="0.25">
      <c r="G240" s="3" t="s">
        <v>3061</v>
      </c>
      <c r="H240" s="4">
        <v>4</v>
      </c>
    </row>
    <row r="241" spans="7:8" x14ac:dyDescent="0.25">
      <c r="G241" s="3" t="s">
        <v>679</v>
      </c>
      <c r="H241" s="4">
        <v>4</v>
      </c>
    </row>
    <row r="242" spans="7:8" x14ac:dyDescent="0.25">
      <c r="G242" s="3" t="s">
        <v>2480</v>
      </c>
      <c r="H242" s="4">
        <v>4</v>
      </c>
    </row>
    <row r="243" spans="7:8" x14ac:dyDescent="0.25">
      <c r="G243" s="3" t="s">
        <v>1151</v>
      </c>
      <c r="H243" s="4">
        <v>4</v>
      </c>
    </row>
    <row r="244" spans="7:8" x14ac:dyDescent="0.25">
      <c r="G244" s="3" t="s">
        <v>1406</v>
      </c>
      <c r="H244" s="4">
        <v>4</v>
      </c>
    </row>
    <row r="245" spans="7:8" x14ac:dyDescent="0.25">
      <c r="G245" s="3" t="s">
        <v>1775</v>
      </c>
      <c r="H245" s="4">
        <v>4</v>
      </c>
    </row>
    <row r="246" spans="7:8" x14ac:dyDescent="0.25">
      <c r="G246" s="3" t="s">
        <v>1475</v>
      </c>
      <c r="H246" s="4">
        <v>4</v>
      </c>
    </row>
    <row r="247" spans="7:8" x14ac:dyDescent="0.25">
      <c r="G247" s="3" t="s">
        <v>1279</v>
      </c>
      <c r="H247" s="4">
        <v>4</v>
      </c>
    </row>
    <row r="248" spans="7:8" x14ac:dyDescent="0.25">
      <c r="G248" s="3" t="s">
        <v>2032</v>
      </c>
      <c r="H248" s="4">
        <v>4</v>
      </c>
    </row>
    <row r="249" spans="7:8" x14ac:dyDescent="0.25">
      <c r="G249" s="3" t="s">
        <v>1446</v>
      </c>
      <c r="H249" s="4">
        <v>4</v>
      </c>
    </row>
    <row r="250" spans="7:8" x14ac:dyDescent="0.25">
      <c r="G250" s="3" t="s">
        <v>556</v>
      </c>
      <c r="H250" s="4">
        <v>4</v>
      </c>
    </row>
    <row r="251" spans="7:8" x14ac:dyDescent="0.25">
      <c r="G251" s="3" t="s">
        <v>621</v>
      </c>
      <c r="H251" s="4">
        <v>3</v>
      </c>
    </row>
    <row r="252" spans="7:8" x14ac:dyDescent="0.25">
      <c r="G252" s="3" t="s">
        <v>102</v>
      </c>
      <c r="H252" s="4">
        <v>3</v>
      </c>
    </row>
    <row r="253" spans="7:8" x14ac:dyDescent="0.25">
      <c r="G253" s="3" t="s">
        <v>1296</v>
      </c>
      <c r="H253" s="4">
        <v>3</v>
      </c>
    </row>
    <row r="254" spans="7:8" x14ac:dyDescent="0.25">
      <c r="G254" s="3" t="s">
        <v>222</v>
      </c>
      <c r="H254" s="4">
        <v>3</v>
      </c>
    </row>
    <row r="255" spans="7:8" x14ac:dyDescent="0.25">
      <c r="G255" s="3" t="s">
        <v>2701</v>
      </c>
      <c r="H255" s="4">
        <v>3</v>
      </c>
    </row>
    <row r="256" spans="7:8" x14ac:dyDescent="0.25">
      <c r="G256" s="3" t="s">
        <v>1939</v>
      </c>
      <c r="H256" s="4">
        <v>3</v>
      </c>
    </row>
    <row r="257" spans="7:8" x14ac:dyDescent="0.25">
      <c r="G257" s="3" t="s">
        <v>2452</v>
      </c>
      <c r="H257" s="4">
        <v>3</v>
      </c>
    </row>
    <row r="258" spans="7:8" x14ac:dyDescent="0.25">
      <c r="G258" s="3" t="s">
        <v>2550</v>
      </c>
      <c r="H258" s="4">
        <v>3</v>
      </c>
    </row>
    <row r="259" spans="7:8" x14ac:dyDescent="0.25">
      <c r="G259" s="3" t="s">
        <v>629</v>
      </c>
      <c r="H259" s="4">
        <v>3</v>
      </c>
    </row>
    <row r="260" spans="7:8" x14ac:dyDescent="0.25">
      <c r="G260" s="3" t="s">
        <v>143</v>
      </c>
      <c r="H260" s="4">
        <v>3</v>
      </c>
    </row>
    <row r="261" spans="7:8" x14ac:dyDescent="0.25">
      <c r="G261" s="3" t="s">
        <v>2177</v>
      </c>
      <c r="H261" s="4">
        <v>3</v>
      </c>
    </row>
    <row r="262" spans="7:8" x14ac:dyDescent="0.25">
      <c r="G262" s="3" t="s">
        <v>1389</v>
      </c>
      <c r="H262" s="4">
        <v>3</v>
      </c>
    </row>
    <row r="263" spans="7:8" x14ac:dyDescent="0.25">
      <c r="G263" s="3" t="s">
        <v>3179</v>
      </c>
      <c r="H263" s="4">
        <v>3</v>
      </c>
    </row>
    <row r="264" spans="7:8" x14ac:dyDescent="0.25">
      <c r="G264" s="3" t="s">
        <v>951</v>
      </c>
      <c r="H264" s="4">
        <v>3</v>
      </c>
    </row>
    <row r="265" spans="7:8" x14ac:dyDescent="0.25">
      <c r="G265" s="3" t="s">
        <v>2809</v>
      </c>
      <c r="H265" s="4">
        <v>3</v>
      </c>
    </row>
    <row r="266" spans="7:8" x14ac:dyDescent="0.25">
      <c r="G266" s="3" t="s">
        <v>643</v>
      </c>
      <c r="H266" s="4">
        <v>3</v>
      </c>
    </row>
    <row r="267" spans="7:8" x14ac:dyDescent="0.25">
      <c r="G267" s="3" t="s">
        <v>2070</v>
      </c>
      <c r="H267" s="4">
        <v>3</v>
      </c>
    </row>
    <row r="268" spans="7:8" x14ac:dyDescent="0.25">
      <c r="G268" s="3" t="s">
        <v>1419</v>
      </c>
      <c r="H268" s="4">
        <v>3</v>
      </c>
    </row>
    <row r="269" spans="7:8" x14ac:dyDescent="0.25">
      <c r="G269" s="3" t="s">
        <v>2579</v>
      </c>
      <c r="H269" s="4">
        <v>3</v>
      </c>
    </row>
    <row r="270" spans="7:8" x14ac:dyDescent="0.25">
      <c r="G270" s="3" t="s">
        <v>665</v>
      </c>
      <c r="H270" s="4">
        <v>3</v>
      </c>
    </row>
    <row r="271" spans="7:8" x14ac:dyDescent="0.25">
      <c r="G271" s="3" t="s">
        <v>2084</v>
      </c>
      <c r="H271" s="4">
        <v>3</v>
      </c>
    </row>
    <row r="272" spans="7:8" x14ac:dyDescent="0.25">
      <c r="G272" s="3" t="s">
        <v>1740</v>
      </c>
      <c r="H272" s="4">
        <v>3</v>
      </c>
    </row>
    <row r="273" spans="7:8" x14ac:dyDescent="0.25">
      <c r="G273" s="3" t="s">
        <v>2266</v>
      </c>
      <c r="H273" s="4">
        <v>3</v>
      </c>
    </row>
    <row r="274" spans="7:8" x14ac:dyDescent="0.25">
      <c r="G274" s="3" t="s">
        <v>1024</v>
      </c>
      <c r="H274" s="4">
        <v>3</v>
      </c>
    </row>
    <row r="275" spans="7:8" x14ac:dyDescent="0.25">
      <c r="G275" s="3" t="s">
        <v>884</v>
      </c>
      <c r="H275" s="4">
        <v>3</v>
      </c>
    </row>
    <row r="276" spans="7:8" x14ac:dyDescent="0.25">
      <c r="G276" s="3" t="s">
        <v>1798</v>
      </c>
      <c r="H276" s="4">
        <v>3</v>
      </c>
    </row>
    <row r="277" spans="7:8" x14ac:dyDescent="0.25">
      <c r="G277" s="3" t="s">
        <v>3149</v>
      </c>
      <c r="H277" s="4">
        <v>3</v>
      </c>
    </row>
    <row r="278" spans="7:8" x14ac:dyDescent="0.25">
      <c r="G278" s="3" t="s">
        <v>772</v>
      </c>
      <c r="H278" s="4">
        <v>3</v>
      </c>
    </row>
    <row r="279" spans="7:8" x14ac:dyDescent="0.25">
      <c r="G279" s="3" t="s">
        <v>2246</v>
      </c>
      <c r="H279" s="4">
        <v>3</v>
      </c>
    </row>
    <row r="280" spans="7:8" x14ac:dyDescent="0.25">
      <c r="G280" s="3" t="s">
        <v>1385</v>
      </c>
      <c r="H280" s="4">
        <v>3</v>
      </c>
    </row>
    <row r="281" spans="7:8" x14ac:dyDescent="0.25">
      <c r="G281" s="3" t="s">
        <v>2422</v>
      </c>
      <c r="H281" s="4">
        <v>3</v>
      </c>
    </row>
    <row r="282" spans="7:8" x14ac:dyDescent="0.25">
      <c r="G282" s="3" t="s">
        <v>1157</v>
      </c>
      <c r="H282" s="4">
        <v>3</v>
      </c>
    </row>
    <row r="283" spans="7:8" x14ac:dyDescent="0.25">
      <c r="G283" s="3" t="s">
        <v>3268</v>
      </c>
      <c r="H283" s="4">
        <v>3</v>
      </c>
    </row>
    <row r="284" spans="7:8" x14ac:dyDescent="0.25">
      <c r="G284" s="3" t="s">
        <v>1295</v>
      </c>
      <c r="H284" s="4">
        <v>3</v>
      </c>
    </row>
    <row r="285" spans="7:8" x14ac:dyDescent="0.25">
      <c r="G285" s="3" t="s">
        <v>592</v>
      </c>
      <c r="H285" s="4">
        <v>3</v>
      </c>
    </row>
    <row r="286" spans="7:8" x14ac:dyDescent="0.25">
      <c r="G286" s="3" t="s">
        <v>1394</v>
      </c>
      <c r="H286" s="4">
        <v>3</v>
      </c>
    </row>
    <row r="287" spans="7:8" x14ac:dyDescent="0.25">
      <c r="G287" s="3" t="s">
        <v>2036</v>
      </c>
      <c r="H287" s="4">
        <v>3</v>
      </c>
    </row>
    <row r="288" spans="7:8" x14ac:dyDescent="0.25">
      <c r="G288" s="3" t="s">
        <v>345</v>
      </c>
      <c r="H288" s="4">
        <v>3</v>
      </c>
    </row>
    <row r="289" spans="7:8" x14ac:dyDescent="0.25">
      <c r="G289" s="3" t="s">
        <v>588</v>
      </c>
      <c r="H289" s="4">
        <v>3</v>
      </c>
    </row>
    <row r="290" spans="7:8" x14ac:dyDescent="0.25">
      <c r="G290" s="3" t="s">
        <v>2940</v>
      </c>
      <c r="H290" s="4">
        <v>3</v>
      </c>
    </row>
    <row r="291" spans="7:8" x14ac:dyDescent="0.25">
      <c r="G291" s="3" t="s">
        <v>1609</v>
      </c>
      <c r="H291" s="4">
        <v>3</v>
      </c>
    </row>
    <row r="292" spans="7:8" x14ac:dyDescent="0.25">
      <c r="G292" s="3" t="s">
        <v>1281</v>
      </c>
      <c r="H292" s="4">
        <v>3</v>
      </c>
    </row>
    <row r="293" spans="7:8" x14ac:dyDescent="0.25">
      <c r="G293" s="3" t="s">
        <v>1602</v>
      </c>
      <c r="H293" s="4">
        <v>3</v>
      </c>
    </row>
    <row r="294" spans="7:8" x14ac:dyDescent="0.25">
      <c r="G294" s="3" t="s">
        <v>1450</v>
      </c>
      <c r="H294" s="4">
        <v>3</v>
      </c>
    </row>
    <row r="295" spans="7:8" x14ac:dyDescent="0.25">
      <c r="G295" s="3" t="s">
        <v>3153</v>
      </c>
      <c r="H295" s="4">
        <v>3</v>
      </c>
    </row>
    <row r="296" spans="7:8" x14ac:dyDescent="0.25">
      <c r="G296" s="3" t="s">
        <v>1328</v>
      </c>
      <c r="H296" s="4">
        <v>3</v>
      </c>
    </row>
    <row r="297" spans="7:8" x14ac:dyDescent="0.25">
      <c r="G297" s="3" t="s">
        <v>278</v>
      </c>
      <c r="H297" s="4">
        <v>3</v>
      </c>
    </row>
    <row r="298" spans="7:8" x14ac:dyDescent="0.25">
      <c r="G298" s="3" t="s">
        <v>1765</v>
      </c>
      <c r="H298" s="4">
        <v>3</v>
      </c>
    </row>
    <row r="299" spans="7:8" x14ac:dyDescent="0.25">
      <c r="G299" s="3" t="s">
        <v>2355</v>
      </c>
      <c r="H299" s="4">
        <v>3</v>
      </c>
    </row>
    <row r="300" spans="7:8" x14ac:dyDescent="0.25">
      <c r="G300" s="3" t="s">
        <v>768</v>
      </c>
      <c r="H300" s="4">
        <v>3</v>
      </c>
    </row>
    <row r="301" spans="7:8" x14ac:dyDescent="0.25">
      <c r="G301" s="3" t="s">
        <v>269</v>
      </c>
      <c r="H301" s="4">
        <v>3</v>
      </c>
    </row>
    <row r="302" spans="7:8" x14ac:dyDescent="0.25">
      <c r="G302" s="3" t="s">
        <v>1082</v>
      </c>
      <c r="H302" s="4">
        <v>3</v>
      </c>
    </row>
    <row r="303" spans="7:8" x14ac:dyDescent="0.25">
      <c r="G303" s="3" t="s">
        <v>3249</v>
      </c>
      <c r="H303" s="4">
        <v>3</v>
      </c>
    </row>
    <row r="304" spans="7:8" x14ac:dyDescent="0.25">
      <c r="G304" s="3" t="s">
        <v>1594</v>
      </c>
      <c r="H304" s="4">
        <v>3</v>
      </c>
    </row>
    <row r="305" spans="7:8" x14ac:dyDescent="0.25">
      <c r="G305" s="3" t="s">
        <v>2638</v>
      </c>
      <c r="H305" s="4">
        <v>3</v>
      </c>
    </row>
    <row r="306" spans="7:8" x14ac:dyDescent="0.25">
      <c r="G306" s="3" t="s">
        <v>1839</v>
      </c>
      <c r="H306" s="4">
        <v>3</v>
      </c>
    </row>
    <row r="307" spans="7:8" x14ac:dyDescent="0.25">
      <c r="G307" s="3" t="s">
        <v>2237</v>
      </c>
      <c r="H307" s="4">
        <v>3</v>
      </c>
    </row>
    <row r="308" spans="7:8" x14ac:dyDescent="0.25">
      <c r="G308" s="3" t="s">
        <v>624</v>
      </c>
      <c r="H308" s="4">
        <v>3</v>
      </c>
    </row>
    <row r="309" spans="7:8" x14ac:dyDescent="0.25">
      <c r="G309" s="3" t="s">
        <v>1688</v>
      </c>
      <c r="H309" s="4">
        <v>3</v>
      </c>
    </row>
    <row r="310" spans="7:8" x14ac:dyDescent="0.25">
      <c r="G310" s="3" t="s">
        <v>2876</v>
      </c>
      <c r="H310" s="4">
        <v>3</v>
      </c>
    </row>
    <row r="311" spans="7:8" x14ac:dyDescent="0.25">
      <c r="G311" s="3" t="s">
        <v>892</v>
      </c>
      <c r="H311" s="4">
        <v>3</v>
      </c>
    </row>
    <row r="312" spans="7:8" x14ac:dyDescent="0.25">
      <c r="G312" s="3" t="s">
        <v>700</v>
      </c>
      <c r="H312" s="4">
        <v>3</v>
      </c>
    </row>
    <row r="313" spans="7:8" x14ac:dyDescent="0.25">
      <c r="G313" s="3" t="s">
        <v>3184</v>
      </c>
      <c r="H313" s="4">
        <v>3</v>
      </c>
    </row>
    <row r="314" spans="7:8" x14ac:dyDescent="0.25">
      <c r="G314" s="3" t="s">
        <v>1239</v>
      </c>
      <c r="H314" s="4">
        <v>3</v>
      </c>
    </row>
    <row r="315" spans="7:8" x14ac:dyDescent="0.25">
      <c r="G315" s="3" t="s">
        <v>2960</v>
      </c>
      <c r="H315" s="4">
        <v>3</v>
      </c>
    </row>
    <row r="316" spans="7:8" x14ac:dyDescent="0.25">
      <c r="G316" s="3" t="s">
        <v>1306</v>
      </c>
      <c r="H316" s="4">
        <v>3</v>
      </c>
    </row>
    <row r="317" spans="7:8" x14ac:dyDescent="0.25">
      <c r="G317" s="3" t="s">
        <v>2207</v>
      </c>
      <c r="H317" s="4">
        <v>3</v>
      </c>
    </row>
    <row r="318" spans="7:8" x14ac:dyDescent="0.25">
      <c r="G318" s="3" t="s">
        <v>597</v>
      </c>
      <c r="H318" s="4">
        <v>3</v>
      </c>
    </row>
    <row r="319" spans="7:8" x14ac:dyDescent="0.25">
      <c r="G319" s="3" t="s">
        <v>2622</v>
      </c>
      <c r="H319" s="4">
        <v>2</v>
      </c>
    </row>
    <row r="320" spans="7:8" x14ac:dyDescent="0.25">
      <c r="G320" s="3" t="s">
        <v>2949</v>
      </c>
      <c r="H320" s="4">
        <v>2</v>
      </c>
    </row>
    <row r="321" spans="7:8" x14ac:dyDescent="0.25">
      <c r="G321" s="3" t="s">
        <v>1517</v>
      </c>
      <c r="H321" s="4">
        <v>2</v>
      </c>
    </row>
    <row r="322" spans="7:8" x14ac:dyDescent="0.25">
      <c r="G322" s="3" t="s">
        <v>1991</v>
      </c>
      <c r="H322" s="4">
        <v>2</v>
      </c>
    </row>
    <row r="323" spans="7:8" x14ac:dyDescent="0.25">
      <c r="G323" s="3" t="s">
        <v>162</v>
      </c>
      <c r="H323" s="4">
        <v>2</v>
      </c>
    </row>
    <row r="324" spans="7:8" x14ac:dyDescent="0.25">
      <c r="G324" s="3" t="s">
        <v>2607</v>
      </c>
      <c r="H324" s="4">
        <v>2</v>
      </c>
    </row>
    <row r="325" spans="7:8" x14ac:dyDescent="0.25">
      <c r="G325" s="3" t="s">
        <v>2866</v>
      </c>
      <c r="H325" s="4">
        <v>2</v>
      </c>
    </row>
    <row r="326" spans="7:8" x14ac:dyDescent="0.25">
      <c r="G326" s="3" t="s">
        <v>2282</v>
      </c>
      <c r="H326" s="4">
        <v>2</v>
      </c>
    </row>
    <row r="327" spans="7:8" x14ac:dyDescent="0.25">
      <c r="G327" s="3" t="s">
        <v>2537</v>
      </c>
      <c r="H327" s="4">
        <v>2</v>
      </c>
    </row>
    <row r="328" spans="7:8" x14ac:dyDescent="0.25">
      <c r="G328" s="3" t="s">
        <v>2294</v>
      </c>
      <c r="H328" s="4">
        <v>2</v>
      </c>
    </row>
    <row r="329" spans="7:8" x14ac:dyDescent="0.25">
      <c r="G329" s="3" t="s">
        <v>2889</v>
      </c>
      <c r="H329" s="4">
        <v>2</v>
      </c>
    </row>
    <row r="330" spans="7:8" x14ac:dyDescent="0.25">
      <c r="G330" s="3" t="s">
        <v>2653</v>
      </c>
      <c r="H330" s="4">
        <v>2</v>
      </c>
    </row>
    <row r="331" spans="7:8" x14ac:dyDescent="0.25">
      <c r="G331" s="3" t="s">
        <v>864</v>
      </c>
      <c r="H331" s="4">
        <v>2</v>
      </c>
    </row>
    <row r="332" spans="7:8" x14ac:dyDescent="0.25">
      <c r="G332" s="3" t="s">
        <v>3802</v>
      </c>
      <c r="H332" s="4">
        <v>2</v>
      </c>
    </row>
    <row r="333" spans="7:8" x14ac:dyDescent="0.25">
      <c r="G333" s="3" t="s">
        <v>1071</v>
      </c>
      <c r="H333" s="4">
        <v>2</v>
      </c>
    </row>
    <row r="334" spans="7:8" x14ac:dyDescent="0.25">
      <c r="G334" s="3" t="s">
        <v>1675</v>
      </c>
      <c r="H334" s="4">
        <v>2</v>
      </c>
    </row>
    <row r="335" spans="7:8" x14ac:dyDescent="0.25">
      <c r="G335" s="3" t="s">
        <v>1562</v>
      </c>
      <c r="H335" s="4">
        <v>2</v>
      </c>
    </row>
    <row r="336" spans="7:8" x14ac:dyDescent="0.25">
      <c r="G336" s="3" t="s">
        <v>268</v>
      </c>
      <c r="H336" s="4">
        <v>2</v>
      </c>
    </row>
    <row r="337" spans="7:8" x14ac:dyDescent="0.25">
      <c r="G337" s="3" t="s">
        <v>1187</v>
      </c>
      <c r="H337" s="4">
        <v>2</v>
      </c>
    </row>
    <row r="338" spans="7:8" x14ac:dyDescent="0.25">
      <c r="G338" s="3" t="s">
        <v>186</v>
      </c>
      <c r="H338" s="4">
        <v>2</v>
      </c>
    </row>
    <row r="339" spans="7:8" x14ac:dyDescent="0.25">
      <c r="G339" s="3" t="s">
        <v>693</v>
      </c>
      <c r="H339" s="4">
        <v>2</v>
      </c>
    </row>
    <row r="340" spans="7:8" x14ac:dyDescent="0.25">
      <c r="G340" s="3" t="s">
        <v>3731</v>
      </c>
      <c r="H340" s="4">
        <v>2</v>
      </c>
    </row>
    <row r="341" spans="7:8" x14ac:dyDescent="0.25">
      <c r="G341" s="3" t="s">
        <v>3786</v>
      </c>
      <c r="H341" s="4">
        <v>2</v>
      </c>
    </row>
    <row r="342" spans="7:8" x14ac:dyDescent="0.25">
      <c r="G342" s="3" t="s">
        <v>3135</v>
      </c>
      <c r="H342" s="4">
        <v>2</v>
      </c>
    </row>
    <row r="343" spans="7:8" x14ac:dyDescent="0.25">
      <c r="G343" s="3" t="s">
        <v>2046</v>
      </c>
      <c r="H343" s="4">
        <v>2</v>
      </c>
    </row>
    <row r="344" spans="7:8" x14ac:dyDescent="0.25">
      <c r="G344" s="3" t="s">
        <v>2198</v>
      </c>
      <c r="H344" s="4">
        <v>2</v>
      </c>
    </row>
    <row r="345" spans="7:8" x14ac:dyDescent="0.25">
      <c r="G345" s="3" t="s">
        <v>3531</v>
      </c>
      <c r="H345" s="4">
        <v>2</v>
      </c>
    </row>
    <row r="346" spans="7:8" x14ac:dyDescent="0.25">
      <c r="G346" s="3" t="s">
        <v>3646</v>
      </c>
      <c r="H346" s="4">
        <v>2</v>
      </c>
    </row>
    <row r="347" spans="7:8" x14ac:dyDescent="0.25">
      <c r="G347" s="3" t="s">
        <v>3542</v>
      </c>
      <c r="H347" s="4">
        <v>2</v>
      </c>
    </row>
    <row r="348" spans="7:8" x14ac:dyDescent="0.25">
      <c r="G348" s="3" t="s">
        <v>1028</v>
      </c>
      <c r="H348" s="4">
        <v>2</v>
      </c>
    </row>
    <row r="349" spans="7:8" x14ac:dyDescent="0.25">
      <c r="G349" s="3" t="s">
        <v>3691</v>
      </c>
      <c r="H349" s="4">
        <v>2</v>
      </c>
    </row>
    <row r="350" spans="7:8" x14ac:dyDescent="0.25">
      <c r="G350" s="3" t="s">
        <v>2524</v>
      </c>
      <c r="H350" s="4">
        <v>2</v>
      </c>
    </row>
    <row r="351" spans="7:8" x14ac:dyDescent="0.25">
      <c r="G351" s="3" t="s">
        <v>1258</v>
      </c>
      <c r="H351" s="4">
        <v>2</v>
      </c>
    </row>
    <row r="352" spans="7:8" x14ac:dyDescent="0.25">
      <c r="G352" s="3" t="s">
        <v>1172</v>
      </c>
      <c r="H352" s="4">
        <v>2</v>
      </c>
    </row>
    <row r="353" spans="7:8" x14ac:dyDescent="0.25">
      <c r="G353" s="3" t="s">
        <v>1170</v>
      </c>
      <c r="H353" s="4">
        <v>2</v>
      </c>
    </row>
    <row r="354" spans="7:8" x14ac:dyDescent="0.25">
      <c r="G354" s="3" t="s">
        <v>241</v>
      </c>
      <c r="H354" s="4">
        <v>2</v>
      </c>
    </row>
    <row r="355" spans="7:8" x14ac:dyDescent="0.25">
      <c r="G355" s="3" t="s">
        <v>1701</v>
      </c>
      <c r="H355" s="4">
        <v>2</v>
      </c>
    </row>
    <row r="356" spans="7:8" x14ac:dyDescent="0.25">
      <c r="G356" s="3" t="s">
        <v>1226</v>
      </c>
      <c r="H356" s="4">
        <v>2</v>
      </c>
    </row>
    <row r="357" spans="7:8" x14ac:dyDescent="0.25">
      <c r="G357" s="3" t="s">
        <v>574</v>
      </c>
      <c r="H357" s="4">
        <v>2</v>
      </c>
    </row>
    <row r="358" spans="7:8" x14ac:dyDescent="0.25">
      <c r="G358" s="3" t="s">
        <v>2236</v>
      </c>
      <c r="H358" s="4">
        <v>2</v>
      </c>
    </row>
    <row r="359" spans="7:8" x14ac:dyDescent="0.25">
      <c r="G359" s="3" t="s">
        <v>1574</v>
      </c>
      <c r="H359" s="4">
        <v>2</v>
      </c>
    </row>
    <row r="360" spans="7:8" x14ac:dyDescent="0.25">
      <c r="G360" s="3" t="s">
        <v>3567</v>
      </c>
      <c r="H360" s="4">
        <v>2</v>
      </c>
    </row>
    <row r="361" spans="7:8" x14ac:dyDescent="0.25">
      <c r="G361" s="3" t="s">
        <v>2671</v>
      </c>
      <c r="H361" s="4">
        <v>2</v>
      </c>
    </row>
    <row r="362" spans="7:8" x14ac:dyDescent="0.25">
      <c r="G362" s="3" t="s">
        <v>2196</v>
      </c>
      <c r="H362" s="4">
        <v>2</v>
      </c>
    </row>
    <row r="363" spans="7:8" x14ac:dyDescent="0.25">
      <c r="G363" s="3" t="s">
        <v>2600</v>
      </c>
      <c r="H363" s="4">
        <v>2</v>
      </c>
    </row>
    <row r="364" spans="7:8" x14ac:dyDescent="0.25">
      <c r="G364" s="3" t="s">
        <v>3012</v>
      </c>
      <c r="H364" s="4">
        <v>2</v>
      </c>
    </row>
    <row r="365" spans="7:8" x14ac:dyDescent="0.25">
      <c r="G365" s="3" t="s">
        <v>1056</v>
      </c>
      <c r="H365" s="4">
        <v>2</v>
      </c>
    </row>
    <row r="366" spans="7:8" x14ac:dyDescent="0.25">
      <c r="G366" s="3" t="s">
        <v>2518</v>
      </c>
      <c r="H366" s="4">
        <v>2</v>
      </c>
    </row>
    <row r="367" spans="7:8" x14ac:dyDescent="0.25">
      <c r="G367" s="3" t="s">
        <v>1750</v>
      </c>
      <c r="H367" s="4">
        <v>2</v>
      </c>
    </row>
    <row r="368" spans="7:8" x14ac:dyDescent="0.25">
      <c r="G368" s="3" t="s">
        <v>2567</v>
      </c>
      <c r="H368" s="4">
        <v>2</v>
      </c>
    </row>
    <row r="369" spans="7:8" x14ac:dyDescent="0.25">
      <c r="G369" s="3" t="s">
        <v>1920</v>
      </c>
      <c r="H369" s="4">
        <v>2</v>
      </c>
    </row>
    <row r="370" spans="7:8" x14ac:dyDescent="0.25">
      <c r="G370" s="3" t="s">
        <v>2275</v>
      </c>
      <c r="H370" s="4">
        <v>2</v>
      </c>
    </row>
    <row r="371" spans="7:8" x14ac:dyDescent="0.25">
      <c r="G371" s="3" t="s">
        <v>1192</v>
      </c>
      <c r="H371" s="4">
        <v>2</v>
      </c>
    </row>
    <row r="372" spans="7:8" x14ac:dyDescent="0.25">
      <c r="G372" s="3" t="s">
        <v>962</v>
      </c>
      <c r="H372" s="4">
        <v>2</v>
      </c>
    </row>
    <row r="373" spans="7:8" x14ac:dyDescent="0.25">
      <c r="G373" s="3" t="s">
        <v>2874</v>
      </c>
      <c r="H373" s="4">
        <v>2</v>
      </c>
    </row>
    <row r="374" spans="7:8" x14ac:dyDescent="0.25">
      <c r="G374" s="3" t="s">
        <v>1811</v>
      </c>
      <c r="H374" s="4">
        <v>2</v>
      </c>
    </row>
    <row r="375" spans="7:8" x14ac:dyDescent="0.25">
      <c r="G375" s="3" t="s">
        <v>3279</v>
      </c>
      <c r="H375" s="4">
        <v>2</v>
      </c>
    </row>
    <row r="376" spans="7:8" x14ac:dyDescent="0.25">
      <c r="G376" s="3" t="s">
        <v>79</v>
      </c>
      <c r="H376" s="4">
        <v>2</v>
      </c>
    </row>
    <row r="377" spans="7:8" x14ac:dyDescent="0.25">
      <c r="G377" s="3" t="s">
        <v>733</v>
      </c>
      <c r="H377" s="4">
        <v>2</v>
      </c>
    </row>
    <row r="378" spans="7:8" x14ac:dyDescent="0.25">
      <c r="G378" s="3" t="s">
        <v>384</v>
      </c>
      <c r="H378" s="4">
        <v>2</v>
      </c>
    </row>
    <row r="379" spans="7:8" x14ac:dyDescent="0.25">
      <c r="G379" s="3" t="s">
        <v>1755</v>
      </c>
      <c r="H379" s="4">
        <v>2</v>
      </c>
    </row>
    <row r="380" spans="7:8" x14ac:dyDescent="0.25">
      <c r="G380" s="3" t="s">
        <v>1567</v>
      </c>
      <c r="H380" s="4">
        <v>2</v>
      </c>
    </row>
    <row r="381" spans="7:8" x14ac:dyDescent="0.25">
      <c r="G381" s="3" t="s">
        <v>719</v>
      </c>
      <c r="H381" s="4">
        <v>2</v>
      </c>
    </row>
    <row r="382" spans="7:8" x14ac:dyDescent="0.25">
      <c r="G382" s="3" t="s">
        <v>1608</v>
      </c>
      <c r="H382" s="4">
        <v>2</v>
      </c>
    </row>
    <row r="383" spans="7:8" x14ac:dyDescent="0.25">
      <c r="G383" s="3" t="s">
        <v>3301</v>
      </c>
      <c r="H383" s="4">
        <v>2</v>
      </c>
    </row>
    <row r="384" spans="7:8" x14ac:dyDescent="0.25">
      <c r="G384" s="3" t="s">
        <v>1822</v>
      </c>
      <c r="H384" s="4">
        <v>2</v>
      </c>
    </row>
    <row r="385" spans="7:8" x14ac:dyDescent="0.25">
      <c r="G385" s="3" t="s">
        <v>1674</v>
      </c>
      <c r="H385" s="4">
        <v>2</v>
      </c>
    </row>
    <row r="386" spans="7:8" x14ac:dyDescent="0.25">
      <c r="G386" s="3" t="s">
        <v>2281</v>
      </c>
      <c r="H386" s="4">
        <v>2</v>
      </c>
    </row>
    <row r="387" spans="7:8" x14ac:dyDescent="0.25">
      <c r="G387" s="3" t="s">
        <v>2989</v>
      </c>
      <c r="H387" s="4">
        <v>2</v>
      </c>
    </row>
    <row r="388" spans="7:8" x14ac:dyDescent="0.25">
      <c r="G388" s="3" t="s">
        <v>2362</v>
      </c>
      <c r="H388" s="4">
        <v>2</v>
      </c>
    </row>
    <row r="389" spans="7:8" x14ac:dyDescent="0.25">
      <c r="G389" s="3" t="s">
        <v>2238</v>
      </c>
      <c r="H389" s="4">
        <v>2</v>
      </c>
    </row>
    <row r="390" spans="7:8" x14ac:dyDescent="0.25">
      <c r="G390" s="3" t="s">
        <v>1779</v>
      </c>
      <c r="H390" s="4">
        <v>2</v>
      </c>
    </row>
    <row r="391" spans="7:8" x14ac:dyDescent="0.25">
      <c r="G391" s="3" t="s">
        <v>617</v>
      </c>
      <c r="H391" s="4">
        <v>2</v>
      </c>
    </row>
    <row r="392" spans="7:8" x14ac:dyDescent="0.25">
      <c r="G392" s="3" t="s">
        <v>1212</v>
      </c>
      <c r="H392" s="4">
        <v>2</v>
      </c>
    </row>
    <row r="393" spans="7:8" x14ac:dyDescent="0.25">
      <c r="G393" s="3" t="s">
        <v>3163</v>
      </c>
      <c r="H393" s="4">
        <v>2</v>
      </c>
    </row>
    <row r="394" spans="7:8" x14ac:dyDescent="0.25">
      <c r="G394" s="3" t="s">
        <v>3368</v>
      </c>
      <c r="H394" s="4">
        <v>2</v>
      </c>
    </row>
    <row r="395" spans="7:8" x14ac:dyDescent="0.25">
      <c r="G395" s="3" t="s">
        <v>823</v>
      </c>
      <c r="H395" s="4">
        <v>2</v>
      </c>
    </row>
    <row r="396" spans="7:8" x14ac:dyDescent="0.25">
      <c r="G396" s="3" t="s">
        <v>1824</v>
      </c>
      <c r="H396" s="4">
        <v>2</v>
      </c>
    </row>
    <row r="397" spans="7:8" x14ac:dyDescent="0.25">
      <c r="G397" s="3" t="s">
        <v>1412</v>
      </c>
      <c r="H397" s="4">
        <v>2</v>
      </c>
    </row>
    <row r="398" spans="7:8" x14ac:dyDescent="0.25">
      <c r="G398" s="3" t="s">
        <v>2907</v>
      </c>
      <c r="H398" s="4">
        <v>2</v>
      </c>
    </row>
    <row r="399" spans="7:8" x14ac:dyDescent="0.25">
      <c r="G399" s="3" t="s">
        <v>2594</v>
      </c>
      <c r="H399" s="4">
        <v>2</v>
      </c>
    </row>
    <row r="400" spans="7:8" x14ac:dyDescent="0.25">
      <c r="G400" s="3" t="s">
        <v>2016</v>
      </c>
      <c r="H400" s="4">
        <v>2</v>
      </c>
    </row>
    <row r="401" spans="7:8" x14ac:dyDescent="0.25">
      <c r="G401" s="3" t="s">
        <v>2617</v>
      </c>
      <c r="H401" s="4">
        <v>2</v>
      </c>
    </row>
    <row r="402" spans="7:8" x14ac:dyDescent="0.25">
      <c r="G402" s="3" t="s">
        <v>2468</v>
      </c>
      <c r="H402" s="4">
        <v>2</v>
      </c>
    </row>
    <row r="403" spans="7:8" x14ac:dyDescent="0.25">
      <c r="G403" s="3" t="s">
        <v>1077</v>
      </c>
      <c r="H403" s="4">
        <v>2</v>
      </c>
    </row>
    <row r="404" spans="7:8" x14ac:dyDescent="0.25">
      <c r="G404" s="3" t="s">
        <v>260</v>
      </c>
      <c r="H404" s="4">
        <v>2</v>
      </c>
    </row>
    <row r="405" spans="7:8" x14ac:dyDescent="0.25">
      <c r="G405" s="3" t="s">
        <v>1215</v>
      </c>
      <c r="H405" s="4">
        <v>2</v>
      </c>
    </row>
    <row r="406" spans="7:8" x14ac:dyDescent="0.25">
      <c r="G406" s="3" t="s">
        <v>1669</v>
      </c>
      <c r="H406" s="4">
        <v>2</v>
      </c>
    </row>
    <row r="407" spans="7:8" x14ac:dyDescent="0.25">
      <c r="G407" s="3" t="s">
        <v>2937</v>
      </c>
      <c r="H407" s="4">
        <v>2</v>
      </c>
    </row>
    <row r="408" spans="7:8" x14ac:dyDescent="0.25">
      <c r="G408" s="3" t="s">
        <v>1578</v>
      </c>
      <c r="H408" s="4">
        <v>2</v>
      </c>
    </row>
    <row r="409" spans="7:8" x14ac:dyDescent="0.25">
      <c r="G409" s="3" t="s">
        <v>2298</v>
      </c>
      <c r="H409" s="4">
        <v>2</v>
      </c>
    </row>
    <row r="410" spans="7:8" x14ac:dyDescent="0.25">
      <c r="G410" s="3" t="s">
        <v>1592</v>
      </c>
      <c r="H410" s="4">
        <v>2</v>
      </c>
    </row>
    <row r="411" spans="7:8" x14ac:dyDescent="0.25">
      <c r="G411" s="3" t="s">
        <v>1427</v>
      </c>
      <c r="H411" s="4">
        <v>2</v>
      </c>
    </row>
    <row r="412" spans="7:8" x14ac:dyDescent="0.25">
      <c r="G412" s="3" t="s">
        <v>566</v>
      </c>
      <c r="H412" s="4">
        <v>2</v>
      </c>
    </row>
    <row r="413" spans="7:8" x14ac:dyDescent="0.25">
      <c r="G413" s="3" t="s">
        <v>870</v>
      </c>
      <c r="H413" s="4">
        <v>2</v>
      </c>
    </row>
    <row r="414" spans="7:8" x14ac:dyDescent="0.25">
      <c r="G414" s="3" t="s">
        <v>1992</v>
      </c>
      <c r="H414" s="4">
        <v>2</v>
      </c>
    </row>
    <row r="415" spans="7:8" x14ac:dyDescent="0.25">
      <c r="G415" s="3" t="s">
        <v>2546</v>
      </c>
      <c r="H415" s="4">
        <v>2</v>
      </c>
    </row>
    <row r="416" spans="7:8" x14ac:dyDescent="0.25">
      <c r="G416" s="3" t="s">
        <v>758</v>
      </c>
      <c r="H416" s="4">
        <v>2</v>
      </c>
    </row>
    <row r="417" spans="7:8" x14ac:dyDescent="0.25">
      <c r="G417" s="3" t="s">
        <v>1210</v>
      </c>
      <c r="H417" s="4">
        <v>2</v>
      </c>
    </row>
    <row r="418" spans="7:8" x14ac:dyDescent="0.25">
      <c r="G418" s="3" t="s">
        <v>1707</v>
      </c>
      <c r="H418" s="4">
        <v>2</v>
      </c>
    </row>
    <row r="419" spans="7:8" x14ac:dyDescent="0.25">
      <c r="G419" s="3" t="s">
        <v>3156</v>
      </c>
      <c r="H419" s="4">
        <v>2</v>
      </c>
    </row>
    <row r="420" spans="7:8" x14ac:dyDescent="0.25">
      <c r="G420" s="3" t="s">
        <v>1794</v>
      </c>
      <c r="H420" s="4">
        <v>2</v>
      </c>
    </row>
    <row r="421" spans="7:8" x14ac:dyDescent="0.25">
      <c r="G421" s="3" t="s">
        <v>1587</v>
      </c>
      <c r="H421" s="4">
        <v>2</v>
      </c>
    </row>
    <row r="422" spans="7:8" x14ac:dyDescent="0.25">
      <c r="G422" s="3" t="s">
        <v>657</v>
      </c>
      <c r="H422" s="4">
        <v>2</v>
      </c>
    </row>
    <row r="423" spans="7:8" x14ac:dyDescent="0.25">
      <c r="G423" s="3" t="s">
        <v>531</v>
      </c>
      <c r="H423" s="4">
        <v>2</v>
      </c>
    </row>
    <row r="424" spans="7:8" x14ac:dyDescent="0.25">
      <c r="G424" s="3" t="s">
        <v>910</v>
      </c>
      <c r="H424" s="4">
        <v>2</v>
      </c>
    </row>
    <row r="425" spans="7:8" x14ac:dyDescent="0.25">
      <c r="G425" s="3" t="s">
        <v>807</v>
      </c>
      <c r="H425" s="4">
        <v>2</v>
      </c>
    </row>
    <row r="426" spans="7:8" x14ac:dyDescent="0.25">
      <c r="G426" s="3" t="s">
        <v>2222</v>
      </c>
      <c r="H426" s="4">
        <v>2</v>
      </c>
    </row>
    <row r="427" spans="7:8" x14ac:dyDescent="0.25">
      <c r="G427" s="3" t="s">
        <v>750</v>
      </c>
      <c r="H427" s="4">
        <v>2</v>
      </c>
    </row>
    <row r="428" spans="7:8" x14ac:dyDescent="0.25">
      <c r="G428" s="3" t="s">
        <v>1597</v>
      </c>
      <c r="H428" s="4">
        <v>2</v>
      </c>
    </row>
    <row r="429" spans="7:8" x14ac:dyDescent="0.25">
      <c r="G429" s="3" t="s">
        <v>2563</v>
      </c>
      <c r="H429" s="4">
        <v>2</v>
      </c>
    </row>
    <row r="430" spans="7:8" x14ac:dyDescent="0.25">
      <c r="G430" s="3" t="s">
        <v>2905</v>
      </c>
      <c r="H430" s="4">
        <v>2</v>
      </c>
    </row>
    <row r="431" spans="7:8" x14ac:dyDescent="0.25">
      <c r="G431" s="3" t="s">
        <v>3088</v>
      </c>
      <c r="H431" s="4">
        <v>2</v>
      </c>
    </row>
    <row r="432" spans="7:8" x14ac:dyDescent="0.25">
      <c r="G432" s="3" t="s">
        <v>52</v>
      </c>
      <c r="H432" s="4">
        <v>2</v>
      </c>
    </row>
    <row r="433" spans="7:8" x14ac:dyDescent="0.25">
      <c r="G433" s="3" t="s">
        <v>642</v>
      </c>
      <c r="H433" s="4">
        <v>2</v>
      </c>
    </row>
    <row r="434" spans="7:8" x14ac:dyDescent="0.25">
      <c r="G434" s="3" t="s">
        <v>1891</v>
      </c>
      <c r="H434" s="4">
        <v>2</v>
      </c>
    </row>
    <row r="435" spans="7:8" x14ac:dyDescent="0.25">
      <c r="G435" s="3" t="s">
        <v>2613</v>
      </c>
      <c r="H435" s="4">
        <v>2</v>
      </c>
    </row>
    <row r="436" spans="7:8" x14ac:dyDescent="0.25">
      <c r="G436" s="3" t="s">
        <v>889</v>
      </c>
      <c r="H436" s="4">
        <v>2</v>
      </c>
    </row>
    <row r="437" spans="7:8" x14ac:dyDescent="0.25">
      <c r="G437" s="3" t="s">
        <v>312</v>
      </c>
      <c r="H437" s="4">
        <v>2</v>
      </c>
    </row>
    <row r="438" spans="7:8" x14ac:dyDescent="0.25">
      <c r="G438" s="3" t="s">
        <v>2577</v>
      </c>
      <c r="H438" s="4">
        <v>2</v>
      </c>
    </row>
    <row r="439" spans="7:8" x14ac:dyDescent="0.25">
      <c r="G439" s="3" t="s">
        <v>972</v>
      </c>
      <c r="H439" s="4">
        <v>2</v>
      </c>
    </row>
    <row r="440" spans="7:8" x14ac:dyDescent="0.25">
      <c r="G440" s="3" t="s">
        <v>2958</v>
      </c>
      <c r="H440" s="4">
        <v>2</v>
      </c>
    </row>
    <row r="441" spans="7:8" x14ac:dyDescent="0.25">
      <c r="G441" s="3" t="s">
        <v>1636</v>
      </c>
      <c r="H441" s="4">
        <v>2</v>
      </c>
    </row>
    <row r="442" spans="7:8" x14ac:dyDescent="0.25">
      <c r="G442" s="3" t="s">
        <v>209</v>
      </c>
      <c r="H442" s="4">
        <v>2</v>
      </c>
    </row>
    <row r="443" spans="7:8" x14ac:dyDescent="0.25">
      <c r="G443" s="3" t="s">
        <v>989</v>
      </c>
      <c r="H443" s="4">
        <v>2</v>
      </c>
    </row>
    <row r="444" spans="7:8" x14ac:dyDescent="0.25">
      <c r="G444" s="3" t="s">
        <v>959</v>
      </c>
      <c r="H444" s="4">
        <v>2</v>
      </c>
    </row>
    <row r="445" spans="7:8" x14ac:dyDescent="0.25">
      <c r="G445" s="3" t="s">
        <v>841</v>
      </c>
      <c r="H445" s="4">
        <v>1</v>
      </c>
    </row>
    <row r="446" spans="7:8" x14ac:dyDescent="0.25">
      <c r="G446" s="3" t="s">
        <v>3045</v>
      </c>
      <c r="H446" s="4">
        <v>1</v>
      </c>
    </row>
    <row r="447" spans="7:8" x14ac:dyDescent="0.25">
      <c r="G447" s="3" t="s">
        <v>2384</v>
      </c>
      <c r="H447" s="4">
        <v>1</v>
      </c>
    </row>
    <row r="448" spans="7:8" x14ac:dyDescent="0.25">
      <c r="G448" s="3" t="s">
        <v>3120</v>
      </c>
      <c r="H448" s="4">
        <v>1</v>
      </c>
    </row>
    <row r="449" spans="7:8" x14ac:dyDescent="0.25">
      <c r="G449" s="3" t="s">
        <v>1881</v>
      </c>
      <c r="H449" s="4">
        <v>1</v>
      </c>
    </row>
    <row r="450" spans="7:8" x14ac:dyDescent="0.25">
      <c r="G450" s="3" t="s">
        <v>2792</v>
      </c>
      <c r="H450" s="4">
        <v>1</v>
      </c>
    </row>
    <row r="451" spans="7:8" x14ac:dyDescent="0.25">
      <c r="G451" s="3" t="s">
        <v>850</v>
      </c>
      <c r="H451" s="4">
        <v>1</v>
      </c>
    </row>
    <row r="452" spans="7:8" x14ac:dyDescent="0.25">
      <c r="G452" s="3" t="s">
        <v>3206</v>
      </c>
      <c r="H452" s="4">
        <v>1</v>
      </c>
    </row>
    <row r="453" spans="7:8" x14ac:dyDescent="0.25">
      <c r="G453" s="3" t="s">
        <v>363</v>
      </c>
      <c r="H453" s="4">
        <v>1</v>
      </c>
    </row>
    <row r="454" spans="7:8" x14ac:dyDescent="0.25">
      <c r="G454" s="3" t="s">
        <v>1148</v>
      </c>
      <c r="H454" s="4">
        <v>1</v>
      </c>
    </row>
    <row r="455" spans="7:8" x14ac:dyDescent="0.25">
      <c r="G455" s="3" t="s">
        <v>2664</v>
      </c>
      <c r="H455" s="4">
        <v>1</v>
      </c>
    </row>
    <row r="456" spans="7:8" x14ac:dyDescent="0.25">
      <c r="G456" s="3" t="s">
        <v>2038</v>
      </c>
      <c r="H456" s="4">
        <v>1</v>
      </c>
    </row>
    <row r="457" spans="7:8" x14ac:dyDescent="0.25">
      <c r="G457" s="3" t="s">
        <v>726</v>
      </c>
      <c r="H457" s="4">
        <v>1</v>
      </c>
    </row>
    <row r="458" spans="7:8" x14ac:dyDescent="0.25">
      <c r="G458" s="3" t="s">
        <v>3631</v>
      </c>
      <c r="H458" s="4">
        <v>1</v>
      </c>
    </row>
    <row r="459" spans="7:8" x14ac:dyDescent="0.25">
      <c r="G459" s="3" t="s">
        <v>2918</v>
      </c>
      <c r="H459" s="4">
        <v>1</v>
      </c>
    </row>
    <row r="460" spans="7:8" x14ac:dyDescent="0.25">
      <c r="G460" s="3" t="s">
        <v>3470</v>
      </c>
      <c r="H460" s="4">
        <v>1</v>
      </c>
    </row>
    <row r="461" spans="7:8" x14ac:dyDescent="0.25">
      <c r="G461" s="3" t="s">
        <v>2088</v>
      </c>
      <c r="H461" s="4">
        <v>1</v>
      </c>
    </row>
    <row r="462" spans="7:8" x14ac:dyDescent="0.25">
      <c r="G462" s="3" t="s">
        <v>3947</v>
      </c>
      <c r="H462" s="4">
        <v>1</v>
      </c>
    </row>
    <row r="463" spans="7:8" x14ac:dyDescent="0.25">
      <c r="G463" s="3" t="s">
        <v>3580</v>
      </c>
      <c r="H463" s="4">
        <v>1</v>
      </c>
    </row>
    <row r="464" spans="7:8" x14ac:dyDescent="0.25">
      <c r="G464" s="3" t="s">
        <v>3745</v>
      </c>
      <c r="H464" s="4">
        <v>1</v>
      </c>
    </row>
    <row r="465" spans="7:8" x14ac:dyDescent="0.25">
      <c r="G465" s="3" t="s">
        <v>3354</v>
      </c>
      <c r="H465" s="4">
        <v>1</v>
      </c>
    </row>
    <row r="466" spans="7:8" x14ac:dyDescent="0.25">
      <c r="G466" s="3" t="s">
        <v>3252</v>
      </c>
      <c r="H466" s="4">
        <v>1</v>
      </c>
    </row>
    <row r="467" spans="7:8" x14ac:dyDescent="0.25">
      <c r="G467" s="3" t="s">
        <v>2342</v>
      </c>
      <c r="H467" s="4">
        <v>1</v>
      </c>
    </row>
    <row r="468" spans="7:8" x14ac:dyDescent="0.25">
      <c r="G468" s="3" t="s">
        <v>2956</v>
      </c>
      <c r="H468" s="4">
        <v>1</v>
      </c>
    </row>
    <row r="469" spans="7:8" x14ac:dyDescent="0.25">
      <c r="G469" s="3" t="s">
        <v>3588</v>
      </c>
      <c r="H469" s="4">
        <v>1</v>
      </c>
    </row>
    <row r="470" spans="7:8" x14ac:dyDescent="0.25">
      <c r="G470" s="3" t="s">
        <v>2393</v>
      </c>
      <c r="H470" s="4">
        <v>1</v>
      </c>
    </row>
    <row r="471" spans="7:8" x14ac:dyDescent="0.25">
      <c r="G471" s="3" t="s">
        <v>3900</v>
      </c>
      <c r="H471" s="4">
        <v>1</v>
      </c>
    </row>
    <row r="472" spans="7:8" x14ac:dyDescent="0.25">
      <c r="G472" s="3" t="s">
        <v>3313</v>
      </c>
      <c r="H472" s="4">
        <v>1</v>
      </c>
    </row>
    <row r="473" spans="7:8" x14ac:dyDescent="0.25">
      <c r="G473" s="3" t="s">
        <v>3886</v>
      </c>
      <c r="H473" s="4">
        <v>1</v>
      </c>
    </row>
    <row r="474" spans="7:8" x14ac:dyDescent="0.25">
      <c r="G474" s="3" t="s">
        <v>2021</v>
      </c>
      <c r="H474" s="4">
        <v>1</v>
      </c>
    </row>
    <row r="475" spans="7:8" x14ac:dyDescent="0.25">
      <c r="G475" s="3" t="s">
        <v>2778</v>
      </c>
      <c r="H475" s="4">
        <v>1</v>
      </c>
    </row>
    <row r="476" spans="7:8" x14ac:dyDescent="0.25">
      <c r="G476" s="3" t="s">
        <v>3619</v>
      </c>
      <c r="H476" s="4">
        <v>1</v>
      </c>
    </row>
    <row r="477" spans="7:8" x14ac:dyDescent="0.25">
      <c r="G477" s="3" t="s">
        <v>3081</v>
      </c>
      <c r="H477" s="4">
        <v>1</v>
      </c>
    </row>
    <row r="478" spans="7:8" x14ac:dyDescent="0.25">
      <c r="G478" s="3" t="s">
        <v>3133</v>
      </c>
      <c r="H478" s="4">
        <v>1</v>
      </c>
    </row>
    <row r="479" spans="7:8" x14ac:dyDescent="0.25">
      <c r="G479" s="3" t="s">
        <v>1418</v>
      </c>
      <c r="H479" s="4">
        <v>1</v>
      </c>
    </row>
    <row r="480" spans="7:8" x14ac:dyDescent="0.25">
      <c r="G480" s="3" t="s">
        <v>1045</v>
      </c>
      <c r="H480" s="4">
        <v>1</v>
      </c>
    </row>
    <row r="481" spans="7:8" x14ac:dyDescent="0.25">
      <c r="G481" s="3" t="s">
        <v>1411</v>
      </c>
      <c r="H481" s="4">
        <v>1</v>
      </c>
    </row>
    <row r="482" spans="7:8" x14ac:dyDescent="0.25">
      <c r="G482" s="3" t="s">
        <v>3086</v>
      </c>
      <c r="H482" s="4">
        <v>1</v>
      </c>
    </row>
    <row r="483" spans="7:8" x14ac:dyDescent="0.25">
      <c r="G483" s="3" t="s">
        <v>1089</v>
      </c>
      <c r="H483" s="4">
        <v>1</v>
      </c>
    </row>
    <row r="484" spans="7:8" x14ac:dyDescent="0.25">
      <c r="G484" s="3" t="s">
        <v>3870</v>
      </c>
      <c r="H484" s="4">
        <v>1</v>
      </c>
    </row>
    <row r="485" spans="7:8" x14ac:dyDescent="0.25">
      <c r="G485" s="3" t="s">
        <v>246</v>
      </c>
      <c r="H485" s="4">
        <v>1</v>
      </c>
    </row>
    <row r="486" spans="7:8" x14ac:dyDescent="0.25">
      <c r="G486" s="3" t="s">
        <v>3118</v>
      </c>
      <c r="H486" s="4">
        <v>1</v>
      </c>
    </row>
    <row r="487" spans="7:8" x14ac:dyDescent="0.25">
      <c r="G487" s="3" t="s">
        <v>2767</v>
      </c>
      <c r="H487" s="4">
        <v>1</v>
      </c>
    </row>
    <row r="488" spans="7:8" x14ac:dyDescent="0.25">
      <c r="G488" s="3" t="s">
        <v>3481</v>
      </c>
      <c r="H488" s="4">
        <v>1</v>
      </c>
    </row>
    <row r="489" spans="7:8" x14ac:dyDescent="0.25">
      <c r="G489" s="3" t="s">
        <v>1745</v>
      </c>
      <c r="H489" s="4">
        <v>1</v>
      </c>
    </row>
    <row r="490" spans="7:8" x14ac:dyDescent="0.25">
      <c r="G490" s="3" t="s">
        <v>110</v>
      </c>
      <c r="H490" s="4">
        <v>1</v>
      </c>
    </row>
    <row r="491" spans="7:8" x14ac:dyDescent="0.25">
      <c r="G491" s="3" t="s">
        <v>2799</v>
      </c>
      <c r="H491" s="4">
        <v>1</v>
      </c>
    </row>
    <row r="492" spans="7:8" x14ac:dyDescent="0.25">
      <c r="G492" s="3" t="s">
        <v>999</v>
      </c>
      <c r="H492" s="4">
        <v>1</v>
      </c>
    </row>
    <row r="493" spans="7:8" x14ac:dyDescent="0.25">
      <c r="G493" s="3" t="s">
        <v>2502</v>
      </c>
      <c r="H493" s="4">
        <v>1</v>
      </c>
    </row>
    <row r="494" spans="7:8" x14ac:dyDescent="0.25">
      <c r="G494" s="3" t="s">
        <v>3166</v>
      </c>
      <c r="H494" s="4">
        <v>1</v>
      </c>
    </row>
    <row r="495" spans="7:8" x14ac:dyDescent="0.25">
      <c r="G495" s="3" t="s">
        <v>3410</v>
      </c>
      <c r="H495" s="4">
        <v>1</v>
      </c>
    </row>
    <row r="496" spans="7:8" x14ac:dyDescent="0.25">
      <c r="G496" s="3" t="s">
        <v>3778</v>
      </c>
      <c r="H496" s="4">
        <v>1</v>
      </c>
    </row>
    <row r="497" spans="7:8" x14ac:dyDescent="0.25">
      <c r="G497" s="3" t="s">
        <v>3418</v>
      </c>
      <c r="H497" s="4">
        <v>1</v>
      </c>
    </row>
    <row r="498" spans="7:8" x14ac:dyDescent="0.25">
      <c r="G498" s="3" t="s">
        <v>2162</v>
      </c>
      <c r="H498" s="4">
        <v>1</v>
      </c>
    </row>
    <row r="499" spans="7:8" x14ac:dyDescent="0.25">
      <c r="G499" s="3" t="s">
        <v>2279</v>
      </c>
      <c r="H499" s="4">
        <v>1</v>
      </c>
    </row>
    <row r="500" spans="7:8" x14ac:dyDescent="0.25">
      <c r="G500" s="3" t="s">
        <v>1311</v>
      </c>
      <c r="H500" s="4">
        <v>1</v>
      </c>
    </row>
    <row r="501" spans="7:8" x14ac:dyDescent="0.25">
      <c r="G501" s="3" t="s">
        <v>2630</v>
      </c>
      <c r="H501" s="4">
        <v>1</v>
      </c>
    </row>
    <row r="502" spans="7:8" x14ac:dyDescent="0.25">
      <c r="G502" s="3" t="s">
        <v>3908</v>
      </c>
      <c r="H502" s="4">
        <v>1</v>
      </c>
    </row>
    <row r="503" spans="7:8" x14ac:dyDescent="0.25">
      <c r="G503" s="3" t="s">
        <v>3714</v>
      </c>
      <c r="H503" s="4">
        <v>1</v>
      </c>
    </row>
    <row r="504" spans="7:8" x14ac:dyDescent="0.25">
      <c r="G504" s="3" t="s">
        <v>3575</v>
      </c>
      <c r="H504" s="4">
        <v>1</v>
      </c>
    </row>
    <row r="505" spans="7:8" x14ac:dyDescent="0.25">
      <c r="G505" s="3" t="s">
        <v>1966</v>
      </c>
      <c r="H505" s="4">
        <v>1</v>
      </c>
    </row>
    <row r="506" spans="7:8" x14ac:dyDescent="0.25">
      <c r="G506" s="3" t="s">
        <v>497</v>
      </c>
      <c r="H506" s="4">
        <v>1</v>
      </c>
    </row>
    <row r="507" spans="7:8" x14ac:dyDescent="0.25">
      <c r="G507" s="3" t="s">
        <v>3122</v>
      </c>
      <c r="H507" s="4">
        <v>1</v>
      </c>
    </row>
    <row r="508" spans="7:8" x14ac:dyDescent="0.25">
      <c r="G508" s="3" t="s">
        <v>3375</v>
      </c>
      <c r="H508" s="4">
        <v>1</v>
      </c>
    </row>
    <row r="509" spans="7:8" x14ac:dyDescent="0.25">
      <c r="G509" s="3" t="s">
        <v>2820</v>
      </c>
      <c r="H509" s="4">
        <v>1</v>
      </c>
    </row>
    <row r="510" spans="7:8" x14ac:dyDescent="0.25">
      <c r="G510" s="3" t="s">
        <v>3160</v>
      </c>
      <c r="H510" s="4">
        <v>1</v>
      </c>
    </row>
    <row r="511" spans="7:8" x14ac:dyDescent="0.25">
      <c r="G511" s="3" t="s">
        <v>1147</v>
      </c>
      <c r="H511" s="4">
        <v>1</v>
      </c>
    </row>
    <row r="512" spans="7:8" x14ac:dyDescent="0.25">
      <c r="G512" s="3" t="s">
        <v>988</v>
      </c>
      <c r="H512" s="4">
        <v>1</v>
      </c>
    </row>
    <row r="513" spans="7:8" x14ac:dyDescent="0.25">
      <c r="G513" s="3" t="s">
        <v>125</v>
      </c>
      <c r="H513" s="4">
        <v>1</v>
      </c>
    </row>
    <row r="514" spans="7:8" x14ac:dyDescent="0.25">
      <c r="G514" s="3" t="s">
        <v>3044</v>
      </c>
      <c r="H514" s="4">
        <v>1</v>
      </c>
    </row>
    <row r="515" spans="7:8" x14ac:dyDescent="0.25">
      <c r="G515" s="3" t="s">
        <v>2770</v>
      </c>
      <c r="H515" s="4">
        <v>1</v>
      </c>
    </row>
    <row r="516" spans="7:8" x14ac:dyDescent="0.25">
      <c r="G516" s="3" t="s">
        <v>3586</v>
      </c>
      <c r="H516" s="4">
        <v>1</v>
      </c>
    </row>
    <row r="517" spans="7:8" x14ac:dyDescent="0.25">
      <c r="G517" s="3" t="s">
        <v>766</v>
      </c>
      <c r="H517" s="4">
        <v>1</v>
      </c>
    </row>
    <row r="518" spans="7:8" x14ac:dyDescent="0.25">
      <c r="G518" s="3" t="s">
        <v>1247</v>
      </c>
      <c r="H518" s="4">
        <v>1</v>
      </c>
    </row>
    <row r="519" spans="7:8" x14ac:dyDescent="0.25">
      <c r="G519" s="3" t="s">
        <v>2411</v>
      </c>
      <c r="H519" s="4">
        <v>1</v>
      </c>
    </row>
    <row r="520" spans="7:8" x14ac:dyDescent="0.25">
      <c r="G520" s="3" t="s">
        <v>3623</v>
      </c>
      <c r="H520" s="4">
        <v>1</v>
      </c>
    </row>
    <row r="521" spans="7:8" x14ac:dyDescent="0.25">
      <c r="G521" s="3" t="s">
        <v>3903</v>
      </c>
      <c r="H521" s="4">
        <v>1</v>
      </c>
    </row>
    <row r="522" spans="7:8" x14ac:dyDescent="0.25">
      <c r="G522" s="3" t="s">
        <v>2069</v>
      </c>
      <c r="H522" s="4">
        <v>1</v>
      </c>
    </row>
    <row r="523" spans="7:8" x14ac:dyDescent="0.25">
      <c r="G523" s="3" t="s">
        <v>3866</v>
      </c>
      <c r="H523" s="4">
        <v>1</v>
      </c>
    </row>
    <row r="524" spans="7:8" x14ac:dyDescent="0.25">
      <c r="G524" s="3" t="s">
        <v>3447</v>
      </c>
      <c r="H524" s="4">
        <v>1</v>
      </c>
    </row>
    <row r="525" spans="7:8" x14ac:dyDescent="0.25">
      <c r="G525" s="3" t="s">
        <v>3174</v>
      </c>
      <c r="H525" s="4">
        <v>1</v>
      </c>
    </row>
    <row r="526" spans="7:8" x14ac:dyDescent="0.25">
      <c r="G526" s="3" t="s">
        <v>144</v>
      </c>
      <c r="H526" s="4">
        <v>1</v>
      </c>
    </row>
    <row r="527" spans="7:8" x14ac:dyDescent="0.25">
      <c r="G527" s="3" t="s">
        <v>1219</v>
      </c>
      <c r="H527" s="4">
        <v>1</v>
      </c>
    </row>
    <row r="528" spans="7:8" x14ac:dyDescent="0.25">
      <c r="G528" s="3" t="s">
        <v>3168</v>
      </c>
      <c r="H528" s="4">
        <v>1</v>
      </c>
    </row>
    <row r="529" spans="7:8" x14ac:dyDescent="0.25">
      <c r="G529" s="3" t="s">
        <v>3615</v>
      </c>
      <c r="H529" s="4">
        <v>1</v>
      </c>
    </row>
    <row r="530" spans="7:8" x14ac:dyDescent="0.25">
      <c r="G530" s="3" t="s">
        <v>3198</v>
      </c>
      <c r="H530" s="4">
        <v>1</v>
      </c>
    </row>
    <row r="531" spans="7:8" x14ac:dyDescent="0.25">
      <c r="G531" s="3" t="s">
        <v>3036</v>
      </c>
      <c r="H531" s="4">
        <v>1</v>
      </c>
    </row>
    <row r="532" spans="7:8" x14ac:dyDescent="0.25">
      <c r="G532" s="3" t="s">
        <v>1370</v>
      </c>
      <c r="H532" s="4">
        <v>1</v>
      </c>
    </row>
    <row r="533" spans="7:8" x14ac:dyDescent="0.25">
      <c r="G533" s="3" t="s">
        <v>2875</v>
      </c>
      <c r="H533" s="4">
        <v>1</v>
      </c>
    </row>
    <row r="534" spans="7:8" x14ac:dyDescent="0.25">
      <c r="G534" s="3" t="s">
        <v>3195</v>
      </c>
      <c r="H534" s="4">
        <v>1</v>
      </c>
    </row>
    <row r="535" spans="7:8" x14ac:dyDescent="0.25">
      <c r="G535" s="3" t="s">
        <v>2456</v>
      </c>
      <c r="H535" s="4">
        <v>1</v>
      </c>
    </row>
    <row r="536" spans="7:8" x14ac:dyDescent="0.25">
      <c r="G536" s="3" t="s">
        <v>2347</v>
      </c>
      <c r="H536" s="4">
        <v>1</v>
      </c>
    </row>
    <row r="537" spans="7:8" x14ac:dyDescent="0.25">
      <c r="G537" s="3" t="s">
        <v>3499</v>
      </c>
      <c r="H537" s="4">
        <v>1</v>
      </c>
    </row>
    <row r="538" spans="7:8" x14ac:dyDescent="0.25">
      <c r="G538" s="3" t="s">
        <v>1655</v>
      </c>
      <c r="H538" s="4">
        <v>1</v>
      </c>
    </row>
    <row r="539" spans="7:8" x14ac:dyDescent="0.25">
      <c r="G539" s="3" t="s">
        <v>2765</v>
      </c>
      <c r="H539" s="4">
        <v>1</v>
      </c>
    </row>
    <row r="540" spans="7:8" x14ac:dyDescent="0.25">
      <c r="G540" s="3" t="s">
        <v>1004</v>
      </c>
      <c r="H540" s="4">
        <v>1</v>
      </c>
    </row>
    <row r="541" spans="7:8" x14ac:dyDescent="0.25">
      <c r="G541" s="3" t="s">
        <v>3950</v>
      </c>
      <c r="H541" s="4">
        <v>1</v>
      </c>
    </row>
    <row r="542" spans="7:8" x14ac:dyDescent="0.25">
      <c r="G542" s="3" t="s">
        <v>1156</v>
      </c>
      <c r="H542" s="4">
        <v>1</v>
      </c>
    </row>
    <row r="543" spans="7:8" x14ac:dyDescent="0.25">
      <c r="G543" s="3" t="s">
        <v>2248</v>
      </c>
      <c r="H543" s="4">
        <v>1</v>
      </c>
    </row>
    <row r="544" spans="7:8" x14ac:dyDescent="0.25">
      <c r="G544" s="3" t="s">
        <v>2908</v>
      </c>
      <c r="H544" s="4">
        <v>1</v>
      </c>
    </row>
    <row r="545" spans="7:8" x14ac:dyDescent="0.25">
      <c r="G545" s="3" t="s">
        <v>2850</v>
      </c>
      <c r="H545" s="4">
        <v>1</v>
      </c>
    </row>
    <row r="546" spans="7:8" x14ac:dyDescent="0.25">
      <c r="G546" s="3" t="s">
        <v>1710</v>
      </c>
      <c r="H546" s="4">
        <v>1</v>
      </c>
    </row>
    <row r="547" spans="7:8" x14ac:dyDescent="0.25">
      <c r="G547" s="3" t="s">
        <v>1938</v>
      </c>
      <c r="H547" s="4">
        <v>1</v>
      </c>
    </row>
    <row r="548" spans="7:8" x14ac:dyDescent="0.25">
      <c r="G548" s="3" t="s">
        <v>1631</v>
      </c>
      <c r="H548" s="4">
        <v>1</v>
      </c>
    </row>
    <row r="549" spans="7:8" x14ac:dyDescent="0.25">
      <c r="G549" s="3" t="s">
        <v>1137</v>
      </c>
      <c r="H549" s="4">
        <v>1</v>
      </c>
    </row>
    <row r="550" spans="7:8" x14ac:dyDescent="0.25">
      <c r="G550" s="3" t="s">
        <v>3311</v>
      </c>
      <c r="H550" s="4">
        <v>1</v>
      </c>
    </row>
    <row r="551" spans="7:8" x14ac:dyDescent="0.25">
      <c r="G551" s="3" t="s">
        <v>3324</v>
      </c>
      <c r="H551" s="4">
        <v>1</v>
      </c>
    </row>
    <row r="552" spans="7:8" x14ac:dyDescent="0.25">
      <c r="G552" s="3" t="s">
        <v>1588</v>
      </c>
      <c r="H552" s="4">
        <v>1</v>
      </c>
    </row>
    <row r="553" spans="7:8" x14ac:dyDescent="0.25">
      <c r="G553" s="3" t="s">
        <v>1829</v>
      </c>
      <c r="H553" s="4">
        <v>1</v>
      </c>
    </row>
    <row r="554" spans="7:8" x14ac:dyDescent="0.25">
      <c r="G554" s="3" t="s">
        <v>3440</v>
      </c>
      <c r="H554" s="4">
        <v>1</v>
      </c>
    </row>
    <row r="555" spans="7:8" x14ac:dyDescent="0.25">
      <c r="G555" s="3" t="s">
        <v>3890</v>
      </c>
      <c r="H555" s="4">
        <v>1</v>
      </c>
    </row>
    <row r="556" spans="7:8" x14ac:dyDescent="0.25">
      <c r="G556" s="3" t="s">
        <v>979</v>
      </c>
      <c r="H556" s="4">
        <v>1</v>
      </c>
    </row>
    <row r="557" spans="7:8" x14ac:dyDescent="0.25">
      <c r="G557" s="3" t="s">
        <v>2497</v>
      </c>
      <c r="H557" s="4">
        <v>1</v>
      </c>
    </row>
    <row r="558" spans="7:8" x14ac:dyDescent="0.25">
      <c r="G558" s="3" t="s">
        <v>3496</v>
      </c>
      <c r="H558" s="4">
        <v>1</v>
      </c>
    </row>
    <row r="559" spans="7:8" x14ac:dyDescent="0.25">
      <c r="G559" s="3" t="s">
        <v>1378</v>
      </c>
      <c r="H559" s="4">
        <v>1</v>
      </c>
    </row>
    <row r="560" spans="7:8" x14ac:dyDescent="0.25">
      <c r="G560" s="3" t="s">
        <v>3892</v>
      </c>
      <c r="H560" s="4">
        <v>1</v>
      </c>
    </row>
    <row r="561" spans="7:8" x14ac:dyDescent="0.25">
      <c r="G561" s="3" t="s">
        <v>2027</v>
      </c>
      <c r="H561" s="4">
        <v>1</v>
      </c>
    </row>
    <row r="562" spans="7:8" x14ac:dyDescent="0.25">
      <c r="G562" s="3" t="s">
        <v>3159</v>
      </c>
      <c r="H562" s="4">
        <v>1</v>
      </c>
    </row>
    <row r="563" spans="7:8" x14ac:dyDescent="0.25">
      <c r="G563" s="3" t="s">
        <v>1564</v>
      </c>
      <c r="H563" s="4">
        <v>1</v>
      </c>
    </row>
    <row r="564" spans="7:8" x14ac:dyDescent="0.25">
      <c r="G564" s="3" t="s">
        <v>2977</v>
      </c>
      <c r="H564" s="4">
        <v>1</v>
      </c>
    </row>
    <row r="565" spans="7:8" x14ac:dyDescent="0.25">
      <c r="G565" s="3" t="s">
        <v>3823</v>
      </c>
      <c r="H565" s="4">
        <v>1</v>
      </c>
    </row>
    <row r="566" spans="7:8" x14ac:dyDescent="0.25">
      <c r="G566" s="3" t="s">
        <v>2964</v>
      </c>
      <c r="H566" s="4">
        <v>1</v>
      </c>
    </row>
    <row r="567" spans="7:8" x14ac:dyDescent="0.25">
      <c r="G567" s="3" t="s">
        <v>1314</v>
      </c>
      <c r="H567" s="4">
        <v>1</v>
      </c>
    </row>
    <row r="568" spans="7:8" x14ac:dyDescent="0.25">
      <c r="G568" s="3" t="s">
        <v>2746</v>
      </c>
      <c r="H568" s="4">
        <v>1</v>
      </c>
    </row>
    <row r="569" spans="7:8" x14ac:dyDescent="0.25">
      <c r="G569" s="3" t="s">
        <v>3884</v>
      </c>
      <c r="H569" s="4">
        <v>1</v>
      </c>
    </row>
    <row r="570" spans="7:8" x14ac:dyDescent="0.25">
      <c r="G570" s="3" t="s">
        <v>3804</v>
      </c>
      <c r="H570" s="4">
        <v>1</v>
      </c>
    </row>
    <row r="571" spans="7:8" x14ac:dyDescent="0.25">
      <c r="G571" s="3" t="s">
        <v>1132</v>
      </c>
      <c r="H571" s="4">
        <v>1</v>
      </c>
    </row>
    <row r="572" spans="7:8" x14ac:dyDescent="0.25">
      <c r="G572" s="3" t="s">
        <v>2768</v>
      </c>
      <c r="H572" s="4">
        <v>1</v>
      </c>
    </row>
    <row r="573" spans="7:8" x14ac:dyDescent="0.25">
      <c r="G573" s="3" t="s">
        <v>2333</v>
      </c>
      <c r="H573" s="4">
        <v>1</v>
      </c>
    </row>
    <row r="574" spans="7:8" x14ac:dyDescent="0.25">
      <c r="G574" s="3" t="s">
        <v>3888</v>
      </c>
      <c r="H574" s="4">
        <v>1</v>
      </c>
    </row>
    <row r="575" spans="7:8" x14ac:dyDescent="0.25">
      <c r="G575" s="3" t="s">
        <v>1354</v>
      </c>
      <c r="H575" s="4">
        <v>1</v>
      </c>
    </row>
    <row r="576" spans="7:8" x14ac:dyDescent="0.25">
      <c r="G576" s="3" t="s">
        <v>2063</v>
      </c>
      <c r="H576" s="4">
        <v>1</v>
      </c>
    </row>
    <row r="577" spans="7:8" x14ac:dyDescent="0.25">
      <c r="G577" s="3" t="s">
        <v>880</v>
      </c>
      <c r="H577" s="4">
        <v>1</v>
      </c>
    </row>
    <row r="578" spans="7:8" x14ac:dyDescent="0.25">
      <c r="G578" s="3" t="s">
        <v>2947</v>
      </c>
      <c r="H578" s="4">
        <v>1</v>
      </c>
    </row>
    <row r="579" spans="7:8" x14ac:dyDescent="0.25">
      <c r="G579" s="3" t="s">
        <v>806</v>
      </c>
      <c r="H579" s="4">
        <v>1</v>
      </c>
    </row>
    <row r="580" spans="7:8" x14ac:dyDescent="0.25">
      <c r="G580" s="3" t="s">
        <v>3681</v>
      </c>
      <c r="H580" s="4">
        <v>1</v>
      </c>
    </row>
    <row r="581" spans="7:8" x14ac:dyDescent="0.25">
      <c r="G581" s="3" t="s">
        <v>1846</v>
      </c>
      <c r="H581" s="4">
        <v>1</v>
      </c>
    </row>
    <row r="582" spans="7:8" x14ac:dyDescent="0.25">
      <c r="G582" s="3" t="s">
        <v>729</v>
      </c>
      <c r="H582" s="4">
        <v>1</v>
      </c>
    </row>
    <row r="583" spans="7:8" x14ac:dyDescent="0.25">
      <c r="G583" s="3" t="s">
        <v>1393</v>
      </c>
      <c r="H583" s="4">
        <v>1</v>
      </c>
    </row>
    <row r="584" spans="7:8" x14ac:dyDescent="0.25">
      <c r="G584" s="3" t="s">
        <v>3054</v>
      </c>
      <c r="H584" s="4">
        <v>1</v>
      </c>
    </row>
    <row r="585" spans="7:8" x14ac:dyDescent="0.25">
      <c r="G585" s="3" t="s">
        <v>3674</v>
      </c>
      <c r="H585" s="4">
        <v>1</v>
      </c>
    </row>
    <row r="586" spans="7:8" x14ac:dyDescent="0.25">
      <c r="G586" s="3" t="s">
        <v>1708</v>
      </c>
      <c r="H586" s="4">
        <v>1</v>
      </c>
    </row>
    <row r="587" spans="7:8" x14ac:dyDescent="0.25">
      <c r="G587" s="3" t="s">
        <v>2860</v>
      </c>
      <c r="H587" s="4">
        <v>1</v>
      </c>
    </row>
    <row r="588" spans="7:8" x14ac:dyDescent="0.25">
      <c r="G588" s="3" t="s">
        <v>3629</v>
      </c>
      <c r="H588" s="4">
        <v>1</v>
      </c>
    </row>
    <row r="589" spans="7:8" x14ac:dyDescent="0.25">
      <c r="G589" s="3" t="s">
        <v>2308</v>
      </c>
      <c r="H589" s="4">
        <v>1</v>
      </c>
    </row>
    <row r="590" spans="7:8" x14ac:dyDescent="0.25">
      <c r="G590" s="3" t="s">
        <v>3563</v>
      </c>
      <c r="H590" s="4">
        <v>1</v>
      </c>
    </row>
    <row r="591" spans="7:8" x14ac:dyDescent="0.25">
      <c r="G591" s="3" t="s">
        <v>237</v>
      </c>
      <c r="H591" s="4">
        <v>1</v>
      </c>
    </row>
    <row r="592" spans="7:8" x14ac:dyDescent="0.25">
      <c r="G592" s="3" t="s">
        <v>616</v>
      </c>
      <c r="H592" s="4">
        <v>1</v>
      </c>
    </row>
    <row r="593" spans="7:8" x14ac:dyDescent="0.25">
      <c r="G593" s="3" t="s">
        <v>1940</v>
      </c>
      <c r="H593" s="4">
        <v>1</v>
      </c>
    </row>
    <row r="594" spans="7:8" x14ac:dyDescent="0.25">
      <c r="G594" s="3" t="s">
        <v>2545</v>
      </c>
      <c r="H594" s="4">
        <v>1</v>
      </c>
    </row>
    <row r="595" spans="7:8" x14ac:dyDescent="0.25">
      <c r="G595" s="3" t="s">
        <v>2095</v>
      </c>
      <c r="H595" s="4">
        <v>1</v>
      </c>
    </row>
    <row r="596" spans="7:8" x14ac:dyDescent="0.25">
      <c r="G596" s="3" t="s">
        <v>2460</v>
      </c>
      <c r="H596" s="4">
        <v>1</v>
      </c>
    </row>
    <row r="597" spans="7:8" x14ac:dyDescent="0.25">
      <c r="G597" s="3" t="s">
        <v>2211</v>
      </c>
      <c r="H597" s="4">
        <v>1</v>
      </c>
    </row>
    <row r="598" spans="7:8" x14ac:dyDescent="0.25">
      <c r="G598" s="3" t="s">
        <v>1656</v>
      </c>
      <c r="H598" s="4">
        <v>1</v>
      </c>
    </row>
    <row r="599" spans="7:8" x14ac:dyDescent="0.25">
      <c r="G599" s="3" t="s">
        <v>741</v>
      </c>
      <c r="H599" s="4">
        <v>1</v>
      </c>
    </row>
    <row r="600" spans="7:8" x14ac:dyDescent="0.25">
      <c r="G600" s="3" t="s">
        <v>3809</v>
      </c>
      <c r="H600" s="4">
        <v>1</v>
      </c>
    </row>
    <row r="601" spans="7:8" x14ac:dyDescent="0.25">
      <c r="G601" s="3" t="s">
        <v>3780</v>
      </c>
      <c r="H601" s="4">
        <v>1</v>
      </c>
    </row>
    <row r="602" spans="7:8" x14ac:dyDescent="0.25">
      <c r="G602" s="3" t="s">
        <v>1177</v>
      </c>
      <c r="H602" s="4">
        <v>1</v>
      </c>
    </row>
    <row r="603" spans="7:8" x14ac:dyDescent="0.25">
      <c r="G603" s="3" t="s">
        <v>3274</v>
      </c>
      <c r="H603" s="4">
        <v>1</v>
      </c>
    </row>
    <row r="604" spans="7:8" x14ac:dyDescent="0.25">
      <c r="G604" s="3" t="s">
        <v>2645</v>
      </c>
      <c r="H604" s="4">
        <v>1</v>
      </c>
    </row>
    <row r="605" spans="7:8" x14ac:dyDescent="0.25">
      <c r="G605" s="3" t="s">
        <v>2872</v>
      </c>
      <c r="H605" s="4">
        <v>1</v>
      </c>
    </row>
    <row r="606" spans="7:8" x14ac:dyDescent="0.25">
      <c r="G606" s="3" t="s">
        <v>2962</v>
      </c>
      <c r="H606" s="4">
        <v>1</v>
      </c>
    </row>
    <row r="607" spans="7:8" x14ac:dyDescent="0.25">
      <c r="G607" s="3" t="s">
        <v>1338</v>
      </c>
      <c r="H607" s="4">
        <v>1</v>
      </c>
    </row>
    <row r="608" spans="7:8" x14ac:dyDescent="0.25">
      <c r="G608" s="3" t="s">
        <v>3445</v>
      </c>
      <c r="H608" s="4">
        <v>1</v>
      </c>
    </row>
    <row r="609" spans="7:8" x14ac:dyDescent="0.25">
      <c r="G609" s="3" t="s">
        <v>3960</v>
      </c>
      <c r="H609" s="4">
        <v>1</v>
      </c>
    </row>
    <row r="610" spans="7:8" x14ac:dyDescent="0.25">
      <c r="G610" s="3" t="s">
        <v>1901</v>
      </c>
      <c r="H610" s="4">
        <v>1</v>
      </c>
    </row>
    <row r="611" spans="7:8" x14ac:dyDescent="0.25">
      <c r="G611" s="3" t="s">
        <v>1645</v>
      </c>
      <c r="H611" s="4">
        <v>1</v>
      </c>
    </row>
    <row r="612" spans="7:8" x14ac:dyDescent="0.25">
      <c r="G612" s="3" t="s">
        <v>3318</v>
      </c>
      <c r="H612" s="4">
        <v>1</v>
      </c>
    </row>
    <row r="613" spans="7:8" x14ac:dyDescent="0.25">
      <c r="G613" s="3" t="s">
        <v>3523</v>
      </c>
      <c r="H613" s="4">
        <v>1</v>
      </c>
    </row>
    <row r="614" spans="7:8" x14ac:dyDescent="0.25">
      <c r="G614" s="3" t="s">
        <v>2273</v>
      </c>
      <c r="H614" s="4">
        <v>1</v>
      </c>
    </row>
    <row r="615" spans="7:8" x14ac:dyDescent="0.25">
      <c r="G615" s="3" t="s">
        <v>3419</v>
      </c>
      <c r="H615" s="4">
        <v>1</v>
      </c>
    </row>
    <row r="616" spans="7:8" x14ac:dyDescent="0.25">
      <c r="G616" s="3" t="s">
        <v>791</v>
      </c>
      <c r="H616" s="4">
        <v>1</v>
      </c>
    </row>
    <row r="617" spans="7:8" x14ac:dyDescent="0.25">
      <c r="G617" s="3" t="s">
        <v>1163</v>
      </c>
      <c r="H617" s="4">
        <v>1</v>
      </c>
    </row>
    <row r="618" spans="7:8" x14ac:dyDescent="0.25">
      <c r="G618" s="3" t="s">
        <v>2919</v>
      </c>
      <c r="H618" s="4">
        <v>1</v>
      </c>
    </row>
    <row r="619" spans="7:8" x14ac:dyDescent="0.25">
      <c r="G619" s="3" t="s">
        <v>3525</v>
      </c>
      <c r="H619" s="4">
        <v>1</v>
      </c>
    </row>
    <row r="620" spans="7:8" x14ac:dyDescent="0.25">
      <c r="G620" s="3" t="s">
        <v>1625</v>
      </c>
      <c r="H620" s="4">
        <v>1</v>
      </c>
    </row>
    <row r="621" spans="7:8" x14ac:dyDescent="0.25">
      <c r="G621" s="3" t="s">
        <v>1502</v>
      </c>
      <c r="H621" s="4">
        <v>1</v>
      </c>
    </row>
    <row r="622" spans="7:8" x14ac:dyDescent="0.25">
      <c r="G622" s="3" t="s">
        <v>2446</v>
      </c>
      <c r="H622" s="4">
        <v>1</v>
      </c>
    </row>
    <row r="623" spans="7:8" x14ac:dyDescent="0.25">
      <c r="G623" s="3" t="s">
        <v>762</v>
      </c>
      <c r="H623" s="4">
        <v>1</v>
      </c>
    </row>
    <row r="624" spans="7:8" x14ac:dyDescent="0.25">
      <c r="G624" s="3" t="s">
        <v>3183</v>
      </c>
      <c r="H624" s="4">
        <v>1</v>
      </c>
    </row>
    <row r="625" spans="7:8" x14ac:dyDescent="0.25">
      <c r="G625" s="3" t="s">
        <v>3676</v>
      </c>
      <c r="H625" s="4">
        <v>1</v>
      </c>
    </row>
    <row r="626" spans="7:8" x14ac:dyDescent="0.25">
      <c r="G626" s="3" t="s">
        <v>3867</v>
      </c>
      <c r="H626" s="4">
        <v>1</v>
      </c>
    </row>
    <row r="627" spans="7:8" x14ac:dyDescent="0.25">
      <c r="G627" s="3" t="s">
        <v>3793</v>
      </c>
      <c r="H627" s="4">
        <v>1</v>
      </c>
    </row>
    <row r="628" spans="7:8" x14ac:dyDescent="0.25">
      <c r="G628" s="3" t="s">
        <v>2122</v>
      </c>
      <c r="H628" s="4">
        <v>1</v>
      </c>
    </row>
    <row r="629" spans="7:8" x14ac:dyDescent="0.25">
      <c r="G629" s="3" t="s">
        <v>3058</v>
      </c>
      <c r="H629" s="4">
        <v>1</v>
      </c>
    </row>
    <row r="630" spans="7:8" x14ac:dyDescent="0.25">
      <c r="G630" s="3" t="s">
        <v>3649</v>
      </c>
      <c r="H630" s="4">
        <v>1</v>
      </c>
    </row>
    <row r="631" spans="7:8" x14ac:dyDescent="0.25">
      <c r="G631" s="3" t="s">
        <v>3456</v>
      </c>
      <c r="H631" s="4">
        <v>1</v>
      </c>
    </row>
    <row r="632" spans="7:8" x14ac:dyDescent="0.25">
      <c r="G632" s="3" t="s">
        <v>3345</v>
      </c>
      <c r="H632" s="4">
        <v>1</v>
      </c>
    </row>
    <row r="633" spans="7:8" x14ac:dyDescent="0.25">
      <c r="G633" s="3" t="s">
        <v>2065</v>
      </c>
      <c r="H633" s="4">
        <v>1</v>
      </c>
    </row>
    <row r="634" spans="7:8" x14ac:dyDescent="0.25">
      <c r="G634" s="3" t="s">
        <v>2149</v>
      </c>
      <c r="H634" s="4">
        <v>1</v>
      </c>
    </row>
    <row r="635" spans="7:8" x14ac:dyDescent="0.25">
      <c r="G635" s="3" t="s">
        <v>2316</v>
      </c>
      <c r="H635" s="4">
        <v>1</v>
      </c>
    </row>
    <row r="636" spans="7:8" x14ac:dyDescent="0.25">
      <c r="G636" s="3" t="s">
        <v>2841</v>
      </c>
      <c r="H636" s="4">
        <v>1</v>
      </c>
    </row>
    <row r="637" spans="7:8" x14ac:dyDescent="0.25">
      <c r="G637" s="3" t="s">
        <v>1555</v>
      </c>
      <c r="H637" s="4">
        <v>1</v>
      </c>
    </row>
    <row r="638" spans="7:8" x14ac:dyDescent="0.25">
      <c r="G638" s="3" t="s">
        <v>3262</v>
      </c>
      <c r="H638" s="4">
        <v>1</v>
      </c>
    </row>
    <row r="639" spans="7:8" x14ac:dyDescent="0.25">
      <c r="G639" s="3" t="s">
        <v>3784</v>
      </c>
      <c r="H639" s="4">
        <v>1</v>
      </c>
    </row>
    <row r="640" spans="7:8" x14ac:dyDescent="0.25">
      <c r="G640" s="3" t="s">
        <v>1017</v>
      </c>
      <c r="H640" s="4">
        <v>1</v>
      </c>
    </row>
    <row r="641" spans="7:8" x14ac:dyDescent="0.25">
      <c r="G641" s="3" t="s">
        <v>3765</v>
      </c>
      <c r="H641" s="4">
        <v>1</v>
      </c>
    </row>
    <row r="642" spans="7:8" x14ac:dyDescent="0.25">
      <c r="G642" s="3" t="s">
        <v>2154</v>
      </c>
      <c r="H642" s="4">
        <v>1</v>
      </c>
    </row>
    <row r="643" spans="7:8" x14ac:dyDescent="0.25">
      <c r="G643" s="3" t="s">
        <v>3275</v>
      </c>
      <c r="H643" s="4">
        <v>1</v>
      </c>
    </row>
    <row r="644" spans="7:8" x14ac:dyDescent="0.25">
      <c r="G644" s="3" t="s">
        <v>3291</v>
      </c>
      <c r="H644" s="4">
        <v>1</v>
      </c>
    </row>
    <row r="645" spans="7:8" x14ac:dyDescent="0.25">
      <c r="G645" s="3" t="s">
        <v>3695</v>
      </c>
      <c r="H645" s="4">
        <v>1</v>
      </c>
    </row>
    <row r="646" spans="7:8" x14ac:dyDescent="0.25">
      <c r="G646" s="3" t="s">
        <v>650</v>
      </c>
      <c r="H646" s="4">
        <v>1</v>
      </c>
    </row>
    <row r="647" spans="7:8" x14ac:dyDescent="0.25">
      <c r="G647" s="3" t="s">
        <v>2163</v>
      </c>
      <c r="H647" s="4">
        <v>1</v>
      </c>
    </row>
    <row r="648" spans="7:8" x14ac:dyDescent="0.25">
      <c r="G648" s="3" t="s">
        <v>2666</v>
      </c>
      <c r="H648" s="4">
        <v>1</v>
      </c>
    </row>
    <row r="649" spans="7:8" x14ac:dyDescent="0.25">
      <c r="G649" s="3" t="s">
        <v>2793</v>
      </c>
      <c r="H649" s="4">
        <v>1</v>
      </c>
    </row>
    <row r="650" spans="7:8" x14ac:dyDescent="0.25">
      <c r="G650" s="3" t="s">
        <v>735</v>
      </c>
      <c r="H650" s="4">
        <v>1</v>
      </c>
    </row>
    <row r="651" spans="7:8" x14ac:dyDescent="0.25">
      <c r="G651" s="3" t="s">
        <v>3213</v>
      </c>
      <c r="H651" s="4">
        <v>1</v>
      </c>
    </row>
    <row r="652" spans="7:8" x14ac:dyDescent="0.25">
      <c r="G652" s="3" t="s">
        <v>2400</v>
      </c>
      <c r="H652" s="4">
        <v>1</v>
      </c>
    </row>
    <row r="653" spans="7:8" x14ac:dyDescent="0.25">
      <c r="G653" s="3" t="s">
        <v>2263</v>
      </c>
      <c r="H653" s="4">
        <v>1</v>
      </c>
    </row>
    <row r="654" spans="7:8" x14ac:dyDescent="0.25">
      <c r="G654" s="3" t="s">
        <v>3246</v>
      </c>
      <c r="H654" s="4">
        <v>1</v>
      </c>
    </row>
    <row r="655" spans="7:8" x14ac:dyDescent="0.25">
      <c r="G655" s="3" t="s">
        <v>2182</v>
      </c>
      <c r="H655" s="4">
        <v>1</v>
      </c>
    </row>
    <row r="656" spans="7:8" x14ac:dyDescent="0.25">
      <c r="G656" s="3" t="s">
        <v>3442</v>
      </c>
      <c r="H656" s="4">
        <v>1</v>
      </c>
    </row>
    <row r="657" spans="7:8" x14ac:dyDescent="0.25">
      <c r="G657" s="3" t="s">
        <v>3048</v>
      </c>
      <c r="H657" s="4">
        <v>1</v>
      </c>
    </row>
    <row r="658" spans="7:8" x14ac:dyDescent="0.25">
      <c r="G658" s="3" t="s">
        <v>3854</v>
      </c>
      <c r="H658" s="4">
        <v>1</v>
      </c>
    </row>
    <row r="659" spans="7:8" x14ac:dyDescent="0.25">
      <c r="G659" s="3" t="s">
        <v>3971</v>
      </c>
      <c r="H659" s="4">
        <v>1</v>
      </c>
    </row>
    <row r="660" spans="7:8" x14ac:dyDescent="0.25">
      <c r="G660" s="3" t="s">
        <v>3606</v>
      </c>
      <c r="H660" s="4">
        <v>1</v>
      </c>
    </row>
    <row r="661" spans="7:8" x14ac:dyDescent="0.25">
      <c r="G661" s="3" t="s">
        <v>2780</v>
      </c>
      <c r="H661" s="4">
        <v>1</v>
      </c>
    </row>
    <row r="662" spans="7:8" x14ac:dyDescent="0.25">
      <c r="G662" s="3" t="s">
        <v>1828</v>
      </c>
      <c r="H662" s="4">
        <v>1</v>
      </c>
    </row>
    <row r="663" spans="7:8" x14ac:dyDescent="0.25">
      <c r="G663" s="3" t="s">
        <v>3391</v>
      </c>
      <c r="H663" s="4">
        <v>1</v>
      </c>
    </row>
    <row r="664" spans="7:8" x14ac:dyDescent="0.25">
      <c r="G664" s="3" t="s">
        <v>3193</v>
      </c>
      <c r="H664" s="4">
        <v>1</v>
      </c>
    </row>
    <row r="665" spans="7:8" x14ac:dyDescent="0.25">
      <c r="G665" s="3" t="s">
        <v>2024</v>
      </c>
      <c r="H665" s="4">
        <v>1</v>
      </c>
    </row>
    <row r="666" spans="7:8" x14ac:dyDescent="0.25">
      <c r="G666" s="3" t="s">
        <v>2632</v>
      </c>
      <c r="H666" s="4">
        <v>1</v>
      </c>
    </row>
    <row r="667" spans="7:8" x14ac:dyDescent="0.25">
      <c r="G667" s="3" t="s">
        <v>3283</v>
      </c>
      <c r="H667" s="4">
        <v>1</v>
      </c>
    </row>
    <row r="668" spans="7:8" x14ac:dyDescent="0.25">
      <c r="G668" s="3" t="s">
        <v>2413</v>
      </c>
      <c r="H668" s="4">
        <v>1</v>
      </c>
    </row>
    <row r="669" spans="7:8" x14ac:dyDescent="0.25">
      <c r="G669" s="3" t="s">
        <v>1672</v>
      </c>
      <c r="H669" s="4">
        <v>1</v>
      </c>
    </row>
    <row r="670" spans="7:8" x14ac:dyDescent="0.25">
      <c r="G670" s="3" t="s">
        <v>2100</v>
      </c>
      <c r="H670" s="4">
        <v>1</v>
      </c>
    </row>
    <row r="671" spans="7:8" x14ac:dyDescent="0.25">
      <c r="G671" s="3" t="s">
        <v>3449</v>
      </c>
      <c r="H671" s="4">
        <v>1</v>
      </c>
    </row>
    <row r="672" spans="7:8" x14ac:dyDescent="0.25">
      <c r="G672" s="3" t="s">
        <v>3264</v>
      </c>
      <c r="H672" s="4">
        <v>1</v>
      </c>
    </row>
    <row r="673" spans="7:8" x14ac:dyDescent="0.25">
      <c r="G673" s="3" t="s">
        <v>2305</v>
      </c>
      <c r="H673" s="4">
        <v>1</v>
      </c>
    </row>
    <row r="674" spans="7:8" x14ac:dyDescent="0.25">
      <c r="G674" s="3" t="s">
        <v>3503</v>
      </c>
      <c r="H674" s="4">
        <v>1</v>
      </c>
    </row>
    <row r="675" spans="7:8" x14ac:dyDescent="0.25">
      <c r="G675" s="3" t="s">
        <v>1410</v>
      </c>
      <c r="H675" s="4">
        <v>1</v>
      </c>
    </row>
    <row r="676" spans="7:8" x14ac:dyDescent="0.25">
      <c r="G676" s="3" t="s">
        <v>834</v>
      </c>
      <c r="H676" s="4">
        <v>1</v>
      </c>
    </row>
    <row r="677" spans="7:8" x14ac:dyDescent="0.25">
      <c r="G677" s="3" t="s">
        <v>514</v>
      </c>
      <c r="H677" s="4">
        <v>1</v>
      </c>
    </row>
    <row r="678" spans="7:8" x14ac:dyDescent="0.25">
      <c r="G678" s="3" t="s">
        <v>3271</v>
      </c>
      <c r="H678" s="4">
        <v>1</v>
      </c>
    </row>
    <row r="679" spans="7:8" x14ac:dyDescent="0.25">
      <c r="G679" s="3" t="s">
        <v>3290</v>
      </c>
      <c r="H679" s="4">
        <v>1</v>
      </c>
    </row>
    <row r="680" spans="7:8" x14ac:dyDescent="0.25">
      <c r="G680" s="3" t="s">
        <v>3472</v>
      </c>
      <c r="H680" s="4">
        <v>1</v>
      </c>
    </row>
    <row r="681" spans="7:8" x14ac:dyDescent="0.25">
      <c r="G681" s="3" t="s">
        <v>828</v>
      </c>
      <c r="H681" s="4">
        <v>1</v>
      </c>
    </row>
    <row r="682" spans="7:8" x14ac:dyDescent="0.25">
      <c r="G682" s="3" t="s">
        <v>527</v>
      </c>
      <c r="H682" s="4">
        <v>1</v>
      </c>
    </row>
    <row r="683" spans="7:8" x14ac:dyDescent="0.25">
      <c r="G683" s="3" t="s">
        <v>3060</v>
      </c>
      <c r="H683" s="4">
        <v>1</v>
      </c>
    </row>
    <row r="684" spans="7:8" x14ac:dyDescent="0.25">
      <c r="G684" s="3" t="s">
        <v>3434</v>
      </c>
      <c r="H684" s="4">
        <v>1</v>
      </c>
    </row>
    <row r="685" spans="7:8" x14ac:dyDescent="0.25">
      <c r="G685" s="3" t="s">
        <v>1691</v>
      </c>
      <c r="H685" s="4">
        <v>1</v>
      </c>
    </row>
    <row r="686" spans="7:8" x14ac:dyDescent="0.25">
      <c r="G686" s="3" t="s">
        <v>584</v>
      </c>
      <c r="H686" s="4">
        <v>1</v>
      </c>
    </row>
    <row r="687" spans="7:8" x14ac:dyDescent="0.25">
      <c r="G687" s="3" t="s">
        <v>142</v>
      </c>
      <c r="H687" s="4">
        <v>1</v>
      </c>
    </row>
    <row r="688" spans="7:8" x14ac:dyDescent="0.25">
      <c r="G688" s="3" t="s">
        <v>3112</v>
      </c>
      <c r="H688" s="4">
        <v>1</v>
      </c>
    </row>
    <row r="689" spans="7:8" x14ac:dyDescent="0.25">
      <c r="G689" s="3" t="s">
        <v>2618</v>
      </c>
      <c r="H689" s="4">
        <v>1</v>
      </c>
    </row>
    <row r="690" spans="7:8" x14ac:dyDescent="0.25">
      <c r="G690" s="3" t="s">
        <v>3016</v>
      </c>
      <c r="H690" s="4">
        <v>1</v>
      </c>
    </row>
    <row r="691" spans="7:8" x14ac:dyDescent="0.25">
      <c r="G691" s="3" t="s">
        <v>2360</v>
      </c>
      <c r="H691" s="4">
        <v>1</v>
      </c>
    </row>
    <row r="692" spans="7:8" x14ac:dyDescent="0.25">
      <c r="G692" s="3" t="s">
        <v>2838</v>
      </c>
      <c r="H692" s="4">
        <v>1</v>
      </c>
    </row>
    <row r="693" spans="7:8" x14ac:dyDescent="0.25">
      <c r="G693" s="3" t="s">
        <v>2548</v>
      </c>
      <c r="H693" s="4">
        <v>1</v>
      </c>
    </row>
    <row r="694" spans="7:8" x14ac:dyDescent="0.25">
      <c r="G694" s="3" t="s">
        <v>3846</v>
      </c>
      <c r="H694" s="4">
        <v>1</v>
      </c>
    </row>
    <row r="695" spans="7:8" x14ac:dyDescent="0.25">
      <c r="G695" s="3" t="s">
        <v>1947</v>
      </c>
      <c r="H695" s="4">
        <v>1</v>
      </c>
    </row>
    <row r="696" spans="7:8" x14ac:dyDescent="0.25">
      <c r="G696" s="3" t="s">
        <v>3549</v>
      </c>
      <c r="H696" s="4">
        <v>1</v>
      </c>
    </row>
    <row r="697" spans="7:8" x14ac:dyDescent="0.25">
      <c r="G697" s="3" t="s">
        <v>1814</v>
      </c>
      <c r="H697" s="4">
        <v>1</v>
      </c>
    </row>
    <row r="698" spans="7:8" x14ac:dyDescent="0.25">
      <c r="G698" s="3" t="s">
        <v>1321</v>
      </c>
      <c r="H698" s="4">
        <v>1</v>
      </c>
    </row>
    <row r="699" spans="7:8" x14ac:dyDescent="0.25">
      <c r="G699" s="3" t="s">
        <v>3298</v>
      </c>
      <c r="H699" s="4">
        <v>1</v>
      </c>
    </row>
    <row r="700" spans="7:8" x14ac:dyDescent="0.25">
      <c r="G700" s="3" t="s">
        <v>2583</v>
      </c>
      <c r="H700" s="4">
        <v>1</v>
      </c>
    </row>
    <row r="701" spans="7:8" x14ac:dyDescent="0.25">
      <c r="G701" s="3" t="s">
        <v>1860</v>
      </c>
      <c r="H701" s="4">
        <v>1</v>
      </c>
    </row>
    <row r="702" spans="7:8" x14ac:dyDescent="0.25">
      <c r="G702" s="3" t="s">
        <v>2256</v>
      </c>
      <c r="H702" s="4">
        <v>1</v>
      </c>
    </row>
    <row r="703" spans="7:8" x14ac:dyDescent="0.25">
      <c r="G703" s="3" t="s">
        <v>1686</v>
      </c>
      <c r="H703" s="4">
        <v>1</v>
      </c>
    </row>
    <row r="704" spans="7:8" x14ac:dyDescent="0.25">
      <c r="G704" s="3" t="s">
        <v>2486</v>
      </c>
      <c r="H704" s="4">
        <v>1</v>
      </c>
    </row>
    <row r="705" spans="7:8" x14ac:dyDescent="0.25">
      <c r="G705" s="3" t="s">
        <v>1880</v>
      </c>
      <c r="H705" s="4">
        <v>1</v>
      </c>
    </row>
    <row r="706" spans="7:8" x14ac:dyDescent="0.25">
      <c r="G706" s="3" t="s">
        <v>3185</v>
      </c>
      <c r="H706" s="4">
        <v>1</v>
      </c>
    </row>
    <row r="707" spans="7:8" x14ac:dyDescent="0.25">
      <c r="G707" s="3" t="s">
        <v>594</v>
      </c>
      <c r="H707" s="4">
        <v>1</v>
      </c>
    </row>
    <row r="708" spans="7:8" x14ac:dyDescent="0.25">
      <c r="G708" s="3" t="s">
        <v>2367</v>
      </c>
      <c r="H708" s="4">
        <v>1</v>
      </c>
    </row>
    <row r="709" spans="7:8" x14ac:dyDescent="0.25">
      <c r="G709" s="3" t="s">
        <v>3008</v>
      </c>
      <c r="H709" s="4">
        <v>1</v>
      </c>
    </row>
    <row r="710" spans="7:8" x14ac:dyDescent="0.25">
      <c r="G710" s="3" t="s">
        <v>2465</v>
      </c>
      <c r="H710" s="4">
        <v>1</v>
      </c>
    </row>
    <row r="711" spans="7:8" x14ac:dyDescent="0.25">
      <c r="G711" s="3" t="s">
        <v>2505</v>
      </c>
      <c r="H711" s="4">
        <v>1</v>
      </c>
    </row>
    <row r="712" spans="7:8" x14ac:dyDescent="0.25">
      <c r="G712" s="3" t="s">
        <v>1335</v>
      </c>
      <c r="H712" s="4">
        <v>1</v>
      </c>
    </row>
    <row r="713" spans="7:8" x14ac:dyDescent="0.25">
      <c r="G713" s="3" t="s">
        <v>3751</v>
      </c>
      <c r="H713" s="4">
        <v>1</v>
      </c>
    </row>
    <row r="714" spans="7:8" x14ac:dyDescent="0.25">
      <c r="G714" s="3" t="s">
        <v>185</v>
      </c>
      <c r="H714" s="4">
        <v>1</v>
      </c>
    </row>
    <row r="715" spans="7:8" x14ac:dyDescent="0.25">
      <c r="G715" s="3" t="s">
        <v>1530</v>
      </c>
      <c r="H715" s="4">
        <v>1</v>
      </c>
    </row>
    <row r="716" spans="7:8" x14ac:dyDescent="0.25">
      <c r="G716" s="3" t="s">
        <v>2833</v>
      </c>
      <c r="H716" s="4">
        <v>1</v>
      </c>
    </row>
    <row r="717" spans="7:8" x14ac:dyDescent="0.25">
      <c r="G717" s="3" t="s">
        <v>1235</v>
      </c>
      <c r="H717" s="4">
        <v>1</v>
      </c>
    </row>
    <row r="718" spans="7:8" x14ac:dyDescent="0.25">
      <c r="G718" s="3" t="s">
        <v>3763</v>
      </c>
      <c r="H718" s="4">
        <v>1</v>
      </c>
    </row>
    <row r="719" spans="7:8" x14ac:dyDescent="0.25">
      <c r="G719" s="3" t="s">
        <v>2858</v>
      </c>
      <c r="H719" s="4">
        <v>1</v>
      </c>
    </row>
    <row r="720" spans="7:8" x14ac:dyDescent="0.25">
      <c r="G720" s="3" t="s">
        <v>761</v>
      </c>
      <c r="H720" s="4">
        <v>1</v>
      </c>
    </row>
    <row r="721" spans="7:8" x14ac:dyDescent="0.25">
      <c r="G721" s="3" t="s">
        <v>2885</v>
      </c>
      <c r="H721" s="4">
        <v>1</v>
      </c>
    </row>
    <row r="722" spans="7:8" x14ac:dyDescent="0.25">
      <c r="G722" s="3" t="s">
        <v>3519</v>
      </c>
      <c r="H722" s="4">
        <v>1</v>
      </c>
    </row>
    <row r="723" spans="7:8" x14ac:dyDescent="0.25">
      <c r="G723" s="3" t="s">
        <v>743</v>
      </c>
      <c r="H723" s="4">
        <v>1</v>
      </c>
    </row>
    <row r="724" spans="7:8" x14ac:dyDescent="0.25">
      <c r="G724" s="3" t="s">
        <v>3536</v>
      </c>
      <c r="H724" s="4">
        <v>1</v>
      </c>
    </row>
    <row r="725" spans="7:8" x14ac:dyDescent="0.25">
      <c r="G725" s="3" t="s">
        <v>2961</v>
      </c>
      <c r="H725" s="4">
        <v>1</v>
      </c>
    </row>
    <row r="726" spans="7:8" x14ac:dyDescent="0.25">
      <c r="G726" s="3" t="s">
        <v>3494</v>
      </c>
      <c r="H726" s="4">
        <v>1</v>
      </c>
    </row>
    <row r="727" spans="7:8" x14ac:dyDescent="0.25">
      <c r="G727" s="3" t="s">
        <v>2051</v>
      </c>
      <c r="H727" s="4">
        <v>1</v>
      </c>
    </row>
    <row r="728" spans="7:8" x14ac:dyDescent="0.25">
      <c r="G728" s="3" t="s">
        <v>1191</v>
      </c>
      <c r="H728" s="4">
        <v>1</v>
      </c>
    </row>
    <row r="729" spans="7:8" x14ac:dyDescent="0.25">
      <c r="G729" s="3" t="s">
        <v>414</v>
      </c>
      <c r="H729" s="4">
        <v>1</v>
      </c>
    </row>
    <row r="730" spans="7:8" x14ac:dyDescent="0.25">
      <c r="G730" s="3" t="s">
        <v>3825</v>
      </c>
      <c r="H730" s="4">
        <v>1</v>
      </c>
    </row>
    <row r="731" spans="7:8" x14ac:dyDescent="0.25">
      <c r="G731" s="3" t="s">
        <v>2489</v>
      </c>
      <c r="H731" s="4">
        <v>1</v>
      </c>
    </row>
    <row r="732" spans="7:8" x14ac:dyDescent="0.25">
      <c r="G732" s="3" t="s">
        <v>1924</v>
      </c>
      <c r="H732" s="4">
        <v>1</v>
      </c>
    </row>
    <row r="733" spans="7:8" x14ac:dyDescent="0.25">
      <c r="G733" s="3" t="s">
        <v>2869</v>
      </c>
      <c r="H733" s="4">
        <v>1</v>
      </c>
    </row>
    <row r="734" spans="7:8" x14ac:dyDescent="0.25">
      <c r="G734" s="3" t="s">
        <v>2785</v>
      </c>
      <c r="H734" s="4">
        <v>1</v>
      </c>
    </row>
    <row r="735" spans="7:8" x14ac:dyDescent="0.25">
      <c r="G735" s="3" t="s">
        <v>861</v>
      </c>
      <c r="H735" s="4">
        <v>1</v>
      </c>
    </row>
    <row r="736" spans="7:8" x14ac:dyDescent="0.25">
      <c r="G736" s="3" t="s">
        <v>1117</v>
      </c>
      <c r="H736" s="4">
        <v>1</v>
      </c>
    </row>
    <row r="737" spans="7:8" x14ac:dyDescent="0.25">
      <c r="G737" s="3" t="s">
        <v>3454</v>
      </c>
      <c r="H737" s="4">
        <v>1</v>
      </c>
    </row>
    <row r="738" spans="7:8" x14ac:dyDescent="0.25">
      <c r="G738" s="3" t="s">
        <v>3887</v>
      </c>
      <c r="H738" s="4">
        <v>1</v>
      </c>
    </row>
    <row r="739" spans="7:8" x14ac:dyDescent="0.25">
      <c r="G739" s="3" t="s">
        <v>1586</v>
      </c>
      <c r="H739" s="4">
        <v>1</v>
      </c>
    </row>
    <row r="740" spans="7:8" x14ac:dyDescent="0.25">
      <c r="G740" s="3" t="s">
        <v>2303</v>
      </c>
      <c r="H740" s="4">
        <v>1</v>
      </c>
    </row>
    <row r="741" spans="7:8" x14ac:dyDescent="0.25">
      <c r="G741" s="3" t="s">
        <v>3686</v>
      </c>
      <c r="H741" s="4">
        <v>1</v>
      </c>
    </row>
    <row r="742" spans="7:8" x14ac:dyDescent="0.25">
      <c r="G742" s="3" t="s">
        <v>2304</v>
      </c>
      <c r="H742" s="4">
        <v>1</v>
      </c>
    </row>
    <row r="743" spans="7:8" x14ac:dyDescent="0.25">
      <c r="G743" s="3" t="s">
        <v>843</v>
      </c>
      <c r="H743" s="4">
        <v>1</v>
      </c>
    </row>
    <row r="744" spans="7:8" x14ac:dyDescent="0.25">
      <c r="G744" s="3" t="s">
        <v>2581</v>
      </c>
      <c r="H744" s="4">
        <v>1</v>
      </c>
    </row>
    <row r="745" spans="7:8" x14ac:dyDescent="0.25">
      <c r="G745" s="3" t="s">
        <v>2924</v>
      </c>
      <c r="H745" s="4">
        <v>1</v>
      </c>
    </row>
    <row r="746" spans="7:8" x14ac:dyDescent="0.25">
      <c r="G746" s="3" t="s">
        <v>1944</v>
      </c>
      <c r="H746" s="4">
        <v>1</v>
      </c>
    </row>
    <row r="747" spans="7:8" x14ac:dyDescent="0.25">
      <c r="G747" s="3" t="s">
        <v>3682</v>
      </c>
      <c r="H747" s="4">
        <v>1</v>
      </c>
    </row>
    <row r="748" spans="7:8" x14ac:dyDescent="0.25">
      <c r="G748" s="3" t="s">
        <v>2742</v>
      </c>
      <c r="H748" s="4">
        <v>1</v>
      </c>
    </row>
    <row r="749" spans="7:8" x14ac:dyDescent="0.25">
      <c r="G749" s="3" t="s">
        <v>1776</v>
      </c>
      <c r="H749" s="4">
        <v>1</v>
      </c>
    </row>
    <row r="750" spans="7:8" x14ac:dyDescent="0.25">
      <c r="G750" s="3" t="s">
        <v>662</v>
      </c>
      <c r="H750" s="4">
        <v>1</v>
      </c>
    </row>
    <row r="751" spans="7:8" x14ac:dyDescent="0.25">
      <c r="G751" s="3" t="s">
        <v>2859</v>
      </c>
      <c r="H751" s="4">
        <v>1</v>
      </c>
    </row>
    <row r="752" spans="7:8" x14ac:dyDescent="0.25">
      <c r="G752" s="3" t="s">
        <v>3284</v>
      </c>
      <c r="H752" s="4">
        <v>1</v>
      </c>
    </row>
    <row r="753" spans="7:8" x14ac:dyDescent="0.25">
      <c r="G753" s="3" t="s">
        <v>1336</v>
      </c>
      <c r="H753" s="4">
        <v>1</v>
      </c>
    </row>
    <row r="754" spans="7:8" x14ac:dyDescent="0.25">
      <c r="G754" s="3" t="s">
        <v>1863</v>
      </c>
      <c r="H754" s="4">
        <v>1</v>
      </c>
    </row>
    <row r="755" spans="7:8" x14ac:dyDescent="0.25">
      <c r="G755" s="3" t="s">
        <v>3853</v>
      </c>
      <c r="H755" s="4">
        <v>1</v>
      </c>
    </row>
    <row r="756" spans="7:8" x14ac:dyDescent="0.25">
      <c r="G756" s="3">
        <v>158</v>
      </c>
      <c r="H756" s="4">
        <v>1</v>
      </c>
    </row>
    <row r="757" spans="7:8" x14ac:dyDescent="0.25">
      <c r="G757" s="3" t="s">
        <v>3720</v>
      </c>
      <c r="H757" s="4">
        <v>1</v>
      </c>
    </row>
    <row r="758" spans="7:8" x14ac:dyDescent="0.25">
      <c r="G758" s="3" t="s">
        <v>2234</v>
      </c>
      <c r="H758" s="4">
        <v>1</v>
      </c>
    </row>
    <row r="759" spans="7:8" x14ac:dyDescent="0.25">
      <c r="G759" s="3" t="s">
        <v>2181</v>
      </c>
      <c r="H759" s="4">
        <v>1</v>
      </c>
    </row>
    <row r="760" spans="7:8" x14ac:dyDescent="0.25">
      <c r="G760" s="3" t="s">
        <v>1593</v>
      </c>
      <c r="H760" s="4">
        <v>1</v>
      </c>
    </row>
    <row r="761" spans="7:8" x14ac:dyDescent="0.25">
      <c r="G761" s="3" t="s">
        <v>2345</v>
      </c>
      <c r="H761" s="4">
        <v>1</v>
      </c>
    </row>
    <row r="762" spans="7:8" x14ac:dyDescent="0.25">
      <c r="G762" s="3" t="s">
        <v>2808</v>
      </c>
      <c r="H762" s="4">
        <v>1</v>
      </c>
    </row>
    <row r="763" spans="7:8" x14ac:dyDescent="0.25">
      <c r="G763" s="3" t="s">
        <v>888</v>
      </c>
      <c r="H763" s="4">
        <v>1</v>
      </c>
    </row>
    <row r="764" spans="7:8" x14ac:dyDescent="0.25">
      <c r="G764" s="3" t="s">
        <v>3671</v>
      </c>
      <c r="H764" s="4">
        <v>1</v>
      </c>
    </row>
    <row r="765" spans="7:8" x14ac:dyDescent="0.25">
      <c r="G765" s="3" t="s">
        <v>1713</v>
      </c>
      <c r="H765" s="4">
        <v>1</v>
      </c>
    </row>
    <row r="766" spans="7:8" x14ac:dyDescent="0.25">
      <c r="G766" s="3" t="s">
        <v>1307</v>
      </c>
      <c r="H766" s="4">
        <v>1</v>
      </c>
    </row>
    <row r="767" spans="7:8" x14ac:dyDescent="0.25">
      <c r="G767" s="3" t="s">
        <v>174</v>
      </c>
      <c r="H767" s="4">
        <v>1</v>
      </c>
    </row>
    <row r="768" spans="7:8" x14ac:dyDescent="0.25">
      <c r="G768" s="3" t="s">
        <v>3838</v>
      </c>
      <c r="H768" s="4">
        <v>1</v>
      </c>
    </row>
    <row r="769" spans="7:8" x14ac:dyDescent="0.25">
      <c r="G769" s="3" t="s">
        <v>851</v>
      </c>
      <c r="H769" s="4">
        <v>1</v>
      </c>
    </row>
    <row r="770" spans="7:8" x14ac:dyDescent="0.25">
      <c r="G770" s="3" t="s">
        <v>2728</v>
      </c>
      <c r="H770" s="4">
        <v>1</v>
      </c>
    </row>
    <row r="771" spans="7:8" x14ac:dyDescent="0.25">
      <c r="G771" s="3" t="s">
        <v>2197</v>
      </c>
      <c r="H771" s="4">
        <v>1</v>
      </c>
    </row>
    <row r="772" spans="7:8" x14ac:dyDescent="0.25">
      <c r="G772" s="3" t="s">
        <v>3000</v>
      </c>
      <c r="H772" s="4">
        <v>1</v>
      </c>
    </row>
    <row r="773" spans="7:8" x14ac:dyDescent="0.25">
      <c r="G773" s="3" t="s">
        <v>1060</v>
      </c>
      <c r="H773" s="4">
        <v>1</v>
      </c>
    </row>
    <row r="774" spans="7:8" x14ac:dyDescent="0.25">
      <c r="G774" s="3" t="s">
        <v>3400</v>
      </c>
      <c r="H774" s="4">
        <v>1</v>
      </c>
    </row>
    <row r="775" spans="7:8" x14ac:dyDescent="0.25">
      <c r="G775" s="3" t="s">
        <v>1544</v>
      </c>
      <c r="H775" s="4">
        <v>1</v>
      </c>
    </row>
    <row r="776" spans="7:8" x14ac:dyDescent="0.25">
      <c r="G776" s="3" t="s">
        <v>1230</v>
      </c>
      <c r="H776" s="4">
        <v>1</v>
      </c>
    </row>
    <row r="777" spans="7:8" x14ac:dyDescent="0.25">
      <c r="G777" s="3" t="s">
        <v>3688</v>
      </c>
      <c r="H777" s="4">
        <v>1</v>
      </c>
    </row>
    <row r="778" spans="7:8" x14ac:dyDescent="0.25">
      <c r="G778" s="3" t="s">
        <v>2322</v>
      </c>
      <c r="H778" s="4">
        <v>1</v>
      </c>
    </row>
    <row r="779" spans="7:8" x14ac:dyDescent="0.25">
      <c r="G779" s="3" t="s">
        <v>2851</v>
      </c>
      <c r="H779" s="4">
        <v>1</v>
      </c>
    </row>
    <row r="780" spans="7:8" x14ac:dyDescent="0.25">
      <c r="G780" s="3" t="s">
        <v>2895</v>
      </c>
      <c r="H780" s="4">
        <v>1</v>
      </c>
    </row>
    <row r="781" spans="7:8" x14ac:dyDescent="0.25">
      <c r="G781" s="3" t="s">
        <v>981</v>
      </c>
      <c r="H781" s="4">
        <v>1</v>
      </c>
    </row>
    <row r="782" spans="7:8" x14ac:dyDescent="0.25">
      <c r="G782" s="3" t="s">
        <v>1424</v>
      </c>
      <c r="H782" s="4">
        <v>1</v>
      </c>
    </row>
    <row r="783" spans="7:8" x14ac:dyDescent="0.25">
      <c r="G783" s="3" t="s">
        <v>3515</v>
      </c>
      <c r="H783" s="4">
        <v>1</v>
      </c>
    </row>
    <row r="784" spans="7:8" x14ac:dyDescent="0.25">
      <c r="G784" s="3" t="s">
        <v>3015</v>
      </c>
      <c r="H784" s="4">
        <v>1</v>
      </c>
    </row>
    <row r="785" spans="7:8" x14ac:dyDescent="0.25">
      <c r="G785" s="3" t="s">
        <v>3217</v>
      </c>
      <c r="H785" s="4">
        <v>1</v>
      </c>
    </row>
    <row r="786" spans="7:8" x14ac:dyDescent="0.25">
      <c r="G786" s="3" t="s">
        <v>863</v>
      </c>
      <c r="H786" s="4">
        <v>1</v>
      </c>
    </row>
    <row r="787" spans="7:8" x14ac:dyDescent="0.25">
      <c r="G787" s="3" t="s">
        <v>2212</v>
      </c>
      <c r="H787" s="4">
        <v>1</v>
      </c>
    </row>
    <row r="788" spans="7:8" x14ac:dyDescent="0.25">
      <c r="G788" s="3" t="s">
        <v>3648</v>
      </c>
      <c r="H788" s="4">
        <v>1</v>
      </c>
    </row>
    <row r="789" spans="7:8" x14ac:dyDescent="0.25">
      <c r="G789" s="3" t="s">
        <v>3170</v>
      </c>
      <c r="H789" s="4">
        <v>1</v>
      </c>
    </row>
    <row r="790" spans="7:8" x14ac:dyDescent="0.25">
      <c r="G790" s="3" t="s">
        <v>3855</v>
      </c>
      <c r="H790" s="4">
        <v>1</v>
      </c>
    </row>
    <row r="791" spans="7:8" x14ac:dyDescent="0.25">
      <c r="G791" s="3" t="s">
        <v>3811</v>
      </c>
      <c r="H791" s="4">
        <v>1</v>
      </c>
    </row>
    <row r="792" spans="7:8" x14ac:dyDescent="0.25">
      <c r="G792" s="3" t="s">
        <v>1833</v>
      </c>
      <c r="H792" s="4">
        <v>1</v>
      </c>
    </row>
    <row r="793" spans="7:8" x14ac:dyDescent="0.25">
      <c r="G793" s="3" t="s">
        <v>1431</v>
      </c>
      <c r="H793" s="4">
        <v>1</v>
      </c>
    </row>
    <row r="794" spans="7:8" x14ac:dyDescent="0.25">
      <c r="G794" s="3" t="s">
        <v>1999</v>
      </c>
      <c r="H794" s="4">
        <v>1</v>
      </c>
    </row>
    <row r="795" spans="7:8" x14ac:dyDescent="0.25">
      <c r="G795" s="3" t="s">
        <v>2870</v>
      </c>
      <c r="H795" s="4">
        <v>1</v>
      </c>
    </row>
    <row r="796" spans="7:8" x14ac:dyDescent="0.25">
      <c r="G796" s="3" t="s">
        <v>2066</v>
      </c>
      <c r="H796" s="4">
        <v>1</v>
      </c>
    </row>
    <row r="797" spans="7:8" x14ac:dyDescent="0.25">
      <c r="G797" s="3" t="s">
        <v>2979</v>
      </c>
      <c r="H797" s="4">
        <v>1</v>
      </c>
    </row>
    <row r="798" spans="7:8" x14ac:dyDescent="0.25">
      <c r="G798" s="3" t="s">
        <v>3885</v>
      </c>
      <c r="H798" s="4">
        <v>1</v>
      </c>
    </row>
    <row r="799" spans="7:8" x14ac:dyDescent="0.25">
      <c r="G799" s="3" t="s">
        <v>1729</v>
      </c>
      <c r="H799" s="4">
        <v>1</v>
      </c>
    </row>
    <row r="800" spans="7:8" x14ac:dyDescent="0.25">
      <c r="G800" s="3" t="s">
        <v>2633</v>
      </c>
      <c r="H800" s="4">
        <v>1</v>
      </c>
    </row>
    <row r="801" spans="7:8" x14ac:dyDescent="0.25">
      <c r="G801" s="3" t="s">
        <v>2574</v>
      </c>
      <c r="H801" s="4">
        <v>1</v>
      </c>
    </row>
    <row r="802" spans="7:8" x14ac:dyDescent="0.25">
      <c r="G802" s="3" t="s">
        <v>3877</v>
      </c>
      <c r="H802" s="4">
        <v>1</v>
      </c>
    </row>
    <row r="803" spans="7:8" x14ac:dyDescent="0.25">
      <c r="G803" s="3" t="s">
        <v>2144</v>
      </c>
      <c r="H803" s="4">
        <v>1</v>
      </c>
    </row>
    <row r="804" spans="7:8" x14ac:dyDescent="0.25">
      <c r="G804" s="3" t="s">
        <v>349</v>
      </c>
      <c r="H804" s="4">
        <v>1</v>
      </c>
    </row>
    <row r="805" spans="7:8" x14ac:dyDescent="0.25">
      <c r="G805" s="3" t="s">
        <v>3006</v>
      </c>
      <c r="H805" s="4">
        <v>1</v>
      </c>
    </row>
    <row r="806" spans="7:8" x14ac:dyDescent="0.25">
      <c r="G806" s="3" t="s">
        <v>2901</v>
      </c>
      <c r="H806" s="4">
        <v>1</v>
      </c>
    </row>
    <row r="807" spans="7:8" x14ac:dyDescent="0.25">
      <c r="G807" s="3" t="s">
        <v>2297</v>
      </c>
      <c r="H807" s="4">
        <v>1</v>
      </c>
    </row>
    <row r="808" spans="7:8" x14ac:dyDescent="0.25">
      <c r="G808" s="3" t="s">
        <v>1486</v>
      </c>
      <c r="H808" s="4">
        <v>1</v>
      </c>
    </row>
    <row r="809" spans="7:8" x14ac:dyDescent="0.25">
      <c r="G809" s="3" t="s">
        <v>2326</v>
      </c>
      <c r="H809" s="4">
        <v>1</v>
      </c>
    </row>
    <row r="810" spans="7:8" x14ac:dyDescent="0.25">
      <c r="G810" s="3" t="s">
        <v>3181</v>
      </c>
      <c r="H810" s="4">
        <v>1</v>
      </c>
    </row>
    <row r="811" spans="7:8" x14ac:dyDescent="0.25">
      <c r="G811" s="3" t="s">
        <v>3169</v>
      </c>
      <c r="H811" s="4">
        <v>1</v>
      </c>
    </row>
    <row r="812" spans="7:8" x14ac:dyDescent="0.25">
      <c r="G812" s="3" t="s">
        <v>1294</v>
      </c>
      <c r="H812" s="4">
        <v>1</v>
      </c>
    </row>
    <row r="813" spans="7:8" x14ac:dyDescent="0.25">
      <c r="G813" s="3" t="s">
        <v>3951</v>
      </c>
      <c r="H813" s="4">
        <v>1</v>
      </c>
    </row>
    <row r="814" spans="7:8" x14ac:dyDescent="0.25">
      <c r="G814" s="3" t="s">
        <v>3197</v>
      </c>
      <c r="H814" s="4">
        <v>1</v>
      </c>
    </row>
    <row r="815" spans="7:8" x14ac:dyDescent="0.25">
      <c r="G815" s="3" t="s">
        <v>3488</v>
      </c>
      <c r="H815" s="4">
        <v>1</v>
      </c>
    </row>
    <row r="816" spans="7:8" x14ac:dyDescent="0.25">
      <c r="G816" s="3" t="s">
        <v>2096</v>
      </c>
      <c r="H816" s="4">
        <v>1</v>
      </c>
    </row>
    <row r="817" spans="7:8" x14ac:dyDescent="0.25">
      <c r="G817" s="3" t="s">
        <v>2756</v>
      </c>
      <c r="H817" s="4">
        <v>1</v>
      </c>
    </row>
    <row r="818" spans="7:8" x14ac:dyDescent="0.25">
      <c r="G818" s="3" t="s">
        <v>1978</v>
      </c>
      <c r="H818" s="4">
        <v>1</v>
      </c>
    </row>
    <row r="819" spans="7:8" x14ac:dyDescent="0.25">
      <c r="G819" s="3" t="s">
        <v>3444</v>
      </c>
      <c r="H819" s="4">
        <v>1</v>
      </c>
    </row>
    <row r="820" spans="7:8" x14ac:dyDescent="0.25">
      <c r="G820" s="3" t="s">
        <v>646</v>
      </c>
      <c r="H820" s="4">
        <v>1</v>
      </c>
    </row>
    <row r="821" spans="7:8" x14ac:dyDescent="0.25">
      <c r="G821" s="3" t="s">
        <v>1461</v>
      </c>
      <c r="H821" s="4">
        <v>1</v>
      </c>
    </row>
    <row r="822" spans="7:8" x14ac:dyDescent="0.25">
      <c r="G822" s="3" t="s">
        <v>2939</v>
      </c>
      <c r="H822" s="4">
        <v>1</v>
      </c>
    </row>
    <row r="823" spans="7:8" x14ac:dyDescent="0.25">
      <c r="G823" s="3" t="s">
        <v>3897</v>
      </c>
      <c r="H823" s="4">
        <v>1</v>
      </c>
    </row>
    <row r="824" spans="7:8" x14ac:dyDescent="0.25">
      <c r="G824" s="3" t="s">
        <v>1059</v>
      </c>
      <c r="H824" s="4">
        <v>1</v>
      </c>
    </row>
    <row r="825" spans="7:8" x14ac:dyDescent="0.25">
      <c r="G825" s="3" t="s">
        <v>3835</v>
      </c>
      <c r="H825" s="4">
        <v>1</v>
      </c>
    </row>
    <row r="826" spans="7:8" x14ac:dyDescent="0.25">
      <c r="G826" s="3" t="s">
        <v>3513</v>
      </c>
      <c r="H826" s="4">
        <v>1</v>
      </c>
    </row>
    <row r="827" spans="7:8" x14ac:dyDescent="0.25">
      <c r="G827" s="3" t="s">
        <v>3579</v>
      </c>
      <c r="H827" s="4">
        <v>1</v>
      </c>
    </row>
    <row r="828" spans="7:8" x14ac:dyDescent="0.25">
      <c r="G828" s="3" t="s">
        <v>1160</v>
      </c>
      <c r="H828" s="4">
        <v>1</v>
      </c>
    </row>
    <row r="829" spans="7:8" x14ac:dyDescent="0.25">
      <c r="G829" s="3" t="s">
        <v>2845</v>
      </c>
      <c r="H829" s="4">
        <v>1</v>
      </c>
    </row>
    <row r="830" spans="7:8" x14ac:dyDescent="0.25">
      <c r="G830" s="3" t="s">
        <v>2011</v>
      </c>
      <c r="H830" s="4">
        <v>1</v>
      </c>
    </row>
    <row r="831" spans="7:8" x14ac:dyDescent="0.25">
      <c r="G831" s="3" t="s">
        <v>2484</v>
      </c>
      <c r="H831" s="4">
        <v>1</v>
      </c>
    </row>
    <row r="832" spans="7:8" x14ac:dyDescent="0.25">
      <c r="G832" s="3" t="s">
        <v>3816</v>
      </c>
      <c r="H832" s="4">
        <v>1</v>
      </c>
    </row>
    <row r="833" spans="7:8" x14ac:dyDescent="0.25">
      <c r="G833" s="3" t="s">
        <v>2242</v>
      </c>
      <c r="H833" s="4">
        <v>1</v>
      </c>
    </row>
    <row r="834" spans="7:8" x14ac:dyDescent="0.25">
      <c r="G834" s="3" t="s">
        <v>3312</v>
      </c>
      <c r="H834" s="4">
        <v>1</v>
      </c>
    </row>
    <row r="835" spans="7:8" x14ac:dyDescent="0.25">
      <c r="G835" s="3" t="s">
        <v>1783</v>
      </c>
      <c r="H835" s="4">
        <v>1</v>
      </c>
    </row>
    <row r="836" spans="7:8" x14ac:dyDescent="0.25">
      <c r="G836" s="3" t="s">
        <v>2192</v>
      </c>
      <c r="H836" s="4">
        <v>1</v>
      </c>
    </row>
    <row r="837" spans="7:8" x14ac:dyDescent="0.25">
      <c r="G837" s="3" t="s">
        <v>1464</v>
      </c>
      <c r="H837" s="4">
        <v>1</v>
      </c>
    </row>
    <row r="838" spans="7:8" x14ac:dyDescent="0.25">
      <c r="G838" s="3" t="s">
        <v>3469</v>
      </c>
      <c r="H838" s="4">
        <v>1</v>
      </c>
    </row>
    <row r="839" spans="7:8" x14ac:dyDescent="0.25">
      <c r="G839" s="3" t="s">
        <v>3109</v>
      </c>
      <c r="H839" s="4">
        <v>1</v>
      </c>
    </row>
    <row r="840" spans="7:8" x14ac:dyDescent="0.25">
      <c r="G840" s="3" t="s">
        <v>3940</v>
      </c>
      <c r="H840" s="4">
        <v>1</v>
      </c>
    </row>
    <row r="841" spans="7:8" x14ac:dyDescent="0.25">
      <c r="G841" s="3" t="s">
        <v>3355</v>
      </c>
      <c r="H841" s="4">
        <v>1</v>
      </c>
    </row>
    <row r="842" spans="7:8" x14ac:dyDescent="0.25">
      <c r="G842" s="3" t="s">
        <v>640</v>
      </c>
      <c r="H842" s="4">
        <v>1</v>
      </c>
    </row>
    <row r="843" spans="7:8" x14ac:dyDescent="0.25">
      <c r="G843" s="3" t="s">
        <v>2439</v>
      </c>
      <c r="H843" s="4">
        <v>1</v>
      </c>
    </row>
    <row r="844" spans="7:8" x14ac:dyDescent="0.25">
      <c r="G844" s="3" t="s">
        <v>1676</v>
      </c>
      <c r="H844" s="4">
        <v>1</v>
      </c>
    </row>
    <row r="845" spans="7:8" x14ac:dyDescent="0.25">
      <c r="G845" s="3" t="s">
        <v>3535</v>
      </c>
      <c r="H845" s="4">
        <v>1</v>
      </c>
    </row>
    <row r="846" spans="7:8" x14ac:dyDescent="0.25">
      <c r="G846" s="3" t="s">
        <v>3035</v>
      </c>
      <c r="H846" s="4">
        <v>1</v>
      </c>
    </row>
    <row r="847" spans="7:8" x14ac:dyDescent="0.25">
      <c r="G847" s="3" t="s">
        <v>2449</v>
      </c>
      <c r="H847" s="4">
        <v>1</v>
      </c>
    </row>
    <row r="848" spans="7:8" x14ac:dyDescent="0.25">
      <c r="G848" s="3" t="s">
        <v>2134</v>
      </c>
      <c r="H848" s="4">
        <v>1</v>
      </c>
    </row>
    <row r="849" spans="7:8" x14ac:dyDescent="0.25">
      <c r="G849" s="3" t="s">
        <v>1256</v>
      </c>
      <c r="H849" s="4">
        <v>1</v>
      </c>
    </row>
    <row r="850" spans="7:8" x14ac:dyDescent="0.25">
      <c r="G850" s="3" t="s">
        <v>2109</v>
      </c>
      <c r="H850" s="4">
        <v>1</v>
      </c>
    </row>
    <row r="851" spans="7:8" x14ac:dyDescent="0.25">
      <c r="G851" s="3" t="s">
        <v>2679</v>
      </c>
      <c r="H851" s="4">
        <v>1</v>
      </c>
    </row>
    <row r="852" spans="7:8" x14ac:dyDescent="0.25">
      <c r="G852" s="3" t="s">
        <v>3032</v>
      </c>
      <c r="H852" s="4">
        <v>1</v>
      </c>
    </row>
    <row r="853" spans="7:8" x14ac:dyDescent="0.25">
      <c r="G853" s="3" t="s">
        <v>3643</v>
      </c>
      <c r="H853" s="4">
        <v>1</v>
      </c>
    </row>
    <row r="854" spans="7:8" x14ac:dyDescent="0.25">
      <c r="G854" s="3" t="s">
        <v>2364</v>
      </c>
      <c r="H854" s="4">
        <v>1</v>
      </c>
    </row>
    <row r="855" spans="7:8" x14ac:dyDescent="0.25">
      <c r="G855" s="3" t="s">
        <v>545</v>
      </c>
      <c r="H855" s="4">
        <v>1</v>
      </c>
    </row>
    <row r="856" spans="7:8" x14ac:dyDescent="0.25">
      <c r="G856" s="3" t="s">
        <v>906</v>
      </c>
      <c r="H856" s="4">
        <v>1</v>
      </c>
    </row>
    <row r="857" spans="7:8" x14ac:dyDescent="0.25">
      <c r="G857" s="3" t="s">
        <v>3775</v>
      </c>
      <c r="H857" s="4">
        <v>1</v>
      </c>
    </row>
    <row r="858" spans="7:8" x14ac:dyDescent="0.25">
      <c r="G858" s="3" t="s">
        <v>3342</v>
      </c>
      <c r="H858" s="4">
        <v>1</v>
      </c>
    </row>
    <row r="859" spans="7:8" x14ac:dyDescent="0.25">
      <c r="G859" s="3" t="s">
        <v>1933</v>
      </c>
      <c r="H859" s="4">
        <v>1</v>
      </c>
    </row>
    <row r="860" spans="7:8" x14ac:dyDescent="0.25">
      <c r="G860" s="3" t="s">
        <v>1649</v>
      </c>
      <c r="H860" s="4">
        <v>1</v>
      </c>
    </row>
    <row r="861" spans="7:8" x14ac:dyDescent="0.25">
      <c r="G861" s="3" t="s">
        <v>3534</v>
      </c>
      <c r="H861" s="4">
        <v>1</v>
      </c>
    </row>
    <row r="862" spans="7:8" x14ac:dyDescent="0.25">
      <c r="G862" s="3" t="s">
        <v>1333</v>
      </c>
      <c r="H862" s="4">
        <v>1</v>
      </c>
    </row>
    <row r="863" spans="7:8" x14ac:dyDescent="0.25">
      <c r="G863" s="3" t="s">
        <v>2521</v>
      </c>
      <c r="H863" s="4">
        <v>1</v>
      </c>
    </row>
    <row r="864" spans="7:8" x14ac:dyDescent="0.25">
      <c r="G864" s="3" t="s">
        <v>3508</v>
      </c>
      <c r="H864" s="4">
        <v>1</v>
      </c>
    </row>
    <row r="865" spans="7:8" x14ac:dyDescent="0.25">
      <c r="G865" s="3" t="s">
        <v>1164</v>
      </c>
      <c r="H865" s="4">
        <v>1</v>
      </c>
    </row>
    <row r="866" spans="7:8" x14ac:dyDescent="0.25">
      <c r="G866" s="3" t="s">
        <v>3288</v>
      </c>
      <c r="H866" s="4">
        <v>1</v>
      </c>
    </row>
    <row r="867" spans="7:8" x14ac:dyDescent="0.25">
      <c r="G867" s="3" t="s">
        <v>1031</v>
      </c>
      <c r="H867" s="4">
        <v>1</v>
      </c>
    </row>
    <row r="868" spans="7:8" x14ac:dyDescent="0.25">
      <c r="G868" s="3" t="s">
        <v>1948</v>
      </c>
      <c r="H868" s="4">
        <v>1</v>
      </c>
    </row>
    <row r="869" spans="7:8" x14ac:dyDescent="0.25">
      <c r="G869" s="3" t="s">
        <v>3130</v>
      </c>
      <c r="H869" s="4">
        <v>1</v>
      </c>
    </row>
    <row r="870" spans="7:8" x14ac:dyDescent="0.25">
      <c r="G870" s="3" t="s">
        <v>2118</v>
      </c>
      <c r="H870" s="4">
        <v>1</v>
      </c>
    </row>
    <row r="871" spans="7:8" x14ac:dyDescent="0.25">
      <c r="G871" s="3" t="s">
        <v>3491</v>
      </c>
      <c r="H871" s="4">
        <v>1</v>
      </c>
    </row>
    <row r="872" spans="7:8" x14ac:dyDescent="0.25">
      <c r="G872" s="3" t="s">
        <v>3850</v>
      </c>
      <c r="H872" s="4">
        <v>1</v>
      </c>
    </row>
    <row r="873" spans="7:8" x14ac:dyDescent="0.25">
      <c r="G873" s="3" t="s">
        <v>2012</v>
      </c>
      <c r="H873" s="4">
        <v>1</v>
      </c>
    </row>
    <row r="874" spans="7:8" x14ac:dyDescent="0.25">
      <c r="G874" s="3" t="s">
        <v>463</v>
      </c>
      <c r="H874" s="4">
        <v>1</v>
      </c>
    </row>
    <row r="875" spans="7:8" x14ac:dyDescent="0.25">
      <c r="G875" s="3" t="s">
        <v>2779</v>
      </c>
      <c r="H875" s="4">
        <v>1</v>
      </c>
    </row>
    <row r="876" spans="7:8" x14ac:dyDescent="0.25">
      <c r="G876" s="3" t="s">
        <v>2888</v>
      </c>
      <c r="H876" s="4">
        <v>1</v>
      </c>
    </row>
    <row r="877" spans="7:8" x14ac:dyDescent="0.25">
      <c r="G877" s="3" t="s">
        <v>2929</v>
      </c>
      <c r="H877" s="4">
        <v>1</v>
      </c>
    </row>
    <row r="878" spans="7:8" x14ac:dyDescent="0.25">
      <c r="G878" s="3" t="s">
        <v>2454</v>
      </c>
      <c r="H878" s="4">
        <v>1</v>
      </c>
    </row>
    <row r="879" spans="7:8" x14ac:dyDescent="0.25">
      <c r="G879" s="3" t="s">
        <v>57</v>
      </c>
      <c r="H879" s="4">
        <v>1</v>
      </c>
    </row>
    <row r="880" spans="7:8" x14ac:dyDescent="0.25">
      <c r="G880" s="3" t="s">
        <v>3827</v>
      </c>
      <c r="H880" s="4">
        <v>1</v>
      </c>
    </row>
    <row r="881" spans="7:8" x14ac:dyDescent="0.25">
      <c r="G881" s="3" t="s">
        <v>3718</v>
      </c>
      <c r="H881" s="4">
        <v>1</v>
      </c>
    </row>
    <row r="882" spans="7:8" x14ac:dyDescent="0.25">
      <c r="G882" s="3" t="s">
        <v>3620</v>
      </c>
      <c r="H882" s="4">
        <v>1</v>
      </c>
    </row>
    <row r="883" spans="7:8" x14ac:dyDescent="0.25">
      <c r="G883" s="3" t="s">
        <v>1462</v>
      </c>
      <c r="H883" s="4">
        <v>1</v>
      </c>
    </row>
    <row r="884" spans="7:8" x14ac:dyDescent="0.25">
      <c r="G884" s="3" t="s">
        <v>2334</v>
      </c>
      <c r="H884" s="4">
        <v>1</v>
      </c>
    </row>
    <row r="885" spans="7:8" x14ac:dyDescent="0.25">
      <c r="G885" s="3" t="s">
        <v>2395</v>
      </c>
      <c r="H885" s="4">
        <v>1</v>
      </c>
    </row>
    <row r="886" spans="7:8" x14ac:dyDescent="0.25">
      <c r="G886" s="3" t="s">
        <v>3151</v>
      </c>
      <c r="H886" s="4">
        <v>1</v>
      </c>
    </row>
    <row r="887" spans="7:8" x14ac:dyDescent="0.25">
      <c r="G887" s="3" t="s">
        <v>3147</v>
      </c>
      <c r="H887" s="4">
        <v>1</v>
      </c>
    </row>
    <row r="888" spans="7:8" x14ac:dyDescent="0.25">
      <c r="G888" s="3" t="s">
        <v>1956</v>
      </c>
      <c r="H888" s="4">
        <v>1</v>
      </c>
    </row>
    <row r="889" spans="7:8" x14ac:dyDescent="0.25">
      <c r="G889" s="3" t="s">
        <v>3237</v>
      </c>
      <c r="H889" s="4">
        <v>1</v>
      </c>
    </row>
    <row r="890" spans="7:8" x14ac:dyDescent="0.25">
      <c r="G890" s="3" t="s">
        <v>2213</v>
      </c>
      <c r="H890" s="4">
        <v>1</v>
      </c>
    </row>
    <row r="891" spans="7:8" x14ac:dyDescent="0.25">
      <c r="G891" s="3" t="s">
        <v>263</v>
      </c>
      <c r="H891" s="4">
        <v>1</v>
      </c>
    </row>
    <row r="892" spans="7:8" x14ac:dyDescent="0.25">
      <c r="G892" s="3" t="s">
        <v>1211</v>
      </c>
      <c r="H892" s="4">
        <v>1</v>
      </c>
    </row>
    <row r="893" spans="7:8" x14ac:dyDescent="0.25">
      <c r="G893" s="3" t="s">
        <v>2093</v>
      </c>
      <c r="H893" s="4">
        <v>1</v>
      </c>
    </row>
    <row r="894" spans="7:8" x14ac:dyDescent="0.25">
      <c r="G894" s="3" t="s">
        <v>2128</v>
      </c>
      <c r="H894" s="4">
        <v>1</v>
      </c>
    </row>
    <row r="895" spans="7:8" x14ac:dyDescent="0.25">
      <c r="G895" s="3" t="s">
        <v>1376</v>
      </c>
      <c r="H895" s="4">
        <v>1</v>
      </c>
    </row>
    <row r="896" spans="7:8" x14ac:dyDescent="0.25">
      <c r="G896" s="3" t="s">
        <v>3664</v>
      </c>
      <c r="H896" s="4">
        <v>1</v>
      </c>
    </row>
    <row r="897" spans="7:8" x14ac:dyDescent="0.25">
      <c r="G897" s="3" t="s">
        <v>3295</v>
      </c>
      <c r="H897" s="4">
        <v>1</v>
      </c>
    </row>
    <row r="898" spans="7:8" x14ac:dyDescent="0.25">
      <c r="G898" s="3" t="s">
        <v>3074</v>
      </c>
      <c r="H898" s="4">
        <v>1</v>
      </c>
    </row>
    <row r="899" spans="7:8" x14ac:dyDescent="0.25">
      <c r="G899" s="3" t="s">
        <v>2886</v>
      </c>
      <c r="H899" s="4">
        <v>1</v>
      </c>
    </row>
    <row r="900" spans="7:8" x14ac:dyDescent="0.25">
      <c r="G900" s="3" t="s">
        <v>3975</v>
      </c>
      <c r="H900" s="4">
        <v>5983</v>
      </c>
    </row>
  </sheetData>
  <pageMargins left="0.7" right="0.7" top="0.75" bottom="0.75" header="0.3" footer="0.3"/>
  <pageSetup orientation="portrait" verticalDpi="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tabSelected="1" workbookViewId="0">
      <selection activeCell="J12" sqref="J12"/>
    </sheetView>
  </sheetViews>
  <sheetFormatPr defaultRowHeight="15" x14ac:dyDescent="0.25"/>
  <cols>
    <col min="1" max="1" width="45" bestFit="1" customWidth="1"/>
    <col min="7" max="7" width="17.42578125" bestFit="1" customWidth="1"/>
    <col min="9" max="9" width="9.140625" style="4"/>
  </cols>
  <sheetData>
    <row r="1" spans="1:12" x14ac:dyDescent="0.25">
      <c r="A1" t="s">
        <v>3996</v>
      </c>
    </row>
    <row r="3" spans="1:12" x14ac:dyDescent="0.25">
      <c r="G3" t="s">
        <v>4051</v>
      </c>
    </row>
    <row r="4" spans="1:12" x14ac:dyDescent="0.25">
      <c r="G4" s="10"/>
    </row>
    <row r="5" spans="1:12" x14ac:dyDescent="0.25">
      <c r="A5" t="s">
        <v>3992</v>
      </c>
      <c r="B5" t="s">
        <v>3997</v>
      </c>
      <c r="C5" t="s">
        <v>3998</v>
      </c>
      <c r="D5" t="s">
        <v>3993</v>
      </c>
      <c r="H5" t="s">
        <v>4046</v>
      </c>
      <c r="I5" s="4" t="s">
        <v>4047</v>
      </c>
      <c r="J5" t="s">
        <v>4048</v>
      </c>
      <c r="K5" t="s">
        <v>4049</v>
      </c>
      <c r="L5" t="s">
        <v>4050</v>
      </c>
    </row>
    <row r="6" spans="1:12" x14ac:dyDescent="0.25">
      <c r="A6" t="s">
        <v>3991</v>
      </c>
      <c r="B6">
        <v>-73.996459999999999</v>
      </c>
      <c r="C6">
        <v>40.729509999999998</v>
      </c>
      <c r="D6" s="10">
        <v>57015</v>
      </c>
      <c r="G6" s="9" t="s">
        <v>4009</v>
      </c>
      <c r="H6">
        <v>20600</v>
      </c>
      <c r="I6" s="4">
        <v>50800</v>
      </c>
      <c r="J6">
        <v>69700</v>
      </c>
      <c r="K6">
        <v>93900</v>
      </c>
      <c r="L6">
        <v>177700</v>
      </c>
    </row>
    <row r="7" spans="1:12" x14ac:dyDescent="0.25">
      <c r="A7" t="s">
        <v>3994</v>
      </c>
      <c r="B7">
        <v>-74.011880000000005</v>
      </c>
      <c r="C7">
        <v>40.718780000000002</v>
      </c>
      <c r="D7" s="10">
        <v>31482</v>
      </c>
      <c r="G7" s="9" t="s">
        <v>4011</v>
      </c>
      <c r="H7">
        <v>46000</v>
      </c>
      <c r="I7" s="4">
        <v>93400</v>
      </c>
      <c r="J7">
        <v>118000</v>
      </c>
      <c r="K7">
        <v>154000</v>
      </c>
      <c r="L7">
        <v>229700</v>
      </c>
    </row>
    <row r="8" spans="1:12" x14ac:dyDescent="0.25">
      <c r="A8" t="s">
        <v>3995</v>
      </c>
      <c r="B8">
        <v>-73.962569999999999</v>
      </c>
      <c r="C8">
        <v>40.807540000000003</v>
      </c>
      <c r="D8">
        <v>29073</v>
      </c>
      <c r="G8" t="s">
        <v>4010</v>
      </c>
      <c r="H8">
        <v>40600</v>
      </c>
      <c r="I8" s="4">
        <v>88200</v>
      </c>
      <c r="J8">
        <v>114100</v>
      </c>
      <c r="K8">
        <v>150000</v>
      </c>
      <c r="L8">
        <v>233700</v>
      </c>
    </row>
    <row r="9" spans="1:12" x14ac:dyDescent="0.25">
      <c r="A9" t="s">
        <v>3999</v>
      </c>
      <c r="B9">
        <v>-73.96463</v>
      </c>
      <c r="C9">
        <v>40.768540000000002</v>
      </c>
      <c r="D9">
        <v>28535</v>
      </c>
      <c r="G9" s="9"/>
    </row>
    <row r="10" spans="1:12" x14ac:dyDescent="0.25">
      <c r="A10" t="s">
        <v>4000</v>
      </c>
      <c r="B10">
        <v>-73.983369999999994</v>
      </c>
      <c r="C10">
        <v>40.740200000000002</v>
      </c>
      <c r="D10">
        <v>22650</v>
      </c>
    </row>
    <row r="11" spans="1:12" x14ac:dyDescent="0.25">
      <c r="A11" t="s">
        <v>4001</v>
      </c>
      <c r="B11">
        <v>-73.949269999999999</v>
      </c>
      <c r="C11">
        <v>40.820050000000002</v>
      </c>
      <c r="D11">
        <v>18767</v>
      </c>
      <c r="G11" s="9"/>
      <c r="J11">
        <f>AVERAGE(J7:J8)-J6</f>
        <v>46350</v>
      </c>
    </row>
    <row r="12" spans="1:12" x14ac:dyDescent="0.25">
      <c r="A12" t="s">
        <v>4002</v>
      </c>
      <c r="B12">
        <v>-73.990650000000002</v>
      </c>
      <c r="C12">
        <v>40.742249999999999</v>
      </c>
      <c r="D12">
        <v>18120</v>
      </c>
      <c r="G12" s="9"/>
      <c r="J12">
        <f>J11/J6</f>
        <v>0.66499282639885227</v>
      </c>
    </row>
    <row r="13" spans="1:12" x14ac:dyDescent="0.25">
      <c r="A13" t="s">
        <v>4003</v>
      </c>
      <c r="B13">
        <v>-73.988500000000002</v>
      </c>
      <c r="C13">
        <v>40.770389999999999</v>
      </c>
      <c r="D13">
        <v>18070</v>
      </c>
    </row>
    <row r="14" spans="1:12" x14ac:dyDescent="0.25">
      <c r="A14" t="s">
        <v>4004</v>
      </c>
      <c r="B14">
        <v>-74.004859999999994</v>
      </c>
      <c r="C14">
        <v>40.711120000000001</v>
      </c>
      <c r="D14">
        <v>14745</v>
      </c>
      <c r="G14" s="9"/>
    </row>
    <row r="15" spans="1:12" x14ac:dyDescent="0.25">
      <c r="A15" t="s">
        <v>4052</v>
      </c>
      <c r="D15">
        <v>12982</v>
      </c>
      <c r="G15" s="9"/>
    </row>
    <row r="18" spans="7:7" x14ac:dyDescent="0.25">
      <c r="G18" s="9"/>
    </row>
    <row r="19" spans="7:7" x14ac:dyDescent="0.25">
      <c r="G19" s="9"/>
    </row>
    <row r="20" spans="7:7" x14ac:dyDescent="0.25">
      <c r="G20" s="9"/>
    </row>
    <row r="21" spans="7:7" x14ac:dyDescent="0.25">
      <c r="G21" s="9"/>
    </row>
    <row r="24" spans="7:7" x14ac:dyDescent="0.25">
      <c r="G24" s="10"/>
    </row>
    <row r="25" spans="7:7" x14ac:dyDescent="0.25">
      <c r="G25" s="9"/>
    </row>
    <row r="26" spans="7:7" x14ac:dyDescent="0.25">
      <c r="G26" s="9"/>
    </row>
    <row r="27" spans="7:7" x14ac:dyDescent="0.25">
      <c r="G27" s="9"/>
    </row>
    <row r="28" spans="7:7" x14ac:dyDescent="0.25">
      <c r="G28" s="9"/>
    </row>
    <row r="29" spans="7:7" x14ac:dyDescent="0.25">
      <c r="G29" s="9"/>
    </row>
    <row r="32" spans="7:7" x14ac:dyDescent="0.25">
      <c r="G32" s="10"/>
    </row>
    <row r="33" spans="7:7" x14ac:dyDescent="0.25">
      <c r="G33" s="9"/>
    </row>
    <row r="34" spans="7:7" x14ac:dyDescent="0.25">
      <c r="G34" s="9"/>
    </row>
    <row r="35" spans="7:7" x14ac:dyDescent="0.25">
      <c r="G35" s="9"/>
    </row>
    <row r="36" spans="7:7" x14ac:dyDescent="0.25">
      <c r="G36" s="9"/>
    </row>
    <row r="37" spans="7:7" x14ac:dyDescent="0.25">
      <c r="G37" s="9"/>
    </row>
    <row r="38" spans="7:7" x14ac:dyDescent="0.25">
      <c r="G38" s="9"/>
    </row>
    <row r="41" spans="7:7" x14ac:dyDescent="0.25">
      <c r="G41" s="9"/>
    </row>
    <row r="42" spans="7:7" x14ac:dyDescent="0.25">
      <c r="G42" s="9"/>
    </row>
    <row r="43" spans="7:7" x14ac:dyDescent="0.25">
      <c r="G43" s="9"/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984"/>
  <sheetViews>
    <sheetView topLeftCell="K1" workbookViewId="0">
      <pane ySplit="1" topLeftCell="A2" activePane="bottomLeft" state="frozen"/>
      <selection activeCell="D1" sqref="D1"/>
      <selection pane="bottomLeft" activeCell="H5" sqref="H5"/>
    </sheetView>
  </sheetViews>
  <sheetFormatPr defaultRowHeight="15" x14ac:dyDescent="0.25"/>
  <cols>
    <col min="1" max="1" width="17.28515625" customWidth="1"/>
    <col min="2" max="2" width="19" customWidth="1"/>
    <col min="3" max="3" width="17.7109375" customWidth="1"/>
    <col min="4" max="4" width="18.140625" customWidth="1"/>
    <col min="5" max="5" width="25.28515625" customWidth="1"/>
    <col min="6" max="6" width="18.85546875" customWidth="1"/>
    <col min="7" max="7" width="30.5703125" customWidth="1"/>
    <col min="8" max="8" width="18.140625" customWidth="1"/>
    <col min="9" max="9" width="31.5703125" customWidth="1"/>
    <col min="10" max="10" width="15.85546875" customWidth="1"/>
    <col min="11" max="11" width="12" customWidth="1"/>
    <col min="12" max="12" width="13.5703125" customWidth="1"/>
    <col min="13" max="13" width="12.7109375" customWidth="1"/>
    <col min="14" max="14" width="13.140625" customWidth="1"/>
    <col min="15" max="15" width="32" style="5" customWidth="1"/>
    <col min="16" max="16" width="38.28515625" style="5" customWidth="1"/>
    <col min="17" max="17" width="32" style="5" customWidth="1"/>
    <col min="18" max="18" width="36.7109375" style="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6" t="s">
        <v>6</v>
      </c>
      <c r="H1" s="6" t="s">
        <v>7</v>
      </c>
      <c r="I1" s="6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3977</v>
      </c>
      <c r="T1" s="5" t="s">
        <v>3978</v>
      </c>
    </row>
    <row r="2" spans="1:20" x14ac:dyDescent="0.25">
      <c r="A2">
        <v>1271706</v>
      </c>
      <c r="B2">
        <v>66556</v>
      </c>
      <c r="C2">
        <v>154943</v>
      </c>
      <c r="D2" t="s">
        <v>53</v>
      </c>
      <c r="E2" t="s">
        <v>801</v>
      </c>
      <c r="K2">
        <v>40.744157457557101</v>
      </c>
      <c r="L2">
        <v>-73.9919873572846</v>
      </c>
      <c r="M2">
        <v>40.744078999999999</v>
      </c>
      <c r="N2">
        <v>-73.991518999999997</v>
      </c>
      <c r="O2" s="5">
        <v>41913.005539722224</v>
      </c>
      <c r="R2" s="5">
        <v>41913.021077650461</v>
      </c>
      <c r="S2">
        <f>WEEKNUM(O2,21)</f>
        <v>40</v>
      </c>
      <c r="T2">
        <f>WEEKDAY(O2,11)</f>
        <v>3</v>
      </c>
    </row>
    <row r="3" spans="1:20" x14ac:dyDescent="0.25">
      <c r="A3">
        <v>1271751</v>
      </c>
      <c r="B3">
        <v>104131</v>
      </c>
      <c r="C3">
        <v>124897</v>
      </c>
      <c r="D3" t="s">
        <v>23</v>
      </c>
      <c r="E3" t="s">
        <v>88</v>
      </c>
      <c r="F3" t="s">
        <v>89</v>
      </c>
      <c r="K3">
        <v>40.7632166233075</v>
      </c>
      <c r="L3">
        <v>-73.967612798831894</v>
      </c>
      <c r="M3">
        <v>40.765340000000002</v>
      </c>
      <c r="N3">
        <v>-73.967105799999999</v>
      </c>
      <c r="O3" s="5">
        <v>41913.018425057868</v>
      </c>
      <c r="P3" s="5">
        <v>41913.027443125</v>
      </c>
      <c r="Q3" s="5">
        <v>41913.041637986113</v>
      </c>
      <c r="R3" s="5">
        <v>41913.044610590281</v>
      </c>
      <c r="S3">
        <f t="shared" ref="S3:S66" si="0">WEEKNUM(O3,21)</f>
        <v>40</v>
      </c>
      <c r="T3">
        <f t="shared" ref="T3:T66" si="1">WEEKDAY(O3,11)</f>
        <v>3</v>
      </c>
    </row>
    <row r="4" spans="1:20" x14ac:dyDescent="0.25">
      <c r="A4">
        <v>1271867</v>
      </c>
      <c r="B4">
        <v>121706</v>
      </c>
      <c r="C4">
        <v>124897</v>
      </c>
      <c r="D4" t="s">
        <v>23</v>
      </c>
      <c r="E4" t="s">
        <v>77</v>
      </c>
      <c r="F4" t="s">
        <v>78</v>
      </c>
      <c r="G4" t="s">
        <v>1617</v>
      </c>
      <c r="H4">
        <v>2</v>
      </c>
      <c r="I4" t="s">
        <v>699</v>
      </c>
      <c r="K4">
        <v>40.756798697850201</v>
      </c>
      <c r="L4">
        <v>-73.987898826599107</v>
      </c>
      <c r="M4">
        <v>40.756804000000002</v>
      </c>
      <c r="N4">
        <v>-73.998153200000004</v>
      </c>
      <c r="O4" s="5">
        <v>41913.041744861112</v>
      </c>
      <c r="P4" s="5">
        <v>41913.05519914352</v>
      </c>
      <c r="Q4" s="5">
        <v>41913.067235312497</v>
      </c>
      <c r="R4" s="5">
        <v>41913.076030497687</v>
      </c>
      <c r="S4">
        <f t="shared" si="0"/>
        <v>40</v>
      </c>
      <c r="T4">
        <f t="shared" si="1"/>
        <v>3</v>
      </c>
    </row>
    <row r="5" spans="1:20" x14ac:dyDescent="0.25">
      <c r="A5">
        <v>1272279</v>
      </c>
      <c r="B5">
        <v>304449</v>
      </c>
      <c r="C5">
        <v>112830</v>
      </c>
      <c r="D5" t="s">
        <v>23</v>
      </c>
      <c r="E5" t="s">
        <v>1740</v>
      </c>
      <c r="F5" t="s">
        <v>20</v>
      </c>
      <c r="G5" t="s">
        <v>2262</v>
      </c>
      <c r="H5">
        <v>1</v>
      </c>
      <c r="I5" t="s">
        <v>249</v>
      </c>
      <c r="J5" s="1">
        <v>6.3513657407407408E-3</v>
      </c>
      <c r="K5">
        <v>40.736794036082998</v>
      </c>
      <c r="L5">
        <v>-73.986799745541106</v>
      </c>
      <c r="M5">
        <v>40.733019603192297</v>
      </c>
      <c r="N5">
        <v>-73.982436226908504</v>
      </c>
      <c r="O5" s="5">
        <v>41913.365462210648</v>
      </c>
      <c r="P5" s="5">
        <v>41913.376851898145</v>
      </c>
      <c r="Q5" s="5">
        <v>41913.386106574071</v>
      </c>
      <c r="R5" s="5">
        <v>41913.394908506947</v>
      </c>
      <c r="S5">
        <f t="shared" si="0"/>
        <v>40</v>
      </c>
      <c r="T5">
        <f t="shared" si="1"/>
        <v>3</v>
      </c>
    </row>
    <row r="6" spans="1:20" x14ac:dyDescent="0.25">
      <c r="A6">
        <v>1272303</v>
      </c>
      <c r="B6">
        <v>107621</v>
      </c>
      <c r="C6">
        <v>127812</v>
      </c>
      <c r="D6" t="s">
        <v>23</v>
      </c>
      <c r="E6" t="s">
        <v>3153</v>
      </c>
      <c r="F6" t="s">
        <v>480</v>
      </c>
      <c r="K6">
        <v>40.743171420000003</v>
      </c>
      <c r="L6">
        <v>-73.984003619999996</v>
      </c>
      <c r="M6">
        <v>40.744964000000003</v>
      </c>
      <c r="N6">
        <v>-73.985617000000005</v>
      </c>
      <c r="O6" s="5">
        <v>41913.389138587961</v>
      </c>
      <c r="P6" s="5">
        <v>41913.393069386577</v>
      </c>
      <c r="Q6" s="5">
        <v>41913.401344432874</v>
      </c>
      <c r="R6" s="5">
        <v>41913.402565173608</v>
      </c>
      <c r="S6">
        <f t="shared" si="0"/>
        <v>40</v>
      </c>
      <c r="T6">
        <f t="shared" si="1"/>
        <v>3</v>
      </c>
    </row>
    <row r="7" spans="1:20" x14ac:dyDescent="0.25">
      <c r="A7">
        <v>1272363</v>
      </c>
      <c r="B7">
        <v>315298</v>
      </c>
      <c r="C7">
        <v>67430</v>
      </c>
      <c r="D7" t="s">
        <v>23</v>
      </c>
      <c r="E7" t="s">
        <v>3400</v>
      </c>
      <c r="K7">
        <v>40.733308099230001</v>
      </c>
      <c r="L7">
        <v>-73.993295816858506</v>
      </c>
      <c r="M7">
        <v>40.710968000000001</v>
      </c>
      <c r="N7">
        <v>-74.008471299999997</v>
      </c>
      <c r="O7" s="5">
        <v>41913.418659479168</v>
      </c>
      <c r="P7" s="5">
        <v>41913.441304525462</v>
      </c>
      <c r="Q7" s="5">
        <v>41913.447440439813</v>
      </c>
      <c r="R7" s="5">
        <v>41913.464291226854</v>
      </c>
      <c r="S7">
        <f t="shared" si="0"/>
        <v>40</v>
      </c>
      <c r="T7">
        <f t="shared" si="1"/>
        <v>3</v>
      </c>
    </row>
    <row r="8" spans="1:20" x14ac:dyDescent="0.25">
      <c r="A8">
        <v>1272372</v>
      </c>
      <c r="B8">
        <v>55334</v>
      </c>
      <c r="C8">
        <v>99219</v>
      </c>
      <c r="D8" t="s">
        <v>23</v>
      </c>
      <c r="E8" t="s">
        <v>2521</v>
      </c>
      <c r="F8" t="s">
        <v>20</v>
      </c>
      <c r="J8" s="1">
        <v>8.3534490740740739E-3</v>
      </c>
      <c r="K8">
        <v>40.717973009243103</v>
      </c>
      <c r="L8">
        <v>-73.990387916564899</v>
      </c>
      <c r="M8">
        <v>40.723323999999998</v>
      </c>
      <c r="N8">
        <v>-73.991335000000007</v>
      </c>
      <c r="O8" s="5">
        <v>41913.421619074077</v>
      </c>
      <c r="P8" s="5">
        <v>41913.423930439814</v>
      </c>
      <c r="Q8" s="5">
        <v>41913.439109189814</v>
      </c>
      <c r="R8" s="5">
        <v>41913.443469270831</v>
      </c>
      <c r="S8">
        <f t="shared" si="0"/>
        <v>40</v>
      </c>
      <c r="T8">
        <f t="shared" si="1"/>
        <v>3</v>
      </c>
    </row>
    <row r="9" spans="1:20" x14ac:dyDescent="0.25">
      <c r="A9">
        <v>1272382</v>
      </c>
      <c r="B9">
        <v>118665</v>
      </c>
      <c r="C9">
        <v>43955</v>
      </c>
      <c r="D9" t="s">
        <v>23</v>
      </c>
      <c r="E9" t="s">
        <v>180</v>
      </c>
      <c r="F9" t="s">
        <v>97</v>
      </c>
      <c r="G9" t="s">
        <v>3777</v>
      </c>
      <c r="H9">
        <v>16</v>
      </c>
      <c r="I9" t="s">
        <v>388</v>
      </c>
      <c r="K9">
        <v>40.778503999999998</v>
      </c>
      <c r="L9">
        <v>-73.982091999999994</v>
      </c>
      <c r="M9">
        <v>40.778094799999998</v>
      </c>
      <c r="N9">
        <v>-73.962745299999995</v>
      </c>
      <c r="O9" s="5">
        <v>41913.426523981485</v>
      </c>
      <c r="P9" s="5">
        <v>41913.436861111113</v>
      </c>
      <c r="Q9" s="5">
        <v>41913.449248310186</v>
      </c>
      <c r="R9" s="5">
        <v>41913.457987847221</v>
      </c>
      <c r="S9">
        <f t="shared" si="0"/>
        <v>40</v>
      </c>
      <c r="T9">
        <f t="shared" si="1"/>
        <v>3</v>
      </c>
    </row>
    <row r="10" spans="1:20" x14ac:dyDescent="0.25">
      <c r="A10">
        <v>1272439</v>
      </c>
      <c r="B10">
        <v>354016</v>
      </c>
      <c r="C10">
        <v>99219</v>
      </c>
      <c r="D10" t="s">
        <v>23</v>
      </c>
      <c r="E10" t="s">
        <v>305</v>
      </c>
      <c r="F10" t="s">
        <v>20</v>
      </c>
      <c r="G10" t="s">
        <v>2538</v>
      </c>
      <c r="H10">
        <v>1</v>
      </c>
      <c r="I10" t="s">
        <v>3789</v>
      </c>
      <c r="J10" s="1">
        <v>2.8788194444444447E-3</v>
      </c>
      <c r="K10">
        <v>40.733012217980502</v>
      </c>
      <c r="L10">
        <v>-74.000056049049903</v>
      </c>
      <c r="M10">
        <v>40.723329499999998</v>
      </c>
      <c r="N10">
        <v>-73.991501799999995</v>
      </c>
      <c r="O10" s="5">
        <v>41913.454490914351</v>
      </c>
      <c r="P10" s="5">
        <v>41913.464558865744</v>
      </c>
      <c r="Q10" s="5">
        <v>41913.468953159725</v>
      </c>
      <c r="R10" s="5">
        <v>41913.475681377313</v>
      </c>
      <c r="S10">
        <f t="shared" si="0"/>
        <v>40</v>
      </c>
      <c r="T10">
        <f t="shared" si="1"/>
        <v>3</v>
      </c>
    </row>
    <row r="11" spans="1:20" x14ac:dyDescent="0.25">
      <c r="A11">
        <v>1272451</v>
      </c>
      <c r="B11">
        <v>103329</v>
      </c>
      <c r="C11">
        <v>30743</v>
      </c>
      <c r="D11" t="s">
        <v>23</v>
      </c>
      <c r="E11" t="s">
        <v>285</v>
      </c>
      <c r="F11" t="s">
        <v>33</v>
      </c>
      <c r="K11">
        <v>40.740760999999999</v>
      </c>
      <c r="L11">
        <v>-74.001793000000006</v>
      </c>
      <c r="M11">
        <v>40.749403000000001</v>
      </c>
      <c r="N11">
        <v>-73.994049000000004</v>
      </c>
      <c r="O11" s="5">
        <v>41913.457768310182</v>
      </c>
      <c r="P11" s="5">
        <v>41913.461502835649</v>
      </c>
      <c r="Q11" s="5">
        <v>41913.466249444442</v>
      </c>
      <c r="R11" s="5">
        <v>41913.472515185182</v>
      </c>
      <c r="S11">
        <f t="shared" si="0"/>
        <v>40</v>
      </c>
      <c r="T11">
        <f t="shared" si="1"/>
        <v>3</v>
      </c>
    </row>
    <row r="12" spans="1:20" x14ac:dyDescent="0.25">
      <c r="A12">
        <v>1272470</v>
      </c>
      <c r="B12">
        <v>270525</v>
      </c>
      <c r="C12">
        <v>112646</v>
      </c>
      <c r="D12" t="s">
        <v>23</v>
      </c>
      <c r="E12" t="s">
        <v>312</v>
      </c>
      <c r="F12" t="s">
        <v>104</v>
      </c>
      <c r="K12">
        <v>40.720373000000002</v>
      </c>
      <c r="L12">
        <v>-73.994917999999998</v>
      </c>
      <c r="M12">
        <v>40.718129900000001</v>
      </c>
      <c r="N12">
        <v>-74.002628999999999</v>
      </c>
      <c r="O12" s="5">
        <v>41913.465405821757</v>
      </c>
      <c r="P12" s="5">
        <v>41913.467967569442</v>
      </c>
      <c r="Q12" s="5">
        <v>41913.478626840275</v>
      </c>
      <c r="R12" s="5">
        <v>41913.484881296295</v>
      </c>
      <c r="S12">
        <f t="shared" si="0"/>
        <v>40</v>
      </c>
      <c r="T12">
        <f t="shared" si="1"/>
        <v>3</v>
      </c>
    </row>
    <row r="13" spans="1:20" x14ac:dyDescent="0.25">
      <c r="A13">
        <v>1272468</v>
      </c>
      <c r="B13">
        <v>183564</v>
      </c>
      <c r="C13">
        <v>60761</v>
      </c>
      <c r="D13" t="s">
        <v>23</v>
      </c>
      <c r="E13" t="s">
        <v>354</v>
      </c>
      <c r="F13" t="s">
        <v>108</v>
      </c>
      <c r="K13">
        <v>40.741956529953796</v>
      </c>
      <c r="L13">
        <v>-73.993694785143205</v>
      </c>
      <c r="M13">
        <v>40.740814700000001</v>
      </c>
      <c r="N13">
        <v>-73.993146600000003</v>
      </c>
      <c r="O13" s="5">
        <v>41913.46550997685</v>
      </c>
      <c r="R13" s="5">
        <v>41913.486838171295</v>
      </c>
      <c r="S13">
        <f t="shared" si="0"/>
        <v>40</v>
      </c>
      <c r="T13">
        <f t="shared" si="1"/>
        <v>3</v>
      </c>
    </row>
    <row r="14" spans="1:20" x14ac:dyDescent="0.25">
      <c r="A14">
        <v>1272494</v>
      </c>
      <c r="B14">
        <v>346280</v>
      </c>
      <c r="C14">
        <v>143261</v>
      </c>
      <c r="D14" t="s">
        <v>23</v>
      </c>
      <c r="E14" t="s">
        <v>858</v>
      </c>
      <c r="F14" t="s">
        <v>41</v>
      </c>
      <c r="G14" t="s">
        <v>1096</v>
      </c>
      <c r="H14">
        <v>1</v>
      </c>
      <c r="I14" t="s">
        <v>136</v>
      </c>
      <c r="J14" s="1">
        <v>1.9695717592592595E-3</v>
      </c>
      <c r="K14">
        <v>40.741604883571803</v>
      </c>
      <c r="L14">
        <v>-73.983304239412405</v>
      </c>
      <c r="M14">
        <v>40.765305300000001</v>
      </c>
      <c r="N14">
        <v>-73.982427400000006</v>
      </c>
      <c r="O14" s="5">
        <v>41913.474453043978</v>
      </c>
      <c r="P14" s="5">
        <v>41913.477104930556</v>
      </c>
      <c r="Q14" s="5">
        <v>41913.484972395832</v>
      </c>
      <c r="R14" s="5">
        <v>41913.502119108794</v>
      </c>
      <c r="S14">
        <f t="shared" si="0"/>
        <v>40</v>
      </c>
      <c r="T14">
        <f t="shared" si="1"/>
        <v>3</v>
      </c>
    </row>
    <row r="15" spans="1:20" x14ac:dyDescent="0.25">
      <c r="A15">
        <v>1272507</v>
      </c>
      <c r="B15">
        <v>91981</v>
      </c>
      <c r="C15">
        <v>103666</v>
      </c>
      <c r="D15" t="s">
        <v>23</v>
      </c>
      <c r="E15" t="s">
        <v>213</v>
      </c>
      <c r="K15">
        <v>40.757004999999999</v>
      </c>
      <c r="L15">
        <v>-73.976151000000002</v>
      </c>
      <c r="M15">
        <v>40.755046462967996</v>
      </c>
      <c r="N15">
        <v>-73.971461715955002</v>
      </c>
      <c r="O15" s="5">
        <v>41913.477983391203</v>
      </c>
      <c r="P15" s="5">
        <v>41913.483077407407</v>
      </c>
      <c r="Q15" s="5">
        <v>41913.493766585649</v>
      </c>
      <c r="R15" s="5">
        <v>41913.500959166668</v>
      </c>
      <c r="S15">
        <f t="shared" si="0"/>
        <v>40</v>
      </c>
      <c r="T15">
        <f t="shared" si="1"/>
        <v>3</v>
      </c>
    </row>
    <row r="16" spans="1:20" x14ac:dyDescent="0.25">
      <c r="A16">
        <v>1272543</v>
      </c>
      <c r="B16">
        <v>86172</v>
      </c>
      <c r="C16">
        <v>43955</v>
      </c>
      <c r="D16" t="s">
        <v>23</v>
      </c>
      <c r="E16" t="s">
        <v>2326</v>
      </c>
      <c r="K16">
        <v>40.767955000000001</v>
      </c>
      <c r="L16">
        <v>-73.965659000000002</v>
      </c>
      <c r="M16">
        <v>40.730541899999999</v>
      </c>
      <c r="N16">
        <v>-74.006947800000006</v>
      </c>
      <c r="O16" s="5">
        <v>41913.485192187502</v>
      </c>
      <c r="P16" s="5">
        <v>41913.4885941088</v>
      </c>
      <c r="Q16" s="5">
        <v>41913.496117164352</v>
      </c>
      <c r="R16" s="5">
        <v>41913.515299155093</v>
      </c>
      <c r="S16">
        <f t="shared" si="0"/>
        <v>40</v>
      </c>
      <c r="T16">
        <f t="shared" si="1"/>
        <v>3</v>
      </c>
    </row>
    <row r="17" spans="1:20" x14ac:dyDescent="0.25">
      <c r="A17">
        <v>1272595</v>
      </c>
      <c r="B17">
        <v>288777</v>
      </c>
      <c r="C17">
        <v>103666</v>
      </c>
      <c r="D17" t="s">
        <v>23</v>
      </c>
      <c r="E17" t="s">
        <v>1406</v>
      </c>
      <c r="F17" t="s">
        <v>80</v>
      </c>
      <c r="G17" t="s">
        <v>3040</v>
      </c>
      <c r="H17">
        <v>1</v>
      </c>
      <c r="I17" t="s">
        <v>3040</v>
      </c>
      <c r="J17" s="1">
        <v>2.5054745370370374E-3</v>
      </c>
      <c r="K17">
        <v>40.746852061033401</v>
      </c>
      <c r="L17">
        <v>-73.984406150546405</v>
      </c>
      <c r="M17">
        <v>40.742887799999998</v>
      </c>
      <c r="N17">
        <v>-74.003671100000005</v>
      </c>
      <c r="O17" s="5">
        <v>41913.495041111113</v>
      </c>
      <c r="P17" s="5">
        <v>41913.51012770833</v>
      </c>
      <c r="Q17" s="5">
        <v>41913.516973622682</v>
      </c>
      <c r="R17" s="5">
        <v>41913.526904224535</v>
      </c>
      <c r="S17">
        <f t="shared" si="0"/>
        <v>40</v>
      </c>
      <c r="T17">
        <f t="shared" si="1"/>
        <v>3</v>
      </c>
    </row>
    <row r="18" spans="1:20" x14ac:dyDescent="0.25">
      <c r="A18">
        <v>1272603</v>
      </c>
      <c r="B18">
        <v>82691</v>
      </c>
      <c r="C18">
        <v>142394</v>
      </c>
      <c r="D18" t="s">
        <v>23</v>
      </c>
      <c r="E18" t="s">
        <v>813</v>
      </c>
      <c r="G18" t="s">
        <v>704</v>
      </c>
      <c r="H18">
        <v>1</v>
      </c>
      <c r="I18" t="s">
        <v>705</v>
      </c>
      <c r="J18" s="1">
        <v>3.0000694444444445E-3</v>
      </c>
      <c r="K18">
        <v>40.722912000000001</v>
      </c>
      <c r="L18">
        <v>-73.994089000000002</v>
      </c>
      <c r="M18">
        <v>40.7482896</v>
      </c>
      <c r="N18">
        <v>-74.001672499999998</v>
      </c>
      <c r="O18" s="5">
        <v>41913.496304016204</v>
      </c>
      <c r="P18" s="5">
        <v>41913.516598935188</v>
      </c>
      <c r="Q18" s="5">
        <v>41913.523431099537</v>
      </c>
      <c r="R18" s="5">
        <v>41913.535142592591</v>
      </c>
      <c r="S18">
        <f t="shared" si="0"/>
        <v>40</v>
      </c>
      <c r="T18">
        <f t="shared" si="1"/>
        <v>3</v>
      </c>
    </row>
    <row r="19" spans="1:20" x14ac:dyDescent="0.25">
      <c r="A19">
        <v>1272605</v>
      </c>
      <c r="B19">
        <v>54081</v>
      </c>
      <c r="C19">
        <v>122309</v>
      </c>
      <c r="D19" t="s">
        <v>23</v>
      </c>
      <c r="E19" t="s">
        <v>137</v>
      </c>
      <c r="F19" t="s">
        <v>115</v>
      </c>
      <c r="G19" t="s">
        <v>706</v>
      </c>
      <c r="H19">
        <v>1</v>
      </c>
      <c r="I19" t="s">
        <v>149</v>
      </c>
      <c r="J19" s="1">
        <v>1.2203749999999999E-2</v>
      </c>
      <c r="K19">
        <v>40.721323186970601</v>
      </c>
      <c r="L19">
        <v>-74.009732007980304</v>
      </c>
      <c r="M19">
        <v>40.726298499999999</v>
      </c>
      <c r="N19">
        <v>-73.9995598</v>
      </c>
      <c r="O19" s="5">
        <v>41913.496971712964</v>
      </c>
      <c r="P19" s="5">
        <v>41913.512234791669</v>
      </c>
      <c r="Q19" s="5">
        <v>41913.522236249999</v>
      </c>
      <c r="R19" s="5">
        <v>41913.530069131943</v>
      </c>
      <c r="S19">
        <f t="shared" si="0"/>
        <v>40</v>
      </c>
      <c r="T19">
        <f t="shared" si="1"/>
        <v>3</v>
      </c>
    </row>
    <row r="20" spans="1:20" x14ac:dyDescent="0.25">
      <c r="A20">
        <v>1272612</v>
      </c>
      <c r="B20">
        <v>81591</v>
      </c>
      <c r="C20">
        <v>84093</v>
      </c>
      <c r="D20" t="s">
        <v>23</v>
      </c>
      <c r="E20" t="s">
        <v>107</v>
      </c>
      <c r="F20" t="s">
        <v>108</v>
      </c>
      <c r="G20" t="s">
        <v>109</v>
      </c>
      <c r="H20">
        <v>1</v>
      </c>
      <c r="I20" t="s">
        <v>104</v>
      </c>
      <c r="J20" s="1">
        <v>3.4098726851851855E-3</v>
      </c>
      <c r="K20">
        <v>40.733787294544499</v>
      </c>
      <c r="L20">
        <v>-73.993035256862598</v>
      </c>
      <c r="M20">
        <v>40.744273883366802</v>
      </c>
      <c r="N20">
        <v>-73.980458753806701</v>
      </c>
      <c r="O20" s="5">
        <v>41913.498990231485</v>
      </c>
      <c r="P20" s="5">
        <v>41913.503303703706</v>
      </c>
      <c r="Q20" s="5">
        <v>41913.509437534725</v>
      </c>
      <c r="R20" s="5">
        <v>41913.518520949074</v>
      </c>
      <c r="S20">
        <f t="shared" si="0"/>
        <v>40</v>
      </c>
      <c r="T20">
        <f t="shared" si="1"/>
        <v>3</v>
      </c>
    </row>
    <row r="21" spans="1:20" x14ac:dyDescent="0.25">
      <c r="A21">
        <v>1272654</v>
      </c>
      <c r="B21">
        <v>247261</v>
      </c>
      <c r="C21">
        <v>137891</v>
      </c>
      <c r="D21" t="s">
        <v>23</v>
      </c>
      <c r="E21" t="s">
        <v>377</v>
      </c>
      <c r="G21" t="s">
        <v>973</v>
      </c>
      <c r="H21">
        <v>1</v>
      </c>
      <c r="I21" t="s">
        <v>379</v>
      </c>
      <c r="K21">
        <v>40.724339999999998</v>
      </c>
      <c r="L21">
        <v>-73.990960000000001</v>
      </c>
      <c r="M21">
        <v>40.754722200000003</v>
      </c>
      <c r="N21">
        <v>-73.983062099999998</v>
      </c>
      <c r="O21" s="5">
        <v>41913.5030309375</v>
      </c>
      <c r="R21" s="5">
        <v>41913.511383553239</v>
      </c>
      <c r="S21">
        <f t="shared" si="0"/>
        <v>40</v>
      </c>
      <c r="T21">
        <f t="shared" si="1"/>
        <v>3</v>
      </c>
    </row>
    <row r="22" spans="1:20" x14ac:dyDescent="0.25">
      <c r="A22">
        <v>1272678</v>
      </c>
      <c r="B22">
        <v>44759</v>
      </c>
      <c r="C22">
        <v>67430</v>
      </c>
      <c r="D22" t="s">
        <v>23</v>
      </c>
      <c r="E22" t="s">
        <v>791</v>
      </c>
      <c r="K22">
        <v>40.728121283130001</v>
      </c>
      <c r="L22">
        <v>-73.993001209551693</v>
      </c>
      <c r="M22">
        <v>40.724454999999999</v>
      </c>
      <c r="N22">
        <v>-73.990891000000005</v>
      </c>
      <c r="O22" s="5">
        <v>41913.506602256944</v>
      </c>
      <c r="P22" s="5">
        <v>41913.521939155093</v>
      </c>
      <c r="Q22" s="5">
        <v>41913.52980103009</v>
      </c>
      <c r="R22" s="5">
        <v>41913.534639351848</v>
      </c>
      <c r="S22">
        <f t="shared" si="0"/>
        <v>40</v>
      </c>
      <c r="T22">
        <f t="shared" si="1"/>
        <v>3</v>
      </c>
    </row>
    <row r="23" spans="1:20" x14ac:dyDescent="0.25">
      <c r="A23">
        <v>1272701</v>
      </c>
      <c r="B23">
        <v>81085</v>
      </c>
      <c r="C23">
        <v>112646</v>
      </c>
      <c r="D23" t="s">
        <v>23</v>
      </c>
      <c r="E23" t="s">
        <v>62</v>
      </c>
      <c r="F23" t="s">
        <v>63</v>
      </c>
      <c r="G23" t="s">
        <v>717</v>
      </c>
      <c r="H23">
        <v>1</v>
      </c>
      <c r="I23" t="s">
        <v>65</v>
      </c>
      <c r="K23">
        <v>40.727518945156902</v>
      </c>
      <c r="L23">
        <v>-73.988671302795396</v>
      </c>
      <c r="M23">
        <v>40.723962</v>
      </c>
      <c r="N23">
        <v>-73.993392999999998</v>
      </c>
      <c r="O23" s="5">
        <v>41913.508615659724</v>
      </c>
      <c r="P23" s="5">
        <v>41913.512070949073</v>
      </c>
      <c r="Q23" s="5">
        <v>41913.519240393522</v>
      </c>
      <c r="R23" s="5">
        <v>41913.523925266207</v>
      </c>
      <c r="S23">
        <f t="shared" si="0"/>
        <v>40</v>
      </c>
      <c r="T23">
        <f t="shared" si="1"/>
        <v>3</v>
      </c>
    </row>
    <row r="24" spans="1:20" x14ac:dyDescent="0.25">
      <c r="A24">
        <v>1272701</v>
      </c>
      <c r="B24">
        <v>81085</v>
      </c>
      <c r="C24">
        <v>112646</v>
      </c>
      <c r="D24" t="s">
        <v>23</v>
      </c>
      <c r="E24" t="s">
        <v>62</v>
      </c>
      <c r="F24" t="s">
        <v>63</v>
      </c>
      <c r="G24" t="s">
        <v>1104</v>
      </c>
      <c r="H24">
        <v>1</v>
      </c>
      <c r="I24" t="s">
        <v>22</v>
      </c>
      <c r="K24">
        <v>40.727518945156902</v>
      </c>
      <c r="L24">
        <v>-73.988671302795396</v>
      </c>
      <c r="M24">
        <v>40.723962</v>
      </c>
      <c r="N24">
        <v>-73.993392999999998</v>
      </c>
      <c r="O24" s="5">
        <v>41913.508615659724</v>
      </c>
      <c r="P24" s="5">
        <v>41913.512070949073</v>
      </c>
      <c r="Q24" s="5">
        <v>41913.519240393522</v>
      </c>
      <c r="R24" s="5">
        <v>41913.523925266207</v>
      </c>
      <c r="S24">
        <f t="shared" si="0"/>
        <v>40</v>
      </c>
      <c r="T24">
        <f t="shared" si="1"/>
        <v>3</v>
      </c>
    </row>
    <row r="25" spans="1:20" x14ac:dyDescent="0.25">
      <c r="A25">
        <v>1272737</v>
      </c>
      <c r="B25">
        <v>180618</v>
      </c>
      <c r="C25">
        <v>143261</v>
      </c>
      <c r="D25" t="s">
        <v>23</v>
      </c>
      <c r="E25" t="s">
        <v>28</v>
      </c>
      <c r="F25" t="s">
        <v>29</v>
      </c>
      <c r="G25" t="s">
        <v>3564</v>
      </c>
      <c r="H25">
        <v>1</v>
      </c>
      <c r="I25" t="s">
        <v>929</v>
      </c>
      <c r="J25" s="1">
        <v>3.7692013888888892E-3</v>
      </c>
      <c r="K25">
        <v>40.768488798984301</v>
      </c>
      <c r="L25">
        <v>-73.955182186711994</v>
      </c>
      <c r="M25">
        <v>40.769836499999997</v>
      </c>
      <c r="N25">
        <v>-73.966488400000003</v>
      </c>
      <c r="O25" s="5">
        <v>41913.513518865744</v>
      </c>
      <c r="P25" s="5">
        <v>41913.524664583332</v>
      </c>
      <c r="Q25" s="5">
        <v>41913.529061898145</v>
      </c>
      <c r="R25" s="5">
        <v>41913.535165393521</v>
      </c>
      <c r="S25">
        <f t="shared" si="0"/>
        <v>40</v>
      </c>
      <c r="T25">
        <f t="shared" si="1"/>
        <v>3</v>
      </c>
    </row>
    <row r="26" spans="1:20" x14ac:dyDescent="0.25">
      <c r="A26">
        <v>1272790</v>
      </c>
      <c r="B26">
        <v>230535</v>
      </c>
      <c r="C26">
        <v>73175</v>
      </c>
      <c r="D26" t="s">
        <v>23</v>
      </c>
      <c r="E26" t="s">
        <v>54</v>
      </c>
      <c r="F26" t="s">
        <v>29</v>
      </c>
      <c r="G26" t="s">
        <v>842</v>
      </c>
      <c r="H26">
        <v>1</v>
      </c>
      <c r="I26" t="s">
        <v>31</v>
      </c>
      <c r="K26">
        <v>40.758456774983799</v>
      </c>
      <c r="L26">
        <v>-73.989140466129399</v>
      </c>
      <c r="M26">
        <v>40.7529563829682</v>
      </c>
      <c r="N26">
        <v>-73.987960014561196</v>
      </c>
      <c r="O26" s="5">
        <v>41913.520143634261</v>
      </c>
      <c r="P26" s="5">
        <v>41913.527113900462</v>
      </c>
      <c r="Q26" s="5">
        <v>41913.547830266201</v>
      </c>
      <c r="R26" s="5">
        <v>41913.562858912039</v>
      </c>
      <c r="S26">
        <f t="shared" si="0"/>
        <v>40</v>
      </c>
      <c r="T26">
        <f t="shared" si="1"/>
        <v>3</v>
      </c>
    </row>
    <row r="27" spans="1:20" x14ac:dyDescent="0.25">
      <c r="A27">
        <v>1272824</v>
      </c>
      <c r="B27">
        <v>284087</v>
      </c>
      <c r="C27">
        <v>23359</v>
      </c>
      <c r="D27" t="s">
        <v>23</v>
      </c>
      <c r="E27" t="s">
        <v>144</v>
      </c>
      <c r="K27">
        <v>40.760468280300302</v>
      </c>
      <c r="L27">
        <v>-73.973954957971301</v>
      </c>
      <c r="M27">
        <v>40.760556999999999</v>
      </c>
      <c r="N27">
        <v>-73.972887999999998</v>
      </c>
      <c r="O27" s="5">
        <v>41913.524071122687</v>
      </c>
      <c r="R27" s="5">
        <v>41913.554879212963</v>
      </c>
      <c r="S27">
        <f t="shared" si="0"/>
        <v>40</v>
      </c>
      <c r="T27">
        <f t="shared" si="1"/>
        <v>3</v>
      </c>
    </row>
    <row r="28" spans="1:20" x14ac:dyDescent="0.25">
      <c r="A28">
        <v>1272845</v>
      </c>
      <c r="B28">
        <v>59765</v>
      </c>
      <c r="C28">
        <v>14610</v>
      </c>
      <c r="D28" t="s">
        <v>23</v>
      </c>
      <c r="E28" t="s">
        <v>2222</v>
      </c>
      <c r="F28" t="s">
        <v>108</v>
      </c>
      <c r="K28">
        <v>40.704119884493203</v>
      </c>
      <c r="L28">
        <v>-73.986661605185802</v>
      </c>
      <c r="M28">
        <v>40.7040072</v>
      </c>
      <c r="N28">
        <v>-73.986759000000006</v>
      </c>
      <c r="O28" s="5">
        <v>41913.527940057873</v>
      </c>
      <c r="R28" s="5">
        <v>41913.541374745371</v>
      </c>
      <c r="S28">
        <f t="shared" si="0"/>
        <v>40</v>
      </c>
      <c r="T28">
        <f t="shared" si="1"/>
        <v>3</v>
      </c>
    </row>
    <row r="29" spans="1:20" x14ac:dyDescent="0.25">
      <c r="A29">
        <v>1272849</v>
      </c>
      <c r="B29">
        <v>70832</v>
      </c>
      <c r="C29">
        <v>149651</v>
      </c>
      <c r="D29" t="s">
        <v>23</v>
      </c>
      <c r="E29" t="s">
        <v>241</v>
      </c>
      <c r="J29" s="1">
        <v>9.3853935185185186E-3</v>
      </c>
      <c r="K29">
        <v>40.761299999999999</v>
      </c>
      <c r="L29">
        <v>-73.973070000000007</v>
      </c>
      <c r="M29">
        <v>40.764438499999997</v>
      </c>
      <c r="N29">
        <v>-73.958159600000002</v>
      </c>
      <c r="O29" s="5">
        <v>41913.528010462964</v>
      </c>
      <c r="P29" s="5">
        <v>41913.542754907408</v>
      </c>
      <c r="Q29" s="5">
        <v>41913.554950972219</v>
      </c>
      <c r="R29" s="5">
        <v>41913.564578182872</v>
      </c>
      <c r="S29">
        <f t="shared" si="0"/>
        <v>40</v>
      </c>
      <c r="T29">
        <f t="shared" si="1"/>
        <v>3</v>
      </c>
    </row>
    <row r="30" spans="1:20" x14ac:dyDescent="0.25">
      <c r="A30">
        <v>1272853</v>
      </c>
      <c r="B30">
        <v>111939</v>
      </c>
      <c r="C30">
        <v>67430</v>
      </c>
      <c r="D30" t="s">
        <v>23</v>
      </c>
      <c r="E30" t="s">
        <v>838</v>
      </c>
      <c r="F30" t="s">
        <v>139</v>
      </c>
      <c r="K30">
        <v>40.7617884</v>
      </c>
      <c r="L30">
        <v>-73.979083900000006</v>
      </c>
      <c r="M30">
        <v>40.7483638</v>
      </c>
      <c r="N30">
        <v>-74.005302700000001</v>
      </c>
      <c r="O30" s="5">
        <v>41913.528990497682</v>
      </c>
      <c r="P30" s="5">
        <v>41913.552134189813</v>
      </c>
      <c r="Q30" s="5">
        <v>41913.564167916666</v>
      </c>
      <c r="R30" s="5">
        <v>41913.576440023149</v>
      </c>
      <c r="S30">
        <f t="shared" si="0"/>
        <v>40</v>
      </c>
      <c r="T30">
        <f t="shared" si="1"/>
        <v>3</v>
      </c>
    </row>
    <row r="31" spans="1:20" x14ac:dyDescent="0.25">
      <c r="A31">
        <v>1272862</v>
      </c>
      <c r="B31">
        <v>297592</v>
      </c>
      <c r="C31">
        <v>60761</v>
      </c>
      <c r="D31" t="s">
        <v>23</v>
      </c>
      <c r="E31" t="s">
        <v>373</v>
      </c>
      <c r="F31" t="s">
        <v>374</v>
      </c>
      <c r="G31" t="s">
        <v>2813</v>
      </c>
      <c r="H31">
        <v>1</v>
      </c>
      <c r="I31" t="s">
        <v>1318</v>
      </c>
      <c r="K31">
        <v>40.7431927757236</v>
      </c>
      <c r="L31">
        <v>-73.988993167877197</v>
      </c>
      <c r="M31">
        <v>40.730769299999999</v>
      </c>
      <c r="N31">
        <v>-73.991322299999993</v>
      </c>
      <c r="O31" s="5">
        <v>41913.529721828701</v>
      </c>
      <c r="P31" s="5">
        <v>41913.537291377317</v>
      </c>
      <c r="Q31" s="5">
        <v>41913.546226157407</v>
      </c>
      <c r="R31" s="5">
        <v>41913.553183692129</v>
      </c>
      <c r="S31">
        <f t="shared" si="0"/>
        <v>40</v>
      </c>
      <c r="T31">
        <f t="shared" si="1"/>
        <v>3</v>
      </c>
    </row>
    <row r="32" spans="1:20" x14ac:dyDescent="0.25">
      <c r="A32">
        <v>1272867</v>
      </c>
      <c r="B32">
        <v>141449</v>
      </c>
      <c r="C32">
        <v>143261</v>
      </c>
      <c r="D32" t="s">
        <v>23</v>
      </c>
      <c r="E32" t="s">
        <v>189</v>
      </c>
      <c r="F32" t="s">
        <v>190</v>
      </c>
      <c r="G32" t="s">
        <v>191</v>
      </c>
      <c r="H32">
        <v>1</v>
      </c>
      <c r="I32" t="s">
        <v>176</v>
      </c>
      <c r="J32" s="1">
        <v>4.0814467592592595E-3</v>
      </c>
      <c r="K32">
        <v>40.7748328109124</v>
      </c>
      <c r="L32">
        <v>-73.954474395363405</v>
      </c>
      <c r="M32">
        <v>40.774133900000002</v>
      </c>
      <c r="N32">
        <v>-73.964082000000005</v>
      </c>
      <c r="O32" s="5">
        <v>41913.530483958333</v>
      </c>
      <c r="P32" s="5">
        <v>41913.540288993056</v>
      </c>
      <c r="Q32" s="5">
        <v>41913.54538787037</v>
      </c>
      <c r="R32" s="5">
        <v>41913.551297743055</v>
      </c>
      <c r="S32">
        <f t="shared" si="0"/>
        <v>40</v>
      </c>
      <c r="T32">
        <f t="shared" si="1"/>
        <v>3</v>
      </c>
    </row>
    <row r="33" spans="1:20" x14ac:dyDescent="0.25">
      <c r="A33">
        <v>1272896</v>
      </c>
      <c r="B33">
        <v>354948</v>
      </c>
      <c r="C33">
        <v>43955</v>
      </c>
      <c r="D33" t="s">
        <v>23</v>
      </c>
      <c r="E33" t="s">
        <v>539</v>
      </c>
      <c r="F33" t="s">
        <v>20</v>
      </c>
      <c r="G33" t="s">
        <v>330</v>
      </c>
      <c r="H33">
        <v>1</v>
      </c>
      <c r="I33" t="s">
        <v>56</v>
      </c>
      <c r="J33" s="1">
        <v>1.5164247685185185E-2</v>
      </c>
      <c r="K33">
        <v>40.727031111101397</v>
      </c>
      <c r="L33">
        <v>-74.007511138916001</v>
      </c>
      <c r="M33">
        <v>40.752907999999998</v>
      </c>
      <c r="N33">
        <v>-74.003664000000001</v>
      </c>
      <c r="O33" s="5">
        <v>41913.535357337962</v>
      </c>
      <c r="P33" s="5">
        <v>41913.539290381945</v>
      </c>
      <c r="Q33" s="5">
        <v>41913.565215543982</v>
      </c>
      <c r="R33" s="5">
        <v>41913.575432673613</v>
      </c>
      <c r="S33">
        <f t="shared" si="0"/>
        <v>40</v>
      </c>
      <c r="T33">
        <f t="shared" si="1"/>
        <v>3</v>
      </c>
    </row>
    <row r="34" spans="1:20" x14ac:dyDescent="0.25">
      <c r="A34">
        <v>1272936</v>
      </c>
      <c r="B34">
        <v>174148</v>
      </c>
      <c r="C34">
        <v>137891</v>
      </c>
      <c r="D34" t="s">
        <v>23</v>
      </c>
      <c r="E34" t="s">
        <v>377</v>
      </c>
      <c r="G34" t="s">
        <v>973</v>
      </c>
      <c r="H34">
        <v>4</v>
      </c>
      <c r="I34" t="s">
        <v>379</v>
      </c>
      <c r="K34">
        <v>40.724339999999998</v>
      </c>
      <c r="L34">
        <v>-73.990960000000001</v>
      </c>
      <c r="M34">
        <v>40.725991700000002</v>
      </c>
      <c r="N34">
        <v>-73.995707100000004</v>
      </c>
      <c r="O34" s="5">
        <v>41913.540188981482</v>
      </c>
      <c r="R34" s="5">
        <v>41913.559737997683</v>
      </c>
      <c r="S34">
        <f t="shared" si="0"/>
        <v>40</v>
      </c>
      <c r="T34">
        <f t="shared" si="1"/>
        <v>3</v>
      </c>
    </row>
    <row r="35" spans="1:20" x14ac:dyDescent="0.25">
      <c r="A35">
        <v>1272995</v>
      </c>
      <c r="B35">
        <v>62765</v>
      </c>
      <c r="C35">
        <v>128139</v>
      </c>
      <c r="D35" t="s">
        <v>53</v>
      </c>
      <c r="E35" t="s">
        <v>54</v>
      </c>
      <c r="F35" t="s">
        <v>29</v>
      </c>
      <c r="G35" t="s">
        <v>415</v>
      </c>
      <c r="H35">
        <v>1</v>
      </c>
      <c r="I35" t="s">
        <v>31</v>
      </c>
      <c r="K35">
        <v>40.692146411775603</v>
      </c>
      <c r="L35">
        <v>-73.988865382600395</v>
      </c>
      <c r="M35">
        <v>40.694153830068402</v>
      </c>
      <c r="N35">
        <v>-73.964057992985204</v>
      </c>
      <c r="O35" s="5">
        <v>41913.550872175925</v>
      </c>
      <c r="P35" s="5">
        <v>41913.560168101852</v>
      </c>
      <c r="Q35" s="5">
        <v>41913.57946079861</v>
      </c>
      <c r="R35" s="5">
        <v>41913.587752824074</v>
      </c>
      <c r="S35">
        <f t="shared" si="0"/>
        <v>40</v>
      </c>
      <c r="T35">
        <f t="shared" si="1"/>
        <v>3</v>
      </c>
    </row>
    <row r="36" spans="1:20" x14ac:dyDescent="0.25">
      <c r="A36">
        <v>1272990</v>
      </c>
      <c r="B36">
        <v>143021</v>
      </c>
      <c r="C36">
        <v>108647</v>
      </c>
      <c r="D36" t="s">
        <v>23</v>
      </c>
      <c r="E36" t="s">
        <v>180</v>
      </c>
      <c r="F36" t="s">
        <v>97</v>
      </c>
      <c r="K36">
        <v>40.778503999999998</v>
      </c>
      <c r="L36">
        <v>-73.982091999999994</v>
      </c>
      <c r="M36">
        <v>40.757692818576203</v>
      </c>
      <c r="N36">
        <v>-73.966240787532598</v>
      </c>
      <c r="O36" s="5">
        <v>41913.550885520832</v>
      </c>
      <c r="P36" s="5">
        <v>41913.580699722224</v>
      </c>
      <c r="Q36" s="5">
        <v>41913.612557812499</v>
      </c>
      <c r="R36" s="5">
        <v>41913.627308541669</v>
      </c>
      <c r="S36">
        <f t="shared" si="0"/>
        <v>40</v>
      </c>
      <c r="T36">
        <f t="shared" si="1"/>
        <v>3</v>
      </c>
    </row>
    <row r="37" spans="1:20" x14ac:dyDescent="0.25">
      <c r="A37">
        <v>1273016</v>
      </c>
      <c r="B37">
        <v>304365</v>
      </c>
      <c r="C37">
        <v>100390</v>
      </c>
      <c r="D37" t="s">
        <v>23</v>
      </c>
      <c r="E37" t="s">
        <v>967</v>
      </c>
      <c r="F37" t="s">
        <v>20</v>
      </c>
      <c r="G37" t="s">
        <v>2148</v>
      </c>
      <c r="H37">
        <v>1</v>
      </c>
      <c r="I37" t="s">
        <v>1260</v>
      </c>
      <c r="J37" s="1">
        <v>5.5637731481481484E-3</v>
      </c>
      <c r="K37">
        <v>40.765298953919803</v>
      </c>
      <c r="L37">
        <v>-73.975667953491197</v>
      </c>
      <c r="M37">
        <v>40.785699899999997</v>
      </c>
      <c r="N37">
        <v>-73.949793499999998</v>
      </c>
      <c r="O37" s="5">
        <v>41913.556321944445</v>
      </c>
      <c r="P37" s="5">
        <v>41913.5730305787</v>
      </c>
      <c r="Q37" s="5">
        <v>41913.576045358794</v>
      </c>
      <c r="R37" s="5">
        <v>41913.585916481483</v>
      </c>
      <c r="S37">
        <f t="shared" si="0"/>
        <v>40</v>
      </c>
      <c r="T37">
        <f t="shared" si="1"/>
        <v>3</v>
      </c>
    </row>
    <row r="38" spans="1:20" x14ac:dyDescent="0.25">
      <c r="A38">
        <v>1273027</v>
      </c>
      <c r="B38">
        <v>118996</v>
      </c>
      <c r="C38">
        <v>118095</v>
      </c>
      <c r="D38" t="s">
        <v>23</v>
      </c>
      <c r="E38" t="s">
        <v>434</v>
      </c>
      <c r="F38" t="s">
        <v>251</v>
      </c>
      <c r="G38" t="s">
        <v>1683</v>
      </c>
      <c r="H38">
        <v>1</v>
      </c>
      <c r="I38" t="s">
        <v>478</v>
      </c>
      <c r="J38" s="1">
        <v>7.0620833333333334E-3</v>
      </c>
      <c r="K38">
        <v>40.735725000000002</v>
      </c>
      <c r="L38">
        <v>-73.987126466589601</v>
      </c>
      <c r="M38">
        <v>40.732632153107801</v>
      </c>
      <c r="N38">
        <v>-73.995003463947597</v>
      </c>
      <c r="O38" s="5">
        <v>41913.557054097226</v>
      </c>
      <c r="P38" s="5">
        <v>41913.583590613423</v>
      </c>
      <c r="Q38" s="5">
        <v>41913.592755555554</v>
      </c>
      <c r="R38" s="5">
        <v>41913.602139039351</v>
      </c>
      <c r="S38">
        <f t="shared" si="0"/>
        <v>40</v>
      </c>
      <c r="T38">
        <f t="shared" si="1"/>
        <v>3</v>
      </c>
    </row>
    <row r="39" spans="1:20" x14ac:dyDescent="0.25">
      <c r="A39">
        <v>1273081</v>
      </c>
      <c r="B39">
        <v>57878</v>
      </c>
      <c r="C39">
        <v>142394</v>
      </c>
      <c r="D39" t="s">
        <v>23</v>
      </c>
      <c r="E39" t="s">
        <v>856</v>
      </c>
      <c r="F39" t="s">
        <v>115</v>
      </c>
      <c r="J39" s="1">
        <v>4.5025694444444445E-3</v>
      </c>
      <c r="K39">
        <v>40.763960684103203</v>
      </c>
      <c r="L39">
        <v>-73.978764528465106</v>
      </c>
      <c r="M39">
        <v>40.764592999999998</v>
      </c>
      <c r="N39">
        <v>-73.964821000000001</v>
      </c>
      <c r="O39" s="5">
        <v>41913.563945312497</v>
      </c>
      <c r="P39" s="5">
        <v>41913.592122141206</v>
      </c>
      <c r="Q39" s="5">
        <v>41913.600695081019</v>
      </c>
      <c r="R39" s="5">
        <v>41913.609147777781</v>
      </c>
      <c r="S39">
        <f t="shared" si="0"/>
        <v>40</v>
      </c>
      <c r="T39">
        <f t="shared" si="1"/>
        <v>3</v>
      </c>
    </row>
    <row r="40" spans="1:20" x14ac:dyDescent="0.25">
      <c r="A40">
        <v>1273159</v>
      </c>
      <c r="B40">
        <v>314908</v>
      </c>
      <c r="C40">
        <v>124216</v>
      </c>
      <c r="D40" t="s">
        <v>23</v>
      </c>
      <c r="E40" t="s">
        <v>258</v>
      </c>
      <c r="F40" t="s">
        <v>20</v>
      </c>
      <c r="G40" t="s">
        <v>151</v>
      </c>
      <c r="H40">
        <v>1</v>
      </c>
      <c r="I40" t="s">
        <v>249</v>
      </c>
      <c r="K40">
        <v>40.724339999999998</v>
      </c>
      <c r="L40">
        <v>-73.990960000000001</v>
      </c>
      <c r="M40">
        <v>40.734250600000003</v>
      </c>
      <c r="N40">
        <v>-73.990212299999996</v>
      </c>
      <c r="O40" s="5">
        <v>41913.577581597223</v>
      </c>
      <c r="P40" s="5">
        <v>41913.607485451386</v>
      </c>
      <c r="Q40" s="5">
        <v>41913.619882025465</v>
      </c>
      <c r="R40" s="5">
        <v>41913.633496469905</v>
      </c>
      <c r="S40">
        <f t="shared" si="0"/>
        <v>40</v>
      </c>
      <c r="T40">
        <f t="shared" si="1"/>
        <v>3</v>
      </c>
    </row>
    <row r="41" spans="1:20" x14ac:dyDescent="0.25">
      <c r="A41">
        <v>1273173</v>
      </c>
      <c r="B41">
        <v>87709</v>
      </c>
      <c r="C41">
        <v>43955</v>
      </c>
      <c r="D41" t="s">
        <v>23</v>
      </c>
      <c r="E41" t="s">
        <v>1303</v>
      </c>
      <c r="F41" t="s">
        <v>295</v>
      </c>
      <c r="G41" t="s">
        <v>2228</v>
      </c>
      <c r="H41">
        <v>1</v>
      </c>
      <c r="I41" t="s">
        <v>1428</v>
      </c>
      <c r="J41" s="1">
        <v>4.3282523148148152E-3</v>
      </c>
      <c r="K41">
        <v>40.725884686994803</v>
      </c>
      <c r="L41">
        <v>-73.992447853088393</v>
      </c>
      <c r="M41">
        <v>40.760272700000002</v>
      </c>
      <c r="N41">
        <v>-73.995571900000002</v>
      </c>
      <c r="O41" s="5">
        <v>41913.579188229167</v>
      </c>
      <c r="P41" s="5">
        <v>41913.593418969911</v>
      </c>
      <c r="Q41" s="5">
        <v>41913.599208344909</v>
      </c>
      <c r="R41" s="5">
        <v>41913.614796527778</v>
      </c>
      <c r="S41">
        <f t="shared" si="0"/>
        <v>40</v>
      </c>
      <c r="T41">
        <f t="shared" si="1"/>
        <v>3</v>
      </c>
    </row>
    <row r="42" spans="1:20" x14ac:dyDescent="0.25">
      <c r="A42">
        <v>1273181</v>
      </c>
      <c r="B42">
        <v>115971</v>
      </c>
      <c r="C42">
        <v>41408</v>
      </c>
      <c r="D42" t="s">
        <v>53</v>
      </c>
      <c r="E42" t="s">
        <v>998</v>
      </c>
      <c r="F42" t="s">
        <v>115</v>
      </c>
      <c r="K42">
        <v>40.761894106134797</v>
      </c>
      <c r="L42">
        <v>-73.986997604370103</v>
      </c>
      <c r="M42">
        <v>40.770850600000003</v>
      </c>
      <c r="N42">
        <v>-73.991732099999993</v>
      </c>
      <c r="O42" s="5">
        <v>41913.581241064814</v>
      </c>
      <c r="P42" s="5">
        <v>41913.60834233796</v>
      </c>
      <c r="Q42" s="5">
        <v>41913.619494131941</v>
      </c>
      <c r="R42" s="5">
        <v>41913.624492372684</v>
      </c>
      <c r="S42">
        <f t="shared" si="0"/>
        <v>40</v>
      </c>
      <c r="T42">
        <f t="shared" si="1"/>
        <v>3</v>
      </c>
    </row>
    <row r="43" spans="1:20" x14ac:dyDescent="0.25">
      <c r="A43">
        <v>1273258</v>
      </c>
      <c r="B43">
        <v>120353</v>
      </c>
      <c r="C43">
        <v>30743</v>
      </c>
      <c r="D43" t="s">
        <v>23</v>
      </c>
      <c r="E43" t="s">
        <v>226</v>
      </c>
      <c r="F43" t="s">
        <v>91</v>
      </c>
      <c r="G43" t="s">
        <v>227</v>
      </c>
      <c r="H43">
        <v>1</v>
      </c>
      <c r="I43" t="s">
        <v>228</v>
      </c>
      <c r="J43" s="1">
        <v>3.6623958333333335E-3</v>
      </c>
      <c r="K43">
        <v>40.723019825000002</v>
      </c>
      <c r="L43">
        <v>-73.995853999999994</v>
      </c>
      <c r="M43">
        <v>40.7062843</v>
      </c>
      <c r="N43">
        <v>-74.016942999999998</v>
      </c>
      <c r="O43" s="5">
        <v>41913.59269096065</v>
      </c>
      <c r="P43" s="5">
        <v>41913.59597037037</v>
      </c>
      <c r="Q43" s="5">
        <v>41913.602959293981</v>
      </c>
      <c r="R43" s="5">
        <v>41913.616587974539</v>
      </c>
      <c r="S43">
        <f t="shared" si="0"/>
        <v>40</v>
      </c>
      <c r="T43">
        <f t="shared" si="1"/>
        <v>3</v>
      </c>
    </row>
    <row r="44" spans="1:20" x14ac:dyDescent="0.25">
      <c r="A44">
        <v>1273318</v>
      </c>
      <c r="B44">
        <v>47184</v>
      </c>
      <c r="C44">
        <v>113822</v>
      </c>
      <c r="D44" t="s">
        <v>23</v>
      </c>
      <c r="E44" t="s">
        <v>1174</v>
      </c>
      <c r="F44" t="s">
        <v>49</v>
      </c>
      <c r="K44">
        <v>40.736440000000002</v>
      </c>
      <c r="L44">
        <v>-73.997342230000001</v>
      </c>
      <c r="M44">
        <v>40.726403789158098</v>
      </c>
      <c r="N44">
        <v>-73.995911381496498</v>
      </c>
      <c r="O44" s="5">
        <v>41913.599274525463</v>
      </c>
      <c r="P44" s="5">
        <v>41913.602639131946</v>
      </c>
      <c r="Q44" s="5">
        <v>41913.610857326392</v>
      </c>
      <c r="R44" s="5">
        <v>41913.626776921294</v>
      </c>
      <c r="S44">
        <f t="shared" si="0"/>
        <v>40</v>
      </c>
      <c r="T44">
        <f t="shared" si="1"/>
        <v>3</v>
      </c>
    </row>
    <row r="45" spans="1:20" x14ac:dyDescent="0.25">
      <c r="A45">
        <v>1273404</v>
      </c>
      <c r="B45">
        <v>217056</v>
      </c>
      <c r="C45">
        <v>122309</v>
      </c>
      <c r="D45" t="s">
        <v>23</v>
      </c>
      <c r="E45" t="s">
        <v>452</v>
      </c>
      <c r="F45" t="s">
        <v>58</v>
      </c>
      <c r="K45">
        <v>40.7419445342396</v>
      </c>
      <c r="L45">
        <v>-74.001089000702095</v>
      </c>
      <c r="M45">
        <v>40.741436200000003</v>
      </c>
      <c r="N45">
        <v>-73.998800900000006</v>
      </c>
      <c r="O45" s="5">
        <v>41913.60986290509</v>
      </c>
      <c r="P45" s="5">
        <v>41913.611616921298</v>
      </c>
      <c r="Q45" s="5">
        <v>41913.618794224538</v>
      </c>
      <c r="R45" s="5">
        <v>41913.622465729168</v>
      </c>
      <c r="S45">
        <f t="shared" si="0"/>
        <v>40</v>
      </c>
      <c r="T45">
        <f t="shared" si="1"/>
        <v>3</v>
      </c>
    </row>
    <row r="46" spans="1:20" x14ac:dyDescent="0.25">
      <c r="A46">
        <v>1273597</v>
      </c>
      <c r="B46">
        <v>116293</v>
      </c>
      <c r="C46">
        <v>113822</v>
      </c>
      <c r="D46" t="s">
        <v>23</v>
      </c>
      <c r="E46" t="s">
        <v>464</v>
      </c>
      <c r="F46" t="s">
        <v>465</v>
      </c>
      <c r="G46" t="s">
        <v>2350</v>
      </c>
      <c r="H46">
        <v>1</v>
      </c>
      <c r="I46" t="s">
        <v>1102</v>
      </c>
      <c r="K46">
        <v>40.735676762018002</v>
      </c>
      <c r="L46">
        <v>-73.993829528068602</v>
      </c>
      <c r="M46">
        <v>40.727597699999997</v>
      </c>
      <c r="N46">
        <v>-74.005142500000005</v>
      </c>
      <c r="O46" s="5">
        <v>41913.629329710646</v>
      </c>
      <c r="P46" s="5">
        <v>41913.637007175923</v>
      </c>
      <c r="Q46" s="5">
        <v>41913.647691712962</v>
      </c>
      <c r="R46" s="5">
        <v>41913.655821076391</v>
      </c>
      <c r="S46">
        <f t="shared" si="0"/>
        <v>40</v>
      </c>
      <c r="T46">
        <f t="shared" si="1"/>
        <v>3</v>
      </c>
    </row>
    <row r="47" spans="1:20" x14ac:dyDescent="0.25">
      <c r="A47">
        <v>1273605</v>
      </c>
      <c r="B47">
        <v>55478</v>
      </c>
      <c r="C47">
        <v>30743</v>
      </c>
      <c r="D47" t="s">
        <v>23</v>
      </c>
      <c r="E47" t="s">
        <v>164</v>
      </c>
      <c r="F47" t="s">
        <v>33</v>
      </c>
      <c r="G47" t="s">
        <v>1690</v>
      </c>
      <c r="H47">
        <v>1</v>
      </c>
      <c r="I47" t="s">
        <v>417</v>
      </c>
      <c r="K47">
        <v>40.732163999999997</v>
      </c>
      <c r="L47">
        <v>-74.001621</v>
      </c>
      <c r="M47">
        <v>40.732551999999998</v>
      </c>
      <c r="N47">
        <v>-73.996537000000004</v>
      </c>
      <c r="O47" s="5">
        <v>41913.629829942132</v>
      </c>
      <c r="P47" s="5">
        <v>41913.630866203704</v>
      </c>
      <c r="Q47" s="5">
        <v>41913.63698398148</v>
      </c>
      <c r="R47" s="5">
        <v>41913.640789386576</v>
      </c>
      <c r="S47">
        <f t="shared" si="0"/>
        <v>40</v>
      </c>
      <c r="T47">
        <f t="shared" si="1"/>
        <v>3</v>
      </c>
    </row>
    <row r="48" spans="1:20" x14ac:dyDescent="0.25">
      <c r="A48">
        <v>1273643</v>
      </c>
      <c r="B48">
        <v>256697</v>
      </c>
      <c r="C48">
        <v>67430</v>
      </c>
      <c r="D48" t="s">
        <v>23</v>
      </c>
      <c r="E48">
        <v>158</v>
      </c>
      <c r="K48">
        <v>40.729343414306598</v>
      </c>
      <c r="L48">
        <v>-74.000923156738295</v>
      </c>
      <c r="M48">
        <v>40.764819000000003</v>
      </c>
      <c r="N48">
        <v>-73.9749439</v>
      </c>
      <c r="O48" s="5">
        <v>41913.634675648151</v>
      </c>
      <c r="P48" s="5">
        <v>41913.639635092593</v>
      </c>
      <c r="Q48" s="5">
        <v>41913.647853333336</v>
      </c>
      <c r="R48" s="5">
        <v>41913.679943437499</v>
      </c>
      <c r="S48">
        <f t="shared" si="0"/>
        <v>40</v>
      </c>
      <c r="T48">
        <f t="shared" si="1"/>
        <v>3</v>
      </c>
    </row>
    <row r="49" spans="1:20" x14ac:dyDescent="0.25">
      <c r="A49">
        <v>1273676</v>
      </c>
      <c r="B49">
        <v>42461</v>
      </c>
      <c r="C49">
        <v>84093</v>
      </c>
      <c r="D49" t="s">
        <v>23</v>
      </c>
      <c r="E49" t="s">
        <v>3575</v>
      </c>
      <c r="K49">
        <v>40.743458372745401</v>
      </c>
      <c r="L49">
        <v>-73.986064744449095</v>
      </c>
      <c r="M49">
        <v>40.735576000000002</v>
      </c>
      <c r="N49">
        <v>-74.007375999999994</v>
      </c>
      <c r="O49" s="5">
        <v>41913.637708599534</v>
      </c>
      <c r="P49" s="5">
        <v>41913.640108171297</v>
      </c>
      <c r="Q49" s="5">
        <v>41913.651104421297</v>
      </c>
      <c r="R49" s="5">
        <v>41913.663501944444</v>
      </c>
      <c r="S49">
        <f t="shared" si="0"/>
        <v>40</v>
      </c>
      <c r="T49">
        <f t="shared" si="1"/>
        <v>3</v>
      </c>
    </row>
    <row r="50" spans="1:20" x14ac:dyDescent="0.25">
      <c r="A50">
        <v>1273784</v>
      </c>
      <c r="B50">
        <v>39275</v>
      </c>
      <c r="C50">
        <v>132725</v>
      </c>
      <c r="D50" t="s">
        <v>23</v>
      </c>
      <c r="E50" t="s">
        <v>222</v>
      </c>
      <c r="J50" s="1">
        <v>2.2881944444444443E-3</v>
      </c>
      <c r="K50">
        <v>40.757653390950999</v>
      </c>
      <c r="L50">
        <v>-73.970649025966097</v>
      </c>
      <c r="M50">
        <v>40.771536300000001</v>
      </c>
      <c r="N50">
        <v>-73.950676200000004</v>
      </c>
      <c r="O50" s="5">
        <v>41913.649539456019</v>
      </c>
      <c r="P50" s="5">
        <v>41913.650327962961</v>
      </c>
      <c r="Q50" s="5">
        <v>41913.657530937497</v>
      </c>
      <c r="R50" s="5">
        <v>41913.669757407406</v>
      </c>
      <c r="S50">
        <f t="shared" si="0"/>
        <v>40</v>
      </c>
      <c r="T50">
        <f t="shared" si="1"/>
        <v>3</v>
      </c>
    </row>
    <row r="51" spans="1:20" x14ac:dyDescent="0.25">
      <c r="A51">
        <v>1273835</v>
      </c>
      <c r="B51">
        <v>58153</v>
      </c>
      <c r="C51">
        <v>89004</v>
      </c>
      <c r="D51" t="s">
        <v>23</v>
      </c>
      <c r="E51" t="s">
        <v>96</v>
      </c>
      <c r="F51" t="s">
        <v>97</v>
      </c>
      <c r="G51" t="s">
        <v>3701</v>
      </c>
      <c r="H51">
        <v>1</v>
      </c>
      <c r="I51" t="s">
        <v>198</v>
      </c>
      <c r="K51">
        <v>40.723954999999997</v>
      </c>
      <c r="L51">
        <v>-73.991828999999996</v>
      </c>
      <c r="M51">
        <v>40.723950000000002</v>
      </c>
      <c r="N51">
        <v>-73.996448000000001</v>
      </c>
      <c r="O51" s="5">
        <v>41913.654891215279</v>
      </c>
      <c r="P51" s="5">
        <v>41913.660059837966</v>
      </c>
      <c r="Q51" s="5">
        <v>41913.673142164349</v>
      </c>
      <c r="R51" s="5">
        <v>41913.676194826388</v>
      </c>
      <c r="S51">
        <f t="shared" si="0"/>
        <v>40</v>
      </c>
      <c r="T51">
        <f t="shared" si="1"/>
        <v>3</v>
      </c>
    </row>
    <row r="52" spans="1:20" x14ac:dyDescent="0.25">
      <c r="A52">
        <v>1273853</v>
      </c>
      <c r="B52">
        <v>78742</v>
      </c>
      <c r="C52">
        <v>23359</v>
      </c>
      <c r="D52" t="s">
        <v>23</v>
      </c>
      <c r="E52" t="s">
        <v>48</v>
      </c>
      <c r="F52" t="s">
        <v>49</v>
      </c>
      <c r="G52" t="s">
        <v>462</v>
      </c>
      <c r="H52">
        <v>1</v>
      </c>
      <c r="I52" t="s">
        <v>51</v>
      </c>
      <c r="K52">
        <v>40.729790899999998</v>
      </c>
      <c r="L52">
        <v>-74.000589300000001</v>
      </c>
      <c r="M52">
        <v>40.720259200000001</v>
      </c>
      <c r="N52">
        <v>-74.000842300000002</v>
      </c>
      <c r="O52" s="5">
        <v>41913.65749662037</v>
      </c>
      <c r="P52" s="5">
        <v>41913.677192407406</v>
      </c>
      <c r="Q52" s="5">
        <v>41913.68240672454</v>
      </c>
      <c r="R52" s="5">
        <v>41913.687653796296</v>
      </c>
      <c r="S52">
        <f t="shared" si="0"/>
        <v>40</v>
      </c>
      <c r="T52">
        <f t="shared" si="1"/>
        <v>3</v>
      </c>
    </row>
    <row r="53" spans="1:20" x14ac:dyDescent="0.25">
      <c r="A53">
        <v>1273869</v>
      </c>
      <c r="B53">
        <v>180776</v>
      </c>
      <c r="C53">
        <v>43955</v>
      </c>
      <c r="D53" t="s">
        <v>23</v>
      </c>
      <c r="E53" t="s">
        <v>154</v>
      </c>
      <c r="F53" t="s">
        <v>58</v>
      </c>
      <c r="G53" t="s">
        <v>986</v>
      </c>
      <c r="H53">
        <v>2</v>
      </c>
      <c r="I53" t="s">
        <v>156</v>
      </c>
      <c r="J53" s="1">
        <v>2.5469097222222221E-3</v>
      </c>
      <c r="K53">
        <v>40.764217000000002</v>
      </c>
      <c r="L53">
        <v>-73.988320999999999</v>
      </c>
      <c r="M53">
        <v>40.802472892597599</v>
      </c>
      <c r="N53">
        <v>-73.961848094619</v>
      </c>
      <c r="O53" s="5">
        <v>41913.65939439815</v>
      </c>
      <c r="P53" s="5">
        <v>41913.669535555557</v>
      </c>
      <c r="Q53" s="5">
        <v>41913.673582175928</v>
      </c>
      <c r="R53" s="5">
        <v>41913.692354027778</v>
      </c>
      <c r="S53">
        <f t="shared" si="0"/>
        <v>40</v>
      </c>
      <c r="T53">
        <f t="shared" si="1"/>
        <v>3</v>
      </c>
    </row>
    <row r="54" spans="1:20" x14ac:dyDescent="0.25">
      <c r="A54">
        <v>1273880</v>
      </c>
      <c r="B54">
        <v>143866</v>
      </c>
      <c r="C54">
        <v>30743</v>
      </c>
      <c r="D54" t="s">
        <v>23</v>
      </c>
      <c r="E54" t="s">
        <v>126</v>
      </c>
      <c r="F54" t="s">
        <v>91</v>
      </c>
      <c r="G54" t="s">
        <v>1200</v>
      </c>
      <c r="H54">
        <v>4</v>
      </c>
      <c r="I54" t="s">
        <v>1201</v>
      </c>
      <c r="J54" s="1">
        <v>2.158425925925926E-3</v>
      </c>
      <c r="K54">
        <v>40.7320637605782</v>
      </c>
      <c r="L54">
        <v>-73.996154665947003</v>
      </c>
      <c r="M54">
        <v>40.717459689191102</v>
      </c>
      <c r="N54">
        <v>-74.005546483321595</v>
      </c>
      <c r="O54" s="5">
        <v>41913.659711099535</v>
      </c>
      <c r="P54" s="5">
        <v>41913.670510937503</v>
      </c>
      <c r="Q54" s="5">
        <v>41913.680112488422</v>
      </c>
      <c r="R54" s="5">
        <v>41913.690321481481</v>
      </c>
      <c r="S54">
        <f t="shared" si="0"/>
        <v>40</v>
      </c>
      <c r="T54">
        <f t="shared" si="1"/>
        <v>3</v>
      </c>
    </row>
    <row r="55" spans="1:20" x14ac:dyDescent="0.25">
      <c r="A55">
        <v>1273957</v>
      </c>
      <c r="B55">
        <v>41130</v>
      </c>
      <c r="C55">
        <v>129135</v>
      </c>
      <c r="D55" t="s">
        <v>23</v>
      </c>
      <c r="E55" t="s">
        <v>229</v>
      </c>
      <c r="G55" t="s">
        <v>2346</v>
      </c>
      <c r="H55">
        <v>1</v>
      </c>
      <c r="I55" t="s">
        <v>1034</v>
      </c>
      <c r="K55">
        <v>40.722307066359498</v>
      </c>
      <c r="L55">
        <v>-73.987351655960097</v>
      </c>
      <c r="M55">
        <v>40.720226500000003</v>
      </c>
      <c r="N55">
        <v>-74.002110900000005</v>
      </c>
      <c r="O55" s="5">
        <v>41913.670777013889</v>
      </c>
      <c r="P55" s="5">
        <v>41913.675259930555</v>
      </c>
      <c r="Q55" s="5">
        <v>41913.688325428244</v>
      </c>
      <c r="R55" s="5">
        <v>41913.695513298611</v>
      </c>
      <c r="S55">
        <f t="shared" si="0"/>
        <v>40</v>
      </c>
      <c r="T55">
        <f t="shared" si="1"/>
        <v>3</v>
      </c>
    </row>
    <row r="56" spans="1:20" x14ac:dyDescent="0.25">
      <c r="A56">
        <v>1273969</v>
      </c>
      <c r="B56">
        <v>214650</v>
      </c>
      <c r="C56">
        <v>95942</v>
      </c>
      <c r="D56" t="s">
        <v>53</v>
      </c>
      <c r="E56" t="s">
        <v>500</v>
      </c>
      <c r="F56" t="s">
        <v>501</v>
      </c>
      <c r="G56" t="s">
        <v>3738</v>
      </c>
      <c r="H56">
        <v>1</v>
      </c>
      <c r="I56" t="s">
        <v>1547</v>
      </c>
      <c r="K56">
        <v>40.779598</v>
      </c>
      <c r="L56">
        <v>-73.947388000000004</v>
      </c>
      <c r="M56">
        <v>40.723017400000003</v>
      </c>
      <c r="N56">
        <v>-73.999825299999998</v>
      </c>
      <c r="O56" s="5">
        <v>41913.671652928242</v>
      </c>
      <c r="P56" s="5">
        <v>41913.675739999999</v>
      </c>
      <c r="Q56" s="5">
        <v>41913.682218553244</v>
      </c>
      <c r="R56" s="5">
        <v>41913.701252766201</v>
      </c>
      <c r="S56">
        <f t="shared" si="0"/>
        <v>40</v>
      </c>
      <c r="T56">
        <f t="shared" si="1"/>
        <v>3</v>
      </c>
    </row>
    <row r="57" spans="1:20" x14ac:dyDescent="0.25">
      <c r="A57">
        <v>1273974</v>
      </c>
      <c r="B57">
        <v>352549</v>
      </c>
      <c r="C57">
        <v>141203</v>
      </c>
      <c r="D57" t="s">
        <v>23</v>
      </c>
      <c r="E57" t="s">
        <v>432</v>
      </c>
      <c r="F57" t="s">
        <v>49</v>
      </c>
      <c r="G57" t="s">
        <v>433</v>
      </c>
      <c r="H57">
        <v>4</v>
      </c>
      <c r="I57" t="s">
        <v>319</v>
      </c>
      <c r="K57">
        <v>40.779930093814997</v>
      </c>
      <c r="L57">
        <v>-73.980334997177096</v>
      </c>
      <c r="M57">
        <v>40.760081</v>
      </c>
      <c r="N57">
        <v>-73.978138999999999</v>
      </c>
      <c r="O57" s="5">
        <v>41913.67214052083</v>
      </c>
      <c r="P57" s="5">
        <v>41913.671096874998</v>
      </c>
      <c r="Q57" s="5">
        <v>41913.678625104163</v>
      </c>
      <c r="R57" s="5">
        <v>41913.690928587966</v>
      </c>
      <c r="S57">
        <f t="shared" si="0"/>
        <v>40</v>
      </c>
      <c r="T57">
        <f t="shared" si="1"/>
        <v>3</v>
      </c>
    </row>
    <row r="58" spans="1:20" x14ac:dyDescent="0.25">
      <c r="A58">
        <v>1273986</v>
      </c>
      <c r="B58">
        <v>109299</v>
      </c>
      <c r="C58">
        <v>99827</v>
      </c>
      <c r="D58" t="s">
        <v>23</v>
      </c>
      <c r="E58" t="s">
        <v>695</v>
      </c>
      <c r="F58" t="s">
        <v>25</v>
      </c>
      <c r="G58" t="s">
        <v>946</v>
      </c>
      <c r="H58">
        <v>1</v>
      </c>
      <c r="I58" t="s">
        <v>697</v>
      </c>
      <c r="J58" s="1">
        <v>8.2159606481481493E-3</v>
      </c>
      <c r="K58">
        <v>40.747169914496503</v>
      </c>
      <c r="L58">
        <v>-74.000635650385306</v>
      </c>
      <c r="M58">
        <v>40.744378099999999</v>
      </c>
      <c r="N58">
        <v>-73.990925000000004</v>
      </c>
      <c r="O58" s="5">
        <v>41913.675888356483</v>
      </c>
      <c r="P58" s="5">
        <v>41913.682624618057</v>
      </c>
      <c r="Q58" s="5">
        <v>41913.693271643519</v>
      </c>
      <c r="R58" s="5">
        <v>41913.698444606482</v>
      </c>
      <c r="S58">
        <f t="shared" si="0"/>
        <v>40</v>
      </c>
      <c r="T58">
        <f t="shared" si="1"/>
        <v>3</v>
      </c>
    </row>
    <row r="59" spans="1:20" x14ac:dyDescent="0.25">
      <c r="A59">
        <v>1274012</v>
      </c>
      <c r="B59">
        <v>307155</v>
      </c>
      <c r="C59">
        <v>89004</v>
      </c>
      <c r="D59" t="s">
        <v>23</v>
      </c>
      <c r="E59" t="s">
        <v>491</v>
      </c>
      <c r="G59" t="s">
        <v>830</v>
      </c>
      <c r="H59">
        <v>1</v>
      </c>
      <c r="I59" t="s">
        <v>639</v>
      </c>
      <c r="K59">
        <v>40.729110403548901</v>
      </c>
      <c r="L59">
        <v>-73.984245455566395</v>
      </c>
      <c r="M59">
        <v>40.7167271</v>
      </c>
      <c r="N59">
        <v>-73.989720700000007</v>
      </c>
      <c r="O59" s="5">
        <v>41913.679161168984</v>
      </c>
      <c r="P59" s="5">
        <v>41913.682997025462</v>
      </c>
      <c r="Q59" s="5">
        <v>41913.69840577546</v>
      </c>
      <c r="R59" s="5">
        <v>41913.701182581019</v>
      </c>
      <c r="S59">
        <f t="shared" si="0"/>
        <v>40</v>
      </c>
      <c r="T59">
        <f t="shared" si="1"/>
        <v>3</v>
      </c>
    </row>
    <row r="60" spans="1:20" x14ac:dyDescent="0.25">
      <c r="A60">
        <v>1274112</v>
      </c>
      <c r="B60">
        <v>198309</v>
      </c>
      <c r="C60">
        <v>124216</v>
      </c>
      <c r="D60" t="s">
        <v>23</v>
      </c>
      <c r="E60" t="s">
        <v>36</v>
      </c>
      <c r="F60" t="s">
        <v>37</v>
      </c>
      <c r="G60" t="s">
        <v>135</v>
      </c>
      <c r="H60">
        <v>1</v>
      </c>
      <c r="I60" t="s">
        <v>136</v>
      </c>
      <c r="J60" s="1">
        <v>2.0682407407407407E-3</v>
      </c>
      <c r="K60">
        <v>40.7261096570601</v>
      </c>
      <c r="L60">
        <v>-74.002491863200504</v>
      </c>
      <c r="M60">
        <v>40.749953300000001</v>
      </c>
      <c r="N60">
        <v>-74.004846099999995</v>
      </c>
      <c r="O60" s="5">
        <v>41913.695773541665</v>
      </c>
      <c r="P60" s="5">
        <v>41913.704060324075</v>
      </c>
      <c r="Q60" s="5">
        <v>41913.716753807872</v>
      </c>
      <c r="R60" s="5">
        <v>41913.727529502314</v>
      </c>
      <c r="S60">
        <f t="shared" si="0"/>
        <v>40</v>
      </c>
      <c r="T60">
        <f t="shared" si="1"/>
        <v>3</v>
      </c>
    </row>
    <row r="61" spans="1:20" x14ac:dyDescent="0.25">
      <c r="A61">
        <v>1274129</v>
      </c>
      <c r="B61">
        <v>314516</v>
      </c>
      <c r="C61">
        <v>95942</v>
      </c>
      <c r="D61" t="s">
        <v>53</v>
      </c>
      <c r="E61" t="s">
        <v>3354</v>
      </c>
      <c r="J61" s="1">
        <v>2.3507523148148146E-3</v>
      </c>
      <c r="K61">
        <v>40.7293738183767</v>
      </c>
      <c r="L61">
        <v>-73.985760574321603</v>
      </c>
      <c r="M61">
        <v>40.697129094079699</v>
      </c>
      <c r="N61">
        <v>-73.994666123831607</v>
      </c>
      <c r="O61" s="5">
        <v>41913.699409849534</v>
      </c>
      <c r="P61" s="5">
        <v>41913.707688344904</v>
      </c>
      <c r="Q61" s="5">
        <v>41913.712433275461</v>
      </c>
      <c r="R61" s="5">
        <v>41913.741556215275</v>
      </c>
      <c r="S61">
        <f t="shared" si="0"/>
        <v>40</v>
      </c>
      <c r="T61">
        <f t="shared" si="1"/>
        <v>3</v>
      </c>
    </row>
    <row r="62" spans="1:20" x14ac:dyDescent="0.25">
      <c r="A62">
        <v>1274130</v>
      </c>
      <c r="B62">
        <v>270212</v>
      </c>
      <c r="C62">
        <v>146428</v>
      </c>
      <c r="D62" t="s">
        <v>18</v>
      </c>
      <c r="E62" t="s">
        <v>3720</v>
      </c>
      <c r="K62">
        <v>40.781947000000002</v>
      </c>
      <c r="L62">
        <v>-73.980837800000003</v>
      </c>
      <c r="M62">
        <v>40.7483550526306</v>
      </c>
      <c r="N62">
        <v>-73.942809655395607</v>
      </c>
      <c r="O62" s="5">
        <v>41913.700708067132</v>
      </c>
      <c r="P62" s="5">
        <v>41913.700880613425</v>
      </c>
      <c r="Q62" s="5">
        <v>41913.712747175923</v>
      </c>
      <c r="R62" s="5">
        <v>41913.750142581019</v>
      </c>
      <c r="S62">
        <f t="shared" si="0"/>
        <v>40</v>
      </c>
      <c r="T62">
        <f t="shared" si="1"/>
        <v>3</v>
      </c>
    </row>
    <row r="63" spans="1:20" x14ac:dyDescent="0.25">
      <c r="A63">
        <v>1274131</v>
      </c>
      <c r="B63">
        <v>41130</v>
      </c>
      <c r="C63">
        <v>99219</v>
      </c>
      <c r="D63" t="s">
        <v>23</v>
      </c>
      <c r="E63" t="s">
        <v>1745</v>
      </c>
      <c r="K63">
        <v>40.725033500379404</v>
      </c>
      <c r="L63">
        <v>-74.002913868335895</v>
      </c>
      <c r="M63">
        <v>40.7241687</v>
      </c>
      <c r="N63">
        <v>-73.998341100000005</v>
      </c>
      <c r="O63" s="5">
        <v>41913.701214293978</v>
      </c>
      <c r="P63" s="5">
        <v>41913.716309131945</v>
      </c>
      <c r="Q63" s="5">
        <v>41913.729046840279</v>
      </c>
      <c r="R63" s="5">
        <v>41913.732395520834</v>
      </c>
      <c r="S63">
        <f t="shared" si="0"/>
        <v>40</v>
      </c>
      <c r="T63">
        <f t="shared" si="1"/>
        <v>3</v>
      </c>
    </row>
    <row r="64" spans="1:20" x14ac:dyDescent="0.25">
      <c r="A64">
        <v>1274159</v>
      </c>
      <c r="B64">
        <v>76150</v>
      </c>
      <c r="C64">
        <v>132725</v>
      </c>
      <c r="D64" t="s">
        <v>23</v>
      </c>
      <c r="E64" t="s">
        <v>1225</v>
      </c>
      <c r="K64">
        <v>40.771913920457898</v>
      </c>
      <c r="L64">
        <v>-73.959008938904105</v>
      </c>
      <c r="M64">
        <v>40.755251012780498</v>
      </c>
      <c r="N64">
        <v>-73.964529661530605</v>
      </c>
      <c r="O64" s="5">
        <v>41913.707093958335</v>
      </c>
      <c r="P64" s="5">
        <v>41913.710648425928</v>
      </c>
      <c r="Q64" s="5">
        <v>41913.730883483797</v>
      </c>
      <c r="R64" s="5">
        <v>41913.737578703702</v>
      </c>
      <c r="S64">
        <f t="shared" si="0"/>
        <v>40</v>
      </c>
      <c r="T64">
        <f t="shared" si="1"/>
        <v>3</v>
      </c>
    </row>
    <row r="65" spans="1:20" x14ac:dyDescent="0.25">
      <c r="A65">
        <v>1274209</v>
      </c>
      <c r="B65">
        <v>353595</v>
      </c>
      <c r="C65">
        <v>139760</v>
      </c>
      <c r="D65" t="s">
        <v>53</v>
      </c>
      <c r="E65" t="s">
        <v>913</v>
      </c>
      <c r="F65" t="s">
        <v>342</v>
      </c>
      <c r="G65" t="s">
        <v>3725</v>
      </c>
      <c r="H65">
        <v>1</v>
      </c>
      <c r="I65" t="s">
        <v>2678</v>
      </c>
      <c r="K65">
        <v>40.715603834466101</v>
      </c>
      <c r="L65">
        <v>-73.998236892873393</v>
      </c>
      <c r="M65">
        <v>40.705383823749301</v>
      </c>
      <c r="N65">
        <v>-74.010296816018197</v>
      </c>
      <c r="O65" s="5">
        <v>41913.717537847224</v>
      </c>
      <c r="P65" s="5">
        <v>41913.721207569448</v>
      </c>
      <c r="Q65" s="5">
        <v>41913.729427812497</v>
      </c>
      <c r="R65" s="5">
        <v>41913.736141597219</v>
      </c>
      <c r="S65">
        <f t="shared" si="0"/>
        <v>40</v>
      </c>
      <c r="T65">
        <f t="shared" si="1"/>
        <v>3</v>
      </c>
    </row>
    <row r="66" spans="1:20" x14ac:dyDescent="0.25">
      <c r="A66">
        <v>1274245</v>
      </c>
      <c r="B66">
        <v>345429</v>
      </c>
      <c r="C66">
        <v>23359</v>
      </c>
      <c r="D66" t="s">
        <v>23</v>
      </c>
      <c r="E66" t="s">
        <v>238</v>
      </c>
      <c r="J66" s="1">
        <v>3.8678819444444446E-3</v>
      </c>
      <c r="K66">
        <v>40.724743642155602</v>
      </c>
      <c r="L66">
        <v>-73.9986615554824</v>
      </c>
      <c r="M66">
        <v>40.724571699999998</v>
      </c>
      <c r="N66">
        <v>-74.000024199999999</v>
      </c>
      <c r="O66" s="5">
        <v>41913.725634085647</v>
      </c>
      <c r="R66" s="5">
        <v>41913.748449317129</v>
      </c>
      <c r="S66">
        <f t="shared" si="0"/>
        <v>40</v>
      </c>
      <c r="T66">
        <f t="shared" si="1"/>
        <v>3</v>
      </c>
    </row>
    <row r="67" spans="1:20" x14ac:dyDescent="0.25">
      <c r="A67">
        <v>1274248</v>
      </c>
      <c r="B67">
        <v>208020</v>
      </c>
      <c r="C67">
        <v>60149</v>
      </c>
      <c r="D67" t="s">
        <v>53</v>
      </c>
      <c r="E67" t="s">
        <v>2246</v>
      </c>
      <c r="F67" t="s">
        <v>122</v>
      </c>
      <c r="G67" t="s">
        <v>2247</v>
      </c>
      <c r="H67">
        <v>1</v>
      </c>
      <c r="I67" t="s">
        <v>22</v>
      </c>
      <c r="J67" s="1">
        <v>4.9625810185185189E-3</v>
      </c>
      <c r="K67">
        <v>40.732166230579303</v>
      </c>
      <c r="L67">
        <v>-73.981903884893597</v>
      </c>
      <c r="M67">
        <v>40.747018901686999</v>
      </c>
      <c r="N67">
        <v>-73.990921968255506</v>
      </c>
      <c r="O67" s="5">
        <v>41913.726256319445</v>
      </c>
      <c r="P67" s="5">
        <v>41913.736491747688</v>
      </c>
      <c r="Q67" s="5">
        <v>41913.745765821761</v>
      </c>
      <c r="R67" s="5">
        <v>41913.756682326391</v>
      </c>
      <c r="S67">
        <f t="shared" ref="S67:S130" si="2">WEEKNUM(O67,21)</f>
        <v>40</v>
      </c>
      <c r="T67">
        <f t="shared" ref="T67:T130" si="3">WEEKDAY(O67,11)</f>
        <v>3</v>
      </c>
    </row>
    <row r="68" spans="1:20" x14ac:dyDescent="0.25">
      <c r="A68">
        <v>1274248</v>
      </c>
      <c r="B68">
        <v>208020</v>
      </c>
      <c r="C68">
        <v>60149</v>
      </c>
      <c r="D68" t="s">
        <v>53</v>
      </c>
      <c r="E68" t="s">
        <v>2246</v>
      </c>
      <c r="F68" t="s">
        <v>122</v>
      </c>
      <c r="G68" t="s">
        <v>2265</v>
      </c>
      <c r="H68">
        <v>1</v>
      </c>
      <c r="I68" t="s">
        <v>136</v>
      </c>
      <c r="J68" s="1">
        <v>4.9625810185185189E-3</v>
      </c>
      <c r="K68">
        <v>40.732166230579303</v>
      </c>
      <c r="L68">
        <v>-73.981903884893597</v>
      </c>
      <c r="M68">
        <v>40.747018901686999</v>
      </c>
      <c r="N68">
        <v>-73.990921968255506</v>
      </c>
      <c r="O68" s="5">
        <v>41913.726256319445</v>
      </c>
      <c r="P68" s="5">
        <v>41913.736491747688</v>
      </c>
      <c r="Q68" s="5">
        <v>41913.745765821761</v>
      </c>
      <c r="R68" s="5">
        <v>41913.756682326391</v>
      </c>
      <c r="S68">
        <f t="shared" si="2"/>
        <v>40</v>
      </c>
      <c r="T68">
        <f t="shared" si="3"/>
        <v>3</v>
      </c>
    </row>
    <row r="69" spans="1:20" x14ac:dyDescent="0.25">
      <c r="A69">
        <v>1274248</v>
      </c>
      <c r="B69">
        <v>208020</v>
      </c>
      <c r="C69">
        <v>60149</v>
      </c>
      <c r="D69" t="s">
        <v>53</v>
      </c>
      <c r="E69" t="s">
        <v>2246</v>
      </c>
      <c r="F69" t="s">
        <v>122</v>
      </c>
      <c r="G69" t="s">
        <v>2650</v>
      </c>
      <c r="H69">
        <v>1</v>
      </c>
      <c r="I69" t="s">
        <v>760</v>
      </c>
      <c r="J69" s="1">
        <v>4.9625810185185189E-3</v>
      </c>
      <c r="K69">
        <v>40.732166230579303</v>
      </c>
      <c r="L69">
        <v>-73.981903884893597</v>
      </c>
      <c r="M69">
        <v>40.747018901686999</v>
      </c>
      <c r="N69">
        <v>-73.990921968255506</v>
      </c>
      <c r="O69" s="5">
        <v>41913.726256319445</v>
      </c>
      <c r="P69" s="5">
        <v>41913.736491747688</v>
      </c>
      <c r="Q69" s="5">
        <v>41913.745765821761</v>
      </c>
      <c r="R69" s="5">
        <v>41913.756682326391</v>
      </c>
      <c r="S69">
        <f t="shared" si="2"/>
        <v>40</v>
      </c>
      <c r="T69">
        <f t="shared" si="3"/>
        <v>3</v>
      </c>
    </row>
    <row r="70" spans="1:20" x14ac:dyDescent="0.25">
      <c r="A70">
        <v>1274263</v>
      </c>
      <c r="B70">
        <v>322162</v>
      </c>
      <c r="C70">
        <v>119813</v>
      </c>
      <c r="D70" t="s">
        <v>23</v>
      </c>
      <c r="E70" t="s">
        <v>62</v>
      </c>
      <c r="F70" t="s">
        <v>63</v>
      </c>
      <c r="G70" t="s">
        <v>64</v>
      </c>
      <c r="H70">
        <v>2</v>
      </c>
      <c r="I70" t="s">
        <v>65</v>
      </c>
      <c r="K70">
        <v>40.727518945156902</v>
      </c>
      <c r="L70">
        <v>-73.988671302795396</v>
      </c>
      <c r="M70">
        <v>40.7638848</v>
      </c>
      <c r="N70">
        <v>-73.970783400000002</v>
      </c>
      <c r="O70" s="5">
        <v>41913.728788946763</v>
      </c>
      <c r="P70" s="5">
        <v>41913.733932766205</v>
      </c>
      <c r="Q70" s="5">
        <v>41913.750983425925</v>
      </c>
      <c r="R70" s="5">
        <v>41913.765327187502</v>
      </c>
      <c r="S70">
        <f t="shared" si="2"/>
        <v>40</v>
      </c>
      <c r="T70">
        <f t="shared" si="3"/>
        <v>3</v>
      </c>
    </row>
    <row r="71" spans="1:20" x14ac:dyDescent="0.25">
      <c r="A71">
        <v>1274310</v>
      </c>
      <c r="B71">
        <v>89844</v>
      </c>
      <c r="C71">
        <v>31859</v>
      </c>
      <c r="D71" t="s">
        <v>23</v>
      </c>
      <c r="E71" t="s">
        <v>178</v>
      </c>
      <c r="F71" t="s">
        <v>29</v>
      </c>
      <c r="G71" t="s">
        <v>2034</v>
      </c>
      <c r="H71">
        <v>1</v>
      </c>
      <c r="I71" t="s">
        <v>56</v>
      </c>
      <c r="K71">
        <v>40.804404273745703</v>
      </c>
      <c r="L71">
        <v>-73.966430436568302</v>
      </c>
      <c r="M71">
        <v>40.792338000000001</v>
      </c>
      <c r="N71">
        <v>-73.974024</v>
      </c>
      <c r="O71" s="5">
        <v>41913.737866412041</v>
      </c>
      <c r="P71" s="5">
        <v>41913.740786249997</v>
      </c>
      <c r="Q71" s="5">
        <v>41913.750741840275</v>
      </c>
      <c r="R71" s="5">
        <v>41913.75747449074</v>
      </c>
      <c r="S71">
        <f t="shared" si="2"/>
        <v>40</v>
      </c>
      <c r="T71">
        <f t="shared" si="3"/>
        <v>3</v>
      </c>
    </row>
    <row r="72" spans="1:20" x14ac:dyDescent="0.25">
      <c r="A72">
        <v>1274313</v>
      </c>
      <c r="B72">
        <v>101901</v>
      </c>
      <c r="C72">
        <v>31859</v>
      </c>
      <c r="D72" t="s">
        <v>23</v>
      </c>
      <c r="E72" t="s">
        <v>96</v>
      </c>
      <c r="F72" t="s">
        <v>97</v>
      </c>
      <c r="G72" t="s">
        <v>1705</v>
      </c>
      <c r="H72">
        <v>2</v>
      </c>
      <c r="I72" t="s">
        <v>1706</v>
      </c>
      <c r="K72">
        <v>40.768061709366101</v>
      </c>
      <c r="L72">
        <v>-73.981847763061495</v>
      </c>
      <c r="M72">
        <v>40.777198300000002</v>
      </c>
      <c r="N72">
        <v>-73.986793899999995</v>
      </c>
      <c r="O72" s="5">
        <v>41913.73914056713</v>
      </c>
      <c r="P72" s="5">
        <v>41913.775506608799</v>
      </c>
      <c r="Q72" s="5">
        <v>41913.791027372688</v>
      </c>
      <c r="R72" s="5">
        <v>41913.798029178244</v>
      </c>
      <c r="S72">
        <f t="shared" si="2"/>
        <v>40</v>
      </c>
      <c r="T72">
        <f t="shared" si="3"/>
        <v>3</v>
      </c>
    </row>
    <row r="73" spans="1:20" x14ac:dyDescent="0.25">
      <c r="A73">
        <v>1274321</v>
      </c>
      <c r="B73">
        <v>92726</v>
      </c>
      <c r="C73">
        <v>100390</v>
      </c>
      <c r="D73" t="s">
        <v>23</v>
      </c>
      <c r="E73" t="s">
        <v>917</v>
      </c>
      <c r="F73" t="s">
        <v>45</v>
      </c>
      <c r="G73" t="s">
        <v>2588</v>
      </c>
      <c r="H73">
        <v>1</v>
      </c>
      <c r="I73" t="s">
        <v>2179</v>
      </c>
      <c r="J73" s="1">
        <v>2.9448842592592595E-3</v>
      </c>
      <c r="K73">
        <v>40.756953066484797</v>
      </c>
      <c r="L73">
        <v>-73.977232136600094</v>
      </c>
      <c r="M73">
        <v>40.777341</v>
      </c>
      <c r="N73">
        <v>-73.943522000000002</v>
      </c>
      <c r="O73" s="5">
        <v>41913.739792604167</v>
      </c>
      <c r="P73" s="5">
        <v>41913.750827986114</v>
      </c>
      <c r="Q73" s="5">
        <v>41913.764270057873</v>
      </c>
      <c r="R73" s="5">
        <v>41913.778861527775</v>
      </c>
      <c r="S73">
        <f t="shared" si="2"/>
        <v>40</v>
      </c>
      <c r="T73">
        <f t="shared" si="3"/>
        <v>3</v>
      </c>
    </row>
    <row r="74" spans="1:20" x14ac:dyDescent="0.25">
      <c r="A74">
        <v>1274328</v>
      </c>
      <c r="B74">
        <v>255435</v>
      </c>
      <c r="C74">
        <v>23359</v>
      </c>
      <c r="D74" t="s">
        <v>23</v>
      </c>
      <c r="E74" t="s">
        <v>201</v>
      </c>
      <c r="F74" t="s">
        <v>190</v>
      </c>
      <c r="G74" t="s">
        <v>1815</v>
      </c>
      <c r="H74">
        <v>6</v>
      </c>
      <c r="I74" t="s">
        <v>931</v>
      </c>
      <c r="J74" s="1">
        <v>7.9060416666666671E-3</v>
      </c>
      <c r="K74">
        <v>40.724634574370299</v>
      </c>
      <c r="L74">
        <v>-73.998402357101398</v>
      </c>
      <c r="M74">
        <v>40.743568199999999</v>
      </c>
      <c r="N74">
        <v>-73.972405300000005</v>
      </c>
      <c r="O74" s="5">
        <v>41913.741165590276</v>
      </c>
      <c r="P74" s="5">
        <v>41913.739458981479</v>
      </c>
      <c r="Q74" s="5">
        <v>41913.764686249997</v>
      </c>
      <c r="R74" s="5">
        <v>41913.778659756943</v>
      </c>
      <c r="S74">
        <f t="shared" si="2"/>
        <v>40</v>
      </c>
      <c r="T74">
        <f t="shared" si="3"/>
        <v>3</v>
      </c>
    </row>
    <row r="75" spans="1:20" x14ac:dyDescent="0.25">
      <c r="A75">
        <v>1274328</v>
      </c>
      <c r="B75">
        <v>255435</v>
      </c>
      <c r="C75">
        <v>23359</v>
      </c>
      <c r="D75" t="s">
        <v>23</v>
      </c>
      <c r="E75" t="s">
        <v>201</v>
      </c>
      <c r="F75" t="s">
        <v>190</v>
      </c>
      <c r="G75" t="s">
        <v>1115</v>
      </c>
      <c r="H75">
        <v>3</v>
      </c>
      <c r="I75" t="s">
        <v>931</v>
      </c>
      <c r="J75" s="1">
        <v>7.9060416666666671E-3</v>
      </c>
      <c r="K75">
        <v>40.724634574370299</v>
      </c>
      <c r="L75">
        <v>-73.998402357101398</v>
      </c>
      <c r="M75">
        <v>40.743568199999999</v>
      </c>
      <c r="N75">
        <v>-73.972405300000005</v>
      </c>
      <c r="O75" s="5">
        <v>41913.741165590276</v>
      </c>
      <c r="P75" s="5">
        <v>41913.739458981479</v>
      </c>
      <c r="Q75" s="5">
        <v>41913.764686249997</v>
      </c>
      <c r="R75" s="5">
        <v>41913.778659756943</v>
      </c>
      <c r="S75">
        <f t="shared" si="2"/>
        <v>40</v>
      </c>
      <c r="T75">
        <f t="shared" si="3"/>
        <v>3</v>
      </c>
    </row>
    <row r="76" spans="1:20" x14ac:dyDescent="0.25">
      <c r="A76">
        <v>1274353</v>
      </c>
      <c r="B76">
        <v>76150</v>
      </c>
      <c r="C76">
        <v>128256</v>
      </c>
      <c r="D76" t="s">
        <v>23</v>
      </c>
      <c r="E76" t="s">
        <v>1225</v>
      </c>
      <c r="K76">
        <v>40.771913920457898</v>
      </c>
      <c r="L76">
        <v>-73.959008938904105</v>
      </c>
      <c r="M76">
        <v>40.755251012780498</v>
      </c>
      <c r="N76">
        <v>-73.964529661530605</v>
      </c>
      <c r="O76" s="5">
        <v>41913.746550717595</v>
      </c>
      <c r="P76" s="5">
        <v>41913.749286724538</v>
      </c>
      <c r="Q76" s="5">
        <v>41913.762232013891</v>
      </c>
      <c r="R76" s="5">
        <v>41913.770035231479</v>
      </c>
      <c r="S76">
        <f t="shared" si="2"/>
        <v>40</v>
      </c>
      <c r="T76">
        <f t="shared" si="3"/>
        <v>3</v>
      </c>
    </row>
    <row r="77" spans="1:20" x14ac:dyDescent="0.25">
      <c r="A77">
        <v>1274370</v>
      </c>
      <c r="B77">
        <v>42424</v>
      </c>
      <c r="C77">
        <v>91932</v>
      </c>
      <c r="D77" t="s">
        <v>23</v>
      </c>
      <c r="E77" t="s">
        <v>586</v>
      </c>
      <c r="F77" t="s">
        <v>342</v>
      </c>
      <c r="G77" t="s">
        <v>1142</v>
      </c>
      <c r="H77">
        <v>1</v>
      </c>
      <c r="I77" t="s">
        <v>1070</v>
      </c>
      <c r="J77" s="1">
        <v>3.2646527777777778E-3</v>
      </c>
      <c r="K77">
        <v>40.732213000000002</v>
      </c>
      <c r="L77">
        <v>-73.988072000000003</v>
      </c>
      <c r="M77">
        <v>40.737718000000001</v>
      </c>
      <c r="N77">
        <v>-73.982057999999995</v>
      </c>
      <c r="O77" s="5">
        <v>41913.748310763891</v>
      </c>
      <c r="P77" s="5">
        <v>41913.766677465275</v>
      </c>
      <c r="Q77" s="5">
        <v>41913.770730428238</v>
      </c>
      <c r="R77" s="5">
        <v>41913.773641435182</v>
      </c>
      <c r="S77">
        <f t="shared" si="2"/>
        <v>40</v>
      </c>
      <c r="T77">
        <f t="shared" si="3"/>
        <v>3</v>
      </c>
    </row>
    <row r="78" spans="1:20" x14ac:dyDescent="0.25">
      <c r="A78">
        <v>1274372</v>
      </c>
      <c r="B78">
        <v>82041</v>
      </c>
      <c r="C78">
        <v>133293</v>
      </c>
      <c r="D78" t="s">
        <v>23</v>
      </c>
      <c r="E78" t="s">
        <v>226</v>
      </c>
      <c r="F78" t="s">
        <v>91</v>
      </c>
      <c r="G78" t="s">
        <v>408</v>
      </c>
      <c r="H78">
        <v>1</v>
      </c>
      <c r="I78" t="s">
        <v>228</v>
      </c>
      <c r="J78" s="1">
        <v>1.7531365740740738E-3</v>
      </c>
      <c r="K78">
        <v>40.723019825000002</v>
      </c>
      <c r="L78">
        <v>-73.995853999999994</v>
      </c>
      <c r="M78">
        <v>40.720478999999997</v>
      </c>
      <c r="N78">
        <v>-74.001548999999997</v>
      </c>
      <c r="O78" s="5">
        <v>41913.74832027778</v>
      </c>
      <c r="P78" s="5">
        <v>41913.748310659721</v>
      </c>
      <c r="Q78" s="5">
        <v>41913.756874513892</v>
      </c>
      <c r="R78" s="5">
        <v>41913.763953449074</v>
      </c>
      <c r="S78">
        <f t="shared" si="2"/>
        <v>40</v>
      </c>
      <c r="T78">
        <f t="shared" si="3"/>
        <v>3</v>
      </c>
    </row>
    <row r="79" spans="1:20" x14ac:dyDescent="0.25">
      <c r="A79">
        <v>1274372</v>
      </c>
      <c r="B79">
        <v>82041</v>
      </c>
      <c r="C79">
        <v>133293</v>
      </c>
      <c r="D79" t="s">
        <v>23</v>
      </c>
      <c r="E79" t="s">
        <v>226</v>
      </c>
      <c r="F79" t="s">
        <v>91</v>
      </c>
      <c r="G79" t="s">
        <v>542</v>
      </c>
      <c r="H79">
        <v>1</v>
      </c>
      <c r="I79" t="s">
        <v>228</v>
      </c>
      <c r="J79" s="1">
        <v>1.7531365740740738E-3</v>
      </c>
      <c r="K79">
        <v>40.723019825000002</v>
      </c>
      <c r="L79">
        <v>-73.995853999999994</v>
      </c>
      <c r="M79">
        <v>40.720478999999997</v>
      </c>
      <c r="N79">
        <v>-74.001548999999997</v>
      </c>
      <c r="O79" s="5">
        <v>41913.74832027778</v>
      </c>
      <c r="P79" s="5">
        <v>41913.748310659721</v>
      </c>
      <c r="Q79" s="5">
        <v>41913.756874513892</v>
      </c>
      <c r="R79" s="5">
        <v>41913.763953449074</v>
      </c>
      <c r="S79">
        <f t="shared" si="2"/>
        <v>40</v>
      </c>
      <c r="T79">
        <f t="shared" si="3"/>
        <v>3</v>
      </c>
    </row>
    <row r="80" spans="1:20" x14ac:dyDescent="0.25">
      <c r="A80">
        <v>1274380</v>
      </c>
      <c r="B80">
        <v>130507</v>
      </c>
      <c r="C80">
        <v>139760</v>
      </c>
      <c r="D80" t="s">
        <v>53</v>
      </c>
      <c r="E80" t="s">
        <v>921</v>
      </c>
      <c r="F80" t="s">
        <v>139</v>
      </c>
      <c r="G80" t="s">
        <v>1585</v>
      </c>
      <c r="H80">
        <v>1</v>
      </c>
      <c r="I80" t="s">
        <v>249</v>
      </c>
      <c r="J80" s="1">
        <v>2.5464236111111113E-3</v>
      </c>
      <c r="K80">
        <v>40.721989949797702</v>
      </c>
      <c r="L80">
        <v>-73.997747898101807</v>
      </c>
      <c r="M80">
        <v>40.741840000000003</v>
      </c>
      <c r="N80">
        <v>-74.002786999999998</v>
      </c>
      <c r="O80" s="5">
        <v>41913.749526736108</v>
      </c>
      <c r="P80" s="5">
        <v>41913.750029479168</v>
      </c>
      <c r="Q80" s="5">
        <v>41913.763098761578</v>
      </c>
      <c r="R80" s="5">
        <v>41913.772722997688</v>
      </c>
      <c r="S80">
        <f t="shared" si="2"/>
        <v>40</v>
      </c>
      <c r="T80">
        <f t="shared" si="3"/>
        <v>3</v>
      </c>
    </row>
    <row r="81" spans="1:20" x14ac:dyDescent="0.25">
      <c r="A81">
        <v>1274432</v>
      </c>
      <c r="B81">
        <v>345798</v>
      </c>
      <c r="C81">
        <v>32580</v>
      </c>
      <c r="D81" t="s">
        <v>23</v>
      </c>
      <c r="E81" t="s">
        <v>134</v>
      </c>
      <c r="F81" t="s">
        <v>37</v>
      </c>
      <c r="G81" t="s">
        <v>175</v>
      </c>
      <c r="H81">
        <v>3</v>
      </c>
      <c r="I81" t="s">
        <v>176</v>
      </c>
      <c r="J81" s="1">
        <v>6.6954513888888888E-3</v>
      </c>
      <c r="K81">
        <v>40.735872288065799</v>
      </c>
      <c r="L81">
        <v>-73.987664615827299</v>
      </c>
      <c r="M81">
        <v>40.789448999999998</v>
      </c>
      <c r="N81">
        <v>-73.954116099999993</v>
      </c>
      <c r="O81" s="5">
        <v>41913.756443587961</v>
      </c>
      <c r="P81" s="5">
        <v>41913.757891307869</v>
      </c>
      <c r="Q81" s="5">
        <v>41913.776872685186</v>
      </c>
      <c r="R81" s="5">
        <v>41913.795511851851</v>
      </c>
      <c r="S81">
        <f t="shared" si="2"/>
        <v>40</v>
      </c>
      <c r="T81">
        <f t="shared" si="3"/>
        <v>3</v>
      </c>
    </row>
    <row r="82" spans="1:20" x14ac:dyDescent="0.25">
      <c r="A82">
        <v>1274438</v>
      </c>
      <c r="B82">
        <v>355090</v>
      </c>
      <c r="C82">
        <v>153113</v>
      </c>
      <c r="D82" t="s">
        <v>23</v>
      </c>
      <c r="E82" t="s">
        <v>54</v>
      </c>
      <c r="F82" t="s">
        <v>29</v>
      </c>
      <c r="G82" t="s">
        <v>151</v>
      </c>
      <c r="H82">
        <v>1</v>
      </c>
      <c r="I82" t="s">
        <v>151</v>
      </c>
      <c r="K82">
        <v>40.780825773220101</v>
      </c>
      <c r="L82">
        <v>-73.976483345031696</v>
      </c>
      <c r="M82">
        <v>40.763572699999997</v>
      </c>
      <c r="N82">
        <v>-73.973502600000003</v>
      </c>
      <c r="O82" s="5">
        <v>41913.758992754629</v>
      </c>
      <c r="P82" s="5">
        <v>41913.770831064816</v>
      </c>
      <c r="Q82" s="5">
        <v>41913.786339918981</v>
      </c>
      <c r="R82" s="5">
        <v>41913.803387187501</v>
      </c>
      <c r="S82">
        <f t="shared" si="2"/>
        <v>40</v>
      </c>
      <c r="T82">
        <f t="shared" si="3"/>
        <v>3</v>
      </c>
    </row>
    <row r="83" spans="1:20" x14ac:dyDescent="0.25">
      <c r="A83">
        <v>1274468</v>
      </c>
      <c r="B83">
        <v>95986</v>
      </c>
      <c r="C83">
        <v>151467</v>
      </c>
      <c r="D83" t="s">
        <v>23</v>
      </c>
      <c r="E83" t="s">
        <v>77</v>
      </c>
      <c r="F83" t="s">
        <v>78</v>
      </c>
      <c r="K83">
        <v>40.777939671655503</v>
      </c>
      <c r="L83">
        <v>-73.9547097350531</v>
      </c>
      <c r="M83">
        <v>40.784336500000002</v>
      </c>
      <c r="N83">
        <v>-73.953907299999997</v>
      </c>
      <c r="O83" s="5">
        <v>41913.762403067129</v>
      </c>
      <c r="P83" s="5">
        <v>41913.763119189818</v>
      </c>
      <c r="Q83" s="5">
        <v>41913.773723749997</v>
      </c>
      <c r="R83" s="5">
        <v>41913.779756562501</v>
      </c>
      <c r="S83">
        <f t="shared" si="2"/>
        <v>40</v>
      </c>
      <c r="T83">
        <f t="shared" si="3"/>
        <v>3</v>
      </c>
    </row>
    <row r="84" spans="1:20" x14ac:dyDescent="0.25">
      <c r="A84">
        <v>1274483</v>
      </c>
      <c r="B84">
        <v>143721</v>
      </c>
      <c r="C84">
        <v>119839</v>
      </c>
      <c r="D84" t="s">
        <v>23</v>
      </c>
      <c r="E84" t="s">
        <v>2266</v>
      </c>
      <c r="F84" t="s">
        <v>122</v>
      </c>
      <c r="G84" t="s">
        <v>2498</v>
      </c>
      <c r="H84">
        <v>1</v>
      </c>
      <c r="I84" t="s">
        <v>1302</v>
      </c>
      <c r="J84" s="1">
        <v>2.9823379629629627E-3</v>
      </c>
      <c r="K84">
        <v>40.732351000000001</v>
      </c>
      <c r="L84">
        <v>-74.003505000000004</v>
      </c>
      <c r="M84">
        <v>40.745170799999997</v>
      </c>
      <c r="N84">
        <v>-73.995213800000002</v>
      </c>
      <c r="O84" s="5">
        <v>41913.76540478009</v>
      </c>
      <c r="P84" s="5">
        <v>41913.766936099535</v>
      </c>
      <c r="Q84" s="5">
        <v>41913.774790289353</v>
      </c>
      <c r="R84" s="5">
        <v>41913.78242747685</v>
      </c>
      <c r="S84">
        <f t="shared" si="2"/>
        <v>40</v>
      </c>
      <c r="T84">
        <f t="shared" si="3"/>
        <v>3</v>
      </c>
    </row>
    <row r="85" spans="1:20" x14ac:dyDescent="0.25">
      <c r="A85">
        <v>1274483</v>
      </c>
      <c r="B85">
        <v>143721</v>
      </c>
      <c r="C85">
        <v>119839</v>
      </c>
      <c r="D85" t="s">
        <v>23</v>
      </c>
      <c r="E85" t="s">
        <v>2266</v>
      </c>
      <c r="F85" t="s">
        <v>122</v>
      </c>
      <c r="G85" t="s">
        <v>3576</v>
      </c>
      <c r="H85">
        <v>1</v>
      </c>
      <c r="I85" t="s">
        <v>3568</v>
      </c>
      <c r="J85" s="1">
        <v>2.9823379629629627E-3</v>
      </c>
      <c r="K85">
        <v>40.732351000000001</v>
      </c>
      <c r="L85">
        <v>-74.003505000000004</v>
      </c>
      <c r="M85">
        <v>40.745170799999997</v>
      </c>
      <c r="N85">
        <v>-73.995213800000002</v>
      </c>
      <c r="O85" s="5">
        <v>41913.76540478009</v>
      </c>
      <c r="P85" s="5">
        <v>41913.766936099535</v>
      </c>
      <c r="Q85" s="5">
        <v>41913.774790289353</v>
      </c>
      <c r="R85" s="5">
        <v>41913.78242747685</v>
      </c>
      <c r="S85">
        <f t="shared" si="2"/>
        <v>40</v>
      </c>
      <c r="T85">
        <f t="shared" si="3"/>
        <v>3</v>
      </c>
    </row>
    <row r="86" spans="1:20" x14ac:dyDescent="0.25">
      <c r="A86">
        <v>1274514</v>
      </c>
      <c r="B86">
        <v>156218</v>
      </c>
      <c r="C86">
        <v>38652</v>
      </c>
      <c r="D86" t="s">
        <v>23</v>
      </c>
      <c r="E86" t="s">
        <v>341</v>
      </c>
      <c r="F86" t="s">
        <v>342</v>
      </c>
      <c r="G86" t="s">
        <v>887</v>
      </c>
      <c r="H86">
        <v>1</v>
      </c>
      <c r="I86" t="s">
        <v>413</v>
      </c>
      <c r="J86" s="1">
        <v>6.3594560185185186E-3</v>
      </c>
      <c r="K86">
        <v>40.734213854853898</v>
      </c>
      <c r="L86">
        <v>-74.006202029303594</v>
      </c>
      <c r="M86">
        <v>40.732066699999997</v>
      </c>
      <c r="N86">
        <v>-73.998013999999998</v>
      </c>
      <c r="O86" s="5">
        <v>41913.768484259257</v>
      </c>
      <c r="R86" s="5">
        <v>41913.806719085645</v>
      </c>
      <c r="S86">
        <f t="shared" si="2"/>
        <v>40</v>
      </c>
      <c r="T86">
        <f t="shared" si="3"/>
        <v>3</v>
      </c>
    </row>
    <row r="87" spans="1:20" x14ac:dyDescent="0.25">
      <c r="A87">
        <v>1274513</v>
      </c>
      <c r="B87">
        <v>40086</v>
      </c>
      <c r="C87">
        <v>118659</v>
      </c>
      <c r="D87" t="s">
        <v>85</v>
      </c>
      <c r="E87" t="s">
        <v>2671</v>
      </c>
      <c r="F87" t="s">
        <v>709</v>
      </c>
      <c r="G87" t="s">
        <v>3322</v>
      </c>
      <c r="H87">
        <v>1</v>
      </c>
      <c r="I87" t="s">
        <v>3323</v>
      </c>
      <c r="J87" s="1">
        <v>5.571041666666666E-3</v>
      </c>
      <c r="K87">
        <v>40.7436439127436</v>
      </c>
      <c r="L87">
        <v>-73.983888253569603</v>
      </c>
      <c r="M87">
        <v>40.774597999999997</v>
      </c>
      <c r="N87">
        <v>-73.980270000000004</v>
      </c>
      <c r="O87" s="5">
        <v>41913.768582418983</v>
      </c>
      <c r="P87" s="5">
        <v>41913.777773113427</v>
      </c>
      <c r="Q87" s="5">
        <v>41913.785631412036</v>
      </c>
      <c r="R87" s="5">
        <v>41913.810459074077</v>
      </c>
      <c r="S87">
        <f t="shared" si="2"/>
        <v>40</v>
      </c>
      <c r="T87">
        <f t="shared" si="3"/>
        <v>3</v>
      </c>
    </row>
    <row r="88" spans="1:20" x14ac:dyDescent="0.25">
      <c r="A88">
        <v>1274594</v>
      </c>
      <c r="B88">
        <v>183520</v>
      </c>
      <c r="C88">
        <v>112257</v>
      </c>
      <c r="D88" t="s">
        <v>23</v>
      </c>
      <c r="E88" t="s">
        <v>36</v>
      </c>
      <c r="F88" t="s">
        <v>37</v>
      </c>
      <c r="G88" t="s">
        <v>827</v>
      </c>
      <c r="H88">
        <v>1</v>
      </c>
      <c r="I88" t="s">
        <v>39</v>
      </c>
      <c r="J88" s="1">
        <v>2.2248148148148149E-3</v>
      </c>
      <c r="K88">
        <v>40.7261096570601</v>
      </c>
      <c r="L88">
        <v>-74.002491863200504</v>
      </c>
      <c r="M88">
        <v>40.732428200000001</v>
      </c>
      <c r="N88">
        <v>-74.008059399999993</v>
      </c>
      <c r="O88" s="5">
        <v>41913.77686322917</v>
      </c>
      <c r="R88" s="5">
        <v>41913.800749965281</v>
      </c>
      <c r="S88">
        <f t="shared" si="2"/>
        <v>40</v>
      </c>
      <c r="T88">
        <f t="shared" si="3"/>
        <v>3</v>
      </c>
    </row>
    <row r="89" spans="1:20" x14ac:dyDescent="0.25">
      <c r="A89">
        <v>1274594</v>
      </c>
      <c r="B89">
        <v>183520</v>
      </c>
      <c r="C89">
        <v>112257</v>
      </c>
      <c r="D89" t="s">
        <v>23</v>
      </c>
      <c r="E89" t="s">
        <v>36</v>
      </c>
      <c r="F89" t="s">
        <v>37</v>
      </c>
      <c r="G89" t="s">
        <v>1449</v>
      </c>
      <c r="H89">
        <v>1</v>
      </c>
      <c r="I89" t="s">
        <v>728</v>
      </c>
      <c r="J89" s="1">
        <v>2.2248148148148149E-3</v>
      </c>
      <c r="K89">
        <v>40.7261096570601</v>
      </c>
      <c r="L89">
        <v>-74.002491863200504</v>
      </c>
      <c r="M89">
        <v>40.732428200000001</v>
      </c>
      <c r="N89">
        <v>-74.008059399999993</v>
      </c>
      <c r="O89" s="5">
        <v>41913.77686322917</v>
      </c>
      <c r="R89" s="5">
        <v>41913.800749965281</v>
      </c>
      <c r="S89">
        <f t="shared" si="2"/>
        <v>40</v>
      </c>
      <c r="T89">
        <f t="shared" si="3"/>
        <v>3</v>
      </c>
    </row>
    <row r="90" spans="1:20" x14ac:dyDescent="0.25">
      <c r="A90">
        <v>1274598</v>
      </c>
      <c r="B90">
        <v>310051</v>
      </c>
      <c r="C90">
        <v>22502</v>
      </c>
      <c r="D90" t="s">
        <v>23</v>
      </c>
      <c r="E90" t="s">
        <v>226</v>
      </c>
      <c r="F90" t="s">
        <v>91</v>
      </c>
      <c r="G90" t="s">
        <v>1827</v>
      </c>
      <c r="H90">
        <v>1</v>
      </c>
      <c r="I90" t="s">
        <v>128</v>
      </c>
      <c r="J90" s="1">
        <v>2.9781712962962965E-3</v>
      </c>
      <c r="K90">
        <v>40.723019825000002</v>
      </c>
      <c r="L90">
        <v>-73.995853999999994</v>
      </c>
      <c r="M90">
        <v>40.740952288734299</v>
      </c>
      <c r="N90">
        <v>-73.981229919407596</v>
      </c>
      <c r="O90" s="5">
        <v>41913.777330590281</v>
      </c>
      <c r="R90" s="5">
        <v>41913.7992768287</v>
      </c>
      <c r="S90">
        <f t="shared" si="2"/>
        <v>40</v>
      </c>
      <c r="T90">
        <f t="shared" si="3"/>
        <v>3</v>
      </c>
    </row>
    <row r="91" spans="1:20" x14ac:dyDescent="0.25">
      <c r="A91">
        <v>1274600</v>
      </c>
      <c r="B91">
        <v>78067</v>
      </c>
      <c r="C91">
        <v>151761</v>
      </c>
      <c r="D91" t="s">
        <v>23</v>
      </c>
      <c r="E91" t="s">
        <v>226</v>
      </c>
      <c r="F91" t="s">
        <v>91</v>
      </c>
      <c r="G91" t="s">
        <v>738</v>
      </c>
      <c r="H91">
        <v>1</v>
      </c>
      <c r="I91" t="s">
        <v>249</v>
      </c>
      <c r="J91" s="1">
        <v>2.9749652777777778E-3</v>
      </c>
      <c r="K91">
        <v>40.723019825000002</v>
      </c>
      <c r="L91">
        <v>-73.995853999999994</v>
      </c>
      <c r="M91">
        <v>40.705702199999998</v>
      </c>
      <c r="N91">
        <v>-74.0140581</v>
      </c>
      <c r="O91" s="5">
        <v>41913.778446631943</v>
      </c>
      <c r="P91" s="5">
        <v>41913.782292719909</v>
      </c>
      <c r="Q91" s="5">
        <v>41913.791544976855</v>
      </c>
      <c r="R91" s="5">
        <v>41913.803456365742</v>
      </c>
      <c r="S91">
        <f t="shared" si="2"/>
        <v>40</v>
      </c>
      <c r="T91">
        <f t="shared" si="3"/>
        <v>3</v>
      </c>
    </row>
    <row r="92" spans="1:20" x14ac:dyDescent="0.25">
      <c r="A92">
        <v>1274612</v>
      </c>
      <c r="B92">
        <v>39976</v>
      </c>
      <c r="C92">
        <v>20962</v>
      </c>
      <c r="D92" t="s">
        <v>85</v>
      </c>
      <c r="E92" t="s">
        <v>3674</v>
      </c>
      <c r="K92">
        <v>40.785113677637597</v>
      </c>
      <c r="L92">
        <v>-73.979045752612393</v>
      </c>
      <c r="M92">
        <v>40.767165300000002</v>
      </c>
      <c r="N92">
        <v>-73.968313300000005</v>
      </c>
      <c r="O92" s="5">
        <v>41913.778920243058</v>
      </c>
      <c r="R92" s="5">
        <v>41913.828963368054</v>
      </c>
      <c r="S92">
        <f t="shared" si="2"/>
        <v>40</v>
      </c>
      <c r="T92">
        <f t="shared" si="3"/>
        <v>3</v>
      </c>
    </row>
    <row r="93" spans="1:20" x14ac:dyDescent="0.25">
      <c r="A93">
        <v>1274627</v>
      </c>
      <c r="B93">
        <v>77378</v>
      </c>
      <c r="C93">
        <v>57186</v>
      </c>
      <c r="D93" t="s">
        <v>23</v>
      </c>
      <c r="E93" t="s">
        <v>500</v>
      </c>
      <c r="F93" t="s">
        <v>501</v>
      </c>
      <c r="G93" t="s">
        <v>2370</v>
      </c>
      <c r="H93">
        <v>2</v>
      </c>
      <c r="I93" t="s">
        <v>1074</v>
      </c>
      <c r="K93">
        <v>40.779598</v>
      </c>
      <c r="L93">
        <v>-73.947388000000004</v>
      </c>
      <c r="M93">
        <v>40.764912000000002</v>
      </c>
      <c r="N93">
        <v>-73.963396200000005</v>
      </c>
      <c r="O93" s="5">
        <v>41913.780581238425</v>
      </c>
      <c r="P93" s="5">
        <v>41913.785211331022</v>
      </c>
      <c r="Q93" s="5">
        <v>41913.788567870368</v>
      </c>
      <c r="R93" s="5">
        <v>41913.798702233798</v>
      </c>
      <c r="S93">
        <f t="shared" si="2"/>
        <v>40</v>
      </c>
      <c r="T93">
        <f t="shared" si="3"/>
        <v>3</v>
      </c>
    </row>
    <row r="94" spans="1:20" x14ac:dyDescent="0.25">
      <c r="A94">
        <v>1274626</v>
      </c>
      <c r="B94">
        <v>97370</v>
      </c>
      <c r="C94">
        <v>32580</v>
      </c>
      <c r="D94" t="s">
        <v>23</v>
      </c>
      <c r="E94" t="s">
        <v>998</v>
      </c>
      <c r="F94" t="s">
        <v>115</v>
      </c>
      <c r="K94">
        <v>40.776901754952398</v>
      </c>
      <c r="L94">
        <v>-73.955090045928998</v>
      </c>
      <c r="M94">
        <v>40.770761700000001</v>
      </c>
      <c r="N94">
        <v>-73.964485699999997</v>
      </c>
      <c r="O94" s="5">
        <v>41913.781367951386</v>
      </c>
      <c r="P94" s="5">
        <v>41913.801640497688</v>
      </c>
      <c r="Q94" s="5">
        <v>41913.811930208336</v>
      </c>
      <c r="R94" s="5">
        <v>41913.818605185188</v>
      </c>
      <c r="S94">
        <f t="shared" si="2"/>
        <v>40</v>
      </c>
      <c r="T94">
        <f t="shared" si="3"/>
        <v>3</v>
      </c>
    </row>
    <row r="95" spans="1:20" x14ac:dyDescent="0.25">
      <c r="A95">
        <v>1274637</v>
      </c>
      <c r="B95">
        <v>276883</v>
      </c>
      <c r="C95">
        <v>139760</v>
      </c>
      <c r="D95" t="s">
        <v>53</v>
      </c>
      <c r="E95" t="s">
        <v>171</v>
      </c>
      <c r="F95" t="s">
        <v>37</v>
      </c>
      <c r="G95" t="s">
        <v>2570</v>
      </c>
      <c r="H95">
        <v>1</v>
      </c>
      <c r="I95" t="s">
        <v>645</v>
      </c>
      <c r="J95" s="1">
        <v>3.5527777777777775E-3</v>
      </c>
      <c r="K95">
        <v>40.721979579708403</v>
      </c>
      <c r="L95">
        <v>-73.988148214155601</v>
      </c>
      <c r="M95">
        <v>40.729296742976402</v>
      </c>
      <c r="N95">
        <v>-73.979248367318803</v>
      </c>
      <c r="O95" s="5">
        <v>41913.782839513886</v>
      </c>
      <c r="P95" s="5">
        <v>41913.790998090277</v>
      </c>
      <c r="Q95" s="5">
        <v>41913.813105081019</v>
      </c>
      <c r="R95" s="5">
        <v>41913.818562222223</v>
      </c>
      <c r="S95">
        <f t="shared" si="2"/>
        <v>40</v>
      </c>
      <c r="T95">
        <f t="shared" si="3"/>
        <v>3</v>
      </c>
    </row>
    <row r="96" spans="1:20" x14ac:dyDescent="0.25">
      <c r="A96">
        <v>1274659</v>
      </c>
      <c r="B96">
        <v>117810</v>
      </c>
      <c r="C96">
        <v>31859</v>
      </c>
      <c r="D96" t="s">
        <v>23</v>
      </c>
      <c r="E96" t="s">
        <v>290</v>
      </c>
      <c r="F96" t="s">
        <v>45</v>
      </c>
      <c r="G96" t="s">
        <v>175</v>
      </c>
      <c r="H96">
        <v>1</v>
      </c>
      <c r="I96" t="s">
        <v>604</v>
      </c>
      <c r="J96" s="1">
        <v>3.0493402777777776E-3</v>
      </c>
      <c r="K96">
        <v>40.784077256376399</v>
      </c>
      <c r="L96">
        <v>-73.9776224098444</v>
      </c>
      <c r="M96">
        <v>40.784312300000003</v>
      </c>
      <c r="N96">
        <v>-73.951933999999994</v>
      </c>
      <c r="O96" s="5">
        <v>41913.784613946758</v>
      </c>
      <c r="P96" s="5">
        <v>41913.801898530095</v>
      </c>
      <c r="Q96" s="5">
        <v>41913.80649166667</v>
      </c>
      <c r="R96" s="5">
        <v>41913.818177002315</v>
      </c>
      <c r="S96">
        <f t="shared" si="2"/>
        <v>40</v>
      </c>
      <c r="T96">
        <f t="shared" si="3"/>
        <v>3</v>
      </c>
    </row>
    <row r="97" spans="1:20" x14ac:dyDescent="0.25">
      <c r="A97">
        <v>1274659</v>
      </c>
      <c r="B97">
        <v>117810</v>
      </c>
      <c r="C97">
        <v>31859</v>
      </c>
      <c r="D97" t="s">
        <v>23</v>
      </c>
      <c r="E97" t="s">
        <v>290</v>
      </c>
      <c r="F97" t="s">
        <v>45</v>
      </c>
      <c r="G97" t="s">
        <v>525</v>
      </c>
      <c r="H97">
        <v>2</v>
      </c>
      <c r="I97" t="s">
        <v>292</v>
      </c>
      <c r="J97" s="1">
        <v>3.0493402777777776E-3</v>
      </c>
      <c r="K97">
        <v>40.784077256376399</v>
      </c>
      <c r="L97">
        <v>-73.9776224098444</v>
      </c>
      <c r="M97">
        <v>40.784312300000003</v>
      </c>
      <c r="N97">
        <v>-73.951933999999994</v>
      </c>
      <c r="O97" s="5">
        <v>41913.784613946758</v>
      </c>
      <c r="P97" s="5">
        <v>41913.801898530095</v>
      </c>
      <c r="Q97" s="5">
        <v>41913.80649166667</v>
      </c>
      <c r="R97" s="5">
        <v>41913.818177002315</v>
      </c>
      <c r="S97">
        <f t="shared" si="2"/>
        <v>40</v>
      </c>
      <c r="T97">
        <f t="shared" si="3"/>
        <v>3</v>
      </c>
    </row>
    <row r="98" spans="1:20" x14ac:dyDescent="0.25">
      <c r="A98">
        <v>1274698</v>
      </c>
      <c r="B98">
        <v>41409</v>
      </c>
      <c r="C98">
        <v>22502</v>
      </c>
      <c r="D98" t="s">
        <v>23</v>
      </c>
      <c r="E98" t="s">
        <v>129</v>
      </c>
      <c r="F98" t="s">
        <v>45</v>
      </c>
      <c r="G98" t="s">
        <v>779</v>
      </c>
      <c r="H98">
        <v>2</v>
      </c>
      <c r="I98" t="s">
        <v>780</v>
      </c>
      <c r="J98" s="1">
        <v>9.7262037037037039E-3</v>
      </c>
      <c r="K98">
        <v>40.719386413349397</v>
      </c>
      <c r="L98">
        <v>-74.008692501044905</v>
      </c>
      <c r="M98">
        <v>40.721755600000002</v>
      </c>
      <c r="N98">
        <v>-74.004034899999994</v>
      </c>
      <c r="O98" s="5">
        <v>41913.787698773151</v>
      </c>
      <c r="P98" s="5">
        <v>41913.81075902778</v>
      </c>
      <c r="Q98" s="5">
        <v>41913.819639548608</v>
      </c>
      <c r="R98" s="5">
        <v>41913.825220023151</v>
      </c>
      <c r="S98">
        <f t="shared" si="2"/>
        <v>40</v>
      </c>
      <c r="T98">
        <f t="shared" si="3"/>
        <v>3</v>
      </c>
    </row>
    <row r="99" spans="1:20" x14ac:dyDescent="0.25">
      <c r="A99">
        <v>1274691</v>
      </c>
      <c r="B99">
        <v>286386</v>
      </c>
      <c r="C99">
        <v>144719</v>
      </c>
      <c r="D99" t="s">
        <v>23</v>
      </c>
      <c r="E99" t="s">
        <v>1290</v>
      </c>
      <c r="F99" t="s">
        <v>29</v>
      </c>
      <c r="G99" t="s">
        <v>1630</v>
      </c>
      <c r="H99">
        <v>1</v>
      </c>
      <c r="I99" t="s">
        <v>56</v>
      </c>
      <c r="J99" s="1">
        <v>3.6321643518518521E-3</v>
      </c>
      <c r="K99">
        <v>40.7332304028387</v>
      </c>
      <c r="L99">
        <v>-73.987593054771395</v>
      </c>
      <c r="M99">
        <v>40.742283999999998</v>
      </c>
      <c r="N99">
        <v>-73.978379000000004</v>
      </c>
      <c r="O99" s="5">
        <v>41913.787739872685</v>
      </c>
      <c r="P99" s="5">
        <v>41913.810776284721</v>
      </c>
      <c r="Q99" s="5">
        <v>41913.817600405091</v>
      </c>
      <c r="R99" s="5">
        <v>41913.822849236109</v>
      </c>
      <c r="S99">
        <f t="shared" si="2"/>
        <v>40</v>
      </c>
      <c r="T99">
        <f t="shared" si="3"/>
        <v>3</v>
      </c>
    </row>
    <row r="100" spans="1:20" x14ac:dyDescent="0.25">
      <c r="A100">
        <v>1274691</v>
      </c>
      <c r="B100">
        <v>286386</v>
      </c>
      <c r="C100">
        <v>144719</v>
      </c>
      <c r="D100" t="s">
        <v>23</v>
      </c>
      <c r="E100" t="s">
        <v>1290</v>
      </c>
      <c r="F100" t="s">
        <v>29</v>
      </c>
      <c r="G100" t="s">
        <v>2774</v>
      </c>
      <c r="H100">
        <v>1</v>
      </c>
      <c r="I100" t="s">
        <v>249</v>
      </c>
      <c r="J100" s="1">
        <v>3.6321643518518521E-3</v>
      </c>
      <c r="K100">
        <v>40.7332304028387</v>
      </c>
      <c r="L100">
        <v>-73.987593054771395</v>
      </c>
      <c r="M100">
        <v>40.742283999999998</v>
      </c>
      <c r="N100">
        <v>-73.978379000000004</v>
      </c>
      <c r="O100" s="5">
        <v>41913.787739872685</v>
      </c>
      <c r="P100" s="5">
        <v>41913.810776284721</v>
      </c>
      <c r="Q100" s="5">
        <v>41913.817600405091</v>
      </c>
      <c r="R100" s="5">
        <v>41913.822849236109</v>
      </c>
      <c r="S100">
        <f t="shared" si="2"/>
        <v>40</v>
      </c>
      <c r="T100">
        <f t="shared" si="3"/>
        <v>3</v>
      </c>
    </row>
    <row r="101" spans="1:20" x14ac:dyDescent="0.25">
      <c r="A101">
        <v>1274687</v>
      </c>
      <c r="B101">
        <v>336435</v>
      </c>
      <c r="C101">
        <v>144094</v>
      </c>
      <c r="D101" t="s">
        <v>53</v>
      </c>
      <c r="E101" t="s">
        <v>708</v>
      </c>
      <c r="F101" t="s">
        <v>709</v>
      </c>
      <c r="G101" t="s">
        <v>2059</v>
      </c>
      <c r="H101">
        <v>1</v>
      </c>
      <c r="I101" t="s">
        <v>991</v>
      </c>
      <c r="J101" s="1">
        <v>3.4225694444444438E-3</v>
      </c>
      <c r="K101">
        <v>40.761936861946403</v>
      </c>
      <c r="L101">
        <v>-73.985421969273304</v>
      </c>
      <c r="M101">
        <v>40.778097299999999</v>
      </c>
      <c r="N101">
        <v>-73.974946200000005</v>
      </c>
      <c r="O101" s="5">
        <v>41913.788062141204</v>
      </c>
      <c r="P101" s="5">
        <v>41913.797317673612</v>
      </c>
      <c r="Q101" s="5">
        <v>41913.811008055556</v>
      </c>
      <c r="R101" s="5">
        <v>41913.854285682872</v>
      </c>
      <c r="S101">
        <f t="shared" si="2"/>
        <v>40</v>
      </c>
      <c r="T101">
        <f t="shared" si="3"/>
        <v>3</v>
      </c>
    </row>
    <row r="102" spans="1:20" x14ac:dyDescent="0.25">
      <c r="A102">
        <v>1274696</v>
      </c>
      <c r="B102">
        <v>355718</v>
      </c>
      <c r="C102">
        <v>144401</v>
      </c>
      <c r="D102" t="s">
        <v>23</v>
      </c>
      <c r="E102" t="s">
        <v>816</v>
      </c>
      <c r="F102" t="s">
        <v>817</v>
      </c>
      <c r="K102">
        <v>40.729075924929496</v>
      </c>
      <c r="L102">
        <v>-73.988682031631498</v>
      </c>
      <c r="M102">
        <v>40.744950114787301</v>
      </c>
      <c r="N102">
        <v>-73.977704672211701</v>
      </c>
      <c r="O102" s="5">
        <v>41913.788857141204</v>
      </c>
      <c r="P102" s="5">
        <v>41913.800635011576</v>
      </c>
      <c r="Q102" s="5">
        <v>41913.808837199074</v>
      </c>
      <c r="R102" s="5">
        <v>41913.833826111113</v>
      </c>
      <c r="S102">
        <f t="shared" si="2"/>
        <v>40</v>
      </c>
      <c r="T102">
        <f t="shared" si="3"/>
        <v>3</v>
      </c>
    </row>
    <row r="103" spans="1:20" x14ac:dyDescent="0.25">
      <c r="A103">
        <v>1274739</v>
      </c>
      <c r="B103">
        <v>125123</v>
      </c>
      <c r="C103">
        <v>151356</v>
      </c>
      <c r="D103" t="s">
        <v>23</v>
      </c>
      <c r="E103" t="s">
        <v>979</v>
      </c>
      <c r="F103" t="s">
        <v>108</v>
      </c>
      <c r="G103" t="s">
        <v>331</v>
      </c>
      <c r="H103">
        <v>1</v>
      </c>
      <c r="I103" t="s">
        <v>980</v>
      </c>
      <c r="K103">
        <v>40.728283211320601</v>
      </c>
      <c r="L103">
        <v>-73.995591402053805</v>
      </c>
      <c r="M103">
        <v>40.746764400000004</v>
      </c>
      <c r="N103">
        <v>-73.990301400000007</v>
      </c>
      <c r="O103" s="5">
        <v>41913.792562233793</v>
      </c>
      <c r="P103" s="5">
        <v>41913.797548113427</v>
      </c>
      <c r="Q103" s="5">
        <v>41913.814772592596</v>
      </c>
      <c r="R103" s="5">
        <v>41913.837102881946</v>
      </c>
      <c r="S103">
        <f t="shared" si="2"/>
        <v>40</v>
      </c>
      <c r="T103">
        <f t="shared" si="3"/>
        <v>3</v>
      </c>
    </row>
    <row r="104" spans="1:20" x14ac:dyDescent="0.25">
      <c r="A104">
        <v>1274782</v>
      </c>
      <c r="B104">
        <v>129969</v>
      </c>
      <c r="C104">
        <v>104533</v>
      </c>
      <c r="D104" t="s">
        <v>23</v>
      </c>
      <c r="E104" t="s">
        <v>258</v>
      </c>
      <c r="F104" t="s">
        <v>20</v>
      </c>
      <c r="G104" t="s">
        <v>1583</v>
      </c>
      <c r="H104">
        <v>1</v>
      </c>
      <c r="I104" t="s">
        <v>1409</v>
      </c>
      <c r="K104">
        <v>40.724339999999998</v>
      </c>
      <c r="L104">
        <v>-73.990960000000001</v>
      </c>
      <c r="M104">
        <v>40.743617299999997</v>
      </c>
      <c r="N104">
        <v>-74.006400400000004</v>
      </c>
      <c r="O104" s="5">
        <v>41913.795312847222</v>
      </c>
      <c r="P104" s="5">
        <v>41913.801093275462</v>
      </c>
      <c r="Q104" s="5">
        <v>41913.812859386577</v>
      </c>
      <c r="R104" s="5">
        <v>41913.823269918983</v>
      </c>
      <c r="S104">
        <f t="shared" si="2"/>
        <v>40</v>
      </c>
      <c r="T104">
        <f t="shared" si="3"/>
        <v>3</v>
      </c>
    </row>
    <row r="105" spans="1:20" x14ac:dyDescent="0.25">
      <c r="A105">
        <v>1274791</v>
      </c>
      <c r="B105">
        <v>59749</v>
      </c>
      <c r="C105">
        <v>61162</v>
      </c>
      <c r="D105" t="s">
        <v>23</v>
      </c>
      <c r="E105" t="s">
        <v>28</v>
      </c>
      <c r="F105" t="s">
        <v>29</v>
      </c>
      <c r="G105" t="s">
        <v>146</v>
      </c>
      <c r="H105">
        <v>1</v>
      </c>
      <c r="I105" t="s">
        <v>147</v>
      </c>
      <c r="J105" s="1">
        <v>2.783090277777778E-3</v>
      </c>
      <c r="K105">
        <v>40.768488798984301</v>
      </c>
      <c r="L105">
        <v>-73.955182186711994</v>
      </c>
      <c r="M105">
        <v>40.784796999999998</v>
      </c>
      <c r="N105">
        <v>-73.953658000000004</v>
      </c>
      <c r="O105" s="5">
        <v>41913.796353124999</v>
      </c>
      <c r="P105" s="5">
        <v>41913.813842662035</v>
      </c>
      <c r="Q105" s="5">
        <v>41913.817862037038</v>
      </c>
      <c r="R105" s="5">
        <v>41913.827478738429</v>
      </c>
      <c r="S105">
        <f t="shared" si="2"/>
        <v>40</v>
      </c>
      <c r="T105">
        <f t="shared" si="3"/>
        <v>3</v>
      </c>
    </row>
    <row r="106" spans="1:20" x14ac:dyDescent="0.25">
      <c r="A106">
        <v>1274791</v>
      </c>
      <c r="B106">
        <v>59749</v>
      </c>
      <c r="C106">
        <v>61162</v>
      </c>
      <c r="D106" t="s">
        <v>23</v>
      </c>
      <c r="E106" t="s">
        <v>28</v>
      </c>
      <c r="F106" t="s">
        <v>29</v>
      </c>
      <c r="G106" t="s">
        <v>146</v>
      </c>
      <c r="H106">
        <v>1</v>
      </c>
      <c r="I106" t="s">
        <v>147</v>
      </c>
      <c r="J106" s="1">
        <v>2.783090277777778E-3</v>
      </c>
      <c r="K106">
        <v>40.768488798984301</v>
      </c>
      <c r="L106">
        <v>-73.955182186711994</v>
      </c>
      <c r="M106">
        <v>40.784796999999998</v>
      </c>
      <c r="N106">
        <v>-73.953658000000004</v>
      </c>
      <c r="O106" s="5">
        <v>41913.796353124999</v>
      </c>
      <c r="P106" s="5">
        <v>41913.813842662035</v>
      </c>
      <c r="Q106" s="5">
        <v>41913.817862037038</v>
      </c>
      <c r="R106" s="5">
        <v>41913.827478738429</v>
      </c>
      <c r="S106">
        <f t="shared" si="2"/>
        <v>40</v>
      </c>
      <c r="T106">
        <f t="shared" si="3"/>
        <v>3</v>
      </c>
    </row>
    <row r="107" spans="1:20" x14ac:dyDescent="0.25">
      <c r="A107">
        <v>1274797</v>
      </c>
      <c r="B107">
        <v>124838</v>
      </c>
      <c r="C107">
        <v>57496</v>
      </c>
      <c r="D107" t="s">
        <v>23</v>
      </c>
      <c r="E107" t="s">
        <v>654</v>
      </c>
      <c r="F107" t="s">
        <v>224</v>
      </c>
      <c r="G107" t="s">
        <v>1479</v>
      </c>
      <c r="H107">
        <v>1</v>
      </c>
      <c r="I107" t="s">
        <v>249</v>
      </c>
      <c r="K107">
        <v>40.7430754234856</v>
      </c>
      <c r="L107">
        <v>-73.989146591960605</v>
      </c>
      <c r="M107">
        <v>40.781262599999998</v>
      </c>
      <c r="N107">
        <v>-73.946720099999993</v>
      </c>
      <c r="O107" s="5">
        <v>41913.796696909725</v>
      </c>
      <c r="P107" s="5">
        <v>41913.809620868058</v>
      </c>
      <c r="Q107" s="5">
        <v>41913.816815682869</v>
      </c>
      <c r="R107" s="5">
        <v>41913.836677615742</v>
      </c>
      <c r="S107">
        <f t="shared" si="2"/>
        <v>40</v>
      </c>
      <c r="T107">
        <f t="shared" si="3"/>
        <v>3</v>
      </c>
    </row>
    <row r="108" spans="1:20" x14ac:dyDescent="0.25">
      <c r="A108">
        <v>1274793</v>
      </c>
      <c r="B108">
        <v>100151</v>
      </c>
      <c r="C108">
        <v>9549</v>
      </c>
      <c r="D108" t="s">
        <v>23</v>
      </c>
      <c r="E108" t="s">
        <v>96</v>
      </c>
      <c r="F108" t="s">
        <v>97</v>
      </c>
      <c r="K108">
        <v>40.759658999999999</v>
      </c>
      <c r="L108">
        <v>-73.966097000000005</v>
      </c>
      <c r="M108">
        <v>40.761936300000002</v>
      </c>
      <c r="N108">
        <v>-73.968101700000005</v>
      </c>
      <c r="O108" s="5">
        <v>41913.796873692132</v>
      </c>
      <c r="R108" s="5">
        <v>41913.820789247686</v>
      </c>
      <c r="S108">
        <f t="shared" si="2"/>
        <v>40</v>
      </c>
      <c r="T108">
        <f t="shared" si="3"/>
        <v>3</v>
      </c>
    </row>
    <row r="109" spans="1:20" x14ac:dyDescent="0.25">
      <c r="A109">
        <v>1274808</v>
      </c>
      <c r="B109">
        <v>86910</v>
      </c>
      <c r="C109">
        <v>38652</v>
      </c>
      <c r="D109" t="s">
        <v>23</v>
      </c>
      <c r="E109" t="s">
        <v>861</v>
      </c>
      <c r="F109" t="s">
        <v>862</v>
      </c>
      <c r="J109" s="1">
        <v>2.8067013888888885E-3</v>
      </c>
      <c r="K109">
        <v>40.735624000000001</v>
      </c>
      <c r="L109">
        <v>-73.998163000000005</v>
      </c>
      <c r="M109">
        <v>40.755109599999997</v>
      </c>
      <c r="N109">
        <v>-73.993028100000004</v>
      </c>
      <c r="O109" s="5">
        <v>41913.797506446761</v>
      </c>
      <c r="P109" s="5">
        <v>41913.802802731479</v>
      </c>
      <c r="Q109" s="5">
        <v>41913.811378946761</v>
      </c>
      <c r="R109" s="5">
        <v>41913.824508865742</v>
      </c>
      <c r="S109">
        <f t="shared" si="2"/>
        <v>40</v>
      </c>
      <c r="T109">
        <f t="shared" si="3"/>
        <v>3</v>
      </c>
    </row>
    <row r="110" spans="1:20" x14ac:dyDescent="0.25">
      <c r="A110">
        <v>1274827</v>
      </c>
      <c r="B110">
        <v>127130</v>
      </c>
      <c r="C110">
        <v>117447</v>
      </c>
      <c r="D110" t="s">
        <v>23</v>
      </c>
      <c r="E110" t="s">
        <v>290</v>
      </c>
      <c r="F110" t="s">
        <v>45</v>
      </c>
      <c r="G110" t="s">
        <v>895</v>
      </c>
      <c r="H110">
        <v>1</v>
      </c>
      <c r="I110" t="s">
        <v>325</v>
      </c>
      <c r="J110" s="1">
        <v>3.181354166666667E-3</v>
      </c>
      <c r="K110">
        <v>40.784077256376399</v>
      </c>
      <c r="L110">
        <v>-73.9776224098444</v>
      </c>
      <c r="M110">
        <v>40.766866299999997</v>
      </c>
      <c r="N110">
        <v>-73.960955999999996</v>
      </c>
      <c r="O110" s="5">
        <v>41913.799784317132</v>
      </c>
      <c r="P110" s="5">
        <v>41913.800807812499</v>
      </c>
      <c r="Q110" s="5">
        <v>41913.810762129629</v>
      </c>
      <c r="R110" s="5">
        <v>41913.82334091435</v>
      </c>
      <c r="S110">
        <f t="shared" si="2"/>
        <v>40</v>
      </c>
      <c r="T110">
        <f t="shared" si="3"/>
        <v>3</v>
      </c>
    </row>
    <row r="111" spans="1:20" x14ac:dyDescent="0.25">
      <c r="A111">
        <v>1274836</v>
      </c>
      <c r="B111">
        <v>40419</v>
      </c>
      <c r="C111">
        <v>86938</v>
      </c>
      <c r="D111" t="s">
        <v>53</v>
      </c>
      <c r="E111" t="s">
        <v>293</v>
      </c>
      <c r="F111" t="s">
        <v>37</v>
      </c>
      <c r="J111" s="1">
        <v>6.7388888888888889E-3</v>
      </c>
      <c r="K111">
        <v>40.761836680634801</v>
      </c>
      <c r="L111">
        <v>-73.960403720115593</v>
      </c>
      <c r="M111">
        <v>40.766787999999998</v>
      </c>
      <c r="N111">
        <v>-73.962119999999999</v>
      </c>
      <c r="O111" s="5">
        <v>41913.80095503472</v>
      </c>
      <c r="P111" s="5">
        <v>41913.82558971065</v>
      </c>
      <c r="Q111" s="5">
        <v>41913.828600219909</v>
      </c>
      <c r="R111" s="5">
        <v>41913.833246458336</v>
      </c>
      <c r="S111">
        <f t="shared" si="2"/>
        <v>40</v>
      </c>
      <c r="T111">
        <f t="shared" si="3"/>
        <v>3</v>
      </c>
    </row>
    <row r="112" spans="1:20" x14ac:dyDescent="0.25">
      <c r="A112">
        <v>1274869</v>
      </c>
      <c r="B112">
        <v>68753</v>
      </c>
      <c r="C112">
        <v>133268</v>
      </c>
      <c r="D112" t="s">
        <v>85</v>
      </c>
      <c r="E112" t="s">
        <v>491</v>
      </c>
      <c r="G112" t="s">
        <v>830</v>
      </c>
      <c r="H112">
        <v>1</v>
      </c>
      <c r="I112" t="s">
        <v>639</v>
      </c>
      <c r="K112">
        <v>40.729110403548901</v>
      </c>
      <c r="L112">
        <v>-73.984245455566395</v>
      </c>
      <c r="M112">
        <v>40.732987999999999</v>
      </c>
      <c r="N112">
        <v>-73.994766999999996</v>
      </c>
      <c r="O112" s="5">
        <v>41913.802999293985</v>
      </c>
      <c r="P112" s="5">
        <v>41913.805836539352</v>
      </c>
      <c r="Q112" s="5">
        <v>41913.829336574076</v>
      </c>
      <c r="R112" s="5">
        <v>41913.834607442128</v>
      </c>
      <c r="S112">
        <f t="shared" si="2"/>
        <v>40</v>
      </c>
      <c r="T112">
        <f t="shared" si="3"/>
        <v>3</v>
      </c>
    </row>
    <row r="113" spans="1:20" x14ac:dyDescent="0.25">
      <c r="A113">
        <v>1274878</v>
      </c>
      <c r="B113">
        <v>355776</v>
      </c>
      <c r="C113">
        <v>111793</v>
      </c>
      <c r="D113" t="s">
        <v>53</v>
      </c>
      <c r="E113" t="s">
        <v>1481</v>
      </c>
      <c r="F113" t="s">
        <v>20</v>
      </c>
      <c r="G113" t="s">
        <v>893</v>
      </c>
      <c r="H113">
        <v>1</v>
      </c>
      <c r="I113" t="s">
        <v>971</v>
      </c>
      <c r="J113" s="1">
        <v>6.608680555555556E-3</v>
      </c>
      <c r="K113">
        <v>40.674250953208301</v>
      </c>
      <c r="L113">
        <v>-73.982294148654105</v>
      </c>
      <c r="M113">
        <v>40.66807</v>
      </c>
      <c r="N113">
        <v>-73.974755999999999</v>
      </c>
      <c r="O113" s="5">
        <v>41913.804740868058</v>
      </c>
      <c r="P113" s="5">
        <v>41913.80994702546</v>
      </c>
      <c r="Q113" s="5">
        <v>41913.830664386573</v>
      </c>
      <c r="R113" s="5">
        <v>41913.837403784724</v>
      </c>
      <c r="S113">
        <f t="shared" si="2"/>
        <v>40</v>
      </c>
      <c r="T113">
        <f t="shared" si="3"/>
        <v>3</v>
      </c>
    </row>
    <row r="114" spans="1:20" x14ac:dyDescent="0.25">
      <c r="A114">
        <v>1274928</v>
      </c>
      <c r="B114">
        <v>93113</v>
      </c>
      <c r="C114">
        <v>99219</v>
      </c>
      <c r="D114" t="s">
        <v>23</v>
      </c>
      <c r="E114" t="s">
        <v>643</v>
      </c>
      <c r="F114" t="s">
        <v>20</v>
      </c>
      <c r="G114" t="s">
        <v>2751</v>
      </c>
      <c r="H114">
        <v>1</v>
      </c>
      <c r="I114" t="s">
        <v>2752</v>
      </c>
      <c r="J114" s="1">
        <v>6.2550462962962959E-3</v>
      </c>
      <c r="K114">
        <v>40.717013461260301</v>
      </c>
      <c r="L114">
        <v>-74.008122682571397</v>
      </c>
      <c r="M114">
        <v>40.7160005</v>
      </c>
      <c r="N114">
        <v>-74.012608799999995</v>
      </c>
      <c r="O114" s="5">
        <v>41913.807964259257</v>
      </c>
      <c r="P114" s="5">
        <v>41913.823777349535</v>
      </c>
      <c r="Q114" s="5">
        <v>41913.828870775462</v>
      </c>
      <c r="R114" s="5">
        <v>41913.831300196762</v>
      </c>
      <c r="S114">
        <f t="shared" si="2"/>
        <v>40</v>
      </c>
      <c r="T114">
        <f t="shared" si="3"/>
        <v>3</v>
      </c>
    </row>
    <row r="115" spans="1:20" x14ac:dyDescent="0.25">
      <c r="A115">
        <v>1274920</v>
      </c>
      <c r="B115">
        <v>353898</v>
      </c>
      <c r="C115">
        <v>118095</v>
      </c>
      <c r="D115" t="s">
        <v>23</v>
      </c>
      <c r="E115" t="s">
        <v>96</v>
      </c>
      <c r="F115" t="s">
        <v>97</v>
      </c>
      <c r="G115" t="s">
        <v>2661</v>
      </c>
      <c r="H115">
        <v>1</v>
      </c>
      <c r="I115" t="s">
        <v>2662</v>
      </c>
      <c r="K115">
        <v>40.715640471675201</v>
      </c>
      <c r="L115">
        <v>-74.012353550378407</v>
      </c>
      <c r="M115">
        <v>40.708030000000001</v>
      </c>
      <c r="N115">
        <v>-74.014869000000004</v>
      </c>
      <c r="O115" s="5">
        <v>41913.80901459491</v>
      </c>
      <c r="P115" s="5">
        <v>41913.841569814816</v>
      </c>
      <c r="Q115" s="5">
        <v>41913.878654780092</v>
      </c>
      <c r="R115" s="5">
        <v>41913.884950671294</v>
      </c>
      <c r="S115">
        <f t="shared" si="2"/>
        <v>40</v>
      </c>
      <c r="T115">
        <f t="shared" si="3"/>
        <v>3</v>
      </c>
    </row>
    <row r="116" spans="1:20" x14ac:dyDescent="0.25">
      <c r="A116">
        <v>1274920</v>
      </c>
      <c r="B116">
        <v>353898</v>
      </c>
      <c r="C116">
        <v>118095</v>
      </c>
      <c r="D116" t="s">
        <v>23</v>
      </c>
      <c r="E116" t="s">
        <v>96</v>
      </c>
      <c r="F116" t="s">
        <v>97</v>
      </c>
      <c r="G116" t="s">
        <v>3641</v>
      </c>
      <c r="H116">
        <v>1</v>
      </c>
      <c r="I116" t="s">
        <v>628</v>
      </c>
      <c r="K116">
        <v>40.715640471675201</v>
      </c>
      <c r="L116">
        <v>-74.012353550378407</v>
      </c>
      <c r="M116">
        <v>40.708030000000001</v>
      </c>
      <c r="N116">
        <v>-74.014869000000004</v>
      </c>
      <c r="O116" s="5">
        <v>41913.80901459491</v>
      </c>
      <c r="P116" s="5">
        <v>41913.841569814816</v>
      </c>
      <c r="Q116" s="5">
        <v>41913.878654780092</v>
      </c>
      <c r="R116" s="5">
        <v>41913.884950671294</v>
      </c>
      <c r="S116">
        <f t="shared" si="2"/>
        <v>40</v>
      </c>
      <c r="T116">
        <f t="shared" si="3"/>
        <v>3</v>
      </c>
    </row>
    <row r="117" spans="1:20" x14ac:dyDescent="0.25">
      <c r="A117">
        <v>1274947</v>
      </c>
      <c r="B117">
        <v>270444</v>
      </c>
      <c r="C117">
        <v>101359</v>
      </c>
      <c r="D117" t="s">
        <v>23</v>
      </c>
      <c r="E117" t="s">
        <v>265</v>
      </c>
      <c r="F117" t="s">
        <v>20</v>
      </c>
      <c r="G117" t="s">
        <v>1539</v>
      </c>
      <c r="H117">
        <v>2</v>
      </c>
      <c r="I117" t="s">
        <v>249</v>
      </c>
      <c r="J117" s="1">
        <v>3.0400578703703705E-3</v>
      </c>
      <c r="K117">
        <v>40.758938763836703</v>
      </c>
      <c r="L117">
        <v>-73.968531133448096</v>
      </c>
      <c r="M117">
        <v>40.736773525707697</v>
      </c>
      <c r="N117">
        <v>-73.9790601933001</v>
      </c>
      <c r="O117" s="5">
        <v>41913.810221504631</v>
      </c>
      <c r="P117" s="5">
        <v>41913.82292796296</v>
      </c>
      <c r="Q117" s="5">
        <v>41913.828935428239</v>
      </c>
      <c r="R117" s="5">
        <v>41913.837231076388</v>
      </c>
      <c r="S117">
        <f t="shared" si="2"/>
        <v>40</v>
      </c>
      <c r="T117">
        <f t="shared" si="3"/>
        <v>3</v>
      </c>
    </row>
    <row r="118" spans="1:20" x14ac:dyDescent="0.25">
      <c r="A118">
        <v>1274947</v>
      </c>
      <c r="B118">
        <v>270444</v>
      </c>
      <c r="C118">
        <v>101359</v>
      </c>
      <c r="D118" t="s">
        <v>23</v>
      </c>
      <c r="E118" t="s">
        <v>265</v>
      </c>
      <c r="F118" t="s">
        <v>20</v>
      </c>
      <c r="G118" t="s">
        <v>266</v>
      </c>
      <c r="H118">
        <v>1</v>
      </c>
      <c r="I118" t="s">
        <v>267</v>
      </c>
      <c r="J118" s="1">
        <v>3.0400578703703705E-3</v>
      </c>
      <c r="K118">
        <v>40.758938763836703</v>
      </c>
      <c r="L118">
        <v>-73.968531133448096</v>
      </c>
      <c r="M118">
        <v>40.736773525707697</v>
      </c>
      <c r="N118">
        <v>-73.9790601933001</v>
      </c>
      <c r="O118" s="5">
        <v>41913.810221504631</v>
      </c>
      <c r="P118" s="5">
        <v>41913.82292796296</v>
      </c>
      <c r="Q118" s="5">
        <v>41913.828935428239</v>
      </c>
      <c r="R118" s="5">
        <v>41913.837231076388</v>
      </c>
      <c r="S118">
        <f t="shared" si="2"/>
        <v>40</v>
      </c>
      <c r="T118">
        <f t="shared" si="3"/>
        <v>3</v>
      </c>
    </row>
    <row r="119" spans="1:20" x14ac:dyDescent="0.25">
      <c r="A119">
        <v>1274946</v>
      </c>
      <c r="B119">
        <v>214394</v>
      </c>
      <c r="C119">
        <v>28765</v>
      </c>
      <c r="D119" t="s">
        <v>23</v>
      </c>
      <c r="E119" t="s">
        <v>134</v>
      </c>
      <c r="F119" t="s">
        <v>37</v>
      </c>
      <c r="G119" t="s">
        <v>135</v>
      </c>
      <c r="H119">
        <v>1</v>
      </c>
      <c r="I119" t="s">
        <v>136</v>
      </c>
      <c r="J119" s="1">
        <v>4.5543171296296295E-3</v>
      </c>
      <c r="K119">
        <v>40.735872288065799</v>
      </c>
      <c r="L119">
        <v>-73.987664615827299</v>
      </c>
      <c r="M119">
        <v>40.732362299999998</v>
      </c>
      <c r="N119">
        <v>-73.987124800000004</v>
      </c>
      <c r="O119" s="5">
        <v>41913.810541770836</v>
      </c>
      <c r="P119" s="5">
        <v>41913.816750439815</v>
      </c>
      <c r="Q119" s="5">
        <v>41913.829179664353</v>
      </c>
      <c r="R119" s="5">
        <v>41913.839810034726</v>
      </c>
      <c r="S119">
        <f t="shared" si="2"/>
        <v>40</v>
      </c>
      <c r="T119">
        <f t="shared" si="3"/>
        <v>3</v>
      </c>
    </row>
    <row r="120" spans="1:20" x14ac:dyDescent="0.25">
      <c r="A120">
        <v>1274986</v>
      </c>
      <c r="B120">
        <v>127934</v>
      </c>
      <c r="C120">
        <v>47204</v>
      </c>
      <c r="D120" t="s">
        <v>23</v>
      </c>
      <c r="E120" t="s">
        <v>258</v>
      </c>
      <c r="F120" t="s">
        <v>20</v>
      </c>
      <c r="G120" t="s">
        <v>1825</v>
      </c>
      <c r="H120">
        <v>1</v>
      </c>
      <c r="I120" t="s">
        <v>228</v>
      </c>
      <c r="K120">
        <v>40.724339999999998</v>
      </c>
      <c r="L120">
        <v>-73.990960000000001</v>
      </c>
      <c r="M120">
        <v>40.714198199999998</v>
      </c>
      <c r="N120">
        <v>-73.987687399999999</v>
      </c>
      <c r="O120" s="5">
        <v>41913.813232314817</v>
      </c>
      <c r="P120" s="5">
        <v>41913.815830254629</v>
      </c>
      <c r="Q120" s="5">
        <v>41913.832136979167</v>
      </c>
      <c r="R120" s="5">
        <v>41913.839682384256</v>
      </c>
      <c r="S120">
        <f t="shared" si="2"/>
        <v>40</v>
      </c>
      <c r="T120">
        <f t="shared" si="3"/>
        <v>3</v>
      </c>
    </row>
    <row r="121" spans="1:20" x14ac:dyDescent="0.25">
      <c r="A121">
        <v>1274975</v>
      </c>
      <c r="B121">
        <v>120517</v>
      </c>
      <c r="C121">
        <v>22502</v>
      </c>
      <c r="D121" t="s">
        <v>23</v>
      </c>
      <c r="E121" t="s">
        <v>473</v>
      </c>
      <c r="J121" s="1">
        <v>3.0451273148148147E-3</v>
      </c>
      <c r="K121">
        <v>40.720041528861898</v>
      </c>
      <c r="L121">
        <v>-74.008531826427401</v>
      </c>
      <c r="M121">
        <v>40.738120000000002</v>
      </c>
      <c r="N121">
        <v>-74.002554000000003</v>
      </c>
      <c r="O121" s="5">
        <v>41913.813330358797</v>
      </c>
      <c r="R121" s="5">
        <v>41913.844916921298</v>
      </c>
      <c r="S121">
        <f t="shared" si="2"/>
        <v>40</v>
      </c>
      <c r="T121">
        <f t="shared" si="3"/>
        <v>3</v>
      </c>
    </row>
    <row r="122" spans="1:20" x14ac:dyDescent="0.25">
      <c r="A122">
        <v>1274974</v>
      </c>
      <c r="B122">
        <v>110792</v>
      </c>
      <c r="C122">
        <v>20217</v>
      </c>
      <c r="D122" t="s">
        <v>53</v>
      </c>
      <c r="E122" t="s">
        <v>36</v>
      </c>
      <c r="F122" t="s">
        <v>37</v>
      </c>
      <c r="G122" t="s">
        <v>672</v>
      </c>
      <c r="H122">
        <v>4</v>
      </c>
      <c r="I122" t="s">
        <v>113</v>
      </c>
      <c r="J122" s="1">
        <v>3.3076736111111106E-3</v>
      </c>
      <c r="K122">
        <v>40.7261096570601</v>
      </c>
      <c r="L122">
        <v>-74.002491863200504</v>
      </c>
      <c r="M122">
        <v>40.734203000000001</v>
      </c>
      <c r="N122">
        <v>-73.996025000000003</v>
      </c>
      <c r="O122" s="5">
        <v>41913.813622789348</v>
      </c>
      <c r="P122" s="5">
        <v>41913.845582743059</v>
      </c>
      <c r="Q122" s="5">
        <v>41913.856220879628</v>
      </c>
      <c r="R122" s="5">
        <v>41913.862261296294</v>
      </c>
      <c r="S122">
        <f t="shared" si="2"/>
        <v>40</v>
      </c>
      <c r="T122">
        <f t="shared" si="3"/>
        <v>3</v>
      </c>
    </row>
    <row r="123" spans="1:20" x14ac:dyDescent="0.25">
      <c r="A123">
        <v>1275016</v>
      </c>
      <c r="B123">
        <v>47184</v>
      </c>
      <c r="C123">
        <v>117223</v>
      </c>
      <c r="D123" t="s">
        <v>23</v>
      </c>
      <c r="E123" t="s">
        <v>3469</v>
      </c>
      <c r="K123">
        <v>40.730062947211302</v>
      </c>
      <c r="L123">
        <v>-74.003636924284606</v>
      </c>
      <c r="M123">
        <v>40.726403789158098</v>
      </c>
      <c r="N123">
        <v>-73.995911381496498</v>
      </c>
      <c r="O123" s="5">
        <v>41913.815948449075</v>
      </c>
      <c r="P123" s="5">
        <v>41913.834434027776</v>
      </c>
      <c r="Q123" s="5">
        <v>41913.848096400463</v>
      </c>
      <c r="R123" s="5">
        <v>41913.85892583333</v>
      </c>
      <c r="S123">
        <f t="shared" si="2"/>
        <v>40</v>
      </c>
      <c r="T123">
        <f t="shared" si="3"/>
        <v>3</v>
      </c>
    </row>
    <row r="124" spans="1:20" x14ac:dyDescent="0.25">
      <c r="A124">
        <v>1275035</v>
      </c>
      <c r="B124">
        <v>93086</v>
      </c>
      <c r="C124">
        <v>145751</v>
      </c>
      <c r="D124" t="s">
        <v>314</v>
      </c>
      <c r="E124" t="s">
        <v>495</v>
      </c>
      <c r="F124" t="s">
        <v>78</v>
      </c>
      <c r="K124">
        <v>40.790299429837603</v>
      </c>
      <c r="L124">
        <v>-73.945703482563403</v>
      </c>
      <c r="M124">
        <v>40.800581100000002</v>
      </c>
      <c r="N124">
        <v>-73.937741599999995</v>
      </c>
      <c r="O124" s="5">
        <v>41913.817257268522</v>
      </c>
      <c r="P124" s="5">
        <v>41913.829995671294</v>
      </c>
      <c r="Q124" s="5">
        <v>41913.835786469906</v>
      </c>
      <c r="R124" s="5">
        <v>41913.839820706016</v>
      </c>
      <c r="S124">
        <f t="shared" si="2"/>
        <v>40</v>
      </c>
      <c r="T124">
        <f t="shared" si="3"/>
        <v>3</v>
      </c>
    </row>
    <row r="125" spans="1:20" x14ac:dyDescent="0.25">
      <c r="A125">
        <v>1275043</v>
      </c>
      <c r="B125">
        <v>105138</v>
      </c>
      <c r="C125">
        <v>46764</v>
      </c>
      <c r="D125" t="s">
        <v>23</v>
      </c>
      <c r="E125" t="s">
        <v>586</v>
      </c>
      <c r="F125" t="s">
        <v>342</v>
      </c>
      <c r="G125" t="s">
        <v>707</v>
      </c>
      <c r="H125">
        <v>1</v>
      </c>
      <c r="I125" t="s">
        <v>231</v>
      </c>
      <c r="J125" s="1">
        <v>3.3806597222222224E-3</v>
      </c>
      <c r="K125">
        <v>40.732213000000002</v>
      </c>
      <c r="L125">
        <v>-73.988072000000003</v>
      </c>
      <c r="M125">
        <v>40.727404999999997</v>
      </c>
      <c r="N125">
        <v>-73.991802000000007</v>
      </c>
      <c r="O125" s="5">
        <v>41913.818088414351</v>
      </c>
      <c r="P125" s="5">
        <v>41913.832623842594</v>
      </c>
      <c r="Q125" s="5">
        <v>41913.847790972221</v>
      </c>
      <c r="R125" s="5">
        <v>41913.852388703701</v>
      </c>
      <c r="S125">
        <f t="shared" si="2"/>
        <v>40</v>
      </c>
      <c r="T125">
        <f t="shared" si="3"/>
        <v>3</v>
      </c>
    </row>
    <row r="126" spans="1:20" x14ac:dyDescent="0.25">
      <c r="A126">
        <v>1275049</v>
      </c>
      <c r="B126">
        <v>210703</v>
      </c>
      <c r="C126">
        <v>56776</v>
      </c>
      <c r="D126" t="s">
        <v>23</v>
      </c>
      <c r="E126" t="s">
        <v>62</v>
      </c>
      <c r="F126" t="s">
        <v>63</v>
      </c>
      <c r="G126" t="s">
        <v>1316</v>
      </c>
      <c r="H126">
        <v>1</v>
      </c>
      <c r="I126" t="s">
        <v>249</v>
      </c>
      <c r="K126">
        <v>40.727518945156902</v>
      </c>
      <c r="L126">
        <v>-73.988671302795396</v>
      </c>
      <c r="M126">
        <v>40.726374999999997</v>
      </c>
      <c r="N126">
        <v>-73.979983000000004</v>
      </c>
      <c r="O126" s="5">
        <v>41913.818510023149</v>
      </c>
      <c r="P126" s="5">
        <v>41913.821481724539</v>
      </c>
      <c r="Q126" s="5">
        <v>41913.830972719908</v>
      </c>
      <c r="R126" s="5">
        <v>41913.835561736109</v>
      </c>
      <c r="S126">
        <f t="shared" si="2"/>
        <v>40</v>
      </c>
      <c r="T126">
        <f t="shared" si="3"/>
        <v>3</v>
      </c>
    </row>
    <row r="127" spans="1:20" x14ac:dyDescent="0.25">
      <c r="A127">
        <v>1275046</v>
      </c>
      <c r="B127">
        <v>355729</v>
      </c>
      <c r="C127">
        <v>61162</v>
      </c>
      <c r="D127" t="s">
        <v>23</v>
      </c>
      <c r="E127" t="s">
        <v>243</v>
      </c>
      <c r="F127" t="s">
        <v>70</v>
      </c>
      <c r="G127" t="s">
        <v>523</v>
      </c>
      <c r="H127">
        <v>4</v>
      </c>
      <c r="I127" t="s">
        <v>524</v>
      </c>
      <c r="K127">
        <v>40.787149600866101</v>
      </c>
      <c r="L127">
        <v>-73.971722312198096</v>
      </c>
      <c r="M127">
        <v>40.805864</v>
      </c>
      <c r="N127">
        <v>-73.963444899999999</v>
      </c>
      <c r="O127" s="5">
        <v>41913.818890358794</v>
      </c>
      <c r="P127" s="5">
        <v>41913.833591493058</v>
      </c>
      <c r="Q127" s="5">
        <v>41913.840105937503</v>
      </c>
      <c r="R127" s="5">
        <v>41913.847324432871</v>
      </c>
      <c r="S127">
        <f t="shared" si="2"/>
        <v>40</v>
      </c>
      <c r="T127">
        <f t="shared" si="3"/>
        <v>3</v>
      </c>
    </row>
    <row r="128" spans="1:20" x14ac:dyDescent="0.25">
      <c r="A128">
        <v>1275039</v>
      </c>
      <c r="B128">
        <v>95644</v>
      </c>
      <c r="C128">
        <v>88804</v>
      </c>
      <c r="D128" t="s">
        <v>23</v>
      </c>
      <c r="E128" t="s">
        <v>955</v>
      </c>
      <c r="K128">
        <v>40.731372708477302</v>
      </c>
      <c r="L128">
        <v>-74.006588459014907</v>
      </c>
      <c r="M128">
        <v>40.730668999999999</v>
      </c>
      <c r="N128">
        <v>-74.006186</v>
      </c>
      <c r="O128" s="5">
        <v>41913.818901921295</v>
      </c>
      <c r="R128" s="5">
        <v>41913.836685034723</v>
      </c>
      <c r="S128">
        <f t="shared" si="2"/>
        <v>40</v>
      </c>
      <c r="T128">
        <f t="shared" si="3"/>
        <v>3</v>
      </c>
    </row>
    <row r="129" spans="1:20" x14ac:dyDescent="0.25">
      <c r="A129">
        <v>1275066</v>
      </c>
      <c r="B129">
        <v>68178</v>
      </c>
      <c r="C129">
        <v>151761</v>
      </c>
      <c r="D129" t="s">
        <v>23</v>
      </c>
      <c r="E129" t="s">
        <v>137</v>
      </c>
      <c r="F129" t="s">
        <v>115</v>
      </c>
      <c r="G129" t="s">
        <v>271</v>
      </c>
      <c r="H129">
        <v>1</v>
      </c>
      <c r="I129" t="s">
        <v>149</v>
      </c>
      <c r="J129" s="1">
        <v>2.1276851851851851E-3</v>
      </c>
      <c r="K129">
        <v>40.721323186970601</v>
      </c>
      <c r="L129">
        <v>-74.009732007980304</v>
      </c>
      <c r="M129">
        <v>40.723323999999998</v>
      </c>
      <c r="N129">
        <v>-73.991335000000007</v>
      </c>
      <c r="O129" s="5">
        <v>41913.820010381947</v>
      </c>
      <c r="P129" s="5">
        <v>41913.822584120368</v>
      </c>
      <c r="Q129" s="5">
        <v>41913.842591712964</v>
      </c>
      <c r="R129" s="5">
        <v>41913.856820682871</v>
      </c>
      <c r="S129">
        <f t="shared" si="2"/>
        <v>40</v>
      </c>
      <c r="T129">
        <f t="shared" si="3"/>
        <v>3</v>
      </c>
    </row>
    <row r="130" spans="1:20" x14ac:dyDescent="0.25">
      <c r="A130">
        <v>1275089</v>
      </c>
      <c r="B130">
        <v>157578</v>
      </c>
      <c r="C130">
        <v>100390</v>
      </c>
      <c r="D130" t="s">
        <v>23</v>
      </c>
      <c r="E130" t="s">
        <v>816</v>
      </c>
      <c r="F130" t="s">
        <v>817</v>
      </c>
      <c r="G130" t="s">
        <v>818</v>
      </c>
      <c r="H130">
        <v>1</v>
      </c>
      <c r="I130" t="s">
        <v>819</v>
      </c>
      <c r="K130">
        <v>40.757513866434898</v>
      </c>
      <c r="L130">
        <v>-73.966612815856905</v>
      </c>
      <c r="M130">
        <v>40.767980399999999</v>
      </c>
      <c r="N130">
        <v>-73.964890299999993</v>
      </c>
      <c r="O130" s="5">
        <v>41913.822867430557</v>
      </c>
      <c r="P130" s="5">
        <v>41913.831544675922</v>
      </c>
      <c r="Q130" s="5">
        <v>41913.839425543978</v>
      </c>
      <c r="R130" s="5">
        <v>41913.845553819447</v>
      </c>
      <c r="S130">
        <f t="shared" si="2"/>
        <v>40</v>
      </c>
      <c r="T130">
        <f t="shared" si="3"/>
        <v>3</v>
      </c>
    </row>
    <row r="131" spans="1:20" x14ac:dyDescent="0.25">
      <c r="A131">
        <v>1275121</v>
      </c>
      <c r="B131">
        <v>91981</v>
      </c>
      <c r="C131">
        <v>119255</v>
      </c>
      <c r="D131" t="s">
        <v>85</v>
      </c>
      <c r="E131" t="s">
        <v>543</v>
      </c>
      <c r="F131" t="s">
        <v>70</v>
      </c>
      <c r="G131" t="s">
        <v>544</v>
      </c>
      <c r="H131">
        <v>1</v>
      </c>
      <c r="I131" t="s">
        <v>544</v>
      </c>
      <c r="K131">
        <v>40.737356168684997</v>
      </c>
      <c r="L131">
        <v>-73.990666866302504</v>
      </c>
      <c r="M131">
        <v>40.740234999999998</v>
      </c>
      <c r="N131">
        <v>-73.979647</v>
      </c>
      <c r="O131" s="5">
        <v>41913.826641608794</v>
      </c>
      <c r="P131" s="5">
        <v>41913.832366689814</v>
      </c>
      <c r="Q131" s="5">
        <v>41913.840688564815</v>
      </c>
      <c r="R131" s="5">
        <v>41913.849315891202</v>
      </c>
      <c r="S131">
        <f t="shared" ref="S131:S194" si="4">WEEKNUM(O131,21)</f>
        <v>40</v>
      </c>
      <c r="T131">
        <f t="shared" ref="T131:T194" si="5">WEEKDAY(O131,11)</f>
        <v>3</v>
      </c>
    </row>
    <row r="132" spans="1:20" x14ac:dyDescent="0.25">
      <c r="A132">
        <v>1275149</v>
      </c>
      <c r="B132">
        <v>100778</v>
      </c>
      <c r="C132">
        <v>57186</v>
      </c>
      <c r="D132" t="s">
        <v>23</v>
      </c>
      <c r="E132" t="s">
        <v>255</v>
      </c>
      <c r="F132" t="s">
        <v>91</v>
      </c>
      <c r="G132" t="s">
        <v>273</v>
      </c>
      <c r="H132">
        <v>1</v>
      </c>
      <c r="I132" t="s">
        <v>274</v>
      </c>
      <c r="J132" s="1">
        <v>2.3148842592592592E-3</v>
      </c>
      <c r="K132">
        <v>40.745963108098799</v>
      </c>
      <c r="L132">
        <v>-74.001697291846</v>
      </c>
      <c r="M132">
        <v>40.757001000000002</v>
      </c>
      <c r="N132">
        <v>-73.994542899999999</v>
      </c>
      <c r="O132" s="5">
        <v>41913.827617511575</v>
      </c>
      <c r="P132" s="5">
        <v>41913.845629849537</v>
      </c>
      <c r="Q132" s="5">
        <v>41913.848984548611</v>
      </c>
      <c r="R132" s="5">
        <v>41913.85643162037</v>
      </c>
      <c r="S132">
        <f t="shared" si="4"/>
        <v>40</v>
      </c>
      <c r="T132">
        <f t="shared" si="5"/>
        <v>3</v>
      </c>
    </row>
    <row r="133" spans="1:20" x14ac:dyDescent="0.25">
      <c r="A133">
        <v>1275130</v>
      </c>
      <c r="B133">
        <v>64151</v>
      </c>
      <c r="C133">
        <v>144401</v>
      </c>
      <c r="D133" t="s">
        <v>23</v>
      </c>
      <c r="E133" t="s">
        <v>921</v>
      </c>
      <c r="F133" t="s">
        <v>139</v>
      </c>
      <c r="G133" t="s">
        <v>1620</v>
      </c>
      <c r="H133">
        <v>1</v>
      </c>
      <c r="I133" t="s">
        <v>957</v>
      </c>
      <c r="J133" s="1">
        <v>3.8946064814814815E-3</v>
      </c>
      <c r="K133">
        <v>40.721989949797702</v>
      </c>
      <c r="L133">
        <v>-73.997747898101807</v>
      </c>
      <c r="M133">
        <v>40.714843399999999</v>
      </c>
      <c r="N133">
        <v>-74.0062724</v>
      </c>
      <c r="O133" s="5">
        <v>41913.827642708333</v>
      </c>
      <c r="P133" s="5">
        <v>41913.849198622687</v>
      </c>
      <c r="Q133" s="5">
        <v>41913.855671736113</v>
      </c>
      <c r="R133" s="5">
        <v>41913.861119803238</v>
      </c>
      <c r="S133">
        <f t="shared" si="4"/>
        <v>40</v>
      </c>
      <c r="T133">
        <f t="shared" si="5"/>
        <v>3</v>
      </c>
    </row>
    <row r="134" spans="1:20" x14ac:dyDescent="0.25">
      <c r="A134">
        <v>1275166</v>
      </c>
      <c r="B134">
        <v>325285</v>
      </c>
      <c r="C134">
        <v>32580</v>
      </c>
      <c r="D134" t="s">
        <v>23</v>
      </c>
      <c r="E134" t="s">
        <v>443</v>
      </c>
      <c r="F134" t="s">
        <v>342</v>
      </c>
      <c r="G134" t="s">
        <v>1363</v>
      </c>
      <c r="H134">
        <v>1</v>
      </c>
      <c r="I134" t="s">
        <v>376</v>
      </c>
      <c r="J134" s="1">
        <v>6.0685185185185182E-3</v>
      </c>
      <c r="K134">
        <v>40.782116700000003</v>
      </c>
      <c r="L134">
        <v>-73.980739099999994</v>
      </c>
      <c r="M134">
        <v>40.717522000000002</v>
      </c>
      <c r="N134">
        <v>-73.992722999999998</v>
      </c>
      <c r="O134" s="5">
        <v>41913.828669606482</v>
      </c>
      <c r="P134" s="5">
        <v>41913.841462604163</v>
      </c>
      <c r="Q134" s="5">
        <v>41913.854185462966</v>
      </c>
      <c r="R134" s="5">
        <v>41913.868290613427</v>
      </c>
      <c r="S134">
        <f t="shared" si="4"/>
        <v>40</v>
      </c>
      <c r="T134">
        <f t="shared" si="5"/>
        <v>3</v>
      </c>
    </row>
    <row r="135" spans="1:20" x14ac:dyDescent="0.25">
      <c r="A135">
        <v>1275166</v>
      </c>
      <c r="B135">
        <v>325285</v>
      </c>
      <c r="C135">
        <v>32580</v>
      </c>
      <c r="D135" t="s">
        <v>23</v>
      </c>
      <c r="E135" t="s">
        <v>443</v>
      </c>
      <c r="F135" t="s">
        <v>342</v>
      </c>
      <c r="G135" t="s">
        <v>1016</v>
      </c>
      <c r="H135">
        <v>1</v>
      </c>
      <c r="I135" t="s">
        <v>413</v>
      </c>
      <c r="J135" s="1">
        <v>6.0685185185185182E-3</v>
      </c>
      <c r="K135">
        <v>40.782116700000003</v>
      </c>
      <c r="L135">
        <v>-73.980739099999994</v>
      </c>
      <c r="M135">
        <v>40.717522000000002</v>
      </c>
      <c r="N135">
        <v>-73.992722999999998</v>
      </c>
      <c r="O135" s="5">
        <v>41913.828669606482</v>
      </c>
      <c r="P135" s="5">
        <v>41913.841462604163</v>
      </c>
      <c r="Q135" s="5">
        <v>41913.854185462966</v>
      </c>
      <c r="R135" s="5">
        <v>41913.868290613427</v>
      </c>
      <c r="S135">
        <f t="shared" si="4"/>
        <v>40</v>
      </c>
      <c r="T135">
        <f t="shared" si="5"/>
        <v>3</v>
      </c>
    </row>
    <row r="136" spans="1:20" x14ac:dyDescent="0.25">
      <c r="A136">
        <v>1275162</v>
      </c>
      <c r="B136">
        <v>250494</v>
      </c>
      <c r="C136">
        <v>47204</v>
      </c>
      <c r="D136" t="s">
        <v>23</v>
      </c>
      <c r="E136" t="s">
        <v>226</v>
      </c>
      <c r="F136" t="s">
        <v>91</v>
      </c>
      <c r="G136" t="s">
        <v>408</v>
      </c>
      <c r="H136">
        <v>1</v>
      </c>
      <c r="I136" t="s">
        <v>228</v>
      </c>
      <c r="J136" s="1">
        <v>3.0166087962962963E-3</v>
      </c>
      <c r="K136">
        <v>40.723019825000002</v>
      </c>
      <c r="L136">
        <v>-73.995853999999994</v>
      </c>
      <c r="M136">
        <v>40.723884614769901</v>
      </c>
      <c r="N136">
        <v>-73.999316845760703</v>
      </c>
      <c r="O136" s="5">
        <v>41913.829720474539</v>
      </c>
      <c r="P136" s="5">
        <v>41913.846382870368</v>
      </c>
      <c r="Q136" s="5">
        <v>41913.851476331016</v>
      </c>
      <c r="R136" s="5">
        <v>41913.854685057871</v>
      </c>
      <c r="S136">
        <f t="shared" si="4"/>
        <v>40</v>
      </c>
      <c r="T136">
        <f t="shared" si="5"/>
        <v>3</v>
      </c>
    </row>
    <row r="137" spans="1:20" x14ac:dyDescent="0.25">
      <c r="A137">
        <v>1275188</v>
      </c>
      <c r="B137">
        <v>65306</v>
      </c>
      <c r="C137">
        <v>104533</v>
      </c>
      <c r="D137" t="s">
        <v>23</v>
      </c>
      <c r="E137" t="s">
        <v>219</v>
      </c>
      <c r="F137" t="s">
        <v>37</v>
      </c>
      <c r="G137" t="s">
        <v>1433</v>
      </c>
      <c r="H137">
        <v>1</v>
      </c>
      <c r="I137" t="s">
        <v>3055</v>
      </c>
      <c r="J137" s="1">
        <v>1.0802928240740741E-2</v>
      </c>
      <c r="K137">
        <v>40.716725764782701</v>
      </c>
      <c r="L137">
        <v>-74.008250645521898</v>
      </c>
      <c r="M137">
        <v>40.724454999999999</v>
      </c>
      <c r="N137">
        <v>-73.990891099999999</v>
      </c>
      <c r="O137" s="5">
        <v>41913.831919930555</v>
      </c>
      <c r="P137" s="5">
        <v>41913.85039821759</v>
      </c>
      <c r="Q137" s="5">
        <v>41913.858961666665</v>
      </c>
      <c r="R137" s="5">
        <v>41913.867878923615</v>
      </c>
      <c r="S137">
        <f t="shared" si="4"/>
        <v>40</v>
      </c>
      <c r="T137">
        <f t="shared" si="5"/>
        <v>3</v>
      </c>
    </row>
    <row r="138" spans="1:20" x14ac:dyDescent="0.25">
      <c r="A138">
        <v>1275188</v>
      </c>
      <c r="B138">
        <v>65306</v>
      </c>
      <c r="C138">
        <v>104533</v>
      </c>
      <c r="D138" t="s">
        <v>23</v>
      </c>
      <c r="E138" t="s">
        <v>219</v>
      </c>
      <c r="F138" t="s">
        <v>37</v>
      </c>
      <c r="G138" t="s">
        <v>776</v>
      </c>
      <c r="H138">
        <v>1</v>
      </c>
      <c r="I138" t="s">
        <v>777</v>
      </c>
      <c r="J138" s="1">
        <v>1.0802928240740741E-2</v>
      </c>
      <c r="K138">
        <v>40.716725764782701</v>
      </c>
      <c r="L138">
        <v>-74.008250645521898</v>
      </c>
      <c r="M138">
        <v>40.724454999999999</v>
      </c>
      <c r="N138">
        <v>-73.990891099999999</v>
      </c>
      <c r="O138" s="5">
        <v>41913.831919930555</v>
      </c>
      <c r="P138" s="5">
        <v>41913.85039821759</v>
      </c>
      <c r="Q138" s="5">
        <v>41913.858961666665</v>
      </c>
      <c r="R138" s="5">
        <v>41913.867878923615</v>
      </c>
      <c r="S138">
        <f t="shared" si="4"/>
        <v>40</v>
      </c>
      <c r="T138">
        <f t="shared" si="5"/>
        <v>3</v>
      </c>
    </row>
    <row r="139" spans="1:20" x14ac:dyDescent="0.25">
      <c r="A139">
        <v>1275249</v>
      </c>
      <c r="B139">
        <v>42052</v>
      </c>
      <c r="C139">
        <v>101359</v>
      </c>
      <c r="D139" t="s">
        <v>23</v>
      </c>
      <c r="E139" t="s">
        <v>2303</v>
      </c>
      <c r="K139">
        <v>40.729089999999999</v>
      </c>
      <c r="L139">
        <v>-73.987288000000007</v>
      </c>
      <c r="M139">
        <v>40.747450000000001</v>
      </c>
      <c r="N139">
        <v>-74.002486000000005</v>
      </c>
      <c r="O139" s="5">
        <v>41913.83491179398</v>
      </c>
      <c r="P139" s="5">
        <v>41913.841557800923</v>
      </c>
      <c r="Q139" s="5">
        <v>41913.847454479168</v>
      </c>
      <c r="R139" s="5">
        <v>41913.854475636574</v>
      </c>
      <c r="S139">
        <f t="shared" si="4"/>
        <v>40</v>
      </c>
      <c r="T139">
        <f t="shared" si="5"/>
        <v>3</v>
      </c>
    </row>
    <row r="140" spans="1:20" x14ac:dyDescent="0.25">
      <c r="A140">
        <v>1275393</v>
      </c>
      <c r="B140">
        <v>138426</v>
      </c>
      <c r="C140">
        <v>147300</v>
      </c>
      <c r="D140" t="s">
        <v>23</v>
      </c>
      <c r="E140" t="s">
        <v>1403</v>
      </c>
      <c r="F140" t="s">
        <v>91</v>
      </c>
      <c r="G140" t="s">
        <v>3244</v>
      </c>
      <c r="H140">
        <v>1</v>
      </c>
      <c r="I140" t="s">
        <v>70</v>
      </c>
      <c r="J140" s="1">
        <v>5.1940277777777774E-3</v>
      </c>
      <c r="K140">
        <v>40.756547149303003</v>
      </c>
      <c r="L140">
        <v>-73.985576924200004</v>
      </c>
      <c r="M140">
        <v>40.766791322446799</v>
      </c>
      <c r="N140">
        <v>-73.970700856740805</v>
      </c>
      <c r="O140" s="5">
        <v>41913.846756724539</v>
      </c>
      <c r="P140" s="5">
        <v>41913.859973402781</v>
      </c>
      <c r="Q140" s="5">
        <v>41913.866874548614</v>
      </c>
      <c r="R140" s="5">
        <v>41913.876881388889</v>
      </c>
      <c r="S140">
        <f t="shared" si="4"/>
        <v>40</v>
      </c>
      <c r="T140">
        <f t="shared" si="5"/>
        <v>3</v>
      </c>
    </row>
    <row r="141" spans="1:20" x14ac:dyDescent="0.25">
      <c r="A141">
        <v>1275393</v>
      </c>
      <c r="B141">
        <v>138426</v>
      </c>
      <c r="C141">
        <v>147300</v>
      </c>
      <c r="D141" t="s">
        <v>23</v>
      </c>
      <c r="E141" t="s">
        <v>1403</v>
      </c>
      <c r="F141" t="s">
        <v>91</v>
      </c>
      <c r="G141" t="s">
        <v>3861</v>
      </c>
      <c r="H141">
        <v>1</v>
      </c>
      <c r="I141" t="s">
        <v>115</v>
      </c>
      <c r="J141" s="1">
        <v>5.1940277777777774E-3</v>
      </c>
      <c r="K141">
        <v>40.756547149303003</v>
      </c>
      <c r="L141">
        <v>-73.985576924200004</v>
      </c>
      <c r="M141">
        <v>40.766791322446799</v>
      </c>
      <c r="N141">
        <v>-73.970700856740805</v>
      </c>
      <c r="O141" s="5">
        <v>41913.846756724539</v>
      </c>
      <c r="P141" s="5">
        <v>41913.859973402781</v>
      </c>
      <c r="Q141" s="5">
        <v>41913.866874548614</v>
      </c>
      <c r="R141" s="5">
        <v>41913.876881388889</v>
      </c>
      <c r="S141">
        <f t="shared" si="4"/>
        <v>40</v>
      </c>
      <c r="T141">
        <f t="shared" si="5"/>
        <v>3</v>
      </c>
    </row>
    <row r="142" spans="1:20" x14ac:dyDescent="0.25">
      <c r="A142">
        <v>1275397</v>
      </c>
      <c r="B142">
        <v>77371</v>
      </c>
      <c r="C142">
        <v>137652</v>
      </c>
      <c r="D142" t="s">
        <v>23</v>
      </c>
      <c r="E142" t="s">
        <v>69</v>
      </c>
      <c r="F142" t="s">
        <v>70</v>
      </c>
      <c r="G142" t="s">
        <v>1182</v>
      </c>
      <c r="H142">
        <v>3</v>
      </c>
      <c r="I142" t="s">
        <v>1183</v>
      </c>
      <c r="K142">
        <v>40.775764315021398</v>
      </c>
      <c r="L142">
        <v>-73.980206251144395</v>
      </c>
      <c r="M142">
        <v>40.777954000000001</v>
      </c>
      <c r="N142">
        <v>-73.959343000000004</v>
      </c>
      <c r="O142" s="5">
        <v>41913.847545208337</v>
      </c>
      <c r="P142" s="5">
        <v>41913.850367893516</v>
      </c>
      <c r="Q142" s="5">
        <v>41913.861806134257</v>
      </c>
      <c r="R142" s="5">
        <v>41913.868528564817</v>
      </c>
      <c r="S142">
        <f t="shared" si="4"/>
        <v>40</v>
      </c>
      <c r="T142">
        <f t="shared" si="5"/>
        <v>3</v>
      </c>
    </row>
    <row r="143" spans="1:20" x14ac:dyDescent="0.25">
      <c r="A143">
        <v>1275397</v>
      </c>
      <c r="B143">
        <v>77371</v>
      </c>
      <c r="C143">
        <v>137652</v>
      </c>
      <c r="D143" t="s">
        <v>23</v>
      </c>
      <c r="E143" t="s">
        <v>69</v>
      </c>
      <c r="F143" t="s">
        <v>70</v>
      </c>
      <c r="G143" t="s">
        <v>3231</v>
      </c>
      <c r="H143">
        <v>1</v>
      </c>
      <c r="I143" t="s">
        <v>3155</v>
      </c>
      <c r="K143">
        <v>40.775764315021398</v>
      </c>
      <c r="L143">
        <v>-73.980206251144395</v>
      </c>
      <c r="M143">
        <v>40.777954000000001</v>
      </c>
      <c r="N143">
        <v>-73.959343000000004</v>
      </c>
      <c r="O143" s="5">
        <v>41913.847545208337</v>
      </c>
      <c r="P143" s="5">
        <v>41913.850367893516</v>
      </c>
      <c r="Q143" s="5">
        <v>41913.861806134257</v>
      </c>
      <c r="R143" s="5">
        <v>41913.868528564817</v>
      </c>
      <c r="S143">
        <f t="shared" si="4"/>
        <v>40</v>
      </c>
      <c r="T143">
        <f t="shared" si="5"/>
        <v>3</v>
      </c>
    </row>
    <row r="144" spans="1:20" x14ac:dyDescent="0.25">
      <c r="A144">
        <v>1275403</v>
      </c>
      <c r="B144">
        <v>329315</v>
      </c>
      <c r="C144">
        <v>117223</v>
      </c>
      <c r="D144" t="s">
        <v>23</v>
      </c>
      <c r="E144" t="s">
        <v>164</v>
      </c>
      <c r="F144" t="s">
        <v>33</v>
      </c>
      <c r="G144" t="s">
        <v>416</v>
      </c>
      <c r="H144">
        <v>1</v>
      </c>
      <c r="I144" t="s">
        <v>417</v>
      </c>
      <c r="K144">
        <v>40.723925150421103</v>
      </c>
      <c r="L144">
        <v>-73.996911048889203</v>
      </c>
      <c r="M144">
        <v>40.727350081923497</v>
      </c>
      <c r="N144">
        <v>-73.991881000398905</v>
      </c>
      <c r="O144" s="5">
        <v>41913.84777709491</v>
      </c>
      <c r="P144" s="5">
        <v>41913.861411215279</v>
      </c>
      <c r="Q144" s="5">
        <v>41913.870320567126</v>
      </c>
      <c r="R144" s="5">
        <v>41913.873365162035</v>
      </c>
      <c r="S144">
        <f t="shared" si="4"/>
        <v>40</v>
      </c>
      <c r="T144">
        <f t="shared" si="5"/>
        <v>3</v>
      </c>
    </row>
    <row r="145" spans="1:20" x14ac:dyDescent="0.25">
      <c r="A145">
        <v>1275420</v>
      </c>
      <c r="B145">
        <v>91274</v>
      </c>
      <c r="C145">
        <v>20217</v>
      </c>
      <c r="D145" t="s">
        <v>53</v>
      </c>
      <c r="E145" t="s">
        <v>1459</v>
      </c>
      <c r="F145" t="s">
        <v>862</v>
      </c>
      <c r="J145" s="1">
        <v>5.8256018518518518E-3</v>
      </c>
      <c r="K145">
        <v>40.732393897468697</v>
      </c>
      <c r="L145">
        <v>-73.987838104088993</v>
      </c>
      <c r="M145">
        <v>40.721270735413498</v>
      </c>
      <c r="N145">
        <v>-73.981933090904704</v>
      </c>
      <c r="O145" s="5">
        <v>41913.848329375003</v>
      </c>
      <c r="P145" s="5">
        <v>41913.867192164354</v>
      </c>
      <c r="Q145" s="5">
        <v>41913.875330810188</v>
      </c>
      <c r="R145" s="5">
        <v>41913.881636423612</v>
      </c>
      <c r="S145">
        <f t="shared" si="4"/>
        <v>40</v>
      </c>
      <c r="T145">
        <f t="shared" si="5"/>
        <v>3</v>
      </c>
    </row>
    <row r="146" spans="1:20" x14ac:dyDescent="0.25">
      <c r="A146">
        <v>1275416</v>
      </c>
      <c r="B146">
        <v>44158</v>
      </c>
      <c r="C146">
        <v>47204</v>
      </c>
      <c r="D146" t="s">
        <v>23</v>
      </c>
      <c r="E146" t="s">
        <v>856</v>
      </c>
      <c r="F146" t="s">
        <v>115</v>
      </c>
      <c r="G146" t="s">
        <v>3898</v>
      </c>
      <c r="H146">
        <v>1</v>
      </c>
      <c r="I146" t="s">
        <v>2533</v>
      </c>
      <c r="J146" s="1">
        <v>6.3320486111111103E-3</v>
      </c>
      <c r="K146">
        <v>40.722092000000004</v>
      </c>
      <c r="L146">
        <v>-73.996611999999999</v>
      </c>
      <c r="M146">
        <v>40.726045999999997</v>
      </c>
      <c r="N146">
        <v>-73.984782999999993</v>
      </c>
      <c r="O146" s="5">
        <v>41913.848487743053</v>
      </c>
      <c r="P146" s="5">
        <v>41913.846730532408</v>
      </c>
      <c r="Q146" s="5">
        <v>41913.866871087965</v>
      </c>
      <c r="R146" s="5">
        <v>41913.873875694444</v>
      </c>
      <c r="S146">
        <f t="shared" si="4"/>
        <v>40</v>
      </c>
      <c r="T146">
        <f t="shared" si="5"/>
        <v>3</v>
      </c>
    </row>
    <row r="147" spans="1:20" x14ac:dyDescent="0.25">
      <c r="A147">
        <v>1275431</v>
      </c>
      <c r="B147">
        <v>157015</v>
      </c>
      <c r="C147">
        <v>118095</v>
      </c>
      <c r="D147" t="s">
        <v>23</v>
      </c>
      <c r="E147" t="s">
        <v>77</v>
      </c>
      <c r="F147" t="s">
        <v>78</v>
      </c>
      <c r="G147" t="s">
        <v>1032</v>
      </c>
      <c r="H147">
        <v>2</v>
      </c>
      <c r="I147" t="s">
        <v>902</v>
      </c>
      <c r="K147">
        <v>40.714903095185697</v>
      </c>
      <c r="L147">
        <v>-73.996779260001404</v>
      </c>
      <c r="M147">
        <v>40.7070972</v>
      </c>
      <c r="N147">
        <v>-74.0168879</v>
      </c>
      <c r="O147" s="5">
        <v>41913.849554166663</v>
      </c>
      <c r="R147" s="5">
        <v>41913.893306956015</v>
      </c>
      <c r="S147">
        <f t="shared" si="4"/>
        <v>40</v>
      </c>
      <c r="T147">
        <f t="shared" si="5"/>
        <v>3</v>
      </c>
    </row>
    <row r="148" spans="1:20" x14ac:dyDescent="0.25">
      <c r="A148">
        <v>1275454</v>
      </c>
      <c r="B148">
        <v>71982</v>
      </c>
      <c r="C148">
        <v>118659</v>
      </c>
      <c r="D148" t="s">
        <v>85</v>
      </c>
      <c r="E148" t="s">
        <v>438</v>
      </c>
      <c r="F148" t="s">
        <v>29</v>
      </c>
      <c r="G148" t="s">
        <v>1409</v>
      </c>
      <c r="H148">
        <v>1</v>
      </c>
      <c r="I148" t="s">
        <v>360</v>
      </c>
      <c r="J148" s="1">
        <v>2.5552546296296295E-3</v>
      </c>
      <c r="K148">
        <v>40.764075830277001</v>
      </c>
      <c r="L148">
        <v>-73.978632525152193</v>
      </c>
      <c r="M148">
        <v>40.770772999999998</v>
      </c>
      <c r="N148">
        <v>-73.991783999999996</v>
      </c>
      <c r="O148" s="5">
        <v>41913.85178474537</v>
      </c>
      <c r="P148" s="5">
        <v>41913.880885983795</v>
      </c>
      <c r="Q148" s="5">
        <v>41913.888756342596</v>
      </c>
      <c r="R148" s="5">
        <v>41913.896152094909</v>
      </c>
      <c r="S148">
        <f t="shared" si="4"/>
        <v>40</v>
      </c>
      <c r="T148">
        <f t="shared" si="5"/>
        <v>3</v>
      </c>
    </row>
    <row r="149" spans="1:20" x14ac:dyDescent="0.25">
      <c r="A149">
        <v>1275452</v>
      </c>
      <c r="B149">
        <v>76942</v>
      </c>
      <c r="C149">
        <v>86938</v>
      </c>
      <c r="D149" t="s">
        <v>53</v>
      </c>
      <c r="E149" t="s">
        <v>152</v>
      </c>
      <c r="F149" t="s">
        <v>25</v>
      </c>
      <c r="G149" t="s">
        <v>2110</v>
      </c>
      <c r="H149">
        <v>1</v>
      </c>
      <c r="I149" t="s">
        <v>1437</v>
      </c>
      <c r="J149" s="1">
        <v>4.7143402777777782E-3</v>
      </c>
      <c r="K149">
        <v>40.7446662425236</v>
      </c>
      <c r="L149">
        <v>-73.983344413366893</v>
      </c>
      <c r="M149">
        <v>40.7520764</v>
      </c>
      <c r="N149">
        <v>-74.001015600000002</v>
      </c>
      <c r="O149" s="5">
        <v>41913.852583483793</v>
      </c>
      <c r="P149" s="5">
        <v>41913.870045358795</v>
      </c>
      <c r="Q149" s="5">
        <v>41913.880372824075</v>
      </c>
      <c r="R149" s="5">
        <v>41913.890324571759</v>
      </c>
      <c r="S149">
        <f t="shared" si="4"/>
        <v>40</v>
      </c>
      <c r="T149">
        <f t="shared" si="5"/>
        <v>3</v>
      </c>
    </row>
    <row r="150" spans="1:20" x14ac:dyDescent="0.25">
      <c r="A150">
        <v>1275452</v>
      </c>
      <c r="B150">
        <v>76942</v>
      </c>
      <c r="C150">
        <v>86938</v>
      </c>
      <c r="D150" t="s">
        <v>53</v>
      </c>
      <c r="E150" t="s">
        <v>152</v>
      </c>
      <c r="F150" t="s">
        <v>25</v>
      </c>
      <c r="G150" t="s">
        <v>3679</v>
      </c>
      <c r="H150">
        <v>1</v>
      </c>
      <c r="I150" t="s">
        <v>1721</v>
      </c>
      <c r="J150" s="1">
        <v>4.7143402777777782E-3</v>
      </c>
      <c r="K150">
        <v>40.7446662425236</v>
      </c>
      <c r="L150">
        <v>-73.983344413366893</v>
      </c>
      <c r="M150">
        <v>40.7520764</v>
      </c>
      <c r="N150">
        <v>-74.001015600000002</v>
      </c>
      <c r="O150" s="5">
        <v>41913.852583483793</v>
      </c>
      <c r="P150" s="5">
        <v>41913.870045358795</v>
      </c>
      <c r="Q150" s="5">
        <v>41913.880372824075</v>
      </c>
      <c r="R150" s="5">
        <v>41913.890324571759</v>
      </c>
      <c r="S150">
        <f t="shared" si="4"/>
        <v>40</v>
      </c>
      <c r="T150">
        <f t="shared" si="5"/>
        <v>3</v>
      </c>
    </row>
    <row r="151" spans="1:20" x14ac:dyDescent="0.25">
      <c r="A151">
        <v>1275467</v>
      </c>
      <c r="B151">
        <v>198605</v>
      </c>
      <c r="C151">
        <v>57496</v>
      </c>
      <c r="D151" t="s">
        <v>23</v>
      </c>
      <c r="E151" t="s">
        <v>673</v>
      </c>
      <c r="F151" t="s">
        <v>674</v>
      </c>
      <c r="K151">
        <v>40.763822537331997</v>
      </c>
      <c r="L151">
        <v>-73.973010000000002</v>
      </c>
      <c r="M151">
        <v>40.767777199999998</v>
      </c>
      <c r="N151">
        <v>-73.961561500000002</v>
      </c>
      <c r="O151" s="5">
        <v>41913.852739421294</v>
      </c>
      <c r="P151" s="5">
        <v>41913.860913263889</v>
      </c>
      <c r="Q151" s="5">
        <v>41913.868118993058</v>
      </c>
      <c r="R151" s="5">
        <v>41913.876783020831</v>
      </c>
      <c r="S151">
        <f t="shared" si="4"/>
        <v>40</v>
      </c>
      <c r="T151">
        <f t="shared" si="5"/>
        <v>3</v>
      </c>
    </row>
    <row r="152" spans="1:20" x14ac:dyDescent="0.25">
      <c r="A152">
        <v>1275484</v>
      </c>
      <c r="B152">
        <v>51295</v>
      </c>
      <c r="C152">
        <v>59989</v>
      </c>
      <c r="D152" t="s">
        <v>53</v>
      </c>
      <c r="E152" t="s">
        <v>189</v>
      </c>
      <c r="F152" t="s">
        <v>190</v>
      </c>
      <c r="G152" t="s">
        <v>191</v>
      </c>
      <c r="H152">
        <v>1</v>
      </c>
      <c r="I152" t="s">
        <v>176</v>
      </c>
      <c r="J152" s="1">
        <v>2.5842939814814813E-3</v>
      </c>
      <c r="K152">
        <v>40.7748328109124</v>
      </c>
      <c r="L152">
        <v>-73.954474395363405</v>
      </c>
      <c r="M152">
        <v>40.764730258785903</v>
      </c>
      <c r="N152">
        <v>-73.964628477349393</v>
      </c>
      <c r="O152" s="5">
        <v>41913.854633078707</v>
      </c>
      <c r="P152" s="5">
        <v>41913.865188090276</v>
      </c>
      <c r="Q152" s="5">
        <v>41913.868544652774</v>
      </c>
      <c r="R152" s="5">
        <v>41913.87461712963</v>
      </c>
      <c r="S152">
        <f t="shared" si="4"/>
        <v>40</v>
      </c>
      <c r="T152">
        <f t="shared" si="5"/>
        <v>3</v>
      </c>
    </row>
    <row r="153" spans="1:20" x14ac:dyDescent="0.25">
      <c r="A153">
        <v>1275488</v>
      </c>
      <c r="B153">
        <v>149238</v>
      </c>
      <c r="C153">
        <v>91932</v>
      </c>
      <c r="D153" t="s">
        <v>23</v>
      </c>
      <c r="E153" t="s">
        <v>452</v>
      </c>
      <c r="F153" t="s">
        <v>58</v>
      </c>
      <c r="K153">
        <v>40.765912089401802</v>
      </c>
      <c r="L153">
        <v>-73.957246238998394</v>
      </c>
      <c r="M153">
        <v>40.769917912045699</v>
      </c>
      <c r="N153">
        <v>-73.958305593460494</v>
      </c>
      <c r="O153" s="5">
        <v>41913.854894814816</v>
      </c>
      <c r="P153" s="5">
        <v>41913.863531990741</v>
      </c>
      <c r="Q153" s="5">
        <v>41913.869800775465</v>
      </c>
      <c r="R153" s="5">
        <v>41913.87306824074</v>
      </c>
      <c r="S153">
        <f t="shared" si="4"/>
        <v>40</v>
      </c>
      <c r="T153">
        <f t="shared" si="5"/>
        <v>3</v>
      </c>
    </row>
    <row r="154" spans="1:20" x14ac:dyDescent="0.25">
      <c r="A154">
        <v>1275522</v>
      </c>
      <c r="B154">
        <v>150842</v>
      </c>
      <c r="C154">
        <v>30905</v>
      </c>
      <c r="D154" t="s">
        <v>53</v>
      </c>
      <c r="E154" t="s">
        <v>518</v>
      </c>
      <c r="F154" t="s">
        <v>342</v>
      </c>
      <c r="J154" s="1">
        <v>5.5067013888888891E-3</v>
      </c>
      <c r="K154">
        <v>40.764084531354698</v>
      </c>
      <c r="L154">
        <v>-73.970499798529701</v>
      </c>
      <c r="M154">
        <v>40.7436288951018</v>
      </c>
      <c r="N154">
        <v>-73.987949868822994</v>
      </c>
      <c r="O154" s="5">
        <v>41913.85724795139</v>
      </c>
      <c r="P154" s="5">
        <v>41913.871040763886</v>
      </c>
      <c r="Q154" s="5">
        <v>41913.875784641205</v>
      </c>
      <c r="R154" s="5">
        <v>41913.883995034725</v>
      </c>
      <c r="S154">
        <f t="shared" si="4"/>
        <v>40</v>
      </c>
      <c r="T154">
        <f t="shared" si="5"/>
        <v>3</v>
      </c>
    </row>
    <row r="155" spans="1:20" x14ac:dyDescent="0.25">
      <c r="A155">
        <v>1275526</v>
      </c>
      <c r="B155">
        <v>303211</v>
      </c>
      <c r="C155">
        <v>31859</v>
      </c>
      <c r="D155" t="s">
        <v>23</v>
      </c>
      <c r="E155" t="s">
        <v>114</v>
      </c>
      <c r="F155" t="s">
        <v>115</v>
      </c>
      <c r="G155" t="s">
        <v>183</v>
      </c>
      <c r="H155">
        <v>1</v>
      </c>
      <c r="I155" t="s">
        <v>184</v>
      </c>
      <c r="K155">
        <v>40.786017123633201</v>
      </c>
      <c r="L155">
        <v>-73.978471825344499</v>
      </c>
      <c r="M155">
        <v>40.793833900000003</v>
      </c>
      <c r="N155">
        <v>-73.941520999999995</v>
      </c>
      <c r="O155" s="5">
        <v>41913.857459131941</v>
      </c>
      <c r="P155" s="5">
        <v>41913.857296099537</v>
      </c>
      <c r="Q155" s="5">
        <v>41913.863797696758</v>
      </c>
      <c r="R155" s="5">
        <v>41913.875386388892</v>
      </c>
      <c r="S155">
        <f t="shared" si="4"/>
        <v>40</v>
      </c>
      <c r="T155">
        <f t="shared" si="5"/>
        <v>3</v>
      </c>
    </row>
    <row r="156" spans="1:20" x14ac:dyDescent="0.25">
      <c r="A156">
        <v>1275532</v>
      </c>
      <c r="B156">
        <v>130820</v>
      </c>
      <c r="C156">
        <v>22502</v>
      </c>
      <c r="D156" t="s">
        <v>23</v>
      </c>
      <c r="E156" t="s">
        <v>254</v>
      </c>
      <c r="J156" s="1">
        <v>2.645092592592593E-3</v>
      </c>
      <c r="K156">
        <v>40.724754500000003</v>
      </c>
      <c r="L156">
        <v>-73.993145699999999</v>
      </c>
      <c r="M156">
        <v>40.7183876</v>
      </c>
      <c r="N156">
        <v>-74.004408699999999</v>
      </c>
      <c r="O156" s="5">
        <v>41913.857954872685</v>
      </c>
      <c r="P156" s="5">
        <v>41913.873464282406</v>
      </c>
      <c r="Q156" s="5">
        <v>41913.878222951389</v>
      </c>
      <c r="R156" s="5">
        <v>41913.882962222226</v>
      </c>
      <c r="S156">
        <f t="shared" si="4"/>
        <v>40</v>
      </c>
      <c r="T156">
        <f t="shared" si="5"/>
        <v>3</v>
      </c>
    </row>
    <row r="157" spans="1:20" x14ac:dyDescent="0.25">
      <c r="A157">
        <v>1275558</v>
      </c>
      <c r="B157">
        <v>41199</v>
      </c>
      <c r="C157">
        <v>6873</v>
      </c>
      <c r="D157" t="s">
        <v>53</v>
      </c>
      <c r="E157" t="s">
        <v>1082</v>
      </c>
      <c r="F157" t="s">
        <v>817</v>
      </c>
      <c r="K157">
        <v>40.722713623844001</v>
      </c>
      <c r="L157">
        <v>-73.997189998626695</v>
      </c>
      <c r="M157">
        <v>40.722613000000003</v>
      </c>
      <c r="N157">
        <v>-74.000281000000001</v>
      </c>
      <c r="O157" s="5">
        <v>41913.860713472219</v>
      </c>
      <c r="P157" s="5">
        <v>41913.865694675929</v>
      </c>
      <c r="Q157" s="5">
        <v>41913.871787743054</v>
      </c>
      <c r="R157" s="5">
        <v>41913.874704131944</v>
      </c>
      <c r="S157">
        <f t="shared" si="4"/>
        <v>40</v>
      </c>
      <c r="T157">
        <f t="shared" si="5"/>
        <v>3</v>
      </c>
    </row>
    <row r="158" spans="1:20" x14ac:dyDescent="0.25">
      <c r="A158">
        <v>1275571</v>
      </c>
      <c r="B158">
        <v>102801</v>
      </c>
      <c r="C158">
        <v>101359</v>
      </c>
      <c r="D158" t="s">
        <v>23</v>
      </c>
      <c r="E158" t="s">
        <v>121</v>
      </c>
      <c r="F158" t="s">
        <v>122</v>
      </c>
      <c r="G158" t="s">
        <v>3433</v>
      </c>
      <c r="H158">
        <v>1</v>
      </c>
      <c r="I158" t="s">
        <v>198</v>
      </c>
      <c r="J158" s="1">
        <v>3.0079050925925928E-3</v>
      </c>
      <c r="K158">
        <v>40.744187954347503</v>
      </c>
      <c r="L158">
        <v>-73.987530940025394</v>
      </c>
      <c r="M158">
        <v>40.714517480188597</v>
      </c>
      <c r="N158">
        <v>-74.0070190819375</v>
      </c>
      <c r="O158" s="5">
        <v>41913.86210204861</v>
      </c>
      <c r="P158" s="5">
        <v>41913.877401909725</v>
      </c>
      <c r="Q158" s="5">
        <v>41913.883316736108</v>
      </c>
      <c r="R158" s="5">
        <v>41913.89373210648</v>
      </c>
      <c r="S158">
        <f t="shared" si="4"/>
        <v>40</v>
      </c>
      <c r="T158">
        <f t="shared" si="5"/>
        <v>3</v>
      </c>
    </row>
    <row r="159" spans="1:20" x14ac:dyDescent="0.25">
      <c r="A159">
        <v>1275591</v>
      </c>
      <c r="B159">
        <v>350659</v>
      </c>
      <c r="C159">
        <v>89004</v>
      </c>
      <c r="D159" t="s">
        <v>23</v>
      </c>
      <c r="E159" t="s">
        <v>54</v>
      </c>
      <c r="F159" t="s">
        <v>29</v>
      </c>
      <c r="G159" t="s">
        <v>55</v>
      </c>
      <c r="H159">
        <v>1</v>
      </c>
      <c r="I159" t="s">
        <v>56</v>
      </c>
      <c r="K159">
        <v>40.758456774983799</v>
      </c>
      <c r="L159">
        <v>-73.989140466129399</v>
      </c>
      <c r="M159">
        <v>40.758090956862198</v>
      </c>
      <c r="N159">
        <v>-73.992087064402796</v>
      </c>
      <c r="O159" s="5">
        <v>41913.863694178239</v>
      </c>
      <c r="P159" s="5">
        <v>41913.867804884256</v>
      </c>
      <c r="Q159" s="5">
        <v>41913.885384247682</v>
      </c>
      <c r="R159" s="5">
        <v>41913.890511550926</v>
      </c>
      <c r="S159">
        <f t="shared" si="4"/>
        <v>40</v>
      </c>
      <c r="T159">
        <f t="shared" si="5"/>
        <v>3</v>
      </c>
    </row>
    <row r="160" spans="1:20" x14ac:dyDescent="0.25">
      <c r="A160">
        <v>1275581</v>
      </c>
      <c r="B160">
        <v>318451</v>
      </c>
      <c r="C160">
        <v>119255</v>
      </c>
      <c r="D160" t="s">
        <v>85</v>
      </c>
      <c r="E160" t="s">
        <v>121</v>
      </c>
      <c r="F160" t="s">
        <v>122</v>
      </c>
      <c r="G160" t="s">
        <v>1744</v>
      </c>
      <c r="H160">
        <v>1</v>
      </c>
      <c r="I160" t="s">
        <v>971</v>
      </c>
      <c r="J160" s="1">
        <v>9.0923148148148152E-3</v>
      </c>
      <c r="K160">
        <v>40.744187954347503</v>
      </c>
      <c r="L160">
        <v>-73.987530940025394</v>
      </c>
      <c r="M160">
        <v>40.723329499999998</v>
      </c>
      <c r="N160">
        <v>-73.991501799999995</v>
      </c>
      <c r="O160" s="5">
        <v>41913.863756516206</v>
      </c>
      <c r="P160" s="5">
        <v>41913.88149590278</v>
      </c>
      <c r="Q160" s="5">
        <v>41913.902270648148</v>
      </c>
      <c r="R160" s="5">
        <v>41913.91495953704</v>
      </c>
      <c r="S160">
        <f t="shared" si="4"/>
        <v>40</v>
      </c>
      <c r="T160">
        <f t="shared" si="5"/>
        <v>3</v>
      </c>
    </row>
    <row r="161" spans="1:20" x14ac:dyDescent="0.25">
      <c r="A161">
        <v>1275581</v>
      </c>
      <c r="B161">
        <v>318451</v>
      </c>
      <c r="C161">
        <v>119255</v>
      </c>
      <c r="D161" t="s">
        <v>85</v>
      </c>
      <c r="E161" t="s">
        <v>121</v>
      </c>
      <c r="F161" t="s">
        <v>122</v>
      </c>
      <c r="G161" t="s">
        <v>3617</v>
      </c>
      <c r="H161">
        <v>1</v>
      </c>
      <c r="I161" t="s">
        <v>115</v>
      </c>
      <c r="J161" s="1">
        <v>9.0923148148148152E-3</v>
      </c>
      <c r="K161">
        <v>40.744187954347503</v>
      </c>
      <c r="L161">
        <v>-73.987530940025394</v>
      </c>
      <c r="M161">
        <v>40.723329499999998</v>
      </c>
      <c r="N161">
        <v>-73.991501799999995</v>
      </c>
      <c r="O161" s="5">
        <v>41913.863756516206</v>
      </c>
      <c r="P161" s="5">
        <v>41913.88149590278</v>
      </c>
      <c r="Q161" s="5">
        <v>41913.902270648148</v>
      </c>
      <c r="R161" s="5">
        <v>41913.91495953704</v>
      </c>
      <c r="S161">
        <f t="shared" si="4"/>
        <v>40</v>
      </c>
      <c r="T161">
        <f t="shared" si="5"/>
        <v>3</v>
      </c>
    </row>
    <row r="162" spans="1:20" x14ac:dyDescent="0.25">
      <c r="A162">
        <v>1275614</v>
      </c>
      <c r="B162">
        <v>328731</v>
      </c>
      <c r="C162">
        <v>56776</v>
      </c>
      <c r="D162" t="s">
        <v>23</v>
      </c>
      <c r="E162" t="s">
        <v>258</v>
      </c>
      <c r="F162" t="s">
        <v>20</v>
      </c>
      <c r="G162" t="s">
        <v>151</v>
      </c>
      <c r="H162">
        <v>1</v>
      </c>
      <c r="I162" t="s">
        <v>249</v>
      </c>
      <c r="K162">
        <v>40.724339999999998</v>
      </c>
      <c r="L162">
        <v>-73.990960000000001</v>
      </c>
      <c r="M162">
        <v>40.722974999999998</v>
      </c>
      <c r="N162">
        <v>-74.000297000000003</v>
      </c>
      <c r="O162" s="5">
        <v>41913.864988055553</v>
      </c>
      <c r="P162" s="5">
        <v>41913.869292256946</v>
      </c>
      <c r="Q162" s="5">
        <v>41913.877499189817</v>
      </c>
      <c r="R162" s="5">
        <v>41913.885504467595</v>
      </c>
      <c r="S162">
        <f t="shared" si="4"/>
        <v>40</v>
      </c>
      <c r="T162">
        <f t="shared" si="5"/>
        <v>3</v>
      </c>
    </row>
    <row r="163" spans="1:20" x14ac:dyDescent="0.25">
      <c r="A163">
        <v>1275641</v>
      </c>
      <c r="B163">
        <v>201509</v>
      </c>
      <c r="C163">
        <v>142394</v>
      </c>
      <c r="D163" t="s">
        <v>23</v>
      </c>
      <c r="E163" t="s">
        <v>294</v>
      </c>
      <c r="F163" t="s">
        <v>295</v>
      </c>
      <c r="G163" t="s">
        <v>963</v>
      </c>
      <c r="H163">
        <v>1</v>
      </c>
      <c r="I163" t="s">
        <v>136</v>
      </c>
      <c r="J163" s="1">
        <v>2.3147916666666668E-3</v>
      </c>
      <c r="K163">
        <v>40.745299312570602</v>
      </c>
      <c r="L163">
        <v>-73.9791375808162</v>
      </c>
      <c r="M163">
        <v>40.7363754</v>
      </c>
      <c r="N163">
        <v>-73.9989104</v>
      </c>
      <c r="O163" s="5">
        <v>41913.867012222225</v>
      </c>
      <c r="P163" s="5">
        <v>41913.880626666665</v>
      </c>
      <c r="Q163" s="5">
        <v>41913.885786550927</v>
      </c>
      <c r="R163" s="5">
        <v>41913.894952407405</v>
      </c>
      <c r="S163">
        <f t="shared" si="4"/>
        <v>40</v>
      </c>
      <c r="T163">
        <f t="shared" si="5"/>
        <v>3</v>
      </c>
    </row>
    <row r="164" spans="1:20" x14ac:dyDescent="0.25">
      <c r="A164">
        <v>1275648</v>
      </c>
      <c r="B164">
        <v>52327</v>
      </c>
      <c r="C164">
        <v>91932</v>
      </c>
      <c r="D164" t="s">
        <v>23</v>
      </c>
      <c r="E164" t="s">
        <v>350</v>
      </c>
      <c r="F164" t="s">
        <v>45</v>
      </c>
      <c r="G164" t="s">
        <v>3637</v>
      </c>
      <c r="H164">
        <v>1</v>
      </c>
      <c r="I164" t="s">
        <v>115</v>
      </c>
      <c r="J164" s="1">
        <v>5.4212731481481482E-3</v>
      </c>
      <c r="K164">
        <v>40.771568712019302</v>
      </c>
      <c r="L164">
        <v>-73.952786829189705</v>
      </c>
      <c r="M164">
        <v>40.724423299999998</v>
      </c>
      <c r="N164">
        <v>-73.985305199999999</v>
      </c>
      <c r="O164" s="5">
        <v>41913.867758993052</v>
      </c>
      <c r="P164" s="5">
        <v>41913.876867777777</v>
      </c>
      <c r="Q164" s="5">
        <v>41913.887513020833</v>
      </c>
      <c r="R164" s="5">
        <v>41913.905637824071</v>
      </c>
      <c r="S164">
        <f t="shared" si="4"/>
        <v>40</v>
      </c>
      <c r="T164">
        <f t="shared" si="5"/>
        <v>3</v>
      </c>
    </row>
    <row r="165" spans="1:20" x14ac:dyDescent="0.25">
      <c r="A165">
        <v>1275667</v>
      </c>
      <c r="B165">
        <v>212469</v>
      </c>
      <c r="C165">
        <v>38971</v>
      </c>
      <c r="D165" t="s">
        <v>23</v>
      </c>
      <c r="E165" t="s">
        <v>48</v>
      </c>
      <c r="K165">
        <v>40.744869931691902</v>
      </c>
      <c r="L165">
        <v>-73.978747310646895</v>
      </c>
      <c r="M165">
        <v>40.741788</v>
      </c>
      <c r="N165">
        <v>-73.979825000000005</v>
      </c>
      <c r="O165" s="5">
        <v>41913.86899599537</v>
      </c>
      <c r="P165" s="5">
        <v>41913.872821597222</v>
      </c>
      <c r="Q165" s="5">
        <v>41913.878903333331</v>
      </c>
      <c r="R165" s="5">
        <v>41913.883152997689</v>
      </c>
      <c r="S165">
        <f t="shared" si="4"/>
        <v>40</v>
      </c>
      <c r="T165">
        <f t="shared" si="5"/>
        <v>3</v>
      </c>
    </row>
    <row r="166" spans="1:20" x14ac:dyDescent="0.25">
      <c r="A166">
        <v>1275782</v>
      </c>
      <c r="B166">
        <v>268512</v>
      </c>
      <c r="C166">
        <v>117447</v>
      </c>
      <c r="D166" t="s">
        <v>23</v>
      </c>
      <c r="E166" t="s">
        <v>998</v>
      </c>
      <c r="F166" t="s">
        <v>115</v>
      </c>
      <c r="K166">
        <v>40.776901754952398</v>
      </c>
      <c r="L166">
        <v>-73.955090045928998</v>
      </c>
      <c r="M166">
        <v>40.792039302365801</v>
      </c>
      <c r="N166">
        <v>-73.967097739054196</v>
      </c>
      <c r="O166" s="5">
        <v>41913.88008087963</v>
      </c>
      <c r="P166" s="5">
        <v>41913.8820637963</v>
      </c>
      <c r="Q166" s="5">
        <v>41913.88819474537</v>
      </c>
      <c r="R166" s="5">
        <v>41913.898416643518</v>
      </c>
      <c r="S166">
        <f t="shared" si="4"/>
        <v>40</v>
      </c>
      <c r="T166">
        <f t="shared" si="5"/>
        <v>3</v>
      </c>
    </row>
    <row r="167" spans="1:20" x14ac:dyDescent="0.25">
      <c r="A167">
        <v>1275791</v>
      </c>
      <c r="B167">
        <v>304112</v>
      </c>
      <c r="C167">
        <v>151073</v>
      </c>
      <c r="D167" t="s">
        <v>23</v>
      </c>
      <c r="E167" t="s">
        <v>54</v>
      </c>
      <c r="F167" t="s">
        <v>29</v>
      </c>
      <c r="G167" t="s">
        <v>55</v>
      </c>
      <c r="H167">
        <v>1</v>
      </c>
      <c r="I167" t="s">
        <v>56</v>
      </c>
      <c r="K167">
        <v>40.740884357811296</v>
      </c>
      <c r="L167">
        <v>-73.988198676721197</v>
      </c>
      <c r="M167">
        <v>40.740234999999998</v>
      </c>
      <c r="N167">
        <v>-73.979647</v>
      </c>
      <c r="O167" s="5">
        <v>41913.88136965278</v>
      </c>
      <c r="P167" s="5">
        <v>41913.882369872685</v>
      </c>
      <c r="Q167" s="5">
        <v>41913.90756028935</v>
      </c>
      <c r="R167" s="5">
        <v>41913.913308599535</v>
      </c>
      <c r="S167">
        <f t="shared" si="4"/>
        <v>40</v>
      </c>
      <c r="T167">
        <f t="shared" si="5"/>
        <v>3</v>
      </c>
    </row>
    <row r="168" spans="1:20" x14ac:dyDescent="0.25">
      <c r="A168">
        <v>1275841</v>
      </c>
      <c r="B168">
        <v>154137</v>
      </c>
      <c r="C168">
        <v>93783</v>
      </c>
      <c r="D168" t="s">
        <v>23</v>
      </c>
      <c r="E168" t="s">
        <v>1524</v>
      </c>
      <c r="F168" t="s">
        <v>1525</v>
      </c>
      <c r="G168" t="s">
        <v>1526</v>
      </c>
      <c r="H168">
        <v>1</v>
      </c>
      <c r="I168" t="s">
        <v>1253</v>
      </c>
      <c r="J168" s="1">
        <v>7.7370833333333345E-3</v>
      </c>
      <c r="K168">
        <v>40.738768706024501</v>
      </c>
      <c r="L168">
        <v>-73.988641562611093</v>
      </c>
      <c r="M168">
        <v>40.759070183577698</v>
      </c>
      <c r="N168">
        <v>-73.994744055612699</v>
      </c>
      <c r="O168" s="5">
        <v>41913.885058749998</v>
      </c>
      <c r="P168" s="5">
        <v>41913.889332939812</v>
      </c>
      <c r="Q168" s="5">
        <v>41913.903788877316</v>
      </c>
      <c r="R168" s="5">
        <v>41913.914856041665</v>
      </c>
      <c r="S168">
        <f t="shared" si="4"/>
        <v>40</v>
      </c>
      <c r="T168">
        <f t="shared" si="5"/>
        <v>3</v>
      </c>
    </row>
    <row r="169" spans="1:20" x14ac:dyDescent="0.25">
      <c r="A169">
        <v>1275844</v>
      </c>
      <c r="B169">
        <v>58675</v>
      </c>
      <c r="C169">
        <v>144719</v>
      </c>
      <c r="D169" t="s">
        <v>23</v>
      </c>
      <c r="E169" t="s">
        <v>2507</v>
      </c>
      <c r="F169" t="s">
        <v>862</v>
      </c>
      <c r="G169" t="s">
        <v>3037</v>
      </c>
      <c r="H169">
        <v>1</v>
      </c>
      <c r="I169" t="s">
        <v>1302</v>
      </c>
      <c r="J169" s="1">
        <v>4.0348379629629632E-3</v>
      </c>
      <c r="K169">
        <v>40.733176999999998</v>
      </c>
      <c r="L169">
        <v>-74.005532000000002</v>
      </c>
      <c r="M169">
        <v>40.743634999999998</v>
      </c>
      <c r="N169">
        <v>-74.006331000000003</v>
      </c>
      <c r="O169" s="5">
        <v>41913.885505775463</v>
      </c>
      <c r="P169" s="5">
        <v>41913.904957708335</v>
      </c>
      <c r="Q169" s="5">
        <v>41913.912537800927</v>
      </c>
      <c r="R169" s="5">
        <v>41913.919180636571</v>
      </c>
      <c r="S169">
        <f t="shared" si="4"/>
        <v>40</v>
      </c>
      <c r="T169">
        <f t="shared" si="5"/>
        <v>3</v>
      </c>
    </row>
    <row r="170" spans="1:20" x14ac:dyDescent="0.25">
      <c r="A170">
        <v>1275912</v>
      </c>
      <c r="B170">
        <v>74048</v>
      </c>
      <c r="C170">
        <v>30905</v>
      </c>
      <c r="D170" t="s">
        <v>53</v>
      </c>
      <c r="E170" t="s">
        <v>286</v>
      </c>
      <c r="F170" t="s">
        <v>45</v>
      </c>
      <c r="G170" t="s">
        <v>46</v>
      </c>
      <c r="H170">
        <v>1</v>
      </c>
      <c r="I170" t="s">
        <v>176</v>
      </c>
      <c r="J170" s="1">
        <v>7.7443287037037047E-3</v>
      </c>
      <c r="K170">
        <v>40.760654436198898</v>
      </c>
      <c r="L170">
        <v>-73.989582752602004</v>
      </c>
      <c r="M170">
        <v>40.745047147074402</v>
      </c>
      <c r="N170">
        <v>-74.005725763005103</v>
      </c>
      <c r="O170" s="5">
        <v>41913.889766064814</v>
      </c>
      <c r="P170" s="5">
        <v>41913.906112152777</v>
      </c>
      <c r="Q170" s="5">
        <v>41913.914325231483</v>
      </c>
      <c r="R170" s="5">
        <v>41913.918647928243</v>
      </c>
      <c r="S170">
        <f t="shared" si="4"/>
        <v>40</v>
      </c>
      <c r="T170">
        <f t="shared" si="5"/>
        <v>3</v>
      </c>
    </row>
    <row r="171" spans="1:20" x14ac:dyDescent="0.25">
      <c r="A171">
        <v>1275965</v>
      </c>
      <c r="B171">
        <v>303409</v>
      </c>
      <c r="C171">
        <v>142394</v>
      </c>
      <c r="D171" t="s">
        <v>23</v>
      </c>
      <c r="E171" t="s">
        <v>336</v>
      </c>
      <c r="F171" t="s">
        <v>37</v>
      </c>
      <c r="G171" t="s">
        <v>3087</v>
      </c>
      <c r="H171">
        <v>1</v>
      </c>
      <c r="I171" t="s">
        <v>63</v>
      </c>
      <c r="J171" s="1">
        <v>4.9360185185185184E-3</v>
      </c>
      <c r="K171">
        <v>40.762857763598497</v>
      </c>
      <c r="L171">
        <v>-73.9716190014841</v>
      </c>
      <c r="M171">
        <v>40.786679126360198</v>
      </c>
      <c r="N171">
        <v>-73.953998135471707</v>
      </c>
      <c r="O171" s="5">
        <v>41913.892474351851</v>
      </c>
      <c r="P171" s="5">
        <v>41913.906793599534</v>
      </c>
      <c r="Q171" s="5">
        <v>41913.913929108799</v>
      </c>
      <c r="R171" s="5">
        <v>41913.922167534722</v>
      </c>
      <c r="S171">
        <f t="shared" si="4"/>
        <v>40</v>
      </c>
      <c r="T171">
        <f t="shared" si="5"/>
        <v>3</v>
      </c>
    </row>
    <row r="172" spans="1:20" x14ac:dyDescent="0.25">
      <c r="A172">
        <v>1275954</v>
      </c>
      <c r="B172">
        <v>9666</v>
      </c>
      <c r="C172">
        <v>122573</v>
      </c>
      <c r="D172" t="s">
        <v>23</v>
      </c>
      <c r="E172" t="s">
        <v>96</v>
      </c>
      <c r="F172" t="s">
        <v>97</v>
      </c>
      <c r="G172" t="s">
        <v>3477</v>
      </c>
      <c r="H172">
        <v>1</v>
      </c>
      <c r="I172" t="s">
        <v>529</v>
      </c>
      <c r="K172">
        <v>40.768061709366101</v>
      </c>
      <c r="L172">
        <v>-73.981847763061495</v>
      </c>
      <c r="M172">
        <v>40.7672065</v>
      </c>
      <c r="N172">
        <v>-73.984197399999999</v>
      </c>
      <c r="O172" s="5">
        <v>41913.892997858798</v>
      </c>
      <c r="P172" s="5">
        <v>41913.907808252312</v>
      </c>
      <c r="Q172" s="5">
        <v>41913.951450231485</v>
      </c>
      <c r="R172" s="5">
        <v>41913.955847106481</v>
      </c>
      <c r="S172">
        <f t="shared" si="4"/>
        <v>40</v>
      </c>
      <c r="T172">
        <f t="shared" si="5"/>
        <v>3</v>
      </c>
    </row>
    <row r="173" spans="1:20" x14ac:dyDescent="0.25">
      <c r="A173">
        <v>1276104</v>
      </c>
      <c r="B173">
        <v>220895</v>
      </c>
      <c r="C173">
        <v>86938</v>
      </c>
      <c r="D173" t="s">
        <v>53</v>
      </c>
      <c r="E173" t="s">
        <v>194</v>
      </c>
      <c r="F173" t="s">
        <v>20</v>
      </c>
      <c r="G173" t="s">
        <v>2419</v>
      </c>
      <c r="H173">
        <v>1</v>
      </c>
      <c r="I173" t="s">
        <v>196</v>
      </c>
      <c r="J173" s="1">
        <v>4.1422453703703699E-3</v>
      </c>
      <c r="K173">
        <v>40.7454904455914</v>
      </c>
      <c r="L173">
        <v>-73.979418804417804</v>
      </c>
      <c r="M173">
        <v>40.744766400000003</v>
      </c>
      <c r="N173">
        <v>-73.996559899999994</v>
      </c>
      <c r="O173" s="5">
        <v>41913.902602870374</v>
      </c>
      <c r="P173" s="5">
        <v>41913.907129074076</v>
      </c>
      <c r="Q173" s="5">
        <v>41913.913972627313</v>
      </c>
      <c r="R173" s="5">
        <v>41913.921253182867</v>
      </c>
      <c r="S173">
        <f t="shared" si="4"/>
        <v>40</v>
      </c>
      <c r="T173">
        <f t="shared" si="5"/>
        <v>3</v>
      </c>
    </row>
    <row r="174" spans="1:20" x14ac:dyDescent="0.25">
      <c r="A174">
        <v>1276219</v>
      </c>
      <c r="B174">
        <v>209418</v>
      </c>
      <c r="C174">
        <v>86938</v>
      </c>
      <c r="D174" t="s">
        <v>53</v>
      </c>
      <c r="E174" t="s">
        <v>1852</v>
      </c>
      <c r="F174" t="s">
        <v>37</v>
      </c>
      <c r="G174" t="s">
        <v>3078</v>
      </c>
      <c r="H174">
        <v>2</v>
      </c>
      <c r="I174" t="s">
        <v>3079</v>
      </c>
      <c r="J174" s="1">
        <v>4.765775462962963E-3</v>
      </c>
      <c r="K174">
        <v>40.7472170904161</v>
      </c>
      <c r="L174">
        <v>-74.0045608251327</v>
      </c>
      <c r="M174">
        <v>40.782804373455001</v>
      </c>
      <c r="N174">
        <v>-73.983860861040398</v>
      </c>
      <c r="O174" s="5">
        <v>41913.910124004629</v>
      </c>
      <c r="P174" s="5">
        <v>41913.923890474536</v>
      </c>
      <c r="Q174" s="5">
        <v>41913.930982233796</v>
      </c>
      <c r="R174" s="5">
        <v>41913.941055358795</v>
      </c>
      <c r="S174">
        <f t="shared" si="4"/>
        <v>40</v>
      </c>
      <c r="T174">
        <f t="shared" si="5"/>
        <v>3</v>
      </c>
    </row>
    <row r="175" spans="1:20" x14ac:dyDescent="0.25">
      <c r="A175">
        <v>1276433</v>
      </c>
      <c r="B175">
        <v>111929</v>
      </c>
      <c r="C175">
        <v>53095</v>
      </c>
      <c r="D175" t="s">
        <v>23</v>
      </c>
      <c r="E175" t="s">
        <v>1004</v>
      </c>
      <c r="F175" t="s">
        <v>70</v>
      </c>
      <c r="K175">
        <v>40.7290050755621</v>
      </c>
      <c r="L175">
        <v>-73.984641453667507</v>
      </c>
      <c r="M175">
        <v>40.729235000000003</v>
      </c>
      <c r="N175">
        <v>-73.986104999999995</v>
      </c>
      <c r="O175" s="5">
        <v>41913.92724203704</v>
      </c>
      <c r="R175" s="5">
        <v>41913.94390002315</v>
      </c>
      <c r="S175">
        <f t="shared" si="4"/>
        <v>40</v>
      </c>
      <c r="T175">
        <f t="shared" si="5"/>
        <v>3</v>
      </c>
    </row>
    <row r="176" spans="1:20" x14ac:dyDescent="0.25">
      <c r="A176">
        <v>1276478</v>
      </c>
      <c r="B176">
        <v>129597</v>
      </c>
      <c r="C176">
        <v>104533</v>
      </c>
      <c r="D176" t="s">
        <v>23</v>
      </c>
      <c r="E176" t="s">
        <v>126</v>
      </c>
      <c r="F176" t="s">
        <v>91</v>
      </c>
      <c r="G176" t="s">
        <v>2479</v>
      </c>
      <c r="H176">
        <v>1</v>
      </c>
      <c r="I176" t="s">
        <v>478</v>
      </c>
      <c r="J176" s="1">
        <v>3.3369907407407406E-3</v>
      </c>
      <c r="K176">
        <v>40.7320637605782</v>
      </c>
      <c r="L176">
        <v>-73.996154665947003</v>
      </c>
      <c r="M176">
        <v>40.718977899999999</v>
      </c>
      <c r="N176">
        <v>-73.992327099999997</v>
      </c>
      <c r="O176" s="5">
        <v>41913.931824675929</v>
      </c>
      <c r="P176" s="5">
        <v>41913.939668761574</v>
      </c>
      <c r="Q176" s="5">
        <v>41913.948951469909</v>
      </c>
      <c r="R176" s="5">
        <v>41913.955386400463</v>
      </c>
      <c r="S176">
        <f t="shared" si="4"/>
        <v>40</v>
      </c>
      <c r="T176">
        <f t="shared" si="5"/>
        <v>3</v>
      </c>
    </row>
    <row r="177" spans="1:20" x14ac:dyDescent="0.25">
      <c r="A177">
        <v>1276626</v>
      </c>
      <c r="B177">
        <v>130166</v>
      </c>
      <c r="C177">
        <v>93783</v>
      </c>
      <c r="D177" t="s">
        <v>23</v>
      </c>
      <c r="E177" t="s">
        <v>3809</v>
      </c>
      <c r="J177" s="1">
        <v>3.0284837962962965E-3</v>
      </c>
      <c r="K177">
        <v>40.807072335587101</v>
      </c>
      <c r="L177">
        <v>-73.945933092681599</v>
      </c>
      <c r="M177">
        <v>40.8036545</v>
      </c>
      <c r="N177">
        <v>-73.952864199999993</v>
      </c>
      <c r="O177" s="5">
        <v>41913.944324131946</v>
      </c>
      <c r="P177" s="5">
        <v>41913.960500891204</v>
      </c>
      <c r="Q177" s="5">
        <v>41913.964205173608</v>
      </c>
      <c r="R177" s="5">
        <v>41913.96856415509</v>
      </c>
      <c r="S177">
        <f t="shared" si="4"/>
        <v>40</v>
      </c>
      <c r="T177">
        <f t="shared" si="5"/>
        <v>3</v>
      </c>
    </row>
    <row r="178" spans="1:20" x14ac:dyDescent="0.25">
      <c r="A178">
        <v>1276739</v>
      </c>
      <c r="B178">
        <v>51295</v>
      </c>
      <c r="C178">
        <v>53095</v>
      </c>
      <c r="D178" t="s">
        <v>23</v>
      </c>
      <c r="E178" t="s">
        <v>688</v>
      </c>
      <c r="G178" t="s">
        <v>2544</v>
      </c>
      <c r="H178">
        <v>1</v>
      </c>
      <c r="I178" t="s">
        <v>690</v>
      </c>
      <c r="K178">
        <v>40.728169657139198</v>
      </c>
      <c r="L178">
        <v>-73.987912711093401</v>
      </c>
      <c r="M178">
        <v>40.764730258785903</v>
      </c>
      <c r="N178">
        <v>-73.964628477349393</v>
      </c>
      <c r="O178" s="5">
        <v>41913.953153530092</v>
      </c>
      <c r="P178" s="5">
        <v>41913.956409328704</v>
      </c>
      <c r="Q178" s="5">
        <v>41913.96639361111</v>
      </c>
      <c r="R178" s="5">
        <v>41913.986634918983</v>
      </c>
      <c r="S178">
        <f t="shared" si="4"/>
        <v>40</v>
      </c>
      <c r="T178">
        <f t="shared" si="5"/>
        <v>3</v>
      </c>
    </row>
    <row r="179" spans="1:20" x14ac:dyDescent="0.25">
      <c r="A179">
        <v>1276856</v>
      </c>
      <c r="B179">
        <v>327651</v>
      </c>
      <c r="C179">
        <v>20962</v>
      </c>
      <c r="D179" t="s">
        <v>85</v>
      </c>
      <c r="E179" t="s">
        <v>279</v>
      </c>
      <c r="F179" t="s">
        <v>37</v>
      </c>
      <c r="G179" t="s">
        <v>1267</v>
      </c>
      <c r="H179">
        <v>1</v>
      </c>
      <c r="I179" t="s">
        <v>1268</v>
      </c>
      <c r="J179" s="1">
        <v>2.0228587962962965E-3</v>
      </c>
      <c r="K179">
        <v>40.754464909220403</v>
      </c>
      <c r="L179">
        <v>-73.973145698613706</v>
      </c>
      <c r="M179">
        <v>40.775263720444599</v>
      </c>
      <c r="N179">
        <v>-73.989759629425194</v>
      </c>
      <c r="O179" s="5">
        <v>41913.962087037035</v>
      </c>
      <c r="P179" s="5">
        <v>41913.967447916664</v>
      </c>
      <c r="Q179" s="5">
        <v>41913.974616377316</v>
      </c>
      <c r="R179" s="5">
        <v>41913.98772193287</v>
      </c>
      <c r="S179">
        <f t="shared" si="4"/>
        <v>40</v>
      </c>
      <c r="T179">
        <f t="shared" si="5"/>
        <v>3</v>
      </c>
    </row>
    <row r="180" spans="1:20" x14ac:dyDescent="0.25">
      <c r="A180">
        <v>1276907</v>
      </c>
      <c r="B180">
        <v>325403</v>
      </c>
      <c r="C180">
        <v>146428</v>
      </c>
      <c r="D180" t="s">
        <v>18</v>
      </c>
      <c r="E180" t="s">
        <v>88</v>
      </c>
      <c r="F180" t="s">
        <v>89</v>
      </c>
      <c r="K180">
        <v>40.788626000000001</v>
      </c>
      <c r="L180">
        <v>-73.970471000000003</v>
      </c>
      <c r="M180">
        <v>40.7871734</v>
      </c>
      <c r="N180">
        <v>-73.971757600000004</v>
      </c>
      <c r="O180" s="5">
        <v>41913.968785821759</v>
      </c>
      <c r="P180" s="5">
        <v>41913.967021828706</v>
      </c>
      <c r="Q180" s="5">
        <v>41913.975096932867</v>
      </c>
      <c r="R180" s="5">
        <v>41913.976508506945</v>
      </c>
      <c r="S180">
        <f t="shared" si="4"/>
        <v>40</v>
      </c>
      <c r="T180">
        <f t="shared" si="5"/>
        <v>3</v>
      </c>
    </row>
    <row r="181" spans="1:20" x14ac:dyDescent="0.25">
      <c r="A181">
        <v>1277049</v>
      </c>
      <c r="B181">
        <v>253195</v>
      </c>
      <c r="C181">
        <v>132101</v>
      </c>
      <c r="D181" t="s">
        <v>170</v>
      </c>
      <c r="E181" t="s">
        <v>921</v>
      </c>
      <c r="F181" t="s">
        <v>139</v>
      </c>
      <c r="G181" t="s">
        <v>1193</v>
      </c>
      <c r="H181">
        <v>1</v>
      </c>
      <c r="I181" t="s">
        <v>61</v>
      </c>
      <c r="J181" s="1">
        <v>4.1209374999999996E-3</v>
      </c>
      <c r="K181">
        <v>40.721989949797702</v>
      </c>
      <c r="L181">
        <v>-73.997747898101807</v>
      </c>
      <c r="M181">
        <v>40.684756</v>
      </c>
      <c r="N181">
        <v>-74.003614999999996</v>
      </c>
      <c r="O181" s="5">
        <v>41913.985726516206</v>
      </c>
      <c r="P181" s="5">
        <v>41913.991606412033</v>
      </c>
      <c r="Q181" s="5">
        <v>41914.005721296293</v>
      </c>
      <c r="R181" s="5">
        <v>41914.024303842591</v>
      </c>
      <c r="S181">
        <f t="shared" si="4"/>
        <v>40</v>
      </c>
      <c r="T181">
        <f t="shared" si="5"/>
        <v>3</v>
      </c>
    </row>
    <row r="182" spans="1:20" x14ac:dyDescent="0.25">
      <c r="A182">
        <v>1277049</v>
      </c>
      <c r="B182">
        <v>253195</v>
      </c>
      <c r="C182">
        <v>132101</v>
      </c>
      <c r="D182" t="s">
        <v>170</v>
      </c>
      <c r="E182" t="s">
        <v>921</v>
      </c>
      <c r="F182" t="s">
        <v>139</v>
      </c>
      <c r="G182" t="s">
        <v>2201</v>
      </c>
      <c r="H182">
        <v>1</v>
      </c>
      <c r="I182" t="s">
        <v>249</v>
      </c>
      <c r="J182" s="1">
        <v>4.1209374999999996E-3</v>
      </c>
      <c r="K182">
        <v>40.721989949797702</v>
      </c>
      <c r="L182">
        <v>-73.997747898101807</v>
      </c>
      <c r="M182">
        <v>40.684756</v>
      </c>
      <c r="N182">
        <v>-74.003614999999996</v>
      </c>
      <c r="O182" s="5">
        <v>41913.985726516206</v>
      </c>
      <c r="P182" s="5">
        <v>41913.991606412033</v>
      </c>
      <c r="Q182" s="5">
        <v>41914.005721296293</v>
      </c>
      <c r="R182" s="5">
        <v>41914.024303842591</v>
      </c>
      <c r="S182">
        <f t="shared" si="4"/>
        <v>40</v>
      </c>
      <c r="T182">
        <f t="shared" si="5"/>
        <v>3</v>
      </c>
    </row>
    <row r="183" spans="1:20" x14ac:dyDescent="0.25">
      <c r="A183">
        <v>1277227</v>
      </c>
      <c r="B183">
        <v>170612</v>
      </c>
      <c r="C183">
        <v>151073</v>
      </c>
      <c r="D183" t="s">
        <v>23</v>
      </c>
      <c r="E183" t="s">
        <v>541</v>
      </c>
      <c r="F183" t="s">
        <v>78</v>
      </c>
      <c r="K183">
        <v>40.743973118908002</v>
      </c>
      <c r="L183">
        <v>-73.985753059387207</v>
      </c>
      <c r="M183">
        <v>40.746242899999999</v>
      </c>
      <c r="N183">
        <v>-73.986784700000001</v>
      </c>
      <c r="O183" s="5">
        <v>41914.012748310182</v>
      </c>
      <c r="P183" s="5">
        <v>41914.015717199072</v>
      </c>
      <c r="Q183" s="5">
        <v>41914.022949513892</v>
      </c>
      <c r="R183" s="5">
        <v>41914.039861979167</v>
      </c>
      <c r="S183">
        <f t="shared" si="4"/>
        <v>40</v>
      </c>
      <c r="T183">
        <f t="shared" si="5"/>
        <v>4</v>
      </c>
    </row>
    <row r="184" spans="1:20" x14ac:dyDescent="0.25">
      <c r="A184">
        <v>1277240</v>
      </c>
      <c r="B184">
        <v>165585</v>
      </c>
      <c r="C184">
        <v>104533</v>
      </c>
      <c r="D184" t="s">
        <v>23</v>
      </c>
      <c r="E184" t="s">
        <v>293</v>
      </c>
      <c r="F184" t="s">
        <v>37</v>
      </c>
      <c r="J184" s="1">
        <v>2.7799074074074076E-3</v>
      </c>
      <c r="K184">
        <v>40.761836680634801</v>
      </c>
      <c r="L184">
        <v>-73.960403720115593</v>
      </c>
      <c r="M184">
        <v>40.777594000000001</v>
      </c>
      <c r="N184">
        <v>-73.961680999999999</v>
      </c>
      <c r="O184" s="5">
        <v>41914.015658900462</v>
      </c>
      <c r="P184" s="5">
        <v>41914.033072407408</v>
      </c>
      <c r="Q184" s="5">
        <v>41914.03861703704</v>
      </c>
      <c r="R184" s="5">
        <v>41914.044372615739</v>
      </c>
      <c r="S184">
        <f t="shared" si="4"/>
        <v>40</v>
      </c>
      <c r="T184">
        <f t="shared" si="5"/>
        <v>4</v>
      </c>
    </row>
    <row r="185" spans="1:20" x14ac:dyDescent="0.25">
      <c r="A185">
        <v>1277434</v>
      </c>
      <c r="B185">
        <v>67848</v>
      </c>
      <c r="C185">
        <v>118095</v>
      </c>
      <c r="D185" t="s">
        <v>23</v>
      </c>
      <c r="E185" t="s">
        <v>232</v>
      </c>
      <c r="F185" t="s">
        <v>41</v>
      </c>
      <c r="G185" t="s">
        <v>1859</v>
      </c>
      <c r="H185">
        <v>1</v>
      </c>
      <c r="I185" t="s">
        <v>176</v>
      </c>
      <c r="K185">
        <v>40.729509999999998</v>
      </c>
      <c r="L185">
        <v>-74.000865000000005</v>
      </c>
      <c r="M185">
        <v>40.729903999999998</v>
      </c>
      <c r="N185">
        <v>-74.0071552</v>
      </c>
      <c r="O185" s="5">
        <v>41914.053931666669</v>
      </c>
      <c r="P185" s="5">
        <v>41914.053278055559</v>
      </c>
      <c r="Q185" s="5">
        <v>41914.061498368057</v>
      </c>
      <c r="R185" s="5">
        <v>41914.066399282405</v>
      </c>
      <c r="S185">
        <f t="shared" si="4"/>
        <v>40</v>
      </c>
      <c r="T185">
        <f t="shared" si="5"/>
        <v>4</v>
      </c>
    </row>
    <row r="186" spans="1:20" x14ac:dyDescent="0.25">
      <c r="A186">
        <v>1277910</v>
      </c>
      <c r="B186">
        <v>100999</v>
      </c>
      <c r="C186">
        <v>79598</v>
      </c>
      <c r="D186" t="s">
        <v>23</v>
      </c>
      <c r="E186" t="s">
        <v>32</v>
      </c>
      <c r="F186" t="s">
        <v>33</v>
      </c>
      <c r="G186" t="s">
        <v>844</v>
      </c>
      <c r="H186">
        <v>1</v>
      </c>
      <c r="I186" t="s">
        <v>470</v>
      </c>
      <c r="K186">
        <v>40.729663911581198</v>
      </c>
      <c r="L186">
        <v>-73.986432043583505</v>
      </c>
      <c r="M186">
        <v>40.729877399999999</v>
      </c>
      <c r="N186">
        <v>-73.991618000000003</v>
      </c>
      <c r="O186" s="5">
        <v>41914.378354479166</v>
      </c>
      <c r="R186" s="5">
        <v>41914.427497557874</v>
      </c>
      <c r="S186">
        <f t="shared" si="4"/>
        <v>40</v>
      </c>
      <c r="T186">
        <f t="shared" si="5"/>
        <v>4</v>
      </c>
    </row>
    <row r="187" spans="1:20" x14ac:dyDescent="0.25">
      <c r="A187">
        <v>1277931</v>
      </c>
      <c r="B187">
        <v>72173</v>
      </c>
      <c r="C187">
        <v>156508</v>
      </c>
      <c r="D187" t="s">
        <v>23</v>
      </c>
      <c r="E187" t="s">
        <v>1117</v>
      </c>
      <c r="J187" s="1">
        <v>2.1232175925925928E-3</v>
      </c>
      <c r="K187">
        <v>40.741554660080197</v>
      </c>
      <c r="L187">
        <v>-73.993703273937996</v>
      </c>
      <c r="M187">
        <v>40.737725099999999</v>
      </c>
      <c r="N187">
        <v>-73.996560299999999</v>
      </c>
      <c r="O187" s="5">
        <v>41914.391580451389</v>
      </c>
      <c r="P187" s="5">
        <v>41914.409093344904</v>
      </c>
      <c r="Q187" s="5">
        <v>41914.418368402781</v>
      </c>
      <c r="R187" s="5">
        <v>41914.421865150463</v>
      </c>
      <c r="S187">
        <f t="shared" si="4"/>
        <v>40</v>
      </c>
      <c r="T187">
        <f t="shared" si="5"/>
        <v>4</v>
      </c>
    </row>
    <row r="188" spans="1:20" x14ac:dyDescent="0.25">
      <c r="A188">
        <v>1277950</v>
      </c>
      <c r="B188">
        <v>232768</v>
      </c>
      <c r="C188">
        <v>41408</v>
      </c>
      <c r="D188" t="s">
        <v>53</v>
      </c>
      <c r="E188" t="s">
        <v>180</v>
      </c>
      <c r="F188" t="s">
        <v>97</v>
      </c>
      <c r="G188" t="s">
        <v>2573</v>
      </c>
      <c r="H188">
        <v>1</v>
      </c>
      <c r="I188" t="s">
        <v>1452</v>
      </c>
      <c r="K188">
        <v>40.74174</v>
      </c>
      <c r="L188">
        <v>-73.993650000000002</v>
      </c>
      <c r="M188">
        <v>40.748182100000001</v>
      </c>
      <c r="N188">
        <v>-73.982274500000003</v>
      </c>
      <c r="O188" s="5">
        <v>41914.401318159726</v>
      </c>
      <c r="P188" s="5">
        <v>41914.404866192126</v>
      </c>
      <c r="Q188" s="5">
        <v>41914.432853958337</v>
      </c>
      <c r="R188" s="5">
        <v>41914.463107662035</v>
      </c>
      <c r="S188">
        <f t="shared" si="4"/>
        <v>40</v>
      </c>
      <c r="T188">
        <f t="shared" si="5"/>
        <v>4</v>
      </c>
    </row>
    <row r="189" spans="1:20" x14ac:dyDescent="0.25">
      <c r="A189">
        <v>1277976</v>
      </c>
      <c r="B189">
        <v>39029</v>
      </c>
      <c r="C189">
        <v>109259</v>
      </c>
      <c r="D189" t="s">
        <v>23</v>
      </c>
      <c r="E189" t="s">
        <v>1121</v>
      </c>
      <c r="F189" t="s">
        <v>342</v>
      </c>
      <c r="G189" t="s">
        <v>1162</v>
      </c>
      <c r="H189">
        <v>1</v>
      </c>
      <c r="I189" t="s">
        <v>231</v>
      </c>
      <c r="J189" s="1">
        <v>1.8962465277777778E-2</v>
      </c>
      <c r="K189">
        <v>40.716001252285203</v>
      </c>
      <c r="L189">
        <v>-73.993209734266102</v>
      </c>
      <c r="M189">
        <v>40.727649999999997</v>
      </c>
      <c r="N189">
        <v>-73.986751999999996</v>
      </c>
      <c r="O189" s="5">
        <v>41914.412110069446</v>
      </c>
      <c r="P189" s="5">
        <v>41914.449327326387</v>
      </c>
      <c r="Q189" s="5">
        <v>41914.454418692127</v>
      </c>
      <c r="R189" s="5">
        <v>41914.461333425927</v>
      </c>
      <c r="S189">
        <f t="shared" si="4"/>
        <v>40</v>
      </c>
      <c r="T189">
        <f t="shared" si="5"/>
        <v>4</v>
      </c>
    </row>
    <row r="190" spans="1:20" x14ac:dyDescent="0.25">
      <c r="A190">
        <v>1278047</v>
      </c>
      <c r="B190">
        <v>63890</v>
      </c>
      <c r="C190">
        <v>136434</v>
      </c>
      <c r="D190" t="s">
        <v>23</v>
      </c>
      <c r="E190" t="s">
        <v>2480</v>
      </c>
      <c r="F190" t="s">
        <v>49</v>
      </c>
      <c r="G190" t="s">
        <v>322</v>
      </c>
      <c r="H190">
        <v>2</v>
      </c>
      <c r="I190" t="s">
        <v>3223</v>
      </c>
      <c r="K190">
        <v>40.725096000788497</v>
      </c>
      <c r="L190">
        <v>-74.003074765205398</v>
      </c>
      <c r="M190">
        <v>40.740428999999999</v>
      </c>
      <c r="N190">
        <v>-73.979466000000002</v>
      </c>
      <c r="O190" s="5">
        <v>41914.432152210647</v>
      </c>
      <c r="P190" s="5">
        <v>41914.430367824076</v>
      </c>
      <c r="Q190" s="5">
        <v>41914.447988506945</v>
      </c>
      <c r="R190" s="5">
        <v>41914.45884068287</v>
      </c>
      <c r="S190">
        <f t="shared" si="4"/>
        <v>40</v>
      </c>
      <c r="T190">
        <f t="shared" si="5"/>
        <v>4</v>
      </c>
    </row>
    <row r="191" spans="1:20" x14ac:dyDescent="0.25">
      <c r="A191">
        <v>1278164</v>
      </c>
      <c r="B191">
        <v>356678</v>
      </c>
      <c r="C191">
        <v>143085</v>
      </c>
      <c r="D191" t="s">
        <v>53</v>
      </c>
      <c r="E191" t="s">
        <v>373</v>
      </c>
      <c r="F191" t="s">
        <v>374</v>
      </c>
      <c r="G191" t="s">
        <v>1709</v>
      </c>
      <c r="H191">
        <v>1</v>
      </c>
      <c r="I191" t="s">
        <v>249</v>
      </c>
      <c r="K191">
        <v>40.7431927757236</v>
      </c>
      <c r="L191">
        <v>-73.988993167877197</v>
      </c>
      <c r="M191">
        <v>40.736902000000001</v>
      </c>
      <c r="N191">
        <v>-73.989191000000005</v>
      </c>
      <c r="O191" s="5">
        <v>41914.463855046299</v>
      </c>
      <c r="P191" s="5">
        <v>41914.467500578707</v>
      </c>
      <c r="Q191" s="5">
        <v>41914.48467766204</v>
      </c>
      <c r="R191" s="5">
        <v>41914.489767106483</v>
      </c>
      <c r="S191">
        <f t="shared" si="4"/>
        <v>40</v>
      </c>
      <c r="T191">
        <f t="shared" si="5"/>
        <v>4</v>
      </c>
    </row>
    <row r="192" spans="1:20" x14ac:dyDescent="0.25">
      <c r="A192">
        <v>1278185</v>
      </c>
      <c r="B192">
        <v>187993</v>
      </c>
      <c r="C192">
        <v>67430</v>
      </c>
      <c r="D192" t="s">
        <v>23</v>
      </c>
      <c r="E192" t="s">
        <v>137</v>
      </c>
      <c r="F192" t="s">
        <v>115</v>
      </c>
      <c r="G192" t="s">
        <v>2091</v>
      </c>
      <c r="H192">
        <v>1</v>
      </c>
      <c r="I192" t="s">
        <v>149</v>
      </c>
      <c r="J192" s="1">
        <v>1.5888425925925924E-3</v>
      </c>
      <c r="K192">
        <v>40.721323186970601</v>
      </c>
      <c r="L192">
        <v>-74.009732007980304</v>
      </c>
      <c r="M192">
        <v>40.714136000000003</v>
      </c>
      <c r="N192">
        <v>-73.991495999999998</v>
      </c>
      <c r="O192" s="5">
        <v>41914.471663483797</v>
      </c>
      <c r="P192" s="5">
        <v>41914.50148554398</v>
      </c>
      <c r="Q192" s="5">
        <v>41914.506253368054</v>
      </c>
      <c r="R192" s="5">
        <v>41914.515419166666</v>
      </c>
      <c r="S192">
        <f t="shared" si="4"/>
        <v>40</v>
      </c>
      <c r="T192">
        <f t="shared" si="5"/>
        <v>4</v>
      </c>
    </row>
    <row r="193" spans="1:20" x14ac:dyDescent="0.25">
      <c r="A193">
        <v>1278205</v>
      </c>
      <c r="B193">
        <v>91981</v>
      </c>
      <c r="C193">
        <v>142236</v>
      </c>
      <c r="D193" t="s">
        <v>53</v>
      </c>
      <c r="E193" t="s">
        <v>137</v>
      </c>
      <c r="F193" t="s">
        <v>115</v>
      </c>
      <c r="G193" t="s">
        <v>706</v>
      </c>
      <c r="H193">
        <v>1</v>
      </c>
      <c r="I193" t="s">
        <v>149</v>
      </c>
      <c r="J193" s="1">
        <v>1.2959837962962962E-3</v>
      </c>
      <c r="K193">
        <v>40.745078589413303</v>
      </c>
      <c r="L193">
        <v>-73.988821506500202</v>
      </c>
      <c r="M193">
        <v>40.755046462967996</v>
      </c>
      <c r="N193">
        <v>-73.971461715955002</v>
      </c>
      <c r="O193" s="5">
        <v>41914.476120659725</v>
      </c>
      <c r="P193" s="5">
        <v>41914.49827398148</v>
      </c>
      <c r="Q193" s="5">
        <v>41914.503369293983</v>
      </c>
      <c r="R193" s="5">
        <v>41914.522245462962</v>
      </c>
      <c r="S193">
        <f t="shared" si="4"/>
        <v>40</v>
      </c>
      <c r="T193">
        <f t="shared" si="5"/>
        <v>4</v>
      </c>
    </row>
    <row r="194" spans="1:20" x14ac:dyDescent="0.25">
      <c r="A194">
        <v>1278209</v>
      </c>
      <c r="B194">
        <v>75484</v>
      </c>
      <c r="C194">
        <v>143085</v>
      </c>
      <c r="D194" t="s">
        <v>53</v>
      </c>
      <c r="E194" t="s">
        <v>2870</v>
      </c>
      <c r="J194" s="1">
        <v>5.0744791666666664E-3</v>
      </c>
      <c r="K194">
        <v>40.747625631751603</v>
      </c>
      <c r="L194">
        <v>-73.985249796985798</v>
      </c>
      <c r="M194">
        <v>40.738912900000003</v>
      </c>
      <c r="N194">
        <v>-73.987759999999994</v>
      </c>
      <c r="O194" s="5">
        <v>41914.47764109954</v>
      </c>
      <c r="P194" s="5">
        <v>41914.499726412039</v>
      </c>
      <c r="Q194" s="5">
        <v>41914.507272118055</v>
      </c>
      <c r="R194" s="5">
        <v>41914.511259953702</v>
      </c>
      <c r="S194">
        <f t="shared" si="4"/>
        <v>40</v>
      </c>
      <c r="T194">
        <f t="shared" si="5"/>
        <v>4</v>
      </c>
    </row>
    <row r="195" spans="1:20" x14ac:dyDescent="0.25">
      <c r="A195">
        <v>1278229</v>
      </c>
      <c r="B195">
        <v>64754</v>
      </c>
      <c r="C195">
        <v>142394</v>
      </c>
      <c r="D195" t="s">
        <v>23</v>
      </c>
      <c r="E195" t="s">
        <v>114</v>
      </c>
      <c r="F195" t="s">
        <v>115</v>
      </c>
      <c r="K195">
        <v>40.765395250107403</v>
      </c>
      <c r="L195">
        <v>-73.983648587320801</v>
      </c>
      <c r="M195">
        <v>40.756100000000004</v>
      </c>
      <c r="N195">
        <v>-73.996485000000007</v>
      </c>
      <c r="O195" s="5">
        <v>41914.480466967594</v>
      </c>
      <c r="P195" s="5">
        <v>41914.482557314812</v>
      </c>
      <c r="Q195" s="5">
        <v>41914.490071990738</v>
      </c>
      <c r="R195" s="5">
        <v>41914.496731377316</v>
      </c>
      <c r="S195">
        <f t="shared" ref="S195:S258" si="6">WEEKNUM(O195,21)</f>
        <v>40</v>
      </c>
      <c r="T195">
        <f t="shared" ref="T195:T258" si="7">WEEKDAY(O195,11)</f>
        <v>4</v>
      </c>
    </row>
    <row r="196" spans="1:20" x14ac:dyDescent="0.25">
      <c r="A196">
        <v>1278237</v>
      </c>
      <c r="B196">
        <v>158800</v>
      </c>
      <c r="C196">
        <v>125160</v>
      </c>
      <c r="D196" t="s">
        <v>23</v>
      </c>
      <c r="E196" t="s">
        <v>377</v>
      </c>
      <c r="G196" t="s">
        <v>1522</v>
      </c>
      <c r="H196">
        <v>3</v>
      </c>
      <c r="I196" t="s">
        <v>379</v>
      </c>
      <c r="K196">
        <v>40.724339999999998</v>
      </c>
      <c r="L196">
        <v>-73.990960000000001</v>
      </c>
      <c r="M196">
        <v>40.762356500000003</v>
      </c>
      <c r="N196">
        <v>-73.969361199999994</v>
      </c>
      <c r="O196" s="5">
        <v>41914.481047256944</v>
      </c>
      <c r="P196" s="5">
        <v>41914.479260914355</v>
      </c>
      <c r="Q196" s="5">
        <v>41914.482267118059</v>
      </c>
      <c r="R196" s="5">
        <v>41914.498809814817</v>
      </c>
      <c r="S196">
        <f t="shared" si="6"/>
        <v>40</v>
      </c>
      <c r="T196">
        <f t="shared" si="7"/>
        <v>4</v>
      </c>
    </row>
    <row r="197" spans="1:20" x14ac:dyDescent="0.25">
      <c r="A197">
        <v>1278236</v>
      </c>
      <c r="B197">
        <v>84457</v>
      </c>
      <c r="C197">
        <v>116438</v>
      </c>
      <c r="D197" t="s">
        <v>23</v>
      </c>
      <c r="E197" t="s">
        <v>464</v>
      </c>
      <c r="F197" t="s">
        <v>465</v>
      </c>
      <c r="G197" t="s">
        <v>1697</v>
      </c>
      <c r="H197">
        <v>1</v>
      </c>
      <c r="I197" t="s">
        <v>1102</v>
      </c>
      <c r="K197">
        <v>40.735676762018002</v>
      </c>
      <c r="L197">
        <v>-73.993829528068602</v>
      </c>
      <c r="M197">
        <v>40.760516466332803</v>
      </c>
      <c r="N197">
        <v>-73.970327821389702</v>
      </c>
      <c r="O197" s="5">
        <v>41914.48121766204</v>
      </c>
      <c r="P197" s="5">
        <v>41914.484707962962</v>
      </c>
      <c r="Q197" s="5">
        <v>41914.495454328702</v>
      </c>
      <c r="R197" s="5">
        <v>41914.507161018519</v>
      </c>
      <c r="S197">
        <f t="shared" si="6"/>
        <v>40</v>
      </c>
      <c r="T197">
        <f t="shared" si="7"/>
        <v>4</v>
      </c>
    </row>
    <row r="198" spans="1:20" x14ac:dyDescent="0.25">
      <c r="A198">
        <v>1278248</v>
      </c>
      <c r="B198">
        <v>49010</v>
      </c>
      <c r="C198">
        <v>136434</v>
      </c>
      <c r="D198" t="s">
        <v>23</v>
      </c>
      <c r="E198" t="s">
        <v>54</v>
      </c>
      <c r="F198" t="s">
        <v>29</v>
      </c>
      <c r="G198" t="s">
        <v>55</v>
      </c>
      <c r="H198">
        <v>1</v>
      </c>
      <c r="I198" t="s">
        <v>56</v>
      </c>
      <c r="K198">
        <v>40.740884357811296</v>
      </c>
      <c r="L198">
        <v>-73.988198676721197</v>
      </c>
      <c r="M198">
        <v>40.752035399999997</v>
      </c>
      <c r="N198">
        <v>-74.005286499999997</v>
      </c>
      <c r="O198" s="5">
        <v>41914.483266180556</v>
      </c>
      <c r="P198" s="5">
        <v>41914.481483750002</v>
      </c>
      <c r="Q198" s="5">
        <v>41914.49560480324</v>
      </c>
      <c r="R198" s="5">
        <v>41914.504311736113</v>
      </c>
      <c r="S198">
        <f t="shared" si="6"/>
        <v>40</v>
      </c>
      <c r="T198">
        <f t="shared" si="7"/>
        <v>4</v>
      </c>
    </row>
    <row r="199" spans="1:20" x14ac:dyDescent="0.25">
      <c r="A199">
        <v>1278253</v>
      </c>
      <c r="B199">
        <v>275689</v>
      </c>
      <c r="C199">
        <v>112990</v>
      </c>
      <c r="D199" t="s">
        <v>23</v>
      </c>
      <c r="E199" t="s">
        <v>856</v>
      </c>
      <c r="F199" t="s">
        <v>115</v>
      </c>
      <c r="G199" t="s">
        <v>857</v>
      </c>
      <c r="H199">
        <v>1</v>
      </c>
      <c r="I199" t="s">
        <v>31</v>
      </c>
      <c r="J199" s="1">
        <v>2.6245949074074075E-3</v>
      </c>
      <c r="K199">
        <v>40.737282906043497</v>
      </c>
      <c r="L199">
        <v>-73.990908445307397</v>
      </c>
      <c r="M199">
        <v>40.751220500000002</v>
      </c>
      <c r="N199">
        <v>-74.004390599999994</v>
      </c>
      <c r="O199" s="5">
        <v>41914.483724490739</v>
      </c>
      <c r="R199" s="5">
        <v>41914.516541527781</v>
      </c>
      <c r="S199">
        <f t="shared" si="6"/>
        <v>40</v>
      </c>
      <c r="T199">
        <f t="shared" si="7"/>
        <v>4</v>
      </c>
    </row>
    <row r="200" spans="1:20" x14ac:dyDescent="0.25">
      <c r="A200">
        <v>1278254</v>
      </c>
      <c r="B200">
        <v>318689</v>
      </c>
      <c r="C200">
        <v>105427</v>
      </c>
      <c r="D200" t="s">
        <v>23</v>
      </c>
      <c r="E200" t="s">
        <v>1556</v>
      </c>
      <c r="F200" t="s">
        <v>104</v>
      </c>
      <c r="G200" t="s">
        <v>3245</v>
      </c>
      <c r="H200">
        <v>1</v>
      </c>
      <c r="I200" t="s">
        <v>2258</v>
      </c>
      <c r="J200" s="1">
        <v>4.0878587962962969E-3</v>
      </c>
      <c r="K200">
        <v>40.7271774616936</v>
      </c>
      <c r="L200">
        <v>-74.000483751296997</v>
      </c>
      <c r="M200">
        <v>40.743217700000002</v>
      </c>
      <c r="N200">
        <v>-74.007342899999998</v>
      </c>
      <c r="O200" s="5">
        <v>41914.483734502312</v>
      </c>
      <c r="P200" s="5">
        <v>41914.499031747684</v>
      </c>
      <c r="Q200" s="5">
        <v>41914.506834942127</v>
      </c>
      <c r="R200" s="5">
        <v>41914.516922268522</v>
      </c>
      <c r="S200">
        <f t="shared" si="6"/>
        <v>40</v>
      </c>
      <c r="T200">
        <f t="shared" si="7"/>
        <v>4</v>
      </c>
    </row>
    <row r="201" spans="1:20" x14ac:dyDescent="0.25">
      <c r="A201">
        <v>1278293</v>
      </c>
      <c r="B201">
        <v>150840</v>
      </c>
      <c r="C201">
        <v>41408</v>
      </c>
      <c r="D201" t="s">
        <v>53</v>
      </c>
      <c r="E201" t="s">
        <v>137</v>
      </c>
      <c r="F201" t="s">
        <v>115</v>
      </c>
      <c r="G201" t="s">
        <v>271</v>
      </c>
      <c r="H201">
        <v>1</v>
      </c>
      <c r="I201" t="s">
        <v>149</v>
      </c>
      <c r="J201" s="1">
        <v>3.0034837962962962E-3</v>
      </c>
      <c r="K201">
        <v>40.721323186970601</v>
      </c>
      <c r="L201">
        <v>-74.009732007980304</v>
      </c>
      <c r="M201">
        <v>40.728534799999998</v>
      </c>
      <c r="N201">
        <v>-74.007382500000006</v>
      </c>
      <c r="O201" s="5">
        <v>41914.488579189812</v>
      </c>
      <c r="R201" s="5">
        <v>41914.543338159725</v>
      </c>
      <c r="S201">
        <f t="shared" si="6"/>
        <v>40</v>
      </c>
      <c r="T201">
        <f t="shared" si="7"/>
        <v>4</v>
      </c>
    </row>
    <row r="202" spans="1:20" x14ac:dyDescent="0.25">
      <c r="A202">
        <v>1278317</v>
      </c>
      <c r="B202">
        <v>148501</v>
      </c>
      <c r="C202">
        <v>139760</v>
      </c>
      <c r="D202" t="s">
        <v>53</v>
      </c>
      <c r="E202" t="s">
        <v>377</v>
      </c>
      <c r="G202" t="s">
        <v>1522</v>
      </c>
      <c r="H202">
        <v>1</v>
      </c>
      <c r="I202" t="s">
        <v>379</v>
      </c>
      <c r="K202">
        <v>40.724339999999998</v>
      </c>
      <c r="L202">
        <v>-73.990960000000001</v>
      </c>
      <c r="M202">
        <v>40.753439100000001</v>
      </c>
      <c r="N202">
        <v>-73.988995700000004</v>
      </c>
      <c r="O202" s="5">
        <v>41914.489813217595</v>
      </c>
      <c r="R202" s="5">
        <v>41914.497501701386</v>
      </c>
      <c r="S202">
        <f t="shared" si="6"/>
        <v>40</v>
      </c>
      <c r="T202">
        <f t="shared" si="7"/>
        <v>4</v>
      </c>
    </row>
    <row r="203" spans="1:20" x14ac:dyDescent="0.25">
      <c r="A203">
        <v>1278357</v>
      </c>
      <c r="B203">
        <v>213877</v>
      </c>
      <c r="C203">
        <v>44356</v>
      </c>
      <c r="D203" t="s">
        <v>23</v>
      </c>
      <c r="E203" t="s">
        <v>464</v>
      </c>
      <c r="F203" t="s">
        <v>465</v>
      </c>
      <c r="G203" t="s">
        <v>626</v>
      </c>
      <c r="H203">
        <v>1</v>
      </c>
      <c r="I203" t="s">
        <v>552</v>
      </c>
      <c r="K203">
        <v>40.735676762018002</v>
      </c>
      <c r="L203">
        <v>-73.993829528068602</v>
      </c>
      <c r="M203">
        <v>40.752872000000004</v>
      </c>
      <c r="N203">
        <v>-73.987864000000002</v>
      </c>
      <c r="O203" s="5">
        <v>41914.494813229168</v>
      </c>
      <c r="P203" s="5">
        <v>41914.49415298611</v>
      </c>
      <c r="Q203" s="5">
        <v>41914.503405601848</v>
      </c>
      <c r="R203" s="5">
        <v>41914.512820983793</v>
      </c>
      <c r="S203">
        <f t="shared" si="6"/>
        <v>40</v>
      </c>
      <c r="T203">
        <f t="shared" si="7"/>
        <v>4</v>
      </c>
    </row>
    <row r="204" spans="1:20" x14ac:dyDescent="0.25">
      <c r="A204">
        <v>1278356</v>
      </c>
      <c r="B204">
        <v>356762</v>
      </c>
      <c r="C204">
        <v>62334</v>
      </c>
      <c r="D204" t="s">
        <v>23</v>
      </c>
      <c r="E204" t="s">
        <v>795</v>
      </c>
      <c r="F204" t="s">
        <v>674</v>
      </c>
      <c r="K204">
        <v>40.742607512327098</v>
      </c>
      <c r="L204">
        <v>-73.992705345153794</v>
      </c>
      <c r="M204">
        <v>40.7455085</v>
      </c>
      <c r="N204">
        <v>-73.990542899999994</v>
      </c>
      <c r="O204" s="5">
        <v>41914.495304293981</v>
      </c>
      <c r="P204" s="5">
        <v>41914.500093831019</v>
      </c>
      <c r="Q204" s="5">
        <v>41914.517233831015</v>
      </c>
      <c r="R204" s="5">
        <v>41914.522212997683</v>
      </c>
      <c r="S204">
        <f t="shared" si="6"/>
        <v>40</v>
      </c>
      <c r="T204">
        <f t="shared" si="7"/>
        <v>4</v>
      </c>
    </row>
    <row r="205" spans="1:20" x14ac:dyDescent="0.25">
      <c r="A205">
        <v>1278438</v>
      </c>
      <c r="B205">
        <v>183704</v>
      </c>
      <c r="C205">
        <v>84093</v>
      </c>
      <c r="D205" t="s">
        <v>23</v>
      </c>
      <c r="E205" t="s">
        <v>255</v>
      </c>
      <c r="F205" t="s">
        <v>91</v>
      </c>
      <c r="G205" t="s">
        <v>536</v>
      </c>
      <c r="H205">
        <v>1</v>
      </c>
      <c r="I205" t="s">
        <v>257</v>
      </c>
      <c r="J205" s="1">
        <v>2.4839583333333332E-3</v>
      </c>
      <c r="K205">
        <v>40.745963108098799</v>
      </c>
      <c r="L205">
        <v>-74.001697291846</v>
      </c>
      <c r="M205">
        <v>40.754729311118702</v>
      </c>
      <c r="N205">
        <v>-73.994035284044898</v>
      </c>
      <c r="O205" s="5">
        <v>41914.505550520837</v>
      </c>
      <c r="P205" s="5">
        <v>41914.508301087961</v>
      </c>
      <c r="Q205" s="5">
        <v>41914.514428055554</v>
      </c>
      <c r="R205" s="5">
        <v>41914.523926284724</v>
      </c>
      <c r="S205">
        <f t="shared" si="6"/>
        <v>40</v>
      </c>
      <c r="T205">
        <f t="shared" si="7"/>
        <v>4</v>
      </c>
    </row>
    <row r="206" spans="1:20" x14ac:dyDescent="0.25">
      <c r="A206">
        <v>1278453</v>
      </c>
      <c r="B206">
        <v>5139</v>
      </c>
      <c r="C206">
        <v>110399</v>
      </c>
      <c r="D206" t="s">
        <v>23</v>
      </c>
      <c r="E206" t="s">
        <v>377</v>
      </c>
      <c r="G206" t="s">
        <v>1522</v>
      </c>
      <c r="H206">
        <v>1</v>
      </c>
      <c r="I206" t="s">
        <v>379</v>
      </c>
      <c r="K206">
        <v>40.724339999999998</v>
      </c>
      <c r="L206">
        <v>-73.990960000000001</v>
      </c>
      <c r="M206">
        <v>40.780342900000001</v>
      </c>
      <c r="N206">
        <v>-73.947265999999999</v>
      </c>
      <c r="O206" s="5">
        <v>41914.506268449077</v>
      </c>
      <c r="R206" s="5">
        <v>41914.520826689812</v>
      </c>
      <c r="S206">
        <f t="shared" si="6"/>
        <v>40</v>
      </c>
      <c r="T206">
        <f t="shared" si="7"/>
        <v>4</v>
      </c>
    </row>
    <row r="207" spans="1:20" x14ac:dyDescent="0.25">
      <c r="A207">
        <v>1278442</v>
      </c>
      <c r="B207">
        <v>197320</v>
      </c>
      <c r="C207">
        <v>143085</v>
      </c>
      <c r="D207" t="s">
        <v>53</v>
      </c>
      <c r="E207" t="s">
        <v>3135</v>
      </c>
      <c r="F207" t="s">
        <v>91</v>
      </c>
      <c r="G207" t="s">
        <v>3573</v>
      </c>
      <c r="H207">
        <v>1</v>
      </c>
      <c r="I207" t="s">
        <v>22</v>
      </c>
      <c r="K207">
        <v>40.734757000000002</v>
      </c>
      <c r="L207">
        <v>-73.983042999999995</v>
      </c>
      <c r="M207">
        <v>40.736014838368298</v>
      </c>
      <c r="N207">
        <v>-73.972854567760507</v>
      </c>
      <c r="O207" s="5">
        <v>41914.506366701389</v>
      </c>
      <c r="P207" s="5">
        <v>41914.517433831017</v>
      </c>
      <c r="Q207" s="5">
        <v>41914.528436944442</v>
      </c>
      <c r="R207" s="5">
        <v>41914.533335243053</v>
      </c>
      <c r="S207">
        <f t="shared" si="6"/>
        <v>40</v>
      </c>
      <c r="T207">
        <f t="shared" si="7"/>
        <v>4</v>
      </c>
    </row>
    <row r="208" spans="1:20" x14ac:dyDescent="0.25">
      <c r="A208">
        <v>1278493</v>
      </c>
      <c r="B208">
        <v>41249</v>
      </c>
      <c r="C208">
        <v>127745</v>
      </c>
      <c r="D208" t="s">
        <v>23</v>
      </c>
      <c r="E208" t="s">
        <v>2305</v>
      </c>
      <c r="K208">
        <v>40.727958541129397</v>
      </c>
      <c r="L208">
        <v>-74.007016887682397</v>
      </c>
      <c r="M208">
        <v>40.724736999999998</v>
      </c>
      <c r="N208">
        <v>-73.981437999999997</v>
      </c>
      <c r="O208" s="5">
        <v>41914.512053136576</v>
      </c>
      <c r="P208" s="5">
        <v>41914.51298565972</v>
      </c>
      <c r="Q208" s="5">
        <v>41914.525019988425</v>
      </c>
      <c r="R208" s="5">
        <v>41914.534476932873</v>
      </c>
      <c r="S208">
        <f t="shared" si="6"/>
        <v>40</v>
      </c>
      <c r="T208">
        <f t="shared" si="7"/>
        <v>4</v>
      </c>
    </row>
    <row r="209" spans="1:20" x14ac:dyDescent="0.25">
      <c r="A209">
        <v>1278549</v>
      </c>
      <c r="B209">
        <v>292295</v>
      </c>
      <c r="C209">
        <v>145302</v>
      </c>
      <c r="D209" t="s">
        <v>23</v>
      </c>
      <c r="E209" t="s">
        <v>73</v>
      </c>
      <c r="F209" t="s">
        <v>74</v>
      </c>
      <c r="G209" t="s">
        <v>2576</v>
      </c>
      <c r="H209">
        <v>1</v>
      </c>
      <c r="I209" t="s">
        <v>431</v>
      </c>
      <c r="J209" s="1">
        <v>1.90625E-3</v>
      </c>
      <c r="K209">
        <v>40.733301179683501</v>
      </c>
      <c r="L209">
        <v>-73.992985919345102</v>
      </c>
      <c r="M209">
        <v>40.744298700000002</v>
      </c>
      <c r="N209">
        <v>-73.983664099999999</v>
      </c>
      <c r="O209" s="5">
        <v>41914.516410300923</v>
      </c>
      <c r="P209" s="5">
        <v>41914.520611886575</v>
      </c>
      <c r="Q209" s="5">
        <v>41914.5314353125</v>
      </c>
      <c r="R209" s="5">
        <v>41914.537520636572</v>
      </c>
      <c r="S209">
        <f t="shared" si="6"/>
        <v>40</v>
      </c>
      <c r="T209">
        <f t="shared" si="7"/>
        <v>4</v>
      </c>
    </row>
    <row r="210" spans="1:20" x14ac:dyDescent="0.25">
      <c r="A210">
        <v>1278546</v>
      </c>
      <c r="B210">
        <v>103934</v>
      </c>
      <c r="C210">
        <v>113563</v>
      </c>
      <c r="D210" t="s">
        <v>23</v>
      </c>
      <c r="E210" t="s">
        <v>2355</v>
      </c>
      <c r="G210" t="s">
        <v>1444</v>
      </c>
      <c r="H210">
        <v>1</v>
      </c>
      <c r="I210" t="s">
        <v>31</v>
      </c>
      <c r="J210" s="1">
        <v>2.7877893518518516E-3</v>
      </c>
      <c r="K210">
        <v>40.740884206864202</v>
      </c>
      <c r="L210">
        <v>-73.989830017089801</v>
      </c>
      <c r="M210">
        <v>40.756123720275603</v>
      </c>
      <c r="N210">
        <v>-73.982834124106503</v>
      </c>
      <c r="O210" s="5">
        <v>41914.517126180559</v>
      </c>
      <c r="P210" s="5">
        <v>41914.531822800927</v>
      </c>
      <c r="Q210" s="5">
        <v>41914.541776620368</v>
      </c>
      <c r="R210" s="5">
        <v>41914.55425228009</v>
      </c>
      <c r="S210">
        <f t="shared" si="6"/>
        <v>40</v>
      </c>
      <c r="T210">
        <f t="shared" si="7"/>
        <v>4</v>
      </c>
    </row>
    <row r="211" spans="1:20" x14ac:dyDescent="0.25">
      <c r="A211">
        <v>1278568</v>
      </c>
      <c r="B211">
        <v>75722</v>
      </c>
      <c r="C211">
        <v>84093</v>
      </c>
      <c r="D211" t="s">
        <v>23</v>
      </c>
      <c r="E211" t="s">
        <v>778</v>
      </c>
      <c r="F211" t="s">
        <v>45</v>
      </c>
      <c r="G211" t="s">
        <v>175</v>
      </c>
      <c r="H211">
        <v>1</v>
      </c>
      <c r="I211" t="s">
        <v>2612</v>
      </c>
      <c r="J211" s="1">
        <v>2.4090972222222222E-3</v>
      </c>
      <c r="K211">
        <v>40.7538247353244</v>
      </c>
      <c r="L211">
        <v>-73.968524117504799</v>
      </c>
      <c r="M211">
        <v>40.762972099999999</v>
      </c>
      <c r="N211">
        <v>-73.982581100000004</v>
      </c>
      <c r="O211" s="5">
        <v>41914.519584571761</v>
      </c>
      <c r="P211" s="5">
        <v>41914.532598472222</v>
      </c>
      <c r="Q211" s="5">
        <v>41914.535611585648</v>
      </c>
      <c r="R211" s="5">
        <v>41914.546470868052</v>
      </c>
      <c r="S211">
        <f t="shared" si="6"/>
        <v>40</v>
      </c>
      <c r="T211">
        <f t="shared" si="7"/>
        <v>4</v>
      </c>
    </row>
    <row r="212" spans="1:20" x14ac:dyDescent="0.25">
      <c r="A212">
        <v>1278577</v>
      </c>
      <c r="B212">
        <v>56933</v>
      </c>
      <c r="C212">
        <v>139760</v>
      </c>
      <c r="D212" t="s">
        <v>53</v>
      </c>
      <c r="E212" t="s">
        <v>377</v>
      </c>
      <c r="G212" t="s">
        <v>1522</v>
      </c>
      <c r="H212">
        <v>1</v>
      </c>
      <c r="I212" t="s">
        <v>379</v>
      </c>
      <c r="K212">
        <v>40.724339999999998</v>
      </c>
      <c r="L212">
        <v>-73.990960000000001</v>
      </c>
      <c r="M212">
        <v>40.790443000000003</v>
      </c>
      <c r="N212">
        <v>-73.973269999999999</v>
      </c>
      <c r="O212" s="5">
        <v>41914.520068611113</v>
      </c>
      <c r="R212" s="5">
        <v>41914.533524050923</v>
      </c>
      <c r="S212">
        <f t="shared" si="6"/>
        <v>40</v>
      </c>
      <c r="T212">
        <f t="shared" si="7"/>
        <v>4</v>
      </c>
    </row>
    <row r="213" spans="1:20" x14ac:dyDescent="0.25">
      <c r="A213">
        <v>1278582</v>
      </c>
      <c r="B213">
        <v>106746</v>
      </c>
      <c r="C213">
        <v>90681</v>
      </c>
      <c r="D213" t="s">
        <v>23</v>
      </c>
      <c r="E213" t="s">
        <v>69</v>
      </c>
      <c r="F213" t="s">
        <v>70</v>
      </c>
      <c r="G213" t="s">
        <v>403</v>
      </c>
      <c r="H213">
        <v>2</v>
      </c>
      <c r="I213" t="s">
        <v>404</v>
      </c>
      <c r="K213">
        <v>40.759284189984498</v>
      </c>
      <c r="L213">
        <v>-73.980543736106895</v>
      </c>
      <c r="M213">
        <v>40.766353199999998</v>
      </c>
      <c r="N213">
        <v>-73.982426799999999</v>
      </c>
      <c r="O213" s="5">
        <v>41914.520736145831</v>
      </c>
      <c r="P213" s="5">
        <v>41914.521437708332</v>
      </c>
      <c r="Q213" s="5">
        <v>41914.532083032405</v>
      </c>
      <c r="R213" s="5">
        <v>41914.538404953702</v>
      </c>
      <c r="S213">
        <f t="shared" si="6"/>
        <v>40</v>
      </c>
      <c r="T213">
        <f t="shared" si="7"/>
        <v>4</v>
      </c>
    </row>
    <row r="214" spans="1:20" x14ac:dyDescent="0.25">
      <c r="A214">
        <v>1278588</v>
      </c>
      <c r="B214">
        <v>186364</v>
      </c>
      <c r="C214">
        <v>123427</v>
      </c>
      <c r="D214" t="s">
        <v>23</v>
      </c>
      <c r="E214" t="s">
        <v>377</v>
      </c>
      <c r="G214" t="s">
        <v>1522</v>
      </c>
      <c r="H214">
        <v>3</v>
      </c>
      <c r="I214" t="s">
        <v>379</v>
      </c>
      <c r="K214">
        <v>40.724339999999998</v>
      </c>
      <c r="L214">
        <v>-73.990960000000001</v>
      </c>
      <c r="M214">
        <v>40.7262130785587</v>
      </c>
      <c r="N214">
        <v>-74.007299248964699</v>
      </c>
      <c r="O214" s="5">
        <v>41914.521615787038</v>
      </c>
      <c r="P214" s="5">
        <v>41914.51979672454</v>
      </c>
      <c r="Q214" s="5">
        <v>41914.522095381944</v>
      </c>
      <c r="R214" s="5">
        <v>41914.532118356481</v>
      </c>
      <c r="S214">
        <f t="shared" si="6"/>
        <v>40</v>
      </c>
      <c r="T214">
        <f t="shared" si="7"/>
        <v>4</v>
      </c>
    </row>
    <row r="215" spans="1:20" x14ac:dyDescent="0.25">
      <c r="A215">
        <v>1278620</v>
      </c>
      <c r="B215">
        <v>127445</v>
      </c>
      <c r="C215">
        <v>136434</v>
      </c>
      <c r="D215" t="s">
        <v>23</v>
      </c>
      <c r="E215" t="s">
        <v>54</v>
      </c>
      <c r="F215" t="s">
        <v>29</v>
      </c>
      <c r="G215" t="s">
        <v>55</v>
      </c>
      <c r="H215">
        <v>1</v>
      </c>
      <c r="I215" t="s">
        <v>56</v>
      </c>
      <c r="K215">
        <v>40.758456774983799</v>
      </c>
      <c r="L215">
        <v>-73.989140466129399</v>
      </c>
      <c r="M215">
        <v>40.757388314270202</v>
      </c>
      <c r="N215">
        <v>-73.981980951571799</v>
      </c>
      <c r="O215" s="5">
        <v>41914.526637071758</v>
      </c>
      <c r="P215" s="5">
        <v>41914.531525798608</v>
      </c>
      <c r="Q215" s="5">
        <v>41914.547640983794</v>
      </c>
      <c r="R215" s="5">
        <v>41914.555528842589</v>
      </c>
      <c r="S215">
        <f t="shared" si="6"/>
        <v>40</v>
      </c>
      <c r="T215">
        <f t="shared" si="7"/>
        <v>4</v>
      </c>
    </row>
    <row r="216" spans="1:20" x14ac:dyDescent="0.25">
      <c r="A216">
        <v>1278702</v>
      </c>
      <c r="B216">
        <v>69953</v>
      </c>
      <c r="C216">
        <v>105427</v>
      </c>
      <c r="D216" t="s">
        <v>23</v>
      </c>
      <c r="E216" t="s">
        <v>114</v>
      </c>
      <c r="F216" t="s">
        <v>115</v>
      </c>
      <c r="K216">
        <v>40.742062078569397</v>
      </c>
      <c r="L216">
        <v>-74.005180582208197</v>
      </c>
      <c r="M216">
        <v>40.746768000000003</v>
      </c>
      <c r="N216">
        <v>-74.007210000000001</v>
      </c>
      <c r="O216" s="5">
        <v>41914.539590069442</v>
      </c>
      <c r="P216" s="5">
        <v>41914.538903773151</v>
      </c>
      <c r="Q216" s="5">
        <v>41914.548514837959</v>
      </c>
      <c r="R216" s="5">
        <v>41914.552190925926</v>
      </c>
      <c r="S216">
        <f t="shared" si="6"/>
        <v>40</v>
      </c>
      <c r="T216">
        <f t="shared" si="7"/>
        <v>4</v>
      </c>
    </row>
    <row r="217" spans="1:20" x14ac:dyDescent="0.25">
      <c r="A217">
        <v>1278738</v>
      </c>
      <c r="B217">
        <v>58898</v>
      </c>
      <c r="C217">
        <v>113563</v>
      </c>
      <c r="D217" t="s">
        <v>23</v>
      </c>
      <c r="E217" t="s">
        <v>36</v>
      </c>
      <c r="F217" t="s">
        <v>37</v>
      </c>
      <c r="G217" t="s">
        <v>718</v>
      </c>
      <c r="H217">
        <v>1</v>
      </c>
      <c r="I217" t="s">
        <v>39</v>
      </c>
      <c r="J217" s="1">
        <v>2.0039930555555553E-3</v>
      </c>
      <c r="K217">
        <v>40.7261096570601</v>
      </c>
      <c r="L217">
        <v>-74.002491863200504</v>
      </c>
      <c r="M217">
        <v>40.725687399999998</v>
      </c>
      <c r="N217">
        <v>-73.992579399999997</v>
      </c>
      <c r="O217" s="5">
        <v>41914.542184432874</v>
      </c>
      <c r="P217" s="5">
        <v>41914.572423784724</v>
      </c>
      <c r="Q217" s="5">
        <v>41914.577507951391</v>
      </c>
      <c r="R217" s="5">
        <v>41914.581282129628</v>
      </c>
      <c r="S217">
        <f t="shared" si="6"/>
        <v>40</v>
      </c>
      <c r="T217">
        <f t="shared" si="7"/>
        <v>4</v>
      </c>
    </row>
    <row r="218" spans="1:20" x14ac:dyDescent="0.25">
      <c r="A218">
        <v>1278745</v>
      </c>
      <c r="B218">
        <v>207281</v>
      </c>
      <c r="C218">
        <v>52826</v>
      </c>
      <c r="D218" t="s">
        <v>23</v>
      </c>
      <c r="E218" t="s">
        <v>54</v>
      </c>
      <c r="F218" t="s">
        <v>29</v>
      </c>
      <c r="G218" t="s">
        <v>151</v>
      </c>
      <c r="H218">
        <v>1</v>
      </c>
      <c r="I218" t="s">
        <v>151</v>
      </c>
      <c r="K218">
        <v>40.740884357811296</v>
      </c>
      <c r="L218">
        <v>-73.988198676721197</v>
      </c>
      <c r="M218">
        <v>40.728309500000002</v>
      </c>
      <c r="N218">
        <v>-73.994313099999999</v>
      </c>
      <c r="O218" s="5">
        <v>41914.542792488428</v>
      </c>
      <c r="P218" s="5">
        <v>41914.544834837965</v>
      </c>
      <c r="Q218" s="5">
        <v>41914.57041104167</v>
      </c>
      <c r="R218" s="5">
        <v>41914.574860185188</v>
      </c>
      <c r="S218">
        <f t="shared" si="6"/>
        <v>40</v>
      </c>
      <c r="T218">
        <f t="shared" si="7"/>
        <v>4</v>
      </c>
    </row>
    <row r="219" spans="1:20" x14ac:dyDescent="0.25">
      <c r="A219">
        <v>1278795</v>
      </c>
      <c r="B219">
        <v>233231</v>
      </c>
      <c r="C219">
        <v>99219</v>
      </c>
      <c r="D219" t="s">
        <v>23</v>
      </c>
      <c r="E219" t="s">
        <v>491</v>
      </c>
      <c r="G219" t="s">
        <v>1350</v>
      </c>
      <c r="H219">
        <v>2</v>
      </c>
      <c r="I219" t="s">
        <v>664</v>
      </c>
      <c r="K219">
        <v>40.729110403548901</v>
      </c>
      <c r="L219">
        <v>-73.984245455566395</v>
      </c>
      <c r="M219">
        <v>40.724788400000001</v>
      </c>
      <c r="N219">
        <v>-73.980720599999998</v>
      </c>
      <c r="O219" s="5">
        <v>41914.547142280091</v>
      </c>
      <c r="P219" s="5">
        <v>41914.549500196757</v>
      </c>
      <c r="Q219" s="5">
        <v>41914.563972280092</v>
      </c>
      <c r="R219" s="5">
        <v>41914.567116909719</v>
      </c>
      <c r="S219">
        <f t="shared" si="6"/>
        <v>40</v>
      </c>
      <c r="T219">
        <f t="shared" si="7"/>
        <v>4</v>
      </c>
    </row>
    <row r="220" spans="1:20" x14ac:dyDescent="0.25">
      <c r="A220">
        <v>1278811</v>
      </c>
      <c r="B220">
        <v>151789</v>
      </c>
      <c r="C220">
        <v>138560</v>
      </c>
      <c r="D220" t="s">
        <v>23</v>
      </c>
      <c r="E220" t="s">
        <v>137</v>
      </c>
      <c r="F220" t="s">
        <v>115</v>
      </c>
      <c r="G220" t="s">
        <v>271</v>
      </c>
      <c r="H220">
        <v>1</v>
      </c>
      <c r="I220" t="s">
        <v>149</v>
      </c>
      <c r="J220" s="1">
        <v>6.5048611111111114E-3</v>
      </c>
      <c r="K220">
        <v>40.745078589413303</v>
      </c>
      <c r="L220">
        <v>-73.988821506500202</v>
      </c>
      <c r="M220">
        <v>40.750621299999999</v>
      </c>
      <c r="N220">
        <v>-73.986291499999993</v>
      </c>
      <c r="O220" s="5">
        <v>41914.547460648151</v>
      </c>
      <c r="P220" s="5">
        <v>41914.565291608793</v>
      </c>
      <c r="Q220" s="5">
        <v>41914.571073726853</v>
      </c>
      <c r="R220" s="5">
        <v>41914.574565243056</v>
      </c>
      <c r="S220">
        <f t="shared" si="6"/>
        <v>40</v>
      </c>
      <c r="T220">
        <f t="shared" si="7"/>
        <v>4</v>
      </c>
    </row>
    <row r="221" spans="1:20" x14ac:dyDescent="0.25">
      <c r="A221">
        <v>1278811</v>
      </c>
      <c r="B221">
        <v>151789</v>
      </c>
      <c r="C221">
        <v>138560</v>
      </c>
      <c r="D221" t="s">
        <v>23</v>
      </c>
      <c r="E221" t="s">
        <v>137</v>
      </c>
      <c r="F221" t="s">
        <v>115</v>
      </c>
      <c r="G221" t="s">
        <v>706</v>
      </c>
      <c r="H221">
        <v>1</v>
      </c>
      <c r="I221" t="s">
        <v>149</v>
      </c>
      <c r="J221" s="1">
        <v>6.5048611111111114E-3</v>
      </c>
      <c r="K221">
        <v>40.745078589413303</v>
      </c>
      <c r="L221">
        <v>-73.988821506500202</v>
      </c>
      <c r="M221">
        <v>40.750621299999999</v>
      </c>
      <c r="N221">
        <v>-73.986291499999993</v>
      </c>
      <c r="O221" s="5">
        <v>41914.547460648151</v>
      </c>
      <c r="P221" s="5">
        <v>41914.565291608793</v>
      </c>
      <c r="Q221" s="5">
        <v>41914.571073726853</v>
      </c>
      <c r="R221" s="5">
        <v>41914.574565243056</v>
      </c>
      <c r="S221">
        <f t="shared" si="6"/>
        <v>40</v>
      </c>
      <c r="T221">
        <f t="shared" si="7"/>
        <v>4</v>
      </c>
    </row>
    <row r="222" spans="1:20" x14ac:dyDescent="0.25">
      <c r="A222">
        <v>1278838</v>
      </c>
      <c r="B222">
        <v>144352</v>
      </c>
      <c r="C222">
        <v>143427</v>
      </c>
      <c r="D222" t="s">
        <v>23</v>
      </c>
      <c r="E222" t="s">
        <v>54</v>
      </c>
      <c r="F222" t="s">
        <v>29</v>
      </c>
      <c r="G222" t="s">
        <v>151</v>
      </c>
      <c r="H222">
        <v>1</v>
      </c>
      <c r="I222" t="s">
        <v>151</v>
      </c>
      <c r="K222">
        <v>40.779126065705498</v>
      </c>
      <c r="L222">
        <v>-73.954904894578206</v>
      </c>
      <c r="M222">
        <v>40.772632999999999</v>
      </c>
      <c r="N222">
        <v>-73.9559979</v>
      </c>
      <c r="O222" s="5">
        <v>41914.549282974534</v>
      </c>
      <c r="P222" s="5">
        <v>41914.549584259257</v>
      </c>
      <c r="Q222" s="5">
        <v>41914.562652604167</v>
      </c>
      <c r="R222" s="5">
        <v>41914.567795451389</v>
      </c>
      <c r="S222">
        <f t="shared" si="6"/>
        <v>40</v>
      </c>
      <c r="T222">
        <f t="shared" si="7"/>
        <v>4</v>
      </c>
    </row>
    <row r="223" spans="1:20" s="6" customFormat="1" x14ac:dyDescent="0.25">
      <c r="A223" s="6">
        <v>1278913</v>
      </c>
      <c r="B223" s="6">
        <v>342256</v>
      </c>
      <c r="C223" s="6">
        <v>91807</v>
      </c>
      <c r="D223" s="6" t="s">
        <v>85</v>
      </c>
      <c r="E223" s="6" t="s">
        <v>137</v>
      </c>
      <c r="F223" s="6" t="s">
        <v>115</v>
      </c>
      <c r="G223" s="6" t="s">
        <v>271</v>
      </c>
      <c r="H223" s="6">
        <v>2</v>
      </c>
      <c r="I223" s="6" t="s">
        <v>149</v>
      </c>
      <c r="J223" s="7">
        <v>1.4664467592592591E-3</v>
      </c>
      <c r="K223" s="6">
        <v>40.721323186970601</v>
      </c>
      <c r="L223" s="6">
        <v>-74.009732007980304</v>
      </c>
      <c r="M223" s="6">
        <v>40.709534099999999</v>
      </c>
      <c r="N223" s="6">
        <v>-74.015141099999994</v>
      </c>
      <c r="O223" s="8">
        <v>41914.562453831022</v>
      </c>
      <c r="P223" s="8">
        <v>41914.578456909723</v>
      </c>
      <c r="Q223" s="8">
        <v>41914.584083518515</v>
      </c>
      <c r="R223" s="8">
        <v>41914.602938888886</v>
      </c>
      <c r="S223">
        <f t="shared" si="6"/>
        <v>40</v>
      </c>
      <c r="T223">
        <f t="shared" si="7"/>
        <v>4</v>
      </c>
    </row>
    <row r="224" spans="1:20" x14ac:dyDescent="0.25">
      <c r="A224">
        <v>1278920</v>
      </c>
      <c r="B224">
        <v>301695</v>
      </c>
      <c r="C224">
        <v>62487</v>
      </c>
      <c r="D224" t="s">
        <v>53</v>
      </c>
      <c r="E224" t="s">
        <v>137</v>
      </c>
      <c r="F224" t="s">
        <v>115</v>
      </c>
      <c r="G224" t="s">
        <v>583</v>
      </c>
      <c r="H224">
        <v>1</v>
      </c>
      <c r="I224" t="s">
        <v>149</v>
      </c>
      <c r="J224" s="1">
        <v>1.4526273148148148E-3</v>
      </c>
      <c r="K224">
        <v>40.745078589413303</v>
      </c>
      <c r="L224">
        <v>-73.988821506500202</v>
      </c>
      <c r="M224">
        <v>40.750667400507297</v>
      </c>
      <c r="N224">
        <v>-73.986098678274203</v>
      </c>
      <c r="O224" s="5">
        <v>41914.562921226854</v>
      </c>
      <c r="P224" s="5">
        <v>41914.591649386573</v>
      </c>
      <c r="Q224" s="5">
        <v>41914.595343055553</v>
      </c>
      <c r="R224" s="5">
        <v>41914.607767627313</v>
      </c>
      <c r="S224">
        <f t="shared" si="6"/>
        <v>40</v>
      </c>
      <c r="T224">
        <f t="shared" si="7"/>
        <v>4</v>
      </c>
    </row>
    <row r="225" spans="1:20" x14ac:dyDescent="0.25">
      <c r="A225">
        <v>1278937</v>
      </c>
      <c r="B225">
        <v>63170</v>
      </c>
      <c r="C225">
        <v>73175</v>
      </c>
      <c r="D225" t="s">
        <v>23</v>
      </c>
      <c r="E225" t="s">
        <v>1443</v>
      </c>
      <c r="F225" t="s">
        <v>91</v>
      </c>
      <c r="J225" s="1">
        <v>2.0925462962962963E-3</v>
      </c>
      <c r="K225">
        <v>40.771297761785803</v>
      </c>
      <c r="L225">
        <v>-73.959502566329107</v>
      </c>
      <c r="M225">
        <v>40.775987000000001</v>
      </c>
      <c r="N225">
        <v>-73.944531999999995</v>
      </c>
      <c r="O225" s="5">
        <v>41914.569193854164</v>
      </c>
      <c r="P225" s="5">
        <v>41914.588379687499</v>
      </c>
      <c r="Q225" s="5">
        <v>41914.597003402778</v>
      </c>
      <c r="R225" s="5">
        <v>41914.606601354164</v>
      </c>
      <c r="S225">
        <f t="shared" si="6"/>
        <v>40</v>
      </c>
      <c r="T225">
        <f t="shared" si="7"/>
        <v>4</v>
      </c>
    </row>
    <row r="226" spans="1:20" x14ac:dyDescent="0.25">
      <c r="A226">
        <v>1278960</v>
      </c>
      <c r="B226">
        <v>307997</v>
      </c>
      <c r="C226">
        <v>142394</v>
      </c>
      <c r="D226" t="s">
        <v>23</v>
      </c>
      <c r="E226" t="s">
        <v>2238</v>
      </c>
      <c r="K226">
        <v>40.749823586631102</v>
      </c>
      <c r="L226">
        <v>-73.9858351821333</v>
      </c>
      <c r="M226">
        <v>40.774194399999999</v>
      </c>
      <c r="N226">
        <v>-73.964717500000006</v>
      </c>
      <c r="O226" s="5">
        <v>41914.572620868057</v>
      </c>
      <c r="P226" s="5">
        <v>41914.591751990738</v>
      </c>
      <c r="Q226" s="5">
        <v>41914.603725810186</v>
      </c>
      <c r="R226" s="5">
        <v>41914.614427442131</v>
      </c>
      <c r="S226">
        <f t="shared" si="6"/>
        <v>40</v>
      </c>
      <c r="T226">
        <f t="shared" si="7"/>
        <v>4</v>
      </c>
    </row>
    <row r="227" spans="1:20" x14ac:dyDescent="0.25">
      <c r="A227">
        <v>1278985</v>
      </c>
      <c r="B227">
        <v>165110</v>
      </c>
      <c r="C227">
        <v>66004</v>
      </c>
      <c r="D227" t="s">
        <v>23</v>
      </c>
      <c r="E227" t="s">
        <v>518</v>
      </c>
      <c r="F227" t="s">
        <v>342</v>
      </c>
      <c r="J227" s="1">
        <v>3.197766203703704E-3</v>
      </c>
      <c r="K227">
        <v>40.764084531354698</v>
      </c>
      <c r="L227">
        <v>-73.970499798529701</v>
      </c>
      <c r="M227">
        <v>40.769097000000002</v>
      </c>
      <c r="N227">
        <v>-73.982952999999995</v>
      </c>
      <c r="O227" s="5">
        <v>41914.57842849537</v>
      </c>
      <c r="P227" s="5">
        <v>41914.59135023148</v>
      </c>
      <c r="Q227" s="5">
        <v>41914.598506087961</v>
      </c>
      <c r="R227" s="5">
        <v>41914.608393344904</v>
      </c>
      <c r="S227">
        <f t="shared" si="6"/>
        <v>40</v>
      </c>
      <c r="T227">
        <f t="shared" si="7"/>
        <v>4</v>
      </c>
    </row>
    <row r="228" spans="1:20" x14ac:dyDescent="0.25">
      <c r="A228">
        <v>1279042</v>
      </c>
      <c r="B228">
        <v>90811</v>
      </c>
      <c r="C228">
        <v>140684</v>
      </c>
      <c r="D228" t="s">
        <v>23</v>
      </c>
      <c r="E228" t="s">
        <v>243</v>
      </c>
      <c r="F228" t="s">
        <v>70</v>
      </c>
      <c r="G228" t="s">
        <v>235</v>
      </c>
      <c r="H228">
        <v>3</v>
      </c>
      <c r="I228" t="s">
        <v>236</v>
      </c>
      <c r="K228">
        <v>40.731795470614898</v>
      </c>
      <c r="L228">
        <v>-73.985672593116803</v>
      </c>
      <c r="M228">
        <v>40.737751000000003</v>
      </c>
      <c r="N228">
        <v>-73.992159900000004</v>
      </c>
      <c r="O228" s="5">
        <v>41914.586423773151</v>
      </c>
      <c r="P228" s="5">
        <v>41914.587766875004</v>
      </c>
      <c r="Q228" s="5">
        <v>41914.596689016202</v>
      </c>
      <c r="R228" s="5">
        <v>41914.602083287034</v>
      </c>
      <c r="S228">
        <f t="shared" si="6"/>
        <v>40</v>
      </c>
      <c r="T228">
        <f t="shared" si="7"/>
        <v>4</v>
      </c>
    </row>
    <row r="229" spans="1:20" x14ac:dyDescent="0.25">
      <c r="A229">
        <v>1279058</v>
      </c>
      <c r="B229">
        <v>152786</v>
      </c>
      <c r="C229">
        <v>57186</v>
      </c>
      <c r="D229" t="s">
        <v>23</v>
      </c>
      <c r="E229" t="s">
        <v>642</v>
      </c>
      <c r="F229" t="s">
        <v>58</v>
      </c>
      <c r="K229">
        <v>40.739891</v>
      </c>
      <c r="L229">
        <v>-73.986503999999996</v>
      </c>
      <c r="M229">
        <v>40.747183999999997</v>
      </c>
      <c r="N229">
        <v>-73.972449999999995</v>
      </c>
      <c r="O229" s="5">
        <v>41914.587676597221</v>
      </c>
      <c r="P229" s="5">
        <v>41914.596675011577</v>
      </c>
      <c r="Q229" s="5">
        <v>41914.608009293981</v>
      </c>
      <c r="R229" s="5">
        <v>41914.619396099537</v>
      </c>
      <c r="S229">
        <f t="shared" si="6"/>
        <v>40</v>
      </c>
      <c r="T229">
        <f t="shared" si="7"/>
        <v>4</v>
      </c>
    </row>
    <row r="230" spans="1:20" x14ac:dyDescent="0.25">
      <c r="A230">
        <v>1279068</v>
      </c>
      <c r="B230">
        <v>80328</v>
      </c>
      <c r="C230">
        <v>84093</v>
      </c>
      <c r="D230" t="s">
        <v>23</v>
      </c>
      <c r="E230" t="s">
        <v>19</v>
      </c>
      <c r="F230" t="s">
        <v>20</v>
      </c>
      <c r="J230" s="1">
        <v>2.7100578703703709E-3</v>
      </c>
      <c r="K230">
        <v>40.758424069869903</v>
      </c>
      <c r="L230">
        <v>-73.970689773559599</v>
      </c>
      <c r="M230">
        <v>40.774706000000002</v>
      </c>
      <c r="N230">
        <v>-73.963147000000006</v>
      </c>
      <c r="O230" s="5">
        <v>41914.589224189818</v>
      </c>
      <c r="P230" s="5">
        <v>41914.588849432868</v>
      </c>
      <c r="Q230" s="5">
        <v>41914.600194571758</v>
      </c>
      <c r="R230" s="5">
        <v>41914.609600659722</v>
      </c>
      <c r="S230">
        <f t="shared" si="6"/>
        <v>40</v>
      </c>
      <c r="T230">
        <f t="shared" si="7"/>
        <v>4</v>
      </c>
    </row>
    <row r="231" spans="1:20" x14ac:dyDescent="0.25">
      <c r="A231">
        <v>1279071</v>
      </c>
      <c r="B231">
        <v>64170</v>
      </c>
      <c r="C231">
        <v>138560</v>
      </c>
      <c r="D231" t="s">
        <v>23</v>
      </c>
      <c r="E231" t="s">
        <v>1459</v>
      </c>
      <c r="F231" t="s">
        <v>862</v>
      </c>
      <c r="J231" s="1">
        <v>2.9607060185185188E-3</v>
      </c>
      <c r="K231">
        <v>40.732393897468697</v>
      </c>
      <c r="L231">
        <v>-73.987838104088993</v>
      </c>
      <c r="M231">
        <v>40.725446099999999</v>
      </c>
      <c r="N231">
        <v>-73.994459899999995</v>
      </c>
      <c r="O231" s="5">
        <v>41914.58997050926</v>
      </c>
      <c r="P231" s="5">
        <v>41914.601423148146</v>
      </c>
      <c r="Q231" s="5">
        <v>41914.614132569448</v>
      </c>
      <c r="R231" s="5">
        <v>41914.618500972225</v>
      </c>
      <c r="S231">
        <f t="shared" si="6"/>
        <v>40</v>
      </c>
      <c r="T231">
        <f t="shared" si="7"/>
        <v>4</v>
      </c>
    </row>
    <row r="232" spans="1:20" x14ac:dyDescent="0.25">
      <c r="A232">
        <v>1279135</v>
      </c>
      <c r="B232">
        <v>160957</v>
      </c>
      <c r="C232">
        <v>123844</v>
      </c>
      <c r="D232" t="s">
        <v>23</v>
      </c>
      <c r="E232" t="s">
        <v>114</v>
      </c>
      <c r="F232" t="s">
        <v>115</v>
      </c>
      <c r="G232" t="s">
        <v>132</v>
      </c>
      <c r="H232">
        <v>1</v>
      </c>
      <c r="I232" t="s">
        <v>133</v>
      </c>
      <c r="K232">
        <v>40.737827668490397</v>
      </c>
      <c r="L232">
        <v>-73.992362022399902</v>
      </c>
      <c r="M232">
        <v>40.739592500000001</v>
      </c>
      <c r="N232">
        <v>-73.992170999999999</v>
      </c>
      <c r="O232" s="5">
        <v>41914.598689768522</v>
      </c>
      <c r="P232" s="5">
        <v>41914.600598078701</v>
      </c>
      <c r="Q232" s="5">
        <v>41914.61327952546</v>
      </c>
      <c r="R232" s="5">
        <v>41914.614050648146</v>
      </c>
      <c r="S232">
        <f t="shared" si="6"/>
        <v>40</v>
      </c>
      <c r="T232">
        <f t="shared" si="7"/>
        <v>4</v>
      </c>
    </row>
    <row r="233" spans="1:20" x14ac:dyDescent="0.25">
      <c r="A233">
        <v>1279214</v>
      </c>
      <c r="B233">
        <v>174775</v>
      </c>
      <c r="C233">
        <v>105178</v>
      </c>
      <c r="D233" t="s">
        <v>23</v>
      </c>
      <c r="E233" t="s">
        <v>1441</v>
      </c>
      <c r="F233" t="s">
        <v>20</v>
      </c>
      <c r="K233">
        <v>40.742196874990299</v>
      </c>
      <c r="L233">
        <v>-74.0053412596409</v>
      </c>
      <c r="M233">
        <v>40.733165999999997</v>
      </c>
      <c r="N233">
        <v>-73.995277999999999</v>
      </c>
      <c r="O233" s="5">
        <v>41914.60827045139</v>
      </c>
      <c r="P233" s="5">
        <v>41914.609748657407</v>
      </c>
      <c r="Q233" s="5">
        <v>41914.620413020835</v>
      </c>
      <c r="R233" s="5">
        <v>41914.6287428125</v>
      </c>
      <c r="S233">
        <f t="shared" si="6"/>
        <v>40</v>
      </c>
      <c r="T233">
        <f t="shared" si="7"/>
        <v>4</v>
      </c>
    </row>
    <row r="234" spans="1:20" x14ac:dyDescent="0.25">
      <c r="A234">
        <v>1279251</v>
      </c>
      <c r="B234">
        <v>139755</v>
      </c>
      <c r="C234">
        <v>99219</v>
      </c>
      <c r="D234" t="s">
        <v>23</v>
      </c>
      <c r="E234" t="s">
        <v>1795</v>
      </c>
      <c r="F234" t="s">
        <v>58</v>
      </c>
      <c r="G234" t="s">
        <v>1985</v>
      </c>
      <c r="H234">
        <v>1</v>
      </c>
      <c r="I234" t="s">
        <v>1986</v>
      </c>
      <c r="J234" s="1">
        <v>9.2066550925925927E-3</v>
      </c>
      <c r="K234">
        <v>40.7338442029235</v>
      </c>
      <c r="L234">
        <v>-73.993091583251996</v>
      </c>
      <c r="M234">
        <v>40.735317999999999</v>
      </c>
      <c r="N234">
        <v>-73.988472999999999</v>
      </c>
      <c r="O234" s="5">
        <v>41914.611608368054</v>
      </c>
      <c r="P234" s="5">
        <v>41914.619992337961</v>
      </c>
      <c r="Q234" s="5">
        <v>41914.628207835645</v>
      </c>
      <c r="R234" s="5">
        <v>41914.631519479168</v>
      </c>
      <c r="S234">
        <f t="shared" si="6"/>
        <v>40</v>
      </c>
      <c r="T234">
        <f t="shared" si="7"/>
        <v>4</v>
      </c>
    </row>
    <row r="235" spans="1:20" x14ac:dyDescent="0.25">
      <c r="A235">
        <v>1279285</v>
      </c>
      <c r="B235">
        <v>58343</v>
      </c>
      <c r="C235">
        <v>57186</v>
      </c>
      <c r="D235" t="s">
        <v>23</v>
      </c>
      <c r="E235" t="s">
        <v>1389</v>
      </c>
      <c r="F235" t="s">
        <v>1390</v>
      </c>
      <c r="G235" t="s">
        <v>1391</v>
      </c>
      <c r="H235">
        <v>3</v>
      </c>
      <c r="I235" t="s">
        <v>1392</v>
      </c>
      <c r="K235">
        <v>40.740155440852</v>
      </c>
      <c r="L235">
        <v>-73.994805125365602</v>
      </c>
      <c r="M235">
        <v>40.760903999999996</v>
      </c>
      <c r="N235">
        <v>-73.999007000000006</v>
      </c>
      <c r="O235" s="5">
        <v>41914.615364039353</v>
      </c>
      <c r="P235" s="5">
        <v>41914.634174328705</v>
      </c>
      <c r="Q235" s="5">
        <v>41914.64446729167</v>
      </c>
      <c r="R235" s="5">
        <v>41914.65595641204</v>
      </c>
      <c r="S235">
        <f t="shared" si="6"/>
        <v>40</v>
      </c>
      <c r="T235">
        <f t="shared" si="7"/>
        <v>4</v>
      </c>
    </row>
    <row r="236" spans="1:20" x14ac:dyDescent="0.25">
      <c r="A236">
        <v>1279338</v>
      </c>
      <c r="B236">
        <v>299365</v>
      </c>
      <c r="C236">
        <v>142394</v>
      </c>
      <c r="D236" t="s">
        <v>23</v>
      </c>
      <c r="E236" t="s">
        <v>492</v>
      </c>
      <c r="F236" t="s">
        <v>49</v>
      </c>
      <c r="G236" t="s">
        <v>1897</v>
      </c>
      <c r="H236">
        <v>1</v>
      </c>
      <c r="I236" t="s">
        <v>1898</v>
      </c>
      <c r="K236">
        <v>40.756256485287402</v>
      </c>
      <c r="L236">
        <v>-73.970465361412593</v>
      </c>
      <c r="M236">
        <v>40.754013990515503</v>
      </c>
      <c r="N236">
        <v>-73.993064327167602</v>
      </c>
      <c r="O236" s="5">
        <v>41914.620711944444</v>
      </c>
      <c r="P236" s="5">
        <v>41914.627117696757</v>
      </c>
      <c r="Q236" s="5">
        <v>41914.634980057868</v>
      </c>
      <c r="R236" s="5">
        <v>41914.646366805559</v>
      </c>
      <c r="S236">
        <f t="shared" si="6"/>
        <v>40</v>
      </c>
      <c r="T236">
        <f t="shared" si="7"/>
        <v>4</v>
      </c>
    </row>
    <row r="237" spans="1:20" x14ac:dyDescent="0.25">
      <c r="A237">
        <v>1279442</v>
      </c>
      <c r="B237">
        <v>95035</v>
      </c>
      <c r="C237">
        <v>138560</v>
      </c>
      <c r="D237" t="s">
        <v>23</v>
      </c>
      <c r="E237" t="s">
        <v>243</v>
      </c>
      <c r="F237" t="s">
        <v>70</v>
      </c>
      <c r="G237" t="s">
        <v>653</v>
      </c>
      <c r="H237">
        <v>1</v>
      </c>
      <c r="I237" t="s">
        <v>319</v>
      </c>
      <c r="K237">
        <v>40.714047313412998</v>
      </c>
      <c r="L237">
        <v>-73.954921066761003</v>
      </c>
      <c r="M237">
        <v>40.711958000000003</v>
      </c>
      <c r="N237">
        <v>-73.953205999999994</v>
      </c>
      <c r="O237" s="5">
        <v>41914.635015844906</v>
      </c>
      <c r="P237" s="5">
        <v>41914.64931763889</v>
      </c>
      <c r="Q237" s="5">
        <v>41914.654137731479</v>
      </c>
      <c r="R237" s="5">
        <v>41914.656385856484</v>
      </c>
      <c r="S237">
        <f t="shared" si="6"/>
        <v>40</v>
      </c>
      <c r="T237">
        <f t="shared" si="7"/>
        <v>4</v>
      </c>
    </row>
    <row r="238" spans="1:20" x14ac:dyDescent="0.25">
      <c r="A238">
        <v>1279583</v>
      </c>
      <c r="B238">
        <v>74759</v>
      </c>
      <c r="C238">
        <v>90681</v>
      </c>
      <c r="D238" t="s">
        <v>23</v>
      </c>
      <c r="E238" t="s">
        <v>932</v>
      </c>
      <c r="F238" t="s">
        <v>190</v>
      </c>
      <c r="K238">
        <v>40.722640443680099</v>
      </c>
      <c r="L238">
        <v>-73.988349437713595</v>
      </c>
      <c r="M238">
        <v>40.760334999999998</v>
      </c>
      <c r="N238">
        <v>-73.966751000000002</v>
      </c>
      <c r="O238" s="5">
        <v>41914.64999125</v>
      </c>
      <c r="P238" s="5">
        <v>41914.652557974536</v>
      </c>
      <c r="Q238" s="5">
        <v>41914.716330648145</v>
      </c>
      <c r="R238" s="5">
        <v>41914.727626296299</v>
      </c>
      <c r="S238">
        <f t="shared" si="6"/>
        <v>40</v>
      </c>
      <c r="T238">
        <f t="shared" si="7"/>
        <v>4</v>
      </c>
    </row>
    <row r="239" spans="1:20" x14ac:dyDescent="0.25">
      <c r="A239">
        <v>1279587</v>
      </c>
      <c r="B239">
        <v>331128</v>
      </c>
      <c r="C239">
        <v>140684</v>
      </c>
      <c r="D239" t="s">
        <v>23</v>
      </c>
      <c r="E239" t="s">
        <v>2594</v>
      </c>
      <c r="K239">
        <v>40.736614908507804</v>
      </c>
      <c r="L239">
        <v>-73.994828080536294</v>
      </c>
      <c r="M239">
        <v>40.723523399999998</v>
      </c>
      <c r="N239">
        <v>-74.002208199999998</v>
      </c>
      <c r="O239" s="5">
        <v>41914.650363310182</v>
      </c>
      <c r="P239" s="5">
        <v>41914.649592592592</v>
      </c>
      <c r="Q239" s="5">
        <v>41914.660247604166</v>
      </c>
      <c r="R239" s="5">
        <v>41914.666270254631</v>
      </c>
      <c r="S239">
        <f t="shared" si="6"/>
        <v>40</v>
      </c>
      <c r="T239">
        <f t="shared" si="7"/>
        <v>4</v>
      </c>
    </row>
    <row r="240" spans="1:20" x14ac:dyDescent="0.25">
      <c r="A240">
        <v>1279637</v>
      </c>
      <c r="B240">
        <v>89485</v>
      </c>
      <c r="C240">
        <v>84093</v>
      </c>
      <c r="D240" t="s">
        <v>23</v>
      </c>
      <c r="E240" t="s">
        <v>1891</v>
      </c>
      <c r="K240">
        <v>40.735627526774998</v>
      </c>
      <c r="L240">
        <v>-74.007544822243702</v>
      </c>
      <c r="M240">
        <v>40.729781500000001</v>
      </c>
      <c r="N240">
        <v>-73.997152700000001</v>
      </c>
      <c r="O240" s="5">
        <v>41914.659835833336</v>
      </c>
      <c r="P240" s="5">
        <v>41914.665585543982</v>
      </c>
      <c r="Q240" s="5">
        <v>41914.673120902778</v>
      </c>
      <c r="R240" s="5">
        <v>41914.686159780096</v>
      </c>
      <c r="S240">
        <f t="shared" si="6"/>
        <v>40</v>
      </c>
      <c r="T240">
        <f t="shared" si="7"/>
        <v>4</v>
      </c>
    </row>
    <row r="241" spans="1:20" x14ac:dyDescent="0.25">
      <c r="A241">
        <v>1279636</v>
      </c>
      <c r="B241">
        <v>77736</v>
      </c>
      <c r="C241">
        <v>115403</v>
      </c>
      <c r="D241" t="s">
        <v>23</v>
      </c>
      <c r="E241" t="s">
        <v>856</v>
      </c>
      <c r="F241" t="s">
        <v>115</v>
      </c>
      <c r="K241">
        <v>40.740640339277398</v>
      </c>
      <c r="L241">
        <v>-73.987812995910602</v>
      </c>
      <c r="M241">
        <v>40.730172199999998</v>
      </c>
      <c r="N241">
        <v>-73.981893299999996</v>
      </c>
      <c r="O241" s="5">
        <v>41914.659914583332</v>
      </c>
      <c r="P241" s="5">
        <v>41914.65829777778</v>
      </c>
      <c r="Q241" s="5">
        <v>41914.665771562497</v>
      </c>
      <c r="R241" s="5">
        <v>41914.673827268518</v>
      </c>
      <c r="S241">
        <f t="shared" si="6"/>
        <v>40</v>
      </c>
      <c r="T241">
        <f t="shared" si="7"/>
        <v>4</v>
      </c>
    </row>
    <row r="242" spans="1:20" x14ac:dyDescent="0.25">
      <c r="A242">
        <v>1279716</v>
      </c>
      <c r="B242">
        <v>55375</v>
      </c>
      <c r="C242">
        <v>32580</v>
      </c>
      <c r="D242" t="s">
        <v>23</v>
      </c>
      <c r="E242" t="s">
        <v>52</v>
      </c>
      <c r="K242">
        <v>40.729357</v>
      </c>
      <c r="L242">
        <v>-73.990155999999999</v>
      </c>
      <c r="M242">
        <v>40.719757999999999</v>
      </c>
      <c r="N242">
        <v>-73.985011</v>
      </c>
      <c r="O242" s="5">
        <v>41914.671431643517</v>
      </c>
      <c r="P242" s="5">
        <v>41914.682878032407</v>
      </c>
      <c r="Q242" s="5">
        <v>41914.687278101854</v>
      </c>
      <c r="R242" s="5">
        <v>41914.69294601852</v>
      </c>
      <c r="S242">
        <f t="shared" si="6"/>
        <v>40</v>
      </c>
      <c r="T242">
        <f t="shared" si="7"/>
        <v>4</v>
      </c>
    </row>
    <row r="243" spans="1:20" x14ac:dyDescent="0.25">
      <c r="A243">
        <v>1279862</v>
      </c>
      <c r="B243">
        <v>124972</v>
      </c>
      <c r="C243">
        <v>20962</v>
      </c>
      <c r="D243" t="s">
        <v>85</v>
      </c>
      <c r="E243" t="s">
        <v>500</v>
      </c>
      <c r="F243" t="s">
        <v>501</v>
      </c>
      <c r="G243" t="s">
        <v>1935</v>
      </c>
      <c r="H243">
        <v>1</v>
      </c>
      <c r="I243" t="s">
        <v>1936</v>
      </c>
      <c r="K243">
        <v>40.779598</v>
      </c>
      <c r="L243">
        <v>-73.947388000000004</v>
      </c>
      <c r="M243">
        <v>40.738390395856598</v>
      </c>
      <c r="N243">
        <v>-74.0087171380722</v>
      </c>
      <c r="O243" s="5">
        <v>41914.690796446761</v>
      </c>
      <c r="P243" s="5">
        <v>41914.68922497685</v>
      </c>
      <c r="Q243" s="5">
        <v>41914.693228483797</v>
      </c>
      <c r="R243" s="5">
        <v>41914.739970300929</v>
      </c>
      <c r="S243">
        <f t="shared" si="6"/>
        <v>40</v>
      </c>
      <c r="T243">
        <f t="shared" si="7"/>
        <v>4</v>
      </c>
    </row>
    <row r="244" spans="1:20" x14ac:dyDescent="0.25">
      <c r="A244">
        <v>1279862</v>
      </c>
      <c r="B244">
        <v>124972</v>
      </c>
      <c r="C244">
        <v>20962</v>
      </c>
      <c r="D244" t="s">
        <v>85</v>
      </c>
      <c r="E244" t="s">
        <v>500</v>
      </c>
      <c r="F244" t="s">
        <v>501</v>
      </c>
      <c r="G244" t="s">
        <v>3280</v>
      </c>
      <c r="H244">
        <v>1</v>
      </c>
      <c r="I244" t="s">
        <v>3281</v>
      </c>
      <c r="K244">
        <v>40.779598</v>
      </c>
      <c r="L244">
        <v>-73.947388000000004</v>
      </c>
      <c r="M244">
        <v>40.738390395856598</v>
      </c>
      <c r="N244">
        <v>-74.0087171380722</v>
      </c>
      <c r="O244" s="5">
        <v>41914.690796446761</v>
      </c>
      <c r="P244" s="5">
        <v>41914.68922497685</v>
      </c>
      <c r="Q244" s="5">
        <v>41914.693228483797</v>
      </c>
      <c r="R244" s="5">
        <v>41914.739970300929</v>
      </c>
      <c r="S244">
        <f t="shared" si="6"/>
        <v>40</v>
      </c>
      <c r="T244">
        <f t="shared" si="7"/>
        <v>4</v>
      </c>
    </row>
    <row r="245" spans="1:20" x14ac:dyDescent="0.25">
      <c r="A245">
        <v>1279888</v>
      </c>
      <c r="B245">
        <v>32951</v>
      </c>
      <c r="C245">
        <v>84093</v>
      </c>
      <c r="D245" t="s">
        <v>23</v>
      </c>
      <c r="E245" t="s">
        <v>294</v>
      </c>
      <c r="F245" t="s">
        <v>295</v>
      </c>
      <c r="G245" t="s">
        <v>1843</v>
      </c>
      <c r="H245">
        <v>1</v>
      </c>
      <c r="I245" t="s">
        <v>231</v>
      </c>
      <c r="J245" s="1">
        <v>6.0903356481481485E-3</v>
      </c>
      <c r="K245">
        <v>40.745299312570602</v>
      </c>
      <c r="L245">
        <v>-73.9791375808162</v>
      </c>
      <c r="M245">
        <v>40.731642000000001</v>
      </c>
      <c r="N245">
        <v>-74.001270000000005</v>
      </c>
      <c r="O245" s="5">
        <v>41914.694533055554</v>
      </c>
      <c r="P245" s="5">
        <v>41914.713852789355</v>
      </c>
      <c r="Q245" s="5">
        <v>41914.722759652781</v>
      </c>
      <c r="R245" s="5">
        <v>41914.734384629628</v>
      </c>
      <c r="S245">
        <f t="shared" si="6"/>
        <v>40</v>
      </c>
      <c r="T245">
        <f t="shared" si="7"/>
        <v>4</v>
      </c>
    </row>
    <row r="246" spans="1:20" x14ac:dyDescent="0.25">
      <c r="A246">
        <v>1279894</v>
      </c>
      <c r="B246">
        <v>294478</v>
      </c>
      <c r="C246">
        <v>57186</v>
      </c>
      <c r="D246" t="s">
        <v>23</v>
      </c>
      <c r="E246" t="s">
        <v>443</v>
      </c>
      <c r="F246" t="s">
        <v>342</v>
      </c>
      <c r="G246" t="s">
        <v>412</v>
      </c>
      <c r="H246">
        <v>1</v>
      </c>
      <c r="I246" t="s">
        <v>413</v>
      </c>
      <c r="J246" s="1">
        <v>3.0127546296296295E-3</v>
      </c>
      <c r="K246">
        <v>40.782116700000003</v>
      </c>
      <c r="L246">
        <v>-73.980739099999994</v>
      </c>
      <c r="M246">
        <v>40.774240900000002</v>
      </c>
      <c r="N246">
        <v>-73.9894599</v>
      </c>
      <c r="O246" s="5">
        <v>41914.694966238429</v>
      </c>
      <c r="P246" s="5">
        <v>41914.699492361113</v>
      </c>
      <c r="Q246" s="5">
        <v>41914.715346053243</v>
      </c>
      <c r="R246" s="5">
        <v>41914.725700069444</v>
      </c>
      <c r="S246">
        <f t="shared" si="6"/>
        <v>40</v>
      </c>
      <c r="T246">
        <f t="shared" si="7"/>
        <v>4</v>
      </c>
    </row>
    <row r="247" spans="1:20" x14ac:dyDescent="0.25">
      <c r="A247">
        <v>1279990</v>
      </c>
      <c r="B247">
        <v>85091</v>
      </c>
      <c r="C247">
        <v>105178</v>
      </c>
      <c r="D247" t="s">
        <v>23</v>
      </c>
      <c r="E247" t="s">
        <v>255</v>
      </c>
      <c r="F247" t="s">
        <v>91</v>
      </c>
      <c r="G247" t="s">
        <v>1277</v>
      </c>
      <c r="H247">
        <v>1</v>
      </c>
      <c r="I247" t="s">
        <v>760</v>
      </c>
      <c r="J247" s="1">
        <v>2.2151851851851851E-3</v>
      </c>
      <c r="K247">
        <v>40.771491247520302</v>
      </c>
      <c r="L247">
        <v>-73.956334145089798</v>
      </c>
      <c r="M247">
        <v>40.779800000000002</v>
      </c>
      <c r="N247">
        <v>-73.957060999999996</v>
      </c>
      <c r="O247" s="5">
        <v>41914.70517439815</v>
      </c>
      <c r="P247" s="5">
        <v>41914.71646398148</v>
      </c>
      <c r="Q247" s="5">
        <v>41914.723996550929</v>
      </c>
      <c r="R247" s="5">
        <v>41914.740683981479</v>
      </c>
      <c r="S247">
        <f t="shared" si="6"/>
        <v>40</v>
      </c>
      <c r="T247">
        <f t="shared" si="7"/>
        <v>4</v>
      </c>
    </row>
    <row r="248" spans="1:20" x14ac:dyDescent="0.25">
      <c r="A248">
        <v>1279990</v>
      </c>
      <c r="B248">
        <v>85091</v>
      </c>
      <c r="C248">
        <v>105178</v>
      </c>
      <c r="D248" t="s">
        <v>23</v>
      </c>
      <c r="E248" t="s">
        <v>255</v>
      </c>
      <c r="F248" t="s">
        <v>91</v>
      </c>
      <c r="G248" t="s">
        <v>1277</v>
      </c>
      <c r="H248">
        <v>1</v>
      </c>
      <c r="I248" t="s">
        <v>760</v>
      </c>
      <c r="J248" s="1">
        <v>2.2151851851851851E-3</v>
      </c>
      <c r="K248">
        <v>40.771491247520302</v>
      </c>
      <c r="L248">
        <v>-73.956334145089798</v>
      </c>
      <c r="M248">
        <v>40.779800000000002</v>
      </c>
      <c r="N248">
        <v>-73.957060999999996</v>
      </c>
      <c r="O248" s="5">
        <v>41914.70517439815</v>
      </c>
      <c r="P248" s="5">
        <v>41914.71646398148</v>
      </c>
      <c r="Q248" s="5">
        <v>41914.723996550929</v>
      </c>
      <c r="R248" s="5">
        <v>41914.740683981479</v>
      </c>
      <c r="S248">
        <f t="shared" si="6"/>
        <v>40</v>
      </c>
      <c r="T248">
        <f t="shared" si="7"/>
        <v>4</v>
      </c>
    </row>
    <row r="249" spans="1:20" x14ac:dyDescent="0.25">
      <c r="A249">
        <v>1280134</v>
      </c>
      <c r="B249">
        <v>109405</v>
      </c>
      <c r="C249">
        <v>64664</v>
      </c>
      <c r="D249" t="s">
        <v>23</v>
      </c>
      <c r="E249" t="s">
        <v>1306</v>
      </c>
      <c r="K249">
        <v>40.780333816617798</v>
      </c>
      <c r="L249">
        <v>-73.981513620340607</v>
      </c>
      <c r="M249">
        <v>40.782587667965103</v>
      </c>
      <c r="N249">
        <v>-73.976973434979001</v>
      </c>
      <c r="O249" s="5">
        <v>41914.719431793979</v>
      </c>
      <c r="P249" s="5">
        <v>41914.717841979167</v>
      </c>
      <c r="Q249" s="5">
        <v>41914.722580868052</v>
      </c>
      <c r="R249" s="5">
        <v>41914.726208842592</v>
      </c>
      <c r="S249">
        <f t="shared" si="6"/>
        <v>40</v>
      </c>
      <c r="T249">
        <f t="shared" si="7"/>
        <v>4</v>
      </c>
    </row>
    <row r="250" spans="1:20" x14ac:dyDescent="0.25">
      <c r="A250">
        <v>1280151</v>
      </c>
      <c r="B250">
        <v>65994</v>
      </c>
      <c r="C250">
        <v>44356</v>
      </c>
      <c r="D250" t="s">
        <v>23</v>
      </c>
      <c r="E250" t="s">
        <v>201</v>
      </c>
      <c r="F250" t="s">
        <v>190</v>
      </c>
      <c r="G250" t="s">
        <v>303</v>
      </c>
      <c r="H250">
        <v>1</v>
      </c>
      <c r="I250" t="s">
        <v>3339</v>
      </c>
      <c r="J250" s="1">
        <v>5.5835763888888888E-3</v>
      </c>
      <c r="K250">
        <v>40.724634574370299</v>
      </c>
      <c r="L250">
        <v>-73.998402357101398</v>
      </c>
      <c r="M250">
        <v>40.714285799999999</v>
      </c>
      <c r="N250">
        <v>-74.0087434</v>
      </c>
      <c r="O250" s="5">
        <v>41914.720621273147</v>
      </c>
      <c r="P250" s="5">
        <v>41914.721770914352</v>
      </c>
      <c r="Q250" s="5">
        <v>41914.744247708331</v>
      </c>
      <c r="R250" s="5">
        <v>41914.752622557869</v>
      </c>
      <c r="S250">
        <f t="shared" si="6"/>
        <v>40</v>
      </c>
      <c r="T250">
        <f t="shared" si="7"/>
        <v>4</v>
      </c>
    </row>
    <row r="251" spans="1:20" x14ac:dyDescent="0.25">
      <c r="A251">
        <v>1280201</v>
      </c>
      <c r="B251">
        <v>133021</v>
      </c>
      <c r="C251">
        <v>143287</v>
      </c>
      <c r="D251" t="s">
        <v>23</v>
      </c>
      <c r="E251" t="s">
        <v>2765</v>
      </c>
      <c r="K251">
        <v>40.716025999999999</v>
      </c>
      <c r="L251">
        <v>-73.965429</v>
      </c>
      <c r="M251">
        <v>40.722097699999999</v>
      </c>
      <c r="N251">
        <v>-73.958082000000005</v>
      </c>
      <c r="O251" s="5">
        <v>41914.725937314812</v>
      </c>
      <c r="P251" s="5">
        <v>41914.741800972224</v>
      </c>
      <c r="Q251" s="5">
        <v>41914.749039594906</v>
      </c>
      <c r="R251" s="5">
        <v>41914.757018703705</v>
      </c>
      <c r="S251">
        <f t="shared" si="6"/>
        <v>40</v>
      </c>
      <c r="T251">
        <f t="shared" si="7"/>
        <v>4</v>
      </c>
    </row>
    <row r="252" spans="1:20" x14ac:dyDescent="0.25">
      <c r="A252">
        <v>1280224</v>
      </c>
      <c r="B252">
        <v>163396</v>
      </c>
      <c r="C252">
        <v>123844</v>
      </c>
      <c r="D252" t="s">
        <v>23</v>
      </c>
      <c r="E252" t="s">
        <v>3342</v>
      </c>
      <c r="F252" t="s">
        <v>20</v>
      </c>
      <c r="K252">
        <v>40.781653210225798</v>
      </c>
      <c r="L252">
        <v>-73.979160954317393</v>
      </c>
      <c r="M252">
        <v>40.806391300000001</v>
      </c>
      <c r="N252">
        <v>-73.965688400000005</v>
      </c>
      <c r="O252" s="5">
        <v>41914.728572627311</v>
      </c>
      <c r="P252" s="5">
        <v>41914.730169039351</v>
      </c>
      <c r="Q252" s="5">
        <v>41914.741840833332</v>
      </c>
      <c r="R252" s="5">
        <v>41914.753400798611</v>
      </c>
      <c r="S252">
        <f t="shared" si="6"/>
        <v>40</v>
      </c>
      <c r="T252">
        <f t="shared" si="7"/>
        <v>4</v>
      </c>
    </row>
    <row r="253" spans="1:20" x14ac:dyDescent="0.25">
      <c r="A253">
        <v>1280236</v>
      </c>
      <c r="B253">
        <v>98758</v>
      </c>
      <c r="C253">
        <v>122837</v>
      </c>
      <c r="D253" t="s">
        <v>23</v>
      </c>
      <c r="E253" t="s">
        <v>2962</v>
      </c>
      <c r="K253">
        <v>40.674690974642999</v>
      </c>
      <c r="L253">
        <v>-73.981721979742701</v>
      </c>
      <c r="M253">
        <v>40.669273105752403</v>
      </c>
      <c r="N253">
        <v>-73.980635104727597</v>
      </c>
      <c r="O253" s="5">
        <v>41914.729612627314</v>
      </c>
      <c r="P253" s="5">
        <v>41914.735610706019</v>
      </c>
      <c r="Q253" s="5">
        <v>41914.741033634258</v>
      </c>
      <c r="R253" s="5">
        <v>41914.74862741898</v>
      </c>
      <c r="S253">
        <f t="shared" si="6"/>
        <v>40</v>
      </c>
      <c r="T253">
        <f t="shared" si="7"/>
        <v>4</v>
      </c>
    </row>
    <row r="254" spans="1:20" x14ac:dyDescent="0.25">
      <c r="A254">
        <v>1280260</v>
      </c>
      <c r="B254">
        <v>312962</v>
      </c>
      <c r="C254">
        <v>151467</v>
      </c>
      <c r="D254" t="s">
        <v>23</v>
      </c>
      <c r="E254" t="s">
        <v>32</v>
      </c>
      <c r="F254" t="s">
        <v>33</v>
      </c>
      <c r="G254" t="s">
        <v>3349</v>
      </c>
      <c r="H254">
        <v>1</v>
      </c>
      <c r="I254" t="s">
        <v>3350</v>
      </c>
      <c r="K254">
        <v>40.7634462798258</v>
      </c>
      <c r="L254">
        <v>-73.965230848023893</v>
      </c>
      <c r="M254">
        <v>40.767114900000003</v>
      </c>
      <c r="N254">
        <v>-73.967540999999997</v>
      </c>
      <c r="O254" s="5">
        <v>41914.73134982639</v>
      </c>
      <c r="P254" s="5">
        <v>41914.732340821756</v>
      </c>
      <c r="Q254" s="5">
        <v>41914.742679687501</v>
      </c>
      <c r="R254" s="5">
        <v>41914.746175682871</v>
      </c>
      <c r="S254">
        <f t="shared" si="6"/>
        <v>40</v>
      </c>
      <c r="T254">
        <f t="shared" si="7"/>
        <v>4</v>
      </c>
    </row>
    <row r="255" spans="1:20" x14ac:dyDescent="0.25">
      <c r="A255">
        <v>1280295</v>
      </c>
      <c r="B255">
        <v>62912</v>
      </c>
      <c r="C255">
        <v>108006</v>
      </c>
      <c r="D255" t="s">
        <v>23</v>
      </c>
      <c r="E255" t="s">
        <v>134</v>
      </c>
      <c r="F255" t="s">
        <v>37</v>
      </c>
      <c r="G255" t="s">
        <v>661</v>
      </c>
      <c r="H255">
        <v>1</v>
      </c>
      <c r="I255" t="s">
        <v>136</v>
      </c>
      <c r="J255" s="1">
        <v>2.3607870370370371E-3</v>
      </c>
      <c r="K255">
        <v>40.735872288065799</v>
      </c>
      <c r="L255">
        <v>-73.987664615827299</v>
      </c>
      <c r="M255">
        <v>40.736094922404099</v>
      </c>
      <c r="N255">
        <v>-73.992801979734907</v>
      </c>
      <c r="O255" s="5">
        <v>41914.734265057872</v>
      </c>
      <c r="P255" s="5">
        <v>41914.74047960648</v>
      </c>
      <c r="Q255" s="5">
        <v>41914.749736597223</v>
      </c>
      <c r="R255" s="5">
        <v>41914.753832824077</v>
      </c>
      <c r="S255">
        <f t="shared" si="6"/>
        <v>40</v>
      </c>
      <c r="T255">
        <f t="shared" si="7"/>
        <v>4</v>
      </c>
    </row>
    <row r="256" spans="1:20" x14ac:dyDescent="0.25">
      <c r="A256">
        <v>1280500</v>
      </c>
      <c r="B256">
        <v>334373</v>
      </c>
      <c r="C256">
        <v>151761</v>
      </c>
      <c r="D256" t="s">
        <v>23</v>
      </c>
      <c r="E256" t="s">
        <v>178</v>
      </c>
      <c r="F256" t="s">
        <v>29</v>
      </c>
      <c r="G256" t="s">
        <v>3425</v>
      </c>
      <c r="H256">
        <v>2</v>
      </c>
      <c r="I256" t="s">
        <v>151</v>
      </c>
      <c r="K256">
        <v>40.732368287916202</v>
      </c>
      <c r="L256">
        <v>-74.003748892271602</v>
      </c>
      <c r="M256">
        <v>40.735596999999999</v>
      </c>
      <c r="N256">
        <v>-74.00909</v>
      </c>
      <c r="O256" s="5">
        <v>41914.747691053242</v>
      </c>
      <c r="P256" s="5">
        <v>41914.761152743056</v>
      </c>
      <c r="Q256" s="5">
        <v>41914.779438634258</v>
      </c>
      <c r="R256" s="5">
        <v>41914.788000393521</v>
      </c>
      <c r="S256">
        <f t="shared" si="6"/>
        <v>40</v>
      </c>
      <c r="T256">
        <f t="shared" si="7"/>
        <v>4</v>
      </c>
    </row>
    <row r="257" spans="1:20" x14ac:dyDescent="0.25">
      <c r="A257">
        <v>1280525</v>
      </c>
      <c r="B257">
        <v>357455</v>
      </c>
      <c r="C257">
        <v>28765</v>
      </c>
      <c r="D257" t="s">
        <v>23</v>
      </c>
      <c r="E257" t="s">
        <v>479</v>
      </c>
      <c r="F257" t="s">
        <v>480</v>
      </c>
      <c r="G257" t="s">
        <v>3656</v>
      </c>
      <c r="H257">
        <v>1</v>
      </c>
      <c r="I257" t="s">
        <v>3657</v>
      </c>
      <c r="K257">
        <v>40.714638307702003</v>
      </c>
      <c r="L257">
        <v>-74.008336134918196</v>
      </c>
      <c r="M257">
        <v>40.742936</v>
      </c>
      <c r="N257">
        <v>-73.9992199</v>
      </c>
      <c r="O257" s="5">
        <v>41914.748588993054</v>
      </c>
      <c r="R257" s="5">
        <v>41914.765670636574</v>
      </c>
      <c r="S257">
        <f t="shared" si="6"/>
        <v>40</v>
      </c>
      <c r="T257">
        <f t="shared" si="7"/>
        <v>4</v>
      </c>
    </row>
    <row r="258" spans="1:20" x14ac:dyDescent="0.25">
      <c r="A258">
        <v>1280590</v>
      </c>
      <c r="B258">
        <v>242754</v>
      </c>
      <c r="C258">
        <v>55567</v>
      </c>
      <c r="D258" t="s">
        <v>23</v>
      </c>
      <c r="E258" t="s">
        <v>730</v>
      </c>
      <c r="F258" t="s">
        <v>91</v>
      </c>
      <c r="G258" t="s">
        <v>1671</v>
      </c>
      <c r="H258">
        <v>2</v>
      </c>
      <c r="I258" t="s">
        <v>249</v>
      </c>
      <c r="J258" s="1">
        <v>4.1962037037037037E-3</v>
      </c>
      <c r="K258">
        <v>40.722748587419602</v>
      </c>
      <c r="L258">
        <v>-73.996061916918705</v>
      </c>
      <c r="M258">
        <v>40.7455517</v>
      </c>
      <c r="N258">
        <v>-73.978619600000002</v>
      </c>
      <c r="O258" s="5">
        <v>41914.751344212964</v>
      </c>
      <c r="P258" s="5">
        <v>41914.75455690972</v>
      </c>
      <c r="Q258" s="5">
        <v>41914.773544988428</v>
      </c>
      <c r="R258" s="5">
        <v>41914.788364270833</v>
      </c>
      <c r="S258">
        <f t="shared" si="6"/>
        <v>40</v>
      </c>
      <c r="T258">
        <f t="shared" si="7"/>
        <v>4</v>
      </c>
    </row>
    <row r="259" spans="1:20" x14ac:dyDescent="0.25">
      <c r="A259">
        <v>1280717</v>
      </c>
      <c r="B259">
        <v>99025</v>
      </c>
      <c r="C259">
        <v>118095</v>
      </c>
      <c r="D259" t="s">
        <v>23</v>
      </c>
      <c r="E259" t="s">
        <v>3816</v>
      </c>
      <c r="F259" t="s">
        <v>58</v>
      </c>
      <c r="J259" s="1">
        <v>8.4171412037037045E-3</v>
      </c>
      <c r="K259">
        <v>40.770735310305902</v>
      </c>
      <c r="L259">
        <v>-73.953848734794093</v>
      </c>
      <c r="M259">
        <v>40.763607999999998</v>
      </c>
      <c r="N259">
        <v>-73.965672400000003</v>
      </c>
      <c r="O259" s="5">
        <v>41914.76052541667</v>
      </c>
      <c r="P259" s="5">
        <v>41914.790050648146</v>
      </c>
      <c r="Q259" s="5">
        <v>41914.795822719905</v>
      </c>
      <c r="R259" s="5">
        <v>41914.806351192128</v>
      </c>
      <c r="S259">
        <f t="shared" ref="S259:S322" si="8">WEEKNUM(O259,21)</f>
        <v>40</v>
      </c>
      <c r="T259">
        <f t="shared" ref="T259:T322" si="9">WEEKDAY(O259,11)</f>
        <v>4</v>
      </c>
    </row>
    <row r="260" spans="1:20" x14ac:dyDescent="0.25">
      <c r="A260">
        <v>1280728</v>
      </c>
      <c r="B260">
        <v>127149</v>
      </c>
      <c r="C260">
        <v>57496</v>
      </c>
      <c r="D260" t="s">
        <v>23</v>
      </c>
      <c r="E260" t="s">
        <v>265</v>
      </c>
      <c r="F260" t="s">
        <v>20</v>
      </c>
      <c r="G260" t="s">
        <v>656</v>
      </c>
      <c r="H260">
        <v>1</v>
      </c>
      <c r="I260" t="s">
        <v>249</v>
      </c>
      <c r="J260" s="1">
        <v>1.1473784722222222E-2</v>
      </c>
      <c r="K260">
        <v>40.758938763836703</v>
      </c>
      <c r="L260">
        <v>-73.968531133448096</v>
      </c>
      <c r="M260">
        <v>40.7666544</v>
      </c>
      <c r="N260">
        <v>-73.952847199999994</v>
      </c>
      <c r="O260" s="5">
        <v>41914.760627233794</v>
      </c>
      <c r="P260" s="5">
        <v>41914.776282534724</v>
      </c>
      <c r="Q260" s="5">
        <v>41914.785402326386</v>
      </c>
      <c r="R260" s="5">
        <v>41914.794080277781</v>
      </c>
      <c r="S260">
        <f t="shared" si="8"/>
        <v>40</v>
      </c>
      <c r="T260">
        <f t="shared" si="9"/>
        <v>4</v>
      </c>
    </row>
    <row r="261" spans="1:20" x14ac:dyDescent="0.25">
      <c r="A261">
        <v>1280728</v>
      </c>
      <c r="B261">
        <v>127149</v>
      </c>
      <c r="C261">
        <v>57496</v>
      </c>
      <c r="D261" t="s">
        <v>23</v>
      </c>
      <c r="E261" t="s">
        <v>265</v>
      </c>
      <c r="F261" t="s">
        <v>20</v>
      </c>
      <c r="G261" t="s">
        <v>1927</v>
      </c>
      <c r="H261">
        <v>1</v>
      </c>
      <c r="I261" t="s">
        <v>267</v>
      </c>
      <c r="J261" s="1">
        <v>1.1473784722222222E-2</v>
      </c>
      <c r="K261">
        <v>40.758938763836703</v>
      </c>
      <c r="L261">
        <v>-73.968531133448096</v>
      </c>
      <c r="M261">
        <v>40.7666544</v>
      </c>
      <c r="N261">
        <v>-73.952847199999994</v>
      </c>
      <c r="O261" s="5">
        <v>41914.760627233794</v>
      </c>
      <c r="P261" s="5">
        <v>41914.776282534724</v>
      </c>
      <c r="Q261" s="5">
        <v>41914.785402326386</v>
      </c>
      <c r="R261" s="5">
        <v>41914.794080277781</v>
      </c>
      <c r="S261">
        <f t="shared" si="8"/>
        <v>40</v>
      </c>
      <c r="T261">
        <f t="shared" si="9"/>
        <v>4</v>
      </c>
    </row>
    <row r="262" spans="1:20" x14ac:dyDescent="0.25">
      <c r="A262">
        <v>1280728</v>
      </c>
      <c r="B262">
        <v>127149</v>
      </c>
      <c r="C262">
        <v>57496</v>
      </c>
      <c r="D262" t="s">
        <v>23</v>
      </c>
      <c r="E262" t="s">
        <v>265</v>
      </c>
      <c r="F262" t="s">
        <v>20</v>
      </c>
      <c r="G262" t="s">
        <v>1927</v>
      </c>
      <c r="H262">
        <v>1</v>
      </c>
      <c r="I262" t="s">
        <v>267</v>
      </c>
      <c r="J262" s="1">
        <v>1.1473784722222222E-2</v>
      </c>
      <c r="K262">
        <v>40.758938763836703</v>
      </c>
      <c r="L262">
        <v>-73.968531133448096</v>
      </c>
      <c r="M262">
        <v>40.7666544</v>
      </c>
      <c r="N262">
        <v>-73.952847199999994</v>
      </c>
      <c r="O262" s="5">
        <v>41914.760627233794</v>
      </c>
      <c r="P262" s="5">
        <v>41914.776282534724</v>
      </c>
      <c r="Q262" s="5">
        <v>41914.785402326386</v>
      </c>
      <c r="R262" s="5">
        <v>41914.794080277781</v>
      </c>
      <c r="S262">
        <f t="shared" si="8"/>
        <v>40</v>
      </c>
      <c r="T262">
        <f t="shared" si="9"/>
        <v>4</v>
      </c>
    </row>
    <row r="263" spans="1:20" x14ac:dyDescent="0.25">
      <c r="A263">
        <v>1280752</v>
      </c>
      <c r="B263">
        <v>156461</v>
      </c>
      <c r="C263">
        <v>143427</v>
      </c>
      <c r="D263" t="s">
        <v>23</v>
      </c>
      <c r="E263" t="s">
        <v>3811</v>
      </c>
      <c r="F263" t="s">
        <v>20</v>
      </c>
      <c r="K263">
        <v>40.711658441662699</v>
      </c>
      <c r="L263">
        <v>-74.005826711654606</v>
      </c>
      <c r="M263">
        <v>40.707332399999999</v>
      </c>
      <c r="N263">
        <v>-74.007081400000004</v>
      </c>
      <c r="O263" s="5">
        <v>41914.76063611111</v>
      </c>
      <c r="P263" s="5">
        <v>41914.760502789351</v>
      </c>
      <c r="Q263" s="5">
        <v>41914.796436006945</v>
      </c>
      <c r="R263" s="5">
        <v>41914.805691238427</v>
      </c>
      <c r="S263">
        <f t="shared" si="8"/>
        <v>40</v>
      </c>
      <c r="T263">
        <f t="shared" si="9"/>
        <v>4</v>
      </c>
    </row>
    <row r="264" spans="1:20" x14ac:dyDescent="0.25">
      <c r="A264">
        <v>1280783</v>
      </c>
      <c r="B264">
        <v>353742</v>
      </c>
      <c r="C264">
        <v>65763</v>
      </c>
      <c r="D264" t="s">
        <v>23</v>
      </c>
      <c r="E264" t="s">
        <v>167</v>
      </c>
      <c r="G264" t="s">
        <v>2382</v>
      </c>
      <c r="H264">
        <v>1</v>
      </c>
      <c r="I264" t="s">
        <v>2383</v>
      </c>
      <c r="J264" s="1">
        <v>6.4012384259259257E-3</v>
      </c>
      <c r="K264">
        <v>40.721294</v>
      </c>
      <c r="L264">
        <v>-73.983993999999996</v>
      </c>
      <c r="M264">
        <v>40.730251000000003</v>
      </c>
      <c r="N264">
        <v>-73.993573999999995</v>
      </c>
      <c r="O264" s="5">
        <v>41914.763504849536</v>
      </c>
      <c r="P264" s="5">
        <v>41914.787163958332</v>
      </c>
      <c r="Q264" s="5">
        <v>41914.790869479169</v>
      </c>
      <c r="R264" s="5">
        <v>41914.800136990743</v>
      </c>
      <c r="S264">
        <f t="shared" si="8"/>
        <v>40</v>
      </c>
      <c r="T264">
        <f t="shared" si="9"/>
        <v>4</v>
      </c>
    </row>
    <row r="265" spans="1:20" x14ac:dyDescent="0.25">
      <c r="A265">
        <v>1280975</v>
      </c>
      <c r="B265">
        <v>104336</v>
      </c>
      <c r="C265">
        <v>116881</v>
      </c>
      <c r="D265" t="s">
        <v>23</v>
      </c>
      <c r="E265" t="s">
        <v>129</v>
      </c>
      <c r="F265" t="s">
        <v>45</v>
      </c>
      <c r="G265" t="s">
        <v>525</v>
      </c>
      <c r="H265">
        <v>1</v>
      </c>
      <c r="I265" t="s">
        <v>846</v>
      </c>
      <c r="J265" s="1">
        <v>7.2127199074074064E-3</v>
      </c>
      <c r="K265">
        <v>40.719386413349397</v>
      </c>
      <c r="L265">
        <v>-74.008692501044905</v>
      </c>
      <c r="M265">
        <v>40.727404999999997</v>
      </c>
      <c r="N265">
        <v>-73.991802000000007</v>
      </c>
      <c r="O265" s="5">
        <v>41914.777107511574</v>
      </c>
      <c r="P265" s="5">
        <v>41914.79903696759</v>
      </c>
      <c r="Q265" s="5">
        <v>41914.813499733798</v>
      </c>
      <c r="R265" s="5">
        <v>41914.824065729168</v>
      </c>
      <c r="S265">
        <f t="shared" si="8"/>
        <v>40</v>
      </c>
      <c r="T265">
        <f t="shared" si="9"/>
        <v>4</v>
      </c>
    </row>
    <row r="266" spans="1:20" x14ac:dyDescent="0.25">
      <c r="A266">
        <v>1280978</v>
      </c>
      <c r="B266">
        <v>334758</v>
      </c>
      <c r="C266">
        <v>90681</v>
      </c>
      <c r="D266" t="s">
        <v>23</v>
      </c>
      <c r="E266" t="s">
        <v>19</v>
      </c>
      <c r="F266" t="s">
        <v>20</v>
      </c>
      <c r="G266" t="s">
        <v>242</v>
      </c>
      <c r="H266">
        <v>1</v>
      </c>
      <c r="I266" t="s">
        <v>228</v>
      </c>
      <c r="J266" s="1">
        <v>1.089986111111111E-2</v>
      </c>
      <c r="K266">
        <v>40.744607141003797</v>
      </c>
      <c r="L266">
        <v>-73.990741968154893</v>
      </c>
      <c r="M266">
        <v>40.763319899999999</v>
      </c>
      <c r="N266">
        <v>-73.993808700000002</v>
      </c>
      <c r="O266" s="5">
        <v>41914.778881655089</v>
      </c>
      <c r="P266" s="5">
        <v>41914.783440937499</v>
      </c>
      <c r="Q266" s="5">
        <v>41914.790868032411</v>
      </c>
      <c r="R266" s="5">
        <v>41914.798698298611</v>
      </c>
      <c r="S266">
        <f t="shared" si="8"/>
        <v>40</v>
      </c>
      <c r="T266">
        <f t="shared" si="9"/>
        <v>4</v>
      </c>
    </row>
    <row r="267" spans="1:20" x14ac:dyDescent="0.25">
      <c r="A267">
        <v>1281021</v>
      </c>
      <c r="B267">
        <v>113817</v>
      </c>
      <c r="C267">
        <v>139995</v>
      </c>
      <c r="D267" t="s">
        <v>23</v>
      </c>
      <c r="E267" t="s">
        <v>258</v>
      </c>
      <c r="F267" t="s">
        <v>20</v>
      </c>
      <c r="G267" t="s">
        <v>1369</v>
      </c>
      <c r="H267">
        <v>2</v>
      </c>
      <c r="I267" t="s">
        <v>522</v>
      </c>
      <c r="K267">
        <v>40.724339999999998</v>
      </c>
      <c r="L267">
        <v>-73.990960000000001</v>
      </c>
      <c r="M267">
        <v>40.7244563</v>
      </c>
      <c r="N267">
        <v>-73.999014099999997</v>
      </c>
      <c r="O267" s="5">
        <v>41914.781510092595</v>
      </c>
      <c r="P267" s="5">
        <v>41914.792784502315</v>
      </c>
      <c r="Q267" s="5">
        <v>41914.799945509258</v>
      </c>
      <c r="R267" s="5">
        <v>41914.805256956017</v>
      </c>
      <c r="S267">
        <f t="shared" si="8"/>
        <v>40</v>
      </c>
      <c r="T267">
        <f t="shared" si="9"/>
        <v>4</v>
      </c>
    </row>
    <row r="268" spans="1:20" x14ac:dyDescent="0.25">
      <c r="A268">
        <v>1281117</v>
      </c>
      <c r="B268">
        <v>56207</v>
      </c>
      <c r="C268">
        <v>119813</v>
      </c>
      <c r="D268" t="s">
        <v>23</v>
      </c>
      <c r="E268" t="s">
        <v>152</v>
      </c>
      <c r="F268" t="s">
        <v>25</v>
      </c>
      <c r="G268" t="s">
        <v>1654</v>
      </c>
      <c r="H268">
        <v>1</v>
      </c>
      <c r="I268" t="s">
        <v>478</v>
      </c>
      <c r="J268" s="1">
        <v>4.7655902777777774E-3</v>
      </c>
      <c r="K268">
        <v>40.7446662425236</v>
      </c>
      <c r="L268">
        <v>-73.983344413366893</v>
      </c>
      <c r="M268">
        <v>40.766471000000003</v>
      </c>
      <c r="N268">
        <v>-73.978347999999997</v>
      </c>
      <c r="O268" s="5">
        <v>41914.790160671299</v>
      </c>
      <c r="P268" s="5">
        <v>41914.791667094905</v>
      </c>
      <c r="Q268" s="5">
        <v>41914.807186192127</v>
      </c>
      <c r="R268" s="5">
        <v>41914.817683333335</v>
      </c>
      <c r="S268">
        <f t="shared" si="8"/>
        <v>40</v>
      </c>
      <c r="T268">
        <f t="shared" si="9"/>
        <v>4</v>
      </c>
    </row>
    <row r="269" spans="1:20" x14ac:dyDescent="0.25">
      <c r="A269">
        <v>1281140</v>
      </c>
      <c r="B269">
        <v>97370</v>
      </c>
      <c r="C269">
        <v>110399</v>
      </c>
      <c r="D269" t="s">
        <v>23</v>
      </c>
      <c r="E269" t="s">
        <v>290</v>
      </c>
      <c r="F269" t="s">
        <v>45</v>
      </c>
      <c r="G269" t="s">
        <v>1553</v>
      </c>
      <c r="H269">
        <v>1</v>
      </c>
      <c r="I269" t="s">
        <v>115</v>
      </c>
      <c r="J269" s="1">
        <v>4.1329166666666658E-3</v>
      </c>
      <c r="K269">
        <v>40.784077256376399</v>
      </c>
      <c r="L269">
        <v>-73.9776224098444</v>
      </c>
      <c r="M269">
        <v>40.770761700000001</v>
      </c>
      <c r="N269">
        <v>-73.964485699999997</v>
      </c>
      <c r="O269" s="5">
        <v>41914.791076145833</v>
      </c>
      <c r="R269" s="5">
        <v>41914.814631006942</v>
      </c>
      <c r="S269">
        <f t="shared" si="8"/>
        <v>40</v>
      </c>
      <c r="T269">
        <f t="shared" si="9"/>
        <v>4</v>
      </c>
    </row>
    <row r="270" spans="1:20" x14ac:dyDescent="0.25">
      <c r="A270">
        <v>1281159</v>
      </c>
      <c r="B270">
        <v>53542</v>
      </c>
      <c r="C270">
        <v>142275</v>
      </c>
      <c r="D270" t="s">
        <v>23</v>
      </c>
      <c r="E270" t="s">
        <v>1370</v>
      </c>
      <c r="J270" s="1">
        <v>3.8900925925925926E-3</v>
      </c>
      <c r="K270">
        <v>40.740641461534302</v>
      </c>
      <c r="L270">
        <v>-73.993123651635102</v>
      </c>
      <c r="M270">
        <v>40.7634358067139</v>
      </c>
      <c r="N270">
        <v>-73.970246033809204</v>
      </c>
      <c r="O270" s="5">
        <v>41914.794749803237</v>
      </c>
      <c r="P270" s="5">
        <v>41914.79919287037</v>
      </c>
      <c r="Q270" s="5">
        <v>41914.816144895834</v>
      </c>
      <c r="R270" s="5">
        <v>41914.831792280092</v>
      </c>
      <c r="S270">
        <f t="shared" si="8"/>
        <v>40</v>
      </c>
      <c r="T270">
        <f t="shared" si="9"/>
        <v>4</v>
      </c>
    </row>
    <row r="271" spans="1:20" x14ac:dyDescent="0.25">
      <c r="A271">
        <v>1281191</v>
      </c>
      <c r="B271">
        <v>356014</v>
      </c>
      <c r="C271">
        <v>31859</v>
      </c>
      <c r="D271" t="s">
        <v>23</v>
      </c>
      <c r="E271" t="s">
        <v>294</v>
      </c>
      <c r="F271" t="s">
        <v>295</v>
      </c>
      <c r="G271" t="s">
        <v>686</v>
      </c>
      <c r="H271">
        <v>1</v>
      </c>
      <c r="I271" t="s">
        <v>228</v>
      </c>
      <c r="J271" s="1">
        <v>4.7792824074074074E-3</v>
      </c>
      <c r="K271">
        <v>40.745299312570602</v>
      </c>
      <c r="L271">
        <v>-73.9791375808162</v>
      </c>
      <c r="M271">
        <v>40.774064349408299</v>
      </c>
      <c r="N271">
        <v>-73.980629725393598</v>
      </c>
      <c r="O271" s="5">
        <v>41914.7966958912</v>
      </c>
      <c r="P271" s="5">
        <v>41914.814157488428</v>
      </c>
      <c r="Q271" s="5">
        <v>41914.820372314818</v>
      </c>
      <c r="R271" s="5">
        <v>41914.835648645836</v>
      </c>
      <c r="S271">
        <f t="shared" si="8"/>
        <v>40</v>
      </c>
      <c r="T271">
        <f t="shared" si="9"/>
        <v>4</v>
      </c>
    </row>
    <row r="272" spans="1:20" x14ac:dyDescent="0.25">
      <c r="A272">
        <v>1281202</v>
      </c>
      <c r="B272">
        <v>130820</v>
      </c>
      <c r="C272">
        <v>151356</v>
      </c>
      <c r="D272" t="s">
        <v>23</v>
      </c>
      <c r="E272" t="s">
        <v>129</v>
      </c>
      <c r="F272" t="s">
        <v>45</v>
      </c>
      <c r="G272" t="s">
        <v>940</v>
      </c>
      <c r="H272">
        <v>2</v>
      </c>
      <c r="I272" t="s">
        <v>131</v>
      </c>
      <c r="J272" s="1">
        <v>9.4874768518518511E-3</v>
      </c>
      <c r="K272">
        <v>40.719386413349397</v>
      </c>
      <c r="L272">
        <v>-74.008692501044905</v>
      </c>
      <c r="M272">
        <v>40.7183876</v>
      </c>
      <c r="N272">
        <v>-74.004408699999999</v>
      </c>
      <c r="O272" s="5">
        <v>41914.798049502315</v>
      </c>
      <c r="P272" s="5">
        <v>41914.837796446758</v>
      </c>
      <c r="Q272" s="5">
        <v>41914.851306249999</v>
      </c>
      <c r="R272" s="5">
        <v>41914.854250625001</v>
      </c>
      <c r="S272">
        <f t="shared" si="8"/>
        <v>40</v>
      </c>
      <c r="T272">
        <f t="shared" si="9"/>
        <v>4</v>
      </c>
    </row>
    <row r="273" spans="1:20" x14ac:dyDescent="0.25">
      <c r="A273">
        <v>1281202</v>
      </c>
      <c r="B273">
        <v>130820</v>
      </c>
      <c r="C273">
        <v>151356</v>
      </c>
      <c r="D273" t="s">
        <v>23</v>
      </c>
      <c r="E273" t="s">
        <v>129</v>
      </c>
      <c r="F273" t="s">
        <v>45</v>
      </c>
      <c r="G273" t="s">
        <v>2805</v>
      </c>
      <c r="H273">
        <v>1</v>
      </c>
      <c r="I273" t="s">
        <v>131</v>
      </c>
      <c r="J273" s="1">
        <v>9.4874768518518511E-3</v>
      </c>
      <c r="K273">
        <v>40.719386413349397</v>
      </c>
      <c r="L273">
        <v>-74.008692501044905</v>
      </c>
      <c r="M273">
        <v>40.7183876</v>
      </c>
      <c r="N273">
        <v>-74.004408699999999</v>
      </c>
      <c r="O273" s="5">
        <v>41914.798049502315</v>
      </c>
      <c r="P273" s="5">
        <v>41914.837796446758</v>
      </c>
      <c r="Q273" s="5">
        <v>41914.851306249999</v>
      </c>
      <c r="R273" s="5">
        <v>41914.854250625001</v>
      </c>
      <c r="S273">
        <f t="shared" si="8"/>
        <v>40</v>
      </c>
      <c r="T273">
        <f t="shared" si="9"/>
        <v>4</v>
      </c>
    </row>
    <row r="274" spans="1:20" x14ac:dyDescent="0.25">
      <c r="A274">
        <v>1281215</v>
      </c>
      <c r="B274">
        <v>127702</v>
      </c>
      <c r="C274">
        <v>67899</v>
      </c>
      <c r="D274" t="s">
        <v>53</v>
      </c>
      <c r="E274" t="s">
        <v>586</v>
      </c>
      <c r="F274" t="s">
        <v>342</v>
      </c>
      <c r="J274" s="1">
        <v>3.268900462962963E-3</v>
      </c>
      <c r="K274">
        <v>40.732213000000002</v>
      </c>
      <c r="L274">
        <v>-73.988072000000003</v>
      </c>
      <c r="M274">
        <v>40.770925926082597</v>
      </c>
      <c r="N274">
        <v>-73.983322139898306</v>
      </c>
      <c r="O274" s="5">
        <v>41914.798273576387</v>
      </c>
      <c r="P274" s="5">
        <v>41914.813020416666</v>
      </c>
      <c r="Q274" s="5">
        <v>41914.824700578705</v>
      </c>
      <c r="R274" s="5">
        <v>41914.84684322917</v>
      </c>
      <c r="S274">
        <f t="shared" si="8"/>
        <v>40</v>
      </c>
      <c r="T274">
        <f t="shared" si="9"/>
        <v>4</v>
      </c>
    </row>
    <row r="275" spans="1:20" x14ac:dyDescent="0.25">
      <c r="A275">
        <v>1281228</v>
      </c>
      <c r="B275">
        <v>157886</v>
      </c>
      <c r="C275">
        <v>60149</v>
      </c>
      <c r="D275" t="s">
        <v>53</v>
      </c>
      <c r="E275" t="s">
        <v>66</v>
      </c>
      <c r="F275" t="s">
        <v>63</v>
      </c>
      <c r="G275" t="s">
        <v>2840</v>
      </c>
      <c r="H275">
        <v>1</v>
      </c>
      <c r="I275" t="s">
        <v>971</v>
      </c>
      <c r="J275" s="1">
        <v>1.1881145833333334E-2</v>
      </c>
      <c r="K275">
        <v>40.7443408456353</v>
      </c>
      <c r="L275">
        <v>-73.990426376292504</v>
      </c>
      <c r="M275">
        <v>40.728724399999997</v>
      </c>
      <c r="N275">
        <v>-73.993644599999996</v>
      </c>
      <c r="O275" s="5">
        <v>41914.799681388889</v>
      </c>
      <c r="P275" s="5">
        <v>41914.831510057869</v>
      </c>
      <c r="Q275" s="5">
        <v>41914.836933900464</v>
      </c>
      <c r="R275" s="5">
        <v>41914.845140474536</v>
      </c>
      <c r="S275">
        <f t="shared" si="8"/>
        <v>40</v>
      </c>
      <c r="T275">
        <f t="shared" si="9"/>
        <v>4</v>
      </c>
    </row>
    <row r="276" spans="1:20" x14ac:dyDescent="0.25">
      <c r="A276">
        <v>1281246</v>
      </c>
      <c r="B276">
        <v>54365</v>
      </c>
      <c r="C276">
        <v>108647</v>
      </c>
      <c r="D276" t="s">
        <v>23</v>
      </c>
      <c r="E276" t="s">
        <v>54</v>
      </c>
      <c r="F276" t="s">
        <v>29</v>
      </c>
      <c r="G276" t="s">
        <v>151</v>
      </c>
      <c r="H276">
        <v>2</v>
      </c>
      <c r="I276" t="s">
        <v>151</v>
      </c>
      <c r="K276">
        <v>40.779126065705498</v>
      </c>
      <c r="L276">
        <v>-73.954904894578206</v>
      </c>
      <c r="M276">
        <v>40.770032332608501</v>
      </c>
      <c r="N276">
        <v>-73.966980072900895</v>
      </c>
      <c r="O276" s="5">
        <v>41914.800302326388</v>
      </c>
      <c r="P276" s="5">
        <v>41914.798552106484</v>
      </c>
      <c r="Q276" s="5">
        <v>41914.81201144676</v>
      </c>
      <c r="R276" s="5">
        <v>41914.817847627317</v>
      </c>
      <c r="S276">
        <f t="shared" si="8"/>
        <v>40</v>
      </c>
      <c r="T276">
        <f t="shared" si="9"/>
        <v>4</v>
      </c>
    </row>
    <row r="277" spans="1:20" x14ac:dyDescent="0.25">
      <c r="A277">
        <v>1281242</v>
      </c>
      <c r="B277">
        <v>46811</v>
      </c>
      <c r="C277">
        <v>142394</v>
      </c>
      <c r="D277" t="s">
        <v>23</v>
      </c>
      <c r="E277" t="s">
        <v>3648</v>
      </c>
      <c r="F277" t="s">
        <v>49</v>
      </c>
      <c r="K277">
        <v>40.755835149474201</v>
      </c>
      <c r="L277">
        <v>-73.967807945304102</v>
      </c>
      <c r="M277">
        <v>40.765340000000002</v>
      </c>
      <c r="N277">
        <v>-73.967105799999999</v>
      </c>
      <c r="O277" s="5">
        <v>41914.800346516204</v>
      </c>
      <c r="P277" s="5">
        <v>41914.806386435186</v>
      </c>
      <c r="Q277" s="5">
        <v>41914.816343136576</v>
      </c>
      <c r="R277" s="5">
        <v>41914.821897627313</v>
      </c>
      <c r="S277">
        <f t="shared" si="8"/>
        <v>40</v>
      </c>
      <c r="T277">
        <f t="shared" si="9"/>
        <v>4</v>
      </c>
    </row>
    <row r="278" spans="1:20" x14ac:dyDescent="0.25">
      <c r="A278">
        <v>1281266</v>
      </c>
      <c r="B278">
        <v>140477</v>
      </c>
      <c r="C278">
        <v>46602</v>
      </c>
      <c r="D278" t="s">
        <v>23</v>
      </c>
      <c r="E278" t="s">
        <v>290</v>
      </c>
      <c r="F278" t="s">
        <v>45</v>
      </c>
      <c r="G278" t="s">
        <v>175</v>
      </c>
      <c r="H278">
        <v>1</v>
      </c>
      <c r="I278" t="s">
        <v>604</v>
      </c>
      <c r="J278" s="1">
        <v>4.1769907407407407E-3</v>
      </c>
      <c r="K278">
        <v>40.784077256376399</v>
      </c>
      <c r="L278">
        <v>-73.9776224098444</v>
      </c>
      <c r="M278">
        <v>40.773260625974899</v>
      </c>
      <c r="N278">
        <v>-73.958890935120905</v>
      </c>
      <c r="O278" s="5">
        <v>41914.802066469907</v>
      </c>
      <c r="P278" s="5">
        <v>41914.822403379629</v>
      </c>
      <c r="Q278" s="5">
        <v>41914.82803045139</v>
      </c>
      <c r="R278" s="5">
        <v>41914.834471655093</v>
      </c>
      <c r="S278">
        <f t="shared" si="8"/>
        <v>40</v>
      </c>
      <c r="T278">
        <f t="shared" si="9"/>
        <v>4</v>
      </c>
    </row>
    <row r="279" spans="1:20" x14ac:dyDescent="0.25">
      <c r="A279">
        <v>1281263</v>
      </c>
      <c r="B279">
        <v>187308</v>
      </c>
      <c r="C279">
        <v>145761</v>
      </c>
      <c r="D279" t="s">
        <v>23</v>
      </c>
      <c r="E279" t="s">
        <v>2213</v>
      </c>
      <c r="J279" s="1">
        <v>4.6028125000000001E-3</v>
      </c>
      <c r="K279">
        <v>40.736626773991297</v>
      </c>
      <c r="L279">
        <v>-73.990885489667505</v>
      </c>
      <c r="M279">
        <v>40.729514700000003</v>
      </c>
      <c r="N279">
        <v>-73.9971879</v>
      </c>
      <c r="O279" s="5">
        <v>41914.802824837963</v>
      </c>
      <c r="P279" s="5">
        <v>41914.816839953703</v>
      </c>
      <c r="Q279" s="5">
        <v>41914.824898344908</v>
      </c>
      <c r="R279" s="5">
        <v>41914.830063437497</v>
      </c>
      <c r="S279">
        <f t="shared" si="8"/>
        <v>40</v>
      </c>
      <c r="T279">
        <f t="shared" si="9"/>
        <v>4</v>
      </c>
    </row>
    <row r="280" spans="1:20" x14ac:dyDescent="0.25">
      <c r="A280">
        <v>1281295</v>
      </c>
      <c r="B280">
        <v>75115</v>
      </c>
      <c r="C280">
        <v>118659</v>
      </c>
      <c r="D280" t="s">
        <v>85</v>
      </c>
      <c r="E280" t="s">
        <v>243</v>
      </c>
      <c r="F280" t="s">
        <v>70</v>
      </c>
      <c r="G280" t="s">
        <v>1611</v>
      </c>
      <c r="H280">
        <v>1</v>
      </c>
      <c r="I280" t="s">
        <v>236</v>
      </c>
      <c r="K280">
        <v>40.731795470614898</v>
      </c>
      <c r="L280">
        <v>-73.985672593116803</v>
      </c>
      <c r="M280">
        <v>40.732028999999997</v>
      </c>
      <c r="N280">
        <v>-73.993404999999996</v>
      </c>
      <c r="O280" s="5">
        <v>41914.803649918984</v>
      </c>
      <c r="R280" s="5">
        <v>41914.835187939818</v>
      </c>
      <c r="S280">
        <f t="shared" si="8"/>
        <v>40</v>
      </c>
      <c r="T280">
        <f t="shared" si="9"/>
        <v>4</v>
      </c>
    </row>
    <row r="281" spans="1:20" x14ac:dyDescent="0.25">
      <c r="A281">
        <v>1281295</v>
      </c>
      <c r="B281">
        <v>75115</v>
      </c>
      <c r="C281">
        <v>118659</v>
      </c>
      <c r="D281" t="s">
        <v>85</v>
      </c>
      <c r="E281" t="s">
        <v>243</v>
      </c>
      <c r="F281" t="s">
        <v>70</v>
      </c>
      <c r="G281" t="s">
        <v>1496</v>
      </c>
      <c r="H281">
        <v>1</v>
      </c>
      <c r="I281" t="s">
        <v>620</v>
      </c>
      <c r="K281">
        <v>40.731795470614898</v>
      </c>
      <c r="L281">
        <v>-73.985672593116803</v>
      </c>
      <c r="M281">
        <v>40.732028999999997</v>
      </c>
      <c r="N281">
        <v>-73.993404999999996</v>
      </c>
      <c r="O281" s="5">
        <v>41914.803649918984</v>
      </c>
      <c r="R281" s="5">
        <v>41914.835187939818</v>
      </c>
      <c r="S281">
        <f t="shared" si="8"/>
        <v>40</v>
      </c>
      <c r="T281">
        <f t="shared" si="9"/>
        <v>4</v>
      </c>
    </row>
    <row r="282" spans="1:20" x14ac:dyDescent="0.25">
      <c r="A282">
        <v>1281302</v>
      </c>
      <c r="B282">
        <v>93970</v>
      </c>
      <c r="C282">
        <v>123844</v>
      </c>
      <c r="D282" t="s">
        <v>23</v>
      </c>
      <c r="E282" t="s">
        <v>3664</v>
      </c>
      <c r="K282">
        <v>40.8058349251694</v>
      </c>
      <c r="L282">
        <v>-73.965733051300006</v>
      </c>
      <c r="M282">
        <v>40.767904199999997</v>
      </c>
      <c r="N282">
        <v>-73.966041200000006</v>
      </c>
      <c r="O282" s="5">
        <v>41914.804554490744</v>
      </c>
      <c r="P282" s="5">
        <v>41914.817920671296</v>
      </c>
      <c r="Q282" s="5">
        <v>41914.831300787038</v>
      </c>
      <c r="R282" s="5">
        <v>41914.849104699075</v>
      </c>
      <c r="S282">
        <f t="shared" si="8"/>
        <v>40</v>
      </c>
      <c r="T282">
        <f t="shared" si="9"/>
        <v>4</v>
      </c>
    </row>
    <row r="283" spans="1:20" x14ac:dyDescent="0.25">
      <c r="A283">
        <v>1281318</v>
      </c>
      <c r="B283">
        <v>110418</v>
      </c>
      <c r="C283">
        <v>109259</v>
      </c>
      <c r="D283" t="s">
        <v>23</v>
      </c>
      <c r="E283" t="s">
        <v>2960</v>
      </c>
      <c r="F283" t="s">
        <v>58</v>
      </c>
      <c r="K283">
        <v>40.730543436482399</v>
      </c>
      <c r="L283">
        <v>-74.002168178558307</v>
      </c>
      <c r="M283">
        <v>40.714085900000001</v>
      </c>
      <c r="N283">
        <v>-74.0099448</v>
      </c>
      <c r="O283" s="5">
        <v>41914.80560472222</v>
      </c>
      <c r="P283" s="5">
        <v>41914.822096400465</v>
      </c>
      <c r="Q283" s="5">
        <v>41914.828361307867</v>
      </c>
      <c r="R283" s="5">
        <v>41914.839050578703</v>
      </c>
      <c r="S283">
        <f t="shared" si="8"/>
        <v>40</v>
      </c>
      <c r="T283">
        <f t="shared" si="9"/>
        <v>4</v>
      </c>
    </row>
    <row r="284" spans="1:20" x14ac:dyDescent="0.25">
      <c r="A284">
        <v>1281313</v>
      </c>
      <c r="B284">
        <v>66348</v>
      </c>
      <c r="C284">
        <v>116881</v>
      </c>
      <c r="D284" t="s">
        <v>23</v>
      </c>
      <c r="E284" t="s">
        <v>247</v>
      </c>
      <c r="G284" t="s">
        <v>1916</v>
      </c>
      <c r="H284">
        <v>1</v>
      </c>
      <c r="I284" t="s">
        <v>1797</v>
      </c>
      <c r="J284" s="1">
        <v>4.7160185185185187E-3</v>
      </c>
      <c r="K284">
        <v>40.721353749744097</v>
      </c>
      <c r="L284">
        <v>-73.997525293959001</v>
      </c>
      <c r="M284">
        <v>40.734079000000001</v>
      </c>
      <c r="N284">
        <v>-73.994808000000006</v>
      </c>
      <c r="O284" s="5">
        <v>41914.805677268516</v>
      </c>
      <c r="R284" s="5">
        <v>41914.847940057873</v>
      </c>
      <c r="S284">
        <f t="shared" si="8"/>
        <v>40</v>
      </c>
      <c r="T284">
        <f t="shared" si="9"/>
        <v>4</v>
      </c>
    </row>
    <row r="285" spans="1:20" x14ac:dyDescent="0.25">
      <c r="A285">
        <v>1281323</v>
      </c>
      <c r="B285">
        <v>350083</v>
      </c>
      <c r="C285">
        <v>47204</v>
      </c>
      <c r="D285" t="s">
        <v>23</v>
      </c>
      <c r="E285" t="s">
        <v>189</v>
      </c>
      <c r="F285" t="s">
        <v>190</v>
      </c>
      <c r="G285" t="s">
        <v>191</v>
      </c>
      <c r="H285">
        <v>1</v>
      </c>
      <c r="I285" t="s">
        <v>176</v>
      </c>
      <c r="J285" s="1">
        <v>2.8751620370370372E-3</v>
      </c>
      <c r="K285">
        <v>40.726822997452103</v>
      </c>
      <c r="L285">
        <v>-73.985470975575794</v>
      </c>
      <c r="M285">
        <v>40.726699000000004</v>
      </c>
      <c r="N285">
        <v>-74.001859899999999</v>
      </c>
      <c r="O285" s="5">
        <v>41914.8073347338</v>
      </c>
      <c r="P285" s="5">
        <v>41914.82933148148</v>
      </c>
      <c r="Q285" s="5">
        <v>41914.835814479164</v>
      </c>
      <c r="R285" s="5">
        <v>41914.845855092593</v>
      </c>
      <c r="S285">
        <f t="shared" si="8"/>
        <v>40</v>
      </c>
      <c r="T285">
        <f t="shared" si="9"/>
        <v>4</v>
      </c>
    </row>
    <row r="286" spans="1:20" x14ac:dyDescent="0.25">
      <c r="A286">
        <v>1281347</v>
      </c>
      <c r="B286">
        <v>53503</v>
      </c>
      <c r="C286">
        <v>124045</v>
      </c>
      <c r="D286" t="s">
        <v>23</v>
      </c>
      <c r="E286" t="s">
        <v>443</v>
      </c>
      <c r="F286" t="s">
        <v>342</v>
      </c>
      <c r="G286" t="s">
        <v>474</v>
      </c>
      <c r="H286">
        <v>1</v>
      </c>
      <c r="I286" t="s">
        <v>376</v>
      </c>
      <c r="J286" s="1">
        <v>4.1129513888888891E-3</v>
      </c>
      <c r="K286">
        <v>40.782116700000003</v>
      </c>
      <c r="L286">
        <v>-73.980739099999994</v>
      </c>
      <c r="M286">
        <v>40.766114923209699</v>
      </c>
      <c r="N286">
        <v>-73.961338335717002</v>
      </c>
      <c r="O286" s="5">
        <v>41914.80828715278</v>
      </c>
      <c r="P286" s="5">
        <v>41914.822639513892</v>
      </c>
      <c r="Q286" s="5">
        <v>41914.83502633102</v>
      </c>
      <c r="R286" s="5">
        <v>41914.847566539349</v>
      </c>
      <c r="S286">
        <f t="shared" si="8"/>
        <v>40</v>
      </c>
      <c r="T286">
        <f t="shared" si="9"/>
        <v>4</v>
      </c>
    </row>
    <row r="287" spans="1:20" x14ac:dyDescent="0.25">
      <c r="A287">
        <v>1281398</v>
      </c>
      <c r="B287">
        <v>147086</v>
      </c>
      <c r="C287">
        <v>95942</v>
      </c>
      <c r="D287" t="s">
        <v>53</v>
      </c>
      <c r="E287" t="s">
        <v>543</v>
      </c>
      <c r="F287" t="s">
        <v>70</v>
      </c>
      <c r="G287" t="s">
        <v>544</v>
      </c>
      <c r="H287">
        <v>1</v>
      </c>
      <c r="I287" t="s">
        <v>544</v>
      </c>
      <c r="K287">
        <v>40.737356168684997</v>
      </c>
      <c r="L287">
        <v>-73.990666866302504</v>
      </c>
      <c r="M287">
        <v>40.783217070779699</v>
      </c>
      <c r="N287">
        <v>-73.954795645867605</v>
      </c>
      <c r="O287" s="5">
        <v>41914.81407015046</v>
      </c>
      <c r="P287" s="5">
        <v>41914.825809872687</v>
      </c>
      <c r="Q287" s="5">
        <v>41914.830559212962</v>
      </c>
      <c r="R287" s="5">
        <v>41914.848222789355</v>
      </c>
      <c r="S287">
        <f t="shared" si="8"/>
        <v>40</v>
      </c>
      <c r="T287">
        <f t="shared" si="9"/>
        <v>4</v>
      </c>
    </row>
    <row r="288" spans="1:20" x14ac:dyDescent="0.25">
      <c r="A288">
        <v>1281422</v>
      </c>
      <c r="B288">
        <v>94167</v>
      </c>
      <c r="C288">
        <v>57496</v>
      </c>
      <c r="D288" t="s">
        <v>23</v>
      </c>
      <c r="E288" t="s">
        <v>1612</v>
      </c>
      <c r="F288" t="s">
        <v>58</v>
      </c>
      <c r="G288" t="s">
        <v>3757</v>
      </c>
      <c r="H288">
        <v>1</v>
      </c>
      <c r="I288" t="s">
        <v>3758</v>
      </c>
      <c r="J288" s="1">
        <v>1.2842939814814816E-2</v>
      </c>
      <c r="K288">
        <v>40.740566935961603</v>
      </c>
      <c r="L288">
        <v>-74.005427336781395</v>
      </c>
      <c r="M288">
        <v>40.746981499999997</v>
      </c>
      <c r="N288">
        <v>-73.996616700000004</v>
      </c>
      <c r="O288" s="5">
        <v>41914.814108668979</v>
      </c>
      <c r="P288" s="5">
        <v>41914.832434618053</v>
      </c>
      <c r="Q288" s="5">
        <v>41914.844625659724</v>
      </c>
      <c r="R288" s="5">
        <v>41914.849285300923</v>
      </c>
      <c r="S288">
        <f t="shared" si="8"/>
        <v>40</v>
      </c>
      <c r="T288">
        <f t="shared" si="9"/>
        <v>4</v>
      </c>
    </row>
    <row r="289" spans="1:20" x14ac:dyDescent="0.25">
      <c r="A289">
        <v>1281434</v>
      </c>
      <c r="B289">
        <v>64151</v>
      </c>
      <c r="C289">
        <v>133293</v>
      </c>
      <c r="D289" t="s">
        <v>23</v>
      </c>
      <c r="E289" t="s">
        <v>1303</v>
      </c>
      <c r="F289" t="s">
        <v>295</v>
      </c>
      <c r="G289" t="s">
        <v>230</v>
      </c>
      <c r="H289">
        <v>1</v>
      </c>
      <c r="I289" t="s">
        <v>325</v>
      </c>
      <c r="J289" s="1">
        <v>5.562152777777777E-3</v>
      </c>
      <c r="K289">
        <v>40.725884686994803</v>
      </c>
      <c r="L289">
        <v>-73.992447853088393</v>
      </c>
      <c r="M289">
        <v>40.714843399999999</v>
      </c>
      <c r="N289">
        <v>-74.0062724</v>
      </c>
      <c r="O289" s="5">
        <v>41914.816070821762</v>
      </c>
      <c r="P289" s="5">
        <v>41914.838048067133</v>
      </c>
      <c r="Q289" s="5">
        <v>41914.845234351851</v>
      </c>
      <c r="R289" s="5">
        <v>41914.851182280094</v>
      </c>
      <c r="S289">
        <f t="shared" si="8"/>
        <v>40</v>
      </c>
      <c r="T289">
        <f t="shared" si="9"/>
        <v>4</v>
      </c>
    </row>
    <row r="290" spans="1:20" x14ac:dyDescent="0.25">
      <c r="A290">
        <v>1281434</v>
      </c>
      <c r="B290">
        <v>64151</v>
      </c>
      <c r="C290">
        <v>133293</v>
      </c>
      <c r="D290" t="s">
        <v>23</v>
      </c>
      <c r="E290" t="s">
        <v>1303</v>
      </c>
      <c r="F290" t="s">
        <v>295</v>
      </c>
      <c r="G290" t="s">
        <v>2346</v>
      </c>
      <c r="H290">
        <v>1</v>
      </c>
      <c r="I290" t="s">
        <v>228</v>
      </c>
      <c r="J290" s="1">
        <v>5.562152777777777E-3</v>
      </c>
      <c r="K290">
        <v>40.725884686994803</v>
      </c>
      <c r="L290">
        <v>-73.992447853088393</v>
      </c>
      <c r="M290">
        <v>40.714843399999999</v>
      </c>
      <c r="N290">
        <v>-74.0062724</v>
      </c>
      <c r="O290" s="5">
        <v>41914.816070821762</v>
      </c>
      <c r="P290" s="5">
        <v>41914.838048067133</v>
      </c>
      <c r="Q290" s="5">
        <v>41914.845234351851</v>
      </c>
      <c r="R290" s="5">
        <v>41914.851182280094</v>
      </c>
      <c r="S290">
        <f t="shared" si="8"/>
        <v>40</v>
      </c>
      <c r="T290">
        <f t="shared" si="9"/>
        <v>4</v>
      </c>
    </row>
    <row r="291" spans="1:20" x14ac:dyDescent="0.25">
      <c r="A291">
        <v>1281453</v>
      </c>
      <c r="B291">
        <v>353676</v>
      </c>
      <c r="C291">
        <v>140684</v>
      </c>
      <c r="D291" t="s">
        <v>23</v>
      </c>
      <c r="E291" t="s">
        <v>1355</v>
      </c>
      <c r="F291" t="s">
        <v>41</v>
      </c>
      <c r="G291" t="s">
        <v>3296</v>
      </c>
      <c r="H291">
        <v>1</v>
      </c>
      <c r="I291" t="s">
        <v>76</v>
      </c>
      <c r="K291">
        <v>40.742005986247399</v>
      </c>
      <c r="L291">
        <v>-73.990280628204303</v>
      </c>
      <c r="M291">
        <v>40.747090900000003</v>
      </c>
      <c r="N291">
        <v>-74.002194799999998</v>
      </c>
      <c r="O291" s="5">
        <v>41914.816442800926</v>
      </c>
      <c r="P291" s="5">
        <v>41914.819617291665</v>
      </c>
      <c r="Q291" s="5">
        <v>41914.829586562497</v>
      </c>
      <c r="R291" s="5">
        <v>41914.835254999998</v>
      </c>
      <c r="S291">
        <f t="shared" si="8"/>
        <v>40</v>
      </c>
      <c r="T291">
        <f t="shared" si="9"/>
        <v>4</v>
      </c>
    </row>
    <row r="292" spans="1:20" x14ac:dyDescent="0.25">
      <c r="A292">
        <v>1281445</v>
      </c>
      <c r="B292">
        <v>308709</v>
      </c>
      <c r="C292">
        <v>118095</v>
      </c>
      <c r="D292" t="s">
        <v>23</v>
      </c>
      <c r="E292" t="s">
        <v>3440</v>
      </c>
      <c r="J292" s="1">
        <v>6.2185763888888898E-3</v>
      </c>
      <c r="K292">
        <v>40.7297440441533</v>
      </c>
      <c r="L292">
        <v>-74.000727468257594</v>
      </c>
      <c r="M292">
        <v>40.707332399999999</v>
      </c>
      <c r="N292">
        <v>-74.007081400000004</v>
      </c>
      <c r="O292" s="5">
        <v>41914.816875393517</v>
      </c>
      <c r="P292" s="5">
        <v>41914.847266643519</v>
      </c>
      <c r="Q292" s="5">
        <v>41914.863813981479</v>
      </c>
      <c r="R292" s="5">
        <v>41914.877248773148</v>
      </c>
      <c r="S292">
        <f t="shared" si="8"/>
        <v>40</v>
      </c>
      <c r="T292">
        <f t="shared" si="9"/>
        <v>4</v>
      </c>
    </row>
    <row r="293" spans="1:20" x14ac:dyDescent="0.25">
      <c r="A293">
        <v>1281474</v>
      </c>
      <c r="B293">
        <v>101053</v>
      </c>
      <c r="C293">
        <v>143427</v>
      </c>
      <c r="D293" t="s">
        <v>23</v>
      </c>
      <c r="E293" t="s">
        <v>3147</v>
      </c>
      <c r="F293" t="s">
        <v>25</v>
      </c>
      <c r="J293" s="1">
        <v>6.4804745370370372E-3</v>
      </c>
      <c r="K293">
        <v>40.727316299999998</v>
      </c>
      <c r="L293">
        <v>-74.002494499999997</v>
      </c>
      <c r="M293">
        <v>40.715539999999997</v>
      </c>
      <c r="N293">
        <v>-73.991821999999999</v>
      </c>
      <c r="O293" s="5">
        <v>41914.818810023149</v>
      </c>
      <c r="P293" s="5">
        <v>41914.838209768517</v>
      </c>
      <c r="Q293" s="5">
        <v>41914.855074143517</v>
      </c>
      <c r="R293" s="5">
        <v>41914.86633827546</v>
      </c>
      <c r="S293">
        <f t="shared" si="8"/>
        <v>40</v>
      </c>
      <c r="T293">
        <f t="shared" si="9"/>
        <v>4</v>
      </c>
    </row>
    <row r="294" spans="1:20" x14ac:dyDescent="0.25">
      <c r="A294">
        <v>1281489</v>
      </c>
      <c r="B294">
        <v>61583</v>
      </c>
      <c r="C294">
        <v>38971</v>
      </c>
      <c r="D294" t="s">
        <v>23</v>
      </c>
      <c r="E294" t="s">
        <v>640</v>
      </c>
      <c r="K294">
        <v>40.730171068509101</v>
      </c>
      <c r="L294">
        <v>-73.986684561330904</v>
      </c>
      <c r="M294">
        <v>40.726649999999999</v>
      </c>
      <c r="N294">
        <v>-73.991113999999996</v>
      </c>
      <c r="O294" s="5">
        <v>41914.819290949075</v>
      </c>
      <c r="P294" s="5">
        <v>41914.81992681713</v>
      </c>
      <c r="Q294" s="5">
        <v>41914.827790659721</v>
      </c>
      <c r="R294" s="5">
        <v>41914.833534328704</v>
      </c>
      <c r="S294">
        <f t="shared" si="8"/>
        <v>40</v>
      </c>
      <c r="T294">
        <f t="shared" si="9"/>
        <v>4</v>
      </c>
    </row>
    <row r="295" spans="1:20" x14ac:dyDescent="0.25">
      <c r="A295">
        <v>1281526</v>
      </c>
      <c r="B295">
        <v>57943</v>
      </c>
      <c r="C295">
        <v>21147</v>
      </c>
      <c r="D295" t="s">
        <v>53</v>
      </c>
      <c r="E295" t="s">
        <v>597</v>
      </c>
      <c r="F295" t="s">
        <v>29</v>
      </c>
      <c r="G295" t="s">
        <v>598</v>
      </c>
      <c r="H295">
        <v>2</v>
      </c>
      <c r="I295" t="s">
        <v>599</v>
      </c>
      <c r="J295" s="1">
        <v>7.1944675925925926E-3</v>
      </c>
      <c r="K295">
        <v>40.762623890247497</v>
      </c>
      <c r="L295">
        <v>-73.965919607909498</v>
      </c>
      <c r="M295">
        <v>40.774650000000001</v>
      </c>
      <c r="N295">
        <v>-73.945621000000003</v>
      </c>
      <c r="O295" s="5">
        <v>41914.821336377317</v>
      </c>
      <c r="P295" s="5">
        <v>41914.841617210652</v>
      </c>
      <c r="Q295" s="5">
        <v>41914.84774902778</v>
      </c>
      <c r="R295" s="5">
        <v>41914.854865613423</v>
      </c>
      <c r="S295">
        <f t="shared" si="8"/>
        <v>40</v>
      </c>
      <c r="T295">
        <f t="shared" si="9"/>
        <v>4</v>
      </c>
    </row>
    <row r="296" spans="1:20" x14ac:dyDescent="0.25">
      <c r="A296">
        <v>1281585</v>
      </c>
      <c r="B296">
        <v>47440</v>
      </c>
      <c r="C296">
        <v>9078</v>
      </c>
      <c r="D296" t="s">
        <v>23</v>
      </c>
      <c r="E296" t="s">
        <v>258</v>
      </c>
      <c r="F296" t="s">
        <v>20</v>
      </c>
      <c r="G296" t="s">
        <v>785</v>
      </c>
      <c r="H296">
        <v>3</v>
      </c>
      <c r="I296" t="s">
        <v>522</v>
      </c>
      <c r="K296">
        <v>40.724339999999998</v>
      </c>
      <c r="L296">
        <v>-73.990960000000001</v>
      </c>
      <c r="M296">
        <v>40.715170399999998</v>
      </c>
      <c r="N296">
        <v>-74.011600900000005</v>
      </c>
      <c r="O296" s="5">
        <v>41914.825616249997</v>
      </c>
      <c r="P296" s="5">
        <v>41914.824863888891</v>
      </c>
      <c r="Q296" s="5">
        <v>41914.830653449077</v>
      </c>
      <c r="R296" s="5">
        <v>41914.838549548615</v>
      </c>
      <c r="S296">
        <f t="shared" si="8"/>
        <v>40</v>
      </c>
      <c r="T296">
        <f t="shared" si="9"/>
        <v>4</v>
      </c>
    </row>
    <row r="297" spans="1:20" x14ac:dyDescent="0.25">
      <c r="A297">
        <v>1281588</v>
      </c>
      <c r="B297">
        <v>126204</v>
      </c>
      <c r="C297">
        <v>122837</v>
      </c>
      <c r="D297" t="s">
        <v>23</v>
      </c>
      <c r="E297" t="s">
        <v>308</v>
      </c>
      <c r="F297" t="s">
        <v>309</v>
      </c>
      <c r="G297" t="s">
        <v>310</v>
      </c>
      <c r="H297">
        <v>1</v>
      </c>
      <c r="I297" t="s">
        <v>311</v>
      </c>
      <c r="K297">
        <v>40.7455111364591</v>
      </c>
      <c r="L297">
        <v>-73.977605191923899</v>
      </c>
      <c r="M297">
        <v>40.764411799999998</v>
      </c>
      <c r="N297">
        <v>-73.963972799999993</v>
      </c>
      <c r="O297" s="5">
        <v>41914.826582916663</v>
      </c>
      <c r="P297" s="5">
        <v>41914.838059560185</v>
      </c>
      <c r="Q297" s="5">
        <v>41914.846620520831</v>
      </c>
      <c r="R297" s="5">
        <v>41914.854566493057</v>
      </c>
      <c r="S297">
        <f t="shared" si="8"/>
        <v>40</v>
      </c>
      <c r="T297">
        <f t="shared" si="9"/>
        <v>4</v>
      </c>
    </row>
    <row r="298" spans="1:20" x14ac:dyDescent="0.25">
      <c r="A298">
        <v>1281609</v>
      </c>
      <c r="B298">
        <v>59491</v>
      </c>
      <c r="C298">
        <v>116881</v>
      </c>
      <c r="D298" t="s">
        <v>23</v>
      </c>
      <c r="E298" t="s">
        <v>62</v>
      </c>
      <c r="F298" t="s">
        <v>63</v>
      </c>
      <c r="G298" t="s">
        <v>1064</v>
      </c>
      <c r="H298">
        <v>1</v>
      </c>
      <c r="I298" t="s">
        <v>249</v>
      </c>
      <c r="K298">
        <v>40.727518945156902</v>
      </c>
      <c r="L298">
        <v>-73.988671302795396</v>
      </c>
      <c r="M298">
        <v>40.717567291453499</v>
      </c>
      <c r="N298">
        <v>-74.002367130767297</v>
      </c>
      <c r="O298" s="5">
        <v>41914.827743113427</v>
      </c>
      <c r="P298" s="5">
        <v>41914.852157997688</v>
      </c>
      <c r="Q298" s="5">
        <v>41914.861417256943</v>
      </c>
      <c r="R298" s="5">
        <v>41914.868819513889</v>
      </c>
      <c r="S298">
        <f t="shared" si="8"/>
        <v>40</v>
      </c>
      <c r="T298">
        <f t="shared" si="9"/>
        <v>4</v>
      </c>
    </row>
    <row r="299" spans="1:20" x14ac:dyDescent="0.25">
      <c r="A299">
        <v>1281657</v>
      </c>
      <c r="B299">
        <v>243341</v>
      </c>
      <c r="C299">
        <v>65038</v>
      </c>
      <c r="D299" t="s">
        <v>53</v>
      </c>
      <c r="E299" t="s">
        <v>1019</v>
      </c>
      <c r="F299" t="s">
        <v>45</v>
      </c>
      <c r="G299" t="s">
        <v>1663</v>
      </c>
      <c r="H299">
        <v>2</v>
      </c>
      <c r="I299" t="s">
        <v>1664</v>
      </c>
      <c r="J299" s="1">
        <v>5.7482060185185188E-3</v>
      </c>
      <c r="K299">
        <v>40.732666419020703</v>
      </c>
      <c r="L299">
        <v>-74.003292612268694</v>
      </c>
      <c r="M299">
        <v>40.744238880429101</v>
      </c>
      <c r="N299">
        <v>-73.984141531647197</v>
      </c>
      <c r="O299" s="5">
        <v>41914.83032951389</v>
      </c>
      <c r="P299" s="5">
        <v>41914.849662870372</v>
      </c>
      <c r="Q299" s="5">
        <v>41914.857866851853</v>
      </c>
      <c r="R299" s="5">
        <v>41914.869126053243</v>
      </c>
      <c r="S299">
        <f t="shared" si="8"/>
        <v>40</v>
      </c>
      <c r="T299">
        <f t="shared" si="9"/>
        <v>4</v>
      </c>
    </row>
    <row r="300" spans="1:20" x14ac:dyDescent="0.25">
      <c r="A300">
        <v>1281654</v>
      </c>
      <c r="B300">
        <v>336146</v>
      </c>
      <c r="C300">
        <v>81503</v>
      </c>
      <c r="D300" t="s">
        <v>53</v>
      </c>
      <c r="E300" t="s">
        <v>96</v>
      </c>
      <c r="F300" t="s">
        <v>97</v>
      </c>
      <c r="G300" t="s">
        <v>2218</v>
      </c>
      <c r="H300">
        <v>1</v>
      </c>
      <c r="I300" t="s">
        <v>943</v>
      </c>
      <c r="K300">
        <v>40.767890000000001</v>
      </c>
      <c r="L300">
        <v>-73.982399999999998</v>
      </c>
      <c r="M300">
        <v>40.749732799999997</v>
      </c>
      <c r="N300">
        <v>-73.996150999999998</v>
      </c>
      <c r="O300" s="5">
        <v>41914.83136841435</v>
      </c>
      <c r="P300" s="5">
        <v>41914.852791354169</v>
      </c>
      <c r="Q300" s="5">
        <v>41914.87193105324</v>
      </c>
      <c r="R300" s="5">
        <v>41914.877930138886</v>
      </c>
      <c r="S300">
        <f t="shared" si="8"/>
        <v>40</v>
      </c>
      <c r="T300">
        <f t="shared" si="9"/>
        <v>4</v>
      </c>
    </row>
    <row r="301" spans="1:20" x14ac:dyDescent="0.25">
      <c r="A301">
        <v>1281672</v>
      </c>
      <c r="B301">
        <v>101743</v>
      </c>
      <c r="C301">
        <v>34804</v>
      </c>
      <c r="D301" t="s">
        <v>170</v>
      </c>
      <c r="E301" t="s">
        <v>250</v>
      </c>
      <c r="F301" t="s">
        <v>251</v>
      </c>
      <c r="G301" t="s">
        <v>252</v>
      </c>
      <c r="H301">
        <v>1</v>
      </c>
      <c r="I301" t="s">
        <v>252</v>
      </c>
      <c r="J301" s="1">
        <v>1.7065682870370368E-2</v>
      </c>
      <c r="K301">
        <v>40.790399757583998</v>
      </c>
      <c r="L301">
        <v>-73.974712559392302</v>
      </c>
      <c r="M301">
        <v>40.725494993713298</v>
      </c>
      <c r="N301">
        <v>-74.009710123020596</v>
      </c>
      <c r="O301" s="5">
        <v>41914.831476597225</v>
      </c>
      <c r="P301" s="5">
        <v>41914.855606307872</v>
      </c>
      <c r="Q301" s="5">
        <v>41914.864168680557</v>
      </c>
      <c r="R301" s="5">
        <v>41914.884258541664</v>
      </c>
      <c r="S301">
        <f t="shared" si="8"/>
        <v>40</v>
      </c>
      <c r="T301">
        <f t="shared" si="9"/>
        <v>4</v>
      </c>
    </row>
    <row r="302" spans="1:20" x14ac:dyDescent="0.25">
      <c r="A302">
        <v>1281692</v>
      </c>
      <c r="B302">
        <v>124590</v>
      </c>
      <c r="C302">
        <v>72480</v>
      </c>
      <c r="D302" t="s">
        <v>53</v>
      </c>
      <c r="E302" t="s">
        <v>3866</v>
      </c>
      <c r="J302" s="1">
        <v>1.0565613425925926E-2</v>
      </c>
      <c r="K302">
        <v>40.687438144687398</v>
      </c>
      <c r="L302">
        <v>-73.959720680370495</v>
      </c>
      <c r="M302">
        <v>40.689273</v>
      </c>
      <c r="N302">
        <v>-73.974356999999998</v>
      </c>
      <c r="O302" s="5">
        <v>41914.834298946756</v>
      </c>
      <c r="P302" s="5">
        <v>41914.841888553237</v>
      </c>
      <c r="Q302" s="5">
        <v>41914.851494826391</v>
      </c>
      <c r="R302" s="5">
        <v>41914.856753148146</v>
      </c>
      <c r="S302">
        <f t="shared" si="8"/>
        <v>40</v>
      </c>
      <c r="T302">
        <f t="shared" si="9"/>
        <v>4</v>
      </c>
    </row>
    <row r="303" spans="1:20" x14ac:dyDescent="0.25">
      <c r="A303">
        <v>1281771</v>
      </c>
      <c r="B303">
        <v>357739</v>
      </c>
      <c r="C303">
        <v>145751</v>
      </c>
      <c r="D303" t="s">
        <v>314</v>
      </c>
      <c r="E303" t="s">
        <v>54</v>
      </c>
      <c r="F303" t="s">
        <v>29</v>
      </c>
      <c r="G303" t="s">
        <v>151</v>
      </c>
      <c r="H303">
        <v>1</v>
      </c>
      <c r="I303" t="s">
        <v>151</v>
      </c>
      <c r="K303">
        <v>40.780825773220101</v>
      </c>
      <c r="L303">
        <v>-73.976483345031696</v>
      </c>
      <c r="M303">
        <v>40.774564163953698</v>
      </c>
      <c r="N303">
        <v>-73.989306787926495</v>
      </c>
      <c r="O303" s="5">
        <v>41914.839598425926</v>
      </c>
      <c r="P303" s="5">
        <v>41914.844442060188</v>
      </c>
      <c r="Q303" s="5">
        <v>41914.858221064816</v>
      </c>
      <c r="R303" s="5">
        <v>41914.870023344905</v>
      </c>
      <c r="S303">
        <f t="shared" si="8"/>
        <v>40</v>
      </c>
      <c r="T303">
        <f t="shared" si="9"/>
        <v>4</v>
      </c>
    </row>
    <row r="304" spans="1:20" x14ac:dyDescent="0.25">
      <c r="A304">
        <v>1281771</v>
      </c>
      <c r="B304">
        <v>357739</v>
      </c>
      <c r="C304">
        <v>145751</v>
      </c>
      <c r="D304" t="s">
        <v>314</v>
      </c>
      <c r="E304" t="s">
        <v>54</v>
      </c>
      <c r="F304" t="s">
        <v>29</v>
      </c>
      <c r="G304" t="s">
        <v>935</v>
      </c>
      <c r="H304">
        <v>1</v>
      </c>
      <c r="I304" t="s">
        <v>56</v>
      </c>
      <c r="K304">
        <v>40.780825773220101</v>
      </c>
      <c r="L304">
        <v>-73.976483345031696</v>
      </c>
      <c r="M304">
        <v>40.774564163953698</v>
      </c>
      <c r="N304">
        <v>-73.989306787926495</v>
      </c>
      <c r="O304" s="5">
        <v>41914.839598425926</v>
      </c>
      <c r="P304" s="5">
        <v>41914.844442060188</v>
      </c>
      <c r="Q304" s="5">
        <v>41914.858221064816</v>
      </c>
      <c r="R304" s="5">
        <v>41914.870023344905</v>
      </c>
      <c r="S304">
        <f t="shared" si="8"/>
        <v>40</v>
      </c>
      <c r="T304">
        <f t="shared" si="9"/>
        <v>4</v>
      </c>
    </row>
    <row r="305" spans="1:20" x14ac:dyDescent="0.25">
      <c r="A305">
        <v>1281808</v>
      </c>
      <c r="B305">
        <v>41246</v>
      </c>
      <c r="C305">
        <v>142275</v>
      </c>
      <c r="D305" t="s">
        <v>23</v>
      </c>
      <c r="E305" t="s">
        <v>54</v>
      </c>
      <c r="F305" t="s">
        <v>29</v>
      </c>
      <c r="G305" t="s">
        <v>684</v>
      </c>
      <c r="H305">
        <v>1</v>
      </c>
      <c r="I305" t="s">
        <v>685</v>
      </c>
      <c r="K305">
        <v>40.758456774983799</v>
      </c>
      <c r="L305">
        <v>-73.989140466129399</v>
      </c>
      <c r="M305">
        <v>40.758789034194898</v>
      </c>
      <c r="N305">
        <v>-73.993763180104395</v>
      </c>
      <c r="O305" s="5">
        <v>41914.840340451388</v>
      </c>
      <c r="P305" s="5">
        <v>41914.846096967594</v>
      </c>
      <c r="Q305" s="5">
        <v>41914.866777800926</v>
      </c>
      <c r="R305" s="5">
        <v>41914.871461875002</v>
      </c>
      <c r="S305">
        <f t="shared" si="8"/>
        <v>40</v>
      </c>
      <c r="T305">
        <f t="shared" si="9"/>
        <v>4</v>
      </c>
    </row>
    <row r="306" spans="1:20" x14ac:dyDescent="0.25">
      <c r="A306">
        <v>1281808</v>
      </c>
      <c r="B306">
        <v>41246</v>
      </c>
      <c r="C306">
        <v>142275</v>
      </c>
      <c r="D306" t="s">
        <v>23</v>
      </c>
      <c r="E306" t="s">
        <v>54</v>
      </c>
      <c r="F306" t="s">
        <v>29</v>
      </c>
      <c r="G306" t="s">
        <v>55</v>
      </c>
      <c r="H306">
        <v>1</v>
      </c>
      <c r="I306" t="s">
        <v>56</v>
      </c>
      <c r="K306">
        <v>40.758456774983799</v>
      </c>
      <c r="L306">
        <v>-73.989140466129399</v>
      </c>
      <c r="M306">
        <v>40.758789034194898</v>
      </c>
      <c r="N306">
        <v>-73.993763180104395</v>
      </c>
      <c r="O306" s="5">
        <v>41914.840340451388</v>
      </c>
      <c r="P306" s="5">
        <v>41914.846096967594</v>
      </c>
      <c r="Q306" s="5">
        <v>41914.866777800926</v>
      </c>
      <c r="R306" s="5">
        <v>41914.871461875002</v>
      </c>
      <c r="S306">
        <f t="shared" si="8"/>
        <v>40</v>
      </c>
      <c r="T306">
        <f t="shared" si="9"/>
        <v>4</v>
      </c>
    </row>
    <row r="307" spans="1:20" x14ac:dyDescent="0.25">
      <c r="A307">
        <v>1281835</v>
      </c>
      <c r="B307">
        <v>76942</v>
      </c>
      <c r="C307">
        <v>86938</v>
      </c>
      <c r="D307" t="s">
        <v>53</v>
      </c>
      <c r="E307" t="s">
        <v>967</v>
      </c>
      <c r="F307" t="s">
        <v>20</v>
      </c>
      <c r="G307" t="s">
        <v>968</v>
      </c>
      <c r="H307">
        <v>1</v>
      </c>
      <c r="I307" t="s">
        <v>969</v>
      </c>
      <c r="J307" s="1">
        <v>3.765636574074074E-3</v>
      </c>
      <c r="K307">
        <v>40.765298953919803</v>
      </c>
      <c r="L307">
        <v>-73.975667953491197</v>
      </c>
      <c r="M307">
        <v>40.7520764</v>
      </c>
      <c r="N307">
        <v>-74.001015600000002</v>
      </c>
      <c r="O307" s="5">
        <v>41914.842581608798</v>
      </c>
      <c r="P307" s="5">
        <v>41914.857660023146</v>
      </c>
      <c r="Q307" s="5">
        <v>41914.864454166665</v>
      </c>
      <c r="R307" s="5">
        <v>41914.874733680554</v>
      </c>
      <c r="S307">
        <f t="shared" si="8"/>
        <v>40</v>
      </c>
      <c r="T307">
        <f t="shared" si="9"/>
        <v>4</v>
      </c>
    </row>
    <row r="308" spans="1:20" x14ac:dyDescent="0.25">
      <c r="A308">
        <v>1281825</v>
      </c>
      <c r="B308">
        <v>101317</v>
      </c>
      <c r="C308">
        <v>74914</v>
      </c>
      <c r="D308" t="s">
        <v>23</v>
      </c>
      <c r="E308" t="s">
        <v>726</v>
      </c>
      <c r="F308" t="s">
        <v>29</v>
      </c>
      <c r="J308" s="1">
        <v>2.6473148148148146E-3</v>
      </c>
      <c r="K308">
        <v>40.727992549946102</v>
      </c>
      <c r="L308">
        <v>-73.984325803073204</v>
      </c>
      <c r="M308">
        <v>40.726322000000003</v>
      </c>
      <c r="N308">
        <v>-73.992200999999994</v>
      </c>
      <c r="O308" s="5">
        <v>41914.842626192127</v>
      </c>
      <c r="P308" s="5">
        <v>41914.857222638886</v>
      </c>
      <c r="Q308" s="5">
        <v>41914.866489131942</v>
      </c>
      <c r="R308" s="5">
        <v>41914.872117060186</v>
      </c>
      <c r="S308">
        <f t="shared" si="8"/>
        <v>40</v>
      </c>
      <c r="T308">
        <f t="shared" si="9"/>
        <v>4</v>
      </c>
    </row>
    <row r="309" spans="1:20" x14ac:dyDescent="0.25">
      <c r="A309">
        <v>1281854</v>
      </c>
      <c r="B309">
        <v>45577</v>
      </c>
      <c r="C309">
        <v>133293</v>
      </c>
      <c r="D309" t="s">
        <v>23</v>
      </c>
      <c r="E309" t="s">
        <v>226</v>
      </c>
      <c r="F309" t="s">
        <v>91</v>
      </c>
      <c r="G309" t="s">
        <v>542</v>
      </c>
      <c r="H309">
        <v>2</v>
      </c>
      <c r="I309" t="s">
        <v>228</v>
      </c>
      <c r="K309">
        <v>40.723019825000002</v>
      </c>
      <c r="L309">
        <v>-73.995853999999994</v>
      </c>
      <c r="M309">
        <v>40.727477999999998</v>
      </c>
      <c r="N309">
        <v>-74.003653999999997</v>
      </c>
      <c r="O309" s="5">
        <v>41914.844719976849</v>
      </c>
      <c r="R309" s="5">
        <v>41914.874821168982</v>
      </c>
      <c r="S309">
        <f t="shared" si="8"/>
        <v>40</v>
      </c>
      <c r="T309">
        <f t="shared" si="9"/>
        <v>4</v>
      </c>
    </row>
    <row r="310" spans="1:20" x14ac:dyDescent="0.25">
      <c r="A310">
        <v>1281868</v>
      </c>
      <c r="B310">
        <v>104700</v>
      </c>
      <c r="C310">
        <v>120179</v>
      </c>
      <c r="D310" t="s">
        <v>53</v>
      </c>
      <c r="E310" t="s">
        <v>62</v>
      </c>
      <c r="F310" t="s">
        <v>63</v>
      </c>
      <c r="K310">
        <v>40.736673300973102</v>
      </c>
      <c r="L310">
        <v>-74.001331329345703</v>
      </c>
      <c r="M310">
        <v>40.737001300000003</v>
      </c>
      <c r="N310">
        <v>-73.996421100000006</v>
      </c>
      <c r="O310" s="5">
        <v>41914.845774872687</v>
      </c>
      <c r="P310" s="5">
        <v>41914.848139282411</v>
      </c>
      <c r="Q310" s="5">
        <v>41914.856813449071</v>
      </c>
      <c r="R310" s="5">
        <v>41914.864824745368</v>
      </c>
      <c r="S310">
        <f t="shared" si="8"/>
        <v>40</v>
      </c>
      <c r="T310">
        <f t="shared" si="9"/>
        <v>4</v>
      </c>
    </row>
    <row r="311" spans="1:20" x14ac:dyDescent="0.25">
      <c r="A311">
        <v>1281901</v>
      </c>
      <c r="B311">
        <v>325683</v>
      </c>
      <c r="C311">
        <v>151467</v>
      </c>
      <c r="D311" t="s">
        <v>23</v>
      </c>
      <c r="E311" t="s">
        <v>452</v>
      </c>
      <c r="F311" t="s">
        <v>58</v>
      </c>
      <c r="K311">
        <v>40.786503542372898</v>
      </c>
      <c r="L311">
        <v>-73.978058596650996</v>
      </c>
      <c r="M311">
        <v>40.791953924690702</v>
      </c>
      <c r="N311">
        <v>-73.967322633075497</v>
      </c>
      <c r="O311" s="5">
        <v>41914.848109328705</v>
      </c>
      <c r="P311" s="5">
        <v>41914.855891388892</v>
      </c>
      <c r="Q311" s="5">
        <v>41914.86716386574</v>
      </c>
      <c r="R311" s="5">
        <v>41914.875102384256</v>
      </c>
      <c r="S311">
        <f t="shared" si="8"/>
        <v>40</v>
      </c>
      <c r="T311">
        <f t="shared" si="9"/>
        <v>4</v>
      </c>
    </row>
    <row r="312" spans="1:20" x14ac:dyDescent="0.25">
      <c r="A312">
        <v>1281924</v>
      </c>
      <c r="B312">
        <v>209558</v>
      </c>
      <c r="C312">
        <v>122837</v>
      </c>
      <c r="D312" t="s">
        <v>23</v>
      </c>
      <c r="E312" t="s">
        <v>1780</v>
      </c>
      <c r="F312" t="s">
        <v>709</v>
      </c>
      <c r="G312" t="s">
        <v>710</v>
      </c>
      <c r="H312">
        <v>1</v>
      </c>
      <c r="I312" t="s">
        <v>711</v>
      </c>
      <c r="J312" s="1">
        <v>5.5192708333333335E-3</v>
      </c>
      <c r="K312">
        <v>40.751574677181303</v>
      </c>
      <c r="L312">
        <v>-73.970913043454999</v>
      </c>
      <c r="M312">
        <v>40.765626699999999</v>
      </c>
      <c r="N312">
        <v>-73.971758800000003</v>
      </c>
      <c r="O312" s="5">
        <v>41914.849105196758</v>
      </c>
      <c r="P312" s="5">
        <v>41914.85923603009</v>
      </c>
      <c r="Q312" s="5">
        <v>41914.87058949074</v>
      </c>
      <c r="R312" s="5">
        <v>41914.879511643521</v>
      </c>
      <c r="S312">
        <f t="shared" si="8"/>
        <v>40</v>
      </c>
      <c r="T312">
        <f t="shared" si="9"/>
        <v>4</v>
      </c>
    </row>
    <row r="313" spans="1:20" x14ac:dyDescent="0.25">
      <c r="A313">
        <v>1281959</v>
      </c>
      <c r="B313">
        <v>357841</v>
      </c>
      <c r="C313">
        <v>81285</v>
      </c>
      <c r="D313" t="s">
        <v>23</v>
      </c>
      <c r="E313" t="s">
        <v>137</v>
      </c>
      <c r="F313" t="s">
        <v>115</v>
      </c>
      <c r="K313">
        <v>40.745078589413303</v>
      </c>
      <c r="L313">
        <v>-73.988821506500202</v>
      </c>
      <c r="M313">
        <v>40.740534379747103</v>
      </c>
      <c r="N313">
        <v>-73.979250864048794</v>
      </c>
      <c r="O313" s="5">
        <v>41914.853262349534</v>
      </c>
      <c r="P313" s="5">
        <v>41914.855146226852</v>
      </c>
      <c r="Q313" s="5">
        <v>41914.865453958337</v>
      </c>
      <c r="R313" s="5">
        <v>41914.871786319447</v>
      </c>
      <c r="S313">
        <f t="shared" si="8"/>
        <v>40</v>
      </c>
      <c r="T313">
        <f t="shared" si="9"/>
        <v>4</v>
      </c>
    </row>
    <row r="314" spans="1:20" x14ac:dyDescent="0.25">
      <c r="A314">
        <v>1281976</v>
      </c>
      <c r="B314">
        <v>99393</v>
      </c>
      <c r="C314">
        <v>109259</v>
      </c>
      <c r="D314" t="s">
        <v>23</v>
      </c>
      <c r="E314" t="s">
        <v>226</v>
      </c>
      <c r="F314" t="s">
        <v>91</v>
      </c>
      <c r="G314" t="s">
        <v>2349</v>
      </c>
      <c r="H314">
        <v>1</v>
      </c>
      <c r="I314" t="s">
        <v>128</v>
      </c>
      <c r="K314">
        <v>40.723019825000002</v>
      </c>
      <c r="L314">
        <v>-73.995853999999994</v>
      </c>
      <c r="M314">
        <v>40.738309999999998</v>
      </c>
      <c r="N314">
        <v>-73.996606</v>
      </c>
      <c r="O314" s="5">
        <v>41914.853495972224</v>
      </c>
      <c r="P314" s="5">
        <v>41914.863291377318</v>
      </c>
      <c r="Q314" s="5">
        <v>41914.875041157407</v>
      </c>
      <c r="R314" s="5">
        <v>41914.883479305558</v>
      </c>
      <c r="S314">
        <f t="shared" si="8"/>
        <v>40</v>
      </c>
      <c r="T314">
        <f t="shared" si="9"/>
        <v>4</v>
      </c>
    </row>
    <row r="315" spans="1:20" x14ac:dyDescent="0.25">
      <c r="A315">
        <v>1281984</v>
      </c>
      <c r="B315">
        <v>50633</v>
      </c>
      <c r="C315">
        <v>138061</v>
      </c>
      <c r="D315" t="s">
        <v>53</v>
      </c>
      <c r="E315" t="s">
        <v>350</v>
      </c>
      <c r="F315" t="s">
        <v>45</v>
      </c>
      <c r="G315" t="s">
        <v>802</v>
      </c>
      <c r="H315">
        <v>1</v>
      </c>
      <c r="I315" t="s">
        <v>803</v>
      </c>
      <c r="J315" s="1">
        <v>6.0864004629629627E-3</v>
      </c>
      <c r="K315">
        <v>40.771568712019302</v>
      </c>
      <c r="L315">
        <v>-73.952786829189705</v>
      </c>
      <c r="M315">
        <v>40.766729699999999</v>
      </c>
      <c r="N315">
        <v>-73.956111300000003</v>
      </c>
      <c r="O315" s="5">
        <v>41914.854191874998</v>
      </c>
      <c r="P315" s="5">
        <v>41914.862783321762</v>
      </c>
      <c r="Q315" s="5">
        <v>41914.873452685184</v>
      </c>
      <c r="R315" s="5">
        <v>41914.877702650461</v>
      </c>
      <c r="S315">
        <f t="shared" si="8"/>
        <v>40</v>
      </c>
      <c r="T315">
        <f t="shared" si="9"/>
        <v>4</v>
      </c>
    </row>
    <row r="316" spans="1:20" x14ac:dyDescent="0.25">
      <c r="A316">
        <v>1281995</v>
      </c>
      <c r="B316">
        <v>268958</v>
      </c>
      <c r="C316">
        <v>65763</v>
      </c>
      <c r="D316" t="s">
        <v>23</v>
      </c>
      <c r="E316" t="s">
        <v>90</v>
      </c>
      <c r="F316" t="s">
        <v>91</v>
      </c>
      <c r="G316" t="s">
        <v>3010</v>
      </c>
      <c r="H316">
        <v>1</v>
      </c>
      <c r="I316" t="s">
        <v>65</v>
      </c>
      <c r="J316" s="1">
        <v>5.1130208333333331E-3</v>
      </c>
      <c r="K316">
        <v>40.721952559408798</v>
      </c>
      <c r="L316">
        <v>-73.997737000598505</v>
      </c>
      <c r="M316">
        <v>40.716209399999997</v>
      </c>
      <c r="N316">
        <v>-74.015575299999995</v>
      </c>
      <c r="O316" s="5">
        <v>41914.855246886575</v>
      </c>
      <c r="P316" s="5">
        <v>41914.879371053241</v>
      </c>
      <c r="Q316" s="5">
        <v>41914.884804131943</v>
      </c>
      <c r="R316" s="5">
        <v>41914.893389537036</v>
      </c>
      <c r="S316">
        <f t="shared" si="8"/>
        <v>40</v>
      </c>
      <c r="T316">
        <f t="shared" si="9"/>
        <v>4</v>
      </c>
    </row>
    <row r="317" spans="1:20" x14ac:dyDescent="0.25">
      <c r="A317">
        <v>1281994</v>
      </c>
      <c r="B317">
        <v>215519</v>
      </c>
      <c r="C317">
        <v>124045</v>
      </c>
      <c r="D317" t="s">
        <v>23</v>
      </c>
      <c r="E317" t="s">
        <v>3184</v>
      </c>
      <c r="F317" t="s">
        <v>817</v>
      </c>
      <c r="K317">
        <v>40.780820311410103</v>
      </c>
      <c r="L317">
        <v>-73.980170645087696</v>
      </c>
      <c r="M317">
        <v>40.784438199999997</v>
      </c>
      <c r="N317">
        <v>-73.980679899999998</v>
      </c>
      <c r="O317" s="5">
        <v>41914.856756157409</v>
      </c>
      <c r="P317" s="5">
        <v>41914.865207222225</v>
      </c>
      <c r="Q317" s="5">
        <v>41914.873076342592</v>
      </c>
      <c r="R317" s="5">
        <v>41914.877159872682</v>
      </c>
      <c r="S317">
        <f t="shared" si="8"/>
        <v>40</v>
      </c>
      <c r="T317">
        <f t="shared" si="9"/>
        <v>4</v>
      </c>
    </row>
    <row r="318" spans="1:20" x14ac:dyDescent="0.25">
      <c r="A318">
        <v>1282044</v>
      </c>
      <c r="B318">
        <v>69336</v>
      </c>
      <c r="C318">
        <v>32580</v>
      </c>
      <c r="D318" t="s">
        <v>23</v>
      </c>
      <c r="E318" t="s">
        <v>747</v>
      </c>
      <c r="F318" t="s">
        <v>91</v>
      </c>
      <c r="J318" s="1">
        <v>6.8757407407407413E-3</v>
      </c>
      <c r="K318">
        <v>40.739612142248099</v>
      </c>
      <c r="L318">
        <v>-74.006236460009603</v>
      </c>
      <c r="M318">
        <v>40.742973900000003</v>
      </c>
      <c r="N318">
        <v>-73.994467999999998</v>
      </c>
      <c r="O318" s="5">
        <v>41914.858870891207</v>
      </c>
      <c r="P318" s="5">
        <v>41914.869339131947</v>
      </c>
      <c r="Q318" s="5">
        <v>41914.875193993059</v>
      </c>
      <c r="R318" s="5">
        <v>41914.879753379631</v>
      </c>
      <c r="S318">
        <f t="shared" si="8"/>
        <v>40</v>
      </c>
      <c r="T318">
        <f t="shared" si="9"/>
        <v>4</v>
      </c>
    </row>
    <row r="319" spans="1:20" x14ac:dyDescent="0.25">
      <c r="A319">
        <v>1282058</v>
      </c>
      <c r="B319">
        <v>115791</v>
      </c>
      <c r="C319">
        <v>6873</v>
      </c>
      <c r="D319" t="s">
        <v>53</v>
      </c>
      <c r="E319" t="s">
        <v>234</v>
      </c>
      <c r="F319" t="s">
        <v>70</v>
      </c>
      <c r="G319" t="s">
        <v>614</v>
      </c>
      <c r="H319">
        <v>1</v>
      </c>
      <c r="I319" t="s">
        <v>615</v>
      </c>
      <c r="K319">
        <v>40.7231283099199</v>
      </c>
      <c r="L319">
        <v>-74.002060890197697</v>
      </c>
      <c r="M319">
        <v>40.732140999999999</v>
      </c>
      <c r="N319">
        <v>-74.00479</v>
      </c>
      <c r="O319" s="5">
        <v>41914.859645173608</v>
      </c>
      <c r="R319" s="5">
        <v>41914.893834189817</v>
      </c>
      <c r="S319">
        <f t="shared" si="8"/>
        <v>40</v>
      </c>
      <c r="T319">
        <f t="shared" si="9"/>
        <v>4</v>
      </c>
    </row>
    <row r="320" spans="1:20" x14ac:dyDescent="0.25">
      <c r="A320">
        <v>1282063</v>
      </c>
      <c r="B320">
        <v>105702</v>
      </c>
      <c r="C320">
        <v>152111</v>
      </c>
      <c r="D320" t="s">
        <v>53</v>
      </c>
      <c r="E320" t="s">
        <v>294</v>
      </c>
      <c r="F320" t="s">
        <v>295</v>
      </c>
      <c r="G320" t="s">
        <v>686</v>
      </c>
      <c r="H320">
        <v>1</v>
      </c>
      <c r="I320" t="s">
        <v>228</v>
      </c>
      <c r="J320" s="1">
        <v>5.0195601851851851E-3</v>
      </c>
      <c r="K320">
        <v>40.745299312570602</v>
      </c>
      <c r="L320">
        <v>-73.9791375808162</v>
      </c>
      <c r="M320">
        <v>40.726895425967903</v>
      </c>
      <c r="N320">
        <v>-73.9959644616292</v>
      </c>
      <c r="O320" s="5">
        <v>41914.86053189815</v>
      </c>
      <c r="P320" s="5">
        <v>41914.876485486115</v>
      </c>
      <c r="Q320" s="5">
        <v>41914.880927557868</v>
      </c>
      <c r="R320" s="5">
        <v>41914.89292515046</v>
      </c>
      <c r="S320">
        <f t="shared" si="8"/>
        <v>40</v>
      </c>
      <c r="T320">
        <f t="shared" si="9"/>
        <v>4</v>
      </c>
    </row>
    <row r="321" spans="1:20" x14ac:dyDescent="0.25">
      <c r="A321">
        <v>1282090</v>
      </c>
      <c r="B321">
        <v>94936</v>
      </c>
      <c r="C321">
        <v>15291</v>
      </c>
      <c r="D321" t="s">
        <v>53</v>
      </c>
      <c r="E321" t="s">
        <v>96</v>
      </c>
      <c r="F321" t="s">
        <v>97</v>
      </c>
      <c r="G321" t="s">
        <v>2697</v>
      </c>
      <c r="H321">
        <v>4</v>
      </c>
      <c r="I321" t="s">
        <v>2698</v>
      </c>
      <c r="K321">
        <v>40.794089999999997</v>
      </c>
      <c r="L321">
        <v>-73.967169999999996</v>
      </c>
      <c r="M321">
        <v>40.803809347600499</v>
      </c>
      <c r="N321">
        <v>-73.957007909262501</v>
      </c>
      <c r="O321" s="5">
        <v>41914.861594652779</v>
      </c>
      <c r="P321" s="5">
        <v>41914.860099386577</v>
      </c>
      <c r="Q321" s="5">
        <v>41914.906507951389</v>
      </c>
      <c r="R321" s="5">
        <v>41914.911726689817</v>
      </c>
      <c r="S321">
        <f t="shared" si="8"/>
        <v>40</v>
      </c>
      <c r="T321">
        <f t="shared" si="9"/>
        <v>4</v>
      </c>
    </row>
    <row r="322" spans="1:20" x14ac:dyDescent="0.25">
      <c r="A322">
        <v>1282170</v>
      </c>
      <c r="B322">
        <v>92806</v>
      </c>
      <c r="C322">
        <v>118095</v>
      </c>
      <c r="D322" t="s">
        <v>23</v>
      </c>
      <c r="E322" t="s">
        <v>54</v>
      </c>
      <c r="F322" t="s">
        <v>29</v>
      </c>
      <c r="G322" t="s">
        <v>564</v>
      </c>
      <c r="H322">
        <v>1</v>
      </c>
      <c r="I322" t="s">
        <v>56</v>
      </c>
      <c r="K322">
        <v>40.7152793278103</v>
      </c>
      <c r="L322">
        <v>-74.014860391616807</v>
      </c>
      <c r="M322">
        <v>40.724414400000001</v>
      </c>
      <c r="N322">
        <v>-73.991366400000004</v>
      </c>
      <c r="O322" s="5">
        <v>41914.868786874998</v>
      </c>
      <c r="P322" s="5">
        <v>41914.884415335648</v>
      </c>
      <c r="Q322" s="5">
        <v>41914.902075972219</v>
      </c>
      <c r="R322" s="5">
        <v>41914.918770671298</v>
      </c>
      <c r="S322">
        <f t="shared" si="8"/>
        <v>40</v>
      </c>
      <c r="T322">
        <f t="shared" si="9"/>
        <v>4</v>
      </c>
    </row>
    <row r="323" spans="1:20" x14ac:dyDescent="0.25">
      <c r="A323">
        <v>1282217</v>
      </c>
      <c r="B323">
        <v>54608</v>
      </c>
      <c r="C323">
        <v>81503</v>
      </c>
      <c r="D323" t="s">
        <v>53</v>
      </c>
      <c r="E323" t="s">
        <v>219</v>
      </c>
      <c r="F323" t="s">
        <v>37</v>
      </c>
      <c r="G323" t="s">
        <v>2631</v>
      </c>
      <c r="H323">
        <v>2</v>
      </c>
      <c r="I323" t="s">
        <v>2286</v>
      </c>
      <c r="J323" s="1">
        <v>7.4963657407407401E-3</v>
      </c>
      <c r="K323">
        <v>40.716725764782701</v>
      </c>
      <c r="L323">
        <v>-74.008250645521898</v>
      </c>
      <c r="M323">
        <v>40.744760900000003</v>
      </c>
      <c r="N323">
        <v>-74.003630000000001</v>
      </c>
      <c r="O323" s="5">
        <v>41914.872815543982</v>
      </c>
      <c r="P323" s="5">
        <v>41914.891240960649</v>
      </c>
      <c r="Q323" s="5">
        <v>41914.894540023146</v>
      </c>
      <c r="R323" s="5">
        <v>41914.902117488426</v>
      </c>
      <c r="S323">
        <f t="shared" ref="S323:S386" si="10">WEEKNUM(O323,21)</f>
        <v>40</v>
      </c>
      <c r="T323">
        <f t="shared" ref="T323:T386" si="11">WEEKDAY(O323,11)</f>
        <v>4</v>
      </c>
    </row>
    <row r="324" spans="1:20" x14ac:dyDescent="0.25">
      <c r="A324">
        <v>1282255</v>
      </c>
      <c r="B324">
        <v>54061</v>
      </c>
      <c r="C324">
        <v>151467</v>
      </c>
      <c r="D324" t="s">
        <v>23</v>
      </c>
      <c r="E324" t="s">
        <v>243</v>
      </c>
      <c r="F324" t="s">
        <v>70</v>
      </c>
      <c r="G324" t="s">
        <v>783</v>
      </c>
      <c r="H324">
        <v>2</v>
      </c>
      <c r="I324" t="s">
        <v>784</v>
      </c>
      <c r="K324">
        <v>40.787149600866101</v>
      </c>
      <c r="L324">
        <v>-73.971722312198096</v>
      </c>
      <c r="M324">
        <v>40.7862899</v>
      </c>
      <c r="N324">
        <v>-73.948959700000003</v>
      </c>
      <c r="O324" s="5">
        <v>41914.874517534721</v>
      </c>
      <c r="P324" s="5">
        <v>41914.877363067128</v>
      </c>
      <c r="Q324" s="5">
        <v>41914.883743958337</v>
      </c>
      <c r="R324" s="5">
        <v>41914.893683020833</v>
      </c>
      <c r="S324">
        <f t="shared" si="10"/>
        <v>40</v>
      </c>
      <c r="T324">
        <f t="shared" si="11"/>
        <v>4</v>
      </c>
    </row>
    <row r="325" spans="1:20" x14ac:dyDescent="0.25">
      <c r="A325">
        <v>1282258</v>
      </c>
      <c r="B325">
        <v>102801</v>
      </c>
      <c r="C325">
        <v>32580</v>
      </c>
      <c r="D325" t="s">
        <v>23</v>
      </c>
      <c r="E325" t="s">
        <v>238</v>
      </c>
      <c r="G325" t="s">
        <v>1890</v>
      </c>
      <c r="H325">
        <v>2</v>
      </c>
      <c r="I325" t="s">
        <v>240</v>
      </c>
      <c r="J325" s="1">
        <v>6.6965393518518511E-3</v>
      </c>
      <c r="K325">
        <v>40.724743642155602</v>
      </c>
      <c r="L325">
        <v>-73.9986615554824</v>
      </c>
      <c r="M325">
        <v>40.714517480188597</v>
      </c>
      <c r="N325">
        <v>-74.0070190819375</v>
      </c>
      <c r="O325" s="5">
        <v>41914.874860856478</v>
      </c>
      <c r="P325" s="5">
        <v>41914.885030949074</v>
      </c>
      <c r="Q325" s="5">
        <v>41914.902277719906</v>
      </c>
      <c r="R325" s="5">
        <v>41914.906423148146</v>
      </c>
      <c r="S325">
        <f t="shared" si="10"/>
        <v>40</v>
      </c>
      <c r="T325">
        <f t="shared" si="11"/>
        <v>4</v>
      </c>
    </row>
    <row r="326" spans="1:20" x14ac:dyDescent="0.25">
      <c r="A326">
        <v>1282262</v>
      </c>
      <c r="B326">
        <v>353331</v>
      </c>
      <c r="C326">
        <v>143427</v>
      </c>
      <c r="D326" t="s">
        <v>23</v>
      </c>
      <c r="E326" t="s">
        <v>452</v>
      </c>
      <c r="F326" t="s">
        <v>58</v>
      </c>
      <c r="G326" t="s">
        <v>456</v>
      </c>
      <c r="H326">
        <v>1</v>
      </c>
      <c r="I326" t="s">
        <v>457</v>
      </c>
      <c r="K326">
        <v>40.722542870002997</v>
      </c>
      <c r="L326">
        <v>-73.997769355773897</v>
      </c>
      <c r="M326">
        <v>40.722769999999997</v>
      </c>
      <c r="N326">
        <v>-74.004594800000007</v>
      </c>
      <c r="O326" s="5">
        <v>41914.875222476854</v>
      </c>
      <c r="P326" s="5">
        <v>41914.879486006947</v>
      </c>
      <c r="Q326" s="5">
        <v>41914.889106423609</v>
      </c>
      <c r="R326" s="5">
        <v>41914.8933540625</v>
      </c>
      <c r="S326">
        <f t="shared" si="10"/>
        <v>40</v>
      </c>
      <c r="T326">
        <f t="shared" si="11"/>
        <v>4</v>
      </c>
    </row>
    <row r="327" spans="1:20" x14ac:dyDescent="0.25">
      <c r="A327">
        <v>1282262</v>
      </c>
      <c r="B327">
        <v>353331</v>
      </c>
      <c r="C327">
        <v>143427</v>
      </c>
      <c r="D327" t="s">
        <v>23</v>
      </c>
      <c r="E327" t="s">
        <v>452</v>
      </c>
      <c r="F327" t="s">
        <v>58</v>
      </c>
      <c r="G327" t="s">
        <v>456</v>
      </c>
      <c r="H327">
        <v>1</v>
      </c>
      <c r="I327" t="s">
        <v>457</v>
      </c>
      <c r="K327">
        <v>40.722542870002997</v>
      </c>
      <c r="L327">
        <v>-73.997769355773897</v>
      </c>
      <c r="M327">
        <v>40.722769999999997</v>
      </c>
      <c r="N327">
        <v>-74.004594800000007</v>
      </c>
      <c r="O327" s="5">
        <v>41914.875222476854</v>
      </c>
      <c r="P327" s="5">
        <v>41914.879486006947</v>
      </c>
      <c r="Q327" s="5">
        <v>41914.889106423609</v>
      </c>
      <c r="R327" s="5">
        <v>41914.8933540625</v>
      </c>
      <c r="S327">
        <f t="shared" si="10"/>
        <v>40</v>
      </c>
      <c r="T327">
        <f t="shared" si="11"/>
        <v>4</v>
      </c>
    </row>
    <row r="328" spans="1:20" x14ac:dyDescent="0.25">
      <c r="A328">
        <v>1282257</v>
      </c>
      <c r="B328">
        <v>345565</v>
      </c>
      <c r="C328">
        <v>20962</v>
      </c>
      <c r="D328" t="s">
        <v>85</v>
      </c>
      <c r="E328" t="s">
        <v>111</v>
      </c>
      <c r="F328" t="s">
        <v>37</v>
      </c>
      <c r="G328" t="s">
        <v>958</v>
      </c>
      <c r="H328">
        <v>1</v>
      </c>
      <c r="I328" t="s">
        <v>39</v>
      </c>
      <c r="J328" s="1">
        <v>7.1162152777777786E-3</v>
      </c>
      <c r="K328">
        <v>40.767652912117299</v>
      </c>
      <c r="L328">
        <v>-73.982925456000402</v>
      </c>
      <c r="M328">
        <v>40.770278332889603</v>
      </c>
      <c r="N328">
        <v>-73.959037924835997</v>
      </c>
      <c r="O328" s="5">
        <v>41914.875494016203</v>
      </c>
      <c r="P328" s="5">
        <v>41914.887080324072</v>
      </c>
      <c r="Q328" s="5">
        <v>41914.899106655095</v>
      </c>
      <c r="R328" s="5">
        <v>41914.91394791667</v>
      </c>
      <c r="S328">
        <f t="shared" si="10"/>
        <v>40</v>
      </c>
      <c r="T328">
        <f t="shared" si="11"/>
        <v>4</v>
      </c>
    </row>
    <row r="329" spans="1:20" x14ac:dyDescent="0.25">
      <c r="A329">
        <v>1282271</v>
      </c>
      <c r="B329">
        <v>105778</v>
      </c>
      <c r="C329">
        <v>101359</v>
      </c>
      <c r="D329" t="s">
        <v>23</v>
      </c>
      <c r="E329" t="s">
        <v>32</v>
      </c>
      <c r="F329" t="s">
        <v>33</v>
      </c>
      <c r="G329" t="s">
        <v>2270</v>
      </c>
      <c r="H329">
        <v>1</v>
      </c>
      <c r="I329" t="s">
        <v>35</v>
      </c>
      <c r="K329">
        <v>40.738867554505397</v>
      </c>
      <c r="L329">
        <v>-74.002747450310295</v>
      </c>
      <c r="M329">
        <v>40.738932300000002</v>
      </c>
      <c r="N329">
        <v>-74.008823399999997</v>
      </c>
      <c r="O329" s="5">
        <v>41914.875869178242</v>
      </c>
      <c r="P329" s="5">
        <v>41914.877444861108</v>
      </c>
      <c r="Q329" s="5">
        <v>41914.880610497683</v>
      </c>
      <c r="R329" s="5">
        <v>41914.884354421294</v>
      </c>
      <c r="S329">
        <f t="shared" si="10"/>
        <v>40</v>
      </c>
      <c r="T329">
        <f t="shared" si="11"/>
        <v>4</v>
      </c>
    </row>
    <row r="330" spans="1:20" x14ac:dyDescent="0.25">
      <c r="A330">
        <v>1282272</v>
      </c>
      <c r="B330">
        <v>97991</v>
      </c>
      <c r="C330">
        <v>72941</v>
      </c>
      <c r="D330" t="s">
        <v>23</v>
      </c>
      <c r="E330" t="s">
        <v>111</v>
      </c>
      <c r="F330" t="s">
        <v>37</v>
      </c>
      <c r="G330" t="s">
        <v>112</v>
      </c>
      <c r="H330">
        <v>1</v>
      </c>
      <c r="I330" t="s">
        <v>113</v>
      </c>
      <c r="J330" s="1">
        <v>7.1958101851851862E-3</v>
      </c>
      <c r="K330">
        <v>40.767652912117299</v>
      </c>
      <c r="L330">
        <v>-73.982925456000402</v>
      </c>
      <c r="M330">
        <v>40.748827550824601</v>
      </c>
      <c r="N330">
        <v>-73.990138952772497</v>
      </c>
      <c r="O330" s="5">
        <v>41914.876862951387</v>
      </c>
      <c r="P330" s="5">
        <v>41914.883197326388</v>
      </c>
      <c r="Q330" s="5">
        <v>41914.894452083332</v>
      </c>
      <c r="R330" s="5">
        <v>41914.90635060185</v>
      </c>
      <c r="S330">
        <f t="shared" si="10"/>
        <v>40</v>
      </c>
      <c r="T330">
        <f t="shared" si="11"/>
        <v>4</v>
      </c>
    </row>
    <row r="331" spans="1:20" x14ac:dyDescent="0.25">
      <c r="A331">
        <v>1282272</v>
      </c>
      <c r="B331">
        <v>97991</v>
      </c>
      <c r="C331">
        <v>72941</v>
      </c>
      <c r="D331" t="s">
        <v>23</v>
      </c>
      <c r="E331" t="s">
        <v>111</v>
      </c>
      <c r="F331" t="s">
        <v>37</v>
      </c>
      <c r="G331" t="s">
        <v>672</v>
      </c>
      <c r="H331">
        <v>1</v>
      </c>
      <c r="I331" t="s">
        <v>113</v>
      </c>
      <c r="J331" s="1">
        <v>7.1958101851851862E-3</v>
      </c>
      <c r="K331">
        <v>40.767652912117299</v>
      </c>
      <c r="L331">
        <v>-73.982925456000402</v>
      </c>
      <c r="M331">
        <v>40.748827550824601</v>
      </c>
      <c r="N331">
        <v>-73.990138952772497</v>
      </c>
      <c r="O331" s="5">
        <v>41914.876862951387</v>
      </c>
      <c r="P331" s="5">
        <v>41914.883197326388</v>
      </c>
      <c r="Q331" s="5">
        <v>41914.894452083332</v>
      </c>
      <c r="R331" s="5">
        <v>41914.90635060185</v>
      </c>
      <c r="S331">
        <f t="shared" si="10"/>
        <v>40</v>
      </c>
      <c r="T331">
        <f t="shared" si="11"/>
        <v>4</v>
      </c>
    </row>
    <row r="332" spans="1:20" x14ac:dyDescent="0.25">
      <c r="A332">
        <v>1282272</v>
      </c>
      <c r="B332">
        <v>97991</v>
      </c>
      <c r="C332">
        <v>72941</v>
      </c>
      <c r="D332" t="s">
        <v>23</v>
      </c>
      <c r="E332" t="s">
        <v>111</v>
      </c>
      <c r="F332" t="s">
        <v>37</v>
      </c>
      <c r="G332" t="s">
        <v>1300</v>
      </c>
      <c r="H332">
        <v>2</v>
      </c>
      <c r="I332" t="s">
        <v>113</v>
      </c>
      <c r="J332" s="1">
        <v>7.1958101851851862E-3</v>
      </c>
      <c r="K332">
        <v>40.767652912117299</v>
      </c>
      <c r="L332">
        <v>-73.982925456000402</v>
      </c>
      <c r="M332">
        <v>40.748827550824601</v>
      </c>
      <c r="N332">
        <v>-73.990138952772497</v>
      </c>
      <c r="O332" s="5">
        <v>41914.876862951387</v>
      </c>
      <c r="P332" s="5">
        <v>41914.883197326388</v>
      </c>
      <c r="Q332" s="5">
        <v>41914.894452083332</v>
      </c>
      <c r="R332" s="5">
        <v>41914.90635060185</v>
      </c>
      <c r="S332">
        <f t="shared" si="10"/>
        <v>40</v>
      </c>
      <c r="T332">
        <f t="shared" si="11"/>
        <v>4</v>
      </c>
    </row>
    <row r="333" spans="1:20" x14ac:dyDescent="0.25">
      <c r="A333">
        <v>1282324</v>
      </c>
      <c r="B333">
        <v>177631</v>
      </c>
      <c r="C333">
        <v>57186</v>
      </c>
      <c r="D333" t="s">
        <v>23</v>
      </c>
      <c r="E333" t="s">
        <v>500</v>
      </c>
      <c r="F333" t="s">
        <v>501</v>
      </c>
      <c r="G333" t="s">
        <v>2943</v>
      </c>
      <c r="H333">
        <v>5</v>
      </c>
      <c r="I333" t="s">
        <v>2723</v>
      </c>
      <c r="K333">
        <v>40.779598</v>
      </c>
      <c r="L333">
        <v>-73.947388000000004</v>
      </c>
      <c r="M333">
        <v>40.758152699999997</v>
      </c>
      <c r="N333">
        <v>-73.965302300000005</v>
      </c>
      <c r="O333" s="5">
        <v>41914.880173113423</v>
      </c>
      <c r="P333" s="5">
        <v>41914.881920185187</v>
      </c>
      <c r="Q333" s="5">
        <v>41914.887015196757</v>
      </c>
      <c r="R333" s="5">
        <v>41914.901403356482</v>
      </c>
      <c r="S333">
        <f t="shared" si="10"/>
        <v>40</v>
      </c>
      <c r="T333">
        <f t="shared" si="11"/>
        <v>4</v>
      </c>
    </row>
    <row r="334" spans="1:20" x14ac:dyDescent="0.25">
      <c r="A334">
        <v>1282338</v>
      </c>
      <c r="B334">
        <v>357916</v>
      </c>
      <c r="C334">
        <v>139995</v>
      </c>
      <c r="D334" t="s">
        <v>23</v>
      </c>
      <c r="E334" t="s">
        <v>385</v>
      </c>
      <c r="F334" t="s">
        <v>190</v>
      </c>
      <c r="G334" t="s">
        <v>191</v>
      </c>
      <c r="H334">
        <v>1</v>
      </c>
      <c r="I334" t="s">
        <v>386</v>
      </c>
      <c r="J334" s="1">
        <v>5.4884143518518528E-3</v>
      </c>
      <c r="K334">
        <v>40.722079393083497</v>
      </c>
      <c r="L334">
        <v>-73.997511863708496</v>
      </c>
      <c r="M334">
        <v>40.676967900000001</v>
      </c>
      <c r="N334">
        <v>-73.997785500000006</v>
      </c>
      <c r="O334" s="5">
        <v>41914.881358796294</v>
      </c>
      <c r="P334" s="5">
        <v>41914.89835476852</v>
      </c>
      <c r="Q334" s="5">
        <v>41914.90761451389</v>
      </c>
      <c r="R334" s="5">
        <v>41914.926465497687</v>
      </c>
      <c r="S334">
        <f t="shared" si="10"/>
        <v>40</v>
      </c>
      <c r="T334">
        <f t="shared" si="11"/>
        <v>4</v>
      </c>
    </row>
    <row r="335" spans="1:20" x14ac:dyDescent="0.25">
      <c r="A335">
        <v>1282357</v>
      </c>
      <c r="B335">
        <v>355523</v>
      </c>
      <c r="C335">
        <v>128139</v>
      </c>
      <c r="D335" t="s">
        <v>53</v>
      </c>
      <c r="E335" t="s">
        <v>243</v>
      </c>
      <c r="F335" t="s">
        <v>70</v>
      </c>
      <c r="G335" t="s">
        <v>318</v>
      </c>
      <c r="H335">
        <v>1</v>
      </c>
      <c r="I335" t="s">
        <v>319</v>
      </c>
      <c r="K335">
        <v>40.714047313412998</v>
      </c>
      <c r="L335">
        <v>-73.954921066761003</v>
      </c>
      <c r="M335">
        <v>40.716297745879501</v>
      </c>
      <c r="N335">
        <v>-73.947155575814904</v>
      </c>
      <c r="O335" s="5">
        <v>41914.882834062497</v>
      </c>
      <c r="P335" s="5">
        <v>41914.884071956018</v>
      </c>
      <c r="Q335" s="5">
        <v>41914.897844722225</v>
      </c>
      <c r="R335" s="5">
        <v>41914.902158344907</v>
      </c>
      <c r="S335">
        <f t="shared" si="10"/>
        <v>40</v>
      </c>
      <c r="T335">
        <f t="shared" si="11"/>
        <v>4</v>
      </c>
    </row>
    <row r="336" spans="1:20" x14ac:dyDescent="0.25">
      <c r="A336">
        <v>1282370</v>
      </c>
      <c r="B336">
        <v>102210</v>
      </c>
      <c r="C336">
        <v>118659</v>
      </c>
      <c r="D336" t="s">
        <v>85</v>
      </c>
      <c r="E336" t="s">
        <v>816</v>
      </c>
      <c r="F336" t="s">
        <v>817</v>
      </c>
      <c r="G336" t="s">
        <v>818</v>
      </c>
      <c r="H336">
        <v>1</v>
      </c>
      <c r="I336" t="s">
        <v>819</v>
      </c>
      <c r="K336">
        <v>40.758913939639001</v>
      </c>
      <c r="L336">
        <v>-73.992354645083694</v>
      </c>
      <c r="M336">
        <v>40.759817900000002</v>
      </c>
      <c r="N336">
        <v>-73.987639999999999</v>
      </c>
      <c r="O336" s="5">
        <v>41914.883927881943</v>
      </c>
      <c r="P336" s="5">
        <v>41914.886924872684</v>
      </c>
      <c r="Q336" s="5">
        <v>41914.895491157411</v>
      </c>
      <c r="R336" s="5">
        <v>41914.903341493053</v>
      </c>
      <c r="S336">
        <f t="shared" si="10"/>
        <v>40</v>
      </c>
      <c r="T336">
        <f t="shared" si="11"/>
        <v>4</v>
      </c>
    </row>
    <row r="337" spans="1:20" x14ac:dyDescent="0.25">
      <c r="A337">
        <v>1282382</v>
      </c>
      <c r="B337">
        <v>120353</v>
      </c>
      <c r="C337">
        <v>103001</v>
      </c>
      <c r="D337" t="s">
        <v>23</v>
      </c>
      <c r="E337" t="s">
        <v>1082</v>
      </c>
      <c r="F337" t="s">
        <v>817</v>
      </c>
      <c r="G337" t="s">
        <v>2094</v>
      </c>
      <c r="H337">
        <v>2</v>
      </c>
      <c r="I337" t="s">
        <v>872</v>
      </c>
      <c r="K337">
        <v>40.722713623844001</v>
      </c>
      <c r="L337">
        <v>-73.997189998626695</v>
      </c>
      <c r="M337">
        <v>40.7062843</v>
      </c>
      <c r="N337">
        <v>-74.016942999999998</v>
      </c>
      <c r="O337" s="5">
        <v>41914.885789444445</v>
      </c>
      <c r="P337" s="5">
        <v>41914.891058587964</v>
      </c>
      <c r="Q337" s="5">
        <v>41914.911420474535</v>
      </c>
      <c r="R337" s="5">
        <v>41914.927967187497</v>
      </c>
      <c r="S337">
        <f t="shared" si="10"/>
        <v>40</v>
      </c>
      <c r="T337">
        <f t="shared" si="11"/>
        <v>4</v>
      </c>
    </row>
    <row r="338" spans="1:20" x14ac:dyDescent="0.25">
      <c r="A338">
        <v>1282418</v>
      </c>
      <c r="B338">
        <v>37538</v>
      </c>
      <c r="C338">
        <v>143427</v>
      </c>
      <c r="D338" t="s">
        <v>23</v>
      </c>
      <c r="E338" t="s">
        <v>1412</v>
      </c>
      <c r="F338" t="s">
        <v>25</v>
      </c>
      <c r="J338" s="1">
        <v>3.2968634259259257E-3</v>
      </c>
      <c r="K338">
        <v>40.731507999999998</v>
      </c>
      <c r="L338">
        <v>-74.003185956116297</v>
      </c>
      <c r="M338">
        <v>40.722579000000003</v>
      </c>
      <c r="N338">
        <v>-73.999144000000001</v>
      </c>
      <c r="O338" s="5">
        <v>41914.888136238427</v>
      </c>
      <c r="P338" s="5">
        <v>41914.897206828704</v>
      </c>
      <c r="Q338" s="5">
        <v>41914.904906828706</v>
      </c>
      <c r="R338" s="5">
        <v>41914.911905821762</v>
      </c>
      <c r="S338">
        <f t="shared" si="10"/>
        <v>40</v>
      </c>
      <c r="T338">
        <f t="shared" si="11"/>
        <v>4</v>
      </c>
    </row>
    <row r="339" spans="1:20" x14ac:dyDescent="0.25">
      <c r="A339">
        <v>1282516</v>
      </c>
      <c r="B339">
        <v>115610</v>
      </c>
      <c r="C339">
        <v>81503</v>
      </c>
      <c r="D339" t="s">
        <v>53</v>
      </c>
      <c r="E339" t="s">
        <v>145</v>
      </c>
      <c r="F339" t="s">
        <v>91</v>
      </c>
      <c r="J339" s="1">
        <v>5.5020833333333337E-3</v>
      </c>
      <c r="K339">
        <v>40.735486679187098</v>
      </c>
      <c r="L339">
        <v>-74.003321304960394</v>
      </c>
      <c r="M339">
        <v>40.723572169224497</v>
      </c>
      <c r="N339">
        <v>-74.010858123991</v>
      </c>
      <c r="O339" s="5">
        <v>41914.895149467593</v>
      </c>
      <c r="P339" s="5">
        <v>41914.905041574071</v>
      </c>
      <c r="Q339" s="5">
        <v>41914.917827245372</v>
      </c>
      <c r="R339" s="5">
        <v>41914.925479143516</v>
      </c>
      <c r="S339">
        <f t="shared" si="10"/>
        <v>40</v>
      </c>
      <c r="T339">
        <f t="shared" si="11"/>
        <v>4</v>
      </c>
    </row>
    <row r="340" spans="1:20" x14ac:dyDescent="0.25">
      <c r="A340">
        <v>1282651</v>
      </c>
      <c r="B340">
        <v>284312</v>
      </c>
      <c r="C340">
        <v>57496</v>
      </c>
      <c r="D340" t="s">
        <v>23</v>
      </c>
      <c r="E340" t="s">
        <v>69</v>
      </c>
      <c r="F340" t="s">
        <v>70</v>
      </c>
      <c r="G340" t="s">
        <v>403</v>
      </c>
      <c r="H340">
        <v>1</v>
      </c>
      <c r="I340" t="s">
        <v>404</v>
      </c>
      <c r="K340">
        <v>40.7358928721479</v>
      </c>
      <c r="L340">
        <v>-74.005204439163194</v>
      </c>
      <c r="M340">
        <v>40.728555999999998</v>
      </c>
      <c r="N340">
        <v>-73.980680000000007</v>
      </c>
      <c r="O340" s="5">
        <v>41914.90305497685</v>
      </c>
      <c r="P340" s="5">
        <v>41914.904145671295</v>
      </c>
      <c r="Q340" s="5">
        <v>41914.912722407411</v>
      </c>
      <c r="R340" s="5">
        <v>41914.92410369213</v>
      </c>
      <c r="S340">
        <f t="shared" si="10"/>
        <v>40</v>
      </c>
      <c r="T340">
        <f t="shared" si="11"/>
        <v>4</v>
      </c>
    </row>
    <row r="341" spans="1:20" x14ac:dyDescent="0.25">
      <c r="A341">
        <v>1282907</v>
      </c>
      <c r="B341">
        <v>52832</v>
      </c>
      <c r="C341">
        <v>104533</v>
      </c>
      <c r="D341" t="s">
        <v>23</v>
      </c>
      <c r="E341" t="s">
        <v>1612</v>
      </c>
      <c r="F341" t="s">
        <v>58</v>
      </c>
      <c r="G341" t="s">
        <v>1777</v>
      </c>
      <c r="H341">
        <v>1</v>
      </c>
      <c r="I341" t="s">
        <v>1778</v>
      </c>
      <c r="J341" s="1">
        <v>5.242303240740741E-3</v>
      </c>
      <c r="K341">
        <v>40.755579642755897</v>
      </c>
      <c r="L341">
        <v>-73.970861434936495</v>
      </c>
      <c r="M341">
        <v>40.778027999999999</v>
      </c>
      <c r="N341">
        <v>-73.953851</v>
      </c>
      <c r="O341" s="5">
        <v>41914.918572418981</v>
      </c>
      <c r="P341" s="5">
        <v>41914.934277060187</v>
      </c>
      <c r="Q341" s="5">
        <v>41914.943544606482</v>
      </c>
      <c r="R341" s="5">
        <v>41914.954550289352</v>
      </c>
      <c r="S341">
        <f t="shared" si="10"/>
        <v>40</v>
      </c>
      <c r="T341">
        <f t="shared" si="11"/>
        <v>4</v>
      </c>
    </row>
    <row r="342" spans="1:20" x14ac:dyDescent="0.25">
      <c r="A342">
        <v>1283047</v>
      </c>
      <c r="B342">
        <v>41672</v>
      </c>
      <c r="C342">
        <v>72480</v>
      </c>
      <c r="D342" t="s">
        <v>53</v>
      </c>
      <c r="E342" t="s">
        <v>126</v>
      </c>
      <c r="F342" t="s">
        <v>91</v>
      </c>
      <c r="G342" t="s">
        <v>2087</v>
      </c>
      <c r="H342">
        <v>1</v>
      </c>
      <c r="I342" t="s">
        <v>198</v>
      </c>
      <c r="J342" s="1">
        <v>3.5306597222222219E-3</v>
      </c>
      <c r="K342">
        <v>40.7320637605782</v>
      </c>
      <c r="L342">
        <v>-73.996154665947003</v>
      </c>
      <c r="M342">
        <v>40.738804000000002</v>
      </c>
      <c r="N342">
        <v>-74.009342000000004</v>
      </c>
      <c r="O342" s="5">
        <v>41914.925898715279</v>
      </c>
      <c r="P342" s="5">
        <v>41914.936674756944</v>
      </c>
      <c r="Q342" s="5">
        <v>41914.946274525464</v>
      </c>
      <c r="R342" s="5">
        <v>41914.957865937497</v>
      </c>
      <c r="S342">
        <f t="shared" si="10"/>
        <v>40</v>
      </c>
      <c r="T342">
        <f t="shared" si="11"/>
        <v>4</v>
      </c>
    </row>
    <row r="343" spans="1:20" x14ac:dyDescent="0.25">
      <c r="A343">
        <v>1283062</v>
      </c>
      <c r="B343">
        <v>153018</v>
      </c>
      <c r="C343">
        <v>139444</v>
      </c>
      <c r="D343" t="s">
        <v>23</v>
      </c>
      <c r="E343" t="s">
        <v>2308</v>
      </c>
      <c r="K343">
        <v>40.760894559228298</v>
      </c>
      <c r="L343">
        <v>-73.967063426971393</v>
      </c>
      <c r="M343">
        <v>40.7634955784686</v>
      </c>
      <c r="N343">
        <v>-73.967606909641901</v>
      </c>
      <c r="O343" s="5">
        <v>41914.927295162037</v>
      </c>
      <c r="P343" s="5">
        <v>41914.930900115738</v>
      </c>
      <c r="Q343" s="5">
        <v>41914.941883310188</v>
      </c>
      <c r="R343" s="5">
        <v>41914.947487731479</v>
      </c>
      <c r="S343">
        <f t="shared" si="10"/>
        <v>40</v>
      </c>
      <c r="T343">
        <f t="shared" si="11"/>
        <v>4</v>
      </c>
    </row>
    <row r="344" spans="1:20" x14ac:dyDescent="0.25">
      <c r="A344">
        <v>1283092</v>
      </c>
      <c r="B344">
        <v>303211</v>
      </c>
      <c r="C344">
        <v>65038</v>
      </c>
      <c r="D344" t="s">
        <v>53</v>
      </c>
      <c r="E344" t="s">
        <v>199</v>
      </c>
      <c r="G344" t="s">
        <v>2821</v>
      </c>
      <c r="H344">
        <v>1</v>
      </c>
      <c r="I344" t="s">
        <v>2822</v>
      </c>
      <c r="K344">
        <v>40.7270408508681</v>
      </c>
      <c r="L344">
        <v>-73.983835960747498</v>
      </c>
      <c r="M344">
        <v>40.793833900000003</v>
      </c>
      <c r="N344">
        <v>-73.941520999999995</v>
      </c>
      <c r="O344" s="5">
        <v>41914.92853798611</v>
      </c>
      <c r="P344" s="5">
        <v>41914.9294252662</v>
      </c>
      <c r="Q344" s="5">
        <v>41914.942160312501</v>
      </c>
      <c r="R344" s="5">
        <v>41914.956709768521</v>
      </c>
      <c r="S344">
        <f t="shared" si="10"/>
        <v>40</v>
      </c>
      <c r="T344">
        <f t="shared" si="11"/>
        <v>4</v>
      </c>
    </row>
    <row r="345" spans="1:20" x14ac:dyDescent="0.25">
      <c r="A345">
        <v>1283097</v>
      </c>
      <c r="B345">
        <v>87475</v>
      </c>
      <c r="C345">
        <v>106964</v>
      </c>
      <c r="D345" t="s">
        <v>23</v>
      </c>
      <c r="E345" t="s">
        <v>2958</v>
      </c>
      <c r="J345" s="1">
        <v>3.3489699074074077E-3</v>
      </c>
      <c r="K345">
        <v>40.741976766090602</v>
      </c>
      <c r="L345">
        <v>-74.003809080060293</v>
      </c>
      <c r="M345">
        <v>40.727404999999997</v>
      </c>
      <c r="N345">
        <v>-73.991802000000007</v>
      </c>
      <c r="O345" s="5">
        <v>41914.929210520837</v>
      </c>
      <c r="P345" s="5">
        <v>41914.950906712962</v>
      </c>
      <c r="Q345" s="5">
        <v>41914.961557766204</v>
      </c>
      <c r="R345" s="5">
        <v>41914.974046111114</v>
      </c>
      <c r="S345">
        <f t="shared" si="10"/>
        <v>40</v>
      </c>
      <c r="T345">
        <f t="shared" si="11"/>
        <v>4</v>
      </c>
    </row>
    <row r="346" spans="1:20" x14ac:dyDescent="0.25">
      <c r="A346">
        <v>1283165</v>
      </c>
      <c r="B346">
        <v>71057</v>
      </c>
      <c r="C346">
        <v>21147</v>
      </c>
      <c r="D346" t="s">
        <v>53</v>
      </c>
      <c r="E346" t="s">
        <v>243</v>
      </c>
      <c r="F346" t="s">
        <v>70</v>
      </c>
      <c r="G346" t="s">
        <v>339</v>
      </c>
      <c r="H346">
        <v>1</v>
      </c>
      <c r="I346" t="s">
        <v>340</v>
      </c>
      <c r="K346">
        <v>40.731795470614898</v>
      </c>
      <c r="L346">
        <v>-73.985672593116803</v>
      </c>
      <c r="M346">
        <v>40.756366</v>
      </c>
      <c r="N346">
        <v>-73.967000999999996</v>
      </c>
      <c r="O346" s="5">
        <v>41914.934293344908</v>
      </c>
      <c r="P346" s="5">
        <v>41914.934993333336</v>
      </c>
      <c r="Q346" s="5">
        <v>41914.945637511577</v>
      </c>
      <c r="R346" s="5">
        <v>41914.959009351849</v>
      </c>
      <c r="S346">
        <f t="shared" si="10"/>
        <v>40</v>
      </c>
      <c r="T346">
        <f t="shared" si="11"/>
        <v>4</v>
      </c>
    </row>
    <row r="347" spans="1:20" x14ac:dyDescent="0.25">
      <c r="A347">
        <v>1283268</v>
      </c>
      <c r="B347">
        <v>57943</v>
      </c>
      <c r="C347">
        <v>142394</v>
      </c>
      <c r="D347" t="s">
        <v>23</v>
      </c>
      <c r="E347" t="s">
        <v>816</v>
      </c>
      <c r="F347" t="s">
        <v>817</v>
      </c>
      <c r="G347" t="s">
        <v>818</v>
      </c>
      <c r="H347">
        <v>1</v>
      </c>
      <c r="I347" t="s">
        <v>819</v>
      </c>
      <c r="K347">
        <v>40.757513866434898</v>
      </c>
      <c r="L347">
        <v>-73.966612815856905</v>
      </c>
      <c r="M347">
        <v>40.774650000000001</v>
      </c>
      <c r="N347">
        <v>-73.945621000000003</v>
      </c>
      <c r="O347" s="5">
        <v>41914.941668298612</v>
      </c>
      <c r="P347" s="5">
        <v>41914.943513865743</v>
      </c>
      <c r="Q347" s="5">
        <v>41914.950994722225</v>
      </c>
      <c r="R347" s="5">
        <v>41914.959876655092</v>
      </c>
      <c r="S347">
        <f t="shared" si="10"/>
        <v>40</v>
      </c>
      <c r="T347">
        <f t="shared" si="11"/>
        <v>4</v>
      </c>
    </row>
    <row r="348" spans="1:20" x14ac:dyDescent="0.25">
      <c r="A348">
        <v>1283306</v>
      </c>
      <c r="B348">
        <v>358164</v>
      </c>
      <c r="C348">
        <v>81503</v>
      </c>
      <c r="D348" t="s">
        <v>53</v>
      </c>
      <c r="E348" t="s">
        <v>243</v>
      </c>
      <c r="F348" t="s">
        <v>70</v>
      </c>
      <c r="G348" t="s">
        <v>1065</v>
      </c>
      <c r="H348">
        <v>1</v>
      </c>
      <c r="I348" t="s">
        <v>245</v>
      </c>
      <c r="K348">
        <v>40.714047313412998</v>
      </c>
      <c r="L348">
        <v>-73.954921066761003</v>
      </c>
      <c r="M348">
        <v>40.720229725937998</v>
      </c>
      <c r="N348">
        <v>-73.9542269041997</v>
      </c>
      <c r="O348" s="5">
        <v>41914.945698449075</v>
      </c>
      <c r="P348" s="5">
        <v>41914.959264988429</v>
      </c>
      <c r="Q348" s="5">
        <v>41914.964004155096</v>
      </c>
      <c r="R348" s="5">
        <v>41914.968020532404</v>
      </c>
      <c r="S348">
        <f t="shared" si="10"/>
        <v>40</v>
      </c>
      <c r="T348">
        <f t="shared" si="11"/>
        <v>4</v>
      </c>
    </row>
    <row r="349" spans="1:20" x14ac:dyDescent="0.25">
      <c r="A349">
        <v>1283548</v>
      </c>
      <c r="B349">
        <v>47235</v>
      </c>
      <c r="C349">
        <v>62860</v>
      </c>
      <c r="D349" t="s">
        <v>23</v>
      </c>
      <c r="E349" t="s">
        <v>258</v>
      </c>
      <c r="F349" t="s">
        <v>20</v>
      </c>
      <c r="G349" t="s">
        <v>785</v>
      </c>
      <c r="H349">
        <v>1</v>
      </c>
      <c r="I349" t="s">
        <v>522</v>
      </c>
      <c r="K349">
        <v>40.724339999999998</v>
      </c>
      <c r="L349">
        <v>-73.990960000000001</v>
      </c>
      <c r="M349">
        <v>40.752479000000001</v>
      </c>
      <c r="N349">
        <v>-73.989536000000001</v>
      </c>
      <c r="O349" s="5">
        <v>41914.96739041667</v>
      </c>
      <c r="R349" s="5">
        <v>41914.99433833333</v>
      </c>
      <c r="S349">
        <f t="shared" si="10"/>
        <v>40</v>
      </c>
      <c r="T349">
        <f t="shared" si="11"/>
        <v>4</v>
      </c>
    </row>
    <row r="350" spans="1:20" x14ac:dyDescent="0.25">
      <c r="A350">
        <v>1283587</v>
      </c>
      <c r="B350">
        <v>208857</v>
      </c>
      <c r="C350">
        <v>142394</v>
      </c>
      <c r="D350" t="s">
        <v>23</v>
      </c>
      <c r="E350" t="s">
        <v>88</v>
      </c>
      <c r="F350" t="s">
        <v>89</v>
      </c>
      <c r="K350">
        <v>40.767842318279001</v>
      </c>
      <c r="L350">
        <v>-73.955798149108901</v>
      </c>
      <c r="M350">
        <v>40.768211186900501</v>
      </c>
      <c r="N350">
        <v>-73.957481579442202</v>
      </c>
      <c r="O350" s="5">
        <v>41914.970832662038</v>
      </c>
      <c r="R350" s="5">
        <v>41914.983264548609</v>
      </c>
      <c r="S350">
        <f t="shared" si="10"/>
        <v>40</v>
      </c>
      <c r="T350">
        <f t="shared" si="11"/>
        <v>4</v>
      </c>
    </row>
    <row r="351" spans="1:20" x14ac:dyDescent="0.25">
      <c r="A351">
        <v>1283616</v>
      </c>
      <c r="B351">
        <v>336435</v>
      </c>
      <c r="C351">
        <v>15291</v>
      </c>
      <c r="D351" t="s">
        <v>53</v>
      </c>
      <c r="E351" t="s">
        <v>265</v>
      </c>
      <c r="F351" t="s">
        <v>20</v>
      </c>
      <c r="G351" t="s">
        <v>2649</v>
      </c>
      <c r="H351">
        <v>1</v>
      </c>
      <c r="I351" t="s">
        <v>136</v>
      </c>
      <c r="J351" s="1">
        <v>3.9879745370370373E-3</v>
      </c>
      <c r="K351">
        <v>40.771961874462001</v>
      </c>
      <c r="L351">
        <v>-73.982620239257798</v>
      </c>
      <c r="M351">
        <v>40.778097299999999</v>
      </c>
      <c r="N351">
        <v>-73.974946200000005</v>
      </c>
      <c r="O351" s="5">
        <v>41914.974963287037</v>
      </c>
      <c r="P351" s="5">
        <v>41914.983080740742</v>
      </c>
      <c r="Q351" s="5">
        <v>41914.989211400461</v>
      </c>
      <c r="R351" s="5">
        <v>41914.993786574072</v>
      </c>
      <c r="S351">
        <f t="shared" si="10"/>
        <v>40</v>
      </c>
      <c r="T351">
        <f t="shared" si="11"/>
        <v>4</v>
      </c>
    </row>
    <row r="352" spans="1:20" x14ac:dyDescent="0.25">
      <c r="A352">
        <v>1283821</v>
      </c>
      <c r="B352">
        <v>201535</v>
      </c>
      <c r="C352">
        <v>104533</v>
      </c>
      <c r="D352" t="s">
        <v>23</v>
      </c>
      <c r="E352" t="s">
        <v>258</v>
      </c>
      <c r="F352" t="s">
        <v>20</v>
      </c>
      <c r="G352" t="s">
        <v>1269</v>
      </c>
      <c r="H352">
        <v>1</v>
      </c>
      <c r="I352" t="s">
        <v>249</v>
      </c>
      <c r="K352">
        <v>40.724339999999998</v>
      </c>
      <c r="L352">
        <v>-73.990960000000001</v>
      </c>
      <c r="M352">
        <v>40.718749899999999</v>
      </c>
      <c r="N352">
        <v>-73.976998699999996</v>
      </c>
      <c r="O352" s="5">
        <v>41915.008790069442</v>
      </c>
      <c r="R352" s="5">
        <v>41915.051717199072</v>
      </c>
      <c r="S352">
        <f t="shared" si="10"/>
        <v>40</v>
      </c>
      <c r="T352">
        <f t="shared" si="11"/>
        <v>5</v>
      </c>
    </row>
    <row r="353" spans="1:20" s="6" customFormat="1" x14ac:dyDescent="0.25">
      <c r="A353" s="6">
        <v>1283820</v>
      </c>
      <c r="B353" s="6">
        <v>301032</v>
      </c>
      <c r="C353" s="6">
        <v>116326</v>
      </c>
      <c r="D353" s="6" t="s">
        <v>53</v>
      </c>
      <c r="E353" s="6" t="s">
        <v>3149</v>
      </c>
      <c r="F353" s="6" t="s">
        <v>91</v>
      </c>
      <c r="G353" s="6" t="s">
        <v>3150</v>
      </c>
      <c r="H353" s="6">
        <v>1</v>
      </c>
      <c r="I353" s="6" t="s">
        <v>93</v>
      </c>
      <c r="K353" s="6">
        <v>40.7269604278383</v>
      </c>
      <c r="L353" s="6">
        <v>-73.989060507506295</v>
      </c>
      <c r="M353" s="6">
        <v>40.714311888479799</v>
      </c>
      <c r="N353" s="6">
        <v>-74.007687083578205</v>
      </c>
      <c r="O353" s="8">
        <v>41915.009454189814</v>
      </c>
      <c r="P353" s="8">
        <v>41915.007654629633</v>
      </c>
      <c r="Q353" s="8">
        <v>41915.028023842591</v>
      </c>
      <c r="R353" s="8">
        <v>41915.041256909724</v>
      </c>
      <c r="S353">
        <f t="shared" si="10"/>
        <v>40</v>
      </c>
      <c r="T353">
        <f t="shared" si="11"/>
        <v>5</v>
      </c>
    </row>
    <row r="354" spans="1:20" x14ac:dyDescent="0.25">
      <c r="A354">
        <v>1283820</v>
      </c>
      <c r="B354">
        <v>301032</v>
      </c>
      <c r="C354">
        <v>116326</v>
      </c>
      <c r="D354" t="s">
        <v>53</v>
      </c>
      <c r="E354" t="s">
        <v>3149</v>
      </c>
      <c r="F354" t="s">
        <v>91</v>
      </c>
      <c r="G354" t="s">
        <v>3654</v>
      </c>
      <c r="H354">
        <v>1</v>
      </c>
      <c r="I354" t="s">
        <v>61</v>
      </c>
      <c r="K354">
        <v>40.7269604278383</v>
      </c>
      <c r="L354">
        <v>-73.989060507506295</v>
      </c>
      <c r="M354">
        <v>40.714311888479799</v>
      </c>
      <c r="N354">
        <v>-74.007687083578205</v>
      </c>
      <c r="O354" s="5">
        <v>41915.009454189814</v>
      </c>
      <c r="P354" s="5">
        <v>41915.007654629633</v>
      </c>
      <c r="Q354" s="5">
        <v>41915.028023842591</v>
      </c>
      <c r="R354" s="5">
        <v>41915.041256909724</v>
      </c>
      <c r="S354">
        <f t="shared" si="10"/>
        <v>40</v>
      </c>
      <c r="T354">
        <f t="shared" si="11"/>
        <v>5</v>
      </c>
    </row>
    <row r="355" spans="1:20" x14ac:dyDescent="0.25">
      <c r="A355">
        <v>1283828</v>
      </c>
      <c r="B355">
        <v>171192</v>
      </c>
      <c r="C355">
        <v>151073</v>
      </c>
      <c r="D355" t="s">
        <v>23</v>
      </c>
      <c r="E355" t="s">
        <v>688</v>
      </c>
      <c r="G355" t="s">
        <v>688</v>
      </c>
      <c r="H355">
        <v>1</v>
      </c>
      <c r="I355" t="s">
        <v>688</v>
      </c>
      <c r="K355">
        <v>40.728169657139198</v>
      </c>
      <c r="L355">
        <v>-73.987912711093401</v>
      </c>
      <c r="M355">
        <v>40.728811792094596</v>
      </c>
      <c r="N355">
        <v>-73.980204574832598</v>
      </c>
      <c r="O355" s="5">
        <v>41915.010317060187</v>
      </c>
      <c r="P355" s="5">
        <v>41915.010287303237</v>
      </c>
      <c r="Q355" s="5">
        <v>41915.01884355324</v>
      </c>
      <c r="R355" s="5">
        <v>41915.022602476849</v>
      </c>
      <c r="S355">
        <f t="shared" si="10"/>
        <v>40</v>
      </c>
      <c r="T355">
        <f t="shared" si="11"/>
        <v>5</v>
      </c>
    </row>
    <row r="356" spans="1:20" x14ac:dyDescent="0.25">
      <c r="A356">
        <v>1283866</v>
      </c>
      <c r="B356">
        <v>277898</v>
      </c>
      <c r="C356">
        <v>116881</v>
      </c>
      <c r="D356" t="s">
        <v>23</v>
      </c>
      <c r="E356" t="s">
        <v>258</v>
      </c>
      <c r="F356" t="s">
        <v>20</v>
      </c>
      <c r="G356" t="s">
        <v>601</v>
      </c>
      <c r="H356">
        <v>1</v>
      </c>
      <c r="I356" t="s">
        <v>602</v>
      </c>
      <c r="K356">
        <v>40.724339999999998</v>
      </c>
      <c r="L356">
        <v>-73.990960000000001</v>
      </c>
      <c r="M356">
        <v>40.724721799999998</v>
      </c>
      <c r="N356">
        <v>-74.008089499999997</v>
      </c>
      <c r="O356" s="5">
        <v>41915.016362465278</v>
      </c>
      <c r="P356" s="5">
        <v>41915.033885636571</v>
      </c>
      <c r="Q356" s="5">
        <v>41915.041753020836</v>
      </c>
      <c r="R356" s="5">
        <v>41915.050130370371</v>
      </c>
      <c r="S356">
        <f t="shared" si="10"/>
        <v>40</v>
      </c>
      <c r="T356">
        <f t="shared" si="11"/>
        <v>5</v>
      </c>
    </row>
    <row r="357" spans="1:20" x14ac:dyDescent="0.25">
      <c r="A357">
        <v>1283904</v>
      </c>
      <c r="B357">
        <v>39275</v>
      </c>
      <c r="C357">
        <v>152111</v>
      </c>
      <c r="D357" t="s">
        <v>53</v>
      </c>
      <c r="E357" t="s">
        <v>305</v>
      </c>
      <c r="F357" t="s">
        <v>20</v>
      </c>
      <c r="G357" t="s">
        <v>2243</v>
      </c>
      <c r="H357">
        <v>1</v>
      </c>
      <c r="I357" t="s">
        <v>2244</v>
      </c>
      <c r="J357" s="1">
        <v>4.7586689814814818E-3</v>
      </c>
      <c r="K357">
        <v>40.733012217980502</v>
      </c>
      <c r="L357">
        <v>-74.000056049049903</v>
      </c>
      <c r="M357">
        <v>40.771536300000001</v>
      </c>
      <c r="N357">
        <v>-73.950676200000004</v>
      </c>
      <c r="O357" s="5">
        <v>41915.025242824071</v>
      </c>
      <c r="P357" s="5">
        <v>41915.026014849536</v>
      </c>
      <c r="Q357" s="5">
        <v>41915.035280856478</v>
      </c>
      <c r="R357" s="5">
        <v>41915.047585960645</v>
      </c>
      <c r="S357">
        <f t="shared" si="10"/>
        <v>40</v>
      </c>
      <c r="T357">
        <f t="shared" si="11"/>
        <v>5</v>
      </c>
    </row>
    <row r="358" spans="1:20" x14ac:dyDescent="0.25">
      <c r="A358">
        <v>1284533</v>
      </c>
      <c r="B358">
        <v>118777</v>
      </c>
      <c r="C358">
        <v>66416</v>
      </c>
      <c r="D358" t="s">
        <v>23</v>
      </c>
      <c r="E358" t="s">
        <v>285</v>
      </c>
      <c r="F358" t="s">
        <v>33</v>
      </c>
      <c r="K358">
        <v>40.737323651333803</v>
      </c>
      <c r="L358">
        <v>-73.991074562072797</v>
      </c>
      <c r="M358">
        <v>40.759103000000003</v>
      </c>
      <c r="N358">
        <v>-73.974063000000001</v>
      </c>
      <c r="O358" s="5">
        <v>41915.398842754628</v>
      </c>
      <c r="P358" s="5">
        <v>41915.428835648148</v>
      </c>
      <c r="Q358" s="5">
        <v>41915.436788761574</v>
      </c>
      <c r="R358" s="5">
        <v>41915.44849289352</v>
      </c>
      <c r="S358">
        <f t="shared" si="10"/>
        <v>40</v>
      </c>
      <c r="T358">
        <f t="shared" si="11"/>
        <v>5</v>
      </c>
    </row>
    <row r="359" spans="1:20" x14ac:dyDescent="0.25">
      <c r="A359">
        <v>1284598</v>
      </c>
      <c r="B359">
        <v>101746</v>
      </c>
      <c r="C359">
        <v>138061</v>
      </c>
      <c r="D359" t="s">
        <v>53</v>
      </c>
      <c r="E359" t="s">
        <v>675</v>
      </c>
      <c r="F359" t="s">
        <v>321</v>
      </c>
      <c r="G359" t="s">
        <v>2379</v>
      </c>
      <c r="H359">
        <v>1</v>
      </c>
      <c r="I359" t="s">
        <v>2380</v>
      </c>
      <c r="K359">
        <v>40.722705492718703</v>
      </c>
      <c r="L359">
        <v>-73.998198509216294</v>
      </c>
      <c r="M359">
        <v>40.730256400000002</v>
      </c>
      <c r="N359">
        <v>-73.975648399999997</v>
      </c>
      <c r="O359" s="5">
        <v>41915.43323865741</v>
      </c>
      <c r="P359" s="5">
        <v>41915.446314953704</v>
      </c>
      <c r="Q359" s="5">
        <v>41915.454767337964</v>
      </c>
      <c r="R359" s="5">
        <v>41915.466727673615</v>
      </c>
      <c r="S359">
        <f t="shared" si="10"/>
        <v>40</v>
      </c>
      <c r="T359">
        <f t="shared" si="11"/>
        <v>5</v>
      </c>
    </row>
    <row r="360" spans="1:20" x14ac:dyDescent="0.25">
      <c r="A360">
        <v>1284596</v>
      </c>
      <c r="B360">
        <v>104336</v>
      </c>
      <c r="C360">
        <v>5935</v>
      </c>
      <c r="D360" t="s">
        <v>23</v>
      </c>
      <c r="E360" t="s">
        <v>673</v>
      </c>
      <c r="F360" t="s">
        <v>674</v>
      </c>
      <c r="K360">
        <v>40.725194000000002</v>
      </c>
      <c r="L360">
        <v>-73.999101999999993</v>
      </c>
      <c r="M360">
        <v>40.727404999999997</v>
      </c>
      <c r="N360">
        <v>-73.991802000000007</v>
      </c>
      <c r="O360" s="5">
        <v>41915.433276608797</v>
      </c>
      <c r="P360" s="5">
        <v>41915.435412974541</v>
      </c>
      <c r="Q360" s="5">
        <v>41915.448521157407</v>
      </c>
      <c r="R360" s="5">
        <v>41915.454331851855</v>
      </c>
      <c r="S360">
        <f t="shared" si="10"/>
        <v>40</v>
      </c>
      <c r="T360">
        <f t="shared" si="11"/>
        <v>5</v>
      </c>
    </row>
    <row r="361" spans="1:20" x14ac:dyDescent="0.25">
      <c r="A361">
        <v>1284600</v>
      </c>
      <c r="B361">
        <v>358598</v>
      </c>
      <c r="C361">
        <v>152145</v>
      </c>
      <c r="D361" t="s">
        <v>23</v>
      </c>
      <c r="E361" t="s">
        <v>358</v>
      </c>
      <c r="F361" t="s">
        <v>49</v>
      </c>
      <c r="G361" t="s">
        <v>3209</v>
      </c>
      <c r="H361">
        <v>2</v>
      </c>
      <c r="I361" t="s">
        <v>360</v>
      </c>
      <c r="K361">
        <v>40.718024999999997</v>
      </c>
      <c r="L361">
        <v>-73.989769999999993</v>
      </c>
      <c r="M361">
        <v>40.7564504899876</v>
      </c>
      <c r="N361">
        <v>-73.988212720433594</v>
      </c>
      <c r="O361" s="5">
        <v>41915.434652766206</v>
      </c>
      <c r="P361" s="5">
        <v>41915.435837962963</v>
      </c>
      <c r="Q361" s="5">
        <v>41915.444401655091</v>
      </c>
      <c r="R361" s="5">
        <v>41915.465164004629</v>
      </c>
      <c r="S361">
        <f t="shared" si="10"/>
        <v>40</v>
      </c>
      <c r="T361">
        <f t="shared" si="11"/>
        <v>5</v>
      </c>
    </row>
    <row r="362" spans="1:20" x14ac:dyDescent="0.25">
      <c r="A362">
        <v>1284608</v>
      </c>
      <c r="B362">
        <v>150880</v>
      </c>
      <c r="C362">
        <v>91807</v>
      </c>
      <c r="D362" t="s">
        <v>85</v>
      </c>
      <c r="E362" t="s">
        <v>312</v>
      </c>
      <c r="F362" t="s">
        <v>104</v>
      </c>
      <c r="K362">
        <v>40.720373000000002</v>
      </c>
      <c r="L362">
        <v>-73.994917999999998</v>
      </c>
      <c r="M362">
        <v>40.727741299999998</v>
      </c>
      <c r="N362">
        <v>-73.989308600000001</v>
      </c>
      <c r="O362" s="5">
        <v>41915.438884212963</v>
      </c>
      <c r="P362" s="5">
        <v>41915.450778576385</v>
      </c>
      <c r="Q362" s="5">
        <v>41915.468781377313</v>
      </c>
      <c r="R362" s="5">
        <v>41915.474909282406</v>
      </c>
      <c r="S362">
        <f t="shared" si="10"/>
        <v>40</v>
      </c>
      <c r="T362">
        <f t="shared" si="11"/>
        <v>5</v>
      </c>
    </row>
    <row r="363" spans="1:20" x14ac:dyDescent="0.25">
      <c r="A363">
        <v>1284618</v>
      </c>
      <c r="B363">
        <v>354831</v>
      </c>
      <c r="C363">
        <v>112990</v>
      </c>
      <c r="D363" t="s">
        <v>23</v>
      </c>
      <c r="E363" t="s">
        <v>3008</v>
      </c>
      <c r="K363">
        <v>40.742870410590598</v>
      </c>
      <c r="L363">
        <v>-73.982437627778594</v>
      </c>
      <c r="M363">
        <v>40.747206400000003</v>
      </c>
      <c r="N363">
        <v>-73.9560113</v>
      </c>
      <c r="O363" s="5">
        <v>41915.441383043981</v>
      </c>
      <c r="P363" s="5">
        <v>41915.444882222226</v>
      </c>
      <c r="Q363" s="5">
        <v>41915.454514247685</v>
      </c>
      <c r="R363" s="5">
        <v>41915.476663182868</v>
      </c>
      <c r="S363">
        <f t="shared" si="10"/>
        <v>40</v>
      </c>
      <c r="T363">
        <f t="shared" si="11"/>
        <v>5</v>
      </c>
    </row>
    <row r="364" spans="1:20" x14ac:dyDescent="0.25">
      <c r="A364">
        <v>1284647</v>
      </c>
      <c r="B364">
        <v>298977</v>
      </c>
      <c r="C364">
        <v>73175</v>
      </c>
      <c r="D364" t="s">
        <v>23</v>
      </c>
      <c r="E364" t="s">
        <v>294</v>
      </c>
      <c r="F364" t="s">
        <v>295</v>
      </c>
      <c r="G364" t="s">
        <v>3768</v>
      </c>
      <c r="H364">
        <v>1</v>
      </c>
      <c r="I364" t="s">
        <v>3769</v>
      </c>
      <c r="J364" s="1">
        <v>3.7321296296296291E-3</v>
      </c>
      <c r="K364">
        <v>40.745299312570602</v>
      </c>
      <c r="L364">
        <v>-73.9791375808162</v>
      </c>
      <c r="M364">
        <v>40.760361000000003</v>
      </c>
      <c r="N364">
        <v>-73.968613899999994</v>
      </c>
      <c r="O364" s="5">
        <v>41915.450238981481</v>
      </c>
      <c r="P364" s="5">
        <v>41915.468755185182</v>
      </c>
      <c r="Q364" s="5">
        <v>41915.47690736111</v>
      </c>
      <c r="R364" s="5">
        <v>41915.490468611111</v>
      </c>
      <c r="S364">
        <f t="shared" si="10"/>
        <v>40</v>
      </c>
      <c r="T364">
        <f t="shared" si="11"/>
        <v>5</v>
      </c>
    </row>
    <row r="365" spans="1:20" x14ac:dyDescent="0.25">
      <c r="A365">
        <v>1284664</v>
      </c>
      <c r="B365">
        <v>81959</v>
      </c>
      <c r="C365">
        <v>145302</v>
      </c>
      <c r="D365" t="s">
        <v>23</v>
      </c>
      <c r="E365" t="s">
        <v>1450</v>
      </c>
      <c r="F365" t="s">
        <v>49</v>
      </c>
      <c r="K365">
        <v>40.736803371553897</v>
      </c>
      <c r="L365">
        <v>-73.9917182922363</v>
      </c>
      <c r="M365">
        <v>40.728308499999997</v>
      </c>
      <c r="N365">
        <v>-73.991300699999996</v>
      </c>
      <c r="O365" s="5">
        <v>41915.454877199074</v>
      </c>
      <c r="P365" s="5">
        <v>41915.455098379629</v>
      </c>
      <c r="Q365" s="5">
        <v>41915.468797037036</v>
      </c>
      <c r="R365" s="5">
        <v>41915.473939143521</v>
      </c>
      <c r="S365">
        <f t="shared" si="10"/>
        <v>40</v>
      </c>
      <c r="T365">
        <f t="shared" si="11"/>
        <v>5</v>
      </c>
    </row>
    <row r="366" spans="1:20" x14ac:dyDescent="0.25">
      <c r="A366">
        <v>1284726</v>
      </c>
      <c r="B366">
        <v>323816</v>
      </c>
      <c r="C366">
        <v>151761</v>
      </c>
      <c r="D366" t="s">
        <v>23</v>
      </c>
      <c r="E366" t="s">
        <v>137</v>
      </c>
      <c r="F366" t="s">
        <v>115</v>
      </c>
      <c r="G366" t="s">
        <v>706</v>
      </c>
      <c r="H366">
        <v>1</v>
      </c>
      <c r="I366" t="s">
        <v>149</v>
      </c>
      <c r="J366" s="1">
        <v>2.3032060185185182E-3</v>
      </c>
      <c r="K366">
        <v>40.721323186970601</v>
      </c>
      <c r="L366">
        <v>-74.009732007980304</v>
      </c>
      <c r="M366">
        <v>40.7256729681175</v>
      </c>
      <c r="N366">
        <v>-74.004072103293396</v>
      </c>
      <c r="O366" s="5">
        <v>41915.468115162039</v>
      </c>
      <c r="P366" s="5">
        <v>41915.487219155089</v>
      </c>
      <c r="Q366" s="5">
        <v>41915.496136469905</v>
      </c>
      <c r="R366" s="5">
        <v>41915.503686782409</v>
      </c>
      <c r="S366">
        <f t="shared" si="10"/>
        <v>40</v>
      </c>
      <c r="T366">
        <f t="shared" si="11"/>
        <v>5</v>
      </c>
    </row>
    <row r="367" spans="1:20" x14ac:dyDescent="0.25">
      <c r="A367">
        <v>1284748</v>
      </c>
      <c r="B367">
        <v>128216</v>
      </c>
      <c r="C367">
        <v>66416</v>
      </c>
      <c r="D367" t="s">
        <v>23</v>
      </c>
      <c r="E367" t="s">
        <v>54</v>
      </c>
      <c r="F367" t="s">
        <v>29</v>
      </c>
      <c r="G367" t="s">
        <v>564</v>
      </c>
      <c r="H367">
        <v>1</v>
      </c>
      <c r="I367" t="s">
        <v>56</v>
      </c>
      <c r="K367">
        <v>40.7152793278103</v>
      </c>
      <c r="L367">
        <v>-74.014860391616807</v>
      </c>
      <c r="M367">
        <v>40.720664800000002</v>
      </c>
      <c r="N367">
        <v>-74.009648799999994</v>
      </c>
      <c r="O367" s="5">
        <v>41915.472111504627</v>
      </c>
      <c r="P367" s="5">
        <v>41915.493074432874</v>
      </c>
      <c r="Q367" s="5">
        <v>41915.513454768516</v>
      </c>
      <c r="R367" s="5">
        <v>41915.517979814816</v>
      </c>
      <c r="S367">
        <f t="shared" si="10"/>
        <v>40</v>
      </c>
      <c r="T367">
        <f t="shared" si="11"/>
        <v>5</v>
      </c>
    </row>
    <row r="368" spans="1:20" x14ac:dyDescent="0.25">
      <c r="A368">
        <v>1284748</v>
      </c>
      <c r="B368">
        <v>128216</v>
      </c>
      <c r="C368">
        <v>66416</v>
      </c>
      <c r="D368" t="s">
        <v>23</v>
      </c>
      <c r="E368" t="s">
        <v>54</v>
      </c>
      <c r="F368" t="s">
        <v>29</v>
      </c>
      <c r="G368" t="s">
        <v>151</v>
      </c>
      <c r="H368">
        <v>1</v>
      </c>
      <c r="I368" t="s">
        <v>151</v>
      </c>
      <c r="K368">
        <v>40.7152793278103</v>
      </c>
      <c r="L368">
        <v>-74.014860391616807</v>
      </c>
      <c r="M368">
        <v>40.720664800000002</v>
      </c>
      <c r="N368">
        <v>-74.009648799999994</v>
      </c>
      <c r="O368" s="5">
        <v>41915.472111504627</v>
      </c>
      <c r="P368" s="5">
        <v>41915.493074432874</v>
      </c>
      <c r="Q368" s="5">
        <v>41915.513454768516</v>
      </c>
      <c r="R368" s="5">
        <v>41915.517979814816</v>
      </c>
      <c r="S368">
        <f t="shared" si="10"/>
        <v>40</v>
      </c>
      <c r="T368">
        <f t="shared" si="11"/>
        <v>5</v>
      </c>
    </row>
    <row r="369" spans="1:20" x14ac:dyDescent="0.25">
      <c r="A369">
        <v>1284817</v>
      </c>
      <c r="B369">
        <v>47594</v>
      </c>
      <c r="C369">
        <v>108297</v>
      </c>
      <c r="D369" t="s">
        <v>23</v>
      </c>
      <c r="E369" t="s">
        <v>1612</v>
      </c>
      <c r="F369" t="s">
        <v>58</v>
      </c>
      <c r="G369" t="s">
        <v>1929</v>
      </c>
      <c r="H369">
        <v>1</v>
      </c>
      <c r="I369" t="s">
        <v>1930</v>
      </c>
      <c r="J369" s="1">
        <v>3.3953240740740745E-3</v>
      </c>
      <c r="K369">
        <v>40.755579642755897</v>
      </c>
      <c r="L369">
        <v>-73.970861434936495</v>
      </c>
      <c r="M369">
        <v>40.780774000000001</v>
      </c>
      <c r="N369">
        <v>-73.954292100000004</v>
      </c>
      <c r="O369" s="5">
        <v>41915.481096655094</v>
      </c>
      <c r="P369" s="5">
        <v>41915.534368553243</v>
      </c>
      <c r="Q369" s="5">
        <v>41915.54050278935</v>
      </c>
      <c r="R369" s="5">
        <v>41915.551581342595</v>
      </c>
      <c r="S369">
        <f t="shared" si="10"/>
        <v>40</v>
      </c>
      <c r="T369">
        <f t="shared" si="11"/>
        <v>5</v>
      </c>
    </row>
    <row r="370" spans="1:20" x14ac:dyDescent="0.25">
      <c r="A370">
        <v>1284838</v>
      </c>
      <c r="B370">
        <v>297413</v>
      </c>
      <c r="C370">
        <v>149651</v>
      </c>
      <c r="D370" t="s">
        <v>23</v>
      </c>
      <c r="E370" t="s">
        <v>255</v>
      </c>
      <c r="F370" t="s">
        <v>91</v>
      </c>
      <c r="G370" t="s">
        <v>313</v>
      </c>
      <c r="H370">
        <v>1</v>
      </c>
      <c r="I370" t="s">
        <v>257</v>
      </c>
      <c r="J370" s="1">
        <v>1.4681944444444445E-3</v>
      </c>
      <c r="K370">
        <v>40.771491247520302</v>
      </c>
      <c r="L370">
        <v>-73.956334145089798</v>
      </c>
      <c r="M370">
        <v>40.757432061118102</v>
      </c>
      <c r="N370">
        <v>-73.974066953925302</v>
      </c>
      <c r="O370" s="5">
        <v>41915.483822233793</v>
      </c>
      <c r="P370" s="5">
        <v>41915.494317407407</v>
      </c>
      <c r="Q370" s="5">
        <v>41915.498929340276</v>
      </c>
      <c r="R370" s="5">
        <v>41915.510885682874</v>
      </c>
      <c r="S370">
        <f t="shared" si="10"/>
        <v>40</v>
      </c>
      <c r="T370">
        <f t="shared" si="11"/>
        <v>5</v>
      </c>
    </row>
    <row r="371" spans="1:20" x14ac:dyDescent="0.25">
      <c r="A371">
        <v>1284844</v>
      </c>
      <c r="B371">
        <v>170297</v>
      </c>
      <c r="C371">
        <v>112646</v>
      </c>
      <c r="D371" t="s">
        <v>23</v>
      </c>
      <c r="E371" t="s">
        <v>1450</v>
      </c>
      <c r="F371" t="s">
        <v>49</v>
      </c>
      <c r="K371">
        <v>40.736803371553897</v>
      </c>
      <c r="L371">
        <v>-73.9917182922363</v>
      </c>
      <c r="M371">
        <v>40.719145300000001</v>
      </c>
      <c r="N371">
        <v>-74.009015599999998</v>
      </c>
      <c r="O371" s="5">
        <v>41915.485850428238</v>
      </c>
      <c r="P371" s="5">
        <v>41915.510131388888</v>
      </c>
      <c r="Q371" s="5">
        <v>41915.518974965278</v>
      </c>
      <c r="R371" s="5">
        <v>41915.53102490741</v>
      </c>
      <c r="S371">
        <f t="shared" si="10"/>
        <v>40</v>
      </c>
      <c r="T371">
        <f t="shared" si="11"/>
        <v>5</v>
      </c>
    </row>
    <row r="372" spans="1:20" x14ac:dyDescent="0.25">
      <c r="A372">
        <v>1284861</v>
      </c>
      <c r="B372">
        <v>158068</v>
      </c>
      <c r="C372">
        <v>108297</v>
      </c>
      <c r="D372" t="s">
        <v>23</v>
      </c>
      <c r="E372" t="s">
        <v>377</v>
      </c>
      <c r="G372" t="s">
        <v>378</v>
      </c>
      <c r="H372">
        <v>4</v>
      </c>
      <c r="I372" t="s">
        <v>379</v>
      </c>
      <c r="K372">
        <v>40.724339999999998</v>
      </c>
      <c r="L372">
        <v>-73.990960000000001</v>
      </c>
      <c r="M372">
        <v>40.755679000000001</v>
      </c>
      <c r="N372">
        <v>-73.977176999999998</v>
      </c>
      <c r="O372" s="5">
        <v>41915.486229085647</v>
      </c>
      <c r="R372" s="5">
        <v>41915.492291898147</v>
      </c>
      <c r="S372">
        <f t="shared" si="10"/>
        <v>40</v>
      </c>
      <c r="T372">
        <f t="shared" si="11"/>
        <v>5</v>
      </c>
    </row>
    <row r="373" spans="1:20" x14ac:dyDescent="0.25">
      <c r="A373">
        <v>1284931</v>
      </c>
      <c r="B373">
        <v>289631</v>
      </c>
      <c r="C373">
        <v>143085</v>
      </c>
      <c r="D373" t="s">
        <v>53</v>
      </c>
      <c r="E373" t="s">
        <v>443</v>
      </c>
      <c r="F373" t="s">
        <v>342</v>
      </c>
      <c r="G373" t="s">
        <v>1819</v>
      </c>
      <c r="H373">
        <v>1</v>
      </c>
      <c r="I373" t="s">
        <v>348</v>
      </c>
      <c r="J373" s="1">
        <v>1.1907488425925926E-2</v>
      </c>
      <c r="K373">
        <v>40.782116700000003</v>
      </c>
      <c r="L373">
        <v>-73.980739099999994</v>
      </c>
      <c r="M373">
        <v>40.7787165052357</v>
      </c>
      <c r="N373">
        <v>-73.982554047506099</v>
      </c>
      <c r="O373" s="5">
        <v>41915.493634641207</v>
      </c>
      <c r="P373" s="5">
        <v>41915.503360023147</v>
      </c>
      <c r="Q373" s="5">
        <v>41915.517130381944</v>
      </c>
      <c r="R373" s="5">
        <v>41915.523032627316</v>
      </c>
      <c r="S373">
        <f t="shared" si="10"/>
        <v>40</v>
      </c>
      <c r="T373">
        <f t="shared" si="11"/>
        <v>5</v>
      </c>
    </row>
    <row r="374" spans="1:20" x14ac:dyDescent="0.25">
      <c r="A374">
        <v>1284940</v>
      </c>
      <c r="B374">
        <v>63836</v>
      </c>
      <c r="C374">
        <v>91656</v>
      </c>
      <c r="D374" t="s">
        <v>23</v>
      </c>
      <c r="E374" t="s">
        <v>2895</v>
      </c>
      <c r="F374" t="s">
        <v>49</v>
      </c>
      <c r="G374" t="s">
        <v>2896</v>
      </c>
      <c r="H374">
        <v>1</v>
      </c>
      <c r="I374" t="s">
        <v>228</v>
      </c>
      <c r="J374" s="1">
        <v>2.871921296296296E-3</v>
      </c>
      <c r="K374">
        <v>40.730946854292597</v>
      </c>
      <c r="L374">
        <v>-74.002885175583202</v>
      </c>
      <c r="M374">
        <v>40.740617</v>
      </c>
      <c r="N374">
        <v>-73.992710000000002</v>
      </c>
      <c r="O374" s="5">
        <v>41915.495045555559</v>
      </c>
      <c r="P374" s="5">
        <v>41915.509809108793</v>
      </c>
      <c r="Q374" s="5">
        <v>41915.518718634259</v>
      </c>
      <c r="R374" s="5">
        <v>41915.526662627315</v>
      </c>
      <c r="S374">
        <f t="shared" si="10"/>
        <v>40</v>
      </c>
      <c r="T374">
        <f t="shared" si="11"/>
        <v>5</v>
      </c>
    </row>
    <row r="375" spans="1:20" x14ac:dyDescent="0.25">
      <c r="A375">
        <v>1284942</v>
      </c>
      <c r="B375">
        <v>125123</v>
      </c>
      <c r="C375">
        <v>114820</v>
      </c>
      <c r="D375" t="s">
        <v>23</v>
      </c>
      <c r="E375" t="s">
        <v>464</v>
      </c>
      <c r="F375" t="s">
        <v>465</v>
      </c>
      <c r="G375" t="s">
        <v>626</v>
      </c>
      <c r="H375">
        <v>1</v>
      </c>
      <c r="I375" t="s">
        <v>552</v>
      </c>
      <c r="K375">
        <v>40.735676762018002</v>
      </c>
      <c r="L375">
        <v>-73.993829528068602</v>
      </c>
      <c r="M375">
        <v>40.746764400000004</v>
      </c>
      <c r="N375">
        <v>-73.990301400000007</v>
      </c>
      <c r="O375" s="5">
        <v>41915.495559050927</v>
      </c>
      <c r="P375" s="5">
        <v>41915.508108969909</v>
      </c>
      <c r="Q375" s="5">
        <v>41915.524984421296</v>
      </c>
      <c r="R375" s="5">
        <v>41915.537013854169</v>
      </c>
      <c r="S375">
        <f t="shared" si="10"/>
        <v>40</v>
      </c>
      <c r="T375">
        <f t="shared" si="11"/>
        <v>5</v>
      </c>
    </row>
    <row r="376" spans="1:20" x14ac:dyDescent="0.25">
      <c r="A376">
        <v>1284963</v>
      </c>
      <c r="B376">
        <v>174775</v>
      </c>
      <c r="C376">
        <v>145302</v>
      </c>
      <c r="D376" t="s">
        <v>23</v>
      </c>
      <c r="E376" t="s">
        <v>1441</v>
      </c>
      <c r="F376" t="s">
        <v>20</v>
      </c>
      <c r="K376">
        <v>40.742196874990299</v>
      </c>
      <c r="L376">
        <v>-74.0053412596409</v>
      </c>
      <c r="M376">
        <v>40.722531600000003</v>
      </c>
      <c r="N376">
        <v>-74.009219700000003</v>
      </c>
      <c r="O376" s="5">
        <v>41915.498545856484</v>
      </c>
      <c r="P376" s="5">
        <v>41915.503573055554</v>
      </c>
      <c r="Q376" s="5">
        <v>41915.513633298608</v>
      </c>
      <c r="R376" s="5">
        <v>41915.518946620374</v>
      </c>
      <c r="S376">
        <f t="shared" si="10"/>
        <v>40</v>
      </c>
      <c r="T376">
        <f t="shared" si="11"/>
        <v>5</v>
      </c>
    </row>
    <row r="377" spans="1:20" x14ac:dyDescent="0.25">
      <c r="A377">
        <v>1284967</v>
      </c>
      <c r="B377">
        <v>47386</v>
      </c>
      <c r="C377">
        <v>112990</v>
      </c>
      <c r="D377" t="s">
        <v>23</v>
      </c>
      <c r="E377" t="s">
        <v>138</v>
      </c>
      <c r="F377" t="s">
        <v>139</v>
      </c>
      <c r="G377" t="s">
        <v>1153</v>
      </c>
      <c r="H377">
        <v>1</v>
      </c>
      <c r="I377" t="s">
        <v>1154</v>
      </c>
      <c r="J377" s="1">
        <v>9.2069444444444429E-3</v>
      </c>
      <c r="K377">
        <v>40.7382300397759</v>
      </c>
      <c r="L377">
        <v>-73.987832365087499</v>
      </c>
      <c r="M377">
        <v>40.717194900000003</v>
      </c>
      <c r="N377">
        <v>-74.005112199999999</v>
      </c>
      <c r="O377" s="5">
        <v>41915.498915972224</v>
      </c>
      <c r="P377" s="5">
        <v>41915.53104263889</v>
      </c>
      <c r="Q377" s="5">
        <v>41915.536847766205</v>
      </c>
      <c r="R377" s="5">
        <v>41915.548106828704</v>
      </c>
      <c r="S377">
        <f t="shared" si="10"/>
        <v>40</v>
      </c>
      <c r="T377">
        <f t="shared" si="11"/>
        <v>5</v>
      </c>
    </row>
    <row r="378" spans="1:20" x14ac:dyDescent="0.25">
      <c r="A378">
        <v>1284971</v>
      </c>
      <c r="B378">
        <v>351749</v>
      </c>
      <c r="C378">
        <v>104989</v>
      </c>
      <c r="D378" t="s">
        <v>23</v>
      </c>
      <c r="E378" t="s">
        <v>54</v>
      </c>
      <c r="F378" t="s">
        <v>29</v>
      </c>
      <c r="G378" t="s">
        <v>440</v>
      </c>
      <c r="H378">
        <v>1</v>
      </c>
      <c r="I378" t="s">
        <v>56</v>
      </c>
      <c r="K378">
        <v>40.7152793278103</v>
      </c>
      <c r="L378">
        <v>-74.014860391616807</v>
      </c>
      <c r="M378">
        <v>40.702575000000003</v>
      </c>
      <c r="N378">
        <v>-74.012490099999994</v>
      </c>
      <c r="O378" s="5">
        <v>41915.499255752315</v>
      </c>
      <c r="P378" s="5">
        <v>41915.510830856481</v>
      </c>
      <c r="Q378" s="5">
        <v>41915.533981608794</v>
      </c>
      <c r="R378" s="5">
        <v>41915.553887233793</v>
      </c>
      <c r="S378">
        <f t="shared" si="10"/>
        <v>40</v>
      </c>
      <c r="T378">
        <f t="shared" si="11"/>
        <v>5</v>
      </c>
    </row>
    <row r="379" spans="1:20" x14ac:dyDescent="0.25">
      <c r="A379">
        <v>1285000</v>
      </c>
      <c r="B379">
        <v>68248</v>
      </c>
      <c r="C379">
        <v>142394</v>
      </c>
      <c r="D379" t="s">
        <v>23</v>
      </c>
      <c r="E379" t="s">
        <v>631</v>
      </c>
      <c r="F379" t="s">
        <v>29</v>
      </c>
      <c r="G379" t="s">
        <v>632</v>
      </c>
      <c r="H379">
        <v>4</v>
      </c>
      <c r="I379" t="s">
        <v>633</v>
      </c>
      <c r="J379" s="1">
        <v>2.3603703703703703E-3</v>
      </c>
      <c r="K379">
        <v>40.7711352092903</v>
      </c>
      <c r="L379">
        <v>-73.959623103066605</v>
      </c>
      <c r="M379">
        <v>40.753005399999999</v>
      </c>
      <c r="N379">
        <v>-73.979781599999995</v>
      </c>
      <c r="O379" s="5">
        <v>41915.503339282404</v>
      </c>
      <c r="P379" s="5">
        <v>41915.514599918984</v>
      </c>
      <c r="Q379" s="5">
        <v>41915.521882141205</v>
      </c>
      <c r="R379" s="5">
        <v>41915.539615231479</v>
      </c>
      <c r="S379">
        <f t="shared" si="10"/>
        <v>40</v>
      </c>
      <c r="T379">
        <f t="shared" si="11"/>
        <v>5</v>
      </c>
    </row>
    <row r="380" spans="1:20" x14ac:dyDescent="0.25">
      <c r="A380">
        <v>1285013</v>
      </c>
      <c r="B380">
        <v>240982</v>
      </c>
      <c r="C380">
        <v>23359</v>
      </c>
      <c r="D380" t="s">
        <v>23</v>
      </c>
      <c r="E380" t="s">
        <v>730</v>
      </c>
      <c r="F380" t="s">
        <v>91</v>
      </c>
      <c r="G380" t="s">
        <v>1739</v>
      </c>
      <c r="H380">
        <v>1</v>
      </c>
      <c r="I380" t="s">
        <v>25</v>
      </c>
      <c r="J380" s="1">
        <v>4.7227083333333331E-3</v>
      </c>
      <c r="K380">
        <v>40.722748587419602</v>
      </c>
      <c r="L380">
        <v>-73.996061916918705</v>
      </c>
      <c r="M380">
        <v>40.7233637</v>
      </c>
      <c r="N380">
        <v>-74.005376299999995</v>
      </c>
      <c r="O380" s="5">
        <v>41915.505921608798</v>
      </c>
      <c r="P380" s="5">
        <v>41915.50442232639</v>
      </c>
      <c r="Q380" s="5">
        <v>41915.547037164353</v>
      </c>
      <c r="R380" s="5">
        <v>41915.555419432872</v>
      </c>
      <c r="S380">
        <f t="shared" si="10"/>
        <v>40</v>
      </c>
      <c r="T380">
        <f t="shared" si="11"/>
        <v>5</v>
      </c>
    </row>
    <row r="381" spans="1:20" x14ac:dyDescent="0.25">
      <c r="A381">
        <v>1285013</v>
      </c>
      <c r="B381">
        <v>240982</v>
      </c>
      <c r="C381">
        <v>23359</v>
      </c>
      <c r="D381" t="s">
        <v>23</v>
      </c>
      <c r="E381" t="s">
        <v>730</v>
      </c>
      <c r="F381" t="s">
        <v>91</v>
      </c>
      <c r="G381" t="s">
        <v>3650</v>
      </c>
      <c r="H381">
        <v>1</v>
      </c>
      <c r="I381" t="s">
        <v>25</v>
      </c>
      <c r="J381" s="1">
        <v>4.7227083333333331E-3</v>
      </c>
      <c r="K381">
        <v>40.722748587419602</v>
      </c>
      <c r="L381">
        <v>-73.996061916918705</v>
      </c>
      <c r="M381">
        <v>40.7233637</v>
      </c>
      <c r="N381">
        <v>-74.005376299999995</v>
      </c>
      <c r="O381" s="5">
        <v>41915.505921608798</v>
      </c>
      <c r="P381" s="5">
        <v>41915.50442232639</v>
      </c>
      <c r="Q381" s="5">
        <v>41915.547037164353</v>
      </c>
      <c r="R381" s="5">
        <v>41915.555419432872</v>
      </c>
      <c r="S381">
        <f t="shared" si="10"/>
        <v>40</v>
      </c>
      <c r="T381">
        <f t="shared" si="11"/>
        <v>5</v>
      </c>
    </row>
    <row r="382" spans="1:20" x14ac:dyDescent="0.25">
      <c r="A382">
        <v>1285021</v>
      </c>
      <c r="B382">
        <v>92726</v>
      </c>
      <c r="C382">
        <v>65288</v>
      </c>
      <c r="D382" t="s">
        <v>23</v>
      </c>
      <c r="E382" t="s">
        <v>1504</v>
      </c>
      <c r="F382" t="s">
        <v>20</v>
      </c>
      <c r="G382" t="s">
        <v>2243</v>
      </c>
      <c r="H382">
        <v>1</v>
      </c>
      <c r="I382" t="s">
        <v>1260</v>
      </c>
      <c r="J382" s="1">
        <v>1.8727083333333332E-3</v>
      </c>
      <c r="K382">
        <v>40.784877344265098</v>
      </c>
      <c r="L382">
        <v>-73.955926608873398</v>
      </c>
      <c r="M382">
        <v>40.777341</v>
      </c>
      <c r="N382">
        <v>-73.943522000000002</v>
      </c>
      <c r="O382" s="5">
        <v>41915.506220949072</v>
      </c>
      <c r="P382" s="5">
        <v>41915.507234837962</v>
      </c>
      <c r="Q382" s="5">
        <v>41915.52690365741</v>
      </c>
      <c r="R382" s="5">
        <v>41915.536034444442</v>
      </c>
      <c r="S382">
        <f t="shared" si="10"/>
        <v>40</v>
      </c>
      <c r="T382">
        <f t="shared" si="11"/>
        <v>5</v>
      </c>
    </row>
    <row r="383" spans="1:20" x14ac:dyDescent="0.25">
      <c r="A383">
        <v>1285031</v>
      </c>
      <c r="B383">
        <v>342646</v>
      </c>
      <c r="C383">
        <v>153257</v>
      </c>
      <c r="D383" t="s">
        <v>23</v>
      </c>
      <c r="E383" t="s">
        <v>434</v>
      </c>
      <c r="F383" t="s">
        <v>251</v>
      </c>
      <c r="G383" t="s">
        <v>3051</v>
      </c>
      <c r="H383">
        <v>1</v>
      </c>
      <c r="I383" t="s">
        <v>620</v>
      </c>
      <c r="J383" s="1">
        <v>1.7699652777777776E-3</v>
      </c>
      <c r="K383">
        <v>40.735725000000002</v>
      </c>
      <c r="L383">
        <v>-73.987126466589601</v>
      </c>
      <c r="M383">
        <v>40.740766000000001</v>
      </c>
      <c r="N383">
        <v>-74.008443</v>
      </c>
      <c r="O383" s="5">
        <v>41915.507632314817</v>
      </c>
      <c r="P383" s="5">
        <v>41915.511714490742</v>
      </c>
      <c r="Q383" s="5">
        <v>41915.517153726854</v>
      </c>
      <c r="R383" s="5">
        <v>41915.529275717592</v>
      </c>
      <c r="S383">
        <f t="shared" si="10"/>
        <v>40</v>
      </c>
      <c r="T383">
        <f t="shared" si="11"/>
        <v>5</v>
      </c>
    </row>
    <row r="384" spans="1:20" x14ac:dyDescent="0.25">
      <c r="A384">
        <v>1285056</v>
      </c>
      <c r="B384">
        <v>115005</v>
      </c>
      <c r="C384">
        <v>15818</v>
      </c>
      <c r="D384" t="s">
        <v>53</v>
      </c>
      <c r="E384" t="s">
        <v>377</v>
      </c>
      <c r="G384" t="s">
        <v>378</v>
      </c>
      <c r="H384">
        <v>1</v>
      </c>
      <c r="I384" t="s">
        <v>379</v>
      </c>
      <c r="K384">
        <v>40.724339999999998</v>
      </c>
      <c r="L384">
        <v>-73.990960000000001</v>
      </c>
      <c r="M384">
        <v>40.8061967247274</v>
      </c>
      <c r="N384">
        <v>-73.942714582377107</v>
      </c>
      <c r="O384" s="5">
        <v>41915.510096331018</v>
      </c>
      <c r="R384" s="5">
        <v>41915.538663414351</v>
      </c>
      <c r="S384">
        <f t="shared" si="10"/>
        <v>40</v>
      </c>
      <c r="T384">
        <f t="shared" si="11"/>
        <v>5</v>
      </c>
    </row>
    <row r="385" spans="1:20" x14ac:dyDescent="0.25">
      <c r="A385">
        <v>1285083</v>
      </c>
      <c r="B385">
        <v>21736</v>
      </c>
      <c r="C385">
        <v>73175</v>
      </c>
      <c r="D385" t="s">
        <v>23</v>
      </c>
      <c r="E385" t="s">
        <v>180</v>
      </c>
      <c r="F385" t="s">
        <v>97</v>
      </c>
      <c r="G385" t="s">
        <v>1972</v>
      </c>
      <c r="H385">
        <v>1</v>
      </c>
      <c r="I385" t="s">
        <v>499</v>
      </c>
      <c r="K385">
        <v>40.778503999999998</v>
      </c>
      <c r="L385">
        <v>-73.982091999999994</v>
      </c>
      <c r="M385">
        <v>40.7805985322236</v>
      </c>
      <c r="N385">
        <v>-73.9790155108672</v>
      </c>
      <c r="O385" s="5">
        <v>41915.515740219904</v>
      </c>
      <c r="P385" s="5">
        <v>41915.542512546293</v>
      </c>
      <c r="Q385" s="5">
        <v>41915.584071006946</v>
      </c>
      <c r="R385" s="5">
        <v>41915.595470034721</v>
      </c>
      <c r="S385">
        <f t="shared" si="10"/>
        <v>40</v>
      </c>
      <c r="T385">
        <f t="shared" si="11"/>
        <v>5</v>
      </c>
    </row>
    <row r="386" spans="1:20" x14ac:dyDescent="0.25">
      <c r="A386">
        <v>1285083</v>
      </c>
      <c r="B386">
        <v>21736</v>
      </c>
      <c r="C386">
        <v>73175</v>
      </c>
      <c r="D386" t="s">
        <v>23</v>
      </c>
      <c r="E386" t="s">
        <v>180</v>
      </c>
      <c r="F386" t="s">
        <v>97</v>
      </c>
      <c r="G386" t="s">
        <v>2415</v>
      </c>
      <c r="H386">
        <v>2</v>
      </c>
      <c r="I386" t="s">
        <v>484</v>
      </c>
      <c r="K386">
        <v>40.778503999999998</v>
      </c>
      <c r="L386">
        <v>-73.982091999999994</v>
      </c>
      <c r="M386">
        <v>40.7805985322236</v>
      </c>
      <c r="N386">
        <v>-73.9790155108672</v>
      </c>
      <c r="O386" s="5">
        <v>41915.515740219904</v>
      </c>
      <c r="P386" s="5">
        <v>41915.542512546293</v>
      </c>
      <c r="Q386" s="5">
        <v>41915.584071006946</v>
      </c>
      <c r="R386" s="5">
        <v>41915.595470034721</v>
      </c>
      <c r="S386">
        <f t="shared" si="10"/>
        <v>40</v>
      </c>
      <c r="T386">
        <f t="shared" si="11"/>
        <v>5</v>
      </c>
    </row>
    <row r="387" spans="1:20" x14ac:dyDescent="0.25">
      <c r="A387">
        <v>1285106</v>
      </c>
      <c r="B387">
        <v>354651</v>
      </c>
      <c r="C387">
        <v>143085</v>
      </c>
      <c r="D387" t="s">
        <v>53</v>
      </c>
      <c r="E387" t="s">
        <v>3179</v>
      </c>
      <c r="F387" t="s">
        <v>295</v>
      </c>
      <c r="K387">
        <v>40.772359999999999</v>
      </c>
      <c r="L387">
        <v>-73.955759999999998</v>
      </c>
      <c r="M387">
        <v>40.791455300000003</v>
      </c>
      <c r="N387">
        <v>-73.952752399999994</v>
      </c>
      <c r="O387" s="5">
        <v>41915.51774664352</v>
      </c>
      <c r="P387" s="5">
        <v>41915.532089733795</v>
      </c>
      <c r="Q387" s="5">
        <v>41915.555581840279</v>
      </c>
      <c r="R387" s="5">
        <v>41915.566607974535</v>
      </c>
      <c r="S387">
        <f t="shared" ref="S387:S450" si="12">WEEKNUM(O387,21)</f>
        <v>40</v>
      </c>
      <c r="T387">
        <f t="shared" ref="T387:T450" si="13">WEEKDAY(O387,11)</f>
        <v>5</v>
      </c>
    </row>
    <row r="388" spans="1:20" x14ac:dyDescent="0.25">
      <c r="A388">
        <v>1285111</v>
      </c>
      <c r="B388">
        <v>209286</v>
      </c>
      <c r="C388">
        <v>138560</v>
      </c>
      <c r="D388" t="s">
        <v>23</v>
      </c>
      <c r="E388" t="s">
        <v>377</v>
      </c>
      <c r="G388" t="s">
        <v>378</v>
      </c>
      <c r="H388">
        <v>2</v>
      </c>
      <c r="I388" t="s">
        <v>379</v>
      </c>
      <c r="K388">
        <v>40.724339999999998</v>
      </c>
      <c r="L388">
        <v>-73.990960000000001</v>
      </c>
      <c r="M388">
        <v>40.767330000000001</v>
      </c>
      <c r="N388">
        <v>-73.989450000000005</v>
      </c>
      <c r="O388" s="5">
        <v>41915.518192719908</v>
      </c>
      <c r="R388" s="5">
        <v>41915.527857372683</v>
      </c>
      <c r="S388">
        <f t="shared" si="12"/>
        <v>40</v>
      </c>
      <c r="T388">
        <f t="shared" si="13"/>
        <v>5</v>
      </c>
    </row>
    <row r="389" spans="1:20" x14ac:dyDescent="0.25">
      <c r="A389">
        <v>1285108</v>
      </c>
      <c r="B389">
        <v>130820</v>
      </c>
      <c r="C389">
        <v>118093</v>
      </c>
      <c r="D389" t="s">
        <v>314</v>
      </c>
      <c r="E389" t="s">
        <v>464</v>
      </c>
      <c r="F389" t="s">
        <v>465</v>
      </c>
      <c r="G389" t="s">
        <v>881</v>
      </c>
      <c r="H389">
        <v>1</v>
      </c>
      <c r="I389" t="s">
        <v>882</v>
      </c>
      <c r="K389">
        <v>40.735676762018002</v>
      </c>
      <c r="L389">
        <v>-73.993829528068602</v>
      </c>
      <c r="M389">
        <v>40.7183876</v>
      </c>
      <c r="N389">
        <v>-74.004408699999999</v>
      </c>
      <c r="O389" s="5">
        <v>41915.51964309028</v>
      </c>
      <c r="P389" s="5">
        <v>41915.533641030095</v>
      </c>
      <c r="Q389" s="5">
        <v>41915.549148935184</v>
      </c>
      <c r="R389" s="5">
        <v>41915.556609131942</v>
      </c>
      <c r="S389">
        <f t="shared" si="12"/>
        <v>40</v>
      </c>
      <c r="T389">
        <f t="shared" si="13"/>
        <v>5</v>
      </c>
    </row>
    <row r="390" spans="1:20" x14ac:dyDescent="0.25">
      <c r="A390">
        <v>1285108</v>
      </c>
      <c r="B390">
        <v>130820</v>
      </c>
      <c r="C390">
        <v>118093</v>
      </c>
      <c r="D390" t="s">
        <v>314</v>
      </c>
      <c r="E390" t="s">
        <v>464</v>
      </c>
      <c r="F390" t="s">
        <v>465</v>
      </c>
      <c r="G390" t="s">
        <v>2836</v>
      </c>
      <c r="H390">
        <v>1</v>
      </c>
      <c r="I390" t="s">
        <v>552</v>
      </c>
      <c r="K390">
        <v>40.735676762018002</v>
      </c>
      <c r="L390">
        <v>-73.993829528068602</v>
      </c>
      <c r="M390">
        <v>40.7183876</v>
      </c>
      <c r="N390">
        <v>-74.004408699999999</v>
      </c>
      <c r="O390" s="5">
        <v>41915.51964309028</v>
      </c>
      <c r="P390" s="5">
        <v>41915.533641030095</v>
      </c>
      <c r="Q390" s="5">
        <v>41915.549148935184</v>
      </c>
      <c r="R390" s="5">
        <v>41915.556609131942</v>
      </c>
      <c r="S390">
        <f t="shared" si="12"/>
        <v>40</v>
      </c>
      <c r="T390">
        <f t="shared" si="13"/>
        <v>5</v>
      </c>
    </row>
    <row r="391" spans="1:20" x14ac:dyDescent="0.25">
      <c r="A391">
        <v>1285108</v>
      </c>
      <c r="B391">
        <v>130820</v>
      </c>
      <c r="C391">
        <v>118093</v>
      </c>
      <c r="D391" t="s">
        <v>314</v>
      </c>
      <c r="E391" t="s">
        <v>464</v>
      </c>
      <c r="F391" t="s">
        <v>465</v>
      </c>
      <c r="G391" t="s">
        <v>3933</v>
      </c>
      <c r="H391">
        <v>1</v>
      </c>
      <c r="I391" t="s">
        <v>101</v>
      </c>
      <c r="K391">
        <v>40.735676762018002</v>
      </c>
      <c r="L391">
        <v>-73.993829528068602</v>
      </c>
      <c r="M391">
        <v>40.7183876</v>
      </c>
      <c r="N391">
        <v>-74.004408699999999</v>
      </c>
      <c r="O391" s="5">
        <v>41915.51964309028</v>
      </c>
      <c r="P391" s="5">
        <v>41915.533641030095</v>
      </c>
      <c r="Q391" s="5">
        <v>41915.549148935184</v>
      </c>
      <c r="R391" s="5">
        <v>41915.556609131942</v>
      </c>
      <c r="S391">
        <f t="shared" si="12"/>
        <v>40</v>
      </c>
      <c r="T391">
        <f t="shared" si="13"/>
        <v>5</v>
      </c>
    </row>
    <row r="392" spans="1:20" x14ac:dyDescent="0.25">
      <c r="A392">
        <v>1285121</v>
      </c>
      <c r="B392">
        <v>314300</v>
      </c>
      <c r="C392">
        <v>22502</v>
      </c>
      <c r="D392" t="s">
        <v>23</v>
      </c>
      <c r="E392" t="s">
        <v>137</v>
      </c>
      <c r="F392" t="s">
        <v>115</v>
      </c>
      <c r="G392" t="s">
        <v>583</v>
      </c>
      <c r="H392">
        <v>1</v>
      </c>
      <c r="I392" t="s">
        <v>149</v>
      </c>
      <c r="J392" s="1">
        <v>2.1240972222222221E-3</v>
      </c>
      <c r="K392">
        <v>40.721323186970601</v>
      </c>
      <c r="L392">
        <v>-74.009732007980304</v>
      </c>
      <c r="M392">
        <v>40.726616</v>
      </c>
      <c r="N392">
        <v>-73.992878000000005</v>
      </c>
      <c r="O392" s="5">
        <v>41915.520138587963</v>
      </c>
      <c r="P392" s="5">
        <v>41915.530900868056</v>
      </c>
      <c r="Q392" s="5">
        <v>41915.538684687497</v>
      </c>
      <c r="R392" s="5">
        <v>41915.546499166667</v>
      </c>
      <c r="S392">
        <f t="shared" si="12"/>
        <v>40</v>
      </c>
      <c r="T392">
        <f t="shared" si="13"/>
        <v>5</v>
      </c>
    </row>
    <row r="393" spans="1:20" x14ac:dyDescent="0.25">
      <c r="A393">
        <v>1285124</v>
      </c>
      <c r="B393">
        <v>285143</v>
      </c>
      <c r="C393">
        <v>47204</v>
      </c>
      <c r="D393" t="s">
        <v>23</v>
      </c>
      <c r="E393" t="s">
        <v>1270</v>
      </c>
      <c r="F393" t="s">
        <v>91</v>
      </c>
      <c r="G393" t="s">
        <v>3919</v>
      </c>
      <c r="H393">
        <v>1</v>
      </c>
      <c r="I393" t="s">
        <v>1150</v>
      </c>
      <c r="J393" s="1">
        <v>2.7172916666666665E-3</v>
      </c>
      <c r="K393">
        <v>40.727282000000002</v>
      </c>
      <c r="L393">
        <v>-74.001756</v>
      </c>
      <c r="M393">
        <v>40.718129900000001</v>
      </c>
      <c r="N393">
        <v>-74.002628999999999</v>
      </c>
      <c r="O393" s="5">
        <v>41915.521878495369</v>
      </c>
      <c r="P393" s="5">
        <v>41915.525345138885</v>
      </c>
      <c r="Q393" s="5">
        <v>41915.532169837963</v>
      </c>
      <c r="R393" s="5">
        <v>41915.541078668983</v>
      </c>
      <c r="S393">
        <f t="shared" si="12"/>
        <v>40</v>
      </c>
      <c r="T393">
        <f t="shared" si="13"/>
        <v>5</v>
      </c>
    </row>
    <row r="394" spans="1:20" x14ac:dyDescent="0.25">
      <c r="A394">
        <v>1285171</v>
      </c>
      <c r="B394">
        <v>184020</v>
      </c>
      <c r="C394">
        <v>74692</v>
      </c>
      <c r="D394" t="s">
        <v>23</v>
      </c>
      <c r="E394" t="s">
        <v>96</v>
      </c>
      <c r="F394" t="s">
        <v>97</v>
      </c>
      <c r="K394">
        <v>40.767890000000001</v>
      </c>
      <c r="L394">
        <v>-73.982399999999998</v>
      </c>
      <c r="M394">
        <v>40.749184999999997</v>
      </c>
      <c r="N394">
        <v>-74.005022999999994</v>
      </c>
      <c r="O394" s="5">
        <v>41915.526685081022</v>
      </c>
      <c r="P394" s="5">
        <v>41915.530546770831</v>
      </c>
      <c r="Q394" s="5">
        <v>41915.5411990625</v>
      </c>
      <c r="R394" s="5">
        <v>41915.546025474534</v>
      </c>
      <c r="S394">
        <f t="shared" si="12"/>
        <v>40</v>
      </c>
      <c r="T394">
        <f t="shared" si="13"/>
        <v>5</v>
      </c>
    </row>
    <row r="395" spans="1:20" x14ac:dyDescent="0.25">
      <c r="A395">
        <v>1285176</v>
      </c>
      <c r="B395">
        <v>66498</v>
      </c>
      <c r="C395">
        <v>67430</v>
      </c>
      <c r="D395" t="s">
        <v>23</v>
      </c>
      <c r="E395" t="s">
        <v>54</v>
      </c>
      <c r="F395" t="s">
        <v>29</v>
      </c>
      <c r="G395" t="s">
        <v>330</v>
      </c>
      <c r="H395">
        <v>1</v>
      </c>
      <c r="I395" t="s">
        <v>56</v>
      </c>
      <c r="K395">
        <v>40.7152793278103</v>
      </c>
      <c r="L395">
        <v>-74.014860391616807</v>
      </c>
      <c r="M395">
        <v>40.7071805</v>
      </c>
      <c r="N395">
        <v>-74.017149399999994</v>
      </c>
      <c r="O395" s="5">
        <v>41915.528844386572</v>
      </c>
      <c r="P395" s="5">
        <v>41915.544947696762</v>
      </c>
      <c r="Q395" s="5">
        <v>41915.580945636575</v>
      </c>
      <c r="R395" s="5">
        <v>41915.588821793979</v>
      </c>
      <c r="S395">
        <f t="shared" si="12"/>
        <v>40</v>
      </c>
      <c r="T395">
        <f t="shared" si="13"/>
        <v>5</v>
      </c>
    </row>
    <row r="396" spans="1:20" x14ac:dyDescent="0.25">
      <c r="A396">
        <v>1285227</v>
      </c>
      <c r="B396">
        <v>134340</v>
      </c>
      <c r="C396">
        <v>58695</v>
      </c>
      <c r="D396" t="s">
        <v>23</v>
      </c>
      <c r="E396" t="s">
        <v>1798</v>
      </c>
      <c r="F396" t="s">
        <v>45</v>
      </c>
      <c r="G396" t="s">
        <v>1680</v>
      </c>
      <c r="H396">
        <v>2</v>
      </c>
      <c r="I396" t="s">
        <v>3211</v>
      </c>
      <c r="J396" s="1">
        <v>3.1997106481481481E-3</v>
      </c>
      <c r="K396">
        <v>40.741851539484301</v>
      </c>
      <c r="L396">
        <v>-73.9924156665802</v>
      </c>
      <c r="M396">
        <v>40.742120025794598</v>
      </c>
      <c r="N396">
        <v>-73.992872685594406</v>
      </c>
      <c r="O396" s="5">
        <v>41915.53696513889</v>
      </c>
      <c r="R396" s="5">
        <v>41915.554196226854</v>
      </c>
      <c r="S396">
        <f t="shared" si="12"/>
        <v>40</v>
      </c>
      <c r="T396">
        <f t="shared" si="13"/>
        <v>5</v>
      </c>
    </row>
    <row r="397" spans="1:20" x14ac:dyDescent="0.25">
      <c r="A397">
        <v>1285237</v>
      </c>
      <c r="B397">
        <v>58231</v>
      </c>
      <c r="C397">
        <v>61332</v>
      </c>
      <c r="D397" t="s">
        <v>23</v>
      </c>
      <c r="E397" t="s">
        <v>2486</v>
      </c>
      <c r="J397" s="1">
        <v>3.4056481481481477E-3</v>
      </c>
      <c r="K397">
        <v>40.780116741423797</v>
      </c>
      <c r="L397">
        <v>-73.949911044712493</v>
      </c>
      <c r="M397">
        <v>40.767038399999997</v>
      </c>
      <c r="N397">
        <v>-73.966502399999996</v>
      </c>
      <c r="O397" s="5">
        <v>41915.538075393517</v>
      </c>
      <c r="P397" s="5">
        <v>41915.539108530094</v>
      </c>
      <c r="Q397" s="5">
        <v>41915.555898090279</v>
      </c>
      <c r="R397" s="5">
        <v>41915.565203622682</v>
      </c>
      <c r="S397">
        <f t="shared" si="12"/>
        <v>40</v>
      </c>
      <c r="T397">
        <f t="shared" si="13"/>
        <v>5</v>
      </c>
    </row>
    <row r="398" spans="1:20" x14ac:dyDescent="0.25">
      <c r="A398">
        <v>1285276</v>
      </c>
      <c r="B398">
        <v>298583</v>
      </c>
      <c r="C398">
        <v>41959</v>
      </c>
      <c r="D398" t="s">
        <v>23</v>
      </c>
      <c r="E398" t="s">
        <v>137</v>
      </c>
      <c r="F398" t="s">
        <v>115</v>
      </c>
      <c r="G398" t="s">
        <v>1112</v>
      </c>
      <c r="H398">
        <v>1</v>
      </c>
      <c r="I398" t="s">
        <v>149</v>
      </c>
      <c r="J398" s="1">
        <v>1.7933449074074073E-3</v>
      </c>
      <c r="K398">
        <v>40.745078589413303</v>
      </c>
      <c r="L398">
        <v>-73.988821506500202</v>
      </c>
      <c r="M398">
        <v>40.728563999999999</v>
      </c>
      <c r="N398">
        <v>-73.995123699999994</v>
      </c>
      <c r="O398" s="5">
        <v>41915.543456342595</v>
      </c>
      <c r="P398" s="5">
        <v>41915.552674861108</v>
      </c>
      <c r="Q398" s="5">
        <v>41915.560554456017</v>
      </c>
      <c r="R398" s="5">
        <v>41915.569891747684</v>
      </c>
      <c r="S398">
        <f t="shared" si="12"/>
        <v>40</v>
      </c>
      <c r="T398">
        <f t="shared" si="13"/>
        <v>5</v>
      </c>
    </row>
    <row r="399" spans="1:20" x14ac:dyDescent="0.25">
      <c r="A399">
        <v>1285287</v>
      </c>
      <c r="B399">
        <v>41149</v>
      </c>
      <c r="C399">
        <v>74692</v>
      </c>
      <c r="D399" t="s">
        <v>23</v>
      </c>
      <c r="E399" t="s">
        <v>2701</v>
      </c>
      <c r="K399">
        <v>40.751239625179899</v>
      </c>
      <c r="L399">
        <v>-73.991804122924805</v>
      </c>
      <c r="M399">
        <v>40.7428563</v>
      </c>
      <c r="N399">
        <v>-73.991165600000002</v>
      </c>
      <c r="O399" s="5">
        <v>41915.545079097225</v>
      </c>
      <c r="P399" s="5">
        <v>41915.550368391203</v>
      </c>
      <c r="Q399" s="5">
        <v>41915.564458020832</v>
      </c>
      <c r="R399" s="5">
        <v>41915.572881643522</v>
      </c>
      <c r="S399">
        <f t="shared" si="12"/>
        <v>40</v>
      </c>
      <c r="T399">
        <f t="shared" si="13"/>
        <v>5</v>
      </c>
    </row>
    <row r="400" spans="1:20" x14ac:dyDescent="0.25">
      <c r="A400">
        <v>1285292</v>
      </c>
      <c r="B400">
        <v>62730</v>
      </c>
      <c r="C400">
        <v>144899</v>
      </c>
      <c r="D400" t="s">
        <v>23</v>
      </c>
      <c r="E400" t="s">
        <v>464</v>
      </c>
      <c r="F400" t="s">
        <v>465</v>
      </c>
      <c r="G400" t="s">
        <v>466</v>
      </c>
      <c r="H400">
        <v>1</v>
      </c>
      <c r="I400" t="s">
        <v>467</v>
      </c>
      <c r="K400">
        <v>40.735676762018002</v>
      </c>
      <c r="L400">
        <v>-73.993829528068602</v>
      </c>
      <c r="M400">
        <v>40.720115999999997</v>
      </c>
      <c r="N400">
        <v>-73.999296999999999</v>
      </c>
      <c r="O400" s="5">
        <v>41915.545636157411</v>
      </c>
      <c r="P400" s="5">
        <v>41915.545351076391</v>
      </c>
      <c r="Q400" s="5">
        <v>41915.570576527774</v>
      </c>
      <c r="R400" s="5">
        <v>41915.57985357639</v>
      </c>
      <c r="S400">
        <f t="shared" si="12"/>
        <v>40</v>
      </c>
      <c r="T400">
        <f t="shared" si="13"/>
        <v>5</v>
      </c>
    </row>
    <row r="401" spans="1:20" x14ac:dyDescent="0.25">
      <c r="A401">
        <v>1285292</v>
      </c>
      <c r="B401">
        <v>62730</v>
      </c>
      <c r="C401">
        <v>144899</v>
      </c>
      <c r="D401" t="s">
        <v>23</v>
      </c>
      <c r="E401" t="s">
        <v>464</v>
      </c>
      <c r="F401" t="s">
        <v>465</v>
      </c>
      <c r="G401" t="s">
        <v>2214</v>
      </c>
      <c r="H401">
        <v>1</v>
      </c>
      <c r="I401" t="s">
        <v>1102</v>
      </c>
      <c r="K401">
        <v>40.735676762018002</v>
      </c>
      <c r="L401">
        <v>-73.993829528068602</v>
      </c>
      <c r="M401">
        <v>40.720115999999997</v>
      </c>
      <c r="N401">
        <v>-73.999296999999999</v>
      </c>
      <c r="O401" s="5">
        <v>41915.545636157411</v>
      </c>
      <c r="P401" s="5">
        <v>41915.545351076391</v>
      </c>
      <c r="Q401" s="5">
        <v>41915.570576527774</v>
      </c>
      <c r="R401" s="5">
        <v>41915.57985357639</v>
      </c>
      <c r="S401">
        <f t="shared" si="12"/>
        <v>40</v>
      </c>
      <c r="T401">
        <f t="shared" si="13"/>
        <v>5</v>
      </c>
    </row>
    <row r="402" spans="1:20" x14ac:dyDescent="0.25">
      <c r="A402">
        <v>1285292</v>
      </c>
      <c r="B402">
        <v>62730</v>
      </c>
      <c r="C402">
        <v>144899</v>
      </c>
      <c r="D402" t="s">
        <v>23</v>
      </c>
      <c r="E402" t="s">
        <v>464</v>
      </c>
      <c r="F402" t="s">
        <v>465</v>
      </c>
      <c r="G402" t="s">
        <v>3033</v>
      </c>
      <c r="H402">
        <v>1</v>
      </c>
      <c r="I402" t="s">
        <v>1102</v>
      </c>
      <c r="K402">
        <v>40.735676762018002</v>
      </c>
      <c r="L402">
        <v>-73.993829528068602</v>
      </c>
      <c r="M402">
        <v>40.720115999999997</v>
      </c>
      <c r="N402">
        <v>-73.999296999999999</v>
      </c>
      <c r="O402" s="5">
        <v>41915.545636157411</v>
      </c>
      <c r="P402" s="5">
        <v>41915.545351076391</v>
      </c>
      <c r="Q402" s="5">
        <v>41915.570576527774</v>
      </c>
      <c r="R402" s="5">
        <v>41915.57985357639</v>
      </c>
      <c r="S402">
        <f t="shared" si="12"/>
        <v>40</v>
      </c>
      <c r="T402">
        <f t="shared" si="13"/>
        <v>5</v>
      </c>
    </row>
    <row r="403" spans="1:20" x14ac:dyDescent="0.25">
      <c r="A403">
        <v>1285292</v>
      </c>
      <c r="B403">
        <v>62730</v>
      </c>
      <c r="C403">
        <v>144899</v>
      </c>
      <c r="D403" t="s">
        <v>23</v>
      </c>
      <c r="E403" t="s">
        <v>464</v>
      </c>
      <c r="F403" t="s">
        <v>465</v>
      </c>
      <c r="G403" t="s">
        <v>3461</v>
      </c>
      <c r="H403">
        <v>1</v>
      </c>
      <c r="I403" t="s">
        <v>552</v>
      </c>
      <c r="K403">
        <v>40.735676762018002</v>
      </c>
      <c r="L403">
        <v>-73.993829528068602</v>
      </c>
      <c r="M403">
        <v>40.720115999999997</v>
      </c>
      <c r="N403">
        <v>-73.999296999999999</v>
      </c>
      <c r="O403" s="5">
        <v>41915.545636157411</v>
      </c>
      <c r="P403" s="5">
        <v>41915.545351076391</v>
      </c>
      <c r="Q403" s="5">
        <v>41915.570576527774</v>
      </c>
      <c r="R403" s="5">
        <v>41915.57985357639</v>
      </c>
      <c r="S403">
        <f t="shared" si="12"/>
        <v>40</v>
      </c>
      <c r="T403">
        <f t="shared" si="13"/>
        <v>5</v>
      </c>
    </row>
    <row r="404" spans="1:20" x14ac:dyDescent="0.25">
      <c r="A404">
        <v>1285302</v>
      </c>
      <c r="B404">
        <v>284835</v>
      </c>
      <c r="C404">
        <v>137396</v>
      </c>
      <c r="D404" t="s">
        <v>23</v>
      </c>
      <c r="E404" t="s">
        <v>54</v>
      </c>
      <c r="F404" t="s">
        <v>29</v>
      </c>
      <c r="G404" t="s">
        <v>150</v>
      </c>
      <c r="H404">
        <v>1</v>
      </c>
      <c r="I404" t="s">
        <v>151</v>
      </c>
      <c r="K404">
        <v>40.758456774983799</v>
      </c>
      <c r="L404">
        <v>-73.989140466129399</v>
      </c>
      <c r="M404">
        <v>40.756098199999997</v>
      </c>
      <c r="N404">
        <v>-73.985788099999994</v>
      </c>
      <c r="O404" s="5">
        <v>41915.546425277775</v>
      </c>
      <c r="P404" s="5">
        <v>41915.548215069444</v>
      </c>
      <c r="Q404" s="5">
        <v>41915.566504594906</v>
      </c>
      <c r="R404" s="5">
        <v>41915.571038912036</v>
      </c>
      <c r="S404">
        <f t="shared" si="12"/>
        <v>40</v>
      </c>
      <c r="T404">
        <f t="shared" si="13"/>
        <v>5</v>
      </c>
    </row>
    <row r="405" spans="1:20" x14ac:dyDescent="0.25">
      <c r="A405">
        <v>1285302</v>
      </c>
      <c r="B405">
        <v>284835</v>
      </c>
      <c r="C405">
        <v>137396</v>
      </c>
      <c r="D405" t="s">
        <v>23</v>
      </c>
      <c r="E405" t="s">
        <v>54</v>
      </c>
      <c r="F405" t="s">
        <v>29</v>
      </c>
      <c r="G405" t="s">
        <v>55</v>
      </c>
      <c r="H405">
        <v>2</v>
      </c>
      <c r="I405" t="s">
        <v>56</v>
      </c>
      <c r="K405">
        <v>40.758456774983799</v>
      </c>
      <c r="L405">
        <v>-73.989140466129399</v>
      </c>
      <c r="M405">
        <v>40.756098199999997</v>
      </c>
      <c r="N405">
        <v>-73.985788099999994</v>
      </c>
      <c r="O405" s="5">
        <v>41915.546425277775</v>
      </c>
      <c r="P405" s="5">
        <v>41915.548215069444</v>
      </c>
      <c r="Q405" s="5">
        <v>41915.566504594906</v>
      </c>
      <c r="R405" s="5">
        <v>41915.571038912036</v>
      </c>
      <c r="S405">
        <f t="shared" si="12"/>
        <v>40</v>
      </c>
      <c r="T405">
        <f t="shared" si="13"/>
        <v>5</v>
      </c>
    </row>
    <row r="406" spans="1:20" x14ac:dyDescent="0.25">
      <c r="A406">
        <v>1285442</v>
      </c>
      <c r="B406">
        <v>235818</v>
      </c>
      <c r="C406">
        <v>5935</v>
      </c>
      <c r="D406" t="s">
        <v>23</v>
      </c>
      <c r="E406" t="s">
        <v>54</v>
      </c>
      <c r="F406" t="s">
        <v>29</v>
      </c>
      <c r="G406" t="s">
        <v>151</v>
      </c>
      <c r="H406">
        <v>5</v>
      </c>
      <c r="I406" t="s">
        <v>151</v>
      </c>
      <c r="K406">
        <v>40.740884357811296</v>
      </c>
      <c r="L406">
        <v>-73.988198676721197</v>
      </c>
      <c r="M406">
        <v>40.739971099999998</v>
      </c>
      <c r="N406">
        <v>-73.990263799999994</v>
      </c>
      <c r="O406" s="5">
        <v>41915.563520844909</v>
      </c>
      <c r="R406" s="5">
        <v>41915.615260092593</v>
      </c>
      <c r="S406">
        <f t="shared" si="12"/>
        <v>40</v>
      </c>
      <c r="T406">
        <f t="shared" si="13"/>
        <v>5</v>
      </c>
    </row>
    <row r="407" spans="1:20" x14ac:dyDescent="0.25">
      <c r="A407">
        <v>1285442</v>
      </c>
      <c r="B407">
        <v>235818</v>
      </c>
      <c r="C407">
        <v>5935</v>
      </c>
      <c r="D407" t="s">
        <v>23</v>
      </c>
      <c r="E407" t="s">
        <v>54</v>
      </c>
      <c r="F407" t="s">
        <v>29</v>
      </c>
      <c r="G407" t="s">
        <v>660</v>
      </c>
      <c r="H407">
        <v>3</v>
      </c>
      <c r="I407" t="s">
        <v>620</v>
      </c>
      <c r="K407">
        <v>40.740884357811296</v>
      </c>
      <c r="L407">
        <v>-73.988198676721197</v>
      </c>
      <c r="M407">
        <v>40.739971099999998</v>
      </c>
      <c r="N407">
        <v>-73.990263799999994</v>
      </c>
      <c r="O407" s="5">
        <v>41915.563520844909</v>
      </c>
      <c r="R407" s="5">
        <v>41915.615260092593</v>
      </c>
      <c r="S407">
        <f t="shared" si="12"/>
        <v>40</v>
      </c>
      <c r="T407">
        <f t="shared" si="13"/>
        <v>5</v>
      </c>
    </row>
    <row r="408" spans="1:20" x14ac:dyDescent="0.25">
      <c r="A408">
        <v>1285442</v>
      </c>
      <c r="B408">
        <v>235818</v>
      </c>
      <c r="C408">
        <v>5935</v>
      </c>
      <c r="D408" t="s">
        <v>23</v>
      </c>
      <c r="E408" t="s">
        <v>54</v>
      </c>
      <c r="F408" t="s">
        <v>29</v>
      </c>
      <c r="G408" t="s">
        <v>660</v>
      </c>
      <c r="H408">
        <v>2</v>
      </c>
      <c r="I408" t="s">
        <v>620</v>
      </c>
      <c r="K408">
        <v>40.740884357811296</v>
      </c>
      <c r="L408">
        <v>-73.988198676721197</v>
      </c>
      <c r="M408">
        <v>40.739971099999998</v>
      </c>
      <c r="N408">
        <v>-73.990263799999994</v>
      </c>
      <c r="O408" s="5">
        <v>41915.563520844909</v>
      </c>
      <c r="R408" s="5">
        <v>41915.615260092593</v>
      </c>
      <c r="S408">
        <f t="shared" si="12"/>
        <v>40</v>
      </c>
      <c r="T408">
        <f t="shared" si="13"/>
        <v>5</v>
      </c>
    </row>
    <row r="409" spans="1:20" x14ac:dyDescent="0.25">
      <c r="A409">
        <v>1285450</v>
      </c>
      <c r="B409">
        <v>140479</v>
      </c>
      <c r="C409">
        <v>152145</v>
      </c>
      <c r="D409" t="s">
        <v>23</v>
      </c>
      <c r="E409" t="s">
        <v>434</v>
      </c>
      <c r="F409" t="s">
        <v>251</v>
      </c>
      <c r="G409" t="s">
        <v>3735</v>
      </c>
      <c r="H409">
        <v>1</v>
      </c>
      <c r="I409" t="s">
        <v>1982</v>
      </c>
      <c r="K409">
        <v>40.735725000000002</v>
      </c>
      <c r="L409">
        <v>-73.987126466589601</v>
      </c>
      <c r="M409">
        <v>40.728122800000001</v>
      </c>
      <c r="N409">
        <v>-73.999708999999996</v>
      </c>
      <c r="O409" s="5">
        <v>41915.564321018515</v>
      </c>
      <c r="P409" s="5">
        <v>41915.565857592592</v>
      </c>
      <c r="Q409" s="5">
        <v>41915.586581550924</v>
      </c>
      <c r="R409" s="5">
        <v>41915.595135717595</v>
      </c>
      <c r="S409">
        <f t="shared" si="12"/>
        <v>40</v>
      </c>
      <c r="T409">
        <f t="shared" si="13"/>
        <v>5</v>
      </c>
    </row>
    <row r="410" spans="1:20" x14ac:dyDescent="0.25">
      <c r="A410">
        <v>1285461</v>
      </c>
      <c r="B410">
        <v>358655</v>
      </c>
      <c r="C410">
        <v>3296</v>
      </c>
      <c r="D410" t="s">
        <v>23</v>
      </c>
      <c r="E410" t="s">
        <v>243</v>
      </c>
      <c r="F410" t="s">
        <v>70</v>
      </c>
      <c r="G410" t="s">
        <v>2020</v>
      </c>
      <c r="H410">
        <v>1</v>
      </c>
      <c r="I410" t="s">
        <v>236</v>
      </c>
      <c r="K410">
        <v>40.714047313412998</v>
      </c>
      <c r="L410">
        <v>-73.954921066761003</v>
      </c>
      <c r="M410">
        <v>40.715935600000002</v>
      </c>
      <c r="N410">
        <v>-73.965696600000001</v>
      </c>
      <c r="O410" s="5">
        <v>41915.566784560186</v>
      </c>
      <c r="P410" s="5">
        <v>41915.612569328703</v>
      </c>
      <c r="Q410" s="5">
        <v>41915.620093761572</v>
      </c>
      <c r="R410" s="5">
        <v>41915.624533217589</v>
      </c>
      <c r="S410">
        <f t="shared" si="12"/>
        <v>40</v>
      </c>
      <c r="T410">
        <f t="shared" si="13"/>
        <v>5</v>
      </c>
    </row>
    <row r="411" spans="1:20" x14ac:dyDescent="0.25">
      <c r="A411">
        <v>1285480</v>
      </c>
      <c r="B411">
        <v>106478</v>
      </c>
      <c r="C411">
        <v>22502</v>
      </c>
      <c r="D411" t="s">
        <v>23</v>
      </c>
      <c r="E411" t="s">
        <v>238</v>
      </c>
      <c r="G411" t="s">
        <v>775</v>
      </c>
      <c r="H411">
        <v>1</v>
      </c>
      <c r="I411" t="s">
        <v>240</v>
      </c>
      <c r="J411" s="1">
        <v>2.9248032407407404E-3</v>
      </c>
      <c r="K411">
        <v>40.724743642155602</v>
      </c>
      <c r="L411">
        <v>-73.9986615554824</v>
      </c>
      <c r="M411">
        <v>40.724400299999999</v>
      </c>
      <c r="N411">
        <v>-73.991197600000007</v>
      </c>
      <c r="O411" s="5">
        <v>41915.569546064813</v>
      </c>
      <c r="P411" s="5">
        <v>41915.576880879627</v>
      </c>
      <c r="Q411" s="5">
        <v>41915.589292430559</v>
      </c>
      <c r="R411" s="5">
        <v>41915.593713564813</v>
      </c>
      <c r="S411">
        <f t="shared" si="12"/>
        <v>40</v>
      </c>
      <c r="T411">
        <f t="shared" si="13"/>
        <v>5</v>
      </c>
    </row>
    <row r="412" spans="1:20" x14ac:dyDescent="0.25">
      <c r="A412">
        <v>1285508</v>
      </c>
      <c r="B412">
        <v>358567</v>
      </c>
      <c r="C412">
        <v>118093</v>
      </c>
      <c r="D412" t="s">
        <v>314</v>
      </c>
      <c r="E412" t="s">
        <v>96</v>
      </c>
      <c r="F412" t="s">
        <v>97</v>
      </c>
      <c r="G412" t="s">
        <v>1855</v>
      </c>
      <c r="H412">
        <v>1</v>
      </c>
      <c r="I412" t="s">
        <v>1856</v>
      </c>
      <c r="K412">
        <v>40.734852286139699</v>
      </c>
      <c r="L412">
        <v>-73.991085290908799</v>
      </c>
      <c r="M412">
        <v>40.729936600000002</v>
      </c>
      <c r="N412">
        <v>-73.9978275</v>
      </c>
      <c r="O412" s="5">
        <v>41915.574223101852</v>
      </c>
      <c r="P412" s="5">
        <v>41915.588847418985</v>
      </c>
      <c r="Q412" s="5">
        <v>41915.604009201386</v>
      </c>
      <c r="R412" s="5">
        <v>41915.613500173611</v>
      </c>
      <c r="S412">
        <f t="shared" si="12"/>
        <v>40</v>
      </c>
      <c r="T412">
        <f t="shared" si="13"/>
        <v>5</v>
      </c>
    </row>
    <row r="413" spans="1:20" x14ac:dyDescent="0.25">
      <c r="A413">
        <v>1285538</v>
      </c>
      <c r="B413">
        <v>70564</v>
      </c>
      <c r="C413">
        <v>47407</v>
      </c>
      <c r="D413" t="s">
        <v>23</v>
      </c>
      <c r="E413" t="s">
        <v>730</v>
      </c>
      <c r="F413" t="s">
        <v>91</v>
      </c>
      <c r="G413" t="s">
        <v>1739</v>
      </c>
      <c r="H413">
        <v>1</v>
      </c>
      <c r="I413" t="s">
        <v>25</v>
      </c>
      <c r="J413" s="1">
        <v>2.071412037037037E-3</v>
      </c>
      <c r="K413">
        <v>40.722748587419602</v>
      </c>
      <c r="L413">
        <v>-73.996061916918705</v>
      </c>
      <c r="M413">
        <v>40.724514999999997</v>
      </c>
      <c r="N413">
        <v>-74.001425999999995</v>
      </c>
      <c r="O413" s="5">
        <v>41915.579055995368</v>
      </c>
      <c r="P413" s="5">
        <v>41915.582147210647</v>
      </c>
      <c r="Q413" s="5">
        <v>41915.598336064817</v>
      </c>
      <c r="R413" s="5">
        <v>41915.602946481478</v>
      </c>
      <c r="S413">
        <f t="shared" si="12"/>
        <v>40</v>
      </c>
      <c r="T413">
        <f t="shared" si="13"/>
        <v>5</v>
      </c>
    </row>
    <row r="414" spans="1:20" x14ac:dyDescent="0.25">
      <c r="A414">
        <v>1285576</v>
      </c>
      <c r="B414">
        <v>304052</v>
      </c>
      <c r="C414">
        <v>148770</v>
      </c>
      <c r="D414" t="s">
        <v>23</v>
      </c>
      <c r="E414" t="s">
        <v>226</v>
      </c>
      <c r="F414" t="s">
        <v>91</v>
      </c>
      <c r="G414" t="s">
        <v>542</v>
      </c>
      <c r="H414">
        <v>1</v>
      </c>
      <c r="I414" t="s">
        <v>228</v>
      </c>
      <c r="K414">
        <v>40.723019825000002</v>
      </c>
      <c r="L414">
        <v>-73.995853999999994</v>
      </c>
      <c r="M414">
        <v>40.734934600000003</v>
      </c>
      <c r="N414">
        <v>-74.001416000000006</v>
      </c>
      <c r="O414" s="5">
        <v>41915.585315289354</v>
      </c>
      <c r="P414" s="5">
        <v>41915.587458055554</v>
      </c>
      <c r="Q414" s="5">
        <v>41915.602025034721</v>
      </c>
      <c r="R414" s="5">
        <v>41915.609705567127</v>
      </c>
      <c r="S414">
        <f t="shared" si="12"/>
        <v>40</v>
      </c>
      <c r="T414">
        <f t="shared" si="13"/>
        <v>5</v>
      </c>
    </row>
    <row r="415" spans="1:20" x14ac:dyDescent="0.25">
      <c r="A415">
        <v>1285617</v>
      </c>
      <c r="B415">
        <v>133021</v>
      </c>
      <c r="C415">
        <v>3296</v>
      </c>
      <c r="D415" t="s">
        <v>23</v>
      </c>
      <c r="E415" t="s">
        <v>1025</v>
      </c>
      <c r="K415">
        <v>40.691701199999997</v>
      </c>
      <c r="L415">
        <v>-73.952884069999996</v>
      </c>
      <c r="M415">
        <v>40.711175500000003</v>
      </c>
      <c r="N415">
        <v>-73.960472499999995</v>
      </c>
      <c r="O415" s="5">
        <v>41915.588932708335</v>
      </c>
      <c r="P415" s="5">
        <v>41915.595902314817</v>
      </c>
      <c r="Q415" s="5">
        <v>41915.602735555556</v>
      </c>
      <c r="R415" s="5">
        <v>41915.609900034724</v>
      </c>
      <c r="S415">
        <f t="shared" si="12"/>
        <v>40</v>
      </c>
      <c r="T415">
        <f t="shared" si="13"/>
        <v>5</v>
      </c>
    </row>
    <row r="416" spans="1:20" x14ac:dyDescent="0.25">
      <c r="A416">
        <v>1285830</v>
      </c>
      <c r="B416">
        <v>48878</v>
      </c>
      <c r="C416">
        <v>41408</v>
      </c>
      <c r="D416" t="s">
        <v>53</v>
      </c>
      <c r="E416" t="s">
        <v>2875</v>
      </c>
      <c r="K416">
        <v>40.780417</v>
      </c>
      <c r="L416">
        <v>-73.959085000000002</v>
      </c>
      <c r="M416">
        <v>40.770871</v>
      </c>
      <c r="N416">
        <v>-73.965610999999996</v>
      </c>
      <c r="O416" s="5">
        <v>41915.612109004629</v>
      </c>
      <c r="P416" s="5">
        <v>41915.619889618058</v>
      </c>
      <c r="Q416" s="5">
        <v>41915.624610682869</v>
      </c>
      <c r="R416" s="5">
        <v>41915.63735503472</v>
      </c>
      <c r="S416">
        <f t="shared" si="12"/>
        <v>40</v>
      </c>
      <c r="T416">
        <f t="shared" si="13"/>
        <v>5</v>
      </c>
    </row>
    <row r="417" spans="1:20" x14ac:dyDescent="0.25">
      <c r="A417">
        <v>1285907</v>
      </c>
      <c r="B417">
        <v>143380</v>
      </c>
      <c r="C417">
        <v>140206</v>
      </c>
      <c r="D417" t="s">
        <v>23</v>
      </c>
      <c r="E417" t="s">
        <v>300</v>
      </c>
      <c r="F417" t="s">
        <v>70</v>
      </c>
      <c r="G417" t="s">
        <v>1977</v>
      </c>
      <c r="H417">
        <v>1</v>
      </c>
      <c r="I417" t="s">
        <v>302</v>
      </c>
      <c r="K417">
        <v>40.770674225957698</v>
      </c>
      <c r="L417">
        <v>-73.966114756096204</v>
      </c>
      <c r="M417">
        <v>40.763869399999997</v>
      </c>
      <c r="N417">
        <v>-73.962972899999997</v>
      </c>
      <c r="O417" s="5">
        <v>41915.620257696763</v>
      </c>
      <c r="P417" s="5">
        <v>41915.630584178238</v>
      </c>
      <c r="Q417" s="5">
        <v>41915.641032951389</v>
      </c>
      <c r="R417" s="5">
        <v>41915.64803822917</v>
      </c>
      <c r="S417">
        <f t="shared" si="12"/>
        <v>40</v>
      </c>
      <c r="T417">
        <f t="shared" si="13"/>
        <v>5</v>
      </c>
    </row>
    <row r="418" spans="1:20" x14ac:dyDescent="0.25">
      <c r="A418">
        <v>1285973</v>
      </c>
      <c r="B418">
        <v>35919</v>
      </c>
      <c r="C418">
        <v>140684</v>
      </c>
      <c r="D418" t="s">
        <v>23</v>
      </c>
      <c r="E418" t="s">
        <v>164</v>
      </c>
      <c r="F418" t="s">
        <v>33</v>
      </c>
      <c r="G418" t="s">
        <v>877</v>
      </c>
      <c r="H418">
        <v>1</v>
      </c>
      <c r="I418" t="s">
        <v>417</v>
      </c>
      <c r="K418">
        <v>40.723925150421103</v>
      </c>
      <c r="L418">
        <v>-73.996911048889203</v>
      </c>
      <c r="M418">
        <v>40.725848999999997</v>
      </c>
      <c r="N418">
        <v>-74.004109999999997</v>
      </c>
      <c r="O418" s="5">
        <v>41915.62735278935</v>
      </c>
      <c r="P418" s="5">
        <v>41915.628218796293</v>
      </c>
      <c r="Q418" s="5">
        <v>41915.639532627312</v>
      </c>
      <c r="R418" s="5">
        <v>41915.643591261571</v>
      </c>
      <c r="S418">
        <f t="shared" si="12"/>
        <v>40</v>
      </c>
      <c r="T418">
        <f t="shared" si="13"/>
        <v>5</v>
      </c>
    </row>
    <row r="419" spans="1:20" x14ac:dyDescent="0.25">
      <c r="A419">
        <v>1286089</v>
      </c>
      <c r="B419">
        <v>220186</v>
      </c>
      <c r="C419">
        <v>118095</v>
      </c>
      <c r="D419" t="s">
        <v>23</v>
      </c>
      <c r="E419" t="s">
        <v>258</v>
      </c>
      <c r="F419" t="s">
        <v>20</v>
      </c>
      <c r="G419" t="s">
        <v>1298</v>
      </c>
      <c r="H419">
        <v>1</v>
      </c>
      <c r="I419" t="s">
        <v>1299</v>
      </c>
      <c r="K419">
        <v>40.724339999999998</v>
      </c>
      <c r="L419">
        <v>-73.990960000000001</v>
      </c>
      <c r="M419">
        <v>40.738541699999999</v>
      </c>
      <c r="N419">
        <v>-73.983639499999995</v>
      </c>
      <c r="O419" s="5">
        <v>41915.638792627316</v>
      </c>
      <c r="P419" s="5">
        <v>41915.640963831022</v>
      </c>
      <c r="Q419" s="5">
        <v>41915.663558657405</v>
      </c>
      <c r="R419" s="5">
        <v>41915.671568645834</v>
      </c>
      <c r="S419">
        <f t="shared" si="12"/>
        <v>40</v>
      </c>
      <c r="T419">
        <f t="shared" si="13"/>
        <v>5</v>
      </c>
    </row>
    <row r="420" spans="1:20" x14ac:dyDescent="0.25">
      <c r="A420">
        <v>1286240</v>
      </c>
      <c r="B420">
        <v>72924</v>
      </c>
      <c r="C420">
        <v>139444</v>
      </c>
      <c r="D420" t="s">
        <v>23</v>
      </c>
      <c r="E420" t="s">
        <v>458</v>
      </c>
      <c r="F420" t="s">
        <v>295</v>
      </c>
      <c r="K420">
        <v>40.784821668416299</v>
      </c>
      <c r="L420">
        <v>-73.979698620541598</v>
      </c>
      <c r="M420">
        <v>40.789088597718703</v>
      </c>
      <c r="N420">
        <v>-73.967000547811296</v>
      </c>
      <c r="O420" s="5">
        <v>41915.66034185185</v>
      </c>
      <c r="P420" s="5">
        <v>41915.659686898151</v>
      </c>
      <c r="Q420" s="5">
        <v>41915.672667488427</v>
      </c>
      <c r="R420" s="5">
        <v>41915.67946457176</v>
      </c>
      <c r="S420">
        <f t="shared" si="12"/>
        <v>40</v>
      </c>
      <c r="T420">
        <f t="shared" si="13"/>
        <v>5</v>
      </c>
    </row>
    <row r="421" spans="1:20" x14ac:dyDescent="0.25">
      <c r="A421">
        <v>1286228</v>
      </c>
      <c r="B421">
        <v>130532</v>
      </c>
      <c r="C421">
        <v>152111</v>
      </c>
      <c r="D421" t="s">
        <v>53</v>
      </c>
      <c r="E421" t="s">
        <v>180</v>
      </c>
      <c r="F421" t="s">
        <v>97</v>
      </c>
      <c r="G421" t="s">
        <v>3235</v>
      </c>
      <c r="H421">
        <v>1</v>
      </c>
      <c r="I421" t="s">
        <v>22</v>
      </c>
      <c r="K421">
        <v>40.733633781778998</v>
      </c>
      <c r="L421">
        <v>-73.987769236059194</v>
      </c>
      <c r="M421">
        <v>40.729158599999998</v>
      </c>
      <c r="N421">
        <v>-73.988440400000002</v>
      </c>
      <c r="O421" s="5">
        <v>41915.660742939814</v>
      </c>
      <c r="P421" s="5">
        <v>41915.665373425923</v>
      </c>
      <c r="Q421" s="5">
        <v>41915.710036006945</v>
      </c>
      <c r="R421" s="5">
        <v>41915.715134016202</v>
      </c>
      <c r="S421">
        <f t="shared" si="12"/>
        <v>40</v>
      </c>
      <c r="T421">
        <f t="shared" si="13"/>
        <v>5</v>
      </c>
    </row>
    <row r="422" spans="1:20" x14ac:dyDescent="0.25">
      <c r="A422">
        <v>1286310</v>
      </c>
      <c r="B422">
        <v>59765</v>
      </c>
      <c r="C422">
        <v>88804</v>
      </c>
      <c r="D422" t="s">
        <v>23</v>
      </c>
      <c r="E422" t="s">
        <v>1045</v>
      </c>
      <c r="K422">
        <v>40.704081000000002</v>
      </c>
      <c r="L422">
        <v>-73.986717999999996</v>
      </c>
      <c r="M422">
        <v>40.715940258980297</v>
      </c>
      <c r="N422">
        <v>-74.010083524492003</v>
      </c>
      <c r="O422" s="5">
        <v>41915.669133368057</v>
      </c>
      <c r="P422" s="5">
        <v>41915.667376400466</v>
      </c>
      <c r="Q422" s="5">
        <v>41915.672479583336</v>
      </c>
      <c r="R422" s="5">
        <v>41915.681331898151</v>
      </c>
      <c r="S422">
        <f t="shared" si="12"/>
        <v>40</v>
      </c>
      <c r="T422">
        <f t="shared" si="13"/>
        <v>5</v>
      </c>
    </row>
    <row r="423" spans="1:20" x14ac:dyDescent="0.25">
      <c r="A423">
        <v>1286394</v>
      </c>
      <c r="B423">
        <v>79715</v>
      </c>
      <c r="C423">
        <v>22502</v>
      </c>
      <c r="D423" t="s">
        <v>23</v>
      </c>
      <c r="E423" t="s">
        <v>247</v>
      </c>
      <c r="G423" t="s">
        <v>468</v>
      </c>
      <c r="H423">
        <v>1</v>
      </c>
      <c r="I423" t="s">
        <v>249</v>
      </c>
      <c r="K423">
        <v>40.721353749744097</v>
      </c>
      <c r="L423">
        <v>-73.997525293959001</v>
      </c>
      <c r="M423">
        <v>40.729348962244003</v>
      </c>
      <c r="N423">
        <v>-74.0050371631731</v>
      </c>
      <c r="O423" s="5">
        <v>41915.678864131944</v>
      </c>
      <c r="P423" s="5">
        <v>41915.677584641206</v>
      </c>
      <c r="Q423" s="5">
        <v>41915.695712905093</v>
      </c>
      <c r="R423" s="5">
        <v>41915.702501689811</v>
      </c>
      <c r="S423">
        <f t="shared" si="12"/>
        <v>40</v>
      </c>
      <c r="T423">
        <f t="shared" si="13"/>
        <v>5</v>
      </c>
    </row>
    <row r="424" spans="1:20" x14ac:dyDescent="0.25">
      <c r="A424">
        <v>1286402</v>
      </c>
      <c r="B424">
        <v>351509</v>
      </c>
      <c r="C424">
        <v>132738</v>
      </c>
      <c r="D424" t="s">
        <v>23</v>
      </c>
      <c r="E424" t="s">
        <v>2937</v>
      </c>
      <c r="F424" t="s">
        <v>58</v>
      </c>
      <c r="J424" s="1">
        <v>7.0557870370370375E-3</v>
      </c>
      <c r="K424">
        <v>40.752718839023601</v>
      </c>
      <c r="L424">
        <v>-73.985881805419893</v>
      </c>
      <c r="M424">
        <v>40.738433399999998</v>
      </c>
      <c r="N424">
        <v>-74.000192600000005</v>
      </c>
      <c r="O424" s="5">
        <v>41915.681185266207</v>
      </c>
      <c r="P424" s="5">
        <v>41915.684132118055</v>
      </c>
      <c r="Q424" s="5">
        <v>41915.694448865739</v>
      </c>
      <c r="R424" s="5">
        <v>41915.703391585645</v>
      </c>
      <c r="S424">
        <f t="shared" si="12"/>
        <v>40</v>
      </c>
      <c r="T424">
        <f t="shared" si="13"/>
        <v>5</v>
      </c>
    </row>
    <row r="425" spans="1:20" x14ac:dyDescent="0.25">
      <c r="A425">
        <v>1286491</v>
      </c>
      <c r="B425">
        <v>300670</v>
      </c>
      <c r="C425">
        <v>67430</v>
      </c>
      <c r="D425" t="s">
        <v>23</v>
      </c>
      <c r="E425" t="s">
        <v>247</v>
      </c>
      <c r="G425" t="s">
        <v>1048</v>
      </c>
      <c r="H425">
        <v>2</v>
      </c>
      <c r="I425" t="s">
        <v>231</v>
      </c>
      <c r="J425" s="1">
        <v>5.686377314814816E-3</v>
      </c>
      <c r="K425">
        <v>40.721353749744097</v>
      </c>
      <c r="L425">
        <v>-73.997525293959001</v>
      </c>
      <c r="M425">
        <v>40.713953799999999</v>
      </c>
      <c r="N425">
        <v>-74.009601900000007</v>
      </c>
      <c r="O425" s="5">
        <v>41915.691277129627</v>
      </c>
      <c r="P425" s="5">
        <v>41915.699129930559</v>
      </c>
      <c r="Q425" s="5">
        <v>41915.704917164352</v>
      </c>
      <c r="R425" s="5">
        <v>41915.713816527779</v>
      </c>
      <c r="S425">
        <f t="shared" si="12"/>
        <v>40</v>
      </c>
      <c r="T425">
        <f t="shared" si="13"/>
        <v>5</v>
      </c>
    </row>
    <row r="426" spans="1:20" x14ac:dyDescent="0.25">
      <c r="A426">
        <v>1286495</v>
      </c>
      <c r="B426">
        <v>39071</v>
      </c>
      <c r="C426">
        <v>57186</v>
      </c>
      <c r="D426" t="s">
        <v>23</v>
      </c>
      <c r="E426" t="s">
        <v>358</v>
      </c>
      <c r="F426" t="s">
        <v>49</v>
      </c>
      <c r="G426" t="s">
        <v>359</v>
      </c>
      <c r="H426">
        <v>1</v>
      </c>
      <c r="I426" t="s">
        <v>360</v>
      </c>
      <c r="K426">
        <v>40.718024999999997</v>
      </c>
      <c r="L426">
        <v>-73.989769999999993</v>
      </c>
      <c r="M426">
        <v>40.719024971775497</v>
      </c>
      <c r="N426">
        <v>-73.999821755902403</v>
      </c>
      <c r="O426" s="5">
        <v>41915.692309965278</v>
      </c>
      <c r="P426" s="5">
        <v>41915.699244085648</v>
      </c>
      <c r="Q426" s="5">
        <v>41915.70502645833</v>
      </c>
      <c r="R426" s="5">
        <v>41915.715167581016</v>
      </c>
      <c r="S426">
        <f t="shared" si="12"/>
        <v>40</v>
      </c>
      <c r="T426">
        <f t="shared" si="13"/>
        <v>5</v>
      </c>
    </row>
    <row r="427" spans="1:20" x14ac:dyDescent="0.25">
      <c r="A427">
        <v>1286545</v>
      </c>
      <c r="B427">
        <v>100889</v>
      </c>
      <c r="C427">
        <v>124030</v>
      </c>
      <c r="D427" t="s">
        <v>23</v>
      </c>
      <c r="E427" t="s">
        <v>88</v>
      </c>
      <c r="F427" t="s">
        <v>89</v>
      </c>
      <c r="K427">
        <v>40.763930021909502</v>
      </c>
      <c r="L427">
        <v>-73.977461709192696</v>
      </c>
      <c r="M427">
        <v>40.764703761771699</v>
      </c>
      <c r="N427">
        <v>-73.976054767135196</v>
      </c>
      <c r="O427" s="5">
        <v>41915.696486921297</v>
      </c>
      <c r="R427" s="5">
        <v>41915.71133604167</v>
      </c>
      <c r="S427">
        <f t="shared" si="12"/>
        <v>40</v>
      </c>
      <c r="T427">
        <f t="shared" si="13"/>
        <v>5</v>
      </c>
    </row>
    <row r="428" spans="1:20" x14ac:dyDescent="0.25">
      <c r="A428">
        <v>1286581</v>
      </c>
      <c r="B428">
        <v>52087</v>
      </c>
      <c r="C428">
        <v>48603</v>
      </c>
      <c r="D428" t="s">
        <v>23</v>
      </c>
      <c r="E428" t="s">
        <v>137</v>
      </c>
      <c r="F428" t="s">
        <v>115</v>
      </c>
      <c r="G428" t="s">
        <v>583</v>
      </c>
      <c r="H428">
        <v>1</v>
      </c>
      <c r="I428" t="s">
        <v>149</v>
      </c>
      <c r="J428" s="1">
        <v>2.3757407407407403E-3</v>
      </c>
      <c r="K428">
        <v>40.721323186970601</v>
      </c>
      <c r="L428">
        <v>-74.009732007980304</v>
      </c>
      <c r="M428">
        <v>40.723534000000001</v>
      </c>
      <c r="N428">
        <v>-74.009071000000006</v>
      </c>
      <c r="O428" s="5">
        <v>41915.700252256946</v>
      </c>
      <c r="P428" s="5">
        <v>41915.700577534721</v>
      </c>
      <c r="Q428" s="5">
        <v>41915.706034976851</v>
      </c>
      <c r="R428" s="5">
        <v>41915.708362835649</v>
      </c>
      <c r="S428">
        <f t="shared" si="12"/>
        <v>40</v>
      </c>
      <c r="T428">
        <f t="shared" si="13"/>
        <v>5</v>
      </c>
    </row>
    <row r="429" spans="1:20" x14ac:dyDescent="0.25">
      <c r="A429">
        <v>1286601</v>
      </c>
      <c r="B429">
        <v>58092</v>
      </c>
      <c r="C429">
        <v>132738</v>
      </c>
      <c r="D429" t="s">
        <v>23</v>
      </c>
      <c r="E429" t="s">
        <v>54</v>
      </c>
      <c r="F429" t="s">
        <v>29</v>
      </c>
      <c r="G429" t="s">
        <v>55</v>
      </c>
      <c r="H429">
        <v>2</v>
      </c>
      <c r="I429" t="s">
        <v>56</v>
      </c>
      <c r="K429">
        <v>40.740884357811296</v>
      </c>
      <c r="L429">
        <v>-73.988198676721197</v>
      </c>
      <c r="M429">
        <v>40.742905</v>
      </c>
      <c r="N429">
        <v>-73.991038000000003</v>
      </c>
      <c r="O429" s="5">
        <v>41915.703920706015</v>
      </c>
      <c r="P429" s="5">
        <v>41915.709396261576</v>
      </c>
      <c r="Q429" s="5">
        <v>41915.735664305554</v>
      </c>
      <c r="R429" s="5">
        <v>41915.739718356483</v>
      </c>
      <c r="S429">
        <f t="shared" si="12"/>
        <v>40</v>
      </c>
      <c r="T429">
        <f t="shared" si="13"/>
        <v>5</v>
      </c>
    </row>
    <row r="430" spans="1:20" x14ac:dyDescent="0.25">
      <c r="A430">
        <v>1286666</v>
      </c>
      <c r="B430">
        <v>229946</v>
      </c>
      <c r="C430">
        <v>43196</v>
      </c>
      <c r="D430" t="s">
        <v>23</v>
      </c>
      <c r="E430" t="s">
        <v>675</v>
      </c>
      <c r="F430" t="s">
        <v>321</v>
      </c>
      <c r="G430" t="s">
        <v>1001</v>
      </c>
      <c r="H430">
        <v>1</v>
      </c>
      <c r="I430" t="s">
        <v>1002</v>
      </c>
      <c r="K430">
        <v>40.722705492718703</v>
      </c>
      <c r="L430">
        <v>-73.998198509216294</v>
      </c>
      <c r="M430">
        <v>40.724555799999997</v>
      </c>
      <c r="N430">
        <v>-73.991582100000002</v>
      </c>
      <c r="O430" s="5">
        <v>41915.709954432874</v>
      </c>
      <c r="P430" s="5">
        <v>41915.711324988428</v>
      </c>
      <c r="Q430" s="5">
        <v>41915.725437696761</v>
      </c>
      <c r="R430" s="5">
        <v>41915.729905173612</v>
      </c>
      <c r="S430">
        <f t="shared" si="12"/>
        <v>40</v>
      </c>
      <c r="T430">
        <f t="shared" si="13"/>
        <v>5</v>
      </c>
    </row>
    <row r="431" spans="1:20" x14ac:dyDescent="0.25">
      <c r="A431">
        <v>1286666</v>
      </c>
      <c r="B431">
        <v>229946</v>
      </c>
      <c r="C431">
        <v>43196</v>
      </c>
      <c r="D431" t="s">
        <v>23</v>
      </c>
      <c r="E431" t="s">
        <v>675</v>
      </c>
      <c r="F431" t="s">
        <v>321</v>
      </c>
      <c r="G431" t="s">
        <v>3878</v>
      </c>
      <c r="H431">
        <v>1</v>
      </c>
      <c r="I431" t="s">
        <v>228</v>
      </c>
      <c r="K431">
        <v>40.722705492718703</v>
      </c>
      <c r="L431">
        <v>-73.998198509216294</v>
      </c>
      <c r="M431">
        <v>40.724555799999997</v>
      </c>
      <c r="N431">
        <v>-73.991582100000002</v>
      </c>
      <c r="O431" s="5">
        <v>41915.709954432874</v>
      </c>
      <c r="P431" s="5">
        <v>41915.711324988428</v>
      </c>
      <c r="Q431" s="5">
        <v>41915.725437696761</v>
      </c>
      <c r="R431" s="5">
        <v>41915.729905173612</v>
      </c>
      <c r="S431">
        <f t="shared" si="12"/>
        <v>40</v>
      </c>
      <c r="T431">
        <f t="shared" si="13"/>
        <v>5</v>
      </c>
    </row>
    <row r="432" spans="1:20" x14ac:dyDescent="0.25">
      <c r="A432">
        <v>1286764</v>
      </c>
      <c r="B432">
        <v>141596</v>
      </c>
      <c r="C432">
        <v>139444</v>
      </c>
      <c r="D432" t="s">
        <v>23</v>
      </c>
      <c r="E432" t="s">
        <v>73</v>
      </c>
      <c r="F432" t="s">
        <v>74</v>
      </c>
      <c r="G432" t="s">
        <v>205</v>
      </c>
      <c r="H432">
        <v>1</v>
      </c>
      <c r="I432" t="s">
        <v>206</v>
      </c>
      <c r="J432" s="1">
        <v>1.0926886574074075E-2</v>
      </c>
      <c r="K432">
        <v>40.785160043282801</v>
      </c>
      <c r="L432">
        <v>-73.976916473837804</v>
      </c>
      <c r="M432">
        <v>40.800023000000003</v>
      </c>
      <c r="N432">
        <v>-73.971316999999999</v>
      </c>
      <c r="O432" s="5">
        <v>41915.713004907404</v>
      </c>
      <c r="P432" s="5">
        <v>41915.71552229167</v>
      </c>
      <c r="Q432" s="5">
        <v>41915.737931041665</v>
      </c>
      <c r="R432" s="5">
        <v>41915.746502638889</v>
      </c>
      <c r="S432">
        <f t="shared" si="12"/>
        <v>40</v>
      </c>
      <c r="T432">
        <f t="shared" si="13"/>
        <v>5</v>
      </c>
    </row>
    <row r="433" spans="1:20" x14ac:dyDescent="0.25">
      <c r="A433">
        <v>1286764</v>
      </c>
      <c r="B433">
        <v>141596</v>
      </c>
      <c r="C433">
        <v>139444</v>
      </c>
      <c r="D433" t="s">
        <v>23</v>
      </c>
      <c r="E433" t="s">
        <v>73</v>
      </c>
      <c r="F433" t="s">
        <v>74</v>
      </c>
      <c r="G433" t="s">
        <v>2249</v>
      </c>
      <c r="H433">
        <v>3</v>
      </c>
      <c r="I433" t="s">
        <v>1228</v>
      </c>
      <c r="J433" s="1">
        <v>1.0926886574074075E-2</v>
      </c>
      <c r="K433">
        <v>40.785160043282801</v>
      </c>
      <c r="L433">
        <v>-73.976916473837804</v>
      </c>
      <c r="M433">
        <v>40.800023000000003</v>
      </c>
      <c r="N433">
        <v>-73.971316999999999</v>
      </c>
      <c r="O433" s="5">
        <v>41915.713004907404</v>
      </c>
      <c r="P433" s="5">
        <v>41915.71552229167</v>
      </c>
      <c r="Q433" s="5">
        <v>41915.737931041665</v>
      </c>
      <c r="R433" s="5">
        <v>41915.746502638889</v>
      </c>
      <c r="S433">
        <f t="shared" si="12"/>
        <v>40</v>
      </c>
      <c r="T433">
        <f t="shared" si="13"/>
        <v>5</v>
      </c>
    </row>
    <row r="434" spans="1:20" x14ac:dyDescent="0.25">
      <c r="A434">
        <v>1286764</v>
      </c>
      <c r="B434">
        <v>141596</v>
      </c>
      <c r="C434">
        <v>139444</v>
      </c>
      <c r="D434" t="s">
        <v>23</v>
      </c>
      <c r="E434" t="s">
        <v>73</v>
      </c>
      <c r="F434" t="s">
        <v>74</v>
      </c>
      <c r="G434" t="s">
        <v>2593</v>
      </c>
      <c r="H434">
        <v>1</v>
      </c>
      <c r="I434" t="s">
        <v>431</v>
      </c>
      <c r="J434" s="1">
        <v>1.0926886574074075E-2</v>
      </c>
      <c r="K434">
        <v>40.785160043282801</v>
      </c>
      <c r="L434">
        <v>-73.976916473837804</v>
      </c>
      <c r="M434">
        <v>40.800023000000003</v>
      </c>
      <c r="N434">
        <v>-73.971316999999999</v>
      </c>
      <c r="O434" s="5">
        <v>41915.713004907404</v>
      </c>
      <c r="P434" s="5">
        <v>41915.71552229167</v>
      </c>
      <c r="Q434" s="5">
        <v>41915.737931041665</v>
      </c>
      <c r="R434" s="5">
        <v>41915.746502638889</v>
      </c>
      <c r="S434">
        <f t="shared" si="12"/>
        <v>40</v>
      </c>
      <c r="T434">
        <f t="shared" si="13"/>
        <v>5</v>
      </c>
    </row>
    <row r="435" spans="1:20" x14ac:dyDescent="0.25">
      <c r="A435">
        <v>1286826</v>
      </c>
      <c r="B435">
        <v>81333</v>
      </c>
      <c r="C435">
        <v>31450</v>
      </c>
      <c r="D435" t="s">
        <v>23</v>
      </c>
      <c r="E435" t="s">
        <v>201</v>
      </c>
      <c r="F435" t="s">
        <v>190</v>
      </c>
      <c r="G435" t="s">
        <v>1626</v>
      </c>
      <c r="H435">
        <v>1</v>
      </c>
      <c r="I435" t="s">
        <v>505</v>
      </c>
      <c r="J435" s="1">
        <v>7.5096759259259257E-3</v>
      </c>
      <c r="K435">
        <v>40.724634574370299</v>
      </c>
      <c r="L435">
        <v>-73.998402357101398</v>
      </c>
      <c r="M435">
        <v>40.735666600000002</v>
      </c>
      <c r="N435">
        <v>-73.992729600000004</v>
      </c>
      <c r="O435" s="5">
        <v>41915.715114108796</v>
      </c>
      <c r="P435" s="5">
        <v>41915.722407349538</v>
      </c>
      <c r="Q435" s="5">
        <v>41915.736522916668</v>
      </c>
      <c r="R435" s="5">
        <v>41915.744184097224</v>
      </c>
      <c r="S435">
        <f t="shared" si="12"/>
        <v>40</v>
      </c>
      <c r="T435">
        <f t="shared" si="13"/>
        <v>5</v>
      </c>
    </row>
    <row r="436" spans="1:20" x14ac:dyDescent="0.25">
      <c r="A436">
        <v>1286826</v>
      </c>
      <c r="B436">
        <v>81333</v>
      </c>
      <c r="C436">
        <v>31450</v>
      </c>
      <c r="D436" t="s">
        <v>23</v>
      </c>
      <c r="E436" t="s">
        <v>201</v>
      </c>
      <c r="F436" t="s">
        <v>190</v>
      </c>
      <c r="G436" t="s">
        <v>1433</v>
      </c>
      <c r="H436">
        <v>1</v>
      </c>
      <c r="I436" t="s">
        <v>931</v>
      </c>
      <c r="J436" s="1">
        <v>7.5096759259259257E-3</v>
      </c>
      <c r="K436">
        <v>40.724634574370299</v>
      </c>
      <c r="L436">
        <v>-73.998402357101398</v>
      </c>
      <c r="M436">
        <v>40.735666600000002</v>
      </c>
      <c r="N436">
        <v>-73.992729600000004</v>
      </c>
      <c r="O436" s="5">
        <v>41915.715114108796</v>
      </c>
      <c r="P436" s="5">
        <v>41915.722407349538</v>
      </c>
      <c r="Q436" s="5">
        <v>41915.736522916668</v>
      </c>
      <c r="R436" s="5">
        <v>41915.744184097224</v>
      </c>
      <c r="S436">
        <f t="shared" si="12"/>
        <v>40</v>
      </c>
      <c r="T436">
        <f t="shared" si="13"/>
        <v>5</v>
      </c>
    </row>
    <row r="437" spans="1:20" x14ac:dyDescent="0.25">
      <c r="A437">
        <v>1286826</v>
      </c>
      <c r="B437">
        <v>81333</v>
      </c>
      <c r="C437">
        <v>31450</v>
      </c>
      <c r="D437" t="s">
        <v>23</v>
      </c>
      <c r="E437" t="s">
        <v>201</v>
      </c>
      <c r="F437" t="s">
        <v>190</v>
      </c>
      <c r="G437" t="s">
        <v>1372</v>
      </c>
      <c r="H437">
        <v>1</v>
      </c>
      <c r="I437" t="s">
        <v>931</v>
      </c>
      <c r="J437" s="1">
        <v>7.5096759259259257E-3</v>
      </c>
      <c r="K437">
        <v>40.724634574370299</v>
      </c>
      <c r="L437">
        <v>-73.998402357101398</v>
      </c>
      <c r="M437">
        <v>40.735666600000002</v>
      </c>
      <c r="N437">
        <v>-73.992729600000004</v>
      </c>
      <c r="O437" s="5">
        <v>41915.715114108796</v>
      </c>
      <c r="P437" s="5">
        <v>41915.722407349538</v>
      </c>
      <c r="Q437" s="5">
        <v>41915.736522916668</v>
      </c>
      <c r="R437" s="5">
        <v>41915.744184097224</v>
      </c>
      <c r="S437">
        <f t="shared" si="12"/>
        <v>40</v>
      </c>
      <c r="T437">
        <f t="shared" si="13"/>
        <v>5</v>
      </c>
    </row>
    <row r="438" spans="1:20" x14ac:dyDescent="0.25">
      <c r="A438">
        <v>1286826</v>
      </c>
      <c r="B438">
        <v>81333</v>
      </c>
      <c r="C438">
        <v>31450</v>
      </c>
      <c r="D438" t="s">
        <v>23</v>
      </c>
      <c r="E438" t="s">
        <v>201</v>
      </c>
      <c r="F438" t="s">
        <v>190</v>
      </c>
      <c r="G438" t="s">
        <v>3319</v>
      </c>
      <c r="H438">
        <v>1</v>
      </c>
      <c r="I438" t="s">
        <v>1821</v>
      </c>
      <c r="J438" s="1">
        <v>7.5096759259259257E-3</v>
      </c>
      <c r="K438">
        <v>40.724634574370299</v>
      </c>
      <c r="L438">
        <v>-73.998402357101398</v>
      </c>
      <c r="M438">
        <v>40.735666600000002</v>
      </c>
      <c r="N438">
        <v>-73.992729600000004</v>
      </c>
      <c r="O438" s="5">
        <v>41915.715114108796</v>
      </c>
      <c r="P438" s="5">
        <v>41915.722407349538</v>
      </c>
      <c r="Q438" s="5">
        <v>41915.736522916668</v>
      </c>
      <c r="R438" s="5">
        <v>41915.744184097224</v>
      </c>
      <c r="S438">
        <f t="shared" si="12"/>
        <v>40</v>
      </c>
      <c r="T438">
        <f t="shared" si="13"/>
        <v>5</v>
      </c>
    </row>
    <row r="439" spans="1:20" x14ac:dyDescent="0.25">
      <c r="A439">
        <v>1287056</v>
      </c>
      <c r="B439">
        <v>81658</v>
      </c>
      <c r="C439">
        <v>32580</v>
      </c>
      <c r="D439" t="s">
        <v>23</v>
      </c>
      <c r="E439" t="s">
        <v>255</v>
      </c>
      <c r="F439" t="s">
        <v>91</v>
      </c>
      <c r="G439" t="s">
        <v>3019</v>
      </c>
      <c r="H439">
        <v>1</v>
      </c>
      <c r="I439" t="s">
        <v>289</v>
      </c>
      <c r="J439" s="1">
        <v>4.5642245370370376E-3</v>
      </c>
      <c r="K439">
        <v>40.745963108098799</v>
      </c>
      <c r="L439">
        <v>-74.001697291846</v>
      </c>
      <c r="M439">
        <v>40.7727849990236</v>
      </c>
      <c r="N439">
        <v>-73.980842906858598</v>
      </c>
      <c r="O439" s="5">
        <v>41915.72301869213</v>
      </c>
      <c r="R439" s="5">
        <v>41915.752430451386</v>
      </c>
      <c r="S439">
        <f t="shared" si="12"/>
        <v>40</v>
      </c>
      <c r="T439">
        <f t="shared" si="13"/>
        <v>5</v>
      </c>
    </row>
    <row r="440" spans="1:20" x14ac:dyDescent="0.25">
      <c r="A440">
        <v>1287237</v>
      </c>
      <c r="B440">
        <v>103416</v>
      </c>
      <c r="C440">
        <v>132738</v>
      </c>
      <c r="D440" t="s">
        <v>23</v>
      </c>
      <c r="E440" t="s">
        <v>180</v>
      </c>
      <c r="F440" t="s">
        <v>97</v>
      </c>
      <c r="G440" t="s">
        <v>2385</v>
      </c>
      <c r="H440">
        <v>1</v>
      </c>
      <c r="I440" t="s">
        <v>1052</v>
      </c>
      <c r="K440">
        <v>40.74174</v>
      </c>
      <c r="L440">
        <v>-73.993650000000002</v>
      </c>
      <c r="M440">
        <v>40.745455399999997</v>
      </c>
      <c r="N440">
        <v>-73.976923499999998</v>
      </c>
      <c r="O440" s="5">
        <v>41915.736466909722</v>
      </c>
      <c r="P440" s="5">
        <v>41915.742084826386</v>
      </c>
      <c r="Q440" s="5">
        <v>41915.787390613426</v>
      </c>
      <c r="R440" s="5">
        <v>41915.801940289355</v>
      </c>
      <c r="S440">
        <f t="shared" si="12"/>
        <v>40</v>
      </c>
      <c r="T440">
        <f t="shared" si="13"/>
        <v>5</v>
      </c>
    </row>
    <row r="441" spans="1:20" x14ac:dyDescent="0.25">
      <c r="A441">
        <v>1287237</v>
      </c>
      <c r="B441">
        <v>103416</v>
      </c>
      <c r="C441">
        <v>132738</v>
      </c>
      <c r="D441" t="s">
        <v>23</v>
      </c>
      <c r="E441" t="s">
        <v>180</v>
      </c>
      <c r="F441" t="s">
        <v>97</v>
      </c>
      <c r="G441" t="s">
        <v>1762</v>
      </c>
      <c r="H441">
        <v>1</v>
      </c>
      <c r="I441" t="s">
        <v>388</v>
      </c>
      <c r="K441">
        <v>40.74174</v>
      </c>
      <c r="L441">
        <v>-73.993650000000002</v>
      </c>
      <c r="M441">
        <v>40.745455399999997</v>
      </c>
      <c r="N441">
        <v>-73.976923499999998</v>
      </c>
      <c r="O441" s="5">
        <v>41915.736466909722</v>
      </c>
      <c r="P441" s="5">
        <v>41915.742084826386</v>
      </c>
      <c r="Q441" s="5">
        <v>41915.787390613426</v>
      </c>
      <c r="R441" s="5">
        <v>41915.801940289355</v>
      </c>
      <c r="S441">
        <f t="shared" si="12"/>
        <v>40</v>
      </c>
      <c r="T441">
        <f t="shared" si="13"/>
        <v>5</v>
      </c>
    </row>
    <row r="442" spans="1:20" x14ac:dyDescent="0.25">
      <c r="A442">
        <v>1287237</v>
      </c>
      <c r="B442">
        <v>103416</v>
      </c>
      <c r="C442">
        <v>132738</v>
      </c>
      <c r="D442" t="s">
        <v>23</v>
      </c>
      <c r="E442" t="s">
        <v>180</v>
      </c>
      <c r="F442" t="s">
        <v>97</v>
      </c>
      <c r="G442" t="s">
        <v>2562</v>
      </c>
      <c r="H442">
        <v>2</v>
      </c>
      <c r="I442" t="s">
        <v>1426</v>
      </c>
      <c r="K442">
        <v>40.74174</v>
      </c>
      <c r="L442">
        <v>-73.993650000000002</v>
      </c>
      <c r="M442">
        <v>40.745455399999997</v>
      </c>
      <c r="N442">
        <v>-73.976923499999998</v>
      </c>
      <c r="O442" s="5">
        <v>41915.736466909722</v>
      </c>
      <c r="P442" s="5">
        <v>41915.742084826386</v>
      </c>
      <c r="Q442" s="5">
        <v>41915.787390613426</v>
      </c>
      <c r="R442" s="5">
        <v>41915.801940289355</v>
      </c>
      <c r="S442">
        <f t="shared" si="12"/>
        <v>40</v>
      </c>
      <c r="T442">
        <f t="shared" si="13"/>
        <v>5</v>
      </c>
    </row>
    <row r="443" spans="1:20" x14ac:dyDescent="0.25">
      <c r="A443">
        <v>1287281</v>
      </c>
      <c r="B443">
        <v>209418</v>
      </c>
      <c r="C443">
        <v>3296</v>
      </c>
      <c r="D443" t="s">
        <v>23</v>
      </c>
      <c r="E443" t="s">
        <v>1852</v>
      </c>
      <c r="F443" t="s">
        <v>37</v>
      </c>
      <c r="G443" t="s">
        <v>3602</v>
      </c>
      <c r="H443">
        <v>2</v>
      </c>
      <c r="I443" t="s">
        <v>971</v>
      </c>
      <c r="J443" s="1">
        <v>3.4721990740740737E-3</v>
      </c>
      <c r="K443">
        <v>40.7472170904161</v>
      </c>
      <c r="L443">
        <v>-74.0045608251327</v>
      </c>
      <c r="M443">
        <v>40.782804373455001</v>
      </c>
      <c r="N443">
        <v>-73.983860861040398</v>
      </c>
      <c r="O443" s="5">
        <v>41915.739272222221</v>
      </c>
      <c r="P443" s="5">
        <v>41915.740157268519</v>
      </c>
      <c r="Q443" s="5">
        <v>41915.754261562499</v>
      </c>
      <c r="R443" s="5">
        <v>41915.76707858796</v>
      </c>
      <c r="S443">
        <f t="shared" si="12"/>
        <v>40</v>
      </c>
      <c r="T443">
        <f t="shared" si="13"/>
        <v>5</v>
      </c>
    </row>
    <row r="444" spans="1:20" x14ac:dyDescent="0.25">
      <c r="A444">
        <v>1287281</v>
      </c>
      <c r="B444">
        <v>209418</v>
      </c>
      <c r="C444">
        <v>3296</v>
      </c>
      <c r="D444" t="s">
        <v>23</v>
      </c>
      <c r="E444" t="s">
        <v>1852</v>
      </c>
      <c r="F444" t="s">
        <v>37</v>
      </c>
      <c r="G444" t="s">
        <v>3078</v>
      </c>
      <c r="H444">
        <v>2</v>
      </c>
      <c r="I444" t="s">
        <v>3079</v>
      </c>
      <c r="J444" s="1">
        <v>3.4721990740740737E-3</v>
      </c>
      <c r="K444">
        <v>40.7472170904161</v>
      </c>
      <c r="L444">
        <v>-74.0045608251327</v>
      </c>
      <c r="M444">
        <v>40.782804373455001</v>
      </c>
      <c r="N444">
        <v>-73.983860861040398</v>
      </c>
      <c r="O444" s="5">
        <v>41915.739272222221</v>
      </c>
      <c r="P444" s="5">
        <v>41915.740157268519</v>
      </c>
      <c r="Q444" s="5">
        <v>41915.754261562499</v>
      </c>
      <c r="R444" s="5">
        <v>41915.76707858796</v>
      </c>
      <c r="S444">
        <f t="shared" si="12"/>
        <v>40</v>
      </c>
      <c r="T444">
        <f t="shared" si="13"/>
        <v>5</v>
      </c>
    </row>
    <row r="445" spans="1:20" x14ac:dyDescent="0.25">
      <c r="A445">
        <v>1287345</v>
      </c>
      <c r="B445">
        <v>250332</v>
      </c>
      <c r="C445">
        <v>148268</v>
      </c>
      <c r="D445" t="s">
        <v>23</v>
      </c>
      <c r="E445" t="s">
        <v>3313</v>
      </c>
      <c r="K445">
        <v>40.693249480833998</v>
      </c>
      <c r="L445">
        <v>-73.991379035320193</v>
      </c>
      <c r="M445">
        <v>40.693502100000003</v>
      </c>
      <c r="N445">
        <v>-73.982615600000003</v>
      </c>
      <c r="O445" s="5">
        <v>41915.744079756943</v>
      </c>
      <c r="P445" s="5">
        <v>41915.750882337961</v>
      </c>
      <c r="Q445" s="5">
        <v>41915.772733148151</v>
      </c>
      <c r="R445" s="5">
        <v>41915.777931817131</v>
      </c>
      <c r="S445">
        <f t="shared" si="12"/>
        <v>40</v>
      </c>
      <c r="T445">
        <f t="shared" si="13"/>
        <v>5</v>
      </c>
    </row>
    <row r="446" spans="1:20" x14ac:dyDescent="0.25">
      <c r="A446">
        <v>1287381</v>
      </c>
      <c r="B446">
        <v>281319</v>
      </c>
      <c r="C446">
        <v>137090</v>
      </c>
      <c r="D446" t="s">
        <v>23</v>
      </c>
      <c r="E446" t="s">
        <v>452</v>
      </c>
      <c r="F446" t="s">
        <v>58</v>
      </c>
      <c r="K446">
        <v>40.766791835589999</v>
      </c>
      <c r="L446">
        <v>-73.962808689550499</v>
      </c>
      <c r="M446">
        <v>40.771711000000003</v>
      </c>
      <c r="N446">
        <v>-73.964517000000001</v>
      </c>
      <c r="O446" s="5">
        <v>41915.747135150465</v>
      </c>
      <c r="P446" s="5">
        <v>41915.750604097222</v>
      </c>
      <c r="Q446" s="5">
        <v>41915.756739340279</v>
      </c>
      <c r="R446" s="5">
        <v>41915.762032488426</v>
      </c>
      <c r="S446">
        <f t="shared" si="12"/>
        <v>40</v>
      </c>
      <c r="T446">
        <f t="shared" si="13"/>
        <v>5</v>
      </c>
    </row>
    <row r="447" spans="1:20" x14ac:dyDescent="0.25">
      <c r="A447">
        <v>1287404</v>
      </c>
      <c r="B447">
        <v>2533</v>
      </c>
      <c r="C447">
        <v>142975</v>
      </c>
      <c r="D447" t="s">
        <v>23</v>
      </c>
      <c r="E447" t="s">
        <v>425</v>
      </c>
      <c r="F447" t="s">
        <v>426</v>
      </c>
      <c r="G447" t="s">
        <v>1937</v>
      </c>
      <c r="H447">
        <v>1</v>
      </c>
      <c r="I447" t="s">
        <v>1043</v>
      </c>
      <c r="K447">
        <v>40.744563916288797</v>
      </c>
      <c r="L447">
        <v>-73.996630052861306</v>
      </c>
      <c r="M447">
        <v>40.742118284500002</v>
      </c>
      <c r="N447">
        <v>-74.002429547103105</v>
      </c>
      <c r="O447" s="5">
        <v>41915.748282905093</v>
      </c>
      <c r="R447" s="5">
        <v>41915.776854837961</v>
      </c>
      <c r="S447">
        <f t="shared" si="12"/>
        <v>40</v>
      </c>
      <c r="T447">
        <f t="shared" si="13"/>
        <v>5</v>
      </c>
    </row>
    <row r="448" spans="1:20" x14ac:dyDescent="0.25">
      <c r="A448">
        <v>1287404</v>
      </c>
      <c r="B448">
        <v>2533</v>
      </c>
      <c r="C448">
        <v>142975</v>
      </c>
      <c r="D448" t="s">
        <v>23</v>
      </c>
      <c r="E448" t="s">
        <v>425</v>
      </c>
      <c r="F448" t="s">
        <v>426</v>
      </c>
      <c r="G448" t="s">
        <v>2515</v>
      </c>
      <c r="H448">
        <v>1</v>
      </c>
      <c r="I448" t="s">
        <v>1367</v>
      </c>
      <c r="K448">
        <v>40.744563916288797</v>
      </c>
      <c r="L448">
        <v>-73.996630052861306</v>
      </c>
      <c r="M448">
        <v>40.742118284500002</v>
      </c>
      <c r="N448">
        <v>-74.002429547103105</v>
      </c>
      <c r="O448" s="5">
        <v>41915.748282905093</v>
      </c>
      <c r="R448" s="5">
        <v>41915.776854837961</v>
      </c>
      <c r="S448">
        <f t="shared" si="12"/>
        <v>40</v>
      </c>
      <c r="T448">
        <f t="shared" si="13"/>
        <v>5</v>
      </c>
    </row>
    <row r="449" spans="1:20" x14ac:dyDescent="0.25">
      <c r="A449">
        <v>1287501</v>
      </c>
      <c r="B449">
        <v>67370</v>
      </c>
      <c r="C449">
        <v>119813</v>
      </c>
      <c r="D449" t="s">
        <v>23</v>
      </c>
      <c r="E449" t="s">
        <v>3279</v>
      </c>
      <c r="F449" t="s">
        <v>342</v>
      </c>
      <c r="J449" s="1">
        <v>3.3326736111111113E-3</v>
      </c>
      <c r="K449">
        <v>40.758726099999997</v>
      </c>
      <c r="L449">
        <v>-73.964470800000001</v>
      </c>
      <c r="M449">
        <v>40.764021399999997</v>
      </c>
      <c r="N449">
        <v>-73.962121400000001</v>
      </c>
      <c r="O449" s="5">
        <v>41915.753225196757</v>
      </c>
      <c r="P449" s="5">
        <v>41915.753849641202</v>
      </c>
      <c r="Q449" s="5">
        <v>41915.774204594905</v>
      </c>
      <c r="R449" s="5">
        <v>41915.779553449072</v>
      </c>
      <c r="S449">
        <f t="shared" si="12"/>
        <v>40</v>
      </c>
      <c r="T449">
        <f t="shared" si="13"/>
        <v>5</v>
      </c>
    </row>
    <row r="450" spans="1:20" x14ac:dyDescent="0.25">
      <c r="A450">
        <v>1287541</v>
      </c>
      <c r="B450">
        <v>61630</v>
      </c>
      <c r="C450">
        <v>147300</v>
      </c>
      <c r="D450" t="s">
        <v>23</v>
      </c>
      <c r="E450" t="s">
        <v>1295</v>
      </c>
      <c r="K450">
        <v>40.728279999999998</v>
      </c>
      <c r="L450">
        <v>-73.995722000000001</v>
      </c>
      <c r="M450">
        <v>40.727404999999997</v>
      </c>
      <c r="N450">
        <v>-73.991802000000007</v>
      </c>
      <c r="O450" s="5">
        <v>41915.757239328705</v>
      </c>
      <c r="P450" s="5">
        <v>41915.760286111108</v>
      </c>
      <c r="Q450" s="5">
        <v>41915.778202256944</v>
      </c>
      <c r="R450" s="5">
        <v>41915.787901469907</v>
      </c>
      <c r="S450">
        <f t="shared" si="12"/>
        <v>40</v>
      </c>
      <c r="T450">
        <f t="shared" si="13"/>
        <v>5</v>
      </c>
    </row>
    <row r="451" spans="1:20" x14ac:dyDescent="0.25">
      <c r="A451">
        <v>1287589</v>
      </c>
      <c r="B451">
        <v>304587</v>
      </c>
      <c r="C451">
        <v>43196</v>
      </c>
      <c r="D451" t="s">
        <v>23</v>
      </c>
      <c r="E451" t="s">
        <v>539</v>
      </c>
      <c r="F451" t="s">
        <v>20</v>
      </c>
      <c r="G451" t="s">
        <v>330</v>
      </c>
      <c r="H451">
        <v>1</v>
      </c>
      <c r="I451" t="s">
        <v>56</v>
      </c>
      <c r="J451" s="1">
        <v>4.777673611111111E-3</v>
      </c>
      <c r="K451">
        <v>40.727031111101397</v>
      </c>
      <c r="L451">
        <v>-74.007511138916001</v>
      </c>
      <c r="M451">
        <v>40.7309449399785</v>
      </c>
      <c r="N451">
        <v>-74.005158794840796</v>
      </c>
      <c r="O451" s="5">
        <v>41915.758758460652</v>
      </c>
      <c r="P451" s="5">
        <v>41915.768818715274</v>
      </c>
      <c r="Q451" s="5">
        <v>41915.77927673611</v>
      </c>
      <c r="R451" s="5">
        <v>41915.781874525463</v>
      </c>
      <c r="S451">
        <f t="shared" ref="S451:S514" si="14">WEEKNUM(O451,21)</f>
        <v>40</v>
      </c>
      <c r="T451">
        <f t="shared" ref="T451:T514" si="15">WEEKDAY(O451,11)</f>
        <v>5</v>
      </c>
    </row>
    <row r="452" spans="1:20" x14ac:dyDescent="0.25">
      <c r="A452">
        <v>1287590</v>
      </c>
      <c r="B452">
        <v>95644</v>
      </c>
      <c r="C452">
        <v>91932</v>
      </c>
      <c r="D452" t="s">
        <v>23</v>
      </c>
      <c r="E452" t="s">
        <v>955</v>
      </c>
      <c r="K452">
        <v>40.731372708477302</v>
      </c>
      <c r="L452">
        <v>-74.006588459014907</v>
      </c>
      <c r="M452">
        <v>40.730668999999999</v>
      </c>
      <c r="N452">
        <v>-74.006186</v>
      </c>
      <c r="O452" s="5">
        <v>41915.758774363429</v>
      </c>
      <c r="R452" s="5">
        <v>41915.787937141205</v>
      </c>
      <c r="S452">
        <f t="shared" si="14"/>
        <v>40</v>
      </c>
      <c r="T452">
        <f t="shared" si="15"/>
        <v>5</v>
      </c>
    </row>
    <row r="453" spans="1:20" x14ac:dyDescent="0.25">
      <c r="A453">
        <v>1287606</v>
      </c>
      <c r="B453">
        <v>97255</v>
      </c>
      <c r="C453">
        <v>139995</v>
      </c>
      <c r="D453" t="s">
        <v>23</v>
      </c>
      <c r="E453" t="s">
        <v>226</v>
      </c>
      <c r="F453" t="s">
        <v>91</v>
      </c>
      <c r="G453" t="s">
        <v>714</v>
      </c>
      <c r="H453">
        <v>1</v>
      </c>
      <c r="I453" t="s">
        <v>478</v>
      </c>
      <c r="K453">
        <v>40.723019825000002</v>
      </c>
      <c r="L453">
        <v>-73.995853999999994</v>
      </c>
      <c r="M453">
        <v>40.744915301286603</v>
      </c>
      <c r="N453">
        <v>-73.976985672707599</v>
      </c>
      <c r="O453" s="5">
        <v>41915.760341053239</v>
      </c>
      <c r="P453" s="5">
        <v>41915.76110679398</v>
      </c>
      <c r="Q453" s="5">
        <v>41915.775915081016</v>
      </c>
      <c r="R453" s="5">
        <v>41915.789020821758</v>
      </c>
      <c r="S453">
        <f t="shared" si="14"/>
        <v>40</v>
      </c>
      <c r="T453">
        <f t="shared" si="15"/>
        <v>5</v>
      </c>
    </row>
    <row r="454" spans="1:20" x14ac:dyDescent="0.25">
      <c r="A454">
        <v>1287603</v>
      </c>
      <c r="B454">
        <v>55334</v>
      </c>
      <c r="C454">
        <v>39202</v>
      </c>
      <c r="D454" t="s">
        <v>23</v>
      </c>
      <c r="E454" t="s">
        <v>219</v>
      </c>
      <c r="F454" t="s">
        <v>37</v>
      </c>
      <c r="G454" t="s">
        <v>220</v>
      </c>
      <c r="H454">
        <v>2</v>
      </c>
      <c r="I454" t="s">
        <v>221</v>
      </c>
      <c r="J454" s="1">
        <v>4.370949074074074E-3</v>
      </c>
      <c r="K454">
        <v>40.716725764782701</v>
      </c>
      <c r="L454">
        <v>-74.008250645521898</v>
      </c>
      <c r="M454">
        <v>40.723323999999998</v>
      </c>
      <c r="N454">
        <v>-73.991335000000007</v>
      </c>
      <c r="O454" s="5">
        <v>41915.760551990737</v>
      </c>
      <c r="P454" s="5">
        <v>41915.759917488424</v>
      </c>
      <c r="Q454" s="5">
        <v>41915.777860115741</v>
      </c>
      <c r="R454" s="5">
        <v>41915.789098020832</v>
      </c>
      <c r="S454">
        <f t="shared" si="14"/>
        <v>40</v>
      </c>
      <c r="T454">
        <f t="shared" si="15"/>
        <v>5</v>
      </c>
    </row>
    <row r="455" spans="1:20" x14ac:dyDescent="0.25">
      <c r="A455">
        <v>1287603</v>
      </c>
      <c r="B455">
        <v>55334</v>
      </c>
      <c r="C455">
        <v>39202</v>
      </c>
      <c r="D455" t="s">
        <v>23</v>
      </c>
      <c r="E455" t="s">
        <v>219</v>
      </c>
      <c r="F455" t="s">
        <v>37</v>
      </c>
      <c r="G455" t="s">
        <v>2750</v>
      </c>
      <c r="H455">
        <v>2</v>
      </c>
      <c r="I455" t="s">
        <v>2286</v>
      </c>
      <c r="J455" s="1">
        <v>4.370949074074074E-3</v>
      </c>
      <c r="K455">
        <v>40.716725764782701</v>
      </c>
      <c r="L455">
        <v>-74.008250645521898</v>
      </c>
      <c r="M455">
        <v>40.723323999999998</v>
      </c>
      <c r="N455">
        <v>-73.991335000000007</v>
      </c>
      <c r="O455" s="5">
        <v>41915.760551990737</v>
      </c>
      <c r="P455" s="5">
        <v>41915.759917488424</v>
      </c>
      <c r="Q455" s="5">
        <v>41915.777860115741</v>
      </c>
      <c r="R455" s="5">
        <v>41915.789098020832</v>
      </c>
      <c r="S455">
        <f t="shared" si="14"/>
        <v>40</v>
      </c>
      <c r="T455">
        <f t="shared" si="15"/>
        <v>5</v>
      </c>
    </row>
    <row r="456" spans="1:20" x14ac:dyDescent="0.25">
      <c r="A456">
        <v>1287628</v>
      </c>
      <c r="B456">
        <v>317794</v>
      </c>
      <c r="C456">
        <v>112257</v>
      </c>
      <c r="D456" t="s">
        <v>23</v>
      </c>
      <c r="E456" t="s">
        <v>1290</v>
      </c>
      <c r="F456" t="s">
        <v>29</v>
      </c>
      <c r="G456" t="s">
        <v>105</v>
      </c>
      <c r="H456">
        <v>1</v>
      </c>
      <c r="I456" t="s">
        <v>249</v>
      </c>
      <c r="J456" s="1">
        <v>3.8601620370370369E-3</v>
      </c>
      <c r="K456">
        <v>40.7332304028387</v>
      </c>
      <c r="L456">
        <v>-73.987593054771395</v>
      </c>
      <c r="M456">
        <v>40.732813216823999</v>
      </c>
      <c r="N456">
        <v>-73.986949962426607</v>
      </c>
      <c r="O456" s="5">
        <v>41915.76147662037</v>
      </c>
      <c r="R456" s="5">
        <v>41915.779707939815</v>
      </c>
      <c r="S456">
        <f t="shared" si="14"/>
        <v>40</v>
      </c>
      <c r="T456">
        <f t="shared" si="15"/>
        <v>5</v>
      </c>
    </row>
    <row r="457" spans="1:20" x14ac:dyDescent="0.25">
      <c r="A457">
        <v>1287646</v>
      </c>
      <c r="B457">
        <v>128963</v>
      </c>
      <c r="C457">
        <v>116438</v>
      </c>
      <c r="D457" t="s">
        <v>23</v>
      </c>
      <c r="E457" t="s">
        <v>586</v>
      </c>
      <c r="F457" t="s">
        <v>342</v>
      </c>
      <c r="G457" t="s">
        <v>2688</v>
      </c>
      <c r="H457">
        <v>1</v>
      </c>
      <c r="I457" t="s">
        <v>61</v>
      </c>
      <c r="J457" s="1">
        <v>3.6239930555555552E-3</v>
      </c>
      <c r="K457">
        <v>40.732213000000002</v>
      </c>
      <c r="L457">
        <v>-73.988072000000003</v>
      </c>
      <c r="M457">
        <v>40.712263700000001</v>
      </c>
      <c r="N457">
        <v>-74.009140500000001</v>
      </c>
      <c r="O457" s="5">
        <v>41915.763436620371</v>
      </c>
      <c r="P457" s="5">
        <v>41915.765238912034</v>
      </c>
      <c r="Q457" s="5">
        <v>41915.77173709491</v>
      </c>
      <c r="R457" s="5">
        <v>41915.785140277774</v>
      </c>
      <c r="S457">
        <f t="shared" si="14"/>
        <v>40</v>
      </c>
      <c r="T457">
        <f t="shared" si="15"/>
        <v>5</v>
      </c>
    </row>
    <row r="458" spans="1:20" x14ac:dyDescent="0.25">
      <c r="A458">
        <v>1287647</v>
      </c>
      <c r="B458">
        <v>172074</v>
      </c>
      <c r="C458">
        <v>138873</v>
      </c>
      <c r="D458" t="s">
        <v>53</v>
      </c>
      <c r="E458" t="s">
        <v>229</v>
      </c>
      <c r="G458" t="s">
        <v>381</v>
      </c>
      <c r="H458">
        <v>2</v>
      </c>
      <c r="I458" t="s">
        <v>382</v>
      </c>
      <c r="K458">
        <v>40.722307066359498</v>
      </c>
      <c r="L458">
        <v>-73.987351655960097</v>
      </c>
      <c r="M458">
        <v>40.773071299999998</v>
      </c>
      <c r="N458">
        <v>-73.951711599999996</v>
      </c>
      <c r="O458" s="5">
        <v>41915.764221817131</v>
      </c>
      <c r="P458" s="5">
        <v>41915.778180069443</v>
      </c>
      <c r="Q458" s="5">
        <v>41915.797516087965</v>
      </c>
      <c r="R458" s="5">
        <v>41915.813926006944</v>
      </c>
      <c r="S458">
        <f t="shared" si="14"/>
        <v>40</v>
      </c>
      <c r="T458">
        <f t="shared" si="15"/>
        <v>5</v>
      </c>
    </row>
    <row r="459" spans="1:20" x14ac:dyDescent="0.25">
      <c r="A459">
        <v>1287722</v>
      </c>
      <c r="B459">
        <v>304509</v>
      </c>
      <c r="C459">
        <v>130599</v>
      </c>
      <c r="D459" t="s">
        <v>23</v>
      </c>
      <c r="E459" t="s">
        <v>443</v>
      </c>
      <c r="F459" t="s">
        <v>342</v>
      </c>
      <c r="G459" t="s">
        <v>1893</v>
      </c>
      <c r="H459">
        <v>1</v>
      </c>
      <c r="I459" t="s">
        <v>376</v>
      </c>
      <c r="J459" s="1">
        <v>4.4515624999999998E-3</v>
      </c>
      <c r="K459">
        <v>40.782116700000003</v>
      </c>
      <c r="L459">
        <v>-73.980739099999994</v>
      </c>
      <c r="M459">
        <v>40.779717099999999</v>
      </c>
      <c r="N459">
        <v>-73.987650799999997</v>
      </c>
      <c r="O459" s="5">
        <v>41915.767630451388</v>
      </c>
      <c r="R459" s="5">
        <v>41915.800395069447</v>
      </c>
      <c r="S459">
        <f t="shared" si="14"/>
        <v>40</v>
      </c>
      <c r="T459">
        <f t="shared" si="15"/>
        <v>5</v>
      </c>
    </row>
    <row r="460" spans="1:20" x14ac:dyDescent="0.25">
      <c r="A460">
        <v>1287741</v>
      </c>
      <c r="B460">
        <v>61630</v>
      </c>
      <c r="C460">
        <v>135149</v>
      </c>
      <c r="D460" t="s">
        <v>23</v>
      </c>
      <c r="E460" t="s">
        <v>114</v>
      </c>
      <c r="F460" t="s">
        <v>115</v>
      </c>
      <c r="G460" t="s">
        <v>2667</v>
      </c>
      <c r="H460">
        <v>1</v>
      </c>
      <c r="I460" t="s">
        <v>228</v>
      </c>
      <c r="K460">
        <v>40.737827668490397</v>
      </c>
      <c r="L460">
        <v>-73.992362022399902</v>
      </c>
      <c r="M460">
        <v>40.727404999999997</v>
      </c>
      <c r="N460">
        <v>-73.991802000000007</v>
      </c>
      <c r="O460" s="5">
        <v>41915.768963518516</v>
      </c>
      <c r="P460" s="5">
        <v>41915.76913148148</v>
      </c>
      <c r="Q460" s="5">
        <v>41915.779727604167</v>
      </c>
      <c r="R460" s="5">
        <v>41915.786631435185</v>
      </c>
      <c r="S460">
        <f t="shared" si="14"/>
        <v>40</v>
      </c>
      <c r="T460">
        <f t="shared" si="15"/>
        <v>5</v>
      </c>
    </row>
    <row r="461" spans="1:20" x14ac:dyDescent="0.25">
      <c r="A461">
        <v>1287737</v>
      </c>
      <c r="B461">
        <v>112544</v>
      </c>
      <c r="C461">
        <v>137090</v>
      </c>
      <c r="D461" t="s">
        <v>23</v>
      </c>
      <c r="E461" t="s">
        <v>1824</v>
      </c>
      <c r="K461">
        <v>40.794880460000002</v>
      </c>
      <c r="L461">
        <v>-73.966470610000002</v>
      </c>
      <c r="M461">
        <v>40.765817400000003</v>
      </c>
      <c r="N461">
        <v>-73.963473199999996</v>
      </c>
      <c r="O461" s="5">
        <v>41915.769348217589</v>
      </c>
      <c r="P461" s="5">
        <v>41915.780218680557</v>
      </c>
      <c r="Q461" s="5">
        <v>41915.805448298612</v>
      </c>
      <c r="R461" s="5">
        <v>41915.819585532408</v>
      </c>
      <c r="S461">
        <f t="shared" si="14"/>
        <v>40</v>
      </c>
      <c r="T461">
        <f t="shared" si="15"/>
        <v>5</v>
      </c>
    </row>
    <row r="462" spans="1:20" x14ac:dyDescent="0.25">
      <c r="A462">
        <v>1287838</v>
      </c>
      <c r="B462">
        <v>216258</v>
      </c>
      <c r="C462">
        <v>3296</v>
      </c>
      <c r="D462" t="s">
        <v>23</v>
      </c>
      <c r="E462" t="s">
        <v>290</v>
      </c>
      <c r="F462" t="s">
        <v>45</v>
      </c>
      <c r="G462" t="s">
        <v>1372</v>
      </c>
      <c r="H462">
        <v>6</v>
      </c>
      <c r="I462" t="s">
        <v>1373</v>
      </c>
      <c r="J462" s="1">
        <v>1.108763888888889E-2</v>
      </c>
      <c r="K462">
        <v>40.784077256376399</v>
      </c>
      <c r="L462">
        <v>-73.9776224098444</v>
      </c>
      <c r="M462">
        <v>40.766866299999997</v>
      </c>
      <c r="N462">
        <v>-73.960955999999996</v>
      </c>
      <c r="O462" s="5">
        <v>41915.774892476853</v>
      </c>
      <c r="P462" s="5">
        <v>41915.792273287036</v>
      </c>
      <c r="Q462" s="5">
        <v>41915.80189466435</v>
      </c>
      <c r="R462" s="5">
        <v>41915.811203877318</v>
      </c>
      <c r="S462">
        <f t="shared" si="14"/>
        <v>40</v>
      </c>
      <c r="T462">
        <f t="shared" si="15"/>
        <v>5</v>
      </c>
    </row>
    <row r="463" spans="1:20" x14ac:dyDescent="0.25">
      <c r="A463">
        <v>1287862</v>
      </c>
      <c r="B463">
        <v>290693</v>
      </c>
      <c r="C463">
        <v>125504</v>
      </c>
      <c r="D463" t="s">
        <v>23</v>
      </c>
      <c r="E463" t="s">
        <v>54</v>
      </c>
      <c r="F463" t="s">
        <v>29</v>
      </c>
      <c r="G463" t="s">
        <v>1510</v>
      </c>
      <c r="H463">
        <v>1</v>
      </c>
      <c r="I463" t="s">
        <v>2426</v>
      </c>
      <c r="K463">
        <v>40.7152793278103</v>
      </c>
      <c r="L463">
        <v>-74.014860391616807</v>
      </c>
      <c r="M463">
        <v>40.735711000000002</v>
      </c>
      <c r="N463">
        <v>-74.005341000000001</v>
      </c>
      <c r="O463" s="5">
        <v>41915.778022662038</v>
      </c>
      <c r="P463" s="5">
        <v>41915.79736715278</v>
      </c>
      <c r="Q463" s="5">
        <v>41915.813574618056</v>
      </c>
      <c r="R463" s="5">
        <v>41915.820809560188</v>
      </c>
      <c r="S463">
        <f t="shared" si="14"/>
        <v>40</v>
      </c>
      <c r="T463">
        <f t="shared" si="15"/>
        <v>5</v>
      </c>
    </row>
    <row r="464" spans="1:20" x14ac:dyDescent="0.25">
      <c r="A464">
        <v>1287898</v>
      </c>
      <c r="B464">
        <v>252965</v>
      </c>
      <c r="C464">
        <v>124216</v>
      </c>
      <c r="D464" t="s">
        <v>23</v>
      </c>
      <c r="E464" t="s">
        <v>178</v>
      </c>
      <c r="F464" t="s">
        <v>29</v>
      </c>
      <c r="G464" t="s">
        <v>2529</v>
      </c>
      <c r="H464">
        <v>1</v>
      </c>
      <c r="I464" t="s">
        <v>56</v>
      </c>
      <c r="K464">
        <v>40.804404273745703</v>
      </c>
      <c r="L464">
        <v>-73.966430436568302</v>
      </c>
      <c r="M464">
        <v>40.795988899999998</v>
      </c>
      <c r="N464">
        <v>-73.9626509</v>
      </c>
      <c r="O464" s="5">
        <v>41915.780536134262</v>
      </c>
      <c r="P464" s="5">
        <v>41915.782464270836</v>
      </c>
      <c r="Q464" s="5">
        <v>41915.796591226848</v>
      </c>
      <c r="R464" s="5">
        <v>41915.800725127316</v>
      </c>
      <c r="S464">
        <f t="shared" si="14"/>
        <v>40</v>
      </c>
      <c r="T464">
        <f t="shared" si="15"/>
        <v>5</v>
      </c>
    </row>
    <row r="465" spans="1:20" x14ac:dyDescent="0.25">
      <c r="A465">
        <v>1287923</v>
      </c>
      <c r="B465">
        <v>111356</v>
      </c>
      <c r="C465">
        <v>140684</v>
      </c>
      <c r="D465" t="s">
        <v>23</v>
      </c>
      <c r="E465" t="s">
        <v>137</v>
      </c>
      <c r="F465" t="s">
        <v>115</v>
      </c>
      <c r="G465" t="s">
        <v>2327</v>
      </c>
      <c r="H465">
        <v>1</v>
      </c>
      <c r="I465" t="s">
        <v>149</v>
      </c>
      <c r="K465">
        <v>40.745078589413303</v>
      </c>
      <c r="L465">
        <v>-73.988821506500202</v>
      </c>
      <c r="M465">
        <v>40.744313499999997</v>
      </c>
      <c r="N465">
        <v>-73.987313900000004</v>
      </c>
      <c r="O465" s="5">
        <v>41915.78159309028</v>
      </c>
      <c r="R465" s="5">
        <v>41915.818481967595</v>
      </c>
      <c r="S465">
        <f t="shared" si="14"/>
        <v>40</v>
      </c>
      <c r="T465">
        <f t="shared" si="15"/>
        <v>5</v>
      </c>
    </row>
    <row r="466" spans="1:20" x14ac:dyDescent="0.25">
      <c r="A466">
        <v>1288044</v>
      </c>
      <c r="B466">
        <v>73609</v>
      </c>
      <c r="C466">
        <v>60149</v>
      </c>
      <c r="D466" t="s">
        <v>53</v>
      </c>
      <c r="E466" t="s">
        <v>171</v>
      </c>
      <c r="F466" t="s">
        <v>37</v>
      </c>
      <c r="G466" t="s">
        <v>1035</v>
      </c>
      <c r="H466">
        <v>1</v>
      </c>
      <c r="I466" t="s">
        <v>173</v>
      </c>
      <c r="J466" s="1">
        <v>4.8710069444444443E-3</v>
      </c>
      <c r="K466">
        <v>40.721979579708403</v>
      </c>
      <c r="L466">
        <v>-73.988148214155601</v>
      </c>
      <c r="M466">
        <v>40.723324499999997</v>
      </c>
      <c r="N466">
        <v>-73.995912799999999</v>
      </c>
      <c r="O466" s="5">
        <v>41915.789691689817</v>
      </c>
      <c r="P466" s="5">
        <v>41915.799991608794</v>
      </c>
      <c r="Q466" s="5">
        <v>41915.813065312497</v>
      </c>
      <c r="R466" s="5">
        <v>41915.818004525463</v>
      </c>
      <c r="S466">
        <f t="shared" si="14"/>
        <v>40</v>
      </c>
      <c r="T466">
        <f t="shared" si="15"/>
        <v>5</v>
      </c>
    </row>
    <row r="467" spans="1:20" x14ac:dyDescent="0.25">
      <c r="A467">
        <v>1288053</v>
      </c>
      <c r="B467">
        <v>87472</v>
      </c>
      <c r="C467">
        <v>116881</v>
      </c>
      <c r="D467" t="s">
        <v>23</v>
      </c>
      <c r="E467" t="s">
        <v>341</v>
      </c>
      <c r="F467" t="s">
        <v>342</v>
      </c>
      <c r="G467" t="s">
        <v>1507</v>
      </c>
      <c r="H467">
        <v>1</v>
      </c>
      <c r="I467" t="s">
        <v>413</v>
      </c>
      <c r="J467" s="1">
        <v>5.4559027777777783E-3</v>
      </c>
      <c r="K467">
        <v>40.734213854853898</v>
      </c>
      <c r="L467">
        <v>-74.006202029303594</v>
      </c>
      <c r="M467">
        <v>40.735388179659502</v>
      </c>
      <c r="N467">
        <v>-73.995339071538993</v>
      </c>
      <c r="O467" s="5">
        <v>41915.79035009259</v>
      </c>
      <c r="P467" s="5">
        <v>41915.802767962959</v>
      </c>
      <c r="Q467" s="5">
        <v>41915.808204687499</v>
      </c>
      <c r="R467" s="5">
        <v>41915.813360671295</v>
      </c>
      <c r="S467">
        <f t="shared" si="14"/>
        <v>40</v>
      </c>
      <c r="T467">
        <f t="shared" si="15"/>
        <v>5</v>
      </c>
    </row>
    <row r="468" spans="1:20" x14ac:dyDescent="0.25">
      <c r="A468">
        <v>1288050</v>
      </c>
      <c r="B468">
        <v>42461</v>
      </c>
      <c r="C468">
        <v>28765</v>
      </c>
      <c r="D468" t="s">
        <v>23</v>
      </c>
      <c r="E468" t="s">
        <v>19</v>
      </c>
      <c r="F468" t="s">
        <v>20</v>
      </c>
      <c r="G468" t="s">
        <v>620</v>
      </c>
      <c r="H468">
        <v>1</v>
      </c>
      <c r="I468" t="s">
        <v>620</v>
      </c>
      <c r="J468" s="1">
        <v>5.4734837962962966E-3</v>
      </c>
      <c r="K468">
        <v>40.744607141003797</v>
      </c>
      <c r="L468">
        <v>-73.990741968154893</v>
      </c>
      <c r="M468">
        <v>40.735576000000002</v>
      </c>
      <c r="N468">
        <v>-74.007375999999994</v>
      </c>
      <c r="O468" s="5">
        <v>41915.790712662034</v>
      </c>
      <c r="P468" s="5">
        <v>41915.798720486113</v>
      </c>
      <c r="Q468" s="5">
        <v>41915.809292789352</v>
      </c>
      <c r="R468" s="5">
        <v>41915.819364143521</v>
      </c>
      <c r="S468">
        <f t="shared" si="14"/>
        <v>40</v>
      </c>
      <c r="T468">
        <f t="shared" si="15"/>
        <v>5</v>
      </c>
    </row>
    <row r="469" spans="1:20" x14ac:dyDescent="0.25">
      <c r="A469">
        <v>1288056</v>
      </c>
      <c r="B469">
        <v>164005</v>
      </c>
      <c r="C469">
        <v>8625</v>
      </c>
      <c r="D469" t="s">
        <v>23</v>
      </c>
      <c r="E469" t="s">
        <v>350</v>
      </c>
      <c r="F469" t="s">
        <v>45</v>
      </c>
      <c r="G469" t="s">
        <v>1894</v>
      </c>
      <c r="H469">
        <v>4</v>
      </c>
      <c r="I469" t="s">
        <v>351</v>
      </c>
      <c r="J469" s="1">
        <v>5.1627199074074075E-3</v>
      </c>
      <c r="K469">
        <v>40.771568712019302</v>
      </c>
      <c r="L469">
        <v>-73.952786829189705</v>
      </c>
      <c r="M469">
        <v>40.757687355412202</v>
      </c>
      <c r="N469">
        <v>-73.961813868770193</v>
      </c>
      <c r="O469" s="5">
        <v>41915.79079752315</v>
      </c>
      <c r="P469" s="5">
        <v>41915.793038032411</v>
      </c>
      <c r="Q469" s="5">
        <v>41915.815502314814</v>
      </c>
      <c r="R469" s="5">
        <v>41915.822688738423</v>
      </c>
      <c r="S469">
        <f t="shared" si="14"/>
        <v>40</v>
      </c>
      <c r="T469">
        <f t="shared" si="15"/>
        <v>5</v>
      </c>
    </row>
    <row r="470" spans="1:20" x14ac:dyDescent="0.25">
      <c r="A470">
        <v>1288088</v>
      </c>
      <c r="B470">
        <v>41040</v>
      </c>
      <c r="C470">
        <v>136851</v>
      </c>
      <c r="D470" t="s">
        <v>23</v>
      </c>
      <c r="E470" t="s">
        <v>255</v>
      </c>
      <c r="F470" t="s">
        <v>91</v>
      </c>
      <c r="G470" t="s">
        <v>2396</v>
      </c>
      <c r="H470">
        <v>1</v>
      </c>
      <c r="I470" t="s">
        <v>1468</v>
      </c>
      <c r="J470" s="1">
        <v>6.7346064814814812E-3</v>
      </c>
      <c r="K470">
        <v>40.745963108098799</v>
      </c>
      <c r="L470">
        <v>-74.001697291846</v>
      </c>
      <c r="M470">
        <v>40.743333999999997</v>
      </c>
      <c r="N470">
        <v>-73.983879999999999</v>
      </c>
      <c r="O470" s="5">
        <v>41915.792579606481</v>
      </c>
      <c r="P470" s="5">
        <v>41915.799189456018</v>
      </c>
      <c r="Q470" s="5">
        <v>41915.807398773148</v>
      </c>
      <c r="R470" s="5">
        <v>41915.81566216435</v>
      </c>
      <c r="S470">
        <f t="shared" si="14"/>
        <v>40</v>
      </c>
      <c r="T470">
        <f t="shared" si="15"/>
        <v>5</v>
      </c>
    </row>
    <row r="471" spans="1:20" x14ac:dyDescent="0.25">
      <c r="A471">
        <v>1288107</v>
      </c>
      <c r="B471">
        <v>164005</v>
      </c>
      <c r="C471">
        <v>151467</v>
      </c>
      <c r="D471" t="s">
        <v>23</v>
      </c>
      <c r="E471" t="s">
        <v>816</v>
      </c>
      <c r="F471" t="s">
        <v>817</v>
      </c>
      <c r="G471" t="s">
        <v>818</v>
      </c>
      <c r="H471">
        <v>2</v>
      </c>
      <c r="I471" t="s">
        <v>819</v>
      </c>
      <c r="K471">
        <v>40.757513866434898</v>
      </c>
      <c r="L471">
        <v>-73.966612815856905</v>
      </c>
      <c r="M471">
        <v>40.757687355412202</v>
      </c>
      <c r="N471">
        <v>-73.961813868770193</v>
      </c>
      <c r="O471" s="5">
        <v>41915.793956990739</v>
      </c>
      <c r="P471" s="5">
        <v>41915.795035902775</v>
      </c>
      <c r="Q471" s="5">
        <v>41915.806692951388</v>
      </c>
      <c r="R471" s="5">
        <v>41915.831697627313</v>
      </c>
      <c r="S471">
        <f t="shared" si="14"/>
        <v>40</v>
      </c>
      <c r="T471">
        <f t="shared" si="15"/>
        <v>5</v>
      </c>
    </row>
    <row r="472" spans="1:20" x14ac:dyDescent="0.25">
      <c r="A472">
        <v>1288108</v>
      </c>
      <c r="B472">
        <v>91105</v>
      </c>
      <c r="C472">
        <v>118095</v>
      </c>
      <c r="D472" t="s">
        <v>23</v>
      </c>
      <c r="E472" t="s">
        <v>24</v>
      </c>
      <c r="F472" t="s">
        <v>25</v>
      </c>
      <c r="G472" t="s">
        <v>1513</v>
      </c>
      <c r="H472">
        <v>2</v>
      </c>
      <c r="I472" t="s">
        <v>1514</v>
      </c>
      <c r="K472">
        <v>40.723079523456803</v>
      </c>
      <c r="L472">
        <v>-73.994615077972398</v>
      </c>
      <c r="M472">
        <v>40.744939000000002</v>
      </c>
      <c r="N472">
        <v>-73.976997999999995</v>
      </c>
      <c r="O472" s="5">
        <v>41915.794743125</v>
      </c>
      <c r="P472" s="5">
        <v>41915.802194074073</v>
      </c>
      <c r="Q472" s="5">
        <v>41915.819694502316</v>
      </c>
      <c r="R472" s="5">
        <v>41915.833984120371</v>
      </c>
      <c r="S472">
        <f t="shared" si="14"/>
        <v>40</v>
      </c>
      <c r="T472">
        <f t="shared" si="15"/>
        <v>5</v>
      </c>
    </row>
    <row r="473" spans="1:20" x14ac:dyDescent="0.25">
      <c r="A473">
        <v>1288130</v>
      </c>
      <c r="B473">
        <v>262549</v>
      </c>
      <c r="C473">
        <v>151073</v>
      </c>
      <c r="D473" t="s">
        <v>23</v>
      </c>
      <c r="E473" t="s">
        <v>570</v>
      </c>
      <c r="G473" t="s">
        <v>571</v>
      </c>
      <c r="H473">
        <v>1</v>
      </c>
      <c r="I473" t="s">
        <v>572</v>
      </c>
      <c r="K473">
        <v>40.745226000000002</v>
      </c>
      <c r="L473">
        <v>-73.998213000000007</v>
      </c>
      <c r="M473">
        <v>40.711365000000001</v>
      </c>
      <c r="N473">
        <v>-73.982438200000004</v>
      </c>
      <c r="O473" s="5">
        <v>41915.795710798608</v>
      </c>
      <c r="P473" s="5">
        <v>41915.805761909724</v>
      </c>
      <c r="Q473" s="5">
        <v>41915.824392708331</v>
      </c>
      <c r="R473" s="5">
        <v>41915.83723459491</v>
      </c>
      <c r="S473">
        <f t="shared" si="14"/>
        <v>40</v>
      </c>
      <c r="T473">
        <f t="shared" si="15"/>
        <v>5</v>
      </c>
    </row>
    <row r="474" spans="1:20" x14ac:dyDescent="0.25">
      <c r="A474">
        <v>1288130</v>
      </c>
      <c r="B474">
        <v>262549</v>
      </c>
      <c r="C474">
        <v>151073</v>
      </c>
      <c r="D474" t="s">
        <v>23</v>
      </c>
      <c r="E474" t="s">
        <v>570</v>
      </c>
      <c r="G474" t="s">
        <v>1473</v>
      </c>
      <c r="H474">
        <v>1</v>
      </c>
      <c r="I474" t="s">
        <v>1474</v>
      </c>
      <c r="K474">
        <v>40.745226000000002</v>
      </c>
      <c r="L474">
        <v>-73.998213000000007</v>
      </c>
      <c r="M474">
        <v>40.711365000000001</v>
      </c>
      <c r="N474">
        <v>-73.982438200000004</v>
      </c>
      <c r="O474" s="5">
        <v>41915.795710798608</v>
      </c>
      <c r="P474" s="5">
        <v>41915.805761909724</v>
      </c>
      <c r="Q474" s="5">
        <v>41915.824392708331</v>
      </c>
      <c r="R474" s="5">
        <v>41915.83723459491</v>
      </c>
      <c r="S474">
        <f t="shared" si="14"/>
        <v>40</v>
      </c>
      <c r="T474">
        <f t="shared" si="15"/>
        <v>5</v>
      </c>
    </row>
    <row r="475" spans="1:20" x14ac:dyDescent="0.25">
      <c r="A475">
        <v>1288175</v>
      </c>
      <c r="B475">
        <v>39976</v>
      </c>
      <c r="C475">
        <v>134198</v>
      </c>
      <c r="D475" t="s">
        <v>23</v>
      </c>
      <c r="E475" t="s">
        <v>1775</v>
      </c>
      <c r="F475" t="s">
        <v>91</v>
      </c>
      <c r="K475">
        <v>40.729307639431497</v>
      </c>
      <c r="L475">
        <v>-74.002468585968003</v>
      </c>
      <c r="M475">
        <v>40.7516058</v>
      </c>
      <c r="N475">
        <v>-74.003114999999994</v>
      </c>
      <c r="O475" s="5">
        <v>41915.798914606479</v>
      </c>
      <c r="P475" s="5">
        <v>41915.801241168978</v>
      </c>
      <c r="Q475" s="5">
        <v>41915.806696064814</v>
      </c>
      <c r="R475" s="5">
        <v>41915.819305543984</v>
      </c>
      <c r="S475">
        <f t="shared" si="14"/>
        <v>40</v>
      </c>
      <c r="T475">
        <f t="shared" si="15"/>
        <v>5</v>
      </c>
    </row>
    <row r="476" spans="1:20" x14ac:dyDescent="0.25">
      <c r="A476">
        <v>1288198</v>
      </c>
      <c r="B476">
        <v>165620</v>
      </c>
      <c r="C476">
        <v>119813</v>
      </c>
      <c r="D476" t="s">
        <v>23</v>
      </c>
      <c r="E476" t="s">
        <v>3765</v>
      </c>
      <c r="J476" s="1">
        <v>3.424236111111111E-3</v>
      </c>
      <c r="K476">
        <v>40.7712113296366</v>
      </c>
      <c r="L476">
        <v>-73.959577184318306</v>
      </c>
      <c r="M476">
        <v>40.773109099999999</v>
      </c>
      <c r="N476">
        <v>-73.959228899999999</v>
      </c>
      <c r="O476" s="5">
        <v>41915.800244259262</v>
      </c>
      <c r="P476" s="5">
        <v>41915.808024837963</v>
      </c>
      <c r="Q476" s="5">
        <v>41915.812476712963</v>
      </c>
      <c r="R476" s="5">
        <v>41915.815000787035</v>
      </c>
      <c r="S476">
        <f t="shared" si="14"/>
        <v>40</v>
      </c>
      <c r="T476">
        <f t="shared" si="15"/>
        <v>5</v>
      </c>
    </row>
    <row r="477" spans="1:20" x14ac:dyDescent="0.25">
      <c r="A477">
        <v>1288210</v>
      </c>
      <c r="B477">
        <v>93553</v>
      </c>
      <c r="C477">
        <v>62487</v>
      </c>
      <c r="D477" t="s">
        <v>53</v>
      </c>
      <c r="E477" t="s">
        <v>229</v>
      </c>
      <c r="G477" t="s">
        <v>381</v>
      </c>
      <c r="H477">
        <v>1</v>
      </c>
      <c r="I477" t="s">
        <v>382</v>
      </c>
      <c r="K477">
        <v>40.722307066359498</v>
      </c>
      <c r="L477">
        <v>-73.987351655960097</v>
      </c>
      <c r="M477">
        <v>40.787837400000001</v>
      </c>
      <c r="N477">
        <v>-73.967958300000006</v>
      </c>
      <c r="O477" s="5">
        <v>41915.801365798608</v>
      </c>
      <c r="P477" s="5">
        <v>41915.822012847224</v>
      </c>
      <c r="Q477" s="5">
        <v>41915.845829988422</v>
      </c>
      <c r="R477" s="5">
        <v>41915.867537754631</v>
      </c>
      <c r="S477">
        <f t="shared" si="14"/>
        <v>40</v>
      </c>
      <c r="T477">
        <f t="shared" si="15"/>
        <v>5</v>
      </c>
    </row>
    <row r="478" spans="1:20" x14ac:dyDescent="0.25">
      <c r="A478">
        <v>1288210</v>
      </c>
      <c r="B478">
        <v>93553</v>
      </c>
      <c r="C478">
        <v>62487</v>
      </c>
      <c r="D478" t="s">
        <v>53</v>
      </c>
      <c r="E478" t="s">
        <v>229</v>
      </c>
      <c r="G478" t="s">
        <v>1033</v>
      </c>
      <c r="H478">
        <v>1</v>
      </c>
      <c r="I478" t="s">
        <v>1034</v>
      </c>
      <c r="K478">
        <v>40.722307066359498</v>
      </c>
      <c r="L478">
        <v>-73.987351655960097</v>
      </c>
      <c r="M478">
        <v>40.787837400000001</v>
      </c>
      <c r="N478">
        <v>-73.967958300000006</v>
      </c>
      <c r="O478" s="5">
        <v>41915.801365798608</v>
      </c>
      <c r="P478" s="5">
        <v>41915.822012847224</v>
      </c>
      <c r="Q478" s="5">
        <v>41915.845829988422</v>
      </c>
      <c r="R478" s="5">
        <v>41915.867537754631</v>
      </c>
      <c r="S478">
        <f t="shared" si="14"/>
        <v>40</v>
      </c>
      <c r="T478">
        <f t="shared" si="15"/>
        <v>5</v>
      </c>
    </row>
    <row r="479" spans="1:20" x14ac:dyDescent="0.25">
      <c r="A479">
        <v>1288233</v>
      </c>
      <c r="B479">
        <v>199735</v>
      </c>
      <c r="C479">
        <v>3296</v>
      </c>
      <c r="D479" t="s">
        <v>23</v>
      </c>
      <c r="E479" t="s">
        <v>255</v>
      </c>
      <c r="F479" t="s">
        <v>91</v>
      </c>
      <c r="G479" t="s">
        <v>391</v>
      </c>
      <c r="H479">
        <v>1</v>
      </c>
      <c r="I479" t="s">
        <v>392</v>
      </c>
      <c r="K479">
        <v>40.771491247520302</v>
      </c>
      <c r="L479">
        <v>-73.956334145089798</v>
      </c>
      <c r="M479">
        <v>40.779377063180299</v>
      </c>
      <c r="N479">
        <v>-73.954018027163002</v>
      </c>
      <c r="O479" s="5">
        <v>41915.803020277781</v>
      </c>
      <c r="P479" s="5">
        <v>41915.814489560187</v>
      </c>
      <c r="Q479" s="5">
        <v>41915.821323113429</v>
      </c>
      <c r="R479" s="5">
        <v>41915.82656390046</v>
      </c>
      <c r="S479">
        <f t="shared" si="14"/>
        <v>40</v>
      </c>
      <c r="T479">
        <f t="shared" si="15"/>
        <v>5</v>
      </c>
    </row>
    <row r="480" spans="1:20" x14ac:dyDescent="0.25">
      <c r="A480">
        <v>1288249</v>
      </c>
      <c r="B480">
        <v>334758</v>
      </c>
      <c r="C480">
        <v>122124</v>
      </c>
      <c r="D480" t="s">
        <v>23</v>
      </c>
      <c r="E480" t="s">
        <v>178</v>
      </c>
      <c r="F480" t="s">
        <v>29</v>
      </c>
      <c r="G480" t="s">
        <v>2034</v>
      </c>
      <c r="H480">
        <v>1</v>
      </c>
      <c r="I480" t="s">
        <v>56</v>
      </c>
      <c r="K480">
        <v>40.756804000000002</v>
      </c>
      <c r="L480">
        <v>-73.988803000000004</v>
      </c>
      <c r="M480">
        <v>40.763319899999999</v>
      </c>
      <c r="N480">
        <v>-73.993808700000002</v>
      </c>
      <c r="O480" s="5">
        <v>41915.804148958334</v>
      </c>
      <c r="P480" s="5">
        <v>41915.814646273146</v>
      </c>
      <c r="Q480" s="5">
        <v>41915.824411979163</v>
      </c>
      <c r="R480" s="5">
        <v>41915.828375011573</v>
      </c>
      <c r="S480">
        <f t="shared" si="14"/>
        <v>40</v>
      </c>
      <c r="T480">
        <f t="shared" si="15"/>
        <v>5</v>
      </c>
    </row>
    <row r="481" spans="1:20" x14ac:dyDescent="0.25">
      <c r="A481">
        <v>1288262</v>
      </c>
      <c r="B481">
        <v>81828</v>
      </c>
      <c r="C481">
        <v>139995</v>
      </c>
      <c r="D481" t="s">
        <v>23</v>
      </c>
      <c r="E481" t="s">
        <v>247</v>
      </c>
      <c r="G481" t="s">
        <v>508</v>
      </c>
      <c r="H481">
        <v>1</v>
      </c>
      <c r="I481" t="s">
        <v>249</v>
      </c>
      <c r="J481" s="1">
        <v>4.7612500000000007E-3</v>
      </c>
      <c r="K481">
        <v>40.721353749744097</v>
      </c>
      <c r="L481">
        <v>-73.997525293959001</v>
      </c>
      <c r="M481">
        <v>40.725307029702698</v>
      </c>
      <c r="N481">
        <v>-73.994452422404095</v>
      </c>
      <c r="O481" s="5">
        <v>41915.8048184375</v>
      </c>
      <c r="P481" s="5">
        <v>41915.820835625003</v>
      </c>
      <c r="Q481" s="5">
        <v>41915.828205810183</v>
      </c>
      <c r="R481" s="5">
        <v>41915.831390810185</v>
      </c>
      <c r="S481">
        <f t="shared" si="14"/>
        <v>40</v>
      </c>
      <c r="T481">
        <f t="shared" si="15"/>
        <v>5</v>
      </c>
    </row>
    <row r="482" spans="1:20" x14ac:dyDescent="0.25">
      <c r="A482">
        <v>1288301</v>
      </c>
      <c r="B482">
        <v>268958</v>
      </c>
      <c r="C482">
        <v>60149</v>
      </c>
      <c r="D482" t="s">
        <v>53</v>
      </c>
      <c r="E482" t="s">
        <v>226</v>
      </c>
      <c r="F482" t="s">
        <v>91</v>
      </c>
      <c r="G482" t="s">
        <v>485</v>
      </c>
      <c r="H482">
        <v>1</v>
      </c>
      <c r="I482" t="s">
        <v>128</v>
      </c>
      <c r="J482" s="1">
        <v>4.1629745370370371E-3</v>
      </c>
      <c r="K482">
        <v>40.723019825000002</v>
      </c>
      <c r="L482">
        <v>-73.995853999999994</v>
      </c>
      <c r="M482">
        <v>40.716209399999997</v>
      </c>
      <c r="N482">
        <v>-74.015575299999995</v>
      </c>
      <c r="O482" s="5">
        <v>41915.807024467591</v>
      </c>
      <c r="P482" s="5">
        <v>41915.815365173614</v>
      </c>
      <c r="Q482" s="5">
        <v>41915.823926828707</v>
      </c>
      <c r="R482" s="5">
        <v>41915.836007395832</v>
      </c>
      <c r="S482">
        <f t="shared" si="14"/>
        <v>40</v>
      </c>
      <c r="T482">
        <f t="shared" si="15"/>
        <v>5</v>
      </c>
    </row>
    <row r="483" spans="1:20" x14ac:dyDescent="0.25">
      <c r="A483">
        <v>1288301</v>
      </c>
      <c r="B483">
        <v>268958</v>
      </c>
      <c r="C483">
        <v>60149</v>
      </c>
      <c r="D483" t="s">
        <v>53</v>
      </c>
      <c r="E483" t="s">
        <v>226</v>
      </c>
      <c r="F483" t="s">
        <v>91</v>
      </c>
      <c r="G483" t="s">
        <v>408</v>
      </c>
      <c r="H483">
        <v>1</v>
      </c>
      <c r="I483" t="s">
        <v>728</v>
      </c>
      <c r="J483" s="1">
        <v>4.1629745370370371E-3</v>
      </c>
      <c r="K483">
        <v>40.723019825000002</v>
      </c>
      <c r="L483">
        <v>-73.995853999999994</v>
      </c>
      <c r="M483">
        <v>40.716209399999997</v>
      </c>
      <c r="N483">
        <v>-74.015575299999995</v>
      </c>
      <c r="O483" s="5">
        <v>41915.807024467591</v>
      </c>
      <c r="P483" s="5">
        <v>41915.815365173614</v>
      </c>
      <c r="Q483" s="5">
        <v>41915.823926828707</v>
      </c>
      <c r="R483" s="5">
        <v>41915.836007395832</v>
      </c>
      <c r="S483">
        <f t="shared" si="14"/>
        <v>40</v>
      </c>
      <c r="T483">
        <f t="shared" si="15"/>
        <v>5</v>
      </c>
    </row>
    <row r="484" spans="1:20" x14ac:dyDescent="0.25">
      <c r="A484">
        <v>1288306</v>
      </c>
      <c r="B484">
        <v>58800</v>
      </c>
      <c r="C484">
        <v>102418</v>
      </c>
      <c r="D484" t="s">
        <v>23</v>
      </c>
      <c r="E484" t="s">
        <v>243</v>
      </c>
      <c r="F484" t="s">
        <v>70</v>
      </c>
      <c r="G484" t="s">
        <v>831</v>
      </c>
      <c r="H484">
        <v>1</v>
      </c>
      <c r="I484" t="s">
        <v>615</v>
      </c>
      <c r="K484">
        <v>40.731795470614898</v>
      </c>
      <c r="L484">
        <v>-73.985672593116803</v>
      </c>
      <c r="M484">
        <v>40.718874999999997</v>
      </c>
      <c r="N484">
        <v>-74.003641000000002</v>
      </c>
      <c r="O484" s="5">
        <v>41915.809206307873</v>
      </c>
      <c r="P484" s="5">
        <v>41915.813462708335</v>
      </c>
      <c r="Q484" s="5">
        <v>41915.821001203702</v>
      </c>
      <c r="R484" s="5">
        <v>41915.82976064815</v>
      </c>
      <c r="S484">
        <f t="shared" si="14"/>
        <v>40</v>
      </c>
      <c r="T484">
        <f t="shared" si="15"/>
        <v>5</v>
      </c>
    </row>
    <row r="485" spans="1:20" x14ac:dyDescent="0.25">
      <c r="A485">
        <v>1288316</v>
      </c>
      <c r="B485">
        <v>128243</v>
      </c>
      <c r="C485">
        <v>89004</v>
      </c>
      <c r="D485" t="s">
        <v>23</v>
      </c>
      <c r="E485" t="s">
        <v>255</v>
      </c>
      <c r="F485" t="s">
        <v>91</v>
      </c>
      <c r="G485" t="s">
        <v>1277</v>
      </c>
      <c r="H485">
        <v>1</v>
      </c>
      <c r="I485" t="s">
        <v>760</v>
      </c>
      <c r="J485" s="1">
        <v>1.439763888888889E-2</v>
      </c>
      <c r="K485">
        <v>40.721545124764702</v>
      </c>
      <c r="L485">
        <v>-73.988842426716104</v>
      </c>
      <c r="M485">
        <v>40.743380899999998</v>
      </c>
      <c r="N485">
        <v>-73.974262499999995</v>
      </c>
      <c r="O485" s="5">
        <v>41915.809742847225</v>
      </c>
      <c r="P485" s="5">
        <v>41915.818101365738</v>
      </c>
      <c r="Q485" s="5">
        <v>41915.838850902779</v>
      </c>
      <c r="R485" s="5">
        <v>41915.841823877316</v>
      </c>
      <c r="S485">
        <f t="shared" si="14"/>
        <v>40</v>
      </c>
      <c r="T485">
        <f t="shared" si="15"/>
        <v>5</v>
      </c>
    </row>
    <row r="486" spans="1:20" x14ac:dyDescent="0.25">
      <c r="A486">
        <v>1288346</v>
      </c>
      <c r="B486">
        <v>154013</v>
      </c>
      <c r="C486">
        <v>130599</v>
      </c>
      <c r="D486" t="s">
        <v>23</v>
      </c>
      <c r="E486" t="s">
        <v>96</v>
      </c>
      <c r="F486" t="s">
        <v>97</v>
      </c>
      <c r="G486" t="s">
        <v>1792</v>
      </c>
      <c r="H486">
        <v>1</v>
      </c>
      <c r="I486" t="s">
        <v>1793</v>
      </c>
      <c r="K486">
        <v>40.768061709366101</v>
      </c>
      <c r="L486">
        <v>-73.981847763061495</v>
      </c>
      <c r="M486">
        <v>40.774619489469501</v>
      </c>
      <c r="N486">
        <v>-73.990837027533104</v>
      </c>
      <c r="O486" s="5">
        <v>41915.810856261574</v>
      </c>
      <c r="P486" s="5">
        <v>41915.824061793981</v>
      </c>
      <c r="Q486" s="5">
        <v>41915.845461956022</v>
      </c>
      <c r="R486" s="5">
        <v>41915.851094479163</v>
      </c>
      <c r="S486">
        <f t="shared" si="14"/>
        <v>40</v>
      </c>
      <c r="T486">
        <f t="shared" si="15"/>
        <v>5</v>
      </c>
    </row>
    <row r="487" spans="1:20" x14ac:dyDescent="0.25">
      <c r="A487">
        <v>1288386</v>
      </c>
      <c r="B487">
        <v>349670</v>
      </c>
      <c r="C487">
        <v>39202</v>
      </c>
      <c r="D487" t="s">
        <v>23</v>
      </c>
      <c r="E487" t="s">
        <v>795</v>
      </c>
      <c r="F487" t="s">
        <v>674</v>
      </c>
      <c r="K487">
        <v>40.734268999999998</v>
      </c>
      <c r="L487">
        <v>-73.990083999999996</v>
      </c>
      <c r="M487">
        <v>40.728883000000003</v>
      </c>
      <c r="N487">
        <v>-73.989074000000002</v>
      </c>
      <c r="O487" s="5">
        <v>41915.81406074074</v>
      </c>
      <c r="P487" s="5">
        <v>41915.82727858796</v>
      </c>
      <c r="Q487" s="5">
        <v>41915.840016805552</v>
      </c>
      <c r="R487" s="5">
        <v>41915.843900185188</v>
      </c>
      <c r="S487">
        <f t="shared" si="14"/>
        <v>40</v>
      </c>
      <c r="T487">
        <f t="shared" si="15"/>
        <v>5</v>
      </c>
    </row>
    <row r="488" spans="1:20" x14ac:dyDescent="0.25">
      <c r="A488">
        <v>1288389</v>
      </c>
      <c r="B488">
        <v>176817</v>
      </c>
      <c r="C488">
        <v>81503</v>
      </c>
      <c r="D488" t="s">
        <v>53</v>
      </c>
      <c r="E488" t="s">
        <v>3447</v>
      </c>
      <c r="J488" s="1">
        <v>9.8440393518518521E-3</v>
      </c>
      <c r="K488">
        <v>40.747560459376402</v>
      </c>
      <c r="L488">
        <v>-73.986110656879305</v>
      </c>
      <c r="M488">
        <v>40.758970599999998</v>
      </c>
      <c r="N488">
        <v>-73.9949333</v>
      </c>
      <c r="O488" s="5">
        <v>41915.815269699073</v>
      </c>
      <c r="P488" s="5">
        <v>41915.829712974541</v>
      </c>
      <c r="Q488" s="5">
        <v>41915.84173511574</v>
      </c>
      <c r="R488" s="5">
        <v>41915.852547326387</v>
      </c>
      <c r="S488">
        <f t="shared" si="14"/>
        <v>40</v>
      </c>
      <c r="T488">
        <f t="shared" si="15"/>
        <v>5</v>
      </c>
    </row>
    <row r="489" spans="1:20" x14ac:dyDescent="0.25">
      <c r="A489">
        <v>1288442</v>
      </c>
      <c r="B489">
        <v>142170</v>
      </c>
      <c r="C489">
        <v>142394</v>
      </c>
      <c r="D489" t="s">
        <v>23</v>
      </c>
      <c r="E489" t="s">
        <v>443</v>
      </c>
      <c r="F489" t="s">
        <v>342</v>
      </c>
      <c r="G489" t="s">
        <v>1016</v>
      </c>
      <c r="H489">
        <v>1</v>
      </c>
      <c r="I489" t="s">
        <v>413</v>
      </c>
      <c r="J489" s="1">
        <v>9.294699074074075E-3</v>
      </c>
      <c r="K489">
        <v>40.782116700000003</v>
      </c>
      <c r="L489">
        <v>-73.980739099999994</v>
      </c>
      <c r="M489">
        <v>40.735269000000002</v>
      </c>
      <c r="N489">
        <v>-73.983548999999996</v>
      </c>
      <c r="O489" s="5">
        <v>41915.818333159725</v>
      </c>
      <c r="P489" s="5">
        <v>41915.823949189813</v>
      </c>
      <c r="Q489" s="5">
        <v>41915.860082754632</v>
      </c>
      <c r="R489" s="5">
        <v>41915.880765439812</v>
      </c>
      <c r="S489">
        <f t="shared" si="14"/>
        <v>40</v>
      </c>
      <c r="T489">
        <f t="shared" si="15"/>
        <v>5</v>
      </c>
    </row>
    <row r="490" spans="1:20" x14ac:dyDescent="0.25">
      <c r="A490">
        <v>1288464</v>
      </c>
      <c r="B490">
        <v>42018</v>
      </c>
      <c r="C490">
        <v>125504</v>
      </c>
      <c r="D490" t="s">
        <v>23</v>
      </c>
      <c r="E490" t="s">
        <v>36</v>
      </c>
      <c r="F490" t="s">
        <v>37</v>
      </c>
      <c r="G490" t="s">
        <v>1326</v>
      </c>
      <c r="H490">
        <v>2</v>
      </c>
      <c r="I490" t="s">
        <v>1327</v>
      </c>
      <c r="K490">
        <v>40.7261096570601</v>
      </c>
      <c r="L490">
        <v>-74.002491863200504</v>
      </c>
      <c r="M490">
        <v>40.722314900000001</v>
      </c>
      <c r="N490">
        <v>-74.002430700000005</v>
      </c>
      <c r="O490" s="5">
        <v>41915.818700254633</v>
      </c>
      <c r="P490" s="5">
        <v>41915.825575266201</v>
      </c>
      <c r="Q490" s="5">
        <v>41915.862280636575</v>
      </c>
      <c r="R490" s="5">
        <v>41915.865681030089</v>
      </c>
      <c r="S490">
        <f t="shared" si="14"/>
        <v>40</v>
      </c>
      <c r="T490">
        <f t="shared" si="15"/>
        <v>5</v>
      </c>
    </row>
    <row r="491" spans="1:20" x14ac:dyDescent="0.25">
      <c r="A491">
        <v>1288482</v>
      </c>
      <c r="B491">
        <v>359768</v>
      </c>
      <c r="C491">
        <v>112851</v>
      </c>
      <c r="D491" t="s">
        <v>85</v>
      </c>
      <c r="E491" t="s">
        <v>258</v>
      </c>
      <c r="F491" t="s">
        <v>20</v>
      </c>
      <c r="G491" t="s">
        <v>1689</v>
      </c>
      <c r="H491">
        <v>1</v>
      </c>
      <c r="I491" t="s">
        <v>249</v>
      </c>
      <c r="K491">
        <v>40.724339999999998</v>
      </c>
      <c r="L491">
        <v>-73.990960000000001</v>
      </c>
      <c r="M491">
        <v>40.7365268</v>
      </c>
      <c r="N491">
        <v>-73.981501899999998</v>
      </c>
      <c r="O491" s="5">
        <v>41915.821026215279</v>
      </c>
      <c r="P491" s="5">
        <v>41915.824101493054</v>
      </c>
      <c r="Q491" s="5">
        <v>41915.835067048611</v>
      </c>
      <c r="R491" s="5">
        <v>41915.842826134256</v>
      </c>
      <c r="S491">
        <f t="shared" si="14"/>
        <v>40</v>
      </c>
      <c r="T491">
        <f t="shared" si="15"/>
        <v>5</v>
      </c>
    </row>
    <row r="492" spans="1:20" x14ac:dyDescent="0.25">
      <c r="A492">
        <v>1288600</v>
      </c>
      <c r="B492">
        <v>59419</v>
      </c>
      <c r="C492">
        <v>139995</v>
      </c>
      <c r="D492" t="s">
        <v>23</v>
      </c>
      <c r="E492" t="s">
        <v>258</v>
      </c>
      <c r="F492" t="s">
        <v>20</v>
      </c>
      <c r="G492" t="s">
        <v>1485</v>
      </c>
      <c r="H492">
        <v>1</v>
      </c>
      <c r="I492" t="s">
        <v>578</v>
      </c>
      <c r="K492">
        <v>40.724339999999998</v>
      </c>
      <c r="L492">
        <v>-73.990960000000001</v>
      </c>
      <c r="M492">
        <v>40.723838000000001</v>
      </c>
      <c r="N492">
        <v>-74.010921999999994</v>
      </c>
      <c r="O492" s="5">
        <v>41915.828540115741</v>
      </c>
      <c r="P492" s="5">
        <v>41915.833176539352</v>
      </c>
      <c r="Q492" s="5">
        <v>41915.843183564815</v>
      </c>
      <c r="R492" s="5">
        <v>41915.855377557869</v>
      </c>
      <c r="S492">
        <f t="shared" si="14"/>
        <v>40</v>
      </c>
      <c r="T492">
        <f t="shared" si="15"/>
        <v>5</v>
      </c>
    </row>
    <row r="493" spans="1:20" x14ac:dyDescent="0.25">
      <c r="A493">
        <v>1288622</v>
      </c>
      <c r="B493">
        <v>58675</v>
      </c>
      <c r="C493">
        <v>116881</v>
      </c>
      <c r="D493" t="s">
        <v>23</v>
      </c>
      <c r="E493" t="s">
        <v>1446</v>
      </c>
      <c r="F493" t="s">
        <v>29</v>
      </c>
      <c r="G493" t="s">
        <v>1447</v>
      </c>
      <c r="H493">
        <v>1</v>
      </c>
      <c r="I493" t="s">
        <v>1448</v>
      </c>
      <c r="J493" s="1">
        <v>7.0058101851851852E-3</v>
      </c>
      <c r="K493">
        <v>40.738025160904698</v>
      </c>
      <c r="L493">
        <v>-73.987987318068903</v>
      </c>
      <c r="M493">
        <v>40.743634999999998</v>
      </c>
      <c r="N493">
        <v>-74.006331000000003</v>
      </c>
      <c r="O493" s="5">
        <v>41915.830056180559</v>
      </c>
      <c r="P493" s="5">
        <v>41915.842564270832</v>
      </c>
      <c r="Q493" s="5">
        <v>41915.859454317128</v>
      </c>
      <c r="R493" s="5">
        <v>41915.867080104166</v>
      </c>
      <c r="S493">
        <f t="shared" si="14"/>
        <v>40</v>
      </c>
      <c r="T493">
        <f t="shared" si="15"/>
        <v>5</v>
      </c>
    </row>
    <row r="494" spans="1:20" x14ac:dyDescent="0.25">
      <c r="A494">
        <v>1288615</v>
      </c>
      <c r="B494">
        <v>61212</v>
      </c>
      <c r="C494">
        <v>139995</v>
      </c>
      <c r="D494" t="s">
        <v>23</v>
      </c>
      <c r="E494" t="s">
        <v>40</v>
      </c>
      <c r="F494" t="s">
        <v>41</v>
      </c>
      <c r="G494" t="s">
        <v>2442</v>
      </c>
      <c r="H494">
        <v>1</v>
      </c>
      <c r="I494" t="s">
        <v>158</v>
      </c>
      <c r="J494" s="1">
        <v>6.7768518518518525E-3</v>
      </c>
      <c r="K494">
        <v>40.719268925450301</v>
      </c>
      <c r="L494">
        <v>-74.008749884804104</v>
      </c>
      <c r="M494">
        <v>40.710991999999997</v>
      </c>
      <c r="N494">
        <v>-74.005615000000006</v>
      </c>
      <c r="O494" s="5">
        <v>41915.830203831021</v>
      </c>
      <c r="P494" s="5">
        <v>41915.859396145832</v>
      </c>
      <c r="Q494" s="5">
        <v>41915.867257812497</v>
      </c>
      <c r="R494" s="5">
        <v>41915.876285844904</v>
      </c>
      <c r="S494">
        <f t="shared" si="14"/>
        <v>40</v>
      </c>
      <c r="T494">
        <f t="shared" si="15"/>
        <v>5</v>
      </c>
    </row>
    <row r="495" spans="1:20" x14ac:dyDescent="0.25">
      <c r="A495">
        <v>1288638</v>
      </c>
      <c r="B495">
        <v>241080</v>
      </c>
      <c r="C495">
        <v>145425</v>
      </c>
      <c r="D495" t="s">
        <v>610</v>
      </c>
      <c r="E495" t="s">
        <v>336</v>
      </c>
      <c r="F495" t="s">
        <v>37</v>
      </c>
      <c r="G495" t="s">
        <v>764</v>
      </c>
      <c r="H495">
        <v>1</v>
      </c>
      <c r="I495" t="s">
        <v>338</v>
      </c>
      <c r="J495" s="1">
        <v>5.3904976851851848E-3</v>
      </c>
      <c r="K495">
        <v>40.762857763598497</v>
      </c>
      <c r="L495">
        <v>-73.9716190014841</v>
      </c>
      <c r="M495">
        <v>40.741514299999999</v>
      </c>
      <c r="N495">
        <v>-73.980376899999996</v>
      </c>
      <c r="O495" s="5">
        <v>41915.831189444441</v>
      </c>
      <c r="P495" s="5">
        <v>41915.83360859954</v>
      </c>
      <c r="Q495" s="5">
        <v>41915.844950706021</v>
      </c>
      <c r="R495" s="5">
        <v>41915.853127766204</v>
      </c>
      <c r="S495">
        <f t="shared" si="14"/>
        <v>40</v>
      </c>
      <c r="T495">
        <f t="shared" si="15"/>
        <v>5</v>
      </c>
    </row>
    <row r="496" spans="1:20" x14ac:dyDescent="0.25">
      <c r="A496">
        <v>1288641</v>
      </c>
      <c r="B496">
        <v>138426</v>
      </c>
      <c r="C496">
        <v>32580</v>
      </c>
      <c r="D496" t="s">
        <v>23</v>
      </c>
      <c r="E496" t="s">
        <v>48</v>
      </c>
      <c r="K496">
        <v>40.757018599142903</v>
      </c>
      <c r="L496">
        <v>-73.968203977242993</v>
      </c>
      <c r="M496">
        <v>40.766791322446799</v>
      </c>
      <c r="N496">
        <v>-73.970700856740805</v>
      </c>
      <c r="O496" s="5">
        <v>41915.832017175926</v>
      </c>
      <c r="P496" s="5">
        <v>41915.837963078702</v>
      </c>
      <c r="Q496" s="5">
        <v>41915.84436195602</v>
      </c>
      <c r="R496" s="5">
        <v>41915.848860428239</v>
      </c>
      <c r="S496">
        <f t="shared" si="14"/>
        <v>40</v>
      </c>
      <c r="T496">
        <f t="shared" si="15"/>
        <v>5</v>
      </c>
    </row>
    <row r="497" spans="1:20" x14ac:dyDescent="0.25">
      <c r="A497">
        <v>1288660</v>
      </c>
      <c r="B497">
        <v>146489</v>
      </c>
      <c r="C497">
        <v>124897</v>
      </c>
      <c r="D497" t="s">
        <v>23</v>
      </c>
      <c r="E497" t="s">
        <v>747</v>
      </c>
      <c r="F497" t="s">
        <v>91</v>
      </c>
      <c r="J497" s="1">
        <v>3.6544907407407407E-3</v>
      </c>
      <c r="K497">
        <v>40.739612142248099</v>
      </c>
      <c r="L497">
        <v>-74.006236460009603</v>
      </c>
      <c r="M497">
        <v>40.732188000000001</v>
      </c>
      <c r="N497">
        <v>-73.983056000000005</v>
      </c>
      <c r="O497" s="5">
        <v>41915.832847013888</v>
      </c>
      <c r="P497" s="5">
        <v>41915.833527546296</v>
      </c>
      <c r="Q497" s="5">
        <v>41915.845572175924</v>
      </c>
      <c r="R497" s="5">
        <v>41915.856407199077</v>
      </c>
      <c r="S497">
        <f t="shared" si="14"/>
        <v>40</v>
      </c>
      <c r="T497">
        <f t="shared" si="15"/>
        <v>5</v>
      </c>
    </row>
    <row r="498" spans="1:20" x14ac:dyDescent="0.25">
      <c r="A498">
        <v>1288670</v>
      </c>
      <c r="B498">
        <v>274220</v>
      </c>
      <c r="C498">
        <v>138061</v>
      </c>
      <c r="D498" t="s">
        <v>53</v>
      </c>
      <c r="E498" t="s">
        <v>250</v>
      </c>
      <c r="F498" t="s">
        <v>251</v>
      </c>
      <c r="G498" t="s">
        <v>3874</v>
      </c>
      <c r="H498">
        <v>1</v>
      </c>
      <c r="I498" t="s">
        <v>249</v>
      </c>
      <c r="J498" s="1">
        <v>2.2115659722222222E-2</v>
      </c>
      <c r="K498">
        <v>40.790399757583998</v>
      </c>
      <c r="L498">
        <v>-73.974712559392302</v>
      </c>
      <c r="M498">
        <v>40.820045999999998</v>
      </c>
      <c r="N498">
        <v>-73.9555814</v>
      </c>
      <c r="O498" s="5">
        <v>41915.833893877316</v>
      </c>
      <c r="P498" s="5">
        <v>41915.844428738426</v>
      </c>
      <c r="Q498" s="5">
        <v>41915.868969270836</v>
      </c>
      <c r="R498" s="5">
        <v>41915.885215127317</v>
      </c>
      <c r="S498">
        <f t="shared" si="14"/>
        <v>40</v>
      </c>
      <c r="T498">
        <f t="shared" si="15"/>
        <v>5</v>
      </c>
    </row>
    <row r="499" spans="1:20" x14ac:dyDescent="0.25">
      <c r="A499">
        <v>1288665</v>
      </c>
      <c r="B499">
        <v>88543</v>
      </c>
      <c r="C499">
        <v>109259</v>
      </c>
      <c r="D499" t="s">
        <v>23</v>
      </c>
      <c r="E499" t="s">
        <v>680</v>
      </c>
      <c r="F499" t="s">
        <v>70</v>
      </c>
      <c r="G499" t="s">
        <v>681</v>
      </c>
      <c r="H499">
        <v>1</v>
      </c>
      <c r="I499" t="s">
        <v>682</v>
      </c>
      <c r="K499">
        <v>40.721735571599297</v>
      </c>
      <c r="L499">
        <v>-73.995935664258297</v>
      </c>
      <c r="M499">
        <v>40.738124399999997</v>
      </c>
      <c r="N499">
        <v>-74.006408800000003</v>
      </c>
      <c r="O499" s="5">
        <v>41915.833904722225</v>
      </c>
      <c r="P499" s="5">
        <v>41915.836382685186</v>
      </c>
      <c r="Q499" s="5">
        <v>41915.842911666667</v>
      </c>
      <c r="R499" s="5">
        <v>41915.853697118058</v>
      </c>
      <c r="S499">
        <f t="shared" si="14"/>
        <v>40</v>
      </c>
      <c r="T499">
        <f t="shared" si="15"/>
        <v>5</v>
      </c>
    </row>
    <row r="500" spans="1:20" x14ac:dyDescent="0.25">
      <c r="A500">
        <v>1288727</v>
      </c>
      <c r="B500">
        <v>92006</v>
      </c>
      <c r="C500">
        <v>144384</v>
      </c>
      <c r="D500" t="s">
        <v>23</v>
      </c>
      <c r="E500" t="s">
        <v>111</v>
      </c>
      <c r="F500" t="s">
        <v>37</v>
      </c>
      <c r="G500" t="s">
        <v>38</v>
      </c>
      <c r="H500">
        <v>1</v>
      </c>
      <c r="I500" t="s">
        <v>39</v>
      </c>
      <c r="K500">
        <v>40.767652912117299</v>
      </c>
      <c r="L500">
        <v>-73.982925456000402</v>
      </c>
      <c r="M500">
        <v>40.763232899999998</v>
      </c>
      <c r="N500">
        <v>-73.978310300000004</v>
      </c>
      <c r="O500" s="5">
        <v>41915.838465462963</v>
      </c>
      <c r="P500" s="5">
        <v>41915.839906076391</v>
      </c>
      <c r="Q500" s="5">
        <v>41915.867747199074</v>
      </c>
      <c r="R500" s="5">
        <v>41915.871108784719</v>
      </c>
      <c r="S500">
        <f t="shared" si="14"/>
        <v>40</v>
      </c>
      <c r="T500">
        <f t="shared" si="15"/>
        <v>5</v>
      </c>
    </row>
    <row r="501" spans="1:20" x14ac:dyDescent="0.25">
      <c r="A501">
        <v>1288735</v>
      </c>
      <c r="B501">
        <v>59097</v>
      </c>
      <c r="C501">
        <v>136851</v>
      </c>
      <c r="D501" t="s">
        <v>23</v>
      </c>
      <c r="E501" t="s">
        <v>253</v>
      </c>
      <c r="F501" t="s">
        <v>45</v>
      </c>
      <c r="J501" s="1">
        <v>4.326585648148148E-3</v>
      </c>
      <c r="K501">
        <v>40.744370000000004</v>
      </c>
      <c r="L501">
        <v>-73.996279999999999</v>
      </c>
      <c r="M501">
        <v>40.747064999999999</v>
      </c>
      <c r="N501">
        <v>-74.002352000000002</v>
      </c>
      <c r="O501" s="5">
        <v>41915.838524525461</v>
      </c>
      <c r="P501" s="5">
        <v>41915.850572199073</v>
      </c>
      <c r="Q501" s="5">
        <v>41915.855318993054</v>
      </c>
      <c r="R501" s="5">
        <v>41915.858773437503</v>
      </c>
      <c r="S501">
        <f t="shared" si="14"/>
        <v>40</v>
      </c>
      <c r="T501">
        <f t="shared" si="15"/>
        <v>5</v>
      </c>
    </row>
    <row r="502" spans="1:20" x14ac:dyDescent="0.25">
      <c r="A502">
        <v>1288732</v>
      </c>
      <c r="B502">
        <v>42379</v>
      </c>
      <c r="C502">
        <v>144957</v>
      </c>
      <c r="D502" t="s">
        <v>23</v>
      </c>
      <c r="E502" t="s">
        <v>889</v>
      </c>
      <c r="F502" t="s">
        <v>104</v>
      </c>
      <c r="G502" t="s">
        <v>2357</v>
      </c>
      <c r="H502">
        <v>2</v>
      </c>
      <c r="I502" t="s">
        <v>2358</v>
      </c>
      <c r="J502" s="1">
        <v>3.6414467592592592E-3</v>
      </c>
      <c r="K502">
        <v>40.731524286357399</v>
      </c>
      <c r="L502">
        <v>-74.004899396376501</v>
      </c>
      <c r="M502">
        <v>40.701853999999997</v>
      </c>
      <c r="N502">
        <v>-73.989808999999994</v>
      </c>
      <c r="O502" s="5">
        <v>41915.838665208335</v>
      </c>
      <c r="P502" s="5">
        <v>41915.840828749999</v>
      </c>
      <c r="Q502" s="5">
        <v>41915.855886041667</v>
      </c>
      <c r="R502" s="5">
        <v>41915.887087326388</v>
      </c>
      <c r="S502">
        <f t="shared" si="14"/>
        <v>40</v>
      </c>
      <c r="T502">
        <f t="shared" si="15"/>
        <v>5</v>
      </c>
    </row>
    <row r="503" spans="1:20" x14ac:dyDescent="0.25">
      <c r="A503">
        <v>1288723</v>
      </c>
      <c r="B503">
        <v>42424</v>
      </c>
      <c r="C503">
        <v>83117</v>
      </c>
      <c r="D503" t="s">
        <v>23</v>
      </c>
      <c r="E503" t="s">
        <v>1574</v>
      </c>
      <c r="F503" t="s">
        <v>862</v>
      </c>
      <c r="K503">
        <v>40.764298861377597</v>
      </c>
      <c r="L503">
        <v>-73.988337396566195</v>
      </c>
      <c r="M503">
        <v>40.737718000000001</v>
      </c>
      <c r="N503">
        <v>-73.982057999999995</v>
      </c>
      <c r="O503" s="5">
        <v>41915.838794699077</v>
      </c>
      <c r="P503" s="5">
        <v>41915.844243680556</v>
      </c>
      <c r="Q503" s="5">
        <v>41915.855251504632</v>
      </c>
      <c r="R503" s="5">
        <v>41915.87108863426</v>
      </c>
      <c r="S503">
        <f t="shared" si="14"/>
        <v>40</v>
      </c>
      <c r="T503">
        <f t="shared" si="15"/>
        <v>5</v>
      </c>
    </row>
    <row r="504" spans="1:20" x14ac:dyDescent="0.25">
      <c r="A504">
        <v>1288747</v>
      </c>
      <c r="B504">
        <v>99288</v>
      </c>
      <c r="C504">
        <v>23359</v>
      </c>
      <c r="D504" t="s">
        <v>23</v>
      </c>
      <c r="E504" t="s">
        <v>1180</v>
      </c>
      <c r="F504" t="s">
        <v>952</v>
      </c>
      <c r="G504" t="s">
        <v>1730</v>
      </c>
      <c r="H504">
        <v>1</v>
      </c>
      <c r="I504" t="s">
        <v>1169</v>
      </c>
      <c r="J504" s="1">
        <v>3.7462268518518517E-3</v>
      </c>
      <c r="K504">
        <v>40.7247274567031</v>
      </c>
      <c r="L504">
        <v>-74.002305581057399</v>
      </c>
      <c r="M504">
        <v>40.737467390250004</v>
      </c>
      <c r="N504">
        <v>-73.999628011067799</v>
      </c>
      <c r="O504" s="5">
        <v>41915.839167962964</v>
      </c>
      <c r="P504" s="5">
        <v>41915.859362754629</v>
      </c>
      <c r="Q504" s="5">
        <v>41915.862727037034</v>
      </c>
      <c r="R504" s="5">
        <v>41915.86898402778</v>
      </c>
      <c r="S504">
        <f t="shared" si="14"/>
        <v>40</v>
      </c>
      <c r="T504">
        <f t="shared" si="15"/>
        <v>5</v>
      </c>
    </row>
    <row r="505" spans="1:20" x14ac:dyDescent="0.25">
      <c r="A505">
        <v>1288779</v>
      </c>
      <c r="B505">
        <v>259341</v>
      </c>
      <c r="C505">
        <v>53095</v>
      </c>
      <c r="D505" t="s">
        <v>23</v>
      </c>
      <c r="E505" t="s">
        <v>1443</v>
      </c>
      <c r="F505" t="s">
        <v>91</v>
      </c>
      <c r="J505" s="1">
        <v>2.0981597222222222E-3</v>
      </c>
      <c r="K505">
        <v>40.771297761785803</v>
      </c>
      <c r="L505">
        <v>-73.959502566329107</v>
      </c>
      <c r="M505">
        <v>40.777042723345602</v>
      </c>
      <c r="N505">
        <v>-73.958787154088199</v>
      </c>
      <c r="O505" s="5">
        <v>41915.842339247683</v>
      </c>
      <c r="P505" s="5">
        <v>41915.86194116898</v>
      </c>
      <c r="Q505" s="5">
        <v>41915.864953136574</v>
      </c>
      <c r="R505" s="5">
        <v>41915.876720659726</v>
      </c>
      <c r="S505">
        <f t="shared" si="14"/>
        <v>40</v>
      </c>
      <c r="T505">
        <f t="shared" si="15"/>
        <v>5</v>
      </c>
    </row>
    <row r="506" spans="1:20" x14ac:dyDescent="0.25">
      <c r="A506">
        <v>1288784</v>
      </c>
      <c r="B506">
        <v>338155</v>
      </c>
      <c r="C506">
        <v>112851</v>
      </c>
      <c r="D506" t="s">
        <v>85</v>
      </c>
      <c r="E506" t="s">
        <v>459</v>
      </c>
      <c r="F506" t="s">
        <v>25</v>
      </c>
      <c r="G506" t="s">
        <v>460</v>
      </c>
      <c r="H506">
        <v>1</v>
      </c>
      <c r="I506" t="s">
        <v>461</v>
      </c>
      <c r="K506">
        <v>40.733402283324402</v>
      </c>
      <c r="L506">
        <v>-73.987510980727393</v>
      </c>
      <c r="M506">
        <v>40.751621887380402</v>
      </c>
      <c r="N506">
        <v>-73.970486687443298</v>
      </c>
      <c r="O506" s="5">
        <v>41915.842896724535</v>
      </c>
      <c r="P506" s="5">
        <v>41915.84699140046</v>
      </c>
      <c r="Q506" s="5">
        <v>41915.85590166667</v>
      </c>
      <c r="R506" s="5">
        <v>41915.86434266204</v>
      </c>
      <c r="S506">
        <f t="shared" si="14"/>
        <v>40</v>
      </c>
      <c r="T506">
        <f t="shared" si="15"/>
        <v>5</v>
      </c>
    </row>
    <row r="507" spans="1:20" x14ac:dyDescent="0.25">
      <c r="A507">
        <v>1288823</v>
      </c>
      <c r="B507">
        <v>285774</v>
      </c>
      <c r="C507">
        <v>48603</v>
      </c>
      <c r="D507" t="s">
        <v>23</v>
      </c>
      <c r="E507" t="s">
        <v>36</v>
      </c>
      <c r="F507" t="s">
        <v>37</v>
      </c>
      <c r="G507" t="s">
        <v>383</v>
      </c>
      <c r="H507">
        <v>1</v>
      </c>
      <c r="I507" t="s">
        <v>136</v>
      </c>
      <c r="J507" s="1">
        <v>8.8746643518518523E-3</v>
      </c>
      <c r="K507">
        <v>40.7261096570601</v>
      </c>
      <c r="L507">
        <v>-74.002491863200504</v>
      </c>
      <c r="M507">
        <v>40.711045647923598</v>
      </c>
      <c r="N507">
        <v>-74.005548465629701</v>
      </c>
      <c r="O507" s="5">
        <v>41915.845862546295</v>
      </c>
      <c r="P507" s="5">
        <v>41915.859303518519</v>
      </c>
      <c r="Q507" s="5">
        <v>41915.879015798608</v>
      </c>
      <c r="R507" s="5">
        <v>41915.883669537034</v>
      </c>
      <c r="S507">
        <f t="shared" si="14"/>
        <v>40</v>
      </c>
      <c r="T507">
        <f t="shared" si="15"/>
        <v>5</v>
      </c>
    </row>
    <row r="508" spans="1:20" x14ac:dyDescent="0.25">
      <c r="A508">
        <v>1288898</v>
      </c>
      <c r="B508">
        <v>80795</v>
      </c>
      <c r="C508">
        <v>84770</v>
      </c>
      <c r="D508" t="s">
        <v>23</v>
      </c>
      <c r="E508" t="s">
        <v>40</v>
      </c>
      <c r="F508" t="s">
        <v>41</v>
      </c>
      <c r="G508" t="s">
        <v>3923</v>
      </c>
      <c r="H508">
        <v>1</v>
      </c>
      <c r="I508" t="s">
        <v>3924</v>
      </c>
      <c r="J508" s="1">
        <v>4.3879513888888883E-3</v>
      </c>
      <c r="K508">
        <v>40.719268925450301</v>
      </c>
      <c r="L508">
        <v>-74.008749884804104</v>
      </c>
      <c r="M508">
        <v>40.722769</v>
      </c>
      <c r="N508">
        <v>-73.998026999999993</v>
      </c>
      <c r="O508" s="5">
        <v>41915.851420648149</v>
      </c>
      <c r="P508" s="5">
        <v>41915.87273505787</v>
      </c>
      <c r="Q508" s="5">
        <v>41915.879144814811</v>
      </c>
      <c r="R508" s="5">
        <v>41915.883396793979</v>
      </c>
      <c r="S508">
        <f t="shared" si="14"/>
        <v>40</v>
      </c>
      <c r="T508">
        <f t="shared" si="15"/>
        <v>5</v>
      </c>
    </row>
    <row r="509" spans="1:20" x14ac:dyDescent="0.25">
      <c r="A509">
        <v>1288902</v>
      </c>
      <c r="B509">
        <v>303211</v>
      </c>
      <c r="C509">
        <v>65038</v>
      </c>
      <c r="D509" t="s">
        <v>53</v>
      </c>
      <c r="E509" t="s">
        <v>114</v>
      </c>
      <c r="F509" t="s">
        <v>115</v>
      </c>
      <c r="G509" t="s">
        <v>183</v>
      </c>
      <c r="H509">
        <v>3</v>
      </c>
      <c r="I509" t="s">
        <v>184</v>
      </c>
      <c r="K509">
        <v>40.786017123633201</v>
      </c>
      <c r="L509">
        <v>-73.978471825344499</v>
      </c>
      <c r="M509">
        <v>40.793833900000003</v>
      </c>
      <c r="N509">
        <v>-73.941520999999995</v>
      </c>
      <c r="O509" s="5">
        <v>41915.852298171296</v>
      </c>
      <c r="P509" s="5">
        <v>41915.865226782407</v>
      </c>
      <c r="Q509" s="5">
        <v>41915.871641504629</v>
      </c>
      <c r="R509" s="5">
        <v>41915.88245931713</v>
      </c>
      <c r="S509">
        <f t="shared" si="14"/>
        <v>40</v>
      </c>
      <c r="T509">
        <f t="shared" si="15"/>
        <v>5</v>
      </c>
    </row>
    <row r="510" spans="1:20" x14ac:dyDescent="0.25">
      <c r="A510">
        <v>1288913</v>
      </c>
      <c r="B510">
        <v>71972</v>
      </c>
      <c r="C510">
        <v>122837</v>
      </c>
      <c r="D510" t="s">
        <v>23</v>
      </c>
      <c r="E510" t="s">
        <v>425</v>
      </c>
      <c r="F510" t="s">
        <v>426</v>
      </c>
      <c r="G510" t="s">
        <v>1937</v>
      </c>
      <c r="H510">
        <v>2</v>
      </c>
      <c r="I510" t="s">
        <v>1043</v>
      </c>
      <c r="K510">
        <v>40.744563916288797</v>
      </c>
      <c r="L510">
        <v>-73.996630052861306</v>
      </c>
      <c r="M510">
        <v>40.747775599999997</v>
      </c>
      <c r="N510">
        <v>-73.975147399999997</v>
      </c>
      <c r="O510" s="5">
        <v>41915.85418978009</v>
      </c>
      <c r="P510" s="5">
        <v>41915.85520111111</v>
      </c>
      <c r="Q510" s="5">
        <v>41915.869334189818</v>
      </c>
      <c r="R510" s="5">
        <v>41915.879821805553</v>
      </c>
      <c r="S510">
        <f t="shared" si="14"/>
        <v>40</v>
      </c>
      <c r="T510">
        <f t="shared" si="15"/>
        <v>5</v>
      </c>
    </row>
    <row r="511" spans="1:20" x14ac:dyDescent="0.25">
      <c r="A511">
        <v>1288935</v>
      </c>
      <c r="B511">
        <v>145389</v>
      </c>
      <c r="C511">
        <v>79847</v>
      </c>
      <c r="D511" t="s">
        <v>23</v>
      </c>
      <c r="E511" t="s">
        <v>3274</v>
      </c>
      <c r="F511" t="s">
        <v>91</v>
      </c>
      <c r="K511">
        <v>40.726233952623303</v>
      </c>
      <c r="L511">
        <v>-73.991769279821099</v>
      </c>
      <c r="M511">
        <v>40.729171000000001</v>
      </c>
      <c r="N511">
        <v>-73.999358999999998</v>
      </c>
      <c r="O511" s="5">
        <v>41915.855591168984</v>
      </c>
      <c r="P511" s="5">
        <v>41915.85498478009</v>
      </c>
      <c r="Q511" s="5">
        <v>41915.887161238425</v>
      </c>
      <c r="R511" s="5">
        <v>41915.891646122684</v>
      </c>
      <c r="S511">
        <f t="shared" si="14"/>
        <v>40</v>
      </c>
      <c r="T511">
        <f t="shared" si="15"/>
        <v>5</v>
      </c>
    </row>
    <row r="512" spans="1:20" x14ac:dyDescent="0.25">
      <c r="A512">
        <v>1288977</v>
      </c>
      <c r="B512">
        <v>180821</v>
      </c>
      <c r="C512">
        <v>133293</v>
      </c>
      <c r="D512" t="s">
        <v>23</v>
      </c>
      <c r="E512" t="s">
        <v>766</v>
      </c>
      <c r="K512">
        <v>40.726929547660198</v>
      </c>
      <c r="L512">
        <v>-74.003258181033104</v>
      </c>
      <c r="M512">
        <v>40.723676400000002</v>
      </c>
      <c r="N512">
        <v>-74.010723499999997</v>
      </c>
      <c r="O512" s="5">
        <v>41915.857827372682</v>
      </c>
      <c r="P512" s="5">
        <v>41915.860147407409</v>
      </c>
      <c r="Q512" s="5">
        <v>41915.883990787035</v>
      </c>
      <c r="R512" s="5">
        <v>41915.897542256942</v>
      </c>
      <c r="S512">
        <f t="shared" si="14"/>
        <v>40</v>
      </c>
      <c r="T512">
        <f t="shared" si="15"/>
        <v>5</v>
      </c>
    </row>
    <row r="513" spans="1:20" x14ac:dyDescent="0.25">
      <c r="A513">
        <v>1288986</v>
      </c>
      <c r="B513">
        <v>97991</v>
      </c>
      <c r="C513">
        <v>20962</v>
      </c>
      <c r="D513" t="s">
        <v>85</v>
      </c>
      <c r="E513" t="s">
        <v>111</v>
      </c>
      <c r="F513" t="s">
        <v>37</v>
      </c>
      <c r="G513" t="s">
        <v>112</v>
      </c>
      <c r="H513">
        <v>1</v>
      </c>
      <c r="I513" t="s">
        <v>113</v>
      </c>
      <c r="J513" s="1">
        <v>4.9571064814814816E-3</v>
      </c>
      <c r="K513">
        <v>40.767652912117299</v>
      </c>
      <c r="L513">
        <v>-73.982925456000402</v>
      </c>
      <c r="M513">
        <v>40.748827550824601</v>
      </c>
      <c r="N513">
        <v>-73.990138952772497</v>
      </c>
      <c r="O513" s="5">
        <v>41915.858250671299</v>
      </c>
      <c r="P513" s="5">
        <v>41915.868879097223</v>
      </c>
      <c r="Q513" s="5">
        <v>41915.875032233795</v>
      </c>
      <c r="R513" s="5">
        <v>41915.887751840281</v>
      </c>
      <c r="S513">
        <f t="shared" si="14"/>
        <v>40</v>
      </c>
      <c r="T513">
        <f t="shared" si="15"/>
        <v>5</v>
      </c>
    </row>
    <row r="514" spans="1:20" x14ac:dyDescent="0.25">
      <c r="A514">
        <v>1289033</v>
      </c>
      <c r="B514">
        <v>220922</v>
      </c>
      <c r="C514">
        <v>81503</v>
      </c>
      <c r="D514" t="s">
        <v>53</v>
      </c>
      <c r="E514" t="s">
        <v>824</v>
      </c>
      <c r="F514" t="s">
        <v>342</v>
      </c>
      <c r="G514" t="s">
        <v>3192</v>
      </c>
      <c r="H514">
        <v>1</v>
      </c>
      <c r="I514" t="s">
        <v>61</v>
      </c>
      <c r="J514" s="1">
        <v>4.3624652777777776E-3</v>
      </c>
      <c r="K514">
        <v>40.749901999999999</v>
      </c>
      <c r="L514">
        <v>-73.982186999999996</v>
      </c>
      <c r="M514">
        <v>40.7572908</v>
      </c>
      <c r="N514">
        <v>-73.966064799999998</v>
      </c>
      <c r="O514" s="5">
        <v>41915.861374849534</v>
      </c>
      <c r="P514" s="5">
        <v>41915.871372118054</v>
      </c>
      <c r="Q514" s="5">
        <v>41915.879240451388</v>
      </c>
      <c r="R514" s="5">
        <v>41915.889554259258</v>
      </c>
      <c r="S514">
        <f t="shared" si="14"/>
        <v>40</v>
      </c>
      <c r="T514">
        <f t="shared" si="15"/>
        <v>5</v>
      </c>
    </row>
    <row r="515" spans="1:20" x14ac:dyDescent="0.25">
      <c r="A515">
        <v>1289093</v>
      </c>
      <c r="B515">
        <v>334373</v>
      </c>
      <c r="C515">
        <v>89004</v>
      </c>
      <c r="D515" t="s">
        <v>23</v>
      </c>
      <c r="E515" t="s">
        <v>62</v>
      </c>
      <c r="F515" t="s">
        <v>63</v>
      </c>
      <c r="G515" t="s">
        <v>3331</v>
      </c>
      <c r="H515">
        <v>1</v>
      </c>
      <c r="I515" t="s">
        <v>65</v>
      </c>
      <c r="K515">
        <v>40.727518945156902</v>
      </c>
      <c r="L515">
        <v>-73.988671302795396</v>
      </c>
      <c r="M515">
        <v>40.735596999999999</v>
      </c>
      <c r="N515">
        <v>-74.00909</v>
      </c>
      <c r="O515" s="5">
        <v>41915.866340196757</v>
      </c>
      <c r="P515" s="5">
        <v>41915.872830127315</v>
      </c>
      <c r="Q515" s="5">
        <v>41915.897344409721</v>
      </c>
      <c r="R515" s="5">
        <v>41915.900921168984</v>
      </c>
      <c r="S515">
        <f t="shared" ref="S515:S578" si="16">WEEKNUM(O515,21)</f>
        <v>40</v>
      </c>
      <c r="T515">
        <f t="shared" ref="T515:T578" si="17">WEEKDAY(O515,11)</f>
        <v>5</v>
      </c>
    </row>
    <row r="516" spans="1:20" x14ac:dyDescent="0.25">
      <c r="A516">
        <v>1289120</v>
      </c>
      <c r="B516">
        <v>290313</v>
      </c>
      <c r="C516">
        <v>57186</v>
      </c>
      <c r="D516" t="s">
        <v>23</v>
      </c>
      <c r="E516" t="s">
        <v>443</v>
      </c>
      <c r="F516" t="s">
        <v>342</v>
      </c>
      <c r="G516" t="s">
        <v>1320</v>
      </c>
      <c r="H516">
        <v>1</v>
      </c>
      <c r="I516" t="s">
        <v>413</v>
      </c>
      <c r="J516" s="1">
        <v>3.2923842592592592E-3</v>
      </c>
      <c r="K516">
        <v>40.782116700000003</v>
      </c>
      <c r="L516">
        <v>-73.980739099999994</v>
      </c>
      <c r="M516">
        <v>40.781714000000001</v>
      </c>
      <c r="N516">
        <v>-73.955449999999999</v>
      </c>
      <c r="O516" s="5">
        <v>41915.867576157405</v>
      </c>
      <c r="P516" s="5">
        <v>41915.869199085646</v>
      </c>
      <c r="Q516" s="5">
        <v>41915.890264571761</v>
      </c>
      <c r="R516" s="5">
        <v>41915.902530844905</v>
      </c>
      <c r="S516">
        <f t="shared" si="16"/>
        <v>40</v>
      </c>
      <c r="T516">
        <f t="shared" si="17"/>
        <v>5</v>
      </c>
    </row>
    <row r="517" spans="1:20" x14ac:dyDescent="0.25">
      <c r="A517">
        <v>1289125</v>
      </c>
      <c r="B517">
        <v>110138</v>
      </c>
      <c r="C517">
        <v>142394</v>
      </c>
      <c r="D517" t="s">
        <v>23</v>
      </c>
      <c r="E517" t="s">
        <v>858</v>
      </c>
      <c r="F517" t="s">
        <v>41</v>
      </c>
      <c r="G517" t="s">
        <v>2185</v>
      </c>
      <c r="H517">
        <v>1</v>
      </c>
      <c r="I517" t="s">
        <v>1365</v>
      </c>
      <c r="J517" s="1">
        <v>5.2321874999999999E-3</v>
      </c>
      <c r="K517">
        <v>40.741604883571803</v>
      </c>
      <c r="L517">
        <v>-73.983304239412405</v>
      </c>
      <c r="M517">
        <v>40.732362299999998</v>
      </c>
      <c r="N517">
        <v>-73.987124800000004</v>
      </c>
      <c r="O517" s="5">
        <v>41915.867893379633</v>
      </c>
      <c r="P517" s="5">
        <v>41915.875866018519</v>
      </c>
      <c r="Q517" s="5">
        <v>41915.889609409722</v>
      </c>
      <c r="R517" s="5">
        <v>41915.896710671295</v>
      </c>
      <c r="S517">
        <f t="shared" si="16"/>
        <v>40</v>
      </c>
      <c r="T517">
        <f t="shared" si="17"/>
        <v>5</v>
      </c>
    </row>
    <row r="518" spans="1:20" x14ac:dyDescent="0.25">
      <c r="A518">
        <v>1289129</v>
      </c>
      <c r="B518">
        <v>348096</v>
      </c>
      <c r="C518">
        <v>122309</v>
      </c>
      <c r="D518" t="s">
        <v>23</v>
      </c>
      <c r="E518" t="s">
        <v>226</v>
      </c>
      <c r="F518" t="s">
        <v>91</v>
      </c>
      <c r="G518" t="s">
        <v>485</v>
      </c>
      <c r="H518">
        <v>1</v>
      </c>
      <c r="I518" t="s">
        <v>128</v>
      </c>
      <c r="J518" s="1">
        <v>3.3437268518518516E-3</v>
      </c>
      <c r="K518">
        <v>40.723019825000002</v>
      </c>
      <c r="L518">
        <v>-73.995853999999994</v>
      </c>
      <c r="M518">
        <v>40.720866181753998</v>
      </c>
      <c r="N518">
        <v>-74.001728740503694</v>
      </c>
      <c r="O518" s="5">
        <v>41915.868272187501</v>
      </c>
      <c r="P518" s="5">
        <v>41915.878380000002</v>
      </c>
      <c r="Q518" s="5">
        <v>41915.886247986113</v>
      </c>
      <c r="R518" s="5">
        <v>41915.891161643522</v>
      </c>
      <c r="S518">
        <f t="shared" si="16"/>
        <v>40</v>
      </c>
      <c r="T518">
        <f t="shared" si="17"/>
        <v>5</v>
      </c>
    </row>
    <row r="519" spans="1:20" x14ac:dyDescent="0.25">
      <c r="A519">
        <v>1289129</v>
      </c>
      <c r="B519">
        <v>348096</v>
      </c>
      <c r="C519">
        <v>122309</v>
      </c>
      <c r="D519" t="s">
        <v>23</v>
      </c>
      <c r="E519" t="s">
        <v>226</v>
      </c>
      <c r="F519" t="s">
        <v>91</v>
      </c>
      <c r="G519" t="s">
        <v>542</v>
      </c>
      <c r="H519">
        <v>1</v>
      </c>
      <c r="I519" t="s">
        <v>728</v>
      </c>
      <c r="J519" s="1">
        <v>3.3437268518518516E-3</v>
      </c>
      <c r="K519">
        <v>40.723019825000002</v>
      </c>
      <c r="L519">
        <v>-73.995853999999994</v>
      </c>
      <c r="M519">
        <v>40.720866181753998</v>
      </c>
      <c r="N519">
        <v>-74.001728740503694</v>
      </c>
      <c r="O519" s="5">
        <v>41915.868272187501</v>
      </c>
      <c r="P519" s="5">
        <v>41915.878380000002</v>
      </c>
      <c r="Q519" s="5">
        <v>41915.886247986113</v>
      </c>
      <c r="R519" s="5">
        <v>41915.891161643522</v>
      </c>
      <c r="S519">
        <f t="shared" si="16"/>
        <v>40</v>
      </c>
      <c r="T519">
        <f t="shared" si="17"/>
        <v>5</v>
      </c>
    </row>
    <row r="520" spans="1:20" x14ac:dyDescent="0.25">
      <c r="A520">
        <v>1289184</v>
      </c>
      <c r="B520">
        <v>113926</v>
      </c>
      <c r="C520">
        <v>124897</v>
      </c>
      <c r="D520" t="s">
        <v>23</v>
      </c>
      <c r="E520" t="s">
        <v>178</v>
      </c>
      <c r="F520" t="s">
        <v>29</v>
      </c>
      <c r="G520" t="s">
        <v>2034</v>
      </c>
      <c r="H520">
        <v>1</v>
      </c>
      <c r="I520" t="s">
        <v>56</v>
      </c>
      <c r="K520">
        <v>40.736896999999999</v>
      </c>
      <c r="L520">
        <v>-73.995727000000002</v>
      </c>
      <c r="M520">
        <v>40.7389899</v>
      </c>
      <c r="N520">
        <v>-74.001095000000007</v>
      </c>
      <c r="O520" s="5">
        <v>41915.871573182871</v>
      </c>
      <c r="P520" s="5">
        <v>41915.873821886576</v>
      </c>
      <c r="Q520" s="5">
        <v>41915.888255520833</v>
      </c>
      <c r="R520" s="5">
        <v>41915.892648252317</v>
      </c>
      <c r="S520">
        <f t="shared" si="16"/>
        <v>40</v>
      </c>
      <c r="T520">
        <f t="shared" si="17"/>
        <v>5</v>
      </c>
    </row>
    <row r="521" spans="1:20" x14ac:dyDescent="0.25">
      <c r="A521">
        <v>1289220</v>
      </c>
      <c r="B521">
        <v>214489</v>
      </c>
      <c r="C521">
        <v>118707</v>
      </c>
      <c r="D521" t="s">
        <v>53</v>
      </c>
      <c r="E521" t="s">
        <v>111</v>
      </c>
      <c r="F521" t="s">
        <v>37</v>
      </c>
      <c r="G521" t="s">
        <v>661</v>
      </c>
      <c r="H521">
        <v>1</v>
      </c>
      <c r="I521" t="s">
        <v>478</v>
      </c>
      <c r="J521" s="1">
        <v>3.8948842592592594E-3</v>
      </c>
      <c r="K521">
        <v>40.767652912117299</v>
      </c>
      <c r="L521">
        <v>-73.982925456000402</v>
      </c>
      <c r="M521">
        <v>40.775165999999999</v>
      </c>
      <c r="N521">
        <v>-73.990162400000003</v>
      </c>
      <c r="O521" s="5">
        <v>41915.874997534724</v>
      </c>
      <c r="P521" s="5">
        <v>41915.885737083336</v>
      </c>
      <c r="Q521" s="5">
        <v>41915.89603171296</v>
      </c>
      <c r="R521" s="5">
        <v>41915.902602696762</v>
      </c>
      <c r="S521">
        <f t="shared" si="16"/>
        <v>40</v>
      </c>
      <c r="T521">
        <f t="shared" si="17"/>
        <v>5</v>
      </c>
    </row>
    <row r="522" spans="1:20" x14ac:dyDescent="0.25">
      <c r="A522">
        <v>1289248</v>
      </c>
      <c r="B522">
        <v>152353</v>
      </c>
      <c r="C522">
        <v>83117</v>
      </c>
      <c r="D522" t="s">
        <v>23</v>
      </c>
      <c r="E522" t="s">
        <v>1244</v>
      </c>
      <c r="F522" t="s">
        <v>25</v>
      </c>
      <c r="G522" t="s">
        <v>1245</v>
      </c>
      <c r="H522">
        <v>1</v>
      </c>
      <c r="I522" t="s">
        <v>1246</v>
      </c>
      <c r="J522" s="1">
        <v>3.5062847222222227E-3</v>
      </c>
      <c r="K522">
        <v>40.742461639768699</v>
      </c>
      <c r="L522">
        <v>-73.984951364655302</v>
      </c>
      <c r="M522">
        <v>40.736900400000003</v>
      </c>
      <c r="N522">
        <v>-73.994162000000003</v>
      </c>
      <c r="O522" s="5">
        <v>41915.877222083334</v>
      </c>
      <c r="P522" s="5">
        <v>41915.878608009261</v>
      </c>
      <c r="Q522" s="5">
        <v>41915.887324768519</v>
      </c>
      <c r="R522" s="5">
        <v>41915.896953321761</v>
      </c>
      <c r="S522">
        <f t="shared" si="16"/>
        <v>40</v>
      </c>
      <c r="T522">
        <f t="shared" si="17"/>
        <v>5</v>
      </c>
    </row>
    <row r="523" spans="1:20" x14ac:dyDescent="0.25">
      <c r="A523">
        <v>1289315</v>
      </c>
      <c r="B523">
        <v>91108</v>
      </c>
      <c r="C523">
        <v>62487</v>
      </c>
      <c r="D523" t="s">
        <v>53</v>
      </c>
      <c r="E523" t="s">
        <v>1464</v>
      </c>
      <c r="F523" t="s">
        <v>709</v>
      </c>
      <c r="J523" s="1">
        <v>5.253414351851852E-3</v>
      </c>
      <c r="K523">
        <v>40.759385731021197</v>
      </c>
      <c r="L523">
        <v>-73.977978246524103</v>
      </c>
      <c r="M523">
        <v>40.764252944937901</v>
      </c>
      <c r="N523">
        <v>-73.985336159395203</v>
      </c>
      <c r="O523" s="5">
        <v>41915.881322245368</v>
      </c>
      <c r="P523" s="5">
        <v>41915.908801631944</v>
      </c>
      <c r="Q523" s="5">
        <v>41915.913892256947</v>
      </c>
      <c r="R523" s="5">
        <v>41915.920478969907</v>
      </c>
      <c r="S523">
        <f t="shared" si="16"/>
        <v>40</v>
      </c>
      <c r="T523">
        <f t="shared" si="17"/>
        <v>5</v>
      </c>
    </row>
    <row r="524" spans="1:20" x14ac:dyDescent="0.25">
      <c r="A524">
        <v>1289325</v>
      </c>
      <c r="B524">
        <v>44933</v>
      </c>
      <c r="C524">
        <v>128139</v>
      </c>
      <c r="D524" t="s">
        <v>53</v>
      </c>
      <c r="E524" t="s">
        <v>3793</v>
      </c>
      <c r="G524" t="s">
        <v>3794</v>
      </c>
      <c r="H524">
        <v>1</v>
      </c>
      <c r="I524" t="s">
        <v>249</v>
      </c>
      <c r="J524" s="1">
        <v>5.345150462962963E-3</v>
      </c>
      <c r="K524">
        <v>40.6999328623994</v>
      </c>
      <c r="L524">
        <v>-73.993697535111906</v>
      </c>
      <c r="M524">
        <v>40.703110600000002</v>
      </c>
      <c r="N524">
        <v>-73.985822200000001</v>
      </c>
      <c r="O524" s="5">
        <v>41915.882479178239</v>
      </c>
      <c r="P524" s="5">
        <v>41915.8856137037</v>
      </c>
      <c r="Q524" s="5">
        <v>41915.920859988422</v>
      </c>
      <c r="R524" s="5">
        <v>41915.925813981485</v>
      </c>
      <c r="S524">
        <f t="shared" si="16"/>
        <v>40</v>
      </c>
      <c r="T524">
        <f t="shared" si="17"/>
        <v>5</v>
      </c>
    </row>
    <row r="525" spans="1:20" x14ac:dyDescent="0.25">
      <c r="A525">
        <v>1289407</v>
      </c>
      <c r="B525">
        <v>212825</v>
      </c>
      <c r="C525">
        <v>145425</v>
      </c>
      <c r="D525" t="s">
        <v>610</v>
      </c>
      <c r="E525" t="s">
        <v>243</v>
      </c>
      <c r="F525" t="s">
        <v>70</v>
      </c>
      <c r="G525" t="s">
        <v>235</v>
      </c>
      <c r="H525">
        <v>1</v>
      </c>
      <c r="I525" t="s">
        <v>236</v>
      </c>
      <c r="K525">
        <v>40.731795470614898</v>
      </c>
      <c r="L525">
        <v>-73.985672593116803</v>
      </c>
      <c r="M525">
        <v>40.7452805</v>
      </c>
      <c r="N525">
        <v>-73.991422200000002</v>
      </c>
      <c r="O525" s="5">
        <v>41915.888046886575</v>
      </c>
      <c r="P525" s="5">
        <v>41915.893329756946</v>
      </c>
      <c r="Q525" s="5">
        <v>41915.90743190972</v>
      </c>
      <c r="R525" s="5">
        <v>41915.918606944448</v>
      </c>
      <c r="S525">
        <f t="shared" si="16"/>
        <v>40</v>
      </c>
      <c r="T525">
        <f t="shared" si="17"/>
        <v>5</v>
      </c>
    </row>
    <row r="526" spans="1:20" x14ac:dyDescent="0.25">
      <c r="A526">
        <v>1289425</v>
      </c>
      <c r="B526">
        <v>162330</v>
      </c>
      <c r="C526">
        <v>152951</v>
      </c>
      <c r="D526" t="s">
        <v>53</v>
      </c>
      <c r="E526" t="s">
        <v>452</v>
      </c>
      <c r="F526" t="s">
        <v>58</v>
      </c>
      <c r="K526">
        <v>40.777745129236699</v>
      </c>
      <c r="L526">
        <v>-73.954617029430395</v>
      </c>
      <c r="M526">
        <v>40.775539000000002</v>
      </c>
      <c r="N526">
        <v>-73.945322000000004</v>
      </c>
      <c r="O526" s="5">
        <v>41915.889347002318</v>
      </c>
      <c r="P526" s="5">
        <v>41915.898580034722</v>
      </c>
      <c r="Q526" s="5">
        <v>41915.908183402775</v>
      </c>
      <c r="R526" s="5">
        <v>41915.916195543985</v>
      </c>
      <c r="S526">
        <f t="shared" si="16"/>
        <v>40</v>
      </c>
      <c r="T526">
        <f t="shared" si="17"/>
        <v>5</v>
      </c>
    </row>
    <row r="527" spans="1:20" x14ac:dyDescent="0.25">
      <c r="A527">
        <v>1289478</v>
      </c>
      <c r="B527">
        <v>54987</v>
      </c>
      <c r="C527">
        <v>6873</v>
      </c>
      <c r="D527" t="s">
        <v>53</v>
      </c>
      <c r="E527" t="s">
        <v>129</v>
      </c>
      <c r="F527" t="s">
        <v>45</v>
      </c>
      <c r="G527" t="s">
        <v>561</v>
      </c>
      <c r="H527">
        <v>1</v>
      </c>
      <c r="I527" t="s">
        <v>131</v>
      </c>
      <c r="J527" s="1">
        <v>5.3953124999999999E-3</v>
      </c>
      <c r="K527">
        <v>40.719386413349397</v>
      </c>
      <c r="L527">
        <v>-74.008692501044905</v>
      </c>
      <c r="M527">
        <v>40.744300000000003</v>
      </c>
      <c r="N527">
        <v>-73.991373999999993</v>
      </c>
      <c r="O527" s="5">
        <v>41915.894228761572</v>
      </c>
      <c r="P527" s="5">
        <v>41915.895676851855</v>
      </c>
      <c r="Q527" s="5">
        <v>41915.917787951388</v>
      </c>
      <c r="R527" s="5">
        <v>41915.931167986113</v>
      </c>
      <c r="S527">
        <f t="shared" si="16"/>
        <v>40</v>
      </c>
      <c r="T527">
        <f t="shared" si="17"/>
        <v>5</v>
      </c>
    </row>
    <row r="528" spans="1:20" x14ac:dyDescent="0.25">
      <c r="A528">
        <v>1289517</v>
      </c>
      <c r="B528">
        <v>73668</v>
      </c>
      <c r="C528">
        <v>137090</v>
      </c>
      <c r="D528" t="s">
        <v>23</v>
      </c>
      <c r="E528" t="s">
        <v>62</v>
      </c>
      <c r="F528" t="s">
        <v>63</v>
      </c>
      <c r="G528" t="s">
        <v>1044</v>
      </c>
      <c r="H528">
        <v>1</v>
      </c>
      <c r="I528" t="s">
        <v>249</v>
      </c>
      <c r="K528">
        <v>40.727518945156902</v>
      </c>
      <c r="L528">
        <v>-73.988671302795396</v>
      </c>
      <c r="M528">
        <v>40.7403993</v>
      </c>
      <c r="N528">
        <v>-73.984299500000006</v>
      </c>
      <c r="O528" s="5">
        <v>41915.894972361108</v>
      </c>
      <c r="P528" s="5">
        <v>41915.895352939813</v>
      </c>
      <c r="Q528" s="5">
        <v>41915.911901122687</v>
      </c>
      <c r="R528" s="5">
        <v>41915.918601122685</v>
      </c>
      <c r="S528">
        <f t="shared" si="16"/>
        <v>40</v>
      </c>
      <c r="T528">
        <f t="shared" si="17"/>
        <v>5</v>
      </c>
    </row>
    <row r="529" spans="1:20" x14ac:dyDescent="0.25">
      <c r="A529">
        <v>1289615</v>
      </c>
      <c r="B529">
        <v>109000</v>
      </c>
      <c r="C529">
        <v>88387</v>
      </c>
      <c r="D529" t="s">
        <v>23</v>
      </c>
      <c r="E529" t="s">
        <v>1940</v>
      </c>
      <c r="F529" t="s">
        <v>91</v>
      </c>
      <c r="K529">
        <v>40.741943200000001</v>
      </c>
      <c r="L529">
        <v>-73.989906300000001</v>
      </c>
      <c r="M529">
        <v>40.743845499999999</v>
      </c>
      <c r="N529">
        <v>-73.987641600000003</v>
      </c>
      <c r="O529" s="5">
        <v>41915.899376354166</v>
      </c>
      <c r="P529" s="5">
        <v>41915.906179212965</v>
      </c>
      <c r="Q529" s="5">
        <v>41915.926202615738</v>
      </c>
      <c r="R529" s="5">
        <v>41915.928977071759</v>
      </c>
      <c r="S529">
        <f t="shared" si="16"/>
        <v>40</v>
      </c>
      <c r="T529">
        <f t="shared" si="17"/>
        <v>5</v>
      </c>
    </row>
    <row r="530" spans="1:20" x14ac:dyDescent="0.25">
      <c r="A530">
        <v>1289594</v>
      </c>
      <c r="B530">
        <v>40741</v>
      </c>
      <c r="C530">
        <v>15818</v>
      </c>
      <c r="D530" t="s">
        <v>53</v>
      </c>
      <c r="E530" t="s">
        <v>962</v>
      </c>
      <c r="F530" t="s">
        <v>37</v>
      </c>
      <c r="G530" t="s">
        <v>3833</v>
      </c>
      <c r="H530">
        <v>1</v>
      </c>
      <c r="I530" t="s">
        <v>249</v>
      </c>
      <c r="K530">
        <v>40.746330350007703</v>
      </c>
      <c r="L530">
        <v>-73.993885517120404</v>
      </c>
      <c r="M530">
        <v>40.756776000000002</v>
      </c>
      <c r="N530">
        <v>-73.998191000000006</v>
      </c>
      <c r="O530" s="5">
        <v>41915.899569675923</v>
      </c>
      <c r="P530" s="5">
        <v>41915.911940798615</v>
      </c>
      <c r="Q530" s="5">
        <v>41915.919464305553</v>
      </c>
      <c r="R530" s="5">
        <v>41915.930778298614</v>
      </c>
      <c r="S530">
        <f t="shared" si="16"/>
        <v>40</v>
      </c>
      <c r="T530">
        <f t="shared" si="17"/>
        <v>5</v>
      </c>
    </row>
    <row r="531" spans="1:20" x14ac:dyDescent="0.25">
      <c r="A531">
        <v>1289642</v>
      </c>
      <c r="B531">
        <v>157685</v>
      </c>
      <c r="C531">
        <v>154514</v>
      </c>
      <c r="D531" t="s">
        <v>85</v>
      </c>
      <c r="E531" t="s">
        <v>2085</v>
      </c>
      <c r="F531" t="s">
        <v>78</v>
      </c>
      <c r="K531">
        <v>40.751720013396699</v>
      </c>
      <c r="L531">
        <v>-73.992865403510294</v>
      </c>
      <c r="M531">
        <v>40.752031799999997</v>
      </c>
      <c r="N531">
        <v>-73.994620800000007</v>
      </c>
      <c r="O531" s="5">
        <v>41915.901956979164</v>
      </c>
      <c r="P531" s="5">
        <v>41915.901951273147</v>
      </c>
      <c r="Q531" s="5">
        <v>41915.923845868056</v>
      </c>
      <c r="R531" s="5">
        <v>41915.926781134258</v>
      </c>
      <c r="S531">
        <f t="shared" si="16"/>
        <v>40</v>
      </c>
      <c r="T531">
        <f t="shared" si="17"/>
        <v>5</v>
      </c>
    </row>
    <row r="532" spans="1:20" x14ac:dyDescent="0.25">
      <c r="A532">
        <v>1289648</v>
      </c>
      <c r="B532">
        <v>130507</v>
      </c>
      <c r="C532">
        <v>113563</v>
      </c>
      <c r="D532" t="s">
        <v>23</v>
      </c>
      <c r="E532" t="s">
        <v>96</v>
      </c>
      <c r="F532" t="s">
        <v>97</v>
      </c>
      <c r="G532" t="s">
        <v>3871</v>
      </c>
      <c r="H532">
        <v>1</v>
      </c>
      <c r="I532" t="s">
        <v>3872</v>
      </c>
      <c r="K532">
        <v>40.767890000000001</v>
      </c>
      <c r="L532">
        <v>-73.982399999999998</v>
      </c>
      <c r="M532">
        <v>40.741840000000003</v>
      </c>
      <c r="N532">
        <v>-74.002786999999998</v>
      </c>
      <c r="O532" s="5">
        <v>41915.902009120371</v>
      </c>
      <c r="P532" s="5">
        <v>41915.912191087962</v>
      </c>
      <c r="Q532" s="5">
        <v>41915.926424942132</v>
      </c>
      <c r="R532" s="5">
        <v>41915.931826053238</v>
      </c>
      <c r="S532">
        <f t="shared" si="16"/>
        <v>40</v>
      </c>
      <c r="T532">
        <f t="shared" si="17"/>
        <v>5</v>
      </c>
    </row>
    <row r="533" spans="1:20" x14ac:dyDescent="0.25">
      <c r="A533">
        <v>1289666</v>
      </c>
      <c r="B533">
        <v>89026</v>
      </c>
      <c r="C533">
        <v>116881</v>
      </c>
      <c r="D533" t="s">
        <v>23</v>
      </c>
      <c r="E533" t="s">
        <v>346</v>
      </c>
      <c r="F533" t="s">
        <v>63</v>
      </c>
      <c r="G533" t="s">
        <v>2043</v>
      </c>
      <c r="H533">
        <v>1</v>
      </c>
      <c r="I533" t="s">
        <v>249</v>
      </c>
      <c r="J533" s="1">
        <v>8.0974768518518522E-3</v>
      </c>
      <c r="K533">
        <v>40.742334001650697</v>
      </c>
      <c r="L533">
        <v>-73.983855195769493</v>
      </c>
      <c r="M533">
        <v>40.7363754</v>
      </c>
      <c r="N533">
        <v>-73.9989104</v>
      </c>
      <c r="O533" s="5">
        <v>41915.902826921294</v>
      </c>
      <c r="R533" s="5">
        <v>41915.926493657411</v>
      </c>
      <c r="S533">
        <f t="shared" si="16"/>
        <v>40</v>
      </c>
      <c r="T533">
        <f t="shared" si="17"/>
        <v>5</v>
      </c>
    </row>
    <row r="534" spans="1:20" x14ac:dyDescent="0.25">
      <c r="A534">
        <v>1289690</v>
      </c>
      <c r="B534">
        <v>97346</v>
      </c>
      <c r="C534">
        <v>142394</v>
      </c>
      <c r="D534" t="s">
        <v>23</v>
      </c>
      <c r="E534" t="s">
        <v>243</v>
      </c>
      <c r="F534" t="s">
        <v>70</v>
      </c>
      <c r="G534" t="s">
        <v>1640</v>
      </c>
      <c r="H534">
        <v>1</v>
      </c>
      <c r="I534" t="s">
        <v>620</v>
      </c>
      <c r="K534">
        <v>40.731795470614898</v>
      </c>
      <c r="L534">
        <v>-73.985672593116803</v>
      </c>
      <c r="M534">
        <v>40.745520900000002</v>
      </c>
      <c r="N534">
        <v>-73.990466999999995</v>
      </c>
      <c r="O534" s="5">
        <v>41915.904590763887</v>
      </c>
      <c r="P534" s="5">
        <v>41915.903432303239</v>
      </c>
      <c r="Q534" s="5">
        <v>41915.921645868053</v>
      </c>
      <c r="R534" s="5">
        <v>41915.930023969908</v>
      </c>
      <c r="S534">
        <f t="shared" si="16"/>
        <v>40</v>
      </c>
      <c r="T534">
        <f t="shared" si="17"/>
        <v>5</v>
      </c>
    </row>
    <row r="535" spans="1:20" x14ac:dyDescent="0.25">
      <c r="A535">
        <v>1289729</v>
      </c>
      <c r="B535">
        <v>52832</v>
      </c>
      <c r="C535">
        <v>32580</v>
      </c>
      <c r="D535" t="s">
        <v>23</v>
      </c>
      <c r="E535" t="s">
        <v>279</v>
      </c>
      <c r="F535" t="s">
        <v>37</v>
      </c>
      <c r="G535" t="s">
        <v>1203</v>
      </c>
      <c r="H535">
        <v>1</v>
      </c>
      <c r="I535" t="s">
        <v>1204</v>
      </c>
      <c r="J535" s="1">
        <v>5.4227083333333341E-3</v>
      </c>
      <c r="K535">
        <v>40.754464909220403</v>
      </c>
      <c r="L535">
        <v>-73.973145698613706</v>
      </c>
      <c r="M535">
        <v>40.778027999999999</v>
      </c>
      <c r="N535">
        <v>-73.953851</v>
      </c>
      <c r="O535" s="5">
        <v>41915.907303067128</v>
      </c>
      <c r="P535" s="5">
        <v>41915.912521134262</v>
      </c>
      <c r="Q535" s="5">
        <v>41915.949027812501</v>
      </c>
      <c r="R535" s="5">
        <v>41915.956822881948</v>
      </c>
      <c r="S535">
        <f t="shared" si="16"/>
        <v>40</v>
      </c>
      <c r="T535">
        <f t="shared" si="17"/>
        <v>5</v>
      </c>
    </row>
    <row r="536" spans="1:20" x14ac:dyDescent="0.25">
      <c r="A536">
        <v>1289729</v>
      </c>
      <c r="B536">
        <v>52832</v>
      </c>
      <c r="C536">
        <v>32580</v>
      </c>
      <c r="D536" t="s">
        <v>23</v>
      </c>
      <c r="E536" t="s">
        <v>279</v>
      </c>
      <c r="F536" t="s">
        <v>37</v>
      </c>
      <c r="G536" t="s">
        <v>1700</v>
      </c>
      <c r="H536">
        <v>1</v>
      </c>
      <c r="I536" t="s">
        <v>281</v>
      </c>
      <c r="J536" s="1">
        <v>5.4227083333333341E-3</v>
      </c>
      <c r="K536">
        <v>40.754464909220403</v>
      </c>
      <c r="L536">
        <v>-73.973145698613706</v>
      </c>
      <c r="M536">
        <v>40.778027999999999</v>
      </c>
      <c r="N536">
        <v>-73.953851</v>
      </c>
      <c r="O536" s="5">
        <v>41915.907303067128</v>
      </c>
      <c r="P536" s="5">
        <v>41915.912521134262</v>
      </c>
      <c r="Q536" s="5">
        <v>41915.949027812501</v>
      </c>
      <c r="R536" s="5">
        <v>41915.956822881948</v>
      </c>
      <c r="S536">
        <f t="shared" si="16"/>
        <v>40</v>
      </c>
      <c r="T536">
        <f t="shared" si="17"/>
        <v>5</v>
      </c>
    </row>
    <row r="537" spans="1:20" x14ac:dyDescent="0.25">
      <c r="A537">
        <v>1289729</v>
      </c>
      <c r="B537">
        <v>52832</v>
      </c>
      <c r="C537">
        <v>32580</v>
      </c>
      <c r="D537" t="s">
        <v>23</v>
      </c>
      <c r="E537" t="s">
        <v>279</v>
      </c>
      <c r="F537" t="s">
        <v>37</v>
      </c>
      <c r="G537" t="s">
        <v>3635</v>
      </c>
      <c r="H537">
        <v>1</v>
      </c>
      <c r="I537" t="s">
        <v>136</v>
      </c>
      <c r="J537" s="1">
        <v>5.4227083333333341E-3</v>
      </c>
      <c r="K537">
        <v>40.754464909220403</v>
      </c>
      <c r="L537">
        <v>-73.973145698613706</v>
      </c>
      <c r="M537">
        <v>40.778027999999999</v>
      </c>
      <c r="N537">
        <v>-73.953851</v>
      </c>
      <c r="O537" s="5">
        <v>41915.907303067128</v>
      </c>
      <c r="P537" s="5">
        <v>41915.912521134262</v>
      </c>
      <c r="Q537" s="5">
        <v>41915.949027812501</v>
      </c>
      <c r="R537" s="5">
        <v>41915.956822881948</v>
      </c>
      <c r="S537">
        <f t="shared" si="16"/>
        <v>40</v>
      </c>
      <c r="T537">
        <f t="shared" si="17"/>
        <v>5</v>
      </c>
    </row>
    <row r="538" spans="1:20" x14ac:dyDescent="0.25">
      <c r="A538">
        <v>1289739</v>
      </c>
      <c r="B538">
        <v>93990</v>
      </c>
      <c r="C538">
        <v>140684</v>
      </c>
      <c r="D538" t="s">
        <v>23</v>
      </c>
      <c r="E538" t="s">
        <v>243</v>
      </c>
      <c r="F538" t="s">
        <v>70</v>
      </c>
      <c r="G538" t="s">
        <v>1197</v>
      </c>
      <c r="H538">
        <v>1</v>
      </c>
      <c r="I538" t="s">
        <v>340</v>
      </c>
      <c r="K538">
        <v>40.731795470614898</v>
      </c>
      <c r="L538">
        <v>-73.985672593116803</v>
      </c>
      <c r="M538">
        <v>40.722974999999998</v>
      </c>
      <c r="N538">
        <v>-74.000297000000003</v>
      </c>
      <c r="O538" s="5">
        <v>41915.908717881946</v>
      </c>
      <c r="P538" s="5">
        <v>41915.909444837962</v>
      </c>
      <c r="Q538" s="5">
        <v>41915.926672094909</v>
      </c>
      <c r="R538" s="5">
        <v>41915.93323722222</v>
      </c>
      <c r="S538">
        <f t="shared" si="16"/>
        <v>40</v>
      </c>
      <c r="T538">
        <f t="shared" si="17"/>
        <v>5</v>
      </c>
    </row>
    <row r="539" spans="1:20" x14ac:dyDescent="0.25">
      <c r="A539">
        <v>1289907</v>
      </c>
      <c r="B539">
        <v>266092</v>
      </c>
      <c r="C539">
        <v>147300</v>
      </c>
      <c r="D539" t="s">
        <v>23</v>
      </c>
      <c r="E539" t="s">
        <v>243</v>
      </c>
      <c r="F539" t="s">
        <v>70</v>
      </c>
      <c r="K539">
        <v>40.731795470614898</v>
      </c>
      <c r="L539">
        <v>-73.985672593116803</v>
      </c>
      <c r="M539">
        <v>40.736491000000001</v>
      </c>
      <c r="N539">
        <v>-73.980258000000006</v>
      </c>
      <c r="O539" s="5">
        <v>41915.92316150463</v>
      </c>
      <c r="P539" s="5">
        <v>41915.925737384256</v>
      </c>
      <c r="Q539" s="5">
        <v>41915.943141446762</v>
      </c>
      <c r="R539" s="5">
        <v>41915.948344328703</v>
      </c>
      <c r="S539">
        <f t="shared" si="16"/>
        <v>40</v>
      </c>
      <c r="T539">
        <f t="shared" si="17"/>
        <v>5</v>
      </c>
    </row>
    <row r="540" spans="1:20" x14ac:dyDescent="0.25">
      <c r="A540">
        <v>1290039</v>
      </c>
      <c r="B540">
        <v>177078</v>
      </c>
      <c r="C540">
        <v>69889</v>
      </c>
      <c r="D540" t="s">
        <v>23</v>
      </c>
      <c r="E540" t="s">
        <v>243</v>
      </c>
      <c r="F540" t="s">
        <v>70</v>
      </c>
      <c r="G540" t="s">
        <v>235</v>
      </c>
      <c r="H540">
        <v>1</v>
      </c>
      <c r="I540" t="s">
        <v>236</v>
      </c>
      <c r="K540">
        <v>40.731795470614898</v>
      </c>
      <c r="L540">
        <v>-73.985672593116803</v>
      </c>
      <c r="M540">
        <v>40.711345999999999</v>
      </c>
      <c r="N540">
        <v>-74.016435599999994</v>
      </c>
      <c r="O540" s="5">
        <v>41915.933209328701</v>
      </c>
      <c r="P540" s="5">
        <v>41915.932940543978</v>
      </c>
      <c r="Q540" s="5">
        <v>41915.967707048614</v>
      </c>
      <c r="R540" s="5">
        <v>41915.979858888888</v>
      </c>
      <c r="S540">
        <f t="shared" si="16"/>
        <v>40</v>
      </c>
      <c r="T540">
        <f t="shared" si="17"/>
        <v>5</v>
      </c>
    </row>
    <row r="541" spans="1:20" x14ac:dyDescent="0.25">
      <c r="A541">
        <v>1290057</v>
      </c>
      <c r="B541">
        <v>103526</v>
      </c>
      <c r="C541">
        <v>138061</v>
      </c>
      <c r="D541" t="s">
        <v>53</v>
      </c>
      <c r="E541" t="s">
        <v>336</v>
      </c>
      <c r="F541" t="s">
        <v>37</v>
      </c>
      <c r="G541" t="s">
        <v>713</v>
      </c>
      <c r="H541">
        <v>1</v>
      </c>
      <c r="I541" t="s">
        <v>442</v>
      </c>
      <c r="J541" s="1">
        <v>3.5106712962962965E-3</v>
      </c>
      <c r="K541">
        <v>40.762857763598497</v>
      </c>
      <c r="L541">
        <v>-73.9716190014841</v>
      </c>
      <c r="M541">
        <v>40.765633999999999</v>
      </c>
      <c r="N541">
        <v>-73.971029000000001</v>
      </c>
      <c r="O541" s="5">
        <v>41915.935764351852</v>
      </c>
      <c r="P541" s="5">
        <v>41915.938918240739</v>
      </c>
      <c r="Q541" s="5">
        <v>41915.958061238423</v>
      </c>
      <c r="R541" s="5">
        <v>41915.962639108795</v>
      </c>
      <c r="S541">
        <f t="shared" si="16"/>
        <v>40</v>
      </c>
      <c r="T541">
        <f t="shared" si="17"/>
        <v>5</v>
      </c>
    </row>
    <row r="542" spans="1:20" x14ac:dyDescent="0.25">
      <c r="A542">
        <v>1290337</v>
      </c>
      <c r="B542">
        <v>155774</v>
      </c>
      <c r="C542">
        <v>130599</v>
      </c>
      <c r="D542" t="s">
        <v>23</v>
      </c>
      <c r="E542" t="s">
        <v>88</v>
      </c>
      <c r="F542" t="s">
        <v>89</v>
      </c>
      <c r="K542">
        <v>40.798650761385503</v>
      </c>
      <c r="L542">
        <v>-73.968846809961406</v>
      </c>
      <c r="M542">
        <v>40.797048531190299</v>
      </c>
      <c r="N542">
        <v>-73.970308270989094</v>
      </c>
      <c r="O542" s="5">
        <v>41915.957219097225</v>
      </c>
      <c r="P542" s="5">
        <v>41915.958771273145</v>
      </c>
      <c r="Q542" s="5">
        <v>41915.962120439814</v>
      </c>
      <c r="R542" s="5">
        <v>41915.965645370372</v>
      </c>
      <c r="S542">
        <f t="shared" si="16"/>
        <v>40</v>
      </c>
      <c r="T542">
        <f t="shared" si="17"/>
        <v>5</v>
      </c>
    </row>
    <row r="543" spans="1:20" x14ac:dyDescent="0.25">
      <c r="A543">
        <v>1290444</v>
      </c>
      <c r="B543">
        <v>93343</v>
      </c>
      <c r="C543">
        <v>146356</v>
      </c>
      <c r="D543" t="s">
        <v>53</v>
      </c>
      <c r="E543" t="s">
        <v>88</v>
      </c>
      <c r="F543" t="s">
        <v>89</v>
      </c>
      <c r="K543">
        <v>40.793495663639597</v>
      </c>
      <c r="L543">
        <v>-73.972652106129402</v>
      </c>
      <c r="M543">
        <v>40.795315000000002</v>
      </c>
      <c r="N543">
        <v>-73.974771000000004</v>
      </c>
      <c r="O543" s="5">
        <v>41915.969626724538</v>
      </c>
      <c r="P543" s="5">
        <v>41915.971738576387</v>
      </c>
      <c r="Q543" s="5">
        <v>41915.990129108795</v>
      </c>
      <c r="R543" s="5">
        <v>41915.995993252312</v>
      </c>
      <c r="S543">
        <f t="shared" si="16"/>
        <v>40</v>
      </c>
      <c r="T543">
        <f t="shared" si="17"/>
        <v>5</v>
      </c>
    </row>
    <row r="544" spans="1:20" x14ac:dyDescent="0.25">
      <c r="A544">
        <v>1290467</v>
      </c>
      <c r="B544">
        <v>176817</v>
      </c>
      <c r="C544">
        <v>113563</v>
      </c>
      <c r="D544" t="s">
        <v>23</v>
      </c>
      <c r="E544" t="s">
        <v>88</v>
      </c>
      <c r="F544" t="s">
        <v>89</v>
      </c>
      <c r="K544">
        <v>40.759667</v>
      </c>
      <c r="L544">
        <v>-73.991911000000002</v>
      </c>
      <c r="M544">
        <v>40.758970599999998</v>
      </c>
      <c r="N544">
        <v>-73.9949333</v>
      </c>
      <c r="O544" s="5">
        <v>41915.974030486112</v>
      </c>
      <c r="P544" s="5">
        <v>41915.986861111109</v>
      </c>
      <c r="Q544" s="5">
        <v>41915.995878807873</v>
      </c>
      <c r="R544" s="5">
        <v>41916.001968680554</v>
      </c>
      <c r="S544">
        <f t="shared" si="16"/>
        <v>40</v>
      </c>
      <c r="T544">
        <f t="shared" si="17"/>
        <v>5</v>
      </c>
    </row>
    <row r="545" spans="1:20" x14ac:dyDescent="0.25">
      <c r="A545">
        <v>1290499</v>
      </c>
      <c r="B545">
        <v>253195</v>
      </c>
      <c r="C545">
        <v>83565</v>
      </c>
      <c r="D545" t="s">
        <v>23</v>
      </c>
      <c r="E545" t="s">
        <v>1248</v>
      </c>
      <c r="F545" t="s">
        <v>251</v>
      </c>
      <c r="G545" t="s">
        <v>3219</v>
      </c>
      <c r="H545">
        <v>1</v>
      </c>
      <c r="I545" t="s">
        <v>22</v>
      </c>
      <c r="K545">
        <v>40.731383000000001</v>
      </c>
      <c r="L545">
        <v>-74.000286000000003</v>
      </c>
      <c r="M545">
        <v>40.684756</v>
      </c>
      <c r="N545">
        <v>-74.003614999999996</v>
      </c>
      <c r="O545" s="5">
        <v>41915.976780173609</v>
      </c>
      <c r="P545" s="5">
        <v>41915.982572372683</v>
      </c>
      <c r="Q545" s="5">
        <v>41916.010380370368</v>
      </c>
      <c r="R545" s="5">
        <v>41916.014545995371</v>
      </c>
      <c r="S545">
        <f t="shared" si="16"/>
        <v>40</v>
      </c>
      <c r="T545">
        <f t="shared" si="17"/>
        <v>5</v>
      </c>
    </row>
    <row r="546" spans="1:20" x14ac:dyDescent="0.25">
      <c r="A546">
        <v>1290563</v>
      </c>
      <c r="B546">
        <v>69231</v>
      </c>
      <c r="C546">
        <v>144094</v>
      </c>
      <c r="D546" t="s">
        <v>53</v>
      </c>
      <c r="E546" t="s">
        <v>491</v>
      </c>
      <c r="G546" t="s">
        <v>2665</v>
      </c>
      <c r="H546">
        <v>2</v>
      </c>
      <c r="I546" t="s">
        <v>664</v>
      </c>
      <c r="K546">
        <v>40.729110403548901</v>
      </c>
      <c r="L546">
        <v>-73.984245455566395</v>
      </c>
      <c r="M546">
        <v>40.711054699999998</v>
      </c>
      <c r="N546">
        <v>-74.0054923</v>
      </c>
      <c r="O546" s="5">
        <v>41915.984500057872</v>
      </c>
      <c r="P546" s="5">
        <v>41915.993247326391</v>
      </c>
      <c r="Q546" s="5">
        <v>41916.019173506946</v>
      </c>
      <c r="R546" s="5">
        <v>41916.034637986108</v>
      </c>
      <c r="S546">
        <f t="shared" si="16"/>
        <v>40</v>
      </c>
      <c r="T546">
        <f t="shared" si="17"/>
        <v>5</v>
      </c>
    </row>
    <row r="547" spans="1:20" x14ac:dyDescent="0.25">
      <c r="A547">
        <v>1290777</v>
      </c>
      <c r="B547">
        <v>91817</v>
      </c>
      <c r="C547">
        <v>53095</v>
      </c>
      <c r="D547" t="s">
        <v>23</v>
      </c>
      <c r="E547" t="s">
        <v>258</v>
      </c>
      <c r="F547" t="s">
        <v>20</v>
      </c>
      <c r="G547" t="s">
        <v>1887</v>
      </c>
      <c r="H547">
        <v>1</v>
      </c>
      <c r="I547" t="s">
        <v>578</v>
      </c>
      <c r="K547">
        <v>40.724339999999998</v>
      </c>
      <c r="L547">
        <v>-73.990960000000001</v>
      </c>
      <c r="M547">
        <v>40.740125407502703</v>
      </c>
      <c r="N547">
        <v>-73.990611042896305</v>
      </c>
      <c r="O547" s="5">
        <v>41916.005457407409</v>
      </c>
      <c r="P547" s="5">
        <v>41916.015665497682</v>
      </c>
      <c r="Q547" s="5">
        <v>41916.024229918985</v>
      </c>
      <c r="R547" s="5">
        <v>41916.032180740738</v>
      </c>
      <c r="S547">
        <f t="shared" si="16"/>
        <v>40</v>
      </c>
      <c r="T547">
        <f t="shared" si="17"/>
        <v>6</v>
      </c>
    </row>
    <row r="548" spans="1:20" x14ac:dyDescent="0.25">
      <c r="A548">
        <v>1290959</v>
      </c>
      <c r="B548">
        <v>347174</v>
      </c>
      <c r="C548">
        <v>147300</v>
      </c>
      <c r="D548" t="s">
        <v>23</v>
      </c>
      <c r="E548" t="s">
        <v>88</v>
      </c>
      <c r="F548" t="s">
        <v>89</v>
      </c>
      <c r="K548">
        <v>40.677900769765998</v>
      </c>
      <c r="L548">
        <v>-73.973076825319794</v>
      </c>
      <c r="M548">
        <v>40.679853291900102</v>
      </c>
      <c r="N548">
        <v>-73.981607483689501</v>
      </c>
      <c r="O548" s="5">
        <v>41916.023285740739</v>
      </c>
      <c r="P548" s="5">
        <v>41916.032840532411</v>
      </c>
      <c r="Q548" s="5">
        <v>41916.042091689815</v>
      </c>
      <c r="R548" s="5">
        <v>41916.050039502312</v>
      </c>
      <c r="S548">
        <f t="shared" si="16"/>
        <v>40</v>
      </c>
      <c r="T548">
        <f t="shared" si="17"/>
        <v>6</v>
      </c>
    </row>
    <row r="549" spans="1:20" x14ac:dyDescent="0.25">
      <c r="A549">
        <v>1291052</v>
      </c>
      <c r="B549">
        <v>9666</v>
      </c>
      <c r="C549">
        <v>113563</v>
      </c>
      <c r="D549" t="s">
        <v>23</v>
      </c>
      <c r="E549" t="s">
        <v>721</v>
      </c>
      <c r="F549" t="s">
        <v>295</v>
      </c>
      <c r="G549" t="s">
        <v>2127</v>
      </c>
      <c r="H549">
        <v>1</v>
      </c>
      <c r="I549" t="s">
        <v>1922</v>
      </c>
      <c r="J549" s="1">
        <v>1.585011574074074E-3</v>
      </c>
      <c r="K549">
        <v>40.764135025007903</v>
      </c>
      <c r="L549">
        <v>-73.981192225407696</v>
      </c>
      <c r="M549">
        <v>40.767156100000001</v>
      </c>
      <c r="N549">
        <v>-73.983311499999999</v>
      </c>
      <c r="O549" s="5">
        <v>41916.034344074076</v>
      </c>
      <c r="P549" s="5">
        <v>41916.039300243057</v>
      </c>
      <c r="Q549" s="5">
        <v>41916.055437905095</v>
      </c>
      <c r="R549" s="5">
        <v>41916.063945289352</v>
      </c>
      <c r="S549">
        <f t="shared" si="16"/>
        <v>40</v>
      </c>
      <c r="T549">
        <f t="shared" si="17"/>
        <v>6</v>
      </c>
    </row>
    <row r="550" spans="1:20" x14ac:dyDescent="0.25">
      <c r="A550">
        <v>1291099</v>
      </c>
      <c r="B550">
        <v>316402</v>
      </c>
      <c r="C550">
        <v>69889</v>
      </c>
      <c r="D550" t="s">
        <v>23</v>
      </c>
      <c r="E550" t="s">
        <v>255</v>
      </c>
      <c r="F550" t="s">
        <v>20</v>
      </c>
      <c r="G550" t="s">
        <v>2314</v>
      </c>
      <c r="H550">
        <v>1</v>
      </c>
      <c r="I550" t="s">
        <v>1516</v>
      </c>
      <c r="J550" s="1">
        <v>3.8233101851851852E-3</v>
      </c>
      <c r="K550">
        <v>40.736130877644598</v>
      </c>
      <c r="L550">
        <v>-74.000648304229699</v>
      </c>
      <c r="M550">
        <v>40.730973200000001</v>
      </c>
      <c r="N550">
        <v>-74.005853099999996</v>
      </c>
      <c r="O550" s="5">
        <v>41916.041843078703</v>
      </c>
      <c r="P550" s="5">
        <v>41916.045707245372</v>
      </c>
      <c r="Q550" s="5">
        <v>41916.0549650463</v>
      </c>
      <c r="R550" s="5">
        <v>41916.060228530092</v>
      </c>
      <c r="S550">
        <f t="shared" si="16"/>
        <v>40</v>
      </c>
      <c r="T550">
        <f t="shared" si="17"/>
        <v>6</v>
      </c>
    </row>
    <row r="551" spans="1:20" x14ac:dyDescent="0.25">
      <c r="A551">
        <v>1291447</v>
      </c>
      <c r="B551">
        <v>121687</v>
      </c>
      <c r="C551">
        <v>69889</v>
      </c>
      <c r="D551" t="s">
        <v>23</v>
      </c>
      <c r="E551" t="s">
        <v>459</v>
      </c>
      <c r="K551">
        <v>40.743810893500999</v>
      </c>
      <c r="L551">
        <v>-73.999459230000397</v>
      </c>
      <c r="M551">
        <v>40.776406100000003</v>
      </c>
      <c r="N551">
        <v>-73.989109999999997</v>
      </c>
      <c r="O551" s="5">
        <v>41916.123824861112</v>
      </c>
      <c r="R551" s="5">
        <v>41916.157945405095</v>
      </c>
      <c r="S551">
        <f t="shared" si="16"/>
        <v>40</v>
      </c>
      <c r="T551">
        <f t="shared" si="17"/>
        <v>6</v>
      </c>
    </row>
    <row r="552" spans="1:20" x14ac:dyDescent="0.25">
      <c r="A552">
        <v>1291899</v>
      </c>
      <c r="B552">
        <v>101017</v>
      </c>
      <c r="C552">
        <v>31156</v>
      </c>
      <c r="D552" t="s">
        <v>23</v>
      </c>
      <c r="E552" t="s">
        <v>366</v>
      </c>
      <c r="F552" t="s">
        <v>104</v>
      </c>
      <c r="K552">
        <v>40.746279063314802</v>
      </c>
      <c r="L552">
        <v>-73.997949958145199</v>
      </c>
      <c r="M552">
        <v>40.724291000000001</v>
      </c>
      <c r="N552">
        <v>-73.994611300000003</v>
      </c>
      <c r="O552" s="5">
        <v>41916.40032724537</v>
      </c>
      <c r="P552" s="5">
        <v>41916.40382172454</v>
      </c>
      <c r="Q552" s="5">
        <v>41916.415858518521</v>
      </c>
      <c r="R552" s="5">
        <v>41916.428484479169</v>
      </c>
      <c r="S552">
        <f t="shared" si="16"/>
        <v>40</v>
      </c>
      <c r="T552">
        <f t="shared" si="17"/>
        <v>6</v>
      </c>
    </row>
    <row r="553" spans="1:20" x14ac:dyDescent="0.25">
      <c r="A553">
        <v>1291916</v>
      </c>
      <c r="B553">
        <v>80245</v>
      </c>
      <c r="C553">
        <v>138061</v>
      </c>
      <c r="D553" t="s">
        <v>53</v>
      </c>
      <c r="E553" t="s">
        <v>32</v>
      </c>
      <c r="F553" t="s">
        <v>33</v>
      </c>
      <c r="G553" t="s">
        <v>1339</v>
      </c>
      <c r="H553">
        <v>2</v>
      </c>
      <c r="I553" t="s">
        <v>1340</v>
      </c>
      <c r="K553">
        <v>40.7634462798258</v>
      </c>
      <c r="L553">
        <v>-73.965230848023893</v>
      </c>
      <c r="M553">
        <v>40.768827799999997</v>
      </c>
      <c r="N553">
        <v>-73.963216200000005</v>
      </c>
      <c r="O553" s="5">
        <v>41916.413263981478</v>
      </c>
      <c r="P553" s="5">
        <v>41916.416565185187</v>
      </c>
      <c r="Q553" s="5">
        <v>41916.428069259258</v>
      </c>
      <c r="R553" s="5">
        <v>41916.431524293985</v>
      </c>
      <c r="S553">
        <f t="shared" si="16"/>
        <v>40</v>
      </c>
      <c r="T553">
        <f t="shared" si="17"/>
        <v>6</v>
      </c>
    </row>
    <row r="554" spans="1:20" x14ac:dyDescent="0.25">
      <c r="A554">
        <v>1291979</v>
      </c>
      <c r="B554">
        <v>88508</v>
      </c>
      <c r="C554">
        <v>100390</v>
      </c>
      <c r="D554" t="s">
        <v>23</v>
      </c>
      <c r="E554" t="s">
        <v>556</v>
      </c>
      <c r="F554" t="s">
        <v>104</v>
      </c>
      <c r="G554" t="s">
        <v>557</v>
      </c>
      <c r="H554">
        <v>2</v>
      </c>
      <c r="I554" t="s">
        <v>370</v>
      </c>
      <c r="J554" s="1">
        <v>2.8032870370370369E-3</v>
      </c>
      <c r="K554">
        <v>40.719251545380899</v>
      </c>
      <c r="L554">
        <v>-73.997761570524901</v>
      </c>
      <c r="M554">
        <v>40.724765900000001</v>
      </c>
      <c r="N554">
        <v>-74.007396900000003</v>
      </c>
      <c r="O554" s="5">
        <v>41916.430273124999</v>
      </c>
      <c r="P554" s="5">
        <v>41916.437443576389</v>
      </c>
      <c r="Q554" s="5">
        <v>41916.445998437499</v>
      </c>
      <c r="R554" s="5">
        <v>41916.451854270832</v>
      </c>
      <c r="S554">
        <f t="shared" si="16"/>
        <v>40</v>
      </c>
      <c r="T554">
        <f t="shared" si="17"/>
        <v>6</v>
      </c>
    </row>
    <row r="555" spans="1:20" x14ac:dyDescent="0.25">
      <c r="A555">
        <v>1292148</v>
      </c>
      <c r="B555">
        <v>84045</v>
      </c>
      <c r="C555">
        <v>30743</v>
      </c>
      <c r="D555" t="s">
        <v>23</v>
      </c>
      <c r="E555" t="s">
        <v>138</v>
      </c>
      <c r="F555" t="s">
        <v>139</v>
      </c>
      <c r="G555" t="s">
        <v>2052</v>
      </c>
      <c r="H555">
        <v>1</v>
      </c>
      <c r="I555" t="s">
        <v>2023</v>
      </c>
      <c r="J555" s="1">
        <v>2.3727893518518521E-3</v>
      </c>
      <c r="K555">
        <v>40.7382300397759</v>
      </c>
      <c r="L555">
        <v>-73.987832365087499</v>
      </c>
      <c r="M555">
        <v>40.742249000000001</v>
      </c>
      <c r="N555">
        <v>-73.982131899999999</v>
      </c>
      <c r="O555" s="5">
        <v>41916.45344957176</v>
      </c>
      <c r="P555" s="5">
        <v>41916.456389907406</v>
      </c>
      <c r="Q555" s="5">
        <v>41916.467383877316</v>
      </c>
      <c r="R555" s="5">
        <v>41916.472218437499</v>
      </c>
      <c r="S555">
        <f t="shared" si="16"/>
        <v>40</v>
      </c>
      <c r="T555">
        <f t="shared" si="17"/>
        <v>6</v>
      </c>
    </row>
    <row r="556" spans="1:20" x14ac:dyDescent="0.25">
      <c r="A556">
        <v>1292144</v>
      </c>
      <c r="B556">
        <v>6987</v>
      </c>
      <c r="C556">
        <v>157086</v>
      </c>
      <c r="D556" t="s">
        <v>53</v>
      </c>
      <c r="E556" t="s">
        <v>531</v>
      </c>
      <c r="J556" s="1">
        <v>3.5079050925925933E-3</v>
      </c>
      <c r="K556">
        <v>40.722552206715797</v>
      </c>
      <c r="L556">
        <v>-73.987665933968202</v>
      </c>
      <c r="M556">
        <v>40.7109442</v>
      </c>
      <c r="N556">
        <v>-74.016321099999999</v>
      </c>
      <c r="O556" s="5">
        <v>41916.453863564813</v>
      </c>
      <c r="P556" s="5">
        <v>41916.471619629629</v>
      </c>
      <c r="Q556" s="5">
        <v>41916.47707015046</v>
      </c>
      <c r="R556" s="5">
        <v>41916.507940023148</v>
      </c>
      <c r="S556">
        <f t="shared" si="16"/>
        <v>40</v>
      </c>
      <c r="T556">
        <f t="shared" si="17"/>
        <v>6</v>
      </c>
    </row>
    <row r="557" spans="1:20" x14ac:dyDescent="0.25">
      <c r="A557">
        <v>1292159</v>
      </c>
      <c r="B557">
        <v>63361</v>
      </c>
      <c r="C557">
        <v>146356</v>
      </c>
      <c r="D557" t="s">
        <v>53</v>
      </c>
      <c r="E557" t="s">
        <v>405</v>
      </c>
      <c r="F557" t="s">
        <v>49</v>
      </c>
      <c r="G557" t="s">
        <v>1970</v>
      </c>
      <c r="H557">
        <v>1</v>
      </c>
      <c r="I557" t="s">
        <v>104</v>
      </c>
      <c r="K557">
        <v>40.72813</v>
      </c>
      <c r="L557">
        <v>-73.982020000000006</v>
      </c>
      <c r="M557">
        <v>40.747481399999998</v>
      </c>
      <c r="N557">
        <v>-74.002156499999998</v>
      </c>
      <c r="O557" s="5">
        <v>41916.455056828701</v>
      </c>
      <c r="P557" s="5">
        <v>41916.468542812501</v>
      </c>
      <c r="Q557" s="5">
        <v>41916.501357372683</v>
      </c>
      <c r="R557" s="5">
        <v>41916.524693437503</v>
      </c>
      <c r="S557">
        <f t="shared" si="16"/>
        <v>40</v>
      </c>
      <c r="T557">
        <f t="shared" si="17"/>
        <v>6</v>
      </c>
    </row>
    <row r="558" spans="1:20" x14ac:dyDescent="0.25">
      <c r="A558">
        <v>1292228</v>
      </c>
      <c r="B558">
        <v>94700</v>
      </c>
      <c r="C558">
        <v>100390</v>
      </c>
      <c r="D558" t="s">
        <v>23</v>
      </c>
      <c r="E558" t="s">
        <v>3163</v>
      </c>
      <c r="F558" t="s">
        <v>41</v>
      </c>
      <c r="G558" t="s">
        <v>2378</v>
      </c>
      <c r="H558">
        <v>15</v>
      </c>
      <c r="I558" t="s">
        <v>3164</v>
      </c>
      <c r="J558" s="1">
        <v>2.7916782407407408E-3</v>
      </c>
      <c r="K558">
        <v>40.742516104562696</v>
      </c>
      <c r="L558">
        <v>-73.9826270200588</v>
      </c>
      <c r="M558">
        <v>40.771227699999997</v>
      </c>
      <c r="N558">
        <v>-73.987116499999999</v>
      </c>
      <c r="O558" s="5">
        <v>41916.464249942132</v>
      </c>
      <c r="P558" s="5">
        <v>41916.476456435186</v>
      </c>
      <c r="Q558" s="5">
        <v>41916.482249525463</v>
      </c>
      <c r="R558" s="5">
        <v>41916.502986226849</v>
      </c>
      <c r="S558">
        <f t="shared" si="16"/>
        <v>40</v>
      </c>
      <c r="T558">
        <f t="shared" si="17"/>
        <v>6</v>
      </c>
    </row>
    <row r="559" spans="1:20" x14ac:dyDescent="0.25">
      <c r="A559">
        <v>1292245</v>
      </c>
      <c r="B559">
        <v>69248</v>
      </c>
      <c r="C559">
        <v>151073</v>
      </c>
      <c r="D559" t="s">
        <v>23</v>
      </c>
      <c r="E559" t="s">
        <v>1174</v>
      </c>
      <c r="F559" t="s">
        <v>49</v>
      </c>
      <c r="K559">
        <v>40.736440000000002</v>
      </c>
      <c r="L559">
        <v>-73.997342230000001</v>
      </c>
      <c r="M559">
        <v>40.738236000000001</v>
      </c>
      <c r="N559">
        <v>-73.996870999999999</v>
      </c>
      <c r="O559" s="5">
        <v>41916.464800717593</v>
      </c>
      <c r="P559" s="5">
        <v>41916.482730335651</v>
      </c>
      <c r="Q559" s="5">
        <v>41916.491294097221</v>
      </c>
      <c r="R559" s="5">
        <v>41916.494345069441</v>
      </c>
      <c r="S559">
        <f t="shared" si="16"/>
        <v>40</v>
      </c>
      <c r="T559">
        <f t="shared" si="17"/>
        <v>6</v>
      </c>
    </row>
    <row r="560" spans="1:20" x14ac:dyDescent="0.25">
      <c r="A560">
        <v>1292277</v>
      </c>
      <c r="B560">
        <v>91907</v>
      </c>
      <c r="C560">
        <v>71060</v>
      </c>
      <c r="D560" t="s">
        <v>23</v>
      </c>
      <c r="E560" t="s">
        <v>967</v>
      </c>
      <c r="F560" t="s">
        <v>20</v>
      </c>
      <c r="G560" t="s">
        <v>2425</v>
      </c>
      <c r="H560">
        <v>2</v>
      </c>
      <c r="I560" t="s">
        <v>2053</v>
      </c>
      <c r="K560">
        <v>40.765298953919803</v>
      </c>
      <c r="L560">
        <v>-73.975667953491197</v>
      </c>
      <c r="M560">
        <v>40.7666878</v>
      </c>
      <c r="N560">
        <v>-73.968694299999996</v>
      </c>
      <c r="O560" s="5">
        <v>41916.469050891203</v>
      </c>
      <c r="P560" s="5">
        <v>41916.486472268516</v>
      </c>
      <c r="Q560" s="5">
        <v>41916.496772268518</v>
      </c>
      <c r="R560" s="5">
        <v>41916.499277303243</v>
      </c>
      <c r="S560">
        <f t="shared" si="16"/>
        <v>40</v>
      </c>
      <c r="T560">
        <f t="shared" si="17"/>
        <v>6</v>
      </c>
    </row>
    <row r="561" spans="1:20" x14ac:dyDescent="0.25">
      <c r="A561">
        <v>1292429</v>
      </c>
      <c r="B561">
        <v>142873</v>
      </c>
      <c r="C561">
        <v>133452</v>
      </c>
      <c r="D561" t="s">
        <v>23</v>
      </c>
      <c r="E561" t="s">
        <v>96</v>
      </c>
      <c r="F561" t="s">
        <v>97</v>
      </c>
      <c r="G561" t="s">
        <v>2409</v>
      </c>
      <c r="H561">
        <v>2</v>
      </c>
      <c r="I561" t="s">
        <v>2410</v>
      </c>
      <c r="K561">
        <v>40.759658999999999</v>
      </c>
      <c r="L561">
        <v>-73.966097000000005</v>
      </c>
      <c r="M561">
        <v>40.762690888331498</v>
      </c>
      <c r="N561">
        <v>-73.965508816750599</v>
      </c>
      <c r="O561" s="5">
        <v>41916.487131481481</v>
      </c>
      <c r="P561" s="5">
        <v>41916.492407881946</v>
      </c>
      <c r="Q561" s="5">
        <v>41916.520078194444</v>
      </c>
      <c r="R561" s="5">
        <v>41916.526946770835</v>
      </c>
      <c r="S561">
        <f t="shared" si="16"/>
        <v>40</v>
      </c>
      <c r="T561">
        <f t="shared" si="17"/>
        <v>6</v>
      </c>
    </row>
    <row r="562" spans="1:20" x14ac:dyDescent="0.25">
      <c r="A562">
        <v>1292583</v>
      </c>
      <c r="B562">
        <v>337525</v>
      </c>
      <c r="C562">
        <v>142394</v>
      </c>
      <c r="D562" t="s">
        <v>23</v>
      </c>
      <c r="E562" t="s">
        <v>336</v>
      </c>
      <c r="F562" t="s">
        <v>37</v>
      </c>
      <c r="G562" t="s">
        <v>3038</v>
      </c>
      <c r="H562">
        <v>1</v>
      </c>
      <c r="I562" t="s">
        <v>372</v>
      </c>
      <c r="J562" s="1">
        <v>7.2756712962962966E-3</v>
      </c>
      <c r="K562">
        <v>40.762857763598497</v>
      </c>
      <c r="L562">
        <v>-73.9716190014841</v>
      </c>
      <c r="M562">
        <v>40.764033400000002</v>
      </c>
      <c r="N562">
        <v>-73.977021899999997</v>
      </c>
      <c r="O562" s="5">
        <v>41916.499573958332</v>
      </c>
      <c r="P562" s="5">
        <v>41916.508799791663</v>
      </c>
      <c r="Q562" s="5">
        <v>41916.519448159721</v>
      </c>
      <c r="R562" s="5">
        <v>41916.527778668984</v>
      </c>
      <c r="S562">
        <f t="shared" si="16"/>
        <v>40</v>
      </c>
      <c r="T562">
        <f t="shared" si="17"/>
        <v>6</v>
      </c>
    </row>
    <row r="563" spans="1:20" x14ac:dyDescent="0.25">
      <c r="A563">
        <v>1292640</v>
      </c>
      <c r="B563">
        <v>101053</v>
      </c>
      <c r="C563">
        <v>65038</v>
      </c>
      <c r="D563" t="s">
        <v>53</v>
      </c>
      <c r="E563" t="s">
        <v>28</v>
      </c>
      <c r="F563" t="s">
        <v>29</v>
      </c>
      <c r="G563" t="s">
        <v>1900</v>
      </c>
      <c r="H563">
        <v>1</v>
      </c>
      <c r="I563" t="s">
        <v>147</v>
      </c>
      <c r="J563" s="1">
        <v>1.4065127314814817E-2</v>
      </c>
      <c r="K563">
        <v>40.726846040614099</v>
      </c>
      <c r="L563">
        <v>-73.9889572061103</v>
      </c>
      <c r="M563">
        <v>40.715539999999997</v>
      </c>
      <c r="N563">
        <v>-73.991821999999999</v>
      </c>
      <c r="O563" s="5">
        <v>41916.506057303239</v>
      </c>
      <c r="P563" s="5">
        <v>41916.524010810186</v>
      </c>
      <c r="Q563" s="5">
        <v>41916.534651898146</v>
      </c>
      <c r="R563" s="5">
        <v>41916.542545219905</v>
      </c>
      <c r="S563">
        <f t="shared" si="16"/>
        <v>40</v>
      </c>
      <c r="T563">
        <f t="shared" si="17"/>
        <v>6</v>
      </c>
    </row>
    <row r="564" spans="1:20" x14ac:dyDescent="0.25">
      <c r="A564">
        <v>1292636</v>
      </c>
      <c r="B564">
        <v>360884</v>
      </c>
      <c r="C564">
        <v>31230</v>
      </c>
      <c r="D564" t="s">
        <v>53</v>
      </c>
      <c r="E564" t="s">
        <v>243</v>
      </c>
      <c r="F564" t="s">
        <v>70</v>
      </c>
      <c r="G564" t="s">
        <v>1195</v>
      </c>
      <c r="H564">
        <v>1</v>
      </c>
      <c r="I564" t="s">
        <v>319</v>
      </c>
      <c r="K564">
        <v>40.731795470614898</v>
      </c>
      <c r="L564">
        <v>-73.985672593116803</v>
      </c>
      <c r="M564">
        <v>40.741785899999996</v>
      </c>
      <c r="N564">
        <v>-73.982001100000005</v>
      </c>
      <c r="O564" s="5">
        <v>41916.506311041667</v>
      </c>
      <c r="P564" s="5">
        <v>41916.518637858797</v>
      </c>
      <c r="Q564" s="5">
        <v>41916.524415949076</v>
      </c>
      <c r="R564" s="5">
        <v>41916.52743952546</v>
      </c>
      <c r="S564">
        <f t="shared" si="16"/>
        <v>40</v>
      </c>
      <c r="T564">
        <f t="shared" si="17"/>
        <v>6</v>
      </c>
    </row>
    <row r="565" spans="1:20" x14ac:dyDescent="0.25">
      <c r="A565">
        <v>1292636</v>
      </c>
      <c r="B565">
        <v>360884</v>
      </c>
      <c r="C565">
        <v>31230</v>
      </c>
      <c r="D565" t="s">
        <v>53</v>
      </c>
      <c r="E565" t="s">
        <v>243</v>
      </c>
      <c r="F565" t="s">
        <v>70</v>
      </c>
      <c r="G565" t="s">
        <v>235</v>
      </c>
      <c r="H565">
        <v>1</v>
      </c>
      <c r="I565" t="s">
        <v>236</v>
      </c>
      <c r="K565">
        <v>40.731795470614898</v>
      </c>
      <c r="L565">
        <v>-73.985672593116803</v>
      </c>
      <c r="M565">
        <v>40.741785899999996</v>
      </c>
      <c r="N565">
        <v>-73.982001100000005</v>
      </c>
      <c r="O565" s="5">
        <v>41916.506311041667</v>
      </c>
      <c r="P565" s="5">
        <v>41916.518637858797</v>
      </c>
      <c r="Q565" s="5">
        <v>41916.524415949076</v>
      </c>
      <c r="R565" s="5">
        <v>41916.52743952546</v>
      </c>
      <c r="S565">
        <f t="shared" si="16"/>
        <v>40</v>
      </c>
      <c r="T565">
        <f t="shared" si="17"/>
        <v>6</v>
      </c>
    </row>
    <row r="566" spans="1:20" x14ac:dyDescent="0.25">
      <c r="A566">
        <v>1292647</v>
      </c>
      <c r="B566">
        <v>53874</v>
      </c>
      <c r="C566">
        <v>146356</v>
      </c>
      <c r="D566" t="s">
        <v>53</v>
      </c>
      <c r="E566" t="s">
        <v>194</v>
      </c>
      <c r="F566" t="s">
        <v>20</v>
      </c>
      <c r="G566" t="s">
        <v>179</v>
      </c>
      <c r="H566">
        <v>1</v>
      </c>
      <c r="I566" t="s">
        <v>196</v>
      </c>
      <c r="K566">
        <v>40.730340181965403</v>
      </c>
      <c r="L566">
        <v>-73.983993530273395</v>
      </c>
      <c r="M566">
        <v>40.736991000000003</v>
      </c>
      <c r="N566">
        <v>-73.980845000000002</v>
      </c>
      <c r="O566" s="5">
        <v>41916.509292499999</v>
      </c>
      <c r="R566" s="5">
        <v>41916.610628923612</v>
      </c>
      <c r="S566">
        <f t="shared" si="16"/>
        <v>40</v>
      </c>
      <c r="T566">
        <f t="shared" si="17"/>
        <v>6</v>
      </c>
    </row>
    <row r="567" spans="1:20" x14ac:dyDescent="0.25">
      <c r="A567">
        <v>1292651</v>
      </c>
      <c r="B567">
        <v>53156</v>
      </c>
      <c r="C567">
        <v>104146</v>
      </c>
      <c r="D567" t="s">
        <v>18</v>
      </c>
      <c r="E567" t="s">
        <v>247</v>
      </c>
      <c r="G567" t="s">
        <v>468</v>
      </c>
      <c r="H567">
        <v>1</v>
      </c>
      <c r="I567" t="s">
        <v>249</v>
      </c>
      <c r="J567" s="1">
        <v>2.8546180555555551E-3</v>
      </c>
      <c r="K567">
        <v>40.721353749744097</v>
      </c>
      <c r="L567">
        <v>-73.997525293959001</v>
      </c>
      <c r="M567">
        <v>40.732128699999997</v>
      </c>
      <c r="N567">
        <v>-73.988613599999994</v>
      </c>
      <c r="O567" s="5">
        <v>41916.511034976851</v>
      </c>
      <c r="P567" s="5">
        <v>41916.523209826388</v>
      </c>
      <c r="Q567" s="5">
        <v>41916.526566192129</v>
      </c>
      <c r="R567" s="5">
        <v>41916.531936516207</v>
      </c>
      <c r="S567">
        <f t="shared" si="16"/>
        <v>40</v>
      </c>
      <c r="T567">
        <f t="shared" si="17"/>
        <v>6</v>
      </c>
    </row>
    <row r="568" spans="1:20" x14ac:dyDescent="0.25">
      <c r="A568">
        <v>1292684</v>
      </c>
      <c r="B568">
        <v>347263</v>
      </c>
      <c r="C568">
        <v>114469</v>
      </c>
      <c r="D568" t="s">
        <v>23</v>
      </c>
      <c r="E568" t="s">
        <v>1992</v>
      </c>
      <c r="F568" t="s">
        <v>251</v>
      </c>
      <c r="G568" t="s">
        <v>1993</v>
      </c>
      <c r="H568">
        <v>1</v>
      </c>
      <c r="I568" t="s">
        <v>478</v>
      </c>
      <c r="J568" s="1">
        <v>1.8822951388888887E-2</v>
      </c>
      <c r="K568">
        <v>40.745405959999999</v>
      </c>
      <c r="L568">
        <v>-74.002021999999997</v>
      </c>
      <c r="M568">
        <v>40.7356342</v>
      </c>
      <c r="N568">
        <v>-74.005076700000004</v>
      </c>
      <c r="O568" s="5">
        <v>41916.516263969905</v>
      </c>
      <c r="P568" s="5">
        <v>41916.536509502315</v>
      </c>
      <c r="Q568" s="5">
        <v>41916.558173969905</v>
      </c>
      <c r="R568" s="5">
        <v>41916.562302141203</v>
      </c>
      <c r="S568">
        <f t="shared" si="16"/>
        <v>40</v>
      </c>
      <c r="T568">
        <f t="shared" si="17"/>
        <v>6</v>
      </c>
    </row>
    <row r="569" spans="1:20" x14ac:dyDescent="0.25">
      <c r="A569">
        <v>1292684</v>
      </c>
      <c r="B569">
        <v>347263</v>
      </c>
      <c r="C569">
        <v>114469</v>
      </c>
      <c r="D569" t="s">
        <v>23</v>
      </c>
      <c r="E569" t="s">
        <v>1992</v>
      </c>
      <c r="F569" t="s">
        <v>251</v>
      </c>
      <c r="G569" t="s">
        <v>3740</v>
      </c>
      <c r="H569">
        <v>1</v>
      </c>
      <c r="I569" t="s">
        <v>61</v>
      </c>
      <c r="J569" s="1">
        <v>1.8822951388888887E-2</v>
      </c>
      <c r="K569">
        <v>40.745405959999999</v>
      </c>
      <c r="L569">
        <v>-74.002021999999997</v>
      </c>
      <c r="M569">
        <v>40.7356342</v>
      </c>
      <c r="N569">
        <v>-74.005076700000004</v>
      </c>
      <c r="O569" s="5">
        <v>41916.516263969905</v>
      </c>
      <c r="P569" s="5">
        <v>41916.536509502315</v>
      </c>
      <c r="Q569" s="5">
        <v>41916.558173969905</v>
      </c>
      <c r="R569" s="5">
        <v>41916.562302141203</v>
      </c>
      <c r="S569">
        <f t="shared" si="16"/>
        <v>40</v>
      </c>
      <c r="T569">
        <f t="shared" si="17"/>
        <v>6</v>
      </c>
    </row>
    <row r="570" spans="1:20" x14ac:dyDescent="0.25">
      <c r="A570">
        <v>1292808</v>
      </c>
      <c r="B570">
        <v>243910</v>
      </c>
      <c r="C570">
        <v>47407</v>
      </c>
      <c r="D570" t="s">
        <v>23</v>
      </c>
      <c r="E570" t="s">
        <v>137</v>
      </c>
      <c r="F570" t="s">
        <v>115</v>
      </c>
      <c r="G570" t="s">
        <v>706</v>
      </c>
      <c r="H570">
        <v>1</v>
      </c>
      <c r="I570" t="s">
        <v>149</v>
      </c>
      <c r="J570" s="1">
        <v>5.3018171296296294E-3</v>
      </c>
      <c r="K570">
        <v>40.745078589413303</v>
      </c>
      <c r="L570">
        <v>-73.988821506500202</v>
      </c>
      <c r="M570">
        <v>40.745007462849301</v>
      </c>
      <c r="N570">
        <v>-74.000512486947102</v>
      </c>
      <c r="O570" s="5">
        <v>41916.531128599534</v>
      </c>
      <c r="P570" s="5">
        <v>41916.535526053238</v>
      </c>
      <c r="Q570" s="5">
        <v>41916.544433333336</v>
      </c>
      <c r="R570" s="5">
        <v>41916.550282222219</v>
      </c>
      <c r="S570">
        <f t="shared" si="16"/>
        <v>40</v>
      </c>
      <c r="T570">
        <f t="shared" si="17"/>
        <v>6</v>
      </c>
    </row>
    <row r="571" spans="1:20" x14ac:dyDescent="0.25">
      <c r="A571">
        <v>1292832</v>
      </c>
      <c r="B571">
        <v>132597</v>
      </c>
      <c r="C571">
        <v>100390</v>
      </c>
      <c r="D571" t="s">
        <v>23</v>
      </c>
      <c r="E571" t="s">
        <v>243</v>
      </c>
      <c r="F571" t="s">
        <v>70</v>
      </c>
      <c r="G571" t="s">
        <v>244</v>
      </c>
      <c r="H571">
        <v>1</v>
      </c>
      <c r="I571" t="s">
        <v>245</v>
      </c>
      <c r="K571">
        <v>40.787149600866101</v>
      </c>
      <c r="L571">
        <v>-73.971722312198096</v>
      </c>
      <c r="M571">
        <v>40.770205497100903</v>
      </c>
      <c r="N571">
        <v>-73.966121018017702</v>
      </c>
      <c r="O571" s="5">
        <v>41916.533577199072</v>
      </c>
      <c r="P571" s="5">
        <v>41916.542827523146</v>
      </c>
      <c r="Q571" s="5">
        <v>41916.558347453705</v>
      </c>
      <c r="R571" s="5">
        <v>41916.56715923611</v>
      </c>
      <c r="S571">
        <f t="shared" si="16"/>
        <v>40</v>
      </c>
      <c r="T571">
        <f t="shared" si="17"/>
        <v>6</v>
      </c>
    </row>
    <row r="572" spans="1:20" x14ac:dyDescent="0.25">
      <c r="A572">
        <v>1292826</v>
      </c>
      <c r="B572">
        <v>359510</v>
      </c>
      <c r="C572">
        <v>60149</v>
      </c>
      <c r="D572" t="s">
        <v>53</v>
      </c>
      <c r="E572" t="s">
        <v>180</v>
      </c>
      <c r="F572" t="s">
        <v>97</v>
      </c>
      <c r="G572" t="s">
        <v>2699</v>
      </c>
      <c r="H572">
        <v>1</v>
      </c>
      <c r="I572" t="s">
        <v>22</v>
      </c>
      <c r="K572">
        <v>40.778503999999998</v>
      </c>
      <c r="L572">
        <v>-73.982091999999994</v>
      </c>
      <c r="M572">
        <v>40.790529900000003</v>
      </c>
      <c r="N572">
        <v>-73.978311000000005</v>
      </c>
      <c r="O572" s="5">
        <v>41916.534180868053</v>
      </c>
      <c r="P572" s="5">
        <v>41916.577324317128</v>
      </c>
      <c r="Q572" s="5">
        <v>41916.600811956021</v>
      </c>
      <c r="R572" s="5">
        <v>41916.607105115741</v>
      </c>
      <c r="S572">
        <f t="shared" si="16"/>
        <v>40</v>
      </c>
      <c r="T572">
        <f t="shared" si="17"/>
        <v>6</v>
      </c>
    </row>
    <row r="573" spans="1:20" x14ac:dyDescent="0.25">
      <c r="A573">
        <v>1292858</v>
      </c>
      <c r="B573">
        <v>155242</v>
      </c>
      <c r="C573">
        <v>152951</v>
      </c>
      <c r="D573" t="s">
        <v>53</v>
      </c>
      <c r="E573" t="s">
        <v>3109</v>
      </c>
      <c r="J573" s="1">
        <v>3.7009722222222218E-3</v>
      </c>
      <c r="K573">
        <v>40.765595384438498</v>
      </c>
      <c r="L573">
        <v>-73.957602667806697</v>
      </c>
      <c r="M573">
        <v>40.768186971583198</v>
      </c>
      <c r="N573">
        <v>-73.957734117353297</v>
      </c>
      <c r="O573" s="5">
        <v>41916.537389606485</v>
      </c>
      <c r="P573" s="5">
        <v>41916.540457731484</v>
      </c>
      <c r="Q573" s="5">
        <v>41916.55423371528</v>
      </c>
      <c r="R573" s="5">
        <v>41916.557180543983</v>
      </c>
      <c r="S573">
        <f t="shared" si="16"/>
        <v>40</v>
      </c>
      <c r="T573">
        <f t="shared" si="17"/>
        <v>6</v>
      </c>
    </row>
    <row r="574" spans="1:20" x14ac:dyDescent="0.25">
      <c r="A574">
        <v>1292934</v>
      </c>
      <c r="B574">
        <v>80795</v>
      </c>
      <c r="C574">
        <v>99219</v>
      </c>
      <c r="D574" t="s">
        <v>23</v>
      </c>
      <c r="E574" t="s">
        <v>951</v>
      </c>
      <c r="F574" t="s">
        <v>309</v>
      </c>
      <c r="G574" t="s">
        <v>1623</v>
      </c>
      <c r="H574">
        <v>1</v>
      </c>
      <c r="I574" t="s">
        <v>1624</v>
      </c>
      <c r="K574">
        <v>40.724610290434498</v>
      </c>
      <c r="L574">
        <v>-73.995178146549407</v>
      </c>
      <c r="M574">
        <v>40.722769</v>
      </c>
      <c r="N574">
        <v>-73.998026999999993</v>
      </c>
      <c r="O574" s="5">
        <v>41916.54426422454</v>
      </c>
      <c r="P574" s="5">
        <v>41916.547462662034</v>
      </c>
      <c r="Q574" s="5">
        <v>41916.596992766201</v>
      </c>
      <c r="R574" s="5">
        <v>41916.600460324073</v>
      </c>
      <c r="S574">
        <f t="shared" si="16"/>
        <v>40</v>
      </c>
      <c r="T574">
        <f t="shared" si="17"/>
        <v>6</v>
      </c>
    </row>
    <row r="575" spans="1:20" x14ac:dyDescent="0.25">
      <c r="A575">
        <v>1293011</v>
      </c>
      <c r="B575">
        <v>239795</v>
      </c>
      <c r="C575">
        <v>104146</v>
      </c>
      <c r="D575" t="s">
        <v>18</v>
      </c>
      <c r="E575" t="s">
        <v>3061</v>
      </c>
      <c r="F575" t="s">
        <v>25</v>
      </c>
      <c r="G575" t="s">
        <v>3062</v>
      </c>
      <c r="H575">
        <v>1</v>
      </c>
      <c r="I575" t="s">
        <v>3063</v>
      </c>
      <c r="K575">
        <v>40.729882925322798</v>
      </c>
      <c r="L575">
        <v>-74.000543832468907</v>
      </c>
      <c r="M575">
        <v>40.733977400000001</v>
      </c>
      <c r="N575">
        <v>-74.004639299999994</v>
      </c>
      <c r="O575" s="5">
        <v>41916.553800775466</v>
      </c>
      <c r="P575" s="5">
        <v>41916.559317384257</v>
      </c>
      <c r="Q575" s="5">
        <v>41916.564413101849</v>
      </c>
      <c r="R575" s="5">
        <v>41916.571190300929</v>
      </c>
      <c r="S575">
        <f t="shared" si="16"/>
        <v>40</v>
      </c>
      <c r="T575">
        <f t="shared" si="17"/>
        <v>6</v>
      </c>
    </row>
    <row r="576" spans="1:20" x14ac:dyDescent="0.25">
      <c r="A576">
        <v>1293014</v>
      </c>
      <c r="B576">
        <v>282800</v>
      </c>
      <c r="C576">
        <v>124897</v>
      </c>
      <c r="D576" t="s">
        <v>23</v>
      </c>
      <c r="E576" t="s">
        <v>2979</v>
      </c>
      <c r="J576" s="1">
        <v>4.7897685185185187E-3</v>
      </c>
      <c r="K576">
        <v>40.738005009857197</v>
      </c>
      <c r="L576">
        <v>-74.004348500487893</v>
      </c>
      <c r="M576">
        <v>40.731802600000002</v>
      </c>
      <c r="N576">
        <v>-73.993955299999996</v>
      </c>
      <c r="O576" s="5">
        <v>41916.554715682869</v>
      </c>
      <c r="P576" s="5">
        <v>41916.560514305558</v>
      </c>
      <c r="Q576" s="5">
        <v>41916.566644340281</v>
      </c>
      <c r="R576" s="5">
        <v>41916.573689120371</v>
      </c>
      <c r="S576">
        <f t="shared" si="16"/>
        <v>40</v>
      </c>
      <c r="T576">
        <f t="shared" si="17"/>
        <v>6</v>
      </c>
    </row>
    <row r="577" spans="1:20" x14ac:dyDescent="0.25">
      <c r="A577">
        <v>1293026</v>
      </c>
      <c r="B577">
        <v>164131</v>
      </c>
      <c r="C577">
        <v>10940</v>
      </c>
      <c r="D577" t="s">
        <v>23</v>
      </c>
      <c r="E577" t="s">
        <v>255</v>
      </c>
      <c r="F577" t="s">
        <v>91</v>
      </c>
      <c r="J577" s="1">
        <v>1.0645960648148149E-2</v>
      </c>
      <c r="K577">
        <v>40.784573665092999</v>
      </c>
      <c r="L577">
        <v>-73.977056261377598</v>
      </c>
      <c r="M577">
        <v>40.770499600000001</v>
      </c>
      <c r="N577">
        <v>-73.981546499999993</v>
      </c>
      <c r="O577" s="5">
        <v>41916.554971030091</v>
      </c>
      <c r="P577" s="5">
        <v>41916.563811712964</v>
      </c>
      <c r="Q577" s="5">
        <v>41916.579322824073</v>
      </c>
      <c r="R577" s="5">
        <v>41916.587418738425</v>
      </c>
      <c r="S577">
        <f t="shared" si="16"/>
        <v>40</v>
      </c>
      <c r="T577">
        <f t="shared" si="17"/>
        <v>6</v>
      </c>
    </row>
    <row r="578" spans="1:20" x14ac:dyDescent="0.25">
      <c r="A578">
        <v>1293035</v>
      </c>
      <c r="B578">
        <v>69953</v>
      </c>
      <c r="C578">
        <v>65038</v>
      </c>
      <c r="D578" t="s">
        <v>53</v>
      </c>
      <c r="E578" t="s">
        <v>114</v>
      </c>
      <c r="F578" t="s">
        <v>115</v>
      </c>
      <c r="K578">
        <v>40.742062078569397</v>
      </c>
      <c r="L578">
        <v>-74.005180582208197</v>
      </c>
      <c r="M578">
        <v>40.746768000000003</v>
      </c>
      <c r="N578">
        <v>-74.007210000000001</v>
      </c>
      <c r="O578" s="5">
        <v>41916.557322071756</v>
      </c>
      <c r="P578" s="5">
        <v>41916.5701983912</v>
      </c>
      <c r="Q578" s="5">
        <v>41916.58083402778</v>
      </c>
      <c r="R578" s="5">
        <v>41916.584074120372</v>
      </c>
      <c r="S578">
        <f t="shared" si="16"/>
        <v>40</v>
      </c>
      <c r="T578">
        <f t="shared" si="17"/>
        <v>6</v>
      </c>
    </row>
    <row r="579" spans="1:20" x14ac:dyDescent="0.25">
      <c r="A579">
        <v>1293066</v>
      </c>
      <c r="B579">
        <v>153987</v>
      </c>
      <c r="C579">
        <v>104146</v>
      </c>
      <c r="D579" t="s">
        <v>18</v>
      </c>
      <c r="E579" t="s">
        <v>3491</v>
      </c>
      <c r="K579">
        <v>40.748565257170803</v>
      </c>
      <c r="L579">
        <v>-74.004618210131497</v>
      </c>
      <c r="M579">
        <v>40.738312700000002</v>
      </c>
      <c r="N579">
        <v>-74.007954100000006</v>
      </c>
      <c r="O579" s="5">
        <v>41916.564165752316</v>
      </c>
      <c r="P579" s="5">
        <v>41916.577724050927</v>
      </c>
      <c r="Q579" s="5">
        <v>41916.581083171295</v>
      </c>
      <c r="R579" s="5">
        <v>41916.581894201387</v>
      </c>
      <c r="S579">
        <f t="shared" ref="S579:S642" si="18">WEEKNUM(O579,21)</f>
        <v>40</v>
      </c>
      <c r="T579">
        <f t="shared" ref="T579:T642" si="19">WEEKDAY(O579,11)</f>
        <v>6</v>
      </c>
    </row>
    <row r="580" spans="1:20" x14ac:dyDescent="0.25">
      <c r="A580">
        <v>1293078</v>
      </c>
      <c r="B580">
        <v>168137</v>
      </c>
      <c r="C580">
        <v>41408</v>
      </c>
      <c r="D580" t="s">
        <v>53</v>
      </c>
      <c r="E580" t="s">
        <v>96</v>
      </c>
      <c r="F580" t="s">
        <v>97</v>
      </c>
      <c r="G580" t="s">
        <v>282</v>
      </c>
      <c r="H580">
        <v>1</v>
      </c>
      <c r="I580" t="s">
        <v>283</v>
      </c>
      <c r="K580">
        <v>40.715640471675201</v>
      </c>
      <c r="L580">
        <v>-74.012353550378407</v>
      </c>
      <c r="M580">
        <v>40.711021507968603</v>
      </c>
      <c r="N580">
        <v>-74.005684144763293</v>
      </c>
      <c r="O580" s="5">
        <v>41916.566103333331</v>
      </c>
      <c r="P580" s="5">
        <v>41916.596588831017</v>
      </c>
      <c r="Q580" s="5">
        <v>41916.616968703704</v>
      </c>
      <c r="R580" s="5">
        <v>41916.625159456016</v>
      </c>
      <c r="S580">
        <f t="shared" si="18"/>
        <v>40</v>
      </c>
      <c r="T580">
        <f t="shared" si="19"/>
        <v>6</v>
      </c>
    </row>
    <row r="581" spans="1:20" x14ac:dyDescent="0.25">
      <c r="A581">
        <v>1293078</v>
      </c>
      <c r="B581">
        <v>168137</v>
      </c>
      <c r="C581">
        <v>41408</v>
      </c>
      <c r="D581" t="s">
        <v>53</v>
      </c>
      <c r="E581" t="s">
        <v>96</v>
      </c>
      <c r="F581" t="s">
        <v>97</v>
      </c>
      <c r="G581" t="s">
        <v>3849</v>
      </c>
      <c r="H581">
        <v>1</v>
      </c>
      <c r="I581" t="s">
        <v>1606</v>
      </c>
      <c r="K581">
        <v>40.715640471675201</v>
      </c>
      <c r="L581">
        <v>-74.012353550378407</v>
      </c>
      <c r="M581">
        <v>40.711021507968603</v>
      </c>
      <c r="N581">
        <v>-74.005684144763293</v>
      </c>
      <c r="O581" s="5">
        <v>41916.566103333331</v>
      </c>
      <c r="P581" s="5">
        <v>41916.596588831017</v>
      </c>
      <c r="Q581" s="5">
        <v>41916.616968703704</v>
      </c>
      <c r="R581" s="5">
        <v>41916.625159456016</v>
      </c>
      <c r="S581">
        <f t="shared" si="18"/>
        <v>40</v>
      </c>
      <c r="T581">
        <f t="shared" si="19"/>
        <v>6</v>
      </c>
    </row>
    <row r="582" spans="1:20" x14ac:dyDescent="0.25">
      <c r="A582">
        <v>1293086</v>
      </c>
      <c r="B582">
        <v>47258</v>
      </c>
      <c r="C582">
        <v>31156</v>
      </c>
      <c r="D582" t="s">
        <v>23</v>
      </c>
      <c r="E582" t="s">
        <v>1672</v>
      </c>
      <c r="K582">
        <v>40.7544743468154</v>
      </c>
      <c r="L582">
        <v>-73.977856636047406</v>
      </c>
      <c r="M582">
        <v>40.745392000000002</v>
      </c>
      <c r="N582">
        <v>-73.977106000000006</v>
      </c>
      <c r="O582" s="5">
        <v>41916.566830694443</v>
      </c>
      <c r="P582" s="5">
        <v>41916.578905092596</v>
      </c>
      <c r="Q582" s="5">
        <v>41916.586077245367</v>
      </c>
      <c r="R582" s="5">
        <v>41916.597002002316</v>
      </c>
      <c r="S582">
        <f t="shared" si="18"/>
        <v>40</v>
      </c>
      <c r="T582">
        <f t="shared" si="19"/>
        <v>6</v>
      </c>
    </row>
    <row r="583" spans="1:20" x14ac:dyDescent="0.25">
      <c r="A583">
        <v>1293159</v>
      </c>
      <c r="B583">
        <v>68559</v>
      </c>
      <c r="C583">
        <v>65038</v>
      </c>
      <c r="D583" t="s">
        <v>53</v>
      </c>
      <c r="E583" t="s">
        <v>500</v>
      </c>
      <c r="F583" t="s">
        <v>501</v>
      </c>
      <c r="G583" t="s">
        <v>502</v>
      </c>
      <c r="H583">
        <v>1</v>
      </c>
      <c r="I583" t="s">
        <v>503</v>
      </c>
      <c r="K583">
        <v>40.779598</v>
      </c>
      <c r="L583">
        <v>-73.947388000000004</v>
      </c>
      <c r="M583">
        <v>40.739168999999997</v>
      </c>
      <c r="N583">
        <v>-73.988508999999993</v>
      </c>
      <c r="O583" s="5">
        <v>41916.577453171296</v>
      </c>
      <c r="P583" s="5">
        <v>41916.609773506942</v>
      </c>
      <c r="Q583" s="5">
        <v>41916.613199537038</v>
      </c>
      <c r="R583" s="5">
        <v>41916.671171388887</v>
      </c>
      <c r="S583">
        <f t="shared" si="18"/>
        <v>40</v>
      </c>
      <c r="T583">
        <f t="shared" si="19"/>
        <v>6</v>
      </c>
    </row>
    <row r="584" spans="1:20" x14ac:dyDescent="0.25">
      <c r="A584">
        <v>1293170</v>
      </c>
      <c r="B584">
        <v>342882</v>
      </c>
      <c r="C584">
        <v>142140</v>
      </c>
      <c r="D584" t="s">
        <v>53</v>
      </c>
      <c r="E584" t="s">
        <v>36</v>
      </c>
      <c r="F584" t="s">
        <v>37</v>
      </c>
      <c r="G584" t="s">
        <v>1300</v>
      </c>
      <c r="H584">
        <v>1</v>
      </c>
      <c r="I584" t="s">
        <v>113</v>
      </c>
      <c r="J584" s="1">
        <v>5.6435416666666656E-3</v>
      </c>
      <c r="K584">
        <v>40.7261096570601</v>
      </c>
      <c r="L584">
        <v>-74.002491863200504</v>
      </c>
      <c r="M584">
        <v>40.744514623434497</v>
      </c>
      <c r="N584">
        <v>-73.994762320055798</v>
      </c>
      <c r="O584" s="5">
        <v>41916.57870085648</v>
      </c>
      <c r="P584" s="5">
        <v>41916.586506134263</v>
      </c>
      <c r="Q584" s="5">
        <v>41916.594353206019</v>
      </c>
      <c r="R584" s="5">
        <v>41916.605340497685</v>
      </c>
      <c r="S584">
        <f t="shared" si="18"/>
        <v>40</v>
      </c>
      <c r="T584">
        <f t="shared" si="19"/>
        <v>6</v>
      </c>
    </row>
    <row r="585" spans="1:20" x14ac:dyDescent="0.25">
      <c r="A585">
        <v>1293201</v>
      </c>
      <c r="B585">
        <v>265369</v>
      </c>
      <c r="C585">
        <v>124045</v>
      </c>
      <c r="D585" t="s">
        <v>23</v>
      </c>
      <c r="E585" t="s">
        <v>1587</v>
      </c>
      <c r="K585">
        <v>40.779729021268103</v>
      </c>
      <c r="L585">
        <v>-73.947601318359403</v>
      </c>
      <c r="M585">
        <v>40.780394999999999</v>
      </c>
      <c r="N585">
        <v>-73.946228000000005</v>
      </c>
      <c r="O585" s="5">
        <v>41916.582044027775</v>
      </c>
      <c r="R585" s="5">
        <v>41916.611736585648</v>
      </c>
      <c r="S585">
        <f t="shared" si="18"/>
        <v>40</v>
      </c>
      <c r="T585">
        <f t="shared" si="19"/>
        <v>6</v>
      </c>
    </row>
    <row r="586" spans="1:20" x14ac:dyDescent="0.25">
      <c r="A586">
        <v>1293239</v>
      </c>
      <c r="B586">
        <v>101202</v>
      </c>
      <c r="C586">
        <v>139613</v>
      </c>
      <c r="D586" t="s">
        <v>53</v>
      </c>
      <c r="E586" t="s">
        <v>438</v>
      </c>
      <c r="F586" t="s">
        <v>29</v>
      </c>
      <c r="G586" t="s">
        <v>330</v>
      </c>
      <c r="H586">
        <v>1</v>
      </c>
      <c r="I586" t="s">
        <v>360</v>
      </c>
      <c r="J586" s="1">
        <v>4.2654166666666665E-3</v>
      </c>
      <c r="K586">
        <v>40.764075830277001</v>
      </c>
      <c r="L586">
        <v>-73.978632525152193</v>
      </c>
      <c r="M586">
        <v>40.776126754021099</v>
      </c>
      <c r="N586">
        <v>-73.976094612054993</v>
      </c>
      <c r="O586" s="5">
        <v>41916.587180694441</v>
      </c>
      <c r="P586" s="5">
        <v>41916.599100185187</v>
      </c>
      <c r="Q586" s="5">
        <v>41916.610435358794</v>
      </c>
      <c r="R586" s="5">
        <v>41916.619072349538</v>
      </c>
      <c r="S586">
        <f t="shared" si="18"/>
        <v>40</v>
      </c>
      <c r="T586">
        <f t="shared" si="19"/>
        <v>6</v>
      </c>
    </row>
    <row r="587" spans="1:20" x14ac:dyDescent="0.25">
      <c r="A587">
        <v>1293293</v>
      </c>
      <c r="B587">
        <v>128929</v>
      </c>
      <c r="C587">
        <v>146356</v>
      </c>
      <c r="D587" t="s">
        <v>53</v>
      </c>
      <c r="E587" t="s">
        <v>226</v>
      </c>
      <c r="F587" t="s">
        <v>91</v>
      </c>
      <c r="G587" t="s">
        <v>542</v>
      </c>
      <c r="H587">
        <v>1</v>
      </c>
      <c r="I587" t="s">
        <v>228</v>
      </c>
      <c r="J587" s="1">
        <v>1.0575173611111112E-2</v>
      </c>
      <c r="K587">
        <v>40.723019825000002</v>
      </c>
      <c r="L587">
        <v>-73.995853999999994</v>
      </c>
      <c r="M587">
        <v>40.737031025399098</v>
      </c>
      <c r="N587">
        <v>-74.0084934575967</v>
      </c>
      <c r="O587" s="5">
        <v>41916.593968506946</v>
      </c>
      <c r="P587" s="5">
        <v>41916.618134270837</v>
      </c>
      <c r="Q587" s="5">
        <v>41916.624144675923</v>
      </c>
      <c r="R587" s="5">
        <v>41916.63856146991</v>
      </c>
      <c r="S587">
        <f t="shared" si="18"/>
        <v>40</v>
      </c>
      <c r="T587">
        <f t="shared" si="19"/>
        <v>6</v>
      </c>
    </row>
    <row r="588" spans="1:20" x14ac:dyDescent="0.25">
      <c r="A588">
        <v>1293307</v>
      </c>
      <c r="B588">
        <v>134324</v>
      </c>
      <c r="C588">
        <v>143261</v>
      </c>
      <c r="D588" t="s">
        <v>23</v>
      </c>
      <c r="E588" t="s">
        <v>2095</v>
      </c>
      <c r="K588">
        <v>40.788466999999997</v>
      </c>
      <c r="L588">
        <v>-73.976793000000001</v>
      </c>
      <c r="M588">
        <v>40.788891</v>
      </c>
      <c r="N588">
        <v>-73.976415200000005</v>
      </c>
      <c r="O588" s="5">
        <v>41916.594883680555</v>
      </c>
      <c r="R588" s="5">
        <v>41916.618847083337</v>
      </c>
      <c r="S588">
        <f t="shared" si="18"/>
        <v>40</v>
      </c>
      <c r="T588">
        <f t="shared" si="19"/>
        <v>6</v>
      </c>
    </row>
    <row r="589" spans="1:20" x14ac:dyDescent="0.25">
      <c r="A589">
        <v>1293358</v>
      </c>
      <c r="B589">
        <v>337230</v>
      </c>
      <c r="C589">
        <v>156508</v>
      </c>
      <c r="D589" t="s">
        <v>23</v>
      </c>
      <c r="E589" t="s">
        <v>54</v>
      </c>
      <c r="F589" t="s">
        <v>29</v>
      </c>
      <c r="G589" t="s">
        <v>619</v>
      </c>
      <c r="H589">
        <v>1</v>
      </c>
      <c r="I589" t="s">
        <v>620</v>
      </c>
      <c r="K589">
        <v>40.779126065705498</v>
      </c>
      <c r="L589">
        <v>-73.954904894578206</v>
      </c>
      <c r="M589">
        <v>40.766455599583601</v>
      </c>
      <c r="N589">
        <v>-73.953992794154402</v>
      </c>
      <c r="O589" s="5">
        <v>41916.599893761573</v>
      </c>
      <c r="P589" s="5">
        <v>41916.617430590275</v>
      </c>
      <c r="Q589" s="5">
        <v>41916.641646145836</v>
      </c>
      <c r="R589" s="5">
        <v>41916.653499791668</v>
      </c>
      <c r="S589">
        <f t="shared" si="18"/>
        <v>40</v>
      </c>
      <c r="T589">
        <f t="shared" si="19"/>
        <v>6</v>
      </c>
    </row>
    <row r="590" spans="1:20" x14ac:dyDescent="0.25">
      <c r="A590">
        <v>1293363</v>
      </c>
      <c r="B590">
        <v>361121</v>
      </c>
      <c r="C590">
        <v>104146</v>
      </c>
      <c r="D590" t="s">
        <v>18</v>
      </c>
      <c r="E590" t="s">
        <v>586</v>
      </c>
      <c r="F590" t="s">
        <v>342</v>
      </c>
      <c r="G590" t="s">
        <v>927</v>
      </c>
      <c r="H590">
        <v>1</v>
      </c>
      <c r="I590" t="s">
        <v>866</v>
      </c>
      <c r="J590" s="1">
        <v>9.9038888888888892E-3</v>
      </c>
      <c r="K590">
        <v>40.732213000000002</v>
      </c>
      <c r="L590">
        <v>-73.988072000000003</v>
      </c>
      <c r="M590">
        <v>40.738813</v>
      </c>
      <c r="N590">
        <v>-73.996779000000004</v>
      </c>
      <c r="O590" s="5">
        <v>41916.600373217596</v>
      </c>
      <c r="P590" s="5">
        <v>41916.616730138892</v>
      </c>
      <c r="Q590" s="5">
        <v>41916.620781990743</v>
      </c>
      <c r="R590" s="5">
        <v>41916.626866134262</v>
      </c>
      <c r="S590">
        <f t="shared" si="18"/>
        <v>40</v>
      </c>
      <c r="T590">
        <f t="shared" si="19"/>
        <v>6</v>
      </c>
    </row>
    <row r="591" spans="1:20" x14ac:dyDescent="0.25">
      <c r="A591">
        <v>1293363</v>
      </c>
      <c r="B591">
        <v>361121</v>
      </c>
      <c r="C591">
        <v>104146</v>
      </c>
      <c r="D591" t="s">
        <v>18</v>
      </c>
      <c r="E591" t="s">
        <v>586</v>
      </c>
      <c r="F591" t="s">
        <v>342</v>
      </c>
      <c r="G591" t="s">
        <v>2798</v>
      </c>
      <c r="H591">
        <v>1</v>
      </c>
      <c r="I591" t="s">
        <v>1253</v>
      </c>
      <c r="J591" s="1">
        <v>9.9038888888888892E-3</v>
      </c>
      <c r="K591">
        <v>40.732213000000002</v>
      </c>
      <c r="L591">
        <v>-73.988072000000003</v>
      </c>
      <c r="M591">
        <v>40.738813</v>
      </c>
      <c r="N591">
        <v>-73.996779000000004</v>
      </c>
      <c r="O591" s="5">
        <v>41916.600373217596</v>
      </c>
      <c r="P591" s="5">
        <v>41916.616730138892</v>
      </c>
      <c r="Q591" s="5">
        <v>41916.620781990743</v>
      </c>
      <c r="R591" s="5">
        <v>41916.626866134262</v>
      </c>
      <c r="S591">
        <f t="shared" si="18"/>
        <v>40</v>
      </c>
      <c r="T591">
        <f t="shared" si="19"/>
        <v>6</v>
      </c>
    </row>
    <row r="592" spans="1:20" x14ac:dyDescent="0.25">
      <c r="A592">
        <v>1293363</v>
      </c>
      <c r="B592">
        <v>361121</v>
      </c>
      <c r="C592">
        <v>104146</v>
      </c>
      <c r="D592" t="s">
        <v>18</v>
      </c>
      <c r="E592" t="s">
        <v>586</v>
      </c>
      <c r="F592" t="s">
        <v>342</v>
      </c>
      <c r="G592" t="s">
        <v>3724</v>
      </c>
      <c r="H592">
        <v>1</v>
      </c>
      <c r="I592" t="s">
        <v>1070</v>
      </c>
      <c r="J592" s="1">
        <v>9.9038888888888892E-3</v>
      </c>
      <c r="K592">
        <v>40.732213000000002</v>
      </c>
      <c r="L592">
        <v>-73.988072000000003</v>
      </c>
      <c r="M592">
        <v>40.738813</v>
      </c>
      <c r="N592">
        <v>-73.996779000000004</v>
      </c>
      <c r="O592" s="5">
        <v>41916.600373217596</v>
      </c>
      <c r="P592" s="5">
        <v>41916.616730138892</v>
      </c>
      <c r="Q592" s="5">
        <v>41916.620781990743</v>
      </c>
      <c r="R592" s="5">
        <v>41916.626866134262</v>
      </c>
      <c r="S592">
        <f t="shared" si="18"/>
        <v>40</v>
      </c>
      <c r="T592">
        <f t="shared" si="19"/>
        <v>6</v>
      </c>
    </row>
    <row r="593" spans="1:20" x14ac:dyDescent="0.25">
      <c r="A593">
        <v>1293360</v>
      </c>
      <c r="B593">
        <v>44594</v>
      </c>
      <c r="C593">
        <v>140684</v>
      </c>
      <c r="D593" t="s">
        <v>23</v>
      </c>
      <c r="E593" t="s">
        <v>54</v>
      </c>
      <c r="F593" t="s">
        <v>29</v>
      </c>
      <c r="G593" t="s">
        <v>3471</v>
      </c>
      <c r="H593">
        <v>1</v>
      </c>
      <c r="I593" t="s">
        <v>620</v>
      </c>
      <c r="K593">
        <v>40.740884357811296</v>
      </c>
      <c r="L593">
        <v>-73.988198676721197</v>
      </c>
      <c r="M593">
        <v>40.725532999999999</v>
      </c>
      <c r="N593">
        <v>-74.000103999999993</v>
      </c>
      <c r="O593" s="5">
        <v>41916.600843946762</v>
      </c>
      <c r="P593" s="5">
        <v>41916.601636331019</v>
      </c>
      <c r="Q593" s="5">
        <v>41916.621332268522</v>
      </c>
      <c r="R593" s="5">
        <v>41916.630797986109</v>
      </c>
      <c r="S593">
        <f t="shared" si="18"/>
        <v>40</v>
      </c>
      <c r="T593">
        <f t="shared" si="19"/>
        <v>6</v>
      </c>
    </row>
    <row r="594" spans="1:20" x14ac:dyDescent="0.25">
      <c r="A594">
        <v>1293377</v>
      </c>
      <c r="B594">
        <v>257285</v>
      </c>
      <c r="C594">
        <v>118659</v>
      </c>
      <c r="D594" t="s">
        <v>85</v>
      </c>
      <c r="E594" t="s">
        <v>54</v>
      </c>
      <c r="F594" t="s">
        <v>29</v>
      </c>
      <c r="G594" t="s">
        <v>151</v>
      </c>
      <c r="H594">
        <v>2</v>
      </c>
      <c r="I594" t="s">
        <v>151</v>
      </c>
      <c r="K594">
        <v>40.7152793278103</v>
      </c>
      <c r="L594">
        <v>-74.014860391616807</v>
      </c>
      <c r="M594">
        <v>40.717204476743497</v>
      </c>
      <c r="N594">
        <v>-74.015084755791605</v>
      </c>
      <c r="O594" s="5">
        <v>41916.601604467593</v>
      </c>
      <c r="P594" s="5">
        <v>41916.617311469905</v>
      </c>
      <c r="Q594" s="5">
        <v>41916.635649861113</v>
      </c>
      <c r="R594" s="5">
        <v>41916.63801978009</v>
      </c>
      <c r="S594">
        <f t="shared" si="18"/>
        <v>40</v>
      </c>
      <c r="T594">
        <f t="shared" si="19"/>
        <v>6</v>
      </c>
    </row>
    <row r="595" spans="1:20" x14ac:dyDescent="0.25">
      <c r="A595">
        <v>1293424</v>
      </c>
      <c r="B595">
        <v>328125</v>
      </c>
      <c r="C595">
        <v>155879</v>
      </c>
      <c r="D595" t="s">
        <v>53</v>
      </c>
      <c r="E595" t="s">
        <v>336</v>
      </c>
      <c r="F595" t="s">
        <v>37</v>
      </c>
      <c r="G595" t="s">
        <v>371</v>
      </c>
      <c r="H595">
        <v>1</v>
      </c>
      <c r="I595" t="s">
        <v>372</v>
      </c>
      <c r="J595" s="1">
        <v>1.3088287037037037E-2</v>
      </c>
      <c r="K595">
        <v>40.762857763598497</v>
      </c>
      <c r="L595">
        <v>-73.9716190014841</v>
      </c>
      <c r="M595">
        <v>40.718019200000001</v>
      </c>
      <c r="N595">
        <v>-74.006973599999995</v>
      </c>
      <c r="O595" s="5">
        <v>41916.607270682871</v>
      </c>
      <c r="P595" s="5">
        <v>41916.616986261572</v>
      </c>
      <c r="Q595" s="5">
        <v>41916.633876099535</v>
      </c>
      <c r="R595" s="5">
        <v>41916.650625347225</v>
      </c>
      <c r="S595">
        <f t="shared" si="18"/>
        <v>40</v>
      </c>
      <c r="T595">
        <f t="shared" si="19"/>
        <v>6</v>
      </c>
    </row>
    <row r="596" spans="1:20" x14ac:dyDescent="0.25">
      <c r="A596">
        <v>1293446</v>
      </c>
      <c r="B596">
        <v>136416</v>
      </c>
      <c r="C596">
        <v>124045</v>
      </c>
      <c r="D596" t="s">
        <v>23</v>
      </c>
      <c r="E596" t="s">
        <v>3660</v>
      </c>
      <c r="K596">
        <v>40.780265999999997</v>
      </c>
      <c r="L596">
        <v>-73.959322999999998</v>
      </c>
      <c r="M596">
        <v>40.800640399999999</v>
      </c>
      <c r="N596">
        <v>-73.966163499999993</v>
      </c>
      <c r="O596" s="5">
        <v>41916.60837224537</v>
      </c>
      <c r="P596" s="5">
        <v>41916.624688564814</v>
      </c>
      <c r="Q596" s="5">
        <v>41916.634293923613</v>
      </c>
      <c r="R596" s="5">
        <v>41916.646151018518</v>
      </c>
      <c r="S596">
        <f t="shared" si="18"/>
        <v>40</v>
      </c>
      <c r="T596">
        <f t="shared" si="19"/>
        <v>6</v>
      </c>
    </row>
    <row r="597" spans="1:20" x14ac:dyDescent="0.25">
      <c r="A597">
        <v>1293460</v>
      </c>
      <c r="B597">
        <v>361147</v>
      </c>
      <c r="C597">
        <v>128139</v>
      </c>
      <c r="D597" t="s">
        <v>53</v>
      </c>
      <c r="E597" t="s">
        <v>258</v>
      </c>
      <c r="F597" t="s">
        <v>20</v>
      </c>
      <c r="G597" t="s">
        <v>3287</v>
      </c>
      <c r="H597">
        <v>1</v>
      </c>
      <c r="I597" t="s">
        <v>31</v>
      </c>
      <c r="K597">
        <v>40.724339999999998</v>
      </c>
      <c r="L597">
        <v>-73.990960000000001</v>
      </c>
      <c r="M597">
        <v>40.709076000000003</v>
      </c>
      <c r="N597">
        <v>-74.009805999999998</v>
      </c>
      <c r="O597" s="5">
        <v>41916.610353124997</v>
      </c>
      <c r="P597" s="5">
        <v>41916.613487129631</v>
      </c>
      <c r="Q597" s="5">
        <v>41916.629689849535</v>
      </c>
      <c r="R597" s="5">
        <v>41916.641187106485</v>
      </c>
      <c r="S597">
        <f t="shared" si="18"/>
        <v>40</v>
      </c>
      <c r="T597">
        <f t="shared" si="19"/>
        <v>6</v>
      </c>
    </row>
    <row r="598" spans="1:20" x14ac:dyDescent="0.25">
      <c r="A598">
        <v>1293547</v>
      </c>
      <c r="B598">
        <v>220168</v>
      </c>
      <c r="C598">
        <v>118707</v>
      </c>
      <c r="D598" t="s">
        <v>53</v>
      </c>
      <c r="E598" t="s">
        <v>558</v>
      </c>
      <c r="F598" t="s">
        <v>63</v>
      </c>
      <c r="G598" t="s">
        <v>3498</v>
      </c>
      <c r="H598">
        <v>1</v>
      </c>
      <c r="I598" t="s">
        <v>560</v>
      </c>
      <c r="J598" s="1">
        <v>1.5319050925925927E-2</v>
      </c>
      <c r="K598">
        <v>40.818082099999998</v>
      </c>
      <c r="L598">
        <v>-73.960937299999998</v>
      </c>
      <c r="M598">
        <v>40.795180999999999</v>
      </c>
      <c r="N598">
        <v>-73.9722589</v>
      </c>
      <c r="O598" s="5">
        <v>41916.619503240741</v>
      </c>
      <c r="P598" s="5">
        <v>41916.63394900463</v>
      </c>
      <c r="Q598" s="5">
        <v>41916.649984143522</v>
      </c>
      <c r="R598" s="5">
        <v>41916.658380891204</v>
      </c>
      <c r="S598">
        <f t="shared" si="18"/>
        <v>40</v>
      </c>
      <c r="T598">
        <f t="shared" si="19"/>
        <v>6</v>
      </c>
    </row>
    <row r="599" spans="1:20" x14ac:dyDescent="0.25">
      <c r="A599">
        <v>1293547</v>
      </c>
      <c r="B599">
        <v>220168</v>
      </c>
      <c r="C599">
        <v>118707</v>
      </c>
      <c r="D599" t="s">
        <v>53</v>
      </c>
      <c r="E599" t="s">
        <v>558</v>
      </c>
      <c r="F599" t="s">
        <v>63</v>
      </c>
      <c r="G599" t="s">
        <v>2509</v>
      </c>
      <c r="H599">
        <v>1</v>
      </c>
      <c r="I599" t="s">
        <v>1325</v>
      </c>
      <c r="J599" s="1">
        <v>1.5319050925925927E-2</v>
      </c>
      <c r="K599">
        <v>40.818082099999998</v>
      </c>
      <c r="L599">
        <v>-73.960937299999998</v>
      </c>
      <c r="M599">
        <v>40.795180999999999</v>
      </c>
      <c r="N599">
        <v>-73.9722589</v>
      </c>
      <c r="O599" s="5">
        <v>41916.619503240741</v>
      </c>
      <c r="P599" s="5">
        <v>41916.63394900463</v>
      </c>
      <c r="Q599" s="5">
        <v>41916.649984143522</v>
      </c>
      <c r="R599" s="5">
        <v>41916.658380891204</v>
      </c>
      <c r="S599">
        <f t="shared" si="18"/>
        <v>40</v>
      </c>
      <c r="T599">
        <f t="shared" si="19"/>
        <v>6</v>
      </c>
    </row>
    <row r="600" spans="1:20" x14ac:dyDescent="0.25">
      <c r="A600">
        <v>1293566</v>
      </c>
      <c r="B600">
        <v>328248</v>
      </c>
      <c r="C600">
        <v>118659</v>
      </c>
      <c r="D600" t="s">
        <v>85</v>
      </c>
      <c r="E600" t="s">
        <v>96</v>
      </c>
      <c r="F600" t="s">
        <v>97</v>
      </c>
      <c r="G600" t="s">
        <v>3225</v>
      </c>
      <c r="H600">
        <v>1</v>
      </c>
      <c r="I600" t="s">
        <v>2691</v>
      </c>
      <c r="K600">
        <v>40.715640471675201</v>
      </c>
      <c r="L600">
        <v>-74.012353550378407</v>
      </c>
      <c r="M600">
        <v>40.729905199999997</v>
      </c>
      <c r="N600">
        <v>-74.0071844</v>
      </c>
      <c r="O600" s="5">
        <v>41916.62197565972</v>
      </c>
      <c r="R600" s="5">
        <v>41916.686518101851</v>
      </c>
      <c r="S600">
        <f t="shared" si="18"/>
        <v>40</v>
      </c>
      <c r="T600">
        <f t="shared" si="19"/>
        <v>6</v>
      </c>
    </row>
    <row r="601" spans="1:20" x14ac:dyDescent="0.25">
      <c r="A601">
        <v>1293591</v>
      </c>
      <c r="B601">
        <v>175290</v>
      </c>
      <c r="C601">
        <v>30743</v>
      </c>
      <c r="D601" t="s">
        <v>23</v>
      </c>
      <c r="E601" t="s">
        <v>126</v>
      </c>
      <c r="F601" t="s">
        <v>91</v>
      </c>
      <c r="G601" t="s">
        <v>1262</v>
      </c>
      <c r="H601">
        <v>1</v>
      </c>
      <c r="I601" t="s">
        <v>93</v>
      </c>
      <c r="K601">
        <v>40.7320637605782</v>
      </c>
      <c r="L601">
        <v>-73.996154665947003</v>
      </c>
      <c r="M601">
        <v>40.7045575</v>
      </c>
      <c r="N601">
        <v>-74.007581400000007</v>
      </c>
      <c r="O601" s="5">
        <v>41916.624294166664</v>
      </c>
      <c r="P601" s="5">
        <v>41916.630573368057</v>
      </c>
      <c r="Q601" s="5">
        <v>41916.650107465277</v>
      </c>
      <c r="R601" s="5">
        <v>41916.664600520831</v>
      </c>
      <c r="S601">
        <f t="shared" si="18"/>
        <v>40</v>
      </c>
      <c r="T601">
        <f t="shared" si="19"/>
        <v>6</v>
      </c>
    </row>
    <row r="602" spans="1:20" x14ac:dyDescent="0.25">
      <c r="A602">
        <v>1293591</v>
      </c>
      <c r="B602">
        <v>175290</v>
      </c>
      <c r="C602">
        <v>30743</v>
      </c>
      <c r="D602" t="s">
        <v>23</v>
      </c>
      <c r="E602" t="s">
        <v>126</v>
      </c>
      <c r="F602" t="s">
        <v>91</v>
      </c>
      <c r="G602" t="s">
        <v>3392</v>
      </c>
      <c r="H602">
        <v>1</v>
      </c>
      <c r="I602" t="s">
        <v>128</v>
      </c>
      <c r="K602">
        <v>40.7320637605782</v>
      </c>
      <c r="L602">
        <v>-73.996154665947003</v>
      </c>
      <c r="M602">
        <v>40.7045575</v>
      </c>
      <c r="N602">
        <v>-74.007581400000007</v>
      </c>
      <c r="O602" s="5">
        <v>41916.624294166664</v>
      </c>
      <c r="P602" s="5">
        <v>41916.630573368057</v>
      </c>
      <c r="Q602" s="5">
        <v>41916.650107465277</v>
      </c>
      <c r="R602" s="5">
        <v>41916.664600520831</v>
      </c>
      <c r="S602">
        <f t="shared" si="18"/>
        <v>40</v>
      </c>
      <c r="T602">
        <f t="shared" si="19"/>
        <v>6</v>
      </c>
    </row>
    <row r="603" spans="1:20" x14ac:dyDescent="0.25">
      <c r="A603">
        <v>1293614</v>
      </c>
      <c r="B603">
        <v>243595</v>
      </c>
      <c r="C603">
        <v>104146</v>
      </c>
      <c r="D603" t="s">
        <v>18</v>
      </c>
      <c r="E603" t="s">
        <v>54</v>
      </c>
      <c r="F603" t="s">
        <v>29</v>
      </c>
      <c r="G603" t="s">
        <v>2853</v>
      </c>
      <c r="H603">
        <v>1</v>
      </c>
      <c r="I603" t="s">
        <v>2430</v>
      </c>
      <c r="K603">
        <v>40.740884357811296</v>
      </c>
      <c r="L603">
        <v>-73.988198676721197</v>
      </c>
      <c r="M603">
        <v>40.740656199999997</v>
      </c>
      <c r="N603">
        <v>-74.006854099999998</v>
      </c>
      <c r="O603" s="5">
        <v>41916.626177442129</v>
      </c>
      <c r="P603" s="5">
        <v>41916.62958025463</v>
      </c>
      <c r="Q603" s="5">
        <v>41916.651691296298</v>
      </c>
      <c r="R603" s="5">
        <v>41916.658638125002</v>
      </c>
      <c r="S603">
        <f t="shared" si="18"/>
        <v>40</v>
      </c>
      <c r="T603">
        <f t="shared" si="19"/>
        <v>6</v>
      </c>
    </row>
    <row r="604" spans="1:20" x14ac:dyDescent="0.25">
      <c r="A604">
        <v>1293684</v>
      </c>
      <c r="B604">
        <v>263501</v>
      </c>
      <c r="C604">
        <v>111793</v>
      </c>
      <c r="D604" t="s">
        <v>53</v>
      </c>
      <c r="E604" t="s">
        <v>54</v>
      </c>
      <c r="F604" t="s">
        <v>29</v>
      </c>
      <c r="G604" t="s">
        <v>935</v>
      </c>
      <c r="H604">
        <v>1</v>
      </c>
      <c r="I604" t="s">
        <v>56</v>
      </c>
      <c r="K604">
        <v>40.692146411775603</v>
      </c>
      <c r="L604">
        <v>-73.988865382600395</v>
      </c>
      <c r="M604">
        <v>40.681632999999998</v>
      </c>
      <c r="N604">
        <v>-73.994560000000007</v>
      </c>
      <c r="O604" s="5">
        <v>41916.634716898145</v>
      </c>
      <c r="P604" s="5">
        <v>41916.658776793978</v>
      </c>
      <c r="Q604" s="5">
        <v>41916.675322187497</v>
      </c>
      <c r="R604" s="5">
        <v>41916.681481851854</v>
      </c>
      <c r="S604">
        <f t="shared" si="18"/>
        <v>40</v>
      </c>
      <c r="T604">
        <f t="shared" si="19"/>
        <v>6</v>
      </c>
    </row>
    <row r="605" spans="1:20" x14ac:dyDescent="0.25">
      <c r="A605">
        <v>1293696</v>
      </c>
      <c r="B605">
        <v>87151</v>
      </c>
      <c r="C605">
        <v>104146</v>
      </c>
      <c r="D605" t="s">
        <v>18</v>
      </c>
      <c r="E605" t="s">
        <v>137</v>
      </c>
      <c r="F605" t="s">
        <v>115</v>
      </c>
      <c r="G605" t="s">
        <v>1577</v>
      </c>
      <c r="H605">
        <v>1</v>
      </c>
      <c r="I605" t="s">
        <v>325</v>
      </c>
      <c r="J605" s="1">
        <v>4.5041550925925926E-3</v>
      </c>
      <c r="K605">
        <v>40.721323186970601</v>
      </c>
      <c r="L605">
        <v>-74.009732007980304</v>
      </c>
      <c r="M605">
        <v>40.723360999999997</v>
      </c>
      <c r="N605">
        <v>-73.999910999999997</v>
      </c>
      <c r="O605" s="5">
        <v>41916.63679517361</v>
      </c>
      <c r="P605" s="5">
        <v>41916.664299756943</v>
      </c>
      <c r="Q605" s="5">
        <v>41916.668698078705</v>
      </c>
      <c r="R605" s="5">
        <v>41916.67601761574</v>
      </c>
      <c r="S605">
        <f t="shared" si="18"/>
        <v>40</v>
      </c>
      <c r="T605">
        <f t="shared" si="19"/>
        <v>6</v>
      </c>
    </row>
    <row r="606" spans="1:20" x14ac:dyDescent="0.25">
      <c r="A606">
        <v>1293720</v>
      </c>
      <c r="B606">
        <v>349402</v>
      </c>
      <c r="C606">
        <v>144094</v>
      </c>
      <c r="D606" t="s">
        <v>53</v>
      </c>
      <c r="E606" t="s">
        <v>88</v>
      </c>
      <c r="F606" t="s">
        <v>89</v>
      </c>
      <c r="K606">
        <v>40.739669913434199</v>
      </c>
      <c r="L606">
        <v>-73.995310138486801</v>
      </c>
      <c r="M606">
        <v>40.743380899999998</v>
      </c>
      <c r="N606">
        <v>-73.974262499999995</v>
      </c>
      <c r="O606" s="5">
        <v>41916.637995393517</v>
      </c>
      <c r="P606" s="5">
        <v>41916.640881793981</v>
      </c>
      <c r="Q606" s="5">
        <v>41916.641452199074</v>
      </c>
      <c r="R606" s="5">
        <v>41916.658828807871</v>
      </c>
      <c r="S606">
        <f t="shared" si="18"/>
        <v>40</v>
      </c>
      <c r="T606">
        <f t="shared" si="19"/>
        <v>6</v>
      </c>
    </row>
    <row r="607" spans="1:20" x14ac:dyDescent="0.25">
      <c r="A607">
        <v>1293746</v>
      </c>
      <c r="B607">
        <v>30562</v>
      </c>
      <c r="C607">
        <v>132725</v>
      </c>
      <c r="D607" t="s">
        <v>23</v>
      </c>
      <c r="E607" t="s">
        <v>189</v>
      </c>
      <c r="F607" t="s">
        <v>190</v>
      </c>
      <c r="G607" t="s">
        <v>191</v>
      </c>
      <c r="H607">
        <v>1</v>
      </c>
      <c r="I607" t="s">
        <v>176</v>
      </c>
      <c r="K607">
        <v>40.7748328109124</v>
      </c>
      <c r="L607">
        <v>-73.954474395363405</v>
      </c>
      <c r="M607">
        <v>40.766143</v>
      </c>
      <c r="N607">
        <v>-73.961640000000003</v>
      </c>
      <c r="O607" s="5">
        <v>41916.641075798609</v>
      </c>
      <c r="P607" s="5">
        <v>41916.641519340279</v>
      </c>
      <c r="Q607" s="5">
        <v>41916.650790740743</v>
      </c>
      <c r="R607" s="5">
        <v>41916.657162268515</v>
      </c>
      <c r="S607">
        <f t="shared" si="18"/>
        <v>40</v>
      </c>
      <c r="T607">
        <f t="shared" si="19"/>
        <v>6</v>
      </c>
    </row>
    <row r="608" spans="1:20" x14ac:dyDescent="0.25">
      <c r="A608">
        <v>1293765</v>
      </c>
      <c r="B608">
        <v>139450</v>
      </c>
      <c r="C608">
        <v>157086</v>
      </c>
      <c r="D608" t="s">
        <v>53</v>
      </c>
      <c r="E608" t="s">
        <v>62</v>
      </c>
      <c r="F608" t="s">
        <v>63</v>
      </c>
      <c r="G608" t="s">
        <v>811</v>
      </c>
      <c r="H608">
        <v>2</v>
      </c>
      <c r="I608" t="s">
        <v>65</v>
      </c>
      <c r="K608">
        <v>40.727518945156902</v>
      </c>
      <c r="L608">
        <v>-73.988671302795396</v>
      </c>
      <c r="M608">
        <v>40.743746408143501</v>
      </c>
      <c r="N608">
        <v>-73.987871455025399</v>
      </c>
      <c r="O608" s="5">
        <v>41916.645165300928</v>
      </c>
      <c r="P608" s="5">
        <v>41916.66322790509</v>
      </c>
      <c r="Q608" s="5">
        <v>41916.668842696759</v>
      </c>
      <c r="R608" s="5">
        <v>41916.685655648151</v>
      </c>
      <c r="S608">
        <f t="shared" si="18"/>
        <v>40</v>
      </c>
      <c r="T608">
        <f t="shared" si="19"/>
        <v>6</v>
      </c>
    </row>
    <row r="609" spans="1:20" x14ac:dyDescent="0.25">
      <c r="A609">
        <v>1293786</v>
      </c>
      <c r="B609">
        <v>347226</v>
      </c>
      <c r="C609">
        <v>36348</v>
      </c>
      <c r="D609" t="s">
        <v>23</v>
      </c>
      <c r="E609" t="s">
        <v>243</v>
      </c>
      <c r="F609" t="s">
        <v>70</v>
      </c>
      <c r="G609" t="s">
        <v>831</v>
      </c>
      <c r="H609">
        <v>1</v>
      </c>
      <c r="I609" t="s">
        <v>615</v>
      </c>
      <c r="K609">
        <v>40.731795470614898</v>
      </c>
      <c r="L609">
        <v>-73.985672593116803</v>
      </c>
      <c r="M609">
        <v>40.721990941441597</v>
      </c>
      <c r="N609">
        <v>-74.007454833537594</v>
      </c>
      <c r="O609" s="5">
        <v>41916.646839131943</v>
      </c>
      <c r="P609" s="5">
        <v>41916.646601087959</v>
      </c>
      <c r="Q609" s="5">
        <v>41916.657245694441</v>
      </c>
      <c r="R609" s="5">
        <v>41916.684581793983</v>
      </c>
      <c r="S609">
        <f t="shared" si="18"/>
        <v>40</v>
      </c>
      <c r="T609">
        <f t="shared" si="19"/>
        <v>6</v>
      </c>
    </row>
    <row r="610" spans="1:20" x14ac:dyDescent="0.25">
      <c r="A610">
        <v>1293804</v>
      </c>
      <c r="B610">
        <v>355592</v>
      </c>
      <c r="C610">
        <v>66416</v>
      </c>
      <c r="D610" t="s">
        <v>23</v>
      </c>
      <c r="E610" t="s">
        <v>243</v>
      </c>
      <c r="F610" t="s">
        <v>70</v>
      </c>
      <c r="G610" t="s">
        <v>666</v>
      </c>
      <c r="H610">
        <v>2</v>
      </c>
      <c r="I610" t="s">
        <v>319</v>
      </c>
      <c r="K610">
        <v>40.731795470614898</v>
      </c>
      <c r="L610">
        <v>-73.985672593116803</v>
      </c>
      <c r="M610">
        <v>40.729699699999998</v>
      </c>
      <c r="N610">
        <v>-73.991564600000004</v>
      </c>
      <c r="O610" s="5">
        <v>41916.649311689813</v>
      </c>
      <c r="P610" s="5">
        <v>41916.651794814818</v>
      </c>
      <c r="Q610" s="5">
        <v>41916.66556912037</v>
      </c>
      <c r="R610" s="5">
        <v>41916.669112291667</v>
      </c>
      <c r="S610">
        <f t="shared" si="18"/>
        <v>40</v>
      </c>
      <c r="T610">
        <f t="shared" si="19"/>
        <v>6</v>
      </c>
    </row>
    <row r="611" spans="1:20" x14ac:dyDescent="0.25">
      <c r="A611">
        <v>1293804</v>
      </c>
      <c r="B611">
        <v>355592</v>
      </c>
      <c r="C611">
        <v>66416</v>
      </c>
      <c r="D611" t="s">
        <v>23</v>
      </c>
      <c r="E611" t="s">
        <v>243</v>
      </c>
      <c r="F611" t="s">
        <v>70</v>
      </c>
      <c r="G611" t="s">
        <v>339</v>
      </c>
      <c r="H611">
        <v>1</v>
      </c>
      <c r="I611" t="s">
        <v>340</v>
      </c>
      <c r="K611">
        <v>40.731795470614898</v>
      </c>
      <c r="L611">
        <v>-73.985672593116803</v>
      </c>
      <c r="M611">
        <v>40.729699699999998</v>
      </c>
      <c r="N611">
        <v>-73.991564600000004</v>
      </c>
      <c r="O611" s="5">
        <v>41916.649311689813</v>
      </c>
      <c r="P611" s="5">
        <v>41916.651794814818</v>
      </c>
      <c r="Q611" s="5">
        <v>41916.66556912037</v>
      </c>
      <c r="R611" s="5">
        <v>41916.669112291667</v>
      </c>
      <c r="S611">
        <f t="shared" si="18"/>
        <v>40</v>
      </c>
      <c r="T611">
        <f t="shared" si="19"/>
        <v>6</v>
      </c>
    </row>
    <row r="612" spans="1:20" x14ac:dyDescent="0.25">
      <c r="A612">
        <v>1293828</v>
      </c>
      <c r="B612">
        <v>1517</v>
      </c>
      <c r="C612">
        <v>91656</v>
      </c>
      <c r="D612" t="s">
        <v>23</v>
      </c>
      <c r="E612" t="s">
        <v>3900</v>
      </c>
      <c r="J612" s="1">
        <v>1.2919884259259259E-2</v>
      </c>
      <c r="K612">
        <v>40.728802541431101</v>
      </c>
      <c r="L612">
        <v>-73.988159000873594</v>
      </c>
      <c r="M612">
        <v>40.722072699999998</v>
      </c>
      <c r="N612">
        <v>-73.987230299999993</v>
      </c>
      <c r="O612" s="5">
        <v>41916.653144456017</v>
      </c>
      <c r="R612" s="5">
        <v>41916.683696400461</v>
      </c>
      <c r="S612">
        <f t="shared" si="18"/>
        <v>40</v>
      </c>
      <c r="T612">
        <f t="shared" si="19"/>
        <v>6</v>
      </c>
    </row>
    <row r="613" spans="1:20" x14ac:dyDescent="0.25">
      <c r="A613">
        <v>1293831</v>
      </c>
      <c r="B613">
        <v>94480</v>
      </c>
      <c r="C613">
        <v>143261</v>
      </c>
      <c r="D613" t="s">
        <v>23</v>
      </c>
      <c r="E613" t="s">
        <v>255</v>
      </c>
      <c r="F613" t="s">
        <v>91</v>
      </c>
      <c r="G613" t="s">
        <v>256</v>
      </c>
      <c r="H613">
        <v>1</v>
      </c>
      <c r="I613" t="s">
        <v>257</v>
      </c>
      <c r="J613" s="1">
        <v>4.7906597222222222E-3</v>
      </c>
      <c r="K613">
        <v>40.771491247520302</v>
      </c>
      <c r="L613">
        <v>-73.956334145089798</v>
      </c>
      <c r="M613">
        <v>40.773538199999997</v>
      </c>
      <c r="N613">
        <v>-73.962198099999995</v>
      </c>
      <c r="O613" s="5">
        <v>41916.653575381948</v>
      </c>
      <c r="P613" s="5">
        <v>41916.655844143519</v>
      </c>
      <c r="Q613" s="5">
        <v>41916.667886516203</v>
      </c>
      <c r="R613" s="5">
        <v>41916.671944166665</v>
      </c>
      <c r="S613">
        <f t="shared" si="18"/>
        <v>40</v>
      </c>
      <c r="T613">
        <f t="shared" si="19"/>
        <v>6</v>
      </c>
    </row>
    <row r="614" spans="1:20" x14ac:dyDescent="0.25">
      <c r="A614">
        <v>1293972</v>
      </c>
      <c r="B614">
        <v>94115</v>
      </c>
      <c r="C614">
        <v>133267</v>
      </c>
      <c r="D614" t="s">
        <v>23</v>
      </c>
      <c r="E614" t="s">
        <v>62</v>
      </c>
      <c r="F614" t="s">
        <v>63</v>
      </c>
      <c r="G614" t="s">
        <v>811</v>
      </c>
      <c r="H614">
        <v>1</v>
      </c>
      <c r="I614" t="s">
        <v>65</v>
      </c>
      <c r="K614">
        <v>40.727518945156902</v>
      </c>
      <c r="L614">
        <v>-73.988671302795396</v>
      </c>
      <c r="M614">
        <v>40.736256750716002</v>
      </c>
      <c r="N614">
        <v>-74.004916201112593</v>
      </c>
      <c r="O614" s="5">
        <v>41916.666810092589</v>
      </c>
      <c r="P614" s="5">
        <v>41916.672005023145</v>
      </c>
      <c r="Q614" s="5">
        <v>41916.688933969905</v>
      </c>
      <c r="R614" s="5">
        <v>41916.699560428242</v>
      </c>
      <c r="S614">
        <f t="shared" si="18"/>
        <v>40</v>
      </c>
      <c r="T614">
        <f t="shared" si="19"/>
        <v>6</v>
      </c>
    </row>
    <row r="615" spans="1:20" x14ac:dyDescent="0.25">
      <c r="A615">
        <v>1293969</v>
      </c>
      <c r="B615">
        <v>300369</v>
      </c>
      <c r="C615">
        <v>153257</v>
      </c>
      <c r="D615" t="s">
        <v>23</v>
      </c>
      <c r="E615" t="s">
        <v>541</v>
      </c>
      <c r="F615" t="s">
        <v>78</v>
      </c>
      <c r="K615">
        <v>40.743973118908002</v>
      </c>
      <c r="L615">
        <v>-73.985753059387207</v>
      </c>
      <c r="M615">
        <v>40.722214700000002</v>
      </c>
      <c r="N615">
        <v>-73.983011000000005</v>
      </c>
      <c r="O615" s="5">
        <v>41916.666973842592</v>
      </c>
      <c r="P615" s="5">
        <v>41916.668813483797</v>
      </c>
      <c r="Q615" s="5">
        <v>41916.683281134261</v>
      </c>
      <c r="R615" s="5">
        <v>41916.69086628472</v>
      </c>
      <c r="S615">
        <f t="shared" si="18"/>
        <v>40</v>
      </c>
      <c r="T615">
        <f t="shared" si="19"/>
        <v>6</v>
      </c>
    </row>
    <row r="616" spans="1:20" x14ac:dyDescent="0.25">
      <c r="A616">
        <v>1294039</v>
      </c>
      <c r="B616">
        <v>350659</v>
      </c>
      <c r="C616">
        <v>113300</v>
      </c>
      <c r="D616" t="s">
        <v>23</v>
      </c>
      <c r="E616" t="s">
        <v>452</v>
      </c>
      <c r="F616" t="s">
        <v>58</v>
      </c>
      <c r="K616">
        <v>40.759534000000002</v>
      </c>
      <c r="L616">
        <v>-73.991765000000001</v>
      </c>
      <c r="M616">
        <v>40.758090956862198</v>
      </c>
      <c r="N616">
        <v>-73.992087064402796</v>
      </c>
      <c r="O616" s="5">
        <v>41916.674512824073</v>
      </c>
      <c r="R616" s="5">
        <v>41916.694469837959</v>
      </c>
      <c r="S616">
        <f t="shared" si="18"/>
        <v>40</v>
      </c>
      <c r="T616">
        <f t="shared" si="19"/>
        <v>6</v>
      </c>
    </row>
    <row r="617" spans="1:20" x14ac:dyDescent="0.25">
      <c r="A617">
        <v>1294178</v>
      </c>
      <c r="B617">
        <v>92017</v>
      </c>
      <c r="C617">
        <v>3296</v>
      </c>
      <c r="D617" t="s">
        <v>23</v>
      </c>
      <c r="E617" t="s">
        <v>1174</v>
      </c>
      <c r="F617" t="s">
        <v>49</v>
      </c>
      <c r="K617">
        <v>40.736440000000002</v>
      </c>
      <c r="L617">
        <v>-73.997342230000001</v>
      </c>
      <c r="M617">
        <v>40.748918199999999</v>
      </c>
      <c r="N617">
        <v>-73.981750099999999</v>
      </c>
      <c r="O617" s="5">
        <v>41916.688803124998</v>
      </c>
      <c r="P617" s="5">
        <v>41916.691839675928</v>
      </c>
      <c r="Q617" s="5">
        <v>41916.720339004627</v>
      </c>
      <c r="R617" s="5">
        <v>41916.726750381946</v>
      </c>
      <c r="S617">
        <f t="shared" si="18"/>
        <v>40</v>
      </c>
      <c r="T617">
        <f t="shared" si="19"/>
        <v>6</v>
      </c>
    </row>
    <row r="618" spans="1:20" x14ac:dyDescent="0.25">
      <c r="A618">
        <v>1294175</v>
      </c>
      <c r="B618">
        <v>112385</v>
      </c>
      <c r="C618">
        <v>36348</v>
      </c>
      <c r="D618" t="s">
        <v>23</v>
      </c>
      <c r="E618" t="s">
        <v>747</v>
      </c>
      <c r="F618" t="s">
        <v>91</v>
      </c>
      <c r="J618" s="1">
        <v>9.4469328703703694E-3</v>
      </c>
      <c r="K618">
        <v>40.739612142248099</v>
      </c>
      <c r="L618">
        <v>-74.006236460009603</v>
      </c>
      <c r="M618">
        <v>40.732752882583704</v>
      </c>
      <c r="N618">
        <v>-74.001588606449602</v>
      </c>
      <c r="O618" s="5">
        <v>41916.689338252312</v>
      </c>
      <c r="P618" s="5">
        <v>41916.699722870369</v>
      </c>
      <c r="Q618" s="5">
        <v>41916.707244907404</v>
      </c>
      <c r="R618" s="5">
        <v>41916.712183715281</v>
      </c>
      <c r="S618">
        <f t="shared" si="18"/>
        <v>40</v>
      </c>
      <c r="T618">
        <f t="shared" si="19"/>
        <v>6</v>
      </c>
    </row>
    <row r="619" spans="1:20" x14ac:dyDescent="0.25">
      <c r="A619">
        <v>1294213</v>
      </c>
      <c r="B619">
        <v>43365</v>
      </c>
      <c r="C619">
        <v>81285</v>
      </c>
      <c r="D619" t="s">
        <v>23</v>
      </c>
      <c r="E619" t="s">
        <v>432</v>
      </c>
      <c r="F619" t="s">
        <v>49</v>
      </c>
      <c r="G619" t="s">
        <v>433</v>
      </c>
      <c r="H619">
        <v>2</v>
      </c>
      <c r="I619" t="s">
        <v>319</v>
      </c>
      <c r="K619">
        <v>40.779930093814997</v>
      </c>
      <c r="L619">
        <v>-73.980334997177096</v>
      </c>
      <c r="M619">
        <v>40.783625000000001</v>
      </c>
      <c r="N619">
        <v>-73.949077000000003</v>
      </c>
      <c r="O619" s="5">
        <v>41916.693643715276</v>
      </c>
      <c r="P619" s="5">
        <v>41916.694223136576</v>
      </c>
      <c r="Q619" s="5">
        <v>41916.71839671296</v>
      </c>
      <c r="R619" s="5">
        <v>41916.729576030091</v>
      </c>
      <c r="S619">
        <f t="shared" si="18"/>
        <v>40</v>
      </c>
      <c r="T619">
        <f t="shared" si="19"/>
        <v>6</v>
      </c>
    </row>
    <row r="620" spans="1:20" x14ac:dyDescent="0.25">
      <c r="A620">
        <v>1294224</v>
      </c>
      <c r="B620">
        <v>214028</v>
      </c>
      <c r="C620">
        <v>151356</v>
      </c>
      <c r="D620" t="s">
        <v>23</v>
      </c>
      <c r="E620" t="s">
        <v>1180</v>
      </c>
      <c r="F620" t="s">
        <v>952</v>
      </c>
      <c r="G620" t="s">
        <v>2424</v>
      </c>
      <c r="H620">
        <v>1</v>
      </c>
      <c r="I620" t="s">
        <v>1169</v>
      </c>
      <c r="J620" s="1">
        <v>5.8917592592592589E-3</v>
      </c>
      <c r="K620">
        <v>40.7401198487984</v>
      </c>
      <c r="L620">
        <v>-73.993846744534494</v>
      </c>
      <c r="M620">
        <v>40.749529899999999</v>
      </c>
      <c r="N620">
        <v>-74.003837799999999</v>
      </c>
      <c r="O620" s="5">
        <v>41916.694879988427</v>
      </c>
      <c r="P620" s="5">
        <v>41916.710060127312</v>
      </c>
      <c r="Q620" s="5">
        <v>41916.728732627314</v>
      </c>
      <c r="R620" s="5">
        <v>41916.744429409722</v>
      </c>
      <c r="S620">
        <f t="shared" si="18"/>
        <v>40</v>
      </c>
      <c r="T620">
        <f t="shared" si="19"/>
        <v>6</v>
      </c>
    </row>
    <row r="621" spans="1:20" x14ac:dyDescent="0.25">
      <c r="A621">
        <v>1294224</v>
      </c>
      <c r="B621">
        <v>214028</v>
      </c>
      <c r="C621">
        <v>151356</v>
      </c>
      <c r="D621" t="s">
        <v>23</v>
      </c>
      <c r="E621" t="s">
        <v>1180</v>
      </c>
      <c r="F621" t="s">
        <v>952</v>
      </c>
      <c r="G621" t="s">
        <v>3909</v>
      </c>
      <c r="H621">
        <v>1</v>
      </c>
      <c r="I621" t="s">
        <v>3910</v>
      </c>
      <c r="J621" s="1">
        <v>5.8917592592592589E-3</v>
      </c>
      <c r="K621">
        <v>40.7401198487984</v>
      </c>
      <c r="L621">
        <v>-73.993846744534494</v>
      </c>
      <c r="M621">
        <v>40.749529899999999</v>
      </c>
      <c r="N621">
        <v>-74.003837799999999</v>
      </c>
      <c r="O621" s="5">
        <v>41916.694879988427</v>
      </c>
      <c r="P621" s="5">
        <v>41916.710060127312</v>
      </c>
      <c r="Q621" s="5">
        <v>41916.728732627314</v>
      </c>
      <c r="R621" s="5">
        <v>41916.744429409722</v>
      </c>
      <c r="S621">
        <f t="shared" si="18"/>
        <v>40</v>
      </c>
      <c r="T621">
        <f t="shared" si="19"/>
        <v>6</v>
      </c>
    </row>
    <row r="622" spans="1:20" x14ac:dyDescent="0.25">
      <c r="A622">
        <v>1294239</v>
      </c>
      <c r="B622">
        <v>67345</v>
      </c>
      <c r="C622">
        <v>62860</v>
      </c>
      <c r="D622" t="s">
        <v>23</v>
      </c>
      <c r="E622" t="s">
        <v>226</v>
      </c>
      <c r="F622" t="s">
        <v>91</v>
      </c>
      <c r="G622" t="s">
        <v>485</v>
      </c>
      <c r="H622">
        <v>1</v>
      </c>
      <c r="I622" t="s">
        <v>128</v>
      </c>
      <c r="K622">
        <v>40.723019825000002</v>
      </c>
      <c r="L622">
        <v>-73.995853999999994</v>
      </c>
      <c r="M622">
        <v>40.725340899999999</v>
      </c>
      <c r="N622">
        <v>-74.009263500000003</v>
      </c>
      <c r="O622" s="5">
        <v>41916.696162638887</v>
      </c>
      <c r="P622" s="5">
        <v>41916.695357013887</v>
      </c>
      <c r="Q622" s="5">
        <v>41916.714483738426</v>
      </c>
      <c r="R622" s="5">
        <v>41916.72288778935</v>
      </c>
      <c r="S622">
        <f t="shared" si="18"/>
        <v>40</v>
      </c>
      <c r="T622">
        <f t="shared" si="19"/>
        <v>6</v>
      </c>
    </row>
    <row r="623" spans="1:20" x14ac:dyDescent="0.25">
      <c r="A623">
        <v>1294282</v>
      </c>
      <c r="B623">
        <v>64170</v>
      </c>
      <c r="C623">
        <v>39443</v>
      </c>
      <c r="D623" t="s">
        <v>23</v>
      </c>
      <c r="E623" t="s">
        <v>1174</v>
      </c>
      <c r="F623" t="s">
        <v>49</v>
      </c>
      <c r="K623">
        <v>40.736440000000002</v>
      </c>
      <c r="L623">
        <v>-73.997342230000001</v>
      </c>
      <c r="M623">
        <v>40.725446099999999</v>
      </c>
      <c r="N623">
        <v>-73.994459899999995</v>
      </c>
      <c r="O623" s="5">
        <v>41916.701767557868</v>
      </c>
      <c r="P623" s="5">
        <v>41916.700712893522</v>
      </c>
      <c r="Q623" s="5">
        <v>41916.717853726848</v>
      </c>
      <c r="R623" s="5">
        <v>41916.736711365738</v>
      </c>
      <c r="S623">
        <f t="shared" si="18"/>
        <v>40</v>
      </c>
      <c r="T623">
        <f t="shared" si="19"/>
        <v>6</v>
      </c>
    </row>
    <row r="624" spans="1:20" x14ac:dyDescent="0.25">
      <c r="A624">
        <v>1294321</v>
      </c>
      <c r="B624">
        <v>142619</v>
      </c>
      <c r="C624">
        <v>30743</v>
      </c>
      <c r="D624" t="s">
        <v>23</v>
      </c>
      <c r="E624" t="s">
        <v>54</v>
      </c>
      <c r="F624" t="s">
        <v>29</v>
      </c>
      <c r="G624" t="s">
        <v>564</v>
      </c>
      <c r="H624">
        <v>2</v>
      </c>
      <c r="I624" t="s">
        <v>56</v>
      </c>
      <c r="K624">
        <v>40.7152793278103</v>
      </c>
      <c r="L624">
        <v>-74.014860391616807</v>
      </c>
      <c r="M624">
        <v>40.7051789</v>
      </c>
      <c r="N624">
        <v>-74.0080186</v>
      </c>
      <c r="O624" s="5">
        <v>41916.706994837965</v>
      </c>
      <c r="P624" s="5">
        <v>41916.714478634261</v>
      </c>
      <c r="Q624" s="5">
        <v>41916.725132708336</v>
      </c>
      <c r="R624" s="5">
        <v>41916.734823298611</v>
      </c>
      <c r="S624">
        <f t="shared" si="18"/>
        <v>40</v>
      </c>
      <c r="T624">
        <f t="shared" si="19"/>
        <v>6</v>
      </c>
    </row>
    <row r="625" spans="1:20" x14ac:dyDescent="0.25">
      <c r="A625">
        <v>1294321</v>
      </c>
      <c r="B625">
        <v>142619</v>
      </c>
      <c r="C625">
        <v>30743</v>
      </c>
      <c r="D625" t="s">
        <v>23</v>
      </c>
      <c r="E625" t="s">
        <v>54</v>
      </c>
      <c r="F625" t="s">
        <v>29</v>
      </c>
      <c r="G625" t="s">
        <v>3158</v>
      </c>
      <c r="H625">
        <v>1</v>
      </c>
      <c r="I625" t="s">
        <v>31</v>
      </c>
      <c r="K625">
        <v>40.7152793278103</v>
      </c>
      <c r="L625">
        <v>-74.014860391616807</v>
      </c>
      <c r="M625">
        <v>40.7051789</v>
      </c>
      <c r="N625">
        <v>-74.0080186</v>
      </c>
      <c r="O625" s="5">
        <v>41916.706994837965</v>
      </c>
      <c r="P625" s="5">
        <v>41916.714478634261</v>
      </c>
      <c r="Q625" s="5">
        <v>41916.725132708336</v>
      </c>
      <c r="R625" s="5">
        <v>41916.734823298611</v>
      </c>
      <c r="S625">
        <f t="shared" si="18"/>
        <v>40</v>
      </c>
      <c r="T625">
        <f t="shared" si="19"/>
        <v>6</v>
      </c>
    </row>
    <row r="626" spans="1:20" x14ac:dyDescent="0.25">
      <c r="A626">
        <v>1294336</v>
      </c>
      <c r="B626">
        <v>119624</v>
      </c>
      <c r="C626">
        <v>133293</v>
      </c>
      <c r="D626" t="s">
        <v>23</v>
      </c>
      <c r="E626" t="s">
        <v>229</v>
      </c>
      <c r="G626" t="s">
        <v>1008</v>
      </c>
      <c r="H626">
        <v>1</v>
      </c>
      <c r="I626" t="s">
        <v>1009</v>
      </c>
      <c r="K626">
        <v>40.722307066359498</v>
      </c>
      <c r="L626">
        <v>-73.987351655960097</v>
      </c>
      <c r="M626">
        <v>40.718932000000002</v>
      </c>
      <c r="N626">
        <v>-73.964449999999999</v>
      </c>
      <c r="O626" s="5">
        <v>41916.709958252315</v>
      </c>
      <c r="P626" s="5">
        <v>41916.719961736111</v>
      </c>
      <c r="Q626" s="5">
        <v>41916.746239224536</v>
      </c>
      <c r="R626" s="5">
        <v>41916.758689085647</v>
      </c>
      <c r="S626">
        <f t="shared" si="18"/>
        <v>40</v>
      </c>
      <c r="T626">
        <f t="shared" si="19"/>
        <v>6</v>
      </c>
    </row>
    <row r="627" spans="1:20" x14ac:dyDescent="0.25">
      <c r="A627">
        <v>1294352</v>
      </c>
      <c r="B627">
        <v>124875</v>
      </c>
      <c r="C627">
        <v>113300</v>
      </c>
      <c r="D627" t="s">
        <v>23</v>
      </c>
      <c r="E627" t="s">
        <v>54</v>
      </c>
      <c r="F627" t="s">
        <v>29</v>
      </c>
      <c r="G627" t="s">
        <v>55</v>
      </c>
      <c r="H627">
        <v>4</v>
      </c>
      <c r="I627" t="s">
        <v>56</v>
      </c>
      <c r="K627">
        <v>40.758456774983799</v>
      </c>
      <c r="L627">
        <v>-73.989140466129399</v>
      </c>
      <c r="M627">
        <v>40.764419599999997</v>
      </c>
      <c r="N627">
        <v>-73.979598100000004</v>
      </c>
      <c r="O627" s="5">
        <v>41916.711486736109</v>
      </c>
      <c r="P627" s="5">
        <v>41916.71653784722</v>
      </c>
      <c r="Q627" s="5">
        <v>41916.738284444444</v>
      </c>
      <c r="R627" s="5">
        <v>41916.746315960649</v>
      </c>
      <c r="S627">
        <f t="shared" si="18"/>
        <v>40</v>
      </c>
      <c r="T627">
        <f t="shared" si="19"/>
        <v>6</v>
      </c>
    </row>
    <row r="628" spans="1:20" x14ac:dyDescent="0.25">
      <c r="A628">
        <v>1294429</v>
      </c>
      <c r="B628">
        <v>328864</v>
      </c>
      <c r="C628">
        <v>111793</v>
      </c>
      <c r="D628" t="s">
        <v>53</v>
      </c>
      <c r="E628" t="s">
        <v>210</v>
      </c>
      <c r="G628" t="s">
        <v>211</v>
      </c>
      <c r="H628">
        <v>1</v>
      </c>
      <c r="I628" t="s">
        <v>212</v>
      </c>
      <c r="J628" s="1">
        <v>1.3927083333333335E-3</v>
      </c>
      <c r="K628">
        <v>40.711255247272</v>
      </c>
      <c r="L628">
        <v>-73.961442624671804</v>
      </c>
      <c r="M628">
        <v>40.701183</v>
      </c>
      <c r="N628">
        <v>-73.928499000000002</v>
      </c>
      <c r="O628" s="5">
        <v>41916.717410150464</v>
      </c>
      <c r="P628" s="5">
        <v>41916.717445150462</v>
      </c>
      <c r="Q628" s="5">
        <v>41916.729838217594</v>
      </c>
      <c r="R628" s="5">
        <v>41916.740494224534</v>
      </c>
      <c r="S628">
        <f t="shared" si="18"/>
        <v>40</v>
      </c>
      <c r="T628">
        <f t="shared" si="19"/>
        <v>6</v>
      </c>
    </row>
    <row r="629" spans="1:20" x14ac:dyDescent="0.25">
      <c r="A629">
        <v>1294429</v>
      </c>
      <c r="B629">
        <v>328864</v>
      </c>
      <c r="C629">
        <v>111793</v>
      </c>
      <c r="D629" t="s">
        <v>53</v>
      </c>
      <c r="E629" t="s">
        <v>210</v>
      </c>
      <c r="G629" t="s">
        <v>3085</v>
      </c>
      <c r="H629">
        <v>1</v>
      </c>
      <c r="I629" t="s">
        <v>203</v>
      </c>
      <c r="J629" s="1">
        <v>1.3927083333333335E-3</v>
      </c>
      <c r="K629">
        <v>40.711255247272</v>
      </c>
      <c r="L629">
        <v>-73.961442624671804</v>
      </c>
      <c r="M629">
        <v>40.701183</v>
      </c>
      <c r="N629">
        <v>-73.928499000000002</v>
      </c>
      <c r="O629" s="5">
        <v>41916.717410150464</v>
      </c>
      <c r="P629" s="5">
        <v>41916.717445150462</v>
      </c>
      <c r="Q629" s="5">
        <v>41916.729838217594</v>
      </c>
      <c r="R629" s="5">
        <v>41916.740494224534</v>
      </c>
      <c r="S629">
        <f t="shared" si="18"/>
        <v>40</v>
      </c>
      <c r="T629">
        <f t="shared" si="19"/>
        <v>6</v>
      </c>
    </row>
    <row r="630" spans="1:20" x14ac:dyDescent="0.25">
      <c r="A630">
        <v>1294451</v>
      </c>
      <c r="B630">
        <v>148459</v>
      </c>
      <c r="C630">
        <v>150915</v>
      </c>
      <c r="D630" t="s">
        <v>23</v>
      </c>
      <c r="E630" t="s">
        <v>232</v>
      </c>
      <c r="F630" t="s">
        <v>41</v>
      </c>
      <c r="G630" t="s">
        <v>233</v>
      </c>
      <c r="H630">
        <v>1</v>
      </c>
      <c r="I630" t="s">
        <v>176</v>
      </c>
      <c r="J630" s="1">
        <v>2.4844212962962966E-3</v>
      </c>
      <c r="K630">
        <v>40.729509999999998</v>
      </c>
      <c r="L630">
        <v>-74.000865000000005</v>
      </c>
      <c r="M630">
        <v>40.732166200000002</v>
      </c>
      <c r="N630">
        <v>-73.988627300000005</v>
      </c>
      <c r="O630" s="5">
        <v>41916.721553680552</v>
      </c>
      <c r="P630" s="5">
        <v>41916.722411365743</v>
      </c>
      <c r="Q630" s="5">
        <v>41916.728887777776</v>
      </c>
      <c r="R630" s="5">
        <v>41916.748038969905</v>
      </c>
      <c r="S630">
        <f t="shared" si="18"/>
        <v>40</v>
      </c>
      <c r="T630">
        <f t="shared" si="19"/>
        <v>6</v>
      </c>
    </row>
    <row r="631" spans="1:20" x14ac:dyDescent="0.25">
      <c r="A631">
        <v>1294499</v>
      </c>
      <c r="B631">
        <v>109390</v>
      </c>
      <c r="C631">
        <v>66416</v>
      </c>
      <c r="D631" t="s">
        <v>23</v>
      </c>
      <c r="E631" t="s">
        <v>358</v>
      </c>
      <c r="F631" t="s">
        <v>49</v>
      </c>
      <c r="G631" t="s">
        <v>359</v>
      </c>
      <c r="H631">
        <v>1</v>
      </c>
      <c r="I631" t="s">
        <v>360</v>
      </c>
      <c r="K631">
        <v>40.718024999999997</v>
      </c>
      <c r="L631">
        <v>-73.989769999999993</v>
      </c>
      <c r="M631">
        <v>40.725446099999999</v>
      </c>
      <c r="N631">
        <v>-73.994459899999995</v>
      </c>
      <c r="O631" s="5">
        <v>41916.726045694442</v>
      </c>
      <c r="P631" s="5">
        <v>41916.729213206017</v>
      </c>
      <c r="Q631" s="5">
        <v>41916.734992430553</v>
      </c>
      <c r="R631" s="5">
        <v>41916.739862499999</v>
      </c>
      <c r="S631">
        <f t="shared" si="18"/>
        <v>40</v>
      </c>
      <c r="T631">
        <f t="shared" si="19"/>
        <v>6</v>
      </c>
    </row>
    <row r="632" spans="1:20" x14ac:dyDescent="0.25">
      <c r="A632">
        <v>1294583</v>
      </c>
      <c r="B632">
        <v>122852</v>
      </c>
      <c r="C632">
        <v>137297</v>
      </c>
      <c r="D632" t="s">
        <v>23</v>
      </c>
      <c r="E632" t="s">
        <v>1207</v>
      </c>
      <c r="F632" t="s">
        <v>709</v>
      </c>
      <c r="G632" t="s">
        <v>2621</v>
      </c>
      <c r="H632">
        <v>1</v>
      </c>
      <c r="I632" t="s">
        <v>249</v>
      </c>
      <c r="J632" s="1">
        <v>3.6574189814814815E-3</v>
      </c>
      <c r="K632">
        <v>40.739305727276097</v>
      </c>
      <c r="L632">
        <v>-73.9862598722017</v>
      </c>
      <c r="M632">
        <v>40.722679222128498</v>
      </c>
      <c r="N632">
        <v>-73.996048190414896</v>
      </c>
      <c r="O632" s="5">
        <v>41916.734266736108</v>
      </c>
      <c r="P632" s="5">
        <v>41916.733416273149</v>
      </c>
      <c r="Q632" s="5">
        <v>41916.766073506944</v>
      </c>
      <c r="R632" s="5">
        <v>41916.767478136571</v>
      </c>
      <c r="S632">
        <f t="shared" si="18"/>
        <v>40</v>
      </c>
      <c r="T632">
        <f t="shared" si="19"/>
        <v>6</v>
      </c>
    </row>
    <row r="633" spans="1:20" x14ac:dyDescent="0.25">
      <c r="A633">
        <v>1294611</v>
      </c>
      <c r="B633">
        <v>40724</v>
      </c>
      <c r="C633">
        <v>19432</v>
      </c>
      <c r="D633" t="s">
        <v>53</v>
      </c>
      <c r="E633" t="s">
        <v>341</v>
      </c>
      <c r="F633" t="s">
        <v>342</v>
      </c>
      <c r="G633" t="s">
        <v>939</v>
      </c>
      <c r="H633">
        <v>2</v>
      </c>
      <c r="I633" t="s">
        <v>348</v>
      </c>
      <c r="J633" s="1">
        <v>3.325625E-3</v>
      </c>
      <c r="K633">
        <v>40.734213854853898</v>
      </c>
      <c r="L633">
        <v>-74.006202029303594</v>
      </c>
      <c r="M633">
        <v>40.738255500000001</v>
      </c>
      <c r="N633">
        <v>-74.005941699999994</v>
      </c>
      <c r="O633" s="5">
        <v>41916.736119548608</v>
      </c>
      <c r="P633" s="5">
        <v>41916.737560196758</v>
      </c>
      <c r="Q633" s="5">
        <v>41916.758625787035</v>
      </c>
      <c r="R633" s="5">
        <v>41916.763050810187</v>
      </c>
      <c r="S633">
        <f t="shared" si="18"/>
        <v>40</v>
      </c>
      <c r="T633">
        <f t="shared" si="19"/>
        <v>6</v>
      </c>
    </row>
    <row r="634" spans="1:20" x14ac:dyDescent="0.25">
      <c r="A634">
        <v>1294604</v>
      </c>
      <c r="B634">
        <v>180567</v>
      </c>
      <c r="C634">
        <v>66416</v>
      </c>
      <c r="D634" t="s">
        <v>23</v>
      </c>
      <c r="E634" t="s">
        <v>62</v>
      </c>
      <c r="F634" t="s">
        <v>63</v>
      </c>
      <c r="G634" t="s">
        <v>1104</v>
      </c>
      <c r="H634">
        <v>1</v>
      </c>
      <c r="I634" t="s">
        <v>22</v>
      </c>
      <c r="K634">
        <v>40.727518945156902</v>
      </c>
      <c r="L634">
        <v>-73.988671302795396</v>
      </c>
      <c r="M634">
        <v>40.722574445474997</v>
      </c>
      <c r="N634">
        <v>-74.010245977179906</v>
      </c>
      <c r="O634" s="5">
        <v>41916.736264155094</v>
      </c>
      <c r="P634" s="5">
        <v>41916.742053831018</v>
      </c>
      <c r="Q634" s="5">
        <v>41916.752746678241</v>
      </c>
      <c r="R634" s="5">
        <v>41916.762869189814</v>
      </c>
      <c r="S634">
        <f t="shared" si="18"/>
        <v>40</v>
      </c>
      <c r="T634">
        <f t="shared" si="19"/>
        <v>6</v>
      </c>
    </row>
    <row r="635" spans="1:20" x14ac:dyDescent="0.25">
      <c r="A635">
        <v>1294614</v>
      </c>
      <c r="B635">
        <v>33065</v>
      </c>
      <c r="C635">
        <v>109259</v>
      </c>
      <c r="D635" t="s">
        <v>23</v>
      </c>
      <c r="E635" t="s">
        <v>1207</v>
      </c>
      <c r="F635" t="s">
        <v>709</v>
      </c>
      <c r="G635" t="s">
        <v>1862</v>
      </c>
      <c r="H635">
        <v>1</v>
      </c>
      <c r="I635" t="s">
        <v>760</v>
      </c>
      <c r="J635" s="1">
        <v>4.3893287037037034E-3</v>
      </c>
      <c r="K635">
        <v>40.739305727276097</v>
      </c>
      <c r="L635">
        <v>-73.9862598722017</v>
      </c>
      <c r="M635">
        <v>40.739249999999998</v>
      </c>
      <c r="N635">
        <v>-73.987840000000006</v>
      </c>
      <c r="O635" s="5">
        <v>41916.736655497683</v>
      </c>
      <c r="R635" s="5">
        <v>41916.767042615742</v>
      </c>
      <c r="S635">
        <f t="shared" si="18"/>
        <v>40</v>
      </c>
      <c r="T635">
        <f t="shared" si="19"/>
        <v>6</v>
      </c>
    </row>
    <row r="636" spans="1:20" x14ac:dyDescent="0.25">
      <c r="A636">
        <v>1294639</v>
      </c>
      <c r="B636">
        <v>39334</v>
      </c>
      <c r="C636">
        <v>62860</v>
      </c>
      <c r="D636" t="s">
        <v>23</v>
      </c>
      <c r="E636" t="s">
        <v>255</v>
      </c>
      <c r="F636" t="s">
        <v>20</v>
      </c>
      <c r="G636" t="s">
        <v>1699</v>
      </c>
      <c r="H636">
        <v>1</v>
      </c>
      <c r="I636" t="s">
        <v>289</v>
      </c>
      <c r="J636" s="1">
        <v>4.0968518518518524E-3</v>
      </c>
      <c r="K636">
        <v>40.736130877644598</v>
      </c>
      <c r="L636">
        <v>-74.000648304229699</v>
      </c>
      <c r="M636">
        <v>40.734397000000001</v>
      </c>
      <c r="N636">
        <v>-74.000786000000005</v>
      </c>
      <c r="O636" s="5">
        <v>41916.740028101849</v>
      </c>
      <c r="P636" s="5">
        <v>41916.738941886571</v>
      </c>
      <c r="Q636" s="5">
        <v>41916.760291284721</v>
      </c>
      <c r="R636" s="5">
        <v>41916.764472152776</v>
      </c>
      <c r="S636">
        <f t="shared" si="18"/>
        <v>40</v>
      </c>
      <c r="T636">
        <f t="shared" si="19"/>
        <v>6</v>
      </c>
    </row>
    <row r="637" spans="1:20" x14ac:dyDescent="0.25">
      <c r="A637">
        <v>1294639</v>
      </c>
      <c r="B637">
        <v>39334</v>
      </c>
      <c r="C637">
        <v>62860</v>
      </c>
      <c r="D637" t="s">
        <v>23</v>
      </c>
      <c r="E637" t="s">
        <v>255</v>
      </c>
      <c r="F637" t="s">
        <v>20</v>
      </c>
      <c r="G637" t="s">
        <v>805</v>
      </c>
      <c r="H637">
        <v>2</v>
      </c>
      <c r="I637" t="s">
        <v>760</v>
      </c>
      <c r="J637" s="1">
        <v>4.0968518518518524E-3</v>
      </c>
      <c r="K637">
        <v>40.736130877644598</v>
      </c>
      <c r="L637">
        <v>-74.000648304229699</v>
      </c>
      <c r="M637">
        <v>40.734397000000001</v>
      </c>
      <c r="N637">
        <v>-74.000786000000005</v>
      </c>
      <c r="O637" s="5">
        <v>41916.740028101849</v>
      </c>
      <c r="P637" s="5">
        <v>41916.738941886571</v>
      </c>
      <c r="Q637" s="5">
        <v>41916.760291284721</v>
      </c>
      <c r="R637" s="5">
        <v>41916.764472152776</v>
      </c>
      <c r="S637">
        <f t="shared" si="18"/>
        <v>40</v>
      </c>
      <c r="T637">
        <f t="shared" si="19"/>
        <v>6</v>
      </c>
    </row>
    <row r="638" spans="1:20" x14ac:dyDescent="0.25">
      <c r="A638">
        <v>1294671</v>
      </c>
      <c r="B638">
        <v>272367</v>
      </c>
      <c r="C638">
        <v>138061</v>
      </c>
      <c r="D638" t="s">
        <v>53</v>
      </c>
      <c r="E638" t="s">
        <v>700</v>
      </c>
      <c r="F638" t="s">
        <v>41</v>
      </c>
      <c r="G638" t="s">
        <v>1205</v>
      </c>
      <c r="H638">
        <v>2</v>
      </c>
      <c r="I638" t="s">
        <v>1206</v>
      </c>
      <c r="J638" s="1">
        <v>4.4232638888888889E-3</v>
      </c>
      <c r="K638">
        <v>40.760332496237801</v>
      </c>
      <c r="L638">
        <v>-73.965862211346305</v>
      </c>
      <c r="M638">
        <v>40.777008000000002</v>
      </c>
      <c r="N638">
        <v>-73.961196000000001</v>
      </c>
      <c r="O638" s="5">
        <v>41916.741527418984</v>
      </c>
      <c r="P638" s="5">
        <v>41916.741972986114</v>
      </c>
      <c r="Q638" s="5">
        <v>41916.763819247688</v>
      </c>
      <c r="R638" s="5">
        <v>41916.771121134261</v>
      </c>
      <c r="S638">
        <f t="shared" si="18"/>
        <v>40</v>
      </c>
      <c r="T638">
        <f t="shared" si="19"/>
        <v>6</v>
      </c>
    </row>
    <row r="639" spans="1:20" x14ac:dyDescent="0.25">
      <c r="A639">
        <v>1294671</v>
      </c>
      <c r="B639">
        <v>272367</v>
      </c>
      <c r="C639">
        <v>138061</v>
      </c>
      <c r="D639" t="s">
        <v>53</v>
      </c>
      <c r="E639" t="s">
        <v>700</v>
      </c>
      <c r="F639" t="s">
        <v>41</v>
      </c>
      <c r="G639" t="s">
        <v>3859</v>
      </c>
      <c r="H639">
        <v>1</v>
      </c>
      <c r="I639" t="s">
        <v>3860</v>
      </c>
      <c r="J639" s="1">
        <v>4.4232638888888889E-3</v>
      </c>
      <c r="K639">
        <v>40.760332496237801</v>
      </c>
      <c r="L639">
        <v>-73.965862211346305</v>
      </c>
      <c r="M639">
        <v>40.777008000000002</v>
      </c>
      <c r="N639">
        <v>-73.961196000000001</v>
      </c>
      <c r="O639" s="5">
        <v>41916.741527418984</v>
      </c>
      <c r="P639" s="5">
        <v>41916.741972986114</v>
      </c>
      <c r="Q639" s="5">
        <v>41916.763819247688</v>
      </c>
      <c r="R639" s="5">
        <v>41916.771121134261</v>
      </c>
      <c r="S639">
        <f t="shared" si="18"/>
        <v>40</v>
      </c>
      <c r="T639">
        <f t="shared" si="19"/>
        <v>6</v>
      </c>
    </row>
    <row r="640" spans="1:20" x14ac:dyDescent="0.25">
      <c r="A640">
        <v>1294679</v>
      </c>
      <c r="B640">
        <v>316662</v>
      </c>
      <c r="C640">
        <v>132725</v>
      </c>
      <c r="D640" t="s">
        <v>23</v>
      </c>
      <c r="E640" t="s">
        <v>778</v>
      </c>
      <c r="F640" t="s">
        <v>45</v>
      </c>
      <c r="J640" s="1">
        <v>4.2321527777777774E-3</v>
      </c>
      <c r="K640">
        <v>40.7538247353244</v>
      </c>
      <c r="L640">
        <v>-73.968524117504799</v>
      </c>
      <c r="M640">
        <v>40.770404399999997</v>
      </c>
      <c r="N640">
        <v>-73.956617600000001</v>
      </c>
      <c r="O640" s="5">
        <v>41916.74309935185</v>
      </c>
      <c r="P640" s="5">
        <v>41916.743948333336</v>
      </c>
      <c r="Q640" s="5">
        <v>41916.755102650466</v>
      </c>
      <c r="R640" s="5">
        <v>41916.765247905096</v>
      </c>
      <c r="S640">
        <f t="shared" si="18"/>
        <v>40</v>
      </c>
      <c r="T640">
        <f t="shared" si="19"/>
        <v>6</v>
      </c>
    </row>
    <row r="641" spans="1:20" x14ac:dyDescent="0.25">
      <c r="A641">
        <v>1294741</v>
      </c>
      <c r="B641">
        <v>113926</v>
      </c>
      <c r="C641">
        <v>112257</v>
      </c>
      <c r="D641" t="s">
        <v>23</v>
      </c>
      <c r="E641" t="s">
        <v>586</v>
      </c>
      <c r="F641" t="s">
        <v>342</v>
      </c>
      <c r="G641" t="s">
        <v>3746</v>
      </c>
      <c r="H641">
        <v>1</v>
      </c>
      <c r="I641" t="s">
        <v>866</v>
      </c>
      <c r="J641" s="1">
        <v>1.3591898148148148E-3</v>
      </c>
      <c r="K641">
        <v>40.732213000000002</v>
      </c>
      <c r="L641">
        <v>-73.988072000000003</v>
      </c>
      <c r="M641">
        <v>40.7389899</v>
      </c>
      <c r="N641">
        <v>-74.001095000000007</v>
      </c>
      <c r="O641" s="5">
        <v>41916.750661226855</v>
      </c>
      <c r="P641" s="5">
        <v>41916.757538611113</v>
      </c>
      <c r="Q641" s="5">
        <v>41916.76436927083</v>
      </c>
      <c r="R641" s="5">
        <v>41916.770255381947</v>
      </c>
      <c r="S641">
        <f t="shared" si="18"/>
        <v>40</v>
      </c>
      <c r="T641">
        <f t="shared" si="19"/>
        <v>6</v>
      </c>
    </row>
    <row r="642" spans="1:20" x14ac:dyDescent="0.25">
      <c r="A642">
        <v>1294751</v>
      </c>
      <c r="B642">
        <v>194698</v>
      </c>
      <c r="C642">
        <v>128139</v>
      </c>
      <c r="D642" t="s">
        <v>53</v>
      </c>
      <c r="E642" t="s">
        <v>1481</v>
      </c>
      <c r="F642" t="s">
        <v>20</v>
      </c>
      <c r="G642" t="s">
        <v>3790</v>
      </c>
      <c r="H642">
        <v>1</v>
      </c>
      <c r="I642" t="s">
        <v>971</v>
      </c>
      <c r="J642" s="1">
        <v>3.4795370370370366E-3</v>
      </c>
      <c r="K642">
        <v>40.674250953208301</v>
      </c>
      <c r="L642">
        <v>-73.982294148654105</v>
      </c>
      <c r="M642">
        <v>40.676295000000003</v>
      </c>
      <c r="N642">
        <v>-73.976709</v>
      </c>
      <c r="O642" s="5">
        <v>41916.752144849539</v>
      </c>
      <c r="P642" s="5">
        <v>41916.751371817132</v>
      </c>
      <c r="Q642" s="5">
        <v>41916.779737094905</v>
      </c>
      <c r="R642" s="5">
        <v>41916.784681018522</v>
      </c>
      <c r="S642">
        <f t="shared" si="18"/>
        <v>40</v>
      </c>
      <c r="T642">
        <f t="shared" si="19"/>
        <v>6</v>
      </c>
    </row>
    <row r="643" spans="1:20" x14ac:dyDescent="0.25">
      <c r="A643">
        <v>1294745</v>
      </c>
      <c r="B643">
        <v>91274</v>
      </c>
      <c r="C643">
        <v>104146</v>
      </c>
      <c r="D643" t="s">
        <v>18</v>
      </c>
      <c r="E643" t="s">
        <v>1459</v>
      </c>
      <c r="F643" t="s">
        <v>862</v>
      </c>
      <c r="J643" s="1">
        <v>2.6349537037037036E-3</v>
      </c>
      <c r="K643">
        <v>40.732393897468697</v>
      </c>
      <c r="L643">
        <v>-73.987838104088993</v>
      </c>
      <c r="M643">
        <v>40.721270735413498</v>
      </c>
      <c r="N643">
        <v>-73.981933090904704</v>
      </c>
      <c r="O643" s="5">
        <v>41916.752810659724</v>
      </c>
      <c r="P643" s="5">
        <v>41916.768069432874</v>
      </c>
      <c r="Q643" s="5">
        <v>41916.771417719909</v>
      </c>
      <c r="R643" s="5">
        <v>41916.780209583332</v>
      </c>
      <c r="S643">
        <f t="shared" ref="S643:S706" si="20">WEEKNUM(O643,21)</f>
        <v>40</v>
      </c>
      <c r="T643">
        <f t="shared" ref="T643:T706" si="21">WEEKDAY(O643,11)</f>
        <v>6</v>
      </c>
    </row>
    <row r="644" spans="1:20" x14ac:dyDescent="0.25">
      <c r="A644">
        <v>1294784</v>
      </c>
      <c r="B644">
        <v>201536</v>
      </c>
      <c r="C644">
        <v>38652</v>
      </c>
      <c r="D644" t="s">
        <v>23</v>
      </c>
      <c r="E644" t="s">
        <v>772</v>
      </c>
      <c r="K644">
        <v>40.733779568853997</v>
      </c>
      <c r="L644">
        <v>-73.999556787087499</v>
      </c>
      <c r="M644">
        <v>40.722321000000001</v>
      </c>
      <c r="N644">
        <v>-73.991990999999999</v>
      </c>
      <c r="O644" s="5">
        <v>41916.756540011571</v>
      </c>
      <c r="P644" s="5">
        <v>41916.755679444446</v>
      </c>
      <c r="Q644" s="5">
        <v>41916.777457905089</v>
      </c>
      <c r="R644" s="5">
        <v>41916.782274664351</v>
      </c>
      <c r="S644">
        <f t="shared" si="20"/>
        <v>40</v>
      </c>
      <c r="T644">
        <f t="shared" si="21"/>
        <v>6</v>
      </c>
    </row>
    <row r="645" spans="1:20" x14ac:dyDescent="0.25">
      <c r="A645">
        <v>1294826</v>
      </c>
      <c r="B645">
        <v>361521</v>
      </c>
      <c r="C645">
        <v>111793</v>
      </c>
      <c r="D645" t="s">
        <v>53</v>
      </c>
      <c r="E645" t="s">
        <v>258</v>
      </c>
      <c r="F645" t="s">
        <v>20</v>
      </c>
      <c r="G645" t="s">
        <v>328</v>
      </c>
      <c r="H645">
        <v>2</v>
      </c>
      <c r="I645" t="s">
        <v>31</v>
      </c>
      <c r="K645">
        <v>40.724339999999998</v>
      </c>
      <c r="L645">
        <v>-73.990960000000001</v>
      </c>
      <c r="M645">
        <v>40.741047600000002</v>
      </c>
      <c r="N645">
        <v>-73.984866999999994</v>
      </c>
      <c r="O645" s="5">
        <v>41916.761805196758</v>
      </c>
      <c r="P645" s="5">
        <v>41916.762589050923</v>
      </c>
      <c r="Q645" s="5">
        <v>41916.780598518519</v>
      </c>
      <c r="R645" s="5">
        <v>41916.787692442129</v>
      </c>
      <c r="S645">
        <f t="shared" si="20"/>
        <v>40</v>
      </c>
      <c r="T645">
        <f t="shared" si="21"/>
        <v>6</v>
      </c>
    </row>
    <row r="646" spans="1:20" x14ac:dyDescent="0.25">
      <c r="A646">
        <v>1294834</v>
      </c>
      <c r="B646">
        <v>97193</v>
      </c>
      <c r="C646">
        <v>123581</v>
      </c>
      <c r="D646" t="s">
        <v>23</v>
      </c>
      <c r="E646" t="s">
        <v>350</v>
      </c>
      <c r="F646" t="s">
        <v>45</v>
      </c>
      <c r="J646" s="1">
        <v>5.0341087962962961E-3</v>
      </c>
      <c r="K646">
        <v>40.771568712019302</v>
      </c>
      <c r="L646">
        <v>-73.952786829189705</v>
      </c>
      <c r="M646">
        <v>40.784225900000003</v>
      </c>
      <c r="N646">
        <v>-73.953638999999995</v>
      </c>
      <c r="O646" s="5">
        <v>41916.762907268516</v>
      </c>
      <c r="P646" s="5">
        <v>41916.774348171297</v>
      </c>
      <c r="Q646" s="5">
        <v>41916.78011388889</v>
      </c>
      <c r="R646" s="5">
        <v>41916.78709244213</v>
      </c>
      <c r="S646">
        <f t="shared" si="20"/>
        <v>40</v>
      </c>
      <c r="T646">
        <f t="shared" si="21"/>
        <v>6</v>
      </c>
    </row>
    <row r="647" spans="1:20" x14ac:dyDescent="0.25">
      <c r="A647">
        <v>1294879</v>
      </c>
      <c r="B647">
        <v>133330</v>
      </c>
      <c r="C647">
        <v>46760</v>
      </c>
      <c r="D647" t="s">
        <v>53</v>
      </c>
      <c r="E647" t="s">
        <v>1597</v>
      </c>
      <c r="F647" t="s">
        <v>20</v>
      </c>
      <c r="J647" s="1">
        <v>5.7218750000000004E-3</v>
      </c>
      <c r="K647">
        <v>40.76</v>
      </c>
      <c r="L647">
        <v>-73.986500000000007</v>
      </c>
      <c r="M647">
        <v>40.759030699999997</v>
      </c>
      <c r="N647">
        <v>-73.994566500000005</v>
      </c>
      <c r="O647" s="5">
        <v>41916.767683923608</v>
      </c>
      <c r="P647" s="5">
        <v>41916.777311550926</v>
      </c>
      <c r="Q647" s="5">
        <v>41916.785183032407</v>
      </c>
      <c r="R647" s="5">
        <v>41916.790235925924</v>
      </c>
      <c r="S647">
        <f t="shared" si="20"/>
        <v>40</v>
      </c>
      <c r="T647">
        <f t="shared" si="21"/>
        <v>6</v>
      </c>
    </row>
    <row r="648" spans="1:20" x14ac:dyDescent="0.25">
      <c r="A648">
        <v>1294906</v>
      </c>
      <c r="B648">
        <v>221206</v>
      </c>
      <c r="C648">
        <v>113300</v>
      </c>
      <c r="D648" t="s">
        <v>23</v>
      </c>
      <c r="E648" t="s">
        <v>154</v>
      </c>
      <c r="F648" t="s">
        <v>58</v>
      </c>
      <c r="G648" t="s">
        <v>25</v>
      </c>
      <c r="H648">
        <v>1</v>
      </c>
      <c r="I648" t="s">
        <v>156</v>
      </c>
      <c r="J648" s="1">
        <v>5.274699074074074E-3</v>
      </c>
      <c r="K648">
        <v>40.764217000000002</v>
      </c>
      <c r="L648">
        <v>-73.988320999999999</v>
      </c>
      <c r="M648">
        <v>40.779966999999999</v>
      </c>
      <c r="N648">
        <v>-73.983334999999997</v>
      </c>
      <c r="O648" s="5">
        <v>41916.770256296295</v>
      </c>
      <c r="P648" s="5">
        <v>41916.771209849539</v>
      </c>
      <c r="Q648" s="5">
        <v>41916.795747187498</v>
      </c>
      <c r="R648" s="5">
        <v>41916.804634652777</v>
      </c>
      <c r="S648">
        <f t="shared" si="20"/>
        <v>40</v>
      </c>
      <c r="T648">
        <f t="shared" si="21"/>
        <v>6</v>
      </c>
    </row>
    <row r="649" spans="1:20" x14ac:dyDescent="0.25">
      <c r="A649">
        <v>1294926</v>
      </c>
      <c r="B649">
        <v>62540</v>
      </c>
      <c r="C649">
        <v>99219</v>
      </c>
      <c r="D649" t="s">
        <v>23</v>
      </c>
      <c r="E649" t="s">
        <v>36</v>
      </c>
      <c r="F649" t="s">
        <v>37</v>
      </c>
      <c r="G649" t="s">
        <v>661</v>
      </c>
      <c r="H649">
        <v>2</v>
      </c>
      <c r="I649" t="s">
        <v>478</v>
      </c>
      <c r="J649" s="1">
        <v>4.2121412037037032E-3</v>
      </c>
      <c r="K649">
        <v>40.7261096570601</v>
      </c>
      <c r="L649">
        <v>-74.002491863200504</v>
      </c>
      <c r="M649">
        <v>40.737606999999997</v>
      </c>
      <c r="N649">
        <v>-74.008944</v>
      </c>
      <c r="O649" s="5">
        <v>41916.77223722222</v>
      </c>
      <c r="P649" s="5">
        <v>41916.792190960645</v>
      </c>
      <c r="Q649" s="5">
        <v>41916.80041329861</v>
      </c>
      <c r="R649" s="5">
        <v>41916.808309363427</v>
      </c>
      <c r="S649">
        <f t="shared" si="20"/>
        <v>40</v>
      </c>
      <c r="T649">
        <f t="shared" si="21"/>
        <v>6</v>
      </c>
    </row>
    <row r="650" spans="1:20" x14ac:dyDescent="0.25">
      <c r="A650">
        <v>1294943</v>
      </c>
      <c r="B650">
        <v>118665</v>
      </c>
      <c r="C650">
        <v>119153</v>
      </c>
      <c r="D650" t="s">
        <v>53</v>
      </c>
      <c r="E650" t="s">
        <v>730</v>
      </c>
      <c r="F650" t="s">
        <v>91</v>
      </c>
      <c r="G650" t="s">
        <v>2443</v>
      </c>
      <c r="H650">
        <v>1</v>
      </c>
      <c r="I650" t="s">
        <v>25</v>
      </c>
      <c r="J650" s="1">
        <v>2.6510995370370369E-3</v>
      </c>
      <c r="K650">
        <v>40.722748587419602</v>
      </c>
      <c r="L650">
        <v>-73.996061916918705</v>
      </c>
      <c r="M650">
        <v>40.778094799999998</v>
      </c>
      <c r="N650">
        <v>-73.962745299999995</v>
      </c>
      <c r="O650" s="5">
        <v>41916.772828287038</v>
      </c>
      <c r="P650" s="5">
        <v>41916.77116488426</v>
      </c>
      <c r="Q650" s="5">
        <v>41916.802364618059</v>
      </c>
      <c r="R650" s="5">
        <v>41916.824935486111</v>
      </c>
      <c r="S650">
        <f t="shared" si="20"/>
        <v>40</v>
      </c>
      <c r="T650">
        <f t="shared" si="21"/>
        <v>6</v>
      </c>
    </row>
    <row r="651" spans="1:20" x14ac:dyDescent="0.25">
      <c r="A651">
        <v>1295017</v>
      </c>
      <c r="B651">
        <v>112544</v>
      </c>
      <c r="C651">
        <v>119839</v>
      </c>
      <c r="D651" t="s">
        <v>23</v>
      </c>
      <c r="E651" t="s">
        <v>1609</v>
      </c>
      <c r="F651" t="s">
        <v>1390</v>
      </c>
      <c r="K651">
        <v>40.728014040346402</v>
      </c>
      <c r="L651">
        <v>-73.993037568965505</v>
      </c>
      <c r="M651">
        <v>40.765817400000003</v>
      </c>
      <c r="N651">
        <v>-73.963473199999996</v>
      </c>
      <c r="O651" s="5">
        <v>41916.778660324075</v>
      </c>
      <c r="P651" s="5">
        <v>41916.81721296296</v>
      </c>
      <c r="Q651" s="5">
        <v>41916.835487430559</v>
      </c>
      <c r="R651" s="5">
        <v>41916.854377708332</v>
      </c>
      <c r="S651">
        <f t="shared" si="20"/>
        <v>40</v>
      </c>
      <c r="T651">
        <f t="shared" si="21"/>
        <v>6</v>
      </c>
    </row>
    <row r="652" spans="1:20" x14ac:dyDescent="0.25">
      <c r="A652">
        <v>1295042</v>
      </c>
      <c r="B652">
        <v>199049</v>
      </c>
      <c r="C652">
        <v>30743</v>
      </c>
      <c r="D652" t="s">
        <v>23</v>
      </c>
      <c r="E652" t="s">
        <v>178</v>
      </c>
      <c r="F652" t="s">
        <v>29</v>
      </c>
      <c r="G652" t="s">
        <v>1801</v>
      </c>
      <c r="H652">
        <v>1</v>
      </c>
      <c r="I652" t="s">
        <v>151</v>
      </c>
      <c r="K652">
        <v>40.751680999999998</v>
      </c>
      <c r="L652">
        <v>-73.974069</v>
      </c>
      <c r="M652">
        <v>40.743752000000001</v>
      </c>
      <c r="N652">
        <v>-73.974924000000001</v>
      </c>
      <c r="O652" s="5">
        <v>41916.782974062502</v>
      </c>
      <c r="P652" s="5">
        <v>41916.785716064813</v>
      </c>
      <c r="Q652" s="5">
        <v>41916.793794131947</v>
      </c>
      <c r="R652" s="5">
        <v>41916.79740275463</v>
      </c>
      <c r="S652">
        <f t="shared" si="20"/>
        <v>40</v>
      </c>
      <c r="T652">
        <f t="shared" si="21"/>
        <v>6</v>
      </c>
    </row>
    <row r="653" spans="1:20" x14ac:dyDescent="0.25">
      <c r="A653">
        <v>1295060</v>
      </c>
      <c r="B653">
        <v>97035</v>
      </c>
      <c r="C653">
        <v>142394</v>
      </c>
      <c r="D653" t="s">
        <v>23</v>
      </c>
      <c r="E653" t="s">
        <v>243</v>
      </c>
      <c r="F653" t="s">
        <v>70</v>
      </c>
      <c r="G653" t="s">
        <v>339</v>
      </c>
      <c r="H653">
        <v>1</v>
      </c>
      <c r="I653" t="s">
        <v>340</v>
      </c>
      <c r="K653">
        <v>40.731795470614898</v>
      </c>
      <c r="L653">
        <v>-73.985672593116803</v>
      </c>
      <c r="M653">
        <v>40.746764400000004</v>
      </c>
      <c r="N653">
        <v>-73.990301400000007</v>
      </c>
      <c r="O653" s="5">
        <v>41916.783786805558</v>
      </c>
      <c r="P653" s="5">
        <v>41916.783806307867</v>
      </c>
      <c r="Q653" s="5">
        <v>41916.794806817132</v>
      </c>
      <c r="R653" s="5">
        <v>41916.805947256944</v>
      </c>
      <c r="S653">
        <f t="shared" si="20"/>
        <v>40</v>
      </c>
      <c r="T653">
        <f t="shared" si="21"/>
        <v>6</v>
      </c>
    </row>
    <row r="654" spans="1:20" x14ac:dyDescent="0.25">
      <c r="A654">
        <v>1295073</v>
      </c>
      <c r="B654">
        <v>102085</v>
      </c>
      <c r="C654">
        <v>66416</v>
      </c>
      <c r="D654" t="s">
        <v>23</v>
      </c>
      <c r="E654" t="s">
        <v>126</v>
      </c>
      <c r="F654" t="s">
        <v>91</v>
      </c>
      <c r="G654" t="s">
        <v>2935</v>
      </c>
      <c r="H654">
        <v>1</v>
      </c>
      <c r="I654" t="s">
        <v>218</v>
      </c>
      <c r="J654" s="1">
        <v>7.535567129629629E-3</v>
      </c>
      <c r="K654">
        <v>40.7320637605782</v>
      </c>
      <c r="L654">
        <v>-73.996154665947003</v>
      </c>
      <c r="M654">
        <v>40.707763399999997</v>
      </c>
      <c r="N654">
        <v>-74.013816399999996</v>
      </c>
      <c r="O654" s="5">
        <v>41916.785124386573</v>
      </c>
      <c r="P654" s="5">
        <v>41916.79171302083</v>
      </c>
      <c r="Q654" s="5">
        <v>41916.804453078701</v>
      </c>
      <c r="R654" s="5">
        <v>41916.819382569447</v>
      </c>
      <c r="S654">
        <f t="shared" si="20"/>
        <v>40</v>
      </c>
      <c r="T654">
        <f t="shared" si="21"/>
        <v>6</v>
      </c>
    </row>
    <row r="655" spans="1:20" x14ac:dyDescent="0.25">
      <c r="A655">
        <v>1295111</v>
      </c>
      <c r="B655">
        <v>52832</v>
      </c>
      <c r="C655">
        <v>150915</v>
      </c>
      <c r="D655" t="s">
        <v>23</v>
      </c>
      <c r="E655" t="s">
        <v>695</v>
      </c>
      <c r="F655" t="s">
        <v>25</v>
      </c>
      <c r="G655" t="s">
        <v>2353</v>
      </c>
      <c r="H655">
        <v>1</v>
      </c>
      <c r="I655" t="s">
        <v>662</v>
      </c>
      <c r="J655" s="1">
        <v>5.5080555555555551E-3</v>
      </c>
      <c r="K655">
        <v>40.747169914496503</v>
      </c>
      <c r="L655">
        <v>-74.000635650385306</v>
      </c>
      <c r="M655">
        <v>40.778027999999999</v>
      </c>
      <c r="N655">
        <v>-73.953851</v>
      </c>
      <c r="O655" s="5">
        <v>41916.790032523146</v>
      </c>
      <c r="P655" s="5">
        <v>41916.792125023145</v>
      </c>
      <c r="Q655" s="5">
        <v>41916.811532928237</v>
      </c>
      <c r="R655" s="5">
        <v>41916.841380648148</v>
      </c>
      <c r="S655">
        <f t="shared" si="20"/>
        <v>40</v>
      </c>
      <c r="T655">
        <f t="shared" si="21"/>
        <v>6</v>
      </c>
    </row>
    <row r="656" spans="1:20" x14ac:dyDescent="0.25">
      <c r="A656">
        <v>1295143</v>
      </c>
      <c r="B656">
        <v>60039</v>
      </c>
      <c r="C656">
        <v>153766</v>
      </c>
      <c r="D656" t="s">
        <v>23</v>
      </c>
      <c r="E656" t="s">
        <v>36</v>
      </c>
      <c r="F656" t="s">
        <v>37</v>
      </c>
      <c r="G656" t="s">
        <v>38</v>
      </c>
      <c r="H656">
        <v>1</v>
      </c>
      <c r="I656" t="s">
        <v>39</v>
      </c>
      <c r="J656" s="1">
        <v>1.4271354166666667E-2</v>
      </c>
      <c r="K656">
        <v>40.7261096570601</v>
      </c>
      <c r="L656">
        <v>-74.002491863200504</v>
      </c>
      <c r="M656">
        <v>40.745520999999997</v>
      </c>
      <c r="N656">
        <v>-73.990466999999995</v>
      </c>
      <c r="O656" s="5">
        <v>41916.793215937498</v>
      </c>
      <c r="P656" s="5">
        <v>41916.809446087966</v>
      </c>
      <c r="Q656" s="5">
        <v>41916.822531261576</v>
      </c>
      <c r="R656" s="5">
        <v>41916.833775324078</v>
      </c>
      <c r="S656">
        <f t="shared" si="20"/>
        <v>40</v>
      </c>
      <c r="T656">
        <f t="shared" si="21"/>
        <v>6</v>
      </c>
    </row>
    <row r="657" spans="1:20" x14ac:dyDescent="0.25">
      <c r="A657">
        <v>1295143</v>
      </c>
      <c r="B657">
        <v>60039</v>
      </c>
      <c r="C657">
        <v>153766</v>
      </c>
      <c r="D657" t="s">
        <v>23</v>
      </c>
      <c r="E657" t="s">
        <v>36</v>
      </c>
      <c r="F657" t="s">
        <v>37</v>
      </c>
      <c r="G657" t="s">
        <v>2970</v>
      </c>
      <c r="H657">
        <v>1</v>
      </c>
      <c r="I657" t="s">
        <v>113</v>
      </c>
      <c r="J657" s="1">
        <v>1.4271354166666667E-2</v>
      </c>
      <c r="K657">
        <v>40.7261096570601</v>
      </c>
      <c r="L657">
        <v>-74.002491863200504</v>
      </c>
      <c r="M657">
        <v>40.745520999999997</v>
      </c>
      <c r="N657">
        <v>-73.990466999999995</v>
      </c>
      <c r="O657" s="5">
        <v>41916.793215937498</v>
      </c>
      <c r="P657" s="5">
        <v>41916.809446087966</v>
      </c>
      <c r="Q657" s="5">
        <v>41916.822531261576</v>
      </c>
      <c r="R657" s="5">
        <v>41916.833775324078</v>
      </c>
      <c r="S657">
        <f t="shared" si="20"/>
        <v>40</v>
      </c>
      <c r="T657">
        <f t="shared" si="21"/>
        <v>6</v>
      </c>
    </row>
    <row r="658" spans="1:20" x14ac:dyDescent="0.25">
      <c r="A658">
        <v>1295173</v>
      </c>
      <c r="B658">
        <v>361616</v>
      </c>
      <c r="C658">
        <v>140096</v>
      </c>
      <c r="D658" t="s">
        <v>23</v>
      </c>
      <c r="E658" t="s">
        <v>1481</v>
      </c>
      <c r="F658" t="s">
        <v>20</v>
      </c>
      <c r="G658" t="s">
        <v>3891</v>
      </c>
      <c r="H658">
        <v>1</v>
      </c>
      <c r="I658" t="s">
        <v>760</v>
      </c>
      <c r="J658" s="1">
        <v>4.3765046296296295E-3</v>
      </c>
      <c r="K658">
        <v>40.674250953208301</v>
      </c>
      <c r="L658">
        <v>-73.982294148654105</v>
      </c>
      <c r="M658">
        <v>40.6730771811295</v>
      </c>
      <c r="N658">
        <v>-73.971145749160996</v>
      </c>
      <c r="O658" s="5">
        <v>41916.796972337965</v>
      </c>
      <c r="P658" s="5">
        <v>41916.815094386577</v>
      </c>
      <c r="Q658" s="5">
        <v>41916.829557199075</v>
      </c>
      <c r="R658" s="5">
        <v>41916.849398124999</v>
      </c>
      <c r="S658">
        <f t="shared" si="20"/>
        <v>40</v>
      </c>
      <c r="T658">
        <f t="shared" si="21"/>
        <v>6</v>
      </c>
    </row>
    <row r="659" spans="1:20" x14ac:dyDescent="0.25">
      <c r="A659">
        <v>1295233</v>
      </c>
      <c r="B659">
        <v>351561</v>
      </c>
      <c r="C659">
        <v>139558</v>
      </c>
      <c r="D659" t="s">
        <v>23</v>
      </c>
      <c r="E659" t="s">
        <v>62</v>
      </c>
      <c r="F659" t="s">
        <v>63</v>
      </c>
      <c r="G659" t="s">
        <v>811</v>
      </c>
      <c r="H659">
        <v>1</v>
      </c>
      <c r="I659" t="s">
        <v>65</v>
      </c>
      <c r="K659">
        <v>40.727518945156902</v>
      </c>
      <c r="L659">
        <v>-73.988671302795396</v>
      </c>
      <c r="M659">
        <v>40.774329999999999</v>
      </c>
      <c r="N659">
        <v>-73.947928000000005</v>
      </c>
      <c r="O659" s="5">
        <v>41916.801943553241</v>
      </c>
      <c r="P659" s="5">
        <v>41916.801600601852</v>
      </c>
      <c r="Q659" s="5">
        <v>41916.820924988424</v>
      </c>
      <c r="R659" s="5">
        <v>41916.835053541668</v>
      </c>
      <c r="S659">
        <f t="shared" si="20"/>
        <v>40</v>
      </c>
      <c r="T659">
        <f t="shared" si="21"/>
        <v>6</v>
      </c>
    </row>
    <row r="660" spans="1:20" x14ac:dyDescent="0.25">
      <c r="A660">
        <v>1295229</v>
      </c>
      <c r="B660">
        <v>67133</v>
      </c>
      <c r="C660">
        <v>39443</v>
      </c>
      <c r="D660" t="s">
        <v>23</v>
      </c>
      <c r="E660" t="s">
        <v>443</v>
      </c>
      <c r="F660" t="s">
        <v>342</v>
      </c>
      <c r="G660" t="s">
        <v>1173</v>
      </c>
      <c r="H660">
        <v>1</v>
      </c>
      <c r="I660" t="s">
        <v>413</v>
      </c>
      <c r="J660" s="1">
        <v>4.5542939814814812E-3</v>
      </c>
      <c r="K660">
        <v>40.782116700000003</v>
      </c>
      <c r="L660">
        <v>-73.980739099999994</v>
      </c>
      <c r="M660">
        <v>40.790361799999999</v>
      </c>
      <c r="N660">
        <v>-73.972677200000007</v>
      </c>
      <c r="O660" s="5">
        <v>41916.802416342594</v>
      </c>
      <c r="P660" s="5">
        <v>41916.807347187503</v>
      </c>
      <c r="Q660" s="5">
        <v>41916.833838206017</v>
      </c>
      <c r="R660" s="5">
        <v>41916.84191815972</v>
      </c>
      <c r="S660">
        <f t="shared" si="20"/>
        <v>40</v>
      </c>
      <c r="T660">
        <f t="shared" si="21"/>
        <v>6</v>
      </c>
    </row>
    <row r="661" spans="1:20" x14ac:dyDescent="0.25">
      <c r="A661">
        <v>1295261</v>
      </c>
      <c r="B661">
        <v>51295</v>
      </c>
      <c r="C661">
        <v>123581</v>
      </c>
      <c r="D661" t="s">
        <v>23</v>
      </c>
      <c r="E661" t="s">
        <v>189</v>
      </c>
      <c r="F661" t="s">
        <v>190</v>
      </c>
      <c r="G661" t="s">
        <v>191</v>
      </c>
      <c r="H661">
        <v>1</v>
      </c>
      <c r="I661" t="s">
        <v>176</v>
      </c>
      <c r="J661" s="1">
        <v>2.5073958333333333E-3</v>
      </c>
      <c r="K661">
        <v>40.7748328109124</v>
      </c>
      <c r="L661">
        <v>-73.954474395363405</v>
      </c>
      <c r="M661">
        <v>40.764730258785903</v>
      </c>
      <c r="N661">
        <v>-73.964628477349393</v>
      </c>
      <c r="O661" s="5">
        <v>41916.804295624999</v>
      </c>
      <c r="P661" s="5">
        <v>41916.810780925924</v>
      </c>
      <c r="Q661" s="5">
        <v>41916.817266597223</v>
      </c>
      <c r="R661" s="5">
        <v>41916.825414421299</v>
      </c>
      <c r="S661">
        <f t="shared" si="20"/>
        <v>40</v>
      </c>
      <c r="T661">
        <f t="shared" si="21"/>
        <v>6</v>
      </c>
    </row>
    <row r="662" spans="1:20" x14ac:dyDescent="0.25">
      <c r="A662">
        <v>1295271</v>
      </c>
      <c r="B662">
        <v>62954</v>
      </c>
      <c r="C662">
        <v>3296</v>
      </c>
      <c r="D662" t="s">
        <v>23</v>
      </c>
      <c r="E662" t="s">
        <v>137</v>
      </c>
      <c r="F662" t="s">
        <v>115</v>
      </c>
      <c r="K662">
        <v>40.745078589413303</v>
      </c>
      <c r="L662">
        <v>-73.988821506500202</v>
      </c>
      <c r="M662">
        <v>40.744078999999999</v>
      </c>
      <c r="N662">
        <v>-73.991518999999997</v>
      </c>
      <c r="O662" s="5">
        <v>41916.805127314816</v>
      </c>
      <c r="P662" s="5">
        <v>41916.807441365738</v>
      </c>
      <c r="Q662" s="5">
        <v>41916.819126620372</v>
      </c>
      <c r="R662" s="5">
        <v>41916.822906134257</v>
      </c>
      <c r="S662">
        <f t="shared" si="20"/>
        <v>40</v>
      </c>
      <c r="T662">
        <f t="shared" si="21"/>
        <v>6</v>
      </c>
    </row>
    <row r="663" spans="1:20" x14ac:dyDescent="0.25">
      <c r="A663">
        <v>1295273</v>
      </c>
      <c r="B663">
        <v>71972</v>
      </c>
      <c r="C663">
        <v>151356</v>
      </c>
      <c r="D663" t="s">
        <v>23</v>
      </c>
      <c r="E663" t="s">
        <v>758</v>
      </c>
      <c r="F663" t="s">
        <v>190</v>
      </c>
      <c r="G663" t="s">
        <v>759</v>
      </c>
      <c r="H663">
        <v>1</v>
      </c>
      <c r="I663" t="s">
        <v>760</v>
      </c>
      <c r="J663" s="1">
        <v>2.1328703703703705E-3</v>
      </c>
      <c r="K663">
        <v>40.738445490763198</v>
      </c>
      <c r="L663">
        <v>-73.993563652038603</v>
      </c>
      <c r="M663">
        <v>40.747775599999997</v>
      </c>
      <c r="N663">
        <v>-73.975147399999997</v>
      </c>
      <c r="O663" s="5">
        <v>41916.805730706015</v>
      </c>
      <c r="R663" s="5">
        <v>41916.860363182874</v>
      </c>
      <c r="S663">
        <f t="shared" si="20"/>
        <v>40</v>
      </c>
      <c r="T663">
        <f t="shared" si="21"/>
        <v>6</v>
      </c>
    </row>
    <row r="664" spans="1:20" x14ac:dyDescent="0.25">
      <c r="A664">
        <v>1295304</v>
      </c>
      <c r="B664">
        <v>361693</v>
      </c>
      <c r="C664">
        <v>89004</v>
      </c>
      <c r="D664" t="s">
        <v>23</v>
      </c>
      <c r="E664" t="s">
        <v>243</v>
      </c>
      <c r="F664" t="s">
        <v>70</v>
      </c>
      <c r="G664" t="s">
        <v>3315</v>
      </c>
      <c r="H664">
        <v>1</v>
      </c>
      <c r="I664" t="s">
        <v>615</v>
      </c>
      <c r="K664">
        <v>40.7628429402262</v>
      </c>
      <c r="L664">
        <v>-73.975745647432205</v>
      </c>
      <c r="M664">
        <v>40.769400082775199</v>
      </c>
      <c r="N664">
        <v>-73.985954626999302</v>
      </c>
      <c r="O664" s="5">
        <v>41916.808097974535</v>
      </c>
      <c r="P664" s="5">
        <v>41916.815278101851</v>
      </c>
      <c r="Q664" s="5">
        <v>41916.834528344909</v>
      </c>
      <c r="R664" s="5">
        <v>41916.839990844906</v>
      </c>
      <c r="S664">
        <f t="shared" si="20"/>
        <v>40</v>
      </c>
      <c r="T664">
        <f t="shared" si="21"/>
        <v>6</v>
      </c>
    </row>
    <row r="665" spans="1:20" x14ac:dyDescent="0.25">
      <c r="A665">
        <v>1295306</v>
      </c>
      <c r="B665">
        <v>145701</v>
      </c>
      <c r="C665">
        <v>74436</v>
      </c>
      <c r="D665" t="s">
        <v>53</v>
      </c>
      <c r="E665" t="s">
        <v>488</v>
      </c>
      <c r="F665" t="s">
        <v>58</v>
      </c>
      <c r="G665" t="s">
        <v>1480</v>
      </c>
      <c r="H665">
        <v>1</v>
      </c>
      <c r="I665" t="s">
        <v>490</v>
      </c>
      <c r="J665" s="1">
        <v>2.6995486111111109E-3</v>
      </c>
      <c r="K665">
        <v>40.721388327539302</v>
      </c>
      <c r="L665">
        <v>-73.988658779542604</v>
      </c>
      <c r="M665">
        <v>40.703423999999998</v>
      </c>
      <c r="N665">
        <v>-73.980162000000007</v>
      </c>
      <c r="O665" s="5">
        <v>41916.808972233797</v>
      </c>
      <c r="P665" s="5">
        <v>41916.816025219909</v>
      </c>
      <c r="Q665" s="5">
        <v>41916.829801979169</v>
      </c>
      <c r="R665" s="5">
        <v>41916.841001921297</v>
      </c>
      <c r="S665">
        <f t="shared" si="20"/>
        <v>40</v>
      </c>
      <c r="T665">
        <f t="shared" si="21"/>
        <v>6</v>
      </c>
    </row>
    <row r="666" spans="1:20" x14ac:dyDescent="0.25">
      <c r="A666">
        <v>1295306</v>
      </c>
      <c r="B666">
        <v>145701</v>
      </c>
      <c r="C666">
        <v>74436</v>
      </c>
      <c r="D666" t="s">
        <v>53</v>
      </c>
      <c r="E666" t="s">
        <v>488</v>
      </c>
      <c r="F666" t="s">
        <v>58</v>
      </c>
      <c r="G666" t="s">
        <v>3551</v>
      </c>
      <c r="H666">
        <v>1</v>
      </c>
      <c r="I666" t="s">
        <v>249</v>
      </c>
      <c r="J666" s="1">
        <v>2.6995486111111109E-3</v>
      </c>
      <c r="K666">
        <v>40.721388327539302</v>
      </c>
      <c r="L666">
        <v>-73.988658779542604</v>
      </c>
      <c r="M666">
        <v>40.703423999999998</v>
      </c>
      <c r="N666">
        <v>-73.980162000000007</v>
      </c>
      <c r="O666" s="5">
        <v>41916.808972233797</v>
      </c>
      <c r="P666" s="5">
        <v>41916.816025219909</v>
      </c>
      <c r="Q666" s="5">
        <v>41916.829801979169</v>
      </c>
      <c r="R666" s="5">
        <v>41916.841001921297</v>
      </c>
      <c r="S666">
        <f t="shared" si="20"/>
        <v>40</v>
      </c>
      <c r="T666">
        <f t="shared" si="21"/>
        <v>6</v>
      </c>
    </row>
    <row r="667" spans="1:20" x14ac:dyDescent="0.25">
      <c r="A667">
        <v>1295303</v>
      </c>
      <c r="B667">
        <v>68096</v>
      </c>
      <c r="C667">
        <v>79847</v>
      </c>
      <c r="D667" t="s">
        <v>23</v>
      </c>
      <c r="E667" t="s">
        <v>145</v>
      </c>
      <c r="F667" t="s">
        <v>91</v>
      </c>
      <c r="J667" s="1">
        <v>3.1212037037037037E-3</v>
      </c>
      <c r="K667">
        <v>40.723576000000001</v>
      </c>
      <c r="L667">
        <v>-73.996315999999993</v>
      </c>
      <c r="M667">
        <v>40.734105999999997</v>
      </c>
      <c r="N667">
        <v>-73.991544000000005</v>
      </c>
      <c r="O667" s="5">
        <v>41916.809213657405</v>
      </c>
      <c r="P667" s="5">
        <v>41916.826509930557</v>
      </c>
      <c r="Q667" s="5">
        <v>41916.833676620372</v>
      </c>
      <c r="R667" s="5">
        <v>41916.838359513888</v>
      </c>
      <c r="S667">
        <f t="shared" si="20"/>
        <v>40</v>
      </c>
      <c r="T667">
        <f t="shared" si="21"/>
        <v>6</v>
      </c>
    </row>
    <row r="668" spans="1:20" x14ac:dyDescent="0.25">
      <c r="A668">
        <v>1295351</v>
      </c>
      <c r="B668">
        <v>97991</v>
      </c>
      <c r="C668">
        <v>57186</v>
      </c>
      <c r="D668" t="s">
        <v>23</v>
      </c>
      <c r="E668" t="s">
        <v>111</v>
      </c>
      <c r="F668" t="s">
        <v>37</v>
      </c>
      <c r="G668" t="s">
        <v>3929</v>
      </c>
      <c r="H668">
        <v>1</v>
      </c>
      <c r="I668" t="s">
        <v>188</v>
      </c>
      <c r="J668" s="1">
        <v>2.5011805555555555E-3</v>
      </c>
      <c r="K668">
        <v>40.767652912117299</v>
      </c>
      <c r="L668">
        <v>-73.982925456000402</v>
      </c>
      <c r="M668">
        <v>40.748827550824601</v>
      </c>
      <c r="N668">
        <v>-73.990138952772497</v>
      </c>
      <c r="O668" s="5">
        <v>41916.812193634258</v>
      </c>
      <c r="P668" s="5">
        <v>41916.813249652776</v>
      </c>
      <c r="Q668" s="5">
        <v>41916.824239837966</v>
      </c>
      <c r="R668" s="5">
        <v>41916.838208761576</v>
      </c>
      <c r="S668">
        <f t="shared" si="20"/>
        <v>40</v>
      </c>
      <c r="T668">
        <f t="shared" si="21"/>
        <v>6</v>
      </c>
    </row>
    <row r="669" spans="1:20" x14ac:dyDescent="0.25">
      <c r="A669">
        <v>1295352</v>
      </c>
      <c r="B669">
        <v>105277</v>
      </c>
      <c r="C669">
        <v>149328</v>
      </c>
      <c r="D669" t="s">
        <v>53</v>
      </c>
      <c r="E669" t="s">
        <v>164</v>
      </c>
      <c r="F669" t="s">
        <v>33</v>
      </c>
      <c r="G669" t="s">
        <v>3616</v>
      </c>
      <c r="H669">
        <v>1</v>
      </c>
      <c r="I669" t="s">
        <v>1345</v>
      </c>
      <c r="K669">
        <v>40.777259232051399</v>
      </c>
      <c r="L669">
        <v>-73.955218791961698</v>
      </c>
      <c r="M669">
        <v>40.778804999999998</v>
      </c>
      <c r="N669">
        <v>-73.955586800000006</v>
      </c>
      <c r="O669" s="5">
        <v>41916.812282349536</v>
      </c>
      <c r="R669" s="5">
        <v>41916.831970937499</v>
      </c>
      <c r="S669">
        <f t="shared" si="20"/>
        <v>40</v>
      </c>
      <c r="T669">
        <f t="shared" si="21"/>
        <v>6</v>
      </c>
    </row>
    <row r="670" spans="1:20" x14ac:dyDescent="0.25">
      <c r="A670">
        <v>1295398</v>
      </c>
      <c r="B670">
        <v>35993</v>
      </c>
      <c r="C670">
        <v>151761</v>
      </c>
      <c r="D670" t="s">
        <v>23</v>
      </c>
      <c r="E670" t="s">
        <v>1798</v>
      </c>
      <c r="F670" t="s">
        <v>45</v>
      </c>
      <c r="G670" t="s">
        <v>1799</v>
      </c>
      <c r="H670">
        <v>1</v>
      </c>
      <c r="I670" t="s">
        <v>1800</v>
      </c>
      <c r="J670" s="1">
        <v>1.8515277777777777E-3</v>
      </c>
      <c r="K670">
        <v>40.741851539484301</v>
      </c>
      <c r="L670">
        <v>-73.9924156665802</v>
      </c>
      <c r="M670">
        <v>40.750534000000002</v>
      </c>
      <c r="N670">
        <v>-73.996754999999993</v>
      </c>
      <c r="O670" s="5">
        <v>41916.816313263887</v>
      </c>
      <c r="P670" s="5">
        <v>41916.82291771991</v>
      </c>
      <c r="Q670" s="5">
        <v>41916.833546979164</v>
      </c>
      <c r="R670" s="5">
        <v>41916.84247693287</v>
      </c>
      <c r="S670">
        <f t="shared" si="20"/>
        <v>40</v>
      </c>
      <c r="T670">
        <f t="shared" si="21"/>
        <v>6</v>
      </c>
    </row>
    <row r="671" spans="1:20" x14ac:dyDescent="0.25">
      <c r="A671">
        <v>1295399</v>
      </c>
      <c r="B671">
        <v>361654</v>
      </c>
      <c r="C671">
        <v>149967</v>
      </c>
      <c r="D671" t="s">
        <v>23</v>
      </c>
      <c r="E671" t="s">
        <v>255</v>
      </c>
      <c r="F671" t="s">
        <v>91</v>
      </c>
      <c r="G671" t="s">
        <v>1319</v>
      </c>
      <c r="H671">
        <v>2</v>
      </c>
      <c r="I671" t="s">
        <v>274</v>
      </c>
      <c r="J671" s="1">
        <v>2.8364930555555556E-3</v>
      </c>
      <c r="K671">
        <v>40.771491247520302</v>
      </c>
      <c r="L671">
        <v>-73.956334145089798</v>
      </c>
      <c r="M671">
        <v>40.766866299999997</v>
      </c>
      <c r="N671">
        <v>-73.960955999999996</v>
      </c>
      <c r="O671" s="5">
        <v>41916.816668009262</v>
      </c>
      <c r="P671" s="5">
        <v>41916.819494270836</v>
      </c>
      <c r="Q671" s="5">
        <v>41916.833266168978</v>
      </c>
      <c r="R671" s="5">
        <v>41916.839333391203</v>
      </c>
      <c r="S671">
        <f t="shared" si="20"/>
        <v>40</v>
      </c>
      <c r="T671">
        <f t="shared" si="21"/>
        <v>6</v>
      </c>
    </row>
    <row r="672" spans="1:20" x14ac:dyDescent="0.25">
      <c r="A672">
        <v>1295408</v>
      </c>
      <c r="B672">
        <v>103526</v>
      </c>
      <c r="C672">
        <v>123581</v>
      </c>
      <c r="D672" t="s">
        <v>23</v>
      </c>
      <c r="E672" t="s">
        <v>721</v>
      </c>
      <c r="F672" t="s">
        <v>295</v>
      </c>
      <c r="G672" t="s">
        <v>2150</v>
      </c>
      <c r="H672">
        <v>1</v>
      </c>
      <c r="I672" t="s">
        <v>2151</v>
      </c>
      <c r="J672" s="1">
        <v>3.3314004629629631E-3</v>
      </c>
      <c r="K672">
        <v>40.764135025007903</v>
      </c>
      <c r="L672">
        <v>-73.981192225407696</v>
      </c>
      <c r="M672">
        <v>40.765633999999999</v>
      </c>
      <c r="N672">
        <v>-73.971029000000001</v>
      </c>
      <c r="O672" s="5">
        <v>41916.817603101852</v>
      </c>
      <c r="P672" s="5">
        <v>41916.830941319444</v>
      </c>
      <c r="Q672" s="5">
        <v>41916.841570706019</v>
      </c>
      <c r="R672" s="5">
        <v>41916.846831770832</v>
      </c>
      <c r="S672">
        <f t="shared" si="20"/>
        <v>40</v>
      </c>
      <c r="T672">
        <f t="shared" si="21"/>
        <v>6</v>
      </c>
    </row>
    <row r="673" spans="1:20" x14ac:dyDescent="0.25">
      <c r="A673">
        <v>1295456</v>
      </c>
      <c r="B673">
        <v>82041</v>
      </c>
      <c r="C673">
        <v>66416</v>
      </c>
      <c r="D673" t="s">
        <v>23</v>
      </c>
      <c r="E673" t="s">
        <v>54</v>
      </c>
      <c r="F673" t="s">
        <v>29</v>
      </c>
      <c r="G673" t="s">
        <v>660</v>
      </c>
      <c r="H673">
        <v>1</v>
      </c>
      <c r="I673" t="s">
        <v>620</v>
      </c>
      <c r="K673">
        <v>40.7152793278103</v>
      </c>
      <c r="L673">
        <v>-74.014860391616807</v>
      </c>
      <c r="M673">
        <v>40.720478999999997</v>
      </c>
      <c r="N673">
        <v>-74.001548999999997</v>
      </c>
      <c r="O673" s="5">
        <v>41916.820431064814</v>
      </c>
      <c r="P673" s="5">
        <v>41916.822972256945</v>
      </c>
      <c r="Q673" s="5">
        <v>41916.841950636575</v>
      </c>
      <c r="R673" s="5">
        <v>41916.848747418982</v>
      </c>
      <c r="S673">
        <f t="shared" si="20"/>
        <v>40</v>
      </c>
      <c r="T673">
        <f t="shared" si="21"/>
        <v>6</v>
      </c>
    </row>
    <row r="674" spans="1:20" x14ac:dyDescent="0.25">
      <c r="A674">
        <v>1295456</v>
      </c>
      <c r="B674">
        <v>82041</v>
      </c>
      <c r="C674">
        <v>66416</v>
      </c>
      <c r="D674" t="s">
        <v>23</v>
      </c>
      <c r="E674" t="s">
        <v>54</v>
      </c>
      <c r="F674" t="s">
        <v>29</v>
      </c>
      <c r="G674" t="s">
        <v>150</v>
      </c>
      <c r="H674">
        <v>1</v>
      </c>
      <c r="I674" t="s">
        <v>151</v>
      </c>
      <c r="K674">
        <v>40.7152793278103</v>
      </c>
      <c r="L674">
        <v>-74.014860391616807</v>
      </c>
      <c r="M674">
        <v>40.720478999999997</v>
      </c>
      <c r="N674">
        <v>-74.001548999999997</v>
      </c>
      <c r="O674" s="5">
        <v>41916.820431064814</v>
      </c>
      <c r="P674" s="5">
        <v>41916.822972256945</v>
      </c>
      <c r="Q674" s="5">
        <v>41916.841950636575</v>
      </c>
      <c r="R674" s="5">
        <v>41916.848747418982</v>
      </c>
      <c r="S674">
        <f t="shared" si="20"/>
        <v>40</v>
      </c>
      <c r="T674">
        <f t="shared" si="21"/>
        <v>6</v>
      </c>
    </row>
    <row r="675" spans="1:20" x14ac:dyDescent="0.25">
      <c r="A675">
        <v>1295475</v>
      </c>
      <c r="B675">
        <v>104548</v>
      </c>
      <c r="C675">
        <v>153766</v>
      </c>
      <c r="D675" t="s">
        <v>23</v>
      </c>
      <c r="E675" t="s">
        <v>1187</v>
      </c>
      <c r="F675" t="s">
        <v>91</v>
      </c>
      <c r="G675" t="s">
        <v>1188</v>
      </c>
      <c r="H675">
        <v>1</v>
      </c>
      <c r="I675" t="s">
        <v>1189</v>
      </c>
      <c r="J675" s="1">
        <v>1.0725578703703704E-2</v>
      </c>
      <c r="K675">
        <v>40.737977000000001</v>
      </c>
      <c r="L675">
        <v>-73.990690000000001</v>
      </c>
      <c r="M675">
        <v>40.730441300000003</v>
      </c>
      <c r="N675">
        <v>-73.989793000000006</v>
      </c>
      <c r="O675" s="5">
        <v>41916.822767048609</v>
      </c>
      <c r="P675" s="5">
        <v>41916.839097638891</v>
      </c>
      <c r="Q675" s="5">
        <v>41916.844615057867</v>
      </c>
      <c r="R675" s="5">
        <v>41916.871836516206</v>
      </c>
      <c r="S675">
        <f t="shared" si="20"/>
        <v>40</v>
      </c>
      <c r="T675">
        <f t="shared" si="21"/>
        <v>6</v>
      </c>
    </row>
    <row r="676" spans="1:20" x14ac:dyDescent="0.25">
      <c r="A676">
        <v>1295475</v>
      </c>
      <c r="B676">
        <v>104548</v>
      </c>
      <c r="C676">
        <v>153766</v>
      </c>
      <c r="D676" t="s">
        <v>23</v>
      </c>
      <c r="E676" t="s">
        <v>1187</v>
      </c>
      <c r="F676" t="s">
        <v>91</v>
      </c>
      <c r="G676" t="s">
        <v>3024</v>
      </c>
      <c r="H676">
        <v>1</v>
      </c>
      <c r="I676" t="s">
        <v>3025</v>
      </c>
      <c r="J676" s="1">
        <v>1.0725578703703704E-2</v>
      </c>
      <c r="K676">
        <v>40.737977000000001</v>
      </c>
      <c r="L676">
        <v>-73.990690000000001</v>
      </c>
      <c r="M676">
        <v>40.730441300000003</v>
      </c>
      <c r="N676">
        <v>-73.989793000000006</v>
      </c>
      <c r="O676" s="5">
        <v>41916.822767048609</v>
      </c>
      <c r="P676" s="5">
        <v>41916.839097638891</v>
      </c>
      <c r="Q676" s="5">
        <v>41916.844615057867</v>
      </c>
      <c r="R676" s="5">
        <v>41916.871836516206</v>
      </c>
      <c r="S676">
        <f t="shared" si="20"/>
        <v>40</v>
      </c>
      <c r="T676">
        <f t="shared" si="21"/>
        <v>6</v>
      </c>
    </row>
    <row r="677" spans="1:20" x14ac:dyDescent="0.25">
      <c r="A677">
        <v>1295488</v>
      </c>
      <c r="B677">
        <v>128600</v>
      </c>
      <c r="C677">
        <v>114469</v>
      </c>
      <c r="D677" t="s">
        <v>23</v>
      </c>
      <c r="E677" t="s">
        <v>40</v>
      </c>
      <c r="F677" t="s">
        <v>41</v>
      </c>
      <c r="G677" t="s">
        <v>516</v>
      </c>
      <c r="H677">
        <v>1</v>
      </c>
      <c r="I677" t="s">
        <v>158</v>
      </c>
      <c r="J677" s="1">
        <v>2.0612152777777777E-3</v>
      </c>
      <c r="K677">
        <v>40.719268925450301</v>
      </c>
      <c r="L677">
        <v>-74.008749884804104</v>
      </c>
      <c r="M677">
        <v>40.716340900009399</v>
      </c>
      <c r="N677">
        <v>-74.012284753309402</v>
      </c>
      <c r="O677" s="5">
        <v>41916.823429652781</v>
      </c>
      <c r="P677" s="5">
        <v>41916.825709108794</v>
      </c>
      <c r="Q677" s="5">
        <v>41916.83218247685</v>
      </c>
      <c r="R677" s="5">
        <v>41916.83573327546</v>
      </c>
      <c r="S677">
        <f t="shared" si="20"/>
        <v>40</v>
      </c>
      <c r="T677">
        <f t="shared" si="21"/>
        <v>6</v>
      </c>
    </row>
    <row r="678" spans="1:20" x14ac:dyDescent="0.25">
      <c r="A678">
        <v>1295490</v>
      </c>
      <c r="B678">
        <v>90332</v>
      </c>
      <c r="C678">
        <v>46760</v>
      </c>
      <c r="D678" t="s">
        <v>53</v>
      </c>
      <c r="E678" t="s">
        <v>258</v>
      </c>
      <c r="F678" t="s">
        <v>20</v>
      </c>
      <c r="G678" t="s">
        <v>2748</v>
      </c>
      <c r="H678">
        <v>6</v>
      </c>
      <c r="I678" t="s">
        <v>522</v>
      </c>
      <c r="K678">
        <v>40.724339999999998</v>
      </c>
      <c r="L678">
        <v>-73.990960000000001</v>
      </c>
      <c r="M678">
        <v>40.725729474421897</v>
      </c>
      <c r="N678">
        <v>-74.000714884227193</v>
      </c>
      <c r="O678" s="5">
        <v>41916.825136273146</v>
      </c>
      <c r="P678" s="5">
        <v>41916.832521331016</v>
      </c>
      <c r="Q678" s="5">
        <v>41916.838306666665</v>
      </c>
      <c r="R678" s="5">
        <v>41916.842940787035</v>
      </c>
      <c r="S678">
        <f t="shared" si="20"/>
        <v>40</v>
      </c>
      <c r="T678">
        <f t="shared" si="21"/>
        <v>6</v>
      </c>
    </row>
    <row r="679" spans="1:20" x14ac:dyDescent="0.25">
      <c r="A679">
        <v>1295503</v>
      </c>
      <c r="B679">
        <v>346265</v>
      </c>
      <c r="C679">
        <v>137090</v>
      </c>
      <c r="D679" t="s">
        <v>23</v>
      </c>
      <c r="E679" t="s">
        <v>62</v>
      </c>
      <c r="F679" t="s">
        <v>63</v>
      </c>
      <c r="G679" t="s">
        <v>1440</v>
      </c>
      <c r="H679">
        <v>1</v>
      </c>
      <c r="I679" t="s">
        <v>249</v>
      </c>
      <c r="K679">
        <v>40.727518945156902</v>
      </c>
      <c r="L679">
        <v>-73.988671302795396</v>
      </c>
      <c r="M679">
        <v>40.708618199999997</v>
      </c>
      <c r="N679">
        <v>-74.015465000000006</v>
      </c>
      <c r="O679" s="5">
        <v>41916.826063483793</v>
      </c>
      <c r="P679" s="5">
        <v>41916.828097800928</v>
      </c>
      <c r="Q679" s="5">
        <v>41916.85231037037</v>
      </c>
      <c r="R679" s="5">
        <v>41916.868299942129</v>
      </c>
      <c r="S679">
        <f t="shared" si="20"/>
        <v>40</v>
      </c>
      <c r="T679">
        <f t="shared" si="21"/>
        <v>6</v>
      </c>
    </row>
    <row r="680" spans="1:20" x14ac:dyDescent="0.25">
      <c r="A680">
        <v>1295508</v>
      </c>
      <c r="B680">
        <v>357125</v>
      </c>
      <c r="C680">
        <v>138061</v>
      </c>
      <c r="D680" t="s">
        <v>53</v>
      </c>
      <c r="E680" t="s">
        <v>96</v>
      </c>
      <c r="F680" t="s">
        <v>97</v>
      </c>
      <c r="G680" t="s">
        <v>1809</v>
      </c>
      <c r="H680">
        <v>1</v>
      </c>
      <c r="I680" t="s">
        <v>1810</v>
      </c>
      <c r="K680">
        <v>40.768061709366101</v>
      </c>
      <c r="L680">
        <v>-73.981847763061495</v>
      </c>
      <c r="M680">
        <v>40.770934799999999</v>
      </c>
      <c r="N680">
        <v>-73.949995200000004</v>
      </c>
      <c r="O680" s="5">
        <v>41916.82615695602</v>
      </c>
      <c r="P680" s="5">
        <v>41916.835129988423</v>
      </c>
      <c r="Q680" s="5">
        <v>41916.86733577546</v>
      </c>
      <c r="R680" s="5">
        <v>41916.877063935186</v>
      </c>
      <c r="S680">
        <f t="shared" si="20"/>
        <v>40</v>
      </c>
      <c r="T680">
        <f t="shared" si="21"/>
        <v>6</v>
      </c>
    </row>
    <row r="681" spans="1:20" x14ac:dyDescent="0.25">
      <c r="A681">
        <v>1295548</v>
      </c>
      <c r="B681">
        <v>103526</v>
      </c>
      <c r="C681">
        <v>113300</v>
      </c>
      <c r="D681" t="s">
        <v>23</v>
      </c>
      <c r="E681" t="s">
        <v>438</v>
      </c>
      <c r="F681" t="s">
        <v>29</v>
      </c>
      <c r="G681" t="s">
        <v>179</v>
      </c>
      <c r="H681">
        <v>2</v>
      </c>
      <c r="I681" t="s">
        <v>360</v>
      </c>
      <c r="J681" s="1">
        <v>1.7127662037037035E-3</v>
      </c>
      <c r="K681">
        <v>40.764075830277001</v>
      </c>
      <c r="L681">
        <v>-73.978632525152193</v>
      </c>
      <c r="M681">
        <v>40.765633999999999</v>
      </c>
      <c r="N681">
        <v>-73.971029000000001</v>
      </c>
      <c r="O681" s="5">
        <v>41916.828450208333</v>
      </c>
      <c r="P681" s="5">
        <v>41916.830940266205</v>
      </c>
      <c r="Q681" s="5">
        <v>41916.838400208333</v>
      </c>
      <c r="R681" s="5">
        <v>41916.842986307871</v>
      </c>
      <c r="S681">
        <f t="shared" si="20"/>
        <v>40</v>
      </c>
      <c r="T681">
        <f t="shared" si="21"/>
        <v>6</v>
      </c>
    </row>
    <row r="682" spans="1:20" x14ac:dyDescent="0.25">
      <c r="A682">
        <v>1295571</v>
      </c>
      <c r="B682">
        <v>110461</v>
      </c>
      <c r="C682">
        <v>66416</v>
      </c>
      <c r="D682" t="s">
        <v>23</v>
      </c>
      <c r="E682" t="s">
        <v>36</v>
      </c>
      <c r="F682" t="s">
        <v>37</v>
      </c>
      <c r="G682" t="s">
        <v>135</v>
      </c>
      <c r="H682">
        <v>1</v>
      </c>
      <c r="I682" t="s">
        <v>136</v>
      </c>
      <c r="J682" s="1">
        <v>3.5300810185185188E-3</v>
      </c>
      <c r="K682">
        <v>40.7261096570601</v>
      </c>
      <c r="L682">
        <v>-74.002491863200504</v>
      </c>
      <c r="M682">
        <v>40.732301300000003</v>
      </c>
      <c r="N682">
        <v>-74.007778200000004</v>
      </c>
      <c r="O682" s="5">
        <v>41916.829932696761</v>
      </c>
      <c r="P682" s="5">
        <v>41916.8524755787</v>
      </c>
      <c r="Q682" s="5">
        <v>41916.873010648145</v>
      </c>
      <c r="R682" s="5">
        <v>41916.878670416663</v>
      </c>
      <c r="S682">
        <f t="shared" si="20"/>
        <v>40</v>
      </c>
      <c r="T682">
        <f t="shared" si="21"/>
        <v>6</v>
      </c>
    </row>
    <row r="683" spans="1:20" x14ac:dyDescent="0.25">
      <c r="A683">
        <v>1295567</v>
      </c>
      <c r="B683">
        <v>125878</v>
      </c>
      <c r="C683">
        <v>67103</v>
      </c>
      <c r="D683" t="s">
        <v>170</v>
      </c>
      <c r="E683" t="s">
        <v>355</v>
      </c>
      <c r="F683" t="s">
        <v>91</v>
      </c>
      <c r="G683" t="s">
        <v>2640</v>
      </c>
      <c r="H683">
        <v>1</v>
      </c>
      <c r="I683" t="s">
        <v>365</v>
      </c>
      <c r="J683" s="1">
        <v>1.8531516203703705E-2</v>
      </c>
      <c r="K683">
        <v>40.776083193932998</v>
      </c>
      <c r="L683">
        <v>-73.962171576462296</v>
      </c>
      <c r="M683">
        <v>40.764928168423197</v>
      </c>
      <c r="N683">
        <v>-73.960918600685105</v>
      </c>
      <c r="O683" s="5">
        <v>41916.830427858797</v>
      </c>
      <c r="P683" s="5">
        <v>41916.831237511571</v>
      </c>
      <c r="Q683" s="5">
        <v>41916.866897488428</v>
      </c>
      <c r="R683" s="5">
        <v>41916.874393090278</v>
      </c>
      <c r="S683">
        <f t="shared" si="20"/>
        <v>40</v>
      </c>
      <c r="T683">
        <f t="shared" si="21"/>
        <v>6</v>
      </c>
    </row>
    <row r="684" spans="1:20" x14ac:dyDescent="0.25">
      <c r="A684">
        <v>1295572</v>
      </c>
      <c r="B684">
        <v>180544</v>
      </c>
      <c r="C684">
        <v>139558</v>
      </c>
      <c r="D684" t="s">
        <v>23</v>
      </c>
      <c r="E684" t="s">
        <v>1280</v>
      </c>
      <c r="F684" t="s">
        <v>817</v>
      </c>
      <c r="K684">
        <v>40.740034730903297</v>
      </c>
      <c r="L684">
        <v>-73.984127640724196</v>
      </c>
      <c r="M684">
        <v>40.720374</v>
      </c>
      <c r="N684">
        <v>-73.983143999999996</v>
      </c>
      <c r="O684" s="5">
        <v>41916.83065729167</v>
      </c>
      <c r="P684" s="5">
        <v>41916.847773715279</v>
      </c>
      <c r="Q684" s="5">
        <v>41916.856333657408</v>
      </c>
      <c r="R684" s="5">
        <v>41916.869023472223</v>
      </c>
      <c r="S684">
        <f t="shared" si="20"/>
        <v>40</v>
      </c>
      <c r="T684">
        <f t="shared" si="21"/>
        <v>6</v>
      </c>
    </row>
    <row r="685" spans="1:20" x14ac:dyDescent="0.25">
      <c r="A685">
        <v>1295584</v>
      </c>
      <c r="B685">
        <v>125854</v>
      </c>
      <c r="C685">
        <v>151467</v>
      </c>
      <c r="D685" t="s">
        <v>23</v>
      </c>
      <c r="E685" t="s">
        <v>548</v>
      </c>
      <c r="F685" t="s">
        <v>251</v>
      </c>
      <c r="G685" t="s">
        <v>1648</v>
      </c>
      <c r="H685">
        <v>1</v>
      </c>
      <c r="I685" t="s">
        <v>550</v>
      </c>
      <c r="J685" s="1">
        <v>2.1447916666666668E-3</v>
      </c>
      <c r="K685">
        <v>40.774850249290502</v>
      </c>
      <c r="L685">
        <v>-73.958765999999997</v>
      </c>
      <c r="M685">
        <v>40.775736999999999</v>
      </c>
      <c r="N685">
        <v>-73.958043000000004</v>
      </c>
      <c r="O685" s="5">
        <v>41916.832014513886</v>
      </c>
      <c r="R685" s="5">
        <v>41916.847362789355</v>
      </c>
      <c r="S685">
        <f t="shared" si="20"/>
        <v>40</v>
      </c>
      <c r="T685">
        <f t="shared" si="21"/>
        <v>6</v>
      </c>
    </row>
    <row r="686" spans="1:20" x14ac:dyDescent="0.25">
      <c r="A686">
        <v>1295625</v>
      </c>
      <c r="B686">
        <v>97255</v>
      </c>
      <c r="C686">
        <v>138873</v>
      </c>
      <c r="D686" t="s">
        <v>53</v>
      </c>
      <c r="E686" t="s">
        <v>226</v>
      </c>
      <c r="F686" t="s">
        <v>91</v>
      </c>
      <c r="G686" t="s">
        <v>2058</v>
      </c>
      <c r="H686">
        <v>1</v>
      </c>
      <c r="I686" t="s">
        <v>128</v>
      </c>
      <c r="K686">
        <v>40.723019825000002</v>
      </c>
      <c r="L686">
        <v>-73.995853999999994</v>
      </c>
      <c r="M686">
        <v>40.744915301286603</v>
      </c>
      <c r="N686">
        <v>-73.976985672707599</v>
      </c>
      <c r="O686" s="5">
        <v>41916.834899814814</v>
      </c>
      <c r="P686" s="5">
        <v>41916.839246782409</v>
      </c>
      <c r="Q686" s="5">
        <v>41916.852755613429</v>
      </c>
      <c r="R686" s="5">
        <v>41916.86055996528</v>
      </c>
      <c r="S686">
        <f t="shared" si="20"/>
        <v>40</v>
      </c>
      <c r="T686">
        <f t="shared" si="21"/>
        <v>6</v>
      </c>
    </row>
    <row r="687" spans="1:20" x14ac:dyDescent="0.25">
      <c r="A687">
        <v>1295637</v>
      </c>
      <c r="B687">
        <v>307155</v>
      </c>
      <c r="C687">
        <v>139613</v>
      </c>
      <c r="D687" t="s">
        <v>53</v>
      </c>
      <c r="E687" t="s">
        <v>1775</v>
      </c>
      <c r="F687" t="s">
        <v>91</v>
      </c>
      <c r="K687">
        <v>40.729307639431497</v>
      </c>
      <c r="L687">
        <v>-74.002468585968003</v>
      </c>
      <c r="M687">
        <v>40.7167271</v>
      </c>
      <c r="N687">
        <v>-73.989720700000007</v>
      </c>
      <c r="O687" s="5">
        <v>41916.835513483798</v>
      </c>
      <c r="P687" s="5">
        <v>41916.84139927083</v>
      </c>
      <c r="Q687" s="5">
        <v>41916.861073148146</v>
      </c>
      <c r="R687" s="5">
        <v>41916.87161263889</v>
      </c>
      <c r="S687">
        <f t="shared" si="20"/>
        <v>40</v>
      </c>
      <c r="T687">
        <f t="shared" si="21"/>
        <v>6</v>
      </c>
    </row>
    <row r="688" spans="1:20" x14ac:dyDescent="0.25">
      <c r="A688">
        <v>1295658</v>
      </c>
      <c r="B688">
        <v>350083</v>
      </c>
      <c r="C688">
        <v>81503</v>
      </c>
      <c r="D688" t="s">
        <v>53</v>
      </c>
      <c r="E688" t="s">
        <v>286</v>
      </c>
      <c r="F688" t="s">
        <v>45</v>
      </c>
      <c r="G688" t="s">
        <v>287</v>
      </c>
      <c r="H688">
        <v>2</v>
      </c>
      <c r="I688" t="s">
        <v>45</v>
      </c>
      <c r="J688" s="1">
        <v>4.1402083333333334E-3</v>
      </c>
      <c r="K688">
        <v>40.760654436198898</v>
      </c>
      <c r="L688">
        <v>-73.989582752602004</v>
      </c>
      <c r="M688">
        <v>40.7951002</v>
      </c>
      <c r="N688">
        <v>-73.965558900000005</v>
      </c>
      <c r="O688" s="5">
        <v>41916.838204189815</v>
      </c>
      <c r="P688" s="5">
        <v>41916.846046122686</v>
      </c>
      <c r="Q688" s="5">
        <v>41916.852844884263</v>
      </c>
      <c r="R688" s="5">
        <v>41916.863174004633</v>
      </c>
      <c r="S688">
        <f t="shared" si="20"/>
        <v>40</v>
      </c>
      <c r="T688">
        <f t="shared" si="21"/>
        <v>6</v>
      </c>
    </row>
    <row r="689" spans="1:20" x14ac:dyDescent="0.25">
      <c r="A689">
        <v>1295691</v>
      </c>
      <c r="B689">
        <v>97346</v>
      </c>
      <c r="C689">
        <v>114469</v>
      </c>
      <c r="D689" t="s">
        <v>23</v>
      </c>
      <c r="E689" t="s">
        <v>90</v>
      </c>
      <c r="F689" t="s">
        <v>91</v>
      </c>
      <c r="G689" t="s">
        <v>92</v>
      </c>
      <c r="H689">
        <v>1</v>
      </c>
      <c r="I689" t="s">
        <v>93</v>
      </c>
      <c r="J689" s="1">
        <v>1.0451689814814815E-2</v>
      </c>
      <c r="K689">
        <v>40.721952559408798</v>
      </c>
      <c r="L689">
        <v>-73.997737000598505</v>
      </c>
      <c r="M689">
        <v>40.745520900000002</v>
      </c>
      <c r="N689">
        <v>-73.990466999999995</v>
      </c>
      <c r="O689" s="5">
        <v>41916.840565636572</v>
      </c>
      <c r="P689" s="5">
        <v>41916.842381481481</v>
      </c>
      <c r="Q689" s="5">
        <v>41916.860987569446</v>
      </c>
      <c r="R689" s="5">
        <v>41916.871758067129</v>
      </c>
      <c r="S689">
        <f t="shared" si="20"/>
        <v>40</v>
      </c>
      <c r="T689">
        <f t="shared" si="21"/>
        <v>6</v>
      </c>
    </row>
    <row r="690" spans="1:20" x14ac:dyDescent="0.25">
      <c r="A690">
        <v>1295691</v>
      </c>
      <c r="B690">
        <v>97346</v>
      </c>
      <c r="C690">
        <v>114469</v>
      </c>
      <c r="D690" t="s">
        <v>23</v>
      </c>
      <c r="E690" t="s">
        <v>90</v>
      </c>
      <c r="F690" t="s">
        <v>91</v>
      </c>
      <c r="G690" t="s">
        <v>3521</v>
      </c>
      <c r="H690">
        <v>1</v>
      </c>
      <c r="I690" t="s">
        <v>3522</v>
      </c>
      <c r="J690" s="1">
        <v>1.0451689814814815E-2</v>
      </c>
      <c r="K690">
        <v>40.721952559408798</v>
      </c>
      <c r="L690">
        <v>-73.997737000598505</v>
      </c>
      <c r="M690">
        <v>40.745520900000002</v>
      </c>
      <c r="N690">
        <v>-73.990466999999995</v>
      </c>
      <c r="O690" s="5">
        <v>41916.840565636572</v>
      </c>
      <c r="P690" s="5">
        <v>41916.842381481481</v>
      </c>
      <c r="Q690" s="5">
        <v>41916.860987569446</v>
      </c>
      <c r="R690" s="5">
        <v>41916.871758067129</v>
      </c>
      <c r="S690">
        <f t="shared" si="20"/>
        <v>40</v>
      </c>
      <c r="T690">
        <f t="shared" si="21"/>
        <v>6</v>
      </c>
    </row>
    <row r="691" spans="1:20" x14ac:dyDescent="0.25">
      <c r="A691">
        <v>1295698</v>
      </c>
      <c r="B691">
        <v>42274</v>
      </c>
      <c r="C691">
        <v>31156</v>
      </c>
      <c r="D691" t="s">
        <v>23</v>
      </c>
      <c r="E691" t="s">
        <v>2125</v>
      </c>
      <c r="F691" t="s">
        <v>342</v>
      </c>
      <c r="G691" t="s">
        <v>1217</v>
      </c>
      <c r="H691">
        <v>1</v>
      </c>
      <c r="I691" t="s">
        <v>3357</v>
      </c>
      <c r="J691" s="1">
        <v>2.7973495370370374E-3</v>
      </c>
      <c r="K691">
        <v>40.714642484930799</v>
      </c>
      <c r="L691">
        <v>-73.997641950845704</v>
      </c>
      <c r="M691">
        <v>40.672575000000002</v>
      </c>
      <c r="N691">
        <v>-73.961551999999998</v>
      </c>
      <c r="O691" s="5">
        <v>41916.84187546296</v>
      </c>
      <c r="P691" s="5">
        <v>41916.85417875</v>
      </c>
      <c r="Q691" s="5">
        <v>41916.861007314816</v>
      </c>
      <c r="R691" s="5">
        <v>41916.880305011575</v>
      </c>
      <c r="S691">
        <f t="shared" si="20"/>
        <v>40</v>
      </c>
      <c r="T691">
        <f t="shared" si="21"/>
        <v>6</v>
      </c>
    </row>
    <row r="692" spans="1:20" x14ac:dyDescent="0.25">
      <c r="A692">
        <v>1295790</v>
      </c>
      <c r="B692">
        <v>48268</v>
      </c>
      <c r="C692">
        <v>67899</v>
      </c>
      <c r="D692" t="s">
        <v>53</v>
      </c>
      <c r="E692" t="s">
        <v>2362</v>
      </c>
      <c r="F692" t="s">
        <v>91</v>
      </c>
      <c r="G692" t="s">
        <v>3385</v>
      </c>
      <c r="H692">
        <v>1</v>
      </c>
      <c r="I692" t="s">
        <v>737</v>
      </c>
      <c r="K692">
        <v>40.742173013694199</v>
      </c>
      <c r="L692">
        <v>-73.983654326447294</v>
      </c>
      <c r="M692">
        <v>40.706335000000003</v>
      </c>
      <c r="N692">
        <v>-74.016874999999999</v>
      </c>
      <c r="O692" s="5">
        <v>41916.847247071761</v>
      </c>
      <c r="P692" s="5">
        <v>41916.849462384256</v>
      </c>
      <c r="Q692" s="5">
        <v>41916.86588484954</v>
      </c>
      <c r="R692" s="5">
        <v>41916.879170405089</v>
      </c>
      <c r="S692">
        <f t="shared" si="20"/>
        <v>40</v>
      </c>
      <c r="T692">
        <f t="shared" si="21"/>
        <v>6</v>
      </c>
    </row>
    <row r="693" spans="1:20" x14ac:dyDescent="0.25">
      <c r="A693">
        <v>1295784</v>
      </c>
      <c r="B693">
        <v>85422</v>
      </c>
      <c r="C693">
        <v>157086</v>
      </c>
      <c r="D693" t="s">
        <v>53</v>
      </c>
      <c r="E693" t="s">
        <v>464</v>
      </c>
      <c r="F693" t="s">
        <v>465</v>
      </c>
      <c r="G693" t="s">
        <v>2145</v>
      </c>
      <c r="H693">
        <v>2</v>
      </c>
      <c r="I693" t="s">
        <v>1347</v>
      </c>
      <c r="K693">
        <v>40.735676762018002</v>
      </c>
      <c r="L693">
        <v>-73.993829528068602</v>
      </c>
      <c r="M693">
        <v>40.738932300000002</v>
      </c>
      <c r="N693">
        <v>-74.008823399999997</v>
      </c>
      <c r="O693" s="5">
        <v>41916.847310173609</v>
      </c>
      <c r="P693" s="5">
        <v>41916.858478483795</v>
      </c>
      <c r="Q693" s="5">
        <v>41916.863054340276</v>
      </c>
      <c r="R693" s="5">
        <v>41916.891345509262</v>
      </c>
      <c r="S693">
        <f t="shared" si="20"/>
        <v>40</v>
      </c>
      <c r="T693">
        <f t="shared" si="21"/>
        <v>6</v>
      </c>
    </row>
    <row r="694" spans="1:20" x14ac:dyDescent="0.25">
      <c r="A694">
        <v>1295795</v>
      </c>
      <c r="B694">
        <v>65263</v>
      </c>
      <c r="C694">
        <v>152951</v>
      </c>
      <c r="D694" t="s">
        <v>53</v>
      </c>
      <c r="E694" t="s">
        <v>500</v>
      </c>
      <c r="F694" t="s">
        <v>501</v>
      </c>
      <c r="G694" t="s">
        <v>2884</v>
      </c>
      <c r="H694">
        <v>2</v>
      </c>
      <c r="I694" t="s">
        <v>503</v>
      </c>
      <c r="K694">
        <v>40.779598</v>
      </c>
      <c r="L694">
        <v>-73.947388000000004</v>
      </c>
      <c r="M694">
        <v>40.804912199999997</v>
      </c>
      <c r="N694">
        <v>-73.962491700000001</v>
      </c>
      <c r="O694" s="5">
        <v>41916.84837890046</v>
      </c>
      <c r="P694" s="5">
        <v>41916.849186770836</v>
      </c>
      <c r="Q694" s="5">
        <v>41916.862278287037</v>
      </c>
      <c r="R694" s="5">
        <v>41916.881693240743</v>
      </c>
      <c r="S694">
        <f t="shared" si="20"/>
        <v>40</v>
      </c>
      <c r="T694">
        <f t="shared" si="21"/>
        <v>6</v>
      </c>
    </row>
    <row r="695" spans="1:20" x14ac:dyDescent="0.25">
      <c r="A695">
        <v>1295861</v>
      </c>
      <c r="B695">
        <v>359228</v>
      </c>
      <c r="C695">
        <v>57186</v>
      </c>
      <c r="D695" t="s">
        <v>23</v>
      </c>
      <c r="E695" t="s">
        <v>134</v>
      </c>
      <c r="F695" t="s">
        <v>37</v>
      </c>
      <c r="G695" t="s">
        <v>2861</v>
      </c>
      <c r="H695">
        <v>1</v>
      </c>
      <c r="I695" t="s">
        <v>931</v>
      </c>
      <c r="J695" s="1">
        <v>4.9397916666666661E-3</v>
      </c>
      <c r="K695">
        <v>40.735872288065799</v>
      </c>
      <c r="L695">
        <v>-73.987664615827299</v>
      </c>
      <c r="M695">
        <v>40.731440900000003</v>
      </c>
      <c r="N695">
        <v>-73.986311000000001</v>
      </c>
      <c r="O695" s="5">
        <v>41916.851857222224</v>
      </c>
      <c r="P695" s="5">
        <v>41916.859344247685</v>
      </c>
      <c r="Q695" s="5">
        <v>41916.864152523151</v>
      </c>
      <c r="R695" s="5">
        <v>41916.86692104167</v>
      </c>
      <c r="S695">
        <f t="shared" si="20"/>
        <v>40</v>
      </c>
      <c r="T695">
        <f t="shared" si="21"/>
        <v>6</v>
      </c>
    </row>
    <row r="696" spans="1:20" x14ac:dyDescent="0.25">
      <c r="A696">
        <v>1295874</v>
      </c>
      <c r="B696">
        <v>348352</v>
      </c>
      <c r="C696">
        <v>133293</v>
      </c>
      <c r="D696" t="s">
        <v>23</v>
      </c>
      <c r="E696" t="s">
        <v>532</v>
      </c>
      <c r="F696" t="s">
        <v>139</v>
      </c>
      <c r="G696" t="s">
        <v>533</v>
      </c>
      <c r="H696">
        <v>1</v>
      </c>
      <c r="I696" t="s">
        <v>136</v>
      </c>
      <c r="J696" s="1">
        <v>4.7663657407407403E-3</v>
      </c>
      <c r="K696">
        <v>40.687688999999999</v>
      </c>
      <c r="L696">
        <v>-73.970744999999994</v>
      </c>
      <c r="M696">
        <v>40.686281000000001</v>
      </c>
      <c r="N696">
        <v>-73.963058000000004</v>
      </c>
      <c r="O696" s="5">
        <v>41916.852624039355</v>
      </c>
      <c r="P696" s="5">
        <v>41916.856072662034</v>
      </c>
      <c r="Q696" s="5">
        <v>41916.875122060184</v>
      </c>
      <c r="R696" s="5">
        <v>41916.878607453706</v>
      </c>
      <c r="S696">
        <f t="shared" si="20"/>
        <v>40</v>
      </c>
      <c r="T696">
        <f t="shared" si="21"/>
        <v>6</v>
      </c>
    </row>
    <row r="697" spans="1:20" x14ac:dyDescent="0.25">
      <c r="A697">
        <v>1295890</v>
      </c>
      <c r="B697">
        <v>86717</v>
      </c>
      <c r="C697">
        <v>104533</v>
      </c>
      <c r="D697" t="s">
        <v>23</v>
      </c>
      <c r="E697" t="s">
        <v>2084</v>
      </c>
      <c r="F697" t="s">
        <v>139</v>
      </c>
      <c r="J697" s="1">
        <v>4.4901157407407416E-3</v>
      </c>
      <c r="K697">
        <v>40.736350000000002</v>
      </c>
      <c r="L697">
        <v>-74.005880000000005</v>
      </c>
      <c r="M697">
        <v>40.747898200000002</v>
      </c>
      <c r="N697">
        <v>-74.002634299999997</v>
      </c>
      <c r="O697" s="5">
        <v>41916.854676296294</v>
      </c>
      <c r="P697" s="5">
        <v>41916.860814004627</v>
      </c>
      <c r="Q697" s="5">
        <v>41916.868323194445</v>
      </c>
      <c r="R697" s="5">
        <v>41916.875794571759</v>
      </c>
      <c r="S697">
        <f t="shared" si="20"/>
        <v>40</v>
      </c>
      <c r="T697">
        <f t="shared" si="21"/>
        <v>6</v>
      </c>
    </row>
    <row r="698" spans="1:20" x14ac:dyDescent="0.25">
      <c r="A698">
        <v>1295913</v>
      </c>
      <c r="B698">
        <v>361846</v>
      </c>
      <c r="C698">
        <v>152200</v>
      </c>
      <c r="D698" t="s">
        <v>23</v>
      </c>
      <c r="E698" t="s">
        <v>443</v>
      </c>
      <c r="F698" t="s">
        <v>342</v>
      </c>
      <c r="G698" t="s">
        <v>1716</v>
      </c>
      <c r="H698">
        <v>1</v>
      </c>
      <c r="I698" t="s">
        <v>413</v>
      </c>
      <c r="J698" s="1">
        <v>5.1226967592592591E-3</v>
      </c>
      <c r="K698">
        <v>40.782116700000003</v>
      </c>
      <c r="L698">
        <v>-73.980739099999994</v>
      </c>
      <c r="M698">
        <v>40.772228348290199</v>
      </c>
      <c r="N698">
        <v>-73.986188996887606</v>
      </c>
      <c r="O698" s="5">
        <v>41916.855646388889</v>
      </c>
      <c r="P698" s="5">
        <v>41916.857022118056</v>
      </c>
      <c r="Q698" s="5">
        <v>41916.885592430554</v>
      </c>
      <c r="R698" s="5">
        <v>41916.893238680554</v>
      </c>
      <c r="S698">
        <f t="shared" si="20"/>
        <v>40</v>
      </c>
      <c r="T698">
        <f t="shared" si="21"/>
        <v>6</v>
      </c>
    </row>
    <row r="699" spans="1:20" x14ac:dyDescent="0.25">
      <c r="A699">
        <v>1295973</v>
      </c>
      <c r="B699">
        <v>259589</v>
      </c>
      <c r="C699">
        <v>81503</v>
      </c>
      <c r="D699" t="s">
        <v>53</v>
      </c>
      <c r="E699" t="s">
        <v>2908</v>
      </c>
      <c r="K699">
        <v>40.787791767576202</v>
      </c>
      <c r="L699">
        <v>-73.9537109743966</v>
      </c>
      <c r="M699">
        <v>40.792842100000001</v>
      </c>
      <c r="N699">
        <v>-73.965889500000003</v>
      </c>
      <c r="O699" s="5">
        <v>41916.860311736113</v>
      </c>
      <c r="P699" s="5">
        <v>41916.865817175923</v>
      </c>
      <c r="Q699" s="5">
        <v>41916.887033240739</v>
      </c>
      <c r="R699" s="5">
        <v>41916.923370185184</v>
      </c>
      <c r="S699">
        <f t="shared" si="20"/>
        <v>40</v>
      </c>
      <c r="T699">
        <f t="shared" si="21"/>
        <v>6</v>
      </c>
    </row>
    <row r="700" spans="1:20" x14ac:dyDescent="0.25">
      <c r="A700">
        <v>1295984</v>
      </c>
      <c r="B700">
        <v>50260</v>
      </c>
      <c r="C700">
        <v>137297</v>
      </c>
      <c r="D700" t="s">
        <v>23</v>
      </c>
      <c r="E700" t="s">
        <v>28</v>
      </c>
      <c r="F700" t="s">
        <v>29</v>
      </c>
      <c r="G700" t="s">
        <v>146</v>
      </c>
      <c r="H700">
        <v>1</v>
      </c>
      <c r="I700" t="s">
        <v>147</v>
      </c>
      <c r="J700" s="1">
        <v>3.1106018518518518E-3</v>
      </c>
      <c r="K700">
        <v>40.768488798984301</v>
      </c>
      <c r="L700">
        <v>-73.955182186711994</v>
      </c>
      <c r="M700">
        <v>40.783963</v>
      </c>
      <c r="N700">
        <v>-73.948446000000004</v>
      </c>
      <c r="O700" s="5">
        <v>41916.861075879628</v>
      </c>
      <c r="P700" s="5">
        <v>41916.860167673614</v>
      </c>
      <c r="Q700" s="5">
        <v>41916.876887268518</v>
      </c>
      <c r="R700" s="5">
        <v>41916.88279210648</v>
      </c>
      <c r="S700">
        <f t="shared" si="20"/>
        <v>40</v>
      </c>
      <c r="T700">
        <f t="shared" si="21"/>
        <v>6</v>
      </c>
    </row>
    <row r="701" spans="1:20" x14ac:dyDescent="0.25">
      <c r="A701">
        <v>1296010</v>
      </c>
      <c r="B701">
        <v>361832</v>
      </c>
      <c r="C701">
        <v>151073</v>
      </c>
      <c r="D701" t="s">
        <v>23</v>
      </c>
      <c r="E701" t="s">
        <v>243</v>
      </c>
      <c r="F701" t="s">
        <v>70</v>
      </c>
      <c r="G701" t="s">
        <v>1197</v>
      </c>
      <c r="H701">
        <v>1</v>
      </c>
      <c r="I701" t="s">
        <v>340</v>
      </c>
      <c r="K701">
        <v>40.731795470614898</v>
      </c>
      <c r="L701">
        <v>-73.985672593116803</v>
      </c>
      <c r="M701">
        <v>40.713953799999999</v>
      </c>
      <c r="N701">
        <v>-74.009601900000007</v>
      </c>
      <c r="O701" s="5">
        <v>41916.862938865743</v>
      </c>
      <c r="P701" s="5">
        <v>41916.86604061343</v>
      </c>
      <c r="Q701" s="5">
        <v>41916.877733506946</v>
      </c>
      <c r="R701" s="5">
        <v>41916.902304085648</v>
      </c>
      <c r="S701">
        <f t="shared" si="20"/>
        <v>40</v>
      </c>
      <c r="T701">
        <f t="shared" si="21"/>
        <v>6</v>
      </c>
    </row>
    <row r="702" spans="1:20" x14ac:dyDescent="0.25">
      <c r="A702">
        <v>1296047</v>
      </c>
      <c r="B702">
        <v>330135</v>
      </c>
      <c r="C702">
        <v>46760</v>
      </c>
      <c r="D702" t="s">
        <v>53</v>
      </c>
      <c r="E702" t="s">
        <v>1011</v>
      </c>
      <c r="F702" t="s">
        <v>20</v>
      </c>
      <c r="G702" t="s">
        <v>2157</v>
      </c>
      <c r="H702">
        <v>1</v>
      </c>
      <c r="I702" t="s">
        <v>2158</v>
      </c>
      <c r="K702">
        <v>40.7408687</v>
      </c>
      <c r="L702">
        <v>-73.987680299999994</v>
      </c>
      <c r="M702">
        <v>40.746968600000002</v>
      </c>
      <c r="N702">
        <v>-73.990440599999999</v>
      </c>
      <c r="O702" s="5">
        <v>41916.867434560183</v>
      </c>
      <c r="P702" s="5">
        <v>41916.870370659723</v>
      </c>
      <c r="Q702" s="5">
        <v>41916.883794270834</v>
      </c>
      <c r="R702" s="5">
        <v>41916.890641284721</v>
      </c>
      <c r="S702">
        <f t="shared" si="20"/>
        <v>40</v>
      </c>
      <c r="T702">
        <f t="shared" si="21"/>
        <v>6</v>
      </c>
    </row>
    <row r="703" spans="1:20" x14ac:dyDescent="0.25">
      <c r="A703">
        <v>1296047</v>
      </c>
      <c r="B703">
        <v>330135</v>
      </c>
      <c r="C703">
        <v>46760</v>
      </c>
      <c r="D703" t="s">
        <v>53</v>
      </c>
      <c r="E703" t="s">
        <v>1011</v>
      </c>
      <c r="F703" t="s">
        <v>20</v>
      </c>
      <c r="G703" t="s">
        <v>2311</v>
      </c>
      <c r="H703">
        <v>1</v>
      </c>
      <c r="I703" t="s">
        <v>22</v>
      </c>
      <c r="K703">
        <v>40.7408687</v>
      </c>
      <c r="L703">
        <v>-73.987680299999994</v>
      </c>
      <c r="M703">
        <v>40.746968600000002</v>
      </c>
      <c r="N703">
        <v>-73.990440599999999</v>
      </c>
      <c r="O703" s="5">
        <v>41916.867434560183</v>
      </c>
      <c r="P703" s="5">
        <v>41916.870370659723</v>
      </c>
      <c r="Q703" s="5">
        <v>41916.883794270834</v>
      </c>
      <c r="R703" s="5">
        <v>41916.890641284721</v>
      </c>
      <c r="S703">
        <f t="shared" si="20"/>
        <v>40</v>
      </c>
      <c r="T703">
        <f t="shared" si="21"/>
        <v>6</v>
      </c>
    </row>
    <row r="704" spans="1:20" x14ac:dyDescent="0.25">
      <c r="A704">
        <v>1296071</v>
      </c>
      <c r="B704">
        <v>64153</v>
      </c>
      <c r="C704">
        <v>123581</v>
      </c>
      <c r="D704" t="s">
        <v>23</v>
      </c>
      <c r="E704" t="s">
        <v>438</v>
      </c>
      <c r="F704" t="s">
        <v>29</v>
      </c>
      <c r="G704" t="s">
        <v>179</v>
      </c>
      <c r="H704">
        <v>1</v>
      </c>
      <c r="I704" t="s">
        <v>360</v>
      </c>
      <c r="J704" s="1">
        <v>1.3308796296296296E-3</v>
      </c>
      <c r="K704">
        <v>40.764075830277001</v>
      </c>
      <c r="L704">
        <v>-73.978632525152193</v>
      </c>
      <c r="M704">
        <v>40.759183</v>
      </c>
      <c r="N704">
        <v>-73.976487000000006</v>
      </c>
      <c r="O704" s="5">
        <v>41916.867641840276</v>
      </c>
      <c r="P704" s="5">
        <v>41916.865992928244</v>
      </c>
      <c r="Q704" s="5">
        <v>41916.876636168985</v>
      </c>
      <c r="R704" s="5">
        <v>41916.879941724539</v>
      </c>
      <c r="S704">
        <f t="shared" si="20"/>
        <v>40</v>
      </c>
      <c r="T704">
        <f t="shared" si="21"/>
        <v>6</v>
      </c>
    </row>
    <row r="705" spans="1:20" x14ac:dyDescent="0.25">
      <c r="A705">
        <v>1296082</v>
      </c>
      <c r="B705">
        <v>140479</v>
      </c>
      <c r="C705">
        <v>99219</v>
      </c>
      <c r="D705" t="s">
        <v>23</v>
      </c>
      <c r="E705" t="s">
        <v>201</v>
      </c>
      <c r="F705" t="s">
        <v>190</v>
      </c>
      <c r="G705" t="s">
        <v>2019</v>
      </c>
      <c r="H705">
        <v>1</v>
      </c>
      <c r="I705" t="s">
        <v>505</v>
      </c>
      <c r="J705" s="1">
        <v>4.2769097222222227E-3</v>
      </c>
      <c r="K705">
        <v>40.724634574370299</v>
      </c>
      <c r="L705">
        <v>-73.998402357101398</v>
      </c>
      <c r="M705">
        <v>40.728122800000001</v>
      </c>
      <c r="N705">
        <v>-73.999708999999996</v>
      </c>
      <c r="O705" s="5">
        <v>41916.868772164351</v>
      </c>
      <c r="P705" s="5">
        <v>41916.869966099533</v>
      </c>
      <c r="Q705" s="5">
        <v>41916.885883101852</v>
      </c>
      <c r="R705" s="5">
        <v>41916.889584097225</v>
      </c>
      <c r="S705">
        <f t="shared" si="20"/>
        <v>40</v>
      </c>
      <c r="T705">
        <f t="shared" si="21"/>
        <v>6</v>
      </c>
    </row>
    <row r="706" spans="1:20" x14ac:dyDescent="0.25">
      <c r="A706">
        <v>1296092</v>
      </c>
      <c r="B706">
        <v>96254</v>
      </c>
      <c r="C706">
        <v>111793</v>
      </c>
      <c r="D706" t="s">
        <v>53</v>
      </c>
      <c r="E706" t="s">
        <v>134</v>
      </c>
      <c r="F706" t="s">
        <v>37</v>
      </c>
      <c r="G706" t="s">
        <v>175</v>
      </c>
      <c r="H706">
        <v>1</v>
      </c>
      <c r="I706" t="s">
        <v>176</v>
      </c>
      <c r="J706" s="1">
        <v>4.4453356481481488E-3</v>
      </c>
      <c r="K706">
        <v>40.735872288065799</v>
      </c>
      <c r="L706">
        <v>-73.987664615827299</v>
      </c>
      <c r="M706">
        <v>40.736615999999998</v>
      </c>
      <c r="N706">
        <v>-73.977972600000001</v>
      </c>
      <c r="O706" s="5">
        <v>41916.871320254628</v>
      </c>
      <c r="P706" s="5">
        <v>41916.875251446756</v>
      </c>
      <c r="Q706" s="5">
        <v>41916.886944247686</v>
      </c>
      <c r="R706" s="5">
        <v>41916.894881770837</v>
      </c>
      <c r="S706">
        <f t="shared" si="20"/>
        <v>40</v>
      </c>
      <c r="T706">
        <f t="shared" si="21"/>
        <v>6</v>
      </c>
    </row>
    <row r="707" spans="1:20" x14ac:dyDescent="0.25">
      <c r="A707">
        <v>1296092</v>
      </c>
      <c r="B707">
        <v>96254</v>
      </c>
      <c r="C707">
        <v>111793</v>
      </c>
      <c r="D707" t="s">
        <v>53</v>
      </c>
      <c r="E707" t="s">
        <v>134</v>
      </c>
      <c r="F707" t="s">
        <v>37</v>
      </c>
      <c r="G707" t="s">
        <v>661</v>
      </c>
      <c r="H707">
        <v>1</v>
      </c>
      <c r="I707" t="s">
        <v>136</v>
      </c>
      <c r="J707" s="1">
        <v>4.4453356481481488E-3</v>
      </c>
      <c r="K707">
        <v>40.735872288065799</v>
      </c>
      <c r="L707">
        <v>-73.987664615827299</v>
      </c>
      <c r="M707">
        <v>40.736615999999998</v>
      </c>
      <c r="N707">
        <v>-73.977972600000001</v>
      </c>
      <c r="O707" s="5">
        <v>41916.871320254628</v>
      </c>
      <c r="P707" s="5">
        <v>41916.875251446756</v>
      </c>
      <c r="Q707" s="5">
        <v>41916.886944247686</v>
      </c>
      <c r="R707" s="5">
        <v>41916.894881770837</v>
      </c>
      <c r="S707">
        <f t="shared" ref="S707:S770" si="22">WEEKNUM(O707,21)</f>
        <v>40</v>
      </c>
      <c r="T707">
        <f t="shared" ref="T707:T770" si="23">WEEKDAY(O707,11)</f>
        <v>6</v>
      </c>
    </row>
    <row r="708" spans="1:20" x14ac:dyDescent="0.25">
      <c r="A708">
        <v>1296119</v>
      </c>
      <c r="B708">
        <v>121905</v>
      </c>
      <c r="C708">
        <v>84770</v>
      </c>
      <c r="D708" t="s">
        <v>23</v>
      </c>
      <c r="E708" t="s">
        <v>2109</v>
      </c>
      <c r="K708">
        <v>40.739573408072999</v>
      </c>
      <c r="L708">
        <v>-73.999134600162506</v>
      </c>
      <c r="M708">
        <v>40.743617299999997</v>
      </c>
      <c r="N708">
        <v>-74.006400400000004</v>
      </c>
      <c r="O708" s="5">
        <v>41916.871443171294</v>
      </c>
      <c r="P708" s="5">
        <v>41916.882371481479</v>
      </c>
      <c r="Q708" s="5">
        <v>41916.890917523146</v>
      </c>
      <c r="R708" s="5">
        <v>41916.896223935182</v>
      </c>
      <c r="S708">
        <f t="shared" si="22"/>
        <v>40</v>
      </c>
      <c r="T708">
        <f t="shared" si="23"/>
        <v>6</v>
      </c>
    </row>
    <row r="709" spans="1:20" x14ac:dyDescent="0.25">
      <c r="A709">
        <v>1296123</v>
      </c>
      <c r="B709">
        <v>361832</v>
      </c>
      <c r="C709">
        <v>6873</v>
      </c>
      <c r="D709" t="s">
        <v>53</v>
      </c>
      <c r="E709" t="s">
        <v>1530</v>
      </c>
      <c r="K709">
        <v>40.714110336157901</v>
      </c>
      <c r="L709">
        <v>-74.007791573767193</v>
      </c>
      <c r="M709">
        <v>40.713953799999999</v>
      </c>
      <c r="N709">
        <v>-74.009601900000007</v>
      </c>
      <c r="O709" s="5">
        <v>41916.871902627317</v>
      </c>
      <c r="R709" s="5">
        <v>41916.889028506943</v>
      </c>
      <c r="S709">
        <f t="shared" si="22"/>
        <v>40</v>
      </c>
      <c r="T709">
        <f t="shared" si="23"/>
        <v>6</v>
      </c>
    </row>
    <row r="710" spans="1:20" x14ac:dyDescent="0.25">
      <c r="A710">
        <v>1296202</v>
      </c>
      <c r="B710">
        <v>66505</v>
      </c>
      <c r="C710">
        <v>139558</v>
      </c>
      <c r="D710" t="s">
        <v>23</v>
      </c>
      <c r="E710" t="s">
        <v>159</v>
      </c>
      <c r="F710" t="s">
        <v>139</v>
      </c>
      <c r="G710" t="s">
        <v>160</v>
      </c>
      <c r="H710">
        <v>4</v>
      </c>
      <c r="I710" t="s">
        <v>161</v>
      </c>
      <c r="K710">
        <v>40.729096250795301</v>
      </c>
      <c r="L710">
        <v>-73.988864421844497</v>
      </c>
      <c r="M710">
        <v>40.748967</v>
      </c>
      <c r="N710">
        <v>-73.971661999999995</v>
      </c>
      <c r="O710" s="5">
        <v>41916.878146087962</v>
      </c>
      <c r="P710" s="5">
        <v>41916.8779818287</v>
      </c>
      <c r="Q710" s="5">
        <v>41916.885843958335</v>
      </c>
      <c r="R710" s="5">
        <v>41916.893926226854</v>
      </c>
      <c r="S710">
        <f t="shared" si="22"/>
        <v>40</v>
      </c>
      <c r="T710">
        <f t="shared" si="23"/>
        <v>6</v>
      </c>
    </row>
    <row r="711" spans="1:20" x14ac:dyDescent="0.25">
      <c r="A711">
        <v>1296267</v>
      </c>
      <c r="B711">
        <v>342469</v>
      </c>
      <c r="C711">
        <v>30743</v>
      </c>
      <c r="D711" t="s">
        <v>23</v>
      </c>
      <c r="E711" t="s">
        <v>243</v>
      </c>
      <c r="F711" t="s">
        <v>70</v>
      </c>
      <c r="G711" t="s">
        <v>822</v>
      </c>
      <c r="H711">
        <v>1</v>
      </c>
      <c r="I711" t="s">
        <v>319</v>
      </c>
      <c r="K711">
        <v>40.731795470614898</v>
      </c>
      <c r="L711">
        <v>-73.985672593116803</v>
      </c>
      <c r="M711">
        <v>40.723815000000002</v>
      </c>
      <c r="N711">
        <v>-73.989136999999999</v>
      </c>
      <c r="O711" s="5">
        <v>41916.883050960649</v>
      </c>
      <c r="P711" s="5">
        <v>41916.882106805555</v>
      </c>
      <c r="Q711" s="5">
        <v>41916.894486249999</v>
      </c>
      <c r="R711" s="5">
        <v>41916.898384120374</v>
      </c>
      <c r="S711">
        <f t="shared" si="22"/>
        <v>40</v>
      </c>
      <c r="T711">
        <f t="shared" si="23"/>
        <v>6</v>
      </c>
    </row>
    <row r="712" spans="1:20" x14ac:dyDescent="0.25">
      <c r="A712">
        <v>1296346</v>
      </c>
      <c r="B712">
        <v>55334</v>
      </c>
      <c r="C712">
        <v>38652</v>
      </c>
      <c r="D712" t="s">
        <v>23</v>
      </c>
      <c r="E712" t="s">
        <v>1956</v>
      </c>
      <c r="J712" s="1">
        <v>2.9726157407407409E-3</v>
      </c>
      <c r="K712">
        <v>40.722166411000202</v>
      </c>
      <c r="L712">
        <v>-73.9883488745389</v>
      </c>
      <c r="M712">
        <v>40.723323999999998</v>
      </c>
      <c r="N712">
        <v>-73.991335000000007</v>
      </c>
      <c r="O712" s="5">
        <v>41916.889657604166</v>
      </c>
      <c r="P712" s="5">
        <v>41916.894819513887</v>
      </c>
      <c r="Q712" s="5">
        <v>41916.90099386574</v>
      </c>
      <c r="R712" s="5">
        <v>41916.904248090279</v>
      </c>
      <c r="S712">
        <f t="shared" si="22"/>
        <v>40</v>
      </c>
      <c r="T712">
        <f t="shared" si="23"/>
        <v>6</v>
      </c>
    </row>
    <row r="713" spans="1:20" x14ac:dyDescent="0.25">
      <c r="A713">
        <v>1296421</v>
      </c>
      <c r="B713">
        <v>14087</v>
      </c>
      <c r="C713">
        <v>111793</v>
      </c>
      <c r="D713" t="s">
        <v>53</v>
      </c>
      <c r="E713" t="s">
        <v>3170</v>
      </c>
      <c r="F713" t="s">
        <v>224</v>
      </c>
      <c r="G713" t="s">
        <v>3171</v>
      </c>
      <c r="H713">
        <v>1</v>
      </c>
      <c r="I713" t="s">
        <v>3172</v>
      </c>
      <c r="J713" s="1">
        <v>3.9698611111111106E-3</v>
      </c>
      <c r="K713">
        <v>40.723765516279698</v>
      </c>
      <c r="L713">
        <v>-73.979154798599595</v>
      </c>
      <c r="M713">
        <v>40.709152000000003</v>
      </c>
      <c r="N713">
        <v>-74.002086000000006</v>
      </c>
      <c r="O713" s="5">
        <v>41916.89380510417</v>
      </c>
      <c r="P713" s="5">
        <v>41916.900603599533</v>
      </c>
      <c r="Q713" s="5">
        <v>41916.91193858796</v>
      </c>
      <c r="R713" s="5">
        <v>41916.919725219908</v>
      </c>
      <c r="S713">
        <f t="shared" si="22"/>
        <v>40</v>
      </c>
      <c r="T713">
        <f t="shared" si="23"/>
        <v>6</v>
      </c>
    </row>
    <row r="714" spans="1:20" x14ac:dyDescent="0.25">
      <c r="A714">
        <v>1296452</v>
      </c>
      <c r="B714">
        <v>35450</v>
      </c>
      <c r="C714">
        <v>6873</v>
      </c>
      <c r="D714" t="s">
        <v>53</v>
      </c>
      <c r="E714" t="s">
        <v>219</v>
      </c>
      <c r="F714" t="s">
        <v>37</v>
      </c>
      <c r="G714" t="s">
        <v>2750</v>
      </c>
      <c r="H714">
        <v>2</v>
      </c>
      <c r="I714" t="s">
        <v>2286</v>
      </c>
      <c r="J714" s="1">
        <v>6.784479166666667E-3</v>
      </c>
      <c r="K714">
        <v>40.716725764782701</v>
      </c>
      <c r="L714">
        <v>-74.008250645521898</v>
      </c>
      <c r="M714">
        <v>40.724601999999997</v>
      </c>
      <c r="N714">
        <v>-73.999852000000004</v>
      </c>
      <c r="O714" s="5">
        <v>41916.896401724538</v>
      </c>
      <c r="P714" s="5">
        <v>41916.911914004631</v>
      </c>
      <c r="Q714" s="5">
        <v>41916.918033703703</v>
      </c>
      <c r="R714" s="5">
        <v>41916.922775810184</v>
      </c>
      <c r="S714">
        <f t="shared" si="22"/>
        <v>40</v>
      </c>
      <c r="T714">
        <f t="shared" si="23"/>
        <v>6</v>
      </c>
    </row>
    <row r="715" spans="1:20" x14ac:dyDescent="0.25">
      <c r="A715">
        <v>1296452</v>
      </c>
      <c r="B715">
        <v>35450</v>
      </c>
      <c r="C715">
        <v>6873</v>
      </c>
      <c r="D715" t="s">
        <v>53</v>
      </c>
      <c r="E715" t="s">
        <v>219</v>
      </c>
      <c r="F715" t="s">
        <v>37</v>
      </c>
      <c r="G715" t="s">
        <v>715</v>
      </c>
      <c r="H715">
        <v>2</v>
      </c>
      <c r="I715" t="s">
        <v>2286</v>
      </c>
      <c r="J715" s="1">
        <v>6.784479166666667E-3</v>
      </c>
      <c r="K715">
        <v>40.716725764782701</v>
      </c>
      <c r="L715">
        <v>-74.008250645521898</v>
      </c>
      <c r="M715">
        <v>40.724601999999997</v>
      </c>
      <c r="N715">
        <v>-73.999852000000004</v>
      </c>
      <c r="O715" s="5">
        <v>41916.896401724538</v>
      </c>
      <c r="P715" s="5">
        <v>41916.911914004631</v>
      </c>
      <c r="Q715" s="5">
        <v>41916.918033703703</v>
      </c>
      <c r="R715" s="5">
        <v>41916.922775810184</v>
      </c>
      <c r="S715">
        <f t="shared" si="22"/>
        <v>40</v>
      </c>
      <c r="T715">
        <f t="shared" si="23"/>
        <v>6</v>
      </c>
    </row>
    <row r="716" spans="1:20" x14ac:dyDescent="0.25">
      <c r="A716">
        <v>1296474</v>
      </c>
      <c r="B716">
        <v>132753</v>
      </c>
      <c r="C716">
        <v>154990</v>
      </c>
      <c r="D716" t="s">
        <v>23</v>
      </c>
      <c r="E716" t="s">
        <v>409</v>
      </c>
      <c r="F716" t="s">
        <v>342</v>
      </c>
      <c r="G716" t="s">
        <v>2403</v>
      </c>
      <c r="H716">
        <v>1</v>
      </c>
      <c r="I716" t="s">
        <v>3879</v>
      </c>
      <c r="J716" s="1">
        <v>3.8168865740740745E-3</v>
      </c>
      <c r="K716">
        <v>40.732935902065101</v>
      </c>
      <c r="L716">
        <v>-73.986443521670196</v>
      </c>
      <c r="M716">
        <v>40.737752700000001</v>
      </c>
      <c r="N716">
        <v>-73.992100899999997</v>
      </c>
      <c r="O716" s="5">
        <v>41916.898639189814</v>
      </c>
      <c r="P716" s="5">
        <v>41916.907782557872</v>
      </c>
      <c r="Q716" s="5">
        <v>41916.912879733798</v>
      </c>
      <c r="R716" s="5">
        <v>41916.922342835649</v>
      </c>
      <c r="S716">
        <f t="shared" si="22"/>
        <v>40</v>
      </c>
      <c r="T716">
        <f t="shared" si="23"/>
        <v>6</v>
      </c>
    </row>
    <row r="717" spans="1:20" x14ac:dyDescent="0.25">
      <c r="A717">
        <v>1296501</v>
      </c>
      <c r="B717">
        <v>80015</v>
      </c>
      <c r="C717">
        <v>123581</v>
      </c>
      <c r="D717" t="s">
        <v>23</v>
      </c>
      <c r="E717" t="s">
        <v>500</v>
      </c>
      <c r="F717" t="s">
        <v>501</v>
      </c>
      <c r="G717" t="s">
        <v>1073</v>
      </c>
      <c r="H717">
        <v>1</v>
      </c>
      <c r="I717" t="s">
        <v>1074</v>
      </c>
      <c r="K717">
        <v>40.779598</v>
      </c>
      <c r="L717">
        <v>-73.947388000000004</v>
      </c>
      <c r="M717">
        <v>40.7652525433517</v>
      </c>
      <c r="N717">
        <v>-73.972041579824406</v>
      </c>
      <c r="O717" s="5">
        <v>41916.89913189815</v>
      </c>
      <c r="P717" s="5">
        <v>41916.904882060182</v>
      </c>
      <c r="Q717" s="5">
        <v>41916.908239791665</v>
      </c>
      <c r="R717" s="5">
        <v>41916.923623043978</v>
      </c>
      <c r="S717">
        <f t="shared" si="22"/>
        <v>40</v>
      </c>
      <c r="T717">
        <f t="shared" si="23"/>
        <v>6</v>
      </c>
    </row>
    <row r="718" spans="1:20" x14ac:dyDescent="0.25">
      <c r="A718">
        <v>1296517</v>
      </c>
      <c r="B718">
        <v>261371</v>
      </c>
      <c r="C718">
        <v>125589</v>
      </c>
      <c r="D718" t="s">
        <v>23</v>
      </c>
      <c r="E718" t="s">
        <v>54</v>
      </c>
      <c r="F718" t="s">
        <v>29</v>
      </c>
      <c r="G718" t="s">
        <v>606</v>
      </c>
      <c r="H718">
        <v>1</v>
      </c>
      <c r="I718" t="s">
        <v>607</v>
      </c>
      <c r="K718">
        <v>40.7152793278103</v>
      </c>
      <c r="L718">
        <v>-74.014860391616807</v>
      </c>
      <c r="M718">
        <v>40.7076019</v>
      </c>
      <c r="N718">
        <v>-74.012849500000002</v>
      </c>
      <c r="O718" s="5">
        <v>41916.900622847221</v>
      </c>
      <c r="P718" s="5">
        <v>41916.906903900461</v>
      </c>
      <c r="Q718" s="5">
        <v>41916.925943090275</v>
      </c>
      <c r="R718" s="5">
        <v>41916.934723819446</v>
      </c>
      <c r="S718">
        <f t="shared" si="22"/>
        <v>40</v>
      </c>
      <c r="T718">
        <f t="shared" si="23"/>
        <v>6</v>
      </c>
    </row>
    <row r="719" spans="1:20" x14ac:dyDescent="0.25">
      <c r="A719">
        <v>1296576</v>
      </c>
      <c r="B719">
        <v>129670</v>
      </c>
      <c r="C719">
        <v>119153</v>
      </c>
      <c r="D719" t="s">
        <v>53</v>
      </c>
      <c r="E719" t="s">
        <v>243</v>
      </c>
      <c r="F719" t="s">
        <v>70</v>
      </c>
      <c r="G719" t="s">
        <v>235</v>
      </c>
      <c r="H719">
        <v>1</v>
      </c>
      <c r="I719" t="s">
        <v>236</v>
      </c>
      <c r="K719">
        <v>40.731795470614898</v>
      </c>
      <c r="L719">
        <v>-73.985672593116803</v>
      </c>
      <c r="M719">
        <v>40.7386494</v>
      </c>
      <c r="N719">
        <v>-74.009293999999997</v>
      </c>
      <c r="O719" s="5">
        <v>41916.904475000003</v>
      </c>
      <c r="P719" s="5">
        <v>41916.923357974534</v>
      </c>
      <c r="Q719" s="5">
        <v>41916.946154432873</v>
      </c>
      <c r="R719" s="5">
        <v>41916.964040960651</v>
      </c>
      <c r="S719">
        <f t="shared" si="22"/>
        <v>40</v>
      </c>
      <c r="T719">
        <f t="shared" si="23"/>
        <v>6</v>
      </c>
    </row>
    <row r="720" spans="1:20" x14ac:dyDescent="0.25">
      <c r="A720">
        <v>1296624</v>
      </c>
      <c r="B720">
        <v>48851</v>
      </c>
      <c r="C720">
        <v>146356</v>
      </c>
      <c r="D720" t="s">
        <v>53</v>
      </c>
      <c r="E720" t="s">
        <v>258</v>
      </c>
      <c r="F720" t="s">
        <v>20</v>
      </c>
      <c r="G720" t="s">
        <v>2973</v>
      </c>
      <c r="H720">
        <v>1</v>
      </c>
      <c r="I720" t="s">
        <v>31</v>
      </c>
      <c r="K720">
        <v>40.724339999999998</v>
      </c>
      <c r="L720">
        <v>-73.990960000000001</v>
      </c>
      <c r="M720">
        <v>40.738202999999999</v>
      </c>
      <c r="N720">
        <v>-73.992885000000001</v>
      </c>
      <c r="O720" s="5">
        <v>41916.909519826389</v>
      </c>
      <c r="P720" s="5">
        <v>41916.917191689812</v>
      </c>
      <c r="Q720" s="5">
        <v>41916.928830335652</v>
      </c>
      <c r="R720" s="5">
        <v>41916.939558715276</v>
      </c>
      <c r="S720">
        <f t="shared" si="22"/>
        <v>40</v>
      </c>
      <c r="T720">
        <f t="shared" si="23"/>
        <v>6</v>
      </c>
    </row>
    <row r="721" spans="1:20" x14ac:dyDescent="0.25">
      <c r="A721">
        <v>1296712</v>
      </c>
      <c r="B721">
        <v>355713</v>
      </c>
      <c r="C721">
        <v>41408</v>
      </c>
      <c r="D721" t="s">
        <v>53</v>
      </c>
      <c r="E721" t="s">
        <v>54</v>
      </c>
      <c r="F721" t="s">
        <v>29</v>
      </c>
      <c r="G721" t="s">
        <v>660</v>
      </c>
      <c r="H721">
        <v>1</v>
      </c>
      <c r="I721" t="s">
        <v>620</v>
      </c>
      <c r="K721">
        <v>40.740884357811296</v>
      </c>
      <c r="L721">
        <v>-73.988198676721197</v>
      </c>
      <c r="M721">
        <v>40.771892999999999</v>
      </c>
      <c r="N721">
        <v>-73.959619700000005</v>
      </c>
      <c r="O721" s="5">
        <v>41916.916969467595</v>
      </c>
      <c r="P721" s="5">
        <v>41916.926537372688</v>
      </c>
      <c r="Q721" s="5">
        <v>41916.935822025465</v>
      </c>
      <c r="R721" s="5">
        <v>41916.946915636574</v>
      </c>
      <c r="S721">
        <f t="shared" si="22"/>
        <v>40</v>
      </c>
      <c r="T721">
        <f t="shared" si="23"/>
        <v>6</v>
      </c>
    </row>
    <row r="722" spans="1:20" x14ac:dyDescent="0.25">
      <c r="A722">
        <v>1296731</v>
      </c>
      <c r="B722">
        <v>186394</v>
      </c>
      <c r="C722">
        <v>139995</v>
      </c>
      <c r="D722" t="s">
        <v>23</v>
      </c>
      <c r="E722" t="s">
        <v>3940</v>
      </c>
      <c r="K722">
        <v>40.730054000000003</v>
      </c>
      <c r="L722">
        <v>-73.986743000000004</v>
      </c>
      <c r="M722">
        <v>40.726649999999999</v>
      </c>
      <c r="N722">
        <v>-73.991113999999996</v>
      </c>
      <c r="O722" s="5">
        <v>41916.918163541668</v>
      </c>
      <c r="P722" s="5">
        <v>41916.920775324077</v>
      </c>
      <c r="Q722" s="5">
        <v>41916.935595370371</v>
      </c>
      <c r="R722" s="5">
        <v>41916.947872500001</v>
      </c>
      <c r="S722">
        <f t="shared" si="22"/>
        <v>40</v>
      </c>
      <c r="T722">
        <f t="shared" si="23"/>
        <v>6</v>
      </c>
    </row>
    <row r="723" spans="1:20" x14ac:dyDescent="0.25">
      <c r="A723">
        <v>1296984</v>
      </c>
      <c r="B723">
        <v>69468</v>
      </c>
      <c r="C723">
        <v>130705</v>
      </c>
      <c r="D723" t="s">
        <v>23</v>
      </c>
      <c r="E723" t="s">
        <v>243</v>
      </c>
      <c r="F723" t="s">
        <v>70</v>
      </c>
      <c r="G723" t="s">
        <v>2020</v>
      </c>
      <c r="H723">
        <v>1</v>
      </c>
      <c r="I723" t="s">
        <v>236</v>
      </c>
      <c r="K723">
        <v>40.731795470614898</v>
      </c>
      <c r="L723">
        <v>-73.985672593116803</v>
      </c>
      <c r="M723">
        <v>40.744232199999999</v>
      </c>
      <c r="N723">
        <v>-73.996266000000006</v>
      </c>
      <c r="O723" s="5">
        <v>41916.934841944443</v>
      </c>
      <c r="P723" s="5">
        <v>41916.938334236111</v>
      </c>
      <c r="Q723" s="5">
        <v>41916.957666111113</v>
      </c>
      <c r="R723" s="5">
        <v>41916.966045648151</v>
      </c>
      <c r="S723">
        <f t="shared" si="22"/>
        <v>40</v>
      </c>
      <c r="T723">
        <f t="shared" si="23"/>
        <v>6</v>
      </c>
    </row>
    <row r="724" spans="1:20" x14ac:dyDescent="0.25">
      <c r="A724">
        <v>1297003</v>
      </c>
      <c r="B724">
        <v>362085</v>
      </c>
      <c r="C724">
        <v>6873</v>
      </c>
      <c r="D724" t="s">
        <v>53</v>
      </c>
      <c r="E724" t="s">
        <v>243</v>
      </c>
      <c r="F724" t="s">
        <v>70</v>
      </c>
      <c r="G724" t="s">
        <v>1492</v>
      </c>
      <c r="H724">
        <v>1</v>
      </c>
      <c r="I724" t="s">
        <v>620</v>
      </c>
      <c r="K724">
        <v>40.731795470614898</v>
      </c>
      <c r="L724">
        <v>-73.985672593116803</v>
      </c>
      <c r="M724">
        <v>40.724736800000002</v>
      </c>
      <c r="N724">
        <v>-73.978902399999996</v>
      </c>
      <c r="O724" s="5">
        <v>41916.936489814812</v>
      </c>
      <c r="P724" s="5">
        <v>41916.940043287039</v>
      </c>
      <c r="Q724" s="5">
        <v>41916.961089594908</v>
      </c>
      <c r="R724" s="5">
        <v>41916.969575833333</v>
      </c>
      <c r="S724">
        <f t="shared" si="22"/>
        <v>40</v>
      </c>
      <c r="T724">
        <f t="shared" si="23"/>
        <v>6</v>
      </c>
    </row>
    <row r="725" spans="1:20" x14ac:dyDescent="0.25">
      <c r="A725">
        <v>1297050</v>
      </c>
      <c r="B725">
        <v>78985</v>
      </c>
      <c r="C725">
        <v>152951</v>
      </c>
      <c r="D725" t="s">
        <v>53</v>
      </c>
      <c r="E725" t="s">
        <v>500</v>
      </c>
      <c r="F725" t="s">
        <v>501</v>
      </c>
      <c r="G725" t="s">
        <v>1786</v>
      </c>
      <c r="H725">
        <v>1</v>
      </c>
      <c r="I725" t="s">
        <v>1787</v>
      </c>
      <c r="K725">
        <v>40.779598</v>
      </c>
      <c r="L725">
        <v>-73.947388000000004</v>
      </c>
      <c r="M725">
        <v>40.781627023766497</v>
      </c>
      <c r="N725">
        <v>-73.9828912262562</v>
      </c>
      <c r="O725" s="5">
        <v>41916.9394019213</v>
      </c>
      <c r="P725" s="5">
        <v>41916.943619687503</v>
      </c>
      <c r="Q725" s="5">
        <v>41916.955322384259</v>
      </c>
      <c r="R725" s="5">
        <v>41916.972047951385</v>
      </c>
      <c r="S725">
        <f t="shared" si="22"/>
        <v>40</v>
      </c>
      <c r="T725">
        <f t="shared" si="23"/>
        <v>6</v>
      </c>
    </row>
    <row r="726" spans="1:20" x14ac:dyDescent="0.25">
      <c r="A726">
        <v>1297062</v>
      </c>
      <c r="B726">
        <v>250494</v>
      </c>
      <c r="C726">
        <v>116881</v>
      </c>
      <c r="D726" t="s">
        <v>23</v>
      </c>
      <c r="E726" t="s">
        <v>491</v>
      </c>
      <c r="G726" t="s">
        <v>2665</v>
      </c>
      <c r="H726">
        <v>1</v>
      </c>
      <c r="I726" t="s">
        <v>664</v>
      </c>
      <c r="K726">
        <v>40.729110403548901</v>
      </c>
      <c r="L726">
        <v>-73.984245455566395</v>
      </c>
      <c r="M726">
        <v>40.723884614769901</v>
      </c>
      <c r="N726">
        <v>-73.999316845760703</v>
      </c>
      <c r="O726" s="5">
        <v>41916.940886516204</v>
      </c>
      <c r="P726" s="5">
        <v>41916.948189155089</v>
      </c>
      <c r="Q726" s="5">
        <v>41916.979329490743</v>
      </c>
      <c r="R726" s="5">
        <v>41916.986879652781</v>
      </c>
      <c r="S726">
        <f t="shared" si="22"/>
        <v>40</v>
      </c>
      <c r="T726">
        <f t="shared" si="23"/>
        <v>6</v>
      </c>
    </row>
    <row r="727" spans="1:20" x14ac:dyDescent="0.25">
      <c r="A727">
        <v>1297163</v>
      </c>
      <c r="B727">
        <v>121663</v>
      </c>
      <c r="C727">
        <v>142140</v>
      </c>
      <c r="D727" t="s">
        <v>53</v>
      </c>
      <c r="E727" t="s">
        <v>400</v>
      </c>
      <c r="F727" t="s">
        <v>20</v>
      </c>
      <c r="G727" t="s">
        <v>1278</v>
      </c>
      <c r="H727">
        <v>2</v>
      </c>
      <c r="I727" t="s">
        <v>319</v>
      </c>
      <c r="J727" s="1">
        <v>2.0145949074074072E-3</v>
      </c>
      <c r="K727">
        <v>40.719966017586998</v>
      </c>
      <c r="L727">
        <v>-74.008543303190294</v>
      </c>
      <c r="M727">
        <v>40.738638018092502</v>
      </c>
      <c r="N727">
        <v>-74.001867343738098</v>
      </c>
      <c r="O727" s="5">
        <v>41916.947444548612</v>
      </c>
      <c r="P727" s="5">
        <v>41916.955289884259</v>
      </c>
      <c r="Q727" s="5">
        <v>41916.96524445602</v>
      </c>
      <c r="R727" s="5">
        <v>41916.974764189814</v>
      </c>
      <c r="S727">
        <f t="shared" si="22"/>
        <v>40</v>
      </c>
      <c r="T727">
        <f t="shared" si="23"/>
        <v>6</v>
      </c>
    </row>
    <row r="728" spans="1:20" x14ac:dyDescent="0.25">
      <c r="A728">
        <v>1297163</v>
      </c>
      <c r="B728">
        <v>121663</v>
      </c>
      <c r="C728">
        <v>142140</v>
      </c>
      <c r="D728" t="s">
        <v>53</v>
      </c>
      <c r="E728" t="s">
        <v>400</v>
      </c>
      <c r="F728" t="s">
        <v>20</v>
      </c>
      <c r="G728" t="s">
        <v>893</v>
      </c>
      <c r="H728">
        <v>1</v>
      </c>
      <c r="I728" t="s">
        <v>3547</v>
      </c>
      <c r="J728" s="1">
        <v>2.0145949074074072E-3</v>
      </c>
      <c r="K728">
        <v>40.719966017586998</v>
      </c>
      <c r="L728">
        <v>-74.008543303190294</v>
      </c>
      <c r="M728">
        <v>40.738638018092502</v>
      </c>
      <c r="N728">
        <v>-74.001867343738098</v>
      </c>
      <c r="O728" s="5">
        <v>41916.947444548612</v>
      </c>
      <c r="P728" s="5">
        <v>41916.955289884259</v>
      </c>
      <c r="Q728" s="5">
        <v>41916.96524445602</v>
      </c>
      <c r="R728" s="5">
        <v>41916.974764189814</v>
      </c>
      <c r="S728">
        <f t="shared" si="22"/>
        <v>40</v>
      </c>
      <c r="T728">
        <f t="shared" si="23"/>
        <v>6</v>
      </c>
    </row>
    <row r="729" spans="1:20" x14ac:dyDescent="0.25">
      <c r="A729">
        <v>1297245</v>
      </c>
      <c r="B729">
        <v>61181</v>
      </c>
      <c r="C729">
        <v>69889</v>
      </c>
      <c r="D729" t="s">
        <v>23</v>
      </c>
      <c r="E729" t="s">
        <v>54</v>
      </c>
      <c r="F729" t="s">
        <v>29</v>
      </c>
      <c r="G729" t="s">
        <v>150</v>
      </c>
      <c r="H729">
        <v>1</v>
      </c>
      <c r="I729" t="s">
        <v>151</v>
      </c>
      <c r="K729">
        <v>40.740884357811296</v>
      </c>
      <c r="L729">
        <v>-73.988198676721197</v>
      </c>
      <c r="M729">
        <v>40.739192000000003</v>
      </c>
      <c r="N729">
        <v>-73.987325999999996</v>
      </c>
      <c r="O729" s="5">
        <v>41916.952165578703</v>
      </c>
      <c r="P729" s="5">
        <v>41916.960032951392</v>
      </c>
      <c r="Q729" s="5">
        <v>41916.972069432872</v>
      </c>
      <c r="R729" s="5">
        <v>41916.972914965278</v>
      </c>
      <c r="S729">
        <f t="shared" si="22"/>
        <v>40</v>
      </c>
      <c r="T729">
        <f t="shared" si="23"/>
        <v>6</v>
      </c>
    </row>
    <row r="730" spans="1:20" x14ac:dyDescent="0.25">
      <c r="A730">
        <v>1297508</v>
      </c>
      <c r="B730">
        <v>41475</v>
      </c>
      <c r="C730">
        <v>142140</v>
      </c>
      <c r="D730" t="s">
        <v>53</v>
      </c>
      <c r="E730" t="s">
        <v>1537</v>
      </c>
      <c r="F730" t="s">
        <v>817</v>
      </c>
      <c r="K730">
        <v>40.774952999999996</v>
      </c>
      <c r="L730">
        <v>-73.953899000000007</v>
      </c>
      <c r="M730">
        <v>40.767718000000002</v>
      </c>
      <c r="N730">
        <v>-73.961516000000003</v>
      </c>
      <c r="O730" s="5">
        <v>41916.972956712962</v>
      </c>
      <c r="P730" s="5">
        <v>41916.990716192129</v>
      </c>
      <c r="Q730" s="5">
        <v>41917.000163576391</v>
      </c>
      <c r="R730" s="5">
        <v>41917.004934259261</v>
      </c>
      <c r="S730">
        <f t="shared" si="22"/>
        <v>40</v>
      </c>
      <c r="T730">
        <f t="shared" si="23"/>
        <v>6</v>
      </c>
    </row>
    <row r="731" spans="1:20" x14ac:dyDescent="0.25">
      <c r="A731">
        <v>1297523</v>
      </c>
      <c r="B731">
        <v>105460</v>
      </c>
      <c r="C731">
        <v>104533</v>
      </c>
      <c r="D731" t="s">
        <v>23</v>
      </c>
      <c r="E731" t="s">
        <v>438</v>
      </c>
      <c r="F731" t="s">
        <v>29</v>
      </c>
      <c r="G731" t="s">
        <v>1409</v>
      </c>
      <c r="H731">
        <v>2</v>
      </c>
      <c r="I731" t="s">
        <v>360</v>
      </c>
      <c r="J731" s="1">
        <v>2.3452546296296299E-3</v>
      </c>
      <c r="K731">
        <v>40.764075830277001</v>
      </c>
      <c r="L731">
        <v>-73.978632525152193</v>
      </c>
      <c r="M731">
        <v>40.770590302957501</v>
      </c>
      <c r="N731">
        <v>-73.967356225333106</v>
      </c>
      <c r="O731" s="5">
        <v>41916.974600277776</v>
      </c>
      <c r="P731" s="5">
        <v>41916.985616828701</v>
      </c>
      <c r="Q731" s="5">
        <v>41916.995282812502</v>
      </c>
      <c r="R731" s="5">
        <v>41916.999813530092</v>
      </c>
      <c r="S731">
        <f t="shared" si="22"/>
        <v>40</v>
      </c>
      <c r="T731">
        <f t="shared" si="23"/>
        <v>6</v>
      </c>
    </row>
    <row r="732" spans="1:20" x14ac:dyDescent="0.25">
      <c r="A732">
        <v>1297594</v>
      </c>
      <c r="B732">
        <v>63498</v>
      </c>
      <c r="C732">
        <v>140919</v>
      </c>
      <c r="D732" t="s">
        <v>23</v>
      </c>
      <c r="E732" t="s">
        <v>2756</v>
      </c>
      <c r="K732">
        <v>40.763189980942599</v>
      </c>
      <c r="L732">
        <v>-73.9781848610682</v>
      </c>
      <c r="M732">
        <v>40.762393000000003</v>
      </c>
      <c r="N732">
        <v>-73.973947999999993</v>
      </c>
      <c r="O732" s="5">
        <v>41916.98073260417</v>
      </c>
      <c r="P732" s="5">
        <v>41916.992389988423</v>
      </c>
      <c r="Q732" s="5">
        <v>41917.003730520832</v>
      </c>
      <c r="R732" s="5">
        <v>41917.011180706017</v>
      </c>
      <c r="S732">
        <f t="shared" si="22"/>
        <v>40</v>
      </c>
      <c r="T732">
        <f t="shared" si="23"/>
        <v>6</v>
      </c>
    </row>
    <row r="733" spans="1:20" x14ac:dyDescent="0.25">
      <c r="A733">
        <v>1297835</v>
      </c>
      <c r="B733">
        <v>181782</v>
      </c>
      <c r="C733">
        <v>130705</v>
      </c>
      <c r="D733" t="s">
        <v>23</v>
      </c>
      <c r="E733" t="s">
        <v>491</v>
      </c>
      <c r="G733" t="s">
        <v>926</v>
      </c>
      <c r="H733">
        <v>1</v>
      </c>
      <c r="I733" t="s">
        <v>639</v>
      </c>
      <c r="K733">
        <v>40.729110403548901</v>
      </c>
      <c r="L733">
        <v>-73.984245455566395</v>
      </c>
      <c r="M733">
        <v>40.7292310709256</v>
      </c>
      <c r="N733">
        <v>-73.988604638569996</v>
      </c>
      <c r="O733" s="5">
        <v>41917.006957025464</v>
      </c>
      <c r="P733" s="5">
        <v>41917.005687881945</v>
      </c>
      <c r="Q733" s="5">
        <v>41917.032405162034</v>
      </c>
      <c r="R733" s="5">
        <v>41917.038537939814</v>
      </c>
      <c r="S733">
        <f t="shared" si="22"/>
        <v>40</v>
      </c>
      <c r="T733">
        <f t="shared" si="23"/>
        <v>7</v>
      </c>
    </row>
    <row r="734" spans="1:20" x14ac:dyDescent="0.25">
      <c r="A734">
        <v>1297930</v>
      </c>
      <c r="B734">
        <v>168053</v>
      </c>
      <c r="C734">
        <v>140919</v>
      </c>
      <c r="D734" t="s">
        <v>23</v>
      </c>
      <c r="E734" t="s">
        <v>1427</v>
      </c>
      <c r="J734" s="1">
        <v>5.0627546296296297E-3</v>
      </c>
      <c r="K734">
        <v>40.732198128763201</v>
      </c>
      <c r="L734">
        <v>-73.9818120580113</v>
      </c>
      <c r="M734">
        <v>40.731791999999999</v>
      </c>
      <c r="N734">
        <v>-73.987590800000007</v>
      </c>
      <c r="O734" s="5">
        <v>41917.02030621528</v>
      </c>
      <c r="P734" s="5">
        <v>41917.035848263891</v>
      </c>
      <c r="Q734" s="5">
        <v>41917.03989738426</v>
      </c>
      <c r="R734" s="5">
        <v>41917.044633993057</v>
      </c>
      <c r="S734">
        <f t="shared" si="22"/>
        <v>40</v>
      </c>
      <c r="T734">
        <f t="shared" si="23"/>
        <v>7</v>
      </c>
    </row>
    <row r="735" spans="1:20" x14ac:dyDescent="0.25">
      <c r="A735">
        <v>1298182</v>
      </c>
      <c r="B735">
        <v>327651</v>
      </c>
      <c r="C735">
        <v>119153</v>
      </c>
      <c r="D735" t="s">
        <v>53</v>
      </c>
      <c r="E735" t="s">
        <v>77</v>
      </c>
      <c r="F735" t="s">
        <v>78</v>
      </c>
      <c r="G735" t="s">
        <v>698</v>
      </c>
      <c r="H735">
        <v>1</v>
      </c>
      <c r="I735" t="s">
        <v>699</v>
      </c>
      <c r="K735">
        <v>40.756798697850201</v>
      </c>
      <c r="L735">
        <v>-73.987898826599107</v>
      </c>
      <c r="M735">
        <v>40.775263720444599</v>
      </c>
      <c r="N735">
        <v>-73.989759629425194</v>
      </c>
      <c r="O735" s="5">
        <v>41917.06831746528</v>
      </c>
      <c r="R735" s="5">
        <v>41917.104398842595</v>
      </c>
      <c r="S735">
        <f t="shared" si="22"/>
        <v>40</v>
      </c>
      <c r="T735">
        <f t="shared" si="23"/>
        <v>7</v>
      </c>
    </row>
    <row r="736" spans="1:20" x14ac:dyDescent="0.25">
      <c r="A736">
        <v>1298299</v>
      </c>
      <c r="B736">
        <v>98696</v>
      </c>
      <c r="C736">
        <v>104533</v>
      </c>
      <c r="D736" t="s">
        <v>23</v>
      </c>
      <c r="E736" t="s">
        <v>459</v>
      </c>
      <c r="F736" t="s">
        <v>25</v>
      </c>
      <c r="G736" t="s">
        <v>2619</v>
      </c>
      <c r="H736">
        <v>1</v>
      </c>
      <c r="I736" t="s">
        <v>596</v>
      </c>
      <c r="K736">
        <v>40.733402283324402</v>
      </c>
      <c r="L736">
        <v>-73.987510980727393</v>
      </c>
      <c r="M736">
        <v>40.770417999999999</v>
      </c>
      <c r="N736">
        <v>-73.964913899999999</v>
      </c>
      <c r="O736" s="5">
        <v>41917.095874965278</v>
      </c>
      <c r="P736" s="5">
        <v>41917.109916030095</v>
      </c>
      <c r="Q736" s="5">
        <v>41917.13313170139</v>
      </c>
      <c r="R736" s="5">
        <v>41917.141518796299</v>
      </c>
      <c r="S736">
        <f t="shared" si="22"/>
        <v>40</v>
      </c>
      <c r="T736">
        <f t="shared" si="23"/>
        <v>7</v>
      </c>
    </row>
    <row r="737" spans="1:20" x14ac:dyDescent="0.25">
      <c r="A737">
        <v>1298523</v>
      </c>
      <c r="B737">
        <v>39011</v>
      </c>
      <c r="C737">
        <v>130705</v>
      </c>
      <c r="D737" t="s">
        <v>23</v>
      </c>
      <c r="E737" t="s">
        <v>159</v>
      </c>
      <c r="F737" t="s">
        <v>139</v>
      </c>
      <c r="G737" t="s">
        <v>160</v>
      </c>
      <c r="H737">
        <v>3</v>
      </c>
      <c r="I737" t="s">
        <v>161</v>
      </c>
      <c r="K737">
        <v>40.729096250795301</v>
      </c>
      <c r="L737">
        <v>-73.988864421844497</v>
      </c>
      <c r="M737">
        <v>40.760411300000001</v>
      </c>
      <c r="N737">
        <v>-73.986966899999999</v>
      </c>
      <c r="O737" s="5">
        <v>41917.158078842593</v>
      </c>
      <c r="P737" s="5">
        <v>41917.156310532409</v>
      </c>
      <c r="Q737" s="5">
        <v>41917.163490682869</v>
      </c>
      <c r="R737" s="5">
        <v>41917.176529363423</v>
      </c>
      <c r="S737">
        <f t="shared" si="22"/>
        <v>40</v>
      </c>
      <c r="T737">
        <f t="shared" si="23"/>
        <v>7</v>
      </c>
    </row>
    <row r="738" spans="1:20" x14ac:dyDescent="0.25">
      <c r="A738">
        <v>1298571</v>
      </c>
      <c r="B738">
        <v>80740</v>
      </c>
      <c r="C738">
        <v>15291</v>
      </c>
      <c r="D738" t="s">
        <v>53</v>
      </c>
      <c r="E738" t="s">
        <v>77</v>
      </c>
      <c r="F738" t="s">
        <v>78</v>
      </c>
      <c r="G738" t="s">
        <v>1040</v>
      </c>
      <c r="H738">
        <v>1</v>
      </c>
      <c r="I738" t="s">
        <v>902</v>
      </c>
      <c r="K738">
        <v>40.756005000000002</v>
      </c>
      <c r="L738">
        <v>-73.964670999999996</v>
      </c>
      <c r="M738">
        <v>40.761748373570498</v>
      </c>
      <c r="N738">
        <v>-73.967839728085707</v>
      </c>
      <c r="O738" s="5">
        <v>41917.174303483793</v>
      </c>
      <c r="P738" s="5">
        <v>41917.179119328706</v>
      </c>
      <c r="Q738" s="5">
        <v>41917.184566018521</v>
      </c>
      <c r="R738" s="5">
        <v>41917.21651677083</v>
      </c>
      <c r="S738">
        <f t="shared" si="22"/>
        <v>40</v>
      </c>
      <c r="T738">
        <f t="shared" si="23"/>
        <v>7</v>
      </c>
    </row>
    <row r="739" spans="1:20" x14ac:dyDescent="0.25">
      <c r="A739">
        <v>1298864</v>
      </c>
      <c r="B739">
        <v>42461</v>
      </c>
      <c r="C739">
        <v>153113</v>
      </c>
      <c r="D739" t="s">
        <v>23</v>
      </c>
      <c r="E739" t="s">
        <v>77</v>
      </c>
      <c r="F739" t="s">
        <v>78</v>
      </c>
      <c r="G739" t="s">
        <v>2586</v>
      </c>
      <c r="H739">
        <v>1</v>
      </c>
      <c r="I739" t="s">
        <v>22</v>
      </c>
      <c r="K739">
        <v>40.737726686483299</v>
      </c>
      <c r="L739">
        <v>-73.996515278059206</v>
      </c>
      <c r="M739">
        <v>40.735576000000002</v>
      </c>
      <c r="N739">
        <v>-74.007375999999994</v>
      </c>
      <c r="O739" s="5">
        <v>41917.376505775464</v>
      </c>
      <c r="P739" s="5">
        <v>41917.383093275464</v>
      </c>
      <c r="Q739" s="5">
        <v>41917.396781759257</v>
      </c>
      <c r="R739" s="5">
        <v>41917.402384293979</v>
      </c>
      <c r="S739">
        <f t="shared" si="22"/>
        <v>40</v>
      </c>
      <c r="T739">
        <f t="shared" si="23"/>
        <v>7</v>
      </c>
    </row>
    <row r="740" spans="1:20" x14ac:dyDescent="0.25">
      <c r="A740">
        <v>1298899</v>
      </c>
      <c r="B740">
        <v>91817</v>
      </c>
      <c r="C740">
        <v>60149</v>
      </c>
      <c r="D740" t="s">
        <v>53</v>
      </c>
      <c r="E740" t="s">
        <v>2355</v>
      </c>
      <c r="G740" t="s">
        <v>3020</v>
      </c>
      <c r="H740">
        <v>1</v>
      </c>
      <c r="I740" t="s">
        <v>249</v>
      </c>
      <c r="J740" s="1">
        <v>4.8080208333333334E-3</v>
      </c>
      <c r="K740">
        <v>40.740884206864202</v>
      </c>
      <c r="L740">
        <v>-73.989830017089801</v>
      </c>
      <c r="M740">
        <v>40.740125407502703</v>
      </c>
      <c r="N740">
        <v>-73.990611042896305</v>
      </c>
      <c r="O740" s="5">
        <v>41917.394087094908</v>
      </c>
      <c r="R740" s="5">
        <v>41917.415212175925</v>
      </c>
      <c r="S740">
        <f t="shared" si="22"/>
        <v>40</v>
      </c>
      <c r="T740">
        <f t="shared" si="23"/>
        <v>7</v>
      </c>
    </row>
    <row r="741" spans="1:20" x14ac:dyDescent="0.25">
      <c r="A741">
        <v>1298927</v>
      </c>
      <c r="B741">
        <v>91817</v>
      </c>
      <c r="C741">
        <v>71148</v>
      </c>
      <c r="D741" t="s">
        <v>23</v>
      </c>
      <c r="E741" t="s">
        <v>32</v>
      </c>
      <c r="F741" t="s">
        <v>33</v>
      </c>
      <c r="G741" t="s">
        <v>609</v>
      </c>
      <c r="H741">
        <v>1</v>
      </c>
      <c r="I741" t="s">
        <v>35</v>
      </c>
      <c r="K741">
        <v>40.7411144339194</v>
      </c>
      <c r="L741">
        <v>-73.9906501942001</v>
      </c>
      <c r="M741">
        <v>40.740125407502703</v>
      </c>
      <c r="N741">
        <v>-73.990611042896305</v>
      </c>
      <c r="O741" s="5">
        <v>41917.405204189818</v>
      </c>
      <c r="R741" s="5">
        <v>41917.428574259262</v>
      </c>
      <c r="S741">
        <f t="shared" si="22"/>
        <v>40</v>
      </c>
      <c r="T741">
        <f t="shared" si="23"/>
        <v>7</v>
      </c>
    </row>
    <row r="742" spans="1:20" x14ac:dyDescent="0.25">
      <c r="A742">
        <v>1298951</v>
      </c>
      <c r="B742">
        <v>42065</v>
      </c>
      <c r="C742">
        <v>59184</v>
      </c>
      <c r="D742" t="s">
        <v>53</v>
      </c>
      <c r="E742" t="s">
        <v>2162</v>
      </c>
      <c r="K742">
        <v>40.729187963659797</v>
      </c>
      <c r="L742">
        <v>-74.001261158769097</v>
      </c>
      <c r="M742">
        <v>40.727404999999997</v>
      </c>
      <c r="N742">
        <v>-73.991802000000007</v>
      </c>
      <c r="O742" s="5">
        <v>41917.41353784722</v>
      </c>
      <c r="P742" s="5">
        <v>41917.4244553588</v>
      </c>
      <c r="Q742" s="5">
        <v>41917.430598703701</v>
      </c>
      <c r="R742" s="5">
        <v>41917.441067280095</v>
      </c>
      <c r="S742">
        <f t="shared" si="22"/>
        <v>40</v>
      </c>
      <c r="T742">
        <f t="shared" si="23"/>
        <v>7</v>
      </c>
    </row>
    <row r="743" spans="1:20" x14ac:dyDescent="0.25">
      <c r="A743">
        <v>1298986</v>
      </c>
      <c r="B743">
        <v>338745</v>
      </c>
      <c r="C743">
        <v>36664</v>
      </c>
      <c r="D743" t="s">
        <v>23</v>
      </c>
      <c r="E743" t="s">
        <v>164</v>
      </c>
      <c r="F743" t="s">
        <v>33</v>
      </c>
      <c r="G743" t="s">
        <v>2609</v>
      </c>
      <c r="H743">
        <v>1</v>
      </c>
      <c r="I743" t="s">
        <v>417</v>
      </c>
      <c r="K743">
        <v>40.777259232051399</v>
      </c>
      <c r="L743">
        <v>-73.955218791961698</v>
      </c>
      <c r="M743">
        <v>40.770404399999997</v>
      </c>
      <c r="N743">
        <v>-73.956617600000001</v>
      </c>
      <c r="O743" s="5">
        <v>41917.424170613427</v>
      </c>
      <c r="P743" s="5">
        <v>41917.424212025464</v>
      </c>
      <c r="Q743" s="5">
        <v>41917.429981701389</v>
      </c>
      <c r="R743" s="5">
        <v>41917.436328495372</v>
      </c>
      <c r="S743">
        <f t="shared" si="22"/>
        <v>40</v>
      </c>
      <c r="T743">
        <f t="shared" si="23"/>
        <v>7</v>
      </c>
    </row>
    <row r="744" spans="1:20" x14ac:dyDescent="0.25">
      <c r="A744">
        <v>1299003</v>
      </c>
      <c r="B744">
        <v>94426</v>
      </c>
      <c r="C744">
        <v>36664</v>
      </c>
      <c r="D744" t="s">
        <v>23</v>
      </c>
      <c r="E744" t="s">
        <v>243</v>
      </c>
      <c r="F744" t="s">
        <v>70</v>
      </c>
      <c r="G744" t="s">
        <v>666</v>
      </c>
      <c r="H744">
        <v>1</v>
      </c>
      <c r="I744" t="s">
        <v>319</v>
      </c>
      <c r="K744">
        <v>40.787149600866101</v>
      </c>
      <c r="L744">
        <v>-73.971722312198096</v>
      </c>
      <c r="M744">
        <v>40.775383900000001</v>
      </c>
      <c r="N744">
        <v>-73.960405100000003</v>
      </c>
      <c r="O744" s="5">
        <v>41917.429116087966</v>
      </c>
      <c r="P744" s="5">
        <v>41917.443312511576</v>
      </c>
      <c r="Q744" s="5">
        <v>41917.448051145831</v>
      </c>
      <c r="R744" s="5">
        <v>41917.452391053244</v>
      </c>
      <c r="S744">
        <f t="shared" si="22"/>
        <v>40</v>
      </c>
      <c r="T744">
        <f t="shared" si="23"/>
        <v>7</v>
      </c>
    </row>
    <row r="745" spans="1:20" x14ac:dyDescent="0.25">
      <c r="A745">
        <v>1299017</v>
      </c>
      <c r="B745">
        <v>170710</v>
      </c>
      <c r="C745">
        <v>118659</v>
      </c>
      <c r="D745" t="s">
        <v>85</v>
      </c>
      <c r="E745" t="s">
        <v>492</v>
      </c>
      <c r="F745" t="s">
        <v>49</v>
      </c>
      <c r="G745" t="s">
        <v>1619</v>
      </c>
      <c r="H745">
        <v>1</v>
      </c>
      <c r="I745" t="s">
        <v>494</v>
      </c>
      <c r="K745">
        <v>40.735518913424798</v>
      </c>
      <c r="L745">
        <v>-73.979530334472699</v>
      </c>
      <c r="M745">
        <v>40.723856400000003</v>
      </c>
      <c r="N745">
        <v>-74.003607400000007</v>
      </c>
      <c r="O745" s="5">
        <v>41917.433618506948</v>
      </c>
      <c r="P745" s="5">
        <v>41917.448815914351</v>
      </c>
      <c r="Q745" s="5">
        <v>41917.478562349534</v>
      </c>
      <c r="R745" s="5">
        <v>41917.487243101852</v>
      </c>
      <c r="S745">
        <f t="shared" si="22"/>
        <v>40</v>
      </c>
      <c r="T745">
        <f t="shared" si="23"/>
        <v>7</v>
      </c>
    </row>
    <row r="746" spans="1:20" x14ac:dyDescent="0.25">
      <c r="A746">
        <v>1299043</v>
      </c>
      <c r="B746">
        <v>105619</v>
      </c>
      <c r="C746">
        <v>16610</v>
      </c>
      <c r="D746" t="s">
        <v>53</v>
      </c>
      <c r="E746" t="s">
        <v>294</v>
      </c>
      <c r="F746" t="s">
        <v>295</v>
      </c>
      <c r="G746" t="s">
        <v>963</v>
      </c>
      <c r="H746">
        <v>2</v>
      </c>
      <c r="I746" t="s">
        <v>136</v>
      </c>
      <c r="J746" s="1">
        <v>3.2380208333333336E-3</v>
      </c>
      <c r="K746">
        <v>40.745299312570602</v>
      </c>
      <c r="L746">
        <v>-73.9791375808162</v>
      </c>
      <c r="M746">
        <v>40.776527999999999</v>
      </c>
      <c r="N746">
        <v>-73.989100500000006</v>
      </c>
      <c r="O746" s="5">
        <v>41917.439094328707</v>
      </c>
      <c r="P746" s="5">
        <v>41917.442905601849</v>
      </c>
      <c r="Q746" s="5">
        <v>41917.458763634262</v>
      </c>
      <c r="R746" s="5">
        <v>41917.486695520834</v>
      </c>
      <c r="S746">
        <f t="shared" si="22"/>
        <v>40</v>
      </c>
      <c r="T746">
        <f t="shared" si="23"/>
        <v>7</v>
      </c>
    </row>
    <row r="747" spans="1:20" x14ac:dyDescent="0.25">
      <c r="A747">
        <v>1299047</v>
      </c>
      <c r="B747">
        <v>82041</v>
      </c>
      <c r="C747">
        <v>9549</v>
      </c>
      <c r="D747" t="s">
        <v>23</v>
      </c>
      <c r="E747" t="s">
        <v>1556</v>
      </c>
      <c r="F747" t="s">
        <v>104</v>
      </c>
      <c r="G747" t="s">
        <v>2074</v>
      </c>
      <c r="H747">
        <v>1</v>
      </c>
      <c r="I747" t="s">
        <v>2075</v>
      </c>
      <c r="J747" s="1">
        <v>5.308379629629629E-3</v>
      </c>
      <c r="K747">
        <v>40.7271774616936</v>
      </c>
      <c r="L747">
        <v>-74.000483751296997</v>
      </c>
      <c r="M747">
        <v>40.720478999999997</v>
      </c>
      <c r="N747">
        <v>-74.001548999999997</v>
      </c>
      <c r="O747" s="5">
        <v>41917.439745462965</v>
      </c>
      <c r="P747" s="5">
        <v>41917.442628009259</v>
      </c>
      <c r="Q747" s="5">
        <v>41917.467855613424</v>
      </c>
      <c r="R747" s="5">
        <v>41917.472791840279</v>
      </c>
      <c r="S747">
        <f t="shared" si="22"/>
        <v>40</v>
      </c>
      <c r="T747">
        <f t="shared" si="23"/>
        <v>7</v>
      </c>
    </row>
    <row r="748" spans="1:20" x14ac:dyDescent="0.25">
      <c r="A748">
        <v>1299077</v>
      </c>
      <c r="B748">
        <v>66322</v>
      </c>
      <c r="C748">
        <v>41408</v>
      </c>
      <c r="D748" t="s">
        <v>53</v>
      </c>
      <c r="E748" t="s">
        <v>556</v>
      </c>
      <c r="F748" t="s">
        <v>104</v>
      </c>
      <c r="G748" t="s">
        <v>1650</v>
      </c>
      <c r="H748">
        <v>1</v>
      </c>
      <c r="I748" t="s">
        <v>1651</v>
      </c>
      <c r="J748" s="1">
        <v>3.3807986111111109E-3</v>
      </c>
      <c r="K748">
        <v>40.719251545380899</v>
      </c>
      <c r="L748">
        <v>-73.997761570524901</v>
      </c>
      <c r="M748">
        <v>40.7751747216371</v>
      </c>
      <c r="N748">
        <v>-73.964084417608703</v>
      </c>
      <c r="O748" s="5">
        <v>41917.448037824077</v>
      </c>
      <c r="P748" s="5">
        <v>41917.45978690972</v>
      </c>
      <c r="Q748" s="5">
        <v>41917.463512187504</v>
      </c>
      <c r="R748" s="5">
        <v>41917.480774791664</v>
      </c>
      <c r="S748">
        <f t="shared" si="22"/>
        <v>40</v>
      </c>
      <c r="T748">
        <f t="shared" si="23"/>
        <v>7</v>
      </c>
    </row>
    <row r="749" spans="1:20" x14ac:dyDescent="0.25">
      <c r="A749">
        <v>1299098</v>
      </c>
      <c r="B749">
        <v>97834</v>
      </c>
      <c r="C749">
        <v>153766</v>
      </c>
      <c r="D749" t="s">
        <v>23</v>
      </c>
      <c r="E749" t="s">
        <v>556</v>
      </c>
      <c r="F749" t="s">
        <v>104</v>
      </c>
      <c r="G749" t="s">
        <v>3486</v>
      </c>
      <c r="H749">
        <v>1</v>
      </c>
      <c r="I749" t="s">
        <v>1119</v>
      </c>
      <c r="J749" s="1">
        <v>2.3094675925925926E-3</v>
      </c>
      <c r="K749">
        <v>40.719251545380899</v>
      </c>
      <c r="L749">
        <v>-73.997761570524901</v>
      </c>
      <c r="M749">
        <v>40.741182299999998</v>
      </c>
      <c r="N749">
        <v>-73.992316500000001</v>
      </c>
      <c r="O749" s="5">
        <v>41917.453714965275</v>
      </c>
      <c r="P749" s="5">
        <v>41917.472847812503</v>
      </c>
      <c r="Q749" s="5">
        <v>41917.479997708331</v>
      </c>
      <c r="R749" s="5">
        <v>41917.488853622686</v>
      </c>
      <c r="S749">
        <f t="shared" si="22"/>
        <v>40</v>
      </c>
      <c r="T749">
        <f t="shared" si="23"/>
        <v>7</v>
      </c>
    </row>
    <row r="750" spans="1:20" x14ac:dyDescent="0.25">
      <c r="A750">
        <v>1299106</v>
      </c>
      <c r="B750">
        <v>87151</v>
      </c>
      <c r="C750">
        <v>9549</v>
      </c>
      <c r="D750" t="s">
        <v>23</v>
      </c>
      <c r="E750" t="s">
        <v>801</v>
      </c>
      <c r="K750">
        <v>40.724369049072301</v>
      </c>
      <c r="L750">
        <v>-73.994728088378906</v>
      </c>
      <c r="M750">
        <v>40.723360999999997</v>
      </c>
      <c r="N750">
        <v>-73.999910999999997</v>
      </c>
      <c r="O750" s="5">
        <v>41917.45635403935</v>
      </c>
      <c r="P750" s="5">
        <v>41917.456512708333</v>
      </c>
      <c r="Q750" s="5">
        <v>41917.462299976854</v>
      </c>
      <c r="R750" s="5">
        <v>41917.478946817129</v>
      </c>
      <c r="S750">
        <f t="shared" si="22"/>
        <v>40</v>
      </c>
      <c r="T750">
        <f t="shared" si="23"/>
        <v>7</v>
      </c>
    </row>
    <row r="751" spans="1:20" x14ac:dyDescent="0.25">
      <c r="A751">
        <v>1299116</v>
      </c>
      <c r="B751">
        <v>53543</v>
      </c>
      <c r="C751">
        <v>43196</v>
      </c>
      <c r="D751" t="s">
        <v>23</v>
      </c>
      <c r="E751" t="s">
        <v>59</v>
      </c>
      <c r="F751" t="s">
        <v>20</v>
      </c>
      <c r="G751" t="s">
        <v>2689</v>
      </c>
      <c r="H751">
        <v>1</v>
      </c>
      <c r="I751" t="s">
        <v>2023</v>
      </c>
      <c r="J751" s="1">
        <v>2.7357060185185188E-3</v>
      </c>
      <c r="K751">
        <v>40.726413182830903</v>
      </c>
      <c r="L751">
        <v>-73.993821144104004</v>
      </c>
      <c r="M751">
        <v>40.732311899999999</v>
      </c>
      <c r="N751">
        <v>-73.994782099999995</v>
      </c>
      <c r="O751" s="5">
        <v>41917.458146759258</v>
      </c>
      <c r="P751" s="5">
        <v>41917.460466666664</v>
      </c>
      <c r="Q751" s="5">
        <v>41917.467296504627</v>
      </c>
      <c r="R751" s="5">
        <v>41917.474369131945</v>
      </c>
      <c r="S751">
        <f t="shared" si="22"/>
        <v>40</v>
      </c>
      <c r="T751">
        <f t="shared" si="23"/>
        <v>7</v>
      </c>
    </row>
    <row r="752" spans="1:20" x14ac:dyDescent="0.25">
      <c r="A752">
        <v>1299139</v>
      </c>
      <c r="B752">
        <v>41318</v>
      </c>
      <c r="C752">
        <v>61900</v>
      </c>
      <c r="D752" t="s">
        <v>23</v>
      </c>
      <c r="E752" t="s">
        <v>921</v>
      </c>
      <c r="F752" t="s">
        <v>139</v>
      </c>
      <c r="G752" t="s">
        <v>3566</v>
      </c>
      <c r="H752">
        <v>1</v>
      </c>
      <c r="I752" t="s">
        <v>104</v>
      </c>
      <c r="J752" s="1">
        <v>1.4893055555555556E-3</v>
      </c>
      <c r="K752">
        <v>40.721989949797702</v>
      </c>
      <c r="L752">
        <v>-73.997747898101807</v>
      </c>
      <c r="M752">
        <v>40.720866000000001</v>
      </c>
      <c r="N752">
        <v>-73.999256000000003</v>
      </c>
      <c r="O752" s="5">
        <v>41917.463284930556</v>
      </c>
      <c r="R752" s="5">
        <v>41917.490254918979</v>
      </c>
      <c r="S752">
        <f t="shared" si="22"/>
        <v>40</v>
      </c>
      <c r="T752">
        <f t="shared" si="23"/>
        <v>7</v>
      </c>
    </row>
    <row r="753" spans="1:20" x14ac:dyDescent="0.25">
      <c r="A753">
        <v>1299157</v>
      </c>
      <c r="B753">
        <v>62917</v>
      </c>
      <c r="C753">
        <v>59164</v>
      </c>
      <c r="D753" t="s">
        <v>23</v>
      </c>
      <c r="E753" t="s">
        <v>210</v>
      </c>
      <c r="G753" t="s">
        <v>3053</v>
      </c>
      <c r="H753">
        <v>1</v>
      </c>
      <c r="I753" t="s">
        <v>31</v>
      </c>
      <c r="J753" s="1">
        <v>1.9991319444444444E-3</v>
      </c>
      <c r="K753">
        <v>40.711255247272</v>
      </c>
      <c r="L753">
        <v>-73.961442624671804</v>
      </c>
      <c r="M753">
        <v>40.708993900000003</v>
      </c>
      <c r="N753">
        <v>-73.961753000000002</v>
      </c>
      <c r="O753" s="5">
        <v>41917.466975254632</v>
      </c>
      <c r="P753" s="5">
        <v>41917.465431053242</v>
      </c>
      <c r="Q753" s="5">
        <v>41917.483364664353</v>
      </c>
      <c r="R753" s="5">
        <v>41917.486045381942</v>
      </c>
      <c r="S753">
        <f t="shared" si="22"/>
        <v>40</v>
      </c>
      <c r="T753">
        <f t="shared" si="23"/>
        <v>7</v>
      </c>
    </row>
    <row r="754" spans="1:20" x14ac:dyDescent="0.25">
      <c r="A754">
        <v>1299163</v>
      </c>
      <c r="B754">
        <v>165695</v>
      </c>
      <c r="C754">
        <v>43196</v>
      </c>
      <c r="D754" t="s">
        <v>23</v>
      </c>
      <c r="E754" t="s">
        <v>1303</v>
      </c>
      <c r="F754" t="s">
        <v>295</v>
      </c>
      <c r="G754" t="s">
        <v>1511</v>
      </c>
      <c r="H754">
        <v>1</v>
      </c>
      <c r="I754" t="s">
        <v>2053</v>
      </c>
      <c r="J754" s="1">
        <v>3.1395601851851849E-3</v>
      </c>
      <c r="K754">
        <v>40.725884686994803</v>
      </c>
      <c r="L754">
        <v>-73.992447853088393</v>
      </c>
      <c r="M754">
        <v>40.724037000000003</v>
      </c>
      <c r="N754">
        <v>-74.00264</v>
      </c>
      <c r="O754" s="5">
        <v>41917.467947037039</v>
      </c>
      <c r="R754" s="5">
        <v>41917.48686261574</v>
      </c>
      <c r="S754">
        <f t="shared" si="22"/>
        <v>40</v>
      </c>
      <c r="T754">
        <f t="shared" si="23"/>
        <v>7</v>
      </c>
    </row>
    <row r="755" spans="1:20" x14ac:dyDescent="0.25">
      <c r="A755">
        <v>1299168</v>
      </c>
      <c r="B755">
        <v>270525</v>
      </c>
      <c r="C755">
        <v>60761</v>
      </c>
      <c r="D755" t="s">
        <v>23</v>
      </c>
      <c r="E755" t="s">
        <v>59</v>
      </c>
      <c r="F755" t="s">
        <v>20</v>
      </c>
      <c r="G755" t="s">
        <v>1968</v>
      </c>
      <c r="H755">
        <v>1</v>
      </c>
      <c r="I755" t="s">
        <v>1915</v>
      </c>
      <c r="J755" s="1">
        <v>1.5386226851851852E-3</v>
      </c>
      <c r="K755">
        <v>40.726413182830903</v>
      </c>
      <c r="L755">
        <v>-73.993821144104004</v>
      </c>
      <c r="M755">
        <v>40.726064100000002</v>
      </c>
      <c r="N755">
        <v>-73.989779299999995</v>
      </c>
      <c r="O755" s="5">
        <v>41917.46878826389</v>
      </c>
      <c r="P755" s="5">
        <v>41917.469082696756</v>
      </c>
      <c r="Q755" s="5">
        <v>41917.481435798611</v>
      </c>
      <c r="R755" s="5">
        <v>41917.485991180554</v>
      </c>
      <c r="S755">
        <f t="shared" si="22"/>
        <v>40</v>
      </c>
      <c r="T755">
        <f t="shared" si="23"/>
        <v>7</v>
      </c>
    </row>
    <row r="756" spans="1:20" x14ac:dyDescent="0.25">
      <c r="A756">
        <v>1299168</v>
      </c>
      <c r="B756">
        <v>270525</v>
      </c>
      <c r="C756">
        <v>60761</v>
      </c>
      <c r="D756" t="s">
        <v>23</v>
      </c>
      <c r="E756" t="s">
        <v>59</v>
      </c>
      <c r="F756" t="s">
        <v>20</v>
      </c>
      <c r="G756" t="s">
        <v>2074</v>
      </c>
      <c r="H756">
        <v>2</v>
      </c>
      <c r="I756" t="s">
        <v>3002</v>
      </c>
      <c r="J756" s="1">
        <v>1.5386226851851852E-3</v>
      </c>
      <c r="K756">
        <v>40.726413182830903</v>
      </c>
      <c r="L756">
        <v>-73.993821144104004</v>
      </c>
      <c r="M756">
        <v>40.726064100000002</v>
      </c>
      <c r="N756">
        <v>-73.989779299999995</v>
      </c>
      <c r="O756" s="5">
        <v>41917.46878826389</v>
      </c>
      <c r="P756" s="5">
        <v>41917.469082696756</v>
      </c>
      <c r="Q756" s="5">
        <v>41917.481435798611</v>
      </c>
      <c r="R756" s="5">
        <v>41917.485991180554</v>
      </c>
      <c r="S756">
        <f t="shared" si="22"/>
        <v>40</v>
      </c>
      <c r="T756">
        <f t="shared" si="23"/>
        <v>7</v>
      </c>
    </row>
    <row r="757" spans="1:20" x14ac:dyDescent="0.25">
      <c r="A757">
        <v>1299175</v>
      </c>
      <c r="B757">
        <v>52061</v>
      </c>
      <c r="C757">
        <v>156508</v>
      </c>
      <c r="D757" t="s">
        <v>23</v>
      </c>
      <c r="E757" t="s">
        <v>2780</v>
      </c>
      <c r="F757" t="s">
        <v>2141</v>
      </c>
      <c r="K757">
        <v>40.730927999999999</v>
      </c>
      <c r="L757">
        <v>-73.991353000000004</v>
      </c>
      <c r="M757">
        <v>40.734006000000001</v>
      </c>
      <c r="N757">
        <v>-74.004187999999999</v>
      </c>
      <c r="O757" s="5">
        <v>41917.470937916667</v>
      </c>
      <c r="P757" s="5">
        <v>41917.488971064813</v>
      </c>
      <c r="Q757" s="5">
        <v>41917.50167740741</v>
      </c>
      <c r="R757" s="5">
        <v>41917.507269618058</v>
      </c>
      <c r="S757">
        <f t="shared" si="22"/>
        <v>40</v>
      </c>
      <c r="T757">
        <f t="shared" si="23"/>
        <v>7</v>
      </c>
    </row>
    <row r="758" spans="1:20" x14ac:dyDescent="0.25">
      <c r="A758">
        <v>1299238</v>
      </c>
      <c r="B758">
        <v>102438</v>
      </c>
      <c r="C758">
        <v>60149</v>
      </c>
      <c r="D758" t="s">
        <v>53</v>
      </c>
      <c r="E758" t="s">
        <v>366</v>
      </c>
      <c r="F758" t="s">
        <v>104</v>
      </c>
      <c r="G758" t="s">
        <v>1962</v>
      </c>
      <c r="H758">
        <v>1</v>
      </c>
      <c r="I758" t="s">
        <v>1963</v>
      </c>
      <c r="K758">
        <v>40.746279063314802</v>
      </c>
      <c r="L758">
        <v>-73.997949958145199</v>
      </c>
      <c r="M758">
        <v>40.722436399999999</v>
      </c>
      <c r="N758">
        <v>-73.988352399999997</v>
      </c>
      <c r="O758" s="5">
        <v>41917.482481122686</v>
      </c>
      <c r="P758" s="5">
        <v>41917.504109803238</v>
      </c>
      <c r="Q758" s="5">
        <v>41917.519264155089</v>
      </c>
      <c r="R758" s="5">
        <v>41917.532984664351</v>
      </c>
      <c r="S758">
        <f t="shared" si="22"/>
        <v>40</v>
      </c>
      <c r="T758">
        <f t="shared" si="23"/>
        <v>7</v>
      </c>
    </row>
    <row r="759" spans="1:20" x14ac:dyDescent="0.25">
      <c r="A759">
        <v>1299270</v>
      </c>
      <c r="B759">
        <v>255435</v>
      </c>
      <c r="C759">
        <v>59184</v>
      </c>
      <c r="D759" t="s">
        <v>53</v>
      </c>
      <c r="E759" t="s">
        <v>539</v>
      </c>
      <c r="F759" t="s">
        <v>20</v>
      </c>
      <c r="G759" t="s">
        <v>3483</v>
      </c>
      <c r="H759">
        <v>1</v>
      </c>
      <c r="I759" t="s">
        <v>478</v>
      </c>
      <c r="J759" s="1">
        <v>8.0676273148148139E-3</v>
      </c>
      <c r="K759">
        <v>40.727031111101397</v>
      </c>
      <c r="L759">
        <v>-74.007511138916001</v>
      </c>
      <c r="M759">
        <v>40.743568199999999</v>
      </c>
      <c r="N759">
        <v>-73.972405300000005</v>
      </c>
      <c r="O759" s="5">
        <v>41917.485514872686</v>
      </c>
      <c r="P759" s="5">
        <v>41917.491470208333</v>
      </c>
      <c r="Q759" s="5">
        <v>41917.506976331017</v>
      </c>
      <c r="R759" s="5">
        <v>41917.519615925929</v>
      </c>
      <c r="S759">
        <f t="shared" si="22"/>
        <v>40</v>
      </c>
      <c r="T759">
        <f t="shared" si="23"/>
        <v>7</v>
      </c>
    </row>
    <row r="760" spans="1:20" x14ac:dyDescent="0.25">
      <c r="A760">
        <v>1299270</v>
      </c>
      <c r="B760">
        <v>255435</v>
      </c>
      <c r="C760">
        <v>59184</v>
      </c>
      <c r="D760" t="s">
        <v>53</v>
      </c>
      <c r="E760" t="s">
        <v>539</v>
      </c>
      <c r="F760" t="s">
        <v>20</v>
      </c>
      <c r="G760" t="s">
        <v>1379</v>
      </c>
      <c r="H760">
        <v>1</v>
      </c>
      <c r="I760" t="s">
        <v>478</v>
      </c>
      <c r="J760" s="1">
        <v>8.0676273148148139E-3</v>
      </c>
      <c r="K760">
        <v>40.727031111101397</v>
      </c>
      <c r="L760">
        <v>-74.007511138916001</v>
      </c>
      <c r="M760">
        <v>40.743568199999999</v>
      </c>
      <c r="N760">
        <v>-73.972405300000005</v>
      </c>
      <c r="O760" s="5">
        <v>41917.485514872686</v>
      </c>
      <c r="P760" s="5">
        <v>41917.491470208333</v>
      </c>
      <c r="Q760" s="5">
        <v>41917.506976331017</v>
      </c>
      <c r="R760" s="5">
        <v>41917.519615925929</v>
      </c>
      <c r="S760">
        <f t="shared" si="22"/>
        <v>40</v>
      </c>
      <c r="T760">
        <f t="shared" si="23"/>
        <v>7</v>
      </c>
    </row>
    <row r="761" spans="1:20" x14ac:dyDescent="0.25">
      <c r="A761">
        <v>1299332</v>
      </c>
      <c r="B761">
        <v>222766</v>
      </c>
      <c r="C761">
        <v>156508</v>
      </c>
      <c r="D761" t="s">
        <v>23</v>
      </c>
      <c r="E761" t="s">
        <v>229</v>
      </c>
      <c r="G761" t="s">
        <v>381</v>
      </c>
      <c r="H761">
        <v>1</v>
      </c>
      <c r="I761" t="s">
        <v>382</v>
      </c>
      <c r="K761">
        <v>40.722307066359498</v>
      </c>
      <c r="L761">
        <v>-73.987351655960097</v>
      </c>
      <c r="M761">
        <v>40.730339999999998</v>
      </c>
      <c r="N761">
        <v>-73.994748999999999</v>
      </c>
      <c r="O761" s="5">
        <v>41917.496459108799</v>
      </c>
      <c r="P761" s="5">
        <v>41917.514282372686</v>
      </c>
      <c r="Q761" s="5">
        <v>41917.525633935184</v>
      </c>
      <c r="R761" s="5">
        <v>41917.539298993055</v>
      </c>
      <c r="S761">
        <f t="shared" si="22"/>
        <v>40</v>
      </c>
      <c r="T761">
        <f t="shared" si="23"/>
        <v>7</v>
      </c>
    </row>
    <row r="762" spans="1:20" x14ac:dyDescent="0.25">
      <c r="A762">
        <v>1299344</v>
      </c>
      <c r="B762">
        <v>63287</v>
      </c>
      <c r="C762">
        <v>83117</v>
      </c>
      <c r="D762" t="s">
        <v>23</v>
      </c>
      <c r="E762" t="s">
        <v>3586</v>
      </c>
      <c r="K762">
        <v>40.7444982094352</v>
      </c>
      <c r="L762">
        <v>-73.990673149868101</v>
      </c>
      <c r="M762">
        <v>40.770457999999998</v>
      </c>
      <c r="N762">
        <v>-73.962638999999996</v>
      </c>
      <c r="O762" s="5">
        <v>41917.497981203705</v>
      </c>
      <c r="P762" s="5">
        <v>41917.511497881947</v>
      </c>
      <c r="Q762" s="5">
        <v>41917.52972259259</v>
      </c>
      <c r="R762" s="5">
        <v>41917.54366984954</v>
      </c>
      <c r="S762">
        <f t="shared" si="22"/>
        <v>40</v>
      </c>
      <c r="T762">
        <f t="shared" si="23"/>
        <v>7</v>
      </c>
    </row>
    <row r="763" spans="1:20" x14ac:dyDescent="0.25">
      <c r="A763">
        <v>1299385</v>
      </c>
      <c r="B763">
        <v>362800</v>
      </c>
      <c r="C763">
        <v>30743</v>
      </c>
      <c r="D763" t="s">
        <v>23</v>
      </c>
      <c r="E763" t="s">
        <v>294</v>
      </c>
      <c r="F763" t="s">
        <v>295</v>
      </c>
      <c r="G763" t="s">
        <v>1843</v>
      </c>
      <c r="H763">
        <v>2</v>
      </c>
      <c r="I763" t="s">
        <v>231</v>
      </c>
      <c r="J763" s="1">
        <v>5.0046759259259254E-3</v>
      </c>
      <c r="K763">
        <v>40.745299312570602</v>
      </c>
      <c r="L763">
        <v>-73.9791375808162</v>
      </c>
      <c r="M763">
        <v>40.733097899999997</v>
      </c>
      <c r="N763">
        <v>-74.003769199999994</v>
      </c>
      <c r="O763" s="5">
        <v>41917.502529652775</v>
      </c>
      <c r="P763" s="5">
        <v>41917.50600966435</v>
      </c>
      <c r="Q763" s="5">
        <v>41917.513533854166</v>
      </c>
      <c r="R763" s="5">
        <v>41917.527351157405</v>
      </c>
      <c r="S763">
        <f t="shared" si="22"/>
        <v>40</v>
      </c>
      <c r="T763">
        <f t="shared" si="23"/>
        <v>7</v>
      </c>
    </row>
    <row r="764" spans="1:20" x14ac:dyDescent="0.25">
      <c r="A764">
        <v>1299421</v>
      </c>
      <c r="B764">
        <v>349676</v>
      </c>
      <c r="C764">
        <v>54954</v>
      </c>
      <c r="D764" t="s">
        <v>23</v>
      </c>
      <c r="E764" t="s">
        <v>1413</v>
      </c>
      <c r="F764" t="s">
        <v>20</v>
      </c>
      <c r="G764" t="s">
        <v>2148</v>
      </c>
      <c r="H764">
        <v>1</v>
      </c>
      <c r="I764" t="s">
        <v>1422</v>
      </c>
      <c r="J764" s="1">
        <v>6.6556018518518527E-3</v>
      </c>
      <c r="K764">
        <v>40.742578826490004</v>
      </c>
      <c r="L764">
        <v>-73.984337281285704</v>
      </c>
      <c r="M764">
        <v>40.774512392460601</v>
      </c>
      <c r="N764">
        <v>-73.945671400049093</v>
      </c>
      <c r="O764" s="5">
        <v>41917.506766909719</v>
      </c>
      <c r="P764" s="5">
        <v>41917.517110682871</v>
      </c>
      <c r="Q764" s="5">
        <v>41917.535405972223</v>
      </c>
      <c r="R764" s="5">
        <v>41917.552787245368</v>
      </c>
      <c r="S764">
        <f t="shared" si="22"/>
        <v>40</v>
      </c>
      <c r="T764">
        <f t="shared" si="23"/>
        <v>7</v>
      </c>
    </row>
    <row r="765" spans="1:20" x14ac:dyDescent="0.25">
      <c r="A765">
        <v>1299435</v>
      </c>
      <c r="B765">
        <v>38336</v>
      </c>
      <c r="C765">
        <v>61900</v>
      </c>
      <c r="D765" t="s">
        <v>23</v>
      </c>
      <c r="E765" t="s">
        <v>730</v>
      </c>
      <c r="F765" t="s">
        <v>91</v>
      </c>
      <c r="G765" t="s">
        <v>2566</v>
      </c>
      <c r="H765">
        <v>1</v>
      </c>
      <c r="I765" t="s">
        <v>136</v>
      </c>
      <c r="J765" s="1">
        <v>6.7728240740740735E-3</v>
      </c>
      <c r="K765">
        <v>40.722748587419602</v>
      </c>
      <c r="L765">
        <v>-73.996061916918705</v>
      </c>
      <c r="M765">
        <v>40.729693995840996</v>
      </c>
      <c r="N765">
        <v>-74.007362030238198</v>
      </c>
      <c r="O765" s="5">
        <v>41917.508521354168</v>
      </c>
      <c r="P765" s="5">
        <v>41917.512875115739</v>
      </c>
      <c r="Q765" s="5">
        <v>41917.527338229163</v>
      </c>
      <c r="R765" s="5">
        <v>41917.53295458333</v>
      </c>
      <c r="S765">
        <f t="shared" si="22"/>
        <v>40</v>
      </c>
      <c r="T765">
        <f t="shared" si="23"/>
        <v>7</v>
      </c>
    </row>
    <row r="766" spans="1:20" x14ac:dyDescent="0.25">
      <c r="A766">
        <v>1299437</v>
      </c>
      <c r="B766">
        <v>138057</v>
      </c>
      <c r="C766">
        <v>149328</v>
      </c>
      <c r="D766" t="s">
        <v>53</v>
      </c>
      <c r="E766" t="s">
        <v>1290</v>
      </c>
      <c r="F766" t="s">
        <v>29</v>
      </c>
      <c r="G766" t="s">
        <v>1630</v>
      </c>
      <c r="H766">
        <v>1</v>
      </c>
      <c r="I766" t="s">
        <v>56</v>
      </c>
      <c r="J766" s="1">
        <v>5.9964236111111112E-3</v>
      </c>
      <c r="K766">
        <v>40.7332304028387</v>
      </c>
      <c r="L766">
        <v>-73.987593054771395</v>
      </c>
      <c r="M766">
        <v>40.690517</v>
      </c>
      <c r="N766">
        <v>-73.966780999999997</v>
      </c>
      <c r="O766" s="5">
        <v>41917.508657256942</v>
      </c>
      <c r="P766" s="5">
        <v>41917.525301863425</v>
      </c>
      <c r="Q766" s="5">
        <v>41917.53701670139</v>
      </c>
      <c r="R766" s="5">
        <v>41917.551306944442</v>
      </c>
      <c r="S766">
        <f t="shared" si="22"/>
        <v>40</v>
      </c>
      <c r="T766">
        <f t="shared" si="23"/>
        <v>7</v>
      </c>
    </row>
    <row r="767" spans="1:20" x14ac:dyDescent="0.25">
      <c r="A767">
        <v>1299511</v>
      </c>
      <c r="B767">
        <v>125854</v>
      </c>
      <c r="C767">
        <v>132725</v>
      </c>
      <c r="D767" t="s">
        <v>23</v>
      </c>
      <c r="E767" t="s">
        <v>54</v>
      </c>
      <c r="F767" t="s">
        <v>29</v>
      </c>
      <c r="G767" t="s">
        <v>619</v>
      </c>
      <c r="H767">
        <v>1</v>
      </c>
      <c r="I767" t="s">
        <v>620</v>
      </c>
      <c r="K767">
        <v>40.779126065705498</v>
      </c>
      <c r="L767">
        <v>-73.954904894578206</v>
      </c>
      <c r="M767">
        <v>40.775736999999999</v>
      </c>
      <c r="N767">
        <v>-73.958043000000004</v>
      </c>
      <c r="O767" s="5">
        <v>41917.51595523148</v>
      </c>
      <c r="P767" s="5">
        <v>41917.514127662034</v>
      </c>
      <c r="Q767" s="5">
        <v>41917.529685393522</v>
      </c>
      <c r="R767" s="5">
        <v>41917.533631562503</v>
      </c>
      <c r="S767">
        <f t="shared" si="22"/>
        <v>40</v>
      </c>
      <c r="T767">
        <f t="shared" si="23"/>
        <v>7</v>
      </c>
    </row>
    <row r="768" spans="1:20" x14ac:dyDescent="0.25">
      <c r="A768">
        <v>1299528</v>
      </c>
      <c r="B768">
        <v>141418</v>
      </c>
      <c r="C768">
        <v>41408</v>
      </c>
      <c r="D768" t="s">
        <v>53</v>
      </c>
      <c r="E768" t="s">
        <v>1475</v>
      </c>
      <c r="F768" t="s">
        <v>29</v>
      </c>
      <c r="G768" t="s">
        <v>1475</v>
      </c>
      <c r="H768">
        <v>1</v>
      </c>
      <c r="I768" t="s">
        <v>61</v>
      </c>
      <c r="J768" s="1">
        <v>7.8325925925925924E-3</v>
      </c>
      <c r="K768">
        <v>40.713600041819603</v>
      </c>
      <c r="L768">
        <v>-73.9619189500809</v>
      </c>
      <c r="M768">
        <v>40.7047501719005</v>
      </c>
      <c r="N768">
        <v>-73.924123523825699</v>
      </c>
      <c r="O768" s="5">
        <v>41917.518750937503</v>
      </c>
      <c r="P768" s="5">
        <v>41917.542071354168</v>
      </c>
      <c r="Q768" s="5">
        <v>41917.544398229169</v>
      </c>
      <c r="R768" s="5">
        <v>41917.55656809028</v>
      </c>
      <c r="S768">
        <f t="shared" si="22"/>
        <v>40</v>
      </c>
      <c r="T768">
        <f t="shared" si="23"/>
        <v>7</v>
      </c>
    </row>
    <row r="769" spans="1:20" x14ac:dyDescent="0.25">
      <c r="A769">
        <v>1299536</v>
      </c>
      <c r="B769">
        <v>318874</v>
      </c>
      <c r="C769">
        <v>94865</v>
      </c>
      <c r="D769" t="s">
        <v>23</v>
      </c>
      <c r="E769" t="s">
        <v>232</v>
      </c>
      <c r="F769" t="s">
        <v>41</v>
      </c>
      <c r="G769" t="s">
        <v>3107</v>
      </c>
      <c r="H769">
        <v>2</v>
      </c>
      <c r="I769" t="s">
        <v>176</v>
      </c>
      <c r="K769">
        <v>40.752767603754798</v>
      </c>
      <c r="L769">
        <v>-73.984937667846694</v>
      </c>
      <c r="M769">
        <v>40.756464200000003</v>
      </c>
      <c r="N769">
        <v>-73.997280000000003</v>
      </c>
      <c r="O769" s="5">
        <v>41917.518814444447</v>
      </c>
      <c r="P769" s="5">
        <v>41917.523610081022</v>
      </c>
      <c r="Q769" s="5">
        <v>41917.531479155092</v>
      </c>
      <c r="R769" s="5">
        <v>41917.537282800928</v>
      </c>
      <c r="S769">
        <f t="shared" si="22"/>
        <v>40</v>
      </c>
      <c r="T769">
        <f t="shared" si="23"/>
        <v>7</v>
      </c>
    </row>
    <row r="770" spans="1:20" x14ac:dyDescent="0.25">
      <c r="A770">
        <v>1299568</v>
      </c>
      <c r="B770">
        <v>159545</v>
      </c>
      <c r="C770">
        <v>67103</v>
      </c>
      <c r="D770" t="s">
        <v>170</v>
      </c>
      <c r="E770" t="s">
        <v>443</v>
      </c>
      <c r="F770" t="s">
        <v>342</v>
      </c>
      <c r="G770" t="s">
        <v>2317</v>
      </c>
      <c r="H770">
        <v>1</v>
      </c>
      <c r="I770" t="s">
        <v>625</v>
      </c>
      <c r="J770" s="1">
        <v>6.8621527777777786E-3</v>
      </c>
      <c r="K770">
        <v>40.782116700000003</v>
      </c>
      <c r="L770">
        <v>-73.980739099999994</v>
      </c>
      <c r="M770">
        <v>40.771971299999997</v>
      </c>
      <c r="N770">
        <v>-73.988951099999994</v>
      </c>
      <c r="O770" s="5">
        <v>41917.521059895837</v>
      </c>
      <c r="P770" s="5">
        <v>41917.5307049537</v>
      </c>
      <c r="Q770" s="5">
        <v>41917.537188738424</v>
      </c>
      <c r="R770" s="5">
        <v>41917.543487210649</v>
      </c>
      <c r="S770">
        <f t="shared" si="22"/>
        <v>40</v>
      </c>
      <c r="T770">
        <f t="shared" si="23"/>
        <v>7</v>
      </c>
    </row>
    <row r="771" spans="1:20" x14ac:dyDescent="0.25">
      <c r="A771">
        <v>1299559</v>
      </c>
      <c r="B771">
        <v>148327</v>
      </c>
      <c r="C771">
        <v>118093</v>
      </c>
      <c r="D771" t="s">
        <v>314</v>
      </c>
      <c r="E771" t="s">
        <v>54</v>
      </c>
      <c r="F771" t="s">
        <v>29</v>
      </c>
      <c r="G771" t="s">
        <v>151</v>
      </c>
      <c r="H771">
        <v>1</v>
      </c>
      <c r="I771" t="s">
        <v>151</v>
      </c>
      <c r="K771">
        <v>40.692146411775603</v>
      </c>
      <c r="L771">
        <v>-73.988865382600395</v>
      </c>
      <c r="M771">
        <v>40.701971913365</v>
      </c>
      <c r="N771">
        <v>-73.987036356088893</v>
      </c>
      <c r="O771" s="5">
        <v>41917.521102754632</v>
      </c>
      <c r="P771" s="5">
        <v>41917.54679753472</v>
      </c>
      <c r="Q771" s="5">
        <v>41917.559874236111</v>
      </c>
      <c r="R771" s="5">
        <v>41917.566415729169</v>
      </c>
      <c r="S771">
        <f t="shared" ref="S771:S834" si="24">WEEKNUM(O771,21)</f>
        <v>40</v>
      </c>
      <c r="T771">
        <f t="shared" ref="T771:T834" si="25">WEEKDAY(O771,11)</f>
        <v>7</v>
      </c>
    </row>
    <row r="772" spans="1:20" x14ac:dyDescent="0.25">
      <c r="A772">
        <v>1299575</v>
      </c>
      <c r="B772">
        <v>317660</v>
      </c>
      <c r="C772">
        <v>132725</v>
      </c>
      <c r="D772" t="s">
        <v>23</v>
      </c>
      <c r="E772" t="s">
        <v>54</v>
      </c>
      <c r="F772" t="s">
        <v>29</v>
      </c>
      <c r="G772" t="s">
        <v>935</v>
      </c>
      <c r="H772">
        <v>1</v>
      </c>
      <c r="I772" t="s">
        <v>56</v>
      </c>
      <c r="K772">
        <v>40.779126065705498</v>
      </c>
      <c r="L772">
        <v>-73.954904894578206</v>
      </c>
      <c r="M772">
        <v>40.775923423308598</v>
      </c>
      <c r="N772">
        <v>-73.944357982794997</v>
      </c>
      <c r="O772" s="5">
        <v>41917.522169537035</v>
      </c>
      <c r="P772" s="5">
        <v>41917.520378402776</v>
      </c>
      <c r="Q772" s="5">
        <v>41917.536579201391</v>
      </c>
      <c r="R772" s="5">
        <v>41917.542765231483</v>
      </c>
      <c r="S772">
        <f t="shared" si="24"/>
        <v>40</v>
      </c>
      <c r="T772">
        <f t="shared" si="25"/>
        <v>7</v>
      </c>
    </row>
    <row r="773" spans="1:20" x14ac:dyDescent="0.25">
      <c r="A773">
        <v>1299593</v>
      </c>
      <c r="B773">
        <v>155145</v>
      </c>
      <c r="C773">
        <v>156508</v>
      </c>
      <c r="D773" t="s">
        <v>23</v>
      </c>
      <c r="E773" t="s">
        <v>247</v>
      </c>
      <c r="G773" t="s">
        <v>612</v>
      </c>
      <c r="H773">
        <v>1</v>
      </c>
      <c r="I773" t="s">
        <v>613</v>
      </c>
      <c r="J773" s="1">
        <v>7.9667245370370378E-3</v>
      </c>
      <c r="K773">
        <v>40.721353749744097</v>
      </c>
      <c r="L773">
        <v>-73.997525293959001</v>
      </c>
      <c r="M773">
        <v>40.736888999999998</v>
      </c>
      <c r="N773">
        <v>-73.983086999999998</v>
      </c>
      <c r="O773" s="5">
        <v>41917.523354305558</v>
      </c>
      <c r="R773" s="5">
        <v>41917.571300138887</v>
      </c>
      <c r="S773">
        <f t="shared" si="24"/>
        <v>40</v>
      </c>
      <c r="T773">
        <f t="shared" si="25"/>
        <v>7</v>
      </c>
    </row>
    <row r="774" spans="1:20" x14ac:dyDescent="0.25">
      <c r="A774">
        <v>1299679</v>
      </c>
      <c r="B774">
        <v>62419</v>
      </c>
      <c r="C774">
        <v>60149</v>
      </c>
      <c r="D774" t="s">
        <v>53</v>
      </c>
      <c r="E774" t="s">
        <v>234</v>
      </c>
      <c r="F774" t="s">
        <v>70</v>
      </c>
      <c r="G774" t="s">
        <v>235</v>
      </c>
      <c r="H774">
        <v>7</v>
      </c>
      <c r="I774" t="s">
        <v>236</v>
      </c>
      <c r="K774">
        <v>40.7231283099199</v>
      </c>
      <c r="L774">
        <v>-74.002060890197697</v>
      </c>
      <c r="M774">
        <v>40.719445</v>
      </c>
      <c r="N774">
        <v>-74.008454</v>
      </c>
      <c r="O774" s="5">
        <v>41917.529843483797</v>
      </c>
      <c r="P774" s="5">
        <v>41917.540363692133</v>
      </c>
      <c r="Q774" s="5">
        <v>41917.54439884259</v>
      </c>
      <c r="R774" s="5">
        <v>41917.550373634258</v>
      </c>
      <c r="S774">
        <f t="shared" si="24"/>
        <v>40</v>
      </c>
      <c r="T774">
        <f t="shared" si="25"/>
        <v>7</v>
      </c>
    </row>
    <row r="775" spans="1:20" x14ac:dyDescent="0.25">
      <c r="A775">
        <v>1299740</v>
      </c>
      <c r="B775">
        <v>362866</v>
      </c>
      <c r="C775">
        <v>72480</v>
      </c>
      <c r="D775" t="s">
        <v>53</v>
      </c>
      <c r="E775" t="s">
        <v>3444</v>
      </c>
      <c r="J775" s="1">
        <v>3.9889699074074072E-3</v>
      </c>
      <c r="K775">
        <v>40.721266267883301</v>
      </c>
      <c r="L775">
        <v>-73.993569016456604</v>
      </c>
      <c r="M775">
        <v>40.7516058</v>
      </c>
      <c r="N775">
        <v>-74.003114999999994</v>
      </c>
      <c r="O775" s="5">
        <v>41917.5347124537</v>
      </c>
      <c r="P775" s="5">
        <v>41917.55448885417</v>
      </c>
      <c r="Q775" s="5">
        <v>41917.560273414354</v>
      </c>
      <c r="R775" s="5">
        <v>41917.574238715279</v>
      </c>
      <c r="S775">
        <f t="shared" si="24"/>
        <v>40</v>
      </c>
      <c r="T775">
        <f t="shared" si="25"/>
        <v>7</v>
      </c>
    </row>
    <row r="776" spans="1:20" x14ac:dyDescent="0.25">
      <c r="A776">
        <v>1299743</v>
      </c>
      <c r="B776">
        <v>292602</v>
      </c>
      <c r="C776">
        <v>47756</v>
      </c>
      <c r="D776" t="s">
        <v>23</v>
      </c>
      <c r="E776" t="s">
        <v>452</v>
      </c>
      <c r="F776" t="s">
        <v>58</v>
      </c>
      <c r="G776" t="s">
        <v>456</v>
      </c>
      <c r="H776">
        <v>2</v>
      </c>
      <c r="I776" t="s">
        <v>457</v>
      </c>
      <c r="K776">
        <v>40.725928672086098</v>
      </c>
      <c r="L776">
        <v>-73.996394764442996</v>
      </c>
      <c r="M776">
        <v>40.729057108374498</v>
      </c>
      <c r="N776">
        <v>-73.998195151804794</v>
      </c>
      <c r="O776" s="5">
        <v>41917.535314849534</v>
      </c>
      <c r="P776" s="5">
        <v>41917.539931458334</v>
      </c>
      <c r="Q776" s="5">
        <v>41917.548857905094</v>
      </c>
      <c r="R776" s="5">
        <v>41917.552113229169</v>
      </c>
      <c r="S776">
        <f t="shared" si="24"/>
        <v>40</v>
      </c>
      <c r="T776">
        <f t="shared" si="25"/>
        <v>7</v>
      </c>
    </row>
    <row r="777" spans="1:20" x14ac:dyDescent="0.25">
      <c r="A777">
        <v>1299727</v>
      </c>
      <c r="B777">
        <v>69348</v>
      </c>
      <c r="C777">
        <v>133267</v>
      </c>
      <c r="D777" t="s">
        <v>23</v>
      </c>
      <c r="E777" t="s">
        <v>1575</v>
      </c>
      <c r="F777" t="s">
        <v>20</v>
      </c>
      <c r="J777" s="1">
        <v>4.3252314814814811E-3</v>
      </c>
      <c r="K777">
        <v>40.7715149921573</v>
      </c>
      <c r="L777">
        <v>-73.981912136077895</v>
      </c>
      <c r="M777">
        <v>40.775494000000002</v>
      </c>
      <c r="N777">
        <v>-73.983678999999995</v>
      </c>
      <c r="O777" s="5">
        <v>41917.53563528935</v>
      </c>
      <c r="P777" s="5">
        <v>41917.549865486108</v>
      </c>
      <c r="Q777" s="5">
        <v>41917.55669662037</v>
      </c>
      <c r="R777" s="5">
        <v>41917.561042349538</v>
      </c>
      <c r="S777">
        <f t="shared" si="24"/>
        <v>40</v>
      </c>
      <c r="T777">
        <f t="shared" si="25"/>
        <v>7</v>
      </c>
    </row>
    <row r="778" spans="1:20" x14ac:dyDescent="0.25">
      <c r="A778">
        <v>1299817</v>
      </c>
      <c r="B778">
        <v>140460</v>
      </c>
      <c r="C778">
        <v>157695</v>
      </c>
      <c r="D778" t="s">
        <v>53</v>
      </c>
      <c r="E778" t="s">
        <v>243</v>
      </c>
      <c r="F778" t="s">
        <v>70</v>
      </c>
      <c r="G778" t="s">
        <v>523</v>
      </c>
      <c r="H778">
        <v>1</v>
      </c>
      <c r="I778" t="s">
        <v>524</v>
      </c>
      <c r="K778">
        <v>40.731795470614898</v>
      </c>
      <c r="L778">
        <v>-73.985672593116803</v>
      </c>
      <c r="M778">
        <v>40.748468692288199</v>
      </c>
      <c r="N778">
        <v>-73.990506550874599</v>
      </c>
      <c r="O778" s="5">
        <v>41917.540867557873</v>
      </c>
      <c r="P778" s="5">
        <v>41917.539241319442</v>
      </c>
      <c r="Q778" s="5">
        <v>41917.54919380787</v>
      </c>
      <c r="R778" s="5">
        <v>41917.565813402776</v>
      </c>
      <c r="S778">
        <f t="shared" si="24"/>
        <v>40</v>
      </c>
      <c r="T778">
        <f t="shared" si="25"/>
        <v>7</v>
      </c>
    </row>
    <row r="779" spans="1:20" x14ac:dyDescent="0.25">
      <c r="A779">
        <v>1299845</v>
      </c>
      <c r="B779">
        <v>103416</v>
      </c>
      <c r="C779">
        <v>60761</v>
      </c>
      <c r="D779" t="s">
        <v>23</v>
      </c>
      <c r="E779" t="s">
        <v>425</v>
      </c>
      <c r="F779" t="s">
        <v>426</v>
      </c>
      <c r="G779" t="s">
        <v>1902</v>
      </c>
      <c r="H779">
        <v>2</v>
      </c>
      <c r="I779" t="s">
        <v>1367</v>
      </c>
      <c r="K779">
        <v>40.744563916288797</v>
      </c>
      <c r="L779">
        <v>-73.996630052861306</v>
      </c>
      <c r="M779">
        <v>40.745455399999997</v>
      </c>
      <c r="N779">
        <v>-73.976923499999998</v>
      </c>
      <c r="O779" s="5">
        <v>41917.542056516206</v>
      </c>
      <c r="P779" s="5">
        <v>41917.547525590278</v>
      </c>
      <c r="Q779" s="5">
        <v>41917.557809317128</v>
      </c>
      <c r="R779" s="5">
        <v>41917.567183680556</v>
      </c>
      <c r="S779">
        <f t="shared" si="24"/>
        <v>40</v>
      </c>
      <c r="T779">
        <f t="shared" si="25"/>
        <v>7</v>
      </c>
    </row>
    <row r="780" spans="1:20" x14ac:dyDescent="0.25">
      <c r="A780">
        <v>1299913</v>
      </c>
      <c r="B780">
        <v>351561</v>
      </c>
      <c r="C780">
        <v>156557</v>
      </c>
      <c r="D780" t="s">
        <v>53</v>
      </c>
      <c r="E780" t="s">
        <v>553</v>
      </c>
      <c r="F780" t="s">
        <v>20</v>
      </c>
      <c r="G780" t="s">
        <v>3448</v>
      </c>
      <c r="H780">
        <v>1</v>
      </c>
      <c r="I780" t="s">
        <v>249</v>
      </c>
      <c r="J780" s="1">
        <v>8.0209722222222227E-3</v>
      </c>
      <c r="K780">
        <v>40.723605250932799</v>
      </c>
      <c r="L780">
        <v>-73.951656036805602</v>
      </c>
      <c r="M780">
        <v>40.774329999999999</v>
      </c>
      <c r="N780">
        <v>-73.947928000000005</v>
      </c>
      <c r="O780" s="5">
        <v>41917.546574120373</v>
      </c>
      <c r="P780" s="5">
        <v>41917.573007314815</v>
      </c>
      <c r="Q780" s="5">
        <v>41917.582967152775</v>
      </c>
      <c r="R780" s="5">
        <v>41917.609316770831</v>
      </c>
      <c r="S780">
        <f t="shared" si="24"/>
        <v>40</v>
      </c>
      <c r="T780">
        <f t="shared" si="25"/>
        <v>7</v>
      </c>
    </row>
    <row r="781" spans="1:20" x14ac:dyDescent="0.25">
      <c r="A781">
        <v>1299911</v>
      </c>
      <c r="B781">
        <v>164016</v>
      </c>
      <c r="C781">
        <v>144094</v>
      </c>
      <c r="D781" t="s">
        <v>53</v>
      </c>
      <c r="E781" t="s">
        <v>258</v>
      </c>
      <c r="F781" t="s">
        <v>20</v>
      </c>
      <c r="G781" t="s">
        <v>647</v>
      </c>
      <c r="H781">
        <v>1</v>
      </c>
      <c r="I781" t="s">
        <v>522</v>
      </c>
      <c r="K781">
        <v>40.724339999999998</v>
      </c>
      <c r="L781">
        <v>-73.990960000000001</v>
      </c>
      <c r="M781">
        <v>40.732486000000002</v>
      </c>
      <c r="N781">
        <v>-73.996584999999996</v>
      </c>
      <c r="O781" s="5">
        <v>41917.547166932869</v>
      </c>
      <c r="P781" s="5">
        <v>41917.555400081015</v>
      </c>
      <c r="Q781" s="5">
        <v>41917.569171840281</v>
      </c>
      <c r="R781" s="5">
        <v>41917.575058518516</v>
      </c>
      <c r="S781">
        <f t="shared" si="24"/>
        <v>40</v>
      </c>
      <c r="T781">
        <f t="shared" si="25"/>
        <v>7</v>
      </c>
    </row>
    <row r="782" spans="1:20" x14ac:dyDescent="0.25">
      <c r="A782">
        <v>1300040</v>
      </c>
      <c r="B782">
        <v>107909</v>
      </c>
      <c r="C782">
        <v>124897</v>
      </c>
      <c r="D782" t="s">
        <v>23</v>
      </c>
      <c r="E782" t="s">
        <v>1223</v>
      </c>
      <c r="F782" t="s">
        <v>20</v>
      </c>
      <c r="G782" t="s">
        <v>2791</v>
      </c>
      <c r="H782">
        <v>1</v>
      </c>
      <c r="I782" t="s">
        <v>104</v>
      </c>
      <c r="J782" s="1">
        <v>8.2805787037037049E-3</v>
      </c>
      <c r="K782">
        <v>40.740527708190001</v>
      </c>
      <c r="L782">
        <v>-73.998082509869207</v>
      </c>
      <c r="M782">
        <v>40.734219899999999</v>
      </c>
      <c r="N782">
        <v>-73.990255399999995</v>
      </c>
      <c r="O782" s="5">
        <v>41917.557481539348</v>
      </c>
      <c r="P782" s="5">
        <v>41917.564712581021</v>
      </c>
      <c r="Q782" s="5">
        <v>41917.58461510417</v>
      </c>
      <c r="R782" s="5">
        <v>41917.590984537041</v>
      </c>
      <c r="S782">
        <f t="shared" si="24"/>
        <v>40</v>
      </c>
      <c r="T782">
        <f t="shared" si="25"/>
        <v>7</v>
      </c>
    </row>
    <row r="783" spans="1:20" x14ac:dyDescent="0.25">
      <c r="A783">
        <v>1300075</v>
      </c>
      <c r="B783">
        <v>5056</v>
      </c>
      <c r="C783">
        <v>60761</v>
      </c>
      <c r="D783" t="s">
        <v>23</v>
      </c>
      <c r="E783" t="s">
        <v>492</v>
      </c>
      <c r="F783" t="s">
        <v>49</v>
      </c>
      <c r="G783" t="s">
        <v>3092</v>
      </c>
      <c r="H783">
        <v>1</v>
      </c>
      <c r="I783" t="s">
        <v>420</v>
      </c>
      <c r="K783">
        <v>40.756256485287402</v>
      </c>
      <c r="L783">
        <v>-73.970465361412593</v>
      </c>
      <c r="M783">
        <v>40.758831800000003</v>
      </c>
      <c r="N783">
        <v>-73.983849599999999</v>
      </c>
      <c r="O783" s="5">
        <v>41917.559878252316</v>
      </c>
      <c r="P783" s="5">
        <v>41917.570785798613</v>
      </c>
      <c r="Q783" s="5">
        <v>41917.591067222224</v>
      </c>
      <c r="R783" s="5">
        <v>41917.597595706022</v>
      </c>
      <c r="S783">
        <f t="shared" si="24"/>
        <v>40</v>
      </c>
      <c r="T783">
        <f t="shared" si="25"/>
        <v>7</v>
      </c>
    </row>
    <row r="784" spans="1:20" x14ac:dyDescent="0.25">
      <c r="A784">
        <v>1300113</v>
      </c>
      <c r="B784">
        <v>75251</v>
      </c>
      <c r="C784">
        <v>60149</v>
      </c>
      <c r="D784" t="s">
        <v>53</v>
      </c>
      <c r="E784" t="s">
        <v>258</v>
      </c>
      <c r="F784" t="s">
        <v>20</v>
      </c>
      <c r="G784" t="s">
        <v>1026</v>
      </c>
      <c r="H784">
        <v>1</v>
      </c>
      <c r="I784" t="s">
        <v>249</v>
      </c>
      <c r="K784">
        <v>40.724339999999998</v>
      </c>
      <c r="L784">
        <v>-73.990960000000001</v>
      </c>
      <c r="M784">
        <v>40.734250600000003</v>
      </c>
      <c r="N784">
        <v>-73.990212299999996</v>
      </c>
      <c r="O784" s="5">
        <v>41917.562869687499</v>
      </c>
      <c r="P784" s="5">
        <v>41917.561559444446</v>
      </c>
      <c r="Q784" s="5">
        <v>41917.575681643517</v>
      </c>
      <c r="R784" s="5">
        <v>41917.581945439815</v>
      </c>
      <c r="S784">
        <f t="shared" si="24"/>
        <v>40</v>
      </c>
      <c r="T784">
        <f t="shared" si="25"/>
        <v>7</v>
      </c>
    </row>
    <row r="785" spans="1:20" x14ac:dyDescent="0.25">
      <c r="A785">
        <v>1300142</v>
      </c>
      <c r="B785">
        <v>59762</v>
      </c>
      <c r="C785">
        <v>69993</v>
      </c>
      <c r="D785" t="s">
        <v>23</v>
      </c>
      <c r="E785" t="s">
        <v>795</v>
      </c>
      <c r="F785" t="s">
        <v>674</v>
      </c>
      <c r="K785">
        <v>40.734268999999998</v>
      </c>
      <c r="L785">
        <v>-73.990083999999996</v>
      </c>
      <c r="M785">
        <v>40.735684192218102</v>
      </c>
      <c r="N785">
        <v>-74.001900337658597</v>
      </c>
      <c r="O785" s="5">
        <v>41917.565227465275</v>
      </c>
      <c r="P785" s="5">
        <v>41917.565599884256</v>
      </c>
      <c r="Q785" s="5">
        <v>41917.580409907408</v>
      </c>
      <c r="R785" s="5">
        <v>41917.599920416666</v>
      </c>
      <c r="S785">
        <f t="shared" si="24"/>
        <v>40</v>
      </c>
      <c r="T785">
        <f t="shared" si="25"/>
        <v>7</v>
      </c>
    </row>
    <row r="786" spans="1:20" x14ac:dyDescent="0.25">
      <c r="A786">
        <v>1300200</v>
      </c>
      <c r="B786">
        <v>360840</v>
      </c>
      <c r="C786">
        <v>16610</v>
      </c>
      <c r="D786" t="s">
        <v>53</v>
      </c>
      <c r="E786" t="s">
        <v>300</v>
      </c>
      <c r="F786" t="s">
        <v>70</v>
      </c>
      <c r="G786" t="s">
        <v>301</v>
      </c>
      <c r="H786">
        <v>3</v>
      </c>
      <c r="I786" t="s">
        <v>302</v>
      </c>
      <c r="K786">
        <v>40.770674225957698</v>
      </c>
      <c r="L786">
        <v>-73.966114756096204</v>
      </c>
      <c r="M786">
        <v>40.806402200000001</v>
      </c>
      <c r="N786">
        <v>-73.963387499999996</v>
      </c>
      <c r="O786" s="5">
        <v>41917.56930703704</v>
      </c>
      <c r="P786" s="5">
        <v>41917.569996331018</v>
      </c>
      <c r="Q786" s="5">
        <v>41917.575435844905</v>
      </c>
      <c r="R786" s="5">
        <v>41917.586098148146</v>
      </c>
      <c r="S786">
        <f t="shared" si="24"/>
        <v>40</v>
      </c>
      <c r="T786">
        <f t="shared" si="25"/>
        <v>7</v>
      </c>
    </row>
    <row r="787" spans="1:20" x14ac:dyDescent="0.25">
      <c r="A787">
        <v>1300266</v>
      </c>
      <c r="B787">
        <v>135451</v>
      </c>
      <c r="C787">
        <v>36664</v>
      </c>
      <c r="D787" t="s">
        <v>23</v>
      </c>
      <c r="E787" t="s">
        <v>164</v>
      </c>
      <c r="F787" t="s">
        <v>33</v>
      </c>
      <c r="G787" t="s">
        <v>3970</v>
      </c>
      <c r="H787">
        <v>1</v>
      </c>
      <c r="I787" t="s">
        <v>513</v>
      </c>
      <c r="K787">
        <v>40.777597972258</v>
      </c>
      <c r="L787">
        <v>-73.979527850193406</v>
      </c>
      <c r="M787">
        <v>40.7784930657225</v>
      </c>
      <c r="N787">
        <v>-73.986542493367295</v>
      </c>
      <c r="O787" s="5">
        <v>41917.575426759257</v>
      </c>
      <c r="P787" s="5">
        <v>41917.579855358796</v>
      </c>
      <c r="Q787" s="5">
        <v>41917.587585532405</v>
      </c>
      <c r="R787" s="5">
        <v>41917.593031192133</v>
      </c>
      <c r="S787">
        <f t="shared" si="24"/>
        <v>40</v>
      </c>
      <c r="T787">
        <f t="shared" si="25"/>
        <v>7</v>
      </c>
    </row>
    <row r="788" spans="1:20" x14ac:dyDescent="0.25">
      <c r="A788">
        <v>1300293</v>
      </c>
      <c r="B788">
        <v>42930</v>
      </c>
      <c r="C788">
        <v>152111</v>
      </c>
      <c r="D788" t="s">
        <v>53</v>
      </c>
      <c r="E788" t="s">
        <v>255</v>
      </c>
      <c r="F788" t="s">
        <v>91</v>
      </c>
      <c r="G788" t="s">
        <v>273</v>
      </c>
      <c r="H788">
        <v>1</v>
      </c>
      <c r="I788" t="s">
        <v>274</v>
      </c>
      <c r="J788" s="1">
        <v>5.7804629629629629E-3</v>
      </c>
      <c r="K788">
        <v>40.771491247520302</v>
      </c>
      <c r="L788">
        <v>-73.956334145089798</v>
      </c>
      <c r="M788">
        <v>40.794558000000002</v>
      </c>
      <c r="N788">
        <v>-73.943725999999998</v>
      </c>
      <c r="O788" s="5">
        <v>41917.577787187503</v>
      </c>
      <c r="P788" s="5">
        <v>41917.587452650463</v>
      </c>
      <c r="Q788" s="5">
        <v>41917.59428646991</v>
      </c>
      <c r="R788" s="5">
        <v>41917.603591006948</v>
      </c>
      <c r="S788">
        <f t="shared" si="24"/>
        <v>40</v>
      </c>
      <c r="T788">
        <f t="shared" si="25"/>
        <v>7</v>
      </c>
    </row>
    <row r="789" spans="1:20" x14ac:dyDescent="0.25">
      <c r="A789">
        <v>1300312</v>
      </c>
      <c r="B789">
        <v>361651</v>
      </c>
      <c r="C789">
        <v>44938</v>
      </c>
      <c r="D789" t="s">
        <v>85</v>
      </c>
      <c r="E789" t="s">
        <v>54</v>
      </c>
      <c r="F789" t="s">
        <v>29</v>
      </c>
      <c r="G789" t="s">
        <v>55</v>
      </c>
      <c r="H789">
        <v>3</v>
      </c>
      <c r="I789" t="s">
        <v>56</v>
      </c>
      <c r="K789">
        <v>40.758456774983799</v>
      </c>
      <c r="L789">
        <v>-73.989140466129399</v>
      </c>
      <c r="M789">
        <v>40.766911800000003</v>
      </c>
      <c r="N789">
        <v>-73.984085800000003</v>
      </c>
      <c r="O789" s="5">
        <v>41917.579851249997</v>
      </c>
      <c r="P789" s="5">
        <v>41917.58081590278</v>
      </c>
      <c r="Q789" s="5">
        <v>41917.600894953706</v>
      </c>
      <c r="R789" s="5">
        <v>41917.612357407408</v>
      </c>
      <c r="S789">
        <f t="shared" si="24"/>
        <v>40</v>
      </c>
      <c r="T789">
        <f t="shared" si="25"/>
        <v>7</v>
      </c>
    </row>
    <row r="790" spans="1:20" x14ac:dyDescent="0.25">
      <c r="A790">
        <v>1300462</v>
      </c>
      <c r="B790">
        <v>106940</v>
      </c>
      <c r="C790">
        <v>64628</v>
      </c>
      <c r="D790" t="s">
        <v>53</v>
      </c>
      <c r="E790" t="s">
        <v>268</v>
      </c>
      <c r="K790">
        <v>40.778445148285797</v>
      </c>
      <c r="L790">
        <v>-73.960466858121293</v>
      </c>
      <c r="M790">
        <v>40.743617299999997</v>
      </c>
      <c r="N790">
        <v>-74.006400400000004</v>
      </c>
      <c r="O790" s="5">
        <v>41917.591140601849</v>
      </c>
      <c r="P790" s="5">
        <v>41917.593635185185</v>
      </c>
      <c r="Q790" s="5">
        <v>41917.610183773148</v>
      </c>
      <c r="R790" s="5">
        <v>41917.65852946759</v>
      </c>
      <c r="S790">
        <f t="shared" si="24"/>
        <v>40</v>
      </c>
      <c r="T790">
        <f t="shared" si="25"/>
        <v>7</v>
      </c>
    </row>
    <row r="791" spans="1:20" x14ac:dyDescent="0.25">
      <c r="A791">
        <v>1300520</v>
      </c>
      <c r="B791">
        <v>109773</v>
      </c>
      <c r="C791">
        <v>133267</v>
      </c>
      <c r="D791" t="s">
        <v>23</v>
      </c>
      <c r="E791" t="s">
        <v>2907</v>
      </c>
      <c r="F791" t="s">
        <v>20</v>
      </c>
      <c r="J791" s="1">
        <v>7.8902546296296307E-3</v>
      </c>
      <c r="K791">
        <v>40.785899000000001</v>
      </c>
      <c r="L791">
        <v>-73.972686999999993</v>
      </c>
      <c r="M791">
        <v>40.7885884400837</v>
      </c>
      <c r="N791">
        <v>-73.976564062828103</v>
      </c>
      <c r="O791" s="5">
        <v>41917.595834965279</v>
      </c>
      <c r="P791" s="5">
        <v>41917.604494340281</v>
      </c>
      <c r="Q791" s="5">
        <v>41917.615876238429</v>
      </c>
      <c r="R791" s="5">
        <v>41917.619771504629</v>
      </c>
      <c r="S791">
        <f t="shared" si="24"/>
        <v>40</v>
      </c>
      <c r="T791">
        <f t="shared" si="25"/>
        <v>7</v>
      </c>
    </row>
    <row r="792" spans="1:20" x14ac:dyDescent="0.25">
      <c r="A792">
        <v>1300541</v>
      </c>
      <c r="B792">
        <v>87151</v>
      </c>
      <c r="C792">
        <v>61900</v>
      </c>
      <c r="D792" t="s">
        <v>23</v>
      </c>
      <c r="E792" t="s">
        <v>730</v>
      </c>
      <c r="F792" t="s">
        <v>91</v>
      </c>
      <c r="G792" t="s">
        <v>1995</v>
      </c>
      <c r="H792">
        <v>1</v>
      </c>
      <c r="I792" t="s">
        <v>25</v>
      </c>
      <c r="J792" s="1">
        <v>7.8993981481481484E-3</v>
      </c>
      <c r="K792">
        <v>40.722748587419602</v>
      </c>
      <c r="L792">
        <v>-73.996061916918705</v>
      </c>
      <c r="M792">
        <v>40.723360999999997</v>
      </c>
      <c r="N792">
        <v>-73.999910999999997</v>
      </c>
      <c r="O792" s="5">
        <v>41917.598079814816</v>
      </c>
      <c r="P792" s="5">
        <v>41917.612526620367</v>
      </c>
      <c r="Q792" s="5">
        <v>41917.619701226853</v>
      </c>
      <c r="R792" s="5">
        <v>41917.622687835647</v>
      </c>
      <c r="S792">
        <f t="shared" si="24"/>
        <v>40</v>
      </c>
      <c r="T792">
        <f t="shared" si="25"/>
        <v>7</v>
      </c>
    </row>
    <row r="793" spans="1:20" x14ac:dyDescent="0.25">
      <c r="A793">
        <v>1300576</v>
      </c>
      <c r="B793">
        <v>251607</v>
      </c>
      <c r="C793">
        <v>10940</v>
      </c>
      <c r="D793" t="s">
        <v>23</v>
      </c>
      <c r="E793" t="s">
        <v>54</v>
      </c>
      <c r="F793" t="s">
        <v>29</v>
      </c>
      <c r="G793" t="s">
        <v>935</v>
      </c>
      <c r="H793">
        <v>2</v>
      </c>
      <c r="I793" t="s">
        <v>56</v>
      </c>
      <c r="K793">
        <v>40.780825773220101</v>
      </c>
      <c r="L793">
        <v>-73.976483345031696</v>
      </c>
      <c r="M793">
        <v>40.781717999999998</v>
      </c>
      <c r="N793">
        <v>-73.982409000000004</v>
      </c>
      <c r="O793" s="5">
        <v>41917.600269780094</v>
      </c>
      <c r="P793" s="5">
        <v>41917.601052175924</v>
      </c>
      <c r="Q793" s="5">
        <v>41917.625238576387</v>
      </c>
      <c r="R793" s="5">
        <v>41917.627986898151</v>
      </c>
      <c r="S793">
        <f t="shared" si="24"/>
        <v>40</v>
      </c>
      <c r="T793">
        <f t="shared" si="25"/>
        <v>7</v>
      </c>
    </row>
    <row r="794" spans="1:20" x14ac:dyDescent="0.25">
      <c r="A794">
        <v>1300636</v>
      </c>
      <c r="B794">
        <v>98319</v>
      </c>
      <c r="C794">
        <v>41408</v>
      </c>
      <c r="D794" t="s">
        <v>53</v>
      </c>
      <c r="E794" t="s">
        <v>243</v>
      </c>
      <c r="F794" t="s">
        <v>70</v>
      </c>
      <c r="G794" t="s">
        <v>523</v>
      </c>
      <c r="H794">
        <v>3</v>
      </c>
      <c r="I794" t="s">
        <v>524</v>
      </c>
      <c r="K794">
        <v>40.714047313412998</v>
      </c>
      <c r="L794">
        <v>-73.954921066761003</v>
      </c>
      <c r="M794">
        <v>40.7106554</v>
      </c>
      <c r="N794">
        <v>-73.966932700000001</v>
      </c>
      <c r="O794" s="5">
        <v>41917.606451435182</v>
      </c>
      <c r="P794" s="5">
        <v>41917.6136916088</v>
      </c>
      <c r="Q794" s="5">
        <v>41917.617387060185</v>
      </c>
      <c r="R794" s="5">
        <v>41917.621987245373</v>
      </c>
      <c r="S794">
        <f t="shared" si="24"/>
        <v>40</v>
      </c>
      <c r="T794">
        <f t="shared" si="25"/>
        <v>7</v>
      </c>
    </row>
    <row r="795" spans="1:20" x14ac:dyDescent="0.25">
      <c r="A795">
        <v>1300650</v>
      </c>
      <c r="B795">
        <v>52037</v>
      </c>
      <c r="C795">
        <v>32580</v>
      </c>
      <c r="D795" t="s">
        <v>23</v>
      </c>
      <c r="E795" t="s">
        <v>258</v>
      </c>
      <c r="F795" t="s">
        <v>20</v>
      </c>
      <c r="G795" t="s">
        <v>151</v>
      </c>
      <c r="H795">
        <v>1</v>
      </c>
      <c r="I795" t="s">
        <v>249</v>
      </c>
      <c r="K795">
        <v>40.724339999999998</v>
      </c>
      <c r="L795">
        <v>-73.990960000000001</v>
      </c>
      <c r="M795">
        <v>40.744875</v>
      </c>
      <c r="N795">
        <v>-73.979905000000002</v>
      </c>
      <c r="O795" s="5">
        <v>41917.607755104167</v>
      </c>
      <c r="P795" s="5">
        <v>41917.618279872688</v>
      </c>
      <c r="Q795" s="5">
        <v>41917.628582129626</v>
      </c>
      <c r="R795" s="5">
        <v>41917.635169699075</v>
      </c>
      <c r="S795">
        <f t="shared" si="24"/>
        <v>40</v>
      </c>
      <c r="T795">
        <f t="shared" si="25"/>
        <v>7</v>
      </c>
    </row>
    <row r="796" spans="1:20" x14ac:dyDescent="0.25">
      <c r="A796">
        <v>1300661</v>
      </c>
      <c r="B796">
        <v>60679</v>
      </c>
      <c r="C796">
        <v>152370</v>
      </c>
      <c r="D796" t="s">
        <v>610</v>
      </c>
      <c r="E796" t="s">
        <v>315</v>
      </c>
      <c r="F796" t="s">
        <v>91</v>
      </c>
      <c r="G796" t="s">
        <v>2867</v>
      </c>
      <c r="H796">
        <v>1</v>
      </c>
      <c r="I796" t="s">
        <v>317</v>
      </c>
      <c r="J796" s="1">
        <v>5.233344907407407E-3</v>
      </c>
      <c r="K796">
        <v>40.744489278379298</v>
      </c>
      <c r="L796">
        <v>-73.981322050094604</v>
      </c>
      <c r="M796">
        <v>40.764069999999997</v>
      </c>
      <c r="N796">
        <v>-73.964226600000003</v>
      </c>
      <c r="O796" s="5">
        <v>41917.609187337963</v>
      </c>
      <c r="P796" s="5">
        <v>41917.623225543983</v>
      </c>
      <c r="Q796" s="5">
        <v>41917.63027519676</v>
      </c>
      <c r="R796" s="5">
        <v>41917.641506817126</v>
      </c>
      <c r="S796">
        <f t="shared" si="24"/>
        <v>40</v>
      </c>
      <c r="T796">
        <f t="shared" si="25"/>
        <v>7</v>
      </c>
    </row>
    <row r="797" spans="1:20" x14ac:dyDescent="0.25">
      <c r="A797">
        <v>1300792</v>
      </c>
      <c r="B797">
        <v>344631</v>
      </c>
      <c r="C797">
        <v>142140</v>
      </c>
      <c r="D797" t="s">
        <v>53</v>
      </c>
      <c r="E797" t="s">
        <v>3262</v>
      </c>
      <c r="K797">
        <v>40.715354549072899</v>
      </c>
      <c r="L797">
        <v>-73.9895725250244</v>
      </c>
      <c r="M797">
        <v>40.725485683879</v>
      </c>
      <c r="N797">
        <v>-73.992818816621806</v>
      </c>
      <c r="O797" s="5">
        <v>41917.618702974534</v>
      </c>
      <c r="P797" s="5">
        <v>41917.631983043982</v>
      </c>
      <c r="Q797" s="5">
        <v>41917.663863877315</v>
      </c>
      <c r="R797" s="5">
        <v>41917.670894166666</v>
      </c>
      <c r="S797">
        <f t="shared" si="24"/>
        <v>40</v>
      </c>
      <c r="T797">
        <f t="shared" si="25"/>
        <v>7</v>
      </c>
    </row>
    <row r="798" spans="1:20" x14ac:dyDescent="0.25">
      <c r="A798">
        <v>1300825</v>
      </c>
      <c r="B798">
        <v>298257</v>
      </c>
      <c r="C798">
        <v>44938</v>
      </c>
      <c r="D798" t="s">
        <v>85</v>
      </c>
      <c r="E798" t="s">
        <v>111</v>
      </c>
      <c r="F798" t="s">
        <v>37</v>
      </c>
      <c r="G798" t="s">
        <v>1665</v>
      </c>
      <c r="H798">
        <v>1</v>
      </c>
      <c r="I798" t="s">
        <v>1265</v>
      </c>
      <c r="J798" s="1">
        <v>6.3129745370370362E-3</v>
      </c>
      <c r="K798">
        <v>40.767652912117299</v>
      </c>
      <c r="L798">
        <v>-73.982925456000402</v>
      </c>
      <c r="M798">
        <v>40.731968500000001</v>
      </c>
      <c r="N798">
        <v>-74.004317499999999</v>
      </c>
      <c r="O798" s="5">
        <v>41917.619864988425</v>
      </c>
      <c r="P798" s="5">
        <v>41917.620402708337</v>
      </c>
      <c r="Q798" s="5">
        <v>41917.636957488423</v>
      </c>
      <c r="R798" s="5">
        <v>41917.651602129627</v>
      </c>
      <c r="S798">
        <f t="shared" si="24"/>
        <v>40</v>
      </c>
      <c r="T798">
        <f t="shared" si="25"/>
        <v>7</v>
      </c>
    </row>
    <row r="799" spans="1:20" x14ac:dyDescent="0.25">
      <c r="A799">
        <v>1300833</v>
      </c>
      <c r="B799">
        <v>70001</v>
      </c>
      <c r="C799">
        <v>61900</v>
      </c>
      <c r="D799" t="s">
        <v>23</v>
      </c>
      <c r="E799" t="s">
        <v>1303</v>
      </c>
      <c r="F799" t="s">
        <v>295</v>
      </c>
      <c r="G799" t="s">
        <v>1304</v>
      </c>
      <c r="H799">
        <v>1</v>
      </c>
      <c r="I799" t="s">
        <v>1305</v>
      </c>
      <c r="J799" s="1">
        <v>8.4869444444444445E-3</v>
      </c>
      <c r="K799">
        <v>40.725884686994803</v>
      </c>
      <c r="L799">
        <v>-73.992447853088393</v>
      </c>
      <c r="M799">
        <v>40.720226500000003</v>
      </c>
      <c r="N799">
        <v>-74.002110900000005</v>
      </c>
      <c r="O799" s="5">
        <v>41917.620274988425</v>
      </c>
      <c r="P799" s="5">
        <v>41917.626415092593</v>
      </c>
      <c r="Q799" s="5">
        <v>41917.634281365739</v>
      </c>
      <c r="R799" s="5">
        <v>41917.645876909723</v>
      </c>
      <c r="S799">
        <f t="shared" si="24"/>
        <v>40</v>
      </c>
      <c r="T799">
        <f t="shared" si="25"/>
        <v>7</v>
      </c>
    </row>
    <row r="800" spans="1:20" x14ac:dyDescent="0.25">
      <c r="A800">
        <v>1300833</v>
      </c>
      <c r="B800">
        <v>70001</v>
      </c>
      <c r="C800">
        <v>61900</v>
      </c>
      <c r="D800" t="s">
        <v>23</v>
      </c>
      <c r="E800" t="s">
        <v>1303</v>
      </c>
      <c r="F800" t="s">
        <v>295</v>
      </c>
      <c r="G800" t="s">
        <v>3216</v>
      </c>
      <c r="H800">
        <v>1</v>
      </c>
      <c r="I800" t="s">
        <v>228</v>
      </c>
      <c r="J800" s="1">
        <v>8.4869444444444445E-3</v>
      </c>
      <c r="K800">
        <v>40.725884686994803</v>
      </c>
      <c r="L800">
        <v>-73.992447853088393</v>
      </c>
      <c r="M800">
        <v>40.720226500000003</v>
      </c>
      <c r="N800">
        <v>-74.002110900000005</v>
      </c>
      <c r="O800" s="5">
        <v>41917.620274988425</v>
      </c>
      <c r="P800" s="5">
        <v>41917.626415092593</v>
      </c>
      <c r="Q800" s="5">
        <v>41917.634281365739</v>
      </c>
      <c r="R800" s="5">
        <v>41917.645876909723</v>
      </c>
      <c r="S800">
        <f t="shared" si="24"/>
        <v>40</v>
      </c>
      <c r="T800">
        <f t="shared" si="25"/>
        <v>7</v>
      </c>
    </row>
    <row r="801" spans="1:20" x14ac:dyDescent="0.25">
      <c r="A801">
        <v>1300873</v>
      </c>
      <c r="B801">
        <v>363127</v>
      </c>
      <c r="C801">
        <v>72480</v>
      </c>
      <c r="D801" t="s">
        <v>53</v>
      </c>
      <c r="E801" t="s">
        <v>1121</v>
      </c>
      <c r="F801" t="s">
        <v>342</v>
      </c>
      <c r="G801" t="s">
        <v>2143</v>
      </c>
      <c r="H801">
        <v>1</v>
      </c>
      <c r="I801" t="s">
        <v>1836</v>
      </c>
      <c r="K801">
        <v>40.716001252285203</v>
      </c>
      <c r="L801">
        <v>-73.993209734266102</v>
      </c>
      <c r="M801">
        <v>40.763896887883298</v>
      </c>
      <c r="N801">
        <v>-73.987686218109104</v>
      </c>
      <c r="O801" s="5">
        <v>41917.624695555554</v>
      </c>
      <c r="P801" s="5">
        <v>41917.670277303238</v>
      </c>
      <c r="Q801" s="5">
        <v>41917.702487361108</v>
      </c>
      <c r="R801" s="5">
        <v>41917.758384259258</v>
      </c>
      <c r="S801">
        <f t="shared" si="24"/>
        <v>40</v>
      </c>
      <c r="T801">
        <f t="shared" si="25"/>
        <v>7</v>
      </c>
    </row>
    <row r="802" spans="1:20" x14ac:dyDescent="0.25">
      <c r="A802">
        <v>1300873</v>
      </c>
      <c r="B802">
        <v>363127</v>
      </c>
      <c r="C802">
        <v>72480</v>
      </c>
      <c r="D802" t="s">
        <v>53</v>
      </c>
      <c r="E802" t="s">
        <v>1121</v>
      </c>
      <c r="F802" t="s">
        <v>342</v>
      </c>
      <c r="G802" t="s">
        <v>3065</v>
      </c>
      <c r="H802">
        <v>1</v>
      </c>
      <c r="I802" t="s">
        <v>2307</v>
      </c>
      <c r="K802">
        <v>40.716001252285203</v>
      </c>
      <c r="L802">
        <v>-73.993209734266102</v>
      </c>
      <c r="M802">
        <v>40.763896887883298</v>
      </c>
      <c r="N802">
        <v>-73.987686218109104</v>
      </c>
      <c r="O802" s="5">
        <v>41917.624695555554</v>
      </c>
      <c r="P802" s="5">
        <v>41917.670277303238</v>
      </c>
      <c r="Q802" s="5">
        <v>41917.702487361108</v>
      </c>
      <c r="R802" s="5">
        <v>41917.758384259258</v>
      </c>
      <c r="S802">
        <f t="shared" si="24"/>
        <v>40</v>
      </c>
      <c r="T802">
        <f t="shared" si="25"/>
        <v>7</v>
      </c>
    </row>
    <row r="803" spans="1:20" x14ac:dyDescent="0.25">
      <c r="A803">
        <v>1300896</v>
      </c>
      <c r="B803">
        <v>63020</v>
      </c>
      <c r="C803">
        <v>145255</v>
      </c>
      <c r="D803" t="s">
        <v>23</v>
      </c>
      <c r="E803" t="s">
        <v>643</v>
      </c>
      <c r="F803" t="s">
        <v>20</v>
      </c>
      <c r="G803" t="s">
        <v>644</v>
      </c>
      <c r="H803">
        <v>1</v>
      </c>
      <c r="I803" t="s">
        <v>228</v>
      </c>
      <c r="J803" s="1">
        <v>6.3943287037037042E-3</v>
      </c>
      <c r="K803">
        <v>40.717013461260301</v>
      </c>
      <c r="L803">
        <v>-74.008122682571397</v>
      </c>
      <c r="M803">
        <v>40.722057622007398</v>
      </c>
      <c r="N803">
        <v>-73.996772596378193</v>
      </c>
      <c r="O803" s="5">
        <v>41917.625315254627</v>
      </c>
      <c r="P803" s="5">
        <v>41917.629967245368</v>
      </c>
      <c r="Q803" s="5">
        <v>41917.640620752318</v>
      </c>
      <c r="R803" s="5">
        <v>41917.646544363422</v>
      </c>
      <c r="S803">
        <f t="shared" si="24"/>
        <v>40</v>
      </c>
      <c r="T803">
        <f t="shared" si="25"/>
        <v>7</v>
      </c>
    </row>
    <row r="804" spans="1:20" x14ac:dyDescent="0.25">
      <c r="A804">
        <v>1300910</v>
      </c>
      <c r="B804">
        <v>53156</v>
      </c>
      <c r="C804">
        <v>60761</v>
      </c>
      <c r="D804" t="s">
        <v>23</v>
      </c>
      <c r="E804" t="s">
        <v>255</v>
      </c>
      <c r="F804" t="s">
        <v>91</v>
      </c>
      <c r="G804" t="s">
        <v>1463</v>
      </c>
      <c r="H804">
        <v>1</v>
      </c>
      <c r="I804" t="s">
        <v>274</v>
      </c>
      <c r="J804" s="1">
        <v>6.9256249999999986E-3</v>
      </c>
      <c r="K804">
        <v>40.721545124764702</v>
      </c>
      <c r="L804">
        <v>-73.988842426716104</v>
      </c>
      <c r="M804">
        <v>40.732128699999997</v>
      </c>
      <c r="N804">
        <v>-73.988613599999994</v>
      </c>
      <c r="O804" s="5">
        <v>41917.626359444446</v>
      </c>
      <c r="P804" s="5">
        <v>41917.629385486114</v>
      </c>
      <c r="Q804" s="5">
        <v>41917.639691076387</v>
      </c>
      <c r="R804" s="5">
        <v>41917.644066076391</v>
      </c>
      <c r="S804">
        <f t="shared" si="24"/>
        <v>40</v>
      </c>
      <c r="T804">
        <f t="shared" si="25"/>
        <v>7</v>
      </c>
    </row>
    <row r="805" spans="1:20" x14ac:dyDescent="0.25">
      <c r="A805">
        <v>1300950</v>
      </c>
      <c r="B805">
        <v>64151</v>
      </c>
      <c r="C805">
        <v>124514</v>
      </c>
      <c r="D805" t="s">
        <v>23</v>
      </c>
      <c r="E805" t="s">
        <v>730</v>
      </c>
      <c r="F805" t="s">
        <v>91</v>
      </c>
      <c r="G805" t="s">
        <v>730</v>
      </c>
      <c r="H805">
        <v>1</v>
      </c>
      <c r="I805" t="s">
        <v>623</v>
      </c>
      <c r="J805" s="1">
        <v>7.1707291666666664E-3</v>
      </c>
      <c r="K805">
        <v>40.722748587419602</v>
      </c>
      <c r="L805">
        <v>-73.996061916918705</v>
      </c>
      <c r="M805">
        <v>40.714843399999999</v>
      </c>
      <c r="N805">
        <v>-74.0062724</v>
      </c>
      <c r="O805" s="5">
        <v>41917.628118831017</v>
      </c>
      <c r="P805" s="5">
        <v>41917.645314467591</v>
      </c>
      <c r="Q805" s="5">
        <v>41917.654231122688</v>
      </c>
      <c r="R805" s="5">
        <v>41917.659606562498</v>
      </c>
      <c r="S805">
        <f t="shared" si="24"/>
        <v>40</v>
      </c>
      <c r="T805">
        <f t="shared" si="25"/>
        <v>7</v>
      </c>
    </row>
    <row r="806" spans="1:20" x14ac:dyDescent="0.25">
      <c r="A806">
        <v>1300950</v>
      </c>
      <c r="B806">
        <v>64151</v>
      </c>
      <c r="C806">
        <v>124514</v>
      </c>
      <c r="D806" t="s">
        <v>23</v>
      </c>
      <c r="E806" t="s">
        <v>730</v>
      </c>
      <c r="F806" t="s">
        <v>91</v>
      </c>
      <c r="G806" t="s">
        <v>1722</v>
      </c>
      <c r="H806">
        <v>1</v>
      </c>
      <c r="I806" t="s">
        <v>93</v>
      </c>
      <c r="J806" s="1">
        <v>7.1707291666666664E-3</v>
      </c>
      <c r="K806">
        <v>40.722748587419602</v>
      </c>
      <c r="L806">
        <v>-73.996061916918705</v>
      </c>
      <c r="M806">
        <v>40.714843399999999</v>
      </c>
      <c r="N806">
        <v>-74.0062724</v>
      </c>
      <c r="O806" s="5">
        <v>41917.628118831017</v>
      </c>
      <c r="P806" s="5">
        <v>41917.645314467591</v>
      </c>
      <c r="Q806" s="5">
        <v>41917.654231122688</v>
      </c>
      <c r="R806" s="5">
        <v>41917.659606562498</v>
      </c>
      <c r="S806">
        <f t="shared" si="24"/>
        <v>40</v>
      </c>
      <c r="T806">
        <f t="shared" si="25"/>
        <v>7</v>
      </c>
    </row>
    <row r="807" spans="1:20" x14ac:dyDescent="0.25">
      <c r="A807">
        <v>1300968</v>
      </c>
      <c r="B807">
        <v>62667</v>
      </c>
      <c r="C807">
        <v>54954</v>
      </c>
      <c r="D807" t="s">
        <v>23</v>
      </c>
      <c r="E807" t="s">
        <v>495</v>
      </c>
      <c r="F807" t="s">
        <v>78</v>
      </c>
      <c r="K807">
        <v>40.749386979075403</v>
      </c>
      <c r="L807">
        <v>-73.995413436461405</v>
      </c>
      <c r="M807">
        <v>40.732247214790398</v>
      </c>
      <c r="N807">
        <v>-74.009160613710094</v>
      </c>
      <c r="O807" s="5">
        <v>41917.629106469911</v>
      </c>
      <c r="P807" s="5">
        <v>41917.628924502314</v>
      </c>
      <c r="Q807" s="5">
        <v>41917.635815162037</v>
      </c>
      <c r="R807" s="5">
        <v>41917.64352539352</v>
      </c>
      <c r="S807">
        <f t="shared" si="24"/>
        <v>40</v>
      </c>
      <c r="T807">
        <f t="shared" si="25"/>
        <v>7</v>
      </c>
    </row>
    <row r="808" spans="1:20" x14ac:dyDescent="0.25">
      <c r="A808">
        <v>1301033</v>
      </c>
      <c r="B808">
        <v>193579</v>
      </c>
      <c r="C808">
        <v>7833</v>
      </c>
      <c r="D808" t="s">
        <v>23</v>
      </c>
      <c r="E808" t="s">
        <v>243</v>
      </c>
      <c r="F808" t="s">
        <v>70</v>
      </c>
      <c r="G808" t="s">
        <v>822</v>
      </c>
      <c r="H808">
        <v>1</v>
      </c>
      <c r="I808" t="s">
        <v>319</v>
      </c>
      <c r="K808">
        <v>40.731795470614898</v>
      </c>
      <c r="L808">
        <v>-73.985672593116803</v>
      </c>
      <c r="M808">
        <v>40.752907999999998</v>
      </c>
      <c r="N808">
        <v>-74.003664000000001</v>
      </c>
      <c r="O808" s="5">
        <v>41917.634047870371</v>
      </c>
      <c r="P808" s="5">
        <v>41917.633096192127</v>
      </c>
      <c r="Q808" s="5">
        <v>41917.648255023145</v>
      </c>
      <c r="R808" s="5">
        <v>41917.659520601854</v>
      </c>
      <c r="S808">
        <f t="shared" si="24"/>
        <v>40</v>
      </c>
      <c r="T808">
        <f t="shared" si="25"/>
        <v>7</v>
      </c>
    </row>
    <row r="809" spans="1:20" x14ac:dyDescent="0.25">
      <c r="A809">
        <v>1301190</v>
      </c>
      <c r="B809">
        <v>363202</v>
      </c>
      <c r="C809">
        <v>145255</v>
      </c>
      <c r="D809" t="s">
        <v>23</v>
      </c>
      <c r="E809" t="s">
        <v>194</v>
      </c>
      <c r="F809" t="s">
        <v>20</v>
      </c>
      <c r="G809" t="s">
        <v>179</v>
      </c>
      <c r="H809">
        <v>1</v>
      </c>
      <c r="I809" t="s">
        <v>196</v>
      </c>
      <c r="K809">
        <v>40.730340181965403</v>
      </c>
      <c r="L809">
        <v>-73.983993530273395</v>
      </c>
      <c r="M809">
        <v>40.741739799999998</v>
      </c>
      <c r="N809">
        <v>-73.996832800000007</v>
      </c>
      <c r="O809" s="5">
        <v>41917.645375277774</v>
      </c>
      <c r="P809" s="5">
        <v>41917.650817291666</v>
      </c>
      <c r="Q809" s="5">
        <v>41917.679201921295</v>
      </c>
      <c r="R809" s="5">
        <v>41917.68465865741</v>
      </c>
      <c r="S809">
        <f t="shared" si="24"/>
        <v>40</v>
      </c>
      <c r="T809">
        <f t="shared" si="25"/>
        <v>7</v>
      </c>
    </row>
    <row r="810" spans="1:20" x14ac:dyDescent="0.25">
      <c r="A810">
        <v>1301270</v>
      </c>
      <c r="B810">
        <v>40494</v>
      </c>
      <c r="C810">
        <v>145425</v>
      </c>
      <c r="D810" t="s">
        <v>610</v>
      </c>
      <c r="E810" t="s">
        <v>189</v>
      </c>
      <c r="F810" t="s">
        <v>190</v>
      </c>
      <c r="G810" t="s">
        <v>329</v>
      </c>
      <c r="H810">
        <v>1</v>
      </c>
      <c r="I810" t="s">
        <v>76</v>
      </c>
      <c r="J810" s="1">
        <v>2.9561805555555556E-3</v>
      </c>
      <c r="K810">
        <v>40.7748328109124</v>
      </c>
      <c r="L810">
        <v>-73.954474395363405</v>
      </c>
      <c r="M810">
        <v>40.765512100000002</v>
      </c>
      <c r="N810">
        <v>-73.981662200000002</v>
      </c>
      <c r="O810" s="5">
        <v>41917.649671770836</v>
      </c>
      <c r="P810" s="5">
        <v>41917.648106493056</v>
      </c>
      <c r="Q810" s="5">
        <v>41917.660835358794</v>
      </c>
      <c r="R810" s="5">
        <v>41917.676110335648</v>
      </c>
      <c r="S810">
        <f t="shared" si="24"/>
        <v>40</v>
      </c>
      <c r="T810">
        <f t="shared" si="25"/>
        <v>7</v>
      </c>
    </row>
    <row r="811" spans="1:20" x14ac:dyDescent="0.25">
      <c r="A811">
        <v>1301320</v>
      </c>
      <c r="B811">
        <v>88068</v>
      </c>
      <c r="C811">
        <v>16610</v>
      </c>
      <c r="D811" t="s">
        <v>53</v>
      </c>
      <c r="E811" t="s">
        <v>518</v>
      </c>
      <c r="F811" t="s">
        <v>342</v>
      </c>
      <c r="J811" s="1">
        <v>2.5977199074074075E-3</v>
      </c>
      <c r="K811">
        <v>40.764084531354698</v>
      </c>
      <c r="L811">
        <v>-73.970499798529701</v>
      </c>
      <c r="M811">
        <v>40.758809046857799</v>
      </c>
      <c r="N811">
        <v>-73.963614441523305</v>
      </c>
      <c r="O811" s="5">
        <v>41917.654690555559</v>
      </c>
      <c r="P811" s="5">
        <v>41917.663400682868</v>
      </c>
      <c r="Q811" s="5">
        <v>41917.675435439814</v>
      </c>
      <c r="R811" s="5">
        <v>41917.68332369213</v>
      </c>
      <c r="S811">
        <f t="shared" si="24"/>
        <v>40</v>
      </c>
      <c r="T811">
        <f t="shared" si="25"/>
        <v>7</v>
      </c>
    </row>
    <row r="812" spans="1:20" x14ac:dyDescent="0.25">
      <c r="A812">
        <v>1301362</v>
      </c>
      <c r="B812">
        <v>363245</v>
      </c>
      <c r="C812">
        <v>71148</v>
      </c>
      <c r="D812" t="s">
        <v>23</v>
      </c>
      <c r="E812" t="s">
        <v>189</v>
      </c>
      <c r="F812" t="s">
        <v>190</v>
      </c>
      <c r="G812" t="s">
        <v>1866</v>
      </c>
      <c r="H812">
        <v>1</v>
      </c>
      <c r="I812" t="s">
        <v>176</v>
      </c>
      <c r="J812" s="1">
        <v>2.3949189814814814E-3</v>
      </c>
      <c r="K812">
        <v>40.726822997452103</v>
      </c>
      <c r="L812">
        <v>-73.985470975575794</v>
      </c>
      <c r="M812">
        <v>40.734250600000003</v>
      </c>
      <c r="N812">
        <v>-73.990212299999996</v>
      </c>
      <c r="O812" s="5">
        <v>41917.657143229168</v>
      </c>
      <c r="P812" s="5">
        <v>41917.662753784723</v>
      </c>
      <c r="Q812" s="5">
        <v>41917.669586689815</v>
      </c>
      <c r="R812" s="5">
        <v>41917.67573909722</v>
      </c>
      <c r="S812">
        <f t="shared" si="24"/>
        <v>40</v>
      </c>
      <c r="T812">
        <f t="shared" si="25"/>
        <v>7</v>
      </c>
    </row>
    <row r="813" spans="1:20" x14ac:dyDescent="0.25">
      <c r="A813">
        <v>1301365</v>
      </c>
      <c r="B813">
        <v>325272</v>
      </c>
      <c r="C813">
        <v>152111</v>
      </c>
      <c r="D813" t="s">
        <v>53</v>
      </c>
      <c r="E813" t="s">
        <v>189</v>
      </c>
      <c r="F813" t="s">
        <v>190</v>
      </c>
      <c r="G813" t="s">
        <v>2209</v>
      </c>
      <c r="H813">
        <v>1</v>
      </c>
      <c r="I813" t="s">
        <v>231</v>
      </c>
      <c r="J813" s="1">
        <v>3.0887847222222219E-3</v>
      </c>
      <c r="K813">
        <v>40.7748328109124</v>
      </c>
      <c r="L813">
        <v>-73.954474395363405</v>
      </c>
      <c r="M813">
        <v>40.767012200000003</v>
      </c>
      <c r="N813">
        <v>-73.981408200000004</v>
      </c>
      <c r="O813" s="5">
        <v>41917.657963645834</v>
      </c>
      <c r="P813" s="5">
        <v>41917.675461365739</v>
      </c>
      <c r="Q813" s="5">
        <v>41917.677785127315</v>
      </c>
      <c r="R813" s="5">
        <v>41917.711329027778</v>
      </c>
      <c r="S813">
        <f t="shared" si="24"/>
        <v>40</v>
      </c>
      <c r="T813">
        <f t="shared" si="25"/>
        <v>7</v>
      </c>
    </row>
    <row r="814" spans="1:20" x14ac:dyDescent="0.25">
      <c r="A814">
        <v>1301365</v>
      </c>
      <c r="B814">
        <v>325272</v>
      </c>
      <c r="C814">
        <v>152111</v>
      </c>
      <c r="D814" t="s">
        <v>53</v>
      </c>
      <c r="E814" t="s">
        <v>189</v>
      </c>
      <c r="F814" t="s">
        <v>190</v>
      </c>
      <c r="G814" t="s">
        <v>191</v>
      </c>
      <c r="H814">
        <v>1</v>
      </c>
      <c r="I814" t="s">
        <v>176</v>
      </c>
      <c r="J814" s="1">
        <v>3.0887847222222219E-3</v>
      </c>
      <c r="K814">
        <v>40.7748328109124</v>
      </c>
      <c r="L814">
        <v>-73.954474395363405</v>
      </c>
      <c r="M814">
        <v>40.767012200000003</v>
      </c>
      <c r="N814">
        <v>-73.981408200000004</v>
      </c>
      <c r="O814" s="5">
        <v>41917.657963645834</v>
      </c>
      <c r="P814" s="5">
        <v>41917.675461365739</v>
      </c>
      <c r="Q814" s="5">
        <v>41917.677785127315</v>
      </c>
      <c r="R814" s="5">
        <v>41917.711329027778</v>
      </c>
      <c r="S814">
        <f t="shared" si="24"/>
        <v>40</v>
      </c>
      <c r="T814">
        <f t="shared" si="25"/>
        <v>7</v>
      </c>
    </row>
    <row r="815" spans="1:20" x14ac:dyDescent="0.25">
      <c r="A815">
        <v>1301400</v>
      </c>
      <c r="B815">
        <v>54851</v>
      </c>
      <c r="C815">
        <v>23359</v>
      </c>
      <c r="D815" t="s">
        <v>23</v>
      </c>
      <c r="E815" t="s">
        <v>1226</v>
      </c>
      <c r="J815" s="1">
        <v>3.1584143518518519E-3</v>
      </c>
      <c r="K815">
        <v>40.7347140820861</v>
      </c>
      <c r="L815">
        <v>-73.999958038330107</v>
      </c>
      <c r="M815">
        <v>40.744766551107801</v>
      </c>
      <c r="N815">
        <v>-74.001621929997597</v>
      </c>
      <c r="O815" s="5">
        <v>41917.659263807873</v>
      </c>
      <c r="P815" s="5">
        <v>41917.662359479167</v>
      </c>
      <c r="Q815" s="5">
        <v>41917.674757187502</v>
      </c>
      <c r="R815" s="5">
        <v>41917.682501388888</v>
      </c>
      <c r="S815">
        <f t="shared" si="24"/>
        <v>40</v>
      </c>
      <c r="T815">
        <f t="shared" si="25"/>
        <v>7</v>
      </c>
    </row>
    <row r="816" spans="1:20" x14ac:dyDescent="0.25">
      <c r="A816">
        <v>1301545</v>
      </c>
      <c r="B816">
        <v>43636</v>
      </c>
      <c r="C816">
        <v>40526</v>
      </c>
      <c r="D816" t="s">
        <v>23</v>
      </c>
      <c r="E816" t="s">
        <v>258</v>
      </c>
      <c r="F816" t="s">
        <v>20</v>
      </c>
      <c r="G816" t="s">
        <v>2229</v>
      </c>
      <c r="H816">
        <v>1</v>
      </c>
      <c r="I816" t="s">
        <v>228</v>
      </c>
      <c r="K816">
        <v>40.724339999999998</v>
      </c>
      <c r="L816">
        <v>-73.990960000000001</v>
      </c>
      <c r="M816">
        <v>40.7520764</v>
      </c>
      <c r="N816">
        <v>-74.001015600000002</v>
      </c>
      <c r="O816" s="5">
        <v>41917.671970254632</v>
      </c>
      <c r="P816" s="5">
        <v>41917.671164907406</v>
      </c>
      <c r="Q816" s="5">
        <v>41917.683207326387</v>
      </c>
      <c r="R816" s="5">
        <v>41917.702302592596</v>
      </c>
      <c r="S816">
        <f t="shared" si="24"/>
        <v>40</v>
      </c>
      <c r="T816">
        <f t="shared" si="25"/>
        <v>7</v>
      </c>
    </row>
    <row r="817" spans="1:20" x14ac:dyDescent="0.25">
      <c r="A817">
        <v>1301599</v>
      </c>
      <c r="B817">
        <v>174775</v>
      </c>
      <c r="C817">
        <v>23359</v>
      </c>
      <c r="D817" t="s">
        <v>23</v>
      </c>
      <c r="E817" t="s">
        <v>1441</v>
      </c>
      <c r="F817" t="s">
        <v>20</v>
      </c>
      <c r="K817">
        <v>40.742196874990299</v>
      </c>
      <c r="L817">
        <v>-74.0053412596409</v>
      </c>
      <c r="M817">
        <v>40.736828899999999</v>
      </c>
      <c r="N817">
        <v>-74.006569999999996</v>
      </c>
      <c r="O817" s="5">
        <v>41917.676124409722</v>
      </c>
      <c r="P817" s="5">
        <v>41917.684583946757</v>
      </c>
      <c r="Q817" s="5">
        <v>41917.693505578703</v>
      </c>
      <c r="R817" s="5">
        <v>41917.698338252318</v>
      </c>
      <c r="S817">
        <f t="shared" si="24"/>
        <v>40</v>
      </c>
      <c r="T817">
        <f t="shared" si="25"/>
        <v>7</v>
      </c>
    </row>
    <row r="818" spans="1:20" x14ac:dyDescent="0.25">
      <c r="A818">
        <v>1301597</v>
      </c>
      <c r="B818">
        <v>76150</v>
      </c>
      <c r="C818">
        <v>151467</v>
      </c>
      <c r="D818" t="s">
        <v>23</v>
      </c>
      <c r="E818" t="s">
        <v>1225</v>
      </c>
      <c r="K818">
        <v>40.771913920457898</v>
      </c>
      <c r="L818">
        <v>-73.959008938904105</v>
      </c>
      <c r="M818">
        <v>40.755251012780498</v>
      </c>
      <c r="N818">
        <v>-73.964529661530605</v>
      </c>
      <c r="O818" s="5">
        <v>41917.676145520833</v>
      </c>
      <c r="P818" s="5">
        <v>41917.692233344904</v>
      </c>
      <c r="Q818" s="5">
        <v>41917.711206747685</v>
      </c>
      <c r="R818" s="5">
        <v>41917.72135</v>
      </c>
      <c r="S818">
        <f t="shared" si="24"/>
        <v>40</v>
      </c>
      <c r="T818">
        <f t="shared" si="25"/>
        <v>7</v>
      </c>
    </row>
    <row r="819" spans="1:20" x14ac:dyDescent="0.25">
      <c r="A819">
        <v>1301584</v>
      </c>
      <c r="B819">
        <v>271753</v>
      </c>
      <c r="C819">
        <v>59184</v>
      </c>
      <c r="D819" t="s">
        <v>53</v>
      </c>
      <c r="E819" t="s">
        <v>1389</v>
      </c>
      <c r="F819" t="s">
        <v>1390</v>
      </c>
      <c r="K819">
        <v>40.740155440852</v>
      </c>
      <c r="L819">
        <v>-73.994805125365602</v>
      </c>
      <c r="M819">
        <v>40.708869</v>
      </c>
      <c r="N819">
        <v>-74.005544</v>
      </c>
      <c r="O819" s="5">
        <v>41917.676449965278</v>
      </c>
      <c r="P819" s="5">
        <v>41917.681620798612</v>
      </c>
      <c r="Q819" s="5">
        <v>41917.729772465274</v>
      </c>
      <c r="R819" s="5">
        <v>41917.745532141205</v>
      </c>
      <c r="S819">
        <f t="shared" si="24"/>
        <v>40</v>
      </c>
      <c r="T819">
        <f t="shared" si="25"/>
        <v>7</v>
      </c>
    </row>
    <row r="820" spans="1:20" x14ac:dyDescent="0.25">
      <c r="A820">
        <v>1301625</v>
      </c>
      <c r="B820">
        <v>125123</v>
      </c>
      <c r="C820">
        <v>123581</v>
      </c>
      <c r="D820" t="s">
        <v>23</v>
      </c>
      <c r="E820" t="s">
        <v>114</v>
      </c>
      <c r="F820" t="s">
        <v>115</v>
      </c>
      <c r="G820" t="s">
        <v>1903</v>
      </c>
      <c r="H820">
        <v>1</v>
      </c>
      <c r="I820" t="s">
        <v>184</v>
      </c>
      <c r="K820">
        <v>40.786017123633201</v>
      </c>
      <c r="L820">
        <v>-73.978471825344499</v>
      </c>
      <c r="M820">
        <v>40.746764400000004</v>
      </c>
      <c r="N820">
        <v>-73.990301400000007</v>
      </c>
      <c r="O820" s="5">
        <v>41917.677839398151</v>
      </c>
      <c r="P820" s="5">
        <v>41917.68814755787</v>
      </c>
      <c r="Q820" s="5">
        <v>41917.714767824073</v>
      </c>
      <c r="R820" s="5">
        <v>41917.732677743057</v>
      </c>
      <c r="S820">
        <f t="shared" si="24"/>
        <v>40</v>
      </c>
      <c r="T820">
        <f t="shared" si="25"/>
        <v>7</v>
      </c>
    </row>
    <row r="821" spans="1:20" x14ac:dyDescent="0.25">
      <c r="A821">
        <v>1301681</v>
      </c>
      <c r="B821">
        <v>277898</v>
      </c>
      <c r="C821">
        <v>3592</v>
      </c>
      <c r="D821" t="s">
        <v>23</v>
      </c>
      <c r="E821" t="s">
        <v>3163</v>
      </c>
      <c r="F821" t="s">
        <v>41</v>
      </c>
      <c r="G821" t="s">
        <v>1309</v>
      </c>
      <c r="H821">
        <v>4</v>
      </c>
      <c r="I821" t="s">
        <v>3164</v>
      </c>
      <c r="J821" s="1">
        <v>7.6614930555555559E-3</v>
      </c>
      <c r="K821">
        <v>40.742516104562696</v>
      </c>
      <c r="L821">
        <v>-73.9826270200588</v>
      </c>
      <c r="M821">
        <v>40.724721799999998</v>
      </c>
      <c r="N821">
        <v>-74.008089499999997</v>
      </c>
      <c r="O821" s="5">
        <v>41917.68228241898</v>
      </c>
      <c r="P821" s="5">
        <v>41917.684443171296</v>
      </c>
      <c r="Q821" s="5">
        <v>41917.697869351854</v>
      </c>
      <c r="R821" s="5">
        <v>41917.709850451392</v>
      </c>
      <c r="S821">
        <f t="shared" si="24"/>
        <v>40</v>
      </c>
      <c r="T821">
        <f t="shared" si="25"/>
        <v>7</v>
      </c>
    </row>
    <row r="822" spans="1:20" x14ac:dyDescent="0.25">
      <c r="A822">
        <v>1301702</v>
      </c>
      <c r="B822">
        <v>125832</v>
      </c>
      <c r="C822">
        <v>60761</v>
      </c>
      <c r="D822" t="s">
        <v>23</v>
      </c>
      <c r="E822" t="s">
        <v>452</v>
      </c>
      <c r="F822" t="s">
        <v>58</v>
      </c>
      <c r="K822">
        <v>40.778851606668098</v>
      </c>
      <c r="L822">
        <v>-73.981225490570097</v>
      </c>
      <c r="M822">
        <v>40.796978799999998</v>
      </c>
      <c r="N822">
        <v>-73.970909199999994</v>
      </c>
      <c r="O822" s="5">
        <v>41917.684925266207</v>
      </c>
      <c r="R822" s="5">
        <v>41917.710703622688</v>
      </c>
      <c r="S822">
        <f t="shared" si="24"/>
        <v>40</v>
      </c>
      <c r="T822">
        <f t="shared" si="25"/>
        <v>7</v>
      </c>
    </row>
    <row r="823" spans="1:20" x14ac:dyDescent="0.25">
      <c r="A823">
        <v>1301755</v>
      </c>
      <c r="B823">
        <v>125123</v>
      </c>
      <c r="C823">
        <v>145255</v>
      </c>
      <c r="D823" t="s">
        <v>23</v>
      </c>
      <c r="E823" t="s">
        <v>88</v>
      </c>
      <c r="F823" t="s">
        <v>89</v>
      </c>
      <c r="K823">
        <v>40.745260824255702</v>
      </c>
      <c r="L823">
        <v>-73.991149479360601</v>
      </c>
      <c r="M823">
        <v>40.746764400000004</v>
      </c>
      <c r="N823">
        <v>-73.990301400000007</v>
      </c>
      <c r="O823" s="5">
        <v>41917.688905937503</v>
      </c>
      <c r="R823" s="5">
        <v>41917.695076238429</v>
      </c>
      <c r="S823">
        <f t="shared" si="24"/>
        <v>40</v>
      </c>
      <c r="T823">
        <f t="shared" si="25"/>
        <v>7</v>
      </c>
    </row>
    <row r="824" spans="1:20" x14ac:dyDescent="0.25">
      <c r="A824">
        <v>1301828</v>
      </c>
      <c r="B824">
        <v>130507</v>
      </c>
      <c r="C824">
        <v>89004</v>
      </c>
      <c r="D824" t="s">
        <v>23</v>
      </c>
      <c r="E824" t="s">
        <v>921</v>
      </c>
      <c r="F824" t="s">
        <v>139</v>
      </c>
      <c r="G824" t="s">
        <v>922</v>
      </c>
      <c r="H824">
        <v>1</v>
      </c>
      <c r="I824" t="s">
        <v>249</v>
      </c>
      <c r="J824" s="1">
        <v>1.9348263888888889E-3</v>
      </c>
      <c r="K824">
        <v>40.721989949797702</v>
      </c>
      <c r="L824">
        <v>-73.997747898101807</v>
      </c>
      <c r="M824">
        <v>40.741840000000003</v>
      </c>
      <c r="N824">
        <v>-74.002786999999998</v>
      </c>
      <c r="O824" s="5">
        <v>41917.694398958331</v>
      </c>
      <c r="P824" s="5">
        <v>41917.700012395835</v>
      </c>
      <c r="Q824" s="5">
        <v>41917.716544108793</v>
      </c>
      <c r="R824" s="5">
        <v>41917.725882060186</v>
      </c>
      <c r="S824">
        <f t="shared" si="24"/>
        <v>40</v>
      </c>
      <c r="T824">
        <f t="shared" si="25"/>
        <v>7</v>
      </c>
    </row>
    <row r="825" spans="1:20" x14ac:dyDescent="0.25">
      <c r="A825">
        <v>1301872</v>
      </c>
      <c r="B825">
        <v>88078</v>
      </c>
      <c r="C825">
        <v>137090</v>
      </c>
      <c r="D825" t="s">
        <v>23</v>
      </c>
      <c r="E825" t="s">
        <v>341</v>
      </c>
      <c r="F825" t="s">
        <v>342</v>
      </c>
      <c r="G825" t="s">
        <v>412</v>
      </c>
      <c r="H825">
        <v>1</v>
      </c>
      <c r="I825" t="s">
        <v>413</v>
      </c>
      <c r="J825" s="1">
        <v>1.3691550925925925E-2</v>
      </c>
      <c r="K825">
        <v>40.734213854853898</v>
      </c>
      <c r="L825">
        <v>-74.006202029303594</v>
      </c>
      <c r="M825">
        <v>40.747632199999998</v>
      </c>
      <c r="N825">
        <v>-74.0062985</v>
      </c>
      <c r="O825" s="5">
        <v>41917.698155949074</v>
      </c>
      <c r="P825" s="5">
        <v>41917.702078483795</v>
      </c>
      <c r="Q825" s="5">
        <v>41917.725600277779</v>
      </c>
      <c r="R825" s="5">
        <v>41917.731986817133</v>
      </c>
      <c r="S825">
        <f t="shared" si="24"/>
        <v>40</v>
      </c>
      <c r="T825">
        <f t="shared" si="25"/>
        <v>7</v>
      </c>
    </row>
    <row r="826" spans="1:20" x14ac:dyDescent="0.25">
      <c r="A826">
        <v>1301872</v>
      </c>
      <c r="B826">
        <v>88078</v>
      </c>
      <c r="C826">
        <v>137090</v>
      </c>
      <c r="D826" t="s">
        <v>23</v>
      </c>
      <c r="E826" t="s">
        <v>341</v>
      </c>
      <c r="F826" t="s">
        <v>342</v>
      </c>
      <c r="G826" t="s">
        <v>1643</v>
      </c>
      <c r="H826">
        <v>1</v>
      </c>
      <c r="I826" t="s">
        <v>344</v>
      </c>
      <c r="J826" s="1">
        <v>1.3691550925925925E-2</v>
      </c>
      <c r="K826">
        <v>40.734213854853898</v>
      </c>
      <c r="L826">
        <v>-74.006202029303594</v>
      </c>
      <c r="M826">
        <v>40.747632199999998</v>
      </c>
      <c r="N826">
        <v>-74.0062985</v>
      </c>
      <c r="O826" s="5">
        <v>41917.698155949074</v>
      </c>
      <c r="P826" s="5">
        <v>41917.702078483795</v>
      </c>
      <c r="Q826" s="5">
        <v>41917.725600277779</v>
      </c>
      <c r="R826" s="5">
        <v>41917.731986817133</v>
      </c>
      <c r="S826">
        <f t="shared" si="24"/>
        <v>40</v>
      </c>
      <c r="T826">
        <f t="shared" si="25"/>
        <v>7</v>
      </c>
    </row>
    <row r="827" spans="1:20" x14ac:dyDescent="0.25">
      <c r="A827">
        <v>1301872</v>
      </c>
      <c r="B827">
        <v>88078</v>
      </c>
      <c r="C827">
        <v>137090</v>
      </c>
      <c r="D827" t="s">
        <v>23</v>
      </c>
      <c r="E827" t="s">
        <v>341</v>
      </c>
      <c r="F827" t="s">
        <v>342</v>
      </c>
      <c r="G827" t="s">
        <v>1507</v>
      </c>
      <c r="H827">
        <v>1</v>
      </c>
      <c r="I827" t="s">
        <v>413</v>
      </c>
      <c r="J827" s="1">
        <v>1.3691550925925925E-2</v>
      </c>
      <c r="K827">
        <v>40.734213854853898</v>
      </c>
      <c r="L827">
        <v>-74.006202029303594</v>
      </c>
      <c r="M827">
        <v>40.747632199999998</v>
      </c>
      <c r="N827">
        <v>-74.0062985</v>
      </c>
      <c r="O827" s="5">
        <v>41917.698155949074</v>
      </c>
      <c r="P827" s="5">
        <v>41917.702078483795</v>
      </c>
      <c r="Q827" s="5">
        <v>41917.725600277779</v>
      </c>
      <c r="R827" s="5">
        <v>41917.731986817133</v>
      </c>
      <c r="S827">
        <f t="shared" si="24"/>
        <v>40</v>
      </c>
      <c r="T827">
        <f t="shared" si="25"/>
        <v>7</v>
      </c>
    </row>
    <row r="828" spans="1:20" x14ac:dyDescent="0.25">
      <c r="A828">
        <v>1301929</v>
      </c>
      <c r="B828">
        <v>237592</v>
      </c>
      <c r="C828">
        <v>133452</v>
      </c>
      <c r="D828" t="s">
        <v>23</v>
      </c>
      <c r="E828" t="s">
        <v>54</v>
      </c>
      <c r="F828" t="s">
        <v>29</v>
      </c>
      <c r="G828" t="s">
        <v>150</v>
      </c>
      <c r="H828">
        <v>1</v>
      </c>
      <c r="I828" t="s">
        <v>151</v>
      </c>
      <c r="K828">
        <v>40.780825773220101</v>
      </c>
      <c r="L828">
        <v>-73.976483345031696</v>
      </c>
      <c r="M828">
        <v>40.810971100000003</v>
      </c>
      <c r="N828">
        <v>-73.959010199999994</v>
      </c>
      <c r="O828" s="5">
        <v>41917.702879398152</v>
      </c>
      <c r="P828" s="5">
        <v>41917.704143599534</v>
      </c>
      <c r="Q828" s="5">
        <v>41917.720343194444</v>
      </c>
      <c r="R828" s="5">
        <v>41917.735866527779</v>
      </c>
      <c r="S828">
        <f t="shared" si="24"/>
        <v>40</v>
      </c>
      <c r="T828">
        <f t="shared" si="25"/>
        <v>7</v>
      </c>
    </row>
    <row r="829" spans="1:20" x14ac:dyDescent="0.25">
      <c r="A829">
        <v>1301986</v>
      </c>
      <c r="B829">
        <v>351717</v>
      </c>
      <c r="C829">
        <v>130705</v>
      </c>
      <c r="D829" t="s">
        <v>23</v>
      </c>
      <c r="E829" t="s">
        <v>500</v>
      </c>
      <c r="F829" t="s">
        <v>501</v>
      </c>
      <c r="G829" t="s">
        <v>3742</v>
      </c>
      <c r="H829">
        <v>1</v>
      </c>
      <c r="I829" t="s">
        <v>3743</v>
      </c>
      <c r="K829">
        <v>40.779598</v>
      </c>
      <c r="L829">
        <v>-73.947388000000004</v>
      </c>
      <c r="M829">
        <v>40.746744399999997</v>
      </c>
      <c r="N829">
        <v>-73.982093899999995</v>
      </c>
      <c r="O829" s="5">
        <v>41917.70789740741</v>
      </c>
      <c r="P829" s="5">
        <v>41917.706765578703</v>
      </c>
      <c r="Q829" s="5">
        <v>41917.711296053239</v>
      </c>
      <c r="R829" s="5">
        <v>41917.730797962962</v>
      </c>
      <c r="S829">
        <f t="shared" si="24"/>
        <v>40</v>
      </c>
      <c r="T829">
        <f t="shared" si="25"/>
        <v>7</v>
      </c>
    </row>
    <row r="830" spans="1:20" x14ac:dyDescent="0.25">
      <c r="A830">
        <v>1302020</v>
      </c>
      <c r="B830">
        <v>136876</v>
      </c>
      <c r="C830">
        <v>122837</v>
      </c>
      <c r="D830" t="s">
        <v>23</v>
      </c>
      <c r="E830" t="s">
        <v>730</v>
      </c>
      <c r="F830" t="s">
        <v>91</v>
      </c>
      <c r="G830" t="s">
        <v>2344</v>
      </c>
      <c r="H830">
        <v>1</v>
      </c>
      <c r="I830" t="s">
        <v>25</v>
      </c>
      <c r="J830" s="1">
        <v>1.7861111111111114E-3</v>
      </c>
      <c r="K830">
        <v>40.722748587419602</v>
      </c>
      <c r="L830">
        <v>-73.996061916918705</v>
      </c>
      <c r="M830">
        <v>40.7370578002039</v>
      </c>
      <c r="N830">
        <v>-73.996763284696897</v>
      </c>
      <c r="O830" s="5">
        <v>41917.710370879628</v>
      </c>
      <c r="P830" s="5">
        <v>41917.72379945602</v>
      </c>
      <c r="Q830" s="5">
        <v>41917.732719016203</v>
      </c>
      <c r="R830" s="5">
        <v>41917.742872581017</v>
      </c>
      <c r="S830">
        <f t="shared" si="24"/>
        <v>40</v>
      </c>
      <c r="T830">
        <f t="shared" si="25"/>
        <v>7</v>
      </c>
    </row>
    <row r="831" spans="1:20" x14ac:dyDescent="0.25">
      <c r="A831">
        <v>1302051</v>
      </c>
      <c r="B831">
        <v>44367</v>
      </c>
      <c r="C831">
        <v>3592</v>
      </c>
      <c r="D831" t="s">
        <v>23</v>
      </c>
      <c r="E831" t="s">
        <v>730</v>
      </c>
      <c r="F831" t="s">
        <v>91</v>
      </c>
      <c r="G831" t="s">
        <v>3734</v>
      </c>
      <c r="H831">
        <v>1</v>
      </c>
      <c r="I831" t="s">
        <v>136</v>
      </c>
      <c r="J831" s="1">
        <v>3.941504629629629E-3</v>
      </c>
      <c r="K831">
        <v>40.722748587419602</v>
      </c>
      <c r="L831">
        <v>-73.996061916918705</v>
      </c>
      <c r="M831">
        <v>40.745944770656997</v>
      </c>
      <c r="N831">
        <v>-73.980539691401503</v>
      </c>
      <c r="O831" s="5">
        <v>41917.714020416664</v>
      </c>
      <c r="P831" s="5">
        <v>41917.714654699077</v>
      </c>
      <c r="Q831" s="5">
        <v>41917.737260300928</v>
      </c>
      <c r="R831" s="5">
        <v>41917.747386377312</v>
      </c>
      <c r="S831">
        <f t="shared" si="24"/>
        <v>40</v>
      </c>
      <c r="T831">
        <f t="shared" si="25"/>
        <v>7</v>
      </c>
    </row>
    <row r="832" spans="1:20" x14ac:dyDescent="0.25">
      <c r="A832">
        <v>1302105</v>
      </c>
      <c r="B832">
        <v>52832</v>
      </c>
      <c r="C832">
        <v>41959</v>
      </c>
      <c r="D832" t="s">
        <v>23</v>
      </c>
      <c r="E832" t="s">
        <v>121</v>
      </c>
      <c r="F832" t="s">
        <v>122</v>
      </c>
      <c r="G832" t="s">
        <v>1831</v>
      </c>
      <c r="H832">
        <v>1</v>
      </c>
      <c r="I832" t="s">
        <v>124</v>
      </c>
      <c r="J832" s="1">
        <v>3.4876851851851852E-3</v>
      </c>
      <c r="K832">
        <v>40.744187954347503</v>
      </c>
      <c r="L832">
        <v>-73.987530940025394</v>
      </c>
      <c r="M832">
        <v>40.780355399999998</v>
      </c>
      <c r="N832">
        <v>-73.960014000000001</v>
      </c>
      <c r="O832" s="5">
        <v>41917.717712928243</v>
      </c>
      <c r="P832" s="5">
        <v>41917.718507569443</v>
      </c>
      <c r="Q832" s="5">
        <v>41917.747558506948</v>
      </c>
      <c r="R832" s="5">
        <v>41917.76456585648</v>
      </c>
      <c r="S832">
        <f t="shared" si="24"/>
        <v>40</v>
      </c>
      <c r="T832">
        <f t="shared" si="25"/>
        <v>7</v>
      </c>
    </row>
    <row r="833" spans="1:20" x14ac:dyDescent="0.25">
      <c r="A833">
        <v>1302105</v>
      </c>
      <c r="B833">
        <v>52832</v>
      </c>
      <c r="C833">
        <v>41959</v>
      </c>
      <c r="D833" t="s">
        <v>23</v>
      </c>
      <c r="E833" t="s">
        <v>121</v>
      </c>
      <c r="F833" t="s">
        <v>122</v>
      </c>
      <c r="G833" t="s">
        <v>2343</v>
      </c>
      <c r="H833">
        <v>2</v>
      </c>
      <c r="I833" t="s">
        <v>115</v>
      </c>
      <c r="J833" s="1">
        <v>3.4876851851851852E-3</v>
      </c>
      <c r="K833">
        <v>40.744187954347503</v>
      </c>
      <c r="L833">
        <v>-73.987530940025394</v>
      </c>
      <c r="M833">
        <v>40.780355399999998</v>
      </c>
      <c r="N833">
        <v>-73.960014000000001</v>
      </c>
      <c r="O833" s="5">
        <v>41917.717712928243</v>
      </c>
      <c r="P833" s="5">
        <v>41917.718507569443</v>
      </c>
      <c r="Q833" s="5">
        <v>41917.747558506948</v>
      </c>
      <c r="R833" s="5">
        <v>41917.76456585648</v>
      </c>
      <c r="S833">
        <f t="shared" si="24"/>
        <v>40</v>
      </c>
      <c r="T833">
        <f t="shared" si="25"/>
        <v>7</v>
      </c>
    </row>
    <row r="834" spans="1:20" x14ac:dyDescent="0.25">
      <c r="A834">
        <v>1302120</v>
      </c>
      <c r="B834">
        <v>107909</v>
      </c>
      <c r="C834">
        <v>148268</v>
      </c>
      <c r="D834" t="s">
        <v>23</v>
      </c>
      <c r="E834" t="s">
        <v>54</v>
      </c>
      <c r="F834" t="s">
        <v>29</v>
      </c>
      <c r="G834" t="s">
        <v>151</v>
      </c>
      <c r="H834">
        <v>1</v>
      </c>
      <c r="I834" t="s">
        <v>151</v>
      </c>
      <c r="K834">
        <v>40.740884357811296</v>
      </c>
      <c r="L834">
        <v>-73.988198676721197</v>
      </c>
      <c r="M834">
        <v>40.734219899999999</v>
      </c>
      <c r="N834">
        <v>-73.990255399999995</v>
      </c>
      <c r="O834" s="5">
        <v>41917.719493113429</v>
      </c>
      <c r="P834" s="5">
        <v>41917.71993994213</v>
      </c>
      <c r="Q834" s="5">
        <v>41917.743550324078</v>
      </c>
      <c r="R834" s="5">
        <v>41917.748453506945</v>
      </c>
      <c r="S834">
        <f t="shared" si="24"/>
        <v>40</v>
      </c>
      <c r="T834">
        <f t="shared" si="25"/>
        <v>7</v>
      </c>
    </row>
    <row r="835" spans="1:20" x14ac:dyDescent="0.25">
      <c r="A835">
        <v>1302138</v>
      </c>
      <c r="B835">
        <v>49034</v>
      </c>
      <c r="C835">
        <v>39443</v>
      </c>
      <c r="D835" t="s">
        <v>23</v>
      </c>
      <c r="E835" t="s">
        <v>107</v>
      </c>
      <c r="F835" t="s">
        <v>108</v>
      </c>
      <c r="G835" t="s">
        <v>1444</v>
      </c>
      <c r="H835">
        <v>1</v>
      </c>
      <c r="I835" t="s">
        <v>1445</v>
      </c>
      <c r="J835" s="1">
        <v>2.4922453703703708E-3</v>
      </c>
      <c r="K835">
        <v>40.733787294544499</v>
      </c>
      <c r="L835">
        <v>-73.993035256862598</v>
      </c>
      <c r="M835">
        <v>40.724707199999997</v>
      </c>
      <c r="N835">
        <v>-73.981174999999993</v>
      </c>
      <c r="O835" s="5">
        <v>41917.720309085649</v>
      </c>
      <c r="P835" s="5">
        <v>41917.721013298615</v>
      </c>
      <c r="Q835" s="5">
        <v>41917.737931828706</v>
      </c>
      <c r="R835" s="5">
        <v>41917.745628703706</v>
      </c>
      <c r="S835">
        <f t="shared" ref="S835:S898" si="26">WEEKNUM(O835,21)</f>
        <v>40</v>
      </c>
      <c r="T835">
        <f t="shared" ref="T835:T898" si="27">WEEKDAY(O835,11)</f>
        <v>7</v>
      </c>
    </row>
    <row r="836" spans="1:20" x14ac:dyDescent="0.25">
      <c r="A836">
        <v>1302173</v>
      </c>
      <c r="B836">
        <v>147786</v>
      </c>
      <c r="C836">
        <v>147033</v>
      </c>
      <c r="D836" t="s">
        <v>53</v>
      </c>
      <c r="E836" t="s">
        <v>1355</v>
      </c>
      <c r="F836" t="s">
        <v>41</v>
      </c>
      <c r="G836" t="s">
        <v>1434</v>
      </c>
      <c r="H836">
        <v>1</v>
      </c>
      <c r="I836" t="s">
        <v>82</v>
      </c>
      <c r="K836">
        <v>40.742005986247399</v>
      </c>
      <c r="L836">
        <v>-73.990280628204303</v>
      </c>
      <c r="M836">
        <v>40.756278100000003</v>
      </c>
      <c r="N836">
        <v>-73.982330300000001</v>
      </c>
      <c r="O836" s="5">
        <v>41917.722863888892</v>
      </c>
      <c r="P836" s="5">
        <v>41917.742248634262</v>
      </c>
      <c r="Q836" s="5">
        <v>41917.748609652779</v>
      </c>
      <c r="R836" s="5">
        <v>41917.765266979164</v>
      </c>
      <c r="S836">
        <f t="shared" si="26"/>
        <v>40</v>
      </c>
      <c r="T836">
        <f t="shared" si="27"/>
        <v>7</v>
      </c>
    </row>
    <row r="837" spans="1:20" x14ac:dyDescent="0.25">
      <c r="A837">
        <v>1302208</v>
      </c>
      <c r="B837">
        <v>355766</v>
      </c>
      <c r="C837">
        <v>46760</v>
      </c>
      <c r="D837" t="s">
        <v>53</v>
      </c>
      <c r="E837" t="s">
        <v>194</v>
      </c>
      <c r="F837" t="s">
        <v>20</v>
      </c>
      <c r="G837" t="s">
        <v>1469</v>
      </c>
      <c r="H837">
        <v>1</v>
      </c>
      <c r="I837" t="s">
        <v>196</v>
      </c>
      <c r="J837" s="1">
        <v>4.2333680555555553E-3</v>
      </c>
      <c r="K837">
        <v>40.730340181965403</v>
      </c>
      <c r="L837">
        <v>-73.983993530273395</v>
      </c>
      <c r="M837">
        <v>40.799004600000004</v>
      </c>
      <c r="N837">
        <v>-73.963308600000005</v>
      </c>
      <c r="O837" s="5">
        <v>41917.725022453706</v>
      </c>
      <c r="R837" s="5">
        <v>41917.765504537034</v>
      </c>
      <c r="S837">
        <f t="shared" si="26"/>
        <v>40</v>
      </c>
      <c r="T837">
        <f t="shared" si="27"/>
        <v>7</v>
      </c>
    </row>
    <row r="838" spans="1:20" x14ac:dyDescent="0.25">
      <c r="A838">
        <v>1302231</v>
      </c>
      <c r="B838">
        <v>363429</v>
      </c>
      <c r="C838">
        <v>66004</v>
      </c>
      <c r="D838" t="s">
        <v>23</v>
      </c>
      <c r="E838" t="s">
        <v>432</v>
      </c>
      <c r="F838" t="s">
        <v>49</v>
      </c>
      <c r="G838" t="s">
        <v>2176</v>
      </c>
      <c r="H838">
        <v>2</v>
      </c>
      <c r="I838" t="s">
        <v>319</v>
      </c>
      <c r="K838">
        <v>40.779930093814997</v>
      </c>
      <c r="L838">
        <v>-73.980334997177096</v>
      </c>
      <c r="M838">
        <v>40.748901109558901</v>
      </c>
      <c r="N838">
        <v>-74.005742142500495</v>
      </c>
      <c r="O838" s="5">
        <v>41917.726976226855</v>
      </c>
      <c r="P838" s="5">
        <v>41917.739813287037</v>
      </c>
      <c r="Q838" s="5">
        <v>41917.749127662035</v>
      </c>
      <c r="R838" s="5">
        <v>41917.764912523147</v>
      </c>
      <c r="S838">
        <f t="shared" si="26"/>
        <v>40</v>
      </c>
      <c r="T838">
        <f t="shared" si="27"/>
        <v>7</v>
      </c>
    </row>
    <row r="839" spans="1:20" x14ac:dyDescent="0.25">
      <c r="A839">
        <v>1302258</v>
      </c>
      <c r="B839">
        <v>62540</v>
      </c>
      <c r="C839">
        <v>156557</v>
      </c>
      <c r="D839" t="s">
        <v>53</v>
      </c>
      <c r="E839" t="s">
        <v>250</v>
      </c>
      <c r="F839" t="s">
        <v>251</v>
      </c>
      <c r="G839" t="s">
        <v>1591</v>
      </c>
      <c r="H839">
        <v>1</v>
      </c>
      <c r="I839" t="s">
        <v>478</v>
      </c>
      <c r="J839" s="1">
        <v>3.5253819444444443E-3</v>
      </c>
      <c r="K839">
        <v>40.790399757583998</v>
      </c>
      <c r="L839">
        <v>-73.974712559392302</v>
      </c>
      <c r="M839">
        <v>40.737606999999997</v>
      </c>
      <c r="N839">
        <v>-74.008944</v>
      </c>
      <c r="O839" s="5">
        <v>41917.729184189811</v>
      </c>
      <c r="P839" s="5">
        <v>41917.727597037039</v>
      </c>
      <c r="Q839" s="5">
        <v>41917.743102395834</v>
      </c>
      <c r="R839" s="5">
        <v>41917.765232291669</v>
      </c>
      <c r="S839">
        <f t="shared" si="26"/>
        <v>40</v>
      </c>
      <c r="T839">
        <f t="shared" si="27"/>
        <v>7</v>
      </c>
    </row>
    <row r="840" spans="1:20" x14ac:dyDescent="0.25">
      <c r="A840">
        <v>1302258</v>
      </c>
      <c r="B840">
        <v>62540</v>
      </c>
      <c r="C840">
        <v>156557</v>
      </c>
      <c r="D840" t="s">
        <v>53</v>
      </c>
      <c r="E840" t="s">
        <v>250</v>
      </c>
      <c r="F840" t="s">
        <v>251</v>
      </c>
      <c r="G840" t="s">
        <v>3308</v>
      </c>
      <c r="H840">
        <v>2</v>
      </c>
      <c r="I840" t="s">
        <v>136</v>
      </c>
      <c r="J840" s="1">
        <v>3.5253819444444443E-3</v>
      </c>
      <c r="K840">
        <v>40.790399757583998</v>
      </c>
      <c r="L840">
        <v>-73.974712559392302</v>
      </c>
      <c r="M840">
        <v>40.737606999999997</v>
      </c>
      <c r="N840">
        <v>-74.008944</v>
      </c>
      <c r="O840" s="5">
        <v>41917.729184189811</v>
      </c>
      <c r="P840" s="5">
        <v>41917.727597037039</v>
      </c>
      <c r="Q840" s="5">
        <v>41917.743102395834</v>
      </c>
      <c r="R840" s="5">
        <v>41917.765232291669</v>
      </c>
      <c r="S840">
        <f t="shared" si="26"/>
        <v>40</v>
      </c>
      <c r="T840">
        <f t="shared" si="27"/>
        <v>7</v>
      </c>
    </row>
    <row r="841" spans="1:20" x14ac:dyDescent="0.25">
      <c r="A841">
        <v>1302258</v>
      </c>
      <c r="B841">
        <v>62540</v>
      </c>
      <c r="C841">
        <v>156557</v>
      </c>
      <c r="D841" t="s">
        <v>53</v>
      </c>
      <c r="E841" t="s">
        <v>250</v>
      </c>
      <c r="F841" t="s">
        <v>251</v>
      </c>
      <c r="G841" t="s">
        <v>3475</v>
      </c>
      <c r="H841">
        <v>1</v>
      </c>
      <c r="I841" t="s">
        <v>2804</v>
      </c>
      <c r="J841" s="1">
        <v>3.5253819444444443E-3</v>
      </c>
      <c r="K841">
        <v>40.790399757583998</v>
      </c>
      <c r="L841">
        <v>-73.974712559392302</v>
      </c>
      <c r="M841">
        <v>40.737606999999997</v>
      </c>
      <c r="N841">
        <v>-74.008944</v>
      </c>
      <c r="O841" s="5">
        <v>41917.729184189811</v>
      </c>
      <c r="P841" s="5">
        <v>41917.727597037039</v>
      </c>
      <c r="Q841" s="5">
        <v>41917.743102395834</v>
      </c>
      <c r="R841" s="5">
        <v>41917.765232291669</v>
      </c>
      <c r="S841">
        <f t="shared" si="26"/>
        <v>40</v>
      </c>
      <c r="T841">
        <f t="shared" si="27"/>
        <v>7</v>
      </c>
    </row>
    <row r="842" spans="1:20" x14ac:dyDescent="0.25">
      <c r="A842">
        <v>1302266</v>
      </c>
      <c r="B842">
        <v>111129</v>
      </c>
      <c r="C842">
        <v>122837</v>
      </c>
      <c r="D842" t="s">
        <v>23</v>
      </c>
      <c r="E842" t="s">
        <v>207</v>
      </c>
      <c r="F842" t="s">
        <v>108</v>
      </c>
      <c r="G842" t="s">
        <v>3072</v>
      </c>
      <c r="H842">
        <v>1</v>
      </c>
      <c r="I842" t="s">
        <v>1658</v>
      </c>
      <c r="J842" s="1">
        <v>2.799571759259259E-3</v>
      </c>
      <c r="K842">
        <v>40.740783999999998</v>
      </c>
      <c r="L842">
        <v>-74.000720999999999</v>
      </c>
      <c r="M842">
        <v>40.748756732751701</v>
      </c>
      <c r="N842">
        <v>-73.991760755741694</v>
      </c>
      <c r="O842" s="5">
        <v>41917.729721481483</v>
      </c>
      <c r="P842" s="5">
        <v>41917.745675949074</v>
      </c>
      <c r="Q842" s="5">
        <v>41917.751115624997</v>
      </c>
      <c r="R842" s="5">
        <v>41917.759194849539</v>
      </c>
      <c r="S842">
        <f t="shared" si="26"/>
        <v>40</v>
      </c>
      <c r="T842">
        <f t="shared" si="27"/>
        <v>7</v>
      </c>
    </row>
    <row r="843" spans="1:20" x14ac:dyDescent="0.25">
      <c r="A843">
        <v>1302319</v>
      </c>
      <c r="B843">
        <v>262390</v>
      </c>
      <c r="C843">
        <v>141201</v>
      </c>
      <c r="D843" t="s">
        <v>23</v>
      </c>
      <c r="E843" t="s">
        <v>354</v>
      </c>
      <c r="F843" t="s">
        <v>108</v>
      </c>
      <c r="K843">
        <v>40.7658216875896</v>
      </c>
      <c r="L843">
        <v>-73.957281232974495</v>
      </c>
      <c r="M843">
        <v>40.768141999999997</v>
      </c>
      <c r="N843">
        <v>-73.957442999999998</v>
      </c>
      <c r="O843" s="5">
        <v>41917.736365983794</v>
      </c>
      <c r="P843" s="5">
        <v>41917.744243460649</v>
      </c>
      <c r="Q843" s="5">
        <v>41917.755648773149</v>
      </c>
      <c r="R843" s="5">
        <v>41917.759231296295</v>
      </c>
      <c r="S843">
        <f t="shared" si="26"/>
        <v>40</v>
      </c>
      <c r="T843">
        <f t="shared" si="27"/>
        <v>7</v>
      </c>
    </row>
    <row r="844" spans="1:20" x14ac:dyDescent="0.25">
      <c r="A844">
        <v>1302336</v>
      </c>
      <c r="B844">
        <v>361728</v>
      </c>
      <c r="C844">
        <v>133293</v>
      </c>
      <c r="D844" t="s">
        <v>23</v>
      </c>
      <c r="E844" t="s">
        <v>255</v>
      </c>
      <c r="F844" t="s">
        <v>91</v>
      </c>
      <c r="G844" t="s">
        <v>536</v>
      </c>
      <c r="H844">
        <v>1</v>
      </c>
      <c r="I844" t="s">
        <v>257</v>
      </c>
      <c r="J844" s="1">
        <v>3.4089814814814816E-3</v>
      </c>
      <c r="K844">
        <v>40.721545124764702</v>
      </c>
      <c r="L844">
        <v>-73.988842426716104</v>
      </c>
      <c r="M844">
        <v>40.753976700000003</v>
      </c>
      <c r="N844">
        <v>-73.965048100000004</v>
      </c>
      <c r="O844" s="5">
        <v>41917.736730266202</v>
      </c>
      <c r="P844" s="5">
        <v>41917.740263171298</v>
      </c>
      <c r="Q844" s="5">
        <v>41917.757508206021</v>
      </c>
      <c r="R844" s="5">
        <v>41917.769772962965</v>
      </c>
      <c r="S844">
        <f t="shared" si="26"/>
        <v>40</v>
      </c>
      <c r="T844">
        <f t="shared" si="27"/>
        <v>7</v>
      </c>
    </row>
    <row r="845" spans="1:20" x14ac:dyDescent="0.25">
      <c r="A845">
        <v>1302336</v>
      </c>
      <c r="B845">
        <v>361728</v>
      </c>
      <c r="C845">
        <v>133293</v>
      </c>
      <c r="D845" t="s">
        <v>23</v>
      </c>
      <c r="E845" t="s">
        <v>255</v>
      </c>
      <c r="F845" t="s">
        <v>91</v>
      </c>
      <c r="G845" t="s">
        <v>2319</v>
      </c>
      <c r="H845">
        <v>1</v>
      </c>
      <c r="I845" t="s">
        <v>392</v>
      </c>
      <c r="J845" s="1">
        <v>3.4089814814814816E-3</v>
      </c>
      <c r="K845">
        <v>40.721545124764702</v>
      </c>
      <c r="L845">
        <v>-73.988842426716104</v>
      </c>
      <c r="M845">
        <v>40.753976700000003</v>
      </c>
      <c r="N845">
        <v>-73.965048100000004</v>
      </c>
      <c r="O845" s="5">
        <v>41917.736730266202</v>
      </c>
      <c r="P845" s="5">
        <v>41917.740263171298</v>
      </c>
      <c r="Q845" s="5">
        <v>41917.757508206021</v>
      </c>
      <c r="R845" s="5">
        <v>41917.769772962965</v>
      </c>
      <c r="S845">
        <f t="shared" si="26"/>
        <v>40</v>
      </c>
      <c r="T845">
        <f t="shared" si="27"/>
        <v>7</v>
      </c>
    </row>
    <row r="846" spans="1:20" x14ac:dyDescent="0.25">
      <c r="A846">
        <v>1302360</v>
      </c>
      <c r="B846">
        <v>262390</v>
      </c>
      <c r="C846">
        <v>103194</v>
      </c>
      <c r="D846" t="s">
        <v>23</v>
      </c>
      <c r="E846" t="s">
        <v>3508</v>
      </c>
      <c r="K846">
        <v>40.768016093744798</v>
      </c>
      <c r="L846">
        <v>-73.955823289695999</v>
      </c>
      <c r="M846">
        <v>40.768141999999997</v>
      </c>
      <c r="N846">
        <v>-73.957442999999998</v>
      </c>
      <c r="O846" s="5">
        <v>41917.738825196757</v>
      </c>
      <c r="R846" s="5">
        <v>41917.760284236108</v>
      </c>
      <c r="S846">
        <f t="shared" si="26"/>
        <v>40</v>
      </c>
      <c r="T846">
        <f t="shared" si="27"/>
        <v>7</v>
      </c>
    </row>
    <row r="847" spans="1:20" x14ac:dyDescent="0.25">
      <c r="A847">
        <v>1302395</v>
      </c>
      <c r="B847">
        <v>104801</v>
      </c>
      <c r="C847">
        <v>7833</v>
      </c>
      <c r="D847" t="s">
        <v>23</v>
      </c>
      <c r="E847" t="s">
        <v>73</v>
      </c>
      <c r="F847" t="s">
        <v>74</v>
      </c>
      <c r="G847" t="s">
        <v>2249</v>
      </c>
      <c r="H847">
        <v>1</v>
      </c>
      <c r="I847" t="s">
        <v>1228</v>
      </c>
      <c r="J847" s="1">
        <v>2.764027777777778E-3</v>
      </c>
      <c r="K847">
        <v>40.785160043282801</v>
      </c>
      <c r="L847">
        <v>-73.976916473837804</v>
      </c>
      <c r="M847">
        <v>40.789413000000003</v>
      </c>
      <c r="N847">
        <v>-73.966781999999995</v>
      </c>
      <c r="O847" s="5">
        <v>41917.740920474535</v>
      </c>
      <c r="P847" s="5">
        <v>41917.740790868054</v>
      </c>
      <c r="Q847" s="5">
        <v>41917.748675717594</v>
      </c>
      <c r="R847" s="5">
        <v>41917.753494351855</v>
      </c>
      <c r="S847">
        <f t="shared" si="26"/>
        <v>40</v>
      </c>
      <c r="T847">
        <f t="shared" si="27"/>
        <v>7</v>
      </c>
    </row>
    <row r="848" spans="1:20" x14ac:dyDescent="0.25">
      <c r="A848">
        <v>1302426</v>
      </c>
      <c r="B848">
        <v>109000</v>
      </c>
      <c r="C848">
        <v>137652</v>
      </c>
      <c r="D848" t="s">
        <v>23</v>
      </c>
      <c r="E848" t="s">
        <v>1939</v>
      </c>
      <c r="K848">
        <v>40.741859668270301</v>
      </c>
      <c r="L848">
        <v>-73.990473747253404</v>
      </c>
      <c r="M848">
        <v>40.743845499999999</v>
      </c>
      <c r="N848">
        <v>-73.987641600000003</v>
      </c>
      <c r="O848" s="5">
        <v>41917.743385729169</v>
      </c>
      <c r="P848" s="5">
        <v>41917.74330765046</v>
      </c>
      <c r="Q848" s="5">
        <v>41917.747706435184</v>
      </c>
      <c r="R848" s="5">
        <v>41917.750943032406</v>
      </c>
      <c r="S848">
        <f t="shared" si="26"/>
        <v>40</v>
      </c>
      <c r="T848">
        <f t="shared" si="27"/>
        <v>7</v>
      </c>
    </row>
    <row r="849" spans="1:20" x14ac:dyDescent="0.25">
      <c r="A849">
        <v>1302442</v>
      </c>
      <c r="B849">
        <v>81110</v>
      </c>
      <c r="C849">
        <v>40526</v>
      </c>
      <c r="D849" t="s">
        <v>23</v>
      </c>
      <c r="E849" t="s">
        <v>586</v>
      </c>
      <c r="F849" t="s">
        <v>342</v>
      </c>
      <c r="G849" t="s">
        <v>2517</v>
      </c>
      <c r="H849">
        <v>1</v>
      </c>
      <c r="I849" t="s">
        <v>61</v>
      </c>
      <c r="J849" s="1">
        <v>4.9941319444444443E-3</v>
      </c>
      <c r="K849">
        <v>40.732213000000002</v>
      </c>
      <c r="L849">
        <v>-73.988072000000003</v>
      </c>
      <c r="M849">
        <v>40.742733100000002</v>
      </c>
      <c r="N849">
        <v>-73.980743099999998</v>
      </c>
      <c r="O849" s="5">
        <v>41917.745327129633</v>
      </c>
      <c r="P849" s="5">
        <v>41917.748247974538</v>
      </c>
      <c r="Q849" s="5">
        <v>41917.7665380787</v>
      </c>
      <c r="R849" s="5">
        <v>41917.77393703704</v>
      </c>
      <c r="S849">
        <f t="shared" si="26"/>
        <v>40</v>
      </c>
      <c r="T849">
        <f t="shared" si="27"/>
        <v>7</v>
      </c>
    </row>
    <row r="850" spans="1:20" x14ac:dyDescent="0.25">
      <c r="A850">
        <v>1302442</v>
      </c>
      <c r="B850">
        <v>81110</v>
      </c>
      <c r="C850">
        <v>40526</v>
      </c>
      <c r="D850" t="s">
        <v>23</v>
      </c>
      <c r="E850" t="s">
        <v>586</v>
      </c>
      <c r="F850" t="s">
        <v>342</v>
      </c>
      <c r="G850" t="s">
        <v>1069</v>
      </c>
      <c r="H850">
        <v>1</v>
      </c>
      <c r="I850" t="s">
        <v>1070</v>
      </c>
      <c r="J850" s="1">
        <v>4.9941319444444443E-3</v>
      </c>
      <c r="K850">
        <v>40.732213000000002</v>
      </c>
      <c r="L850">
        <v>-73.988072000000003</v>
      </c>
      <c r="M850">
        <v>40.742733100000002</v>
      </c>
      <c r="N850">
        <v>-73.980743099999998</v>
      </c>
      <c r="O850" s="5">
        <v>41917.745327129633</v>
      </c>
      <c r="P850" s="5">
        <v>41917.748247974538</v>
      </c>
      <c r="Q850" s="5">
        <v>41917.7665380787</v>
      </c>
      <c r="R850" s="5">
        <v>41917.77393703704</v>
      </c>
      <c r="S850">
        <f t="shared" si="26"/>
        <v>40</v>
      </c>
      <c r="T850">
        <f t="shared" si="27"/>
        <v>7</v>
      </c>
    </row>
    <row r="851" spans="1:20" x14ac:dyDescent="0.25">
      <c r="A851">
        <v>1302481</v>
      </c>
      <c r="B851">
        <v>320088</v>
      </c>
      <c r="C851">
        <v>124514</v>
      </c>
      <c r="D851" t="s">
        <v>23</v>
      </c>
      <c r="E851" t="s">
        <v>418</v>
      </c>
      <c r="F851" t="s">
        <v>122</v>
      </c>
      <c r="G851" t="s">
        <v>536</v>
      </c>
      <c r="H851">
        <v>1</v>
      </c>
      <c r="I851" t="s">
        <v>1232</v>
      </c>
      <c r="K851">
        <v>40.727293000000003</v>
      </c>
      <c r="L851">
        <v>-73.984516999999997</v>
      </c>
      <c r="M851">
        <v>40.733937599999997</v>
      </c>
      <c r="N851">
        <v>-73.988801899999999</v>
      </c>
      <c r="O851" s="5">
        <v>41917.747718321756</v>
      </c>
      <c r="P851" s="5">
        <v>41917.756426342596</v>
      </c>
      <c r="Q851" s="5">
        <v>41917.774120057868</v>
      </c>
      <c r="R851" s="5">
        <v>41917.779407222224</v>
      </c>
      <c r="S851">
        <f t="shared" si="26"/>
        <v>40</v>
      </c>
      <c r="T851">
        <f t="shared" si="27"/>
        <v>7</v>
      </c>
    </row>
    <row r="852" spans="1:20" x14ac:dyDescent="0.25">
      <c r="A852">
        <v>1302510</v>
      </c>
      <c r="B852">
        <v>363561</v>
      </c>
      <c r="C852">
        <v>59184</v>
      </c>
      <c r="D852" t="s">
        <v>53</v>
      </c>
      <c r="E852" t="s">
        <v>226</v>
      </c>
      <c r="F852" t="s">
        <v>91</v>
      </c>
      <c r="G852" t="s">
        <v>408</v>
      </c>
      <c r="H852">
        <v>1</v>
      </c>
      <c r="I852" t="s">
        <v>228</v>
      </c>
      <c r="K852">
        <v>40.723019825000002</v>
      </c>
      <c r="L852">
        <v>-73.995853999999994</v>
      </c>
      <c r="M852">
        <v>40.7894893</v>
      </c>
      <c r="N852">
        <v>-73.974971600000003</v>
      </c>
      <c r="O852" s="5">
        <v>41917.74938144676</v>
      </c>
      <c r="P852" s="5">
        <v>41917.755231377312</v>
      </c>
      <c r="Q852" s="5">
        <v>41917.78532664352</v>
      </c>
      <c r="R852" s="5">
        <v>41917.809624340276</v>
      </c>
      <c r="S852">
        <f t="shared" si="26"/>
        <v>40</v>
      </c>
      <c r="T852">
        <f t="shared" si="27"/>
        <v>7</v>
      </c>
    </row>
    <row r="853" spans="1:20" x14ac:dyDescent="0.25">
      <c r="A853">
        <v>1302510</v>
      </c>
      <c r="B853">
        <v>363561</v>
      </c>
      <c r="C853">
        <v>59184</v>
      </c>
      <c r="D853" t="s">
        <v>53</v>
      </c>
      <c r="E853" t="s">
        <v>226</v>
      </c>
      <c r="F853" t="s">
        <v>91</v>
      </c>
      <c r="G853" t="s">
        <v>738</v>
      </c>
      <c r="H853">
        <v>1</v>
      </c>
      <c r="I853" t="s">
        <v>249</v>
      </c>
      <c r="K853">
        <v>40.723019825000002</v>
      </c>
      <c r="L853">
        <v>-73.995853999999994</v>
      </c>
      <c r="M853">
        <v>40.7894893</v>
      </c>
      <c r="N853">
        <v>-73.974971600000003</v>
      </c>
      <c r="O853" s="5">
        <v>41917.74938144676</v>
      </c>
      <c r="P853" s="5">
        <v>41917.755231377312</v>
      </c>
      <c r="Q853" s="5">
        <v>41917.78532664352</v>
      </c>
      <c r="R853" s="5">
        <v>41917.809624340276</v>
      </c>
      <c r="S853">
        <f t="shared" si="26"/>
        <v>40</v>
      </c>
      <c r="T853">
        <f t="shared" si="27"/>
        <v>7</v>
      </c>
    </row>
    <row r="854" spans="1:20" x14ac:dyDescent="0.25">
      <c r="A854">
        <v>1302527</v>
      </c>
      <c r="B854">
        <v>62941</v>
      </c>
      <c r="C854">
        <v>122837</v>
      </c>
      <c r="D854" t="s">
        <v>23</v>
      </c>
      <c r="E854" t="s">
        <v>1707</v>
      </c>
      <c r="K854">
        <v>40.737358964379702</v>
      </c>
      <c r="L854">
        <v>-73.989978739694095</v>
      </c>
      <c r="M854">
        <v>40.74577</v>
      </c>
      <c r="N854">
        <v>-73.979774000000006</v>
      </c>
      <c r="O854" s="5">
        <v>41917.751326134261</v>
      </c>
      <c r="P854" s="5">
        <v>41917.765126770835</v>
      </c>
      <c r="Q854" s="5">
        <v>41917.771465891201</v>
      </c>
      <c r="R854" s="5">
        <v>41917.77608570602</v>
      </c>
      <c r="S854">
        <f t="shared" si="26"/>
        <v>40</v>
      </c>
      <c r="T854">
        <f t="shared" si="27"/>
        <v>7</v>
      </c>
    </row>
    <row r="855" spans="1:20" x14ac:dyDescent="0.25">
      <c r="A855">
        <v>1302535</v>
      </c>
      <c r="B855">
        <v>155518</v>
      </c>
      <c r="C855">
        <v>109259</v>
      </c>
      <c r="D855" t="s">
        <v>23</v>
      </c>
      <c r="E855" t="s">
        <v>243</v>
      </c>
      <c r="F855" t="s">
        <v>70</v>
      </c>
      <c r="G855" t="s">
        <v>1199</v>
      </c>
      <c r="H855">
        <v>1</v>
      </c>
      <c r="I855" t="s">
        <v>340</v>
      </c>
      <c r="K855">
        <v>40.731795470614898</v>
      </c>
      <c r="L855">
        <v>-73.985672593116803</v>
      </c>
      <c r="M855">
        <v>40.743055856359099</v>
      </c>
      <c r="N855">
        <v>-73.997936644311395</v>
      </c>
      <c r="O855" s="5">
        <v>41917.751478483799</v>
      </c>
      <c r="P855" s="5">
        <v>41917.755055937501</v>
      </c>
      <c r="Q855" s="5">
        <v>41917.763555069447</v>
      </c>
      <c r="R855" s="5">
        <v>41917.773812569445</v>
      </c>
      <c r="S855">
        <f t="shared" si="26"/>
        <v>40</v>
      </c>
      <c r="T855">
        <f t="shared" si="27"/>
        <v>7</v>
      </c>
    </row>
    <row r="856" spans="1:20" x14ac:dyDescent="0.25">
      <c r="A856">
        <v>1302550</v>
      </c>
      <c r="B856">
        <v>148145</v>
      </c>
      <c r="C856">
        <v>103194</v>
      </c>
      <c r="D856" t="s">
        <v>23</v>
      </c>
      <c r="E856" t="s">
        <v>1814</v>
      </c>
      <c r="F856" t="s">
        <v>41</v>
      </c>
      <c r="J856" s="1">
        <v>4.5854166666666665E-3</v>
      </c>
      <c r="K856">
        <v>40.762094300000001</v>
      </c>
      <c r="L856">
        <v>-73.960459499999999</v>
      </c>
      <c r="M856">
        <v>40.797475800000001</v>
      </c>
      <c r="N856">
        <v>-73.971841999999995</v>
      </c>
      <c r="O856" s="5">
        <v>41917.752461851851</v>
      </c>
      <c r="P856" s="5">
        <v>41917.7649275</v>
      </c>
      <c r="Q856" s="5">
        <v>41917.772799641207</v>
      </c>
      <c r="R856" s="5">
        <v>41917.792563564813</v>
      </c>
      <c r="S856">
        <f t="shared" si="26"/>
        <v>40</v>
      </c>
      <c r="T856">
        <f t="shared" si="27"/>
        <v>7</v>
      </c>
    </row>
    <row r="857" spans="1:20" x14ac:dyDescent="0.25">
      <c r="A857">
        <v>1302542</v>
      </c>
      <c r="B857">
        <v>78061</v>
      </c>
      <c r="C857">
        <v>16610</v>
      </c>
      <c r="D857" t="s">
        <v>53</v>
      </c>
      <c r="E857" t="s">
        <v>308</v>
      </c>
      <c r="F857" t="s">
        <v>309</v>
      </c>
      <c r="G857" t="s">
        <v>1108</v>
      </c>
      <c r="H857">
        <v>1</v>
      </c>
      <c r="I857" t="s">
        <v>1109</v>
      </c>
      <c r="J857" s="1">
        <v>4.8962615740740737E-3</v>
      </c>
      <c r="K857">
        <v>40.7455111364591</v>
      </c>
      <c r="L857">
        <v>-73.977605191923899</v>
      </c>
      <c r="M857">
        <v>40.768945199999997</v>
      </c>
      <c r="N857">
        <v>-73.961068299999994</v>
      </c>
      <c r="O857" s="5">
        <v>41917.753327986109</v>
      </c>
      <c r="P857" s="5">
        <v>41917.760767465275</v>
      </c>
      <c r="Q857" s="5">
        <v>41917.774889745371</v>
      </c>
      <c r="R857" s="5">
        <v>41917.786537916669</v>
      </c>
      <c r="S857">
        <f t="shared" si="26"/>
        <v>40</v>
      </c>
      <c r="T857">
        <f t="shared" si="27"/>
        <v>7</v>
      </c>
    </row>
    <row r="858" spans="1:20" x14ac:dyDescent="0.25">
      <c r="A858">
        <v>1302574</v>
      </c>
      <c r="B858">
        <v>113897</v>
      </c>
      <c r="C858">
        <v>46760</v>
      </c>
      <c r="D858" t="s">
        <v>53</v>
      </c>
      <c r="E858" t="s">
        <v>243</v>
      </c>
      <c r="F858" t="s">
        <v>70</v>
      </c>
      <c r="G858" t="s">
        <v>318</v>
      </c>
      <c r="H858">
        <v>1</v>
      </c>
      <c r="I858" t="s">
        <v>319</v>
      </c>
      <c r="K858">
        <v>40.787149600866101</v>
      </c>
      <c r="L858">
        <v>-73.971722312198096</v>
      </c>
      <c r="M858">
        <v>40.780051999999998</v>
      </c>
      <c r="N858">
        <v>-73.956165999999996</v>
      </c>
      <c r="O858" s="5">
        <v>41917.754924259258</v>
      </c>
      <c r="P858" s="5">
        <v>41917.768308043982</v>
      </c>
      <c r="Q858" s="5">
        <v>41917.781040081019</v>
      </c>
      <c r="R858" s="5">
        <v>41917.788388993053</v>
      </c>
      <c r="S858">
        <f t="shared" si="26"/>
        <v>40</v>
      </c>
      <c r="T858">
        <f t="shared" si="27"/>
        <v>7</v>
      </c>
    </row>
    <row r="859" spans="1:20" x14ac:dyDescent="0.25">
      <c r="A859">
        <v>1302573</v>
      </c>
      <c r="B859">
        <v>52360</v>
      </c>
      <c r="C859">
        <v>38962</v>
      </c>
      <c r="D859" t="s">
        <v>23</v>
      </c>
      <c r="E859" t="s">
        <v>518</v>
      </c>
      <c r="F859" t="s">
        <v>342</v>
      </c>
      <c r="J859" s="1">
        <v>3.2320949074074075E-3</v>
      </c>
      <c r="K859">
        <v>40.764084531354698</v>
      </c>
      <c r="L859">
        <v>-73.970499798529701</v>
      </c>
      <c r="M859">
        <v>40.768923999999998</v>
      </c>
      <c r="N859">
        <v>-73.983315000000005</v>
      </c>
      <c r="O859" s="5">
        <v>41917.755378530092</v>
      </c>
      <c r="P859" s="5">
        <v>41917.778805069443</v>
      </c>
      <c r="Q859" s="5">
        <v>41917.7824237963</v>
      </c>
      <c r="R859" s="5">
        <v>41917.787602835648</v>
      </c>
      <c r="S859">
        <f t="shared" si="26"/>
        <v>40</v>
      </c>
      <c r="T859">
        <f t="shared" si="27"/>
        <v>7</v>
      </c>
    </row>
    <row r="860" spans="1:20" x14ac:dyDescent="0.25">
      <c r="A860">
        <v>1302570</v>
      </c>
      <c r="B860">
        <v>163409</v>
      </c>
      <c r="C860">
        <v>145425</v>
      </c>
      <c r="D860" t="s">
        <v>610</v>
      </c>
      <c r="E860" t="s">
        <v>491</v>
      </c>
      <c r="G860" t="s">
        <v>638</v>
      </c>
      <c r="H860">
        <v>1</v>
      </c>
      <c r="I860" t="s">
        <v>639</v>
      </c>
      <c r="K860">
        <v>40.729110403548901</v>
      </c>
      <c r="L860">
        <v>-73.984245455566395</v>
      </c>
      <c r="M860">
        <v>40.763439585076398</v>
      </c>
      <c r="N860">
        <v>-73.970253748722897</v>
      </c>
      <c r="O860" s="5">
        <v>41917.755552986113</v>
      </c>
      <c r="P860" s="5">
        <v>41917.76095520833</v>
      </c>
      <c r="Q860" s="5">
        <v>41917.787304490739</v>
      </c>
      <c r="R860" s="5">
        <v>41917.792533888889</v>
      </c>
      <c r="S860">
        <f t="shared" si="26"/>
        <v>40</v>
      </c>
      <c r="T860">
        <f t="shared" si="27"/>
        <v>7</v>
      </c>
    </row>
    <row r="861" spans="1:20" x14ac:dyDescent="0.25">
      <c r="A861">
        <v>1302591</v>
      </c>
      <c r="B861">
        <v>100778</v>
      </c>
      <c r="C861">
        <v>118805</v>
      </c>
      <c r="D861" t="s">
        <v>23</v>
      </c>
      <c r="E861" t="s">
        <v>1028</v>
      </c>
      <c r="F861" t="s">
        <v>862</v>
      </c>
      <c r="G861" t="s">
        <v>3189</v>
      </c>
      <c r="H861">
        <v>1</v>
      </c>
      <c r="I861" t="s">
        <v>136</v>
      </c>
      <c r="J861" s="1">
        <v>2.9659259259259261E-3</v>
      </c>
      <c r="K861">
        <v>40.744612792674602</v>
      </c>
      <c r="L861">
        <v>-73.998663397553202</v>
      </c>
      <c r="M861">
        <v>40.757001000000002</v>
      </c>
      <c r="N861">
        <v>-73.994542899999999</v>
      </c>
      <c r="O861" s="5">
        <v>41917.756694305557</v>
      </c>
      <c r="P861" s="5">
        <v>41917.76328684028</v>
      </c>
      <c r="Q861" s="5">
        <v>41917.768334282409</v>
      </c>
      <c r="R861" s="5">
        <v>41917.778988900463</v>
      </c>
      <c r="S861">
        <f t="shared" si="26"/>
        <v>40</v>
      </c>
      <c r="T861">
        <f t="shared" si="27"/>
        <v>7</v>
      </c>
    </row>
    <row r="862" spans="1:20" x14ac:dyDescent="0.25">
      <c r="A862">
        <v>1302571</v>
      </c>
      <c r="B862">
        <v>295442</v>
      </c>
      <c r="C862">
        <v>137297</v>
      </c>
      <c r="D862" t="s">
        <v>23</v>
      </c>
      <c r="E862" t="s">
        <v>189</v>
      </c>
      <c r="F862" t="s">
        <v>190</v>
      </c>
      <c r="G862" t="s">
        <v>329</v>
      </c>
      <c r="H862">
        <v>1</v>
      </c>
      <c r="I862" t="s">
        <v>76</v>
      </c>
      <c r="K862">
        <v>40.784249960001098</v>
      </c>
      <c r="L862">
        <v>-73.977760076522799</v>
      </c>
      <c r="M862">
        <v>40.8010649</v>
      </c>
      <c r="N862">
        <v>-73.9480097</v>
      </c>
      <c r="O862" s="5">
        <v>41917.757022962964</v>
      </c>
      <c r="P862" s="5">
        <v>41917.767305717593</v>
      </c>
      <c r="Q862" s="5">
        <v>41917.782155567133</v>
      </c>
      <c r="R862" s="5">
        <v>41917.785452199074</v>
      </c>
      <c r="S862">
        <f t="shared" si="26"/>
        <v>40</v>
      </c>
      <c r="T862">
        <f t="shared" si="27"/>
        <v>7</v>
      </c>
    </row>
    <row r="863" spans="1:20" x14ac:dyDescent="0.25">
      <c r="A863">
        <v>1302629</v>
      </c>
      <c r="B863">
        <v>103049</v>
      </c>
      <c r="C863">
        <v>23359</v>
      </c>
      <c r="D863" t="s">
        <v>23</v>
      </c>
      <c r="E863" t="s">
        <v>336</v>
      </c>
      <c r="F863" t="s">
        <v>37</v>
      </c>
      <c r="G863" t="s">
        <v>3038</v>
      </c>
      <c r="H863">
        <v>1</v>
      </c>
      <c r="I863" t="s">
        <v>372</v>
      </c>
      <c r="J863" s="1">
        <v>4.8310185185185183E-3</v>
      </c>
      <c r="K863">
        <v>40.762857763598497</v>
      </c>
      <c r="L863">
        <v>-73.9716190014841</v>
      </c>
      <c r="M863">
        <v>40.766579499999999</v>
      </c>
      <c r="N863">
        <v>-73.968956399999996</v>
      </c>
      <c r="O863" s="5">
        <v>41917.759473368053</v>
      </c>
      <c r="P863" s="5">
        <v>41917.778929409724</v>
      </c>
      <c r="Q863" s="5">
        <v>41917.790965995373</v>
      </c>
      <c r="R863" s="5">
        <v>41917.793508460651</v>
      </c>
      <c r="S863">
        <f t="shared" si="26"/>
        <v>40</v>
      </c>
      <c r="T863">
        <f t="shared" si="27"/>
        <v>7</v>
      </c>
    </row>
    <row r="864" spans="1:20" x14ac:dyDescent="0.25">
      <c r="A864">
        <v>1302680</v>
      </c>
      <c r="B864">
        <v>197832</v>
      </c>
      <c r="C864">
        <v>6715</v>
      </c>
      <c r="D864" t="s">
        <v>23</v>
      </c>
      <c r="E864" t="s">
        <v>255</v>
      </c>
      <c r="F864" t="s">
        <v>91</v>
      </c>
      <c r="G864" t="s">
        <v>1495</v>
      </c>
      <c r="H864">
        <v>1</v>
      </c>
      <c r="I864" t="s">
        <v>257</v>
      </c>
      <c r="J864" s="1">
        <v>3.6149768518518519E-3</v>
      </c>
      <c r="K864">
        <v>40.721545124764702</v>
      </c>
      <c r="L864">
        <v>-73.988842426716104</v>
      </c>
      <c r="M864">
        <v>40.727790263519402</v>
      </c>
      <c r="N864">
        <v>-73.986766599187604</v>
      </c>
      <c r="O864" s="5">
        <v>41917.763084745369</v>
      </c>
      <c r="P864" s="5">
        <v>41917.770578217591</v>
      </c>
      <c r="Q864" s="5">
        <v>41917.776020370373</v>
      </c>
      <c r="R864" s="5">
        <v>41917.780761412039</v>
      </c>
      <c r="S864">
        <f t="shared" si="26"/>
        <v>40</v>
      </c>
      <c r="T864">
        <f t="shared" si="27"/>
        <v>7</v>
      </c>
    </row>
    <row r="865" spans="1:20" x14ac:dyDescent="0.25">
      <c r="A865">
        <v>1302722</v>
      </c>
      <c r="B865">
        <v>362741</v>
      </c>
      <c r="C865">
        <v>34804</v>
      </c>
      <c r="D865" t="s">
        <v>170</v>
      </c>
      <c r="E865" t="s">
        <v>558</v>
      </c>
      <c r="F865" t="s">
        <v>63</v>
      </c>
      <c r="G865" t="s">
        <v>2447</v>
      </c>
      <c r="H865">
        <v>1</v>
      </c>
      <c r="I865" t="s">
        <v>2448</v>
      </c>
      <c r="J865" s="1">
        <v>5.2623032407407401E-3</v>
      </c>
      <c r="K865">
        <v>40.818082099999998</v>
      </c>
      <c r="L865">
        <v>-73.960937299999998</v>
      </c>
      <c r="M865">
        <v>40.762886100000003</v>
      </c>
      <c r="N865">
        <v>-73.963956999999994</v>
      </c>
      <c r="O865" s="5">
        <v>41917.766201828701</v>
      </c>
      <c r="P865" s="5">
        <v>41917.782798159722</v>
      </c>
      <c r="Q865" s="5">
        <v>41917.793782465276</v>
      </c>
      <c r="R865" s="5">
        <v>41917.826411712966</v>
      </c>
      <c r="S865">
        <f t="shared" si="26"/>
        <v>40</v>
      </c>
      <c r="T865">
        <f t="shared" si="27"/>
        <v>7</v>
      </c>
    </row>
    <row r="866" spans="1:20" x14ac:dyDescent="0.25">
      <c r="A866">
        <v>1302722</v>
      </c>
      <c r="B866">
        <v>362741</v>
      </c>
      <c r="C866">
        <v>34804</v>
      </c>
      <c r="D866" t="s">
        <v>170</v>
      </c>
      <c r="E866" t="s">
        <v>558</v>
      </c>
      <c r="F866" t="s">
        <v>63</v>
      </c>
      <c r="G866" t="s">
        <v>2509</v>
      </c>
      <c r="H866">
        <v>1</v>
      </c>
      <c r="I866" t="s">
        <v>1325</v>
      </c>
      <c r="J866" s="1">
        <v>5.2623032407407401E-3</v>
      </c>
      <c r="K866">
        <v>40.818082099999998</v>
      </c>
      <c r="L866">
        <v>-73.960937299999998</v>
      </c>
      <c r="M866">
        <v>40.762886100000003</v>
      </c>
      <c r="N866">
        <v>-73.963956999999994</v>
      </c>
      <c r="O866" s="5">
        <v>41917.766201828701</v>
      </c>
      <c r="P866" s="5">
        <v>41917.782798159722</v>
      </c>
      <c r="Q866" s="5">
        <v>41917.793782465276</v>
      </c>
      <c r="R866" s="5">
        <v>41917.826411712966</v>
      </c>
      <c r="S866">
        <f t="shared" si="26"/>
        <v>40</v>
      </c>
      <c r="T866">
        <f t="shared" si="27"/>
        <v>7</v>
      </c>
    </row>
    <row r="867" spans="1:20" x14ac:dyDescent="0.25">
      <c r="A867">
        <v>1302730</v>
      </c>
      <c r="B867">
        <v>363607</v>
      </c>
      <c r="C867">
        <v>54954</v>
      </c>
      <c r="D867" t="s">
        <v>23</v>
      </c>
      <c r="E867" t="s">
        <v>1031</v>
      </c>
      <c r="K867">
        <v>40.755998187524902</v>
      </c>
      <c r="L867">
        <v>-73.991149663925199</v>
      </c>
      <c r="M867">
        <v>40.738406097283999</v>
      </c>
      <c r="N867">
        <v>-73.983466833659904</v>
      </c>
      <c r="O867" s="5">
        <v>41917.766944884257</v>
      </c>
      <c r="P867" s="5">
        <v>41917.779221990742</v>
      </c>
      <c r="Q867" s="5">
        <v>41917.783959166663</v>
      </c>
      <c r="R867" s="5">
        <v>41917.800516377312</v>
      </c>
      <c r="S867">
        <f t="shared" si="26"/>
        <v>40</v>
      </c>
      <c r="T867">
        <f t="shared" si="27"/>
        <v>7</v>
      </c>
    </row>
    <row r="868" spans="1:20" x14ac:dyDescent="0.25">
      <c r="A868">
        <v>1302758</v>
      </c>
      <c r="B868">
        <v>318951</v>
      </c>
      <c r="C868">
        <v>8625</v>
      </c>
      <c r="D868" t="s">
        <v>23</v>
      </c>
      <c r="E868" t="s">
        <v>298</v>
      </c>
      <c r="G868" t="s">
        <v>175</v>
      </c>
      <c r="H868">
        <v>2</v>
      </c>
      <c r="I868" t="s">
        <v>299</v>
      </c>
      <c r="J868" s="1">
        <v>8.09832175925926E-3</v>
      </c>
      <c r="K868">
        <v>40.771393000000003</v>
      </c>
      <c r="L868">
        <v>-73.952760999999995</v>
      </c>
      <c r="M868">
        <v>40.756023499999998</v>
      </c>
      <c r="N868">
        <v>-73.963996100000003</v>
      </c>
      <c r="O868" s="5">
        <v>41917.768897685186</v>
      </c>
      <c r="P868" s="5">
        <v>41917.778206944444</v>
      </c>
      <c r="Q868" s="5">
        <v>41917.791631365741</v>
      </c>
      <c r="R868" s="5">
        <v>41917.799651990739</v>
      </c>
      <c r="S868">
        <f t="shared" si="26"/>
        <v>40</v>
      </c>
      <c r="T868">
        <f t="shared" si="27"/>
        <v>7</v>
      </c>
    </row>
    <row r="869" spans="1:20" x14ac:dyDescent="0.25">
      <c r="A869">
        <v>1302769</v>
      </c>
      <c r="B869">
        <v>350373</v>
      </c>
      <c r="C869">
        <v>157086</v>
      </c>
      <c r="D869" t="s">
        <v>53</v>
      </c>
      <c r="E869" t="s">
        <v>258</v>
      </c>
      <c r="F869" t="s">
        <v>20</v>
      </c>
      <c r="G869" t="s">
        <v>647</v>
      </c>
      <c r="H869">
        <v>1</v>
      </c>
      <c r="I869" t="s">
        <v>522</v>
      </c>
      <c r="K869">
        <v>40.724339999999998</v>
      </c>
      <c r="L869">
        <v>-73.990960000000001</v>
      </c>
      <c r="M869">
        <v>40.733302000000002</v>
      </c>
      <c r="N869">
        <v>-74.001362</v>
      </c>
      <c r="O869" s="5">
        <v>41917.768984317132</v>
      </c>
      <c r="P869" s="5">
        <v>41917.768636319444</v>
      </c>
      <c r="Q869" s="5">
        <v>41917.776860925929</v>
      </c>
      <c r="R869" s="5">
        <v>41917.782005381945</v>
      </c>
      <c r="S869">
        <f t="shared" si="26"/>
        <v>40</v>
      </c>
      <c r="T869">
        <f t="shared" si="27"/>
        <v>7</v>
      </c>
    </row>
    <row r="870" spans="1:20" x14ac:dyDescent="0.25">
      <c r="A870">
        <v>1302777</v>
      </c>
      <c r="B870">
        <v>205241</v>
      </c>
      <c r="C870">
        <v>141201</v>
      </c>
      <c r="D870" t="s">
        <v>23</v>
      </c>
      <c r="E870" t="s">
        <v>54</v>
      </c>
      <c r="F870" t="s">
        <v>29</v>
      </c>
      <c r="G870" t="s">
        <v>151</v>
      </c>
      <c r="H870">
        <v>1</v>
      </c>
      <c r="I870" t="s">
        <v>151</v>
      </c>
      <c r="K870">
        <v>40.780825773220101</v>
      </c>
      <c r="L870">
        <v>-73.976483345031696</v>
      </c>
      <c r="M870">
        <v>40.776406100000003</v>
      </c>
      <c r="N870">
        <v>-73.989109999999997</v>
      </c>
      <c r="O870" s="5">
        <v>41917.769618726852</v>
      </c>
      <c r="P870" s="5">
        <v>41917.777641111112</v>
      </c>
      <c r="Q870" s="5">
        <v>41917.795910729168</v>
      </c>
      <c r="R870" s="5">
        <v>41917.801942604165</v>
      </c>
      <c r="S870">
        <f t="shared" si="26"/>
        <v>40</v>
      </c>
      <c r="T870">
        <f t="shared" si="27"/>
        <v>7</v>
      </c>
    </row>
    <row r="871" spans="1:20" x14ac:dyDescent="0.25">
      <c r="A871">
        <v>1302763</v>
      </c>
      <c r="B871">
        <v>61388</v>
      </c>
      <c r="C871">
        <v>149328</v>
      </c>
      <c r="D871" t="s">
        <v>53</v>
      </c>
      <c r="E871" t="s">
        <v>178</v>
      </c>
      <c r="F871" t="s">
        <v>29</v>
      </c>
      <c r="G871" t="s">
        <v>179</v>
      </c>
      <c r="H871">
        <v>1</v>
      </c>
      <c r="I871" t="s">
        <v>56</v>
      </c>
      <c r="J871" s="1">
        <v>5.0081250000000004E-3</v>
      </c>
      <c r="K871">
        <v>40.762524533333298</v>
      </c>
      <c r="L871">
        <v>-73.976960000000005</v>
      </c>
      <c r="M871">
        <v>40.761690000000002</v>
      </c>
      <c r="N871">
        <v>-73.961679000000004</v>
      </c>
      <c r="O871" s="5">
        <v>41917.770168483796</v>
      </c>
      <c r="P871" s="5">
        <v>41917.784694085647</v>
      </c>
      <c r="Q871" s="5">
        <v>41917.792207604165</v>
      </c>
      <c r="R871" s="5">
        <v>41917.803345312503</v>
      </c>
      <c r="S871">
        <f t="shared" si="26"/>
        <v>40</v>
      </c>
      <c r="T871">
        <f t="shared" si="27"/>
        <v>7</v>
      </c>
    </row>
    <row r="872" spans="1:20" x14ac:dyDescent="0.25">
      <c r="A872">
        <v>1302788</v>
      </c>
      <c r="B872">
        <v>231061</v>
      </c>
      <c r="C872">
        <v>39443</v>
      </c>
      <c r="D872" t="s">
        <v>23</v>
      </c>
      <c r="E872" t="s">
        <v>586</v>
      </c>
      <c r="F872" t="s">
        <v>342</v>
      </c>
      <c r="G872" t="s">
        <v>789</v>
      </c>
      <c r="H872">
        <v>1</v>
      </c>
      <c r="I872" t="s">
        <v>790</v>
      </c>
      <c r="J872" s="1">
        <v>5.60681712962963E-3</v>
      </c>
      <c r="K872">
        <v>40.732213000000002</v>
      </c>
      <c r="L872">
        <v>-73.988072000000003</v>
      </c>
      <c r="M872">
        <v>40.744708000000003</v>
      </c>
      <c r="N872">
        <v>-73.990856699999995</v>
      </c>
      <c r="O872" s="5">
        <v>41917.77041730324</v>
      </c>
      <c r="P872" s="5">
        <v>41917.782312314812</v>
      </c>
      <c r="Q872" s="5">
        <v>41917.799924062499</v>
      </c>
      <c r="R872" s="5">
        <v>41917.809071122683</v>
      </c>
      <c r="S872">
        <f t="shared" si="26"/>
        <v>40</v>
      </c>
      <c r="T872">
        <f t="shared" si="27"/>
        <v>7</v>
      </c>
    </row>
    <row r="873" spans="1:20" x14ac:dyDescent="0.25">
      <c r="A873">
        <v>1302788</v>
      </c>
      <c r="B873">
        <v>231061</v>
      </c>
      <c r="C873">
        <v>39443</v>
      </c>
      <c r="D873" t="s">
        <v>23</v>
      </c>
      <c r="E873" t="s">
        <v>586</v>
      </c>
      <c r="F873" t="s">
        <v>342</v>
      </c>
      <c r="G873" t="s">
        <v>2659</v>
      </c>
      <c r="H873">
        <v>2</v>
      </c>
      <c r="I873" t="s">
        <v>231</v>
      </c>
      <c r="J873" s="1">
        <v>5.60681712962963E-3</v>
      </c>
      <c r="K873">
        <v>40.732213000000002</v>
      </c>
      <c r="L873">
        <v>-73.988072000000003</v>
      </c>
      <c r="M873">
        <v>40.744708000000003</v>
      </c>
      <c r="N873">
        <v>-73.990856699999995</v>
      </c>
      <c r="O873" s="5">
        <v>41917.77041730324</v>
      </c>
      <c r="P873" s="5">
        <v>41917.782312314812</v>
      </c>
      <c r="Q873" s="5">
        <v>41917.799924062499</v>
      </c>
      <c r="R873" s="5">
        <v>41917.809071122683</v>
      </c>
      <c r="S873">
        <f t="shared" si="26"/>
        <v>40</v>
      </c>
      <c r="T873">
        <f t="shared" si="27"/>
        <v>7</v>
      </c>
    </row>
    <row r="874" spans="1:20" x14ac:dyDescent="0.25">
      <c r="A874">
        <v>1302788</v>
      </c>
      <c r="B874">
        <v>231061</v>
      </c>
      <c r="C874">
        <v>39443</v>
      </c>
      <c r="D874" t="s">
        <v>23</v>
      </c>
      <c r="E874" t="s">
        <v>586</v>
      </c>
      <c r="F874" t="s">
        <v>342</v>
      </c>
      <c r="G874" t="s">
        <v>2554</v>
      </c>
      <c r="H874">
        <v>1</v>
      </c>
      <c r="I874" t="s">
        <v>61</v>
      </c>
      <c r="J874" s="1">
        <v>5.60681712962963E-3</v>
      </c>
      <c r="K874">
        <v>40.732213000000002</v>
      </c>
      <c r="L874">
        <v>-73.988072000000003</v>
      </c>
      <c r="M874">
        <v>40.744708000000003</v>
      </c>
      <c r="N874">
        <v>-73.990856699999995</v>
      </c>
      <c r="O874" s="5">
        <v>41917.77041730324</v>
      </c>
      <c r="P874" s="5">
        <v>41917.782312314812</v>
      </c>
      <c r="Q874" s="5">
        <v>41917.799924062499</v>
      </c>
      <c r="R874" s="5">
        <v>41917.809071122683</v>
      </c>
      <c r="S874">
        <f t="shared" si="26"/>
        <v>40</v>
      </c>
      <c r="T874">
        <f t="shared" si="27"/>
        <v>7</v>
      </c>
    </row>
    <row r="875" spans="1:20" x14ac:dyDescent="0.25">
      <c r="A875">
        <v>1302788</v>
      </c>
      <c r="B875">
        <v>231061</v>
      </c>
      <c r="C875">
        <v>39443</v>
      </c>
      <c r="D875" t="s">
        <v>23</v>
      </c>
      <c r="E875" t="s">
        <v>586</v>
      </c>
      <c r="F875" t="s">
        <v>342</v>
      </c>
      <c r="G875" t="s">
        <v>2366</v>
      </c>
      <c r="H875">
        <v>1</v>
      </c>
      <c r="I875" t="s">
        <v>790</v>
      </c>
      <c r="J875" s="1">
        <v>5.60681712962963E-3</v>
      </c>
      <c r="K875">
        <v>40.732213000000002</v>
      </c>
      <c r="L875">
        <v>-73.988072000000003</v>
      </c>
      <c r="M875">
        <v>40.744708000000003</v>
      </c>
      <c r="N875">
        <v>-73.990856699999995</v>
      </c>
      <c r="O875" s="5">
        <v>41917.77041730324</v>
      </c>
      <c r="P875" s="5">
        <v>41917.782312314812</v>
      </c>
      <c r="Q875" s="5">
        <v>41917.799924062499</v>
      </c>
      <c r="R875" s="5">
        <v>41917.809071122683</v>
      </c>
      <c r="S875">
        <f t="shared" si="26"/>
        <v>40</v>
      </c>
      <c r="T875">
        <f t="shared" si="27"/>
        <v>7</v>
      </c>
    </row>
    <row r="876" spans="1:20" x14ac:dyDescent="0.25">
      <c r="A876">
        <v>1302807</v>
      </c>
      <c r="B876">
        <v>58153</v>
      </c>
      <c r="C876">
        <v>133627</v>
      </c>
      <c r="D876" t="s">
        <v>23</v>
      </c>
      <c r="E876" t="s">
        <v>62</v>
      </c>
      <c r="F876" t="s">
        <v>63</v>
      </c>
      <c r="G876" t="s">
        <v>717</v>
      </c>
      <c r="H876">
        <v>1</v>
      </c>
      <c r="I876" t="s">
        <v>65</v>
      </c>
      <c r="K876">
        <v>40.727518945156902</v>
      </c>
      <c r="L876">
        <v>-73.988671302795396</v>
      </c>
      <c r="M876">
        <v>40.724723400000002</v>
      </c>
      <c r="N876">
        <v>-73.993554799999998</v>
      </c>
      <c r="O876" s="5">
        <v>41917.771835439817</v>
      </c>
      <c r="P876" s="5">
        <v>41917.777291909719</v>
      </c>
      <c r="Q876" s="5">
        <v>41917.791764594906</v>
      </c>
      <c r="R876" s="5">
        <v>41917.797217025465</v>
      </c>
      <c r="S876">
        <f t="shared" si="26"/>
        <v>40</v>
      </c>
      <c r="T876">
        <f t="shared" si="27"/>
        <v>7</v>
      </c>
    </row>
    <row r="877" spans="1:20" x14ac:dyDescent="0.25">
      <c r="A877">
        <v>1302817</v>
      </c>
      <c r="B877">
        <v>35774</v>
      </c>
      <c r="C877">
        <v>34669</v>
      </c>
      <c r="D877" t="s">
        <v>23</v>
      </c>
      <c r="E877" t="s">
        <v>255</v>
      </c>
      <c r="F877" t="s">
        <v>91</v>
      </c>
      <c r="G877" t="s">
        <v>313</v>
      </c>
      <c r="H877">
        <v>1</v>
      </c>
      <c r="I877" t="s">
        <v>257</v>
      </c>
      <c r="J877" s="1">
        <v>8.0895138888888874E-3</v>
      </c>
      <c r="K877">
        <v>40.721545124764702</v>
      </c>
      <c r="L877">
        <v>-73.988842426716104</v>
      </c>
      <c r="M877">
        <v>40.723329499999998</v>
      </c>
      <c r="N877">
        <v>-73.991501799999995</v>
      </c>
      <c r="O877" s="5">
        <v>41917.772434155093</v>
      </c>
      <c r="P877" s="5">
        <v>41917.785327997684</v>
      </c>
      <c r="Q877" s="5">
        <v>41917.792109097223</v>
      </c>
      <c r="R877" s="5">
        <v>41917.79733483796</v>
      </c>
      <c r="S877">
        <f t="shared" si="26"/>
        <v>40</v>
      </c>
      <c r="T877">
        <f t="shared" si="27"/>
        <v>7</v>
      </c>
    </row>
    <row r="878" spans="1:20" x14ac:dyDescent="0.25">
      <c r="A878">
        <v>1302824</v>
      </c>
      <c r="B878">
        <v>69202</v>
      </c>
      <c r="C878">
        <v>111793</v>
      </c>
      <c r="D878" t="s">
        <v>53</v>
      </c>
      <c r="E878" t="s">
        <v>2036</v>
      </c>
      <c r="F878" t="s">
        <v>25</v>
      </c>
      <c r="J878" s="1">
        <v>3.6615856481481482E-3</v>
      </c>
      <c r="K878">
        <v>40.730090594016403</v>
      </c>
      <c r="L878">
        <v>-73.984038847537406</v>
      </c>
      <c r="M878">
        <v>40.704546000000001</v>
      </c>
      <c r="N878">
        <v>-74.008883999999995</v>
      </c>
      <c r="O878" s="5">
        <v>41917.774025555555</v>
      </c>
      <c r="P878" s="5">
        <v>41917.784815740742</v>
      </c>
      <c r="Q878" s="5">
        <v>41917.789562824073</v>
      </c>
      <c r="R878" s="5">
        <v>41917.801885196757</v>
      </c>
      <c r="S878">
        <f t="shared" si="26"/>
        <v>40</v>
      </c>
      <c r="T878">
        <f t="shared" si="27"/>
        <v>7</v>
      </c>
    </row>
    <row r="879" spans="1:20" x14ac:dyDescent="0.25">
      <c r="A879">
        <v>1302869</v>
      </c>
      <c r="B879">
        <v>160957</v>
      </c>
      <c r="C879">
        <v>124514</v>
      </c>
      <c r="D879" t="s">
        <v>23</v>
      </c>
      <c r="E879" t="s">
        <v>586</v>
      </c>
      <c r="F879" t="s">
        <v>342</v>
      </c>
      <c r="G879" t="s">
        <v>2798</v>
      </c>
      <c r="H879">
        <v>1</v>
      </c>
      <c r="I879" t="s">
        <v>1253</v>
      </c>
      <c r="J879" s="1">
        <v>5.8040740740740735E-3</v>
      </c>
      <c r="K879">
        <v>40.732213000000002</v>
      </c>
      <c r="L879">
        <v>-73.988072000000003</v>
      </c>
      <c r="M879">
        <v>40.736014699999998</v>
      </c>
      <c r="N879">
        <v>-73.997514899999999</v>
      </c>
      <c r="O879" s="5">
        <v>41917.77629292824</v>
      </c>
      <c r="P879" s="5">
        <v>41917.776352060187</v>
      </c>
      <c r="Q879" s="5">
        <v>41917.797812222219</v>
      </c>
      <c r="R879" s="5">
        <v>41917.803299652776</v>
      </c>
      <c r="S879">
        <f t="shared" si="26"/>
        <v>40</v>
      </c>
      <c r="T879">
        <f t="shared" si="27"/>
        <v>7</v>
      </c>
    </row>
    <row r="880" spans="1:20" x14ac:dyDescent="0.25">
      <c r="A880">
        <v>1302899</v>
      </c>
      <c r="B880">
        <v>41907</v>
      </c>
      <c r="C880">
        <v>16610</v>
      </c>
      <c r="D880" t="s">
        <v>53</v>
      </c>
      <c r="E880" t="s">
        <v>518</v>
      </c>
      <c r="F880" t="s">
        <v>342</v>
      </c>
      <c r="J880" s="1">
        <v>3.1746064814814814E-3</v>
      </c>
      <c r="K880">
        <v>40.764084531354698</v>
      </c>
      <c r="L880">
        <v>-73.970499798529701</v>
      </c>
      <c r="M880">
        <v>40.763269000000001</v>
      </c>
      <c r="N880">
        <v>-73.963113000000007</v>
      </c>
      <c r="O880" s="5">
        <v>41917.778369618056</v>
      </c>
      <c r="P880" s="5">
        <v>41917.796531562497</v>
      </c>
      <c r="Q880" s="5">
        <v>41917.798498402779</v>
      </c>
      <c r="R880" s="5">
        <v>41917.80982037037</v>
      </c>
      <c r="S880">
        <f t="shared" si="26"/>
        <v>40</v>
      </c>
      <c r="T880">
        <f t="shared" si="27"/>
        <v>7</v>
      </c>
    </row>
    <row r="881" spans="1:20" x14ac:dyDescent="0.25">
      <c r="A881">
        <v>1302914</v>
      </c>
      <c r="B881">
        <v>72639</v>
      </c>
      <c r="C881">
        <v>46760</v>
      </c>
      <c r="D881" t="s">
        <v>53</v>
      </c>
      <c r="E881" t="s">
        <v>73</v>
      </c>
      <c r="F881" t="s">
        <v>74</v>
      </c>
      <c r="G881" t="s">
        <v>2694</v>
      </c>
      <c r="H881">
        <v>1</v>
      </c>
      <c r="I881" t="s">
        <v>76</v>
      </c>
      <c r="J881" s="1">
        <v>7.4078009259259262E-3</v>
      </c>
      <c r="K881">
        <v>40.785160043282801</v>
      </c>
      <c r="L881">
        <v>-73.976916473837804</v>
      </c>
      <c r="M881">
        <v>40.780897000000003</v>
      </c>
      <c r="N881">
        <v>-73.958620999999994</v>
      </c>
      <c r="O881" s="5">
        <v>41917.780274502315</v>
      </c>
      <c r="P881" s="5">
        <v>41917.79435034722</v>
      </c>
      <c r="Q881" s="5">
        <v>41917.799442372685</v>
      </c>
      <c r="R881" s="5">
        <v>41917.806584456019</v>
      </c>
      <c r="S881">
        <f t="shared" si="26"/>
        <v>40</v>
      </c>
      <c r="T881">
        <f t="shared" si="27"/>
        <v>7</v>
      </c>
    </row>
    <row r="882" spans="1:20" x14ac:dyDescent="0.25">
      <c r="A882">
        <v>1302923</v>
      </c>
      <c r="B882">
        <v>337525</v>
      </c>
      <c r="C882">
        <v>3296</v>
      </c>
      <c r="D882" t="s">
        <v>23</v>
      </c>
      <c r="E882" t="s">
        <v>1385</v>
      </c>
      <c r="F882" t="s">
        <v>74</v>
      </c>
      <c r="G882" t="s">
        <v>2578</v>
      </c>
      <c r="H882">
        <v>1</v>
      </c>
      <c r="I882" t="s">
        <v>45</v>
      </c>
      <c r="J882" s="1">
        <v>3.2794907407407408E-3</v>
      </c>
      <c r="K882">
        <v>40.747551298139399</v>
      </c>
      <c r="L882">
        <v>-73.981140572600495</v>
      </c>
      <c r="M882">
        <v>40.764033400000002</v>
      </c>
      <c r="N882">
        <v>-73.977021899999997</v>
      </c>
      <c r="O882" s="5">
        <v>41917.780811215278</v>
      </c>
      <c r="P882" s="5">
        <v>41917.785860555552</v>
      </c>
      <c r="Q882" s="5">
        <v>41917.794957592596</v>
      </c>
      <c r="R882" s="5">
        <v>41917.804243333332</v>
      </c>
      <c r="S882">
        <f t="shared" si="26"/>
        <v>40</v>
      </c>
      <c r="T882">
        <f t="shared" si="27"/>
        <v>7</v>
      </c>
    </row>
    <row r="883" spans="1:20" x14ac:dyDescent="0.25">
      <c r="A883">
        <v>1302946</v>
      </c>
      <c r="B883">
        <v>93080</v>
      </c>
      <c r="C883">
        <v>67430</v>
      </c>
      <c r="D883" t="s">
        <v>23</v>
      </c>
      <c r="E883" t="s">
        <v>739</v>
      </c>
      <c r="F883" t="s">
        <v>29</v>
      </c>
      <c r="J883" s="1">
        <v>2.4900810185185186E-3</v>
      </c>
      <c r="K883">
        <v>40.775114340602897</v>
      </c>
      <c r="L883">
        <v>-73.954049348831205</v>
      </c>
      <c r="M883">
        <v>40.773521299999999</v>
      </c>
      <c r="N883">
        <v>-73.945972999999995</v>
      </c>
      <c r="O883" s="5">
        <v>41917.781146967594</v>
      </c>
      <c r="R883" s="5">
        <v>41917.804275300929</v>
      </c>
      <c r="S883">
        <f t="shared" si="26"/>
        <v>40</v>
      </c>
      <c r="T883">
        <f t="shared" si="27"/>
        <v>7</v>
      </c>
    </row>
    <row r="884" spans="1:20" x14ac:dyDescent="0.25">
      <c r="A884">
        <v>1302958</v>
      </c>
      <c r="B884">
        <v>53212</v>
      </c>
      <c r="C884">
        <v>23359</v>
      </c>
      <c r="D884" t="s">
        <v>23</v>
      </c>
      <c r="E884" t="s">
        <v>336</v>
      </c>
      <c r="F884" t="s">
        <v>37</v>
      </c>
      <c r="G884" t="s">
        <v>441</v>
      </c>
      <c r="H884">
        <v>2</v>
      </c>
      <c r="I884" t="s">
        <v>442</v>
      </c>
      <c r="J884" s="1">
        <v>3.3683680555555554E-3</v>
      </c>
      <c r="K884">
        <v>40.762857763598497</v>
      </c>
      <c r="L884">
        <v>-73.9716190014841</v>
      </c>
      <c r="M884">
        <v>40.774975429660401</v>
      </c>
      <c r="N884">
        <v>-73.964754306428006</v>
      </c>
      <c r="O884" s="5">
        <v>41917.781872708336</v>
      </c>
      <c r="P884" s="5">
        <v>41917.780324560183</v>
      </c>
      <c r="Q884" s="5">
        <v>41917.81180664352</v>
      </c>
      <c r="R884" s="5">
        <v>41917.817701238426</v>
      </c>
      <c r="S884">
        <f t="shared" si="26"/>
        <v>40</v>
      </c>
      <c r="T884">
        <f t="shared" si="27"/>
        <v>7</v>
      </c>
    </row>
    <row r="885" spans="1:20" x14ac:dyDescent="0.25">
      <c r="A885">
        <v>1302973</v>
      </c>
      <c r="B885">
        <v>344631</v>
      </c>
      <c r="C885">
        <v>64396</v>
      </c>
      <c r="D885" t="s">
        <v>23</v>
      </c>
      <c r="E885" t="s">
        <v>62</v>
      </c>
      <c r="F885" t="s">
        <v>63</v>
      </c>
      <c r="G885" t="s">
        <v>64</v>
      </c>
      <c r="H885">
        <v>1</v>
      </c>
      <c r="I885" t="s">
        <v>65</v>
      </c>
      <c r="K885">
        <v>40.727518945156902</v>
      </c>
      <c r="L885">
        <v>-73.988671302795396</v>
      </c>
      <c r="M885">
        <v>40.725485683879</v>
      </c>
      <c r="N885">
        <v>-73.992818816621806</v>
      </c>
      <c r="O885" s="5">
        <v>41917.782972442132</v>
      </c>
      <c r="P885" s="5">
        <v>41917.78520578704</v>
      </c>
      <c r="Q885" s="5">
        <v>41917.808268807872</v>
      </c>
      <c r="R885" s="5">
        <v>41917.815489016204</v>
      </c>
      <c r="S885">
        <f t="shared" si="26"/>
        <v>40</v>
      </c>
      <c r="T885">
        <f t="shared" si="27"/>
        <v>7</v>
      </c>
    </row>
    <row r="886" spans="1:20" x14ac:dyDescent="0.25">
      <c r="A886">
        <v>1302968</v>
      </c>
      <c r="B886">
        <v>355713</v>
      </c>
      <c r="C886">
        <v>104533</v>
      </c>
      <c r="D886" t="s">
        <v>23</v>
      </c>
      <c r="E886" t="s">
        <v>443</v>
      </c>
      <c r="F886" t="s">
        <v>342</v>
      </c>
      <c r="G886" t="s">
        <v>1893</v>
      </c>
      <c r="H886">
        <v>1</v>
      </c>
      <c r="I886" t="s">
        <v>376</v>
      </c>
      <c r="J886" s="1">
        <v>2.9033796296296295E-3</v>
      </c>
      <c r="K886">
        <v>40.782116700000003</v>
      </c>
      <c r="L886">
        <v>-73.980739099999994</v>
      </c>
      <c r="M886">
        <v>40.771892999999999</v>
      </c>
      <c r="N886">
        <v>-73.959619700000005</v>
      </c>
      <c r="O886" s="5">
        <v>41917.783143460649</v>
      </c>
      <c r="P886" s="5">
        <v>41917.796155219905</v>
      </c>
      <c r="Q886" s="5">
        <v>41917.803678865741</v>
      </c>
      <c r="R886" s="5">
        <v>41917.81521980324</v>
      </c>
      <c r="S886">
        <f t="shared" si="26"/>
        <v>40</v>
      </c>
      <c r="T886">
        <f t="shared" si="27"/>
        <v>7</v>
      </c>
    </row>
    <row r="887" spans="1:20" x14ac:dyDescent="0.25">
      <c r="A887">
        <v>1302987</v>
      </c>
      <c r="B887">
        <v>76798</v>
      </c>
      <c r="C887">
        <v>142140</v>
      </c>
      <c r="D887" t="s">
        <v>53</v>
      </c>
      <c r="E887" t="s">
        <v>232</v>
      </c>
      <c r="F887" t="s">
        <v>41</v>
      </c>
      <c r="G887" t="s">
        <v>2310</v>
      </c>
      <c r="H887">
        <v>1</v>
      </c>
      <c r="I887" t="s">
        <v>176</v>
      </c>
      <c r="J887" s="1">
        <v>3.0950694444444441E-3</v>
      </c>
      <c r="K887">
        <v>40.7571379348609</v>
      </c>
      <c r="L887">
        <v>-73.968272852279696</v>
      </c>
      <c r="M887">
        <v>40.774419417904902</v>
      </c>
      <c r="N887">
        <v>-73.982585977720206</v>
      </c>
      <c r="O887" s="5">
        <v>41917.783897372683</v>
      </c>
      <c r="P887" s="5">
        <v>41917.791887025465</v>
      </c>
      <c r="Q887" s="5">
        <v>41917.800101574074</v>
      </c>
      <c r="R887" s="5">
        <v>41917.815814618058</v>
      </c>
      <c r="S887">
        <f t="shared" si="26"/>
        <v>40</v>
      </c>
      <c r="T887">
        <f t="shared" si="27"/>
        <v>7</v>
      </c>
    </row>
    <row r="888" spans="1:20" x14ac:dyDescent="0.25">
      <c r="A888">
        <v>1303007</v>
      </c>
      <c r="B888">
        <v>142574</v>
      </c>
      <c r="C888">
        <v>8625</v>
      </c>
      <c r="D888" t="s">
        <v>23</v>
      </c>
      <c r="E888" t="s">
        <v>350</v>
      </c>
      <c r="F888" t="s">
        <v>45</v>
      </c>
      <c r="G888" t="s">
        <v>727</v>
      </c>
      <c r="H888">
        <v>1</v>
      </c>
      <c r="I888" t="s">
        <v>2985</v>
      </c>
      <c r="J888" s="1">
        <v>4.3990740740740735E-3</v>
      </c>
      <c r="K888">
        <v>40.771568712019302</v>
      </c>
      <c r="L888">
        <v>-73.952786829189705</v>
      </c>
      <c r="M888">
        <v>40.785996400000002</v>
      </c>
      <c r="N888">
        <v>-73.9526793</v>
      </c>
      <c r="O888" s="5">
        <v>41917.784907349538</v>
      </c>
      <c r="R888" s="5">
        <v>41917.828723391205</v>
      </c>
      <c r="S888">
        <f t="shared" si="26"/>
        <v>40</v>
      </c>
      <c r="T888">
        <f t="shared" si="27"/>
        <v>7</v>
      </c>
    </row>
    <row r="889" spans="1:20" x14ac:dyDescent="0.25">
      <c r="A889">
        <v>1303031</v>
      </c>
      <c r="B889">
        <v>39705</v>
      </c>
      <c r="C889">
        <v>30388</v>
      </c>
      <c r="D889" t="s">
        <v>23</v>
      </c>
      <c r="E889" t="s">
        <v>2207</v>
      </c>
      <c r="F889" t="s">
        <v>41</v>
      </c>
      <c r="G889" t="s">
        <v>2208</v>
      </c>
      <c r="H889">
        <v>1</v>
      </c>
      <c r="I889" t="s">
        <v>128</v>
      </c>
      <c r="J889" s="1">
        <v>4.087291666666667E-3</v>
      </c>
      <c r="K889">
        <v>40.755054095104697</v>
      </c>
      <c r="L889">
        <v>-73.970356310501003</v>
      </c>
      <c r="M889">
        <v>40.739421</v>
      </c>
      <c r="N889">
        <v>-73.987168999999994</v>
      </c>
      <c r="O889" s="5">
        <v>41917.787355706016</v>
      </c>
      <c r="P889" s="5">
        <v>41917.785716168983</v>
      </c>
      <c r="Q889" s="5">
        <v>41917.811278275462</v>
      </c>
      <c r="R889" s="5">
        <v>41917.828060439817</v>
      </c>
      <c r="S889">
        <f t="shared" si="26"/>
        <v>40</v>
      </c>
      <c r="T889">
        <f t="shared" si="27"/>
        <v>7</v>
      </c>
    </row>
    <row r="890" spans="1:20" x14ac:dyDescent="0.25">
      <c r="A890">
        <v>1303031</v>
      </c>
      <c r="B890">
        <v>39705</v>
      </c>
      <c r="C890">
        <v>30388</v>
      </c>
      <c r="D890" t="s">
        <v>23</v>
      </c>
      <c r="E890" t="s">
        <v>2207</v>
      </c>
      <c r="F890" t="s">
        <v>41</v>
      </c>
      <c r="G890" t="s">
        <v>2339</v>
      </c>
      <c r="H890">
        <v>1</v>
      </c>
      <c r="I890" t="s">
        <v>1808</v>
      </c>
      <c r="J890" s="1">
        <v>4.087291666666667E-3</v>
      </c>
      <c r="K890">
        <v>40.755054095104697</v>
      </c>
      <c r="L890">
        <v>-73.970356310501003</v>
      </c>
      <c r="M890">
        <v>40.739421</v>
      </c>
      <c r="N890">
        <v>-73.987168999999994</v>
      </c>
      <c r="O890" s="5">
        <v>41917.787355706016</v>
      </c>
      <c r="P890" s="5">
        <v>41917.785716168983</v>
      </c>
      <c r="Q890" s="5">
        <v>41917.811278275462</v>
      </c>
      <c r="R890" s="5">
        <v>41917.828060439817</v>
      </c>
      <c r="S890">
        <f t="shared" si="26"/>
        <v>40</v>
      </c>
      <c r="T890">
        <f t="shared" si="27"/>
        <v>7</v>
      </c>
    </row>
    <row r="891" spans="1:20" x14ac:dyDescent="0.25">
      <c r="A891">
        <v>1303091</v>
      </c>
      <c r="B891">
        <v>363630</v>
      </c>
      <c r="C891">
        <v>81285</v>
      </c>
      <c r="D891" t="s">
        <v>23</v>
      </c>
      <c r="E891" t="s">
        <v>518</v>
      </c>
      <c r="F891" t="s">
        <v>342</v>
      </c>
      <c r="J891" s="1">
        <v>7.3134374999999996E-3</v>
      </c>
      <c r="K891">
        <v>40.764084531354698</v>
      </c>
      <c r="L891">
        <v>-73.970499798529701</v>
      </c>
      <c r="M891">
        <v>40.746541986221203</v>
      </c>
      <c r="N891">
        <v>-73.980253291422798</v>
      </c>
      <c r="O891" s="5">
        <v>41917.790004525465</v>
      </c>
      <c r="P891" s="5">
        <v>41917.790660185186</v>
      </c>
      <c r="Q891" s="5">
        <v>41917.806759050924</v>
      </c>
      <c r="R891" s="5">
        <v>41917.815908217592</v>
      </c>
      <c r="S891">
        <f t="shared" si="26"/>
        <v>40</v>
      </c>
      <c r="T891">
        <f t="shared" si="27"/>
        <v>7</v>
      </c>
    </row>
    <row r="892" spans="1:20" x14ac:dyDescent="0.25">
      <c r="A892">
        <v>1303100</v>
      </c>
      <c r="B892">
        <v>62359</v>
      </c>
      <c r="C892">
        <v>118095</v>
      </c>
      <c r="D892" t="s">
        <v>23</v>
      </c>
      <c r="E892" t="s">
        <v>1974</v>
      </c>
      <c r="F892" t="s">
        <v>139</v>
      </c>
      <c r="G892" t="s">
        <v>2916</v>
      </c>
      <c r="H892">
        <v>1</v>
      </c>
      <c r="I892" t="s">
        <v>2917</v>
      </c>
      <c r="J892" s="1">
        <v>3.4182291666666666E-3</v>
      </c>
      <c r="K892">
        <v>40.726269000000002</v>
      </c>
      <c r="L892">
        <v>-73.984061999999994</v>
      </c>
      <c r="M892">
        <v>40.724780000000003</v>
      </c>
      <c r="N892">
        <v>-73.980463</v>
      </c>
      <c r="O892" s="5">
        <v>41917.790264571762</v>
      </c>
      <c r="P892" s="5">
        <v>41917.81784556713</v>
      </c>
      <c r="Q892" s="5">
        <v>41917.825372881947</v>
      </c>
      <c r="R892" s="5">
        <v>41917.827274108793</v>
      </c>
      <c r="S892">
        <f t="shared" si="26"/>
        <v>40</v>
      </c>
      <c r="T892">
        <f t="shared" si="27"/>
        <v>7</v>
      </c>
    </row>
    <row r="893" spans="1:20" x14ac:dyDescent="0.25">
      <c r="A893">
        <v>1303146</v>
      </c>
      <c r="B893">
        <v>363691</v>
      </c>
      <c r="C893">
        <v>120531</v>
      </c>
      <c r="D893" t="s">
        <v>53</v>
      </c>
      <c r="E893" t="s">
        <v>443</v>
      </c>
      <c r="F893" t="s">
        <v>342</v>
      </c>
      <c r="G893" t="s">
        <v>1457</v>
      </c>
      <c r="H893">
        <v>1</v>
      </c>
      <c r="I893" t="s">
        <v>348</v>
      </c>
      <c r="J893" s="1">
        <v>3.1849074074074076E-3</v>
      </c>
      <c r="K893">
        <v>40.782116700000003</v>
      </c>
      <c r="L893">
        <v>-73.980739099999994</v>
      </c>
      <c r="M893">
        <v>40.731959400000001</v>
      </c>
      <c r="N893">
        <v>-73.996227500000003</v>
      </c>
      <c r="O893" s="5">
        <v>41917.79211159722</v>
      </c>
      <c r="P893" s="5">
        <v>41917.805625219909</v>
      </c>
      <c r="Q893" s="5">
        <v>41917.811924166665</v>
      </c>
      <c r="R893" s="5">
        <v>41917.83077119213</v>
      </c>
      <c r="S893">
        <f t="shared" si="26"/>
        <v>40</v>
      </c>
      <c r="T893">
        <f t="shared" si="27"/>
        <v>7</v>
      </c>
    </row>
    <row r="894" spans="1:20" x14ac:dyDescent="0.25">
      <c r="A894">
        <v>1303141</v>
      </c>
      <c r="B894">
        <v>145269</v>
      </c>
      <c r="C894">
        <v>118707</v>
      </c>
      <c r="D894" t="s">
        <v>53</v>
      </c>
      <c r="E894" t="s">
        <v>355</v>
      </c>
      <c r="F894" t="s">
        <v>91</v>
      </c>
      <c r="G894" t="s">
        <v>356</v>
      </c>
      <c r="H894">
        <v>1</v>
      </c>
      <c r="I894" t="s">
        <v>357</v>
      </c>
      <c r="K894">
        <v>40.776083193932998</v>
      </c>
      <c r="L894">
        <v>-73.962171576462296</v>
      </c>
      <c r="M894">
        <v>40.768624600000003</v>
      </c>
      <c r="N894">
        <v>-73.9536339</v>
      </c>
      <c r="O894" s="5">
        <v>41917.7923050463</v>
      </c>
      <c r="P894" s="5">
        <v>41917.794957361111</v>
      </c>
      <c r="Q894" s="5">
        <v>41917.824307048613</v>
      </c>
      <c r="R894" s="5">
        <v>41917.829901145837</v>
      </c>
      <c r="S894">
        <f t="shared" si="26"/>
        <v>40</v>
      </c>
      <c r="T894">
        <f t="shared" si="27"/>
        <v>7</v>
      </c>
    </row>
    <row r="895" spans="1:20" x14ac:dyDescent="0.25">
      <c r="A895">
        <v>1303141</v>
      </c>
      <c r="B895">
        <v>145269</v>
      </c>
      <c r="C895">
        <v>118707</v>
      </c>
      <c r="D895" t="s">
        <v>53</v>
      </c>
      <c r="E895" t="s">
        <v>355</v>
      </c>
      <c r="F895" t="s">
        <v>91</v>
      </c>
      <c r="G895" t="s">
        <v>1531</v>
      </c>
      <c r="H895">
        <v>1</v>
      </c>
      <c r="I895" t="s">
        <v>1532</v>
      </c>
      <c r="K895">
        <v>40.776083193932998</v>
      </c>
      <c r="L895">
        <v>-73.962171576462296</v>
      </c>
      <c r="M895">
        <v>40.768624600000003</v>
      </c>
      <c r="N895">
        <v>-73.9536339</v>
      </c>
      <c r="O895" s="5">
        <v>41917.7923050463</v>
      </c>
      <c r="P895" s="5">
        <v>41917.794957361111</v>
      </c>
      <c r="Q895" s="5">
        <v>41917.824307048613</v>
      </c>
      <c r="R895" s="5">
        <v>41917.829901145837</v>
      </c>
      <c r="S895">
        <f t="shared" si="26"/>
        <v>40</v>
      </c>
      <c r="T895">
        <f t="shared" si="27"/>
        <v>7</v>
      </c>
    </row>
    <row r="896" spans="1:20" x14ac:dyDescent="0.25">
      <c r="A896">
        <v>1303145</v>
      </c>
      <c r="B896">
        <v>54796</v>
      </c>
      <c r="C896">
        <v>34669</v>
      </c>
      <c r="D896" t="s">
        <v>23</v>
      </c>
      <c r="E896" t="s">
        <v>275</v>
      </c>
      <c r="F896" t="s">
        <v>108</v>
      </c>
      <c r="J896" s="1">
        <v>3.5495601851851855E-3</v>
      </c>
      <c r="K896">
        <v>40.723095999999998</v>
      </c>
      <c r="L896">
        <v>-73.995773999999997</v>
      </c>
      <c r="M896">
        <v>40.744313499999997</v>
      </c>
      <c r="N896">
        <v>-73.987313900000004</v>
      </c>
      <c r="O896" s="5">
        <v>41917.792552673614</v>
      </c>
      <c r="P896" s="5">
        <v>41917.800571481479</v>
      </c>
      <c r="Q896" s="5">
        <v>41917.808236041667</v>
      </c>
      <c r="R896" s="5">
        <v>41917.818589733797</v>
      </c>
      <c r="S896">
        <f t="shared" si="26"/>
        <v>40</v>
      </c>
      <c r="T896">
        <f t="shared" si="27"/>
        <v>7</v>
      </c>
    </row>
    <row r="897" spans="1:20" x14ac:dyDescent="0.25">
      <c r="A897">
        <v>1303136</v>
      </c>
      <c r="B897">
        <v>42238</v>
      </c>
      <c r="C897">
        <v>133627</v>
      </c>
      <c r="D897" t="s">
        <v>23</v>
      </c>
      <c r="E897" t="s">
        <v>62</v>
      </c>
      <c r="F897" t="s">
        <v>63</v>
      </c>
      <c r="G897" t="s">
        <v>64</v>
      </c>
      <c r="H897">
        <v>1</v>
      </c>
      <c r="I897" t="s">
        <v>65</v>
      </c>
      <c r="K897">
        <v>40.727518945156902</v>
      </c>
      <c r="L897">
        <v>-73.988671302795396</v>
      </c>
      <c r="M897">
        <v>40.770515000000003</v>
      </c>
      <c r="N897">
        <v>-73.960919000000004</v>
      </c>
      <c r="O897" s="5">
        <v>41917.793226724534</v>
      </c>
      <c r="R897" s="5">
        <v>41917.855128043979</v>
      </c>
      <c r="S897">
        <f t="shared" si="26"/>
        <v>40</v>
      </c>
      <c r="T897">
        <f t="shared" si="27"/>
        <v>7</v>
      </c>
    </row>
    <row r="898" spans="1:20" x14ac:dyDescent="0.25">
      <c r="A898">
        <v>1303151</v>
      </c>
      <c r="B898">
        <v>148320</v>
      </c>
      <c r="C898">
        <v>113300</v>
      </c>
      <c r="D898" t="s">
        <v>23</v>
      </c>
      <c r="E898" t="s">
        <v>2728</v>
      </c>
      <c r="F898" t="s">
        <v>374</v>
      </c>
      <c r="K898">
        <v>40.741859668270301</v>
      </c>
      <c r="L898">
        <v>-74.005086421966595</v>
      </c>
      <c r="M898">
        <v>40.756366</v>
      </c>
      <c r="N898">
        <v>-73.967000999999996</v>
      </c>
      <c r="O898" s="5">
        <v>41917.793235879632</v>
      </c>
      <c r="P898" s="5">
        <v>41917.809931840275</v>
      </c>
      <c r="Q898" s="5">
        <v>41917.834816550923</v>
      </c>
      <c r="R898" s="5">
        <v>41917.850544699075</v>
      </c>
      <c r="S898">
        <f t="shared" si="26"/>
        <v>40</v>
      </c>
      <c r="T898">
        <f t="shared" si="27"/>
        <v>7</v>
      </c>
    </row>
    <row r="899" spans="1:20" x14ac:dyDescent="0.25">
      <c r="A899">
        <v>1303261</v>
      </c>
      <c r="B899">
        <v>41176</v>
      </c>
      <c r="C899">
        <v>142140</v>
      </c>
      <c r="D899" t="s">
        <v>53</v>
      </c>
      <c r="E899" t="s">
        <v>336</v>
      </c>
      <c r="F899" t="s">
        <v>37</v>
      </c>
      <c r="G899" t="s">
        <v>1724</v>
      </c>
      <c r="H899">
        <v>2</v>
      </c>
      <c r="I899" t="s">
        <v>760</v>
      </c>
      <c r="J899" s="1">
        <v>3.6785879629629629E-3</v>
      </c>
      <c r="K899">
        <v>40.762857763598497</v>
      </c>
      <c r="L899">
        <v>-73.9716190014841</v>
      </c>
      <c r="M899">
        <v>40.718401</v>
      </c>
      <c r="N899">
        <v>-74.002808999999999</v>
      </c>
      <c r="O899" s="5">
        <v>41917.797881655089</v>
      </c>
      <c r="P899" s="5">
        <v>41917.826965057873</v>
      </c>
      <c r="Q899" s="5">
        <v>41917.833489317127</v>
      </c>
      <c r="R899" s="5">
        <v>41917.850018715275</v>
      </c>
      <c r="S899">
        <f t="shared" ref="S899:S962" si="28">WEEKNUM(O899,21)</f>
        <v>40</v>
      </c>
      <c r="T899">
        <f t="shared" ref="T899:T962" si="29">WEEKDAY(O899,11)</f>
        <v>7</v>
      </c>
    </row>
    <row r="900" spans="1:20" x14ac:dyDescent="0.25">
      <c r="A900">
        <v>1303261</v>
      </c>
      <c r="B900">
        <v>41176</v>
      </c>
      <c r="C900">
        <v>142140</v>
      </c>
      <c r="D900" t="s">
        <v>53</v>
      </c>
      <c r="E900" t="s">
        <v>336</v>
      </c>
      <c r="F900" t="s">
        <v>37</v>
      </c>
      <c r="G900" t="s">
        <v>3417</v>
      </c>
      <c r="H900">
        <v>1</v>
      </c>
      <c r="I900" t="s">
        <v>1642</v>
      </c>
      <c r="J900" s="1">
        <v>3.6785879629629629E-3</v>
      </c>
      <c r="K900">
        <v>40.762857763598497</v>
      </c>
      <c r="L900">
        <v>-73.9716190014841</v>
      </c>
      <c r="M900">
        <v>40.718401</v>
      </c>
      <c r="N900">
        <v>-74.002808999999999</v>
      </c>
      <c r="O900" s="5">
        <v>41917.797881655089</v>
      </c>
      <c r="P900" s="5">
        <v>41917.826965057873</v>
      </c>
      <c r="Q900" s="5">
        <v>41917.833489317127</v>
      </c>
      <c r="R900" s="5">
        <v>41917.850018715275</v>
      </c>
      <c r="S900">
        <f t="shared" si="28"/>
        <v>40</v>
      </c>
      <c r="T900">
        <f t="shared" si="29"/>
        <v>7</v>
      </c>
    </row>
    <row r="901" spans="1:20" x14ac:dyDescent="0.25">
      <c r="A901">
        <v>1303255</v>
      </c>
      <c r="B901">
        <v>153538</v>
      </c>
      <c r="C901">
        <v>134189</v>
      </c>
      <c r="D901" t="s">
        <v>53</v>
      </c>
      <c r="E901" t="s">
        <v>631</v>
      </c>
      <c r="F901" t="s">
        <v>29</v>
      </c>
      <c r="G901" t="s">
        <v>632</v>
      </c>
      <c r="H901">
        <v>2</v>
      </c>
      <c r="I901" t="s">
        <v>633</v>
      </c>
      <c r="K901">
        <v>40.7711352092903</v>
      </c>
      <c r="L901">
        <v>-73.959623103066605</v>
      </c>
      <c r="M901">
        <v>40.7444652</v>
      </c>
      <c r="N901">
        <v>-73.975611000000001</v>
      </c>
      <c r="O901" s="5">
        <v>41917.798468912035</v>
      </c>
      <c r="R901" s="5">
        <v>41917.869673564812</v>
      </c>
      <c r="S901">
        <f t="shared" si="28"/>
        <v>40</v>
      </c>
      <c r="T901">
        <f t="shared" si="29"/>
        <v>7</v>
      </c>
    </row>
    <row r="902" spans="1:20" x14ac:dyDescent="0.25">
      <c r="A902">
        <v>1303377</v>
      </c>
      <c r="B902">
        <v>94132</v>
      </c>
      <c r="C902">
        <v>61900</v>
      </c>
      <c r="D902" t="s">
        <v>23</v>
      </c>
      <c r="E902" t="s">
        <v>226</v>
      </c>
      <c r="F902" t="s">
        <v>91</v>
      </c>
      <c r="G902" t="s">
        <v>2349</v>
      </c>
      <c r="H902">
        <v>1</v>
      </c>
      <c r="I902" t="s">
        <v>128</v>
      </c>
      <c r="K902">
        <v>40.723019825000002</v>
      </c>
      <c r="L902">
        <v>-73.995853999999994</v>
      </c>
      <c r="M902">
        <v>40.714843399999999</v>
      </c>
      <c r="N902">
        <v>-74.0062724</v>
      </c>
      <c r="O902" s="5">
        <v>41917.803874363424</v>
      </c>
      <c r="P902" s="5">
        <v>41917.804535405092</v>
      </c>
      <c r="Q902" s="5">
        <v>41917.834622685186</v>
      </c>
      <c r="R902" s="5">
        <v>41917.842161273147</v>
      </c>
      <c r="S902">
        <f t="shared" si="28"/>
        <v>40</v>
      </c>
      <c r="T902">
        <f t="shared" si="29"/>
        <v>7</v>
      </c>
    </row>
    <row r="903" spans="1:20" x14ac:dyDescent="0.25">
      <c r="A903">
        <v>1303427</v>
      </c>
      <c r="B903">
        <v>137380</v>
      </c>
      <c r="C903">
        <v>6873</v>
      </c>
      <c r="D903" t="s">
        <v>53</v>
      </c>
      <c r="E903" t="s">
        <v>3081</v>
      </c>
      <c r="F903" t="s">
        <v>862</v>
      </c>
      <c r="G903" t="s">
        <v>3082</v>
      </c>
      <c r="H903">
        <v>1</v>
      </c>
      <c r="I903" t="s">
        <v>136</v>
      </c>
      <c r="J903" s="1">
        <v>7.8221412037037044E-3</v>
      </c>
      <c r="K903">
        <v>40.718127069258003</v>
      </c>
      <c r="L903">
        <v>-73.959944533998694</v>
      </c>
      <c r="M903">
        <v>40.694695785679599</v>
      </c>
      <c r="N903">
        <v>-73.943432495066801</v>
      </c>
      <c r="O903" s="5">
        <v>41917.806409421297</v>
      </c>
      <c r="P903" s="5">
        <v>41917.815119155093</v>
      </c>
      <c r="Q903" s="5">
        <v>41917.822636944446</v>
      </c>
      <c r="R903" s="5">
        <v>41917.834000416668</v>
      </c>
      <c r="S903">
        <f t="shared" si="28"/>
        <v>40</v>
      </c>
      <c r="T903">
        <f t="shared" si="29"/>
        <v>7</v>
      </c>
    </row>
    <row r="904" spans="1:20" x14ac:dyDescent="0.25">
      <c r="A904">
        <v>1303444</v>
      </c>
      <c r="B904">
        <v>228541</v>
      </c>
      <c r="C904">
        <v>148268</v>
      </c>
      <c r="D904" t="s">
        <v>23</v>
      </c>
      <c r="E904" t="s">
        <v>341</v>
      </c>
      <c r="F904" t="s">
        <v>342</v>
      </c>
      <c r="G904" t="s">
        <v>1257</v>
      </c>
      <c r="H904">
        <v>1</v>
      </c>
      <c r="I904" t="s">
        <v>376</v>
      </c>
      <c r="J904" s="1">
        <v>2.4547916666666668E-3</v>
      </c>
      <c r="K904">
        <v>40.734213854853898</v>
      </c>
      <c r="L904">
        <v>-74.006202029303594</v>
      </c>
      <c r="M904">
        <v>40.732424593243003</v>
      </c>
      <c r="N904">
        <v>-73.996268960276794</v>
      </c>
      <c r="O904" s="5">
        <v>41917.807551597223</v>
      </c>
      <c r="P904" s="5">
        <v>41917.816342800928</v>
      </c>
      <c r="Q904" s="5">
        <v>41917.832900138892</v>
      </c>
      <c r="R904" s="5">
        <v>41917.838425416667</v>
      </c>
      <c r="S904">
        <f t="shared" si="28"/>
        <v>40</v>
      </c>
      <c r="T904">
        <f t="shared" si="29"/>
        <v>7</v>
      </c>
    </row>
    <row r="905" spans="1:20" x14ac:dyDescent="0.25">
      <c r="A905">
        <v>1303487</v>
      </c>
      <c r="B905">
        <v>125542</v>
      </c>
      <c r="C905">
        <v>34669</v>
      </c>
      <c r="D905" t="s">
        <v>23</v>
      </c>
      <c r="E905" t="s">
        <v>145</v>
      </c>
      <c r="F905" t="s">
        <v>91</v>
      </c>
      <c r="J905" s="1">
        <v>2.9215856481481484E-3</v>
      </c>
      <c r="K905">
        <v>40.723576000000001</v>
      </c>
      <c r="L905">
        <v>-73.996315999999993</v>
      </c>
      <c r="M905">
        <v>40.723856400000003</v>
      </c>
      <c r="N905">
        <v>-74.003607400000007</v>
      </c>
      <c r="O905" s="5">
        <v>41917.808973055558</v>
      </c>
      <c r="R905" s="5">
        <v>41917.835424629629</v>
      </c>
      <c r="S905">
        <f t="shared" si="28"/>
        <v>40</v>
      </c>
      <c r="T905">
        <f t="shared" si="29"/>
        <v>7</v>
      </c>
    </row>
    <row r="906" spans="1:20" x14ac:dyDescent="0.25">
      <c r="A906">
        <v>1303501</v>
      </c>
      <c r="B906">
        <v>121670</v>
      </c>
      <c r="C906">
        <v>152145</v>
      </c>
      <c r="D906" t="s">
        <v>23</v>
      </c>
      <c r="E906" t="s">
        <v>491</v>
      </c>
      <c r="G906" t="s">
        <v>926</v>
      </c>
      <c r="H906">
        <v>2</v>
      </c>
      <c r="I906" t="s">
        <v>639</v>
      </c>
      <c r="K906">
        <v>40.729110403548901</v>
      </c>
      <c r="L906">
        <v>-73.984245455566395</v>
      </c>
      <c r="M906">
        <v>40.724723400000002</v>
      </c>
      <c r="N906">
        <v>-73.993554799999998</v>
      </c>
      <c r="O906" s="5">
        <v>41917.809674722223</v>
      </c>
      <c r="P906" s="5">
        <v>41917.813433726849</v>
      </c>
      <c r="Q906" s="5">
        <v>41917.838331979168</v>
      </c>
      <c r="R906" s="5">
        <v>41917.845431770831</v>
      </c>
      <c r="S906">
        <f t="shared" si="28"/>
        <v>40</v>
      </c>
      <c r="T906">
        <f t="shared" si="29"/>
        <v>7</v>
      </c>
    </row>
    <row r="907" spans="1:20" x14ac:dyDescent="0.25">
      <c r="A907">
        <v>1303598</v>
      </c>
      <c r="B907">
        <v>363712</v>
      </c>
      <c r="C907">
        <v>32580</v>
      </c>
      <c r="D907" t="s">
        <v>23</v>
      </c>
      <c r="E907" t="s">
        <v>518</v>
      </c>
      <c r="F907" t="s">
        <v>342</v>
      </c>
      <c r="J907" s="1">
        <v>1.8266087962962964E-3</v>
      </c>
      <c r="K907">
        <v>40.764084531354698</v>
      </c>
      <c r="L907">
        <v>-73.970499798529701</v>
      </c>
      <c r="M907">
        <v>40.7335712</v>
      </c>
      <c r="N907">
        <v>-74.008257999999998</v>
      </c>
      <c r="O907" s="5">
        <v>41917.814916643518</v>
      </c>
      <c r="P907" s="5">
        <v>41917.817398831015</v>
      </c>
      <c r="Q907" s="5">
        <v>41917.827424467592</v>
      </c>
      <c r="R907" s="5">
        <v>41917.840786111112</v>
      </c>
      <c r="S907">
        <f t="shared" si="28"/>
        <v>40</v>
      </c>
      <c r="T907">
        <f t="shared" si="29"/>
        <v>7</v>
      </c>
    </row>
    <row r="908" spans="1:20" x14ac:dyDescent="0.25">
      <c r="A908">
        <v>1303587</v>
      </c>
      <c r="B908">
        <v>94213</v>
      </c>
      <c r="C908">
        <v>22502</v>
      </c>
      <c r="D908" t="s">
        <v>23</v>
      </c>
      <c r="E908" t="s">
        <v>801</v>
      </c>
      <c r="K908">
        <v>40.736933441880304</v>
      </c>
      <c r="L908">
        <v>-73.988714218139606</v>
      </c>
      <c r="M908">
        <v>40.734875299999999</v>
      </c>
      <c r="N908">
        <v>-73.989225099999999</v>
      </c>
      <c r="O908" s="5">
        <v>41917.816187870369</v>
      </c>
      <c r="P908" s="5">
        <v>41917.831875868054</v>
      </c>
      <c r="Q908" s="5">
        <v>41917.844754490739</v>
      </c>
      <c r="R908" s="5">
        <v>41917.850868564812</v>
      </c>
      <c r="S908">
        <f t="shared" si="28"/>
        <v>40</v>
      </c>
      <c r="T908">
        <f t="shared" si="29"/>
        <v>7</v>
      </c>
    </row>
    <row r="909" spans="1:20" x14ac:dyDescent="0.25">
      <c r="A909">
        <v>1303640</v>
      </c>
      <c r="B909">
        <v>363761</v>
      </c>
      <c r="C909">
        <v>122837</v>
      </c>
      <c r="D909" t="s">
        <v>23</v>
      </c>
      <c r="E909" t="s">
        <v>1597</v>
      </c>
      <c r="F909" t="s">
        <v>20</v>
      </c>
      <c r="J909" s="1">
        <v>4.351030092592593E-3</v>
      </c>
      <c r="K909">
        <v>40.76</v>
      </c>
      <c r="L909">
        <v>-73.986500000000007</v>
      </c>
      <c r="M909">
        <v>40.780262</v>
      </c>
      <c r="N909">
        <v>-73.981055600000005</v>
      </c>
      <c r="O909" s="5">
        <v>41917.817910891201</v>
      </c>
      <c r="P909" s="5">
        <v>41917.837692187502</v>
      </c>
      <c r="Q909" s="5">
        <v>41917.843133194445</v>
      </c>
      <c r="R909" s="5">
        <v>41917.852615844909</v>
      </c>
      <c r="S909">
        <f t="shared" si="28"/>
        <v>40</v>
      </c>
      <c r="T909">
        <f t="shared" si="29"/>
        <v>7</v>
      </c>
    </row>
    <row r="910" spans="1:20" x14ac:dyDescent="0.25">
      <c r="A910">
        <v>1303669</v>
      </c>
      <c r="B910">
        <v>65806</v>
      </c>
      <c r="C910">
        <v>40526</v>
      </c>
      <c r="D910" t="s">
        <v>23</v>
      </c>
      <c r="E910" t="s">
        <v>258</v>
      </c>
      <c r="F910" t="s">
        <v>20</v>
      </c>
      <c r="G910" t="s">
        <v>1269</v>
      </c>
      <c r="H910">
        <v>1</v>
      </c>
      <c r="I910" t="s">
        <v>249</v>
      </c>
      <c r="K910">
        <v>40.724339999999998</v>
      </c>
      <c r="L910">
        <v>-73.990960000000001</v>
      </c>
      <c r="M910">
        <v>40.729956000000001</v>
      </c>
      <c r="N910">
        <v>-73.993735999999998</v>
      </c>
      <c r="O910" s="5">
        <v>41917.819905694443</v>
      </c>
      <c r="P910" s="5">
        <v>41917.824634988428</v>
      </c>
      <c r="Q910" s="5">
        <v>41917.837019120372</v>
      </c>
      <c r="R910" s="5">
        <v>41917.842877557872</v>
      </c>
      <c r="S910">
        <f t="shared" si="28"/>
        <v>40</v>
      </c>
      <c r="T910">
        <f t="shared" si="29"/>
        <v>7</v>
      </c>
    </row>
    <row r="911" spans="1:20" x14ac:dyDescent="0.25">
      <c r="A911">
        <v>1303690</v>
      </c>
      <c r="B911">
        <v>64125</v>
      </c>
      <c r="C911">
        <v>46760</v>
      </c>
      <c r="D911" t="s">
        <v>53</v>
      </c>
      <c r="E911" t="s">
        <v>443</v>
      </c>
      <c r="F911" t="s">
        <v>342</v>
      </c>
      <c r="G911" t="s">
        <v>517</v>
      </c>
      <c r="H911">
        <v>1</v>
      </c>
      <c r="I911" t="s">
        <v>625</v>
      </c>
      <c r="J911" s="1">
        <v>2.0310879629629633E-3</v>
      </c>
      <c r="K911">
        <v>40.782116700000003</v>
      </c>
      <c r="L911">
        <v>-73.980739099999994</v>
      </c>
      <c r="M911">
        <v>40.777439999999999</v>
      </c>
      <c r="N911">
        <v>-73.963125000000005</v>
      </c>
      <c r="O911" s="5">
        <v>41917.820650520836</v>
      </c>
      <c r="P911" s="5">
        <v>41917.837057638892</v>
      </c>
      <c r="Q911" s="5">
        <v>41917.841108449073</v>
      </c>
      <c r="R911" s="5">
        <v>41917.847857314817</v>
      </c>
      <c r="S911">
        <f t="shared" si="28"/>
        <v>40</v>
      </c>
      <c r="T911">
        <f t="shared" si="29"/>
        <v>7</v>
      </c>
    </row>
    <row r="912" spans="1:20" x14ac:dyDescent="0.25">
      <c r="A912">
        <v>1303686</v>
      </c>
      <c r="B912">
        <v>117628</v>
      </c>
      <c r="C912">
        <v>111793</v>
      </c>
      <c r="D912" t="s">
        <v>53</v>
      </c>
      <c r="E912" t="s">
        <v>2956</v>
      </c>
      <c r="J912" s="1">
        <v>7.0598148148148139E-3</v>
      </c>
      <c r="K912">
        <v>40.739552000000003</v>
      </c>
      <c r="L912">
        <v>-74.006370000000004</v>
      </c>
      <c r="M912">
        <v>40.727269102755599</v>
      </c>
      <c r="N912">
        <v>-73.991718560482397</v>
      </c>
      <c r="O912" s="5">
        <v>41917.820762083335</v>
      </c>
      <c r="P912" s="5">
        <v>41917.835341168982</v>
      </c>
      <c r="Q912" s="5">
        <v>41917.842868206018</v>
      </c>
      <c r="R912" s="5">
        <v>41917.855661111113</v>
      </c>
      <c r="S912">
        <f t="shared" si="28"/>
        <v>40</v>
      </c>
      <c r="T912">
        <f t="shared" si="29"/>
        <v>7</v>
      </c>
    </row>
    <row r="913" spans="1:20" x14ac:dyDescent="0.25">
      <c r="A913">
        <v>1303691</v>
      </c>
      <c r="B913">
        <v>80678</v>
      </c>
      <c r="C913">
        <v>49223</v>
      </c>
      <c r="D913" t="s">
        <v>23</v>
      </c>
      <c r="E913" t="s">
        <v>850</v>
      </c>
      <c r="J913" s="1">
        <v>2.4898726851851852E-3</v>
      </c>
      <c r="K913">
        <v>40.729415517851699</v>
      </c>
      <c r="L913">
        <v>-74.001020137431993</v>
      </c>
      <c r="M913">
        <v>40.720047600000001</v>
      </c>
      <c r="N913">
        <v>-74.008798999999996</v>
      </c>
      <c r="O913" s="5">
        <v>41917.820854143516</v>
      </c>
      <c r="P913" s="5">
        <v>41917.834847997685</v>
      </c>
      <c r="Q913" s="5">
        <v>41917.84306511574</v>
      </c>
      <c r="R913" s="5">
        <v>41917.852471539351</v>
      </c>
      <c r="S913">
        <f t="shared" si="28"/>
        <v>40</v>
      </c>
      <c r="T913">
        <f t="shared" si="29"/>
        <v>7</v>
      </c>
    </row>
    <row r="914" spans="1:20" x14ac:dyDescent="0.25">
      <c r="A914">
        <v>1303694</v>
      </c>
      <c r="B914">
        <v>261665</v>
      </c>
      <c r="C914">
        <v>146510</v>
      </c>
      <c r="D914" t="s">
        <v>23</v>
      </c>
      <c r="E914" t="s">
        <v>586</v>
      </c>
      <c r="F914" t="s">
        <v>342</v>
      </c>
      <c r="G914" t="s">
        <v>927</v>
      </c>
      <c r="H914">
        <v>1</v>
      </c>
      <c r="I914" t="s">
        <v>866</v>
      </c>
      <c r="J914" s="1">
        <v>3.2905902777777777E-3</v>
      </c>
      <c r="K914">
        <v>40.732213000000002</v>
      </c>
      <c r="L914">
        <v>-73.988072000000003</v>
      </c>
      <c r="M914">
        <v>40.769068599999997</v>
      </c>
      <c r="N914">
        <v>-73.981560500000001</v>
      </c>
      <c r="O914" s="5">
        <v>41917.821773784723</v>
      </c>
      <c r="P914" s="5">
        <v>41917.830066493058</v>
      </c>
      <c r="Q914" s="5">
        <v>41917.863237812497</v>
      </c>
      <c r="R914" s="5">
        <v>41917.881471203706</v>
      </c>
      <c r="S914">
        <f t="shared" si="28"/>
        <v>40</v>
      </c>
      <c r="T914">
        <f t="shared" si="29"/>
        <v>7</v>
      </c>
    </row>
    <row r="915" spans="1:20" x14ac:dyDescent="0.25">
      <c r="A915">
        <v>1303719</v>
      </c>
      <c r="B915">
        <v>308651</v>
      </c>
      <c r="C915">
        <v>128139</v>
      </c>
      <c r="D915" t="s">
        <v>53</v>
      </c>
      <c r="E915" t="s">
        <v>1481</v>
      </c>
      <c r="F915" t="s">
        <v>20</v>
      </c>
      <c r="G915" t="s">
        <v>2083</v>
      </c>
      <c r="H915">
        <v>1</v>
      </c>
      <c r="I915" t="s">
        <v>478</v>
      </c>
      <c r="J915" s="1">
        <v>3.7699421296296296E-3</v>
      </c>
      <c r="K915">
        <v>40.674250953208301</v>
      </c>
      <c r="L915">
        <v>-73.982294148654105</v>
      </c>
      <c r="M915">
        <v>40.670583999999998</v>
      </c>
      <c r="N915">
        <v>-73.975623999999996</v>
      </c>
      <c r="O915" s="5">
        <v>41917.822292870369</v>
      </c>
      <c r="P915" s="5">
        <v>41917.827727696756</v>
      </c>
      <c r="Q915" s="5">
        <v>41917.836986782408</v>
      </c>
      <c r="R915" s="5">
        <v>41917.841010046293</v>
      </c>
      <c r="S915">
        <f t="shared" si="28"/>
        <v>40</v>
      </c>
      <c r="T915">
        <f t="shared" si="29"/>
        <v>7</v>
      </c>
    </row>
    <row r="916" spans="1:20" x14ac:dyDescent="0.25">
      <c r="A916">
        <v>1303720</v>
      </c>
      <c r="B916">
        <v>88333</v>
      </c>
      <c r="C916">
        <v>39443</v>
      </c>
      <c r="D916" t="s">
        <v>23</v>
      </c>
      <c r="E916" t="s">
        <v>255</v>
      </c>
      <c r="F916" t="s">
        <v>20</v>
      </c>
      <c r="G916" t="s">
        <v>1463</v>
      </c>
      <c r="H916">
        <v>2</v>
      </c>
      <c r="I916" t="s">
        <v>274</v>
      </c>
      <c r="J916" s="1">
        <v>5.5940162037037035E-3</v>
      </c>
      <c r="K916">
        <v>40.736130877644598</v>
      </c>
      <c r="L916">
        <v>-74.000648304229699</v>
      </c>
      <c r="M916">
        <v>40.747663299999999</v>
      </c>
      <c r="N916">
        <v>-73.978791900000004</v>
      </c>
      <c r="O916" s="5">
        <v>41917.822346099536</v>
      </c>
      <c r="P916" s="5">
        <v>41917.837866909722</v>
      </c>
      <c r="Q916" s="5">
        <v>41917.843279166664</v>
      </c>
      <c r="R916" s="5">
        <v>41917.854515208332</v>
      </c>
      <c r="S916">
        <f t="shared" si="28"/>
        <v>40</v>
      </c>
      <c r="T916">
        <f t="shared" si="29"/>
        <v>7</v>
      </c>
    </row>
    <row r="917" spans="1:20" x14ac:dyDescent="0.25">
      <c r="A917">
        <v>1303716</v>
      </c>
      <c r="B917">
        <v>133349</v>
      </c>
      <c r="C917">
        <v>154545</v>
      </c>
      <c r="D917" t="s">
        <v>23</v>
      </c>
      <c r="E917" t="s">
        <v>409</v>
      </c>
      <c r="F917" t="s">
        <v>342</v>
      </c>
      <c r="G917" t="s">
        <v>1387</v>
      </c>
      <c r="H917">
        <v>1</v>
      </c>
      <c r="I917" t="s">
        <v>411</v>
      </c>
      <c r="J917" s="1">
        <v>7.1000694444444444E-3</v>
      </c>
      <c r="K917">
        <v>40.732935902065101</v>
      </c>
      <c r="L917">
        <v>-73.986443521670196</v>
      </c>
      <c r="M917">
        <v>40.726969500000003</v>
      </c>
      <c r="N917">
        <v>-73.9960643</v>
      </c>
      <c r="O917" s="5">
        <v>41917.823575462964</v>
      </c>
      <c r="P917" s="5">
        <v>41917.827358344904</v>
      </c>
      <c r="Q917" s="5">
        <v>41917.843213148146</v>
      </c>
      <c r="R917" s="5">
        <v>41917.852173043982</v>
      </c>
      <c r="S917">
        <f t="shared" si="28"/>
        <v>40</v>
      </c>
      <c r="T917">
        <f t="shared" si="29"/>
        <v>7</v>
      </c>
    </row>
    <row r="918" spans="1:20" x14ac:dyDescent="0.25">
      <c r="A918">
        <v>1303738</v>
      </c>
      <c r="B918">
        <v>164443</v>
      </c>
      <c r="C918">
        <v>137090</v>
      </c>
      <c r="D918" t="s">
        <v>23</v>
      </c>
      <c r="E918" t="s">
        <v>1578</v>
      </c>
      <c r="F918" t="s">
        <v>37</v>
      </c>
      <c r="K918">
        <v>40.725563522090397</v>
      </c>
      <c r="L918">
        <v>-74.005488753318801</v>
      </c>
      <c r="M918">
        <v>40.7202117</v>
      </c>
      <c r="N918">
        <v>-74.002130800000003</v>
      </c>
      <c r="O918" s="5">
        <v>41917.823874004629</v>
      </c>
      <c r="P918" s="5">
        <v>41917.82533767361</v>
      </c>
      <c r="Q918" s="5">
        <v>41917.835987673614</v>
      </c>
      <c r="R918" s="5">
        <v>41917.844290636574</v>
      </c>
      <c r="S918">
        <f t="shared" si="28"/>
        <v>40</v>
      </c>
      <c r="T918">
        <f t="shared" si="29"/>
        <v>7</v>
      </c>
    </row>
    <row r="919" spans="1:20" x14ac:dyDescent="0.25">
      <c r="A919">
        <v>1303845</v>
      </c>
      <c r="B919">
        <v>62730</v>
      </c>
      <c r="C919">
        <v>34669</v>
      </c>
      <c r="D919" t="s">
        <v>23</v>
      </c>
      <c r="E919" t="s">
        <v>539</v>
      </c>
      <c r="F919" t="s">
        <v>20</v>
      </c>
      <c r="G919" t="s">
        <v>475</v>
      </c>
      <c r="H919">
        <v>2</v>
      </c>
      <c r="I919" t="s">
        <v>136</v>
      </c>
      <c r="J919" s="1">
        <v>1.249505787037037E-2</v>
      </c>
      <c r="K919">
        <v>40.727031111101397</v>
      </c>
      <c r="L919">
        <v>-74.007511138916001</v>
      </c>
      <c r="M919">
        <v>40.720115999999997</v>
      </c>
      <c r="N919">
        <v>-73.999296999999999</v>
      </c>
      <c r="O919" s="5">
        <v>41917.830732835646</v>
      </c>
      <c r="P919" s="5">
        <v>41917.840021354168</v>
      </c>
      <c r="Q919" s="5">
        <v>41917.864224189812</v>
      </c>
      <c r="R919" s="5">
        <v>41917.875318969905</v>
      </c>
      <c r="S919">
        <f t="shared" si="28"/>
        <v>40</v>
      </c>
      <c r="T919">
        <f t="shared" si="29"/>
        <v>7</v>
      </c>
    </row>
    <row r="920" spans="1:20" x14ac:dyDescent="0.25">
      <c r="A920">
        <v>1303851</v>
      </c>
      <c r="B920">
        <v>60033</v>
      </c>
      <c r="C920">
        <v>156557</v>
      </c>
      <c r="D920" t="s">
        <v>53</v>
      </c>
      <c r="E920" t="s">
        <v>255</v>
      </c>
      <c r="F920" t="s">
        <v>91</v>
      </c>
      <c r="G920" t="s">
        <v>313</v>
      </c>
      <c r="H920">
        <v>1</v>
      </c>
      <c r="I920" t="s">
        <v>257</v>
      </c>
      <c r="J920" s="1">
        <v>2.8399305555555556E-3</v>
      </c>
      <c r="K920">
        <v>40.771491247520302</v>
      </c>
      <c r="L920">
        <v>-73.956334145089798</v>
      </c>
      <c r="M920">
        <v>40.769741000000003</v>
      </c>
      <c r="N920">
        <v>-73.950795999999997</v>
      </c>
      <c r="O920" s="5">
        <v>41917.831477766202</v>
      </c>
      <c r="P920" s="5">
        <v>41917.833605706015</v>
      </c>
      <c r="Q920" s="5">
        <v>41917.838996782404</v>
      </c>
      <c r="R920" s="5">
        <v>41917.844731493053</v>
      </c>
      <c r="S920">
        <f t="shared" si="28"/>
        <v>40</v>
      </c>
      <c r="T920">
        <f t="shared" si="29"/>
        <v>7</v>
      </c>
    </row>
    <row r="921" spans="1:20" x14ac:dyDescent="0.25">
      <c r="A921">
        <v>1303882</v>
      </c>
      <c r="B921">
        <v>37538</v>
      </c>
      <c r="C921">
        <v>124897</v>
      </c>
      <c r="D921" t="s">
        <v>23</v>
      </c>
      <c r="E921" t="s">
        <v>2181</v>
      </c>
      <c r="J921" s="1">
        <v>3.2407175925925923E-3</v>
      </c>
      <c r="K921">
        <v>40.722323564988699</v>
      </c>
      <c r="L921">
        <v>-73.986380392185197</v>
      </c>
      <c r="M921">
        <v>40.722579000000003</v>
      </c>
      <c r="N921">
        <v>-73.999144000000001</v>
      </c>
      <c r="O921" s="5">
        <v>41917.833698668983</v>
      </c>
      <c r="P921" s="5">
        <v>41917.838522812497</v>
      </c>
      <c r="Q921" s="5">
        <v>41917.850531689815</v>
      </c>
      <c r="R921" s="5">
        <v>41917.85509488426</v>
      </c>
      <c r="S921">
        <f t="shared" si="28"/>
        <v>40</v>
      </c>
      <c r="T921">
        <f t="shared" si="29"/>
        <v>7</v>
      </c>
    </row>
    <row r="922" spans="1:20" x14ac:dyDescent="0.25">
      <c r="A922">
        <v>1303890</v>
      </c>
      <c r="B922">
        <v>221430</v>
      </c>
      <c r="C922">
        <v>22502</v>
      </c>
      <c r="D922" t="s">
        <v>23</v>
      </c>
      <c r="E922" t="s">
        <v>586</v>
      </c>
      <c r="F922" t="s">
        <v>342</v>
      </c>
      <c r="G922" t="s">
        <v>2659</v>
      </c>
      <c r="H922">
        <v>1</v>
      </c>
      <c r="I922" t="s">
        <v>231</v>
      </c>
      <c r="J922" s="1">
        <v>5.3912268518518519E-3</v>
      </c>
      <c r="K922">
        <v>40.732213000000002</v>
      </c>
      <c r="L922">
        <v>-73.988072000000003</v>
      </c>
      <c r="M922">
        <v>40.724762800000001</v>
      </c>
      <c r="N922">
        <v>-73.9934145</v>
      </c>
      <c r="O922" s="5">
        <v>41917.834322546296</v>
      </c>
      <c r="P922" s="5">
        <v>41917.853220868055</v>
      </c>
      <c r="Q922" s="5">
        <v>41917.860573333332</v>
      </c>
      <c r="R922" s="5">
        <v>41917.865132511572</v>
      </c>
      <c r="S922">
        <f t="shared" si="28"/>
        <v>40</v>
      </c>
      <c r="T922">
        <f t="shared" si="29"/>
        <v>7</v>
      </c>
    </row>
    <row r="923" spans="1:20" x14ac:dyDescent="0.25">
      <c r="A923">
        <v>1303901</v>
      </c>
      <c r="B923">
        <v>56219</v>
      </c>
      <c r="C923">
        <v>137090</v>
      </c>
      <c r="D923" t="s">
        <v>23</v>
      </c>
      <c r="E923" t="s">
        <v>226</v>
      </c>
      <c r="F923" t="s">
        <v>91</v>
      </c>
      <c r="G923" t="s">
        <v>542</v>
      </c>
      <c r="H923">
        <v>1</v>
      </c>
      <c r="I923" t="s">
        <v>228</v>
      </c>
      <c r="K923">
        <v>40.723019825000002</v>
      </c>
      <c r="L923">
        <v>-73.995853999999994</v>
      </c>
      <c r="M923">
        <v>40.737665300000003</v>
      </c>
      <c r="N923">
        <v>-73.995519299999998</v>
      </c>
      <c r="O923" s="5">
        <v>41917.835698078707</v>
      </c>
      <c r="P923" s="5">
        <v>41917.847907152776</v>
      </c>
      <c r="Q923" s="5">
        <v>41917.864116712961</v>
      </c>
      <c r="R923" s="5">
        <v>41917.873044803244</v>
      </c>
      <c r="S923">
        <f t="shared" si="28"/>
        <v>40</v>
      </c>
      <c r="T923">
        <f t="shared" si="29"/>
        <v>7</v>
      </c>
    </row>
    <row r="924" spans="1:20" x14ac:dyDescent="0.25">
      <c r="A924">
        <v>1303909</v>
      </c>
      <c r="B924">
        <v>138057</v>
      </c>
      <c r="C924">
        <v>59184</v>
      </c>
      <c r="D924" t="s">
        <v>53</v>
      </c>
      <c r="E924" t="s">
        <v>243</v>
      </c>
      <c r="F924" t="s">
        <v>70</v>
      </c>
      <c r="G924" t="s">
        <v>2781</v>
      </c>
      <c r="H924">
        <v>1</v>
      </c>
      <c r="I924" t="s">
        <v>2782</v>
      </c>
      <c r="K924">
        <v>40.714047313412998</v>
      </c>
      <c r="L924">
        <v>-73.954921066761003</v>
      </c>
      <c r="M924">
        <v>40.690517</v>
      </c>
      <c r="N924">
        <v>-73.966780999999997</v>
      </c>
      <c r="O924" s="5">
        <v>41917.836352256942</v>
      </c>
      <c r="P924" s="5">
        <v>41917.850361481484</v>
      </c>
      <c r="Q924" s="5">
        <v>41917.86240341435</v>
      </c>
      <c r="R924" s="5">
        <v>41917.868928750002</v>
      </c>
      <c r="S924">
        <f t="shared" si="28"/>
        <v>40</v>
      </c>
      <c r="T924">
        <f t="shared" si="29"/>
        <v>7</v>
      </c>
    </row>
    <row r="925" spans="1:20" x14ac:dyDescent="0.25">
      <c r="A925">
        <v>1303927</v>
      </c>
      <c r="B925">
        <v>129289</v>
      </c>
      <c r="C925">
        <v>66041</v>
      </c>
      <c r="D925" t="s">
        <v>23</v>
      </c>
      <c r="E925" t="s">
        <v>680</v>
      </c>
      <c r="F925" t="s">
        <v>70</v>
      </c>
      <c r="G925" t="s">
        <v>681</v>
      </c>
      <c r="H925">
        <v>1</v>
      </c>
      <c r="I925" t="s">
        <v>682</v>
      </c>
      <c r="K925">
        <v>40.721735571599297</v>
      </c>
      <c r="L925">
        <v>-73.995935664258297</v>
      </c>
      <c r="M925">
        <v>40.73357</v>
      </c>
      <c r="N925">
        <v>-74.006589899999994</v>
      </c>
      <c r="O925" s="5">
        <v>41917.836511203706</v>
      </c>
      <c r="P925" s="5">
        <v>41917.844866898151</v>
      </c>
      <c r="Q925" s="5">
        <v>41917.850653402777</v>
      </c>
      <c r="R925" s="5">
        <v>41917.857065972225</v>
      </c>
      <c r="S925">
        <f t="shared" si="28"/>
        <v>40</v>
      </c>
      <c r="T925">
        <f t="shared" si="29"/>
        <v>7</v>
      </c>
    </row>
    <row r="926" spans="1:20" x14ac:dyDescent="0.25">
      <c r="A926">
        <v>1303916</v>
      </c>
      <c r="B926">
        <v>115610</v>
      </c>
      <c r="C926">
        <v>67430</v>
      </c>
      <c r="D926" t="s">
        <v>23</v>
      </c>
      <c r="E926" t="s">
        <v>145</v>
      </c>
      <c r="F926" t="s">
        <v>91</v>
      </c>
      <c r="J926" s="1">
        <v>9.154930555555555E-3</v>
      </c>
      <c r="K926">
        <v>40.735486679187098</v>
      </c>
      <c r="L926">
        <v>-74.003321304960394</v>
      </c>
      <c r="M926">
        <v>40.723572169224497</v>
      </c>
      <c r="N926">
        <v>-74.010858123991</v>
      </c>
      <c r="O926" s="5">
        <v>41917.836735370372</v>
      </c>
      <c r="P926" s="5">
        <v>41917.852290833333</v>
      </c>
      <c r="Q926" s="5">
        <v>41917.857392743055</v>
      </c>
      <c r="R926" s="5">
        <v>41917.866955370373</v>
      </c>
      <c r="S926">
        <f t="shared" si="28"/>
        <v>40</v>
      </c>
      <c r="T926">
        <f t="shared" si="29"/>
        <v>7</v>
      </c>
    </row>
    <row r="927" spans="1:20" x14ac:dyDescent="0.25">
      <c r="A927">
        <v>1303998</v>
      </c>
      <c r="B927">
        <v>85951</v>
      </c>
      <c r="C927">
        <v>157695</v>
      </c>
      <c r="D927" t="s">
        <v>53</v>
      </c>
      <c r="E927" t="s">
        <v>243</v>
      </c>
      <c r="F927" t="s">
        <v>70</v>
      </c>
      <c r="G927" t="s">
        <v>523</v>
      </c>
      <c r="H927">
        <v>1</v>
      </c>
      <c r="I927" t="s">
        <v>524</v>
      </c>
      <c r="K927">
        <v>40.731795470614898</v>
      </c>
      <c r="L927">
        <v>-73.985672593116803</v>
      </c>
      <c r="M927">
        <v>40.737921999999998</v>
      </c>
      <c r="N927">
        <v>-73.989148</v>
      </c>
      <c r="O927" s="5">
        <v>41917.840600740739</v>
      </c>
      <c r="P927" s="5">
        <v>41917.839050752315</v>
      </c>
      <c r="Q927" s="5">
        <v>41917.856296527774</v>
      </c>
      <c r="R927" s="5">
        <v>41917.86682333333</v>
      </c>
      <c r="S927">
        <f t="shared" si="28"/>
        <v>40</v>
      </c>
      <c r="T927">
        <f t="shared" si="29"/>
        <v>7</v>
      </c>
    </row>
    <row r="928" spans="1:20" x14ac:dyDescent="0.25">
      <c r="A928">
        <v>1304038</v>
      </c>
      <c r="B928">
        <v>360913</v>
      </c>
      <c r="C928">
        <v>7833</v>
      </c>
      <c r="D928" t="s">
        <v>23</v>
      </c>
      <c r="E928" t="s">
        <v>137</v>
      </c>
      <c r="F928" t="s">
        <v>115</v>
      </c>
      <c r="G928" t="s">
        <v>3121</v>
      </c>
      <c r="H928">
        <v>2</v>
      </c>
      <c r="I928" t="s">
        <v>31</v>
      </c>
      <c r="J928" s="1">
        <v>3.9967824074074081E-3</v>
      </c>
      <c r="K928">
        <v>40.745078589413303</v>
      </c>
      <c r="L928">
        <v>-73.988821506500202</v>
      </c>
      <c r="M928">
        <v>40.744317299999999</v>
      </c>
      <c r="N928">
        <v>-73.984115700000004</v>
      </c>
      <c r="O928" s="5">
        <v>41917.842424201386</v>
      </c>
      <c r="P928" s="5">
        <v>41917.84693792824</v>
      </c>
      <c r="Q928" s="5">
        <v>41917.856736030095</v>
      </c>
      <c r="R928" s="5">
        <v>41917.859800312501</v>
      </c>
      <c r="S928">
        <f t="shared" si="28"/>
        <v>40</v>
      </c>
      <c r="T928">
        <f t="shared" si="29"/>
        <v>7</v>
      </c>
    </row>
    <row r="929" spans="1:20" x14ac:dyDescent="0.25">
      <c r="A929">
        <v>1304010</v>
      </c>
      <c r="B929">
        <v>169338</v>
      </c>
      <c r="C929">
        <v>137053</v>
      </c>
      <c r="D929" t="s">
        <v>53</v>
      </c>
      <c r="E929" t="s">
        <v>543</v>
      </c>
      <c r="F929" t="s">
        <v>70</v>
      </c>
      <c r="G929" t="s">
        <v>544</v>
      </c>
      <c r="H929">
        <v>1</v>
      </c>
      <c r="I929" t="s">
        <v>544</v>
      </c>
      <c r="K929">
        <v>40.737356168684997</v>
      </c>
      <c r="L929">
        <v>-73.990666866302504</v>
      </c>
      <c r="M929">
        <v>40.732437500000003</v>
      </c>
      <c r="N929">
        <v>-73.9803809</v>
      </c>
      <c r="O929" s="5">
        <v>41917.842600972224</v>
      </c>
      <c r="P929" s="5">
        <v>41917.849522812503</v>
      </c>
      <c r="Q929" s="5">
        <v>41917.861039849537</v>
      </c>
      <c r="R929" s="5">
        <v>41917.873769317128</v>
      </c>
      <c r="S929">
        <f t="shared" si="28"/>
        <v>40</v>
      </c>
      <c r="T929">
        <f t="shared" si="29"/>
        <v>7</v>
      </c>
    </row>
    <row r="930" spans="1:20" x14ac:dyDescent="0.25">
      <c r="A930">
        <v>1304049</v>
      </c>
      <c r="B930">
        <v>362695</v>
      </c>
      <c r="C930">
        <v>140919</v>
      </c>
      <c r="D930" t="s">
        <v>23</v>
      </c>
      <c r="E930" t="s">
        <v>243</v>
      </c>
      <c r="F930" t="s">
        <v>70</v>
      </c>
      <c r="G930" t="s">
        <v>1492</v>
      </c>
      <c r="H930">
        <v>1</v>
      </c>
      <c r="I930" t="s">
        <v>620</v>
      </c>
      <c r="K930">
        <v>40.787149600866101</v>
      </c>
      <c r="L930">
        <v>-73.971722312198096</v>
      </c>
      <c r="M930">
        <v>40.780493</v>
      </c>
      <c r="N930">
        <v>-73.958699899999999</v>
      </c>
      <c r="O930" s="5">
        <v>41917.843059409723</v>
      </c>
      <c r="P930" s="5">
        <v>41917.851387499999</v>
      </c>
      <c r="Q930" s="5">
        <v>41917.857876365742</v>
      </c>
      <c r="R930" s="5">
        <v>41917.86655515046</v>
      </c>
      <c r="S930">
        <f t="shared" si="28"/>
        <v>40</v>
      </c>
      <c r="T930">
        <f t="shared" si="29"/>
        <v>7</v>
      </c>
    </row>
    <row r="931" spans="1:20" x14ac:dyDescent="0.25">
      <c r="A931">
        <v>1304046</v>
      </c>
      <c r="B931">
        <v>91192</v>
      </c>
      <c r="C931">
        <v>140096</v>
      </c>
      <c r="D931" t="s">
        <v>23</v>
      </c>
      <c r="E931" t="s">
        <v>654</v>
      </c>
      <c r="F931" t="s">
        <v>224</v>
      </c>
      <c r="G931" t="s">
        <v>655</v>
      </c>
      <c r="H931">
        <v>1</v>
      </c>
      <c r="I931" t="s">
        <v>249</v>
      </c>
      <c r="K931">
        <v>40.7430754234856</v>
      </c>
      <c r="L931">
        <v>-73.989146591960605</v>
      </c>
      <c r="M931">
        <v>40.760556999999999</v>
      </c>
      <c r="N931">
        <v>-73.972887999999998</v>
      </c>
      <c r="O931" s="5">
        <v>41917.843593645834</v>
      </c>
      <c r="P931" s="5">
        <v>41917.846543206018</v>
      </c>
      <c r="Q931" s="5">
        <v>41917.855792430557</v>
      </c>
      <c r="R931" s="5">
        <v>41917.864465775463</v>
      </c>
      <c r="S931">
        <f t="shared" si="28"/>
        <v>40</v>
      </c>
      <c r="T931">
        <f t="shared" si="29"/>
        <v>7</v>
      </c>
    </row>
    <row r="932" spans="1:20" x14ac:dyDescent="0.25">
      <c r="A932">
        <v>1304150</v>
      </c>
      <c r="B932">
        <v>82041</v>
      </c>
      <c r="C932">
        <v>49223</v>
      </c>
      <c r="D932" t="s">
        <v>23</v>
      </c>
      <c r="E932" t="s">
        <v>90</v>
      </c>
      <c r="F932" t="s">
        <v>91</v>
      </c>
      <c r="G932" t="s">
        <v>2852</v>
      </c>
      <c r="H932">
        <v>1</v>
      </c>
      <c r="I932" t="s">
        <v>61</v>
      </c>
      <c r="J932" s="1">
        <v>5.9540625000000002E-3</v>
      </c>
      <c r="K932">
        <v>40.721952559408798</v>
      </c>
      <c r="L932">
        <v>-73.997737000598505</v>
      </c>
      <c r="M932">
        <v>40.720478999999997</v>
      </c>
      <c r="N932">
        <v>-74.001548999999997</v>
      </c>
      <c r="O932" s="5">
        <v>41917.848649444444</v>
      </c>
      <c r="P932" s="5">
        <v>41917.861584224534</v>
      </c>
      <c r="Q932" s="5">
        <v>41917.870496527779</v>
      </c>
      <c r="R932" s="5">
        <v>41917.875388842593</v>
      </c>
      <c r="S932">
        <f t="shared" si="28"/>
        <v>40</v>
      </c>
      <c r="T932">
        <f t="shared" si="29"/>
        <v>7</v>
      </c>
    </row>
    <row r="933" spans="1:20" x14ac:dyDescent="0.25">
      <c r="A933">
        <v>1304218</v>
      </c>
      <c r="B933">
        <v>96254</v>
      </c>
      <c r="C933">
        <v>147300</v>
      </c>
      <c r="D933" t="s">
        <v>23</v>
      </c>
      <c r="E933" t="s">
        <v>586</v>
      </c>
      <c r="F933" t="s">
        <v>342</v>
      </c>
      <c r="G933" t="s">
        <v>1069</v>
      </c>
      <c r="H933">
        <v>1</v>
      </c>
      <c r="I933" t="s">
        <v>1070</v>
      </c>
      <c r="J933" s="1">
        <v>4.8241203703703701E-3</v>
      </c>
      <c r="K933">
        <v>40.732213000000002</v>
      </c>
      <c r="L933">
        <v>-73.988072000000003</v>
      </c>
      <c r="M933">
        <v>40.736615999999998</v>
      </c>
      <c r="N933">
        <v>-73.977972600000001</v>
      </c>
      <c r="O933" s="5">
        <v>41917.851035636573</v>
      </c>
      <c r="P933" s="5">
        <v>41917.849204999999</v>
      </c>
      <c r="Q933" s="5">
        <v>41917.879297881947</v>
      </c>
      <c r="R933" s="5">
        <v>41917.884309247682</v>
      </c>
      <c r="S933">
        <f t="shared" si="28"/>
        <v>40</v>
      </c>
      <c r="T933">
        <f t="shared" si="29"/>
        <v>7</v>
      </c>
    </row>
    <row r="934" spans="1:20" x14ac:dyDescent="0.25">
      <c r="A934">
        <v>1304209</v>
      </c>
      <c r="B934">
        <v>98735</v>
      </c>
      <c r="C934">
        <v>10940</v>
      </c>
      <c r="D934" t="s">
        <v>23</v>
      </c>
      <c r="E934" t="s">
        <v>255</v>
      </c>
      <c r="F934" t="s">
        <v>91</v>
      </c>
      <c r="G934" t="s">
        <v>1738</v>
      </c>
      <c r="H934">
        <v>1</v>
      </c>
      <c r="I934" t="s">
        <v>289</v>
      </c>
      <c r="J934" s="1">
        <v>4.3660416666666665E-3</v>
      </c>
      <c r="K934">
        <v>40.721545124764702</v>
      </c>
      <c r="L934">
        <v>-73.988842426716104</v>
      </c>
      <c r="M934">
        <v>40.724454999999999</v>
      </c>
      <c r="N934">
        <v>-73.990891099999999</v>
      </c>
      <c r="O934" s="5">
        <v>41917.852148182872</v>
      </c>
      <c r="P934" s="5">
        <v>41917.860998217591</v>
      </c>
      <c r="Q934" s="5">
        <v>41917.861925011573</v>
      </c>
      <c r="R934" s="5">
        <v>41917.864675717596</v>
      </c>
      <c r="S934">
        <f t="shared" si="28"/>
        <v>40</v>
      </c>
      <c r="T934">
        <f t="shared" si="29"/>
        <v>7</v>
      </c>
    </row>
    <row r="935" spans="1:20" x14ac:dyDescent="0.25">
      <c r="A935">
        <v>1304225</v>
      </c>
      <c r="B935">
        <v>232035</v>
      </c>
      <c r="C935">
        <v>151467</v>
      </c>
      <c r="D935" t="s">
        <v>23</v>
      </c>
      <c r="E935" t="s">
        <v>258</v>
      </c>
      <c r="F935" t="s">
        <v>20</v>
      </c>
      <c r="G935" t="s">
        <v>1061</v>
      </c>
      <c r="H935">
        <v>1</v>
      </c>
      <c r="I935" t="s">
        <v>1409</v>
      </c>
      <c r="K935">
        <v>40.724339999999998</v>
      </c>
      <c r="L935">
        <v>-73.990960000000001</v>
      </c>
      <c r="M935">
        <v>40.748700700000001</v>
      </c>
      <c r="N935">
        <v>-73.974242500000003</v>
      </c>
      <c r="O935" s="5">
        <v>41917.852219155095</v>
      </c>
      <c r="P935" s="5">
        <v>41917.856178078706</v>
      </c>
      <c r="Q935" s="5">
        <v>41917.868958310188</v>
      </c>
      <c r="R935" s="5">
        <v>41917.882533240743</v>
      </c>
      <c r="S935">
        <f t="shared" si="28"/>
        <v>40</v>
      </c>
      <c r="T935">
        <f t="shared" si="29"/>
        <v>7</v>
      </c>
    </row>
    <row r="936" spans="1:20" x14ac:dyDescent="0.25">
      <c r="A936">
        <v>1304233</v>
      </c>
      <c r="B936">
        <v>245264</v>
      </c>
      <c r="C936">
        <v>66041</v>
      </c>
      <c r="D936" t="s">
        <v>23</v>
      </c>
      <c r="E936" t="s">
        <v>341</v>
      </c>
      <c r="F936" t="s">
        <v>342</v>
      </c>
      <c r="G936" t="s">
        <v>2435</v>
      </c>
      <c r="H936">
        <v>1</v>
      </c>
      <c r="I936" t="s">
        <v>376</v>
      </c>
      <c r="J936" s="1">
        <v>4.4819212962962963E-3</v>
      </c>
      <c r="K936">
        <v>40.734213854853898</v>
      </c>
      <c r="L936">
        <v>-74.006202029303594</v>
      </c>
      <c r="M936">
        <v>40.752235366826497</v>
      </c>
      <c r="N936">
        <v>-74.001571319288502</v>
      </c>
      <c r="O936" s="5">
        <v>41917.852707662038</v>
      </c>
      <c r="P936" s="5">
        <v>41917.854258055559</v>
      </c>
      <c r="Q936" s="5">
        <v>41917.868370972225</v>
      </c>
      <c r="R936" s="5">
        <v>41917.87862599537</v>
      </c>
      <c r="S936">
        <f t="shared" si="28"/>
        <v>40</v>
      </c>
      <c r="T936">
        <f t="shared" si="29"/>
        <v>7</v>
      </c>
    </row>
    <row r="937" spans="1:20" x14ac:dyDescent="0.25">
      <c r="A937">
        <v>1304310</v>
      </c>
      <c r="B937">
        <v>327651</v>
      </c>
      <c r="C937">
        <v>39443</v>
      </c>
      <c r="D937" t="s">
        <v>23</v>
      </c>
      <c r="E937" t="s">
        <v>834</v>
      </c>
      <c r="F937" t="s">
        <v>342</v>
      </c>
      <c r="G937" t="s">
        <v>835</v>
      </c>
      <c r="H937">
        <v>1</v>
      </c>
      <c r="I937" t="s">
        <v>836</v>
      </c>
      <c r="J937" s="1">
        <v>3.9992013888888889E-3</v>
      </c>
      <c r="K937">
        <v>40.749626999999997</v>
      </c>
      <c r="L937">
        <v>-73.977260999999999</v>
      </c>
      <c r="M937">
        <v>40.775263720444599</v>
      </c>
      <c r="N937">
        <v>-73.989759629425194</v>
      </c>
      <c r="O937" s="5">
        <v>41917.856525509262</v>
      </c>
      <c r="P937" s="5">
        <v>41917.856587974537</v>
      </c>
      <c r="Q937" s="5">
        <v>41917.871758935187</v>
      </c>
      <c r="R937" s="5">
        <v>41917.887588865742</v>
      </c>
      <c r="S937">
        <f t="shared" si="28"/>
        <v>40</v>
      </c>
      <c r="T937">
        <f t="shared" si="29"/>
        <v>7</v>
      </c>
    </row>
    <row r="938" spans="1:20" x14ac:dyDescent="0.25">
      <c r="A938">
        <v>1304332</v>
      </c>
      <c r="B938">
        <v>59419</v>
      </c>
      <c r="C938">
        <v>120531</v>
      </c>
      <c r="D938" t="s">
        <v>53</v>
      </c>
      <c r="E938" t="s">
        <v>229</v>
      </c>
      <c r="G938" t="s">
        <v>2423</v>
      </c>
      <c r="H938">
        <v>1</v>
      </c>
      <c r="I938" t="s">
        <v>22</v>
      </c>
      <c r="K938">
        <v>40.722307066359498</v>
      </c>
      <c r="L938">
        <v>-73.987351655960097</v>
      </c>
      <c r="M938">
        <v>40.723838000000001</v>
      </c>
      <c r="N938">
        <v>-74.010921999999994</v>
      </c>
      <c r="O938" s="5">
        <v>41917.858457650465</v>
      </c>
      <c r="P938" s="5">
        <v>41917.864790844906</v>
      </c>
      <c r="Q938" s="5">
        <v>41917.87475880787</v>
      </c>
      <c r="R938" s="5">
        <v>41917.890984293983</v>
      </c>
      <c r="S938">
        <f t="shared" si="28"/>
        <v>40</v>
      </c>
      <c r="T938">
        <f t="shared" si="29"/>
        <v>7</v>
      </c>
    </row>
    <row r="939" spans="1:20" x14ac:dyDescent="0.25">
      <c r="A939">
        <v>1304347</v>
      </c>
      <c r="B939">
        <v>102341</v>
      </c>
      <c r="C939">
        <v>67430</v>
      </c>
      <c r="D939" t="s">
        <v>23</v>
      </c>
      <c r="E939" t="s">
        <v>1586</v>
      </c>
      <c r="J939" s="1">
        <v>4.1982638888888885E-3</v>
      </c>
      <c r="K939">
        <v>40.717367940000003</v>
      </c>
      <c r="L939">
        <v>-74.010260000000002</v>
      </c>
      <c r="M939">
        <v>40.723838000000001</v>
      </c>
      <c r="N939">
        <v>-74.0109219</v>
      </c>
      <c r="O939" s="5">
        <v>41917.859344456017</v>
      </c>
      <c r="P939" s="5">
        <v>41917.869998125003</v>
      </c>
      <c r="Q939" s="5">
        <v>41917.879266064818</v>
      </c>
      <c r="R939" s="5">
        <v>41917.885358229163</v>
      </c>
      <c r="S939">
        <f t="shared" si="28"/>
        <v>40</v>
      </c>
      <c r="T939">
        <f t="shared" si="29"/>
        <v>7</v>
      </c>
    </row>
    <row r="940" spans="1:20" x14ac:dyDescent="0.25">
      <c r="A940">
        <v>1304384</v>
      </c>
      <c r="B940">
        <v>68408</v>
      </c>
      <c r="C940">
        <v>8625</v>
      </c>
      <c r="D940" t="s">
        <v>23</v>
      </c>
      <c r="E940" t="s">
        <v>548</v>
      </c>
      <c r="F940" t="s">
        <v>251</v>
      </c>
      <c r="G940" t="s">
        <v>2062</v>
      </c>
      <c r="H940">
        <v>1</v>
      </c>
      <c r="I940" t="s">
        <v>550</v>
      </c>
      <c r="J940" s="1">
        <v>1.882189814814815E-2</v>
      </c>
      <c r="K940">
        <v>40.774850249290502</v>
      </c>
      <c r="L940">
        <v>-73.958765999999997</v>
      </c>
      <c r="M940">
        <v>40.756475999999999</v>
      </c>
      <c r="N940">
        <v>-73.966897000000003</v>
      </c>
      <c r="O940" s="5">
        <v>41917.861936284724</v>
      </c>
      <c r="P940" s="5">
        <v>41917.885858437498</v>
      </c>
      <c r="Q940" s="5">
        <v>41917.890622060186</v>
      </c>
      <c r="R940" s="5">
        <v>41917.898903831017</v>
      </c>
      <c r="S940">
        <f t="shared" si="28"/>
        <v>40</v>
      </c>
      <c r="T940">
        <f t="shared" si="29"/>
        <v>7</v>
      </c>
    </row>
    <row r="941" spans="1:20" x14ac:dyDescent="0.25">
      <c r="A941">
        <v>1304384</v>
      </c>
      <c r="B941">
        <v>68408</v>
      </c>
      <c r="C941">
        <v>8625</v>
      </c>
      <c r="D941" t="s">
        <v>23</v>
      </c>
      <c r="E941" t="s">
        <v>548</v>
      </c>
      <c r="F941" t="s">
        <v>251</v>
      </c>
      <c r="G941" t="s">
        <v>3539</v>
      </c>
      <c r="H941">
        <v>1</v>
      </c>
      <c r="I941" t="s">
        <v>70</v>
      </c>
      <c r="J941" s="1">
        <v>1.882189814814815E-2</v>
      </c>
      <c r="K941">
        <v>40.774850249290502</v>
      </c>
      <c r="L941">
        <v>-73.958765999999997</v>
      </c>
      <c r="M941">
        <v>40.756475999999999</v>
      </c>
      <c r="N941">
        <v>-73.966897000000003</v>
      </c>
      <c r="O941" s="5">
        <v>41917.861936284724</v>
      </c>
      <c r="P941" s="5">
        <v>41917.885858437498</v>
      </c>
      <c r="Q941" s="5">
        <v>41917.890622060186</v>
      </c>
      <c r="R941" s="5">
        <v>41917.898903831017</v>
      </c>
      <c r="S941">
        <f t="shared" si="28"/>
        <v>40</v>
      </c>
      <c r="T941">
        <f t="shared" si="29"/>
        <v>7</v>
      </c>
    </row>
    <row r="942" spans="1:20" x14ac:dyDescent="0.25">
      <c r="A942">
        <v>1304378</v>
      </c>
      <c r="B942">
        <v>116602</v>
      </c>
      <c r="C942">
        <v>118095</v>
      </c>
      <c r="D942" t="s">
        <v>23</v>
      </c>
      <c r="E942" t="s">
        <v>77</v>
      </c>
      <c r="F942" t="s">
        <v>78</v>
      </c>
      <c r="K942">
        <v>40.7095776323861</v>
      </c>
      <c r="L942">
        <v>-74.010523034476606</v>
      </c>
      <c r="M942">
        <v>40.7062843</v>
      </c>
      <c r="N942">
        <v>-74.016942999999998</v>
      </c>
      <c r="O942" s="5">
        <v>41917.862380162034</v>
      </c>
      <c r="P942" s="5">
        <v>41917.882612893518</v>
      </c>
      <c r="Q942" s="5">
        <v>41917.892032129632</v>
      </c>
      <c r="R942" s="5">
        <v>41917.899834594908</v>
      </c>
      <c r="S942">
        <f t="shared" si="28"/>
        <v>40</v>
      </c>
      <c r="T942">
        <f t="shared" si="29"/>
        <v>7</v>
      </c>
    </row>
    <row r="943" spans="1:20" x14ac:dyDescent="0.25">
      <c r="A943">
        <v>1304405</v>
      </c>
      <c r="B943">
        <v>50320</v>
      </c>
      <c r="C943">
        <v>41408</v>
      </c>
      <c r="D943" t="s">
        <v>53</v>
      </c>
      <c r="E943" t="s">
        <v>286</v>
      </c>
      <c r="F943" t="s">
        <v>45</v>
      </c>
      <c r="G943" t="s">
        <v>2392</v>
      </c>
      <c r="H943">
        <v>1</v>
      </c>
      <c r="I943" t="s">
        <v>45</v>
      </c>
      <c r="J943" s="1">
        <v>1.8754895833333333E-2</v>
      </c>
      <c r="K943">
        <v>40.760654436198898</v>
      </c>
      <c r="L943">
        <v>-73.989582752602004</v>
      </c>
      <c r="M943">
        <v>40.730168999999997</v>
      </c>
      <c r="N943">
        <v>-73.993048999999999</v>
      </c>
      <c r="O943" s="5">
        <v>41917.863252465278</v>
      </c>
      <c r="P943" s="5">
        <v>41917.884357685187</v>
      </c>
      <c r="Q943" s="5">
        <v>41917.903830057869</v>
      </c>
      <c r="R943" s="5">
        <v>41917.918040370372</v>
      </c>
      <c r="S943">
        <f t="shared" si="28"/>
        <v>40</v>
      </c>
      <c r="T943">
        <f t="shared" si="29"/>
        <v>7</v>
      </c>
    </row>
    <row r="944" spans="1:20" x14ac:dyDescent="0.25">
      <c r="A944">
        <v>1304541</v>
      </c>
      <c r="B944">
        <v>337667</v>
      </c>
      <c r="C944">
        <v>139345</v>
      </c>
      <c r="D944" t="s">
        <v>23</v>
      </c>
      <c r="E944" t="s">
        <v>298</v>
      </c>
      <c r="G944" t="s">
        <v>163</v>
      </c>
      <c r="H944">
        <v>2</v>
      </c>
      <c r="I944" t="s">
        <v>351</v>
      </c>
      <c r="J944" s="1">
        <v>4.9220370370370373E-3</v>
      </c>
      <c r="K944">
        <v>40.771393000000003</v>
      </c>
      <c r="L944">
        <v>-73.952760999999995</v>
      </c>
      <c r="M944">
        <v>40.7765968</v>
      </c>
      <c r="N944">
        <v>-73.9763193</v>
      </c>
      <c r="O944" s="5">
        <v>41917.87076135417</v>
      </c>
      <c r="P944" s="5">
        <v>41917.870369097225</v>
      </c>
      <c r="Q944" s="5">
        <v>41917.885004004631</v>
      </c>
      <c r="R944" s="5">
        <v>41917.899112847219</v>
      </c>
      <c r="S944">
        <f t="shared" si="28"/>
        <v>40</v>
      </c>
      <c r="T944">
        <f t="shared" si="29"/>
        <v>7</v>
      </c>
    </row>
    <row r="945" spans="1:20" x14ac:dyDescent="0.25">
      <c r="A945">
        <v>1304558</v>
      </c>
      <c r="B945">
        <v>40925</v>
      </c>
      <c r="C945">
        <v>156557</v>
      </c>
      <c r="D945" t="s">
        <v>53</v>
      </c>
      <c r="E945" t="s">
        <v>54</v>
      </c>
      <c r="F945" t="s">
        <v>29</v>
      </c>
      <c r="G945" t="s">
        <v>3256</v>
      </c>
      <c r="H945">
        <v>1</v>
      </c>
      <c r="I945" t="s">
        <v>2430</v>
      </c>
      <c r="K945">
        <v>40.779126065705498</v>
      </c>
      <c r="L945">
        <v>-73.954904894578206</v>
      </c>
      <c r="M945">
        <v>40.805815000000003</v>
      </c>
      <c r="N945">
        <v>-73.9400859</v>
      </c>
      <c r="O945" s="5">
        <v>41917.871649710651</v>
      </c>
      <c r="P945" s="5">
        <v>41917.871753263891</v>
      </c>
      <c r="Q945" s="5">
        <v>41917.884144097225</v>
      </c>
      <c r="R945" s="5">
        <v>41917.894271921294</v>
      </c>
      <c r="S945">
        <f t="shared" si="28"/>
        <v>40</v>
      </c>
      <c r="T945">
        <f t="shared" si="29"/>
        <v>7</v>
      </c>
    </row>
    <row r="946" spans="1:20" x14ac:dyDescent="0.25">
      <c r="A946">
        <v>1304605</v>
      </c>
      <c r="B946">
        <v>124085</v>
      </c>
      <c r="C946">
        <v>23359</v>
      </c>
      <c r="D946" t="s">
        <v>23</v>
      </c>
      <c r="E946" t="s">
        <v>111</v>
      </c>
      <c r="F946" t="s">
        <v>37</v>
      </c>
      <c r="G946" t="s">
        <v>2570</v>
      </c>
      <c r="H946">
        <v>2</v>
      </c>
      <c r="I946" t="s">
        <v>39</v>
      </c>
      <c r="J946" s="1">
        <v>3.4456712962962961E-3</v>
      </c>
      <c r="K946">
        <v>40.767652912117299</v>
      </c>
      <c r="L946">
        <v>-73.982925456000402</v>
      </c>
      <c r="M946">
        <v>40.748507983715101</v>
      </c>
      <c r="N946">
        <v>-73.989370579841406</v>
      </c>
      <c r="O946" s="5">
        <v>41917.874373495368</v>
      </c>
      <c r="P946" s="5">
        <v>41917.878988611112</v>
      </c>
      <c r="Q946" s="5">
        <v>41917.894848506941</v>
      </c>
      <c r="R946" s="5">
        <v>41917.906065277777</v>
      </c>
      <c r="S946">
        <f t="shared" si="28"/>
        <v>40</v>
      </c>
      <c r="T946">
        <f t="shared" si="29"/>
        <v>7</v>
      </c>
    </row>
    <row r="947" spans="1:20" x14ac:dyDescent="0.25">
      <c r="A947">
        <v>1304605</v>
      </c>
      <c r="B947">
        <v>124085</v>
      </c>
      <c r="C947">
        <v>23359</v>
      </c>
      <c r="D947" t="s">
        <v>23</v>
      </c>
      <c r="E947" t="s">
        <v>111</v>
      </c>
      <c r="F947" t="s">
        <v>37</v>
      </c>
      <c r="G947" t="s">
        <v>3953</v>
      </c>
      <c r="H947">
        <v>2</v>
      </c>
      <c r="I947" t="s">
        <v>971</v>
      </c>
      <c r="J947" s="1">
        <v>3.4456712962962961E-3</v>
      </c>
      <c r="K947">
        <v>40.767652912117299</v>
      </c>
      <c r="L947">
        <v>-73.982925456000402</v>
      </c>
      <c r="M947">
        <v>40.748507983715101</v>
      </c>
      <c r="N947">
        <v>-73.989370579841406</v>
      </c>
      <c r="O947" s="5">
        <v>41917.874373495368</v>
      </c>
      <c r="P947" s="5">
        <v>41917.878988611112</v>
      </c>
      <c r="Q947" s="5">
        <v>41917.894848506941</v>
      </c>
      <c r="R947" s="5">
        <v>41917.906065277777</v>
      </c>
      <c r="S947">
        <f t="shared" si="28"/>
        <v>40</v>
      </c>
      <c r="T947">
        <f t="shared" si="29"/>
        <v>7</v>
      </c>
    </row>
    <row r="948" spans="1:20" x14ac:dyDescent="0.25">
      <c r="A948">
        <v>1304669</v>
      </c>
      <c r="B948">
        <v>70059</v>
      </c>
      <c r="C948">
        <v>7833</v>
      </c>
      <c r="D948" t="s">
        <v>23</v>
      </c>
      <c r="E948" t="s">
        <v>673</v>
      </c>
      <c r="F948" t="s">
        <v>674</v>
      </c>
      <c r="K948">
        <v>40.763822537331997</v>
      </c>
      <c r="L948">
        <v>-73.973010000000002</v>
      </c>
      <c r="M948">
        <v>40.7202117</v>
      </c>
      <c r="N948">
        <v>-74.002130800000003</v>
      </c>
      <c r="O948" s="5">
        <v>41917.877464895835</v>
      </c>
      <c r="P948" s="5">
        <v>41917.877699328703</v>
      </c>
      <c r="Q948" s="5">
        <v>41917.892846041665</v>
      </c>
      <c r="R948" s="5">
        <v>41917.904832337961</v>
      </c>
      <c r="S948">
        <f t="shared" si="28"/>
        <v>40</v>
      </c>
      <c r="T948">
        <f t="shared" si="29"/>
        <v>7</v>
      </c>
    </row>
    <row r="949" spans="1:20" x14ac:dyDescent="0.25">
      <c r="A949">
        <v>1304780</v>
      </c>
      <c r="B949">
        <v>93308</v>
      </c>
      <c r="C949">
        <v>118095</v>
      </c>
      <c r="D949" t="s">
        <v>23</v>
      </c>
      <c r="E949" t="s">
        <v>54</v>
      </c>
      <c r="F949" t="s">
        <v>29</v>
      </c>
      <c r="G949" t="s">
        <v>151</v>
      </c>
      <c r="H949">
        <v>2</v>
      </c>
      <c r="I949" t="s">
        <v>151</v>
      </c>
      <c r="K949">
        <v>40.7152793278103</v>
      </c>
      <c r="L949">
        <v>-74.014860391616807</v>
      </c>
      <c r="M949">
        <v>40.728082100000002</v>
      </c>
      <c r="N949">
        <v>-74.001686800000002</v>
      </c>
      <c r="O949" s="5">
        <v>41917.885144363427</v>
      </c>
      <c r="P949" s="5">
        <v>41917.904283333337</v>
      </c>
      <c r="Q949" s="5">
        <v>41917.915053310186</v>
      </c>
      <c r="R949" s="5">
        <v>41917.924210081015</v>
      </c>
      <c r="S949">
        <f t="shared" si="28"/>
        <v>40</v>
      </c>
      <c r="T949">
        <f t="shared" si="29"/>
        <v>7</v>
      </c>
    </row>
    <row r="950" spans="1:20" x14ac:dyDescent="0.25">
      <c r="A950">
        <v>1304830</v>
      </c>
      <c r="B950">
        <v>164131</v>
      </c>
      <c r="C950">
        <v>23359</v>
      </c>
      <c r="D950" t="s">
        <v>23</v>
      </c>
      <c r="E950" t="s">
        <v>1403</v>
      </c>
      <c r="F950" t="s">
        <v>91</v>
      </c>
      <c r="G950" t="s">
        <v>1404</v>
      </c>
      <c r="H950">
        <v>1</v>
      </c>
      <c r="I950" t="s">
        <v>93</v>
      </c>
      <c r="J950" s="1">
        <v>5.6954166666666672E-3</v>
      </c>
      <c r="K950">
        <v>40.756547149303003</v>
      </c>
      <c r="L950">
        <v>-73.985576924200004</v>
      </c>
      <c r="M950">
        <v>40.770499600000001</v>
      </c>
      <c r="N950">
        <v>-73.981546499999993</v>
      </c>
      <c r="O950" s="5">
        <v>41917.886347175925</v>
      </c>
      <c r="P950" s="5">
        <v>41917.910230729169</v>
      </c>
      <c r="Q950" s="5">
        <v>41917.913933599535</v>
      </c>
      <c r="R950" s="5">
        <v>41917.924146030091</v>
      </c>
      <c r="S950">
        <f t="shared" si="28"/>
        <v>40</v>
      </c>
      <c r="T950">
        <f t="shared" si="29"/>
        <v>7</v>
      </c>
    </row>
    <row r="951" spans="1:20" x14ac:dyDescent="0.25">
      <c r="A951">
        <v>1304844</v>
      </c>
      <c r="B951">
        <v>44049</v>
      </c>
      <c r="C951">
        <v>99219</v>
      </c>
      <c r="D951" t="s">
        <v>23</v>
      </c>
      <c r="E951" t="s">
        <v>1019</v>
      </c>
      <c r="F951" t="s">
        <v>45</v>
      </c>
      <c r="G951" t="s">
        <v>1020</v>
      </c>
      <c r="H951">
        <v>1</v>
      </c>
      <c r="I951" t="s">
        <v>1021</v>
      </c>
      <c r="J951" s="1">
        <v>3.9501041666666669E-3</v>
      </c>
      <c r="K951">
        <v>40.732666419020703</v>
      </c>
      <c r="L951">
        <v>-74.003292612268694</v>
      </c>
      <c r="M951">
        <v>40.738672999999999</v>
      </c>
      <c r="N951">
        <v>-74.000791300000003</v>
      </c>
      <c r="O951" s="5">
        <v>41917.887154826392</v>
      </c>
      <c r="P951" s="5">
        <v>41917.889014780092</v>
      </c>
      <c r="Q951" s="5">
        <v>41917.909384085651</v>
      </c>
      <c r="R951" s="5">
        <v>41917.914583912039</v>
      </c>
      <c r="S951">
        <f t="shared" si="28"/>
        <v>40</v>
      </c>
      <c r="T951">
        <f t="shared" si="29"/>
        <v>7</v>
      </c>
    </row>
    <row r="952" spans="1:20" x14ac:dyDescent="0.25">
      <c r="A952">
        <v>1304864</v>
      </c>
      <c r="B952">
        <v>172758</v>
      </c>
      <c r="C952">
        <v>104533</v>
      </c>
      <c r="D952" t="s">
        <v>23</v>
      </c>
      <c r="E952" t="s">
        <v>54</v>
      </c>
      <c r="F952" t="s">
        <v>29</v>
      </c>
      <c r="G952" t="s">
        <v>415</v>
      </c>
      <c r="H952">
        <v>1</v>
      </c>
      <c r="I952" t="s">
        <v>31</v>
      </c>
      <c r="K952">
        <v>40.780825773220101</v>
      </c>
      <c r="L952">
        <v>-73.976483345031696</v>
      </c>
      <c r="M952">
        <v>40.7761347</v>
      </c>
      <c r="N952">
        <v>-73.982765200000003</v>
      </c>
      <c r="O952" s="5">
        <v>41917.888343506944</v>
      </c>
      <c r="P952" s="5">
        <v>41917.891393935184</v>
      </c>
      <c r="Q952" s="5">
        <v>41917.906270659725</v>
      </c>
      <c r="R952" s="5">
        <v>41917.917531678242</v>
      </c>
      <c r="S952">
        <f t="shared" si="28"/>
        <v>40</v>
      </c>
      <c r="T952">
        <f t="shared" si="29"/>
        <v>7</v>
      </c>
    </row>
    <row r="953" spans="1:20" x14ac:dyDescent="0.25">
      <c r="A953">
        <v>1304902</v>
      </c>
      <c r="B953">
        <v>54796</v>
      </c>
      <c r="C953">
        <v>46602</v>
      </c>
      <c r="D953" t="s">
        <v>23</v>
      </c>
      <c r="E953" t="s">
        <v>88</v>
      </c>
      <c r="F953" t="s">
        <v>89</v>
      </c>
      <c r="K953">
        <v>40.7432546144924</v>
      </c>
      <c r="L953">
        <v>-73.984079021338204</v>
      </c>
      <c r="M953">
        <v>40.744313499999997</v>
      </c>
      <c r="N953">
        <v>-73.987313900000004</v>
      </c>
      <c r="O953" s="5">
        <v>41917.889831932873</v>
      </c>
      <c r="R953" s="5">
        <v>41917.918027349537</v>
      </c>
      <c r="S953">
        <f t="shared" si="28"/>
        <v>40</v>
      </c>
      <c r="T953">
        <f t="shared" si="29"/>
        <v>7</v>
      </c>
    </row>
    <row r="954" spans="1:20" x14ac:dyDescent="0.25">
      <c r="A954">
        <v>1305097</v>
      </c>
      <c r="B954">
        <v>233922</v>
      </c>
      <c r="C954">
        <v>140410</v>
      </c>
      <c r="D954" t="s">
        <v>85</v>
      </c>
      <c r="E954" t="s">
        <v>816</v>
      </c>
      <c r="F954" t="s">
        <v>817</v>
      </c>
      <c r="G954" t="s">
        <v>818</v>
      </c>
      <c r="H954">
        <v>1</v>
      </c>
      <c r="I954" t="s">
        <v>819</v>
      </c>
      <c r="K954">
        <v>40.729075924929496</v>
      </c>
      <c r="L954">
        <v>-73.988682031631498</v>
      </c>
      <c r="M954">
        <v>40.728518064171801</v>
      </c>
      <c r="N954">
        <v>-73.989262059399806</v>
      </c>
      <c r="O954" s="5">
        <v>41917.897412002312</v>
      </c>
      <c r="R954" s="5">
        <v>41917.910260208337</v>
      </c>
      <c r="S954">
        <f t="shared" si="28"/>
        <v>40</v>
      </c>
      <c r="T954">
        <f t="shared" si="29"/>
        <v>7</v>
      </c>
    </row>
    <row r="955" spans="1:20" x14ac:dyDescent="0.25">
      <c r="A955">
        <v>1305154</v>
      </c>
      <c r="B955">
        <v>68450</v>
      </c>
      <c r="C955">
        <v>147300</v>
      </c>
      <c r="D955" t="s">
        <v>23</v>
      </c>
      <c r="E955" t="s">
        <v>243</v>
      </c>
      <c r="F955" t="s">
        <v>70</v>
      </c>
      <c r="G955" t="s">
        <v>614</v>
      </c>
      <c r="H955">
        <v>1</v>
      </c>
      <c r="I955" t="s">
        <v>615</v>
      </c>
      <c r="K955">
        <v>40.731795470614898</v>
      </c>
      <c r="L955">
        <v>-73.985672593116803</v>
      </c>
      <c r="M955">
        <v>40.738804000000002</v>
      </c>
      <c r="N955">
        <v>-74.009342000000004</v>
      </c>
      <c r="O955" s="5">
        <v>41917.899491076387</v>
      </c>
      <c r="P955" s="5">
        <v>41917.904750752314</v>
      </c>
      <c r="Q955" s="5">
        <v>41917.916080763891</v>
      </c>
      <c r="R955" s="5">
        <v>41917.925211192131</v>
      </c>
      <c r="S955">
        <f t="shared" si="28"/>
        <v>40</v>
      </c>
      <c r="T955">
        <f t="shared" si="29"/>
        <v>7</v>
      </c>
    </row>
    <row r="956" spans="1:20" x14ac:dyDescent="0.25">
      <c r="A956">
        <v>1305193</v>
      </c>
      <c r="B956">
        <v>77891</v>
      </c>
      <c r="C956">
        <v>6873</v>
      </c>
      <c r="D956" t="s">
        <v>53</v>
      </c>
      <c r="E956" t="s">
        <v>145</v>
      </c>
      <c r="F956" t="s">
        <v>91</v>
      </c>
      <c r="J956" s="1">
        <v>5.2317361111111106E-3</v>
      </c>
      <c r="K956">
        <v>40.723576000000001</v>
      </c>
      <c r="L956">
        <v>-73.996315999999993</v>
      </c>
      <c r="M956">
        <v>40.730142999999998</v>
      </c>
      <c r="N956">
        <v>-73.989163000000005</v>
      </c>
      <c r="O956" s="5">
        <v>41917.901603425926</v>
      </c>
      <c r="P956" s="5">
        <v>41917.908987766205</v>
      </c>
      <c r="Q956" s="5">
        <v>41917.920339722223</v>
      </c>
      <c r="R956" s="5">
        <v>41917.923546180558</v>
      </c>
      <c r="S956">
        <f t="shared" si="28"/>
        <v>40</v>
      </c>
      <c r="T956">
        <f t="shared" si="29"/>
        <v>7</v>
      </c>
    </row>
    <row r="957" spans="1:20" x14ac:dyDescent="0.25">
      <c r="A957">
        <v>1305290</v>
      </c>
      <c r="B957">
        <v>99288</v>
      </c>
      <c r="C957">
        <v>62860</v>
      </c>
      <c r="D957" t="s">
        <v>23</v>
      </c>
      <c r="E957" t="s">
        <v>255</v>
      </c>
      <c r="F957" t="s">
        <v>20</v>
      </c>
      <c r="G957" t="s">
        <v>2319</v>
      </c>
      <c r="H957">
        <v>1</v>
      </c>
      <c r="I957" t="s">
        <v>392</v>
      </c>
      <c r="K957">
        <v>40.736130877644598</v>
      </c>
      <c r="L957">
        <v>-74.000648304229699</v>
      </c>
      <c r="M957">
        <v>40.737467390250004</v>
      </c>
      <c r="N957">
        <v>-73.999628011067799</v>
      </c>
      <c r="O957" s="5">
        <v>41917.905599189813</v>
      </c>
      <c r="P957" s="5">
        <v>41917.907046782406</v>
      </c>
      <c r="Q957" s="5">
        <v>41917.925935173611</v>
      </c>
      <c r="R957" s="5">
        <v>41917.92808247685</v>
      </c>
      <c r="S957">
        <f t="shared" si="28"/>
        <v>40</v>
      </c>
      <c r="T957">
        <f t="shared" si="29"/>
        <v>7</v>
      </c>
    </row>
    <row r="958" spans="1:20" x14ac:dyDescent="0.25">
      <c r="A958">
        <v>1305553</v>
      </c>
      <c r="B958">
        <v>161772</v>
      </c>
      <c r="C958">
        <v>123581</v>
      </c>
      <c r="D958" t="s">
        <v>23</v>
      </c>
      <c r="E958" t="s">
        <v>1098</v>
      </c>
      <c r="F958" t="s">
        <v>70</v>
      </c>
      <c r="G958" t="s">
        <v>3358</v>
      </c>
      <c r="H958">
        <v>1</v>
      </c>
      <c r="I958" t="s">
        <v>2477</v>
      </c>
      <c r="K958">
        <v>40.734410621402901</v>
      </c>
      <c r="L958">
        <v>-73.990816622731302</v>
      </c>
      <c r="M958">
        <v>40.743758999999997</v>
      </c>
      <c r="N958">
        <v>-73.986362</v>
      </c>
      <c r="O958" s="5">
        <v>41917.919139675927</v>
      </c>
      <c r="P958" s="5">
        <v>41917.921907708333</v>
      </c>
      <c r="Q958" s="5">
        <v>41917.937419386573</v>
      </c>
      <c r="R958" s="5">
        <v>41917.943963587961</v>
      </c>
      <c r="S958">
        <f t="shared" si="28"/>
        <v>40</v>
      </c>
      <c r="T958">
        <f t="shared" si="29"/>
        <v>7</v>
      </c>
    </row>
    <row r="959" spans="1:20" x14ac:dyDescent="0.25">
      <c r="A959">
        <v>1305548</v>
      </c>
      <c r="B959">
        <v>60737</v>
      </c>
      <c r="C959">
        <v>69889</v>
      </c>
      <c r="D959" t="s">
        <v>23</v>
      </c>
      <c r="E959" t="s">
        <v>96</v>
      </c>
      <c r="F959" t="s">
        <v>97</v>
      </c>
      <c r="G959" t="s">
        <v>867</v>
      </c>
      <c r="H959">
        <v>1</v>
      </c>
      <c r="I959" t="s">
        <v>868</v>
      </c>
      <c r="K959">
        <v>40.715640471675201</v>
      </c>
      <c r="L959">
        <v>-74.012353550378407</v>
      </c>
      <c r="M959">
        <v>40.722262000000001</v>
      </c>
      <c r="N959">
        <v>-74.011026999999999</v>
      </c>
      <c r="O959" s="5">
        <v>41917.919601932874</v>
      </c>
      <c r="P959" s="5">
        <v>41917.917879259257</v>
      </c>
      <c r="Q959" s="5">
        <v>41917.93755047454</v>
      </c>
      <c r="R959" s="5">
        <v>41917.941805775466</v>
      </c>
      <c r="S959">
        <f t="shared" si="28"/>
        <v>40</v>
      </c>
      <c r="T959">
        <f t="shared" si="29"/>
        <v>7</v>
      </c>
    </row>
    <row r="960" spans="1:20" x14ac:dyDescent="0.25">
      <c r="A960">
        <v>1305548</v>
      </c>
      <c r="B960">
        <v>60737</v>
      </c>
      <c r="C960">
        <v>69889</v>
      </c>
      <c r="D960" t="s">
        <v>23</v>
      </c>
      <c r="E960" t="s">
        <v>96</v>
      </c>
      <c r="F960" t="s">
        <v>97</v>
      </c>
      <c r="G960" t="s">
        <v>1712</v>
      </c>
      <c r="H960">
        <v>1</v>
      </c>
      <c r="I960" t="s">
        <v>3497</v>
      </c>
      <c r="K960">
        <v>40.715640471675201</v>
      </c>
      <c r="L960">
        <v>-74.012353550378407</v>
      </c>
      <c r="M960">
        <v>40.722262000000001</v>
      </c>
      <c r="N960">
        <v>-74.011026999999999</v>
      </c>
      <c r="O960" s="5">
        <v>41917.919601932874</v>
      </c>
      <c r="P960" s="5">
        <v>41917.917879259257</v>
      </c>
      <c r="Q960" s="5">
        <v>41917.93755047454</v>
      </c>
      <c r="R960" s="5">
        <v>41917.941805775466</v>
      </c>
      <c r="S960">
        <f t="shared" si="28"/>
        <v>40</v>
      </c>
      <c r="T960">
        <f t="shared" si="29"/>
        <v>7</v>
      </c>
    </row>
    <row r="961" spans="1:20" x14ac:dyDescent="0.25">
      <c r="A961">
        <v>1305709</v>
      </c>
      <c r="B961">
        <v>97806</v>
      </c>
      <c r="C961">
        <v>118095</v>
      </c>
      <c r="D961" t="s">
        <v>23</v>
      </c>
      <c r="E961" t="s">
        <v>54</v>
      </c>
      <c r="F961" t="s">
        <v>29</v>
      </c>
      <c r="G961" t="s">
        <v>330</v>
      </c>
      <c r="H961">
        <v>1</v>
      </c>
      <c r="I961" t="s">
        <v>56</v>
      </c>
      <c r="K961">
        <v>40.758456774983799</v>
      </c>
      <c r="L961">
        <v>-73.989140466129399</v>
      </c>
      <c r="M961">
        <v>40.764786999999998</v>
      </c>
      <c r="N961">
        <v>-73.982596000000001</v>
      </c>
      <c r="O961" s="5">
        <v>41917.92974929398</v>
      </c>
      <c r="P961" s="5">
        <v>41917.942239351854</v>
      </c>
      <c r="Q961" s="5">
        <v>41917.962263715279</v>
      </c>
      <c r="R961" s="5">
        <v>41917.968113946758</v>
      </c>
      <c r="S961">
        <f t="shared" si="28"/>
        <v>40</v>
      </c>
      <c r="T961">
        <f t="shared" si="29"/>
        <v>7</v>
      </c>
    </row>
    <row r="962" spans="1:20" x14ac:dyDescent="0.25">
      <c r="A962">
        <v>1305743</v>
      </c>
      <c r="B962">
        <v>61181</v>
      </c>
      <c r="C962">
        <v>20962</v>
      </c>
      <c r="D962" t="s">
        <v>85</v>
      </c>
      <c r="E962" t="s">
        <v>194</v>
      </c>
      <c r="F962" t="s">
        <v>20</v>
      </c>
      <c r="G962" t="s">
        <v>1469</v>
      </c>
      <c r="H962">
        <v>1</v>
      </c>
      <c r="I962" t="s">
        <v>196</v>
      </c>
      <c r="J962" s="1">
        <v>2.4055787037037036E-3</v>
      </c>
      <c r="K962">
        <v>40.7454904455914</v>
      </c>
      <c r="L962">
        <v>-73.979418804417804</v>
      </c>
      <c r="M962">
        <v>40.739192000000003</v>
      </c>
      <c r="N962">
        <v>-73.987325999999996</v>
      </c>
      <c r="O962" s="5">
        <v>41917.931217500001</v>
      </c>
      <c r="P962" s="5">
        <v>41917.946952025464</v>
      </c>
      <c r="Q962" s="5">
        <v>41917.962731157408</v>
      </c>
      <c r="R962" s="5">
        <v>41917.968168923609</v>
      </c>
      <c r="S962">
        <f t="shared" si="28"/>
        <v>40</v>
      </c>
      <c r="T962">
        <f t="shared" si="29"/>
        <v>7</v>
      </c>
    </row>
    <row r="963" spans="1:20" x14ac:dyDescent="0.25">
      <c r="A963">
        <v>1305748</v>
      </c>
      <c r="B963">
        <v>21942</v>
      </c>
      <c r="C963">
        <v>62860</v>
      </c>
      <c r="D963" t="s">
        <v>23</v>
      </c>
      <c r="E963" t="s">
        <v>491</v>
      </c>
      <c r="G963" t="s">
        <v>663</v>
      </c>
      <c r="H963">
        <v>1</v>
      </c>
      <c r="I963" t="s">
        <v>664</v>
      </c>
      <c r="K963">
        <v>40.729110403548901</v>
      </c>
      <c r="L963">
        <v>-73.984245455566395</v>
      </c>
      <c r="M963">
        <v>40.705160999999997</v>
      </c>
      <c r="N963">
        <v>-74.008123999999995</v>
      </c>
      <c r="O963" s="5">
        <v>41917.93152121528</v>
      </c>
      <c r="P963" s="5">
        <v>41917.93526554398</v>
      </c>
      <c r="Q963" s="5">
        <v>41917.958564687498</v>
      </c>
      <c r="R963" s="5">
        <v>41917.965071273145</v>
      </c>
      <c r="S963">
        <f t="shared" ref="S963:S1026" si="30">WEEKNUM(O963,21)</f>
        <v>40</v>
      </c>
      <c r="T963">
        <f t="shared" ref="T963:T1026" si="31">WEEKDAY(O963,11)</f>
        <v>7</v>
      </c>
    </row>
    <row r="964" spans="1:20" x14ac:dyDescent="0.25">
      <c r="A964">
        <v>1305748</v>
      </c>
      <c r="B964">
        <v>21942</v>
      </c>
      <c r="C964">
        <v>62860</v>
      </c>
      <c r="D964" t="s">
        <v>23</v>
      </c>
      <c r="E964" t="s">
        <v>491</v>
      </c>
      <c r="G964" t="s">
        <v>926</v>
      </c>
      <c r="H964">
        <v>1</v>
      </c>
      <c r="I964" t="s">
        <v>639</v>
      </c>
      <c r="K964">
        <v>40.729110403548901</v>
      </c>
      <c r="L964">
        <v>-73.984245455566395</v>
      </c>
      <c r="M964">
        <v>40.705160999999997</v>
      </c>
      <c r="N964">
        <v>-74.008123999999995</v>
      </c>
      <c r="O964" s="5">
        <v>41917.93152121528</v>
      </c>
      <c r="P964" s="5">
        <v>41917.93526554398</v>
      </c>
      <c r="Q964" s="5">
        <v>41917.958564687498</v>
      </c>
      <c r="R964" s="5">
        <v>41917.965071273145</v>
      </c>
      <c r="S964">
        <f t="shared" si="30"/>
        <v>40</v>
      </c>
      <c r="T964">
        <f t="shared" si="31"/>
        <v>7</v>
      </c>
    </row>
    <row r="965" spans="1:20" x14ac:dyDescent="0.25">
      <c r="A965">
        <v>1305945</v>
      </c>
      <c r="B965">
        <v>81123</v>
      </c>
      <c r="C965">
        <v>154545</v>
      </c>
      <c r="D965" t="s">
        <v>23</v>
      </c>
      <c r="E965" t="s">
        <v>62</v>
      </c>
      <c r="F965" t="s">
        <v>63</v>
      </c>
      <c r="G965" t="s">
        <v>811</v>
      </c>
      <c r="H965">
        <v>1</v>
      </c>
      <c r="I965" t="s">
        <v>65</v>
      </c>
      <c r="K965">
        <v>40.727518945156902</v>
      </c>
      <c r="L965">
        <v>-73.988671302795396</v>
      </c>
      <c r="M965">
        <v>40.739437000000002</v>
      </c>
      <c r="N965">
        <v>-73.992512000000005</v>
      </c>
      <c r="O965" s="5">
        <v>41917.944253680558</v>
      </c>
      <c r="P965" s="5">
        <v>41917.944496446762</v>
      </c>
      <c r="Q965" s="5">
        <v>41917.955494236114</v>
      </c>
      <c r="R965" s="5">
        <v>41917.964153483794</v>
      </c>
      <c r="S965">
        <f t="shared" si="30"/>
        <v>40</v>
      </c>
      <c r="T965">
        <f t="shared" si="31"/>
        <v>7</v>
      </c>
    </row>
    <row r="966" spans="1:20" x14ac:dyDescent="0.25">
      <c r="A966">
        <v>1306055</v>
      </c>
      <c r="B966">
        <v>146238</v>
      </c>
      <c r="C966">
        <v>6873</v>
      </c>
      <c r="D966" t="s">
        <v>53</v>
      </c>
      <c r="E966" t="s">
        <v>688</v>
      </c>
      <c r="G966" t="s">
        <v>2865</v>
      </c>
      <c r="H966">
        <v>1</v>
      </c>
      <c r="I966" t="s">
        <v>690</v>
      </c>
      <c r="K966">
        <v>40.728169657139198</v>
      </c>
      <c r="L966">
        <v>-73.987912711093401</v>
      </c>
      <c r="M966">
        <v>40.7188266</v>
      </c>
      <c r="N966">
        <v>-73.987408599999995</v>
      </c>
      <c r="O966" s="5">
        <v>41917.954953726854</v>
      </c>
      <c r="P966" s="5">
        <v>41917.957258668983</v>
      </c>
      <c r="Q966" s="5">
        <v>41917.964785428238</v>
      </c>
      <c r="R966" s="5">
        <v>41917.970420914353</v>
      </c>
      <c r="S966">
        <f t="shared" si="30"/>
        <v>40</v>
      </c>
      <c r="T966">
        <f t="shared" si="31"/>
        <v>7</v>
      </c>
    </row>
    <row r="967" spans="1:20" x14ac:dyDescent="0.25">
      <c r="A967">
        <v>1306055</v>
      </c>
      <c r="B967">
        <v>146238</v>
      </c>
      <c r="C967">
        <v>6873</v>
      </c>
      <c r="D967" t="s">
        <v>53</v>
      </c>
      <c r="E967" t="s">
        <v>688</v>
      </c>
      <c r="G967" t="s">
        <v>3562</v>
      </c>
      <c r="H967">
        <v>2</v>
      </c>
      <c r="I967" t="s">
        <v>690</v>
      </c>
      <c r="K967">
        <v>40.728169657139198</v>
      </c>
      <c r="L967">
        <v>-73.987912711093401</v>
      </c>
      <c r="M967">
        <v>40.7188266</v>
      </c>
      <c r="N967">
        <v>-73.987408599999995</v>
      </c>
      <c r="O967" s="5">
        <v>41917.954953726854</v>
      </c>
      <c r="P967" s="5">
        <v>41917.957258668983</v>
      </c>
      <c r="Q967" s="5">
        <v>41917.964785428238</v>
      </c>
      <c r="R967" s="5">
        <v>41917.970420914353</v>
      </c>
      <c r="S967">
        <f t="shared" si="30"/>
        <v>40</v>
      </c>
      <c r="T967">
        <f t="shared" si="31"/>
        <v>7</v>
      </c>
    </row>
    <row r="968" spans="1:20" x14ac:dyDescent="0.25">
      <c r="A968">
        <v>1306171</v>
      </c>
      <c r="B968">
        <v>97938</v>
      </c>
      <c r="C968">
        <v>6873</v>
      </c>
      <c r="D968" t="s">
        <v>53</v>
      </c>
      <c r="E968" t="s">
        <v>199</v>
      </c>
      <c r="G968" t="s">
        <v>3173</v>
      </c>
      <c r="H968">
        <v>1</v>
      </c>
      <c r="I968" t="s">
        <v>249</v>
      </c>
      <c r="J968" s="1">
        <v>7.6666319444444438E-3</v>
      </c>
      <c r="K968">
        <v>40.717005999999998</v>
      </c>
      <c r="L968">
        <v>-73.956564999999998</v>
      </c>
      <c r="M968">
        <v>40.720581699999997</v>
      </c>
      <c r="N968">
        <v>-73.962362400000004</v>
      </c>
      <c r="O968" s="5">
        <v>41917.970451805559</v>
      </c>
      <c r="P968" s="5">
        <v>41917.982337893518</v>
      </c>
      <c r="Q968" s="5">
        <v>41917.987084328706</v>
      </c>
      <c r="R968" s="5">
        <v>41917.991984675929</v>
      </c>
      <c r="S968">
        <f t="shared" si="30"/>
        <v>40</v>
      </c>
      <c r="T968">
        <f t="shared" si="31"/>
        <v>7</v>
      </c>
    </row>
    <row r="969" spans="1:20" x14ac:dyDescent="0.25">
      <c r="A969">
        <v>1306214</v>
      </c>
      <c r="B969">
        <v>67487</v>
      </c>
      <c r="C969">
        <v>123581</v>
      </c>
      <c r="D969" t="s">
        <v>23</v>
      </c>
      <c r="E969" t="s">
        <v>36</v>
      </c>
      <c r="F969" t="s">
        <v>37</v>
      </c>
      <c r="G969" t="s">
        <v>745</v>
      </c>
      <c r="H969">
        <v>1</v>
      </c>
      <c r="I969" t="s">
        <v>39</v>
      </c>
      <c r="J969" s="1">
        <v>7.701412037037037E-3</v>
      </c>
      <c r="K969">
        <v>40.7261096570601</v>
      </c>
      <c r="L969">
        <v>-74.002491863200504</v>
      </c>
      <c r="M969">
        <v>40.711054699999998</v>
      </c>
      <c r="N969">
        <v>-74.0054923</v>
      </c>
      <c r="O969" s="5">
        <v>41917.974704560183</v>
      </c>
      <c r="P969" s="5">
        <v>41917.999336122688</v>
      </c>
      <c r="Q969" s="5">
        <v>41918.00547556713</v>
      </c>
      <c r="R969" s="5">
        <v>41918.015998148148</v>
      </c>
      <c r="S969">
        <f t="shared" si="30"/>
        <v>40</v>
      </c>
      <c r="T969">
        <f t="shared" si="31"/>
        <v>7</v>
      </c>
    </row>
    <row r="970" spans="1:20" x14ac:dyDescent="0.25">
      <c r="A970">
        <v>1306217</v>
      </c>
      <c r="B970">
        <v>124663</v>
      </c>
      <c r="C970">
        <v>125623</v>
      </c>
      <c r="D970" t="s">
        <v>23</v>
      </c>
      <c r="E970" t="s">
        <v>688</v>
      </c>
      <c r="G970" t="s">
        <v>689</v>
      </c>
      <c r="H970">
        <v>1</v>
      </c>
      <c r="I970" t="s">
        <v>690</v>
      </c>
      <c r="K970">
        <v>40.728169657139198</v>
      </c>
      <c r="L970">
        <v>-73.987912711093401</v>
      </c>
      <c r="M970">
        <v>40.728017603150199</v>
      </c>
      <c r="N970">
        <v>-73.9833324045278</v>
      </c>
      <c r="O970" s="5">
        <v>41917.975691898151</v>
      </c>
      <c r="P970" s="5">
        <v>41917.984534895833</v>
      </c>
      <c r="Q970" s="5">
        <v>41917.987519548609</v>
      </c>
      <c r="R970" s="5">
        <v>41917.98995771991</v>
      </c>
      <c r="S970">
        <f t="shared" si="30"/>
        <v>40</v>
      </c>
      <c r="T970">
        <f t="shared" si="31"/>
        <v>7</v>
      </c>
    </row>
    <row r="971" spans="1:20" x14ac:dyDescent="0.25">
      <c r="A971">
        <v>1306217</v>
      </c>
      <c r="B971">
        <v>124663</v>
      </c>
      <c r="C971">
        <v>125623</v>
      </c>
      <c r="D971" t="s">
        <v>23</v>
      </c>
      <c r="E971" t="s">
        <v>688</v>
      </c>
      <c r="G971" t="s">
        <v>2544</v>
      </c>
      <c r="H971">
        <v>1</v>
      </c>
      <c r="I971" t="s">
        <v>690</v>
      </c>
      <c r="K971">
        <v>40.728169657139198</v>
      </c>
      <c r="L971">
        <v>-73.987912711093401</v>
      </c>
      <c r="M971">
        <v>40.728017603150199</v>
      </c>
      <c r="N971">
        <v>-73.9833324045278</v>
      </c>
      <c r="O971" s="5">
        <v>41917.975691898151</v>
      </c>
      <c r="P971" s="5">
        <v>41917.984534895833</v>
      </c>
      <c r="Q971" s="5">
        <v>41917.987519548609</v>
      </c>
      <c r="R971" s="5">
        <v>41917.98995771991</v>
      </c>
      <c r="S971">
        <f t="shared" si="30"/>
        <v>40</v>
      </c>
      <c r="T971">
        <f t="shared" si="31"/>
        <v>7</v>
      </c>
    </row>
    <row r="972" spans="1:20" x14ac:dyDescent="0.25">
      <c r="A972">
        <v>1306242</v>
      </c>
      <c r="B972">
        <v>277898</v>
      </c>
      <c r="C972">
        <v>124897</v>
      </c>
      <c r="D972" t="s">
        <v>23</v>
      </c>
      <c r="E972" t="s">
        <v>258</v>
      </c>
      <c r="F972" t="s">
        <v>20</v>
      </c>
      <c r="G972" t="s">
        <v>521</v>
      </c>
      <c r="H972">
        <v>4</v>
      </c>
      <c r="I972" t="s">
        <v>522</v>
      </c>
      <c r="K972">
        <v>40.724339999999998</v>
      </c>
      <c r="L972">
        <v>-73.990960000000001</v>
      </c>
      <c r="M972">
        <v>40.724721799999998</v>
      </c>
      <c r="N972">
        <v>-74.008089499999997</v>
      </c>
      <c r="O972" s="5">
        <v>41917.97805784722</v>
      </c>
      <c r="P972" s="5">
        <v>41917.976446307868</v>
      </c>
      <c r="Q972" s="5">
        <v>41917.982232314818</v>
      </c>
      <c r="R972" s="5">
        <v>41917.990525532405</v>
      </c>
      <c r="S972">
        <f t="shared" si="30"/>
        <v>40</v>
      </c>
      <c r="T972">
        <f t="shared" si="31"/>
        <v>7</v>
      </c>
    </row>
    <row r="973" spans="1:20" x14ac:dyDescent="0.25">
      <c r="A973">
        <v>1306242</v>
      </c>
      <c r="B973">
        <v>277898</v>
      </c>
      <c r="C973">
        <v>124897</v>
      </c>
      <c r="D973" t="s">
        <v>23</v>
      </c>
      <c r="E973" t="s">
        <v>258</v>
      </c>
      <c r="F973" t="s">
        <v>20</v>
      </c>
      <c r="G973" t="s">
        <v>601</v>
      </c>
      <c r="H973">
        <v>1</v>
      </c>
      <c r="I973" t="s">
        <v>602</v>
      </c>
      <c r="K973">
        <v>40.724339999999998</v>
      </c>
      <c r="L973">
        <v>-73.990960000000001</v>
      </c>
      <c r="M973">
        <v>40.724721799999998</v>
      </c>
      <c r="N973">
        <v>-74.008089499999997</v>
      </c>
      <c r="O973" s="5">
        <v>41917.97805784722</v>
      </c>
      <c r="P973" s="5">
        <v>41917.976446307868</v>
      </c>
      <c r="Q973" s="5">
        <v>41917.982232314818</v>
      </c>
      <c r="R973" s="5">
        <v>41917.990525532405</v>
      </c>
      <c r="S973">
        <f t="shared" si="30"/>
        <v>40</v>
      </c>
      <c r="T973">
        <f t="shared" si="31"/>
        <v>7</v>
      </c>
    </row>
    <row r="974" spans="1:20" x14ac:dyDescent="0.25">
      <c r="A974">
        <v>1306361</v>
      </c>
      <c r="B974">
        <v>138983</v>
      </c>
      <c r="C974">
        <v>6873</v>
      </c>
      <c r="D974" t="s">
        <v>53</v>
      </c>
      <c r="E974" t="s">
        <v>199</v>
      </c>
      <c r="G974" t="s">
        <v>1135</v>
      </c>
      <c r="H974">
        <v>2</v>
      </c>
      <c r="I974" t="s">
        <v>199</v>
      </c>
      <c r="J974" s="1">
        <v>1.138546296296296E-2</v>
      </c>
      <c r="K974">
        <v>40.717005999999998</v>
      </c>
      <c r="L974">
        <v>-73.956564999999998</v>
      </c>
      <c r="M974">
        <v>40.677832000000002</v>
      </c>
      <c r="N974">
        <v>-73.974219000000005</v>
      </c>
      <c r="O974" s="5">
        <v>41917.991040451387</v>
      </c>
      <c r="P974" s="5">
        <v>41917.997852094908</v>
      </c>
      <c r="Q974" s="5">
        <v>41918.012035312502</v>
      </c>
      <c r="R974" s="5">
        <v>41918.030211122685</v>
      </c>
      <c r="S974">
        <f t="shared" si="30"/>
        <v>40</v>
      </c>
      <c r="T974">
        <f t="shared" si="31"/>
        <v>7</v>
      </c>
    </row>
    <row r="975" spans="1:20" x14ac:dyDescent="0.25">
      <c r="A975">
        <v>1306367</v>
      </c>
      <c r="B975">
        <v>105619</v>
      </c>
      <c r="C975">
        <v>122096</v>
      </c>
      <c r="D975" t="s">
        <v>53</v>
      </c>
      <c r="E975" t="s">
        <v>631</v>
      </c>
      <c r="F975" t="s">
        <v>29</v>
      </c>
      <c r="G975" t="s">
        <v>179</v>
      </c>
      <c r="H975">
        <v>2</v>
      </c>
      <c r="I975" t="s">
        <v>633</v>
      </c>
      <c r="J975" s="1">
        <v>2.8950925925925928E-3</v>
      </c>
      <c r="K975">
        <v>40.7711352092903</v>
      </c>
      <c r="L975">
        <v>-73.959623103066605</v>
      </c>
      <c r="M975">
        <v>40.776527999999999</v>
      </c>
      <c r="N975">
        <v>-73.989100500000006</v>
      </c>
      <c r="O975" s="5">
        <v>41917.992877037039</v>
      </c>
      <c r="P975" s="5">
        <v>41918.004281516201</v>
      </c>
      <c r="Q975" s="5">
        <v>41918.009799930558</v>
      </c>
      <c r="R975" s="5">
        <v>41918.025328252312</v>
      </c>
      <c r="S975">
        <f t="shared" si="30"/>
        <v>40</v>
      </c>
      <c r="T975">
        <f t="shared" si="31"/>
        <v>7</v>
      </c>
    </row>
    <row r="976" spans="1:20" x14ac:dyDescent="0.25">
      <c r="A976">
        <v>1306394</v>
      </c>
      <c r="B976">
        <v>327651</v>
      </c>
      <c r="C976">
        <v>20962</v>
      </c>
      <c r="D976" t="s">
        <v>85</v>
      </c>
      <c r="E976" t="s">
        <v>243</v>
      </c>
      <c r="F976" t="s">
        <v>70</v>
      </c>
      <c r="G976" t="s">
        <v>1197</v>
      </c>
      <c r="H976">
        <v>1</v>
      </c>
      <c r="I976" t="s">
        <v>340</v>
      </c>
      <c r="K976">
        <v>40.731795470614898</v>
      </c>
      <c r="L976">
        <v>-73.985672593116803</v>
      </c>
      <c r="M976">
        <v>40.775263720444599</v>
      </c>
      <c r="N976">
        <v>-73.989759629425194</v>
      </c>
      <c r="O976" s="5">
        <v>41917.995250636573</v>
      </c>
      <c r="P976" s="5">
        <v>41917.995147835645</v>
      </c>
      <c r="Q976" s="5">
        <v>41918.001348923608</v>
      </c>
      <c r="R976" s="5">
        <v>41918.019158252318</v>
      </c>
      <c r="S976">
        <f t="shared" si="30"/>
        <v>40</v>
      </c>
      <c r="T976">
        <f t="shared" si="31"/>
        <v>7</v>
      </c>
    </row>
    <row r="977" spans="1:20" x14ac:dyDescent="0.25">
      <c r="A977">
        <v>1306650</v>
      </c>
      <c r="B977">
        <v>54938</v>
      </c>
      <c r="C977">
        <v>122096</v>
      </c>
      <c r="D977" t="s">
        <v>53</v>
      </c>
      <c r="E977" t="s">
        <v>1602</v>
      </c>
      <c r="F977" t="s">
        <v>983</v>
      </c>
      <c r="G977" t="s">
        <v>1621</v>
      </c>
      <c r="H977">
        <v>1</v>
      </c>
      <c r="I977" t="s">
        <v>249</v>
      </c>
      <c r="J977" s="1">
        <v>1.2721527777777779E-3</v>
      </c>
      <c r="K977">
        <v>40.738938822766698</v>
      </c>
      <c r="L977">
        <v>-73.999974334746099</v>
      </c>
      <c r="M977">
        <v>40.807355600000001</v>
      </c>
      <c r="N977">
        <v>-73.960686300000006</v>
      </c>
      <c r="O977" s="5">
        <v>41918.033755127311</v>
      </c>
      <c r="P977" s="5">
        <v>41918.03900315972</v>
      </c>
      <c r="Q977" s="5">
        <v>41918.043054201386</v>
      </c>
      <c r="R977" s="5">
        <v>41918.057394837961</v>
      </c>
      <c r="S977">
        <f t="shared" si="30"/>
        <v>41</v>
      </c>
      <c r="T977">
        <f t="shared" si="31"/>
        <v>1</v>
      </c>
    </row>
    <row r="978" spans="1:20" x14ac:dyDescent="0.25">
      <c r="A978">
        <v>1306653</v>
      </c>
      <c r="B978">
        <v>301032</v>
      </c>
      <c r="C978">
        <v>147300</v>
      </c>
      <c r="D978" t="s">
        <v>23</v>
      </c>
      <c r="E978" t="s">
        <v>1602</v>
      </c>
      <c r="F978" t="s">
        <v>983</v>
      </c>
      <c r="G978" t="s">
        <v>1603</v>
      </c>
      <c r="H978">
        <v>1</v>
      </c>
      <c r="I978" t="s">
        <v>1604</v>
      </c>
      <c r="J978" s="1">
        <v>2.1381249999999998E-3</v>
      </c>
      <c r="K978">
        <v>40.738938822766698</v>
      </c>
      <c r="L978">
        <v>-73.999974334746099</v>
      </c>
      <c r="M978">
        <v>40.714311888479799</v>
      </c>
      <c r="N978">
        <v>-74.007687083578205</v>
      </c>
      <c r="O978" s="5">
        <v>41918.035222928243</v>
      </c>
      <c r="P978" s="5">
        <v>41918.053597465281</v>
      </c>
      <c r="Q978" s="5">
        <v>41918.063212800924</v>
      </c>
      <c r="R978" s="5">
        <v>41918.075624363424</v>
      </c>
      <c r="S978">
        <f t="shared" si="30"/>
        <v>41</v>
      </c>
      <c r="T978">
        <f t="shared" si="31"/>
        <v>1</v>
      </c>
    </row>
    <row r="979" spans="1:20" x14ac:dyDescent="0.25">
      <c r="A979">
        <v>1306708</v>
      </c>
      <c r="B979">
        <v>64387</v>
      </c>
      <c r="C979">
        <v>122096</v>
      </c>
      <c r="D979" t="s">
        <v>53</v>
      </c>
      <c r="E979" t="s">
        <v>154</v>
      </c>
      <c r="F979" t="s">
        <v>58</v>
      </c>
      <c r="G979" t="s">
        <v>3435</v>
      </c>
      <c r="H979">
        <v>1</v>
      </c>
      <c r="I979" t="s">
        <v>2064</v>
      </c>
      <c r="J979" s="1">
        <v>3.8935069444444447E-3</v>
      </c>
      <c r="K979">
        <v>40.764217000000002</v>
      </c>
      <c r="L979">
        <v>-73.988320999999999</v>
      </c>
      <c r="M979">
        <v>40.724882000000001</v>
      </c>
      <c r="N979">
        <v>-74.010099999999994</v>
      </c>
      <c r="O979" s="5">
        <v>41918.04887633102</v>
      </c>
      <c r="P979" s="5">
        <v>41918.064696979163</v>
      </c>
      <c r="Q979" s="5">
        <v>41918.071646307872</v>
      </c>
      <c r="R979" s="5">
        <v>41918.080953715275</v>
      </c>
      <c r="S979">
        <f t="shared" si="30"/>
        <v>41</v>
      </c>
      <c r="T979">
        <f t="shared" si="31"/>
        <v>1</v>
      </c>
    </row>
    <row r="980" spans="1:20" x14ac:dyDescent="0.25">
      <c r="A980">
        <v>1306802</v>
      </c>
      <c r="B980">
        <v>183004</v>
      </c>
      <c r="C980">
        <v>104533</v>
      </c>
      <c r="D980" t="s">
        <v>23</v>
      </c>
      <c r="E980" t="s">
        <v>657</v>
      </c>
      <c r="F980" t="s">
        <v>295</v>
      </c>
      <c r="G980" t="s">
        <v>658</v>
      </c>
      <c r="H980">
        <v>1</v>
      </c>
      <c r="I980" t="s">
        <v>659</v>
      </c>
      <c r="J980" s="1">
        <v>1.1221400462962964E-2</v>
      </c>
      <c r="K980">
        <v>40.743790226795603</v>
      </c>
      <c r="L980">
        <v>-73.9838916063309</v>
      </c>
      <c r="M980">
        <v>40.760816599999998</v>
      </c>
      <c r="N980">
        <v>-73.968288200000003</v>
      </c>
      <c r="O980" s="5">
        <v>41918.07280037037</v>
      </c>
      <c r="P980" s="5">
        <v>41918.07756096065</v>
      </c>
      <c r="Q980" s="5">
        <v>41918.105573078705</v>
      </c>
      <c r="R980" s="5">
        <v>41918.119571122683</v>
      </c>
      <c r="S980">
        <f t="shared" si="30"/>
        <v>41</v>
      </c>
      <c r="T980">
        <f t="shared" si="31"/>
        <v>1</v>
      </c>
    </row>
    <row r="981" spans="1:20" x14ac:dyDescent="0.25">
      <c r="A981">
        <v>1306831</v>
      </c>
      <c r="B981">
        <v>284256</v>
      </c>
      <c r="C981">
        <v>122096</v>
      </c>
      <c r="D981" t="s">
        <v>53</v>
      </c>
      <c r="E981" t="s">
        <v>154</v>
      </c>
      <c r="F981" t="s">
        <v>58</v>
      </c>
      <c r="G981" t="s">
        <v>1382</v>
      </c>
      <c r="H981">
        <v>1</v>
      </c>
      <c r="I981" t="s">
        <v>61</v>
      </c>
      <c r="J981" s="1">
        <v>7.0157986111111107E-3</v>
      </c>
      <c r="K981">
        <v>40.764217000000002</v>
      </c>
      <c r="L981">
        <v>-73.988320999999999</v>
      </c>
      <c r="M981">
        <v>40.738549900000002</v>
      </c>
      <c r="N981">
        <v>-73.994985</v>
      </c>
      <c r="O981" s="5">
        <v>41918.089130162036</v>
      </c>
      <c r="P981" s="5">
        <v>41918.090515960648</v>
      </c>
      <c r="Q981" s="5">
        <v>41918.107059467591</v>
      </c>
      <c r="R981" s="5">
        <v>41918.114457037038</v>
      </c>
      <c r="S981">
        <f t="shared" si="30"/>
        <v>41</v>
      </c>
      <c r="T981">
        <f t="shared" si="31"/>
        <v>1</v>
      </c>
    </row>
    <row r="982" spans="1:20" x14ac:dyDescent="0.25">
      <c r="A982">
        <v>1307045</v>
      </c>
      <c r="B982">
        <v>72757</v>
      </c>
      <c r="C982">
        <v>66416</v>
      </c>
      <c r="D982" t="s">
        <v>23</v>
      </c>
      <c r="E982" t="s">
        <v>238</v>
      </c>
      <c r="G982" t="s">
        <v>3610</v>
      </c>
      <c r="H982">
        <v>1</v>
      </c>
      <c r="I982" t="s">
        <v>3611</v>
      </c>
      <c r="K982">
        <v>40.724743642155602</v>
      </c>
      <c r="L982">
        <v>-73.9986615554824</v>
      </c>
      <c r="M982">
        <v>40.733269300000003</v>
      </c>
      <c r="N982">
        <v>-74.002151100000006</v>
      </c>
      <c r="O982" s="5">
        <v>41918.330272361112</v>
      </c>
      <c r="P982" s="5">
        <v>41918.330270057872</v>
      </c>
      <c r="Q982" s="5">
        <v>41918.343348692128</v>
      </c>
      <c r="R982" s="5">
        <v>41918.350625856481</v>
      </c>
      <c r="S982">
        <f t="shared" si="30"/>
        <v>41</v>
      </c>
      <c r="T982">
        <f t="shared" si="31"/>
        <v>1</v>
      </c>
    </row>
    <row r="983" spans="1:20" x14ac:dyDescent="0.25">
      <c r="A983">
        <v>1307096</v>
      </c>
      <c r="B983">
        <v>242203</v>
      </c>
      <c r="C983">
        <v>122837</v>
      </c>
      <c r="D983" t="s">
        <v>23</v>
      </c>
      <c r="E983" t="s">
        <v>96</v>
      </c>
      <c r="F983" t="s">
        <v>97</v>
      </c>
      <c r="K983">
        <v>40.715640471675201</v>
      </c>
      <c r="L983">
        <v>-74.012353550378407</v>
      </c>
      <c r="M983">
        <v>40.718836799999998</v>
      </c>
      <c r="N983">
        <v>-74.002666700000006</v>
      </c>
      <c r="O983" s="5">
        <v>41918.372310474537</v>
      </c>
      <c r="P983" s="5">
        <v>41918.393078252317</v>
      </c>
      <c r="Q983" s="5">
        <v>41918.407550798613</v>
      </c>
      <c r="R983" s="5">
        <v>41918.413420740741</v>
      </c>
      <c r="S983">
        <f t="shared" si="30"/>
        <v>41</v>
      </c>
      <c r="T983">
        <f t="shared" si="31"/>
        <v>1</v>
      </c>
    </row>
    <row r="984" spans="1:20" x14ac:dyDescent="0.25">
      <c r="A984">
        <v>1307113</v>
      </c>
      <c r="B984">
        <v>160957</v>
      </c>
      <c r="C984">
        <v>31156</v>
      </c>
      <c r="D984" t="s">
        <v>23</v>
      </c>
      <c r="E984" t="s">
        <v>32</v>
      </c>
      <c r="F984" t="s">
        <v>33</v>
      </c>
      <c r="G984" t="s">
        <v>609</v>
      </c>
      <c r="H984">
        <v>1</v>
      </c>
      <c r="I984" t="s">
        <v>35</v>
      </c>
      <c r="K984">
        <v>40.7411144339194</v>
      </c>
      <c r="L984">
        <v>-73.9906501942001</v>
      </c>
      <c r="M984">
        <v>40.739592500000001</v>
      </c>
      <c r="N984">
        <v>-73.992170999999999</v>
      </c>
      <c r="O984" s="5">
        <v>41918.379102581021</v>
      </c>
      <c r="P984" s="5">
        <v>41918.403448750003</v>
      </c>
      <c r="Q984" s="5">
        <v>41918.408088171294</v>
      </c>
      <c r="R984" s="5">
        <v>41918.413817291665</v>
      </c>
      <c r="S984">
        <f t="shared" si="30"/>
        <v>41</v>
      </c>
      <c r="T984">
        <f t="shared" si="31"/>
        <v>1</v>
      </c>
    </row>
    <row r="985" spans="1:20" x14ac:dyDescent="0.25">
      <c r="A985">
        <v>1307199</v>
      </c>
      <c r="B985">
        <v>44005</v>
      </c>
      <c r="C985">
        <v>91807</v>
      </c>
      <c r="D985" t="s">
        <v>85</v>
      </c>
      <c r="E985" t="s">
        <v>2275</v>
      </c>
      <c r="F985" t="s">
        <v>74</v>
      </c>
      <c r="K985">
        <v>40.734779000000003</v>
      </c>
      <c r="L985">
        <v>-73.999320999999995</v>
      </c>
      <c r="M985">
        <v>40.758462000000002</v>
      </c>
      <c r="N985">
        <v>-73.972211000000001</v>
      </c>
      <c r="O985" s="5">
        <v>41918.421288252313</v>
      </c>
      <c r="R985" s="5">
        <v>41918.42706332176</v>
      </c>
      <c r="S985">
        <f t="shared" si="30"/>
        <v>41</v>
      </c>
      <c r="T985">
        <f t="shared" si="31"/>
        <v>1</v>
      </c>
    </row>
    <row r="986" spans="1:20" x14ac:dyDescent="0.25">
      <c r="A986">
        <v>1307211</v>
      </c>
      <c r="B986">
        <v>330955</v>
      </c>
      <c r="C986">
        <v>23359</v>
      </c>
      <c r="D986" t="s">
        <v>23</v>
      </c>
      <c r="E986" t="s">
        <v>32</v>
      </c>
      <c r="F986" t="s">
        <v>33</v>
      </c>
      <c r="G986" t="s">
        <v>34</v>
      </c>
      <c r="H986">
        <v>3</v>
      </c>
      <c r="I986" t="s">
        <v>35</v>
      </c>
      <c r="K986">
        <v>40.784684571320497</v>
      </c>
      <c r="L986">
        <v>-73.956012725830107</v>
      </c>
      <c r="M986">
        <v>40.774649911074597</v>
      </c>
      <c r="N986">
        <v>-73.945447760585907</v>
      </c>
      <c r="O986" s="5">
        <v>41918.428484201388</v>
      </c>
      <c r="P986" s="5">
        <v>41918.439665104168</v>
      </c>
      <c r="Q986" s="5">
        <v>41918.446834236114</v>
      </c>
      <c r="R986" s="5">
        <v>41918.453786307873</v>
      </c>
      <c r="S986">
        <f t="shared" si="30"/>
        <v>41</v>
      </c>
      <c r="T986">
        <f t="shared" si="31"/>
        <v>1</v>
      </c>
    </row>
    <row r="987" spans="1:20" x14ac:dyDescent="0.25">
      <c r="A987">
        <v>1307211</v>
      </c>
      <c r="B987">
        <v>330955</v>
      </c>
      <c r="C987">
        <v>23359</v>
      </c>
      <c r="D987" t="s">
        <v>23</v>
      </c>
      <c r="E987" t="s">
        <v>32</v>
      </c>
      <c r="F987" t="s">
        <v>33</v>
      </c>
      <c r="G987" t="s">
        <v>2650</v>
      </c>
      <c r="H987">
        <v>2</v>
      </c>
      <c r="I987" t="s">
        <v>35</v>
      </c>
      <c r="K987">
        <v>40.784684571320497</v>
      </c>
      <c r="L987">
        <v>-73.956012725830107</v>
      </c>
      <c r="M987">
        <v>40.774649911074597</v>
      </c>
      <c r="N987">
        <v>-73.945447760585907</v>
      </c>
      <c r="O987" s="5">
        <v>41918.428484201388</v>
      </c>
      <c r="P987" s="5">
        <v>41918.439665104168</v>
      </c>
      <c r="Q987" s="5">
        <v>41918.446834236114</v>
      </c>
      <c r="R987" s="5">
        <v>41918.453786307873</v>
      </c>
      <c r="S987">
        <f t="shared" si="30"/>
        <v>41</v>
      </c>
      <c r="T987">
        <f t="shared" si="31"/>
        <v>1</v>
      </c>
    </row>
    <row r="988" spans="1:20" x14ac:dyDescent="0.25">
      <c r="A988">
        <v>1307235</v>
      </c>
      <c r="B988">
        <v>63417</v>
      </c>
      <c r="C988">
        <v>91765</v>
      </c>
      <c r="D988" t="s">
        <v>23</v>
      </c>
      <c r="E988" t="s">
        <v>1564</v>
      </c>
      <c r="K988">
        <v>40.759327849703297</v>
      </c>
      <c r="L988">
        <v>-73.975487375942294</v>
      </c>
      <c r="M988">
        <v>40.7311537</v>
      </c>
      <c r="N988">
        <v>-74.000026800000001</v>
      </c>
      <c r="O988" s="5">
        <v>41918.44057890046</v>
      </c>
      <c r="P988" s="5">
        <v>41918.465666990742</v>
      </c>
      <c r="Q988" s="5">
        <v>41918.47667822917</v>
      </c>
      <c r="R988" s="5">
        <v>41918.487036134262</v>
      </c>
      <c r="S988">
        <f t="shared" si="30"/>
        <v>41</v>
      </c>
      <c r="T988">
        <f t="shared" si="31"/>
        <v>1</v>
      </c>
    </row>
    <row r="989" spans="1:20" x14ac:dyDescent="0.25">
      <c r="A989">
        <v>1307267</v>
      </c>
      <c r="B989">
        <v>54061</v>
      </c>
      <c r="C989">
        <v>66416</v>
      </c>
      <c r="D989" t="s">
        <v>23</v>
      </c>
      <c r="E989" t="s">
        <v>96</v>
      </c>
      <c r="F989" t="s">
        <v>97</v>
      </c>
      <c r="G989" t="s">
        <v>1844</v>
      </c>
      <c r="H989">
        <v>2</v>
      </c>
      <c r="I989" t="s">
        <v>1845</v>
      </c>
      <c r="K989">
        <v>40.723954999999997</v>
      </c>
      <c r="L989">
        <v>-73.991828999999996</v>
      </c>
      <c r="M989">
        <v>40.7076019</v>
      </c>
      <c r="N989">
        <v>-74.012849500000002</v>
      </c>
      <c r="O989" s="5">
        <v>41918.452662870368</v>
      </c>
      <c r="R989" s="5">
        <v>41918.507914803238</v>
      </c>
      <c r="S989">
        <f t="shared" si="30"/>
        <v>41</v>
      </c>
      <c r="T989">
        <f t="shared" si="31"/>
        <v>1</v>
      </c>
    </row>
    <row r="990" spans="1:20" x14ac:dyDescent="0.25">
      <c r="A990">
        <v>1307267</v>
      </c>
      <c r="B990">
        <v>54061</v>
      </c>
      <c r="C990">
        <v>66416</v>
      </c>
      <c r="D990" t="s">
        <v>23</v>
      </c>
      <c r="E990" t="s">
        <v>96</v>
      </c>
      <c r="F990" t="s">
        <v>97</v>
      </c>
      <c r="G990" t="s">
        <v>2690</v>
      </c>
      <c r="H990">
        <v>2</v>
      </c>
      <c r="I990" t="s">
        <v>2691</v>
      </c>
      <c r="K990">
        <v>40.723954999999997</v>
      </c>
      <c r="L990">
        <v>-73.991828999999996</v>
      </c>
      <c r="M990">
        <v>40.7076019</v>
      </c>
      <c r="N990">
        <v>-74.012849500000002</v>
      </c>
      <c r="O990" s="5">
        <v>41918.452662870368</v>
      </c>
      <c r="R990" s="5">
        <v>41918.507914803238</v>
      </c>
      <c r="S990">
        <f t="shared" si="30"/>
        <v>41</v>
      </c>
      <c r="T990">
        <f t="shared" si="31"/>
        <v>1</v>
      </c>
    </row>
    <row r="991" spans="1:20" x14ac:dyDescent="0.25">
      <c r="A991">
        <v>1307267</v>
      </c>
      <c r="B991">
        <v>54061</v>
      </c>
      <c r="C991">
        <v>66416</v>
      </c>
      <c r="D991" t="s">
        <v>23</v>
      </c>
      <c r="E991" t="s">
        <v>96</v>
      </c>
      <c r="F991" t="s">
        <v>97</v>
      </c>
      <c r="G991" t="s">
        <v>3836</v>
      </c>
      <c r="H991">
        <v>1</v>
      </c>
      <c r="I991" t="s">
        <v>3837</v>
      </c>
      <c r="K991">
        <v>40.723954999999997</v>
      </c>
      <c r="L991">
        <v>-73.991828999999996</v>
      </c>
      <c r="M991">
        <v>40.7076019</v>
      </c>
      <c r="N991">
        <v>-74.012849500000002</v>
      </c>
      <c r="O991" s="5">
        <v>41918.452662870368</v>
      </c>
      <c r="R991" s="5">
        <v>41918.507914803238</v>
      </c>
      <c r="S991">
        <f t="shared" si="30"/>
        <v>41</v>
      </c>
      <c r="T991">
        <f t="shared" si="31"/>
        <v>1</v>
      </c>
    </row>
    <row r="992" spans="1:20" x14ac:dyDescent="0.25">
      <c r="A992">
        <v>1307374</v>
      </c>
      <c r="B992">
        <v>115213</v>
      </c>
      <c r="C992">
        <v>143085</v>
      </c>
      <c r="D992" t="s">
        <v>53</v>
      </c>
      <c r="E992" t="s">
        <v>137</v>
      </c>
      <c r="F992" t="s">
        <v>115</v>
      </c>
      <c r="G992" t="s">
        <v>2959</v>
      </c>
      <c r="H992">
        <v>1</v>
      </c>
      <c r="I992" t="s">
        <v>149</v>
      </c>
      <c r="J992" s="1">
        <v>4.0168981481481488E-3</v>
      </c>
      <c r="K992">
        <v>40.745078589413303</v>
      </c>
      <c r="L992">
        <v>-73.988821506500202</v>
      </c>
      <c r="M992">
        <v>40.764980000000001</v>
      </c>
      <c r="N992">
        <v>-73.970596</v>
      </c>
      <c r="O992" s="5">
        <v>41918.481542905094</v>
      </c>
      <c r="P992" s="5">
        <v>41918.489976041667</v>
      </c>
      <c r="Q992" s="5">
        <v>41918.49403804398</v>
      </c>
      <c r="R992" s="5">
        <v>41918.516307187499</v>
      </c>
      <c r="S992">
        <f t="shared" si="30"/>
        <v>41</v>
      </c>
      <c r="T992">
        <f t="shared" si="31"/>
        <v>1</v>
      </c>
    </row>
    <row r="993" spans="1:20" x14ac:dyDescent="0.25">
      <c r="A993">
        <v>1307396</v>
      </c>
      <c r="B993">
        <v>34409</v>
      </c>
      <c r="C993">
        <v>47204</v>
      </c>
      <c r="D993" t="s">
        <v>23</v>
      </c>
      <c r="E993" t="s">
        <v>377</v>
      </c>
      <c r="G993" t="s">
        <v>1124</v>
      </c>
      <c r="H993">
        <v>1</v>
      </c>
      <c r="I993" t="s">
        <v>379</v>
      </c>
      <c r="K993">
        <v>40.724339999999998</v>
      </c>
      <c r="L993">
        <v>-73.990960000000001</v>
      </c>
      <c r="M993">
        <v>40.775942999999998</v>
      </c>
      <c r="N993">
        <v>-73.976399000000001</v>
      </c>
      <c r="O993" s="5">
        <v>41918.483778680558</v>
      </c>
      <c r="P993" s="5">
        <v>41918.486406990742</v>
      </c>
      <c r="Q993" s="5">
        <v>41918.487821111114</v>
      </c>
      <c r="R993" s="5">
        <v>41918.520132245372</v>
      </c>
      <c r="S993">
        <f t="shared" si="30"/>
        <v>41</v>
      </c>
      <c r="T993">
        <f t="shared" si="31"/>
        <v>1</v>
      </c>
    </row>
    <row r="994" spans="1:20" x14ac:dyDescent="0.25">
      <c r="A994">
        <v>1307411</v>
      </c>
      <c r="B994">
        <v>364749</v>
      </c>
      <c r="C994">
        <v>74692</v>
      </c>
      <c r="D994" t="s">
        <v>23</v>
      </c>
      <c r="E994" t="s">
        <v>377</v>
      </c>
      <c r="G994" t="s">
        <v>1124</v>
      </c>
      <c r="H994">
        <v>4</v>
      </c>
      <c r="I994" t="s">
        <v>379</v>
      </c>
      <c r="K994">
        <v>40.724339999999998</v>
      </c>
      <c r="L994">
        <v>-73.990960000000001</v>
      </c>
      <c r="M994">
        <v>40.730769299999999</v>
      </c>
      <c r="N994">
        <v>-73.991322299999993</v>
      </c>
      <c r="O994" s="5">
        <v>41918.485989733796</v>
      </c>
      <c r="R994" s="5">
        <v>41918.50530946759</v>
      </c>
      <c r="S994">
        <f t="shared" si="30"/>
        <v>41</v>
      </c>
      <c r="T994">
        <f t="shared" si="31"/>
        <v>1</v>
      </c>
    </row>
    <row r="995" spans="1:20" x14ac:dyDescent="0.25">
      <c r="A995">
        <v>1307411</v>
      </c>
      <c r="B995">
        <v>364749</v>
      </c>
      <c r="C995">
        <v>74692</v>
      </c>
      <c r="D995" t="s">
        <v>23</v>
      </c>
      <c r="E995" t="s">
        <v>377</v>
      </c>
      <c r="G995" t="s">
        <v>1124</v>
      </c>
      <c r="H995">
        <v>1</v>
      </c>
      <c r="I995" t="s">
        <v>379</v>
      </c>
      <c r="K995">
        <v>40.724339999999998</v>
      </c>
      <c r="L995">
        <v>-73.990960000000001</v>
      </c>
      <c r="M995">
        <v>40.730769299999999</v>
      </c>
      <c r="N995">
        <v>-73.991322299999993</v>
      </c>
      <c r="O995" s="5">
        <v>41918.485989733796</v>
      </c>
      <c r="R995" s="5">
        <v>41918.50530946759</v>
      </c>
      <c r="S995">
        <f t="shared" si="30"/>
        <v>41</v>
      </c>
      <c r="T995">
        <f t="shared" si="31"/>
        <v>1</v>
      </c>
    </row>
    <row r="996" spans="1:20" x14ac:dyDescent="0.25">
      <c r="A996">
        <v>1307410</v>
      </c>
      <c r="B996">
        <v>274220</v>
      </c>
      <c r="C996">
        <v>84093</v>
      </c>
      <c r="D996" t="s">
        <v>23</v>
      </c>
      <c r="E996" t="s">
        <v>434</v>
      </c>
      <c r="F996" t="s">
        <v>251</v>
      </c>
      <c r="G996" t="s">
        <v>1981</v>
      </c>
      <c r="H996">
        <v>1</v>
      </c>
      <c r="I996" t="s">
        <v>1982</v>
      </c>
      <c r="J996" s="1">
        <v>1.600300925925926E-3</v>
      </c>
      <c r="K996">
        <v>40.735725000000002</v>
      </c>
      <c r="L996">
        <v>-73.987126466589601</v>
      </c>
      <c r="M996">
        <v>40.7637061894929</v>
      </c>
      <c r="N996">
        <v>-73.9745571416492</v>
      </c>
      <c r="O996" s="5">
        <v>41918.486269097222</v>
      </c>
      <c r="P996" s="5">
        <v>41918.488765717593</v>
      </c>
      <c r="Q996" s="5">
        <v>41918.498372465277</v>
      </c>
      <c r="R996" s="5">
        <v>41918.515586365742</v>
      </c>
      <c r="S996">
        <f t="shared" si="30"/>
        <v>41</v>
      </c>
      <c r="T996">
        <f t="shared" si="31"/>
        <v>1</v>
      </c>
    </row>
    <row r="997" spans="1:20" x14ac:dyDescent="0.25">
      <c r="A997">
        <v>1307410</v>
      </c>
      <c r="B997">
        <v>274220</v>
      </c>
      <c r="C997">
        <v>84093</v>
      </c>
      <c r="D997" t="s">
        <v>23</v>
      </c>
      <c r="E997" t="s">
        <v>434</v>
      </c>
      <c r="F997" t="s">
        <v>251</v>
      </c>
      <c r="G997" t="s">
        <v>2466</v>
      </c>
      <c r="H997">
        <v>1</v>
      </c>
      <c r="I997" t="s">
        <v>478</v>
      </c>
      <c r="J997" s="1">
        <v>1.600300925925926E-3</v>
      </c>
      <c r="K997">
        <v>40.735725000000002</v>
      </c>
      <c r="L997">
        <v>-73.987126466589601</v>
      </c>
      <c r="M997">
        <v>40.7637061894929</v>
      </c>
      <c r="N997">
        <v>-73.9745571416492</v>
      </c>
      <c r="O997" s="5">
        <v>41918.486269097222</v>
      </c>
      <c r="P997" s="5">
        <v>41918.488765717593</v>
      </c>
      <c r="Q997" s="5">
        <v>41918.498372465277</v>
      </c>
      <c r="R997" s="5">
        <v>41918.515586365742</v>
      </c>
      <c r="S997">
        <f t="shared" si="30"/>
        <v>41</v>
      </c>
      <c r="T997">
        <f t="shared" si="31"/>
        <v>1</v>
      </c>
    </row>
    <row r="998" spans="1:20" x14ac:dyDescent="0.25">
      <c r="A998">
        <v>1307416</v>
      </c>
      <c r="B998">
        <v>356678</v>
      </c>
      <c r="C998">
        <v>145255</v>
      </c>
      <c r="D998" t="s">
        <v>23</v>
      </c>
      <c r="E998" t="s">
        <v>373</v>
      </c>
      <c r="F998" t="s">
        <v>374</v>
      </c>
      <c r="G998" t="s">
        <v>2775</v>
      </c>
      <c r="H998">
        <v>1</v>
      </c>
      <c r="I998" t="s">
        <v>2776</v>
      </c>
      <c r="K998">
        <v>40.7431927757236</v>
      </c>
      <c r="L998">
        <v>-73.988993167877197</v>
      </c>
      <c r="M998">
        <v>40.736902000000001</v>
      </c>
      <c r="N998">
        <v>-73.989191000000005</v>
      </c>
      <c r="O998" s="5">
        <v>41918.487172673609</v>
      </c>
      <c r="P998" s="5">
        <v>41918.488370266205</v>
      </c>
      <c r="Q998" s="5">
        <v>41918.49799640046</v>
      </c>
      <c r="R998" s="5">
        <v>41918.502458113428</v>
      </c>
      <c r="S998">
        <f t="shared" si="30"/>
        <v>41</v>
      </c>
      <c r="T998">
        <f t="shared" si="31"/>
        <v>1</v>
      </c>
    </row>
    <row r="999" spans="1:20" x14ac:dyDescent="0.25">
      <c r="A999">
        <v>1307431</v>
      </c>
      <c r="B999">
        <v>128457</v>
      </c>
      <c r="C999">
        <v>108297</v>
      </c>
      <c r="D999" t="s">
        <v>23</v>
      </c>
      <c r="E999" t="s">
        <v>377</v>
      </c>
      <c r="G999" t="s">
        <v>1124</v>
      </c>
      <c r="H999">
        <v>1</v>
      </c>
      <c r="I999" t="s">
        <v>379</v>
      </c>
      <c r="K999">
        <v>40.724339999999998</v>
      </c>
      <c r="L999">
        <v>-73.990960000000001</v>
      </c>
      <c r="M999">
        <v>40.763275100000001</v>
      </c>
      <c r="N999">
        <v>-73.9732676</v>
      </c>
      <c r="O999" s="5">
        <v>41918.48813380787</v>
      </c>
      <c r="R999" s="5">
        <v>41918.527548391205</v>
      </c>
      <c r="S999">
        <f t="shared" si="30"/>
        <v>41</v>
      </c>
      <c r="T999">
        <f t="shared" si="31"/>
        <v>1</v>
      </c>
    </row>
    <row r="1000" spans="1:20" x14ac:dyDescent="0.25">
      <c r="A1000">
        <v>1307442</v>
      </c>
      <c r="B1000">
        <v>364820</v>
      </c>
      <c r="C1000">
        <v>57496</v>
      </c>
      <c r="D1000" t="s">
        <v>23</v>
      </c>
      <c r="E1000" t="s">
        <v>243</v>
      </c>
      <c r="F1000" t="s">
        <v>70</v>
      </c>
      <c r="G1000" t="s">
        <v>244</v>
      </c>
      <c r="H1000">
        <v>1</v>
      </c>
      <c r="I1000" t="s">
        <v>245</v>
      </c>
      <c r="K1000">
        <v>40.7628429402262</v>
      </c>
      <c r="L1000">
        <v>-73.975745647432205</v>
      </c>
      <c r="M1000">
        <v>40.7547177</v>
      </c>
      <c r="N1000">
        <v>-73.993898200000004</v>
      </c>
      <c r="O1000" s="5">
        <v>41918.489552349536</v>
      </c>
      <c r="P1000" s="5">
        <v>41918.505708009259</v>
      </c>
      <c r="Q1000" s="5">
        <v>41918.506987974535</v>
      </c>
      <c r="R1000" s="5">
        <v>41918.517123148151</v>
      </c>
      <c r="S1000">
        <f t="shared" si="30"/>
        <v>41</v>
      </c>
      <c r="T1000">
        <f t="shared" si="31"/>
        <v>1</v>
      </c>
    </row>
    <row r="1001" spans="1:20" x14ac:dyDescent="0.25">
      <c r="A1001">
        <v>1307495</v>
      </c>
      <c r="B1001">
        <v>95716</v>
      </c>
      <c r="C1001">
        <v>47204</v>
      </c>
      <c r="D1001" t="s">
        <v>23</v>
      </c>
      <c r="E1001" t="s">
        <v>377</v>
      </c>
      <c r="G1001" t="s">
        <v>1124</v>
      </c>
      <c r="H1001">
        <v>2</v>
      </c>
      <c r="I1001" t="s">
        <v>379</v>
      </c>
      <c r="K1001">
        <v>40.724339999999998</v>
      </c>
      <c r="L1001">
        <v>-73.990960000000001</v>
      </c>
      <c r="M1001">
        <v>40.774032499999997</v>
      </c>
      <c r="N1001">
        <v>-73.948988499999999</v>
      </c>
      <c r="O1001" s="5">
        <v>41918.496912743052</v>
      </c>
      <c r="R1001" s="5">
        <v>41918.533298865739</v>
      </c>
      <c r="S1001">
        <f t="shared" si="30"/>
        <v>41</v>
      </c>
      <c r="T1001">
        <f t="shared" si="31"/>
        <v>1</v>
      </c>
    </row>
    <row r="1002" spans="1:20" x14ac:dyDescent="0.25">
      <c r="A1002">
        <v>1307518</v>
      </c>
      <c r="B1002">
        <v>127689</v>
      </c>
      <c r="C1002">
        <v>155879</v>
      </c>
      <c r="D1002" t="s">
        <v>53</v>
      </c>
      <c r="E1002" t="s">
        <v>73</v>
      </c>
      <c r="F1002" t="s">
        <v>74</v>
      </c>
      <c r="G1002" t="s">
        <v>75</v>
      </c>
      <c r="H1002">
        <v>1</v>
      </c>
      <c r="I1002" t="s">
        <v>76</v>
      </c>
      <c r="J1002" s="1">
        <v>4.5519097222222219E-3</v>
      </c>
      <c r="K1002">
        <v>40.785160043282801</v>
      </c>
      <c r="L1002">
        <v>-73.976916473837804</v>
      </c>
      <c r="M1002">
        <v>40.703394221778602</v>
      </c>
      <c r="N1002">
        <v>-74.0141068972478</v>
      </c>
      <c r="O1002" s="5">
        <v>41918.501402256945</v>
      </c>
      <c r="P1002" s="5">
        <v>41918.518717199076</v>
      </c>
      <c r="Q1002" s="5">
        <v>41918.524507870374</v>
      </c>
      <c r="R1002" s="5">
        <v>41918.54827230324</v>
      </c>
      <c r="S1002">
        <f t="shared" si="30"/>
        <v>41</v>
      </c>
      <c r="T1002">
        <f t="shared" si="31"/>
        <v>1</v>
      </c>
    </row>
    <row r="1003" spans="1:20" x14ac:dyDescent="0.25">
      <c r="A1003">
        <v>1307530</v>
      </c>
      <c r="B1003">
        <v>100937</v>
      </c>
      <c r="C1003">
        <v>99219</v>
      </c>
      <c r="D1003" t="s">
        <v>23</v>
      </c>
      <c r="E1003" t="s">
        <v>464</v>
      </c>
      <c r="F1003" t="s">
        <v>465</v>
      </c>
      <c r="K1003">
        <v>40.735676762018002</v>
      </c>
      <c r="L1003">
        <v>-73.993829528068602</v>
      </c>
      <c r="M1003">
        <v>40.762943</v>
      </c>
      <c r="N1003">
        <v>-73.972445199999996</v>
      </c>
      <c r="O1003" s="5">
        <v>41918.504818831017</v>
      </c>
      <c r="P1003" s="5">
        <v>41918.518518055556</v>
      </c>
      <c r="Q1003" s="5">
        <v>41918.529511655091</v>
      </c>
      <c r="R1003" s="5">
        <v>41918.543864513886</v>
      </c>
      <c r="S1003">
        <f t="shared" si="30"/>
        <v>41</v>
      </c>
      <c r="T1003">
        <f t="shared" si="31"/>
        <v>1</v>
      </c>
    </row>
    <row r="1004" spans="1:20" x14ac:dyDescent="0.25">
      <c r="A1004">
        <v>1307542</v>
      </c>
      <c r="B1004">
        <v>124898</v>
      </c>
      <c r="C1004">
        <v>47756</v>
      </c>
      <c r="D1004" t="s">
        <v>23</v>
      </c>
      <c r="E1004" t="s">
        <v>137</v>
      </c>
      <c r="F1004" t="s">
        <v>115</v>
      </c>
      <c r="G1004" t="s">
        <v>1577</v>
      </c>
      <c r="H1004">
        <v>1</v>
      </c>
      <c r="I1004" t="s">
        <v>325</v>
      </c>
      <c r="J1004" s="1">
        <v>1.9708680555555556E-3</v>
      </c>
      <c r="K1004">
        <v>40.745078589413303</v>
      </c>
      <c r="L1004">
        <v>-73.988821506500202</v>
      </c>
      <c r="M1004">
        <v>40.7390584880809</v>
      </c>
      <c r="N1004">
        <v>-73.987577867753302</v>
      </c>
      <c r="O1004" s="5">
        <v>41918.506681689818</v>
      </c>
      <c r="P1004" s="5">
        <v>41918.525495416667</v>
      </c>
      <c r="Q1004" s="5">
        <v>41918.538925752313</v>
      </c>
      <c r="R1004" s="5">
        <v>41918.54356622685</v>
      </c>
      <c r="S1004">
        <f t="shared" si="30"/>
        <v>41</v>
      </c>
      <c r="T1004">
        <f t="shared" si="31"/>
        <v>1</v>
      </c>
    </row>
    <row r="1005" spans="1:20" x14ac:dyDescent="0.25">
      <c r="A1005">
        <v>1307581</v>
      </c>
      <c r="B1005">
        <v>299365</v>
      </c>
      <c r="C1005">
        <v>156712</v>
      </c>
      <c r="D1005" t="s">
        <v>23</v>
      </c>
      <c r="E1005" t="s">
        <v>247</v>
      </c>
      <c r="G1005" t="s">
        <v>1048</v>
      </c>
      <c r="H1005">
        <v>2</v>
      </c>
      <c r="I1005" t="s">
        <v>231</v>
      </c>
      <c r="J1005" s="1">
        <v>3.9200578703703706E-3</v>
      </c>
      <c r="K1005">
        <v>40.721353749744097</v>
      </c>
      <c r="L1005">
        <v>-73.997525293959001</v>
      </c>
      <c r="M1005">
        <v>40.754013990515503</v>
      </c>
      <c r="N1005">
        <v>-73.993064327167602</v>
      </c>
      <c r="O1005" s="5">
        <v>41918.51315244213</v>
      </c>
      <c r="P1005" s="5">
        <v>41918.512769780093</v>
      </c>
      <c r="Q1005" s="5">
        <v>41918.539740740744</v>
      </c>
      <c r="R1005" s="5">
        <v>41918.557343749999</v>
      </c>
      <c r="S1005">
        <f t="shared" si="30"/>
        <v>41</v>
      </c>
      <c r="T1005">
        <f t="shared" si="31"/>
        <v>1</v>
      </c>
    </row>
    <row r="1006" spans="1:20" x14ac:dyDescent="0.25">
      <c r="A1006">
        <v>1307588</v>
      </c>
      <c r="B1006">
        <v>116293</v>
      </c>
      <c r="C1006">
        <v>73175</v>
      </c>
      <c r="D1006" t="s">
        <v>23</v>
      </c>
      <c r="E1006" t="s">
        <v>464</v>
      </c>
      <c r="F1006" t="s">
        <v>465</v>
      </c>
      <c r="G1006" t="s">
        <v>2759</v>
      </c>
      <c r="H1006">
        <v>3</v>
      </c>
      <c r="I1006" t="s">
        <v>2760</v>
      </c>
      <c r="K1006">
        <v>40.735676762018002</v>
      </c>
      <c r="L1006">
        <v>-73.993829528068602</v>
      </c>
      <c r="M1006">
        <v>40.727597699999997</v>
      </c>
      <c r="N1006">
        <v>-74.005142500000005</v>
      </c>
      <c r="O1006" s="5">
        <v>41918.51475628472</v>
      </c>
      <c r="P1006" s="5">
        <v>41918.531513055554</v>
      </c>
      <c r="Q1006" s="5">
        <v>41918.548757152777</v>
      </c>
      <c r="R1006" s="5">
        <v>41918.557412071757</v>
      </c>
      <c r="S1006">
        <f t="shared" si="30"/>
        <v>41</v>
      </c>
      <c r="T1006">
        <f t="shared" si="31"/>
        <v>1</v>
      </c>
    </row>
    <row r="1007" spans="1:20" x14ac:dyDescent="0.25">
      <c r="A1007">
        <v>1307597</v>
      </c>
      <c r="B1007">
        <v>354719</v>
      </c>
      <c r="C1007">
        <v>105427</v>
      </c>
      <c r="D1007" t="s">
        <v>23</v>
      </c>
      <c r="E1007" t="s">
        <v>921</v>
      </c>
      <c r="F1007" t="s">
        <v>139</v>
      </c>
      <c r="G1007" t="s">
        <v>1734</v>
      </c>
      <c r="H1007">
        <v>1</v>
      </c>
      <c r="I1007" t="s">
        <v>1735</v>
      </c>
      <c r="J1007" s="1">
        <v>1.9450115740740738E-3</v>
      </c>
      <c r="K1007">
        <v>40.721989949797702</v>
      </c>
      <c r="L1007">
        <v>-73.997747898101807</v>
      </c>
      <c r="M1007">
        <v>40.723637062320101</v>
      </c>
      <c r="N1007">
        <v>-74.002353030507294</v>
      </c>
      <c r="O1007" s="5">
        <v>41918.515615914352</v>
      </c>
      <c r="P1007" s="5">
        <v>41918.526416064815</v>
      </c>
      <c r="Q1007" s="5">
        <v>41918.533240335651</v>
      </c>
      <c r="R1007" s="5">
        <v>41918.538062951389</v>
      </c>
      <c r="S1007">
        <f t="shared" si="30"/>
        <v>41</v>
      </c>
      <c r="T1007">
        <f t="shared" si="31"/>
        <v>1</v>
      </c>
    </row>
    <row r="1008" spans="1:20" x14ac:dyDescent="0.25">
      <c r="A1008">
        <v>1307639</v>
      </c>
      <c r="B1008">
        <v>41130</v>
      </c>
      <c r="C1008">
        <v>66416</v>
      </c>
      <c r="D1008" t="s">
        <v>23</v>
      </c>
      <c r="E1008" t="s">
        <v>162</v>
      </c>
      <c r="K1008">
        <v>40.737887999999998</v>
      </c>
      <c r="L1008">
        <v>-73.996459999999999</v>
      </c>
      <c r="M1008">
        <v>40.722746000000001</v>
      </c>
      <c r="N1008">
        <v>-73.998857000000001</v>
      </c>
      <c r="O1008" s="5">
        <v>41918.521707187501</v>
      </c>
      <c r="P1008" s="5">
        <v>41918.522129942132</v>
      </c>
      <c r="Q1008" s="5">
        <v>41918.531515821756</v>
      </c>
      <c r="R1008" s="5">
        <v>41918.539488287039</v>
      </c>
      <c r="S1008">
        <f t="shared" si="30"/>
        <v>41</v>
      </c>
      <c r="T1008">
        <f t="shared" si="31"/>
        <v>1</v>
      </c>
    </row>
    <row r="1009" spans="1:20" x14ac:dyDescent="0.25">
      <c r="A1009">
        <v>1307645</v>
      </c>
      <c r="B1009">
        <v>86421</v>
      </c>
      <c r="C1009">
        <v>78429</v>
      </c>
      <c r="D1009" t="s">
        <v>23</v>
      </c>
      <c r="E1009" t="s">
        <v>873</v>
      </c>
      <c r="F1009" t="s">
        <v>342</v>
      </c>
      <c r="G1009" t="s">
        <v>874</v>
      </c>
      <c r="H1009">
        <v>1</v>
      </c>
      <c r="I1009" t="s">
        <v>875</v>
      </c>
      <c r="J1009" s="1">
        <v>2.1768634259259258E-3</v>
      </c>
      <c r="K1009">
        <v>40.7183013640391</v>
      </c>
      <c r="L1009">
        <v>-73.991929968502404</v>
      </c>
      <c r="M1009">
        <v>40.752907999999998</v>
      </c>
      <c r="N1009">
        <v>-74.003664000000001</v>
      </c>
      <c r="O1009" s="5">
        <v>41918.522700254631</v>
      </c>
      <c r="P1009" s="5">
        <v>41918.529589699072</v>
      </c>
      <c r="Q1009" s="5">
        <v>41918.539535648146</v>
      </c>
      <c r="R1009" s="5">
        <v>41918.557308252311</v>
      </c>
      <c r="S1009">
        <f t="shared" si="30"/>
        <v>41</v>
      </c>
      <c r="T1009">
        <f t="shared" si="31"/>
        <v>1</v>
      </c>
    </row>
    <row r="1010" spans="1:20" x14ac:dyDescent="0.25">
      <c r="A1010">
        <v>1307717</v>
      </c>
      <c r="B1010">
        <v>304365</v>
      </c>
      <c r="C1010">
        <v>23359</v>
      </c>
      <c r="D1010" t="s">
        <v>23</v>
      </c>
      <c r="E1010" t="s">
        <v>3481</v>
      </c>
      <c r="K1010">
        <v>40.7584868</v>
      </c>
      <c r="L1010">
        <v>-73.977896000000001</v>
      </c>
      <c r="M1010">
        <v>40.785699899999997</v>
      </c>
      <c r="N1010">
        <v>-73.949793499999998</v>
      </c>
      <c r="O1010" s="5">
        <v>41918.534415439812</v>
      </c>
      <c r="P1010" s="5">
        <v>41918.537576481482</v>
      </c>
      <c r="Q1010" s="5">
        <v>41918.544072824072</v>
      </c>
      <c r="R1010" s="5">
        <v>41918.555834687497</v>
      </c>
      <c r="S1010">
        <f t="shared" si="30"/>
        <v>41</v>
      </c>
      <c r="T1010">
        <f t="shared" si="31"/>
        <v>1</v>
      </c>
    </row>
    <row r="1011" spans="1:20" x14ac:dyDescent="0.25">
      <c r="A1011">
        <v>1307724</v>
      </c>
      <c r="B1011">
        <v>47386</v>
      </c>
      <c r="C1011">
        <v>110399</v>
      </c>
      <c r="D1011" t="s">
        <v>23</v>
      </c>
      <c r="E1011" t="s">
        <v>400</v>
      </c>
      <c r="F1011" t="s">
        <v>20</v>
      </c>
      <c r="G1011" t="s">
        <v>401</v>
      </c>
      <c r="H1011">
        <v>1</v>
      </c>
      <c r="I1011" t="s">
        <v>402</v>
      </c>
      <c r="J1011" s="1">
        <v>3.9701041666666661E-3</v>
      </c>
      <c r="K1011">
        <v>40.719966017586998</v>
      </c>
      <c r="L1011">
        <v>-74.008543303190294</v>
      </c>
      <c r="M1011">
        <v>40.717194900000003</v>
      </c>
      <c r="N1011">
        <v>-74.005112199999999</v>
      </c>
      <c r="O1011" s="5">
        <v>41918.535724803238</v>
      </c>
      <c r="P1011" s="5">
        <v>41918.547970868058</v>
      </c>
      <c r="Q1011" s="5">
        <v>41918.553093703704</v>
      </c>
      <c r="R1011" s="5">
        <v>41918.557407743057</v>
      </c>
      <c r="S1011">
        <f t="shared" si="30"/>
        <v>41</v>
      </c>
      <c r="T1011">
        <f t="shared" si="31"/>
        <v>1</v>
      </c>
    </row>
    <row r="1012" spans="1:20" x14ac:dyDescent="0.25">
      <c r="A1012">
        <v>1307724</v>
      </c>
      <c r="B1012">
        <v>47386</v>
      </c>
      <c r="C1012">
        <v>110399</v>
      </c>
      <c r="D1012" t="s">
        <v>23</v>
      </c>
      <c r="E1012" t="s">
        <v>400</v>
      </c>
      <c r="F1012" t="s">
        <v>20</v>
      </c>
      <c r="G1012" t="s">
        <v>2205</v>
      </c>
      <c r="H1012">
        <v>1</v>
      </c>
      <c r="I1012" t="s">
        <v>2206</v>
      </c>
      <c r="J1012" s="1">
        <v>3.9701041666666661E-3</v>
      </c>
      <c r="K1012">
        <v>40.719966017586998</v>
      </c>
      <c r="L1012">
        <v>-74.008543303190294</v>
      </c>
      <c r="M1012">
        <v>40.717194900000003</v>
      </c>
      <c r="N1012">
        <v>-74.005112199999999</v>
      </c>
      <c r="O1012" s="5">
        <v>41918.535724803238</v>
      </c>
      <c r="P1012" s="5">
        <v>41918.547970868058</v>
      </c>
      <c r="Q1012" s="5">
        <v>41918.553093703704</v>
      </c>
      <c r="R1012" s="5">
        <v>41918.557407743057</v>
      </c>
      <c r="S1012">
        <f t="shared" si="30"/>
        <v>41</v>
      </c>
      <c r="T1012">
        <f t="shared" si="31"/>
        <v>1</v>
      </c>
    </row>
    <row r="1013" spans="1:20" x14ac:dyDescent="0.25">
      <c r="A1013">
        <v>1307751</v>
      </c>
      <c r="B1013">
        <v>42430</v>
      </c>
      <c r="C1013">
        <v>47756</v>
      </c>
      <c r="D1013" t="s">
        <v>23</v>
      </c>
      <c r="E1013" t="s">
        <v>812</v>
      </c>
      <c r="F1013" t="s">
        <v>20</v>
      </c>
      <c r="J1013" s="1">
        <v>3.1243750000000004E-3</v>
      </c>
      <c r="K1013">
        <v>40.742040000000003</v>
      </c>
      <c r="L1013">
        <v>-73.999989999999997</v>
      </c>
      <c r="M1013">
        <v>40.739490000000004</v>
      </c>
      <c r="N1013">
        <v>-73.987176000000005</v>
      </c>
      <c r="O1013" s="5">
        <v>41918.540138634256</v>
      </c>
      <c r="P1013" s="5">
        <v>41918.54702027778</v>
      </c>
      <c r="Q1013" s="5">
        <v>41918.552809918983</v>
      </c>
      <c r="R1013" s="5">
        <v>41918.558571909722</v>
      </c>
      <c r="S1013">
        <f t="shared" si="30"/>
        <v>41</v>
      </c>
      <c r="T1013">
        <f t="shared" si="31"/>
        <v>1</v>
      </c>
    </row>
    <row r="1014" spans="1:20" x14ac:dyDescent="0.25">
      <c r="A1014">
        <v>1307771</v>
      </c>
      <c r="B1014">
        <v>101042</v>
      </c>
      <c r="C1014">
        <v>104989</v>
      </c>
      <c r="D1014" t="s">
        <v>23</v>
      </c>
      <c r="E1014" t="s">
        <v>164</v>
      </c>
      <c r="F1014" t="s">
        <v>33</v>
      </c>
      <c r="G1014" t="s">
        <v>877</v>
      </c>
      <c r="H1014">
        <v>1</v>
      </c>
      <c r="I1014" t="s">
        <v>417</v>
      </c>
      <c r="K1014">
        <v>40.7512908</v>
      </c>
      <c r="L1014">
        <v>-73.976510700000006</v>
      </c>
      <c r="M1014">
        <v>40.771439000000001</v>
      </c>
      <c r="N1014">
        <v>-73.981021999999996</v>
      </c>
      <c r="O1014" s="5">
        <v>41918.542335879632</v>
      </c>
      <c r="P1014" s="5">
        <v>41918.557713738424</v>
      </c>
      <c r="Q1014" s="5">
        <v>41918.572883865738</v>
      </c>
      <c r="R1014" s="5">
        <v>41918.597517916663</v>
      </c>
      <c r="S1014">
        <f t="shared" si="30"/>
        <v>41</v>
      </c>
      <c r="T1014">
        <f t="shared" si="31"/>
        <v>1</v>
      </c>
    </row>
    <row r="1015" spans="1:20" x14ac:dyDescent="0.25">
      <c r="A1015">
        <v>1307771</v>
      </c>
      <c r="B1015">
        <v>101042</v>
      </c>
      <c r="C1015">
        <v>104989</v>
      </c>
      <c r="D1015" t="s">
        <v>23</v>
      </c>
      <c r="E1015" t="s">
        <v>164</v>
      </c>
      <c r="F1015" t="s">
        <v>33</v>
      </c>
      <c r="G1015" t="s">
        <v>165</v>
      </c>
      <c r="H1015">
        <v>1</v>
      </c>
      <c r="I1015" t="s">
        <v>166</v>
      </c>
      <c r="K1015">
        <v>40.7512908</v>
      </c>
      <c r="L1015">
        <v>-73.976510700000006</v>
      </c>
      <c r="M1015">
        <v>40.771439000000001</v>
      </c>
      <c r="N1015">
        <v>-73.981021999999996</v>
      </c>
      <c r="O1015" s="5">
        <v>41918.542335879632</v>
      </c>
      <c r="P1015" s="5">
        <v>41918.557713738424</v>
      </c>
      <c r="Q1015" s="5">
        <v>41918.572883865738</v>
      </c>
      <c r="R1015" s="5">
        <v>41918.597517916663</v>
      </c>
      <c r="S1015">
        <f t="shared" si="30"/>
        <v>41</v>
      </c>
      <c r="T1015">
        <f t="shared" si="31"/>
        <v>1</v>
      </c>
    </row>
    <row r="1016" spans="1:20" x14ac:dyDescent="0.25">
      <c r="A1016">
        <v>1307794</v>
      </c>
      <c r="B1016">
        <v>361509</v>
      </c>
      <c r="C1016">
        <v>146510</v>
      </c>
      <c r="D1016" t="s">
        <v>23</v>
      </c>
      <c r="E1016" t="s">
        <v>54</v>
      </c>
      <c r="F1016" t="s">
        <v>29</v>
      </c>
      <c r="G1016" t="s">
        <v>151</v>
      </c>
      <c r="H1016">
        <v>1</v>
      </c>
      <c r="I1016" t="s">
        <v>151</v>
      </c>
      <c r="K1016">
        <v>40.758456774983799</v>
      </c>
      <c r="L1016">
        <v>-73.989140466129399</v>
      </c>
      <c r="M1016">
        <v>40.7452805</v>
      </c>
      <c r="N1016">
        <v>-73.991422200000002</v>
      </c>
      <c r="O1016" s="5">
        <v>41918.546014085645</v>
      </c>
      <c r="P1016" s="5">
        <v>41918.561733796298</v>
      </c>
      <c r="Q1016" s="5">
        <v>41918.58488490741</v>
      </c>
      <c r="R1016" s="5">
        <v>41918.587147233797</v>
      </c>
      <c r="S1016">
        <f t="shared" si="30"/>
        <v>41</v>
      </c>
      <c r="T1016">
        <f t="shared" si="31"/>
        <v>1</v>
      </c>
    </row>
    <row r="1017" spans="1:20" x14ac:dyDescent="0.25">
      <c r="A1017">
        <v>1307811</v>
      </c>
      <c r="B1017">
        <v>96131</v>
      </c>
      <c r="C1017">
        <v>112257</v>
      </c>
      <c r="D1017" t="s">
        <v>23</v>
      </c>
      <c r="E1017" t="s">
        <v>2989</v>
      </c>
      <c r="K1017">
        <v>40.731718325211297</v>
      </c>
      <c r="L1017">
        <v>-73.985553967922399</v>
      </c>
      <c r="M1017">
        <v>40.7267315</v>
      </c>
      <c r="N1017">
        <v>-73.994629399999994</v>
      </c>
      <c r="O1017" s="5">
        <v>41918.548833680557</v>
      </c>
      <c r="P1017" s="5">
        <v>41918.548433194446</v>
      </c>
      <c r="Q1017" s="5">
        <v>41918.556302303237</v>
      </c>
      <c r="R1017" s="5">
        <v>41918.561854583335</v>
      </c>
      <c r="S1017">
        <f t="shared" si="30"/>
        <v>41</v>
      </c>
      <c r="T1017">
        <f t="shared" si="31"/>
        <v>1</v>
      </c>
    </row>
    <row r="1018" spans="1:20" x14ac:dyDescent="0.25">
      <c r="A1018">
        <v>1307868</v>
      </c>
      <c r="B1018">
        <v>346594</v>
      </c>
      <c r="C1018">
        <v>59989</v>
      </c>
      <c r="D1018" t="s">
        <v>53</v>
      </c>
      <c r="E1018" t="s">
        <v>243</v>
      </c>
      <c r="F1018" t="s">
        <v>70</v>
      </c>
      <c r="G1018" t="s">
        <v>2587</v>
      </c>
      <c r="H1018">
        <v>1</v>
      </c>
      <c r="I1018" t="s">
        <v>1865</v>
      </c>
      <c r="K1018">
        <v>40.6792927728454</v>
      </c>
      <c r="L1018">
        <v>-73.995706113753599</v>
      </c>
      <c r="M1018">
        <v>40.679267000000003</v>
      </c>
      <c r="N1018">
        <v>-73.998773</v>
      </c>
      <c r="O1018" s="5">
        <v>41918.558290370369</v>
      </c>
      <c r="P1018" s="5">
        <v>41918.576909525465</v>
      </c>
      <c r="Q1018" s="5">
        <v>41918.58651277778</v>
      </c>
      <c r="R1018" s="5">
        <v>41918.593442002311</v>
      </c>
      <c r="S1018">
        <f t="shared" si="30"/>
        <v>41</v>
      </c>
      <c r="T1018">
        <f t="shared" si="31"/>
        <v>1</v>
      </c>
    </row>
    <row r="1019" spans="1:20" x14ac:dyDescent="0.25">
      <c r="A1019">
        <v>1307875</v>
      </c>
      <c r="B1019">
        <v>49086</v>
      </c>
      <c r="C1019">
        <v>145302</v>
      </c>
      <c r="D1019" t="s">
        <v>23</v>
      </c>
      <c r="E1019" t="s">
        <v>492</v>
      </c>
      <c r="F1019" t="s">
        <v>49</v>
      </c>
      <c r="G1019" t="s">
        <v>1619</v>
      </c>
      <c r="H1019">
        <v>2</v>
      </c>
      <c r="I1019" t="s">
        <v>494</v>
      </c>
      <c r="K1019">
        <v>40.735518913424798</v>
      </c>
      <c r="L1019">
        <v>-73.979530334472699</v>
      </c>
      <c r="M1019">
        <v>40.746710999999998</v>
      </c>
      <c r="N1019">
        <v>-73.985309999999998</v>
      </c>
      <c r="O1019" s="5">
        <v>41918.558317719908</v>
      </c>
      <c r="P1019" s="5">
        <v>41918.57079153935</v>
      </c>
      <c r="Q1019" s="5">
        <v>41918.578649108793</v>
      </c>
      <c r="R1019" s="5">
        <v>41918.582962372682</v>
      </c>
      <c r="S1019">
        <f t="shared" si="30"/>
        <v>41</v>
      </c>
      <c r="T1019">
        <f t="shared" si="31"/>
        <v>1</v>
      </c>
    </row>
    <row r="1020" spans="1:20" x14ac:dyDescent="0.25">
      <c r="A1020">
        <v>1307885</v>
      </c>
      <c r="B1020">
        <v>216851</v>
      </c>
      <c r="C1020">
        <v>66004</v>
      </c>
      <c r="D1020" t="s">
        <v>23</v>
      </c>
      <c r="E1020" t="s">
        <v>2404</v>
      </c>
      <c r="F1020" t="s">
        <v>251</v>
      </c>
      <c r="G1020" t="s">
        <v>2803</v>
      </c>
      <c r="H1020">
        <v>1</v>
      </c>
      <c r="I1020" t="s">
        <v>2804</v>
      </c>
      <c r="J1020" s="1">
        <v>2.8615162037037034E-3</v>
      </c>
      <c r="K1020">
        <v>40.771484999999998</v>
      </c>
      <c r="L1020">
        <v>-73.959221470000003</v>
      </c>
      <c r="M1020">
        <v>40.747423099999999</v>
      </c>
      <c r="N1020">
        <v>-73.985584799999998</v>
      </c>
      <c r="O1020" s="5">
        <v>41918.561105659719</v>
      </c>
      <c r="P1020" s="5">
        <v>41918.568985092592</v>
      </c>
      <c r="Q1020" s="5">
        <v>41918.57786070602</v>
      </c>
      <c r="R1020" s="5">
        <v>41918.593157280091</v>
      </c>
      <c r="S1020">
        <f t="shared" si="30"/>
        <v>41</v>
      </c>
      <c r="T1020">
        <f t="shared" si="31"/>
        <v>1</v>
      </c>
    </row>
    <row r="1021" spans="1:20" x14ac:dyDescent="0.25">
      <c r="A1021">
        <v>1307892</v>
      </c>
      <c r="B1021">
        <v>62730</v>
      </c>
      <c r="C1021">
        <v>91765</v>
      </c>
      <c r="D1021" t="s">
        <v>23</v>
      </c>
      <c r="E1021" t="s">
        <v>164</v>
      </c>
      <c r="F1021" t="s">
        <v>33</v>
      </c>
      <c r="G1021" t="s">
        <v>1570</v>
      </c>
      <c r="H1021">
        <v>1</v>
      </c>
      <c r="I1021" t="s">
        <v>513</v>
      </c>
      <c r="K1021">
        <v>40.723925150421103</v>
      </c>
      <c r="L1021">
        <v>-73.996911048889203</v>
      </c>
      <c r="M1021">
        <v>40.720115999999997</v>
      </c>
      <c r="N1021">
        <v>-73.999296999999999</v>
      </c>
      <c r="O1021" s="5">
        <v>41918.561562118055</v>
      </c>
      <c r="P1021" s="5">
        <v>41918.567158217593</v>
      </c>
      <c r="Q1021" s="5">
        <v>41918.579544583336</v>
      </c>
      <c r="R1021" s="5">
        <v>41918.582619085646</v>
      </c>
      <c r="S1021">
        <f t="shared" si="30"/>
        <v>41</v>
      </c>
      <c r="T1021">
        <f t="shared" si="31"/>
        <v>1</v>
      </c>
    </row>
    <row r="1022" spans="1:20" x14ac:dyDescent="0.25">
      <c r="A1022">
        <v>1307915</v>
      </c>
      <c r="B1022">
        <v>142971</v>
      </c>
      <c r="C1022">
        <v>69993</v>
      </c>
      <c r="D1022" t="s">
        <v>23</v>
      </c>
      <c r="E1022" t="s">
        <v>164</v>
      </c>
      <c r="F1022" t="s">
        <v>33</v>
      </c>
      <c r="G1022" t="s">
        <v>2168</v>
      </c>
      <c r="H1022">
        <v>1</v>
      </c>
      <c r="I1022" t="s">
        <v>1345</v>
      </c>
      <c r="K1022">
        <v>40.737467185971902</v>
      </c>
      <c r="L1022">
        <v>-74.001847617530501</v>
      </c>
      <c r="M1022">
        <v>40.754493500000002</v>
      </c>
      <c r="N1022">
        <v>-73.997579599999995</v>
      </c>
      <c r="O1022" s="5">
        <v>41918.567490555557</v>
      </c>
      <c r="P1022" s="5">
        <v>41918.567989143521</v>
      </c>
      <c r="Q1022" s="5">
        <v>41918.573080925926</v>
      </c>
      <c r="R1022" s="5">
        <v>41918.580278877314</v>
      </c>
      <c r="S1022">
        <f t="shared" si="30"/>
        <v>41</v>
      </c>
      <c r="T1022">
        <f t="shared" si="31"/>
        <v>1</v>
      </c>
    </row>
    <row r="1023" spans="1:20" x14ac:dyDescent="0.25">
      <c r="A1023">
        <v>1307918</v>
      </c>
      <c r="B1023">
        <v>128353</v>
      </c>
      <c r="C1023">
        <v>3296</v>
      </c>
      <c r="D1023" t="s">
        <v>23</v>
      </c>
      <c r="E1023" t="s">
        <v>255</v>
      </c>
      <c r="F1023" t="s">
        <v>91</v>
      </c>
      <c r="G1023" t="s">
        <v>2319</v>
      </c>
      <c r="H1023">
        <v>1</v>
      </c>
      <c r="I1023" t="s">
        <v>392</v>
      </c>
      <c r="J1023" s="1">
        <v>2.6683564814814816E-3</v>
      </c>
      <c r="K1023">
        <v>40.718110071383997</v>
      </c>
      <c r="L1023">
        <v>-73.957545268768797</v>
      </c>
      <c r="M1023">
        <v>40.713596000000003</v>
      </c>
      <c r="N1023">
        <v>-73.955399</v>
      </c>
      <c r="O1023" s="5">
        <v>41918.568623680556</v>
      </c>
      <c r="P1023" s="5">
        <v>41918.583272071759</v>
      </c>
      <c r="Q1023" s="5">
        <v>41918.590128101852</v>
      </c>
      <c r="R1023" s="5">
        <v>41918.593814722219</v>
      </c>
      <c r="S1023">
        <f t="shared" si="30"/>
        <v>41</v>
      </c>
      <c r="T1023">
        <f t="shared" si="31"/>
        <v>1</v>
      </c>
    </row>
    <row r="1024" spans="1:20" x14ac:dyDescent="0.25">
      <c r="A1024">
        <v>1307936</v>
      </c>
      <c r="B1024">
        <v>91022</v>
      </c>
      <c r="C1024">
        <v>57496</v>
      </c>
      <c r="D1024" t="s">
        <v>23</v>
      </c>
      <c r="E1024" t="s">
        <v>137</v>
      </c>
      <c r="F1024" t="s">
        <v>115</v>
      </c>
      <c r="G1024" t="s">
        <v>1577</v>
      </c>
      <c r="H1024">
        <v>1</v>
      </c>
      <c r="I1024" t="s">
        <v>325</v>
      </c>
      <c r="J1024" s="1">
        <v>2.5196064814814816E-3</v>
      </c>
      <c r="K1024">
        <v>40.745078589413303</v>
      </c>
      <c r="L1024">
        <v>-73.988821506500202</v>
      </c>
      <c r="M1024">
        <v>40.754148100000002</v>
      </c>
      <c r="N1024">
        <v>-73.987379599999997</v>
      </c>
      <c r="O1024" s="5">
        <v>41918.571971319441</v>
      </c>
      <c r="P1024" s="5">
        <v>41918.570164907411</v>
      </c>
      <c r="Q1024" s="5">
        <v>41918.585996134258</v>
      </c>
      <c r="R1024" s="5">
        <v>41918.592700891204</v>
      </c>
      <c r="S1024">
        <f t="shared" si="30"/>
        <v>41</v>
      </c>
      <c r="T1024">
        <f t="shared" si="31"/>
        <v>1</v>
      </c>
    </row>
    <row r="1025" spans="1:20" x14ac:dyDescent="0.25">
      <c r="A1025">
        <v>1307951</v>
      </c>
      <c r="B1025">
        <v>353719</v>
      </c>
      <c r="C1025">
        <v>155879</v>
      </c>
      <c r="D1025" t="s">
        <v>53</v>
      </c>
      <c r="E1025" t="s">
        <v>247</v>
      </c>
      <c r="G1025" t="s">
        <v>1618</v>
      </c>
      <c r="H1025">
        <v>1</v>
      </c>
      <c r="I1025" t="s">
        <v>563</v>
      </c>
      <c r="J1025" s="1">
        <v>4.6623842592592593E-3</v>
      </c>
      <c r="K1025">
        <v>40.721353749744097</v>
      </c>
      <c r="L1025">
        <v>-73.997525293959001</v>
      </c>
      <c r="M1025">
        <v>40.733659400000001</v>
      </c>
      <c r="N1025">
        <v>-73.981536300000002</v>
      </c>
      <c r="O1025" s="5">
        <v>41918.575823101855</v>
      </c>
      <c r="P1025" s="5">
        <v>41918.58469059028</v>
      </c>
      <c r="Q1025" s="5">
        <v>41918.597085150461</v>
      </c>
      <c r="R1025" s="5">
        <v>41918.610835127314</v>
      </c>
      <c r="S1025">
        <f t="shared" si="30"/>
        <v>41</v>
      </c>
      <c r="T1025">
        <f t="shared" si="31"/>
        <v>1</v>
      </c>
    </row>
    <row r="1026" spans="1:20" x14ac:dyDescent="0.25">
      <c r="A1026">
        <v>1307963</v>
      </c>
      <c r="B1026">
        <v>100900</v>
      </c>
      <c r="C1026">
        <v>47756</v>
      </c>
      <c r="D1026" t="s">
        <v>23</v>
      </c>
      <c r="E1026" t="s">
        <v>238</v>
      </c>
      <c r="G1026" t="s">
        <v>3917</v>
      </c>
      <c r="H1026">
        <v>2</v>
      </c>
      <c r="I1026" t="s">
        <v>2473</v>
      </c>
      <c r="J1026" s="1">
        <v>2.606388888888889E-3</v>
      </c>
      <c r="K1026">
        <v>40.724743642155602</v>
      </c>
      <c r="L1026">
        <v>-73.9986615554824</v>
      </c>
      <c r="M1026">
        <v>40.711755886365403</v>
      </c>
      <c r="N1026">
        <v>-74.005989454019797</v>
      </c>
      <c r="O1026" s="5">
        <v>41918.577823692132</v>
      </c>
      <c r="R1026" s="5">
        <v>41918.611057291666</v>
      </c>
      <c r="S1026">
        <f t="shared" si="30"/>
        <v>41</v>
      </c>
      <c r="T1026">
        <f t="shared" si="31"/>
        <v>1</v>
      </c>
    </row>
    <row r="1027" spans="1:20" x14ac:dyDescent="0.25">
      <c r="A1027">
        <v>1308018</v>
      </c>
      <c r="B1027">
        <v>146211</v>
      </c>
      <c r="C1027">
        <v>113822</v>
      </c>
      <c r="D1027" t="s">
        <v>23</v>
      </c>
      <c r="E1027" t="s">
        <v>134</v>
      </c>
      <c r="F1027" t="s">
        <v>37</v>
      </c>
      <c r="G1027" t="s">
        <v>1680</v>
      </c>
      <c r="H1027">
        <v>6</v>
      </c>
      <c r="I1027" t="s">
        <v>931</v>
      </c>
      <c r="J1027" s="1">
        <v>1.6505092592592593E-3</v>
      </c>
      <c r="K1027">
        <v>40.735872288065799</v>
      </c>
      <c r="L1027">
        <v>-73.987664615827299</v>
      </c>
      <c r="M1027">
        <v>40.742412600000002</v>
      </c>
      <c r="N1027">
        <v>-73.984369700000002</v>
      </c>
      <c r="O1027" s="5">
        <v>41918.587099421296</v>
      </c>
      <c r="P1027" s="5">
        <v>41918.587514375002</v>
      </c>
      <c r="Q1027" s="5">
        <v>41918.594341620374</v>
      </c>
      <c r="R1027" s="5">
        <v>41918.601659641201</v>
      </c>
      <c r="S1027">
        <f t="shared" ref="S1027:S1090" si="32">WEEKNUM(O1027,21)</f>
        <v>41</v>
      </c>
      <c r="T1027">
        <f t="shared" ref="T1027:T1090" si="33">WEEKDAY(O1027,11)</f>
        <v>1</v>
      </c>
    </row>
    <row r="1028" spans="1:20" x14ac:dyDescent="0.25">
      <c r="A1028">
        <v>1308092</v>
      </c>
      <c r="B1028">
        <v>58898</v>
      </c>
      <c r="C1028">
        <v>113822</v>
      </c>
      <c r="D1028" t="s">
        <v>23</v>
      </c>
      <c r="E1028" t="s">
        <v>3496</v>
      </c>
      <c r="K1028">
        <v>40.730009986172398</v>
      </c>
      <c r="L1028">
        <v>-73.987092032450207</v>
      </c>
      <c r="M1028">
        <v>40.729953600000002</v>
      </c>
      <c r="N1028">
        <v>-73.986349799999999</v>
      </c>
      <c r="O1028" s="5">
        <v>41918.603325972224</v>
      </c>
      <c r="R1028" s="5">
        <v>41918.616086608796</v>
      </c>
      <c r="S1028">
        <f t="shared" si="32"/>
        <v>41</v>
      </c>
      <c r="T1028">
        <f t="shared" si="33"/>
        <v>1</v>
      </c>
    </row>
    <row r="1029" spans="1:20" x14ac:dyDescent="0.25">
      <c r="A1029">
        <v>1308096</v>
      </c>
      <c r="B1029">
        <v>69928</v>
      </c>
      <c r="C1029">
        <v>10940</v>
      </c>
      <c r="D1029" t="s">
        <v>23</v>
      </c>
      <c r="E1029" t="s">
        <v>300</v>
      </c>
      <c r="F1029" t="s">
        <v>70</v>
      </c>
      <c r="G1029" t="s">
        <v>301</v>
      </c>
      <c r="H1029">
        <v>2</v>
      </c>
      <c r="I1029" t="s">
        <v>302</v>
      </c>
      <c r="K1029">
        <v>40.770674225957698</v>
      </c>
      <c r="L1029">
        <v>-73.966114756096204</v>
      </c>
      <c r="M1029">
        <v>40.769443000000003</v>
      </c>
      <c r="N1029">
        <v>-73.950874999999996</v>
      </c>
      <c r="O1029" s="5">
        <v>41918.603571145832</v>
      </c>
      <c r="P1029" s="5">
        <v>41918.606778865738</v>
      </c>
      <c r="Q1029" s="5">
        <v>41918.612907395836</v>
      </c>
      <c r="R1029" s="5">
        <v>41918.621088437503</v>
      </c>
      <c r="S1029">
        <f t="shared" si="32"/>
        <v>41</v>
      </c>
      <c r="T1029">
        <f t="shared" si="33"/>
        <v>1</v>
      </c>
    </row>
    <row r="1030" spans="1:20" x14ac:dyDescent="0.25">
      <c r="A1030">
        <v>1308108</v>
      </c>
      <c r="B1030">
        <v>208020</v>
      </c>
      <c r="C1030">
        <v>140684</v>
      </c>
      <c r="D1030" t="s">
        <v>23</v>
      </c>
      <c r="E1030" t="s">
        <v>581</v>
      </c>
      <c r="G1030" t="s">
        <v>3873</v>
      </c>
      <c r="H1030">
        <v>1</v>
      </c>
      <c r="I1030" t="s">
        <v>228</v>
      </c>
      <c r="J1030" s="1">
        <v>6.3625578703703708E-3</v>
      </c>
      <c r="K1030">
        <v>40.744561342812297</v>
      </c>
      <c r="L1030">
        <v>-73.983114847799698</v>
      </c>
      <c r="M1030">
        <v>40.747018901686999</v>
      </c>
      <c r="N1030">
        <v>-73.990921968255506</v>
      </c>
      <c r="O1030" s="5">
        <v>41918.606339259262</v>
      </c>
      <c r="P1030" s="5">
        <v>41918.614801701391</v>
      </c>
      <c r="Q1030" s="5">
        <v>41918.624429930554</v>
      </c>
      <c r="R1030" s="5">
        <v>41918.630013414353</v>
      </c>
      <c r="S1030">
        <f t="shared" si="32"/>
        <v>41</v>
      </c>
      <c r="T1030">
        <f t="shared" si="33"/>
        <v>1</v>
      </c>
    </row>
    <row r="1031" spans="1:20" x14ac:dyDescent="0.25">
      <c r="A1031">
        <v>1308467</v>
      </c>
      <c r="B1031">
        <v>365161</v>
      </c>
      <c r="C1031">
        <v>144919</v>
      </c>
      <c r="D1031" t="s">
        <v>23</v>
      </c>
      <c r="E1031" t="s">
        <v>1025</v>
      </c>
      <c r="K1031">
        <v>40.691701199999997</v>
      </c>
      <c r="L1031">
        <v>-73.952884069999996</v>
      </c>
      <c r="M1031">
        <v>40.686520999999999</v>
      </c>
      <c r="N1031">
        <v>-73.95881</v>
      </c>
      <c r="O1031" s="5">
        <v>41918.654208506945</v>
      </c>
      <c r="P1031" s="5">
        <v>41918.669679317129</v>
      </c>
      <c r="Q1031" s="5">
        <v>41918.679286805556</v>
      </c>
      <c r="R1031" s="5">
        <v>41918.684201643518</v>
      </c>
      <c r="S1031">
        <f t="shared" si="32"/>
        <v>41</v>
      </c>
      <c r="T1031">
        <f t="shared" si="33"/>
        <v>1</v>
      </c>
    </row>
    <row r="1032" spans="1:20" x14ac:dyDescent="0.25">
      <c r="A1032">
        <v>1308518</v>
      </c>
      <c r="B1032">
        <v>71972</v>
      </c>
      <c r="C1032">
        <v>30365</v>
      </c>
      <c r="D1032" t="s">
        <v>18</v>
      </c>
      <c r="E1032" t="s">
        <v>2524</v>
      </c>
      <c r="F1032" t="s">
        <v>49</v>
      </c>
      <c r="K1032">
        <v>40.777608042405603</v>
      </c>
      <c r="L1032">
        <v>-73.9520061813475</v>
      </c>
      <c r="M1032">
        <v>40.747775599999997</v>
      </c>
      <c r="N1032">
        <v>-73.975147399999997</v>
      </c>
      <c r="O1032" s="5">
        <v>41918.659563981484</v>
      </c>
      <c r="P1032" s="5">
        <v>41918.662428541669</v>
      </c>
      <c r="Q1032" s="5">
        <v>41918.678285520837</v>
      </c>
      <c r="R1032" s="5">
        <v>41918.702166701391</v>
      </c>
      <c r="S1032">
        <f t="shared" si="32"/>
        <v>41</v>
      </c>
      <c r="T1032">
        <f t="shared" si="33"/>
        <v>1</v>
      </c>
    </row>
    <row r="1033" spans="1:20" x14ac:dyDescent="0.25">
      <c r="A1033">
        <v>1308599</v>
      </c>
      <c r="B1033">
        <v>39334</v>
      </c>
      <c r="C1033">
        <v>59989</v>
      </c>
      <c r="D1033" t="s">
        <v>53</v>
      </c>
      <c r="E1033" t="s">
        <v>54</v>
      </c>
      <c r="F1033" t="s">
        <v>29</v>
      </c>
      <c r="G1033" t="s">
        <v>151</v>
      </c>
      <c r="H1033">
        <v>1</v>
      </c>
      <c r="I1033" t="s">
        <v>151</v>
      </c>
      <c r="K1033">
        <v>40.740884357811296</v>
      </c>
      <c r="L1033">
        <v>-73.988198676721197</v>
      </c>
      <c r="M1033">
        <v>40.734397000000001</v>
      </c>
      <c r="N1033">
        <v>-74.000786000000005</v>
      </c>
      <c r="O1033" s="5">
        <v>41918.673829618056</v>
      </c>
      <c r="P1033" s="5">
        <v>41918.676902905092</v>
      </c>
      <c r="Q1033" s="5">
        <v>41918.701112002316</v>
      </c>
      <c r="R1033" s="5">
        <v>41918.703254108797</v>
      </c>
      <c r="S1033">
        <f t="shared" si="32"/>
        <v>41</v>
      </c>
      <c r="T1033">
        <f t="shared" si="33"/>
        <v>1</v>
      </c>
    </row>
    <row r="1034" spans="1:20" x14ac:dyDescent="0.25">
      <c r="A1034">
        <v>1308681</v>
      </c>
      <c r="B1034">
        <v>71139</v>
      </c>
      <c r="C1034">
        <v>46764</v>
      </c>
      <c r="D1034" t="s">
        <v>23</v>
      </c>
      <c r="E1034" t="s">
        <v>229</v>
      </c>
      <c r="G1034" t="s">
        <v>2035</v>
      </c>
      <c r="H1034">
        <v>1</v>
      </c>
      <c r="I1034" t="s">
        <v>478</v>
      </c>
      <c r="K1034">
        <v>40.722307066359498</v>
      </c>
      <c r="L1034">
        <v>-73.987351655960097</v>
      </c>
      <c r="M1034">
        <v>40.7025716819576</v>
      </c>
      <c r="N1034">
        <v>-73.9853354135399</v>
      </c>
      <c r="O1034" s="5">
        <v>41918.688066145834</v>
      </c>
      <c r="P1034" s="5">
        <v>41918.695871875003</v>
      </c>
      <c r="Q1034" s="5">
        <v>41918.711031076389</v>
      </c>
      <c r="R1034" s="5">
        <v>41918.721982627314</v>
      </c>
      <c r="S1034">
        <f t="shared" si="32"/>
        <v>41</v>
      </c>
      <c r="T1034">
        <f t="shared" si="33"/>
        <v>1</v>
      </c>
    </row>
    <row r="1035" spans="1:20" x14ac:dyDescent="0.25">
      <c r="A1035">
        <v>1308780</v>
      </c>
      <c r="B1035">
        <v>365244</v>
      </c>
      <c r="C1035">
        <v>22502</v>
      </c>
      <c r="D1035" t="s">
        <v>23</v>
      </c>
      <c r="E1035" t="s">
        <v>28</v>
      </c>
      <c r="F1035" t="s">
        <v>29</v>
      </c>
      <c r="G1035" t="s">
        <v>855</v>
      </c>
      <c r="H1035">
        <v>1</v>
      </c>
      <c r="I1035" t="s">
        <v>147</v>
      </c>
      <c r="J1035" s="1">
        <v>3.0111921296296293E-3</v>
      </c>
      <c r="K1035">
        <v>40.671760123689303</v>
      </c>
      <c r="L1035">
        <v>-73.977605191923899</v>
      </c>
      <c r="M1035">
        <v>40.652145186077199</v>
      </c>
      <c r="N1035">
        <v>-73.957811956933</v>
      </c>
      <c r="O1035" s="5">
        <v>41918.709161296298</v>
      </c>
      <c r="P1035" s="5">
        <v>41918.713492962961</v>
      </c>
      <c r="Q1035" s="5">
        <v>41918.724135324075</v>
      </c>
      <c r="R1035" s="5">
        <v>41918.736244085645</v>
      </c>
      <c r="S1035">
        <f t="shared" si="32"/>
        <v>41</v>
      </c>
      <c r="T1035">
        <f t="shared" si="33"/>
        <v>1</v>
      </c>
    </row>
    <row r="1036" spans="1:20" x14ac:dyDescent="0.25">
      <c r="A1036">
        <v>1308780</v>
      </c>
      <c r="B1036">
        <v>365244</v>
      </c>
      <c r="C1036">
        <v>22502</v>
      </c>
      <c r="D1036" t="s">
        <v>23</v>
      </c>
      <c r="E1036" t="s">
        <v>28</v>
      </c>
      <c r="F1036" t="s">
        <v>29</v>
      </c>
      <c r="G1036" t="s">
        <v>2142</v>
      </c>
      <c r="H1036">
        <v>1</v>
      </c>
      <c r="I1036" t="s">
        <v>147</v>
      </c>
      <c r="J1036" s="1">
        <v>3.0111921296296293E-3</v>
      </c>
      <c r="K1036">
        <v>40.671760123689303</v>
      </c>
      <c r="L1036">
        <v>-73.977605191923899</v>
      </c>
      <c r="M1036">
        <v>40.652145186077199</v>
      </c>
      <c r="N1036">
        <v>-73.957811956933</v>
      </c>
      <c r="O1036" s="5">
        <v>41918.709161296298</v>
      </c>
      <c r="P1036" s="5">
        <v>41918.713492962961</v>
      </c>
      <c r="Q1036" s="5">
        <v>41918.724135324075</v>
      </c>
      <c r="R1036" s="5">
        <v>41918.736244085645</v>
      </c>
      <c r="S1036">
        <f t="shared" si="32"/>
        <v>41</v>
      </c>
      <c r="T1036">
        <f t="shared" si="33"/>
        <v>1</v>
      </c>
    </row>
    <row r="1037" spans="1:20" x14ac:dyDescent="0.25">
      <c r="A1037">
        <v>1308790</v>
      </c>
      <c r="B1037">
        <v>315331</v>
      </c>
      <c r="C1037">
        <v>122309</v>
      </c>
      <c r="D1037" t="s">
        <v>23</v>
      </c>
      <c r="E1037" t="s">
        <v>2833</v>
      </c>
      <c r="K1037">
        <v>40.741157668516003</v>
      </c>
      <c r="L1037">
        <v>-73.998179505962099</v>
      </c>
      <c r="M1037">
        <v>40.746981499999997</v>
      </c>
      <c r="N1037">
        <v>-73.996616700000004</v>
      </c>
      <c r="O1037" s="5">
        <v>41918.71166148148</v>
      </c>
      <c r="P1037" s="5">
        <v>41918.728258773146</v>
      </c>
      <c r="Q1037" s="5">
        <v>41918.733698645832</v>
      </c>
      <c r="R1037" s="5">
        <v>41918.740786296294</v>
      </c>
      <c r="S1037">
        <f t="shared" si="32"/>
        <v>41</v>
      </c>
      <c r="T1037">
        <f t="shared" si="33"/>
        <v>1</v>
      </c>
    </row>
    <row r="1038" spans="1:20" x14ac:dyDescent="0.25">
      <c r="A1038">
        <v>1308803</v>
      </c>
      <c r="B1038">
        <v>61775</v>
      </c>
      <c r="C1038">
        <v>99219</v>
      </c>
      <c r="D1038" t="s">
        <v>23</v>
      </c>
      <c r="E1038" t="s">
        <v>471</v>
      </c>
      <c r="F1038" t="s">
        <v>472</v>
      </c>
      <c r="K1038">
        <v>40.735421358629601</v>
      </c>
      <c r="L1038">
        <v>-73.991374969482393</v>
      </c>
      <c r="M1038">
        <v>40.739300299999996</v>
      </c>
      <c r="N1038">
        <v>-73.989418099999995</v>
      </c>
      <c r="O1038" s="5">
        <v>41918.71335474537</v>
      </c>
      <c r="P1038" s="5">
        <v>41918.713854861111</v>
      </c>
      <c r="Q1038" s="5">
        <v>41918.755752349534</v>
      </c>
      <c r="R1038" s="5">
        <v>41918.76307335648</v>
      </c>
      <c r="S1038">
        <f t="shared" si="32"/>
        <v>41</v>
      </c>
      <c r="T1038">
        <f t="shared" si="33"/>
        <v>1</v>
      </c>
    </row>
    <row r="1039" spans="1:20" x14ac:dyDescent="0.25">
      <c r="A1039">
        <v>1308816</v>
      </c>
      <c r="B1039">
        <v>35432</v>
      </c>
      <c r="C1039">
        <v>118805</v>
      </c>
      <c r="D1039" t="s">
        <v>23</v>
      </c>
      <c r="E1039" t="s">
        <v>464</v>
      </c>
      <c r="F1039" t="s">
        <v>465</v>
      </c>
      <c r="G1039" t="s">
        <v>3033</v>
      </c>
      <c r="H1039">
        <v>1</v>
      </c>
      <c r="I1039" t="s">
        <v>1102</v>
      </c>
      <c r="K1039">
        <v>40.735676762018002</v>
      </c>
      <c r="L1039">
        <v>-73.993829528068602</v>
      </c>
      <c r="M1039">
        <v>40.751897999999997</v>
      </c>
      <c r="N1039">
        <v>-73.985834999999994</v>
      </c>
      <c r="O1039" s="5">
        <v>41918.716346041663</v>
      </c>
      <c r="P1039" s="5">
        <v>41918.723279652775</v>
      </c>
      <c r="Q1039" s="5">
        <v>41918.734597349539</v>
      </c>
      <c r="R1039" s="5">
        <v>41918.747379050925</v>
      </c>
      <c r="S1039">
        <f t="shared" si="32"/>
        <v>41</v>
      </c>
      <c r="T1039">
        <f t="shared" si="33"/>
        <v>1</v>
      </c>
    </row>
    <row r="1040" spans="1:20" x14ac:dyDescent="0.25">
      <c r="A1040">
        <v>1308816</v>
      </c>
      <c r="B1040">
        <v>35432</v>
      </c>
      <c r="C1040">
        <v>118805</v>
      </c>
      <c r="D1040" t="s">
        <v>23</v>
      </c>
      <c r="E1040" t="s">
        <v>464</v>
      </c>
      <c r="F1040" t="s">
        <v>465</v>
      </c>
      <c r="G1040" t="s">
        <v>3550</v>
      </c>
      <c r="H1040">
        <v>1</v>
      </c>
      <c r="I1040" t="s">
        <v>1102</v>
      </c>
      <c r="K1040">
        <v>40.735676762018002</v>
      </c>
      <c r="L1040">
        <v>-73.993829528068602</v>
      </c>
      <c r="M1040">
        <v>40.751897999999997</v>
      </c>
      <c r="N1040">
        <v>-73.985834999999994</v>
      </c>
      <c r="O1040" s="5">
        <v>41918.716346041663</v>
      </c>
      <c r="P1040" s="5">
        <v>41918.723279652775</v>
      </c>
      <c r="Q1040" s="5">
        <v>41918.734597349539</v>
      </c>
      <c r="R1040" s="5">
        <v>41918.747379050925</v>
      </c>
      <c r="S1040">
        <f t="shared" si="32"/>
        <v>41</v>
      </c>
      <c r="T1040">
        <f t="shared" si="33"/>
        <v>1</v>
      </c>
    </row>
    <row r="1041" spans="1:20" x14ac:dyDescent="0.25">
      <c r="A1041">
        <v>1308837</v>
      </c>
      <c r="B1041">
        <v>65224</v>
      </c>
      <c r="C1041">
        <v>112646</v>
      </c>
      <c r="D1041" t="s">
        <v>23</v>
      </c>
      <c r="E1041" t="s">
        <v>1019</v>
      </c>
      <c r="F1041" t="s">
        <v>45</v>
      </c>
      <c r="G1041" t="s">
        <v>1020</v>
      </c>
      <c r="H1041">
        <v>1</v>
      </c>
      <c r="I1041" t="s">
        <v>1021</v>
      </c>
      <c r="J1041" s="1">
        <v>4.4258796296296294E-3</v>
      </c>
      <c r="K1041">
        <v>40.732666419020703</v>
      </c>
      <c r="L1041">
        <v>-74.003292612268694</v>
      </c>
      <c r="M1041">
        <v>40.710833000000001</v>
      </c>
      <c r="N1041">
        <v>-74.005555999999999</v>
      </c>
      <c r="O1041" s="5">
        <v>41918.718483113429</v>
      </c>
      <c r="P1041" s="5">
        <v>41918.716787974539</v>
      </c>
      <c r="Q1041" s="5">
        <v>41918.737851770835</v>
      </c>
      <c r="R1041" s="5">
        <v>41918.755800358798</v>
      </c>
      <c r="S1041">
        <f t="shared" si="32"/>
        <v>41</v>
      </c>
      <c r="T1041">
        <f t="shared" si="33"/>
        <v>1</v>
      </c>
    </row>
    <row r="1042" spans="1:20" x14ac:dyDescent="0.25">
      <c r="A1042">
        <v>1308847</v>
      </c>
      <c r="B1042">
        <v>334758</v>
      </c>
      <c r="C1042">
        <v>152111</v>
      </c>
      <c r="D1042" t="s">
        <v>53</v>
      </c>
      <c r="E1042" t="s">
        <v>300</v>
      </c>
      <c r="F1042" t="s">
        <v>70</v>
      </c>
      <c r="G1042" t="s">
        <v>3467</v>
      </c>
      <c r="H1042">
        <v>2</v>
      </c>
      <c r="I1042" t="s">
        <v>302</v>
      </c>
      <c r="K1042">
        <v>40.770674225957698</v>
      </c>
      <c r="L1042">
        <v>-73.966114756096204</v>
      </c>
      <c r="M1042">
        <v>40.763319899999999</v>
      </c>
      <c r="N1042">
        <v>-73.993808700000002</v>
      </c>
      <c r="O1042" s="5">
        <v>41918.71948915509</v>
      </c>
      <c r="P1042" s="5">
        <v>41918.723107430553</v>
      </c>
      <c r="Q1042" s="5">
        <v>41918.732022719909</v>
      </c>
      <c r="R1042" s="5">
        <v>41918.744926770836</v>
      </c>
      <c r="S1042">
        <f t="shared" si="32"/>
        <v>41</v>
      </c>
      <c r="T1042">
        <f t="shared" si="33"/>
        <v>1</v>
      </c>
    </row>
    <row r="1043" spans="1:20" x14ac:dyDescent="0.25">
      <c r="A1043">
        <v>1308895</v>
      </c>
      <c r="B1043">
        <v>140854</v>
      </c>
      <c r="C1043">
        <v>38652</v>
      </c>
      <c r="D1043" t="s">
        <v>23</v>
      </c>
      <c r="E1043" t="s">
        <v>2316</v>
      </c>
      <c r="K1043">
        <v>40.705166533413298</v>
      </c>
      <c r="L1043">
        <v>-73.933240984944703</v>
      </c>
      <c r="M1043">
        <v>40.729248900000002</v>
      </c>
      <c r="N1043">
        <v>-73.954119899999995</v>
      </c>
      <c r="O1043" s="5">
        <v>41918.728665254632</v>
      </c>
      <c r="P1043" s="5">
        <v>41918.735803298609</v>
      </c>
      <c r="Q1043" s="5">
        <v>41918.750623321757</v>
      </c>
      <c r="R1043" s="5">
        <v>41918.762064178241</v>
      </c>
      <c r="S1043">
        <f t="shared" si="32"/>
        <v>41</v>
      </c>
      <c r="T1043">
        <f t="shared" si="33"/>
        <v>1</v>
      </c>
    </row>
    <row r="1044" spans="1:20" x14ac:dyDescent="0.25">
      <c r="A1044">
        <v>1308897</v>
      </c>
      <c r="B1044">
        <v>62540</v>
      </c>
      <c r="C1044">
        <v>59989</v>
      </c>
      <c r="D1044" t="s">
        <v>53</v>
      </c>
      <c r="E1044" t="s">
        <v>675</v>
      </c>
      <c r="F1044" t="s">
        <v>321</v>
      </c>
      <c r="G1044" t="s">
        <v>2828</v>
      </c>
      <c r="H1044">
        <v>1</v>
      </c>
      <c r="I1044" t="s">
        <v>2829</v>
      </c>
      <c r="K1044">
        <v>40.722705492718703</v>
      </c>
      <c r="L1044">
        <v>-73.998198509216294</v>
      </c>
      <c r="M1044">
        <v>40.737606999999997</v>
      </c>
      <c r="N1044">
        <v>-74.008944</v>
      </c>
      <c r="O1044" s="5">
        <v>41918.729285462963</v>
      </c>
      <c r="P1044" s="5">
        <v>41918.735128969907</v>
      </c>
      <c r="Q1044" s="5">
        <v>41918.747854062502</v>
      </c>
      <c r="R1044" s="5">
        <v>41918.756832777777</v>
      </c>
      <c r="S1044">
        <f t="shared" si="32"/>
        <v>41</v>
      </c>
      <c r="T1044">
        <f t="shared" si="33"/>
        <v>1</v>
      </c>
    </row>
    <row r="1045" spans="1:20" x14ac:dyDescent="0.25">
      <c r="A1045">
        <v>1308945</v>
      </c>
      <c r="B1045">
        <v>60052</v>
      </c>
      <c r="C1045">
        <v>154514</v>
      </c>
      <c r="D1045" t="s">
        <v>85</v>
      </c>
      <c r="E1045" t="s">
        <v>654</v>
      </c>
      <c r="F1045" t="s">
        <v>224</v>
      </c>
      <c r="G1045" t="s">
        <v>1479</v>
      </c>
      <c r="H1045">
        <v>1</v>
      </c>
      <c r="I1045" t="s">
        <v>249</v>
      </c>
      <c r="K1045">
        <v>40.7430754234856</v>
      </c>
      <c r="L1045">
        <v>-73.989146591960605</v>
      </c>
      <c r="M1045">
        <v>40.759070999999999</v>
      </c>
      <c r="N1045">
        <v>-73.975954000000002</v>
      </c>
      <c r="O1045" s="5">
        <v>41918.739820625</v>
      </c>
      <c r="P1045" s="5">
        <v>41918.748214108797</v>
      </c>
      <c r="Q1045" s="5">
        <v>41918.759800555556</v>
      </c>
      <c r="R1045" s="5">
        <v>41918.78381872685</v>
      </c>
      <c r="S1045">
        <f t="shared" si="32"/>
        <v>41</v>
      </c>
      <c r="T1045">
        <f t="shared" si="33"/>
        <v>1</v>
      </c>
    </row>
    <row r="1046" spans="1:20" x14ac:dyDescent="0.25">
      <c r="A1046">
        <v>1308956</v>
      </c>
      <c r="B1046">
        <v>137565</v>
      </c>
      <c r="C1046">
        <v>145761</v>
      </c>
      <c r="D1046" t="s">
        <v>23</v>
      </c>
      <c r="E1046" t="s">
        <v>54</v>
      </c>
      <c r="F1046" t="s">
        <v>29</v>
      </c>
      <c r="G1046" t="s">
        <v>3708</v>
      </c>
      <c r="H1046">
        <v>1</v>
      </c>
      <c r="I1046" t="s">
        <v>607</v>
      </c>
      <c r="K1046">
        <v>40.740884357811296</v>
      </c>
      <c r="L1046">
        <v>-73.988198676721197</v>
      </c>
      <c r="M1046">
        <v>40.731144800000003</v>
      </c>
      <c r="N1046">
        <v>-73.989577400000002</v>
      </c>
      <c r="O1046" s="5">
        <v>41918.740949560182</v>
      </c>
      <c r="P1046" s="5">
        <v>41918.739206886574</v>
      </c>
      <c r="Q1046" s="5">
        <v>41918.752284085647</v>
      </c>
      <c r="R1046" s="5">
        <v>41918.76902097222</v>
      </c>
      <c r="S1046">
        <f t="shared" si="32"/>
        <v>41</v>
      </c>
      <c r="T1046">
        <f t="shared" si="33"/>
        <v>1</v>
      </c>
    </row>
    <row r="1047" spans="1:20" x14ac:dyDescent="0.25">
      <c r="A1047">
        <v>1308975</v>
      </c>
      <c r="B1047">
        <v>296554</v>
      </c>
      <c r="C1047">
        <v>79847</v>
      </c>
      <c r="D1047" t="s">
        <v>23</v>
      </c>
      <c r="E1047" t="s">
        <v>258</v>
      </c>
      <c r="F1047" t="s">
        <v>20</v>
      </c>
      <c r="G1047" t="s">
        <v>521</v>
      </c>
      <c r="H1047">
        <v>4</v>
      </c>
      <c r="I1047" t="s">
        <v>522</v>
      </c>
      <c r="K1047">
        <v>40.724339999999998</v>
      </c>
      <c r="L1047">
        <v>-73.990960000000001</v>
      </c>
      <c r="M1047">
        <v>40.751735600000004</v>
      </c>
      <c r="N1047">
        <v>-73.969383800000003</v>
      </c>
      <c r="O1047" s="5">
        <v>41918.743256550923</v>
      </c>
      <c r="P1047" s="5">
        <v>41918.74243510417</v>
      </c>
      <c r="Q1047" s="5">
        <v>41918.755587824075</v>
      </c>
      <c r="R1047" s="5">
        <v>41918.767344571759</v>
      </c>
      <c r="S1047">
        <f t="shared" si="32"/>
        <v>41</v>
      </c>
      <c r="T1047">
        <f t="shared" si="33"/>
        <v>1</v>
      </c>
    </row>
    <row r="1048" spans="1:20" x14ac:dyDescent="0.25">
      <c r="A1048">
        <v>1309029</v>
      </c>
      <c r="B1048">
        <v>365225</v>
      </c>
      <c r="C1048">
        <v>86938</v>
      </c>
      <c r="D1048" t="s">
        <v>53</v>
      </c>
      <c r="E1048" t="s">
        <v>189</v>
      </c>
      <c r="F1048" t="s">
        <v>190</v>
      </c>
      <c r="G1048" t="s">
        <v>3652</v>
      </c>
      <c r="H1048">
        <v>1</v>
      </c>
      <c r="I1048" t="s">
        <v>76</v>
      </c>
      <c r="J1048" s="1">
        <v>3.3871064814814818E-3</v>
      </c>
      <c r="K1048">
        <v>40.7748328109124</v>
      </c>
      <c r="L1048">
        <v>-73.954474395363405</v>
      </c>
      <c r="M1048">
        <v>40.779800000000002</v>
      </c>
      <c r="N1048">
        <v>-73.957060999999996</v>
      </c>
      <c r="O1048" s="5">
        <v>41918.754514456021</v>
      </c>
      <c r="P1048" s="5">
        <v>41918.755660243056</v>
      </c>
      <c r="Q1048" s="5">
        <v>41918.761674710651</v>
      </c>
      <c r="R1048" s="5">
        <v>41918.767283622685</v>
      </c>
      <c r="S1048">
        <f t="shared" si="32"/>
        <v>41</v>
      </c>
      <c r="T1048">
        <f t="shared" si="33"/>
        <v>1</v>
      </c>
    </row>
    <row r="1049" spans="1:20" x14ac:dyDescent="0.25">
      <c r="A1049">
        <v>1309032</v>
      </c>
      <c r="B1049">
        <v>126798</v>
      </c>
      <c r="C1049">
        <v>151761</v>
      </c>
      <c r="D1049" t="s">
        <v>23</v>
      </c>
      <c r="E1049" t="s">
        <v>1077</v>
      </c>
      <c r="J1049" s="1">
        <v>4.2272337962962958E-3</v>
      </c>
      <c r="K1049">
        <v>40.721893391570198</v>
      </c>
      <c r="L1049">
        <v>-73.994590938091306</v>
      </c>
      <c r="M1049">
        <v>40.724734263532497</v>
      </c>
      <c r="N1049">
        <v>-73.981156926671005</v>
      </c>
      <c r="O1049" s="5">
        <v>41918.755798564816</v>
      </c>
      <c r="P1049" s="5">
        <v>41918.756387488429</v>
      </c>
      <c r="Q1049" s="5">
        <v>41918.768773252312</v>
      </c>
      <c r="R1049" s="5">
        <v>41918.784083449071</v>
      </c>
      <c r="S1049">
        <f t="shared" si="32"/>
        <v>41</v>
      </c>
      <c r="T1049">
        <f t="shared" si="33"/>
        <v>1</v>
      </c>
    </row>
    <row r="1050" spans="1:20" x14ac:dyDescent="0.25">
      <c r="A1050">
        <v>1309060</v>
      </c>
      <c r="B1050">
        <v>40010</v>
      </c>
      <c r="C1050">
        <v>9549</v>
      </c>
      <c r="D1050" t="s">
        <v>23</v>
      </c>
      <c r="E1050" t="s">
        <v>226</v>
      </c>
      <c r="F1050" t="s">
        <v>91</v>
      </c>
      <c r="G1050" t="s">
        <v>227</v>
      </c>
      <c r="H1050">
        <v>1</v>
      </c>
      <c r="I1050" t="s">
        <v>228</v>
      </c>
      <c r="K1050">
        <v>40.723019825000002</v>
      </c>
      <c r="L1050">
        <v>-73.995853999999994</v>
      </c>
      <c r="M1050">
        <v>40.730811000000003</v>
      </c>
      <c r="N1050">
        <v>-74.009276</v>
      </c>
      <c r="O1050" s="5">
        <v>41918.758921539353</v>
      </c>
      <c r="P1050" s="5">
        <v>41918.761216412036</v>
      </c>
      <c r="Q1050" s="5">
        <v>41918.782279930558</v>
      </c>
      <c r="R1050" s="5">
        <v>41918.790603703703</v>
      </c>
      <c r="S1050">
        <f t="shared" si="32"/>
        <v>41</v>
      </c>
      <c r="T1050">
        <f t="shared" si="33"/>
        <v>1</v>
      </c>
    </row>
    <row r="1051" spans="1:20" x14ac:dyDescent="0.25">
      <c r="A1051">
        <v>1309062</v>
      </c>
      <c r="B1051">
        <v>116313</v>
      </c>
      <c r="C1051">
        <v>20217</v>
      </c>
      <c r="D1051" t="s">
        <v>53</v>
      </c>
      <c r="E1051" t="s">
        <v>129</v>
      </c>
      <c r="F1051" t="s">
        <v>45</v>
      </c>
      <c r="G1051" t="s">
        <v>1429</v>
      </c>
      <c r="H1051">
        <v>1</v>
      </c>
      <c r="I1051" t="s">
        <v>1116</v>
      </c>
      <c r="J1051" s="1">
        <v>8.0288310185185185E-3</v>
      </c>
      <c r="K1051">
        <v>40.719386413349397</v>
      </c>
      <c r="L1051">
        <v>-74.008692501044905</v>
      </c>
      <c r="M1051">
        <v>40.715787800000001</v>
      </c>
      <c r="N1051">
        <v>-74.014823399999997</v>
      </c>
      <c r="O1051" s="5">
        <v>41918.759100844909</v>
      </c>
      <c r="P1051" s="5">
        <v>41918.78679460648</v>
      </c>
      <c r="Q1051" s="5">
        <v>41918.798418113423</v>
      </c>
      <c r="R1051" s="5">
        <v>41918.808656666668</v>
      </c>
      <c r="S1051">
        <f t="shared" si="32"/>
        <v>41</v>
      </c>
      <c r="T1051">
        <f t="shared" si="33"/>
        <v>1</v>
      </c>
    </row>
    <row r="1052" spans="1:20" x14ac:dyDescent="0.25">
      <c r="A1052">
        <v>1309073</v>
      </c>
      <c r="B1052">
        <v>84087</v>
      </c>
      <c r="C1052">
        <v>90681</v>
      </c>
      <c r="D1052" t="s">
        <v>23</v>
      </c>
      <c r="E1052" t="s">
        <v>255</v>
      </c>
      <c r="F1052" t="s">
        <v>91</v>
      </c>
      <c r="G1052" t="s">
        <v>536</v>
      </c>
      <c r="H1052">
        <v>1</v>
      </c>
      <c r="I1052" t="s">
        <v>257</v>
      </c>
      <c r="J1052" s="1">
        <v>2.1268287037037037E-3</v>
      </c>
      <c r="K1052">
        <v>40.745963108098799</v>
      </c>
      <c r="L1052">
        <v>-74.001697291846</v>
      </c>
      <c r="M1052">
        <v>40.746516</v>
      </c>
      <c r="N1052">
        <v>-73.987213999999994</v>
      </c>
      <c r="O1052" s="5">
        <v>41918.760750358793</v>
      </c>
      <c r="P1052" s="5">
        <v>41918.762060983798</v>
      </c>
      <c r="Q1052" s="5">
        <v>41918.771671030096</v>
      </c>
      <c r="R1052" s="5">
        <v>41918.778518541665</v>
      </c>
      <c r="S1052">
        <f t="shared" si="32"/>
        <v>41</v>
      </c>
      <c r="T1052">
        <f t="shared" si="33"/>
        <v>1</v>
      </c>
    </row>
    <row r="1053" spans="1:20" x14ac:dyDescent="0.25">
      <c r="A1053">
        <v>1309073</v>
      </c>
      <c r="B1053">
        <v>84087</v>
      </c>
      <c r="C1053">
        <v>90681</v>
      </c>
      <c r="D1053" t="s">
        <v>23</v>
      </c>
      <c r="E1053" t="s">
        <v>255</v>
      </c>
      <c r="F1053" t="s">
        <v>91</v>
      </c>
      <c r="G1053" t="s">
        <v>1495</v>
      </c>
      <c r="H1053">
        <v>2</v>
      </c>
      <c r="I1053" t="s">
        <v>257</v>
      </c>
      <c r="J1053" s="1">
        <v>2.1268287037037037E-3</v>
      </c>
      <c r="K1053">
        <v>40.745963108098799</v>
      </c>
      <c r="L1053">
        <v>-74.001697291846</v>
      </c>
      <c r="M1053">
        <v>40.746516</v>
      </c>
      <c r="N1053">
        <v>-73.987213999999994</v>
      </c>
      <c r="O1053" s="5">
        <v>41918.760750358793</v>
      </c>
      <c r="P1053" s="5">
        <v>41918.762060983798</v>
      </c>
      <c r="Q1053" s="5">
        <v>41918.771671030096</v>
      </c>
      <c r="R1053" s="5">
        <v>41918.778518541665</v>
      </c>
      <c r="S1053">
        <f t="shared" si="32"/>
        <v>41</v>
      </c>
      <c r="T1053">
        <f t="shared" si="33"/>
        <v>1</v>
      </c>
    </row>
    <row r="1054" spans="1:20" x14ac:dyDescent="0.25">
      <c r="A1054">
        <v>1309085</v>
      </c>
      <c r="B1054">
        <v>53289</v>
      </c>
      <c r="C1054">
        <v>147300</v>
      </c>
      <c r="D1054" t="s">
        <v>23</v>
      </c>
      <c r="E1054" t="s">
        <v>44</v>
      </c>
      <c r="F1054" t="s">
        <v>45</v>
      </c>
      <c r="G1054" t="s">
        <v>593</v>
      </c>
      <c r="H1054">
        <v>1</v>
      </c>
      <c r="I1054" t="s">
        <v>47</v>
      </c>
      <c r="J1054" s="1">
        <v>2.6607754629629624E-3</v>
      </c>
      <c r="K1054">
        <v>40.734858178748503</v>
      </c>
      <c r="L1054">
        <v>-73.986093439719298</v>
      </c>
      <c r="M1054">
        <v>40.786954526246099</v>
      </c>
      <c r="N1054">
        <v>-73.953132908963099</v>
      </c>
      <c r="O1054" s="5">
        <v>41918.762960486114</v>
      </c>
      <c r="P1054" s="5">
        <v>41918.764423958331</v>
      </c>
      <c r="Q1054" s="5">
        <v>41918.78026230324</v>
      </c>
      <c r="R1054" s="5">
        <v>41918.79464078704</v>
      </c>
      <c r="S1054">
        <f t="shared" si="32"/>
        <v>41</v>
      </c>
      <c r="T1054">
        <f t="shared" si="33"/>
        <v>1</v>
      </c>
    </row>
    <row r="1055" spans="1:20" x14ac:dyDescent="0.25">
      <c r="A1055">
        <v>1309085</v>
      </c>
      <c r="B1055">
        <v>53289</v>
      </c>
      <c r="C1055">
        <v>147300</v>
      </c>
      <c r="D1055" t="s">
        <v>23</v>
      </c>
      <c r="E1055" t="s">
        <v>44</v>
      </c>
      <c r="F1055" t="s">
        <v>45</v>
      </c>
      <c r="G1055" t="s">
        <v>3501</v>
      </c>
      <c r="H1055">
        <v>1</v>
      </c>
      <c r="I1055" t="s">
        <v>3502</v>
      </c>
      <c r="J1055" s="1">
        <v>2.6607754629629624E-3</v>
      </c>
      <c r="K1055">
        <v>40.734858178748503</v>
      </c>
      <c r="L1055">
        <v>-73.986093439719298</v>
      </c>
      <c r="M1055">
        <v>40.786954526246099</v>
      </c>
      <c r="N1055">
        <v>-73.953132908963099</v>
      </c>
      <c r="O1055" s="5">
        <v>41918.762960486114</v>
      </c>
      <c r="P1055" s="5">
        <v>41918.764423958331</v>
      </c>
      <c r="Q1055" s="5">
        <v>41918.78026230324</v>
      </c>
      <c r="R1055" s="5">
        <v>41918.79464078704</v>
      </c>
      <c r="S1055">
        <f t="shared" si="32"/>
        <v>41</v>
      </c>
      <c r="T1055">
        <f t="shared" si="33"/>
        <v>1</v>
      </c>
    </row>
    <row r="1056" spans="1:20" x14ac:dyDescent="0.25">
      <c r="A1056">
        <v>1309086</v>
      </c>
      <c r="B1056">
        <v>365421</v>
      </c>
      <c r="C1056">
        <v>28765</v>
      </c>
      <c r="D1056" t="s">
        <v>23</v>
      </c>
      <c r="E1056" t="s">
        <v>243</v>
      </c>
      <c r="F1056" t="s">
        <v>70</v>
      </c>
      <c r="G1056" t="s">
        <v>506</v>
      </c>
      <c r="H1056">
        <v>1</v>
      </c>
      <c r="I1056" t="s">
        <v>236</v>
      </c>
      <c r="K1056">
        <v>40.731795470614898</v>
      </c>
      <c r="L1056">
        <v>-73.985672593116803</v>
      </c>
      <c r="M1056">
        <v>40.739789000000002</v>
      </c>
      <c r="N1056">
        <v>-73.9820359</v>
      </c>
      <c r="O1056" s="5">
        <v>41918.763282187501</v>
      </c>
      <c r="P1056" s="5">
        <v>41918.763507581018</v>
      </c>
      <c r="Q1056" s="5">
        <v>41918.771038553241</v>
      </c>
      <c r="R1056" s="5">
        <v>41918.778851909723</v>
      </c>
      <c r="S1056">
        <f t="shared" si="32"/>
        <v>41</v>
      </c>
      <c r="T1056">
        <f t="shared" si="33"/>
        <v>1</v>
      </c>
    </row>
    <row r="1057" spans="1:20" x14ac:dyDescent="0.25">
      <c r="A1057">
        <v>1309119</v>
      </c>
      <c r="B1057">
        <v>95986</v>
      </c>
      <c r="C1057">
        <v>143085</v>
      </c>
      <c r="D1057" t="s">
        <v>53</v>
      </c>
      <c r="E1057" t="s">
        <v>77</v>
      </c>
      <c r="F1057" t="s">
        <v>78</v>
      </c>
      <c r="K1057">
        <v>40.777939671655503</v>
      </c>
      <c r="L1057">
        <v>-73.9547097350531</v>
      </c>
      <c r="M1057">
        <v>40.784336500000002</v>
      </c>
      <c r="N1057">
        <v>-73.953907299999997</v>
      </c>
      <c r="O1057" s="5">
        <v>41918.766727581016</v>
      </c>
      <c r="P1057" s="5">
        <v>41918.771102800929</v>
      </c>
      <c r="Q1057" s="5">
        <v>41918.776534745368</v>
      </c>
      <c r="R1057" s="5">
        <v>41918.785985462964</v>
      </c>
      <c r="S1057">
        <f t="shared" si="32"/>
        <v>41</v>
      </c>
      <c r="T1057">
        <f t="shared" si="33"/>
        <v>1</v>
      </c>
    </row>
    <row r="1058" spans="1:20" x14ac:dyDescent="0.25">
      <c r="A1058">
        <v>1309144</v>
      </c>
      <c r="B1058">
        <v>87188</v>
      </c>
      <c r="C1058">
        <v>46760</v>
      </c>
      <c r="D1058" t="s">
        <v>53</v>
      </c>
      <c r="E1058" t="s">
        <v>290</v>
      </c>
      <c r="F1058" t="s">
        <v>45</v>
      </c>
      <c r="G1058" t="s">
        <v>525</v>
      </c>
      <c r="H1058">
        <v>3</v>
      </c>
      <c r="I1058" t="s">
        <v>292</v>
      </c>
      <c r="J1058" s="1">
        <v>3.8908912037037037E-3</v>
      </c>
      <c r="K1058">
        <v>40.784077256376399</v>
      </c>
      <c r="L1058">
        <v>-73.9776224098444</v>
      </c>
      <c r="M1058">
        <v>40.769924199999998</v>
      </c>
      <c r="N1058">
        <v>-73.961120199999996</v>
      </c>
      <c r="O1058" s="5">
        <v>41918.768617395835</v>
      </c>
      <c r="P1058" s="5">
        <v>41918.77895565972</v>
      </c>
      <c r="Q1058" s="5">
        <v>41918.781968587966</v>
      </c>
      <c r="R1058" s="5">
        <v>41918.792319525463</v>
      </c>
      <c r="S1058">
        <f t="shared" si="32"/>
        <v>41</v>
      </c>
      <c r="T1058">
        <f t="shared" si="33"/>
        <v>1</v>
      </c>
    </row>
    <row r="1059" spans="1:20" x14ac:dyDescent="0.25">
      <c r="A1059">
        <v>1309157</v>
      </c>
      <c r="B1059">
        <v>67384</v>
      </c>
      <c r="C1059">
        <v>99219</v>
      </c>
      <c r="D1059" t="s">
        <v>23</v>
      </c>
      <c r="E1059" t="s">
        <v>747</v>
      </c>
      <c r="F1059" t="s">
        <v>91</v>
      </c>
      <c r="J1059" s="1">
        <v>3.3490740740740742E-3</v>
      </c>
      <c r="K1059">
        <v>40.739612142248099</v>
      </c>
      <c r="L1059">
        <v>-74.006236460009603</v>
      </c>
      <c r="M1059">
        <v>40.744681</v>
      </c>
      <c r="N1059">
        <v>-73.991005999999999</v>
      </c>
      <c r="O1059" s="5">
        <v>41918.771613750003</v>
      </c>
      <c r="P1059" s="5">
        <v>41918.782950937501</v>
      </c>
      <c r="Q1059" s="5">
        <v>41918.78700527778</v>
      </c>
      <c r="R1059" s="5">
        <v>41918.794493020832</v>
      </c>
      <c r="S1059">
        <f t="shared" si="32"/>
        <v>41</v>
      </c>
      <c r="T1059">
        <f t="shared" si="33"/>
        <v>1</v>
      </c>
    </row>
    <row r="1060" spans="1:20" x14ac:dyDescent="0.25">
      <c r="A1060">
        <v>1309181</v>
      </c>
      <c r="B1060">
        <v>41907</v>
      </c>
      <c r="C1060">
        <v>133293</v>
      </c>
      <c r="D1060" t="s">
        <v>23</v>
      </c>
      <c r="E1060" t="s">
        <v>226</v>
      </c>
      <c r="F1060" t="s">
        <v>91</v>
      </c>
      <c r="G1060" t="s">
        <v>2058</v>
      </c>
      <c r="H1060">
        <v>1</v>
      </c>
      <c r="I1060" t="s">
        <v>128</v>
      </c>
      <c r="K1060">
        <v>40.723019825000002</v>
      </c>
      <c r="L1060">
        <v>-73.995853999999994</v>
      </c>
      <c r="M1060">
        <v>40.763269000000001</v>
      </c>
      <c r="N1060">
        <v>-73.963113000000007</v>
      </c>
      <c r="O1060" s="5">
        <v>41918.774332256944</v>
      </c>
      <c r="P1060" s="5">
        <v>41918.774808379632</v>
      </c>
      <c r="Q1060" s="5">
        <v>41918.791704849536</v>
      </c>
      <c r="R1060" s="5">
        <v>41918.805550266203</v>
      </c>
      <c r="S1060">
        <f t="shared" si="32"/>
        <v>41</v>
      </c>
      <c r="T1060">
        <f t="shared" si="33"/>
        <v>1</v>
      </c>
    </row>
    <row r="1061" spans="1:20" x14ac:dyDescent="0.25">
      <c r="A1061">
        <v>1309181</v>
      </c>
      <c r="B1061">
        <v>41907</v>
      </c>
      <c r="C1061">
        <v>133293</v>
      </c>
      <c r="D1061" t="s">
        <v>23</v>
      </c>
      <c r="E1061" t="s">
        <v>226</v>
      </c>
      <c r="F1061" t="s">
        <v>91</v>
      </c>
      <c r="G1061" t="s">
        <v>437</v>
      </c>
      <c r="H1061">
        <v>1</v>
      </c>
      <c r="I1061" t="s">
        <v>128</v>
      </c>
      <c r="K1061">
        <v>40.723019825000002</v>
      </c>
      <c r="L1061">
        <v>-73.995853999999994</v>
      </c>
      <c r="M1061">
        <v>40.763269000000001</v>
      </c>
      <c r="N1061">
        <v>-73.963113000000007</v>
      </c>
      <c r="O1061" s="5">
        <v>41918.774332256944</v>
      </c>
      <c r="P1061" s="5">
        <v>41918.774808379632</v>
      </c>
      <c r="Q1061" s="5">
        <v>41918.791704849536</v>
      </c>
      <c r="R1061" s="5">
        <v>41918.805550266203</v>
      </c>
      <c r="S1061">
        <f t="shared" si="32"/>
        <v>41</v>
      </c>
      <c r="T1061">
        <f t="shared" si="33"/>
        <v>1</v>
      </c>
    </row>
    <row r="1062" spans="1:20" x14ac:dyDescent="0.25">
      <c r="A1062">
        <v>1309197</v>
      </c>
      <c r="B1062">
        <v>155555</v>
      </c>
      <c r="C1062">
        <v>142394</v>
      </c>
      <c r="D1062" t="s">
        <v>23</v>
      </c>
      <c r="E1062" t="s">
        <v>286</v>
      </c>
      <c r="F1062" t="s">
        <v>45</v>
      </c>
      <c r="G1062" t="s">
        <v>135</v>
      </c>
      <c r="H1062">
        <v>1</v>
      </c>
      <c r="I1062" t="s">
        <v>136</v>
      </c>
      <c r="J1062" s="1">
        <v>4.1452314814814815E-3</v>
      </c>
      <c r="K1062">
        <v>40.760654436198898</v>
      </c>
      <c r="L1062">
        <v>-73.989582752602004</v>
      </c>
      <c r="M1062">
        <v>40.7444652</v>
      </c>
      <c r="N1062">
        <v>-73.975611000000001</v>
      </c>
      <c r="O1062" s="5">
        <v>41918.776071250002</v>
      </c>
      <c r="P1062" s="5">
        <v>41918.785687372685</v>
      </c>
      <c r="Q1062" s="5">
        <v>41918.794242002317</v>
      </c>
      <c r="R1062" s="5">
        <v>41918.807082615742</v>
      </c>
      <c r="S1062">
        <f t="shared" si="32"/>
        <v>41</v>
      </c>
      <c r="T1062">
        <f t="shared" si="33"/>
        <v>1</v>
      </c>
    </row>
    <row r="1063" spans="1:20" x14ac:dyDescent="0.25">
      <c r="A1063">
        <v>1309196</v>
      </c>
      <c r="B1063">
        <v>130956</v>
      </c>
      <c r="C1063">
        <v>60761</v>
      </c>
      <c r="D1063" t="s">
        <v>23</v>
      </c>
      <c r="E1063" t="s">
        <v>36</v>
      </c>
      <c r="F1063" t="s">
        <v>37</v>
      </c>
      <c r="G1063" t="s">
        <v>895</v>
      </c>
      <c r="H1063">
        <v>1</v>
      </c>
      <c r="I1063" t="s">
        <v>896</v>
      </c>
      <c r="J1063" s="1">
        <v>2.3850925925925927E-3</v>
      </c>
      <c r="K1063">
        <v>40.7261096570601</v>
      </c>
      <c r="L1063">
        <v>-74.002491863200504</v>
      </c>
      <c r="M1063">
        <v>40.7212824</v>
      </c>
      <c r="N1063">
        <v>-74.001175500000002</v>
      </c>
      <c r="O1063" s="5">
        <v>41918.776361863427</v>
      </c>
      <c r="P1063" s="5">
        <v>41918.77452417824</v>
      </c>
      <c r="Q1063" s="5">
        <v>41918.790907905095</v>
      </c>
      <c r="R1063" s="5">
        <v>41918.796616018517</v>
      </c>
      <c r="S1063">
        <f t="shared" si="32"/>
        <v>41</v>
      </c>
      <c r="T1063">
        <f t="shared" si="33"/>
        <v>1</v>
      </c>
    </row>
    <row r="1064" spans="1:20" x14ac:dyDescent="0.25">
      <c r="A1064">
        <v>1309196</v>
      </c>
      <c r="B1064">
        <v>130956</v>
      </c>
      <c r="C1064">
        <v>60761</v>
      </c>
      <c r="D1064" t="s">
        <v>23</v>
      </c>
      <c r="E1064" t="s">
        <v>36</v>
      </c>
      <c r="F1064" t="s">
        <v>37</v>
      </c>
      <c r="G1064" t="s">
        <v>3111</v>
      </c>
      <c r="H1064">
        <v>1</v>
      </c>
      <c r="I1064" t="s">
        <v>728</v>
      </c>
      <c r="J1064" s="1">
        <v>2.3850925925925927E-3</v>
      </c>
      <c r="K1064">
        <v>40.7261096570601</v>
      </c>
      <c r="L1064">
        <v>-74.002491863200504</v>
      </c>
      <c r="M1064">
        <v>40.7212824</v>
      </c>
      <c r="N1064">
        <v>-74.001175500000002</v>
      </c>
      <c r="O1064" s="5">
        <v>41918.776361863427</v>
      </c>
      <c r="P1064" s="5">
        <v>41918.77452417824</v>
      </c>
      <c r="Q1064" s="5">
        <v>41918.790907905095</v>
      </c>
      <c r="R1064" s="5">
        <v>41918.796616018517</v>
      </c>
      <c r="S1064">
        <f t="shared" si="32"/>
        <v>41</v>
      </c>
      <c r="T1064">
        <f t="shared" si="33"/>
        <v>1</v>
      </c>
    </row>
    <row r="1065" spans="1:20" x14ac:dyDescent="0.25">
      <c r="A1065">
        <v>1309207</v>
      </c>
      <c r="B1065">
        <v>120353</v>
      </c>
      <c r="C1065">
        <v>20962</v>
      </c>
      <c r="D1065" t="s">
        <v>85</v>
      </c>
      <c r="E1065" t="s">
        <v>36</v>
      </c>
      <c r="F1065" t="s">
        <v>37</v>
      </c>
      <c r="G1065" t="s">
        <v>3383</v>
      </c>
      <c r="H1065">
        <v>2</v>
      </c>
      <c r="I1065" t="s">
        <v>136</v>
      </c>
      <c r="J1065" s="1">
        <v>3.071770833333333E-3</v>
      </c>
      <c r="K1065">
        <v>40.7261096570601</v>
      </c>
      <c r="L1065">
        <v>-74.002491863200504</v>
      </c>
      <c r="M1065">
        <v>40.7062843</v>
      </c>
      <c r="N1065">
        <v>-74.016942999999998</v>
      </c>
      <c r="O1065" s="5">
        <v>41918.777749166664</v>
      </c>
      <c r="P1065" s="5">
        <v>41918.798334942127</v>
      </c>
      <c r="Q1065" s="5">
        <v>41918.80453212963</v>
      </c>
      <c r="R1065" s="5">
        <v>41918.815678888888</v>
      </c>
      <c r="S1065">
        <f t="shared" si="32"/>
        <v>41</v>
      </c>
      <c r="T1065">
        <f t="shared" si="33"/>
        <v>1</v>
      </c>
    </row>
    <row r="1066" spans="1:20" x14ac:dyDescent="0.25">
      <c r="A1066">
        <v>1309233</v>
      </c>
      <c r="B1066">
        <v>60703</v>
      </c>
      <c r="C1066">
        <v>58695</v>
      </c>
      <c r="D1066" t="s">
        <v>23</v>
      </c>
      <c r="E1066" t="s">
        <v>326</v>
      </c>
      <c r="F1066" t="s">
        <v>58</v>
      </c>
      <c r="G1066" t="s">
        <v>327</v>
      </c>
      <c r="H1066">
        <v>1</v>
      </c>
      <c r="I1066" t="s">
        <v>61</v>
      </c>
      <c r="J1066" s="1">
        <v>2.3315972222222223E-3</v>
      </c>
      <c r="K1066">
        <v>40.7228416988277</v>
      </c>
      <c r="L1066">
        <v>-73.994116468965402</v>
      </c>
      <c r="M1066">
        <v>40.737149000000002</v>
      </c>
      <c r="N1066">
        <v>-73.979189000000005</v>
      </c>
      <c r="O1066" s="5">
        <v>41918.779644953705</v>
      </c>
      <c r="P1066" s="5">
        <v>41918.78352449074</v>
      </c>
      <c r="Q1066" s="5">
        <v>41918.788628472219</v>
      </c>
      <c r="R1066" s="5">
        <v>41918.802435428239</v>
      </c>
      <c r="S1066">
        <f t="shared" si="32"/>
        <v>41</v>
      </c>
      <c r="T1066">
        <f t="shared" si="33"/>
        <v>1</v>
      </c>
    </row>
    <row r="1067" spans="1:20" x14ac:dyDescent="0.25">
      <c r="A1067">
        <v>1309273</v>
      </c>
      <c r="B1067">
        <v>75115</v>
      </c>
      <c r="C1067">
        <v>46764</v>
      </c>
      <c r="D1067" t="s">
        <v>23</v>
      </c>
      <c r="E1067" t="s">
        <v>341</v>
      </c>
      <c r="F1067" t="s">
        <v>342</v>
      </c>
      <c r="G1067" t="s">
        <v>444</v>
      </c>
      <c r="H1067">
        <v>1</v>
      </c>
      <c r="I1067" t="s">
        <v>344</v>
      </c>
      <c r="J1067" s="1">
        <v>1.589814814814815E-3</v>
      </c>
      <c r="K1067">
        <v>40.734213854853898</v>
      </c>
      <c r="L1067">
        <v>-74.006202029303594</v>
      </c>
      <c r="M1067">
        <v>40.732028999999997</v>
      </c>
      <c r="N1067">
        <v>-73.993404999999996</v>
      </c>
      <c r="O1067" s="5">
        <v>41918.784473634259</v>
      </c>
      <c r="P1067" s="5">
        <v>41918.797954374997</v>
      </c>
      <c r="Q1067" s="5">
        <v>41918.803044918983</v>
      </c>
      <c r="R1067" s="5">
        <v>41918.808629942127</v>
      </c>
      <c r="S1067">
        <f t="shared" si="32"/>
        <v>41</v>
      </c>
      <c r="T1067">
        <f t="shared" si="33"/>
        <v>1</v>
      </c>
    </row>
    <row r="1068" spans="1:20" x14ac:dyDescent="0.25">
      <c r="A1068">
        <v>1309273</v>
      </c>
      <c r="B1068">
        <v>75115</v>
      </c>
      <c r="C1068">
        <v>46764</v>
      </c>
      <c r="D1068" t="s">
        <v>23</v>
      </c>
      <c r="E1068" t="s">
        <v>341</v>
      </c>
      <c r="F1068" t="s">
        <v>342</v>
      </c>
      <c r="G1068" t="s">
        <v>2391</v>
      </c>
      <c r="H1068">
        <v>1</v>
      </c>
      <c r="I1068" t="s">
        <v>376</v>
      </c>
      <c r="J1068" s="1">
        <v>1.589814814814815E-3</v>
      </c>
      <c r="K1068">
        <v>40.734213854853898</v>
      </c>
      <c r="L1068">
        <v>-74.006202029303594</v>
      </c>
      <c r="M1068">
        <v>40.732028999999997</v>
      </c>
      <c r="N1068">
        <v>-73.993404999999996</v>
      </c>
      <c r="O1068" s="5">
        <v>41918.784473634259</v>
      </c>
      <c r="P1068" s="5">
        <v>41918.797954374997</v>
      </c>
      <c r="Q1068" s="5">
        <v>41918.803044918983</v>
      </c>
      <c r="R1068" s="5">
        <v>41918.808629942127</v>
      </c>
      <c r="S1068">
        <f t="shared" si="32"/>
        <v>41</v>
      </c>
      <c r="T1068">
        <f t="shared" si="33"/>
        <v>1</v>
      </c>
    </row>
    <row r="1069" spans="1:20" x14ac:dyDescent="0.25">
      <c r="A1069">
        <v>1309274</v>
      </c>
      <c r="B1069">
        <v>316662</v>
      </c>
      <c r="C1069">
        <v>125504</v>
      </c>
      <c r="D1069" t="s">
        <v>23</v>
      </c>
      <c r="E1069" t="s">
        <v>778</v>
      </c>
      <c r="F1069" t="s">
        <v>45</v>
      </c>
      <c r="J1069" s="1">
        <v>3.5497916666666664E-3</v>
      </c>
      <c r="K1069">
        <v>40.7538247353244</v>
      </c>
      <c r="L1069">
        <v>-73.968524117504799</v>
      </c>
      <c r="M1069">
        <v>40.770404399999997</v>
      </c>
      <c r="N1069">
        <v>-73.956617600000001</v>
      </c>
      <c r="O1069" s="5">
        <v>41918.785134155092</v>
      </c>
      <c r="P1069" s="5">
        <v>41918.796025405092</v>
      </c>
      <c r="Q1069" s="5">
        <v>41918.800077824075</v>
      </c>
      <c r="R1069" s="5">
        <v>41918.809441458332</v>
      </c>
      <c r="S1069">
        <f t="shared" si="32"/>
        <v>41</v>
      </c>
      <c r="T1069">
        <f t="shared" si="33"/>
        <v>1</v>
      </c>
    </row>
    <row r="1070" spans="1:20" x14ac:dyDescent="0.25">
      <c r="A1070">
        <v>1309289</v>
      </c>
      <c r="B1070">
        <v>108982</v>
      </c>
      <c r="C1070">
        <v>138873</v>
      </c>
      <c r="D1070" t="s">
        <v>53</v>
      </c>
      <c r="E1070" t="s">
        <v>96</v>
      </c>
      <c r="F1070" t="s">
        <v>97</v>
      </c>
      <c r="G1070" t="s">
        <v>754</v>
      </c>
      <c r="H1070">
        <v>4</v>
      </c>
      <c r="I1070" t="s">
        <v>755</v>
      </c>
      <c r="K1070">
        <v>40.723954999999997</v>
      </c>
      <c r="L1070">
        <v>-73.991828999999996</v>
      </c>
      <c r="M1070">
        <v>40.730149400000002</v>
      </c>
      <c r="N1070">
        <v>-74.002471999999997</v>
      </c>
      <c r="O1070" s="5">
        <v>41918.786272812496</v>
      </c>
      <c r="R1070" s="5">
        <v>41918.836386759256</v>
      </c>
      <c r="S1070">
        <f t="shared" si="32"/>
        <v>41</v>
      </c>
      <c r="T1070">
        <f t="shared" si="33"/>
        <v>1</v>
      </c>
    </row>
    <row r="1071" spans="1:20" x14ac:dyDescent="0.25">
      <c r="A1071">
        <v>1309309</v>
      </c>
      <c r="B1071">
        <v>96877</v>
      </c>
      <c r="C1071">
        <v>145761</v>
      </c>
      <c r="D1071" t="s">
        <v>23</v>
      </c>
      <c r="E1071" t="s">
        <v>255</v>
      </c>
      <c r="F1071" t="s">
        <v>91</v>
      </c>
      <c r="G1071" t="s">
        <v>273</v>
      </c>
      <c r="H1071">
        <v>1</v>
      </c>
      <c r="I1071" t="s">
        <v>274</v>
      </c>
      <c r="J1071" s="1">
        <v>3.8307523148148146E-3</v>
      </c>
      <c r="K1071">
        <v>40.745963108098799</v>
      </c>
      <c r="L1071">
        <v>-74.001697291846</v>
      </c>
      <c r="M1071">
        <v>40.754367500000001</v>
      </c>
      <c r="N1071">
        <v>-74.000437300000002</v>
      </c>
      <c r="O1071" s="5">
        <v>41918.787968819444</v>
      </c>
      <c r="P1071" s="5">
        <v>41918.787814722222</v>
      </c>
      <c r="Q1071" s="5">
        <v>41918.800891076389</v>
      </c>
      <c r="R1071" s="5">
        <v>41918.809200729163</v>
      </c>
      <c r="S1071">
        <f t="shared" si="32"/>
        <v>41</v>
      </c>
      <c r="T1071">
        <f t="shared" si="33"/>
        <v>1</v>
      </c>
    </row>
    <row r="1072" spans="1:20" x14ac:dyDescent="0.25">
      <c r="A1072">
        <v>1309301</v>
      </c>
      <c r="B1072">
        <v>365037</v>
      </c>
      <c r="C1072">
        <v>119255</v>
      </c>
      <c r="D1072" t="s">
        <v>85</v>
      </c>
      <c r="E1072" t="s">
        <v>180</v>
      </c>
      <c r="F1072" t="s">
        <v>97</v>
      </c>
      <c r="G1072" t="s">
        <v>2547</v>
      </c>
      <c r="H1072">
        <v>1</v>
      </c>
      <c r="I1072" t="s">
        <v>388</v>
      </c>
      <c r="K1072">
        <v>40.733633781778998</v>
      </c>
      <c r="L1072">
        <v>-73.987769236059194</v>
      </c>
      <c r="M1072">
        <v>40.727310000000003</v>
      </c>
      <c r="N1072">
        <v>-73.985810000000001</v>
      </c>
      <c r="O1072" s="5">
        <v>41918.788615613426</v>
      </c>
      <c r="P1072" s="5">
        <v>41918.799465578704</v>
      </c>
      <c r="Q1072" s="5">
        <v>41918.831574074073</v>
      </c>
      <c r="R1072" s="5">
        <v>41918.836466145833</v>
      </c>
      <c r="S1072">
        <f t="shared" si="32"/>
        <v>41</v>
      </c>
      <c r="T1072">
        <f t="shared" si="33"/>
        <v>1</v>
      </c>
    </row>
    <row r="1073" spans="1:20" x14ac:dyDescent="0.25">
      <c r="A1073">
        <v>1309301</v>
      </c>
      <c r="B1073">
        <v>365037</v>
      </c>
      <c r="C1073">
        <v>119255</v>
      </c>
      <c r="D1073" t="s">
        <v>85</v>
      </c>
      <c r="E1073" t="s">
        <v>180</v>
      </c>
      <c r="F1073" t="s">
        <v>97</v>
      </c>
      <c r="G1073" t="s">
        <v>387</v>
      </c>
      <c r="H1073">
        <v>1</v>
      </c>
      <c r="I1073" t="s">
        <v>388</v>
      </c>
      <c r="K1073">
        <v>40.733633781778998</v>
      </c>
      <c r="L1073">
        <v>-73.987769236059194</v>
      </c>
      <c r="M1073">
        <v>40.727310000000003</v>
      </c>
      <c r="N1073">
        <v>-73.985810000000001</v>
      </c>
      <c r="O1073" s="5">
        <v>41918.788615613426</v>
      </c>
      <c r="P1073" s="5">
        <v>41918.799465578704</v>
      </c>
      <c r="Q1073" s="5">
        <v>41918.831574074073</v>
      </c>
      <c r="R1073" s="5">
        <v>41918.836466145833</v>
      </c>
      <c r="S1073">
        <f t="shared" si="32"/>
        <v>41</v>
      </c>
      <c r="T1073">
        <f t="shared" si="33"/>
        <v>1</v>
      </c>
    </row>
    <row r="1074" spans="1:20" x14ac:dyDescent="0.25">
      <c r="A1074">
        <v>1309301</v>
      </c>
      <c r="B1074">
        <v>365037</v>
      </c>
      <c r="C1074">
        <v>119255</v>
      </c>
      <c r="D1074" t="s">
        <v>85</v>
      </c>
      <c r="E1074" t="s">
        <v>180</v>
      </c>
      <c r="F1074" t="s">
        <v>97</v>
      </c>
      <c r="G1074" t="s">
        <v>3277</v>
      </c>
      <c r="H1074">
        <v>1</v>
      </c>
      <c r="I1074" t="s">
        <v>3278</v>
      </c>
      <c r="K1074">
        <v>40.733633781778998</v>
      </c>
      <c r="L1074">
        <v>-73.987769236059194</v>
      </c>
      <c r="M1074">
        <v>40.727310000000003</v>
      </c>
      <c r="N1074">
        <v>-73.985810000000001</v>
      </c>
      <c r="O1074" s="5">
        <v>41918.788615613426</v>
      </c>
      <c r="P1074" s="5">
        <v>41918.799465578704</v>
      </c>
      <c r="Q1074" s="5">
        <v>41918.831574074073</v>
      </c>
      <c r="R1074" s="5">
        <v>41918.836466145833</v>
      </c>
      <c r="S1074">
        <f t="shared" si="32"/>
        <v>41</v>
      </c>
      <c r="T1074">
        <f t="shared" si="33"/>
        <v>1</v>
      </c>
    </row>
    <row r="1075" spans="1:20" x14ac:dyDescent="0.25">
      <c r="A1075">
        <v>1309357</v>
      </c>
      <c r="B1075">
        <v>197633</v>
      </c>
      <c r="C1075">
        <v>28765</v>
      </c>
      <c r="D1075" t="s">
        <v>23</v>
      </c>
      <c r="E1075" t="s">
        <v>286</v>
      </c>
      <c r="F1075" t="s">
        <v>45</v>
      </c>
      <c r="G1075" t="s">
        <v>429</v>
      </c>
      <c r="H1075">
        <v>1</v>
      </c>
      <c r="I1075" t="s">
        <v>136</v>
      </c>
      <c r="J1075" s="1">
        <v>9.898148148148149E-3</v>
      </c>
      <c r="K1075">
        <v>40.760654436198898</v>
      </c>
      <c r="L1075">
        <v>-73.989582752602004</v>
      </c>
      <c r="M1075">
        <v>40.7513357547544</v>
      </c>
      <c r="N1075">
        <v>-74.0037657051179</v>
      </c>
      <c r="O1075" s="5">
        <v>41918.79368855324</v>
      </c>
      <c r="P1075" s="5">
        <v>41918.80364096065</v>
      </c>
      <c r="Q1075" s="5">
        <v>41918.824344791668</v>
      </c>
      <c r="R1075" s="5">
        <v>41918.832349618053</v>
      </c>
      <c r="S1075">
        <f t="shared" si="32"/>
        <v>41</v>
      </c>
      <c r="T1075">
        <f t="shared" si="33"/>
        <v>1</v>
      </c>
    </row>
    <row r="1076" spans="1:20" x14ac:dyDescent="0.25">
      <c r="A1076">
        <v>1309357</v>
      </c>
      <c r="B1076">
        <v>197633</v>
      </c>
      <c r="C1076">
        <v>28765</v>
      </c>
      <c r="D1076" t="s">
        <v>23</v>
      </c>
      <c r="E1076" t="s">
        <v>286</v>
      </c>
      <c r="F1076" t="s">
        <v>45</v>
      </c>
      <c r="G1076" t="s">
        <v>1497</v>
      </c>
      <c r="H1076">
        <v>1</v>
      </c>
      <c r="I1076" t="s">
        <v>1498</v>
      </c>
      <c r="J1076" s="1">
        <v>9.898148148148149E-3</v>
      </c>
      <c r="K1076">
        <v>40.760654436198898</v>
      </c>
      <c r="L1076">
        <v>-73.989582752602004</v>
      </c>
      <c r="M1076">
        <v>40.7513357547544</v>
      </c>
      <c r="N1076">
        <v>-74.0037657051179</v>
      </c>
      <c r="O1076" s="5">
        <v>41918.79368855324</v>
      </c>
      <c r="P1076" s="5">
        <v>41918.80364096065</v>
      </c>
      <c r="Q1076" s="5">
        <v>41918.824344791668</v>
      </c>
      <c r="R1076" s="5">
        <v>41918.832349618053</v>
      </c>
      <c r="S1076">
        <f t="shared" si="32"/>
        <v>41</v>
      </c>
      <c r="T1076">
        <f t="shared" si="33"/>
        <v>1</v>
      </c>
    </row>
    <row r="1077" spans="1:20" x14ac:dyDescent="0.25">
      <c r="A1077">
        <v>1309391</v>
      </c>
      <c r="B1077">
        <v>275689</v>
      </c>
      <c r="C1077">
        <v>20217</v>
      </c>
      <c r="D1077" t="s">
        <v>53</v>
      </c>
      <c r="E1077" t="s">
        <v>129</v>
      </c>
      <c r="F1077" t="s">
        <v>45</v>
      </c>
      <c r="G1077" t="s">
        <v>130</v>
      </c>
      <c r="H1077">
        <v>1</v>
      </c>
      <c r="I1077" t="s">
        <v>131</v>
      </c>
      <c r="J1077" s="1">
        <v>5.0684606481481483E-3</v>
      </c>
      <c r="K1077">
        <v>40.719386413349397</v>
      </c>
      <c r="L1077">
        <v>-74.008692501044905</v>
      </c>
      <c r="M1077">
        <v>40.7202117</v>
      </c>
      <c r="N1077">
        <v>-74.002130800000003</v>
      </c>
      <c r="O1077" s="5">
        <v>41918.795860370374</v>
      </c>
      <c r="R1077" s="5">
        <v>41918.836858043978</v>
      </c>
      <c r="S1077">
        <f t="shared" si="32"/>
        <v>41</v>
      </c>
      <c r="T1077">
        <f t="shared" si="33"/>
        <v>1</v>
      </c>
    </row>
    <row r="1078" spans="1:20" x14ac:dyDescent="0.25">
      <c r="A1078">
        <v>1309391</v>
      </c>
      <c r="B1078">
        <v>275689</v>
      </c>
      <c r="C1078">
        <v>20217</v>
      </c>
      <c r="D1078" t="s">
        <v>53</v>
      </c>
      <c r="E1078" t="s">
        <v>129</v>
      </c>
      <c r="F1078" t="s">
        <v>45</v>
      </c>
      <c r="G1078" t="s">
        <v>847</v>
      </c>
      <c r="H1078">
        <v>1</v>
      </c>
      <c r="I1078" t="s">
        <v>780</v>
      </c>
      <c r="J1078" s="1">
        <v>5.0684606481481483E-3</v>
      </c>
      <c r="K1078">
        <v>40.719386413349397</v>
      </c>
      <c r="L1078">
        <v>-74.008692501044905</v>
      </c>
      <c r="M1078">
        <v>40.7202117</v>
      </c>
      <c r="N1078">
        <v>-74.002130800000003</v>
      </c>
      <c r="O1078" s="5">
        <v>41918.795860370374</v>
      </c>
      <c r="R1078" s="5">
        <v>41918.836858043978</v>
      </c>
      <c r="S1078">
        <f t="shared" si="32"/>
        <v>41</v>
      </c>
      <c r="T1078">
        <f t="shared" si="33"/>
        <v>1</v>
      </c>
    </row>
    <row r="1079" spans="1:20" x14ac:dyDescent="0.25">
      <c r="A1079">
        <v>1309391</v>
      </c>
      <c r="B1079">
        <v>275689</v>
      </c>
      <c r="C1079">
        <v>20217</v>
      </c>
      <c r="D1079" t="s">
        <v>53</v>
      </c>
      <c r="E1079" t="s">
        <v>129</v>
      </c>
      <c r="F1079" t="s">
        <v>45</v>
      </c>
      <c r="G1079" t="s">
        <v>525</v>
      </c>
      <c r="H1079">
        <v>2</v>
      </c>
      <c r="I1079" t="s">
        <v>846</v>
      </c>
      <c r="J1079" s="1">
        <v>5.0684606481481483E-3</v>
      </c>
      <c r="K1079">
        <v>40.719386413349397</v>
      </c>
      <c r="L1079">
        <v>-74.008692501044905</v>
      </c>
      <c r="M1079">
        <v>40.7202117</v>
      </c>
      <c r="N1079">
        <v>-74.002130800000003</v>
      </c>
      <c r="O1079" s="5">
        <v>41918.795860370374</v>
      </c>
      <c r="R1079" s="5">
        <v>41918.836858043978</v>
      </c>
      <c r="S1079">
        <f t="shared" si="32"/>
        <v>41</v>
      </c>
      <c r="T1079">
        <f t="shared" si="33"/>
        <v>1</v>
      </c>
    </row>
    <row r="1080" spans="1:20" x14ac:dyDescent="0.25">
      <c r="A1080">
        <v>1309400</v>
      </c>
      <c r="B1080">
        <v>327527</v>
      </c>
      <c r="C1080">
        <v>30905</v>
      </c>
      <c r="D1080" t="s">
        <v>53</v>
      </c>
      <c r="E1080" t="s">
        <v>294</v>
      </c>
      <c r="F1080" t="s">
        <v>295</v>
      </c>
      <c r="G1080" t="s">
        <v>1843</v>
      </c>
      <c r="H1080">
        <v>1</v>
      </c>
      <c r="I1080" t="s">
        <v>231</v>
      </c>
      <c r="J1080" s="1">
        <v>8.4128587962962968E-3</v>
      </c>
      <c r="K1080">
        <v>40.745299312570602</v>
      </c>
      <c r="L1080">
        <v>-73.9791375808162</v>
      </c>
      <c r="M1080">
        <v>40.7339249279188</v>
      </c>
      <c r="N1080">
        <v>-73.995033949128199</v>
      </c>
      <c r="O1080" s="5">
        <v>41918.79613628472</v>
      </c>
      <c r="P1080" s="5">
        <v>41918.799113078705</v>
      </c>
      <c r="Q1080" s="5">
        <v>41918.816705613426</v>
      </c>
      <c r="R1080" s="5">
        <v>41918.824971527778</v>
      </c>
      <c r="S1080">
        <f t="shared" si="32"/>
        <v>41</v>
      </c>
      <c r="T1080">
        <f t="shared" si="33"/>
        <v>1</v>
      </c>
    </row>
    <row r="1081" spans="1:20" x14ac:dyDescent="0.25">
      <c r="A1081">
        <v>1309382</v>
      </c>
      <c r="B1081">
        <v>64621</v>
      </c>
      <c r="C1081">
        <v>46760</v>
      </c>
      <c r="D1081" t="s">
        <v>53</v>
      </c>
      <c r="E1081" t="s">
        <v>243</v>
      </c>
      <c r="F1081" t="s">
        <v>70</v>
      </c>
      <c r="G1081" t="s">
        <v>3182</v>
      </c>
      <c r="H1081">
        <v>1</v>
      </c>
      <c r="I1081" t="s">
        <v>340</v>
      </c>
      <c r="K1081">
        <v>40.7628429402262</v>
      </c>
      <c r="L1081">
        <v>-73.975745647432205</v>
      </c>
      <c r="M1081">
        <v>40.770318000000003</v>
      </c>
      <c r="N1081">
        <v>-73.965181999999999</v>
      </c>
      <c r="O1081" s="5">
        <v>41918.796588113422</v>
      </c>
      <c r="P1081" s="5">
        <v>41918.800834884256</v>
      </c>
      <c r="Q1081" s="5">
        <v>41918.828838518515</v>
      </c>
      <c r="R1081" s="5">
        <v>41918.833958506948</v>
      </c>
      <c r="S1081">
        <f t="shared" si="32"/>
        <v>41</v>
      </c>
      <c r="T1081">
        <f t="shared" si="33"/>
        <v>1</v>
      </c>
    </row>
    <row r="1082" spans="1:20" x14ac:dyDescent="0.25">
      <c r="A1082">
        <v>1309382</v>
      </c>
      <c r="B1082">
        <v>64621</v>
      </c>
      <c r="C1082">
        <v>46760</v>
      </c>
      <c r="D1082" t="s">
        <v>53</v>
      </c>
      <c r="E1082" t="s">
        <v>243</v>
      </c>
      <c r="F1082" t="s">
        <v>70</v>
      </c>
      <c r="G1082" t="s">
        <v>235</v>
      </c>
      <c r="H1082">
        <v>2</v>
      </c>
      <c r="I1082" t="s">
        <v>236</v>
      </c>
      <c r="K1082">
        <v>40.7628429402262</v>
      </c>
      <c r="L1082">
        <v>-73.975745647432205</v>
      </c>
      <c r="M1082">
        <v>40.770318000000003</v>
      </c>
      <c r="N1082">
        <v>-73.965181999999999</v>
      </c>
      <c r="O1082" s="5">
        <v>41918.796588113422</v>
      </c>
      <c r="P1082" s="5">
        <v>41918.800834884256</v>
      </c>
      <c r="Q1082" s="5">
        <v>41918.828838518515</v>
      </c>
      <c r="R1082" s="5">
        <v>41918.833958506948</v>
      </c>
      <c r="S1082">
        <f t="shared" si="32"/>
        <v>41</v>
      </c>
      <c r="T1082">
        <f t="shared" si="33"/>
        <v>1</v>
      </c>
    </row>
    <row r="1083" spans="1:20" x14ac:dyDescent="0.25">
      <c r="A1083">
        <v>1309412</v>
      </c>
      <c r="B1083">
        <v>127294</v>
      </c>
      <c r="C1083">
        <v>138057</v>
      </c>
      <c r="D1083" t="s">
        <v>53</v>
      </c>
      <c r="E1083" t="s">
        <v>1287</v>
      </c>
      <c r="F1083" t="s">
        <v>1288</v>
      </c>
      <c r="K1083">
        <v>40.779373253154802</v>
      </c>
      <c r="L1083">
        <v>-73.955071354017406</v>
      </c>
      <c r="M1083">
        <v>40.773051799999998</v>
      </c>
      <c r="N1083">
        <v>-73.954975399999995</v>
      </c>
      <c r="O1083" s="5">
        <v>41918.796770497684</v>
      </c>
      <c r="P1083" s="5">
        <v>41918.796415636571</v>
      </c>
      <c r="Q1083" s="5">
        <v>41918.808452361111</v>
      </c>
      <c r="R1083" s="5">
        <v>41918.813992337964</v>
      </c>
      <c r="S1083">
        <f t="shared" si="32"/>
        <v>41</v>
      </c>
      <c r="T1083">
        <f t="shared" si="33"/>
        <v>1</v>
      </c>
    </row>
    <row r="1084" spans="1:20" x14ac:dyDescent="0.25">
      <c r="A1084">
        <v>1309453</v>
      </c>
      <c r="B1084">
        <v>111411</v>
      </c>
      <c r="C1084">
        <v>46764</v>
      </c>
      <c r="D1084" t="s">
        <v>23</v>
      </c>
      <c r="E1084" t="s">
        <v>36</v>
      </c>
      <c r="F1084" t="s">
        <v>37</v>
      </c>
      <c r="G1084" t="s">
        <v>1136</v>
      </c>
      <c r="H1084">
        <v>1</v>
      </c>
      <c r="I1084" t="s">
        <v>478</v>
      </c>
      <c r="J1084" s="1">
        <v>4.3838773148148144E-3</v>
      </c>
      <c r="K1084">
        <v>40.7261096570601</v>
      </c>
      <c r="L1084">
        <v>-74.002491863200504</v>
      </c>
      <c r="M1084">
        <v>40.746090299999999</v>
      </c>
      <c r="N1084">
        <v>-73.978978100000006</v>
      </c>
      <c r="O1084" s="5">
        <v>41918.800926863427</v>
      </c>
      <c r="P1084" s="5">
        <v>41918.812884930558</v>
      </c>
      <c r="Q1084" s="5">
        <v>41918.839886284724</v>
      </c>
      <c r="R1084" s="5">
        <v>41918.852771342594</v>
      </c>
      <c r="S1084">
        <f t="shared" si="32"/>
        <v>41</v>
      </c>
      <c r="T1084">
        <f t="shared" si="33"/>
        <v>1</v>
      </c>
    </row>
    <row r="1085" spans="1:20" x14ac:dyDescent="0.25">
      <c r="A1085">
        <v>1309465</v>
      </c>
      <c r="B1085">
        <v>42781</v>
      </c>
      <c r="C1085">
        <v>132725</v>
      </c>
      <c r="D1085" t="s">
        <v>23</v>
      </c>
      <c r="E1085" t="s">
        <v>36</v>
      </c>
      <c r="F1085" t="s">
        <v>37</v>
      </c>
      <c r="G1085" t="s">
        <v>3455</v>
      </c>
      <c r="H1085">
        <v>1</v>
      </c>
      <c r="I1085" t="s">
        <v>478</v>
      </c>
      <c r="J1085" s="1">
        <v>2.4877430555555555E-3</v>
      </c>
      <c r="K1085">
        <v>40.7261096570601</v>
      </c>
      <c r="L1085">
        <v>-74.002491863200504</v>
      </c>
      <c r="M1085">
        <v>40.740234999999998</v>
      </c>
      <c r="N1085">
        <v>-73.979647</v>
      </c>
      <c r="O1085" s="5">
        <v>41918.802131631943</v>
      </c>
      <c r="P1085" s="5">
        <v>41918.851144687498</v>
      </c>
      <c r="Q1085" s="5">
        <v>41918.860431875</v>
      </c>
      <c r="R1085" s="5">
        <v>41918.870528252315</v>
      </c>
      <c r="S1085">
        <f t="shared" si="32"/>
        <v>41</v>
      </c>
      <c r="T1085">
        <f t="shared" si="33"/>
        <v>1</v>
      </c>
    </row>
    <row r="1086" spans="1:20" x14ac:dyDescent="0.25">
      <c r="A1086">
        <v>1309518</v>
      </c>
      <c r="B1086">
        <v>77511</v>
      </c>
      <c r="C1086">
        <v>140096</v>
      </c>
      <c r="D1086" t="s">
        <v>23</v>
      </c>
      <c r="E1086" t="s">
        <v>62</v>
      </c>
      <c r="F1086" t="s">
        <v>63</v>
      </c>
      <c r="G1086" t="s">
        <v>1440</v>
      </c>
      <c r="H1086">
        <v>1</v>
      </c>
      <c r="I1086" t="s">
        <v>249</v>
      </c>
      <c r="K1086">
        <v>40.727518945156902</v>
      </c>
      <c r="L1086">
        <v>-73.988671302795396</v>
      </c>
      <c r="M1086">
        <v>40.732039499999999</v>
      </c>
      <c r="N1086">
        <v>-73.995560699999999</v>
      </c>
      <c r="O1086" s="5">
        <v>41918.807320231484</v>
      </c>
      <c r="R1086" s="5">
        <v>41918.849473078706</v>
      </c>
      <c r="S1086">
        <f t="shared" si="32"/>
        <v>41</v>
      </c>
      <c r="T1086">
        <f t="shared" si="33"/>
        <v>1</v>
      </c>
    </row>
    <row r="1087" spans="1:20" x14ac:dyDescent="0.25">
      <c r="A1087">
        <v>1309578</v>
      </c>
      <c r="B1087">
        <v>44370</v>
      </c>
      <c r="C1087">
        <v>7833</v>
      </c>
      <c r="D1087" t="s">
        <v>23</v>
      </c>
      <c r="E1087" t="s">
        <v>346</v>
      </c>
      <c r="F1087" t="s">
        <v>63</v>
      </c>
      <c r="G1087" t="s">
        <v>1616</v>
      </c>
      <c r="H1087">
        <v>1</v>
      </c>
      <c r="I1087" t="s">
        <v>136</v>
      </c>
      <c r="J1087" s="1">
        <v>8.6787268518518524E-3</v>
      </c>
      <c r="K1087">
        <v>40.714563388093701</v>
      </c>
      <c r="L1087">
        <v>-74.015446451191295</v>
      </c>
      <c r="M1087">
        <v>40.708748399999998</v>
      </c>
      <c r="N1087">
        <v>-74.014230400000002</v>
      </c>
      <c r="O1087" s="5">
        <v>41918.812990810184</v>
      </c>
      <c r="P1087" s="5">
        <v>41918.831402546297</v>
      </c>
      <c r="Q1087" s="5">
        <v>41918.840303819445</v>
      </c>
      <c r="R1087" s="5">
        <v>41918.845827002318</v>
      </c>
      <c r="S1087">
        <f t="shared" si="32"/>
        <v>41</v>
      </c>
      <c r="T1087">
        <f t="shared" si="33"/>
        <v>1</v>
      </c>
    </row>
    <row r="1088" spans="1:20" x14ac:dyDescent="0.25">
      <c r="A1088">
        <v>1309588</v>
      </c>
      <c r="B1088">
        <v>355759</v>
      </c>
      <c r="C1088">
        <v>108647</v>
      </c>
      <c r="D1088" t="s">
        <v>23</v>
      </c>
      <c r="E1088" t="s">
        <v>3778</v>
      </c>
      <c r="J1088" s="1">
        <v>9.6113425925925932E-3</v>
      </c>
      <c r="K1088">
        <v>40.730103491368901</v>
      </c>
      <c r="L1088">
        <v>-74.006902119106698</v>
      </c>
      <c r="M1088">
        <v>40.744990610698203</v>
      </c>
      <c r="N1088">
        <v>-74.005595646117797</v>
      </c>
      <c r="O1088" s="5">
        <v>41918.813046435185</v>
      </c>
      <c r="P1088" s="5">
        <v>41918.830903287038</v>
      </c>
      <c r="Q1088" s="5">
        <v>41918.839856342594</v>
      </c>
      <c r="R1088" s="5">
        <v>41918.847851030092</v>
      </c>
      <c r="S1088">
        <f t="shared" si="32"/>
        <v>41</v>
      </c>
      <c r="T1088">
        <f t="shared" si="33"/>
        <v>1</v>
      </c>
    </row>
    <row r="1089" spans="1:20" x14ac:dyDescent="0.25">
      <c r="A1089">
        <v>1309592</v>
      </c>
      <c r="B1089">
        <v>59490</v>
      </c>
      <c r="C1089">
        <v>20124</v>
      </c>
      <c r="D1089" t="s">
        <v>23</v>
      </c>
      <c r="E1089" t="s">
        <v>3237</v>
      </c>
      <c r="G1089" t="s">
        <v>3238</v>
      </c>
      <c r="H1089">
        <v>1</v>
      </c>
      <c r="I1089" t="s">
        <v>3239</v>
      </c>
      <c r="J1089" s="1">
        <v>7.563946759259259E-3</v>
      </c>
      <c r="K1089">
        <v>40.712851999999998</v>
      </c>
      <c r="L1089">
        <v>-73.957599000000002</v>
      </c>
      <c r="M1089">
        <v>40.710955553685899</v>
      </c>
      <c r="N1089">
        <v>-73.935102839092096</v>
      </c>
      <c r="O1089" s="5">
        <v>41918.814313645831</v>
      </c>
      <c r="P1089" s="5">
        <v>41918.831760173613</v>
      </c>
      <c r="Q1089" s="5">
        <v>41918.839281388886</v>
      </c>
      <c r="R1089" s="5">
        <v>41918.847985798609</v>
      </c>
      <c r="S1089">
        <f t="shared" si="32"/>
        <v>41</v>
      </c>
      <c r="T1089">
        <f t="shared" si="33"/>
        <v>1</v>
      </c>
    </row>
    <row r="1090" spans="1:20" x14ac:dyDescent="0.25">
      <c r="A1090">
        <v>1309690</v>
      </c>
      <c r="B1090">
        <v>259589</v>
      </c>
      <c r="C1090">
        <v>144094</v>
      </c>
      <c r="D1090" t="s">
        <v>53</v>
      </c>
      <c r="E1090" t="s">
        <v>464</v>
      </c>
      <c r="F1090" t="s">
        <v>465</v>
      </c>
      <c r="G1090" t="s">
        <v>2920</v>
      </c>
      <c r="H1090">
        <v>2</v>
      </c>
      <c r="I1090" t="s">
        <v>2921</v>
      </c>
      <c r="K1090">
        <v>40.735676762018002</v>
      </c>
      <c r="L1090">
        <v>-73.993829528068602</v>
      </c>
      <c r="M1090">
        <v>40.792842100000001</v>
      </c>
      <c r="N1090">
        <v>-73.965889500000003</v>
      </c>
      <c r="O1090" s="5">
        <v>41918.822928368056</v>
      </c>
      <c r="P1090" s="5">
        <v>41918.833051550922</v>
      </c>
      <c r="Q1090" s="5">
        <v>41918.840572962959</v>
      </c>
      <c r="R1090" s="5">
        <v>41918.860308831019</v>
      </c>
      <c r="S1090">
        <f t="shared" si="32"/>
        <v>41</v>
      </c>
      <c r="T1090">
        <f t="shared" si="33"/>
        <v>1</v>
      </c>
    </row>
    <row r="1091" spans="1:20" x14ac:dyDescent="0.25">
      <c r="A1091">
        <v>1309736</v>
      </c>
      <c r="B1091">
        <v>114114</v>
      </c>
      <c r="C1091">
        <v>64664</v>
      </c>
      <c r="D1091" t="s">
        <v>23</v>
      </c>
      <c r="E1091" t="s">
        <v>137</v>
      </c>
      <c r="F1091" t="s">
        <v>115</v>
      </c>
      <c r="G1091" t="s">
        <v>583</v>
      </c>
      <c r="H1091">
        <v>1</v>
      </c>
      <c r="I1091" t="s">
        <v>149</v>
      </c>
      <c r="J1091" s="1">
        <v>2.2869907407407409E-3</v>
      </c>
      <c r="K1091">
        <v>40.745078589413303</v>
      </c>
      <c r="L1091">
        <v>-73.988821506500202</v>
      </c>
      <c r="M1091">
        <v>40.736995200000003</v>
      </c>
      <c r="N1091">
        <v>-73.979187600000003</v>
      </c>
      <c r="O1091" s="5">
        <v>41918.827466782408</v>
      </c>
      <c r="P1091" s="5">
        <v>41918.828713680552</v>
      </c>
      <c r="Q1091" s="5">
        <v>41918.841444907404</v>
      </c>
      <c r="R1091" s="5">
        <v>41918.847920138891</v>
      </c>
      <c r="S1091">
        <f t="shared" ref="S1091:S1154" si="34">WEEKNUM(O1091,21)</f>
        <v>41</v>
      </c>
      <c r="T1091">
        <f t="shared" ref="T1091:T1154" si="35">WEEKDAY(O1091,11)</f>
        <v>1</v>
      </c>
    </row>
    <row r="1092" spans="1:20" x14ac:dyDescent="0.25">
      <c r="A1092">
        <v>1309736</v>
      </c>
      <c r="B1092">
        <v>114114</v>
      </c>
      <c r="C1092">
        <v>64664</v>
      </c>
      <c r="D1092" t="s">
        <v>23</v>
      </c>
      <c r="E1092" t="s">
        <v>137</v>
      </c>
      <c r="F1092" t="s">
        <v>115</v>
      </c>
      <c r="G1092" t="s">
        <v>2091</v>
      </c>
      <c r="H1092">
        <v>1</v>
      </c>
      <c r="I1092" t="s">
        <v>149</v>
      </c>
      <c r="J1092" s="1">
        <v>2.2869907407407409E-3</v>
      </c>
      <c r="K1092">
        <v>40.745078589413303</v>
      </c>
      <c r="L1092">
        <v>-73.988821506500202</v>
      </c>
      <c r="M1092">
        <v>40.736995200000003</v>
      </c>
      <c r="N1092">
        <v>-73.979187600000003</v>
      </c>
      <c r="O1092" s="5">
        <v>41918.827466782408</v>
      </c>
      <c r="P1092" s="5">
        <v>41918.828713680552</v>
      </c>
      <c r="Q1092" s="5">
        <v>41918.841444907404</v>
      </c>
      <c r="R1092" s="5">
        <v>41918.847920138891</v>
      </c>
      <c r="S1092">
        <f t="shared" si="34"/>
        <v>41</v>
      </c>
      <c r="T1092">
        <f t="shared" si="35"/>
        <v>1</v>
      </c>
    </row>
    <row r="1093" spans="1:20" x14ac:dyDescent="0.25">
      <c r="A1093">
        <v>1309750</v>
      </c>
      <c r="B1093">
        <v>302790</v>
      </c>
      <c r="C1093">
        <v>147300</v>
      </c>
      <c r="D1093" t="s">
        <v>23</v>
      </c>
      <c r="E1093" t="s">
        <v>1281</v>
      </c>
      <c r="F1093" t="s">
        <v>91</v>
      </c>
      <c r="G1093" t="s">
        <v>2076</v>
      </c>
      <c r="H1093">
        <v>1</v>
      </c>
      <c r="I1093" t="s">
        <v>760</v>
      </c>
      <c r="K1093">
        <v>40.757595135105397</v>
      </c>
      <c r="L1093">
        <v>-73.986868858337402</v>
      </c>
      <c r="M1093">
        <v>40.773919387927798</v>
      </c>
      <c r="N1093">
        <v>-73.987417529146299</v>
      </c>
      <c r="O1093" s="5">
        <v>41918.828246307872</v>
      </c>
      <c r="P1093" s="5">
        <v>41918.832458368059</v>
      </c>
      <c r="Q1093" s="5">
        <v>41918.864429247682</v>
      </c>
      <c r="R1093" s="5">
        <v>41918.878338113427</v>
      </c>
      <c r="S1093">
        <f t="shared" si="34"/>
        <v>41</v>
      </c>
      <c r="T1093">
        <f t="shared" si="35"/>
        <v>1</v>
      </c>
    </row>
    <row r="1094" spans="1:20" x14ac:dyDescent="0.25">
      <c r="A1094">
        <v>1309761</v>
      </c>
      <c r="B1094">
        <v>276192</v>
      </c>
      <c r="C1094">
        <v>58695</v>
      </c>
      <c r="D1094" t="s">
        <v>23</v>
      </c>
      <c r="E1094" t="s">
        <v>114</v>
      </c>
      <c r="F1094" t="s">
        <v>115</v>
      </c>
      <c r="G1094" t="s">
        <v>132</v>
      </c>
      <c r="H1094">
        <v>2</v>
      </c>
      <c r="I1094" t="s">
        <v>133</v>
      </c>
      <c r="K1094">
        <v>40.737827668490397</v>
      </c>
      <c r="L1094">
        <v>-73.992362022399902</v>
      </c>
      <c r="M1094">
        <v>40.723728999999999</v>
      </c>
      <c r="N1094">
        <v>-74.004076100000006</v>
      </c>
      <c r="O1094" s="5">
        <v>41918.829432280094</v>
      </c>
      <c r="P1094" s="5">
        <v>41918.834840185184</v>
      </c>
      <c r="Q1094" s="5">
        <v>41918.843411493057</v>
      </c>
      <c r="R1094" s="5">
        <v>41918.848937893519</v>
      </c>
      <c r="S1094">
        <f t="shared" si="34"/>
        <v>41</v>
      </c>
      <c r="T1094">
        <f t="shared" si="35"/>
        <v>1</v>
      </c>
    </row>
    <row r="1095" spans="1:20" x14ac:dyDescent="0.25">
      <c r="A1095">
        <v>1309774</v>
      </c>
      <c r="B1095">
        <v>131664</v>
      </c>
      <c r="C1095">
        <v>129982</v>
      </c>
      <c r="D1095" t="s">
        <v>53</v>
      </c>
      <c r="E1095" t="s">
        <v>232</v>
      </c>
      <c r="F1095" t="s">
        <v>41</v>
      </c>
      <c r="G1095" t="s">
        <v>3107</v>
      </c>
      <c r="H1095">
        <v>1</v>
      </c>
      <c r="I1095" t="s">
        <v>176</v>
      </c>
      <c r="J1095" s="1">
        <v>2.126099537037037E-3</v>
      </c>
      <c r="K1095">
        <v>40.752767603754798</v>
      </c>
      <c r="L1095">
        <v>-73.984937667846694</v>
      </c>
      <c r="M1095">
        <v>40.7664987</v>
      </c>
      <c r="N1095">
        <v>-73.991614400000003</v>
      </c>
      <c r="O1095" s="5">
        <v>41918.831167326389</v>
      </c>
      <c r="P1095" s="5">
        <v>41918.834773495371</v>
      </c>
      <c r="Q1095" s="5">
        <v>41918.844738946762</v>
      </c>
      <c r="R1095" s="5">
        <v>41918.856551736113</v>
      </c>
      <c r="S1095">
        <f t="shared" si="34"/>
        <v>41</v>
      </c>
      <c r="T1095">
        <f t="shared" si="35"/>
        <v>1</v>
      </c>
    </row>
    <row r="1096" spans="1:20" x14ac:dyDescent="0.25">
      <c r="A1096">
        <v>1309800</v>
      </c>
      <c r="B1096">
        <v>359768</v>
      </c>
      <c r="C1096">
        <v>119839</v>
      </c>
      <c r="D1096" t="s">
        <v>23</v>
      </c>
      <c r="E1096" t="s">
        <v>491</v>
      </c>
      <c r="G1096" t="s">
        <v>641</v>
      </c>
      <c r="H1096">
        <v>1</v>
      </c>
      <c r="I1096" t="s">
        <v>639</v>
      </c>
      <c r="K1096">
        <v>40.729110403548901</v>
      </c>
      <c r="L1096">
        <v>-73.984245455566395</v>
      </c>
      <c r="M1096">
        <v>40.7365268</v>
      </c>
      <c r="N1096">
        <v>-73.981501899999998</v>
      </c>
      <c r="O1096" s="5">
        <v>41918.834808946762</v>
      </c>
      <c r="P1096" s="5">
        <v>41918.838801469909</v>
      </c>
      <c r="Q1096" s="5">
        <v>41918.867875891206</v>
      </c>
      <c r="R1096" s="5">
        <v>41918.871881921295</v>
      </c>
      <c r="S1096">
        <f t="shared" si="34"/>
        <v>41</v>
      </c>
      <c r="T1096">
        <f t="shared" si="35"/>
        <v>1</v>
      </c>
    </row>
    <row r="1097" spans="1:20" x14ac:dyDescent="0.25">
      <c r="A1097">
        <v>1309812</v>
      </c>
      <c r="B1097">
        <v>37692</v>
      </c>
      <c r="C1097">
        <v>138057</v>
      </c>
      <c r="D1097" t="s">
        <v>53</v>
      </c>
      <c r="E1097" t="s">
        <v>154</v>
      </c>
      <c r="F1097" t="s">
        <v>58</v>
      </c>
      <c r="G1097" t="s">
        <v>422</v>
      </c>
      <c r="H1097">
        <v>2</v>
      </c>
      <c r="I1097" t="s">
        <v>423</v>
      </c>
      <c r="J1097" s="1">
        <v>4.2336458333333332E-3</v>
      </c>
      <c r="K1097">
        <v>40.764217000000002</v>
      </c>
      <c r="L1097">
        <v>-73.988320999999999</v>
      </c>
      <c r="M1097">
        <v>40.748328000000001</v>
      </c>
      <c r="N1097">
        <v>-73.990179999999995</v>
      </c>
      <c r="O1097" s="5">
        <v>41918.835150648149</v>
      </c>
      <c r="P1097" s="5">
        <v>41918.847110798612</v>
      </c>
      <c r="Q1097" s="5">
        <v>41918.854982743054</v>
      </c>
      <c r="R1097" s="5">
        <v>41918.869284791668</v>
      </c>
      <c r="S1097">
        <f t="shared" si="34"/>
        <v>41</v>
      </c>
      <c r="T1097">
        <f t="shared" si="35"/>
        <v>1</v>
      </c>
    </row>
    <row r="1098" spans="1:20" x14ac:dyDescent="0.25">
      <c r="A1098">
        <v>1309932</v>
      </c>
      <c r="B1098">
        <v>121706</v>
      </c>
      <c r="C1098">
        <v>90681</v>
      </c>
      <c r="D1098" t="s">
        <v>23</v>
      </c>
      <c r="E1098" t="s">
        <v>77</v>
      </c>
      <c r="F1098" t="s">
        <v>78</v>
      </c>
      <c r="G1098" t="s">
        <v>1617</v>
      </c>
      <c r="H1098">
        <v>2</v>
      </c>
      <c r="I1098" t="s">
        <v>699</v>
      </c>
      <c r="K1098">
        <v>40.756798697850201</v>
      </c>
      <c r="L1098">
        <v>-73.987898826599107</v>
      </c>
      <c r="M1098">
        <v>40.756804000000002</v>
      </c>
      <c r="N1098">
        <v>-73.998153200000004</v>
      </c>
      <c r="O1098" s="5">
        <v>41918.845172824076</v>
      </c>
      <c r="P1098" s="5">
        <v>41918.851642106485</v>
      </c>
      <c r="Q1098" s="5">
        <v>41918.859866689818</v>
      </c>
      <c r="R1098" s="5">
        <v>41918.866456226853</v>
      </c>
      <c r="S1098">
        <f t="shared" si="34"/>
        <v>41</v>
      </c>
      <c r="T1098">
        <f t="shared" si="35"/>
        <v>1</v>
      </c>
    </row>
    <row r="1099" spans="1:20" x14ac:dyDescent="0.25">
      <c r="A1099">
        <v>1309948</v>
      </c>
      <c r="B1099">
        <v>6987</v>
      </c>
      <c r="C1099">
        <v>151761</v>
      </c>
      <c r="D1099" t="s">
        <v>23</v>
      </c>
      <c r="E1099" t="s">
        <v>654</v>
      </c>
      <c r="F1099" t="s">
        <v>224</v>
      </c>
      <c r="G1099" t="s">
        <v>1369</v>
      </c>
      <c r="H1099">
        <v>2</v>
      </c>
      <c r="I1099" t="s">
        <v>893</v>
      </c>
      <c r="K1099">
        <v>40.7430754234856</v>
      </c>
      <c r="L1099">
        <v>-73.989146591960605</v>
      </c>
      <c r="M1099">
        <v>40.7109442</v>
      </c>
      <c r="N1099">
        <v>-74.016321099999999</v>
      </c>
      <c r="O1099" s="5">
        <v>41918.84658179398</v>
      </c>
      <c r="P1099" s="5">
        <v>41918.86093141204</v>
      </c>
      <c r="Q1099" s="5">
        <v>41918.872961099536</v>
      </c>
      <c r="R1099" s="5">
        <v>41918.899755648148</v>
      </c>
      <c r="S1099">
        <f t="shared" si="34"/>
        <v>41</v>
      </c>
      <c r="T1099">
        <f t="shared" si="35"/>
        <v>1</v>
      </c>
    </row>
    <row r="1100" spans="1:20" x14ac:dyDescent="0.25">
      <c r="A1100">
        <v>1309948</v>
      </c>
      <c r="B1100">
        <v>6987</v>
      </c>
      <c r="C1100">
        <v>151761</v>
      </c>
      <c r="D1100" t="s">
        <v>23</v>
      </c>
      <c r="E1100" t="s">
        <v>654</v>
      </c>
      <c r="F1100" t="s">
        <v>224</v>
      </c>
      <c r="G1100" t="s">
        <v>1503</v>
      </c>
      <c r="H1100">
        <v>2</v>
      </c>
      <c r="I1100" t="s">
        <v>893</v>
      </c>
      <c r="K1100">
        <v>40.7430754234856</v>
      </c>
      <c r="L1100">
        <v>-73.989146591960605</v>
      </c>
      <c r="M1100">
        <v>40.7109442</v>
      </c>
      <c r="N1100">
        <v>-74.016321099999999</v>
      </c>
      <c r="O1100" s="5">
        <v>41918.84658179398</v>
      </c>
      <c r="P1100" s="5">
        <v>41918.86093141204</v>
      </c>
      <c r="Q1100" s="5">
        <v>41918.872961099536</v>
      </c>
      <c r="R1100" s="5">
        <v>41918.899755648148</v>
      </c>
      <c r="S1100">
        <f t="shared" si="34"/>
        <v>41</v>
      </c>
      <c r="T1100">
        <f t="shared" si="35"/>
        <v>1</v>
      </c>
    </row>
    <row r="1101" spans="1:20" x14ac:dyDescent="0.25">
      <c r="A1101">
        <v>1309954</v>
      </c>
      <c r="B1101">
        <v>142773</v>
      </c>
      <c r="C1101">
        <v>144919</v>
      </c>
      <c r="D1101" t="s">
        <v>23</v>
      </c>
      <c r="E1101" t="s">
        <v>592</v>
      </c>
      <c r="F1101" t="s">
        <v>37</v>
      </c>
      <c r="G1101" t="s">
        <v>593</v>
      </c>
      <c r="H1101">
        <v>1</v>
      </c>
      <c r="I1101" t="s">
        <v>176</v>
      </c>
      <c r="J1101" s="1">
        <v>2.5497685185185185E-3</v>
      </c>
      <c r="K1101">
        <v>40.690147911960501</v>
      </c>
      <c r="L1101">
        <v>-73.996311122684503</v>
      </c>
      <c r="M1101">
        <v>40.691211899999999</v>
      </c>
      <c r="N1101">
        <v>-73.992182400000004</v>
      </c>
      <c r="O1101" s="5">
        <v>41918.846924571757</v>
      </c>
      <c r="P1101" s="5">
        <v>41918.854058726851</v>
      </c>
      <c r="Q1101" s="5">
        <v>41918.860883692127</v>
      </c>
      <c r="R1101" s="5">
        <v>41918.863801805557</v>
      </c>
      <c r="S1101">
        <f t="shared" si="34"/>
        <v>41</v>
      </c>
      <c r="T1101">
        <f t="shared" si="35"/>
        <v>1</v>
      </c>
    </row>
    <row r="1102" spans="1:20" x14ac:dyDescent="0.25">
      <c r="A1102">
        <v>1310036</v>
      </c>
      <c r="B1102">
        <v>365401</v>
      </c>
      <c r="C1102">
        <v>146510</v>
      </c>
      <c r="D1102" t="s">
        <v>23</v>
      </c>
      <c r="E1102" t="s">
        <v>878</v>
      </c>
      <c r="F1102" t="s">
        <v>20</v>
      </c>
      <c r="G1102" t="s">
        <v>1269</v>
      </c>
      <c r="H1102">
        <v>1</v>
      </c>
      <c r="I1102" t="s">
        <v>249</v>
      </c>
      <c r="J1102" s="1">
        <v>3.7874189814814819E-3</v>
      </c>
      <c r="K1102">
        <v>40.738917096523799</v>
      </c>
      <c r="L1102">
        <v>-74.000342980623302</v>
      </c>
      <c r="M1102">
        <v>40.767950441501398</v>
      </c>
      <c r="N1102">
        <v>-73.983420659041698</v>
      </c>
      <c r="O1102" s="5">
        <v>41918.85390534722</v>
      </c>
      <c r="P1102" s="5">
        <v>41918.859425439812</v>
      </c>
      <c r="Q1102" s="5">
        <v>41918.877957106481</v>
      </c>
      <c r="R1102" s="5">
        <v>41918.883075636571</v>
      </c>
      <c r="S1102">
        <f t="shared" si="34"/>
        <v>41</v>
      </c>
      <c r="T1102">
        <f t="shared" si="35"/>
        <v>1</v>
      </c>
    </row>
    <row r="1103" spans="1:20" x14ac:dyDescent="0.25">
      <c r="A1103">
        <v>1310045</v>
      </c>
      <c r="B1103">
        <v>72339</v>
      </c>
      <c r="C1103">
        <v>145255</v>
      </c>
      <c r="D1103" t="s">
        <v>23</v>
      </c>
      <c r="E1103" t="s">
        <v>279</v>
      </c>
      <c r="F1103" t="s">
        <v>37</v>
      </c>
      <c r="G1103" t="s">
        <v>3003</v>
      </c>
      <c r="H1103">
        <v>1</v>
      </c>
      <c r="I1103" t="s">
        <v>1268</v>
      </c>
      <c r="J1103" s="1">
        <v>3.2228819444444444E-3</v>
      </c>
      <c r="K1103">
        <v>40.754464909220403</v>
      </c>
      <c r="L1103">
        <v>-73.973145698613706</v>
      </c>
      <c r="M1103">
        <v>40.757719000000002</v>
      </c>
      <c r="N1103">
        <v>-73.966089999999994</v>
      </c>
      <c r="O1103" s="5">
        <v>41918.854479074071</v>
      </c>
      <c r="P1103" s="5">
        <v>41918.853841469907</v>
      </c>
      <c r="Q1103" s="5">
        <v>41918.864482152778</v>
      </c>
      <c r="R1103" s="5">
        <v>41918.873820682871</v>
      </c>
      <c r="S1103">
        <f t="shared" si="34"/>
        <v>41</v>
      </c>
      <c r="T1103">
        <f t="shared" si="35"/>
        <v>1</v>
      </c>
    </row>
    <row r="1104" spans="1:20" x14ac:dyDescent="0.25">
      <c r="A1104">
        <v>1310082</v>
      </c>
      <c r="B1104">
        <v>100382</v>
      </c>
      <c r="C1104">
        <v>99219</v>
      </c>
      <c r="D1104" t="s">
        <v>23</v>
      </c>
      <c r="E1104" t="s">
        <v>243</v>
      </c>
      <c r="F1104" t="s">
        <v>70</v>
      </c>
      <c r="G1104" t="s">
        <v>506</v>
      </c>
      <c r="H1104">
        <v>1</v>
      </c>
      <c r="I1104" t="s">
        <v>236</v>
      </c>
      <c r="K1104">
        <v>40.731795470614898</v>
      </c>
      <c r="L1104">
        <v>-73.985672593116803</v>
      </c>
      <c r="M1104">
        <v>40.728692000000002</v>
      </c>
      <c r="N1104">
        <v>-73.993538999999998</v>
      </c>
      <c r="O1104" s="5">
        <v>41918.857723125002</v>
      </c>
      <c r="R1104" s="5">
        <v>41918.872474965276</v>
      </c>
      <c r="S1104">
        <f t="shared" si="34"/>
        <v>41</v>
      </c>
      <c r="T1104">
        <f t="shared" si="35"/>
        <v>1</v>
      </c>
    </row>
    <row r="1105" spans="1:20" x14ac:dyDescent="0.25">
      <c r="A1105">
        <v>1310100</v>
      </c>
      <c r="B1105">
        <v>42424</v>
      </c>
      <c r="C1105">
        <v>109013</v>
      </c>
      <c r="D1105" t="s">
        <v>53</v>
      </c>
      <c r="E1105" t="s">
        <v>586</v>
      </c>
      <c r="F1105" t="s">
        <v>342</v>
      </c>
      <c r="G1105" t="s">
        <v>2272</v>
      </c>
      <c r="H1105">
        <v>1</v>
      </c>
      <c r="I1105" t="s">
        <v>61</v>
      </c>
      <c r="J1105" s="1">
        <v>2.3760185185185182E-3</v>
      </c>
      <c r="K1105">
        <v>40.732213000000002</v>
      </c>
      <c r="L1105">
        <v>-73.988072000000003</v>
      </c>
      <c r="M1105">
        <v>40.737718000000001</v>
      </c>
      <c r="N1105">
        <v>-73.982057999999995</v>
      </c>
      <c r="O1105" s="5">
        <v>41918.858499456015</v>
      </c>
      <c r="P1105" s="5">
        <v>41918.884302025464</v>
      </c>
      <c r="Q1105" s="5">
        <v>41918.888008958333</v>
      </c>
      <c r="R1105" s="5">
        <v>41918.891846585648</v>
      </c>
      <c r="S1105">
        <f t="shared" si="34"/>
        <v>41</v>
      </c>
      <c r="T1105">
        <f t="shared" si="35"/>
        <v>1</v>
      </c>
    </row>
    <row r="1106" spans="1:20" x14ac:dyDescent="0.25">
      <c r="A1106">
        <v>1310119</v>
      </c>
      <c r="B1106">
        <v>118776</v>
      </c>
      <c r="C1106">
        <v>129982</v>
      </c>
      <c r="D1106" t="s">
        <v>53</v>
      </c>
      <c r="E1106" t="s">
        <v>3120</v>
      </c>
      <c r="K1106">
        <v>40.765519450872702</v>
      </c>
      <c r="L1106">
        <v>-73.978121728869894</v>
      </c>
      <c r="M1106">
        <v>40.766679785687202</v>
      </c>
      <c r="N1106">
        <v>-73.979603577262793</v>
      </c>
      <c r="O1106" s="5">
        <v>41918.860096111108</v>
      </c>
      <c r="P1106" s="5">
        <v>41918.8618584375</v>
      </c>
      <c r="Q1106" s="5">
        <v>41918.889517824071</v>
      </c>
      <c r="R1106" s="5">
        <v>41918.890100752316</v>
      </c>
      <c r="S1106">
        <f t="shared" si="34"/>
        <v>41</v>
      </c>
      <c r="T1106">
        <f t="shared" si="35"/>
        <v>1</v>
      </c>
    </row>
    <row r="1107" spans="1:20" x14ac:dyDescent="0.25">
      <c r="A1107">
        <v>1310141</v>
      </c>
      <c r="B1107">
        <v>115610</v>
      </c>
      <c r="C1107">
        <v>58695</v>
      </c>
      <c r="D1107" t="s">
        <v>23</v>
      </c>
      <c r="E1107" t="s">
        <v>450</v>
      </c>
      <c r="F1107" t="s">
        <v>20</v>
      </c>
      <c r="G1107" t="s">
        <v>451</v>
      </c>
      <c r="H1107">
        <v>1</v>
      </c>
      <c r="I1107" t="s">
        <v>61</v>
      </c>
      <c r="J1107" s="1">
        <v>7.7243287037037046E-3</v>
      </c>
      <c r="K1107">
        <v>40.723702712540103</v>
      </c>
      <c r="L1107">
        <v>-73.9963431157271</v>
      </c>
      <c r="M1107">
        <v>40.723572169224497</v>
      </c>
      <c r="N1107">
        <v>-74.010858123991</v>
      </c>
      <c r="O1107" s="5">
        <v>41918.861976701388</v>
      </c>
      <c r="P1107" s="5">
        <v>41918.862629062503</v>
      </c>
      <c r="Q1107" s="5">
        <v>41918.888334490737</v>
      </c>
      <c r="R1107" s="5">
        <v>41918.896063460648</v>
      </c>
      <c r="S1107">
        <f t="shared" si="34"/>
        <v>41</v>
      </c>
      <c r="T1107">
        <f t="shared" si="35"/>
        <v>1</v>
      </c>
    </row>
    <row r="1108" spans="1:20" x14ac:dyDescent="0.25">
      <c r="A1108">
        <v>1310161</v>
      </c>
      <c r="B1108">
        <v>7917</v>
      </c>
      <c r="C1108">
        <v>10940</v>
      </c>
      <c r="D1108" t="s">
        <v>23</v>
      </c>
      <c r="E1108" t="s">
        <v>247</v>
      </c>
      <c r="G1108" t="s">
        <v>744</v>
      </c>
      <c r="H1108">
        <v>2</v>
      </c>
      <c r="I1108" t="s">
        <v>613</v>
      </c>
      <c r="J1108" s="1">
        <v>3.7376273148148152E-3</v>
      </c>
      <c r="K1108">
        <v>40.721353749744097</v>
      </c>
      <c r="L1108">
        <v>-73.997525293959001</v>
      </c>
      <c r="M1108">
        <v>40.739573020347798</v>
      </c>
      <c r="N1108">
        <v>-73.987720409227407</v>
      </c>
      <c r="O1108" s="5">
        <v>41918.864073344907</v>
      </c>
      <c r="P1108" s="5">
        <v>41918.870310520833</v>
      </c>
      <c r="Q1108" s="5">
        <v>41918.874016469905</v>
      </c>
      <c r="R1108" s="5">
        <v>41918.883485613427</v>
      </c>
      <c r="S1108">
        <f t="shared" si="34"/>
        <v>41</v>
      </c>
      <c r="T1108">
        <f t="shared" si="35"/>
        <v>1</v>
      </c>
    </row>
    <row r="1109" spans="1:20" x14ac:dyDescent="0.25">
      <c r="A1109">
        <v>1310220</v>
      </c>
      <c r="B1109">
        <v>243910</v>
      </c>
      <c r="C1109">
        <v>109259</v>
      </c>
      <c r="D1109" t="s">
        <v>23</v>
      </c>
      <c r="E1109" t="s">
        <v>129</v>
      </c>
      <c r="F1109" t="s">
        <v>45</v>
      </c>
      <c r="G1109" t="s">
        <v>1955</v>
      </c>
      <c r="H1109">
        <v>1</v>
      </c>
      <c r="I1109" t="s">
        <v>780</v>
      </c>
      <c r="J1109" s="1">
        <v>7.7300578703703706E-3</v>
      </c>
      <c r="K1109">
        <v>40.719386413349397</v>
      </c>
      <c r="L1109">
        <v>-74.008692501044905</v>
      </c>
      <c r="M1109">
        <v>40.745007462849301</v>
      </c>
      <c r="N1109">
        <v>-74.000512486947102</v>
      </c>
      <c r="O1109" s="5">
        <v>41918.866962673608</v>
      </c>
      <c r="R1109" s="5">
        <v>41918.905231493052</v>
      </c>
      <c r="S1109">
        <f t="shared" si="34"/>
        <v>41</v>
      </c>
      <c r="T1109">
        <f t="shared" si="35"/>
        <v>1</v>
      </c>
    </row>
    <row r="1110" spans="1:20" x14ac:dyDescent="0.25">
      <c r="A1110">
        <v>1310229</v>
      </c>
      <c r="B1110">
        <v>68154</v>
      </c>
      <c r="C1110">
        <v>119255</v>
      </c>
      <c r="D1110" t="s">
        <v>85</v>
      </c>
      <c r="E1110" t="s">
        <v>219</v>
      </c>
      <c r="F1110" t="s">
        <v>37</v>
      </c>
      <c r="J1110" s="1">
        <v>2.2934837962962965E-3</v>
      </c>
      <c r="K1110">
        <v>40.716725764782701</v>
      </c>
      <c r="L1110">
        <v>-74.008250645521898</v>
      </c>
      <c r="M1110">
        <v>40.733959200000001</v>
      </c>
      <c r="N1110">
        <v>-74.001977800000006</v>
      </c>
      <c r="O1110" s="5">
        <v>41918.867396296293</v>
      </c>
      <c r="P1110" s="5">
        <v>41918.889321261573</v>
      </c>
      <c r="Q1110" s="5">
        <v>41918.895002581019</v>
      </c>
      <c r="R1110" s="5">
        <v>41918.906377777777</v>
      </c>
      <c r="S1110">
        <f t="shared" si="34"/>
        <v>41</v>
      </c>
      <c r="T1110">
        <f t="shared" si="35"/>
        <v>1</v>
      </c>
    </row>
    <row r="1111" spans="1:20" x14ac:dyDescent="0.25">
      <c r="A1111">
        <v>1310214</v>
      </c>
      <c r="B1111">
        <v>76942</v>
      </c>
      <c r="C1111">
        <v>134198</v>
      </c>
      <c r="D1111" t="s">
        <v>23</v>
      </c>
      <c r="E1111" t="s">
        <v>967</v>
      </c>
      <c r="F1111" t="s">
        <v>20</v>
      </c>
      <c r="G1111" t="s">
        <v>2636</v>
      </c>
      <c r="H1111">
        <v>1</v>
      </c>
      <c r="I1111" t="s">
        <v>70</v>
      </c>
      <c r="J1111" s="1">
        <v>6.7645370370370368E-3</v>
      </c>
      <c r="K1111">
        <v>40.765298953919803</v>
      </c>
      <c r="L1111">
        <v>-73.975667953491197</v>
      </c>
      <c r="M1111">
        <v>40.7520764</v>
      </c>
      <c r="N1111">
        <v>-74.001015600000002</v>
      </c>
      <c r="O1111" s="5">
        <v>41918.868180694444</v>
      </c>
      <c r="P1111" s="5">
        <v>41918.875504537034</v>
      </c>
      <c r="Q1111" s="5">
        <v>41918.886008831018</v>
      </c>
      <c r="R1111" s="5">
        <v>41918.899235937497</v>
      </c>
      <c r="S1111">
        <f t="shared" si="34"/>
        <v>41</v>
      </c>
      <c r="T1111">
        <f t="shared" si="35"/>
        <v>1</v>
      </c>
    </row>
    <row r="1112" spans="1:20" x14ac:dyDescent="0.25">
      <c r="A1112">
        <v>1310414</v>
      </c>
      <c r="B1112">
        <v>208020</v>
      </c>
      <c r="C1112">
        <v>140684</v>
      </c>
      <c r="D1112" t="s">
        <v>23</v>
      </c>
      <c r="E1112" t="s">
        <v>3445</v>
      </c>
      <c r="F1112" t="s">
        <v>45</v>
      </c>
      <c r="G1112" t="s">
        <v>3446</v>
      </c>
      <c r="H1112">
        <v>1</v>
      </c>
      <c r="I1112" t="s">
        <v>249</v>
      </c>
      <c r="J1112" s="1">
        <v>3.7127314814814814E-3</v>
      </c>
      <c r="K1112">
        <v>40.737161064339702</v>
      </c>
      <c r="L1112">
        <v>-73.988735675811796</v>
      </c>
      <c r="M1112">
        <v>40.747018901686999</v>
      </c>
      <c r="N1112">
        <v>-73.990921968255506</v>
      </c>
      <c r="O1112" s="5">
        <v>41918.878370439816</v>
      </c>
      <c r="P1112" s="5">
        <v>41918.880374884262</v>
      </c>
      <c r="Q1112" s="5">
        <v>41918.90317208333</v>
      </c>
      <c r="R1112" s="5">
        <v>41918.908307453705</v>
      </c>
      <c r="S1112">
        <f t="shared" si="34"/>
        <v>41</v>
      </c>
      <c r="T1112">
        <f t="shared" si="35"/>
        <v>1</v>
      </c>
    </row>
    <row r="1113" spans="1:20" x14ac:dyDescent="0.25">
      <c r="A1113">
        <v>1310423</v>
      </c>
      <c r="B1113">
        <v>180821</v>
      </c>
      <c r="C1113">
        <v>118093</v>
      </c>
      <c r="D1113" t="s">
        <v>314</v>
      </c>
      <c r="E1113" t="s">
        <v>380</v>
      </c>
      <c r="J1113" s="1">
        <v>3.2867592592592597E-3</v>
      </c>
      <c r="K1113">
        <v>40.772558538276897</v>
      </c>
      <c r="L1113">
        <v>-73.965167711577905</v>
      </c>
      <c r="M1113">
        <v>40.761567800000002</v>
      </c>
      <c r="N1113">
        <v>-73.967901999999995</v>
      </c>
      <c r="O1113" s="5">
        <v>41918.87872645833</v>
      </c>
      <c r="P1113" s="5">
        <v>41918.886264918983</v>
      </c>
      <c r="Q1113" s="5">
        <v>41918.892391157409</v>
      </c>
      <c r="R1113" s="5">
        <v>41918.905231249999</v>
      </c>
      <c r="S1113">
        <f t="shared" si="34"/>
        <v>41</v>
      </c>
      <c r="T1113">
        <f t="shared" si="35"/>
        <v>1</v>
      </c>
    </row>
    <row r="1114" spans="1:20" x14ac:dyDescent="0.25">
      <c r="A1114">
        <v>1310439</v>
      </c>
      <c r="B1114">
        <v>59762</v>
      </c>
      <c r="C1114">
        <v>30905</v>
      </c>
      <c r="D1114" t="s">
        <v>53</v>
      </c>
      <c r="E1114" t="s">
        <v>3695</v>
      </c>
      <c r="K1114">
        <v>40.732726999999997</v>
      </c>
      <c r="L1114">
        <v>-74.000078999999999</v>
      </c>
      <c r="M1114">
        <v>40.735684192218102</v>
      </c>
      <c r="N1114">
        <v>-74.001900337658597</v>
      </c>
      <c r="O1114" s="5">
        <v>41918.880256053242</v>
      </c>
      <c r="P1114" s="5">
        <v>41918.886616655094</v>
      </c>
      <c r="Q1114" s="5">
        <v>41918.891010474537</v>
      </c>
      <c r="R1114" s="5">
        <v>41918.896166666666</v>
      </c>
      <c r="S1114">
        <f t="shared" si="34"/>
        <v>41</v>
      </c>
      <c r="T1114">
        <f t="shared" si="35"/>
        <v>1</v>
      </c>
    </row>
    <row r="1115" spans="1:20" x14ac:dyDescent="0.25">
      <c r="A1115">
        <v>1310443</v>
      </c>
      <c r="B1115">
        <v>94700</v>
      </c>
      <c r="C1115">
        <v>108647</v>
      </c>
      <c r="D1115" t="s">
        <v>23</v>
      </c>
      <c r="E1115" t="s">
        <v>40</v>
      </c>
      <c r="F1115" t="s">
        <v>41</v>
      </c>
      <c r="G1115" t="s">
        <v>1309</v>
      </c>
      <c r="H1115">
        <v>2</v>
      </c>
      <c r="I1115" t="s">
        <v>1310</v>
      </c>
      <c r="J1115" s="1">
        <v>3.2437152777777777E-3</v>
      </c>
      <c r="K1115">
        <v>40.719268925450301</v>
      </c>
      <c r="L1115">
        <v>-74.008749884804104</v>
      </c>
      <c r="M1115">
        <v>40.732428200000001</v>
      </c>
      <c r="N1115">
        <v>-74.008059399999993</v>
      </c>
      <c r="O1115" s="5">
        <v>41918.881078784725</v>
      </c>
      <c r="P1115" s="5">
        <v>41918.886522754627</v>
      </c>
      <c r="Q1115" s="5">
        <v>41918.894042453707</v>
      </c>
      <c r="R1115" s="5">
        <v>41918.904286631943</v>
      </c>
      <c r="S1115">
        <f t="shared" si="34"/>
        <v>41</v>
      </c>
      <c r="T1115">
        <f t="shared" si="35"/>
        <v>1</v>
      </c>
    </row>
    <row r="1116" spans="1:20" x14ac:dyDescent="0.25">
      <c r="A1116">
        <v>1310468</v>
      </c>
      <c r="B1116">
        <v>87727</v>
      </c>
      <c r="C1116">
        <v>3296</v>
      </c>
      <c r="D1116" t="s">
        <v>23</v>
      </c>
      <c r="E1116" t="s">
        <v>36</v>
      </c>
      <c r="F1116" t="s">
        <v>37</v>
      </c>
      <c r="G1116" t="s">
        <v>38</v>
      </c>
      <c r="H1116">
        <v>1</v>
      </c>
      <c r="I1116" t="s">
        <v>39</v>
      </c>
      <c r="J1116" s="1">
        <v>1.7041898148148148E-3</v>
      </c>
      <c r="K1116">
        <v>40.7261096570601</v>
      </c>
      <c r="L1116">
        <v>-74.002491863200504</v>
      </c>
      <c r="M1116">
        <v>40.720241459335597</v>
      </c>
      <c r="N1116">
        <v>-73.994944838094995</v>
      </c>
      <c r="O1116" s="5">
        <v>41918.881552569444</v>
      </c>
      <c r="P1116" s="5">
        <v>41918.889729247683</v>
      </c>
      <c r="Q1116" s="5">
        <v>41918.906975821759</v>
      </c>
      <c r="R1116" s="5">
        <v>41918.913141840276</v>
      </c>
      <c r="S1116">
        <f t="shared" si="34"/>
        <v>41</v>
      </c>
      <c r="T1116">
        <f t="shared" si="35"/>
        <v>1</v>
      </c>
    </row>
    <row r="1117" spans="1:20" x14ac:dyDescent="0.25">
      <c r="A1117">
        <v>1310460</v>
      </c>
      <c r="B1117">
        <v>347226</v>
      </c>
      <c r="C1117">
        <v>125504</v>
      </c>
      <c r="D1117" t="s">
        <v>23</v>
      </c>
      <c r="E1117" t="s">
        <v>816</v>
      </c>
      <c r="F1117" t="s">
        <v>817</v>
      </c>
      <c r="G1117" t="s">
        <v>1061</v>
      </c>
      <c r="H1117">
        <v>1</v>
      </c>
      <c r="I1117" t="s">
        <v>819</v>
      </c>
      <c r="K1117">
        <v>40.729075924929496</v>
      </c>
      <c r="L1117">
        <v>-73.988682031631498</v>
      </c>
      <c r="M1117">
        <v>40.721990941441597</v>
      </c>
      <c r="N1117">
        <v>-74.007454833537594</v>
      </c>
      <c r="O1117" s="5">
        <v>41918.881870115743</v>
      </c>
      <c r="P1117" s="5">
        <v>41918.886516747683</v>
      </c>
      <c r="Q1117" s="5">
        <v>41918.891276851849</v>
      </c>
      <c r="R1117" s="5">
        <v>41918.898592650461</v>
      </c>
      <c r="S1117">
        <f t="shared" si="34"/>
        <v>41</v>
      </c>
      <c r="T1117">
        <f t="shared" si="35"/>
        <v>1</v>
      </c>
    </row>
    <row r="1118" spans="1:20" x14ac:dyDescent="0.25">
      <c r="A1118">
        <v>1310594</v>
      </c>
      <c r="B1118">
        <v>165564</v>
      </c>
      <c r="C1118">
        <v>30905</v>
      </c>
      <c r="D1118" t="s">
        <v>53</v>
      </c>
      <c r="E1118" t="s">
        <v>1750</v>
      </c>
      <c r="J1118" s="1">
        <v>2.392025462962963E-3</v>
      </c>
      <c r="K1118">
        <v>40.735758735021598</v>
      </c>
      <c r="L1118">
        <v>-74.005869626998901</v>
      </c>
      <c r="M1118">
        <v>40.732486000000002</v>
      </c>
      <c r="N1118">
        <v>-73.996584999999996</v>
      </c>
      <c r="O1118" s="5">
        <v>41918.890020185187</v>
      </c>
      <c r="P1118" s="5">
        <v>41918.892862881941</v>
      </c>
      <c r="Q1118" s="5">
        <v>41918.902814618057</v>
      </c>
      <c r="R1118" s="5">
        <v>41918.907503472219</v>
      </c>
      <c r="S1118">
        <f t="shared" si="34"/>
        <v>41</v>
      </c>
      <c r="T1118">
        <f t="shared" si="35"/>
        <v>1</v>
      </c>
    </row>
    <row r="1119" spans="1:20" x14ac:dyDescent="0.25">
      <c r="A1119">
        <v>1310598</v>
      </c>
      <c r="B1119">
        <v>63513</v>
      </c>
      <c r="C1119">
        <v>108004</v>
      </c>
      <c r="D1119" t="s">
        <v>23</v>
      </c>
      <c r="E1119" t="s">
        <v>2078</v>
      </c>
      <c r="F1119" t="s">
        <v>709</v>
      </c>
      <c r="G1119" t="s">
        <v>2784</v>
      </c>
      <c r="H1119">
        <v>1</v>
      </c>
      <c r="I1119" t="s">
        <v>2080</v>
      </c>
      <c r="J1119" s="1">
        <v>3.1946527777777776E-3</v>
      </c>
      <c r="K1119">
        <v>40.741171775466</v>
      </c>
      <c r="L1119">
        <v>-74.004887919394903</v>
      </c>
      <c r="M1119">
        <v>40.760559899999997</v>
      </c>
      <c r="N1119">
        <v>-73.999052500000005</v>
      </c>
      <c r="O1119" s="5">
        <v>41918.891104930553</v>
      </c>
      <c r="P1119" s="5">
        <v>41918.902812997687</v>
      </c>
      <c r="Q1119" s="5">
        <v>41918.909990069442</v>
      </c>
      <c r="R1119" s="5">
        <v>41918.920213657409</v>
      </c>
      <c r="S1119">
        <f t="shared" si="34"/>
        <v>41</v>
      </c>
      <c r="T1119">
        <f t="shared" si="35"/>
        <v>1</v>
      </c>
    </row>
    <row r="1120" spans="1:20" x14ac:dyDescent="0.25">
      <c r="A1120">
        <v>1310617</v>
      </c>
      <c r="B1120">
        <v>98319</v>
      </c>
      <c r="C1120">
        <v>132101</v>
      </c>
      <c r="D1120" t="s">
        <v>170</v>
      </c>
      <c r="E1120" t="s">
        <v>243</v>
      </c>
      <c r="F1120" t="s">
        <v>70</v>
      </c>
      <c r="G1120" t="s">
        <v>318</v>
      </c>
      <c r="H1120">
        <v>2</v>
      </c>
      <c r="I1120" t="s">
        <v>319</v>
      </c>
      <c r="K1120">
        <v>40.714047313412998</v>
      </c>
      <c r="L1120">
        <v>-73.954921066761003</v>
      </c>
      <c r="M1120">
        <v>40.7106554</v>
      </c>
      <c r="N1120">
        <v>-73.966932700000001</v>
      </c>
      <c r="O1120" s="5">
        <v>41918.892799594905</v>
      </c>
      <c r="P1120" s="5">
        <v>41918.901159016204</v>
      </c>
      <c r="Q1120" s="5">
        <v>41918.91056384259</v>
      </c>
      <c r="R1120" s="5">
        <v>41918.918207789349</v>
      </c>
      <c r="S1120">
        <f t="shared" si="34"/>
        <v>41</v>
      </c>
      <c r="T1120">
        <f t="shared" si="35"/>
        <v>1</v>
      </c>
    </row>
    <row r="1121" spans="1:20" x14ac:dyDescent="0.25">
      <c r="A1121">
        <v>1310725</v>
      </c>
      <c r="B1121">
        <v>64153</v>
      </c>
      <c r="C1121">
        <v>43955</v>
      </c>
      <c r="D1121" t="s">
        <v>23</v>
      </c>
      <c r="E1121" t="s">
        <v>62</v>
      </c>
      <c r="F1121" t="s">
        <v>63</v>
      </c>
      <c r="G1121" t="s">
        <v>717</v>
      </c>
      <c r="H1121">
        <v>1</v>
      </c>
      <c r="I1121" t="s">
        <v>65</v>
      </c>
      <c r="K1121">
        <v>40.727518945156902</v>
      </c>
      <c r="L1121">
        <v>-73.988671302795396</v>
      </c>
      <c r="M1121">
        <v>40.759183</v>
      </c>
      <c r="N1121">
        <v>-73.976487000000006</v>
      </c>
      <c r="O1121" s="5">
        <v>41918.898189027779</v>
      </c>
      <c r="P1121" s="5">
        <v>41918.919030613426</v>
      </c>
      <c r="Q1121" s="5">
        <v>41918.920302395833</v>
      </c>
      <c r="R1121" s="5">
        <v>41918.933901180557</v>
      </c>
      <c r="S1121">
        <f t="shared" si="34"/>
        <v>41</v>
      </c>
      <c r="T1121">
        <f t="shared" si="35"/>
        <v>1</v>
      </c>
    </row>
    <row r="1122" spans="1:20" x14ac:dyDescent="0.25">
      <c r="A1122">
        <v>1310725</v>
      </c>
      <c r="B1122">
        <v>64153</v>
      </c>
      <c r="C1122">
        <v>43955</v>
      </c>
      <c r="D1122" t="s">
        <v>23</v>
      </c>
      <c r="E1122" t="s">
        <v>62</v>
      </c>
      <c r="F1122" t="s">
        <v>63</v>
      </c>
      <c r="G1122" t="s">
        <v>1218</v>
      </c>
      <c r="H1122">
        <v>1</v>
      </c>
      <c r="I1122" t="s">
        <v>249</v>
      </c>
      <c r="K1122">
        <v>40.727518945156902</v>
      </c>
      <c r="L1122">
        <v>-73.988671302795396</v>
      </c>
      <c r="M1122">
        <v>40.759183</v>
      </c>
      <c r="N1122">
        <v>-73.976487000000006</v>
      </c>
      <c r="O1122" s="5">
        <v>41918.898189027779</v>
      </c>
      <c r="P1122" s="5">
        <v>41918.919030613426</v>
      </c>
      <c r="Q1122" s="5">
        <v>41918.920302395833</v>
      </c>
      <c r="R1122" s="5">
        <v>41918.933901180557</v>
      </c>
      <c r="S1122">
        <f t="shared" si="34"/>
        <v>41</v>
      </c>
      <c r="T1122">
        <f t="shared" si="35"/>
        <v>1</v>
      </c>
    </row>
    <row r="1123" spans="1:20" x14ac:dyDescent="0.25">
      <c r="A1123">
        <v>1310733</v>
      </c>
      <c r="B1123">
        <v>71743</v>
      </c>
      <c r="C1123">
        <v>69889</v>
      </c>
      <c r="D1123" t="s">
        <v>23</v>
      </c>
      <c r="E1123" t="s">
        <v>355</v>
      </c>
      <c r="F1123" t="s">
        <v>91</v>
      </c>
      <c r="G1123" t="s">
        <v>966</v>
      </c>
      <c r="H1123">
        <v>1</v>
      </c>
      <c r="I1123" t="s">
        <v>365</v>
      </c>
      <c r="J1123" s="1">
        <v>4.2770949074074074E-3</v>
      </c>
      <c r="K1123">
        <v>40.776083193932998</v>
      </c>
      <c r="L1123">
        <v>-73.962171576462296</v>
      </c>
      <c r="M1123">
        <v>40.767787321706898</v>
      </c>
      <c r="N1123">
        <v>-73.961591393840195</v>
      </c>
      <c r="O1123" s="5">
        <v>41918.899020671299</v>
      </c>
      <c r="P1123" s="5">
        <v>41918.905821539352</v>
      </c>
      <c r="Q1123" s="5">
        <v>41918.914407280092</v>
      </c>
      <c r="R1123" s="5">
        <v>41918.920657314811</v>
      </c>
      <c r="S1123">
        <f t="shared" si="34"/>
        <v>41</v>
      </c>
      <c r="T1123">
        <f t="shared" si="35"/>
        <v>1</v>
      </c>
    </row>
    <row r="1124" spans="1:20" x14ac:dyDescent="0.25">
      <c r="A1124">
        <v>1310750</v>
      </c>
      <c r="B1124">
        <v>135879</v>
      </c>
      <c r="C1124">
        <v>125504</v>
      </c>
      <c r="D1124" t="s">
        <v>23</v>
      </c>
      <c r="E1124" t="s">
        <v>209</v>
      </c>
      <c r="F1124" t="s">
        <v>139</v>
      </c>
      <c r="K1124">
        <v>40.7326086671628</v>
      </c>
      <c r="L1124">
        <v>-73.997261313044504</v>
      </c>
      <c r="M1124">
        <v>40.719017600000001</v>
      </c>
      <c r="N1124">
        <v>-73.985538599999998</v>
      </c>
      <c r="O1124" s="5">
        <v>41918.90083864583</v>
      </c>
      <c r="P1124" s="5">
        <v>41918.904917349537</v>
      </c>
      <c r="Q1124" s="5">
        <v>41918.919385023146</v>
      </c>
      <c r="R1124" s="5">
        <v>41918.926161134259</v>
      </c>
      <c r="S1124">
        <f t="shared" si="34"/>
        <v>41</v>
      </c>
      <c r="T1124">
        <f t="shared" si="35"/>
        <v>1</v>
      </c>
    </row>
    <row r="1125" spans="1:20" x14ac:dyDescent="0.25">
      <c r="A1125">
        <v>1310827</v>
      </c>
      <c r="B1125">
        <v>328731</v>
      </c>
      <c r="C1125">
        <v>109013</v>
      </c>
      <c r="D1125" t="s">
        <v>53</v>
      </c>
      <c r="E1125" t="s">
        <v>258</v>
      </c>
      <c r="F1125" t="s">
        <v>20</v>
      </c>
      <c r="G1125" t="s">
        <v>151</v>
      </c>
      <c r="H1125">
        <v>1</v>
      </c>
      <c r="I1125" t="s">
        <v>249</v>
      </c>
      <c r="K1125">
        <v>40.724339999999998</v>
      </c>
      <c r="L1125">
        <v>-73.990960000000001</v>
      </c>
      <c r="M1125">
        <v>40.722974999999998</v>
      </c>
      <c r="N1125">
        <v>-74.000297000000003</v>
      </c>
      <c r="O1125" s="5">
        <v>41918.906802974539</v>
      </c>
      <c r="P1125" s="5">
        <v>41918.920037013886</v>
      </c>
      <c r="Q1125" s="5">
        <v>41918.934189907406</v>
      </c>
      <c r="R1125" s="5">
        <v>41918.938092893521</v>
      </c>
      <c r="S1125">
        <f t="shared" si="34"/>
        <v>41</v>
      </c>
      <c r="T1125">
        <f t="shared" si="35"/>
        <v>1</v>
      </c>
    </row>
    <row r="1126" spans="1:20" x14ac:dyDescent="0.25">
      <c r="A1126">
        <v>1310969</v>
      </c>
      <c r="B1126">
        <v>113193</v>
      </c>
      <c r="C1126">
        <v>138873</v>
      </c>
      <c r="D1126" t="s">
        <v>53</v>
      </c>
      <c r="E1126" t="s">
        <v>495</v>
      </c>
      <c r="F1126" t="s">
        <v>78</v>
      </c>
      <c r="K1126">
        <v>40.749386979075403</v>
      </c>
      <c r="L1126">
        <v>-73.995413436461405</v>
      </c>
      <c r="M1126">
        <v>40.724375999999999</v>
      </c>
      <c r="N1126">
        <v>-73.9941788</v>
      </c>
      <c r="O1126" s="5">
        <v>41918.914127245371</v>
      </c>
      <c r="P1126" s="5">
        <v>41918.915477685186</v>
      </c>
      <c r="Q1126" s="5">
        <v>41918.933510046299</v>
      </c>
      <c r="R1126" s="5">
        <v>41918.94005730324</v>
      </c>
      <c r="S1126">
        <f t="shared" si="34"/>
        <v>41</v>
      </c>
      <c r="T1126">
        <f t="shared" si="35"/>
        <v>1</v>
      </c>
    </row>
    <row r="1127" spans="1:20" x14ac:dyDescent="0.25">
      <c r="A1127">
        <v>1311057</v>
      </c>
      <c r="B1127">
        <v>111356</v>
      </c>
      <c r="C1127">
        <v>104533</v>
      </c>
      <c r="D1127" t="s">
        <v>23</v>
      </c>
      <c r="E1127" t="s">
        <v>36</v>
      </c>
      <c r="F1127" t="s">
        <v>37</v>
      </c>
      <c r="G1127" t="s">
        <v>827</v>
      </c>
      <c r="H1127">
        <v>1</v>
      </c>
      <c r="I1127" t="s">
        <v>39</v>
      </c>
      <c r="J1127" s="1">
        <v>4.1608217592592591E-3</v>
      </c>
      <c r="K1127">
        <v>40.7261096570601</v>
      </c>
      <c r="L1127">
        <v>-74.002491863200504</v>
      </c>
      <c r="M1127">
        <v>40.729514700000003</v>
      </c>
      <c r="N1127">
        <v>-73.9971879</v>
      </c>
      <c r="O1127" s="5">
        <v>41918.918855937503</v>
      </c>
      <c r="P1127" s="5">
        <v>41918.923857754628</v>
      </c>
      <c r="Q1127" s="5">
        <v>41918.931359780094</v>
      </c>
      <c r="R1127" s="5">
        <v>41918.93550796296</v>
      </c>
      <c r="S1127">
        <f t="shared" si="34"/>
        <v>41</v>
      </c>
      <c r="T1127">
        <f t="shared" si="35"/>
        <v>1</v>
      </c>
    </row>
    <row r="1128" spans="1:20" x14ac:dyDescent="0.25">
      <c r="A1128">
        <v>1311185</v>
      </c>
      <c r="B1128">
        <v>120833</v>
      </c>
      <c r="C1128">
        <v>124602</v>
      </c>
      <c r="D1128" t="s">
        <v>53</v>
      </c>
      <c r="E1128" t="s">
        <v>28</v>
      </c>
      <c r="F1128" t="s">
        <v>29</v>
      </c>
      <c r="G1128" t="s">
        <v>146</v>
      </c>
      <c r="H1128">
        <v>1</v>
      </c>
      <c r="I1128" t="s">
        <v>147</v>
      </c>
      <c r="J1128" s="1">
        <v>4.1448611111111113E-3</v>
      </c>
      <c r="K1128">
        <v>40.746131207852798</v>
      </c>
      <c r="L1128">
        <v>-73.978103399276705</v>
      </c>
      <c r="M1128">
        <v>40.741964600000003</v>
      </c>
      <c r="N1128">
        <v>-73.986185899999995</v>
      </c>
      <c r="O1128" s="5">
        <v>41918.9274715625</v>
      </c>
      <c r="P1128" s="5">
        <v>41918.938002430557</v>
      </c>
      <c r="Q1128" s="5">
        <v>41918.942786388892</v>
      </c>
      <c r="R1128" s="5">
        <v>41918.94573965278</v>
      </c>
      <c r="S1128">
        <f t="shared" si="34"/>
        <v>41</v>
      </c>
      <c r="T1128">
        <f t="shared" si="35"/>
        <v>1</v>
      </c>
    </row>
    <row r="1129" spans="1:20" x14ac:dyDescent="0.25">
      <c r="A1129">
        <v>1311341</v>
      </c>
      <c r="B1129">
        <v>97806</v>
      </c>
      <c r="C1129">
        <v>132738</v>
      </c>
      <c r="D1129" t="s">
        <v>23</v>
      </c>
      <c r="E1129" t="s">
        <v>54</v>
      </c>
      <c r="F1129" t="s">
        <v>29</v>
      </c>
      <c r="G1129" t="s">
        <v>151</v>
      </c>
      <c r="H1129">
        <v>1</v>
      </c>
      <c r="I1129" t="s">
        <v>151</v>
      </c>
      <c r="K1129">
        <v>40.758456774983799</v>
      </c>
      <c r="L1129">
        <v>-73.989140466129399</v>
      </c>
      <c r="M1129">
        <v>40.764786999999998</v>
      </c>
      <c r="N1129">
        <v>-73.982596000000001</v>
      </c>
      <c r="O1129" s="5">
        <v>41918.938301608796</v>
      </c>
      <c r="P1129" s="5">
        <v>41918.943073923612</v>
      </c>
      <c r="Q1129" s="5">
        <v>41918.961374710649</v>
      </c>
      <c r="R1129" s="5">
        <v>41918.968090625</v>
      </c>
      <c r="S1129">
        <f t="shared" si="34"/>
        <v>41</v>
      </c>
      <c r="T1129">
        <f t="shared" si="35"/>
        <v>1</v>
      </c>
    </row>
    <row r="1130" spans="1:20" x14ac:dyDescent="0.25">
      <c r="A1130">
        <v>1311386</v>
      </c>
      <c r="B1130">
        <v>27365</v>
      </c>
      <c r="C1130">
        <v>147300</v>
      </c>
      <c r="D1130" t="s">
        <v>23</v>
      </c>
      <c r="E1130" t="s">
        <v>816</v>
      </c>
      <c r="F1130" t="s">
        <v>817</v>
      </c>
      <c r="K1130">
        <v>40.775133509056303</v>
      </c>
      <c r="L1130">
        <v>-73.953779854607603</v>
      </c>
      <c r="M1130">
        <v>40.773949000000002</v>
      </c>
      <c r="N1130">
        <v>-73.955416</v>
      </c>
      <c r="O1130" s="5">
        <v>41918.943942071761</v>
      </c>
      <c r="P1130" s="5">
        <v>41918.958624050923</v>
      </c>
      <c r="Q1130" s="5">
        <v>41918.965732708333</v>
      </c>
      <c r="R1130" s="5">
        <v>41918.973430370374</v>
      </c>
      <c r="S1130">
        <f t="shared" si="34"/>
        <v>41</v>
      </c>
      <c r="T1130">
        <f t="shared" si="35"/>
        <v>1</v>
      </c>
    </row>
    <row r="1131" spans="1:20" x14ac:dyDescent="0.25">
      <c r="A1131">
        <v>1311447</v>
      </c>
      <c r="B1131">
        <v>354016</v>
      </c>
      <c r="C1131">
        <v>142140</v>
      </c>
      <c r="D1131" t="s">
        <v>53</v>
      </c>
      <c r="E1131" t="s">
        <v>54</v>
      </c>
      <c r="F1131" t="s">
        <v>29</v>
      </c>
      <c r="G1131" t="s">
        <v>1510</v>
      </c>
      <c r="H1131">
        <v>1</v>
      </c>
      <c r="I1131" t="s">
        <v>685</v>
      </c>
      <c r="K1131">
        <v>40.758456774983799</v>
      </c>
      <c r="L1131">
        <v>-73.989140466129399</v>
      </c>
      <c r="M1131">
        <v>40.723329499999998</v>
      </c>
      <c r="N1131">
        <v>-73.991501799999995</v>
      </c>
      <c r="O1131" s="5">
        <v>41918.948299826392</v>
      </c>
      <c r="P1131" s="5">
        <v>41918.959897106484</v>
      </c>
      <c r="Q1131" s="5">
        <v>41918.972944027781</v>
      </c>
      <c r="R1131" s="5">
        <v>41918.990142754628</v>
      </c>
      <c r="S1131">
        <f t="shared" si="34"/>
        <v>41</v>
      </c>
      <c r="T1131">
        <f t="shared" si="35"/>
        <v>1</v>
      </c>
    </row>
    <row r="1132" spans="1:20" x14ac:dyDescent="0.25">
      <c r="A1132">
        <v>1311555</v>
      </c>
      <c r="B1132">
        <v>86240</v>
      </c>
      <c r="C1132">
        <v>109013</v>
      </c>
      <c r="D1132" t="s">
        <v>53</v>
      </c>
      <c r="E1132" t="s">
        <v>1019</v>
      </c>
      <c r="F1132" t="s">
        <v>45</v>
      </c>
      <c r="G1132" t="s">
        <v>3537</v>
      </c>
      <c r="H1132">
        <v>1</v>
      </c>
      <c r="I1132" t="s">
        <v>249</v>
      </c>
      <c r="J1132" s="1">
        <v>5.7680787037037032E-3</v>
      </c>
      <c r="K1132">
        <v>40.732666419020703</v>
      </c>
      <c r="L1132">
        <v>-74.003292612268694</v>
      </c>
      <c r="M1132">
        <v>40.804653500000001</v>
      </c>
      <c r="N1132">
        <v>-73.967157900000004</v>
      </c>
      <c r="O1132" s="5">
        <v>41918.960642662038</v>
      </c>
      <c r="P1132" s="5">
        <v>41918.978310671293</v>
      </c>
      <c r="Q1132" s="5">
        <v>41918.983253668979</v>
      </c>
      <c r="R1132" s="5">
        <v>41919.001055081018</v>
      </c>
      <c r="S1132">
        <f t="shared" si="34"/>
        <v>41</v>
      </c>
      <c r="T1132">
        <f t="shared" si="35"/>
        <v>1</v>
      </c>
    </row>
    <row r="1133" spans="1:20" x14ac:dyDescent="0.25">
      <c r="A1133">
        <v>1311591</v>
      </c>
      <c r="B1133">
        <v>76973</v>
      </c>
      <c r="C1133">
        <v>129982</v>
      </c>
      <c r="D1133" t="s">
        <v>53</v>
      </c>
      <c r="E1133" t="s">
        <v>771</v>
      </c>
      <c r="F1133" t="s">
        <v>674</v>
      </c>
      <c r="K1133">
        <v>40.741816163063</v>
      </c>
      <c r="L1133">
        <v>-73.993494740000003</v>
      </c>
      <c r="M1133">
        <v>40.743497291911197</v>
      </c>
      <c r="N1133">
        <v>-73.987851962326104</v>
      </c>
      <c r="O1133" s="5">
        <v>41918.968535509259</v>
      </c>
      <c r="P1133" s="5">
        <v>41918.972717141201</v>
      </c>
      <c r="Q1133" s="5">
        <v>41919.005810208335</v>
      </c>
      <c r="R1133" s="5">
        <v>41919.013870925926</v>
      </c>
      <c r="S1133">
        <f t="shared" si="34"/>
        <v>41</v>
      </c>
      <c r="T1133">
        <f t="shared" si="35"/>
        <v>1</v>
      </c>
    </row>
    <row r="1134" spans="1:20" x14ac:dyDescent="0.25">
      <c r="A1134">
        <v>1311619</v>
      </c>
      <c r="B1134">
        <v>59161</v>
      </c>
      <c r="C1134">
        <v>79847</v>
      </c>
      <c r="D1134" t="s">
        <v>23</v>
      </c>
      <c r="E1134" t="s">
        <v>48</v>
      </c>
      <c r="F1134" t="s">
        <v>49</v>
      </c>
      <c r="G1134" t="s">
        <v>50</v>
      </c>
      <c r="H1134">
        <v>2</v>
      </c>
      <c r="I1134" t="s">
        <v>51</v>
      </c>
      <c r="K1134">
        <v>40.729790899999998</v>
      </c>
      <c r="L1134">
        <v>-74.000589300000001</v>
      </c>
      <c r="M1134">
        <v>40.734702599999999</v>
      </c>
      <c r="N1134">
        <v>-73.998206100000004</v>
      </c>
      <c r="O1134" s="5">
        <v>41918.972330011573</v>
      </c>
      <c r="P1134" s="5">
        <v>41918.970551701386</v>
      </c>
      <c r="Q1134" s="5">
        <v>41919.002365624998</v>
      </c>
      <c r="R1134" s="5">
        <v>41919.006441666665</v>
      </c>
      <c r="S1134">
        <f t="shared" si="34"/>
        <v>41</v>
      </c>
      <c r="T1134">
        <f t="shared" si="35"/>
        <v>1</v>
      </c>
    </row>
    <row r="1135" spans="1:20" x14ac:dyDescent="0.25">
      <c r="A1135">
        <v>1311634</v>
      </c>
      <c r="B1135">
        <v>52031</v>
      </c>
      <c r="C1135">
        <v>123581</v>
      </c>
      <c r="D1135" t="s">
        <v>23</v>
      </c>
      <c r="E1135" t="s">
        <v>1098</v>
      </c>
      <c r="F1135" t="s">
        <v>70</v>
      </c>
      <c r="G1135" t="s">
        <v>2787</v>
      </c>
      <c r="H1135">
        <v>1</v>
      </c>
      <c r="I1135" t="s">
        <v>2788</v>
      </c>
      <c r="K1135">
        <v>40.734410621402901</v>
      </c>
      <c r="L1135">
        <v>-73.990816622731302</v>
      </c>
      <c r="M1135">
        <v>40.739783699999997</v>
      </c>
      <c r="N1135">
        <v>-73.991966199999993</v>
      </c>
      <c r="O1135" s="5">
        <v>41918.974798587966</v>
      </c>
      <c r="P1135" s="5">
        <v>41918.978911157406</v>
      </c>
      <c r="Q1135" s="5">
        <v>41918.986921319447</v>
      </c>
      <c r="R1135" s="5">
        <v>41918.993725034721</v>
      </c>
      <c r="S1135">
        <f t="shared" si="34"/>
        <v>41</v>
      </c>
      <c r="T1135">
        <f t="shared" si="35"/>
        <v>1</v>
      </c>
    </row>
    <row r="1136" spans="1:20" x14ac:dyDescent="0.25">
      <c r="A1136">
        <v>1311664</v>
      </c>
      <c r="B1136">
        <v>115231</v>
      </c>
      <c r="C1136">
        <v>104533</v>
      </c>
      <c r="D1136" t="s">
        <v>23</v>
      </c>
      <c r="E1136" t="s">
        <v>1852</v>
      </c>
      <c r="F1136" t="s">
        <v>37</v>
      </c>
      <c r="G1136" t="s">
        <v>1853</v>
      </c>
      <c r="H1136">
        <v>1</v>
      </c>
      <c r="I1136" t="s">
        <v>1854</v>
      </c>
      <c r="J1136" s="1">
        <v>5.6121643518518526E-3</v>
      </c>
      <c r="K1136">
        <v>40.7472170904161</v>
      </c>
      <c r="L1136">
        <v>-74.0045608251327</v>
      </c>
      <c r="M1136">
        <v>40.777447724712999</v>
      </c>
      <c r="N1136">
        <v>-73.975572451158101</v>
      </c>
      <c r="O1136" s="5">
        <v>41918.980101226851</v>
      </c>
      <c r="P1136" s="5">
        <v>41918.98239636574</v>
      </c>
      <c r="Q1136" s="5">
        <v>41919.005381481482</v>
      </c>
      <c r="R1136" s="5">
        <v>41919.007325347222</v>
      </c>
      <c r="S1136">
        <f t="shared" si="34"/>
        <v>41</v>
      </c>
      <c r="T1136">
        <f t="shared" si="35"/>
        <v>1</v>
      </c>
    </row>
    <row r="1137" spans="1:20" x14ac:dyDescent="0.25">
      <c r="A1137">
        <v>1311752</v>
      </c>
      <c r="B1137">
        <v>94115</v>
      </c>
      <c r="C1137">
        <v>123581</v>
      </c>
      <c r="D1137" t="s">
        <v>23</v>
      </c>
      <c r="E1137" t="s">
        <v>1645</v>
      </c>
      <c r="F1137" t="s">
        <v>20</v>
      </c>
      <c r="G1137" t="s">
        <v>230</v>
      </c>
      <c r="H1137">
        <v>1</v>
      </c>
      <c r="I1137" t="s">
        <v>231</v>
      </c>
      <c r="J1137" s="1">
        <v>2.0869907407407404E-3</v>
      </c>
      <c r="K1137">
        <v>40.726724971876102</v>
      </c>
      <c r="L1137">
        <v>-73.988946042023798</v>
      </c>
      <c r="M1137">
        <v>40.736256750716002</v>
      </c>
      <c r="N1137">
        <v>-74.004916201112593</v>
      </c>
      <c r="O1137" s="5">
        <v>41918.99131449074</v>
      </c>
      <c r="P1137" s="5">
        <v>41919.000230925929</v>
      </c>
      <c r="Q1137" s="5">
        <v>41919.007059143521</v>
      </c>
      <c r="R1137" s="5">
        <v>41919.015250046294</v>
      </c>
      <c r="S1137">
        <f t="shared" si="34"/>
        <v>41</v>
      </c>
      <c r="T1137">
        <f t="shared" si="35"/>
        <v>1</v>
      </c>
    </row>
    <row r="1138" spans="1:20" x14ac:dyDescent="0.25">
      <c r="A1138">
        <v>1312356</v>
      </c>
      <c r="B1138">
        <v>72757</v>
      </c>
      <c r="C1138">
        <v>119794</v>
      </c>
      <c r="D1138" t="s">
        <v>23</v>
      </c>
      <c r="E1138" t="s">
        <v>238</v>
      </c>
      <c r="G1138" t="s">
        <v>2188</v>
      </c>
      <c r="H1138">
        <v>1</v>
      </c>
      <c r="I1138" t="s">
        <v>2189</v>
      </c>
      <c r="J1138" s="1">
        <v>4.1223495370370363E-3</v>
      </c>
      <c r="K1138">
        <v>40.724743642155602</v>
      </c>
      <c r="L1138">
        <v>-73.9986615554824</v>
      </c>
      <c r="M1138">
        <v>40.733269300000003</v>
      </c>
      <c r="N1138">
        <v>-74.002151100000006</v>
      </c>
      <c r="O1138" s="5">
        <v>41919.328692800926</v>
      </c>
      <c r="P1138" s="5">
        <v>41919.357043923614</v>
      </c>
      <c r="Q1138" s="5">
        <v>41919.366596273147</v>
      </c>
      <c r="R1138" s="5">
        <v>41919.374896724534</v>
      </c>
      <c r="S1138">
        <f t="shared" si="34"/>
        <v>41</v>
      </c>
      <c r="T1138">
        <f t="shared" si="35"/>
        <v>2</v>
      </c>
    </row>
    <row r="1139" spans="1:20" x14ac:dyDescent="0.25">
      <c r="A1139">
        <v>1312372</v>
      </c>
      <c r="B1139">
        <v>128370</v>
      </c>
      <c r="C1139">
        <v>140206</v>
      </c>
      <c r="D1139" t="s">
        <v>23</v>
      </c>
      <c r="E1139" t="s">
        <v>69</v>
      </c>
      <c r="F1139" t="s">
        <v>70</v>
      </c>
      <c r="G1139" t="s">
        <v>792</v>
      </c>
      <c r="H1139">
        <v>1</v>
      </c>
      <c r="I1139" t="s">
        <v>1349</v>
      </c>
      <c r="K1139">
        <v>40.775764315021398</v>
      </c>
      <c r="L1139">
        <v>-73.980206251144395</v>
      </c>
      <c r="M1139">
        <v>40.770713514546998</v>
      </c>
      <c r="N1139">
        <v>-73.986318705618302</v>
      </c>
      <c r="O1139" s="5">
        <v>41919.341561631947</v>
      </c>
      <c r="P1139" s="5">
        <v>41919.345679398146</v>
      </c>
      <c r="Q1139" s="5">
        <v>41919.355635173612</v>
      </c>
      <c r="R1139" s="5">
        <v>41919.359696203705</v>
      </c>
      <c r="S1139">
        <f t="shared" si="34"/>
        <v>41</v>
      </c>
      <c r="T1139">
        <f t="shared" si="35"/>
        <v>2</v>
      </c>
    </row>
    <row r="1140" spans="1:20" x14ac:dyDescent="0.25">
      <c r="A1140">
        <v>1312384</v>
      </c>
      <c r="B1140">
        <v>41378</v>
      </c>
      <c r="C1140">
        <v>149967</v>
      </c>
      <c r="D1140" t="s">
        <v>23</v>
      </c>
      <c r="E1140" t="s">
        <v>354</v>
      </c>
      <c r="F1140" t="s">
        <v>108</v>
      </c>
      <c r="K1140">
        <v>40.730014973446998</v>
      </c>
      <c r="L1140">
        <v>-73.991503715515094</v>
      </c>
      <c r="M1140">
        <v>40.727404999999997</v>
      </c>
      <c r="N1140">
        <v>-73.991802000000007</v>
      </c>
      <c r="O1140" s="5">
        <v>41919.354983761572</v>
      </c>
      <c r="P1140" s="5">
        <v>41919.370140324078</v>
      </c>
      <c r="Q1140" s="5">
        <v>41919.382176712963</v>
      </c>
      <c r="R1140" s="5">
        <v>41919.387133530094</v>
      </c>
      <c r="S1140">
        <f t="shared" si="34"/>
        <v>41</v>
      </c>
      <c r="T1140">
        <f t="shared" si="35"/>
        <v>2</v>
      </c>
    </row>
    <row r="1141" spans="1:20" x14ac:dyDescent="0.25">
      <c r="A1141">
        <v>1312397</v>
      </c>
      <c r="B1141">
        <v>364689</v>
      </c>
      <c r="C1141">
        <v>62487</v>
      </c>
      <c r="D1141" t="s">
        <v>53</v>
      </c>
      <c r="E1141" t="s">
        <v>354</v>
      </c>
      <c r="F1141" t="s">
        <v>108</v>
      </c>
      <c r="K1141">
        <v>40.779348961272902</v>
      </c>
      <c r="L1141">
        <v>-73.947781444205901</v>
      </c>
      <c r="M1141">
        <v>40.784837199999998</v>
      </c>
      <c r="N1141">
        <v>-73.944106199999993</v>
      </c>
      <c r="O1141" s="5">
        <v>41919.368615127314</v>
      </c>
      <c r="P1141" s="5">
        <v>41919.386174328705</v>
      </c>
      <c r="Q1141" s="5">
        <v>41919.3975096875</v>
      </c>
      <c r="R1141" s="5">
        <v>41919.403449942132</v>
      </c>
      <c r="S1141">
        <f t="shared" si="34"/>
        <v>41</v>
      </c>
      <c r="T1141">
        <f t="shared" si="35"/>
        <v>2</v>
      </c>
    </row>
    <row r="1142" spans="1:20" x14ac:dyDescent="0.25">
      <c r="A1142">
        <v>1312419</v>
      </c>
      <c r="B1142">
        <v>61614</v>
      </c>
      <c r="C1142">
        <v>5935</v>
      </c>
      <c r="D1142" t="s">
        <v>23</v>
      </c>
      <c r="E1142" t="s">
        <v>1128</v>
      </c>
      <c r="K1142">
        <v>40.743981808087099</v>
      </c>
      <c r="L1142">
        <v>-73.999442014038607</v>
      </c>
      <c r="M1142">
        <v>40.741802330383102</v>
      </c>
      <c r="N1142">
        <v>-73.993607631970406</v>
      </c>
      <c r="O1142" s="5">
        <v>41919.381732546295</v>
      </c>
      <c r="P1142" s="5">
        <v>41919.384269849535</v>
      </c>
      <c r="Q1142" s="5">
        <v>41919.390377233794</v>
      </c>
      <c r="R1142" s="5">
        <v>41919.395590011576</v>
      </c>
      <c r="S1142">
        <f t="shared" si="34"/>
        <v>41</v>
      </c>
      <c r="T1142">
        <f t="shared" si="35"/>
        <v>2</v>
      </c>
    </row>
    <row r="1143" spans="1:20" x14ac:dyDescent="0.25">
      <c r="A1143">
        <v>1312447</v>
      </c>
      <c r="B1143">
        <v>116161</v>
      </c>
      <c r="C1143">
        <v>96818</v>
      </c>
      <c r="D1143" t="s">
        <v>23</v>
      </c>
      <c r="E1143" t="s">
        <v>2632</v>
      </c>
      <c r="K1143">
        <v>40.7332379530894</v>
      </c>
      <c r="L1143">
        <v>-74.006483213220903</v>
      </c>
      <c r="M1143">
        <v>40.757043199999998</v>
      </c>
      <c r="N1143">
        <v>-73.983873000000003</v>
      </c>
      <c r="O1143" s="5">
        <v>41919.397308240739</v>
      </c>
      <c r="P1143" s="5">
        <v>41919.398903587964</v>
      </c>
      <c r="Q1143" s="5">
        <v>41919.410591979169</v>
      </c>
      <c r="R1143" s="5">
        <v>41919.42742015046</v>
      </c>
      <c r="S1143">
        <f t="shared" si="34"/>
        <v>41</v>
      </c>
      <c r="T1143">
        <f t="shared" si="35"/>
        <v>2</v>
      </c>
    </row>
    <row r="1144" spans="1:20" x14ac:dyDescent="0.25">
      <c r="A1144">
        <v>1312450</v>
      </c>
      <c r="B1144">
        <v>82122</v>
      </c>
      <c r="C1144">
        <v>149967</v>
      </c>
      <c r="D1144" t="s">
        <v>23</v>
      </c>
      <c r="E1144" t="s">
        <v>3156</v>
      </c>
      <c r="F1144" t="s">
        <v>33</v>
      </c>
      <c r="K1144">
        <v>40.741596402385298</v>
      </c>
      <c r="L1144">
        <v>-73.995746285111693</v>
      </c>
      <c r="M1144">
        <v>40.752968699999997</v>
      </c>
      <c r="N1144">
        <v>-73.987022800000005</v>
      </c>
      <c r="O1144" s="5">
        <v>41919.399251076386</v>
      </c>
      <c r="P1144" s="5">
        <v>41919.397915173613</v>
      </c>
      <c r="Q1144" s="5">
        <v>41919.407515613428</v>
      </c>
      <c r="R1144" s="5">
        <v>41919.420464849536</v>
      </c>
      <c r="S1144">
        <f t="shared" si="34"/>
        <v>41</v>
      </c>
      <c r="T1144">
        <f t="shared" si="35"/>
        <v>2</v>
      </c>
    </row>
    <row r="1145" spans="1:20" x14ac:dyDescent="0.25">
      <c r="A1145">
        <v>1312461</v>
      </c>
      <c r="B1145">
        <v>68879</v>
      </c>
      <c r="C1145">
        <v>153766</v>
      </c>
      <c r="D1145" t="s">
        <v>23</v>
      </c>
      <c r="E1145" t="s">
        <v>96</v>
      </c>
      <c r="F1145" t="s">
        <v>97</v>
      </c>
      <c r="K1145">
        <v>40.723954999999997</v>
      </c>
      <c r="L1145">
        <v>-73.991828999999996</v>
      </c>
      <c r="M1145">
        <v>40.721328</v>
      </c>
      <c r="N1145">
        <v>-74.001499999999993</v>
      </c>
      <c r="O1145" s="5">
        <v>41919.422197187501</v>
      </c>
      <c r="P1145" s="5">
        <v>41919.422783831018</v>
      </c>
      <c r="Q1145" s="5">
        <v>41919.436551342595</v>
      </c>
      <c r="R1145" s="5">
        <v>41919.446205416665</v>
      </c>
      <c r="S1145">
        <f t="shared" si="34"/>
        <v>41</v>
      </c>
      <c r="T1145">
        <f t="shared" si="35"/>
        <v>2</v>
      </c>
    </row>
    <row r="1146" spans="1:20" x14ac:dyDescent="0.25">
      <c r="A1146">
        <v>1312475</v>
      </c>
      <c r="B1146">
        <v>118996</v>
      </c>
      <c r="C1146">
        <v>138061</v>
      </c>
      <c r="D1146" t="s">
        <v>53</v>
      </c>
      <c r="E1146" t="s">
        <v>1128</v>
      </c>
      <c r="K1146">
        <v>40.771302279473602</v>
      </c>
      <c r="L1146">
        <v>-73.961580379552004</v>
      </c>
      <c r="M1146">
        <v>40.732632153107801</v>
      </c>
      <c r="N1146">
        <v>-73.995003463947597</v>
      </c>
      <c r="O1146" s="5">
        <v>41919.42894662037</v>
      </c>
      <c r="P1146" s="5">
        <v>41919.427199421298</v>
      </c>
      <c r="Q1146" s="5">
        <v>41919.433754375001</v>
      </c>
      <c r="R1146" s="5">
        <v>41919.454215497688</v>
      </c>
      <c r="S1146">
        <f t="shared" si="34"/>
        <v>41</v>
      </c>
      <c r="T1146">
        <f t="shared" si="35"/>
        <v>2</v>
      </c>
    </row>
    <row r="1147" spans="1:20" x14ac:dyDescent="0.25">
      <c r="A1147">
        <v>1312490</v>
      </c>
      <c r="B1147">
        <v>97664</v>
      </c>
      <c r="C1147">
        <v>9476</v>
      </c>
      <c r="D1147" t="s">
        <v>23</v>
      </c>
      <c r="E1147" t="s">
        <v>3649</v>
      </c>
      <c r="K1147">
        <v>40.714004939635103</v>
      </c>
      <c r="L1147">
        <v>-73.991235562877606</v>
      </c>
      <c r="M1147">
        <v>40.719144</v>
      </c>
      <c r="N1147">
        <v>-73.985580999999996</v>
      </c>
      <c r="O1147" s="5">
        <v>41919.435616192131</v>
      </c>
      <c r="P1147" s="5">
        <v>41919.456818692131</v>
      </c>
      <c r="Q1147" s="5">
        <v>41919.46572803241</v>
      </c>
      <c r="R1147" s="5">
        <v>41919.47190621528</v>
      </c>
      <c r="S1147">
        <f t="shared" si="34"/>
        <v>41</v>
      </c>
      <c r="T1147">
        <f t="shared" si="35"/>
        <v>2</v>
      </c>
    </row>
    <row r="1148" spans="1:20" x14ac:dyDescent="0.25">
      <c r="A1148">
        <v>1312507</v>
      </c>
      <c r="B1148">
        <v>142166</v>
      </c>
      <c r="C1148">
        <v>96818</v>
      </c>
      <c r="D1148" t="s">
        <v>23</v>
      </c>
      <c r="E1148" t="s">
        <v>137</v>
      </c>
      <c r="F1148" t="s">
        <v>115</v>
      </c>
      <c r="G1148" t="s">
        <v>2327</v>
      </c>
      <c r="H1148">
        <v>6</v>
      </c>
      <c r="I1148" t="s">
        <v>149</v>
      </c>
      <c r="J1148" s="1">
        <v>2.3168981481481482E-3</v>
      </c>
      <c r="K1148">
        <v>40.745078589413303</v>
      </c>
      <c r="L1148">
        <v>-73.988821506500202</v>
      </c>
      <c r="M1148">
        <v>40.7546147183945</v>
      </c>
      <c r="N1148">
        <v>-73.991907909449097</v>
      </c>
      <c r="O1148" s="5">
        <v>41919.440385127316</v>
      </c>
      <c r="P1148" s="5">
        <v>41919.441619155092</v>
      </c>
      <c r="Q1148" s="5">
        <v>41919.468596226849</v>
      </c>
      <c r="R1148" s="5">
        <v>41919.476825613427</v>
      </c>
      <c r="S1148">
        <f t="shared" si="34"/>
        <v>41</v>
      </c>
      <c r="T1148">
        <f t="shared" si="35"/>
        <v>2</v>
      </c>
    </row>
    <row r="1149" spans="1:20" x14ac:dyDescent="0.25">
      <c r="A1149">
        <v>1312557</v>
      </c>
      <c r="B1149">
        <v>366315</v>
      </c>
      <c r="C1149">
        <v>153766</v>
      </c>
      <c r="D1149" t="s">
        <v>23</v>
      </c>
      <c r="E1149" t="s">
        <v>137</v>
      </c>
      <c r="F1149" t="s">
        <v>115</v>
      </c>
      <c r="G1149" t="s">
        <v>1577</v>
      </c>
      <c r="H1149">
        <v>1</v>
      </c>
      <c r="I1149" t="s">
        <v>325</v>
      </c>
      <c r="J1149" s="1">
        <v>1.9152083333333332E-3</v>
      </c>
      <c r="K1149">
        <v>40.721323186970601</v>
      </c>
      <c r="L1149">
        <v>-74.009732007980304</v>
      </c>
      <c r="M1149">
        <v>40.7095724782437</v>
      </c>
      <c r="N1149">
        <v>-74.008973861910604</v>
      </c>
      <c r="O1149" s="5">
        <v>41919.454662905089</v>
      </c>
      <c r="P1149" s="5">
        <v>41919.460972731482</v>
      </c>
      <c r="Q1149" s="5">
        <v>41919.471451944446</v>
      </c>
      <c r="R1149" s="5">
        <v>41919.477652696762</v>
      </c>
      <c r="S1149">
        <f t="shared" si="34"/>
        <v>41</v>
      </c>
      <c r="T1149">
        <f t="shared" si="35"/>
        <v>2</v>
      </c>
    </row>
    <row r="1150" spans="1:20" x14ac:dyDescent="0.25">
      <c r="A1150">
        <v>1312615</v>
      </c>
      <c r="B1150">
        <v>349605</v>
      </c>
      <c r="C1150">
        <v>112851</v>
      </c>
      <c r="D1150" t="s">
        <v>85</v>
      </c>
      <c r="E1150" t="s">
        <v>159</v>
      </c>
      <c r="F1150" t="s">
        <v>139</v>
      </c>
      <c r="G1150" t="s">
        <v>1751</v>
      </c>
      <c r="H1150">
        <v>1</v>
      </c>
      <c r="I1150" t="s">
        <v>971</v>
      </c>
      <c r="K1150">
        <v>40.730178000000002</v>
      </c>
      <c r="L1150">
        <v>-74.000322400000002</v>
      </c>
      <c r="M1150">
        <v>40.709992200000002</v>
      </c>
      <c r="N1150">
        <v>-74.006895299999996</v>
      </c>
      <c r="O1150" s="5">
        <v>41919.465053101849</v>
      </c>
      <c r="P1150" s="5">
        <v>41919.467507118054</v>
      </c>
      <c r="Q1150" s="5">
        <v>41919.471906145831</v>
      </c>
      <c r="R1150" s="5">
        <v>41919.483007280091</v>
      </c>
      <c r="S1150">
        <f t="shared" si="34"/>
        <v>41</v>
      </c>
      <c r="T1150">
        <f t="shared" si="35"/>
        <v>2</v>
      </c>
    </row>
    <row r="1151" spans="1:20" x14ac:dyDescent="0.25">
      <c r="A1151">
        <v>1312632</v>
      </c>
      <c r="B1151">
        <v>198194</v>
      </c>
      <c r="C1151">
        <v>140919</v>
      </c>
      <c r="D1151" t="s">
        <v>23</v>
      </c>
      <c r="E1151" t="s">
        <v>232</v>
      </c>
      <c r="F1151" t="s">
        <v>41</v>
      </c>
      <c r="G1151" t="s">
        <v>2310</v>
      </c>
      <c r="H1151">
        <v>1</v>
      </c>
      <c r="I1151" t="s">
        <v>176</v>
      </c>
      <c r="J1151" s="1">
        <v>4.6254282407407407E-3</v>
      </c>
      <c r="K1151">
        <v>40.7571379348609</v>
      </c>
      <c r="L1151">
        <v>-73.968272852279696</v>
      </c>
      <c r="M1151">
        <v>40.763500784604503</v>
      </c>
      <c r="N1151">
        <v>-73.974735951537397</v>
      </c>
      <c r="O1151" s="5">
        <v>41919.467750046293</v>
      </c>
      <c r="P1151" s="5">
        <v>41919.470456712967</v>
      </c>
      <c r="Q1151" s="5">
        <v>41919.485260324072</v>
      </c>
      <c r="R1151" s="5">
        <v>41919.496826458337</v>
      </c>
      <c r="S1151">
        <f t="shared" si="34"/>
        <v>41</v>
      </c>
      <c r="T1151">
        <f t="shared" si="35"/>
        <v>2</v>
      </c>
    </row>
    <row r="1152" spans="1:20" x14ac:dyDescent="0.25">
      <c r="A1152">
        <v>1312700</v>
      </c>
      <c r="B1152">
        <v>153102</v>
      </c>
      <c r="C1152">
        <v>96818</v>
      </c>
      <c r="D1152" t="s">
        <v>23</v>
      </c>
      <c r="E1152" t="s">
        <v>856</v>
      </c>
      <c r="F1152" t="s">
        <v>115</v>
      </c>
      <c r="G1152" t="s">
        <v>1717</v>
      </c>
      <c r="H1152">
        <v>1</v>
      </c>
      <c r="I1152" t="s">
        <v>1718</v>
      </c>
      <c r="J1152" s="1">
        <v>4.1677199074074073E-3</v>
      </c>
      <c r="K1152">
        <v>40.722092000000004</v>
      </c>
      <c r="L1152">
        <v>-73.996611999999999</v>
      </c>
      <c r="M1152">
        <v>40.725622999999999</v>
      </c>
      <c r="N1152">
        <v>-73.991532000000007</v>
      </c>
      <c r="O1152" s="5">
        <v>41919.480572187502</v>
      </c>
      <c r="P1152" s="5">
        <v>41919.495433171294</v>
      </c>
      <c r="Q1152" s="5">
        <v>41919.511642986108</v>
      </c>
      <c r="R1152" s="5">
        <v>41919.51694666667</v>
      </c>
      <c r="S1152">
        <f t="shared" si="34"/>
        <v>41</v>
      </c>
      <c r="T1152">
        <f t="shared" si="35"/>
        <v>2</v>
      </c>
    </row>
    <row r="1153" spans="1:20" x14ac:dyDescent="0.25">
      <c r="A1153">
        <v>1312731</v>
      </c>
      <c r="B1153">
        <v>314250</v>
      </c>
      <c r="C1153">
        <v>79847</v>
      </c>
      <c r="D1153" t="s">
        <v>23</v>
      </c>
      <c r="E1153" t="s">
        <v>377</v>
      </c>
      <c r="G1153" t="s">
        <v>580</v>
      </c>
      <c r="H1153">
        <v>1</v>
      </c>
      <c r="I1153" t="s">
        <v>379</v>
      </c>
      <c r="K1153">
        <v>40.724339999999998</v>
      </c>
      <c r="L1153">
        <v>-73.990960000000001</v>
      </c>
      <c r="M1153">
        <v>40.739947236114801</v>
      </c>
      <c r="N1153">
        <v>-73.992124304173601</v>
      </c>
      <c r="O1153" s="5">
        <v>41919.482594386573</v>
      </c>
      <c r="R1153" s="5">
        <v>41919.515153020831</v>
      </c>
      <c r="S1153">
        <f t="shared" si="34"/>
        <v>41</v>
      </c>
      <c r="T1153">
        <f t="shared" si="35"/>
        <v>2</v>
      </c>
    </row>
    <row r="1154" spans="1:20" x14ac:dyDescent="0.25">
      <c r="A1154">
        <v>1312768</v>
      </c>
      <c r="B1154">
        <v>91114</v>
      </c>
      <c r="C1154">
        <v>143261</v>
      </c>
      <c r="D1154" t="s">
        <v>23</v>
      </c>
      <c r="E1154" t="s">
        <v>137</v>
      </c>
      <c r="F1154" t="s">
        <v>115</v>
      </c>
      <c r="J1154" s="1">
        <v>1.588761574074074E-3</v>
      </c>
      <c r="K1154">
        <v>40.745078589413303</v>
      </c>
      <c r="L1154">
        <v>-73.988821506500202</v>
      </c>
      <c r="M1154">
        <v>40.750533799999999</v>
      </c>
      <c r="N1154">
        <v>-73.9826458</v>
      </c>
      <c r="O1154" s="5">
        <v>41919.487363865737</v>
      </c>
      <c r="P1154" s="5">
        <v>41919.488506388887</v>
      </c>
      <c r="Q1154" s="5">
        <v>41919.503669398146</v>
      </c>
      <c r="R1154" s="5">
        <v>41919.512490011577</v>
      </c>
      <c r="S1154">
        <f t="shared" si="34"/>
        <v>41</v>
      </c>
      <c r="T1154">
        <f t="shared" si="35"/>
        <v>2</v>
      </c>
    </row>
    <row r="1155" spans="1:20" x14ac:dyDescent="0.25">
      <c r="A1155">
        <v>1312806</v>
      </c>
      <c r="B1155">
        <v>62941</v>
      </c>
      <c r="C1155">
        <v>49875</v>
      </c>
      <c r="D1155" t="s">
        <v>23</v>
      </c>
      <c r="E1155" t="s">
        <v>3620</v>
      </c>
      <c r="F1155" t="s">
        <v>91</v>
      </c>
      <c r="G1155" t="s">
        <v>3621</v>
      </c>
      <c r="H1155">
        <v>1</v>
      </c>
      <c r="I1155" t="s">
        <v>3622</v>
      </c>
      <c r="K1155">
        <v>40.751548474744602</v>
      </c>
      <c r="L1155">
        <v>-73.976569175720201</v>
      </c>
      <c r="M1155">
        <v>40.74577</v>
      </c>
      <c r="N1155">
        <v>-73.979774000000006</v>
      </c>
      <c r="O1155" s="5">
        <v>41919.4923065162</v>
      </c>
      <c r="P1155" s="5">
        <v>41919.49221733796</v>
      </c>
      <c r="Q1155" s="5">
        <v>41919.50512947917</v>
      </c>
      <c r="R1155" s="5">
        <v>41919.508207222221</v>
      </c>
      <c r="S1155">
        <f t="shared" ref="S1155:S1218" si="36">WEEKNUM(O1155,21)</f>
        <v>41</v>
      </c>
      <c r="T1155">
        <f t="shared" ref="T1155:T1218" si="37">WEEKDAY(O1155,11)</f>
        <v>2</v>
      </c>
    </row>
    <row r="1156" spans="1:20" x14ac:dyDescent="0.25">
      <c r="A1156">
        <v>1312860</v>
      </c>
      <c r="B1156">
        <v>321492</v>
      </c>
      <c r="C1156">
        <v>119794</v>
      </c>
      <c r="D1156" t="s">
        <v>23</v>
      </c>
      <c r="E1156" t="s">
        <v>856</v>
      </c>
      <c r="F1156" t="s">
        <v>115</v>
      </c>
      <c r="G1156" t="s">
        <v>3334</v>
      </c>
      <c r="H1156">
        <v>1</v>
      </c>
      <c r="I1156" t="s">
        <v>1718</v>
      </c>
      <c r="J1156" s="1">
        <v>8.8503240740740747E-3</v>
      </c>
      <c r="K1156">
        <v>40.722092000000004</v>
      </c>
      <c r="L1156">
        <v>-73.996611999999999</v>
      </c>
      <c r="M1156">
        <v>40.726342888523199</v>
      </c>
      <c r="N1156">
        <v>-73.992913012527197</v>
      </c>
      <c r="O1156" s="5">
        <v>41919.499390972225</v>
      </c>
      <c r="R1156" s="5">
        <v>41919.530499340275</v>
      </c>
      <c r="S1156">
        <f t="shared" si="36"/>
        <v>41</v>
      </c>
      <c r="T1156">
        <f t="shared" si="37"/>
        <v>2</v>
      </c>
    </row>
    <row r="1157" spans="1:20" x14ac:dyDescent="0.25">
      <c r="A1157">
        <v>1312873</v>
      </c>
      <c r="B1157">
        <v>104563</v>
      </c>
      <c r="C1157">
        <v>112851</v>
      </c>
      <c r="D1157" t="s">
        <v>85</v>
      </c>
      <c r="E1157" t="s">
        <v>679</v>
      </c>
      <c r="F1157" t="s">
        <v>104</v>
      </c>
      <c r="K1157">
        <v>40.7209843306225</v>
      </c>
      <c r="L1157">
        <v>-73.994954333926202</v>
      </c>
      <c r="M1157">
        <v>40.7331237</v>
      </c>
      <c r="N1157">
        <v>-73.995941799999997</v>
      </c>
      <c r="O1157" s="5">
        <v>41919.499914340275</v>
      </c>
      <c r="P1157" s="5">
        <v>41919.500494409724</v>
      </c>
      <c r="Q1157" s="5">
        <v>41919.505933506945</v>
      </c>
      <c r="R1157" s="5">
        <v>41919.513630949077</v>
      </c>
      <c r="S1157">
        <f t="shared" si="36"/>
        <v>41</v>
      </c>
      <c r="T1157">
        <f t="shared" si="37"/>
        <v>2</v>
      </c>
    </row>
    <row r="1158" spans="1:20" x14ac:dyDescent="0.25">
      <c r="A1158">
        <v>1312871</v>
      </c>
      <c r="B1158">
        <v>322275</v>
      </c>
      <c r="C1158">
        <v>112990</v>
      </c>
      <c r="D1158" t="s">
        <v>23</v>
      </c>
      <c r="E1158" t="s">
        <v>137</v>
      </c>
      <c r="F1158" t="s">
        <v>115</v>
      </c>
      <c r="G1158" t="s">
        <v>1577</v>
      </c>
      <c r="H1158">
        <v>1</v>
      </c>
      <c r="I1158" t="s">
        <v>325</v>
      </c>
      <c r="J1158" s="1">
        <v>6.8936689814814815E-3</v>
      </c>
      <c r="K1158">
        <v>40.745078589413303</v>
      </c>
      <c r="L1158">
        <v>-73.988821506500202</v>
      </c>
      <c r="M1158">
        <v>40.753872824868701</v>
      </c>
      <c r="N1158">
        <v>-73.993038360206796</v>
      </c>
      <c r="O1158" s="5">
        <v>41919.500131597226</v>
      </c>
      <c r="P1158" s="5">
        <v>41919.50781033565</v>
      </c>
      <c r="Q1158" s="5">
        <v>41919.514665555558</v>
      </c>
      <c r="R1158" s="5">
        <v>41919.523583310183</v>
      </c>
      <c r="S1158">
        <f t="shared" si="36"/>
        <v>41</v>
      </c>
      <c r="T1158">
        <f t="shared" si="37"/>
        <v>2</v>
      </c>
    </row>
    <row r="1159" spans="1:20" x14ac:dyDescent="0.25">
      <c r="A1159">
        <v>1312898</v>
      </c>
      <c r="B1159">
        <v>118662</v>
      </c>
      <c r="C1159">
        <v>62487</v>
      </c>
      <c r="D1159" t="s">
        <v>53</v>
      </c>
      <c r="E1159" t="s">
        <v>241</v>
      </c>
      <c r="K1159">
        <v>40.761299999999999</v>
      </c>
      <c r="L1159">
        <v>-73.973070000000007</v>
      </c>
      <c r="M1159">
        <v>40.702534</v>
      </c>
      <c r="N1159">
        <v>-74.013126</v>
      </c>
      <c r="O1159" s="5">
        <v>41919.503606157406</v>
      </c>
      <c r="P1159" s="5">
        <v>41919.517761377312</v>
      </c>
      <c r="Q1159" s="5">
        <v>41919.522502060187</v>
      </c>
      <c r="R1159" s="5">
        <v>41919.54337835648</v>
      </c>
      <c r="S1159">
        <f t="shared" si="36"/>
        <v>41</v>
      </c>
      <c r="T1159">
        <f t="shared" si="37"/>
        <v>2</v>
      </c>
    </row>
    <row r="1160" spans="1:20" x14ac:dyDescent="0.25">
      <c r="A1160">
        <v>1312911</v>
      </c>
      <c r="B1160">
        <v>122099</v>
      </c>
      <c r="C1160">
        <v>53095</v>
      </c>
      <c r="D1160" t="s">
        <v>23</v>
      </c>
      <c r="E1160" t="s">
        <v>377</v>
      </c>
      <c r="G1160" t="s">
        <v>580</v>
      </c>
      <c r="H1160">
        <v>1</v>
      </c>
      <c r="I1160" t="s">
        <v>379</v>
      </c>
      <c r="K1160">
        <v>40.724339999999998</v>
      </c>
      <c r="L1160">
        <v>-73.990960000000001</v>
      </c>
      <c r="M1160">
        <v>40.722076800000004</v>
      </c>
      <c r="N1160">
        <v>-73.987149099999996</v>
      </c>
      <c r="O1160" s="5">
        <v>41919.505170787037</v>
      </c>
      <c r="R1160" s="5">
        <v>41919.507286886575</v>
      </c>
      <c r="S1160">
        <f t="shared" si="36"/>
        <v>41</v>
      </c>
      <c r="T1160">
        <f t="shared" si="37"/>
        <v>2</v>
      </c>
    </row>
    <row r="1161" spans="1:20" x14ac:dyDescent="0.25">
      <c r="A1161">
        <v>1312943</v>
      </c>
      <c r="B1161">
        <v>121905</v>
      </c>
      <c r="C1161">
        <v>94865</v>
      </c>
      <c r="D1161" t="s">
        <v>23</v>
      </c>
      <c r="E1161" t="s">
        <v>114</v>
      </c>
      <c r="F1161" t="s">
        <v>115</v>
      </c>
      <c r="G1161" t="s">
        <v>132</v>
      </c>
      <c r="H1161">
        <v>1</v>
      </c>
      <c r="I1161" t="s">
        <v>734</v>
      </c>
      <c r="K1161">
        <v>40.742062078569397</v>
      </c>
      <c r="L1161">
        <v>-74.005180582208197</v>
      </c>
      <c r="M1161">
        <v>40.743617299999997</v>
      </c>
      <c r="N1161">
        <v>-74.006400400000004</v>
      </c>
      <c r="O1161" s="5">
        <v>41919.512991724536</v>
      </c>
      <c r="P1161" s="5">
        <v>41919.51618658565</v>
      </c>
      <c r="Q1161" s="5">
        <v>41919.537255358795</v>
      </c>
      <c r="R1161" s="5">
        <v>41919.539843599538</v>
      </c>
      <c r="S1161">
        <f t="shared" si="36"/>
        <v>41</v>
      </c>
      <c r="T1161">
        <f t="shared" si="37"/>
        <v>2</v>
      </c>
    </row>
    <row r="1162" spans="1:20" x14ac:dyDescent="0.25">
      <c r="A1162">
        <v>1312957</v>
      </c>
      <c r="B1162">
        <v>95579</v>
      </c>
      <c r="C1162">
        <v>91765</v>
      </c>
      <c r="D1162" t="s">
        <v>23</v>
      </c>
      <c r="E1162" t="s">
        <v>377</v>
      </c>
      <c r="G1162" t="s">
        <v>580</v>
      </c>
      <c r="H1162">
        <v>3</v>
      </c>
      <c r="I1162" t="s">
        <v>379</v>
      </c>
      <c r="K1162">
        <v>40.724339999999998</v>
      </c>
      <c r="L1162">
        <v>-73.990960000000001</v>
      </c>
      <c r="M1162">
        <v>40.747027000000003</v>
      </c>
      <c r="N1162">
        <v>-74.005054999999999</v>
      </c>
      <c r="O1162" s="5">
        <v>41919.514426527778</v>
      </c>
      <c r="R1162" s="5">
        <v>41919.519880370368</v>
      </c>
      <c r="S1162">
        <f t="shared" si="36"/>
        <v>41</v>
      </c>
      <c r="T1162">
        <f t="shared" si="37"/>
        <v>2</v>
      </c>
    </row>
    <row r="1163" spans="1:20" x14ac:dyDescent="0.25">
      <c r="A1163">
        <v>1312958</v>
      </c>
      <c r="B1163">
        <v>61614</v>
      </c>
      <c r="C1163">
        <v>52826</v>
      </c>
      <c r="D1163" t="s">
        <v>23</v>
      </c>
      <c r="E1163" t="s">
        <v>207</v>
      </c>
      <c r="F1163" t="s">
        <v>108</v>
      </c>
      <c r="G1163" t="s">
        <v>2854</v>
      </c>
      <c r="H1163">
        <v>1</v>
      </c>
      <c r="I1163" t="s">
        <v>1445</v>
      </c>
      <c r="J1163" s="1">
        <v>2.4588773148148152E-3</v>
      </c>
      <c r="K1163">
        <v>40.740783999999998</v>
      </c>
      <c r="L1163">
        <v>-74.000720999999999</v>
      </c>
      <c r="M1163">
        <v>40.742973900000003</v>
      </c>
      <c r="N1163">
        <v>-73.994467999999998</v>
      </c>
      <c r="O1163" s="5">
        <v>41919.514741956016</v>
      </c>
      <c r="P1163" s="5">
        <v>41919.51956439815</v>
      </c>
      <c r="Q1163" s="5">
        <v>41919.527436851851</v>
      </c>
      <c r="R1163" s="5">
        <v>41919.531119189814</v>
      </c>
      <c r="S1163">
        <f t="shared" si="36"/>
        <v>41</v>
      </c>
      <c r="T1163">
        <f t="shared" si="37"/>
        <v>2</v>
      </c>
    </row>
    <row r="1164" spans="1:20" x14ac:dyDescent="0.25">
      <c r="A1164">
        <v>1312981</v>
      </c>
      <c r="B1164">
        <v>124875</v>
      </c>
      <c r="C1164">
        <v>139111</v>
      </c>
      <c r="D1164" t="s">
        <v>23</v>
      </c>
      <c r="E1164" t="s">
        <v>409</v>
      </c>
      <c r="F1164" t="s">
        <v>342</v>
      </c>
      <c r="G1164" t="s">
        <v>773</v>
      </c>
      <c r="H1164">
        <v>1</v>
      </c>
      <c r="I1164" t="s">
        <v>774</v>
      </c>
      <c r="J1164" s="1">
        <v>4.4513773148148143E-3</v>
      </c>
      <c r="K1164">
        <v>40.732935902065101</v>
      </c>
      <c r="L1164">
        <v>-73.986443521670196</v>
      </c>
      <c r="M1164">
        <v>40.764419599999997</v>
      </c>
      <c r="N1164">
        <v>-73.979598100000004</v>
      </c>
      <c r="O1164" s="5">
        <v>41919.517873310186</v>
      </c>
      <c r="P1164" s="5">
        <v>41919.520178136576</v>
      </c>
      <c r="Q1164" s="5">
        <v>41919.537434641206</v>
      </c>
      <c r="R1164" s="5">
        <v>41919.553547453703</v>
      </c>
      <c r="S1164">
        <f t="shared" si="36"/>
        <v>41</v>
      </c>
      <c r="T1164">
        <f t="shared" si="37"/>
        <v>2</v>
      </c>
    </row>
    <row r="1165" spans="1:20" x14ac:dyDescent="0.25">
      <c r="A1165">
        <v>1312984</v>
      </c>
      <c r="B1165">
        <v>300208</v>
      </c>
      <c r="C1165">
        <v>143261</v>
      </c>
      <c r="D1165" t="s">
        <v>23</v>
      </c>
      <c r="E1165" t="s">
        <v>373</v>
      </c>
      <c r="F1165" t="s">
        <v>374</v>
      </c>
      <c r="G1165" t="s">
        <v>3626</v>
      </c>
      <c r="H1165">
        <v>1</v>
      </c>
      <c r="I1165" t="s">
        <v>1318</v>
      </c>
      <c r="K1165">
        <v>40.7506435922568</v>
      </c>
      <c r="L1165">
        <v>-73.976141663043407</v>
      </c>
      <c r="M1165">
        <v>40.755056699999997</v>
      </c>
      <c r="N1165">
        <v>-73.983686599999999</v>
      </c>
      <c r="O1165" s="5">
        <v>41919.518602233795</v>
      </c>
      <c r="P1165" s="5">
        <v>41919.51941202546</v>
      </c>
      <c r="Q1165" s="5">
        <v>41919.52797333333</v>
      </c>
      <c r="R1165" s="5">
        <v>41919.532444131946</v>
      </c>
      <c r="S1165">
        <f t="shared" si="36"/>
        <v>41</v>
      </c>
      <c r="T1165">
        <f t="shared" si="37"/>
        <v>2</v>
      </c>
    </row>
    <row r="1166" spans="1:20" x14ac:dyDescent="0.25">
      <c r="A1166">
        <v>1312996</v>
      </c>
      <c r="B1166">
        <v>335670</v>
      </c>
      <c r="C1166">
        <v>84093</v>
      </c>
      <c r="D1166" t="s">
        <v>23</v>
      </c>
      <c r="E1166" t="s">
        <v>373</v>
      </c>
      <c r="F1166" t="s">
        <v>374</v>
      </c>
      <c r="G1166" t="s">
        <v>3177</v>
      </c>
      <c r="H1166">
        <v>1</v>
      </c>
      <c r="I1166" t="s">
        <v>2776</v>
      </c>
      <c r="K1166">
        <v>40.7506435922568</v>
      </c>
      <c r="L1166">
        <v>-73.976141663043407</v>
      </c>
      <c r="M1166">
        <v>40.724105399999999</v>
      </c>
      <c r="N1166">
        <v>-74.005556100000007</v>
      </c>
      <c r="O1166" s="5">
        <v>41919.520581192133</v>
      </c>
      <c r="P1166" s="5">
        <v>41919.520909780091</v>
      </c>
      <c r="Q1166" s="5">
        <v>41919.530167731478</v>
      </c>
      <c r="R1166" s="5">
        <v>41919.550070243058</v>
      </c>
      <c r="S1166">
        <f t="shared" si="36"/>
        <v>41</v>
      </c>
      <c r="T1166">
        <f t="shared" si="37"/>
        <v>2</v>
      </c>
    </row>
    <row r="1167" spans="1:20" x14ac:dyDescent="0.25">
      <c r="A1167">
        <v>1313011</v>
      </c>
      <c r="B1167">
        <v>123459</v>
      </c>
      <c r="C1167">
        <v>73175</v>
      </c>
      <c r="D1167" t="s">
        <v>23</v>
      </c>
      <c r="E1167" t="s">
        <v>243</v>
      </c>
      <c r="F1167" t="s">
        <v>70</v>
      </c>
      <c r="G1167" t="s">
        <v>1736</v>
      </c>
      <c r="H1167">
        <v>1</v>
      </c>
      <c r="I1167" t="s">
        <v>319</v>
      </c>
      <c r="K1167">
        <v>40.731795470614898</v>
      </c>
      <c r="L1167">
        <v>-73.985672593116803</v>
      </c>
      <c r="M1167">
        <v>40.7051613</v>
      </c>
      <c r="N1167">
        <v>-74.015970600000003</v>
      </c>
      <c r="O1167" s="5">
        <v>41919.523056759259</v>
      </c>
      <c r="P1167" s="5">
        <v>41919.541513414355</v>
      </c>
      <c r="Q1167" s="5">
        <v>41919.549169826387</v>
      </c>
      <c r="R1167" s="5">
        <v>41919.564129861108</v>
      </c>
      <c r="S1167">
        <f t="shared" si="36"/>
        <v>41</v>
      </c>
      <c r="T1167">
        <f t="shared" si="37"/>
        <v>2</v>
      </c>
    </row>
    <row r="1168" spans="1:20" x14ac:dyDescent="0.25">
      <c r="A1168">
        <v>1313023</v>
      </c>
      <c r="B1168">
        <v>295111</v>
      </c>
      <c r="C1168">
        <v>135149</v>
      </c>
      <c r="D1168" t="s">
        <v>23</v>
      </c>
      <c r="E1168" t="s">
        <v>255</v>
      </c>
      <c r="F1168" t="s">
        <v>91</v>
      </c>
      <c r="G1168" t="s">
        <v>1738</v>
      </c>
      <c r="H1168">
        <v>1</v>
      </c>
      <c r="I1168" t="s">
        <v>289</v>
      </c>
      <c r="J1168" s="1">
        <v>3.5899537037037041E-3</v>
      </c>
      <c r="K1168">
        <v>40.745963108098799</v>
      </c>
      <c r="L1168">
        <v>-74.001697291846</v>
      </c>
      <c r="M1168">
        <v>40.749403000000001</v>
      </c>
      <c r="N1168">
        <v>-73.994049000000004</v>
      </c>
      <c r="O1168" s="5">
        <v>41919.52623427083</v>
      </c>
      <c r="P1168" s="5">
        <v>41919.535461967593</v>
      </c>
      <c r="Q1168" s="5">
        <v>41919.540758240742</v>
      </c>
      <c r="R1168" s="5">
        <v>41919.547880416663</v>
      </c>
      <c r="S1168">
        <f t="shared" si="36"/>
        <v>41</v>
      </c>
      <c r="T1168">
        <f t="shared" si="37"/>
        <v>2</v>
      </c>
    </row>
    <row r="1169" spans="1:20" x14ac:dyDescent="0.25">
      <c r="A1169">
        <v>1313026</v>
      </c>
      <c r="B1169">
        <v>85043</v>
      </c>
      <c r="C1169">
        <v>134198</v>
      </c>
      <c r="D1169" t="s">
        <v>23</v>
      </c>
      <c r="E1169" t="s">
        <v>747</v>
      </c>
      <c r="F1169" t="s">
        <v>91</v>
      </c>
      <c r="J1169" s="1">
        <v>2.5559837962962962E-3</v>
      </c>
      <c r="K1169">
        <v>40.739612142248099</v>
      </c>
      <c r="L1169">
        <v>-74.006236460009603</v>
      </c>
      <c r="M1169">
        <v>40.730498799999999</v>
      </c>
      <c r="N1169">
        <v>-74.007216799999995</v>
      </c>
      <c r="O1169" s="5">
        <v>41919.52694729167</v>
      </c>
      <c r="P1169" s="5">
        <v>41919.525293090279</v>
      </c>
      <c r="Q1169" s="5">
        <v>41919.538282372683</v>
      </c>
      <c r="R1169" s="5">
        <v>41919.545113206019</v>
      </c>
      <c r="S1169">
        <f t="shared" si="36"/>
        <v>41</v>
      </c>
      <c r="T1169">
        <f t="shared" si="37"/>
        <v>2</v>
      </c>
    </row>
    <row r="1170" spans="1:20" x14ac:dyDescent="0.25">
      <c r="A1170">
        <v>1313044</v>
      </c>
      <c r="B1170">
        <v>241052</v>
      </c>
      <c r="C1170">
        <v>74692</v>
      </c>
      <c r="D1170" t="s">
        <v>23</v>
      </c>
      <c r="E1170" t="s">
        <v>377</v>
      </c>
      <c r="G1170" t="s">
        <v>580</v>
      </c>
      <c r="H1170">
        <v>1</v>
      </c>
      <c r="I1170" t="s">
        <v>379</v>
      </c>
      <c r="K1170">
        <v>40.724339999999998</v>
      </c>
      <c r="L1170">
        <v>-73.990960000000001</v>
      </c>
      <c r="M1170">
        <v>40.7388741989068</v>
      </c>
      <c r="N1170">
        <v>-73.994121970677696</v>
      </c>
      <c r="O1170" s="5">
        <v>41919.53042451389</v>
      </c>
      <c r="R1170" s="5">
        <v>41919.535022696757</v>
      </c>
      <c r="S1170">
        <f t="shared" si="36"/>
        <v>41</v>
      </c>
      <c r="T1170">
        <f t="shared" si="37"/>
        <v>2</v>
      </c>
    </row>
    <row r="1171" spans="1:20" x14ac:dyDescent="0.25">
      <c r="A1171">
        <v>1313042</v>
      </c>
      <c r="B1171">
        <v>93086</v>
      </c>
      <c r="C1171">
        <v>9349</v>
      </c>
      <c r="D1171" t="s">
        <v>23</v>
      </c>
      <c r="E1171" t="s">
        <v>495</v>
      </c>
      <c r="F1171" t="s">
        <v>78</v>
      </c>
      <c r="K1171">
        <v>40.790299429837603</v>
      </c>
      <c r="L1171">
        <v>-73.945703482563403</v>
      </c>
      <c r="M1171">
        <v>40.800581100000002</v>
      </c>
      <c r="N1171">
        <v>-73.937741599999995</v>
      </c>
      <c r="O1171" s="5">
        <v>41919.531226087965</v>
      </c>
      <c r="P1171" s="5">
        <v>41919.548778668985</v>
      </c>
      <c r="Q1171" s="5">
        <v>41919.558375231485</v>
      </c>
      <c r="R1171" s="5">
        <v>41919.562794467594</v>
      </c>
      <c r="S1171">
        <f t="shared" si="36"/>
        <v>41</v>
      </c>
      <c r="T1171">
        <f t="shared" si="37"/>
        <v>2</v>
      </c>
    </row>
    <row r="1172" spans="1:20" x14ac:dyDescent="0.25">
      <c r="A1172">
        <v>1313049</v>
      </c>
      <c r="B1172">
        <v>69928</v>
      </c>
      <c r="C1172">
        <v>101359</v>
      </c>
      <c r="D1172" t="s">
        <v>23</v>
      </c>
      <c r="E1172" t="s">
        <v>3786</v>
      </c>
      <c r="J1172" s="1">
        <v>3.167662037037037E-3</v>
      </c>
      <c r="K1172">
        <v>40.772776399999998</v>
      </c>
      <c r="L1172">
        <v>-73.965133600000001</v>
      </c>
      <c r="M1172">
        <v>40.769443000000003</v>
      </c>
      <c r="N1172">
        <v>-73.950874999999996</v>
      </c>
      <c r="O1172" s="5">
        <v>41919.532471770835</v>
      </c>
      <c r="P1172" s="5">
        <v>41919.533631921295</v>
      </c>
      <c r="Q1172" s="5">
        <v>41919.546739814818</v>
      </c>
      <c r="R1172" s="5">
        <v>41919.565165925924</v>
      </c>
      <c r="S1172">
        <f t="shared" si="36"/>
        <v>41</v>
      </c>
      <c r="T1172">
        <f t="shared" si="37"/>
        <v>2</v>
      </c>
    </row>
    <row r="1173" spans="1:20" x14ac:dyDescent="0.25">
      <c r="A1173">
        <v>1313065</v>
      </c>
      <c r="B1173">
        <v>366448</v>
      </c>
      <c r="C1173">
        <v>123844</v>
      </c>
      <c r="D1173" t="s">
        <v>23</v>
      </c>
      <c r="E1173" t="s">
        <v>243</v>
      </c>
      <c r="F1173" t="s">
        <v>70</v>
      </c>
      <c r="G1173" t="s">
        <v>651</v>
      </c>
      <c r="H1173">
        <v>1</v>
      </c>
      <c r="I1173" t="s">
        <v>319</v>
      </c>
      <c r="K1173">
        <v>40.787149600866101</v>
      </c>
      <c r="L1173">
        <v>-73.971722312198096</v>
      </c>
      <c r="M1173">
        <v>40.806491700000002</v>
      </c>
      <c r="N1173">
        <v>-73.966624199999998</v>
      </c>
      <c r="O1173" s="5">
        <v>41919.536732141205</v>
      </c>
      <c r="P1173" s="5">
        <v>41919.550401875</v>
      </c>
      <c r="Q1173" s="5">
        <v>41919.555846226853</v>
      </c>
      <c r="R1173" s="5">
        <v>41919.569675937499</v>
      </c>
      <c r="S1173">
        <f t="shared" si="36"/>
        <v>41</v>
      </c>
      <c r="T1173">
        <f t="shared" si="37"/>
        <v>2</v>
      </c>
    </row>
    <row r="1174" spans="1:20" x14ac:dyDescent="0.25">
      <c r="A1174">
        <v>1313076</v>
      </c>
      <c r="B1174">
        <v>208020</v>
      </c>
      <c r="C1174">
        <v>94865</v>
      </c>
      <c r="D1174" t="s">
        <v>23</v>
      </c>
      <c r="E1174" t="s">
        <v>66</v>
      </c>
      <c r="F1174" t="s">
        <v>63</v>
      </c>
      <c r="G1174" t="s">
        <v>67</v>
      </c>
      <c r="H1174">
        <v>1</v>
      </c>
      <c r="I1174" t="s">
        <v>68</v>
      </c>
      <c r="J1174" s="1">
        <v>4.158020833333333E-3</v>
      </c>
      <c r="K1174">
        <v>40.7443408456353</v>
      </c>
      <c r="L1174">
        <v>-73.990426376292504</v>
      </c>
      <c r="M1174">
        <v>40.747018901686999</v>
      </c>
      <c r="N1174">
        <v>-73.990921968255506</v>
      </c>
      <c r="O1174" s="5">
        <v>41919.538249930556</v>
      </c>
      <c r="P1174" s="5">
        <v>41919.548476192133</v>
      </c>
      <c r="Q1174" s="5">
        <v>41919.561907974537</v>
      </c>
      <c r="R1174" s="5">
        <v>41919.565570810184</v>
      </c>
      <c r="S1174">
        <f t="shared" si="36"/>
        <v>41</v>
      </c>
      <c r="T1174">
        <f t="shared" si="37"/>
        <v>2</v>
      </c>
    </row>
    <row r="1175" spans="1:20" x14ac:dyDescent="0.25">
      <c r="A1175">
        <v>1313092</v>
      </c>
      <c r="B1175">
        <v>124359</v>
      </c>
      <c r="C1175">
        <v>5935</v>
      </c>
      <c r="D1175" t="s">
        <v>23</v>
      </c>
      <c r="E1175" t="s">
        <v>3629</v>
      </c>
      <c r="F1175" t="s">
        <v>70</v>
      </c>
      <c r="K1175">
        <v>40.737726000000002</v>
      </c>
      <c r="L1175">
        <v>-73.996566999999999</v>
      </c>
      <c r="M1175">
        <v>40.764667699999997</v>
      </c>
      <c r="N1175">
        <v>-73.964293600000005</v>
      </c>
      <c r="O1175" s="5">
        <v>41919.542432847222</v>
      </c>
      <c r="P1175" s="5">
        <v>41919.544189629632</v>
      </c>
      <c r="Q1175" s="5">
        <v>41919.549302534724</v>
      </c>
      <c r="R1175" s="5">
        <v>41919.568654733797</v>
      </c>
      <c r="S1175">
        <f t="shared" si="36"/>
        <v>41</v>
      </c>
      <c r="T1175">
        <f t="shared" si="37"/>
        <v>2</v>
      </c>
    </row>
    <row r="1176" spans="1:20" x14ac:dyDescent="0.25">
      <c r="A1176">
        <v>1313123</v>
      </c>
      <c r="B1176">
        <v>180559</v>
      </c>
      <c r="C1176">
        <v>71148</v>
      </c>
      <c r="D1176" t="s">
        <v>23</v>
      </c>
      <c r="E1176" t="s">
        <v>137</v>
      </c>
      <c r="F1176" t="s">
        <v>115</v>
      </c>
      <c r="G1176" t="s">
        <v>706</v>
      </c>
      <c r="H1176">
        <v>1</v>
      </c>
      <c r="I1176" t="s">
        <v>149</v>
      </c>
      <c r="J1176" s="1">
        <v>9.997256944444444E-3</v>
      </c>
      <c r="K1176">
        <v>40.745078589413303</v>
      </c>
      <c r="L1176">
        <v>-73.988821506500202</v>
      </c>
      <c r="M1176">
        <v>40.749503699999998</v>
      </c>
      <c r="N1176">
        <v>-74.005783199999996</v>
      </c>
      <c r="O1176" s="5">
        <v>41919.545950370368</v>
      </c>
      <c r="P1176" s="5">
        <v>41919.554965868054</v>
      </c>
      <c r="Q1176" s="5">
        <v>41919.572211435188</v>
      </c>
      <c r="R1176" s="5">
        <v>41919.584439537037</v>
      </c>
      <c r="S1176">
        <f t="shared" si="36"/>
        <v>41</v>
      </c>
      <c r="T1176">
        <f t="shared" si="37"/>
        <v>2</v>
      </c>
    </row>
    <row r="1177" spans="1:20" x14ac:dyDescent="0.25">
      <c r="A1177">
        <v>1313148</v>
      </c>
      <c r="B1177">
        <v>175703</v>
      </c>
      <c r="C1177">
        <v>49875</v>
      </c>
      <c r="D1177" t="s">
        <v>23</v>
      </c>
      <c r="E1177" t="s">
        <v>255</v>
      </c>
      <c r="F1177" t="s">
        <v>91</v>
      </c>
      <c r="G1177" t="s">
        <v>288</v>
      </c>
      <c r="H1177">
        <v>1</v>
      </c>
      <c r="I1177" t="s">
        <v>289</v>
      </c>
      <c r="J1177" s="1">
        <v>3.5979745370370371E-3</v>
      </c>
      <c r="K1177">
        <v>40.745963108098799</v>
      </c>
      <c r="L1177">
        <v>-74.001697291846</v>
      </c>
      <c r="M1177">
        <v>40.741815000000003</v>
      </c>
      <c r="N1177">
        <v>-73.992895000000004</v>
      </c>
      <c r="O1177" s="5">
        <v>41919.550758449077</v>
      </c>
      <c r="P1177" s="5">
        <v>41919.551228078701</v>
      </c>
      <c r="Q1177" s="5">
        <v>41919.559889074073</v>
      </c>
      <c r="R1177" s="5">
        <v>41919.564181689813</v>
      </c>
      <c r="S1177">
        <f t="shared" si="36"/>
        <v>41</v>
      </c>
      <c r="T1177">
        <f t="shared" si="37"/>
        <v>2</v>
      </c>
    </row>
    <row r="1178" spans="1:20" x14ac:dyDescent="0.25">
      <c r="A1178">
        <v>1313148</v>
      </c>
      <c r="B1178">
        <v>175703</v>
      </c>
      <c r="C1178">
        <v>49875</v>
      </c>
      <c r="D1178" t="s">
        <v>23</v>
      </c>
      <c r="E1178" t="s">
        <v>255</v>
      </c>
      <c r="F1178" t="s">
        <v>91</v>
      </c>
      <c r="G1178" t="s">
        <v>1329</v>
      </c>
      <c r="H1178">
        <v>1</v>
      </c>
      <c r="I1178" t="s">
        <v>274</v>
      </c>
      <c r="J1178" s="1">
        <v>3.5979745370370371E-3</v>
      </c>
      <c r="K1178">
        <v>40.745963108098799</v>
      </c>
      <c r="L1178">
        <v>-74.001697291846</v>
      </c>
      <c r="M1178">
        <v>40.741815000000003</v>
      </c>
      <c r="N1178">
        <v>-73.992895000000004</v>
      </c>
      <c r="O1178" s="5">
        <v>41919.550758449077</v>
      </c>
      <c r="P1178" s="5">
        <v>41919.551228078701</v>
      </c>
      <c r="Q1178" s="5">
        <v>41919.559889074073</v>
      </c>
      <c r="R1178" s="5">
        <v>41919.564181689813</v>
      </c>
      <c r="S1178">
        <f t="shared" si="36"/>
        <v>41</v>
      </c>
      <c r="T1178">
        <f t="shared" si="37"/>
        <v>2</v>
      </c>
    </row>
    <row r="1179" spans="1:20" x14ac:dyDescent="0.25">
      <c r="A1179">
        <v>1313168</v>
      </c>
      <c r="B1179">
        <v>138983</v>
      </c>
      <c r="C1179">
        <v>128139</v>
      </c>
      <c r="D1179" t="s">
        <v>53</v>
      </c>
      <c r="E1179" t="s">
        <v>54</v>
      </c>
      <c r="F1179" t="s">
        <v>29</v>
      </c>
      <c r="G1179" t="s">
        <v>151</v>
      </c>
      <c r="H1179">
        <v>1</v>
      </c>
      <c r="I1179" t="s">
        <v>151</v>
      </c>
      <c r="K1179">
        <v>40.692146411775603</v>
      </c>
      <c r="L1179">
        <v>-73.988865382600395</v>
      </c>
      <c r="M1179">
        <v>40.677832000000002</v>
      </c>
      <c r="N1179">
        <v>-73.974219000000005</v>
      </c>
      <c r="O1179" s="5">
        <v>41919.554321782409</v>
      </c>
      <c r="P1179" s="5">
        <v>41919.558676851855</v>
      </c>
      <c r="Q1179" s="5">
        <v>41919.558921412034</v>
      </c>
      <c r="R1179" s="5">
        <v>41919.587155601854</v>
      </c>
      <c r="S1179">
        <f t="shared" si="36"/>
        <v>41</v>
      </c>
      <c r="T1179">
        <f t="shared" si="37"/>
        <v>2</v>
      </c>
    </row>
    <row r="1180" spans="1:20" x14ac:dyDescent="0.25">
      <c r="A1180">
        <v>1313168</v>
      </c>
      <c r="B1180">
        <v>138983</v>
      </c>
      <c r="C1180">
        <v>128139</v>
      </c>
      <c r="D1180" t="s">
        <v>53</v>
      </c>
      <c r="E1180" t="s">
        <v>54</v>
      </c>
      <c r="F1180" t="s">
        <v>29</v>
      </c>
      <c r="G1180" t="s">
        <v>935</v>
      </c>
      <c r="H1180">
        <v>1</v>
      </c>
      <c r="I1180" t="s">
        <v>56</v>
      </c>
      <c r="K1180">
        <v>40.692146411775603</v>
      </c>
      <c r="L1180">
        <v>-73.988865382600395</v>
      </c>
      <c r="M1180">
        <v>40.677832000000002</v>
      </c>
      <c r="N1180">
        <v>-73.974219000000005</v>
      </c>
      <c r="O1180" s="5">
        <v>41919.554321782409</v>
      </c>
      <c r="P1180" s="5">
        <v>41919.558676851855</v>
      </c>
      <c r="Q1180" s="5">
        <v>41919.558921412034</v>
      </c>
      <c r="R1180" s="5">
        <v>41919.587155601854</v>
      </c>
      <c r="S1180">
        <f t="shared" si="36"/>
        <v>41</v>
      </c>
      <c r="T1180">
        <f t="shared" si="37"/>
        <v>2</v>
      </c>
    </row>
    <row r="1181" spans="1:20" x14ac:dyDescent="0.25">
      <c r="A1181">
        <v>1313175</v>
      </c>
      <c r="B1181">
        <v>83504</v>
      </c>
      <c r="C1181">
        <v>145761</v>
      </c>
      <c r="D1181" t="s">
        <v>23</v>
      </c>
      <c r="E1181" t="s">
        <v>675</v>
      </c>
      <c r="F1181" t="s">
        <v>321</v>
      </c>
      <c r="G1181" t="s">
        <v>2379</v>
      </c>
      <c r="H1181">
        <v>1</v>
      </c>
      <c r="I1181" t="s">
        <v>2380</v>
      </c>
      <c r="K1181">
        <v>40.722705492718703</v>
      </c>
      <c r="L1181">
        <v>-73.998198509216294</v>
      </c>
      <c r="M1181">
        <v>40.718147600000002</v>
      </c>
      <c r="N1181">
        <v>-73.992253300000002</v>
      </c>
      <c r="O1181" s="5">
        <v>41919.554970231482</v>
      </c>
      <c r="P1181" s="5">
        <v>41919.559631064818</v>
      </c>
      <c r="Q1181" s="5">
        <v>41919.566411284723</v>
      </c>
      <c r="R1181" s="5">
        <v>41919.571833680558</v>
      </c>
      <c r="S1181">
        <f t="shared" si="36"/>
        <v>41</v>
      </c>
      <c r="T1181">
        <f t="shared" si="37"/>
        <v>2</v>
      </c>
    </row>
    <row r="1182" spans="1:20" x14ac:dyDescent="0.25">
      <c r="A1182">
        <v>1313211</v>
      </c>
      <c r="B1182">
        <v>58980</v>
      </c>
      <c r="C1182">
        <v>79847</v>
      </c>
      <c r="D1182" t="s">
        <v>23</v>
      </c>
      <c r="E1182" t="s">
        <v>377</v>
      </c>
      <c r="G1182" t="s">
        <v>580</v>
      </c>
      <c r="H1182">
        <v>1</v>
      </c>
      <c r="I1182" t="s">
        <v>379</v>
      </c>
      <c r="K1182">
        <v>40.724339999999998</v>
      </c>
      <c r="L1182">
        <v>-73.990960000000001</v>
      </c>
      <c r="M1182">
        <v>40.753828518383798</v>
      </c>
      <c r="N1182">
        <v>-73.991237526390094</v>
      </c>
      <c r="O1182" s="5">
        <v>41919.561394999997</v>
      </c>
      <c r="R1182" s="5">
        <v>41919.570946967593</v>
      </c>
      <c r="S1182">
        <f t="shared" si="36"/>
        <v>41</v>
      </c>
      <c r="T1182">
        <f t="shared" si="37"/>
        <v>2</v>
      </c>
    </row>
    <row r="1183" spans="1:20" x14ac:dyDescent="0.25">
      <c r="A1183">
        <v>1313214</v>
      </c>
      <c r="B1183">
        <v>180821</v>
      </c>
      <c r="C1183">
        <v>142140</v>
      </c>
      <c r="D1183" t="s">
        <v>53</v>
      </c>
      <c r="E1183" t="s">
        <v>723</v>
      </c>
      <c r="G1183" t="s">
        <v>2167</v>
      </c>
      <c r="H1183">
        <v>1</v>
      </c>
      <c r="I1183" t="s">
        <v>725</v>
      </c>
      <c r="J1183" s="1">
        <v>4.2861574074074078E-3</v>
      </c>
      <c r="K1183">
        <v>40.779411000000003</v>
      </c>
      <c r="L1183">
        <v>-73.983542999999997</v>
      </c>
      <c r="M1183">
        <v>40.723676400000002</v>
      </c>
      <c r="N1183">
        <v>-74.010723499999997</v>
      </c>
      <c r="O1183" s="5">
        <v>41919.562553148149</v>
      </c>
      <c r="P1183" s="5">
        <v>41919.565303981479</v>
      </c>
      <c r="Q1183" s="5">
        <v>41919.572477974536</v>
      </c>
      <c r="R1183" s="5">
        <v>41919.626713136575</v>
      </c>
      <c r="S1183">
        <f t="shared" si="36"/>
        <v>41</v>
      </c>
      <c r="T1183">
        <f t="shared" si="37"/>
        <v>2</v>
      </c>
    </row>
    <row r="1184" spans="1:20" x14ac:dyDescent="0.25">
      <c r="A1184">
        <v>1313214</v>
      </c>
      <c r="B1184">
        <v>180821</v>
      </c>
      <c r="C1184">
        <v>142140</v>
      </c>
      <c r="D1184" t="s">
        <v>53</v>
      </c>
      <c r="E1184" t="s">
        <v>723</v>
      </c>
      <c r="G1184" t="s">
        <v>715</v>
      </c>
      <c r="H1184">
        <v>3</v>
      </c>
      <c r="I1184" t="s">
        <v>725</v>
      </c>
      <c r="J1184" s="1">
        <v>4.2861574074074078E-3</v>
      </c>
      <c r="K1184">
        <v>40.779411000000003</v>
      </c>
      <c r="L1184">
        <v>-73.983542999999997</v>
      </c>
      <c r="M1184">
        <v>40.723676400000002</v>
      </c>
      <c r="N1184">
        <v>-74.010723499999997</v>
      </c>
      <c r="O1184" s="5">
        <v>41919.562553148149</v>
      </c>
      <c r="P1184" s="5">
        <v>41919.565303981479</v>
      </c>
      <c r="Q1184" s="5">
        <v>41919.572477974536</v>
      </c>
      <c r="R1184" s="5">
        <v>41919.626713136575</v>
      </c>
      <c r="S1184">
        <f t="shared" si="36"/>
        <v>41</v>
      </c>
      <c r="T1184">
        <f t="shared" si="37"/>
        <v>2</v>
      </c>
    </row>
    <row r="1185" spans="1:20" x14ac:dyDescent="0.25">
      <c r="A1185">
        <v>1313224</v>
      </c>
      <c r="B1185">
        <v>162727</v>
      </c>
      <c r="C1185">
        <v>94865</v>
      </c>
      <c r="D1185" t="s">
        <v>23</v>
      </c>
      <c r="E1185" t="s">
        <v>137</v>
      </c>
      <c r="F1185" t="s">
        <v>115</v>
      </c>
      <c r="G1185" t="s">
        <v>583</v>
      </c>
      <c r="H1185">
        <v>1</v>
      </c>
      <c r="I1185" t="s">
        <v>149</v>
      </c>
      <c r="J1185" s="1">
        <v>9.2114236111111112E-3</v>
      </c>
      <c r="K1185">
        <v>40.745078589413303</v>
      </c>
      <c r="L1185">
        <v>-73.988821506500202</v>
      </c>
      <c r="M1185">
        <v>40.745279799999999</v>
      </c>
      <c r="N1185">
        <v>-73.9777524</v>
      </c>
      <c r="O1185" s="5">
        <v>41919.564581469909</v>
      </c>
      <c r="P1185" s="5">
        <v>41919.568988622683</v>
      </c>
      <c r="Q1185" s="5">
        <v>41919.58486599537</v>
      </c>
      <c r="R1185" s="5">
        <v>41919.592088229168</v>
      </c>
      <c r="S1185">
        <f t="shared" si="36"/>
        <v>41</v>
      </c>
      <c r="T1185">
        <f t="shared" si="37"/>
        <v>2</v>
      </c>
    </row>
    <row r="1186" spans="1:20" x14ac:dyDescent="0.25">
      <c r="A1186">
        <v>1313242</v>
      </c>
      <c r="B1186">
        <v>61181</v>
      </c>
      <c r="C1186">
        <v>49875</v>
      </c>
      <c r="D1186" t="s">
        <v>23</v>
      </c>
      <c r="E1186" t="s">
        <v>194</v>
      </c>
      <c r="F1186" t="s">
        <v>20</v>
      </c>
      <c r="G1186" t="s">
        <v>1469</v>
      </c>
      <c r="H1186">
        <v>1</v>
      </c>
      <c r="I1186" t="s">
        <v>196</v>
      </c>
      <c r="J1186" s="1">
        <v>6.6663078703703702E-3</v>
      </c>
      <c r="K1186">
        <v>40.7454904455914</v>
      </c>
      <c r="L1186">
        <v>-73.979418804417804</v>
      </c>
      <c r="M1186">
        <v>40.739192000000003</v>
      </c>
      <c r="N1186">
        <v>-73.987325999999996</v>
      </c>
      <c r="O1186" s="5">
        <v>41919.567970046293</v>
      </c>
      <c r="P1186" s="5">
        <v>41919.571468518516</v>
      </c>
      <c r="Q1186" s="5">
        <v>41919.578993240742</v>
      </c>
      <c r="R1186" s="5">
        <v>41919.584329027777</v>
      </c>
      <c r="S1186">
        <f t="shared" si="36"/>
        <v>41</v>
      </c>
      <c r="T1186">
        <f t="shared" si="37"/>
        <v>2</v>
      </c>
    </row>
    <row r="1187" spans="1:20" x14ac:dyDescent="0.25">
      <c r="A1187">
        <v>1313245</v>
      </c>
      <c r="B1187">
        <v>100937</v>
      </c>
      <c r="C1187">
        <v>84093</v>
      </c>
      <c r="D1187" t="s">
        <v>23</v>
      </c>
      <c r="E1187" t="s">
        <v>464</v>
      </c>
      <c r="F1187" t="s">
        <v>465</v>
      </c>
      <c r="G1187" t="s">
        <v>3314</v>
      </c>
      <c r="H1187">
        <v>1</v>
      </c>
      <c r="I1187" t="s">
        <v>1102</v>
      </c>
      <c r="K1187">
        <v>40.735676762018002</v>
      </c>
      <c r="L1187">
        <v>-73.993829528068602</v>
      </c>
      <c r="M1187">
        <v>40.764499499999999</v>
      </c>
      <c r="N1187">
        <v>-73.985032399999994</v>
      </c>
      <c r="O1187" s="5">
        <v>41919.568981747689</v>
      </c>
      <c r="P1187" s="5">
        <v>41919.570904976848</v>
      </c>
      <c r="Q1187" s="5">
        <v>41919.578790636573</v>
      </c>
      <c r="R1187" s="5">
        <v>41919.606103796294</v>
      </c>
      <c r="S1187">
        <f t="shared" si="36"/>
        <v>41</v>
      </c>
      <c r="T1187">
        <f t="shared" si="37"/>
        <v>2</v>
      </c>
    </row>
    <row r="1188" spans="1:20" x14ac:dyDescent="0.25">
      <c r="A1188">
        <v>1313278</v>
      </c>
      <c r="B1188">
        <v>63147</v>
      </c>
      <c r="C1188">
        <v>140684</v>
      </c>
      <c r="D1188" t="s">
        <v>23</v>
      </c>
      <c r="E1188" t="s">
        <v>54</v>
      </c>
      <c r="F1188" t="s">
        <v>29</v>
      </c>
      <c r="G1188" t="s">
        <v>2180</v>
      </c>
      <c r="H1188">
        <v>1</v>
      </c>
      <c r="I1188" t="s">
        <v>56</v>
      </c>
      <c r="K1188">
        <v>40.740884357811296</v>
      </c>
      <c r="L1188">
        <v>-73.988198676721197</v>
      </c>
      <c r="M1188">
        <v>40.7401916970502</v>
      </c>
      <c r="N1188">
        <v>-73.988309105154798</v>
      </c>
      <c r="O1188" s="5">
        <v>41919.575890729167</v>
      </c>
      <c r="R1188" s="5">
        <v>41919.610427928237</v>
      </c>
      <c r="S1188">
        <f t="shared" si="36"/>
        <v>41</v>
      </c>
      <c r="T1188">
        <f t="shared" si="37"/>
        <v>2</v>
      </c>
    </row>
    <row r="1189" spans="1:20" x14ac:dyDescent="0.25">
      <c r="A1189">
        <v>1313334</v>
      </c>
      <c r="B1189">
        <v>141496</v>
      </c>
      <c r="C1189">
        <v>139995</v>
      </c>
      <c r="D1189" t="s">
        <v>23</v>
      </c>
      <c r="E1189" t="s">
        <v>1441</v>
      </c>
      <c r="F1189" t="s">
        <v>20</v>
      </c>
      <c r="G1189" t="s">
        <v>1749</v>
      </c>
      <c r="H1189">
        <v>1</v>
      </c>
      <c r="I1189" t="s">
        <v>536</v>
      </c>
      <c r="K1189">
        <v>40.742196874990299</v>
      </c>
      <c r="L1189">
        <v>-74.0053412596409</v>
      </c>
      <c r="M1189">
        <v>40.763581000000002</v>
      </c>
      <c r="N1189">
        <v>-73.973865000000004</v>
      </c>
      <c r="O1189" s="5">
        <v>41919.586537199073</v>
      </c>
      <c r="P1189" s="5">
        <v>41919.589757719907</v>
      </c>
      <c r="Q1189" s="5">
        <v>41919.600434571759</v>
      </c>
      <c r="R1189" s="5">
        <v>41919.620692731478</v>
      </c>
      <c r="S1189">
        <f t="shared" si="36"/>
        <v>41</v>
      </c>
      <c r="T1189">
        <f t="shared" si="37"/>
        <v>2</v>
      </c>
    </row>
    <row r="1190" spans="1:20" x14ac:dyDescent="0.25">
      <c r="A1190">
        <v>1313363</v>
      </c>
      <c r="B1190">
        <v>40745</v>
      </c>
      <c r="C1190">
        <v>143261</v>
      </c>
      <c r="D1190" t="s">
        <v>23</v>
      </c>
      <c r="E1190" t="s">
        <v>226</v>
      </c>
      <c r="F1190" t="s">
        <v>91</v>
      </c>
      <c r="G1190" t="s">
        <v>2291</v>
      </c>
      <c r="H1190">
        <v>1</v>
      </c>
      <c r="I1190" t="s">
        <v>2292</v>
      </c>
      <c r="K1190">
        <v>40.723019825000002</v>
      </c>
      <c r="L1190">
        <v>-73.995853999999994</v>
      </c>
      <c r="M1190">
        <v>40.746136</v>
      </c>
      <c r="N1190">
        <v>-73.975717000000003</v>
      </c>
      <c r="O1190" s="5">
        <v>41919.588535833333</v>
      </c>
      <c r="P1190" s="5">
        <v>41919.590937685185</v>
      </c>
      <c r="Q1190" s="5">
        <v>41919.601584305557</v>
      </c>
      <c r="R1190" s="5">
        <v>41919.612394999996</v>
      </c>
      <c r="S1190">
        <f t="shared" si="36"/>
        <v>41</v>
      </c>
      <c r="T1190">
        <f t="shared" si="37"/>
        <v>2</v>
      </c>
    </row>
    <row r="1191" spans="1:20" x14ac:dyDescent="0.25">
      <c r="A1191">
        <v>1313356</v>
      </c>
      <c r="B1191">
        <v>281146</v>
      </c>
      <c r="C1191">
        <v>101359</v>
      </c>
      <c r="D1191" t="s">
        <v>23</v>
      </c>
      <c r="E1191" t="s">
        <v>452</v>
      </c>
      <c r="F1191" t="s">
        <v>58</v>
      </c>
      <c r="K1191">
        <v>40.759534000000002</v>
      </c>
      <c r="L1191">
        <v>-73.991765000000001</v>
      </c>
      <c r="M1191">
        <v>40.763697100000002</v>
      </c>
      <c r="N1191">
        <v>-73.997548699999996</v>
      </c>
      <c r="O1191" s="5">
        <v>41919.588972812497</v>
      </c>
      <c r="P1191" s="5">
        <v>41919.598573402778</v>
      </c>
      <c r="Q1191" s="5">
        <v>41919.613296053241</v>
      </c>
      <c r="R1191" s="5">
        <v>41919.618862164352</v>
      </c>
      <c r="S1191">
        <f t="shared" si="36"/>
        <v>41</v>
      </c>
      <c r="T1191">
        <f t="shared" si="37"/>
        <v>2</v>
      </c>
    </row>
    <row r="1192" spans="1:20" x14ac:dyDescent="0.25">
      <c r="A1192">
        <v>1313435</v>
      </c>
      <c r="B1192">
        <v>64830</v>
      </c>
      <c r="C1192">
        <v>123844</v>
      </c>
      <c r="D1192" t="s">
        <v>23</v>
      </c>
      <c r="E1192" t="s">
        <v>1223</v>
      </c>
      <c r="F1192" t="s">
        <v>20</v>
      </c>
      <c r="G1192" t="s">
        <v>2116</v>
      </c>
      <c r="H1192">
        <v>1</v>
      </c>
      <c r="I1192" t="s">
        <v>2053</v>
      </c>
      <c r="J1192" s="1">
        <v>7.2949999999999994E-3</v>
      </c>
      <c r="K1192">
        <v>40.740527708190001</v>
      </c>
      <c r="L1192">
        <v>-73.998082509869207</v>
      </c>
      <c r="M1192">
        <v>40.730641010223401</v>
      </c>
      <c r="N1192">
        <v>-73.977142749423095</v>
      </c>
      <c r="O1192" s="5">
        <v>41919.600561574072</v>
      </c>
      <c r="P1192" s="5">
        <v>41919.600947199076</v>
      </c>
      <c r="Q1192" s="5">
        <v>41919.617890092595</v>
      </c>
      <c r="R1192" s="5">
        <v>41919.62834761574</v>
      </c>
      <c r="S1192">
        <f t="shared" si="36"/>
        <v>41</v>
      </c>
      <c r="T1192">
        <f t="shared" si="37"/>
        <v>2</v>
      </c>
    </row>
    <row r="1193" spans="1:20" x14ac:dyDescent="0.25">
      <c r="A1193">
        <v>1313435</v>
      </c>
      <c r="B1193">
        <v>64830</v>
      </c>
      <c r="C1193">
        <v>123844</v>
      </c>
      <c r="D1193" t="s">
        <v>23</v>
      </c>
      <c r="E1193" t="s">
        <v>1223</v>
      </c>
      <c r="F1193" t="s">
        <v>20</v>
      </c>
      <c r="G1193" t="s">
        <v>3359</v>
      </c>
      <c r="H1193">
        <v>1</v>
      </c>
      <c r="I1193" t="s">
        <v>104</v>
      </c>
      <c r="J1193" s="1">
        <v>7.2949999999999994E-3</v>
      </c>
      <c r="K1193">
        <v>40.740527708190001</v>
      </c>
      <c r="L1193">
        <v>-73.998082509869207</v>
      </c>
      <c r="M1193">
        <v>40.730641010223401</v>
      </c>
      <c r="N1193">
        <v>-73.977142749423095</v>
      </c>
      <c r="O1193" s="5">
        <v>41919.600561574072</v>
      </c>
      <c r="P1193" s="5">
        <v>41919.600947199076</v>
      </c>
      <c r="Q1193" s="5">
        <v>41919.617890092595</v>
      </c>
      <c r="R1193" s="5">
        <v>41919.62834761574</v>
      </c>
      <c r="S1193">
        <f t="shared" si="36"/>
        <v>41</v>
      </c>
      <c r="T1193">
        <f t="shared" si="37"/>
        <v>2</v>
      </c>
    </row>
    <row r="1194" spans="1:20" x14ac:dyDescent="0.25">
      <c r="A1194">
        <v>1313443</v>
      </c>
      <c r="B1194">
        <v>117628</v>
      </c>
      <c r="C1194">
        <v>143261</v>
      </c>
      <c r="D1194" t="s">
        <v>23</v>
      </c>
      <c r="E1194" t="s">
        <v>294</v>
      </c>
      <c r="F1194" t="s">
        <v>295</v>
      </c>
      <c r="G1194" t="s">
        <v>1490</v>
      </c>
      <c r="H1194">
        <v>1</v>
      </c>
      <c r="I1194" t="s">
        <v>228</v>
      </c>
      <c r="J1194" s="1">
        <v>9.2994675925925935E-3</v>
      </c>
      <c r="K1194">
        <v>40.745299312570602</v>
      </c>
      <c r="L1194">
        <v>-73.9791375808162</v>
      </c>
      <c r="M1194">
        <v>40.727269102755599</v>
      </c>
      <c r="N1194">
        <v>-73.991718560482397</v>
      </c>
      <c r="O1194" s="5">
        <v>41919.601463148145</v>
      </c>
      <c r="R1194" s="5">
        <v>41919.638449351849</v>
      </c>
      <c r="S1194">
        <f t="shared" si="36"/>
        <v>41</v>
      </c>
      <c r="T1194">
        <f t="shared" si="37"/>
        <v>2</v>
      </c>
    </row>
    <row r="1195" spans="1:20" x14ac:dyDescent="0.25">
      <c r="A1195">
        <v>1313519</v>
      </c>
      <c r="B1195">
        <v>203644</v>
      </c>
      <c r="C1195">
        <v>60761</v>
      </c>
      <c r="D1195" t="s">
        <v>23</v>
      </c>
      <c r="E1195" t="s">
        <v>363</v>
      </c>
      <c r="K1195">
        <v>40.740883538681501</v>
      </c>
      <c r="L1195">
        <v>-74.007034102962805</v>
      </c>
      <c r="M1195">
        <v>40.747129000000001</v>
      </c>
      <c r="N1195">
        <v>-74.004275000000007</v>
      </c>
      <c r="O1195" s="5">
        <v>41919.610163518519</v>
      </c>
      <c r="P1195" s="5">
        <v>41919.613471817131</v>
      </c>
      <c r="Q1195" s="5">
        <v>41919.632335983799</v>
      </c>
      <c r="R1195" s="5">
        <v>41919.63930570602</v>
      </c>
      <c r="S1195">
        <f t="shared" si="36"/>
        <v>41</v>
      </c>
      <c r="T1195">
        <f t="shared" si="37"/>
        <v>2</v>
      </c>
    </row>
    <row r="1196" spans="1:20" x14ac:dyDescent="0.25">
      <c r="A1196">
        <v>1313541</v>
      </c>
      <c r="B1196">
        <v>365237</v>
      </c>
      <c r="C1196">
        <v>10940</v>
      </c>
      <c r="D1196" t="s">
        <v>23</v>
      </c>
      <c r="E1196" t="s">
        <v>178</v>
      </c>
      <c r="F1196" t="s">
        <v>29</v>
      </c>
      <c r="G1196" t="s">
        <v>1284</v>
      </c>
      <c r="H1196">
        <v>1</v>
      </c>
      <c r="I1196" t="s">
        <v>151</v>
      </c>
      <c r="K1196">
        <v>40.804404273745703</v>
      </c>
      <c r="L1196">
        <v>-73.966430436568302</v>
      </c>
      <c r="M1196">
        <v>40.795506099999997</v>
      </c>
      <c r="N1196">
        <v>-73.975414900000004</v>
      </c>
      <c r="O1196" s="5">
        <v>41919.612740289354</v>
      </c>
      <c r="P1196" s="5">
        <v>41919.615849988426</v>
      </c>
      <c r="Q1196" s="5">
        <v>41919.627891504628</v>
      </c>
      <c r="R1196" s="5">
        <v>41919.632671284722</v>
      </c>
      <c r="S1196">
        <f t="shared" si="36"/>
        <v>41</v>
      </c>
      <c r="T1196">
        <f t="shared" si="37"/>
        <v>2</v>
      </c>
    </row>
    <row r="1197" spans="1:20" x14ac:dyDescent="0.25">
      <c r="A1197">
        <v>1313722</v>
      </c>
      <c r="B1197">
        <v>114085</v>
      </c>
      <c r="C1197">
        <v>5935</v>
      </c>
      <c r="D1197" t="s">
        <v>23</v>
      </c>
      <c r="E1197" t="s">
        <v>137</v>
      </c>
      <c r="F1197" t="s">
        <v>115</v>
      </c>
      <c r="G1197" t="s">
        <v>1577</v>
      </c>
      <c r="H1197">
        <v>1</v>
      </c>
      <c r="I1197" t="s">
        <v>325</v>
      </c>
      <c r="J1197" s="1">
        <v>5.7997916666666658E-3</v>
      </c>
      <c r="K1197">
        <v>40.745078589413303</v>
      </c>
      <c r="L1197">
        <v>-73.988821506500202</v>
      </c>
      <c r="M1197">
        <v>40.744203599999999</v>
      </c>
      <c r="N1197">
        <v>-73.985358599999998</v>
      </c>
      <c r="O1197" s="5">
        <v>41919.639111273151</v>
      </c>
      <c r="P1197" s="5">
        <v>41919.639361990739</v>
      </c>
      <c r="Q1197" s="5">
        <v>41919.657291053241</v>
      </c>
      <c r="R1197" s="5">
        <v>41919.660721168984</v>
      </c>
      <c r="S1197">
        <f t="shared" si="36"/>
        <v>41</v>
      </c>
      <c r="T1197">
        <f t="shared" si="37"/>
        <v>2</v>
      </c>
    </row>
    <row r="1198" spans="1:20" x14ac:dyDescent="0.25">
      <c r="A1198">
        <v>1313723</v>
      </c>
      <c r="B1198">
        <v>275689</v>
      </c>
      <c r="C1198">
        <v>139995</v>
      </c>
      <c r="D1198" t="s">
        <v>23</v>
      </c>
      <c r="E1198" t="s">
        <v>2679</v>
      </c>
      <c r="K1198">
        <v>40.764591714900597</v>
      </c>
      <c r="L1198">
        <v>-73.971212977286001</v>
      </c>
      <c r="M1198">
        <v>40.7202117</v>
      </c>
      <c r="N1198">
        <v>-74.002130800000003</v>
      </c>
      <c r="O1198" s="5">
        <v>41919.6406240625</v>
      </c>
      <c r="P1198" s="5">
        <v>41919.642881412037</v>
      </c>
      <c r="Q1198" s="5">
        <v>41919.665692916664</v>
      </c>
      <c r="R1198" s="5">
        <v>41919.682545451389</v>
      </c>
      <c r="S1198">
        <f t="shared" si="36"/>
        <v>41</v>
      </c>
      <c r="T1198">
        <f t="shared" si="37"/>
        <v>2</v>
      </c>
    </row>
    <row r="1199" spans="1:20" x14ac:dyDescent="0.25">
      <c r="A1199">
        <v>1313734</v>
      </c>
      <c r="B1199">
        <v>125510</v>
      </c>
      <c r="C1199">
        <v>140684</v>
      </c>
      <c r="D1199" t="s">
        <v>23</v>
      </c>
      <c r="E1199" t="s">
        <v>171</v>
      </c>
      <c r="F1199" t="s">
        <v>37</v>
      </c>
      <c r="G1199" t="s">
        <v>2169</v>
      </c>
      <c r="H1199">
        <v>1</v>
      </c>
      <c r="I1199" t="s">
        <v>645</v>
      </c>
      <c r="J1199" s="1">
        <v>4.075960648148148E-3</v>
      </c>
      <c r="K1199">
        <v>40.721979579708403</v>
      </c>
      <c r="L1199">
        <v>-73.988148214155601</v>
      </c>
      <c r="M1199">
        <v>40.726125799999998</v>
      </c>
      <c r="N1199">
        <v>-73.995661400000003</v>
      </c>
      <c r="O1199" s="5">
        <v>41919.641496562501</v>
      </c>
      <c r="P1199" s="5">
        <v>41919.646438391203</v>
      </c>
      <c r="Q1199" s="5">
        <v>41919.655014027776</v>
      </c>
      <c r="R1199" s="5">
        <v>41919.660427071758</v>
      </c>
      <c r="S1199">
        <f t="shared" si="36"/>
        <v>41</v>
      </c>
      <c r="T1199">
        <f t="shared" si="37"/>
        <v>2</v>
      </c>
    </row>
    <row r="1200" spans="1:20" x14ac:dyDescent="0.25">
      <c r="A1200">
        <v>1313755</v>
      </c>
      <c r="B1200">
        <v>328864</v>
      </c>
      <c r="C1200">
        <v>3296</v>
      </c>
      <c r="D1200" t="s">
        <v>23</v>
      </c>
      <c r="E1200" t="s">
        <v>1920</v>
      </c>
      <c r="F1200" t="s">
        <v>1525</v>
      </c>
      <c r="G1200" t="s">
        <v>1921</v>
      </c>
      <c r="H1200">
        <v>1</v>
      </c>
      <c r="I1200" t="s">
        <v>1922</v>
      </c>
      <c r="K1200">
        <v>40.724195878275502</v>
      </c>
      <c r="L1200">
        <v>-73.951122208660195</v>
      </c>
      <c r="M1200">
        <v>40.701183</v>
      </c>
      <c r="N1200">
        <v>-73.928499000000002</v>
      </c>
      <c r="O1200" s="5">
        <v>41919.644853888887</v>
      </c>
      <c r="P1200" s="5">
        <v>41919.648701944447</v>
      </c>
      <c r="Q1200" s="5">
        <v>41919.668007638888</v>
      </c>
      <c r="R1200" s="5">
        <v>41919.679683078706</v>
      </c>
      <c r="S1200">
        <f t="shared" si="36"/>
        <v>41</v>
      </c>
      <c r="T1200">
        <f t="shared" si="37"/>
        <v>2</v>
      </c>
    </row>
    <row r="1201" spans="1:20" x14ac:dyDescent="0.25">
      <c r="A1201">
        <v>1313755</v>
      </c>
      <c r="B1201">
        <v>328864</v>
      </c>
      <c r="C1201">
        <v>3296</v>
      </c>
      <c r="D1201" t="s">
        <v>23</v>
      </c>
      <c r="E1201" t="s">
        <v>1920</v>
      </c>
      <c r="F1201" t="s">
        <v>1525</v>
      </c>
      <c r="G1201" t="s">
        <v>3689</v>
      </c>
      <c r="H1201">
        <v>1</v>
      </c>
      <c r="I1201" t="s">
        <v>3690</v>
      </c>
      <c r="K1201">
        <v>40.724195878275502</v>
      </c>
      <c r="L1201">
        <v>-73.951122208660195</v>
      </c>
      <c r="M1201">
        <v>40.701183</v>
      </c>
      <c r="N1201">
        <v>-73.928499000000002</v>
      </c>
      <c r="O1201" s="5">
        <v>41919.644853888887</v>
      </c>
      <c r="P1201" s="5">
        <v>41919.648701944447</v>
      </c>
      <c r="Q1201" s="5">
        <v>41919.668007638888</v>
      </c>
      <c r="R1201" s="5">
        <v>41919.679683078706</v>
      </c>
      <c r="S1201">
        <f t="shared" si="36"/>
        <v>41</v>
      </c>
      <c r="T1201">
        <f t="shared" si="37"/>
        <v>2</v>
      </c>
    </row>
    <row r="1202" spans="1:20" x14ac:dyDescent="0.25">
      <c r="A1202">
        <v>1313764</v>
      </c>
      <c r="B1202">
        <v>130018</v>
      </c>
      <c r="C1202">
        <v>32580</v>
      </c>
      <c r="D1202" t="s">
        <v>23</v>
      </c>
      <c r="E1202" t="s">
        <v>234</v>
      </c>
      <c r="F1202" t="s">
        <v>70</v>
      </c>
      <c r="G1202" t="s">
        <v>2074</v>
      </c>
      <c r="H1202">
        <v>1</v>
      </c>
      <c r="I1202" t="s">
        <v>3297</v>
      </c>
      <c r="K1202">
        <v>40.7231283099199</v>
      </c>
      <c r="L1202">
        <v>-74.002060890197697</v>
      </c>
      <c r="M1202">
        <v>40.741815000000003</v>
      </c>
      <c r="N1202">
        <v>-73.992895000000004</v>
      </c>
      <c r="O1202" s="5">
        <v>41919.646956261575</v>
      </c>
      <c r="P1202" s="5">
        <v>41919.655824583337</v>
      </c>
      <c r="Q1202" s="5">
        <v>41919.668558263889</v>
      </c>
      <c r="R1202" s="5">
        <v>41919.677151678239</v>
      </c>
      <c r="S1202">
        <f t="shared" si="36"/>
        <v>41</v>
      </c>
      <c r="T1202">
        <f t="shared" si="37"/>
        <v>2</v>
      </c>
    </row>
    <row r="1203" spans="1:20" x14ac:dyDescent="0.25">
      <c r="A1203">
        <v>1313799</v>
      </c>
      <c r="B1203">
        <v>308297</v>
      </c>
      <c r="C1203">
        <v>93783</v>
      </c>
      <c r="D1203" t="s">
        <v>23</v>
      </c>
      <c r="E1203" t="s">
        <v>2733</v>
      </c>
      <c r="G1203" t="s">
        <v>3937</v>
      </c>
      <c r="H1203">
        <v>1</v>
      </c>
      <c r="I1203" t="s">
        <v>1624</v>
      </c>
      <c r="J1203" s="1">
        <v>3.4905787037037036E-3</v>
      </c>
      <c r="K1203">
        <v>40.797649</v>
      </c>
      <c r="L1203">
        <v>-73.934196</v>
      </c>
      <c r="M1203">
        <v>40.805448800000001</v>
      </c>
      <c r="N1203">
        <v>-73.955869000000007</v>
      </c>
      <c r="O1203" s="5">
        <v>41919.652511539352</v>
      </c>
      <c r="P1203" s="5">
        <v>41919.658437939812</v>
      </c>
      <c r="Q1203" s="5">
        <v>41919.666278101853</v>
      </c>
      <c r="R1203" s="5">
        <v>41919.674388854168</v>
      </c>
      <c r="S1203">
        <f t="shared" si="36"/>
        <v>41</v>
      </c>
      <c r="T1203">
        <f t="shared" si="37"/>
        <v>2</v>
      </c>
    </row>
    <row r="1204" spans="1:20" x14ac:dyDescent="0.25">
      <c r="A1204">
        <v>1313811</v>
      </c>
      <c r="B1204">
        <v>127103</v>
      </c>
      <c r="C1204">
        <v>127848</v>
      </c>
      <c r="D1204" t="s">
        <v>53</v>
      </c>
      <c r="E1204" t="s">
        <v>96</v>
      </c>
      <c r="F1204" t="s">
        <v>97</v>
      </c>
      <c r="G1204" t="s">
        <v>1773</v>
      </c>
      <c r="H1204">
        <v>1</v>
      </c>
      <c r="I1204" t="s">
        <v>1774</v>
      </c>
      <c r="K1204">
        <v>40.734852286139699</v>
      </c>
      <c r="L1204">
        <v>-73.991085290908799</v>
      </c>
      <c r="M1204">
        <v>40.736759800000002</v>
      </c>
      <c r="N1204">
        <v>-73.982047699999995</v>
      </c>
      <c r="O1204" s="5">
        <v>41919.654375636572</v>
      </c>
      <c r="P1204" s="5">
        <v>41919.659559826388</v>
      </c>
      <c r="Q1204" s="5">
        <v>41919.682690798611</v>
      </c>
      <c r="R1204" s="5">
        <v>41919.688890868056</v>
      </c>
      <c r="S1204">
        <f t="shared" si="36"/>
        <v>41</v>
      </c>
      <c r="T1204">
        <f t="shared" si="37"/>
        <v>2</v>
      </c>
    </row>
    <row r="1205" spans="1:20" x14ac:dyDescent="0.25">
      <c r="A1205">
        <v>1313904</v>
      </c>
      <c r="B1205">
        <v>134856</v>
      </c>
      <c r="C1205">
        <v>32580</v>
      </c>
      <c r="D1205" t="s">
        <v>23</v>
      </c>
      <c r="E1205" t="s">
        <v>180</v>
      </c>
      <c r="F1205" t="s">
        <v>97</v>
      </c>
      <c r="K1205">
        <v>40.74174</v>
      </c>
      <c r="L1205">
        <v>-73.993650000000002</v>
      </c>
      <c r="M1205">
        <v>40.752455300000001</v>
      </c>
      <c r="N1205">
        <v>-73.989599400000003</v>
      </c>
      <c r="O1205" s="5">
        <v>41919.671559120368</v>
      </c>
      <c r="P1205" s="5">
        <v>41919.67283427083</v>
      </c>
      <c r="Q1205" s="5">
        <v>41919.694591041669</v>
      </c>
      <c r="R1205" s="5">
        <v>41919.700499560182</v>
      </c>
      <c r="S1205">
        <f t="shared" si="36"/>
        <v>41</v>
      </c>
      <c r="T1205">
        <f t="shared" si="37"/>
        <v>2</v>
      </c>
    </row>
    <row r="1206" spans="1:20" x14ac:dyDescent="0.25">
      <c r="A1206">
        <v>1313915</v>
      </c>
      <c r="B1206">
        <v>72017</v>
      </c>
      <c r="C1206">
        <v>140684</v>
      </c>
      <c r="D1206" t="s">
        <v>23</v>
      </c>
      <c r="E1206" t="s">
        <v>88</v>
      </c>
      <c r="F1206" t="s">
        <v>89</v>
      </c>
      <c r="K1206">
        <v>40.745260824255702</v>
      </c>
      <c r="L1206">
        <v>-73.991149479360601</v>
      </c>
      <c r="M1206">
        <v>40.745241</v>
      </c>
      <c r="N1206">
        <v>-73.990409</v>
      </c>
      <c r="O1206" s="5">
        <v>41919.67332775463</v>
      </c>
      <c r="R1206" s="5">
        <v>41919.689065196762</v>
      </c>
      <c r="S1206">
        <f t="shared" si="36"/>
        <v>41</v>
      </c>
      <c r="T1206">
        <f t="shared" si="37"/>
        <v>2</v>
      </c>
    </row>
    <row r="1207" spans="1:20" x14ac:dyDescent="0.25">
      <c r="A1207">
        <v>1314060</v>
      </c>
      <c r="B1207">
        <v>133202</v>
      </c>
      <c r="C1207">
        <v>69993</v>
      </c>
      <c r="D1207" t="s">
        <v>23</v>
      </c>
      <c r="E1207" t="s">
        <v>36</v>
      </c>
      <c r="F1207" t="s">
        <v>37</v>
      </c>
      <c r="G1207" t="s">
        <v>1300</v>
      </c>
      <c r="H1207">
        <v>4</v>
      </c>
      <c r="I1207" t="s">
        <v>113</v>
      </c>
      <c r="J1207" s="1">
        <v>3.6618518518518519E-3</v>
      </c>
      <c r="K1207">
        <v>40.7261096570601</v>
      </c>
      <c r="L1207">
        <v>-74.002491863200504</v>
      </c>
      <c r="M1207">
        <v>40.745159299999997</v>
      </c>
      <c r="N1207">
        <v>-73.995090000000005</v>
      </c>
      <c r="O1207" s="5">
        <v>41919.700554699077</v>
      </c>
      <c r="P1207" s="5">
        <v>41919.703311724537</v>
      </c>
      <c r="Q1207" s="5">
        <v>41919.714309849536</v>
      </c>
      <c r="R1207" s="5">
        <v>41919.723443726849</v>
      </c>
      <c r="S1207">
        <f t="shared" si="36"/>
        <v>41</v>
      </c>
      <c r="T1207">
        <f t="shared" si="37"/>
        <v>2</v>
      </c>
    </row>
    <row r="1208" spans="1:20" x14ac:dyDescent="0.25">
      <c r="A1208">
        <v>1314081</v>
      </c>
      <c r="B1208">
        <v>312853</v>
      </c>
      <c r="C1208">
        <v>123844</v>
      </c>
      <c r="D1208" t="s">
        <v>23</v>
      </c>
      <c r="E1208" t="s">
        <v>1248</v>
      </c>
      <c r="F1208" t="s">
        <v>251</v>
      </c>
      <c r="G1208" t="s">
        <v>1580</v>
      </c>
      <c r="H1208">
        <v>1</v>
      </c>
      <c r="I1208" t="s">
        <v>136</v>
      </c>
      <c r="J1208" s="1">
        <v>4.5257407407407408E-3</v>
      </c>
      <c r="K1208">
        <v>40.731383000000001</v>
      </c>
      <c r="L1208">
        <v>-74.000286000000003</v>
      </c>
      <c r="M1208">
        <v>40.733196197540103</v>
      </c>
      <c r="N1208">
        <v>-74.003323153999006</v>
      </c>
      <c r="O1208" s="5">
        <v>41919.704236550926</v>
      </c>
      <c r="P1208" s="5">
        <v>41919.715441145832</v>
      </c>
      <c r="Q1208" s="5">
        <v>41919.723021655096</v>
      </c>
      <c r="R1208" s="5">
        <v>41919.727449189813</v>
      </c>
      <c r="S1208">
        <f t="shared" si="36"/>
        <v>41</v>
      </c>
      <c r="T1208">
        <f t="shared" si="37"/>
        <v>2</v>
      </c>
    </row>
    <row r="1209" spans="1:20" x14ac:dyDescent="0.25">
      <c r="A1209">
        <v>1314087</v>
      </c>
      <c r="B1209">
        <v>109405</v>
      </c>
      <c r="C1209">
        <v>140919</v>
      </c>
      <c r="D1209" t="s">
        <v>23</v>
      </c>
      <c r="E1209" t="s">
        <v>1306</v>
      </c>
      <c r="K1209">
        <v>40.780333816617798</v>
      </c>
      <c r="L1209">
        <v>-73.981513620340607</v>
      </c>
      <c r="M1209">
        <v>40.782587667965103</v>
      </c>
      <c r="N1209">
        <v>-73.976973434979001</v>
      </c>
      <c r="O1209" s="5">
        <v>41919.704967118058</v>
      </c>
      <c r="P1209" s="5">
        <v>41919.71488738426</v>
      </c>
      <c r="Q1209" s="5">
        <v>41919.721339861113</v>
      </c>
      <c r="R1209" s="5">
        <v>41919.725610891204</v>
      </c>
      <c r="S1209">
        <f t="shared" si="36"/>
        <v>41</v>
      </c>
      <c r="T1209">
        <f t="shared" si="37"/>
        <v>2</v>
      </c>
    </row>
    <row r="1210" spans="1:20" x14ac:dyDescent="0.25">
      <c r="A1210">
        <v>1314103</v>
      </c>
      <c r="B1210">
        <v>87747</v>
      </c>
      <c r="C1210">
        <v>153766</v>
      </c>
      <c r="D1210" t="s">
        <v>23</v>
      </c>
      <c r="E1210" t="s">
        <v>258</v>
      </c>
      <c r="F1210" t="s">
        <v>20</v>
      </c>
      <c r="G1210" t="s">
        <v>521</v>
      </c>
      <c r="H1210">
        <v>2</v>
      </c>
      <c r="I1210" t="s">
        <v>522</v>
      </c>
      <c r="K1210">
        <v>40.724339999999998</v>
      </c>
      <c r="L1210">
        <v>-73.990960000000001</v>
      </c>
      <c r="M1210">
        <v>40.749417999999999</v>
      </c>
      <c r="N1210">
        <v>-74.003321999999997</v>
      </c>
      <c r="O1210" s="5">
        <v>41919.708074085647</v>
      </c>
      <c r="P1210" s="5">
        <v>41919.706399537034</v>
      </c>
      <c r="Q1210" s="5">
        <v>41919.716700949073</v>
      </c>
      <c r="R1210" s="5">
        <v>41919.727575428238</v>
      </c>
      <c r="S1210">
        <f t="shared" si="36"/>
        <v>41</v>
      </c>
      <c r="T1210">
        <f t="shared" si="37"/>
        <v>2</v>
      </c>
    </row>
    <row r="1211" spans="1:20" x14ac:dyDescent="0.25">
      <c r="A1211">
        <v>1314144</v>
      </c>
      <c r="B1211">
        <v>81418</v>
      </c>
      <c r="C1211">
        <v>143432</v>
      </c>
      <c r="D1211" t="s">
        <v>23</v>
      </c>
      <c r="E1211" t="s">
        <v>1575</v>
      </c>
      <c r="F1211" t="s">
        <v>20</v>
      </c>
      <c r="J1211" s="1">
        <v>4.6361805555555557E-3</v>
      </c>
      <c r="K1211">
        <v>40.755368221296202</v>
      </c>
      <c r="L1211">
        <v>-73.968330248124801</v>
      </c>
      <c r="M1211">
        <v>40.778645500000003</v>
      </c>
      <c r="N1211">
        <v>-73.945135699999994</v>
      </c>
      <c r="O1211" s="5">
        <v>41919.717154641206</v>
      </c>
      <c r="P1211" s="5">
        <v>41919.733504363423</v>
      </c>
      <c r="Q1211" s="5">
        <v>41919.743508981483</v>
      </c>
      <c r="R1211" s="5">
        <v>41919.754128576387</v>
      </c>
      <c r="S1211">
        <f t="shared" si="36"/>
        <v>41</v>
      </c>
      <c r="T1211">
        <f t="shared" si="37"/>
        <v>2</v>
      </c>
    </row>
    <row r="1212" spans="1:20" x14ac:dyDescent="0.25">
      <c r="A1212">
        <v>1314176</v>
      </c>
      <c r="B1212">
        <v>185488</v>
      </c>
      <c r="C1212">
        <v>32580</v>
      </c>
      <c r="D1212" t="s">
        <v>23</v>
      </c>
      <c r="E1212" t="s">
        <v>739</v>
      </c>
      <c r="F1212" t="s">
        <v>29</v>
      </c>
      <c r="K1212">
        <v>40.775114340602897</v>
      </c>
      <c r="L1212">
        <v>-73.954049348831205</v>
      </c>
      <c r="M1212">
        <v>40.773646943309103</v>
      </c>
      <c r="N1212">
        <v>-73.946222160080396</v>
      </c>
      <c r="O1212" s="5">
        <v>41919.725564490742</v>
      </c>
      <c r="P1212" s="5">
        <v>41919.735102384257</v>
      </c>
      <c r="Q1212" s="5">
        <v>41919.745049189813</v>
      </c>
      <c r="R1212" s="5">
        <v>41919.750057662037</v>
      </c>
      <c r="S1212">
        <f t="shared" si="36"/>
        <v>41</v>
      </c>
      <c r="T1212">
        <f t="shared" si="37"/>
        <v>2</v>
      </c>
    </row>
    <row r="1213" spans="1:20" x14ac:dyDescent="0.25">
      <c r="A1213">
        <v>1314211</v>
      </c>
      <c r="B1213">
        <v>105665</v>
      </c>
      <c r="C1213">
        <v>67430</v>
      </c>
      <c r="D1213" t="s">
        <v>23</v>
      </c>
      <c r="E1213" t="s">
        <v>723</v>
      </c>
      <c r="G1213" t="s">
        <v>1292</v>
      </c>
      <c r="H1213">
        <v>1</v>
      </c>
      <c r="I1213" t="s">
        <v>1293</v>
      </c>
      <c r="J1213" s="1">
        <v>4.2869791666666672E-3</v>
      </c>
      <c r="K1213">
        <v>40.779411000000003</v>
      </c>
      <c r="L1213">
        <v>-73.983542999999997</v>
      </c>
      <c r="M1213">
        <v>40.776681000000004</v>
      </c>
      <c r="N1213">
        <v>-73.961403000000004</v>
      </c>
      <c r="O1213" s="5">
        <v>41919.730878368056</v>
      </c>
      <c r="P1213" s="5">
        <v>41919.740853634263</v>
      </c>
      <c r="Q1213" s="5">
        <v>41919.745937453707</v>
      </c>
      <c r="R1213" s="5">
        <v>41919.755334236113</v>
      </c>
      <c r="S1213">
        <f t="shared" si="36"/>
        <v>41</v>
      </c>
      <c r="T1213">
        <f t="shared" si="37"/>
        <v>2</v>
      </c>
    </row>
    <row r="1214" spans="1:20" x14ac:dyDescent="0.25">
      <c r="A1214">
        <v>1314254</v>
      </c>
      <c r="B1214">
        <v>91245</v>
      </c>
      <c r="C1214">
        <v>103933</v>
      </c>
      <c r="D1214" t="s">
        <v>23</v>
      </c>
      <c r="E1214" t="s">
        <v>134</v>
      </c>
      <c r="F1214" t="s">
        <v>37</v>
      </c>
      <c r="J1214" s="1">
        <v>5.0296875000000003E-3</v>
      </c>
      <c r="K1214">
        <v>40.735872288065799</v>
      </c>
      <c r="L1214">
        <v>-73.987664615827299</v>
      </c>
      <c r="M1214">
        <v>40.738803500000003</v>
      </c>
      <c r="N1214">
        <v>-74.009342099999998</v>
      </c>
      <c r="O1214" s="5">
        <v>41919.737570844911</v>
      </c>
      <c r="P1214" s="5">
        <v>41919.746612546296</v>
      </c>
      <c r="Q1214" s="5">
        <v>41919.755509675924</v>
      </c>
      <c r="R1214" s="5">
        <v>41919.765333622687</v>
      </c>
      <c r="S1214">
        <f t="shared" si="36"/>
        <v>41</v>
      </c>
      <c r="T1214">
        <f t="shared" si="37"/>
        <v>2</v>
      </c>
    </row>
    <row r="1215" spans="1:20" x14ac:dyDescent="0.25">
      <c r="A1215">
        <v>1314315</v>
      </c>
      <c r="B1215">
        <v>133637</v>
      </c>
      <c r="C1215">
        <v>67430</v>
      </c>
      <c r="D1215" t="s">
        <v>23</v>
      </c>
      <c r="E1215" t="s">
        <v>443</v>
      </c>
      <c r="F1215" t="s">
        <v>342</v>
      </c>
      <c r="G1215" t="s">
        <v>1873</v>
      </c>
      <c r="H1215">
        <v>1</v>
      </c>
      <c r="I1215" t="s">
        <v>348</v>
      </c>
      <c r="J1215" s="1">
        <v>3.8777083333333333E-3</v>
      </c>
      <c r="K1215">
        <v>40.782116700000003</v>
      </c>
      <c r="L1215">
        <v>-73.980739099999994</v>
      </c>
      <c r="M1215">
        <v>40.768331099999997</v>
      </c>
      <c r="N1215">
        <v>-73.965630899999994</v>
      </c>
      <c r="O1215" s="5">
        <v>41919.747045243057</v>
      </c>
      <c r="P1215" s="5">
        <v>41919.774531817129</v>
      </c>
      <c r="Q1215" s="5">
        <v>41919.778575312499</v>
      </c>
      <c r="R1215" s="5">
        <v>41919.788420243058</v>
      </c>
      <c r="S1215">
        <f t="shared" si="36"/>
        <v>41</v>
      </c>
      <c r="T1215">
        <f t="shared" si="37"/>
        <v>2</v>
      </c>
    </row>
    <row r="1216" spans="1:20" x14ac:dyDescent="0.25">
      <c r="A1216">
        <v>1314337</v>
      </c>
      <c r="B1216">
        <v>148327</v>
      </c>
      <c r="C1216">
        <v>128139</v>
      </c>
      <c r="D1216" t="s">
        <v>53</v>
      </c>
      <c r="E1216" t="s">
        <v>54</v>
      </c>
      <c r="F1216" t="s">
        <v>29</v>
      </c>
      <c r="G1216" t="s">
        <v>151</v>
      </c>
      <c r="H1216">
        <v>1</v>
      </c>
      <c r="I1216" t="s">
        <v>151</v>
      </c>
      <c r="K1216">
        <v>40.692146411775603</v>
      </c>
      <c r="L1216">
        <v>-73.988865382600395</v>
      </c>
      <c r="M1216">
        <v>40.701971913365</v>
      </c>
      <c r="N1216">
        <v>-73.987036356088893</v>
      </c>
      <c r="O1216" s="5">
        <v>41919.74902408565</v>
      </c>
      <c r="P1216" s="5">
        <v>41919.751808831017</v>
      </c>
      <c r="Q1216" s="5">
        <v>41919.76452931713</v>
      </c>
      <c r="R1216" s="5">
        <v>41919.773388576388</v>
      </c>
      <c r="S1216">
        <f t="shared" si="36"/>
        <v>41</v>
      </c>
      <c r="T1216">
        <f t="shared" si="37"/>
        <v>2</v>
      </c>
    </row>
    <row r="1217" spans="1:20" x14ac:dyDescent="0.25">
      <c r="A1217">
        <v>1314369</v>
      </c>
      <c r="B1217">
        <v>210544</v>
      </c>
      <c r="C1217">
        <v>3296</v>
      </c>
      <c r="D1217" t="s">
        <v>23</v>
      </c>
      <c r="E1217" t="s">
        <v>2563</v>
      </c>
      <c r="F1217" t="s">
        <v>952</v>
      </c>
      <c r="G1217" t="s">
        <v>2564</v>
      </c>
      <c r="H1217">
        <v>1</v>
      </c>
      <c r="I1217" t="s">
        <v>2565</v>
      </c>
      <c r="J1217" s="1">
        <v>6.0971064814814811E-3</v>
      </c>
      <c r="K1217">
        <v>40.721078336449096</v>
      </c>
      <c r="L1217">
        <v>-73.997886832447406</v>
      </c>
      <c r="M1217">
        <v>40.707777900000004</v>
      </c>
      <c r="N1217">
        <v>-74.013831999999994</v>
      </c>
      <c r="O1217" s="5">
        <v>41919.755637071758</v>
      </c>
      <c r="P1217" s="5">
        <v>41919.756112951392</v>
      </c>
      <c r="Q1217" s="5">
        <v>41919.768498356483</v>
      </c>
      <c r="R1217" s="5">
        <v>41919.779329884259</v>
      </c>
      <c r="S1217">
        <f t="shared" si="36"/>
        <v>41</v>
      </c>
      <c r="T1217">
        <f t="shared" si="37"/>
        <v>2</v>
      </c>
    </row>
    <row r="1218" spans="1:20" x14ac:dyDescent="0.25">
      <c r="A1218">
        <v>1314369</v>
      </c>
      <c r="B1218">
        <v>210544</v>
      </c>
      <c r="C1218">
        <v>3296</v>
      </c>
      <c r="D1218" t="s">
        <v>23</v>
      </c>
      <c r="E1218" t="s">
        <v>2563</v>
      </c>
      <c r="F1218" t="s">
        <v>952</v>
      </c>
      <c r="G1218" t="s">
        <v>3412</v>
      </c>
      <c r="H1218">
        <v>1</v>
      </c>
      <c r="I1218" t="s">
        <v>1169</v>
      </c>
      <c r="J1218" s="1">
        <v>6.0971064814814811E-3</v>
      </c>
      <c r="K1218">
        <v>40.721078336449096</v>
      </c>
      <c r="L1218">
        <v>-73.997886832447406</v>
      </c>
      <c r="M1218">
        <v>40.707777900000004</v>
      </c>
      <c r="N1218">
        <v>-74.013831999999994</v>
      </c>
      <c r="O1218" s="5">
        <v>41919.755637071758</v>
      </c>
      <c r="P1218" s="5">
        <v>41919.756112951392</v>
      </c>
      <c r="Q1218" s="5">
        <v>41919.768498356483</v>
      </c>
      <c r="R1218" s="5">
        <v>41919.779329884259</v>
      </c>
      <c r="S1218">
        <f t="shared" si="36"/>
        <v>41</v>
      </c>
      <c r="T1218">
        <f t="shared" si="37"/>
        <v>2</v>
      </c>
    </row>
    <row r="1219" spans="1:20" x14ac:dyDescent="0.25">
      <c r="A1219">
        <v>1314380</v>
      </c>
      <c r="B1219">
        <v>64151</v>
      </c>
      <c r="C1219">
        <v>61900</v>
      </c>
      <c r="D1219" t="s">
        <v>23</v>
      </c>
      <c r="E1219" t="s">
        <v>921</v>
      </c>
      <c r="F1219" t="s">
        <v>139</v>
      </c>
      <c r="G1219" t="s">
        <v>1857</v>
      </c>
      <c r="H1219">
        <v>1</v>
      </c>
      <c r="I1219" t="s">
        <v>61</v>
      </c>
      <c r="J1219" s="1">
        <v>4.5869328703703706E-3</v>
      </c>
      <c r="K1219">
        <v>40.721989949797702</v>
      </c>
      <c r="L1219">
        <v>-73.997747898101807</v>
      </c>
      <c r="M1219">
        <v>40.714843399999999</v>
      </c>
      <c r="N1219">
        <v>-74.0062724</v>
      </c>
      <c r="O1219" s="5">
        <v>41919.756640057873</v>
      </c>
      <c r="P1219" s="5">
        <v>41919.765014733799</v>
      </c>
      <c r="Q1219" s="5">
        <v>41919.77114769676</v>
      </c>
      <c r="R1219" s="5">
        <v>41919.775228240738</v>
      </c>
      <c r="S1219">
        <f t="shared" ref="S1219:S1282" si="38">WEEKNUM(O1219,21)</f>
        <v>41</v>
      </c>
      <c r="T1219">
        <f t="shared" ref="T1219:T1282" si="39">WEEKDAY(O1219,11)</f>
        <v>2</v>
      </c>
    </row>
    <row r="1220" spans="1:20" x14ac:dyDescent="0.25">
      <c r="A1220">
        <v>1314396</v>
      </c>
      <c r="B1220">
        <v>316624</v>
      </c>
      <c r="C1220">
        <v>30905</v>
      </c>
      <c r="D1220" t="s">
        <v>53</v>
      </c>
      <c r="E1220" t="s">
        <v>1556</v>
      </c>
      <c r="F1220" t="s">
        <v>104</v>
      </c>
      <c r="G1220" t="s">
        <v>2132</v>
      </c>
      <c r="H1220">
        <v>1</v>
      </c>
      <c r="I1220" t="s">
        <v>2133</v>
      </c>
      <c r="J1220" s="1">
        <v>6.4099999999999999E-3</v>
      </c>
      <c r="K1220">
        <v>40.7271774616936</v>
      </c>
      <c r="L1220">
        <v>-74.000483751296997</v>
      </c>
      <c r="M1220">
        <v>40.809395000000002</v>
      </c>
      <c r="N1220">
        <v>-73.963384000000005</v>
      </c>
      <c r="O1220" s="5">
        <v>41919.758140300924</v>
      </c>
      <c r="P1220" s="5">
        <v>41919.764887800928</v>
      </c>
      <c r="Q1220" s="5">
        <v>41919.784220231479</v>
      </c>
      <c r="R1220" s="5">
        <v>41919.801353946757</v>
      </c>
      <c r="S1220">
        <f t="shared" si="38"/>
        <v>41</v>
      </c>
      <c r="T1220">
        <f t="shared" si="39"/>
        <v>2</v>
      </c>
    </row>
    <row r="1221" spans="1:20" x14ac:dyDescent="0.25">
      <c r="A1221">
        <v>1314385</v>
      </c>
      <c r="B1221">
        <v>265903</v>
      </c>
      <c r="C1221">
        <v>145761</v>
      </c>
      <c r="D1221" t="s">
        <v>23</v>
      </c>
      <c r="E1221" t="s">
        <v>492</v>
      </c>
      <c r="F1221" t="s">
        <v>49</v>
      </c>
      <c r="G1221" t="s">
        <v>2111</v>
      </c>
      <c r="H1221">
        <v>1</v>
      </c>
      <c r="I1221" t="s">
        <v>1384</v>
      </c>
      <c r="K1221">
        <v>40.735518913424798</v>
      </c>
      <c r="L1221">
        <v>-73.979530334472699</v>
      </c>
      <c r="M1221">
        <v>40.748663090190298</v>
      </c>
      <c r="N1221">
        <v>-73.990335180030399</v>
      </c>
      <c r="O1221" s="5">
        <v>41919.758380543979</v>
      </c>
      <c r="P1221" s="5">
        <v>41919.761879965277</v>
      </c>
      <c r="Q1221" s="5">
        <v>41919.773928553244</v>
      </c>
      <c r="R1221" s="5">
        <v>41919.78685592593</v>
      </c>
      <c r="S1221">
        <f t="shared" si="38"/>
        <v>41</v>
      </c>
      <c r="T1221">
        <f t="shared" si="39"/>
        <v>2</v>
      </c>
    </row>
    <row r="1222" spans="1:20" x14ac:dyDescent="0.25">
      <c r="A1222">
        <v>1314385</v>
      </c>
      <c r="B1222">
        <v>265903</v>
      </c>
      <c r="C1222">
        <v>145761</v>
      </c>
      <c r="D1222" t="s">
        <v>23</v>
      </c>
      <c r="E1222" t="s">
        <v>492</v>
      </c>
      <c r="F1222" t="s">
        <v>49</v>
      </c>
      <c r="G1222" t="s">
        <v>3882</v>
      </c>
      <c r="H1222">
        <v>1</v>
      </c>
      <c r="I1222" t="s">
        <v>1384</v>
      </c>
      <c r="K1222">
        <v>40.735518913424798</v>
      </c>
      <c r="L1222">
        <v>-73.979530334472699</v>
      </c>
      <c r="M1222">
        <v>40.748663090190298</v>
      </c>
      <c r="N1222">
        <v>-73.990335180030399</v>
      </c>
      <c r="O1222" s="5">
        <v>41919.758380543979</v>
      </c>
      <c r="P1222" s="5">
        <v>41919.761879965277</v>
      </c>
      <c r="Q1222" s="5">
        <v>41919.773928553244</v>
      </c>
      <c r="R1222" s="5">
        <v>41919.78685592593</v>
      </c>
      <c r="S1222">
        <f t="shared" si="38"/>
        <v>41</v>
      </c>
      <c r="T1222">
        <f t="shared" si="39"/>
        <v>2</v>
      </c>
    </row>
    <row r="1223" spans="1:20" x14ac:dyDescent="0.25">
      <c r="A1223">
        <v>1314413</v>
      </c>
      <c r="B1223">
        <v>60270</v>
      </c>
      <c r="C1223">
        <v>10940</v>
      </c>
      <c r="D1223" t="s">
        <v>23</v>
      </c>
      <c r="E1223" t="s">
        <v>2785</v>
      </c>
      <c r="F1223" t="s">
        <v>20</v>
      </c>
      <c r="G1223" t="s">
        <v>2605</v>
      </c>
      <c r="H1223">
        <v>1</v>
      </c>
      <c r="I1223" t="s">
        <v>1821</v>
      </c>
      <c r="K1223">
        <v>40.729966847517801</v>
      </c>
      <c r="L1223">
        <v>-74.003946804569296</v>
      </c>
      <c r="M1223">
        <v>40.748427</v>
      </c>
      <c r="N1223">
        <v>-73.995902999999998</v>
      </c>
      <c r="O1223" s="5">
        <v>41919.761460312497</v>
      </c>
      <c r="R1223" s="5">
        <v>41919.789386944445</v>
      </c>
      <c r="S1223">
        <f t="shared" si="38"/>
        <v>41</v>
      </c>
      <c r="T1223">
        <f t="shared" si="39"/>
        <v>2</v>
      </c>
    </row>
    <row r="1224" spans="1:20" x14ac:dyDescent="0.25">
      <c r="A1224">
        <v>1314421</v>
      </c>
      <c r="B1224">
        <v>183520</v>
      </c>
      <c r="C1224">
        <v>108006</v>
      </c>
      <c r="D1224" t="s">
        <v>23</v>
      </c>
      <c r="E1224" t="s">
        <v>36</v>
      </c>
      <c r="F1224" t="s">
        <v>37</v>
      </c>
      <c r="G1224" t="s">
        <v>827</v>
      </c>
      <c r="H1224">
        <v>1</v>
      </c>
      <c r="I1224" t="s">
        <v>39</v>
      </c>
      <c r="J1224" s="1">
        <v>8.0941782407407421E-3</v>
      </c>
      <c r="K1224">
        <v>40.7261096570601</v>
      </c>
      <c r="L1224">
        <v>-74.002491863200504</v>
      </c>
      <c r="M1224">
        <v>40.732428200000001</v>
      </c>
      <c r="N1224">
        <v>-74.008059399999993</v>
      </c>
      <c r="O1224" s="5">
        <v>41919.762839953706</v>
      </c>
      <c r="P1224" s="5">
        <v>41919.766675810184</v>
      </c>
      <c r="Q1224" s="5">
        <v>41919.793284803243</v>
      </c>
      <c r="R1224" s="5">
        <v>41919.799175717591</v>
      </c>
      <c r="S1224">
        <f t="shared" si="38"/>
        <v>41</v>
      </c>
      <c r="T1224">
        <f t="shared" si="39"/>
        <v>2</v>
      </c>
    </row>
    <row r="1225" spans="1:20" x14ac:dyDescent="0.25">
      <c r="A1225">
        <v>1314422</v>
      </c>
      <c r="B1225">
        <v>355251</v>
      </c>
      <c r="C1225">
        <v>146510</v>
      </c>
      <c r="D1225" t="s">
        <v>23</v>
      </c>
      <c r="E1225" t="s">
        <v>2617</v>
      </c>
      <c r="K1225">
        <v>40.729911498323801</v>
      </c>
      <c r="L1225">
        <v>-73.988721908278293</v>
      </c>
      <c r="M1225">
        <v>40.7295333</v>
      </c>
      <c r="N1225">
        <v>-73.996615000000006</v>
      </c>
      <c r="O1225" s="5">
        <v>41919.762855995374</v>
      </c>
      <c r="P1225" s="5">
        <v>41919.77591207176</v>
      </c>
      <c r="Q1225" s="5">
        <v>41919.802654953703</v>
      </c>
      <c r="R1225" s="5">
        <v>41919.808292222224</v>
      </c>
      <c r="S1225">
        <f t="shared" si="38"/>
        <v>41</v>
      </c>
      <c r="T1225">
        <f t="shared" si="39"/>
        <v>2</v>
      </c>
    </row>
    <row r="1226" spans="1:20" x14ac:dyDescent="0.25">
      <c r="A1226">
        <v>1314463</v>
      </c>
      <c r="B1226">
        <v>316216</v>
      </c>
      <c r="C1226">
        <v>62487</v>
      </c>
      <c r="D1226" t="s">
        <v>53</v>
      </c>
      <c r="E1226" t="s">
        <v>293</v>
      </c>
      <c r="F1226" t="s">
        <v>37</v>
      </c>
      <c r="J1226" s="1">
        <v>6.6349768518518511E-3</v>
      </c>
      <c r="K1226">
        <v>40.761836680634801</v>
      </c>
      <c r="L1226">
        <v>-73.960403720115593</v>
      </c>
      <c r="M1226">
        <v>40.757953800000003</v>
      </c>
      <c r="N1226">
        <v>-73.962750600000007</v>
      </c>
      <c r="O1226" s="5">
        <v>41919.767064293985</v>
      </c>
      <c r="P1226" s="5">
        <v>41919.779946516202</v>
      </c>
      <c r="Q1226" s="5">
        <v>41919.786779201386</v>
      </c>
      <c r="R1226" s="5">
        <v>41919.79231365741</v>
      </c>
      <c r="S1226">
        <f t="shared" si="38"/>
        <v>41</v>
      </c>
      <c r="T1226">
        <f t="shared" si="39"/>
        <v>2</v>
      </c>
    </row>
    <row r="1227" spans="1:20" x14ac:dyDescent="0.25">
      <c r="A1227">
        <v>1314466</v>
      </c>
      <c r="B1227">
        <v>59105</v>
      </c>
      <c r="C1227">
        <v>79847</v>
      </c>
      <c r="D1227" t="s">
        <v>23</v>
      </c>
      <c r="E1227" t="s">
        <v>286</v>
      </c>
      <c r="F1227" t="s">
        <v>45</v>
      </c>
      <c r="G1227" t="s">
        <v>1747</v>
      </c>
      <c r="H1227">
        <v>1</v>
      </c>
      <c r="I1227" t="s">
        <v>45</v>
      </c>
      <c r="J1227" s="1">
        <v>1.0176990740740742E-2</v>
      </c>
      <c r="K1227">
        <v>40.760654436198898</v>
      </c>
      <c r="L1227">
        <v>-73.989582752602004</v>
      </c>
      <c r="M1227">
        <v>40.743701000000001</v>
      </c>
      <c r="N1227">
        <v>-73.987386000000001</v>
      </c>
      <c r="O1227" s="5">
        <v>41919.768231365742</v>
      </c>
      <c r="P1227" s="5">
        <v>41919.785601412033</v>
      </c>
      <c r="Q1227" s="5">
        <v>41919.795083101853</v>
      </c>
      <c r="R1227" s="5">
        <v>41919.806131400466</v>
      </c>
      <c r="S1227">
        <f t="shared" si="38"/>
        <v>41</v>
      </c>
      <c r="T1227">
        <f t="shared" si="39"/>
        <v>2</v>
      </c>
    </row>
    <row r="1228" spans="1:20" x14ac:dyDescent="0.25">
      <c r="A1228">
        <v>1314466</v>
      </c>
      <c r="B1228">
        <v>59105</v>
      </c>
      <c r="C1228">
        <v>79847</v>
      </c>
      <c r="D1228" t="s">
        <v>23</v>
      </c>
      <c r="E1228" t="s">
        <v>286</v>
      </c>
      <c r="F1228" t="s">
        <v>45</v>
      </c>
      <c r="G1228" t="s">
        <v>1971</v>
      </c>
      <c r="H1228">
        <v>1</v>
      </c>
      <c r="I1228" t="s">
        <v>45</v>
      </c>
      <c r="J1228" s="1">
        <v>1.0176990740740742E-2</v>
      </c>
      <c r="K1228">
        <v>40.760654436198898</v>
      </c>
      <c r="L1228">
        <v>-73.989582752602004</v>
      </c>
      <c r="M1228">
        <v>40.743701000000001</v>
      </c>
      <c r="N1228">
        <v>-73.987386000000001</v>
      </c>
      <c r="O1228" s="5">
        <v>41919.768231365742</v>
      </c>
      <c r="P1228" s="5">
        <v>41919.785601412033</v>
      </c>
      <c r="Q1228" s="5">
        <v>41919.795083101853</v>
      </c>
      <c r="R1228" s="5">
        <v>41919.806131400466</v>
      </c>
      <c r="S1228">
        <f t="shared" si="38"/>
        <v>41</v>
      </c>
      <c r="T1228">
        <f t="shared" si="39"/>
        <v>2</v>
      </c>
    </row>
    <row r="1229" spans="1:20" x14ac:dyDescent="0.25">
      <c r="A1229">
        <v>1314492</v>
      </c>
      <c r="B1229">
        <v>198936</v>
      </c>
      <c r="C1229">
        <v>20217</v>
      </c>
      <c r="D1229" t="s">
        <v>53</v>
      </c>
      <c r="E1229" t="s">
        <v>553</v>
      </c>
      <c r="F1229" t="s">
        <v>20</v>
      </c>
      <c r="G1229" t="s">
        <v>2530</v>
      </c>
      <c r="H1229">
        <v>1</v>
      </c>
      <c r="I1229" t="s">
        <v>555</v>
      </c>
      <c r="J1229" s="1">
        <v>2.1432361111111114E-2</v>
      </c>
      <c r="K1229">
        <v>40.723605250932799</v>
      </c>
      <c r="L1229">
        <v>-73.951656036805602</v>
      </c>
      <c r="M1229">
        <v>40.726359598376497</v>
      </c>
      <c r="N1229">
        <v>-73.941037701511704</v>
      </c>
      <c r="O1229" s="5">
        <v>41919.769325833331</v>
      </c>
      <c r="P1229" s="5">
        <v>41919.780104305559</v>
      </c>
      <c r="Q1229" s="5">
        <v>41919.804765763889</v>
      </c>
      <c r="R1229" s="5">
        <v>41919.812587974535</v>
      </c>
      <c r="S1229">
        <f t="shared" si="38"/>
        <v>41</v>
      </c>
      <c r="T1229">
        <f t="shared" si="39"/>
        <v>2</v>
      </c>
    </row>
    <row r="1230" spans="1:20" x14ac:dyDescent="0.25">
      <c r="A1230">
        <v>1314489</v>
      </c>
      <c r="B1230">
        <v>317993</v>
      </c>
      <c r="C1230">
        <v>140684</v>
      </c>
      <c r="D1230" t="s">
        <v>23</v>
      </c>
      <c r="E1230" t="s">
        <v>19</v>
      </c>
      <c r="F1230" t="s">
        <v>20</v>
      </c>
      <c r="G1230" t="s">
        <v>242</v>
      </c>
      <c r="H1230">
        <v>1</v>
      </c>
      <c r="I1230" t="s">
        <v>228</v>
      </c>
      <c r="K1230">
        <v>40.744607141003797</v>
      </c>
      <c r="L1230">
        <v>-73.990741968154893</v>
      </c>
      <c r="M1230">
        <v>40.739736200000003</v>
      </c>
      <c r="N1230">
        <v>-73.992910199999997</v>
      </c>
      <c r="O1230" s="5">
        <v>41919.769536597225</v>
      </c>
      <c r="R1230" s="5">
        <v>41919.79824517361</v>
      </c>
      <c r="S1230">
        <f t="shared" si="38"/>
        <v>41</v>
      </c>
      <c r="T1230">
        <f t="shared" si="39"/>
        <v>2</v>
      </c>
    </row>
    <row r="1231" spans="1:20" x14ac:dyDescent="0.25">
      <c r="A1231">
        <v>1314491</v>
      </c>
      <c r="B1231">
        <v>61091</v>
      </c>
      <c r="C1231">
        <v>131811</v>
      </c>
      <c r="D1231" t="s">
        <v>53</v>
      </c>
      <c r="E1231" t="s">
        <v>290</v>
      </c>
      <c r="F1231" t="s">
        <v>45</v>
      </c>
      <c r="G1231" t="s">
        <v>525</v>
      </c>
      <c r="H1231">
        <v>1</v>
      </c>
      <c r="I1231" t="s">
        <v>292</v>
      </c>
      <c r="J1231" s="1">
        <v>7.0837268518518523E-3</v>
      </c>
      <c r="K1231">
        <v>40.784077256376399</v>
      </c>
      <c r="L1231">
        <v>-73.9776224098444</v>
      </c>
      <c r="M1231">
        <v>40.784700000000001</v>
      </c>
      <c r="N1231">
        <v>-73.982866999999999</v>
      </c>
      <c r="O1231" s="5">
        <v>41919.770609270832</v>
      </c>
      <c r="P1231" s="5">
        <v>41919.795956585651</v>
      </c>
      <c r="Q1231" s="5">
        <v>41919.803138460651</v>
      </c>
      <c r="R1231" s="5">
        <v>41919.807991458336</v>
      </c>
      <c r="S1231">
        <f t="shared" si="38"/>
        <v>41</v>
      </c>
      <c r="T1231">
        <f t="shared" si="39"/>
        <v>2</v>
      </c>
    </row>
    <row r="1232" spans="1:20" x14ac:dyDescent="0.25">
      <c r="A1232">
        <v>1314500</v>
      </c>
      <c r="B1232">
        <v>95644</v>
      </c>
      <c r="C1232">
        <v>22502</v>
      </c>
      <c r="D1232" t="s">
        <v>23</v>
      </c>
      <c r="E1232" t="s">
        <v>955</v>
      </c>
      <c r="K1232">
        <v>40.731372708477302</v>
      </c>
      <c r="L1232">
        <v>-74.006588459014907</v>
      </c>
      <c r="M1232">
        <v>40.730668999999999</v>
      </c>
      <c r="N1232">
        <v>-74.006186</v>
      </c>
      <c r="O1232" s="5">
        <v>41919.770869085645</v>
      </c>
      <c r="R1232" s="5">
        <v>41919.789909699073</v>
      </c>
      <c r="S1232">
        <f t="shared" si="38"/>
        <v>41</v>
      </c>
      <c r="T1232">
        <f t="shared" si="39"/>
        <v>2</v>
      </c>
    </row>
    <row r="1233" spans="1:20" x14ac:dyDescent="0.25">
      <c r="A1233">
        <v>1314514</v>
      </c>
      <c r="B1233">
        <v>260680</v>
      </c>
      <c r="C1233">
        <v>28765</v>
      </c>
      <c r="D1233" t="s">
        <v>23</v>
      </c>
      <c r="E1233" t="s">
        <v>418</v>
      </c>
      <c r="F1233" t="s">
        <v>122</v>
      </c>
      <c r="G1233" t="s">
        <v>829</v>
      </c>
      <c r="H1233">
        <v>1</v>
      </c>
      <c r="I1233" t="s">
        <v>136</v>
      </c>
      <c r="K1233">
        <v>40.727293000000003</v>
      </c>
      <c r="L1233">
        <v>-73.984516999999997</v>
      </c>
      <c r="M1233">
        <v>40.716432300000001</v>
      </c>
      <c r="N1233">
        <v>-73.990926599999995</v>
      </c>
      <c r="O1233" s="5">
        <v>41919.773170439817</v>
      </c>
      <c r="P1233" s="5">
        <v>41919.774062916666</v>
      </c>
      <c r="Q1233" s="5">
        <v>41919.808769131945</v>
      </c>
      <c r="R1233" s="5">
        <v>41919.815793634261</v>
      </c>
      <c r="S1233">
        <f t="shared" si="38"/>
        <v>41</v>
      </c>
      <c r="T1233">
        <f t="shared" si="39"/>
        <v>2</v>
      </c>
    </row>
    <row r="1234" spans="1:20" x14ac:dyDescent="0.25">
      <c r="A1234">
        <v>1314509</v>
      </c>
      <c r="B1234">
        <v>366954</v>
      </c>
      <c r="C1234">
        <v>110192</v>
      </c>
      <c r="D1234" t="s">
        <v>23</v>
      </c>
      <c r="E1234" t="s">
        <v>36</v>
      </c>
      <c r="F1234" t="s">
        <v>37</v>
      </c>
      <c r="G1234" t="s">
        <v>827</v>
      </c>
      <c r="H1234">
        <v>1</v>
      </c>
      <c r="I1234" t="s">
        <v>39</v>
      </c>
      <c r="J1234" s="1">
        <v>7.5121643518518515E-3</v>
      </c>
      <c r="K1234">
        <v>40.7261096570601</v>
      </c>
      <c r="L1234">
        <v>-74.002491863200504</v>
      </c>
      <c r="M1234">
        <v>40.726699000000004</v>
      </c>
      <c r="N1234">
        <v>-74.001859899999999</v>
      </c>
      <c r="O1234" s="5">
        <v>41919.773270844904</v>
      </c>
      <c r="R1234" s="5">
        <v>41919.792663668981</v>
      </c>
      <c r="S1234">
        <f t="shared" si="38"/>
        <v>41</v>
      </c>
      <c r="T1234">
        <f t="shared" si="39"/>
        <v>2</v>
      </c>
    </row>
    <row r="1235" spans="1:20" x14ac:dyDescent="0.25">
      <c r="A1235">
        <v>1314543</v>
      </c>
      <c r="B1235">
        <v>206157</v>
      </c>
      <c r="C1235">
        <v>67430</v>
      </c>
      <c r="D1235" t="s">
        <v>23</v>
      </c>
      <c r="E1235" t="s">
        <v>518</v>
      </c>
      <c r="F1235" t="s">
        <v>342</v>
      </c>
      <c r="J1235" s="1">
        <v>5.1860185185185186E-3</v>
      </c>
      <c r="K1235">
        <v>40.764084531354698</v>
      </c>
      <c r="L1235">
        <v>-73.970499798529701</v>
      </c>
      <c r="M1235">
        <v>40.7696799</v>
      </c>
      <c r="N1235">
        <v>-73.960184100000006</v>
      </c>
      <c r="O1235" s="5">
        <v>41919.778141469906</v>
      </c>
      <c r="P1235" s="5">
        <v>41919.791539398146</v>
      </c>
      <c r="Q1235" s="5">
        <v>41919.796990393515</v>
      </c>
      <c r="R1235" s="5">
        <v>41919.804048020836</v>
      </c>
      <c r="S1235">
        <f t="shared" si="38"/>
        <v>41</v>
      </c>
      <c r="T1235">
        <f t="shared" si="39"/>
        <v>2</v>
      </c>
    </row>
    <row r="1236" spans="1:20" x14ac:dyDescent="0.25">
      <c r="A1236">
        <v>1314550</v>
      </c>
      <c r="B1236">
        <v>348787</v>
      </c>
      <c r="C1236">
        <v>119813</v>
      </c>
      <c r="D1236" t="s">
        <v>23</v>
      </c>
      <c r="E1236" t="s">
        <v>126</v>
      </c>
      <c r="F1236" t="s">
        <v>91</v>
      </c>
      <c r="G1236" t="s">
        <v>127</v>
      </c>
      <c r="H1236">
        <v>1</v>
      </c>
      <c r="I1236" t="s">
        <v>128</v>
      </c>
      <c r="J1236" s="1">
        <v>1.5774791666666666E-2</v>
      </c>
      <c r="K1236">
        <v>40.7320637605782</v>
      </c>
      <c r="L1236">
        <v>-73.996154665947003</v>
      </c>
      <c r="M1236">
        <v>40.767581786759003</v>
      </c>
      <c r="N1236">
        <v>-73.983704175125894</v>
      </c>
      <c r="O1236" s="5">
        <v>41919.778226504626</v>
      </c>
      <c r="P1236" s="5">
        <v>41919.784606226851</v>
      </c>
      <c r="Q1236" s="5">
        <v>41919.811093402779</v>
      </c>
      <c r="R1236" s="5">
        <v>41919.830518576389</v>
      </c>
      <c r="S1236">
        <f t="shared" si="38"/>
        <v>41</v>
      </c>
      <c r="T1236">
        <f t="shared" si="39"/>
        <v>2</v>
      </c>
    </row>
    <row r="1237" spans="1:20" x14ac:dyDescent="0.25">
      <c r="A1237">
        <v>1314550</v>
      </c>
      <c r="B1237">
        <v>348787</v>
      </c>
      <c r="C1237">
        <v>119813</v>
      </c>
      <c r="D1237" t="s">
        <v>23</v>
      </c>
      <c r="E1237" t="s">
        <v>126</v>
      </c>
      <c r="F1237" t="s">
        <v>91</v>
      </c>
      <c r="G1237" t="s">
        <v>217</v>
      </c>
      <c r="H1237">
        <v>1</v>
      </c>
      <c r="I1237" t="s">
        <v>218</v>
      </c>
      <c r="J1237" s="1">
        <v>1.5774791666666666E-2</v>
      </c>
      <c r="K1237">
        <v>40.7320637605782</v>
      </c>
      <c r="L1237">
        <v>-73.996154665947003</v>
      </c>
      <c r="M1237">
        <v>40.767581786759003</v>
      </c>
      <c r="N1237">
        <v>-73.983704175125894</v>
      </c>
      <c r="O1237" s="5">
        <v>41919.778226504626</v>
      </c>
      <c r="P1237" s="5">
        <v>41919.784606226851</v>
      </c>
      <c r="Q1237" s="5">
        <v>41919.811093402779</v>
      </c>
      <c r="R1237" s="5">
        <v>41919.830518576389</v>
      </c>
      <c r="S1237">
        <f t="shared" si="38"/>
        <v>41</v>
      </c>
      <c r="T1237">
        <f t="shared" si="39"/>
        <v>2</v>
      </c>
    </row>
    <row r="1238" spans="1:20" x14ac:dyDescent="0.25">
      <c r="A1238">
        <v>1314576</v>
      </c>
      <c r="B1238">
        <v>353606</v>
      </c>
      <c r="C1238">
        <v>118805</v>
      </c>
      <c r="D1238" t="s">
        <v>23</v>
      </c>
      <c r="E1238" t="s">
        <v>265</v>
      </c>
      <c r="F1238" t="s">
        <v>20</v>
      </c>
      <c r="G1238" t="s">
        <v>573</v>
      </c>
      <c r="H1238">
        <v>1</v>
      </c>
      <c r="I1238" t="s">
        <v>267</v>
      </c>
      <c r="J1238" s="1">
        <v>5.5837384259259269E-3</v>
      </c>
      <c r="K1238">
        <v>40.758938763836703</v>
      </c>
      <c r="L1238">
        <v>-73.968531133448096</v>
      </c>
      <c r="M1238">
        <v>40.764592440355699</v>
      </c>
      <c r="N1238">
        <v>-73.961722918073903</v>
      </c>
      <c r="O1238" s="5">
        <v>41919.780878530095</v>
      </c>
      <c r="P1238" s="5">
        <v>41919.798641666668</v>
      </c>
      <c r="Q1238" s="5">
        <v>41919.808944432873</v>
      </c>
      <c r="R1238" s="5">
        <v>41919.816287604168</v>
      </c>
      <c r="S1238">
        <f t="shared" si="38"/>
        <v>41</v>
      </c>
      <c r="T1238">
        <f t="shared" si="39"/>
        <v>2</v>
      </c>
    </row>
    <row r="1239" spans="1:20" x14ac:dyDescent="0.25">
      <c r="A1239">
        <v>1314606</v>
      </c>
      <c r="B1239">
        <v>347226</v>
      </c>
      <c r="C1239">
        <v>62487</v>
      </c>
      <c r="D1239" t="s">
        <v>53</v>
      </c>
      <c r="E1239" t="s">
        <v>458</v>
      </c>
      <c r="F1239" t="s">
        <v>295</v>
      </c>
      <c r="G1239" t="s">
        <v>2056</v>
      </c>
      <c r="H1239">
        <v>1</v>
      </c>
      <c r="I1239" t="s">
        <v>231</v>
      </c>
      <c r="K1239">
        <v>40.784821668416299</v>
      </c>
      <c r="L1239">
        <v>-73.979698620541598</v>
      </c>
      <c r="M1239">
        <v>40.721990941441597</v>
      </c>
      <c r="N1239">
        <v>-74.007454833537594</v>
      </c>
      <c r="O1239" s="5">
        <v>41919.784297465281</v>
      </c>
      <c r="P1239" s="5">
        <v>41919.811892986108</v>
      </c>
      <c r="Q1239" s="5">
        <v>41919.82150111111</v>
      </c>
      <c r="R1239" s="5">
        <v>41919.834664606482</v>
      </c>
      <c r="S1239">
        <f t="shared" si="38"/>
        <v>41</v>
      </c>
      <c r="T1239">
        <f t="shared" si="39"/>
        <v>2</v>
      </c>
    </row>
    <row r="1240" spans="1:20" x14ac:dyDescent="0.25">
      <c r="A1240">
        <v>1314614</v>
      </c>
      <c r="B1240">
        <v>48871</v>
      </c>
      <c r="C1240">
        <v>153257</v>
      </c>
      <c r="D1240" t="s">
        <v>23</v>
      </c>
      <c r="E1240" t="s">
        <v>308</v>
      </c>
      <c r="F1240" t="s">
        <v>309</v>
      </c>
      <c r="G1240" t="s">
        <v>748</v>
      </c>
      <c r="H1240">
        <v>1</v>
      </c>
      <c r="I1240" t="s">
        <v>749</v>
      </c>
      <c r="J1240" s="1">
        <v>1.3321585648148148E-2</v>
      </c>
      <c r="K1240">
        <v>40.7455111364591</v>
      </c>
      <c r="L1240">
        <v>-73.977605191923899</v>
      </c>
      <c r="M1240">
        <v>40.759048999999997</v>
      </c>
      <c r="N1240">
        <v>-73.965391999999994</v>
      </c>
      <c r="O1240" s="5">
        <v>41919.785899363429</v>
      </c>
      <c r="P1240" s="5">
        <v>41919.801820740744</v>
      </c>
      <c r="Q1240" s="5">
        <v>41919.811083101849</v>
      </c>
      <c r="R1240" s="5">
        <v>41919.821809675923</v>
      </c>
      <c r="S1240">
        <f t="shared" si="38"/>
        <v>41</v>
      </c>
      <c r="T1240">
        <f t="shared" si="39"/>
        <v>2</v>
      </c>
    </row>
    <row r="1241" spans="1:20" x14ac:dyDescent="0.25">
      <c r="A1241">
        <v>1314619</v>
      </c>
      <c r="B1241">
        <v>147519</v>
      </c>
      <c r="C1241">
        <v>22502</v>
      </c>
      <c r="D1241" t="s">
        <v>23</v>
      </c>
      <c r="E1241" t="s">
        <v>219</v>
      </c>
      <c r="F1241" t="s">
        <v>37</v>
      </c>
      <c r="G1241" t="s">
        <v>1030</v>
      </c>
      <c r="H1241">
        <v>2</v>
      </c>
      <c r="I1241" t="s">
        <v>716</v>
      </c>
      <c r="J1241" s="1">
        <v>5.6248611111111117E-3</v>
      </c>
      <c r="K1241">
        <v>40.716725764782701</v>
      </c>
      <c r="L1241">
        <v>-74.008250645521898</v>
      </c>
      <c r="M1241">
        <v>40.7212824</v>
      </c>
      <c r="N1241">
        <v>-74.001175500000002</v>
      </c>
      <c r="O1241" s="5">
        <v>41919.786551550926</v>
      </c>
      <c r="P1241" s="5">
        <v>41919.797502314817</v>
      </c>
      <c r="Q1241" s="5">
        <v>41919.80920113426</v>
      </c>
      <c r="R1241" s="5">
        <v>41919.814835543984</v>
      </c>
      <c r="S1241">
        <f t="shared" si="38"/>
        <v>41</v>
      </c>
      <c r="T1241">
        <f t="shared" si="39"/>
        <v>2</v>
      </c>
    </row>
    <row r="1242" spans="1:20" x14ac:dyDescent="0.25">
      <c r="A1242">
        <v>1314633</v>
      </c>
      <c r="B1242">
        <v>300552</v>
      </c>
      <c r="C1242">
        <v>9349</v>
      </c>
      <c r="D1242" t="s">
        <v>23</v>
      </c>
      <c r="E1242" t="s">
        <v>54</v>
      </c>
      <c r="F1242" t="s">
        <v>29</v>
      </c>
      <c r="G1242" t="s">
        <v>619</v>
      </c>
      <c r="H1242">
        <v>1</v>
      </c>
      <c r="I1242" t="s">
        <v>620</v>
      </c>
      <c r="K1242">
        <v>40.779126065705498</v>
      </c>
      <c r="L1242">
        <v>-73.954904894578206</v>
      </c>
      <c r="M1242">
        <v>40.768820670360398</v>
      </c>
      <c r="N1242">
        <v>-73.959275384829098</v>
      </c>
      <c r="O1242" s="5">
        <v>41919.788600162035</v>
      </c>
      <c r="P1242" s="5">
        <v>41919.795660243057</v>
      </c>
      <c r="Q1242" s="5">
        <v>41919.80526601852</v>
      </c>
      <c r="R1242" s="5">
        <v>41919.813777546296</v>
      </c>
      <c r="S1242">
        <f t="shared" si="38"/>
        <v>41</v>
      </c>
      <c r="T1242">
        <f t="shared" si="39"/>
        <v>2</v>
      </c>
    </row>
    <row r="1243" spans="1:20" x14ac:dyDescent="0.25">
      <c r="A1243">
        <v>1314681</v>
      </c>
      <c r="B1243">
        <v>366975</v>
      </c>
      <c r="C1243">
        <v>123581</v>
      </c>
      <c r="D1243" t="s">
        <v>23</v>
      </c>
      <c r="E1243" t="s">
        <v>111</v>
      </c>
      <c r="F1243" t="s">
        <v>37</v>
      </c>
      <c r="G1243" t="s">
        <v>421</v>
      </c>
      <c r="H1243">
        <v>1</v>
      </c>
      <c r="I1243" t="s">
        <v>39</v>
      </c>
      <c r="J1243" s="1">
        <v>4.660717592592593E-3</v>
      </c>
      <c r="K1243">
        <v>40.767652912117299</v>
      </c>
      <c r="L1243">
        <v>-73.982925456000402</v>
      </c>
      <c r="M1243">
        <v>40.771437063920899</v>
      </c>
      <c r="N1243">
        <v>-73.989316825200902</v>
      </c>
      <c r="O1243" s="5">
        <v>41919.793640173608</v>
      </c>
      <c r="P1243" s="5">
        <v>41919.808533541669</v>
      </c>
      <c r="Q1243" s="5">
        <v>41919.817862546297</v>
      </c>
      <c r="R1243" s="5">
        <v>41919.824287870368</v>
      </c>
      <c r="S1243">
        <f t="shared" si="38"/>
        <v>41</v>
      </c>
      <c r="T1243">
        <f t="shared" si="39"/>
        <v>2</v>
      </c>
    </row>
    <row r="1244" spans="1:20" x14ac:dyDescent="0.25">
      <c r="A1244">
        <v>1314681</v>
      </c>
      <c r="B1244">
        <v>366975</v>
      </c>
      <c r="C1244">
        <v>123581</v>
      </c>
      <c r="D1244" t="s">
        <v>23</v>
      </c>
      <c r="E1244" t="s">
        <v>111</v>
      </c>
      <c r="F1244" t="s">
        <v>37</v>
      </c>
      <c r="G1244" t="s">
        <v>958</v>
      </c>
      <c r="H1244">
        <v>1</v>
      </c>
      <c r="I1244" t="s">
        <v>39</v>
      </c>
      <c r="J1244" s="1">
        <v>4.660717592592593E-3</v>
      </c>
      <c r="K1244">
        <v>40.767652912117299</v>
      </c>
      <c r="L1244">
        <v>-73.982925456000402</v>
      </c>
      <c r="M1244">
        <v>40.771437063920899</v>
      </c>
      <c r="N1244">
        <v>-73.989316825200902</v>
      </c>
      <c r="O1244" s="5">
        <v>41919.793640173608</v>
      </c>
      <c r="P1244" s="5">
        <v>41919.808533541669</v>
      </c>
      <c r="Q1244" s="5">
        <v>41919.817862546297</v>
      </c>
      <c r="R1244" s="5">
        <v>41919.824287870368</v>
      </c>
      <c r="S1244">
        <f t="shared" si="38"/>
        <v>41</v>
      </c>
      <c r="T1244">
        <f t="shared" si="39"/>
        <v>2</v>
      </c>
    </row>
    <row r="1245" spans="1:20" x14ac:dyDescent="0.25">
      <c r="A1245">
        <v>1314681</v>
      </c>
      <c r="B1245">
        <v>366975</v>
      </c>
      <c r="C1245">
        <v>123581</v>
      </c>
      <c r="D1245" t="s">
        <v>23</v>
      </c>
      <c r="E1245" t="s">
        <v>111</v>
      </c>
      <c r="F1245" t="s">
        <v>37</v>
      </c>
      <c r="G1245" t="s">
        <v>672</v>
      </c>
      <c r="H1245">
        <v>4</v>
      </c>
      <c r="I1245" t="s">
        <v>113</v>
      </c>
      <c r="J1245" s="1">
        <v>4.660717592592593E-3</v>
      </c>
      <c r="K1245">
        <v>40.767652912117299</v>
      </c>
      <c r="L1245">
        <v>-73.982925456000402</v>
      </c>
      <c r="M1245">
        <v>40.771437063920899</v>
      </c>
      <c r="N1245">
        <v>-73.989316825200902</v>
      </c>
      <c r="O1245" s="5">
        <v>41919.793640173608</v>
      </c>
      <c r="P1245" s="5">
        <v>41919.808533541669</v>
      </c>
      <c r="Q1245" s="5">
        <v>41919.817862546297</v>
      </c>
      <c r="R1245" s="5">
        <v>41919.824287870368</v>
      </c>
      <c r="S1245">
        <f t="shared" si="38"/>
        <v>41</v>
      </c>
      <c r="T1245">
        <f t="shared" si="39"/>
        <v>2</v>
      </c>
    </row>
    <row r="1246" spans="1:20" x14ac:dyDescent="0.25">
      <c r="A1246">
        <v>1314675</v>
      </c>
      <c r="B1246">
        <v>109096</v>
      </c>
      <c r="C1246">
        <v>137053</v>
      </c>
      <c r="D1246" t="s">
        <v>53</v>
      </c>
      <c r="E1246" t="s">
        <v>1775</v>
      </c>
      <c r="F1246" t="s">
        <v>91</v>
      </c>
      <c r="J1246" s="1">
        <v>8.7541898148148136E-3</v>
      </c>
      <c r="K1246">
        <v>40.729307639431497</v>
      </c>
      <c r="L1246">
        <v>-74.002468585968003</v>
      </c>
      <c r="M1246">
        <v>40.7300951</v>
      </c>
      <c r="N1246">
        <v>-73.986547999999999</v>
      </c>
      <c r="O1246" s="5">
        <v>41919.79413829861</v>
      </c>
      <c r="P1246" s="5">
        <v>41919.816318379628</v>
      </c>
      <c r="Q1246" s="5">
        <v>41919.822487268517</v>
      </c>
      <c r="R1246" s="5">
        <v>41919.829741030095</v>
      </c>
      <c r="S1246">
        <f t="shared" si="38"/>
        <v>41</v>
      </c>
      <c r="T1246">
        <f t="shared" si="39"/>
        <v>2</v>
      </c>
    </row>
    <row r="1247" spans="1:20" x14ac:dyDescent="0.25">
      <c r="A1247">
        <v>1314690</v>
      </c>
      <c r="B1247">
        <v>197311</v>
      </c>
      <c r="C1247">
        <v>110192</v>
      </c>
      <c r="D1247" t="s">
        <v>23</v>
      </c>
      <c r="E1247" t="s">
        <v>137</v>
      </c>
      <c r="F1247" t="s">
        <v>115</v>
      </c>
      <c r="G1247" t="s">
        <v>1112</v>
      </c>
      <c r="H1247">
        <v>1</v>
      </c>
      <c r="I1247" t="s">
        <v>149</v>
      </c>
      <c r="K1247">
        <v>40.745078589413303</v>
      </c>
      <c r="L1247">
        <v>-73.988821506500202</v>
      </c>
      <c r="M1247">
        <v>40.739209700000004</v>
      </c>
      <c r="N1247">
        <v>-73.982480300000006</v>
      </c>
      <c r="O1247" s="5">
        <v>41919.794626192132</v>
      </c>
      <c r="P1247" s="5">
        <v>41919.806255000003</v>
      </c>
      <c r="Q1247" s="5">
        <v>41919.821764675929</v>
      </c>
      <c r="R1247" s="5">
        <v>41919.831816504629</v>
      </c>
      <c r="S1247">
        <f t="shared" si="38"/>
        <v>41</v>
      </c>
      <c r="T1247">
        <f t="shared" si="39"/>
        <v>2</v>
      </c>
    </row>
    <row r="1248" spans="1:20" x14ac:dyDescent="0.25">
      <c r="A1248">
        <v>1314718</v>
      </c>
      <c r="B1248">
        <v>338878</v>
      </c>
      <c r="C1248">
        <v>93783</v>
      </c>
      <c r="D1248" t="s">
        <v>23</v>
      </c>
      <c r="E1248" t="s">
        <v>1248</v>
      </c>
      <c r="F1248" t="s">
        <v>251</v>
      </c>
      <c r="G1248" t="s">
        <v>439</v>
      </c>
      <c r="H1248">
        <v>1</v>
      </c>
      <c r="I1248" t="s">
        <v>249</v>
      </c>
      <c r="J1248" s="1">
        <v>2.7310300925925926E-3</v>
      </c>
      <c r="K1248">
        <v>40.731383000000001</v>
      </c>
      <c r="L1248">
        <v>-74.000286000000003</v>
      </c>
      <c r="M1248">
        <v>40.720833599999999</v>
      </c>
      <c r="N1248">
        <v>-73.980087900000001</v>
      </c>
      <c r="O1248" s="5">
        <v>41919.799107106483</v>
      </c>
      <c r="P1248" s="5">
        <v>41919.799340104168</v>
      </c>
      <c r="Q1248" s="5">
        <v>41919.808651180552</v>
      </c>
      <c r="R1248" s="5">
        <v>41919.817649039353</v>
      </c>
      <c r="S1248">
        <f t="shared" si="38"/>
        <v>41</v>
      </c>
      <c r="T1248">
        <f t="shared" si="39"/>
        <v>2</v>
      </c>
    </row>
    <row r="1249" spans="1:20" x14ac:dyDescent="0.25">
      <c r="A1249">
        <v>1314718</v>
      </c>
      <c r="B1249">
        <v>338878</v>
      </c>
      <c r="C1249">
        <v>93783</v>
      </c>
      <c r="D1249" t="s">
        <v>23</v>
      </c>
      <c r="E1249" t="s">
        <v>1248</v>
      </c>
      <c r="F1249" t="s">
        <v>251</v>
      </c>
      <c r="G1249" t="s">
        <v>3510</v>
      </c>
      <c r="H1249">
        <v>1</v>
      </c>
      <c r="I1249" t="s">
        <v>136</v>
      </c>
      <c r="J1249" s="1">
        <v>2.7310300925925926E-3</v>
      </c>
      <c r="K1249">
        <v>40.731383000000001</v>
      </c>
      <c r="L1249">
        <v>-74.000286000000003</v>
      </c>
      <c r="M1249">
        <v>40.720833599999999</v>
      </c>
      <c r="N1249">
        <v>-73.980087900000001</v>
      </c>
      <c r="O1249" s="5">
        <v>41919.799107106483</v>
      </c>
      <c r="P1249" s="5">
        <v>41919.799340104168</v>
      </c>
      <c r="Q1249" s="5">
        <v>41919.808651180552</v>
      </c>
      <c r="R1249" s="5">
        <v>41919.817649039353</v>
      </c>
      <c r="S1249">
        <f t="shared" si="38"/>
        <v>41</v>
      </c>
      <c r="T1249">
        <f t="shared" si="39"/>
        <v>2</v>
      </c>
    </row>
    <row r="1250" spans="1:20" x14ac:dyDescent="0.25">
      <c r="A1250">
        <v>1314723</v>
      </c>
      <c r="B1250">
        <v>142677</v>
      </c>
      <c r="C1250">
        <v>46336</v>
      </c>
      <c r="D1250" t="s">
        <v>23</v>
      </c>
      <c r="E1250" t="s">
        <v>700</v>
      </c>
      <c r="F1250" t="s">
        <v>41</v>
      </c>
      <c r="G1250" t="s">
        <v>701</v>
      </c>
      <c r="H1250">
        <v>2</v>
      </c>
      <c r="I1250" t="s">
        <v>702</v>
      </c>
      <c r="J1250" s="1">
        <v>3.4696296296296298E-3</v>
      </c>
      <c r="K1250">
        <v>40.760332496237801</v>
      </c>
      <c r="L1250">
        <v>-73.965862211346305</v>
      </c>
      <c r="M1250">
        <v>40.785278300000002</v>
      </c>
      <c r="N1250">
        <v>-73.9481064</v>
      </c>
      <c r="O1250" s="5">
        <v>41919.799486956021</v>
      </c>
      <c r="P1250" s="5">
        <v>41919.800165393521</v>
      </c>
      <c r="Q1250" s="5">
        <v>41919.819495856478</v>
      </c>
      <c r="R1250" s="5">
        <v>41919.83736503472</v>
      </c>
      <c r="S1250">
        <f t="shared" si="38"/>
        <v>41</v>
      </c>
      <c r="T1250">
        <f t="shared" si="39"/>
        <v>2</v>
      </c>
    </row>
    <row r="1251" spans="1:20" x14ac:dyDescent="0.25">
      <c r="A1251">
        <v>1314734</v>
      </c>
      <c r="B1251">
        <v>217511</v>
      </c>
      <c r="C1251">
        <v>64396</v>
      </c>
      <c r="D1251" t="s">
        <v>23</v>
      </c>
      <c r="E1251" t="s">
        <v>491</v>
      </c>
      <c r="G1251" t="s">
        <v>663</v>
      </c>
      <c r="H1251">
        <v>1</v>
      </c>
      <c r="I1251" t="s">
        <v>664</v>
      </c>
      <c r="K1251">
        <v>40.729110403548901</v>
      </c>
      <c r="L1251">
        <v>-73.984245455566395</v>
      </c>
      <c r="M1251">
        <v>40.755873399999999</v>
      </c>
      <c r="N1251">
        <v>-73.992511699999994</v>
      </c>
      <c r="O1251" s="5">
        <v>41919.800252800924</v>
      </c>
      <c r="P1251" s="5">
        <v>41919.804073171297</v>
      </c>
      <c r="Q1251" s="5">
        <v>41919.821515127318</v>
      </c>
      <c r="R1251" s="5">
        <v>41919.83816619213</v>
      </c>
      <c r="S1251">
        <f t="shared" si="38"/>
        <v>41</v>
      </c>
      <c r="T1251">
        <f t="shared" si="39"/>
        <v>2</v>
      </c>
    </row>
    <row r="1252" spans="1:20" x14ac:dyDescent="0.25">
      <c r="A1252">
        <v>1314737</v>
      </c>
      <c r="B1252">
        <v>100536</v>
      </c>
      <c r="C1252">
        <v>67430</v>
      </c>
      <c r="D1252" t="s">
        <v>23</v>
      </c>
      <c r="E1252" t="s">
        <v>1192</v>
      </c>
      <c r="F1252" t="s">
        <v>91</v>
      </c>
      <c r="J1252" s="1">
        <v>7.1108912037037043E-3</v>
      </c>
      <c r="K1252">
        <v>40.762842132319498</v>
      </c>
      <c r="L1252">
        <v>-73.971733791162904</v>
      </c>
      <c r="M1252">
        <v>40.765967600000003</v>
      </c>
      <c r="N1252">
        <v>-73.961998199999996</v>
      </c>
      <c r="O1252" s="5">
        <v>41919.800489166664</v>
      </c>
      <c r="P1252" s="5">
        <v>41919.809595196763</v>
      </c>
      <c r="Q1252" s="5">
        <v>41919.820242071757</v>
      </c>
      <c r="R1252" s="5">
        <v>41919.827602951387</v>
      </c>
      <c r="S1252">
        <f t="shared" si="38"/>
        <v>41</v>
      </c>
      <c r="T1252">
        <f t="shared" si="39"/>
        <v>2</v>
      </c>
    </row>
    <row r="1253" spans="1:20" x14ac:dyDescent="0.25">
      <c r="A1253">
        <v>1314741</v>
      </c>
      <c r="B1253">
        <v>279715</v>
      </c>
      <c r="C1253">
        <v>106964</v>
      </c>
      <c r="D1253" t="s">
        <v>23</v>
      </c>
      <c r="E1253" t="s">
        <v>341</v>
      </c>
      <c r="F1253" t="s">
        <v>342</v>
      </c>
      <c r="G1253" t="s">
        <v>2938</v>
      </c>
      <c r="H1253">
        <v>1</v>
      </c>
      <c r="I1253" t="s">
        <v>348</v>
      </c>
      <c r="J1253" s="1">
        <v>3.0686111111111109E-3</v>
      </c>
      <c r="K1253">
        <v>40.734213854853898</v>
      </c>
      <c r="L1253">
        <v>-74.006202029303594</v>
      </c>
      <c r="M1253">
        <v>40.738932300000002</v>
      </c>
      <c r="N1253">
        <v>-74.008823399999997</v>
      </c>
      <c r="O1253" s="5">
        <v>41919.800572777778</v>
      </c>
      <c r="P1253" s="5">
        <v>41919.805888148148</v>
      </c>
      <c r="Q1253" s="5">
        <v>41919.810294317133</v>
      </c>
      <c r="R1253" s="5">
        <v>41919.815130810188</v>
      </c>
      <c r="S1253">
        <f t="shared" si="38"/>
        <v>41</v>
      </c>
      <c r="T1253">
        <f t="shared" si="39"/>
        <v>2</v>
      </c>
    </row>
    <row r="1254" spans="1:20" x14ac:dyDescent="0.25">
      <c r="A1254">
        <v>1314804</v>
      </c>
      <c r="B1254">
        <v>350410</v>
      </c>
      <c r="C1254">
        <v>20962</v>
      </c>
      <c r="D1254" t="s">
        <v>85</v>
      </c>
      <c r="E1254" t="s">
        <v>298</v>
      </c>
      <c r="G1254" t="s">
        <v>2984</v>
      </c>
      <c r="H1254">
        <v>1</v>
      </c>
      <c r="I1254" t="s">
        <v>2985</v>
      </c>
      <c r="J1254" s="1">
        <v>2.9873495370370371E-3</v>
      </c>
      <c r="K1254">
        <v>40.771393000000003</v>
      </c>
      <c r="L1254">
        <v>-73.952760999999995</v>
      </c>
      <c r="M1254">
        <v>40.759261464765203</v>
      </c>
      <c r="N1254">
        <v>-73.970088968937304</v>
      </c>
      <c r="O1254" s="5">
        <v>41919.806990150464</v>
      </c>
      <c r="P1254" s="5">
        <v>41919.812010925925</v>
      </c>
      <c r="Q1254" s="5">
        <v>41919.827069953702</v>
      </c>
      <c r="R1254" s="5">
        <v>41919.835201863425</v>
      </c>
      <c r="S1254">
        <f t="shared" si="38"/>
        <v>41</v>
      </c>
      <c r="T1254">
        <f t="shared" si="39"/>
        <v>2</v>
      </c>
    </row>
    <row r="1255" spans="1:20" x14ac:dyDescent="0.25">
      <c r="A1255">
        <v>1314811</v>
      </c>
      <c r="B1255">
        <v>46219</v>
      </c>
      <c r="C1255">
        <v>22502</v>
      </c>
      <c r="D1255" t="s">
        <v>23</v>
      </c>
      <c r="E1255" t="s">
        <v>247</v>
      </c>
      <c r="G1255" t="s">
        <v>3876</v>
      </c>
      <c r="H1255">
        <v>1</v>
      </c>
      <c r="I1255" t="s">
        <v>420</v>
      </c>
      <c r="J1255" s="1">
        <v>6.6289004629629632E-3</v>
      </c>
      <c r="K1255">
        <v>40.721353749744097</v>
      </c>
      <c r="L1255">
        <v>-73.997525293959001</v>
      </c>
      <c r="M1255">
        <v>40.737176499999997</v>
      </c>
      <c r="N1255">
        <v>-74.008442299999999</v>
      </c>
      <c r="O1255" s="5">
        <v>41919.808005474537</v>
      </c>
      <c r="P1255" s="5">
        <v>41919.817999687497</v>
      </c>
      <c r="Q1255" s="5">
        <v>41919.823834618059</v>
      </c>
      <c r="R1255" s="5">
        <v>41919.834500266203</v>
      </c>
      <c r="S1255">
        <f t="shared" si="38"/>
        <v>41</v>
      </c>
      <c r="T1255">
        <f t="shared" si="39"/>
        <v>2</v>
      </c>
    </row>
    <row r="1256" spans="1:20" x14ac:dyDescent="0.25">
      <c r="A1256">
        <v>1314834</v>
      </c>
      <c r="B1256">
        <v>77371</v>
      </c>
      <c r="C1256">
        <v>119813</v>
      </c>
      <c r="D1256" t="s">
        <v>23</v>
      </c>
      <c r="E1256" t="s">
        <v>111</v>
      </c>
      <c r="F1256" t="s">
        <v>37</v>
      </c>
      <c r="G1256" t="s">
        <v>3721</v>
      </c>
      <c r="H1256">
        <v>2</v>
      </c>
      <c r="I1256" t="s">
        <v>128</v>
      </c>
      <c r="J1256" s="1">
        <v>8.6057870370370368E-3</v>
      </c>
      <c r="K1256">
        <v>40.767652912117299</v>
      </c>
      <c r="L1256">
        <v>-73.982925456000402</v>
      </c>
      <c r="M1256">
        <v>40.777954000000001</v>
      </c>
      <c r="N1256">
        <v>-73.959343000000004</v>
      </c>
      <c r="O1256" s="5">
        <v>41919.811712731484</v>
      </c>
      <c r="P1256" s="5">
        <v>41919.822665011576</v>
      </c>
      <c r="Q1256" s="5">
        <v>41919.837499317131</v>
      </c>
      <c r="R1256" s="5">
        <v>41919.846644039353</v>
      </c>
      <c r="S1256">
        <f t="shared" si="38"/>
        <v>41</v>
      </c>
      <c r="T1256">
        <f t="shared" si="39"/>
        <v>2</v>
      </c>
    </row>
    <row r="1257" spans="1:20" x14ac:dyDescent="0.25">
      <c r="A1257">
        <v>1314860</v>
      </c>
      <c r="B1257">
        <v>77371</v>
      </c>
      <c r="C1257">
        <v>156557</v>
      </c>
      <c r="D1257" t="s">
        <v>53</v>
      </c>
      <c r="E1257" t="s">
        <v>69</v>
      </c>
      <c r="F1257" t="s">
        <v>70</v>
      </c>
      <c r="G1257" t="s">
        <v>1182</v>
      </c>
      <c r="H1257">
        <v>3</v>
      </c>
      <c r="I1257" t="s">
        <v>1183</v>
      </c>
      <c r="K1257">
        <v>40.775764315021398</v>
      </c>
      <c r="L1257">
        <v>-73.980206251144395</v>
      </c>
      <c r="M1257">
        <v>40.777954000000001</v>
      </c>
      <c r="N1257">
        <v>-73.959343000000004</v>
      </c>
      <c r="O1257" s="5">
        <v>41919.813864999996</v>
      </c>
      <c r="P1257" s="5">
        <v>41919.822301018517</v>
      </c>
      <c r="Q1257" s="5">
        <v>41919.839899791667</v>
      </c>
      <c r="R1257" s="5">
        <v>41919.850080439814</v>
      </c>
      <c r="S1257">
        <f t="shared" si="38"/>
        <v>41</v>
      </c>
      <c r="T1257">
        <f t="shared" si="39"/>
        <v>2</v>
      </c>
    </row>
    <row r="1258" spans="1:20" x14ac:dyDescent="0.25">
      <c r="A1258">
        <v>1314843</v>
      </c>
      <c r="B1258">
        <v>60835</v>
      </c>
      <c r="C1258">
        <v>32580</v>
      </c>
      <c r="D1258" t="s">
        <v>23</v>
      </c>
      <c r="E1258" t="s">
        <v>129</v>
      </c>
      <c r="F1258" t="s">
        <v>45</v>
      </c>
      <c r="G1258" t="s">
        <v>940</v>
      </c>
      <c r="H1258">
        <v>1</v>
      </c>
      <c r="I1258" t="s">
        <v>131</v>
      </c>
      <c r="J1258" s="1">
        <v>5.6328240740740748E-3</v>
      </c>
      <c r="K1258">
        <v>40.719386413349397</v>
      </c>
      <c r="L1258">
        <v>-74.008692501044905</v>
      </c>
      <c r="M1258">
        <v>40.733519000000001</v>
      </c>
      <c r="N1258">
        <v>-74.000787000000003</v>
      </c>
      <c r="O1258" s="5">
        <v>41919.813877488428</v>
      </c>
      <c r="P1258" s="5">
        <v>41919.838573715278</v>
      </c>
      <c r="Q1258" s="5">
        <v>41919.845607847223</v>
      </c>
      <c r="R1258" s="5">
        <v>41919.850977268521</v>
      </c>
      <c r="S1258">
        <f t="shared" si="38"/>
        <v>41</v>
      </c>
      <c r="T1258">
        <f t="shared" si="39"/>
        <v>2</v>
      </c>
    </row>
    <row r="1259" spans="1:20" x14ac:dyDescent="0.25">
      <c r="A1259">
        <v>1314879</v>
      </c>
      <c r="B1259">
        <v>159626</v>
      </c>
      <c r="C1259">
        <v>20124</v>
      </c>
      <c r="D1259" t="s">
        <v>23</v>
      </c>
      <c r="E1259" t="s">
        <v>36</v>
      </c>
      <c r="F1259" t="s">
        <v>37</v>
      </c>
      <c r="G1259" t="s">
        <v>3383</v>
      </c>
      <c r="H1259">
        <v>1</v>
      </c>
      <c r="I1259" t="s">
        <v>136</v>
      </c>
      <c r="J1259" s="1">
        <v>3.4735995370370372E-3</v>
      </c>
      <c r="K1259">
        <v>40.7261096570601</v>
      </c>
      <c r="L1259">
        <v>-74.002491863200504</v>
      </c>
      <c r="M1259">
        <v>40.744168000000002</v>
      </c>
      <c r="N1259">
        <v>-74.002463000000006</v>
      </c>
      <c r="O1259" s="5">
        <v>41919.816194733794</v>
      </c>
      <c r="P1259" s="5">
        <v>41919.840392569444</v>
      </c>
      <c r="Q1259" s="5">
        <v>41919.853815694441</v>
      </c>
      <c r="R1259" s="5">
        <v>41919.86195259259</v>
      </c>
      <c r="S1259">
        <f t="shared" si="38"/>
        <v>41</v>
      </c>
      <c r="T1259">
        <f t="shared" si="39"/>
        <v>2</v>
      </c>
    </row>
    <row r="1260" spans="1:20" x14ac:dyDescent="0.25">
      <c r="A1260">
        <v>1314899</v>
      </c>
      <c r="B1260">
        <v>119324</v>
      </c>
      <c r="C1260">
        <v>125504</v>
      </c>
      <c r="D1260" t="s">
        <v>23</v>
      </c>
      <c r="E1260" t="s">
        <v>452</v>
      </c>
      <c r="F1260" t="s">
        <v>58</v>
      </c>
      <c r="K1260">
        <v>40.777745129236699</v>
      </c>
      <c r="L1260">
        <v>-73.954617029430395</v>
      </c>
      <c r="M1260">
        <v>40.785560599999997</v>
      </c>
      <c r="N1260">
        <v>-73.954698899999997</v>
      </c>
      <c r="O1260" s="5">
        <v>41919.818212465281</v>
      </c>
      <c r="P1260" s="5">
        <v>41919.844142928239</v>
      </c>
      <c r="Q1260" s="5">
        <v>41919.851762743056</v>
      </c>
      <c r="R1260" s="5">
        <v>41919.855621238428</v>
      </c>
      <c r="S1260">
        <f t="shared" si="38"/>
        <v>41</v>
      </c>
      <c r="T1260">
        <f t="shared" si="39"/>
        <v>2</v>
      </c>
    </row>
    <row r="1261" spans="1:20" x14ac:dyDescent="0.25">
      <c r="A1261">
        <v>1314929</v>
      </c>
      <c r="B1261">
        <v>76008</v>
      </c>
      <c r="C1261">
        <v>123581</v>
      </c>
      <c r="D1261" t="s">
        <v>23</v>
      </c>
      <c r="E1261" t="s">
        <v>2638</v>
      </c>
      <c r="F1261" t="s">
        <v>29</v>
      </c>
      <c r="K1261">
        <v>40.791494400368499</v>
      </c>
      <c r="L1261">
        <v>-73.972544750477496</v>
      </c>
      <c r="M1261">
        <v>40.761854999999997</v>
      </c>
      <c r="N1261">
        <v>-73.969583</v>
      </c>
      <c r="O1261" s="5">
        <v>41919.821844259262</v>
      </c>
      <c r="P1261" s="5">
        <v>41919.832838587965</v>
      </c>
      <c r="Q1261" s="5">
        <v>41919.837584224537</v>
      </c>
      <c r="R1261" s="5">
        <v>41919.850461284725</v>
      </c>
      <c r="S1261">
        <f t="shared" si="38"/>
        <v>41</v>
      </c>
      <c r="T1261">
        <f t="shared" si="39"/>
        <v>2</v>
      </c>
    </row>
    <row r="1262" spans="1:20" x14ac:dyDescent="0.25">
      <c r="A1262">
        <v>1314943</v>
      </c>
      <c r="B1262">
        <v>134292</v>
      </c>
      <c r="C1262">
        <v>147033</v>
      </c>
      <c r="D1262" t="s">
        <v>53</v>
      </c>
      <c r="E1262" t="s">
        <v>290</v>
      </c>
      <c r="F1262" t="s">
        <v>45</v>
      </c>
      <c r="G1262" t="s">
        <v>1871</v>
      </c>
      <c r="H1262">
        <v>1</v>
      </c>
      <c r="I1262" t="s">
        <v>1872</v>
      </c>
      <c r="J1262" s="1">
        <v>1.0234618055555556E-2</v>
      </c>
      <c r="K1262">
        <v>40.784077256376399</v>
      </c>
      <c r="L1262">
        <v>-73.9776224098444</v>
      </c>
      <c r="M1262">
        <v>40.777532299999997</v>
      </c>
      <c r="N1262">
        <v>-73.9555778</v>
      </c>
      <c r="O1262" s="5">
        <v>41919.821898414353</v>
      </c>
      <c r="P1262" s="5">
        <v>41919.836767905093</v>
      </c>
      <c r="Q1262" s="5">
        <v>41919.853926087962</v>
      </c>
      <c r="R1262" s="5">
        <v>41919.860767418984</v>
      </c>
      <c r="S1262">
        <f t="shared" si="38"/>
        <v>41</v>
      </c>
      <c r="T1262">
        <f t="shared" si="39"/>
        <v>2</v>
      </c>
    </row>
    <row r="1263" spans="1:20" x14ac:dyDescent="0.25">
      <c r="A1263">
        <v>1314967</v>
      </c>
      <c r="B1263">
        <v>9666</v>
      </c>
      <c r="C1263">
        <v>49223</v>
      </c>
      <c r="D1263" t="s">
        <v>23</v>
      </c>
      <c r="E1263" t="s">
        <v>452</v>
      </c>
      <c r="F1263" t="s">
        <v>58</v>
      </c>
      <c r="K1263">
        <v>40.766154007814698</v>
      </c>
      <c r="L1263">
        <v>-73.983441978649793</v>
      </c>
      <c r="M1263">
        <v>40.767156100000001</v>
      </c>
      <c r="N1263">
        <v>-73.983311499999999</v>
      </c>
      <c r="O1263" s="5">
        <v>41919.823666932869</v>
      </c>
      <c r="R1263" s="5">
        <v>41919.843903310182</v>
      </c>
      <c r="S1263">
        <f t="shared" si="38"/>
        <v>41</v>
      </c>
      <c r="T1263">
        <f t="shared" si="39"/>
        <v>2</v>
      </c>
    </row>
    <row r="1264" spans="1:20" x14ac:dyDescent="0.25">
      <c r="A1264">
        <v>1314999</v>
      </c>
      <c r="B1264">
        <v>72629</v>
      </c>
      <c r="C1264">
        <v>140684</v>
      </c>
      <c r="D1264" t="s">
        <v>23</v>
      </c>
      <c r="E1264" t="s">
        <v>1207</v>
      </c>
      <c r="F1264" t="s">
        <v>709</v>
      </c>
      <c r="G1264" t="s">
        <v>3210</v>
      </c>
      <c r="H1264">
        <v>1</v>
      </c>
      <c r="I1264" t="s">
        <v>136</v>
      </c>
      <c r="K1264">
        <v>40.739305727276097</v>
      </c>
      <c r="L1264">
        <v>-73.9862598722017</v>
      </c>
      <c r="M1264">
        <v>40.745532400000002</v>
      </c>
      <c r="N1264">
        <v>-73.990857800000001</v>
      </c>
      <c r="O1264" s="5">
        <v>41919.826964745371</v>
      </c>
      <c r="R1264" s="5">
        <v>41919.85361878472</v>
      </c>
      <c r="S1264">
        <f t="shared" si="38"/>
        <v>41</v>
      </c>
      <c r="T1264">
        <f t="shared" si="39"/>
        <v>2</v>
      </c>
    </row>
    <row r="1265" spans="1:20" x14ac:dyDescent="0.25">
      <c r="A1265">
        <v>1315008</v>
      </c>
      <c r="B1265">
        <v>111125</v>
      </c>
      <c r="C1265">
        <v>22502</v>
      </c>
      <c r="D1265" t="s">
        <v>23</v>
      </c>
      <c r="E1265" t="s">
        <v>36</v>
      </c>
      <c r="F1265" t="s">
        <v>37</v>
      </c>
      <c r="G1265" t="s">
        <v>661</v>
      </c>
      <c r="H1265">
        <v>1</v>
      </c>
      <c r="I1265" t="s">
        <v>478</v>
      </c>
      <c r="J1265" s="1">
        <v>1.9286574074074076E-3</v>
      </c>
      <c r="K1265">
        <v>40.7261096570601</v>
      </c>
      <c r="L1265">
        <v>-74.002491863200504</v>
      </c>
      <c r="M1265">
        <v>40.739098800000001</v>
      </c>
      <c r="N1265">
        <v>-73.993508599999998</v>
      </c>
      <c r="O1265" s="5">
        <v>41919.827891562498</v>
      </c>
      <c r="P1265" s="5">
        <v>41919.841994513888</v>
      </c>
      <c r="Q1265" s="5">
        <v>41919.854808321761</v>
      </c>
      <c r="R1265" s="5">
        <v>41919.863238981481</v>
      </c>
      <c r="S1265">
        <f t="shared" si="38"/>
        <v>41</v>
      </c>
      <c r="T1265">
        <f t="shared" si="39"/>
        <v>2</v>
      </c>
    </row>
    <row r="1266" spans="1:20" x14ac:dyDescent="0.25">
      <c r="A1266">
        <v>1315011</v>
      </c>
      <c r="B1266">
        <v>164005</v>
      </c>
      <c r="C1266">
        <v>110192</v>
      </c>
      <c r="D1266" t="s">
        <v>23</v>
      </c>
      <c r="E1266" t="s">
        <v>350</v>
      </c>
      <c r="F1266" t="s">
        <v>45</v>
      </c>
      <c r="G1266" t="s">
        <v>2588</v>
      </c>
      <c r="H1266">
        <v>2</v>
      </c>
      <c r="I1266" t="s">
        <v>2555</v>
      </c>
      <c r="J1266" s="1">
        <v>4.2706018518518518E-3</v>
      </c>
      <c r="K1266">
        <v>40.771568712019302</v>
      </c>
      <c r="L1266">
        <v>-73.952786829189705</v>
      </c>
      <c r="M1266">
        <v>40.757687355412202</v>
      </c>
      <c r="N1266">
        <v>-73.961813868770193</v>
      </c>
      <c r="O1266" s="5">
        <v>41919.828521655094</v>
      </c>
      <c r="P1266" s="5">
        <v>41919.854517812499</v>
      </c>
      <c r="Q1266" s="5">
        <v>41919.858917881946</v>
      </c>
      <c r="R1266" s="5">
        <v>41919.879926435184</v>
      </c>
      <c r="S1266">
        <f t="shared" si="38"/>
        <v>41</v>
      </c>
      <c r="T1266">
        <f t="shared" si="39"/>
        <v>2</v>
      </c>
    </row>
    <row r="1267" spans="1:20" x14ac:dyDescent="0.25">
      <c r="A1267">
        <v>1315028</v>
      </c>
      <c r="B1267">
        <v>317515</v>
      </c>
      <c r="C1267">
        <v>145255</v>
      </c>
      <c r="D1267" t="s">
        <v>23</v>
      </c>
      <c r="E1267" t="s">
        <v>813</v>
      </c>
      <c r="G1267" t="s">
        <v>1190</v>
      </c>
      <c r="H1267">
        <v>1</v>
      </c>
      <c r="I1267" t="s">
        <v>797</v>
      </c>
      <c r="J1267" s="1">
        <v>4.699050925925926E-3</v>
      </c>
      <c r="K1267">
        <v>40.722912000000001</v>
      </c>
      <c r="L1267">
        <v>-73.994089000000002</v>
      </c>
      <c r="M1267">
        <v>40.710893516833998</v>
      </c>
      <c r="N1267">
        <v>-74.005800881222896</v>
      </c>
      <c r="O1267" s="5">
        <v>41919.829954988425</v>
      </c>
      <c r="P1267" s="5">
        <v>41919.833122881944</v>
      </c>
      <c r="Q1267" s="5">
        <v>41919.841389490743</v>
      </c>
      <c r="R1267" s="5">
        <v>41919.851173645831</v>
      </c>
      <c r="S1267">
        <f t="shared" si="38"/>
        <v>41</v>
      </c>
      <c r="T1267">
        <f t="shared" si="39"/>
        <v>2</v>
      </c>
    </row>
    <row r="1268" spans="1:20" x14ac:dyDescent="0.25">
      <c r="A1268">
        <v>1315043</v>
      </c>
      <c r="B1268">
        <v>113926</v>
      </c>
      <c r="C1268">
        <v>64297</v>
      </c>
      <c r="D1268" t="s">
        <v>23</v>
      </c>
      <c r="E1268" t="s">
        <v>346</v>
      </c>
      <c r="F1268" t="s">
        <v>63</v>
      </c>
      <c r="G1268" t="s">
        <v>1361</v>
      </c>
      <c r="H1268">
        <v>1</v>
      </c>
      <c r="I1268" t="s">
        <v>1362</v>
      </c>
      <c r="J1268" s="1">
        <v>2.9925462962962965E-3</v>
      </c>
      <c r="K1268">
        <v>40.742334001650697</v>
      </c>
      <c r="L1268">
        <v>-73.983855195769493</v>
      </c>
      <c r="M1268">
        <v>40.7389899</v>
      </c>
      <c r="N1268">
        <v>-74.001095000000007</v>
      </c>
      <c r="O1268" s="5">
        <v>41919.831488020835</v>
      </c>
      <c r="P1268" s="5">
        <v>41919.855623078707</v>
      </c>
      <c r="Q1268" s="5">
        <v>41919.861409548612</v>
      </c>
      <c r="R1268" s="5">
        <v>41919.870333148145</v>
      </c>
      <c r="S1268">
        <f t="shared" si="38"/>
        <v>41</v>
      </c>
      <c r="T1268">
        <f t="shared" si="39"/>
        <v>2</v>
      </c>
    </row>
    <row r="1269" spans="1:20" x14ac:dyDescent="0.25">
      <c r="A1269">
        <v>1315055</v>
      </c>
      <c r="B1269">
        <v>78352</v>
      </c>
      <c r="C1269">
        <v>104989</v>
      </c>
      <c r="D1269" t="s">
        <v>23</v>
      </c>
      <c r="E1269" t="s">
        <v>308</v>
      </c>
      <c r="F1269" t="s">
        <v>309</v>
      </c>
      <c r="G1269" t="s">
        <v>748</v>
      </c>
      <c r="H1269">
        <v>1</v>
      </c>
      <c r="I1269" t="s">
        <v>749</v>
      </c>
      <c r="J1269" s="1">
        <v>3.5427430555555555E-3</v>
      </c>
      <c r="K1269">
        <v>40.7455111364591</v>
      </c>
      <c r="L1269">
        <v>-73.977605191923899</v>
      </c>
      <c r="M1269">
        <v>40.733165499999998</v>
      </c>
      <c r="N1269">
        <v>-73.989710200000005</v>
      </c>
      <c r="O1269" s="5">
        <v>41919.832189340275</v>
      </c>
      <c r="P1269" s="5">
        <v>41919.839756504633</v>
      </c>
      <c r="Q1269" s="5">
        <v>41919.854222685186</v>
      </c>
      <c r="R1269" s="5">
        <v>41919.864286550925</v>
      </c>
      <c r="S1269">
        <f t="shared" si="38"/>
        <v>41</v>
      </c>
      <c r="T1269">
        <f t="shared" si="39"/>
        <v>2</v>
      </c>
    </row>
    <row r="1270" spans="1:20" x14ac:dyDescent="0.25">
      <c r="A1270">
        <v>1315060</v>
      </c>
      <c r="B1270">
        <v>147596</v>
      </c>
      <c r="C1270">
        <v>136027</v>
      </c>
      <c r="D1270" t="s">
        <v>53</v>
      </c>
      <c r="E1270" t="s">
        <v>36</v>
      </c>
      <c r="F1270" t="s">
        <v>37</v>
      </c>
      <c r="G1270" t="s">
        <v>3111</v>
      </c>
      <c r="H1270">
        <v>1</v>
      </c>
      <c r="I1270" t="s">
        <v>728</v>
      </c>
      <c r="J1270" s="1">
        <v>2.5525231481481479E-3</v>
      </c>
      <c r="K1270">
        <v>40.7261096570601</v>
      </c>
      <c r="L1270">
        <v>-74.002491863200504</v>
      </c>
      <c r="M1270">
        <v>40.727028227415303</v>
      </c>
      <c r="N1270">
        <v>-73.986932692716806</v>
      </c>
      <c r="O1270" s="5">
        <v>41919.832759699071</v>
      </c>
      <c r="R1270" s="5">
        <v>41919.870594236112</v>
      </c>
      <c r="S1270">
        <f t="shared" si="38"/>
        <v>41</v>
      </c>
      <c r="T1270">
        <f t="shared" si="39"/>
        <v>2</v>
      </c>
    </row>
    <row r="1271" spans="1:20" x14ac:dyDescent="0.25">
      <c r="A1271">
        <v>1315060</v>
      </c>
      <c r="B1271">
        <v>147596</v>
      </c>
      <c r="C1271">
        <v>136027</v>
      </c>
      <c r="D1271" t="s">
        <v>53</v>
      </c>
      <c r="E1271" t="s">
        <v>36</v>
      </c>
      <c r="F1271" t="s">
        <v>37</v>
      </c>
      <c r="G1271" t="s">
        <v>1579</v>
      </c>
      <c r="H1271">
        <v>2</v>
      </c>
      <c r="I1271" t="s">
        <v>896</v>
      </c>
      <c r="J1271" s="1">
        <v>2.5525231481481479E-3</v>
      </c>
      <c r="K1271">
        <v>40.7261096570601</v>
      </c>
      <c r="L1271">
        <v>-74.002491863200504</v>
      </c>
      <c r="M1271">
        <v>40.727028227415303</v>
      </c>
      <c r="N1271">
        <v>-73.986932692716806</v>
      </c>
      <c r="O1271" s="5">
        <v>41919.832759699071</v>
      </c>
      <c r="R1271" s="5">
        <v>41919.870594236112</v>
      </c>
      <c r="S1271">
        <f t="shared" si="38"/>
        <v>41</v>
      </c>
      <c r="T1271">
        <f t="shared" si="39"/>
        <v>2</v>
      </c>
    </row>
    <row r="1272" spans="1:20" x14ac:dyDescent="0.25">
      <c r="A1272">
        <v>1315121</v>
      </c>
      <c r="B1272">
        <v>41136</v>
      </c>
      <c r="C1272">
        <v>104533</v>
      </c>
      <c r="D1272" t="s">
        <v>23</v>
      </c>
      <c r="E1272" t="s">
        <v>255</v>
      </c>
      <c r="F1272" t="s">
        <v>91</v>
      </c>
      <c r="G1272" t="s">
        <v>424</v>
      </c>
      <c r="H1272">
        <v>1</v>
      </c>
      <c r="I1272" t="s">
        <v>274</v>
      </c>
      <c r="J1272" s="1">
        <v>3.0884259259259255E-3</v>
      </c>
      <c r="K1272">
        <v>40.721545124764702</v>
      </c>
      <c r="L1272">
        <v>-73.988842426716104</v>
      </c>
      <c r="M1272">
        <v>40.721635999999997</v>
      </c>
      <c r="N1272">
        <v>-73.997922000000003</v>
      </c>
      <c r="O1272" s="5">
        <v>41919.837758888891</v>
      </c>
      <c r="P1272" s="5">
        <v>41919.850067418978</v>
      </c>
      <c r="Q1272" s="5">
        <v>41919.855939108798</v>
      </c>
      <c r="R1272" s="5">
        <v>41919.862761458331</v>
      </c>
      <c r="S1272">
        <f t="shared" si="38"/>
        <v>41</v>
      </c>
      <c r="T1272">
        <f t="shared" si="39"/>
        <v>2</v>
      </c>
    </row>
    <row r="1273" spans="1:20" x14ac:dyDescent="0.25">
      <c r="A1273">
        <v>1315138</v>
      </c>
      <c r="B1273">
        <v>367099</v>
      </c>
      <c r="C1273">
        <v>123581</v>
      </c>
      <c r="D1273" t="s">
        <v>23</v>
      </c>
      <c r="E1273" t="s">
        <v>293</v>
      </c>
      <c r="F1273" t="s">
        <v>37</v>
      </c>
      <c r="J1273" s="1">
        <v>3.9321874999999999E-3</v>
      </c>
      <c r="K1273">
        <v>40.761836680634801</v>
      </c>
      <c r="L1273">
        <v>-73.960403720115593</v>
      </c>
      <c r="M1273">
        <v>40.744987100000003</v>
      </c>
      <c r="N1273">
        <v>-73.977298399999995</v>
      </c>
      <c r="O1273" s="5">
        <v>41919.839692974536</v>
      </c>
      <c r="P1273" s="5">
        <v>41919.860269641205</v>
      </c>
      <c r="Q1273" s="5">
        <v>41919.863278680554</v>
      </c>
      <c r="R1273" s="5">
        <v>41919.870530347223</v>
      </c>
      <c r="S1273">
        <f t="shared" si="38"/>
        <v>41</v>
      </c>
      <c r="T1273">
        <f t="shared" si="39"/>
        <v>2</v>
      </c>
    </row>
    <row r="1274" spans="1:20" x14ac:dyDescent="0.25">
      <c r="A1274">
        <v>1315147</v>
      </c>
      <c r="B1274">
        <v>354948</v>
      </c>
      <c r="C1274">
        <v>101359</v>
      </c>
      <c r="D1274" t="s">
        <v>23</v>
      </c>
      <c r="E1274" t="s">
        <v>345</v>
      </c>
      <c r="F1274" t="s">
        <v>91</v>
      </c>
      <c r="J1274" s="1">
        <v>4.5303472222222221E-3</v>
      </c>
      <c r="K1274">
        <v>40.720072628003599</v>
      </c>
      <c r="L1274">
        <v>-74.010368099724104</v>
      </c>
      <c r="M1274">
        <v>40.722882599999998</v>
      </c>
      <c r="N1274">
        <v>-74.010988699999999</v>
      </c>
      <c r="O1274" s="5">
        <v>41919.839722280092</v>
      </c>
      <c r="P1274" s="5">
        <v>41919.851751238428</v>
      </c>
      <c r="Q1274" s="5">
        <v>41919.864929247684</v>
      </c>
      <c r="R1274" s="5">
        <v>41919.870649097225</v>
      </c>
      <c r="S1274">
        <f t="shared" si="38"/>
        <v>41</v>
      </c>
      <c r="T1274">
        <f t="shared" si="39"/>
        <v>2</v>
      </c>
    </row>
    <row r="1275" spans="1:20" x14ac:dyDescent="0.25">
      <c r="A1275">
        <v>1315164</v>
      </c>
      <c r="B1275">
        <v>80795</v>
      </c>
      <c r="C1275">
        <v>83565</v>
      </c>
      <c r="D1275" t="s">
        <v>23</v>
      </c>
      <c r="E1275" t="s">
        <v>40</v>
      </c>
      <c r="F1275" t="s">
        <v>41</v>
      </c>
      <c r="G1275" t="s">
        <v>2881</v>
      </c>
      <c r="H1275">
        <v>1</v>
      </c>
      <c r="I1275" t="s">
        <v>43</v>
      </c>
      <c r="J1275" s="1">
        <v>4.1080439814814816E-3</v>
      </c>
      <c r="K1275">
        <v>40.719268925450301</v>
      </c>
      <c r="L1275">
        <v>-74.008749884804104</v>
      </c>
      <c r="M1275">
        <v>40.722769</v>
      </c>
      <c r="N1275">
        <v>-73.998026999999993</v>
      </c>
      <c r="O1275" s="5">
        <v>41919.841694374998</v>
      </c>
      <c r="R1275" s="5">
        <v>41919.873889907409</v>
      </c>
      <c r="S1275">
        <f t="shared" si="38"/>
        <v>41</v>
      </c>
      <c r="T1275">
        <f t="shared" si="39"/>
        <v>2</v>
      </c>
    </row>
    <row r="1276" spans="1:20" x14ac:dyDescent="0.25">
      <c r="A1276">
        <v>1315182</v>
      </c>
      <c r="B1276">
        <v>201808</v>
      </c>
      <c r="C1276">
        <v>65038</v>
      </c>
      <c r="D1276" t="s">
        <v>53</v>
      </c>
      <c r="E1276" t="s">
        <v>243</v>
      </c>
      <c r="F1276" t="s">
        <v>70</v>
      </c>
      <c r="G1276" t="s">
        <v>663</v>
      </c>
      <c r="H1276">
        <v>1</v>
      </c>
      <c r="I1276" t="s">
        <v>664</v>
      </c>
      <c r="K1276">
        <v>40.714047313412998</v>
      </c>
      <c r="L1276">
        <v>-73.954921066761003</v>
      </c>
      <c r="M1276">
        <v>40.716295000000002</v>
      </c>
      <c r="N1276">
        <v>-73.955720999999997</v>
      </c>
      <c r="O1276" s="5">
        <v>41919.84183740741</v>
      </c>
      <c r="P1276" s="5">
        <v>41919.849209166663</v>
      </c>
      <c r="Q1276" s="5">
        <v>41919.858124421298</v>
      </c>
      <c r="R1276" s="5">
        <v>41919.861573576389</v>
      </c>
      <c r="S1276">
        <f t="shared" si="38"/>
        <v>41</v>
      </c>
      <c r="T1276">
        <f t="shared" si="39"/>
        <v>2</v>
      </c>
    </row>
    <row r="1277" spans="1:20" x14ac:dyDescent="0.25">
      <c r="A1277">
        <v>1315182</v>
      </c>
      <c r="B1277">
        <v>201808</v>
      </c>
      <c r="C1277">
        <v>65038</v>
      </c>
      <c r="D1277" t="s">
        <v>53</v>
      </c>
      <c r="E1277" t="s">
        <v>243</v>
      </c>
      <c r="F1277" t="s">
        <v>70</v>
      </c>
      <c r="G1277" t="s">
        <v>523</v>
      </c>
      <c r="H1277">
        <v>1</v>
      </c>
      <c r="I1277" t="s">
        <v>524</v>
      </c>
      <c r="K1277">
        <v>40.714047313412998</v>
      </c>
      <c r="L1277">
        <v>-73.954921066761003</v>
      </c>
      <c r="M1277">
        <v>40.716295000000002</v>
      </c>
      <c r="N1277">
        <v>-73.955720999999997</v>
      </c>
      <c r="O1277" s="5">
        <v>41919.84183740741</v>
      </c>
      <c r="P1277" s="5">
        <v>41919.849209166663</v>
      </c>
      <c r="Q1277" s="5">
        <v>41919.858124421298</v>
      </c>
      <c r="R1277" s="5">
        <v>41919.861573576389</v>
      </c>
      <c r="S1277">
        <f t="shared" si="38"/>
        <v>41</v>
      </c>
      <c r="T1277">
        <f t="shared" si="39"/>
        <v>2</v>
      </c>
    </row>
    <row r="1278" spans="1:20" x14ac:dyDescent="0.25">
      <c r="A1278">
        <v>1315176</v>
      </c>
      <c r="B1278">
        <v>334758</v>
      </c>
      <c r="C1278">
        <v>153766</v>
      </c>
      <c r="D1278" t="s">
        <v>23</v>
      </c>
      <c r="E1278" t="s">
        <v>77</v>
      </c>
      <c r="F1278" t="s">
        <v>78</v>
      </c>
      <c r="G1278" t="s">
        <v>698</v>
      </c>
      <c r="H1278">
        <v>1</v>
      </c>
      <c r="I1278" t="s">
        <v>699</v>
      </c>
      <c r="K1278">
        <v>40.763324263975399</v>
      </c>
      <c r="L1278">
        <v>-73.989060507506295</v>
      </c>
      <c r="M1278">
        <v>40.763319899999999</v>
      </c>
      <c r="N1278">
        <v>-73.993808700000002</v>
      </c>
      <c r="O1278" s="5">
        <v>41919.842137083331</v>
      </c>
      <c r="P1278" s="5">
        <v>41919.850307187502</v>
      </c>
      <c r="Q1278" s="5">
        <v>41919.857841157405</v>
      </c>
      <c r="R1278" s="5">
        <v>41919.861524837965</v>
      </c>
      <c r="S1278">
        <f t="shared" si="38"/>
        <v>41</v>
      </c>
      <c r="T1278">
        <f t="shared" si="39"/>
        <v>2</v>
      </c>
    </row>
    <row r="1279" spans="1:20" x14ac:dyDescent="0.25">
      <c r="A1279">
        <v>1315178</v>
      </c>
      <c r="B1279">
        <v>72339</v>
      </c>
      <c r="C1279">
        <v>154955</v>
      </c>
      <c r="D1279" t="s">
        <v>23</v>
      </c>
      <c r="E1279" t="s">
        <v>917</v>
      </c>
      <c r="F1279" t="s">
        <v>45</v>
      </c>
      <c r="G1279" t="s">
        <v>1292</v>
      </c>
      <c r="H1279">
        <v>1</v>
      </c>
      <c r="I1279" t="s">
        <v>2179</v>
      </c>
      <c r="J1279" s="1">
        <v>4.6511111111111111E-3</v>
      </c>
      <c r="K1279">
        <v>40.756953066484797</v>
      </c>
      <c r="L1279">
        <v>-73.977232136600094</v>
      </c>
      <c r="M1279">
        <v>40.757719000000002</v>
      </c>
      <c r="N1279">
        <v>-73.966089999999994</v>
      </c>
      <c r="O1279" s="5">
        <v>41919.842262465281</v>
      </c>
      <c r="R1279" s="5">
        <v>41919.883215069443</v>
      </c>
      <c r="S1279">
        <f t="shared" si="38"/>
        <v>41</v>
      </c>
      <c r="T1279">
        <f t="shared" si="39"/>
        <v>2</v>
      </c>
    </row>
    <row r="1280" spans="1:20" x14ac:dyDescent="0.25">
      <c r="A1280">
        <v>1315199</v>
      </c>
      <c r="B1280">
        <v>154301</v>
      </c>
      <c r="C1280">
        <v>124602</v>
      </c>
      <c r="D1280" t="s">
        <v>53</v>
      </c>
      <c r="E1280" t="s">
        <v>443</v>
      </c>
      <c r="F1280" t="s">
        <v>342</v>
      </c>
      <c r="G1280" t="s">
        <v>2317</v>
      </c>
      <c r="H1280">
        <v>1</v>
      </c>
      <c r="I1280" t="s">
        <v>625</v>
      </c>
      <c r="K1280">
        <v>40.782116700000003</v>
      </c>
      <c r="L1280">
        <v>-73.980739099999994</v>
      </c>
      <c r="M1280">
        <v>40.776648000000002</v>
      </c>
      <c r="N1280">
        <v>-73.978509000000003</v>
      </c>
      <c r="O1280" s="5">
        <v>41919.843611226854</v>
      </c>
      <c r="P1280" s="5">
        <v>41919.843935937497</v>
      </c>
      <c r="Q1280" s="5">
        <v>41919.874062824078</v>
      </c>
      <c r="R1280" s="5">
        <v>41919.879582187503</v>
      </c>
      <c r="S1280">
        <f t="shared" si="38"/>
        <v>41</v>
      </c>
      <c r="T1280">
        <f t="shared" si="39"/>
        <v>2</v>
      </c>
    </row>
    <row r="1281" spans="1:20" x14ac:dyDescent="0.25">
      <c r="A1281">
        <v>1315198</v>
      </c>
      <c r="B1281">
        <v>103329</v>
      </c>
      <c r="C1281">
        <v>53095</v>
      </c>
      <c r="D1281" t="s">
        <v>23</v>
      </c>
      <c r="E1281" t="s">
        <v>3780</v>
      </c>
      <c r="J1281" s="1">
        <v>3.1575462962962959E-3</v>
      </c>
      <c r="K1281">
        <v>40.811332251386801</v>
      </c>
      <c r="L1281">
        <v>-73.957780604715794</v>
      </c>
      <c r="M1281">
        <v>40.800722800000003</v>
      </c>
      <c r="N1281">
        <v>-73.952939999999998</v>
      </c>
      <c r="O1281" s="5">
        <v>41919.843899247688</v>
      </c>
      <c r="P1281" s="5">
        <v>41919.865017222219</v>
      </c>
      <c r="Q1281" s="5">
        <v>41919.869054050927</v>
      </c>
      <c r="R1281" s="5">
        <v>41919.875926203706</v>
      </c>
      <c r="S1281">
        <f t="shared" si="38"/>
        <v>41</v>
      </c>
      <c r="T1281">
        <f t="shared" si="39"/>
        <v>2</v>
      </c>
    </row>
    <row r="1282" spans="1:20" x14ac:dyDescent="0.25">
      <c r="A1282">
        <v>1315197</v>
      </c>
      <c r="B1282">
        <v>79849</v>
      </c>
      <c r="C1282">
        <v>108006</v>
      </c>
      <c r="D1282" t="s">
        <v>23</v>
      </c>
      <c r="E1282" t="s">
        <v>226</v>
      </c>
      <c r="F1282" t="s">
        <v>91</v>
      </c>
      <c r="G1282" t="s">
        <v>738</v>
      </c>
      <c r="H1282">
        <v>1</v>
      </c>
      <c r="I1282" t="s">
        <v>249</v>
      </c>
      <c r="J1282" s="1">
        <v>9.4496527777777773E-3</v>
      </c>
      <c r="K1282">
        <v>40.723019825000002</v>
      </c>
      <c r="L1282">
        <v>-73.995853999999994</v>
      </c>
      <c r="M1282">
        <v>40.732301300000003</v>
      </c>
      <c r="N1282">
        <v>-74.007778200000004</v>
      </c>
      <c r="O1282" s="5">
        <v>41919.843946863424</v>
      </c>
      <c r="P1282" s="5">
        <v>41919.845257488429</v>
      </c>
      <c r="Q1282" s="5">
        <v>41919.865685335652</v>
      </c>
      <c r="R1282" s="5">
        <v>41919.872785729167</v>
      </c>
      <c r="S1282">
        <f t="shared" si="38"/>
        <v>41</v>
      </c>
      <c r="T1282">
        <f t="shared" si="39"/>
        <v>2</v>
      </c>
    </row>
    <row r="1283" spans="1:20" x14ac:dyDescent="0.25">
      <c r="A1283">
        <v>1315204</v>
      </c>
      <c r="B1283">
        <v>54608</v>
      </c>
      <c r="C1283">
        <v>79847</v>
      </c>
      <c r="D1283" t="s">
        <v>23</v>
      </c>
      <c r="E1283" t="s">
        <v>40</v>
      </c>
      <c r="F1283" t="s">
        <v>41</v>
      </c>
      <c r="G1283" t="s">
        <v>157</v>
      </c>
      <c r="H1283">
        <v>1</v>
      </c>
      <c r="I1283" t="s">
        <v>158</v>
      </c>
      <c r="J1283" s="1">
        <v>2.7139583333333334E-3</v>
      </c>
      <c r="K1283">
        <v>40.719268925450301</v>
      </c>
      <c r="L1283">
        <v>-74.008749884804104</v>
      </c>
      <c r="M1283">
        <v>40.744760900000003</v>
      </c>
      <c r="N1283">
        <v>-74.003630000000001</v>
      </c>
      <c r="O1283" s="5">
        <v>41919.844668090278</v>
      </c>
      <c r="P1283" s="5">
        <v>41919.86033462963</v>
      </c>
      <c r="Q1283" s="5">
        <v>41919.871321203704</v>
      </c>
      <c r="R1283" s="5">
        <v>41919.880744074071</v>
      </c>
      <c r="S1283">
        <f t="shared" ref="S1283:S1346" si="40">WEEKNUM(O1283,21)</f>
        <v>41</v>
      </c>
      <c r="T1283">
        <f t="shared" ref="T1283:T1346" si="41">WEEKDAY(O1283,11)</f>
        <v>2</v>
      </c>
    </row>
    <row r="1284" spans="1:20" x14ac:dyDescent="0.25">
      <c r="A1284">
        <v>1315209</v>
      </c>
      <c r="B1284">
        <v>55478</v>
      </c>
      <c r="C1284">
        <v>118095</v>
      </c>
      <c r="D1284" t="s">
        <v>23</v>
      </c>
      <c r="E1284" t="s">
        <v>110</v>
      </c>
      <c r="J1284" s="1">
        <v>3.3527199074074071E-3</v>
      </c>
      <c r="K1284">
        <v>40.7780352476315</v>
      </c>
      <c r="L1284">
        <v>-73.956035667945201</v>
      </c>
      <c r="M1284">
        <v>40.732551999999998</v>
      </c>
      <c r="N1284">
        <v>-73.996537000000004</v>
      </c>
      <c r="O1284" s="5">
        <v>41919.846209189818</v>
      </c>
      <c r="P1284" s="5">
        <v>41919.872979780092</v>
      </c>
      <c r="Q1284" s="5">
        <v>41919.894190636573</v>
      </c>
      <c r="R1284" s="5">
        <v>41919.931964537034</v>
      </c>
      <c r="S1284">
        <f t="shared" si="40"/>
        <v>41</v>
      </c>
      <c r="T1284">
        <f t="shared" si="41"/>
        <v>2</v>
      </c>
    </row>
    <row r="1285" spans="1:20" x14ac:dyDescent="0.25">
      <c r="A1285">
        <v>1315257</v>
      </c>
      <c r="B1285">
        <v>353636</v>
      </c>
      <c r="C1285">
        <v>122309</v>
      </c>
      <c r="D1285" t="s">
        <v>23</v>
      </c>
      <c r="E1285" t="s">
        <v>137</v>
      </c>
      <c r="F1285" t="s">
        <v>115</v>
      </c>
      <c r="K1285">
        <v>40.745078589413303</v>
      </c>
      <c r="L1285">
        <v>-73.988821506500202</v>
      </c>
      <c r="M1285">
        <v>40.735050899999997</v>
      </c>
      <c r="N1285">
        <v>-73.985584700000004</v>
      </c>
      <c r="O1285" s="5">
        <v>41919.8504559375</v>
      </c>
      <c r="R1285" s="5">
        <v>41919.88717228009</v>
      </c>
      <c r="S1285">
        <f t="shared" si="40"/>
        <v>41</v>
      </c>
      <c r="T1285">
        <f t="shared" si="41"/>
        <v>2</v>
      </c>
    </row>
    <row r="1286" spans="1:20" x14ac:dyDescent="0.25">
      <c r="A1286">
        <v>1315303</v>
      </c>
      <c r="B1286">
        <v>126730</v>
      </c>
      <c r="C1286">
        <v>119839</v>
      </c>
      <c r="D1286" t="s">
        <v>23</v>
      </c>
      <c r="E1286" t="s">
        <v>232</v>
      </c>
      <c r="F1286" t="s">
        <v>41</v>
      </c>
      <c r="G1286" t="s">
        <v>1931</v>
      </c>
      <c r="H1286">
        <v>1</v>
      </c>
      <c r="I1286" t="s">
        <v>176</v>
      </c>
      <c r="J1286" s="1">
        <v>2.0612037037037035E-3</v>
      </c>
      <c r="K1286">
        <v>40.752767603754798</v>
      </c>
      <c r="L1286">
        <v>-73.984937667846694</v>
      </c>
      <c r="M1286">
        <v>40.771500105943097</v>
      </c>
      <c r="N1286">
        <v>-73.989864082934602</v>
      </c>
      <c r="O1286" s="5">
        <v>41919.854029826391</v>
      </c>
      <c r="P1286" s="5">
        <v>41919.859844305553</v>
      </c>
      <c r="Q1286" s="5">
        <v>41919.865994305554</v>
      </c>
      <c r="R1286" s="5">
        <v>41919.876424212962</v>
      </c>
      <c r="S1286">
        <f t="shared" si="40"/>
        <v>41</v>
      </c>
      <c r="T1286">
        <f t="shared" si="41"/>
        <v>2</v>
      </c>
    </row>
    <row r="1287" spans="1:20" x14ac:dyDescent="0.25">
      <c r="A1287">
        <v>1315307</v>
      </c>
      <c r="B1287">
        <v>62359</v>
      </c>
      <c r="C1287">
        <v>104533</v>
      </c>
      <c r="D1287" t="s">
        <v>23</v>
      </c>
      <c r="E1287" t="s">
        <v>171</v>
      </c>
      <c r="F1287" t="s">
        <v>37</v>
      </c>
      <c r="G1287" t="s">
        <v>38</v>
      </c>
      <c r="H1287">
        <v>1</v>
      </c>
      <c r="I1287" t="s">
        <v>645</v>
      </c>
      <c r="J1287" s="1">
        <v>2.0428472222222224E-3</v>
      </c>
      <c r="K1287">
        <v>40.721979579708403</v>
      </c>
      <c r="L1287">
        <v>-73.988148214155601</v>
      </c>
      <c r="M1287">
        <v>40.724780000000003</v>
      </c>
      <c r="N1287">
        <v>-73.980463</v>
      </c>
      <c r="O1287" s="5">
        <v>41919.854126319442</v>
      </c>
      <c r="R1287" s="5">
        <v>41919.881194780093</v>
      </c>
      <c r="S1287">
        <f t="shared" si="40"/>
        <v>41</v>
      </c>
      <c r="T1287">
        <f t="shared" si="41"/>
        <v>2</v>
      </c>
    </row>
    <row r="1288" spans="1:20" x14ac:dyDescent="0.25">
      <c r="A1288">
        <v>1315339</v>
      </c>
      <c r="B1288">
        <v>302790</v>
      </c>
      <c r="C1288">
        <v>118659</v>
      </c>
      <c r="D1288" t="s">
        <v>85</v>
      </c>
      <c r="E1288" t="s">
        <v>19</v>
      </c>
      <c r="F1288" t="s">
        <v>20</v>
      </c>
      <c r="G1288" t="s">
        <v>2458</v>
      </c>
      <c r="H1288">
        <v>1</v>
      </c>
      <c r="I1288" t="s">
        <v>228</v>
      </c>
      <c r="J1288" s="1">
        <v>4.7417476851851848E-3</v>
      </c>
      <c r="K1288">
        <v>40.744607141003797</v>
      </c>
      <c r="L1288">
        <v>-73.990741968154893</v>
      </c>
      <c r="M1288">
        <v>40.773842000000002</v>
      </c>
      <c r="N1288">
        <v>-73.987380999999999</v>
      </c>
      <c r="O1288" s="5">
        <v>41919.857768912036</v>
      </c>
      <c r="P1288" s="5">
        <v>41919.885594386571</v>
      </c>
      <c r="Q1288" s="5">
        <v>41919.889985023146</v>
      </c>
      <c r="R1288" s="5">
        <v>41919.909551215278</v>
      </c>
      <c r="S1288">
        <f t="shared" si="40"/>
        <v>41</v>
      </c>
      <c r="T1288">
        <f t="shared" si="41"/>
        <v>2</v>
      </c>
    </row>
    <row r="1289" spans="1:20" x14ac:dyDescent="0.25">
      <c r="A1289">
        <v>1315360</v>
      </c>
      <c r="B1289">
        <v>297674</v>
      </c>
      <c r="C1289">
        <v>136027</v>
      </c>
      <c r="D1289" t="s">
        <v>53</v>
      </c>
      <c r="E1289" t="s">
        <v>258</v>
      </c>
      <c r="F1289" t="s">
        <v>20</v>
      </c>
      <c r="G1289" t="s">
        <v>601</v>
      </c>
      <c r="H1289">
        <v>1</v>
      </c>
      <c r="I1289" t="s">
        <v>602</v>
      </c>
      <c r="K1289">
        <v>40.724339999999998</v>
      </c>
      <c r="L1289">
        <v>-73.990960000000001</v>
      </c>
      <c r="M1289">
        <v>40.752578999999997</v>
      </c>
      <c r="N1289">
        <v>-73.967523999999997</v>
      </c>
      <c r="O1289" s="5">
        <v>41919.857860208336</v>
      </c>
      <c r="P1289" s="5">
        <v>41919.87497449074</v>
      </c>
      <c r="Q1289" s="5">
        <v>41919.889202175924</v>
      </c>
      <c r="R1289" s="5">
        <v>41919.90468388889</v>
      </c>
      <c r="S1289">
        <f t="shared" si="40"/>
        <v>41</v>
      </c>
      <c r="T1289">
        <f t="shared" si="41"/>
        <v>2</v>
      </c>
    </row>
    <row r="1290" spans="1:20" x14ac:dyDescent="0.25">
      <c r="A1290">
        <v>1315357</v>
      </c>
      <c r="B1290">
        <v>58898</v>
      </c>
      <c r="C1290">
        <v>72480</v>
      </c>
      <c r="D1290" t="s">
        <v>53</v>
      </c>
      <c r="E1290" t="s">
        <v>96</v>
      </c>
      <c r="F1290" t="s">
        <v>97</v>
      </c>
      <c r="G1290" t="s">
        <v>2522</v>
      </c>
      <c r="H1290">
        <v>1</v>
      </c>
      <c r="I1290" t="s">
        <v>1358</v>
      </c>
      <c r="K1290">
        <v>40.723954999999997</v>
      </c>
      <c r="L1290">
        <v>-73.991828999999996</v>
      </c>
      <c r="M1290">
        <v>40.729953600000002</v>
      </c>
      <c r="N1290">
        <v>-73.986349799999999</v>
      </c>
      <c r="O1290" s="5">
        <v>41919.858085821761</v>
      </c>
      <c r="P1290" s="5">
        <v>41919.886160289352</v>
      </c>
      <c r="Q1290" s="5">
        <v>41919.932219189817</v>
      </c>
      <c r="R1290" s="5">
        <v>41919.937844016204</v>
      </c>
      <c r="S1290">
        <f t="shared" si="40"/>
        <v>41</v>
      </c>
      <c r="T1290">
        <f t="shared" si="41"/>
        <v>2</v>
      </c>
    </row>
    <row r="1291" spans="1:20" x14ac:dyDescent="0.25">
      <c r="A1291">
        <v>1315385</v>
      </c>
      <c r="B1291">
        <v>183704</v>
      </c>
      <c r="C1291">
        <v>105468</v>
      </c>
      <c r="D1291" t="s">
        <v>23</v>
      </c>
      <c r="E1291" t="s">
        <v>201</v>
      </c>
      <c r="F1291" t="s">
        <v>190</v>
      </c>
      <c r="G1291" t="s">
        <v>2712</v>
      </c>
      <c r="H1291">
        <v>1</v>
      </c>
      <c r="I1291" t="s">
        <v>1604</v>
      </c>
      <c r="J1291" s="1">
        <v>5.1952546296296295E-3</v>
      </c>
      <c r="K1291">
        <v>40.724634574370299</v>
      </c>
      <c r="L1291">
        <v>-73.998402357101398</v>
      </c>
      <c r="M1291">
        <v>40.737519182444302</v>
      </c>
      <c r="N1291">
        <v>-73.980835236882101</v>
      </c>
      <c r="O1291" s="5">
        <v>41919.860436342591</v>
      </c>
      <c r="P1291" s="5">
        <v>41919.864390000002</v>
      </c>
      <c r="Q1291" s="5">
        <v>41919.883422407409</v>
      </c>
      <c r="R1291" s="5">
        <v>41919.89367597222</v>
      </c>
      <c r="S1291">
        <f t="shared" si="40"/>
        <v>41</v>
      </c>
      <c r="T1291">
        <f t="shared" si="41"/>
        <v>2</v>
      </c>
    </row>
    <row r="1292" spans="1:20" x14ac:dyDescent="0.25">
      <c r="A1292">
        <v>1315385</v>
      </c>
      <c r="B1292">
        <v>183704</v>
      </c>
      <c r="C1292">
        <v>105468</v>
      </c>
      <c r="D1292" t="s">
        <v>23</v>
      </c>
      <c r="E1292" t="s">
        <v>201</v>
      </c>
      <c r="F1292" t="s">
        <v>190</v>
      </c>
      <c r="G1292" t="s">
        <v>3043</v>
      </c>
      <c r="H1292">
        <v>1</v>
      </c>
      <c r="I1292" t="s">
        <v>203</v>
      </c>
      <c r="J1292" s="1">
        <v>5.1952546296296295E-3</v>
      </c>
      <c r="K1292">
        <v>40.724634574370299</v>
      </c>
      <c r="L1292">
        <v>-73.998402357101398</v>
      </c>
      <c r="M1292">
        <v>40.737519182444302</v>
      </c>
      <c r="N1292">
        <v>-73.980835236882101</v>
      </c>
      <c r="O1292" s="5">
        <v>41919.860436342591</v>
      </c>
      <c r="P1292" s="5">
        <v>41919.864390000002</v>
      </c>
      <c r="Q1292" s="5">
        <v>41919.883422407409</v>
      </c>
      <c r="R1292" s="5">
        <v>41919.89367597222</v>
      </c>
      <c r="S1292">
        <f t="shared" si="40"/>
        <v>41</v>
      </c>
      <c r="T1292">
        <f t="shared" si="41"/>
        <v>2</v>
      </c>
    </row>
    <row r="1293" spans="1:20" x14ac:dyDescent="0.25">
      <c r="A1293">
        <v>1315483</v>
      </c>
      <c r="B1293">
        <v>204063</v>
      </c>
      <c r="C1293">
        <v>132101</v>
      </c>
      <c r="D1293" t="s">
        <v>170</v>
      </c>
      <c r="E1293" t="s">
        <v>54</v>
      </c>
      <c r="F1293" t="s">
        <v>29</v>
      </c>
      <c r="G1293" t="s">
        <v>151</v>
      </c>
      <c r="H1293">
        <v>1</v>
      </c>
      <c r="I1293" t="s">
        <v>151</v>
      </c>
      <c r="K1293">
        <v>40.7152793278103</v>
      </c>
      <c r="L1293">
        <v>-74.014860391616807</v>
      </c>
      <c r="M1293">
        <v>40.724460499999999</v>
      </c>
      <c r="N1293">
        <v>-73.994416400000006</v>
      </c>
      <c r="O1293" s="5">
        <v>41919.870056585649</v>
      </c>
      <c r="R1293" s="5">
        <v>41919.90492724537</v>
      </c>
      <c r="S1293">
        <f t="shared" si="40"/>
        <v>41</v>
      </c>
      <c r="T1293">
        <f t="shared" si="41"/>
        <v>2</v>
      </c>
    </row>
    <row r="1294" spans="1:20" x14ac:dyDescent="0.25">
      <c r="A1294">
        <v>1315537</v>
      </c>
      <c r="B1294">
        <v>64295</v>
      </c>
      <c r="C1294">
        <v>20962</v>
      </c>
      <c r="D1294" t="s">
        <v>85</v>
      </c>
      <c r="E1294" t="s">
        <v>293</v>
      </c>
      <c r="F1294" t="s">
        <v>37</v>
      </c>
      <c r="J1294" s="1">
        <v>4.0653240740740736E-3</v>
      </c>
      <c r="K1294">
        <v>40.761836680634801</v>
      </c>
      <c r="L1294">
        <v>-73.960403720115593</v>
      </c>
      <c r="M1294">
        <v>40.778044000000001</v>
      </c>
      <c r="N1294">
        <v>-73.959266999999997</v>
      </c>
      <c r="O1294" s="5">
        <v>41919.875061087965</v>
      </c>
      <c r="P1294" s="5">
        <v>41919.892891481482</v>
      </c>
      <c r="Q1294" s="5">
        <v>41919.902728923611</v>
      </c>
      <c r="R1294" s="5">
        <v>41919.91117259259</v>
      </c>
      <c r="S1294">
        <f t="shared" si="40"/>
        <v>41</v>
      </c>
      <c r="T1294">
        <f t="shared" si="41"/>
        <v>2</v>
      </c>
    </row>
    <row r="1295" spans="1:20" x14ac:dyDescent="0.25">
      <c r="A1295">
        <v>1315770</v>
      </c>
      <c r="B1295">
        <v>325272</v>
      </c>
      <c r="C1295">
        <v>102353</v>
      </c>
      <c r="D1295" t="s">
        <v>53</v>
      </c>
      <c r="E1295" t="s">
        <v>425</v>
      </c>
      <c r="F1295" t="s">
        <v>426</v>
      </c>
      <c r="G1295" t="s">
        <v>976</v>
      </c>
      <c r="H1295">
        <v>1</v>
      </c>
      <c r="I1295" t="s">
        <v>977</v>
      </c>
      <c r="K1295">
        <v>40.744563916288797</v>
      </c>
      <c r="L1295">
        <v>-73.996630052861306</v>
      </c>
      <c r="M1295">
        <v>40.767012200000003</v>
      </c>
      <c r="N1295">
        <v>-73.981408200000004</v>
      </c>
      <c r="O1295" s="5">
        <v>41919.896009062497</v>
      </c>
      <c r="R1295" s="5">
        <v>41919.916096782406</v>
      </c>
      <c r="S1295">
        <f t="shared" si="40"/>
        <v>41</v>
      </c>
      <c r="T1295">
        <f t="shared" si="41"/>
        <v>2</v>
      </c>
    </row>
    <row r="1296" spans="1:20" x14ac:dyDescent="0.25">
      <c r="A1296">
        <v>1315957</v>
      </c>
      <c r="B1296">
        <v>61583</v>
      </c>
      <c r="C1296">
        <v>20962</v>
      </c>
      <c r="D1296" t="s">
        <v>85</v>
      </c>
      <c r="E1296" t="s">
        <v>500</v>
      </c>
      <c r="F1296" t="s">
        <v>501</v>
      </c>
      <c r="G1296" t="s">
        <v>2722</v>
      </c>
      <c r="H1296">
        <v>2</v>
      </c>
      <c r="I1296" t="s">
        <v>2723</v>
      </c>
      <c r="K1296">
        <v>40.779598</v>
      </c>
      <c r="L1296">
        <v>-73.947388000000004</v>
      </c>
      <c r="M1296">
        <v>40.726649999999999</v>
      </c>
      <c r="N1296">
        <v>-73.991113999999996</v>
      </c>
      <c r="O1296" s="5">
        <v>41919.910212523151</v>
      </c>
      <c r="P1296" s="5">
        <v>41919.915339560182</v>
      </c>
      <c r="Q1296" s="5">
        <v>41919.91869697917</v>
      </c>
      <c r="R1296" s="5">
        <v>41919.930607164351</v>
      </c>
      <c r="S1296">
        <f t="shared" si="40"/>
        <v>41</v>
      </c>
      <c r="T1296">
        <f t="shared" si="41"/>
        <v>2</v>
      </c>
    </row>
    <row r="1297" spans="1:20" x14ac:dyDescent="0.25">
      <c r="A1297">
        <v>1315994</v>
      </c>
      <c r="B1297">
        <v>39275</v>
      </c>
      <c r="C1297">
        <v>53095</v>
      </c>
      <c r="D1297" t="s">
        <v>23</v>
      </c>
      <c r="E1297" t="s">
        <v>336</v>
      </c>
      <c r="F1297" t="s">
        <v>37</v>
      </c>
      <c r="G1297" t="s">
        <v>764</v>
      </c>
      <c r="H1297">
        <v>1</v>
      </c>
      <c r="I1297" t="s">
        <v>338</v>
      </c>
      <c r="J1297" s="1">
        <v>2.7718865740740742E-3</v>
      </c>
      <c r="K1297">
        <v>40.762857763598497</v>
      </c>
      <c r="L1297">
        <v>-73.9716190014841</v>
      </c>
      <c r="M1297">
        <v>40.771536300000001</v>
      </c>
      <c r="N1297">
        <v>-73.950676200000004</v>
      </c>
      <c r="O1297" s="5">
        <v>41919.912674525462</v>
      </c>
      <c r="P1297" s="5">
        <v>41919.910837824071</v>
      </c>
      <c r="Q1297" s="5">
        <v>41919.931272812501</v>
      </c>
      <c r="R1297" s="5">
        <v>41919.943226319447</v>
      </c>
      <c r="S1297">
        <f t="shared" si="40"/>
        <v>41</v>
      </c>
      <c r="T1297">
        <f t="shared" si="41"/>
        <v>2</v>
      </c>
    </row>
    <row r="1298" spans="1:20" x14ac:dyDescent="0.25">
      <c r="A1298">
        <v>1316015</v>
      </c>
      <c r="B1298">
        <v>353597</v>
      </c>
      <c r="C1298">
        <v>83565</v>
      </c>
      <c r="D1298" t="s">
        <v>23</v>
      </c>
      <c r="E1298" t="s">
        <v>243</v>
      </c>
      <c r="F1298" t="s">
        <v>70</v>
      </c>
      <c r="G1298" t="s">
        <v>651</v>
      </c>
      <c r="H1298">
        <v>2</v>
      </c>
      <c r="I1298" t="s">
        <v>319</v>
      </c>
      <c r="K1298">
        <v>40.731795470614898</v>
      </c>
      <c r="L1298">
        <v>-73.985672593116803</v>
      </c>
      <c r="M1298">
        <v>40.711345999999999</v>
      </c>
      <c r="N1298">
        <v>-74.016435599999994</v>
      </c>
      <c r="O1298" s="5">
        <v>41919.914896435184</v>
      </c>
      <c r="P1298" s="5">
        <v>41919.916138125001</v>
      </c>
      <c r="Q1298" s="5">
        <v>41919.943881574072</v>
      </c>
      <c r="R1298" s="5">
        <v>41919.951509837963</v>
      </c>
      <c r="S1298">
        <f t="shared" si="40"/>
        <v>41</v>
      </c>
      <c r="T1298">
        <f t="shared" si="41"/>
        <v>2</v>
      </c>
    </row>
    <row r="1299" spans="1:20" x14ac:dyDescent="0.25">
      <c r="A1299">
        <v>1316015</v>
      </c>
      <c r="B1299">
        <v>353597</v>
      </c>
      <c r="C1299">
        <v>83565</v>
      </c>
      <c r="D1299" t="s">
        <v>23</v>
      </c>
      <c r="E1299" t="s">
        <v>243</v>
      </c>
      <c r="F1299" t="s">
        <v>70</v>
      </c>
      <c r="G1299" t="s">
        <v>318</v>
      </c>
      <c r="H1299">
        <v>2</v>
      </c>
      <c r="I1299" t="s">
        <v>319</v>
      </c>
      <c r="K1299">
        <v>40.731795470614898</v>
      </c>
      <c r="L1299">
        <v>-73.985672593116803</v>
      </c>
      <c r="M1299">
        <v>40.711345999999999</v>
      </c>
      <c r="N1299">
        <v>-74.016435599999994</v>
      </c>
      <c r="O1299" s="5">
        <v>41919.914896435184</v>
      </c>
      <c r="P1299" s="5">
        <v>41919.916138125001</v>
      </c>
      <c r="Q1299" s="5">
        <v>41919.943881574072</v>
      </c>
      <c r="R1299" s="5">
        <v>41919.951509837963</v>
      </c>
      <c r="S1299">
        <f t="shared" si="40"/>
        <v>41</v>
      </c>
      <c r="T1299">
        <f t="shared" si="41"/>
        <v>2</v>
      </c>
    </row>
    <row r="1300" spans="1:20" x14ac:dyDescent="0.25">
      <c r="A1300">
        <v>1316141</v>
      </c>
      <c r="B1300">
        <v>367296</v>
      </c>
      <c r="C1300">
        <v>104533</v>
      </c>
      <c r="D1300" t="s">
        <v>23</v>
      </c>
      <c r="E1300" t="s">
        <v>48</v>
      </c>
      <c r="F1300" t="s">
        <v>49</v>
      </c>
      <c r="K1300">
        <v>40.729790899999998</v>
      </c>
      <c r="L1300">
        <v>-74.000589300000001</v>
      </c>
      <c r="M1300">
        <v>40.720727065975403</v>
      </c>
      <c r="N1300">
        <v>-73.995380543739103</v>
      </c>
      <c r="O1300" s="5">
        <v>41919.924571226853</v>
      </c>
      <c r="P1300" s="5">
        <v>41919.923060983798</v>
      </c>
      <c r="Q1300" s="5">
        <v>41919.929503055559</v>
      </c>
      <c r="R1300" s="5">
        <v>41919.966514432868</v>
      </c>
      <c r="S1300">
        <f t="shared" si="40"/>
        <v>41</v>
      </c>
      <c r="T1300">
        <f t="shared" si="41"/>
        <v>2</v>
      </c>
    </row>
    <row r="1301" spans="1:20" x14ac:dyDescent="0.25">
      <c r="A1301">
        <v>1316225</v>
      </c>
      <c r="B1301">
        <v>128713</v>
      </c>
      <c r="C1301">
        <v>123581</v>
      </c>
      <c r="D1301" t="s">
        <v>23</v>
      </c>
      <c r="E1301" t="s">
        <v>459</v>
      </c>
      <c r="F1301" t="s">
        <v>25</v>
      </c>
      <c r="G1301" t="s">
        <v>2619</v>
      </c>
      <c r="H1301">
        <v>1</v>
      </c>
      <c r="I1301" t="s">
        <v>596</v>
      </c>
      <c r="J1301" s="1">
        <v>3.0239120370370372E-3</v>
      </c>
      <c r="K1301">
        <v>40.730372172663998</v>
      </c>
      <c r="L1301">
        <v>-74.001984220960097</v>
      </c>
      <c r="M1301">
        <v>40.7219841</v>
      </c>
      <c r="N1301">
        <v>-74.009088899999995</v>
      </c>
      <c r="O1301" s="5">
        <v>41919.933363506942</v>
      </c>
      <c r="P1301" s="5">
        <v>41919.947772245374</v>
      </c>
      <c r="Q1301" s="5">
        <v>41919.954942569442</v>
      </c>
      <c r="R1301" s="5">
        <v>41919.962358194447</v>
      </c>
      <c r="S1301">
        <f t="shared" si="40"/>
        <v>41</v>
      </c>
      <c r="T1301">
        <f t="shared" si="41"/>
        <v>2</v>
      </c>
    </row>
    <row r="1302" spans="1:20" x14ac:dyDescent="0.25">
      <c r="A1302">
        <v>1316440</v>
      </c>
      <c r="B1302">
        <v>133524</v>
      </c>
      <c r="C1302">
        <v>72480</v>
      </c>
      <c r="D1302" t="s">
        <v>53</v>
      </c>
      <c r="E1302" t="s">
        <v>688</v>
      </c>
      <c r="G1302" t="s">
        <v>2544</v>
      </c>
      <c r="H1302">
        <v>1</v>
      </c>
      <c r="I1302" t="s">
        <v>690</v>
      </c>
      <c r="K1302">
        <v>40.728169657139198</v>
      </c>
      <c r="L1302">
        <v>-73.987912711093401</v>
      </c>
      <c r="M1302">
        <v>40.729235199999998</v>
      </c>
      <c r="N1302">
        <v>-73.991171600000001</v>
      </c>
      <c r="O1302" s="5">
        <v>41919.955622847221</v>
      </c>
      <c r="R1302" s="5">
        <v>41919.974556134257</v>
      </c>
      <c r="S1302">
        <f t="shared" si="40"/>
        <v>41</v>
      </c>
      <c r="T1302">
        <f t="shared" si="41"/>
        <v>2</v>
      </c>
    </row>
    <row r="1303" spans="1:20" x14ac:dyDescent="0.25">
      <c r="A1303">
        <v>1316578</v>
      </c>
      <c r="B1303">
        <v>277077</v>
      </c>
      <c r="C1303">
        <v>114393</v>
      </c>
      <c r="D1303" t="s">
        <v>53</v>
      </c>
      <c r="E1303" t="s">
        <v>178</v>
      </c>
      <c r="F1303" t="s">
        <v>29</v>
      </c>
      <c r="G1303" t="s">
        <v>1284</v>
      </c>
      <c r="H1303">
        <v>1</v>
      </c>
      <c r="I1303" t="s">
        <v>151</v>
      </c>
      <c r="K1303">
        <v>40.756804000000002</v>
      </c>
      <c r="L1303">
        <v>-73.988803000000004</v>
      </c>
      <c r="M1303">
        <v>40.770850600000003</v>
      </c>
      <c r="N1303">
        <v>-73.991732099999993</v>
      </c>
      <c r="O1303" s="5">
        <v>41919.973800266205</v>
      </c>
      <c r="P1303" s="5">
        <v>41919.985905532405</v>
      </c>
      <c r="Q1303" s="5">
        <v>41919.999309178238</v>
      </c>
      <c r="R1303" s="5">
        <v>41920.010470787034</v>
      </c>
      <c r="S1303">
        <f t="shared" si="40"/>
        <v>41</v>
      </c>
      <c r="T1303">
        <f t="shared" si="41"/>
        <v>2</v>
      </c>
    </row>
    <row r="1304" spans="1:20" x14ac:dyDescent="0.25">
      <c r="A1304">
        <v>1316610</v>
      </c>
      <c r="B1304">
        <v>63020</v>
      </c>
      <c r="C1304">
        <v>118095</v>
      </c>
      <c r="D1304" t="s">
        <v>23</v>
      </c>
      <c r="E1304" t="s">
        <v>243</v>
      </c>
      <c r="F1304" t="s">
        <v>70</v>
      </c>
      <c r="G1304" t="s">
        <v>235</v>
      </c>
      <c r="H1304">
        <v>1</v>
      </c>
      <c r="I1304" t="s">
        <v>236</v>
      </c>
      <c r="K1304">
        <v>40.731795470614898</v>
      </c>
      <c r="L1304">
        <v>-73.985672593116803</v>
      </c>
      <c r="M1304">
        <v>40.722057622007398</v>
      </c>
      <c r="N1304">
        <v>-73.996772596378193</v>
      </c>
      <c r="O1304" s="5">
        <v>41919.978365833333</v>
      </c>
      <c r="P1304" s="5">
        <v>41919.987680925929</v>
      </c>
      <c r="Q1304" s="5">
        <v>41919.994155960645</v>
      </c>
      <c r="R1304" s="5">
        <v>41920.002644768516</v>
      </c>
      <c r="S1304">
        <f t="shared" si="40"/>
        <v>41</v>
      </c>
      <c r="T1304">
        <f t="shared" si="41"/>
        <v>2</v>
      </c>
    </row>
    <row r="1305" spans="1:20" x14ac:dyDescent="0.25">
      <c r="A1305">
        <v>1316667</v>
      </c>
      <c r="B1305">
        <v>220501</v>
      </c>
      <c r="C1305">
        <v>158266</v>
      </c>
      <c r="D1305" t="s">
        <v>314</v>
      </c>
      <c r="E1305" t="s">
        <v>54</v>
      </c>
      <c r="F1305" t="s">
        <v>29</v>
      </c>
      <c r="G1305" t="s">
        <v>55</v>
      </c>
      <c r="H1305">
        <v>1</v>
      </c>
      <c r="I1305" t="s">
        <v>56</v>
      </c>
      <c r="K1305">
        <v>40.758456774983799</v>
      </c>
      <c r="L1305">
        <v>-73.989140466129399</v>
      </c>
      <c r="M1305">
        <v>40.770641099999999</v>
      </c>
      <c r="N1305">
        <v>-73.967960399999996</v>
      </c>
      <c r="O1305" s="5">
        <v>41919.987646516201</v>
      </c>
      <c r="P1305" s="5">
        <v>41919.99574878472</v>
      </c>
      <c r="Q1305" s="5">
        <v>41920.007086574071</v>
      </c>
      <c r="R1305" s="5">
        <v>41920.015479942129</v>
      </c>
      <c r="S1305">
        <f t="shared" si="40"/>
        <v>41</v>
      </c>
      <c r="T1305">
        <f t="shared" si="41"/>
        <v>2</v>
      </c>
    </row>
    <row r="1306" spans="1:20" x14ac:dyDescent="0.25">
      <c r="A1306">
        <v>1316867</v>
      </c>
      <c r="B1306">
        <v>156461</v>
      </c>
      <c r="C1306">
        <v>158791</v>
      </c>
      <c r="D1306" t="s">
        <v>53</v>
      </c>
      <c r="E1306" t="s">
        <v>232</v>
      </c>
      <c r="F1306" t="s">
        <v>41</v>
      </c>
      <c r="G1306" t="s">
        <v>2487</v>
      </c>
      <c r="H1306">
        <v>1</v>
      </c>
      <c r="I1306" t="s">
        <v>176</v>
      </c>
      <c r="J1306" s="1">
        <v>3.5023842592592593E-3</v>
      </c>
      <c r="K1306">
        <v>40.729509999999998</v>
      </c>
      <c r="L1306">
        <v>-74.000865000000005</v>
      </c>
      <c r="M1306">
        <v>40.707332399999999</v>
      </c>
      <c r="N1306">
        <v>-74.007081400000004</v>
      </c>
      <c r="O1306" s="5">
        <v>41920.021161354169</v>
      </c>
      <c r="P1306" s="5">
        <v>41920.026124710646</v>
      </c>
      <c r="Q1306" s="5">
        <v>41920.031863807868</v>
      </c>
      <c r="R1306" s="5">
        <v>41920.039767002316</v>
      </c>
      <c r="S1306">
        <f t="shared" si="40"/>
        <v>41</v>
      </c>
      <c r="T1306">
        <f t="shared" si="41"/>
        <v>3</v>
      </c>
    </row>
    <row r="1307" spans="1:20" x14ac:dyDescent="0.25">
      <c r="A1307">
        <v>1316887</v>
      </c>
      <c r="B1307">
        <v>112380</v>
      </c>
      <c r="C1307">
        <v>93783</v>
      </c>
      <c r="D1307" t="s">
        <v>23</v>
      </c>
      <c r="E1307" t="s">
        <v>3061</v>
      </c>
      <c r="F1307" t="s">
        <v>25</v>
      </c>
      <c r="G1307" t="s">
        <v>3662</v>
      </c>
      <c r="H1307">
        <v>1</v>
      </c>
      <c r="I1307" t="s">
        <v>3063</v>
      </c>
      <c r="J1307" s="1">
        <v>1.5085300925925926E-3</v>
      </c>
      <c r="K1307">
        <v>40.729882925322798</v>
      </c>
      <c r="L1307">
        <v>-74.000543832468907</v>
      </c>
      <c r="M1307">
        <v>40.745770421493297</v>
      </c>
      <c r="N1307">
        <v>-73.991668612534696</v>
      </c>
      <c r="O1307" s="5">
        <v>41920.026058449075</v>
      </c>
      <c r="P1307" s="5">
        <v>41920.024461898145</v>
      </c>
      <c r="Q1307" s="5">
        <v>41920.046567986108</v>
      </c>
      <c r="R1307" s="5">
        <v>41920.054605613426</v>
      </c>
      <c r="S1307">
        <f t="shared" si="40"/>
        <v>41</v>
      </c>
      <c r="T1307">
        <f t="shared" si="41"/>
        <v>3</v>
      </c>
    </row>
    <row r="1308" spans="1:20" x14ac:dyDescent="0.25">
      <c r="A1308">
        <v>1316906</v>
      </c>
      <c r="B1308">
        <v>310696</v>
      </c>
      <c r="C1308">
        <v>138057</v>
      </c>
      <c r="D1308" t="s">
        <v>53</v>
      </c>
      <c r="E1308" t="s">
        <v>258</v>
      </c>
      <c r="F1308" t="s">
        <v>20</v>
      </c>
      <c r="G1308" t="s">
        <v>3426</v>
      </c>
      <c r="H1308">
        <v>1</v>
      </c>
      <c r="I1308" t="s">
        <v>602</v>
      </c>
      <c r="K1308">
        <v>40.724339999999998</v>
      </c>
      <c r="L1308">
        <v>-73.990960000000001</v>
      </c>
      <c r="M1308">
        <v>40.716011700000003</v>
      </c>
      <c r="N1308">
        <v>-74.003490600000006</v>
      </c>
      <c r="O1308" s="5">
        <v>41920.030273969911</v>
      </c>
      <c r="P1308" s="5">
        <v>41920.032418159724</v>
      </c>
      <c r="Q1308" s="5">
        <v>41920.052788564812</v>
      </c>
      <c r="R1308" s="5">
        <v>41920.061775393522</v>
      </c>
      <c r="S1308">
        <f t="shared" si="40"/>
        <v>41</v>
      </c>
      <c r="T1308">
        <f t="shared" si="41"/>
        <v>3</v>
      </c>
    </row>
    <row r="1309" spans="1:20" x14ac:dyDescent="0.25">
      <c r="A1309">
        <v>1316935</v>
      </c>
      <c r="B1309">
        <v>166368</v>
      </c>
      <c r="C1309">
        <v>144094</v>
      </c>
      <c r="D1309" t="s">
        <v>53</v>
      </c>
      <c r="E1309" t="s">
        <v>2484</v>
      </c>
      <c r="F1309" t="s">
        <v>41</v>
      </c>
      <c r="G1309" t="s">
        <v>2485</v>
      </c>
      <c r="H1309">
        <v>1</v>
      </c>
      <c r="I1309" t="s">
        <v>136</v>
      </c>
      <c r="J1309" s="1">
        <v>1.9938310185185185E-3</v>
      </c>
      <c r="K1309">
        <v>40.743240999999998</v>
      </c>
      <c r="L1309">
        <v>-73.981871999999996</v>
      </c>
      <c r="M1309">
        <v>40.775973499999999</v>
      </c>
      <c r="N1309">
        <v>-73.947844799999999</v>
      </c>
      <c r="O1309" s="5">
        <v>41920.04123023148</v>
      </c>
      <c r="P1309" s="5">
        <v>41920.043798981482</v>
      </c>
      <c r="Q1309" s="5">
        <v>41920.052365868054</v>
      </c>
      <c r="R1309" s="5">
        <v>41920.062835381941</v>
      </c>
      <c r="S1309">
        <f t="shared" si="40"/>
        <v>41</v>
      </c>
      <c r="T1309">
        <f t="shared" si="41"/>
        <v>3</v>
      </c>
    </row>
    <row r="1310" spans="1:20" x14ac:dyDescent="0.25">
      <c r="A1310">
        <v>1317024</v>
      </c>
      <c r="B1310">
        <v>298161</v>
      </c>
      <c r="C1310">
        <v>138057</v>
      </c>
      <c r="D1310" t="s">
        <v>53</v>
      </c>
      <c r="E1310" t="s">
        <v>77</v>
      </c>
      <c r="F1310" t="s">
        <v>78</v>
      </c>
      <c r="G1310" t="s">
        <v>1032</v>
      </c>
      <c r="H1310">
        <v>1</v>
      </c>
      <c r="I1310" t="s">
        <v>902</v>
      </c>
      <c r="K1310">
        <v>40.7220883748912</v>
      </c>
      <c r="L1310">
        <v>-73.940588846563202</v>
      </c>
      <c r="M1310">
        <v>40.690344000000003</v>
      </c>
      <c r="N1310">
        <v>-73.951286899999999</v>
      </c>
      <c r="O1310" s="5">
        <v>41920.07311730324</v>
      </c>
      <c r="P1310" s="5">
        <v>41920.080681180552</v>
      </c>
      <c r="Q1310" s="5">
        <v>41920.093759895834</v>
      </c>
      <c r="R1310" s="5">
        <v>41920.100688136576</v>
      </c>
      <c r="S1310">
        <f t="shared" si="40"/>
        <v>41</v>
      </c>
      <c r="T1310">
        <f t="shared" si="41"/>
        <v>3</v>
      </c>
    </row>
    <row r="1311" spans="1:20" x14ac:dyDescent="0.25">
      <c r="A1311">
        <v>1317106</v>
      </c>
      <c r="B1311">
        <v>115231</v>
      </c>
      <c r="C1311">
        <v>138057</v>
      </c>
      <c r="D1311" t="s">
        <v>53</v>
      </c>
      <c r="E1311" t="s">
        <v>77</v>
      </c>
      <c r="F1311" t="s">
        <v>78</v>
      </c>
      <c r="G1311" t="s">
        <v>1080</v>
      </c>
      <c r="H1311">
        <v>1</v>
      </c>
      <c r="I1311" t="s">
        <v>22</v>
      </c>
      <c r="K1311">
        <v>40.777939671655503</v>
      </c>
      <c r="L1311">
        <v>-73.9547097350531</v>
      </c>
      <c r="M1311">
        <v>40.777447724712999</v>
      </c>
      <c r="N1311">
        <v>-73.975572451158101</v>
      </c>
      <c r="O1311" s="5">
        <v>41920.10918363426</v>
      </c>
      <c r="R1311" s="5">
        <v>41920.143264456019</v>
      </c>
      <c r="S1311">
        <f t="shared" si="40"/>
        <v>41</v>
      </c>
      <c r="T1311">
        <f t="shared" si="41"/>
        <v>3</v>
      </c>
    </row>
    <row r="1312" spans="1:20" x14ac:dyDescent="0.25">
      <c r="A1312">
        <v>1317303</v>
      </c>
      <c r="B1312">
        <v>63361</v>
      </c>
      <c r="C1312">
        <v>143807</v>
      </c>
      <c r="D1312" t="s">
        <v>23</v>
      </c>
      <c r="E1312" t="s">
        <v>1223</v>
      </c>
      <c r="F1312" t="s">
        <v>20</v>
      </c>
      <c r="G1312" t="s">
        <v>2074</v>
      </c>
      <c r="H1312">
        <v>1</v>
      </c>
      <c r="I1312" t="s">
        <v>2786</v>
      </c>
      <c r="K1312">
        <v>40.740527999999998</v>
      </c>
      <c r="L1312">
        <v>-73.997884600000006</v>
      </c>
      <c r="M1312">
        <v>40.747481399999998</v>
      </c>
      <c r="N1312">
        <v>-74.002156499999998</v>
      </c>
      <c r="O1312" s="5">
        <v>41920.256959398146</v>
      </c>
      <c r="P1312" s="5">
        <v>41920.263200428242</v>
      </c>
      <c r="Q1312" s="5">
        <v>41920.287042685188</v>
      </c>
      <c r="R1312" s="5">
        <v>41920.293045879633</v>
      </c>
      <c r="S1312">
        <f t="shared" si="40"/>
        <v>41</v>
      </c>
      <c r="T1312">
        <f t="shared" si="41"/>
        <v>3</v>
      </c>
    </row>
    <row r="1313" spans="1:20" x14ac:dyDescent="0.25">
      <c r="A1313">
        <v>1317447</v>
      </c>
      <c r="B1313">
        <v>112323</v>
      </c>
      <c r="C1313">
        <v>68208</v>
      </c>
      <c r="D1313" t="s">
        <v>23</v>
      </c>
      <c r="E1313" t="s">
        <v>2850</v>
      </c>
      <c r="K1313">
        <v>40.759171931632402</v>
      </c>
      <c r="L1313">
        <v>-73.992067701550795</v>
      </c>
      <c r="M1313">
        <v>40.759222800000003</v>
      </c>
      <c r="N1313">
        <v>-73.992702699999995</v>
      </c>
      <c r="O1313" s="5">
        <v>41920.404880671296</v>
      </c>
      <c r="R1313" s="5">
        <v>41920.445353657407</v>
      </c>
      <c r="S1313">
        <f t="shared" si="40"/>
        <v>41</v>
      </c>
      <c r="T1313">
        <f t="shared" si="41"/>
        <v>3</v>
      </c>
    </row>
    <row r="1314" spans="1:20" x14ac:dyDescent="0.25">
      <c r="A1314">
        <v>1317449</v>
      </c>
      <c r="B1314">
        <v>366560</v>
      </c>
      <c r="C1314">
        <v>158791</v>
      </c>
      <c r="D1314" t="s">
        <v>53</v>
      </c>
      <c r="E1314" t="s">
        <v>669</v>
      </c>
      <c r="F1314" t="s">
        <v>426</v>
      </c>
      <c r="G1314" t="s">
        <v>2040</v>
      </c>
      <c r="H1314">
        <v>2</v>
      </c>
      <c r="I1314" t="s">
        <v>1367</v>
      </c>
      <c r="K1314">
        <v>40.716240933766798</v>
      </c>
      <c r="L1314">
        <v>-73.988682031631498</v>
      </c>
      <c r="M1314">
        <v>40.756661000000001</v>
      </c>
      <c r="N1314">
        <v>-73.985823499999995</v>
      </c>
      <c r="O1314" s="5">
        <v>41920.406617928238</v>
      </c>
      <c r="P1314" s="5">
        <v>41920.409491874998</v>
      </c>
      <c r="Q1314" s="5">
        <v>41920.415968217596</v>
      </c>
      <c r="R1314" s="5">
        <v>41920.44274766204</v>
      </c>
      <c r="S1314">
        <f t="shared" si="40"/>
        <v>41</v>
      </c>
      <c r="T1314">
        <f t="shared" si="41"/>
        <v>3</v>
      </c>
    </row>
    <row r="1315" spans="1:20" x14ac:dyDescent="0.25">
      <c r="A1315">
        <v>1317494</v>
      </c>
      <c r="B1315">
        <v>154500</v>
      </c>
      <c r="C1315">
        <v>130599</v>
      </c>
      <c r="D1315" t="s">
        <v>23</v>
      </c>
      <c r="E1315" t="s">
        <v>458</v>
      </c>
      <c r="F1315" t="s">
        <v>295</v>
      </c>
      <c r="K1315">
        <v>40.784821668416299</v>
      </c>
      <c r="L1315">
        <v>-73.979698620541598</v>
      </c>
      <c r="M1315">
        <v>40.789568000000003</v>
      </c>
      <c r="N1315">
        <v>-73.980236000000005</v>
      </c>
      <c r="O1315" s="5">
        <v>41920.426745474535</v>
      </c>
      <c r="R1315" s="5">
        <v>41920.429305625003</v>
      </c>
      <c r="S1315">
        <f t="shared" si="40"/>
        <v>41</v>
      </c>
      <c r="T1315">
        <f t="shared" si="41"/>
        <v>3</v>
      </c>
    </row>
    <row r="1316" spans="1:20" x14ac:dyDescent="0.25">
      <c r="A1316">
        <v>1317520</v>
      </c>
      <c r="B1316">
        <v>127847</v>
      </c>
      <c r="C1316">
        <v>153795</v>
      </c>
      <c r="D1316" t="s">
        <v>23</v>
      </c>
      <c r="E1316" t="s">
        <v>32</v>
      </c>
      <c r="F1316" t="s">
        <v>33</v>
      </c>
      <c r="G1316" t="s">
        <v>2280</v>
      </c>
      <c r="H1316">
        <v>2</v>
      </c>
      <c r="I1316" t="s">
        <v>35</v>
      </c>
      <c r="K1316">
        <v>40.776753800320598</v>
      </c>
      <c r="L1316">
        <v>-73.979481936190197</v>
      </c>
      <c r="M1316">
        <v>40.777047000000003</v>
      </c>
      <c r="N1316">
        <v>-73.987020999999999</v>
      </c>
      <c r="O1316" s="5">
        <v>41920.44134070602</v>
      </c>
      <c r="P1316" s="5">
        <v>41920.444866435188</v>
      </c>
      <c r="Q1316" s="5">
        <v>41920.452037719908</v>
      </c>
      <c r="R1316" s="5">
        <v>41920.458807361108</v>
      </c>
      <c r="S1316">
        <f t="shared" si="40"/>
        <v>41</v>
      </c>
      <c r="T1316">
        <f t="shared" si="41"/>
        <v>3</v>
      </c>
    </row>
    <row r="1317" spans="1:20" x14ac:dyDescent="0.25">
      <c r="A1317">
        <v>1317520</v>
      </c>
      <c r="B1317">
        <v>127847</v>
      </c>
      <c r="C1317">
        <v>153795</v>
      </c>
      <c r="D1317" t="s">
        <v>23</v>
      </c>
      <c r="E1317" t="s">
        <v>32</v>
      </c>
      <c r="F1317" t="s">
        <v>33</v>
      </c>
      <c r="G1317" t="s">
        <v>3659</v>
      </c>
      <c r="H1317">
        <v>1</v>
      </c>
      <c r="I1317" t="s">
        <v>2031</v>
      </c>
      <c r="K1317">
        <v>40.776753800320598</v>
      </c>
      <c r="L1317">
        <v>-73.979481936190197</v>
      </c>
      <c r="M1317">
        <v>40.777047000000003</v>
      </c>
      <c r="N1317">
        <v>-73.987020999999999</v>
      </c>
      <c r="O1317" s="5">
        <v>41920.44134070602</v>
      </c>
      <c r="P1317" s="5">
        <v>41920.444866435188</v>
      </c>
      <c r="Q1317" s="5">
        <v>41920.452037719908</v>
      </c>
      <c r="R1317" s="5">
        <v>41920.458807361108</v>
      </c>
      <c r="S1317">
        <f t="shared" si="40"/>
        <v>41</v>
      </c>
      <c r="T1317">
        <f t="shared" si="41"/>
        <v>3</v>
      </c>
    </row>
    <row r="1318" spans="1:20" x14ac:dyDescent="0.25">
      <c r="A1318">
        <v>1317535</v>
      </c>
      <c r="B1318">
        <v>39702</v>
      </c>
      <c r="C1318">
        <v>60761</v>
      </c>
      <c r="D1318" t="s">
        <v>23</v>
      </c>
      <c r="E1318" t="s">
        <v>425</v>
      </c>
      <c r="F1318" t="s">
        <v>426</v>
      </c>
      <c r="G1318" t="s">
        <v>670</v>
      </c>
      <c r="H1318">
        <v>1</v>
      </c>
      <c r="I1318" t="s">
        <v>671</v>
      </c>
      <c r="K1318">
        <v>40.744563916288797</v>
      </c>
      <c r="L1318">
        <v>-73.996630052861306</v>
      </c>
      <c r="M1318">
        <v>40.758411799999998</v>
      </c>
      <c r="N1318">
        <v>-73.981546699999996</v>
      </c>
      <c r="O1318" s="5">
        <v>41920.450010821762</v>
      </c>
      <c r="P1318" s="5">
        <v>41920.454333171299</v>
      </c>
      <c r="Q1318" s="5">
        <v>41920.463102303242</v>
      </c>
      <c r="R1318" s="5">
        <v>41920.472934861114</v>
      </c>
      <c r="S1318">
        <f t="shared" si="40"/>
        <v>41</v>
      </c>
      <c r="T1318">
        <f t="shared" si="41"/>
        <v>3</v>
      </c>
    </row>
    <row r="1319" spans="1:20" x14ac:dyDescent="0.25">
      <c r="A1319">
        <v>1317534</v>
      </c>
      <c r="B1319">
        <v>198194</v>
      </c>
      <c r="C1319">
        <v>9476</v>
      </c>
      <c r="D1319" t="s">
        <v>23</v>
      </c>
      <c r="E1319" t="s">
        <v>137</v>
      </c>
      <c r="F1319" t="s">
        <v>115</v>
      </c>
      <c r="G1319" t="s">
        <v>271</v>
      </c>
      <c r="H1319">
        <v>1</v>
      </c>
      <c r="I1319" t="s">
        <v>149</v>
      </c>
      <c r="J1319" s="1">
        <v>4.5911226851851851E-3</v>
      </c>
      <c r="K1319">
        <v>40.745078589413303</v>
      </c>
      <c r="L1319">
        <v>-73.988821506500202</v>
      </c>
      <c r="M1319">
        <v>40.763500784604503</v>
      </c>
      <c r="N1319">
        <v>-73.974735951537397</v>
      </c>
      <c r="O1319" s="5">
        <v>41920.451058981482</v>
      </c>
      <c r="P1319" s="5">
        <v>41920.476501319441</v>
      </c>
      <c r="Q1319" s="5">
        <v>41920.484717175925</v>
      </c>
      <c r="R1319" s="5">
        <v>41920.500754328707</v>
      </c>
      <c r="S1319">
        <f t="shared" si="40"/>
        <v>41</v>
      </c>
      <c r="T1319">
        <f t="shared" si="41"/>
        <v>3</v>
      </c>
    </row>
    <row r="1320" spans="1:20" x14ac:dyDescent="0.25">
      <c r="A1320">
        <v>1317540</v>
      </c>
      <c r="B1320">
        <v>61588</v>
      </c>
      <c r="C1320">
        <v>46602</v>
      </c>
      <c r="D1320" t="s">
        <v>23</v>
      </c>
      <c r="E1320" t="s">
        <v>69</v>
      </c>
      <c r="F1320" t="s">
        <v>70</v>
      </c>
      <c r="K1320">
        <v>40.759284189984498</v>
      </c>
      <c r="L1320">
        <v>-73.980543736106895</v>
      </c>
      <c r="M1320">
        <v>40.765213000000003</v>
      </c>
      <c r="N1320">
        <v>-73.975667999999999</v>
      </c>
      <c r="O1320" s="5">
        <v>41920.451220532406</v>
      </c>
      <c r="P1320" s="5">
        <v>41920.46243565972</v>
      </c>
      <c r="Q1320" s="5">
        <v>41920.469976192129</v>
      </c>
      <c r="R1320" s="5">
        <v>41920.479924710649</v>
      </c>
      <c r="S1320">
        <f t="shared" si="40"/>
        <v>41</v>
      </c>
      <c r="T1320">
        <f t="shared" si="41"/>
        <v>3</v>
      </c>
    </row>
    <row r="1321" spans="1:20" x14ac:dyDescent="0.25">
      <c r="A1321">
        <v>1317548</v>
      </c>
      <c r="B1321">
        <v>91947</v>
      </c>
      <c r="C1321">
        <v>66004</v>
      </c>
      <c r="D1321" t="s">
        <v>23</v>
      </c>
      <c r="E1321" t="s">
        <v>164</v>
      </c>
      <c r="F1321" t="s">
        <v>33</v>
      </c>
      <c r="G1321" t="s">
        <v>1743</v>
      </c>
      <c r="H1321">
        <v>1</v>
      </c>
      <c r="I1321" t="s">
        <v>513</v>
      </c>
      <c r="K1321">
        <v>40.764472136394602</v>
      </c>
      <c r="L1321">
        <v>-73.966430425643907</v>
      </c>
      <c r="M1321">
        <v>40.766716099999996</v>
      </c>
      <c r="N1321">
        <v>-73.968806999999998</v>
      </c>
      <c r="O1321" s="5">
        <v>41920.456318182871</v>
      </c>
      <c r="P1321" s="5">
        <v>41920.458278703707</v>
      </c>
      <c r="Q1321" s="5">
        <v>41920.465805798609</v>
      </c>
      <c r="R1321" s="5">
        <v>41920.468250335645</v>
      </c>
      <c r="S1321">
        <f t="shared" si="40"/>
        <v>41</v>
      </c>
      <c r="T1321">
        <f t="shared" si="41"/>
        <v>3</v>
      </c>
    </row>
    <row r="1322" spans="1:20" x14ac:dyDescent="0.25">
      <c r="A1322">
        <v>1317552</v>
      </c>
      <c r="B1322">
        <v>226466</v>
      </c>
      <c r="C1322">
        <v>102418</v>
      </c>
      <c r="D1322" t="s">
        <v>23</v>
      </c>
      <c r="E1322" t="s">
        <v>434</v>
      </c>
      <c r="F1322" t="s">
        <v>251</v>
      </c>
      <c r="G1322" t="s">
        <v>2897</v>
      </c>
      <c r="H1322">
        <v>1</v>
      </c>
      <c r="I1322" t="s">
        <v>478</v>
      </c>
      <c r="J1322" s="1">
        <v>2.2740509259259263E-3</v>
      </c>
      <c r="K1322">
        <v>40.735725000000002</v>
      </c>
      <c r="L1322">
        <v>-73.987126466589601</v>
      </c>
      <c r="M1322">
        <v>40.7526001502792</v>
      </c>
      <c r="N1322">
        <v>-73.979671791039493</v>
      </c>
      <c r="O1322" s="5">
        <v>41920.459487106484</v>
      </c>
      <c r="P1322" s="5">
        <v>41920.467777430553</v>
      </c>
      <c r="Q1322" s="5">
        <v>41920.4735806713</v>
      </c>
      <c r="R1322" s="5">
        <v>41920.480883738426</v>
      </c>
      <c r="S1322">
        <f t="shared" si="40"/>
        <v>41</v>
      </c>
      <c r="T1322">
        <f t="shared" si="41"/>
        <v>3</v>
      </c>
    </row>
    <row r="1323" spans="1:20" x14ac:dyDescent="0.25">
      <c r="A1323">
        <v>1317556</v>
      </c>
      <c r="B1323">
        <v>102710</v>
      </c>
      <c r="C1323">
        <v>91807</v>
      </c>
      <c r="D1323" t="s">
        <v>85</v>
      </c>
      <c r="E1323" t="s">
        <v>114</v>
      </c>
      <c r="F1323" t="s">
        <v>115</v>
      </c>
      <c r="G1323" t="s">
        <v>2948</v>
      </c>
      <c r="H1323">
        <v>1</v>
      </c>
      <c r="I1323" t="s">
        <v>478</v>
      </c>
      <c r="K1323">
        <v>40.737827668490397</v>
      </c>
      <c r="L1323">
        <v>-73.992362022399902</v>
      </c>
      <c r="M1323">
        <v>40.750962100000002</v>
      </c>
      <c r="N1323">
        <v>-73.985236799999996</v>
      </c>
      <c r="O1323" s="5">
        <v>41920.46150892361</v>
      </c>
      <c r="P1323" s="5">
        <v>41920.467245057873</v>
      </c>
      <c r="Q1323" s="5">
        <v>41920.475506909723</v>
      </c>
      <c r="R1323" s="5">
        <v>41920.483774131942</v>
      </c>
      <c r="S1323">
        <f t="shared" si="40"/>
        <v>41</v>
      </c>
      <c r="T1323">
        <f t="shared" si="41"/>
        <v>3</v>
      </c>
    </row>
    <row r="1324" spans="1:20" x14ac:dyDescent="0.25">
      <c r="A1324">
        <v>1317565</v>
      </c>
      <c r="B1324">
        <v>299365</v>
      </c>
      <c r="C1324">
        <v>99219</v>
      </c>
      <c r="D1324" t="s">
        <v>23</v>
      </c>
      <c r="E1324" t="s">
        <v>247</v>
      </c>
      <c r="G1324" t="s">
        <v>2077</v>
      </c>
      <c r="H1324">
        <v>3</v>
      </c>
      <c r="I1324" t="s">
        <v>478</v>
      </c>
      <c r="J1324" s="1">
        <v>2.4064699074074075E-3</v>
      </c>
      <c r="K1324">
        <v>40.721353749744097</v>
      </c>
      <c r="L1324">
        <v>-73.997525293959001</v>
      </c>
      <c r="M1324">
        <v>40.754013990515503</v>
      </c>
      <c r="N1324">
        <v>-73.993064327167602</v>
      </c>
      <c r="O1324" s="5">
        <v>41920.464721446762</v>
      </c>
      <c r="P1324" s="5">
        <v>41920.468219606482</v>
      </c>
      <c r="Q1324" s="5">
        <v>41920.477475914355</v>
      </c>
      <c r="R1324" s="5">
        <v>41920.490675486108</v>
      </c>
      <c r="S1324">
        <f t="shared" si="40"/>
        <v>41</v>
      </c>
      <c r="T1324">
        <f t="shared" si="41"/>
        <v>3</v>
      </c>
    </row>
    <row r="1325" spans="1:20" x14ac:dyDescent="0.25">
      <c r="A1325">
        <v>1317582</v>
      </c>
      <c r="B1325">
        <v>76949</v>
      </c>
      <c r="C1325">
        <v>143085</v>
      </c>
      <c r="D1325" t="s">
        <v>53</v>
      </c>
      <c r="E1325" t="s">
        <v>432</v>
      </c>
      <c r="F1325" t="s">
        <v>49</v>
      </c>
      <c r="G1325" t="s">
        <v>1088</v>
      </c>
      <c r="H1325">
        <v>1</v>
      </c>
      <c r="I1325" t="s">
        <v>319</v>
      </c>
      <c r="K1325">
        <v>40.779930093814997</v>
      </c>
      <c r="L1325">
        <v>-73.980334997177096</v>
      </c>
      <c r="M1325">
        <v>40.784164199999999</v>
      </c>
      <c r="N1325">
        <v>-73.956694799999994</v>
      </c>
      <c r="O1325" s="5">
        <v>41920.471853206021</v>
      </c>
      <c r="P1325" s="5">
        <v>41920.476974409721</v>
      </c>
      <c r="Q1325" s="5">
        <v>41920.482774918979</v>
      </c>
      <c r="R1325" s="5">
        <v>41920.502019201391</v>
      </c>
      <c r="S1325">
        <f t="shared" si="40"/>
        <v>41</v>
      </c>
      <c r="T1325">
        <f t="shared" si="41"/>
        <v>3</v>
      </c>
    </row>
    <row r="1326" spans="1:20" x14ac:dyDescent="0.25">
      <c r="A1326">
        <v>1317589</v>
      </c>
      <c r="B1326">
        <v>77006</v>
      </c>
      <c r="C1326">
        <v>102418</v>
      </c>
      <c r="D1326" t="s">
        <v>23</v>
      </c>
      <c r="E1326" t="s">
        <v>2454</v>
      </c>
      <c r="J1326" s="1">
        <v>3.1360532407407409E-3</v>
      </c>
      <c r="K1326">
        <v>40.752774289308903</v>
      </c>
      <c r="L1326">
        <v>-73.977094392913003</v>
      </c>
      <c r="M1326">
        <v>40.754147600000003</v>
      </c>
      <c r="N1326">
        <v>-73.981858599999995</v>
      </c>
      <c r="O1326" s="5">
        <v>41920.472476689814</v>
      </c>
      <c r="R1326" s="5">
        <v>41920.505415983796</v>
      </c>
      <c r="S1326">
        <f t="shared" si="40"/>
        <v>41</v>
      </c>
      <c r="T1326">
        <f t="shared" si="41"/>
        <v>3</v>
      </c>
    </row>
    <row r="1327" spans="1:20" x14ac:dyDescent="0.25">
      <c r="A1327">
        <v>1317595</v>
      </c>
      <c r="B1327">
        <v>45324</v>
      </c>
      <c r="C1327">
        <v>84093</v>
      </c>
      <c r="D1327" t="s">
        <v>23</v>
      </c>
      <c r="E1327" t="s">
        <v>932</v>
      </c>
      <c r="F1327" t="s">
        <v>190</v>
      </c>
      <c r="G1327" t="s">
        <v>933</v>
      </c>
      <c r="H1327">
        <v>1</v>
      </c>
      <c r="I1327" t="s">
        <v>228</v>
      </c>
      <c r="K1327">
        <v>40.722640443680099</v>
      </c>
      <c r="L1327">
        <v>-73.988349437713595</v>
      </c>
      <c r="M1327">
        <v>40.716804000000003</v>
      </c>
      <c r="N1327">
        <v>-74.012401999999994</v>
      </c>
      <c r="O1327" s="5">
        <v>41920.47535054398</v>
      </c>
      <c r="P1327" s="5">
        <v>41920.478150254632</v>
      </c>
      <c r="Q1327" s="5">
        <v>41920.486710474535</v>
      </c>
      <c r="R1327" s="5">
        <v>41920.499962256945</v>
      </c>
      <c r="S1327">
        <f t="shared" si="40"/>
        <v>41</v>
      </c>
      <c r="T1327">
        <f t="shared" si="41"/>
        <v>3</v>
      </c>
    </row>
    <row r="1328" spans="1:20" x14ac:dyDescent="0.25">
      <c r="A1328">
        <v>1317614</v>
      </c>
      <c r="B1328">
        <v>134405</v>
      </c>
      <c r="C1328">
        <v>53095</v>
      </c>
      <c r="D1328" t="s">
        <v>23</v>
      </c>
      <c r="E1328" t="s">
        <v>377</v>
      </c>
      <c r="G1328" t="s">
        <v>1053</v>
      </c>
      <c r="H1328">
        <v>4</v>
      </c>
      <c r="I1328" t="s">
        <v>379</v>
      </c>
      <c r="K1328">
        <v>40.724339999999998</v>
      </c>
      <c r="L1328">
        <v>-73.990960000000001</v>
      </c>
      <c r="M1328">
        <v>40.753994300000002</v>
      </c>
      <c r="N1328">
        <v>-73.985299999999995</v>
      </c>
      <c r="O1328" s="5">
        <v>41920.480630914353</v>
      </c>
      <c r="P1328" s="5">
        <v>41920.479096863426</v>
      </c>
      <c r="Q1328" s="5">
        <v>41920.486611134256</v>
      </c>
      <c r="R1328" s="5">
        <v>41920.503559826386</v>
      </c>
      <c r="S1328">
        <f t="shared" si="40"/>
        <v>41</v>
      </c>
      <c r="T1328">
        <f t="shared" si="41"/>
        <v>3</v>
      </c>
    </row>
    <row r="1329" spans="1:20" x14ac:dyDescent="0.25">
      <c r="A1329">
        <v>1317626</v>
      </c>
      <c r="B1329">
        <v>75484</v>
      </c>
      <c r="C1329">
        <v>158791</v>
      </c>
      <c r="D1329" t="s">
        <v>53</v>
      </c>
      <c r="E1329" t="s">
        <v>838</v>
      </c>
      <c r="F1329" t="s">
        <v>139</v>
      </c>
      <c r="K1329">
        <v>40.7617884</v>
      </c>
      <c r="L1329">
        <v>-73.979083900000006</v>
      </c>
      <c r="M1329">
        <v>40.738912900000003</v>
      </c>
      <c r="N1329">
        <v>-73.987759999999994</v>
      </c>
      <c r="O1329" s="5">
        <v>41920.483483344906</v>
      </c>
      <c r="P1329" s="5">
        <v>41920.53084619213</v>
      </c>
      <c r="Q1329" s="5">
        <v>41920.532460659721</v>
      </c>
      <c r="R1329" s="5">
        <v>41920.54608990741</v>
      </c>
      <c r="S1329">
        <f t="shared" si="40"/>
        <v>41</v>
      </c>
      <c r="T1329">
        <f t="shared" si="41"/>
        <v>3</v>
      </c>
    </row>
    <row r="1330" spans="1:20" x14ac:dyDescent="0.25">
      <c r="A1330">
        <v>1317698</v>
      </c>
      <c r="B1330">
        <v>366327</v>
      </c>
      <c r="C1330">
        <v>73175</v>
      </c>
      <c r="D1330" t="s">
        <v>23</v>
      </c>
      <c r="E1330" t="s">
        <v>3268</v>
      </c>
      <c r="F1330" t="s">
        <v>104</v>
      </c>
      <c r="G1330" t="s">
        <v>3293</v>
      </c>
      <c r="H1330">
        <v>1</v>
      </c>
      <c r="I1330" t="s">
        <v>3294</v>
      </c>
      <c r="J1330" s="1">
        <v>3.422372685185185E-3</v>
      </c>
      <c r="K1330">
        <v>40.728862999999997</v>
      </c>
      <c r="L1330">
        <v>-73.980762999999996</v>
      </c>
      <c r="M1330">
        <v>40.721097999999998</v>
      </c>
      <c r="N1330">
        <v>-73.981718000000001</v>
      </c>
      <c r="O1330" s="5">
        <v>41920.492920694443</v>
      </c>
      <c r="P1330" s="5">
        <v>41920.507564444444</v>
      </c>
      <c r="Q1330" s="5">
        <v>41920.513360856479</v>
      </c>
      <c r="R1330" s="5">
        <v>41920.517236250002</v>
      </c>
      <c r="S1330">
        <f t="shared" si="40"/>
        <v>41</v>
      </c>
      <c r="T1330">
        <f t="shared" si="41"/>
        <v>3</v>
      </c>
    </row>
    <row r="1331" spans="1:20" x14ac:dyDescent="0.25">
      <c r="A1331">
        <v>1317755</v>
      </c>
      <c r="B1331">
        <v>356696</v>
      </c>
      <c r="C1331">
        <v>17402</v>
      </c>
      <c r="D1331" t="s">
        <v>23</v>
      </c>
      <c r="E1331" t="s">
        <v>377</v>
      </c>
      <c r="G1331" t="s">
        <v>1053</v>
      </c>
      <c r="H1331">
        <v>1</v>
      </c>
      <c r="I1331" t="s">
        <v>379</v>
      </c>
      <c r="K1331">
        <v>40.724339999999998</v>
      </c>
      <c r="L1331">
        <v>-73.990960000000001</v>
      </c>
      <c r="M1331">
        <v>40.729500000000002</v>
      </c>
      <c r="N1331">
        <v>-73.999026000000001</v>
      </c>
      <c r="O1331" s="5">
        <v>41920.497297187503</v>
      </c>
      <c r="R1331" s="5">
        <v>41920.531268009261</v>
      </c>
      <c r="S1331">
        <f t="shared" si="40"/>
        <v>41</v>
      </c>
      <c r="T1331">
        <f t="shared" si="41"/>
        <v>3</v>
      </c>
    </row>
    <row r="1332" spans="1:20" x14ac:dyDescent="0.25">
      <c r="A1332">
        <v>1317752</v>
      </c>
      <c r="B1332">
        <v>121905</v>
      </c>
      <c r="C1332">
        <v>84093</v>
      </c>
      <c r="D1332" t="s">
        <v>23</v>
      </c>
      <c r="E1332" t="s">
        <v>1279</v>
      </c>
      <c r="F1332" t="s">
        <v>91</v>
      </c>
      <c r="J1332" s="1">
        <v>4.8229050925925922E-3</v>
      </c>
      <c r="K1332">
        <v>40.721432</v>
      </c>
      <c r="L1332">
        <v>-74.001289</v>
      </c>
      <c r="M1332">
        <v>40.729769816744898</v>
      </c>
      <c r="N1332">
        <v>-74.007266572265095</v>
      </c>
      <c r="O1332" s="5">
        <v>41920.497592326392</v>
      </c>
      <c r="P1332" s="5">
        <v>41920.504887916664</v>
      </c>
      <c r="Q1332" s="5">
        <v>41920.509991273146</v>
      </c>
      <c r="R1332" s="5">
        <v>41920.517854618054</v>
      </c>
      <c r="S1332">
        <f t="shared" si="40"/>
        <v>41</v>
      </c>
      <c r="T1332">
        <f t="shared" si="41"/>
        <v>3</v>
      </c>
    </row>
    <row r="1333" spans="1:20" x14ac:dyDescent="0.25">
      <c r="A1333">
        <v>1317784</v>
      </c>
      <c r="B1333">
        <v>103970</v>
      </c>
      <c r="C1333">
        <v>23359</v>
      </c>
      <c r="D1333" t="s">
        <v>23</v>
      </c>
      <c r="E1333" t="s">
        <v>54</v>
      </c>
      <c r="F1333" t="s">
        <v>29</v>
      </c>
      <c r="G1333" t="s">
        <v>150</v>
      </c>
      <c r="H1333">
        <v>1</v>
      </c>
      <c r="I1333" t="s">
        <v>151</v>
      </c>
      <c r="K1333">
        <v>40.780825773220101</v>
      </c>
      <c r="L1333">
        <v>-73.976483345031696</v>
      </c>
      <c r="M1333">
        <v>40.779297200000002</v>
      </c>
      <c r="N1333">
        <v>-73.988006999999996</v>
      </c>
      <c r="O1333" s="5">
        <v>41920.501049537037</v>
      </c>
      <c r="P1333" s="5">
        <v>41920.505215104167</v>
      </c>
      <c r="Q1333" s="5">
        <v>41920.516903009258</v>
      </c>
      <c r="R1333" s="5">
        <v>41920.525145405096</v>
      </c>
      <c r="S1333">
        <f t="shared" si="40"/>
        <v>41</v>
      </c>
      <c r="T1333">
        <f t="shared" si="41"/>
        <v>3</v>
      </c>
    </row>
    <row r="1334" spans="1:20" x14ac:dyDescent="0.25">
      <c r="A1334">
        <v>1317827</v>
      </c>
      <c r="B1334">
        <v>130219</v>
      </c>
      <c r="C1334">
        <v>146510</v>
      </c>
      <c r="D1334" t="s">
        <v>23</v>
      </c>
      <c r="E1334" t="s">
        <v>3375</v>
      </c>
      <c r="K1334">
        <v>40.721152582742299</v>
      </c>
      <c r="L1334">
        <v>-73.984061803995999</v>
      </c>
      <c r="M1334">
        <v>40.736860999999998</v>
      </c>
      <c r="N1334">
        <v>-73.990964000000005</v>
      </c>
      <c r="O1334" s="5">
        <v>41920.510074930557</v>
      </c>
      <c r="P1334" s="5">
        <v>41920.513584340275</v>
      </c>
      <c r="Q1334" s="5">
        <v>41920.519655694443</v>
      </c>
      <c r="R1334" s="5">
        <v>41920.528724224539</v>
      </c>
      <c r="S1334">
        <f t="shared" si="40"/>
        <v>41</v>
      </c>
      <c r="T1334">
        <f t="shared" si="41"/>
        <v>3</v>
      </c>
    </row>
    <row r="1335" spans="1:20" x14ac:dyDescent="0.25">
      <c r="A1335">
        <v>1317855</v>
      </c>
      <c r="B1335">
        <v>352935</v>
      </c>
      <c r="C1335">
        <v>84093</v>
      </c>
      <c r="D1335" t="s">
        <v>23</v>
      </c>
      <c r="E1335" t="s">
        <v>527</v>
      </c>
      <c r="J1335" s="1">
        <v>7.5552546296296305E-3</v>
      </c>
      <c r="K1335">
        <v>40.715930399057697</v>
      </c>
      <c r="L1335">
        <v>-74.008652332403202</v>
      </c>
      <c r="M1335">
        <v>40.707281999999999</v>
      </c>
      <c r="N1335">
        <v>-74.004774999999995</v>
      </c>
      <c r="O1335" s="5">
        <v>41920.513403819445</v>
      </c>
      <c r="P1335" s="5">
        <v>41920.52398244213</v>
      </c>
      <c r="Q1335" s="5">
        <v>41920.530807210649</v>
      </c>
      <c r="R1335" s="5">
        <v>41920.540686134256</v>
      </c>
      <c r="S1335">
        <f t="shared" si="40"/>
        <v>41</v>
      </c>
      <c r="T1335">
        <f t="shared" si="41"/>
        <v>3</v>
      </c>
    </row>
    <row r="1336" spans="1:20" x14ac:dyDescent="0.25">
      <c r="A1336">
        <v>1317856</v>
      </c>
      <c r="B1336">
        <v>65779</v>
      </c>
      <c r="C1336">
        <v>9476</v>
      </c>
      <c r="D1336" t="s">
        <v>23</v>
      </c>
      <c r="E1336" t="s">
        <v>232</v>
      </c>
      <c r="F1336" t="s">
        <v>41</v>
      </c>
      <c r="G1336" t="s">
        <v>1806</v>
      </c>
      <c r="H1336">
        <v>1</v>
      </c>
      <c r="I1336" t="s">
        <v>176</v>
      </c>
      <c r="J1336" s="1">
        <v>1.0411979166666667E-2</v>
      </c>
      <c r="K1336">
        <v>40.752767603754798</v>
      </c>
      <c r="L1336">
        <v>-73.984937667846694</v>
      </c>
      <c r="M1336">
        <v>40.755939805129998</v>
      </c>
      <c r="N1336">
        <v>-73.996391278733896</v>
      </c>
      <c r="O1336" s="5">
        <v>41920.513813472222</v>
      </c>
      <c r="P1336" s="5">
        <v>41920.520359108799</v>
      </c>
      <c r="Q1336" s="5">
        <v>41920.530352546295</v>
      </c>
      <c r="R1336" s="5">
        <v>41920.535987928241</v>
      </c>
      <c r="S1336">
        <f t="shared" si="40"/>
        <v>41</v>
      </c>
      <c r="T1336">
        <f t="shared" si="41"/>
        <v>3</v>
      </c>
    </row>
    <row r="1337" spans="1:20" x14ac:dyDescent="0.25">
      <c r="A1337">
        <v>1317864</v>
      </c>
      <c r="B1337">
        <v>347263</v>
      </c>
      <c r="C1337">
        <v>69993</v>
      </c>
      <c r="D1337" t="s">
        <v>23</v>
      </c>
      <c r="E1337" t="s">
        <v>813</v>
      </c>
      <c r="G1337" t="s">
        <v>3767</v>
      </c>
      <c r="H1337">
        <v>1</v>
      </c>
      <c r="I1337" t="s">
        <v>61</v>
      </c>
      <c r="J1337" s="1">
        <v>2.3922337962962964E-3</v>
      </c>
      <c r="K1337">
        <v>40.722912000000001</v>
      </c>
      <c r="L1337">
        <v>-73.994089000000002</v>
      </c>
      <c r="M1337">
        <v>40.7356342</v>
      </c>
      <c r="N1337">
        <v>-74.005076700000004</v>
      </c>
      <c r="O1337" s="5">
        <v>41920.514469965281</v>
      </c>
      <c r="P1337" s="5">
        <v>41920.512819918978</v>
      </c>
      <c r="Q1337" s="5">
        <v>41920.528330636575</v>
      </c>
      <c r="R1337" s="5">
        <v>41920.536717488423</v>
      </c>
      <c r="S1337">
        <f t="shared" si="40"/>
        <v>41</v>
      </c>
      <c r="T1337">
        <f t="shared" si="41"/>
        <v>3</v>
      </c>
    </row>
    <row r="1338" spans="1:20" x14ac:dyDescent="0.25">
      <c r="A1338">
        <v>1317871</v>
      </c>
      <c r="B1338">
        <v>334758</v>
      </c>
      <c r="C1338">
        <v>23359</v>
      </c>
      <c r="D1338" t="s">
        <v>23</v>
      </c>
      <c r="E1338" t="s">
        <v>570</v>
      </c>
      <c r="G1338" t="s">
        <v>3792</v>
      </c>
      <c r="H1338">
        <v>1</v>
      </c>
      <c r="I1338" t="s">
        <v>1474</v>
      </c>
      <c r="K1338">
        <v>40.769510004044299</v>
      </c>
      <c r="L1338">
        <v>-73.988148009917396</v>
      </c>
      <c r="M1338">
        <v>40.763319899999999</v>
      </c>
      <c r="N1338">
        <v>-73.993808700000002</v>
      </c>
      <c r="O1338" s="5">
        <v>41920.515121539349</v>
      </c>
      <c r="P1338" s="5">
        <v>41920.535077233799</v>
      </c>
      <c r="Q1338" s="5">
        <v>41920.542592743055</v>
      </c>
      <c r="R1338" s="5">
        <v>41920.54992542824</v>
      </c>
      <c r="S1338">
        <f t="shared" si="40"/>
        <v>41</v>
      </c>
      <c r="T1338">
        <f t="shared" si="41"/>
        <v>3</v>
      </c>
    </row>
    <row r="1339" spans="1:20" x14ac:dyDescent="0.25">
      <c r="A1339">
        <v>1317875</v>
      </c>
      <c r="B1339">
        <v>41256</v>
      </c>
      <c r="C1339">
        <v>153257</v>
      </c>
      <c r="D1339" t="s">
        <v>23</v>
      </c>
      <c r="E1339" t="s">
        <v>1575</v>
      </c>
      <c r="F1339" t="s">
        <v>20</v>
      </c>
      <c r="J1339" s="1">
        <v>5.7073958333333334E-3</v>
      </c>
      <c r="K1339">
        <v>40.731155872068499</v>
      </c>
      <c r="L1339">
        <v>-73.988727647253299</v>
      </c>
      <c r="M1339">
        <v>40.708571776471103</v>
      </c>
      <c r="N1339">
        <v>-74.011251242803894</v>
      </c>
      <c r="O1339" s="5">
        <v>41920.516393576392</v>
      </c>
      <c r="P1339" s="5">
        <v>41920.538558182867</v>
      </c>
      <c r="Q1339" s="5">
        <v>41920.541582025464</v>
      </c>
      <c r="R1339" s="5">
        <v>41920.552797418983</v>
      </c>
      <c r="S1339">
        <f t="shared" si="40"/>
        <v>41</v>
      </c>
      <c r="T1339">
        <f t="shared" si="41"/>
        <v>3</v>
      </c>
    </row>
    <row r="1340" spans="1:20" x14ac:dyDescent="0.25">
      <c r="A1340">
        <v>1317919</v>
      </c>
      <c r="B1340">
        <v>36131</v>
      </c>
      <c r="C1340">
        <v>99219</v>
      </c>
      <c r="D1340" t="s">
        <v>23</v>
      </c>
      <c r="E1340" t="s">
        <v>294</v>
      </c>
      <c r="F1340" t="s">
        <v>295</v>
      </c>
      <c r="G1340" t="s">
        <v>1843</v>
      </c>
      <c r="H1340">
        <v>2</v>
      </c>
      <c r="I1340" t="s">
        <v>231</v>
      </c>
      <c r="J1340" s="1">
        <v>4.9778009259259263E-3</v>
      </c>
      <c r="K1340">
        <v>40.745299312570602</v>
      </c>
      <c r="L1340">
        <v>-73.9791375808162</v>
      </c>
      <c r="M1340">
        <v>40.728605999999999</v>
      </c>
      <c r="N1340">
        <v>-73.995142999999999</v>
      </c>
      <c r="O1340" s="5">
        <v>41920.522475381942</v>
      </c>
      <c r="P1340" s="5">
        <v>41920.525510775464</v>
      </c>
      <c r="Q1340" s="5">
        <v>41920.543805358793</v>
      </c>
      <c r="R1340" s="5">
        <v>41920.55993585648</v>
      </c>
      <c r="S1340">
        <f t="shared" si="40"/>
        <v>41</v>
      </c>
      <c r="T1340">
        <f t="shared" si="41"/>
        <v>3</v>
      </c>
    </row>
    <row r="1341" spans="1:20" x14ac:dyDescent="0.25">
      <c r="A1341">
        <v>1317915</v>
      </c>
      <c r="B1341">
        <v>91572</v>
      </c>
      <c r="C1341">
        <v>145761</v>
      </c>
      <c r="D1341" t="s">
        <v>23</v>
      </c>
      <c r="E1341" t="s">
        <v>137</v>
      </c>
      <c r="F1341" t="s">
        <v>115</v>
      </c>
      <c r="G1341" t="s">
        <v>271</v>
      </c>
      <c r="H1341">
        <v>1</v>
      </c>
      <c r="I1341" t="s">
        <v>149</v>
      </c>
      <c r="J1341" s="1">
        <v>4.7800000000000004E-3</v>
      </c>
      <c r="K1341">
        <v>40.745078589413303</v>
      </c>
      <c r="L1341">
        <v>-73.988821506500202</v>
      </c>
      <c r="M1341">
        <v>40.755992999999997</v>
      </c>
      <c r="N1341">
        <v>-73.986136200000004</v>
      </c>
      <c r="O1341" s="5">
        <v>41920.522617881943</v>
      </c>
      <c r="P1341" s="5">
        <v>41920.536116099538</v>
      </c>
      <c r="Q1341" s="5">
        <v>41920.545031087961</v>
      </c>
      <c r="R1341" s="5">
        <v>41920.560281736114</v>
      </c>
      <c r="S1341">
        <f t="shared" si="40"/>
        <v>41</v>
      </c>
      <c r="T1341">
        <f t="shared" si="41"/>
        <v>3</v>
      </c>
    </row>
    <row r="1342" spans="1:20" x14ac:dyDescent="0.25">
      <c r="A1342">
        <v>1317949</v>
      </c>
      <c r="B1342">
        <v>56534</v>
      </c>
      <c r="C1342">
        <v>158791</v>
      </c>
      <c r="D1342" t="s">
        <v>53</v>
      </c>
      <c r="E1342" t="s">
        <v>856</v>
      </c>
      <c r="F1342" t="s">
        <v>115</v>
      </c>
      <c r="G1342" t="s">
        <v>2532</v>
      </c>
      <c r="H1342">
        <v>1</v>
      </c>
      <c r="I1342" t="s">
        <v>2533</v>
      </c>
      <c r="J1342" s="1">
        <v>5.7102083333333336E-3</v>
      </c>
      <c r="K1342">
        <v>40.737282906043497</v>
      </c>
      <c r="L1342">
        <v>-73.990908445307397</v>
      </c>
      <c r="M1342">
        <v>40.739783000000003</v>
      </c>
      <c r="N1342">
        <v>-74.006915000000006</v>
      </c>
      <c r="O1342" s="5">
        <v>41920.528115497684</v>
      </c>
      <c r="P1342" s="5">
        <v>41920.547852118056</v>
      </c>
      <c r="Q1342" s="5">
        <v>41920.559892835648</v>
      </c>
      <c r="R1342" s="5">
        <v>41920.573208159723</v>
      </c>
      <c r="S1342">
        <f t="shared" si="40"/>
        <v>41</v>
      </c>
      <c r="T1342">
        <f t="shared" si="41"/>
        <v>3</v>
      </c>
    </row>
    <row r="1343" spans="1:20" x14ac:dyDescent="0.25">
      <c r="A1343">
        <v>1317964</v>
      </c>
      <c r="B1343">
        <v>74424</v>
      </c>
      <c r="C1343">
        <v>144919</v>
      </c>
      <c r="D1343" t="s">
        <v>23</v>
      </c>
      <c r="E1343" t="s">
        <v>54</v>
      </c>
      <c r="F1343" t="s">
        <v>29</v>
      </c>
      <c r="G1343" t="s">
        <v>935</v>
      </c>
      <c r="H1343">
        <v>1</v>
      </c>
      <c r="I1343" t="s">
        <v>56</v>
      </c>
      <c r="K1343">
        <v>40.692146411775603</v>
      </c>
      <c r="L1343">
        <v>-73.988865382600395</v>
      </c>
      <c r="M1343">
        <v>40.688882</v>
      </c>
      <c r="N1343">
        <v>-73.995831899999999</v>
      </c>
      <c r="O1343" s="5">
        <v>41920.528465474534</v>
      </c>
      <c r="P1343" s="5">
        <v>41920.528235069447</v>
      </c>
      <c r="Q1343" s="5">
        <v>41920.540270671299</v>
      </c>
      <c r="R1343" s="5">
        <v>41920.546970752315</v>
      </c>
      <c r="S1343">
        <f t="shared" si="40"/>
        <v>41</v>
      </c>
      <c r="T1343">
        <f t="shared" si="41"/>
        <v>3</v>
      </c>
    </row>
    <row r="1344" spans="1:20" x14ac:dyDescent="0.25">
      <c r="A1344">
        <v>1317965</v>
      </c>
      <c r="B1344">
        <v>142273</v>
      </c>
      <c r="C1344">
        <v>151440</v>
      </c>
      <c r="D1344" t="s">
        <v>23</v>
      </c>
      <c r="E1344" t="s">
        <v>1270</v>
      </c>
      <c r="F1344" t="s">
        <v>91</v>
      </c>
      <c r="G1344" t="s">
        <v>1438</v>
      </c>
      <c r="H1344">
        <v>1</v>
      </c>
      <c r="I1344" t="s">
        <v>1150</v>
      </c>
      <c r="J1344" s="1">
        <v>5.4097106481481479E-3</v>
      </c>
      <c r="K1344">
        <v>40.727282000000002</v>
      </c>
      <c r="L1344">
        <v>-74.001756</v>
      </c>
      <c r="M1344">
        <v>40.724454999999999</v>
      </c>
      <c r="N1344">
        <v>-73.990891099999999</v>
      </c>
      <c r="O1344" s="5">
        <v>41920.52955608796</v>
      </c>
      <c r="P1344" s="5">
        <v>41920.531364965274</v>
      </c>
      <c r="Q1344" s="5">
        <v>41920.545245000001</v>
      </c>
      <c r="R1344" s="5">
        <v>41920.552089143515</v>
      </c>
      <c r="S1344">
        <f t="shared" si="40"/>
        <v>41</v>
      </c>
      <c r="T1344">
        <f t="shared" si="41"/>
        <v>3</v>
      </c>
    </row>
    <row r="1345" spans="1:20" x14ac:dyDescent="0.25">
      <c r="A1345">
        <v>1318038</v>
      </c>
      <c r="B1345">
        <v>158126</v>
      </c>
      <c r="C1345">
        <v>94865</v>
      </c>
      <c r="D1345" t="s">
        <v>23</v>
      </c>
      <c r="E1345" t="s">
        <v>137</v>
      </c>
      <c r="F1345" t="s">
        <v>115</v>
      </c>
      <c r="J1345" s="1">
        <v>8.7567824074074076E-3</v>
      </c>
      <c r="K1345">
        <v>40.745078589413303</v>
      </c>
      <c r="L1345">
        <v>-73.988821506500202</v>
      </c>
      <c r="M1345">
        <v>40.749614999999999</v>
      </c>
      <c r="N1345">
        <v>-74.004716500000001</v>
      </c>
      <c r="O1345" s="5">
        <v>41920.541285185187</v>
      </c>
      <c r="P1345" s="5">
        <v>41920.550141782405</v>
      </c>
      <c r="Q1345" s="5">
        <v>41920.558537627316</v>
      </c>
      <c r="R1345" s="5">
        <v>41920.56585550926</v>
      </c>
      <c r="S1345">
        <f t="shared" si="40"/>
        <v>41</v>
      </c>
      <c r="T1345">
        <f t="shared" si="41"/>
        <v>3</v>
      </c>
    </row>
    <row r="1346" spans="1:20" x14ac:dyDescent="0.25">
      <c r="A1346">
        <v>1318115</v>
      </c>
      <c r="B1346">
        <v>68524</v>
      </c>
      <c r="C1346">
        <v>91807</v>
      </c>
      <c r="D1346" t="s">
        <v>85</v>
      </c>
      <c r="E1346" t="s">
        <v>1155</v>
      </c>
      <c r="K1346">
        <v>40.736616246302198</v>
      </c>
      <c r="L1346">
        <v>-73.9974851229737</v>
      </c>
      <c r="M1346">
        <v>40.736166382978297</v>
      </c>
      <c r="N1346">
        <v>-74.002429523255998</v>
      </c>
      <c r="O1346" s="5">
        <v>41920.557126400461</v>
      </c>
      <c r="P1346" s="5">
        <v>41920.559441666664</v>
      </c>
      <c r="Q1346" s="5">
        <v>41920.568399918979</v>
      </c>
      <c r="R1346" s="5">
        <v>41920.571714027777</v>
      </c>
      <c r="S1346">
        <f t="shared" si="40"/>
        <v>41</v>
      </c>
      <c r="T1346">
        <f t="shared" si="41"/>
        <v>3</v>
      </c>
    </row>
    <row r="1347" spans="1:20" x14ac:dyDescent="0.25">
      <c r="A1347">
        <v>1318132</v>
      </c>
      <c r="B1347">
        <v>125542</v>
      </c>
      <c r="C1347">
        <v>102418</v>
      </c>
      <c r="D1347" t="s">
        <v>23</v>
      </c>
      <c r="E1347" t="s">
        <v>2046</v>
      </c>
      <c r="J1347" s="1">
        <v>2.9835185185185186E-3</v>
      </c>
      <c r="K1347">
        <v>40.733322519559998</v>
      </c>
      <c r="L1347">
        <v>-73.993215473106801</v>
      </c>
      <c r="M1347">
        <v>40.723856400000003</v>
      </c>
      <c r="N1347">
        <v>-74.003607400000007</v>
      </c>
      <c r="O1347" s="5">
        <v>41920.559691956019</v>
      </c>
      <c r="P1347" s="5">
        <v>41920.562386979167</v>
      </c>
      <c r="Q1347" s="5">
        <v>41920.567136342594</v>
      </c>
      <c r="R1347" s="5">
        <v>41920.572692141206</v>
      </c>
      <c r="S1347">
        <f t="shared" ref="S1347:S1410" si="42">WEEKNUM(O1347,21)</f>
        <v>41</v>
      </c>
      <c r="T1347">
        <f t="shared" ref="T1347:T1410" si="43">WEEKDAY(O1347,11)</f>
        <v>3</v>
      </c>
    </row>
    <row r="1348" spans="1:20" x14ac:dyDescent="0.25">
      <c r="A1348">
        <v>1318193</v>
      </c>
      <c r="B1348">
        <v>114085</v>
      </c>
      <c r="C1348">
        <v>101359</v>
      </c>
      <c r="D1348" t="s">
        <v>23</v>
      </c>
      <c r="E1348" t="s">
        <v>917</v>
      </c>
      <c r="F1348" t="s">
        <v>45</v>
      </c>
      <c r="G1348" t="s">
        <v>827</v>
      </c>
      <c r="H1348">
        <v>1</v>
      </c>
      <c r="I1348" t="s">
        <v>2179</v>
      </c>
      <c r="J1348" s="1">
        <v>1.0054768518518518E-2</v>
      </c>
      <c r="K1348">
        <v>40.756953066484797</v>
      </c>
      <c r="L1348">
        <v>-73.977232136600094</v>
      </c>
      <c r="M1348">
        <v>40.744203599999999</v>
      </c>
      <c r="N1348">
        <v>-73.985358599999998</v>
      </c>
      <c r="O1348" s="5">
        <v>41920.571718715277</v>
      </c>
      <c r="R1348" s="5">
        <v>41920.605347407407</v>
      </c>
      <c r="S1348">
        <f t="shared" si="42"/>
        <v>41</v>
      </c>
      <c r="T1348">
        <f t="shared" si="43"/>
        <v>3</v>
      </c>
    </row>
    <row r="1349" spans="1:20" x14ac:dyDescent="0.25">
      <c r="A1349">
        <v>1318259</v>
      </c>
      <c r="B1349">
        <v>94691</v>
      </c>
      <c r="C1349">
        <v>23359</v>
      </c>
      <c r="D1349" t="s">
        <v>23</v>
      </c>
      <c r="E1349" t="s">
        <v>597</v>
      </c>
      <c r="F1349" t="s">
        <v>29</v>
      </c>
      <c r="G1349" t="s">
        <v>2328</v>
      </c>
      <c r="H1349">
        <v>1</v>
      </c>
      <c r="I1349" t="s">
        <v>2329</v>
      </c>
      <c r="J1349" s="1">
        <v>1.1736851851851851E-2</v>
      </c>
      <c r="K1349">
        <v>40.762623890247497</v>
      </c>
      <c r="L1349">
        <v>-73.965919607909498</v>
      </c>
      <c r="M1349">
        <v>40.770499600000001</v>
      </c>
      <c r="N1349">
        <v>-73.981546499999993</v>
      </c>
      <c r="O1349" s="5">
        <v>41920.581755277781</v>
      </c>
      <c r="P1349" s="5">
        <v>41920.594504039349</v>
      </c>
      <c r="Q1349" s="5">
        <v>41920.606197569447</v>
      </c>
      <c r="R1349" s="5">
        <v>41920.617349247688</v>
      </c>
      <c r="S1349">
        <f t="shared" si="42"/>
        <v>41</v>
      </c>
      <c r="T1349">
        <f t="shared" si="43"/>
        <v>3</v>
      </c>
    </row>
    <row r="1350" spans="1:20" x14ac:dyDescent="0.25">
      <c r="A1350">
        <v>1318349</v>
      </c>
      <c r="B1350">
        <v>343734</v>
      </c>
      <c r="C1350">
        <v>145761</v>
      </c>
      <c r="D1350" t="s">
        <v>23</v>
      </c>
      <c r="E1350" t="s">
        <v>1385</v>
      </c>
      <c r="F1350" t="s">
        <v>74</v>
      </c>
      <c r="G1350" t="s">
        <v>1386</v>
      </c>
      <c r="H1350">
        <v>2</v>
      </c>
      <c r="I1350" t="s">
        <v>82</v>
      </c>
      <c r="J1350" s="1">
        <v>9.0393750000000005E-3</v>
      </c>
      <c r="K1350">
        <v>40.747551298139399</v>
      </c>
      <c r="L1350">
        <v>-73.981140572600495</v>
      </c>
      <c r="M1350">
        <v>40.7745812</v>
      </c>
      <c r="N1350">
        <v>-73.9826427</v>
      </c>
      <c r="O1350" s="5">
        <v>41920.594785671296</v>
      </c>
      <c r="P1350" s="5">
        <v>41920.60003760417</v>
      </c>
      <c r="Q1350" s="5">
        <v>41920.616585509262</v>
      </c>
      <c r="R1350" s="5">
        <v>41920.639585023149</v>
      </c>
      <c r="S1350">
        <f t="shared" si="42"/>
        <v>41</v>
      </c>
      <c r="T1350">
        <f t="shared" si="43"/>
        <v>3</v>
      </c>
    </row>
    <row r="1351" spans="1:20" x14ac:dyDescent="0.25">
      <c r="A1351">
        <v>1318380</v>
      </c>
      <c r="B1351">
        <v>334596</v>
      </c>
      <c r="C1351">
        <v>102647</v>
      </c>
      <c r="D1351" t="s">
        <v>23</v>
      </c>
      <c r="E1351" t="s">
        <v>452</v>
      </c>
      <c r="F1351" t="s">
        <v>58</v>
      </c>
      <c r="G1351" t="s">
        <v>2423</v>
      </c>
      <c r="H1351">
        <v>1</v>
      </c>
      <c r="I1351" t="s">
        <v>31</v>
      </c>
      <c r="K1351">
        <v>40.725928672086098</v>
      </c>
      <c r="L1351">
        <v>-73.996394764442996</v>
      </c>
      <c r="M1351">
        <v>40.718088999999999</v>
      </c>
      <c r="N1351">
        <v>-73.994620999999995</v>
      </c>
      <c r="O1351" s="5">
        <v>41920.59887804398</v>
      </c>
      <c r="P1351" s="5">
        <v>41920.601579837959</v>
      </c>
      <c r="Q1351" s="5">
        <v>41920.614661226849</v>
      </c>
      <c r="R1351" s="5">
        <v>41920.619878761572</v>
      </c>
      <c r="S1351">
        <f t="shared" si="42"/>
        <v>41</v>
      </c>
      <c r="T1351">
        <f t="shared" si="43"/>
        <v>3</v>
      </c>
    </row>
    <row r="1352" spans="1:20" x14ac:dyDescent="0.25">
      <c r="A1352">
        <v>1318428</v>
      </c>
      <c r="B1352">
        <v>96163</v>
      </c>
      <c r="C1352">
        <v>100390</v>
      </c>
      <c r="D1352" t="s">
        <v>23</v>
      </c>
      <c r="E1352" t="s">
        <v>243</v>
      </c>
      <c r="F1352" t="s">
        <v>70</v>
      </c>
      <c r="G1352" t="s">
        <v>783</v>
      </c>
      <c r="H1352">
        <v>2</v>
      </c>
      <c r="I1352" t="s">
        <v>784</v>
      </c>
      <c r="K1352">
        <v>40.787149600866101</v>
      </c>
      <c r="L1352">
        <v>-73.971722312198096</v>
      </c>
      <c r="M1352">
        <v>40.773978</v>
      </c>
      <c r="N1352">
        <v>-73.9487989</v>
      </c>
      <c r="O1352" s="5">
        <v>41920.604197280096</v>
      </c>
      <c r="P1352" s="5">
        <v>41920.60795046296</v>
      </c>
      <c r="Q1352" s="5">
        <v>41920.616936874998</v>
      </c>
      <c r="R1352" s="5">
        <v>41920.626872210647</v>
      </c>
      <c r="S1352">
        <f t="shared" si="42"/>
        <v>41</v>
      </c>
      <c r="T1352">
        <f t="shared" si="43"/>
        <v>3</v>
      </c>
    </row>
    <row r="1353" spans="1:20" x14ac:dyDescent="0.25">
      <c r="A1353">
        <v>1318481</v>
      </c>
      <c r="B1353">
        <v>306558</v>
      </c>
      <c r="C1353">
        <v>104989</v>
      </c>
      <c r="D1353" t="s">
        <v>23</v>
      </c>
      <c r="E1353" t="s">
        <v>432</v>
      </c>
      <c r="F1353" t="s">
        <v>49</v>
      </c>
      <c r="G1353" t="s">
        <v>1088</v>
      </c>
      <c r="H1353">
        <v>3</v>
      </c>
      <c r="I1353" t="s">
        <v>319</v>
      </c>
      <c r="K1353">
        <v>40.779930093814997</v>
      </c>
      <c r="L1353">
        <v>-73.980334997177096</v>
      </c>
      <c r="M1353">
        <v>40.746333700000001</v>
      </c>
      <c r="N1353">
        <v>-73.982463699999997</v>
      </c>
      <c r="O1353" s="5">
        <v>41920.608446944447</v>
      </c>
      <c r="P1353" s="5">
        <v>41920.609254409719</v>
      </c>
      <c r="Q1353" s="5">
        <v>41920.617818715276</v>
      </c>
      <c r="R1353" s="5">
        <v>41920.632285752312</v>
      </c>
      <c r="S1353">
        <f t="shared" si="42"/>
        <v>41</v>
      </c>
      <c r="T1353">
        <f t="shared" si="43"/>
        <v>3</v>
      </c>
    </row>
    <row r="1354" spans="1:20" x14ac:dyDescent="0.25">
      <c r="A1354">
        <v>1318520</v>
      </c>
      <c r="B1354">
        <v>366421</v>
      </c>
      <c r="C1354">
        <v>84093</v>
      </c>
      <c r="D1354" t="s">
        <v>23</v>
      </c>
      <c r="E1354" t="s">
        <v>214</v>
      </c>
      <c r="F1354" t="s">
        <v>215</v>
      </c>
      <c r="G1354" t="s">
        <v>507</v>
      </c>
      <c r="H1354">
        <v>2</v>
      </c>
      <c r="I1354" t="s">
        <v>2540</v>
      </c>
      <c r="J1354" s="1">
        <v>4.9778703703703703E-3</v>
      </c>
      <c r="K1354">
        <v>40.729136234409197</v>
      </c>
      <c r="L1354">
        <v>-73.986971512913399</v>
      </c>
      <c r="M1354">
        <v>40.753854699999998</v>
      </c>
      <c r="N1354">
        <v>-73.989236399999996</v>
      </c>
      <c r="O1354" s="5">
        <v>41920.613390983795</v>
      </c>
      <c r="P1354" s="5">
        <v>41920.618772951391</v>
      </c>
      <c r="Q1354" s="5">
        <v>41920.622472881943</v>
      </c>
      <c r="R1354" s="5">
        <v>41920.636156307868</v>
      </c>
      <c r="S1354">
        <f t="shared" si="42"/>
        <v>41</v>
      </c>
      <c r="T1354">
        <f t="shared" si="43"/>
        <v>3</v>
      </c>
    </row>
    <row r="1355" spans="1:20" x14ac:dyDescent="0.25">
      <c r="A1355">
        <v>1318545</v>
      </c>
      <c r="B1355">
        <v>109613</v>
      </c>
      <c r="C1355">
        <v>101359</v>
      </c>
      <c r="D1355" t="s">
        <v>23</v>
      </c>
      <c r="E1355" t="s">
        <v>812</v>
      </c>
      <c r="F1355" t="s">
        <v>20</v>
      </c>
      <c r="J1355" s="1">
        <v>9.1908217592592597E-3</v>
      </c>
      <c r="K1355">
        <v>40.742040000000003</v>
      </c>
      <c r="L1355">
        <v>-73.999989999999997</v>
      </c>
      <c r="M1355">
        <v>40.753240817707997</v>
      </c>
      <c r="N1355">
        <v>-73.989193206837996</v>
      </c>
      <c r="O1355" s="5">
        <v>41920.617754282408</v>
      </c>
      <c r="P1355" s="5">
        <v>41920.634285972221</v>
      </c>
      <c r="Q1355" s="5">
        <v>41920.642532060185</v>
      </c>
      <c r="R1355" s="5">
        <v>41920.657797766202</v>
      </c>
      <c r="S1355">
        <f t="shared" si="42"/>
        <v>41</v>
      </c>
      <c r="T1355">
        <f t="shared" si="43"/>
        <v>3</v>
      </c>
    </row>
    <row r="1356" spans="1:20" x14ac:dyDescent="0.25">
      <c r="A1356">
        <v>1318566</v>
      </c>
      <c r="B1356">
        <v>47440</v>
      </c>
      <c r="C1356">
        <v>138560</v>
      </c>
      <c r="D1356" t="s">
        <v>23</v>
      </c>
      <c r="E1356" t="s">
        <v>258</v>
      </c>
      <c r="F1356" t="s">
        <v>20</v>
      </c>
      <c r="G1356" t="s">
        <v>785</v>
      </c>
      <c r="H1356">
        <v>3</v>
      </c>
      <c r="I1356" t="s">
        <v>522</v>
      </c>
      <c r="K1356">
        <v>40.724339999999998</v>
      </c>
      <c r="L1356">
        <v>-73.990960000000001</v>
      </c>
      <c r="M1356">
        <v>40.715170399999998</v>
      </c>
      <c r="N1356">
        <v>-74.011600900000005</v>
      </c>
      <c r="O1356" s="5">
        <v>41920.620320601854</v>
      </c>
      <c r="P1356" s="5">
        <v>41920.618611770835</v>
      </c>
      <c r="Q1356" s="5">
        <v>41920.631680370374</v>
      </c>
      <c r="R1356" s="5">
        <v>41920.639930046294</v>
      </c>
      <c r="S1356">
        <f t="shared" si="42"/>
        <v>41</v>
      </c>
      <c r="T1356">
        <f t="shared" si="43"/>
        <v>3</v>
      </c>
    </row>
    <row r="1357" spans="1:20" x14ac:dyDescent="0.25">
      <c r="A1357">
        <v>1318596</v>
      </c>
      <c r="B1357">
        <v>173536</v>
      </c>
      <c r="C1357">
        <v>155879</v>
      </c>
      <c r="D1357" t="s">
        <v>53</v>
      </c>
      <c r="E1357" t="s">
        <v>3045</v>
      </c>
      <c r="K1357">
        <v>40.751460000000002</v>
      </c>
      <c r="L1357">
        <v>-74.004401999999999</v>
      </c>
      <c r="M1357">
        <v>40.7202117</v>
      </c>
      <c r="N1357">
        <v>-74.002130800000003</v>
      </c>
      <c r="O1357" s="5">
        <v>41920.623662708334</v>
      </c>
      <c r="R1357" s="5">
        <v>41920.666878750002</v>
      </c>
      <c r="S1357">
        <f t="shared" si="42"/>
        <v>41</v>
      </c>
      <c r="T1357">
        <f t="shared" si="43"/>
        <v>3</v>
      </c>
    </row>
    <row r="1358" spans="1:20" x14ac:dyDescent="0.25">
      <c r="A1358">
        <v>1318688</v>
      </c>
      <c r="B1358">
        <v>106324</v>
      </c>
      <c r="C1358">
        <v>90681</v>
      </c>
      <c r="D1358" t="s">
        <v>23</v>
      </c>
      <c r="E1358" t="s">
        <v>255</v>
      </c>
      <c r="F1358" t="s">
        <v>91</v>
      </c>
      <c r="G1358" t="s">
        <v>2417</v>
      </c>
      <c r="H1358">
        <v>1</v>
      </c>
      <c r="I1358" t="s">
        <v>760</v>
      </c>
      <c r="J1358" s="1">
        <v>3.9637152777777778E-3</v>
      </c>
      <c r="K1358">
        <v>40.745963108098799</v>
      </c>
      <c r="L1358">
        <v>-74.001697291846</v>
      </c>
      <c r="M1358">
        <v>40.730672599999998</v>
      </c>
      <c r="N1358">
        <v>-73.981054900000004</v>
      </c>
      <c r="O1358" s="5">
        <v>41920.635810775464</v>
      </c>
      <c r="P1358" s="5">
        <v>41920.636820555555</v>
      </c>
      <c r="Q1358" s="5">
        <v>41920.644895567129</v>
      </c>
      <c r="R1358" s="5">
        <v>41920.654342847221</v>
      </c>
      <c r="S1358">
        <f t="shared" si="42"/>
        <v>41</v>
      </c>
      <c r="T1358">
        <f t="shared" si="43"/>
        <v>3</v>
      </c>
    </row>
    <row r="1359" spans="1:20" x14ac:dyDescent="0.25">
      <c r="A1359">
        <v>1318697</v>
      </c>
      <c r="B1359">
        <v>101603</v>
      </c>
      <c r="C1359">
        <v>112851</v>
      </c>
      <c r="D1359" t="s">
        <v>85</v>
      </c>
      <c r="E1359" t="s">
        <v>452</v>
      </c>
      <c r="F1359" t="s">
        <v>58</v>
      </c>
      <c r="K1359">
        <v>40.777745129236699</v>
      </c>
      <c r="L1359">
        <v>-73.954617029430395</v>
      </c>
      <c r="M1359">
        <v>40.783564200000001</v>
      </c>
      <c r="N1359">
        <v>-73.949885699999996</v>
      </c>
      <c r="O1359" s="5">
        <v>41920.636551944444</v>
      </c>
      <c r="P1359" s="5">
        <v>41920.635933726851</v>
      </c>
      <c r="Q1359" s="5">
        <v>41920.644150011576</v>
      </c>
      <c r="R1359" s="5">
        <v>41920.651367210645</v>
      </c>
      <c r="S1359">
        <f t="shared" si="42"/>
        <v>41</v>
      </c>
      <c r="T1359">
        <f t="shared" si="43"/>
        <v>3</v>
      </c>
    </row>
    <row r="1360" spans="1:20" x14ac:dyDescent="0.25">
      <c r="A1360">
        <v>1318723</v>
      </c>
      <c r="B1360">
        <v>275689</v>
      </c>
      <c r="C1360">
        <v>143261</v>
      </c>
      <c r="D1360" t="s">
        <v>23</v>
      </c>
      <c r="E1360" t="s">
        <v>1559</v>
      </c>
      <c r="F1360" t="s">
        <v>20</v>
      </c>
      <c r="G1360" t="s">
        <v>3090</v>
      </c>
      <c r="H1360">
        <v>1</v>
      </c>
      <c r="I1360" t="s">
        <v>3091</v>
      </c>
      <c r="J1360" s="1">
        <v>5.5963888888888895E-3</v>
      </c>
      <c r="K1360">
        <v>40.715917930433797</v>
      </c>
      <c r="L1360">
        <v>-74.010104136523097</v>
      </c>
      <c r="M1360">
        <v>40.7202117</v>
      </c>
      <c r="N1360">
        <v>-74.002130800000003</v>
      </c>
      <c r="O1360" s="5">
        <v>41920.639137997685</v>
      </c>
      <c r="P1360" s="5">
        <v>41920.642324363427</v>
      </c>
      <c r="Q1360" s="5">
        <v>41920.660959710651</v>
      </c>
      <c r="R1360" s="5">
        <v>41920.666867465276</v>
      </c>
      <c r="S1360">
        <f t="shared" si="42"/>
        <v>41</v>
      </c>
      <c r="T1360">
        <f t="shared" si="43"/>
        <v>3</v>
      </c>
    </row>
    <row r="1361" spans="1:20" x14ac:dyDescent="0.25">
      <c r="A1361">
        <v>1318876</v>
      </c>
      <c r="B1361">
        <v>143950</v>
      </c>
      <c r="C1361">
        <v>20962</v>
      </c>
      <c r="D1361" t="s">
        <v>85</v>
      </c>
      <c r="E1361" t="s">
        <v>243</v>
      </c>
      <c r="F1361" t="s">
        <v>70</v>
      </c>
      <c r="G1361" t="s">
        <v>523</v>
      </c>
      <c r="H1361">
        <v>1</v>
      </c>
      <c r="I1361" t="s">
        <v>524</v>
      </c>
      <c r="K1361">
        <v>40.787149600866101</v>
      </c>
      <c r="L1361">
        <v>-73.971722312198096</v>
      </c>
      <c r="M1361">
        <v>40.771230000000003</v>
      </c>
      <c r="N1361">
        <v>-73.964640000000003</v>
      </c>
      <c r="O1361" s="5">
        <v>41920.66278431713</v>
      </c>
      <c r="P1361" s="5">
        <v>41920.672969004627</v>
      </c>
      <c r="Q1361" s="5">
        <v>41920.678405983796</v>
      </c>
      <c r="R1361" s="5">
        <v>41920.690061493056</v>
      </c>
      <c r="S1361">
        <f t="shared" si="42"/>
        <v>41</v>
      </c>
      <c r="T1361">
        <f t="shared" si="43"/>
        <v>3</v>
      </c>
    </row>
    <row r="1362" spans="1:20" x14ac:dyDescent="0.25">
      <c r="A1362">
        <v>1318964</v>
      </c>
      <c r="B1362">
        <v>36131</v>
      </c>
      <c r="C1362">
        <v>153257</v>
      </c>
      <c r="D1362" t="s">
        <v>23</v>
      </c>
      <c r="E1362" t="s">
        <v>96</v>
      </c>
      <c r="F1362" t="s">
        <v>97</v>
      </c>
      <c r="G1362" t="s">
        <v>1817</v>
      </c>
      <c r="H1362">
        <v>1</v>
      </c>
      <c r="I1362" t="s">
        <v>1818</v>
      </c>
      <c r="K1362">
        <v>40.723954999999997</v>
      </c>
      <c r="L1362">
        <v>-73.991828999999996</v>
      </c>
      <c r="M1362">
        <v>40.728605999999999</v>
      </c>
      <c r="N1362">
        <v>-73.995142999999999</v>
      </c>
      <c r="O1362" s="5">
        <v>41920.677850636574</v>
      </c>
      <c r="P1362" s="5">
        <v>41920.688044444447</v>
      </c>
      <c r="Q1362" s="5">
        <v>41920.728204872685</v>
      </c>
      <c r="R1362" s="5">
        <v>41920.734934953703</v>
      </c>
      <c r="S1362">
        <f t="shared" si="42"/>
        <v>41</v>
      </c>
      <c r="T1362">
        <f t="shared" si="43"/>
        <v>3</v>
      </c>
    </row>
    <row r="1363" spans="1:20" x14ac:dyDescent="0.25">
      <c r="A1363">
        <v>1318964</v>
      </c>
      <c r="B1363">
        <v>36131</v>
      </c>
      <c r="C1363">
        <v>153257</v>
      </c>
      <c r="D1363" t="s">
        <v>23</v>
      </c>
      <c r="E1363" t="s">
        <v>96</v>
      </c>
      <c r="F1363" t="s">
        <v>97</v>
      </c>
      <c r="G1363" t="s">
        <v>3405</v>
      </c>
      <c r="H1363">
        <v>1</v>
      </c>
      <c r="I1363" t="s">
        <v>1685</v>
      </c>
      <c r="K1363">
        <v>40.723954999999997</v>
      </c>
      <c r="L1363">
        <v>-73.991828999999996</v>
      </c>
      <c r="M1363">
        <v>40.728605999999999</v>
      </c>
      <c r="N1363">
        <v>-73.995142999999999</v>
      </c>
      <c r="O1363" s="5">
        <v>41920.677850636574</v>
      </c>
      <c r="P1363" s="5">
        <v>41920.688044444447</v>
      </c>
      <c r="Q1363" s="5">
        <v>41920.728204872685</v>
      </c>
      <c r="R1363" s="5">
        <v>41920.734934953703</v>
      </c>
      <c r="S1363">
        <f t="shared" si="42"/>
        <v>41</v>
      </c>
      <c r="T1363">
        <f t="shared" si="43"/>
        <v>3</v>
      </c>
    </row>
    <row r="1364" spans="1:20" x14ac:dyDescent="0.25">
      <c r="A1364">
        <v>1318983</v>
      </c>
      <c r="B1364">
        <v>39702</v>
      </c>
      <c r="C1364">
        <v>31450</v>
      </c>
      <c r="D1364" t="s">
        <v>23</v>
      </c>
      <c r="E1364" t="s">
        <v>3149</v>
      </c>
      <c r="F1364" t="s">
        <v>91</v>
      </c>
      <c r="G1364" t="s">
        <v>3304</v>
      </c>
      <c r="H1364">
        <v>1</v>
      </c>
      <c r="I1364" t="s">
        <v>93</v>
      </c>
      <c r="J1364" s="1">
        <v>1.0367314814814814E-2</v>
      </c>
      <c r="K1364">
        <v>40.7269604278383</v>
      </c>
      <c r="L1364">
        <v>-73.989060507506295</v>
      </c>
      <c r="M1364">
        <v>40.744487499999998</v>
      </c>
      <c r="N1364">
        <v>-73.955606200000005</v>
      </c>
      <c r="O1364" s="5">
        <v>41920.680697511576</v>
      </c>
      <c r="P1364" s="5">
        <v>41920.692312858795</v>
      </c>
      <c r="Q1364" s="5">
        <v>41920.716871377314</v>
      </c>
      <c r="R1364" s="5">
        <v>41920.744919131947</v>
      </c>
      <c r="S1364">
        <f t="shared" si="42"/>
        <v>41</v>
      </c>
      <c r="T1364">
        <f t="shared" si="43"/>
        <v>3</v>
      </c>
    </row>
    <row r="1365" spans="1:20" x14ac:dyDescent="0.25">
      <c r="A1365">
        <v>1318984</v>
      </c>
      <c r="B1365">
        <v>119465</v>
      </c>
      <c r="C1365">
        <v>60891</v>
      </c>
      <c r="D1365" t="s">
        <v>23</v>
      </c>
      <c r="E1365" t="s">
        <v>418</v>
      </c>
      <c r="F1365" t="s">
        <v>122</v>
      </c>
      <c r="G1365" t="s">
        <v>1681</v>
      </c>
      <c r="H1365">
        <v>1</v>
      </c>
      <c r="I1365" t="s">
        <v>1681</v>
      </c>
      <c r="K1365">
        <v>40.727293000000003</v>
      </c>
      <c r="L1365">
        <v>-73.984516999999997</v>
      </c>
      <c r="M1365">
        <v>40.730981999999997</v>
      </c>
      <c r="N1365">
        <v>-73.980903999999995</v>
      </c>
      <c r="O1365" s="5">
        <v>41920.681075057873</v>
      </c>
      <c r="P1365" s="5">
        <v>41920.682776168978</v>
      </c>
      <c r="Q1365" s="5">
        <v>41920.702025474537</v>
      </c>
      <c r="R1365" s="5">
        <v>41920.705386168978</v>
      </c>
      <c r="S1365">
        <f t="shared" si="42"/>
        <v>41</v>
      </c>
      <c r="T1365">
        <f t="shared" si="43"/>
        <v>3</v>
      </c>
    </row>
    <row r="1366" spans="1:20" x14ac:dyDescent="0.25">
      <c r="A1366">
        <v>1318992</v>
      </c>
      <c r="B1366">
        <v>100527</v>
      </c>
      <c r="C1366">
        <v>32580</v>
      </c>
      <c r="D1366" t="s">
        <v>23</v>
      </c>
      <c r="E1366" t="s">
        <v>154</v>
      </c>
      <c r="F1366" t="s">
        <v>58</v>
      </c>
      <c r="G1366" t="s">
        <v>3863</v>
      </c>
      <c r="H1366">
        <v>2</v>
      </c>
      <c r="I1366" t="s">
        <v>1552</v>
      </c>
      <c r="J1366" s="1">
        <v>4.3385300925925926E-3</v>
      </c>
      <c r="K1366">
        <v>40.764217000000002</v>
      </c>
      <c r="L1366">
        <v>-73.988320999999999</v>
      </c>
      <c r="M1366">
        <v>40.779141731480003</v>
      </c>
      <c r="N1366">
        <v>-73.955757965383199</v>
      </c>
      <c r="O1366" s="5">
        <v>41920.682419039353</v>
      </c>
      <c r="P1366" s="5">
        <v>41920.683134131941</v>
      </c>
      <c r="Q1366" s="5">
        <v>41920.692421122687</v>
      </c>
      <c r="R1366" s="5">
        <v>41920.708480578702</v>
      </c>
      <c r="S1366">
        <f t="shared" si="42"/>
        <v>41</v>
      </c>
      <c r="T1366">
        <f t="shared" si="43"/>
        <v>3</v>
      </c>
    </row>
    <row r="1367" spans="1:20" x14ac:dyDescent="0.25">
      <c r="A1367">
        <v>1319039</v>
      </c>
      <c r="B1367">
        <v>68517</v>
      </c>
      <c r="C1367">
        <v>125504</v>
      </c>
      <c r="D1367" t="s">
        <v>23</v>
      </c>
      <c r="E1367" t="s">
        <v>452</v>
      </c>
      <c r="F1367" t="s">
        <v>58</v>
      </c>
      <c r="K1367">
        <v>40.778851606668098</v>
      </c>
      <c r="L1367">
        <v>-73.981225490570097</v>
      </c>
      <c r="M1367">
        <v>40.779946000000002</v>
      </c>
      <c r="N1367">
        <v>-73.981272000000004</v>
      </c>
      <c r="O1367" s="5">
        <v>41920.691942569443</v>
      </c>
      <c r="R1367" s="5">
        <v>41920.702699513888</v>
      </c>
      <c r="S1367">
        <f t="shared" si="42"/>
        <v>41</v>
      </c>
      <c r="T1367">
        <f t="shared" si="43"/>
        <v>3</v>
      </c>
    </row>
    <row r="1368" spans="1:20" x14ac:dyDescent="0.25">
      <c r="A1368">
        <v>1319158</v>
      </c>
      <c r="B1368">
        <v>100889</v>
      </c>
      <c r="C1368">
        <v>112851</v>
      </c>
      <c r="D1368" t="s">
        <v>85</v>
      </c>
      <c r="E1368" t="s">
        <v>723</v>
      </c>
      <c r="G1368" t="s">
        <v>1078</v>
      </c>
      <c r="H1368">
        <v>1</v>
      </c>
      <c r="I1368" t="s">
        <v>1079</v>
      </c>
      <c r="J1368" s="1">
        <v>2.1353125000000001E-3</v>
      </c>
      <c r="K1368">
        <v>40.779411000000003</v>
      </c>
      <c r="L1368">
        <v>-73.983542999999997</v>
      </c>
      <c r="M1368">
        <v>40.764703761771699</v>
      </c>
      <c r="N1368">
        <v>-73.976054767135196</v>
      </c>
      <c r="O1368" s="5">
        <v>41920.711549328706</v>
      </c>
      <c r="P1368" s="5">
        <v>41920.712669131943</v>
      </c>
      <c r="Q1368" s="5">
        <v>41920.725748877318</v>
      </c>
      <c r="R1368" s="5">
        <v>41920.73290221065</v>
      </c>
      <c r="S1368">
        <f t="shared" si="42"/>
        <v>41</v>
      </c>
      <c r="T1368">
        <f t="shared" si="43"/>
        <v>3</v>
      </c>
    </row>
    <row r="1369" spans="1:20" x14ac:dyDescent="0.25">
      <c r="A1369">
        <v>1319213</v>
      </c>
      <c r="B1369">
        <v>172194</v>
      </c>
      <c r="C1369">
        <v>57496</v>
      </c>
      <c r="D1369" t="s">
        <v>23</v>
      </c>
      <c r="E1369" t="s">
        <v>2891</v>
      </c>
      <c r="F1369" t="s">
        <v>251</v>
      </c>
      <c r="G1369" t="s">
        <v>3352</v>
      </c>
      <c r="H1369">
        <v>1</v>
      </c>
      <c r="I1369" t="s">
        <v>3353</v>
      </c>
      <c r="J1369" s="1">
        <v>1.6115740740740743E-3</v>
      </c>
      <c r="K1369">
        <v>40.7328198446546</v>
      </c>
      <c r="L1369">
        <v>-73.986085653304997</v>
      </c>
      <c r="M1369">
        <v>40.7398007758974</v>
      </c>
      <c r="N1369">
        <v>-73.986265701751606</v>
      </c>
      <c r="O1369" s="5">
        <v>41920.720316747684</v>
      </c>
      <c r="P1369" s="5">
        <v>41920.719458032407</v>
      </c>
      <c r="Q1369" s="5">
        <v>41920.724572534724</v>
      </c>
      <c r="R1369" s="5">
        <v>41920.729691793982</v>
      </c>
      <c r="S1369">
        <f t="shared" si="42"/>
        <v>41</v>
      </c>
      <c r="T1369">
        <f t="shared" si="43"/>
        <v>3</v>
      </c>
    </row>
    <row r="1370" spans="1:20" x14ac:dyDescent="0.25">
      <c r="A1370">
        <v>1319303</v>
      </c>
      <c r="B1370">
        <v>356773</v>
      </c>
      <c r="C1370">
        <v>144719</v>
      </c>
      <c r="D1370" t="s">
        <v>23</v>
      </c>
      <c r="E1370" t="s">
        <v>479</v>
      </c>
      <c r="F1370" t="s">
        <v>480</v>
      </c>
      <c r="G1370" t="s">
        <v>2735</v>
      </c>
      <c r="H1370">
        <v>2</v>
      </c>
      <c r="I1370" t="s">
        <v>31</v>
      </c>
      <c r="K1370">
        <v>40.714638307702003</v>
      </c>
      <c r="L1370">
        <v>-74.008336134918196</v>
      </c>
      <c r="M1370">
        <v>40.750169540489303</v>
      </c>
      <c r="N1370">
        <v>-73.986580894461895</v>
      </c>
      <c r="O1370" s="5">
        <v>41920.735931481482</v>
      </c>
      <c r="R1370" s="5">
        <v>41920.770708194446</v>
      </c>
      <c r="S1370">
        <f t="shared" si="42"/>
        <v>41</v>
      </c>
      <c r="T1370">
        <f t="shared" si="43"/>
        <v>3</v>
      </c>
    </row>
    <row r="1371" spans="1:20" x14ac:dyDescent="0.25">
      <c r="A1371">
        <v>1319319</v>
      </c>
      <c r="B1371">
        <v>57943</v>
      </c>
      <c r="C1371">
        <v>39733</v>
      </c>
      <c r="D1371" t="s">
        <v>23</v>
      </c>
      <c r="E1371" t="s">
        <v>443</v>
      </c>
      <c r="F1371" t="s">
        <v>342</v>
      </c>
      <c r="G1371" t="s">
        <v>1173</v>
      </c>
      <c r="H1371">
        <v>1</v>
      </c>
      <c r="I1371" t="s">
        <v>413</v>
      </c>
      <c r="J1371" s="1">
        <v>2.5095601851851854E-3</v>
      </c>
      <c r="K1371">
        <v>40.782116700000003</v>
      </c>
      <c r="L1371">
        <v>-73.980739099999994</v>
      </c>
      <c r="M1371">
        <v>40.774650000000001</v>
      </c>
      <c r="N1371">
        <v>-73.945621000000003</v>
      </c>
      <c r="O1371" s="5">
        <v>41920.738430358797</v>
      </c>
      <c r="P1371" s="5">
        <v>41920.739597754633</v>
      </c>
      <c r="Q1371" s="5">
        <v>41920.755107650461</v>
      </c>
      <c r="R1371" s="5">
        <v>41920.766127071758</v>
      </c>
      <c r="S1371">
        <f t="shared" si="42"/>
        <v>41</v>
      </c>
      <c r="T1371">
        <f t="shared" si="43"/>
        <v>3</v>
      </c>
    </row>
    <row r="1372" spans="1:20" x14ac:dyDescent="0.25">
      <c r="A1372">
        <v>1319337</v>
      </c>
      <c r="B1372">
        <v>322787</v>
      </c>
      <c r="C1372">
        <v>139995</v>
      </c>
      <c r="D1372" t="s">
        <v>23</v>
      </c>
      <c r="E1372" t="s">
        <v>226</v>
      </c>
      <c r="F1372" t="s">
        <v>91</v>
      </c>
      <c r="G1372" t="s">
        <v>542</v>
      </c>
      <c r="H1372">
        <v>3</v>
      </c>
      <c r="I1372" t="s">
        <v>728</v>
      </c>
      <c r="J1372" s="1">
        <v>3.3832870370370371E-3</v>
      </c>
      <c r="K1372">
        <v>40.723019825000002</v>
      </c>
      <c r="L1372">
        <v>-73.995853999999994</v>
      </c>
      <c r="M1372">
        <v>40.7638848</v>
      </c>
      <c r="N1372">
        <v>-73.970783400000002</v>
      </c>
      <c r="O1372" s="5">
        <v>41920.740066909719</v>
      </c>
      <c r="P1372" s="5">
        <v>41920.740458946762</v>
      </c>
      <c r="Q1372" s="5">
        <v>41920.754923356479</v>
      </c>
      <c r="R1372" s="5">
        <v>41920.774212326389</v>
      </c>
      <c r="S1372">
        <f t="shared" si="42"/>
        <v>41</v>
      </c>
      <c r="T1372">
        <f t="shared" si="43"/>
        <v>3</v>
      </c>
    </row>
    <row r="1373" spans="1:20" x14ac:dyDescent="0.25">
      <c r="A1373">
        <v>1319341</v>
      </c>
      <c r="B1373">
        <v>360014</v>
      </c>
      <c r="C1373">
        <v>130599</v>
      </c>
      <c r="D1373" t="s">
        <v>23</v>
      </c>
      <c r="E1373" t="s">
        <v>2038</v>
      </c>
      <c r="K1373">
        <v>40.783600999999997</v>
      </c>
      <c r="L1373">
        <v>-73.977991000000003</v>
      </c>
      <c r="M1373">
        <v>40.782679618419102</v>
      </c>
      <c r="N1373">
        <v>-73.976750940570298</v>
      </c>
      <c r="O1373" s="5">
        <v>41920.740767395837</v>
      </c>
      <c r="P1373" s="5">
        <v>41920.739145104169</v>
      </c>
      <c r="Q1373" s="5">
        <v>41920.74214440972</v>
      </c>
      <c r="R1373" s="5">
        <v>41920.743380138891</v>
      </c>
      <c r="S1373">
        <f t="shared" si="42"/>
        <v>41</v>
      </c>
      <c r="T1373">
        <f t="shared" si="43"/>
        <v>3</v>
      </c>
    </row>
    <row r="1374" spans="1:20" x14ac:dyDescent="0.25">
      <c r="A1374">
        <v>1319359</v>
      </c>
      <c r="B1374">
        <v>83095</v>
      </c>
      <c r="C1374">
        <v>119813</v>
      </c>
      <c r="D1374" t="s">
        <v>23</v>
      </c>
      <c r="E1374" t="s">
        <v>464</v>
      </c>
      <c r="F1374" t="s">
        <v>465</v>
      </c>
      <c r="G1374" t="s">
        <v>1439</v>
      </c>
      <c r="H1374">
        <v>1</v>
      </c>
      <c r="I1374" t="s">
        <v>1102</v>
      </c>
      <c r="K1374">
        <v>40.735676762018002</v>
      </c>
      <c r="L1374">
        <v>-73.993829528068602</v>
      </c>
      <c r="M1374">
        <v>40.728605999999999</v>
      </c>
      <c r="N1374">
        <v>-73.995142999999999</v>
      </c>
      <c r="O1374" s="5">
        <v>41920.742982685188</v>
      </c>
      <c r="P1374" s="5">
        <v>41920.743491006942</v>
      </c>
      <c r="Q1374" s="5">
        <v>41920.751013807872</v>
      </c>
      <c r="R1374" s="5">
        <v>41920.756540173614</v>
      </c>
      <c r="S1374">
        <f t="shared" si="42"/>
        <v>41</v>
      </c>
      <c r="T1374">
        <f t="shared" si="43"/>
        <v>3</v>
      </c>
    </row>
    <row r="1375" spans="1:20" x14ac:dyDescent="0.25">
      <c r="A1375">
        <v>1319359</v>
      </c>
      <c r="B1375">
        <v>83095</v>
      </c>
      <c r="C1375">
        <v>119813</v>
      </c>
      <c r="D1375" t="s">
        <v>23</v>
      </c>
      <c r="E1375" t="s">
        <v>464</v>
      </c>
      <c r="F1375" t="s">
        <v>465</v>
      </c>
      <c r="G1375" t="s">
        <v>3644</v>
      </c>
      <c r="H1375">
        <v>1</v>
      </c>
      <c r="I1375" t="s">
        <v>513</v>
      </c>
      <c r="K1375">
        <v>40.735676762018002</v>
      </c>
      <c r="L1375">
        <v>-73.993829528068602</v>
      </c>
      <c r="M1375">
        <v>40.728605999999999</v>
      </c>
      <c r="N1375">
        <v>-73.995142999999999</v>
      </c>
      <c r="O1375" s="5">
        <v>41920.742982685188</v>
      </c>
      <c r="P1375" s="5">
        <v>41920.743491006942</v>
      </c>
      <c r="Q1375" s="5">
        <v>41920.751013807872</v>
      </c>
      <c r="R1375" s="5">
        <v>41920.756540173614</v>
      </c>
      <c r="S1375">
        <f t="shared" si="42"/>
        <v>41</v>
      </c>
      <c r="T1375">
        <f t="shared" si="43"/>
        <v>3</v>
      </c>
    </row>
    <row r="1376" spans="1:20" x14ac:dyDescent="0.25">
      <c r="A1376">
        <v>1319433</v>
      </c>
      <c r="B1376">
        <v>31805</v>
      </c>
      <c r="C1376">
        <v>20962</v>
      </c>
      <c r="D1376" t="s">
        <v>85</v>
      </c>
      <c r="E1376" t="s">
        <v>558</v>
      </c>
      <c r="F1376" t="s">
        <v>63</v>
      </c>
      <c r="G1376" t="s">
        <v>559</v>
      </c>
      <c r="H1376">
        <v>1</v>
      </c>
      <c r="I1376" t="s">
        <v>560</v>
      </c>
      <c r="J1376" s="1">
        <v>6.5371875000000005E-3</v>
      </c>
      <c r="K1376">
        <v>40.818082099999998</v>
      </c>
      <c r="L1376">
        <v>-73.960937299999998</v>
      </c>
      <c r="M1376">
        <v>40.767119000000001</v>
      </c>
      <c r="N1376">
        <v>-73.953867000000002</v>
      </c>
      <c r="O1376" s="5">
        <v>41920.754280289351</v>
      </c>
      <c r="P1376" s="5">
        <v>41920.769331249998</v>
      </c>
      <c r="Q1376" s="5">
        <v>41920.777549085651</v>
      </c>
      <c r="R1376" s="5">
        <v>41920.805937962963</v>
      </c>
      <c r="S1376">
        <f t="shared" si="42"/>
        <v>41</v>
      </c>
      <c r="T1376">
        <f t="shared" si="43"/>
        <v>3</v>
      </c>
    </row>
    <row r="1377" spans="1:20" x14ac:dyDescent="0.25">
      <c r="A1377">
        <v>1319443</v>
      </c>
      <c r="B1377">
        <v>275927</v>
      </c>
      <c r="C1377">
        <v>22502</v>
      </c>
      <c r="D1377" t="s">
        <v>23</v>
      </c>
      <c r="E1377" t="s">
        <v>210</v>
      </c>
      <c r="G1377" t="s">
        <v>1133</v>
      </c>
      <c r="H1377">
        <v>1</v>
      </c>
      <c r="I1377" t="s">
        <v>212</v>
      </c>
      <c r="J1377" s="1">
        <v>1.007394675925926E-2</v>
      </c>
      <c r="K1377">
        <v>40.711255247272</v>
      </c>
      <c r="L1377">
        <v>-73.961442624671804</v>
      </c>
      <c r="M1377">
        <v>40.745894700000001</v>
      </c>
      <c r="N1377">
        <v>-73.924806099999998</v>
      </c>
      <c r="O1377" s="5">
        <v>41920.756467245374</v>
      </c>
      <c r="P1377" s="5">
        <v>41920.775330300923</v>
      </c>
      <c r="Q1377" s="5">
        <v>41920.78740025463</v>
      </c>
      <c r="R1377" s="5">
        <v>41920.801371712965</v>
      </c>
      <c r="S1377">
        <f t="shared" si="42"/>
        <v>41</v>
      </c>
      <c r="T1377">
        <f t="shared" si="43"/>
        <v>3</v>
      </c>
    </row>
    <row r="1378" spans="1:20" x14ac:dyDescent="0.25">
      <c r="A1378">
        <v>1319465</v>
      </c>
      <c r="B1378">
        <v>72639</v>
      </c>
      <c r="C1378">
        <v>143261</v>
      </c>
      <c r="D1378" t="s">
        <v>23</v>
      </c>
      <c r="E1378" t="s">
        <v>492</v>
      </c>
      <c r="F1378" t="s">
        <v>49</v>
      </c>
      <c r="G1378" t="s">
        <v>1511</v>
      </c>
      <c r="H1378">
        <v>3</v>
      </c>
      <c r="I1378" t="s">
        <v>1512</v>
      </c>
      <c r="K1378">
        <v>40.756256485287402</v>
      </c>
      <c r="L1378">
        <v>-73.970465361412593</v>
      </c>
      <c r="M1378">
        <v>40.780897000000003</v>
      </c>
      <c r="N1378">
        <v>-73.958620999999994</v>
      </c>
      <c r="O1378" s="5">
        <v>41920.76027053241</v>
      </c>
      <c r="P1378" s="5">
        <v>41920.759561585648</v>
      </c>
      <c r="Q1378" s="5">
        <v>41920.770204282409</v>
      </c>
      <c r="R1378" s="5">
        <v>41920.781456747682</v>
      </c>
      <c r="S1378">
        <f t="shared" si="42"/>
        <v>41</v>
      </c>
      <c r="T1378">
        <f t="shared" si="43"/>
        <v>3</v>
      </c>
    </row>
    <row r="1379" spans="1:20" x14ac:dyDescent="0.25">
      <c r="A1379">
        <v>1319465</v>
      </c>
      <c r="B1379">
        <v>72639</v>
      </c>
      <c r="C1379">
        <v>143261</v>
      </c>
      <c r="D1379" t="s">
        <v>23</v>
      </c>
      <c r="E1379" t="s">
        <v>492</v>
      </c>
      <c r="F1379" t="s">
        <v>49</v>
      </c>
      <c r="G1379" t="s">
        <v>1897</v>
      </c>
      <c r="H1379">
        <v>1</v>
      </c>
      <c r="I1379" t="s">
        <v>1898</v>
      </c>
      <c r="K1379">
        <v>40.756256485287402</v>
      </c>
      <c r="L1379">
        <v>-73.970465361412593</v>
      </c>
      <c r="M1379">
        <v>40.780897000000003</v>
      </c>
      <c r="N1379">
        <v>-73.958620999999994</v>
      </c>
      <c r="O1379" s="5">
        <v>41920.76027053241</v>
      </c>
      <c r="P1379" s="5">
        <v>41920.759561585648</v>
      </c>
      <c r="Q1379" s="5">
        <v>41920.770204282409</v>
      </c>
      <c r="R1379" s="5">
        <v>41920.781456747682</v>
      </c>
      <c r="S1379">
        <f t="shared" si="42"/>
        <v>41</v>
      </c>
      <c r="T1379">
        <f t="shared" si="43"/>
        <v>3</v>
      </c>
    </row>
    <row r="1380" spans="1:20" x14ac:dyDescent="0.25">
      <c r="A1380">
        <v>1319503</v>
      </c>
      <c r="B1380">
        <v>344935</v>
      </c>
      <c r="C1380">
        <v>147033</v>
      </c>
      <c r="D1380" t="s">
        <v>53</v>
      </c>
      <c r="E1380" t="s">
        <v>96</v>
      </c>
      <c r="F1380" t="s">
        <v>97</v>
      </c>
      <c r="G1380" t="s">
        <v>1523</v>
      </c>
      <c r="H1380">
        <v>2</v>
      </c>
      <c r="I1380" t="s">
        <v>529</v>
      </c>
      <c r="K1380">
        <v>40.715640471675201</v>
      </c>
      <c r="L1380">
        <v>-74.012353550378407</v>
      </c>
      <c r="M1380">
        <v>40.722882599999998</v>
      </c>
      <c r="N1380">
        <v>-74.010988699999999</v>
      </c>
      <c r="O1380" s="5">
        <v>41920.764825208331</v>
      </c>
      <c r="P1380" s="5">
        <v>41920.772352071763</v>
      </c>
      <c r="Q1380" s="5">
        <v>41920.798285902776</v>
      </c>
      <c r="R1380" s="5">
        <v>41920.805809791666</v>
      </c>
      <c r="S1380">
        <f t="shared" si="42"/>
        <v>41</v>
      </c>
      <c r="T1380">
        <f t="shared" si="43"/>
        <v>3</v>
      </c>
    </row>
    <row r="1381" spans="1:20" x14ac:dyDescent="0.25">
      <c r="A1381">
        <v>1319503</v>
      </c>
      <c r="B1381">
        <v>344935</v>
      </c>
      <c r="C1381">
        <v>147033</v>
      </c>
      <c r="D1381" t="s">
        <v>53</v>
      </c>
      <c r="E1381" t="s">
        <v>96</v>
      </c>
      <c r="F1381" t="s">
        <v>97</v>
      </c>
      <c r="G1381" t="s">
        <v>2747</v>
      </c>
      <c r="H1381">
        <v>3</v>
      </c>
      <c r="I1381" t="s">
        <v>1793</v>
      </c>
      <c r="K1381">
        <v>40.715640471675201</v>
      </c>
      <c r="L1381">
        <v>-74.012353550378407</v>
      </c>
      <c r="M1381">
        <v>40.722882599999998</v>
      </c>
      <c r="N1381">
        <v>-74.010988699999999</v>
      </c>
      <c r="O1381" s="5">
        <v>41920.764825208331</v>
      </c>
      <c r="P1381" s="5">
        <v>41920.772352071763</v>
      </c>
      <c r="Q1381" s="5">
        <v>41920.798285902776</v>
      </c>
      <c r="R1381" s="5">
        <v>41920.805809791666</v>
      </c>
      <c r="S1381">
        <f t="shared" si="42"/>
        <v>41</v>
      </c>
      <c r="T1381">
        <f t="shared" si="43"/>
        <v>3</v>
      </c>
    </row>
    <row r="1382" spans="1:20" x14ac:dyDescent="0.25">
      <c r="A1382">
        <v>1319539</v>
      </c>
      <c r="B1382">
        <v>131093</v>
      </c>
      <c r="C1382">
        <v>148268</v>
      </c>
      <c r="D1382" t="s">
        <v>23</v>
      </c>
      <c r="E1382" t="s">
        <v>114</v>
      </c>
      <c r="F1382" t="s">
        <v>115</v>
      </c>
      <c r="G1382" t="s">
        <v>2060</v>
      </c>
      <c r="H1382">
        <v>1</v>
      </c>
      <c r="I1382" t="s">
        <v>184</v>
      </c>
      <c r="K1382">
        <v>40.737827668490397</v>
      </c>
      <c r="L1382">
        <v>-73.992362022399902</v>
      </c>
      <c r="M1382">
        <v>40.744917999999998</v>
      </c>
      <c r="N1382">
        <v>-73.977682999999999</v>
      </c>
      <c r="O1382" s="5">
        <v>41920.771184108795</v>
      </c>
      <c r="P1382" s="5">
        <v>41920.773533437503</v>
      </c>
      <c r="Q1382" s="5">
        <v>41920.78582232639</v>
      </c>
      <c r="R1382" s="5">
        <v>41920.793134537038</v>
      </c>
      <c r="S1382">
        <f t="shared" si="42"/>
        <v>41</v>
      </c>
      <c r="T1382">
        <f t="shared" si="43"/>
        <v>3</v>
      </c>
    </row>
    <row r="1383" spans="1:20" x14ac:dyDescent="0.25">
      <c r="A1383">
        <v>1319578</v>
      </c>
      <c r="B1383">
        <v>69039</v>
      </c>
      <c r="C1383">
        <v>91932</v>
      </c>
      <c r="D1383" t="s">
        <v>23</v>
      </c>
      <c r="E1383" t="s">
        <v>543</v>
      </c>
      <c r="F1383" t="s">
        <v>70</v>
      </c>
      <c r="G1383" t="s">
        <v>3912</v>
      </c>
      <c r="H1383">
        <v>1</v>
      </c>
      <c r="I1383" t="s">
        <v>2500</v>
      </c>
      <c r="K1383">
        <v>40.737356168684997</v>
      </c>
      <c r="L1383">
        <v>-73.990666866302504</v>
      </c>
      <c r="M1383">
        <v>40.729616</v>
      </c>
      <c r="N1383">
        <v>-73.992807999999997</v>
      </c>
      <c r="O1383" s="5">
        <v>41920.774851574075</v>
      </c>
      <c r="P1383" s="5">
        <v>41920.776131539351</v>
      </c>
      <c r="Q1383" s="5">
        <v>41920.783323043979</v>
      </c>
      <c r="R1383" s="5">
        <v>41920.789064259261</v>
      </c>
      <c r="S1383">
        <f t="shared" si="42"/>
        <v>41</v>
      </c>
      <c r="T1383">
        <f t="shared" si="43"/>
        <v>3</v>
      </c>
    </row>
    <row r="1384" spans="1:20" x14ac:dyDescent="0.25">
      <c r="A1384">
        <v>1319588</v>
      </c>
      <c r="B1384">
        <v>368475</v>
      </c>
      <c r="C1384">
        <v>122309</v>
      </c>
      <c r="D1384" t="s">
        <v>23</v>
      </c>
      <c r="E1384" t="s">
        <v>253</v>
      </c>
      <c r="F1384" t="s">
        <v>45</v>
      </c>
      <c r="K1384">
        <v>40.744370000000004</v>
      </c>
      <c r="L1384">
        <v>-73.996279999999999</v>
      </c>
      <c r="M1384">
        <v>40.746799627656898</v>
      </c>
      <c r="N1384">
        <v>-73.996874671498304</v>
      </c>
      <c r="O1384" s="5">
        <v>41920.776058958334</v>
      </c>
      <c r="P1384" s="5">
        <v>41920.783742199077</v>
      </c>
      <c r="Q1384" s="5">
        <v>41920.788835578707</v>
      </c>
      <c r="R1384" s="5">
        <v>41920.792222974538</v>
      </c>
      <c r="S1384">
        <f t="shared" si="42"/>
        <v>41</v>
      </c>
      <c r="T1384">
        <f t="shared" si="43"/>
        <v>3</v>
      </c>
    </row>
    <row r="1385" spans="1:20" x14ac:dyDescent="0.25">
      <c r="A1385">
        <v>1319604</v>
      </c>
      <c r="B1385">
        <v>48611</v>
      </c>
      <c r="C1385">
        <v>101359</v>
      </c>
      <c r="D1385" t="s">
        <v>23</v>
      </c>
      <c r="E1385" t="s">
        <v>1049</v>
      </c>
      <c r="F1385" t="s">
        <v>251</v>
      </c>
      <c r="K1385">
        <v>40.777675500655</v>
      </c>
      <c r="L1385">
        <v>-73.982110495218507</v>
      </c>
      <c r="M1385">
        <v>40.770499600000001</v>
      </c>
      <c r="N1385">
        <v>-73.981546499999993</v>
      </c>
      <c r="O1385" s="5">
        <v>41920.777727199071</v>
      </c>
      <c r="P1385" s="5">
        <v>41920.785268761574</v>
      </c>
      <c r="Q1385" s="5">
        <v>41920.797285601853</v>
      </c>
      <c r="R1385" s="5">
        <v>41920.803141053242</v>
      </c>
      <c r="S1385">
        <f t="shared" si="42"/>
        <v>41</v>
      </c>
      <c r="T1385">
        <f t="shared" si="43"/>
        <v>3</v>
      </c>
    </row>
    <row r="1386" spans="1:20" x14ac:dyDescent="0.25">
      <c r="A1386">
        <v>1319602</v>
      </c>
      <c r="B1386">
        <v>354948</v>
      </c>
      <c r="C1386">
        <v>151467</v>
      </c>
      <c r="D1386" t="s">
        <v>23</v>
      </c>
      <c r="E1386" t="s">
        <v>1207</v>
      </c>
      <c r="F1386" t="s">
        <v>709</v>
      </c>
      <c r="G1386" t="s">
        <v>1633</v>
      </c>
      <c r="H1386">
        <v>1</v>
      </c>
      <c r="I1386" t="s">
        <v>478</v>
      </c>
      <c r="J1386" s="1">
        <v>6.0720138888888898E-3</v>
      </c>
      <c r="K1386">
        <v>40.739305727276097</v>
      </c>
      <c r="L1386">
        <v>-73.9862598722017</v>
      </c>
      <c r="M1386">
        <v>40.722882599999998</v>
      </c>
      <c r="N1386">
        <v>-74.010988699999999</v>
      </c>
      <c r="O1386" s="5">
        <v>41920.777793703703</v>
      </c>
      <c r="P1386" s="5">
        <v>41920.777999976854</v>
      </c>
      <c r="Q1386" s="5">
        <v>41920.814222430556</v>
      </c>
      <c r="R1386" s="5">
        <v>41920.837884930559</v>
      </c>
      <c r="S1386">
        <f t="shared" si="42"/>
        <v>41</v>
      </c>
      <c r="T1386">
        <f t="shared" si="43"/>
        <v>3</v>
      </c>
    </row>
    <row r="1387" spans="1:20" x14ac:dyDescent="0.25">
      <c r="A1387">
        <v>1319602</v>
      </c>
      <c r="B1387">
        <v>354948</v>
      </c>
      <c r="C1387">
        <v>151467</v>
      </c>
      <c r="D1387" t="s">
        <v>23</v>
      </c>
      <c r="E1387" t="s">
        <v>1207</v>
      </c>
      <c r="F1387" t="s">
        <v>709</v>
      </c>
      <c r="G1387" t="s">
        <v>2739</v>
      </c>
      <c r="H1387">
        <v>2</v>
      </c>
      <c r="I1387" t="s">
        <v>249</v>
      </c>
      <c r="J1387" s="1">
        <v>6.0720138888888898E-3</v>
      </c>
      <c r="K1387">
        <v>40.739305727276097</v>
      </c>
      <c r="L1387">
        <v>-73.9862598722017</v>
      </c>
      <c r="M1387">
        <v>40.722882599999998</v>
      </c>
      <c r="N1387">
        <v>-74.010988699999999</v>
      </c>
      <c r="O1387" s="5">
        <v>41920.777793703703</v>
      </c>
      <c r="P1387" s="5">
        <v>41920.777999976854</v>
      </c>
      <c r="Q1387" s="5">
        <v>41920.814222430556</v>
      </c>
      <c r="R1387" s="5">
        <v>41920.837884930559</v>
      </c>
      <c r="S1387">
        <f t="shared" si="42"/>
        <v>41</v>
      </c>
      <c r="T1387">
        <f t="shared" si="43"/>
        <v>3</v>
      </c>
    </row>
    <row r="1388" spans="1:20" x14ac:dyDescent="0.25">
      <c r="A1388">
        <v>1319608</v>
      </c>
      <c r="B1388">
        <v>325856</v>
      </c>
      <c r="C1388">
        <v>61900</v>
      </c>
      <c r="D1388" t="s">
        <v>23</v>
      </c>
      <c r="E1388" t="s">
        <v>137</v>
      </c>
      <c r="F1388" t="s">
        <v>115</v>
      </c>
      <c r="G1388" t="s">
        <v>583</v>
      </c>
      <c r="H1388">
        <v>1</v>
      </c>
      <c r="I1388" t="s">
        <v>149</v>
      </c>
      <c r="J1388" s="1">
        <v>6.3155671296296302E-3</v>
      </c>
      <c r="K1388">
        <v>40.721323186970601</v>
      </c>
      <c r="L1388">
        <v>-74.009732007980304</v>
      </c>
      <c r="M1388">
        <v>40.718836400000001</v>
      </c>
      <c r="N1388">
        <v>-73.998958700000003</v>
      </c>
      <c r="O1388" s="5">
        <v>41920.778283634259</v>
      </c>
      <c r="P1388" s="5">
        <v>41920.792021388886</v>
      </c>
      <c r="Q1388" s="5">
        <v>41920.796761527781</v>
      </c>
      <c r="R1388" s="5">
        <v>41920.802181967592</v>
      </c>
      <c r="S1388">
        <f t="shared" si="42"/>
        <v>41</v>
      </c>
      <c r="T1388">
        <f t="shared" si="43"/>
        <v>3</v>
      </c>
    </row>
    <row r="1389" spans="1:20" x14ac:dyDescent="0.25">
      <c r="A1389">
        <v>1319634</v>
      </c>
      <c r="B1389">
        <v>328125</v>
      </c>
      <c r="C1389">
        <v>52826</v>
      </c>
      <c r="D1389" t="s">
        <v>23</v>
      </c>
      <c r="E1389" t="s">
        <v>2300</v>
      </c>
      <c r="F1389" t="s">
        <v>70</v>
      </c>
      <c r="K1389">
        <v>40.730245106692003</v>
      </c>
      <c r="L1389">
        <v>-74.002225241083593</v>
      </c>
      <c r="M1389">
        <v>40.718019200000001</v>
      </c>
      <c r="N1389">
        <v>-74.006973599999995</v>
      </c>
      <c r="O1389" s="5">
        <v>41920.780645983796</v>
      </c>
      <c r="P1389" s="5">
        <v>41920.781987662034</v>
      </c>
      <c r="Q1389" s="5">
        <v>41920.788811273145</v>
      </c>
      <c r="R1389" s="5">
        <v>41920.796065567127</v>
      </c>
      <c r="S1389">
        <f t="shared" si="42"/>
        <v>41</v>
      </c>
      <c r="T1389">
        <f t="shared" si="43"/>
        <v>3</v>
      </c>
    </row>
    <row r="1390" spans="1:20" x14ac:dyDescent="0.25">
      <c r="A1390">
        <v>1319635</v>
      </c>
      <c r="B1390">
        <v>95644</v>
      </c>
      <c r="C1390">
        <v>57496</v>
      </c>
      <c r="D1390" t="s">
        <v>23</v>
      </c>
      <c r="E1390" t="s">
        <v>955</v>
      </c>
      <c r="K1390">
        <v>40.731372708477302</v>
      </c>
      <c r="L1390">
        <v>-74.006588459014907</v>
      </c>
      <c r="M1390">
        <v>40.730668999999999</v>
      </c>
      <c r="N1390">
        <v>-74.006186</v>
      </c>
      <c r="O1390" s="5">
        <v>41920.781561018521</v>
      </c>
      <c r="R1390" s="5">
        <v>41920.791649375002</v>
      </c>
      <c r="S1390">
        <f t="shared" si="42"/>
        <v>41</v>
      </c>
      <c r="T1390">
        <f t="shared" si="43"/>
        <v>3</v>
      </c>
    </row>
    <row r="1391" spans="1:20" x14ac:dyDescent="0.25">
      <c r="A1391">
        <v>1319656</v>
      </c>
      <c r="B1391">
        <v>43018</v>
      </c>
      <c r="C1391">
        <v>79847</v>
      </c>
      <c r="D1391" t="s">
        <v>23</v>
      </c>
      <c r="E1391" t="s">
        <v>341</v>
      </c>
      <c r="F1391" t="s">
        <v>342</v>
      </c>
      <c r="G1391" t="s">
        <v>2376</v>
      </c>
      <c r="H1391">
        <v>2</v>
      </c>
      <c r="I1391" t="s">
        <v>2377</v>
      </c>
      <c r="J1391" s="1">
        <v>4.2201388888888887E-3</v>
      </c>
      <c r="K1391">
        <v>40.734213854853898</v>
      </c>
      <c r="L1391">
        <v>-74.006202029303594</v>
      </c>
      <c r="M1391">
        <v>40.722498000000002</v>
      </c>
      <c r="N1391">
        <v>-74.009140000000002</v>
      </c>
      <c r="O1391" s="5">
        <v>41920.784258935186</v>
      </c>
      <c r="P1391" s="5">
        <v>41920.7938125</v>
      </c>
      <c r="Q1391" s="5">
        <v>41920.803075393516</v>
      </c>
      <c r="R1391" s="5">
        <v>41920.810099085647</v>
      </c>
      <c r="S1391">
        <f t="shared" si="42"/>
        <v>41</v>
      </c>
      <c r="T1391">
        <f t="shared" si="43"/>
        <v>3</v>
      </c>
    </row>
    <row r="1392" spans="1:20" x14ac:dyDescent="0.25">
      <c r="A1392">
        <v>1319690</v>
      </c>
      <c r="B1392">
        <v>334373</v>
      </c>
      <c r="C1392">
        <v>140410</v>
      </c>
      <c r="D1392" t="s">
        <v>85</v>
      </c>
      <c r="E1392" t="s">
        <v>247</v>
      </c>
      <c r="G1392" t="s">
        <v>1313</v>
      </c>
      <c r="H1392">
        <v>1</v>
      </c>
      <c r="I1392" t="s">
        <v>478</v>
      </c>
      <c r="J1392" s="1">
        <v>4.7262384259259263E-3</v>
      </c>
      <c r="K1392">
        <v>40.721353749744097</v>
      </c>
      <c r="L1392">
        <v>-73.997525293959001</v>
      </c>
      <c r="M1392">
        <v>40.735596999999999</v>
      </c>
      <c r="N1392">
        <v>-74.00909</v>
      </c>
      <c r="O1392" s="5">
        <v>41920.786850335651</v>
      </c>
      <c r="P1392" s="5">
        <v>41920.78788625</v>
      </c>
      <c r="Q1392" s="5">
        <v>41920.802709861113</v>
      </c>
      <c r="R1392" s="5">
        <v>41920.813491516201</v>
      </c>
      <c r="S1392">
        <f t="shared" si="42"/>
        <v>41</v>
      </c>
      <c r="T1392">
        <f t="shared" si="43"/>
        <v>3</v>
      </c>
    </row>
    <row r="1393" spans="1:20" x14ac:dyDescent="0.25">
      <c r="A1393">
        <v>1319722</v>
      </c>
      <c r="B1393">
        <v>149234</v>
      </c>
      <c r="C1393">
        <v>139558</v>
      </c>
      <c r="D1393" t="s">
        <v>23</v>
      </c>
      <c r="E1393" t="s">
        <v>534</v>
      </c>
      <c r="F1393" t="s">
        <v>251</v>
      </c>
      <c r="G1393" t="s">
        <v>535</v>
      </c>
      <c r="H1393">
        <v>1</v>
      </c>
      <c r="I1393" t="s">
        <v>61</v>
      </c>
      <c r="J1393" s="1">
        <v>4.4443171296296288E-3</v>
      </c>
      <c r="K1393">
        <v>40.6852014054978</v>
      </c>
      <c r="L1393">
        <v>-73.980210819697206</v>
      </c>
      <c r="M1393">
        <v>40.649574000000001</v>
      </c>
      <c r="N1393">
        <v>-73.964392000000004</v>
      </c>
      <c r="O1393" s="5">
        <v>41920.790019687498</v>
      </c>
      <c r="P1393" s="5">
        <v>41920.797719189817</v>
      </c>
      <c r="Q1393" s="5">
        <v>41920.80523716435</v>
      </c>
      <c r="R1393" s="5">
        <v>41920.817818333337</v>
      </c>
      <c r="S1393">
        <f t="shared" si="42"/>
        <v>41</v>
      </c>
      <c r="T1393">
        <f t="shared" si="43"/>
        <v>3</v>
      </c>
    </row>
    <row r="1394" spans="1:20" x14ac:dyDescent="0.25">
      <c r="A1394">
        <v>1319722</v>
      </c>
      <c r="B1394">
        <v>149234</v>
      </c>
      <c r="C1394">
        <v>139558</v>
      </c>
      <c r="D1394" t="s">
        <v>23</v>
      </c>
      <c r="E1394" t="s">
        <v>534</v>
      </c>
      <c r="F1394" t="s">
        <v>251</v>
      </c>
      <c r="G1394" t="s">
        <v>535</v>
      </c>
      <c r="H1394">
        <v>1</v>
      </c>
      <c r="I1394" t="s">
        <v>61</v>
      </c>
      <c r="J1394" s="1">
        <v>4.4443171296296288E-3</v>
      </c>
      <c r="K1394">
        <v>40.6852014054978</v>
      </c>
      <c r="L1394">
        <v>-73.980210819697206</v>
      </c>
      <c r="M1394">
        <v>40.649574000000001</v>
      </c>
      <c r="N1394">
        <v>-73.964392000000004</v>
      </c>
      <c r="O1394" s="5">
        <v>41920.790019687498</v>
      </c>
      <c r="P1394" s="5">
        <v>41920.797719189817</v>
      </c>
      <c r="Q1394" s="5">
        <v>41920.80523716435</v>
      </c>
      <c r="R1394" s="5">
        <v>41920.817818333337</v>
      </c>
      <c r="S1394">
        <f t="shared" si="42"/>
        <v>41</v>
      </c>
      <c r="T1394">
        <f t="shared" si="43"/>
        <v>3</v>
      </c>
    </row>
    <row r="1395" spans="1:20" x14ac:dyDescent="0.25">
      <c r="A1395">
        <v>1319722</v>
      </c>
      <c r="B1395">
        <v>149234</v>
      </c>
      <c r="C1395">
        <v>139558</v>
      </c>
      <c r="D1395" t="s">
        <v>23</v>
      </c>
      <c r="E1395" t="s">
        <v>534</v>
      </c>
      <c r="F1395" t="s">
        <v>251</v>
      </c>
      <c r="G1395" t="s">
        <v>2669</v>
      </c>
      <c r="H1395">
        <v>1</v>
      </c>
      <c r="I1395" t="s">
        <v>2670</v>
      </c>
      <c r="J1395" s="1">
        <v>4.4443171296296288E-3</v>
      </c>
      <c r="K1395">
        <v>40.6852014054978</v>
      </c>
      <c r="L1395">
        <v>-73.980210819697206</v>
      </c>
      <c r="M1395">
        <v>40.649574000000001</v>
      </c>
      <c r="N1395">
        <v>-73.964392000000004</v>
      </c>
      <c r="O1395" s="5">
        <v>41920.790019687498</v>
      </c>
      <c r="P1395" s="5">
        <v>41920.797719189817</v>
      </c>
      <c r="Q1395" s="5">
        <v>41920.80523716435</v>
      </c>
      <c r="R1395" s="5">
        <v>41920.817818333337</v>
      </c>
      <c r="S1395">
        <f t="shared" si="42"/>
        <v>41</v>
      </c>
      <c r="T1395">
        <f t="shared" si="43"/>
        <v>3</v>
      </c>
    </row>
    <row r="1396" spans="1:20" x14ac:dyDescent="0.25">
      <c r="A1396">
        <v>1319730</v>
      </c>
      <c r="B1396">
        <v>74412</v>
      </c>
      <c r="C1396">
        <v>58695</v>
      </c>
      <c r="D1396" t="s">
        <v>23</v>
      </c>
      <c r="E1396" t="s">
        <v>1328</v>
      </c>
      <c r="F1396" t="s">
        <v>91</v>
      </c>
      <c r="G1396" t="s">
        <v>3226</v>
      </c>
      <c r="H1396">
        <v>1</v>
      </c>
      <c r="I1396" t="s">
        <v>357</v>
      </c>
      <c r="J1396" s="1">
        <v>3.75599537037037E-3</v>
      </c>
      <c r="K1396">
        <v>40.739506419570098</v>
      </c>
      <c r="L1396">
        <v>-73.995884015418696</v>
      </c>
      <c r="M1396">
        <v>40.776894390208703</v>
      </c>
      <c r="N1396">
        <v>-73.980067347386907</v>
      </c>
      <c r="O1396" s="5">
        <v>41920.791309837965</v>
      </c>
      <c r="P1396" s="5">
        <v>41920.80118678241</v>
      </c>
      <c r="Q1396" s="5">
        <v>41920.805576817133</v>
      </c>
      <c r="R1396" s="5">
        <v>41920.818665868057</v>
      </c>
      <c r="S1396">
        <f t="shared" si="42"/>
        <v>41</v>
      </c>
      <c r="T1396">
        <f t="shared" si="43"/>
        <v>3</v>
      </c>
    </row>
    <row r="1397" spans="1:20" x14ac:dyDescent="0.25">
      <c r="A1397">
        <v>1319741</v>
      </c>
      <c r="B1397">
        <v>47280</v>
      </c>
      <c r="C1397">
        <v>3296</v>
      </c>
      <c r="D1397" t="s">
        <v>23</v>
      </c>
      <c r="E1397" t="s">
        <v>219</v>
      </c>
      <c r="F1397" t="s">
        <v>37</v>
      </c>
      <c r="G1397" t="s">
        <v>3485</v>
      </c>
      <c r="H1397">
        <v>3</v>
      </c>
      <c r="I1397" t="s">
        <v>2286</v>
      </c>
      <c r="J1397" s="1">
        <v>3.8723032407407408E-3</v>
      </c>
      <c r="K1397">
        <v>40.716725764782701</v>
      </c>
      <c r="L1397">
        <v>-74.008250645521898</v>
      </c>
      <c r="M1397">
        <v>40.724888</v>
      </c>
      <c r="N1397">
        <v>-74.010098999999997</v>
      </c>
      <c r="O1397" s="5">
        <v>41920.792582534719</v>
      </c>
      <c r="P1397" s="5">
        <v>41920.803696273149</v>
      </c>
      <c r="Q1397" s="5">
        <v>41920.80845315972</v>
      </c>
      <c r="R1397" s="5">
        <v>41920.81303351852</v>
      </c>
      <c r="S1397">
        <f t="shared" si="42"/>
        <v>41</v>
      </c>
      <c r="T1397">
        <f t="shared" si="43"/>
        <v>3</v>
      </c>
    </row>
    <row r="1398" spans="1:20" x14ac:dyDescent="0.25">
      <c r="A1398">
        <v>1319750</v>
      </c>
      <c r="B1398">
        <v>275535</v>
      </c>
      <c r="C1398">
        <v>124045</v>
      </c>
      <c r="D1398" t="s">
        <v>23</v>
      </c>
      <c r="E1398" t="s">
        <v>864</v>
      </c>
      <c r="F1398" t="s">
        <v>862</v>
      </c>
      <c r="G1398" t="s">
        <v>3842</v>
      </c>
      <c r="H1398">
        <v>1</v>
      </c>
      <c r="I1398" t="s">
        <v>866</v>
      </c>
      <c r="J1398" s="1">
        <v>7.8109837962962968E-3</v>
      </c>
      <c r="K1398">
        <v>40.760937326063001</v>
      </c>
      <c r="L1398">
        <v>-73.986512390175506</v>
      </c>
      <c r="M1398">
        <v>40.775572599999997</v>
      </c>
      <c r="N1398">
        <v>-73.9833158</v>
      </c>
      <c r="O1398" s="5">
        <v>41920.793465185183</v>
      </c>
      <c r="P1398" s="5">
        <v>41920.796945069444</v>
      </c>
      <c r="Q1398" s="5">
        <v>41920.812813935183</v>
      </c>
      <c r="R1398" s="5">
        <v>41920.825310208333</v>
      </c>
      <c r="S1398">
        <f t="shared" si="42"/>
        <v>41</v>
      </c>
      <c r="T1398">
        <f t="shared" si="43"/>
        <v>3</v>
      </c>
    </row>
    <row r="1399" spans="1:20" x14ac:dyDescent="0.25">
      <c r="A1399">
        <v>1319763</v>
      </c>
      <c r="B1399">
        <v>368464</v>
      </c>
      <c r="C1399">
        <v>104533</v>
      </c>
      <c r="D1399" t="s">
        <v>23</v>
      </c>
      <c r="E1399" t="s">
        <v>907</v>
      </c>
      <c r="G1399" t="s">
        <v>2000</v>
      </c>
      <c r="H1399">
        <v>1</v>
      </c>
      <c r="I1399" t="s">
        <v>866</v>
      </c>
      <c r="J1399" s="1">
        <v>7.6046064814814822E-3</v>
      </c>
      <c r="K1399">
        <v>40.7368277597594</v>
      </c>
      <c r="L1399">
        <v>-73.9906454086304</v>
      </c>
      <c r="M1399">
        <v>40.752028799999998</v>
      </c>
      <c r="N1399">
        <v>-73.985804200000004</v>
      </c>
      <c r="O1399" s="5">
        <v>41920.794320185189</v>
      </c>
      <c r="P1399" s="5">
        <v>41920.807921307867</v>
      </c>
      <c r="Q1399" s="5">
        <v>41920.822108888889</v>
      </c>
      <c r="R1399" s="5">
        <v>41920.831988391205</v>
      </c>
      <c r="S1399">
        <f t="shared" si="42"/>
        <v>41</v>
      </c>
      <c r="T1399">
        <f t="shared" si="43"/>
        <v>3</v>
      </c>
    </row>
    <row r="1400" spans="1:20" x14ac:dyDescent="0.25">
      <c r="A1400">
        <v>1319754</v>
      </c>
      <c r="B1400">
        <v>110564</v>
      </c>
      <c r="C1400">
        <v>57496</v>
      </c>
      <c r="D1400" t="s">
        <v>23</v>
      </c>
      <c r="E1400" t="s">
        <v>464</v>
      </c>
      <c r="F1400" t="s">
        <v>465</v>
      </c>
      <c r="K1400">
        <v>40.735676762018002</v>
      </c>
      <c r="L1400">
        <v>-73.993829528068602</v>
      </c>
      <c r="M1400">
        <v>40.774684999999998</v>
      </c>
      <c r="N1400">
        <v>-73.964904000000004</v>
      </c>
      <c r="O1400" s="5">
        <v>41920.794369282405</v>
      </c>
      <c r="P1400" s="5">
        <v>41920.797114363428</v>
      </c>
      <c r="Q1400" s="5">
        <v>41920.807652847223</v>
      </c>
      <c r="R1400" s="5">
        <v>41920.827977604167</v>
      </c>
      <c r="S1400">
        <f t="shared" si="42"/>
        <v>41</v>
      </c>
      <c r="T1400">
        <f t="shared" si="43"/>
        <v>3</v>
      </c>
    </row>
    <row r="1401" spans="1:20" x14ac:dyDescent="0.25">
      <c r="A1401">
        <v>1319778</v>
      </c>
      <c r="B1401">
        <v>54796</v>
      </c>
      <c r="C1401">
        <v>144719</v>
      </c>
      <c r="D1401" t="s">
        <v>23</v>
      </c>
      <c r="E1401" t="s">
        <v>96</v>
      </c>
      <c r="F1401" t="s">
        <v>97</v>
      </c>
      <c r="G1401" t="s">
        <v>2602</v>
      </c>
      <c r="H1401">
        <v>1</v>
      </c>
      <c r="I1401" t="s">
        <v>270</v>
      </c>
      <c r="K1401">
        <v>40.767890000000001</v>
      </c>
      <c r="L1401">
        <v>-73.982399999999998</v>
      </c>
      <c r="M1401">
        <v>40.744313499999997</v>
      </c>
      <c r="N1401">
        <v>-73.987313900000004</v>
      </c>
      <c r="O1401" s="5">
        <v>41920.797536365739</v>
      </c>
      <c r="P1401" s="5">
        <v>41920.811071770833</v>
      </c>
      <c r="Q1401" s="5">
        <v>41920.825532361108</v>
      </c>
      <c r="R1401" s="5">
        <v>41920.831001562503</v>
      </c>
      <c r="S1401">
        <f t="shared" si="42"/>
        <v>41</v>
      </c>
      <c r="T1401">
        <f t="shared" si="43"/>
        <v>3</v>
      </c>
    </row>
    <row r="1402" spans="1:20" x14ac:dyDescent="0.25">
      <c r="A1402">
        <v>1319778</v>
      </c>
      <c r="B1402">
        <v>54796</v>
      </c>
      <c r="C1402">
        <v>144719</v>
      </c>
      <c r="D1402" t="s">
        <v>23</v>
      </c>
      <c r="E1402" t="s">
        <v>96</v>
      </c>
      <c r="F1402" t="s">
        <v>97</v>
      </c>
      <c r="G1402" t="s">
        <v>2963</v>
      </c>
      <c r="H1402">
        <v>1</v>
      </c>
      <c r="I1402" t="s">
        <v>270</v>
      </c>
      <c r="K1402">
        <v>40.767890000000001</v>
      </c>
      <c r="L1402">
        <v>-73.982399999999998</v>
      </c>
      <c r="M1402">
        <v>40.744313499999997</v>
      </c>
      <c r="N1402">
        <v>-73.987313900000004</v>
      </c>
      <c r="O1402" s="5">
        <v>41920.797536365739</v>
      </c>
      <c r="P1402" s="5">
        <v>41920.811071770833</v>
      </c>
      <c r="Q1402" s="5">
        <v>41920.825532361108</v>
      </c>
      <c r="R1402" s="5">
        <v>41920.831001562503</v>
      </c>
      <c r="S1402">
        <f t="shared" si="42"/>
        <v>41</v>
      </c>
      <c r="T1402">
        <f t="shared" si="43"/>
        <v>3</v>
      </c>
    </row>
    <row r="1403" spans="1:20" x14ac:dyDescent="0.25">
      <c r="A1403">
        <v>1319803</v>
      </c>
      <c r="B1403">
        <v>264707</v>
      </c>
      <c r="C1403">
        <v>123581</v>
      </c>
      <c r="D1403" t="s">
        <v>23</v>
      </c>
      <c r="E1403" t="s">
        <v>336</v>
      </c>
      <c r="F1403" t="s">
        <v>37</v>
      </c>
      <c r="G1403" t="s">
        <v>135</v>
      </c>
      <c r="H1403">
        <v>1</v>
      </c>
      <c r="I1403" t="s">
        <v>476</v>
      </c>
      <c r="J1403" s="1">
        <v>2.0963541666666665E-3</v>
      </c>
      <c r="K1403">
        <v>40.762857763598497</v>
      </c>
      <c r="L1403">
        <v>-73.9716190014841</v>
      </c>
      <c r="M1403">
        <v>40.741260699999998</v>
      </c>
      <c r="N1403">
        <v>-74.000207700000004</v>
      </c>
      <c r="O1403" s="5">
        <v>41920.798177928242</v>
      </c>
      <c r="P1403" s="5">
        <v>41920.810853692128</v>
      </c>
      <c r="Q1403" s="5">
        <v>41920.818029641203</v>
      </c>
      <c r="R1403" s="5">
        <v>41920.830859837966</v>
      </c>
      <c r="S1403">
        <f t="shared" si="42"/>
        <v>41</v>
      </c>
      <c r="T1403">
        <f t="shared" si="43"/>
        <v>3</v>
      </c>
    </row>
    <row r="1404" spans="1:20" x14ac:dyDescent="0.25">
      <c r="A1404">
        <v>1319803</v>
      </c>
      <c r="B1404">
        <v>264707</v>
      </c>
      <c r="C1404">
        <v>123581</v>
      </c>
      <c r="D1404" t="s">
        <v>23</v>
      </c>
      <c r="E1404" t="s">
        <v>336</v>
      </c>
      <c r="F1404" t="s">
        <v>37</v>
      </c>
      <c r="G1404" t="s">
        <v>1233</v>
      </c>
      <c r="H1404">
        <v>1</v>
      </c>
      <c r="I1404" t="s">
        <v>760</v>
      </c>
      <c r="J1404" s="1">
        <v>2.0963541666666665E-3</v>
      </c>
      <c r="K1404">
        <v>40.762857763598497</v>
      </c>
      <c r="L1404">
        <v>-73.9716190014841</v>
      </c>
      <c r="M1404">
        <v>40.741260699999998</v>
      </c>
      <c r="N1404">
        <v>-74.000207700000004</v>
      </c>
      <c r="O1404" s="5">
        <v>41920.798177928242</v>
      </c>
      <c r="P1404" s="5">
        <v>41920.810853692128</v>
      </c>
      <c r="Q1404" s="5">
        <v>41920.818029641203</v>
      </c>
      <c r="R1404" s="5">
        <v>41920.830859837966</v>
      </c>
      <c r="S1404">
        <f t="shared" si="42"/>
        <v>41</v>
      </c>
      <c r="T1404">
        <f t="shared" si="43"/>
        <v>3</v>
      </c>
    </row>
    <row r="1405" spans="1:20" x14ac:dyDescent="0.25">
      <c r="A1405">
        <v>1319803</v>
      </c>
      <c r="B1405">
        <v>264707</v>
      </c>
      <c r="C1405">
        <v>123581</v>
      </c>
      <c r="D1405" t="s">
        <v>23</v>
      </c>
      <c r="E1405" t="s">
        <v>336</v>
      </c>
      <c r="F1405" t="s">
        <v>37</v>
      </c>
      <c r="G1405" t="s">
        <v>3702</v>
      </c>
      <c r="H1405">
        <v>1</v>
      </c>
      <c r="I1405" t="s">
        <v>1836</v>
      </c>
      <c r="J1405" s="1">
        <v>2.0963541666666665E-3</v>
      </c>
      <c r="K1405">
        <v>40.762857763598497</v>
      </c>
      <c r="L1405">
        <v>-73.9716190014841</v>
      </c>
      <c r="M1405">
        <v>40.741260699999998</v>
      </c>
      <c r="N1405">
        <v>-74.000207700000004</v>
      </c>
      <c r="O1405" s="5">
        <v>41920.798177928242</v>
      </c>
      <c r="P1405" s="5">
        <v>41920.810853692128</v>
      </c>
      <c r="Q1405" s="5">
        <v>41920.818029641203</v>
      </c>
      <c r="R1405" s="5">
        <v>41920.830859837966</v>
      </c>
      <c r="S1405">
        <f t="shared" si="42"/>
        <v>41</v>
      </c>
      <c r="T1405">
        <f t="shared" si="43"/>
        <v>3</v>
      </c>
    </row>
    <row r="1406" spans="1:20" x14ac:dyDescent="0.25">
      <c r="A1406">
        <v>1319809</v>
      </c>
      <c r="B1406">
        <v>172194</v>
      </c>
      <c r="C1406">
        <v>159991</v>
      </c>
      <c r="D1406" t="s">
        <v>23</v>
      </c>
      <c r="E1406" t="s">
        <v>164</v>
      </c>
      <c r="F1406" t="s">
        <v>33</v>
      </c>
      <c r="K1406">
        <v>40.740174134526598</v>
      </c>
      <c r="L1406">
        <v>-73.986179525504099</v>
      </c>
      <c r="M1406">
        <v>40.7398007758974</v>
      </c>
      <c r="N1406">
        <v>-73.986265701751606</v>
      </c>
      <c r="O1406" s="5">
        <v>41920.799727650461</v>
      </c>
      <c r="R1406" s="5">
        <v>41920.8141258912</v>
      </c>
      <c r="S1406">
        <f t="shared" si="42"/>
        <v>41</v>
      </c>
      <c r="T1406">
        <f t="shared" si="43"/>
        <v>3</v>
      </c>
    </row>
    <row r="1407" spans="1:20" x14ac:dyDescent="0.25">
      <c r="A1407">
        <v>1319845</v>
      </c>
      <c r="B1407">
        <v>38116</v>
      </c>
      <c r="C1407">
        <v>163828</v>
      </c>
      <c r="D1407" t="s">
        <v>314</v>
      </c>
      <c r="E1407" t="s">
        <v>863</v>
      </c>
      <c r="J1407" s="1">
        <v>6.57068287037037E-3</v>
      </c>
      <c r="K1407">
        <v>40.762129999999999</v>
      </c>
      <c r="L1407">
        <v>-73.966159000000005</v>
      </c>
      <c r="M1407">
        <v>40.761384</v>
      </c>
      <c r="N1407">
        <v>-73.966027999999994</v>
      </c>
      <c r="O1407" s="5">
        <v>41920.803803275463</v>
      </c>
      <c r="R1407" s="5">
        <v>41920.830345671297</v>
      </c>
      <c r="S1407">
        <f t="shared" si="42"/>
        <v>41</v>
      </c>
      <c r="T1407">
        <f t="shared" si="43"/>
        <v>3</v>
      </c>
    </row>
    <row r="1408" spans="1:20" x14ac:dyDescent="0.25">
      <c r="A1408">
        <v>1319878</v>
      </c>
      <c r="B1408">
        <v>96943</v>
      </c>
      <c r="C1408">
        <v>65763</v>
      </c>
      <c r="D1408" t="s">
        <v>23</v>
      </c>
      <c r="E1408" t="s">
        <v>418</v>
      </c>
      <c r="F1408" t="s">
        <v>122</v>
      </c>
      <c r="G1408" t="s">
        <v>2590</v>
      </c>
      <c r="H1408">
        <v>1</v>
      </c>
      <c r="I1408" t="s">
        <v>2591</v>
      </c>
      <c r="J1408" s="1">
        <v>2.7882060185185184E-3</v>
      </c>
      <c r="K1408">
        <v>40.727293000000003</v>
      </c>
      <c r="L1408">
        <v>-73.984516999999997</v>
      </c>
      <c r="M1408">
        <v>40.725938445611398</v>
      </c>
      <c r="N1408">
        <v>-73.980550244483695</v>
      </c>
      <c r="O1408" s="5">
        <v>41920.805211944447</v>
      </c>
      <c r="P1408" s="5">
        <v>41920.819923668983</v>
      </c>
      <c r="Q1408" s="5">
        <v>41920.824330902775</v>
      </c>
      <c r="R1408" s="5">
        <v>41920.830319895831</v>
      </c>
      <c r="S1408">
        <f t="shared" si="42"/>
        <v>41</v>
      </c>
      <c r="T1408">
        <f t="shared" si="43"/>
        <v>3</v>
      </c>
    </row>
    <row r="1409" spans="1:20" x14ac:dyDescent="0.25">
      <c r="A1409">
        <v>1319890</v>
      </c>
      <c r="B1409">
        <v>65561</v>
      </c>
      <c r="C1409">
        <v>79847</v>
      </c>
      <c r="D1409" t="s">
        <v>23</v>
      </c>
      <c r="E1409" t="s">
        <v>452</v>
      </c>
      <c r="F1409" t="s">
        <v>58</v>
      </c>
      <c r="G1409" t="s">
        <v>453</v>
      </c>
      <c r="H1409">
        <v>1</v>
      </c>
      <c r="I1409" t="s">
        <v>31</v>
      </c>
      <c r="K1409">
        <v>40.722542870002997</v>
      </c>
      <c r="L1409">
        <v>-73.997769355773897</v>
      </c>
      <c r="M1409">
        <v>40.724650318555298</v>
      </c>
      <c r="N1409">
        <v>-74.007867447337006</v>
      </c>
      <c r="O1409" s="5">
        <v>41920.807350856485</v>
      </c>
      <c r="P1409" s="5">
        <v>41920.816037916666</v>
      </c>
      <c r="Q1409" s="5">
        <v>41920.826394131946</v>
      </c>
      <c r="R1409" s="5">
        <v>41920.833170219907</v>
      </c>
      <c r="S1409">
        <f t="shared" si="42"/>
        <v>41</v>
      </c>
      <c r="T1409">
        <f t="shared" si="43"/>
        <v>3</v>
      </c>
    </row>
    <row r="1410" spans="1:20" x14ac:dyDescent="0.25">
      <c r="A1410">
        <v>1319910</v>
      </c>
      <c r="B1410">
        <v>108046</v>
      </c>
      <c r="C1410">
        <v>93783</v>
      </c>
      <c r="D1410" t="s">
        <v>23</v>
      </c>
      <c r="E1410" t="s">
        <v>730</v>
      </c>
      <c r="F1410" t="s">
        <v>91</v>
      </c>
      <c r="G1410" t="s">
        <v>1097</v>
      </c>
      <c r="H1410">
        <v>1</v>
      </c>
      <c r="I1410" t="s">
        <v>25</v>
      </c>
      <c r="J1410" s="1">
        <v>1.9066666666666668E-3</v>
      </c>
      <c r="K1410">
        <v>40.722748587419602</v>
      </c>
      <c r="L1410">
        <v>-73.996061916918705</v>
      </c>
      <c r="M1410">
        <v>40.710833299999997</v>
      </c>
      <c r="N1410">
        <v>-74.005555599999994</v>
      </c>
      <c r="O1410" s="5">
        <v>41920.809127731482</v>
      </c>
      <c r="P1410" s="5">
        <v>41920.809193773151</v>
      </c>
      <c r="Q1410" s="5">
        <v>41920.822626238427</v>
      </c>
      <c r="R1410" s="5">
        <v>41920.831550648145</v>
      </c>
      <c r="S1410">
        <f t="shared" si="42"/>
        <v>41</v>
      </c>
      <c r="T1410">
        <f t="shared" si="43"/>
        <v>3</v>
      </c>
    </row>
    <row r="1411" spans="1:20" x14ac:dyDescent="0.25">
      <c r="A1411">
        <v>1319927</v>
      </c>
      <c r="B1411">
        <v>116161</v>
      </c>
      <c r="C1411">
        <v>122309</v>
      </c>
      <c r="D1411" t="s">
        <v>23</v>
      </c>
      <c r="E1411" t="s">
        <v>1675</v>
      </c>
      <c r="K1411">
        <v>40.739022358755101</v>
      </c>
      <c r="L1411">
        <v>-73.999304286289203</v>
      </c>
      <c r="M1411">
        <v>40.737251499999999</v>
      </c>
      <c r="N1411">
        <v>-74.000283800000005</v>
      </c>
      <c r="O1411" s="5">
        <v>41920.810919236108</v>
      </c>
      <c r="P1411" s="5">
        <v>41920.81603415509</v>
      </c>
      <c r="Q1411" s="5">
        <v>41920.840222280094</v>
      </c>
      <c r="R1411" s="5">
        <v>41920.842811296294</v>
      </c>
      <c r="S1411">
        <f t="shared" ref="S1411:S1474" si="44">WEEKNUM(O1411,21)</f>
        <v>41</v>
      </c>
      <c r="T1411">
        <f t="shared" ref="T1411:T1474" si="45">WEEKDAY(O1411,11)</f>
        <v>3</v>
      </c>
    </row>
    <row r="1412" spans="1:20" x14ac:dyDescent="0.25">
      <c r="A1412">
        <v>1319948</v>
      </c>
      <c r="B1412">
        <v>42385</v>
      </c>
      <c r="C1412">
        <v>139558</v>
      </c>
      <c r="D1412" t="s">
        <v>23</v>
      </c>
      <c r="E1412" t="s">
        <v>2070</v>
      </c>
      <c r="F1412" t="s">
        <v>862</v>
      </c>
      <c r="G1412" t="s">
        <v>2071</v>
      </c>
      <c r="H1412">
        <v>1</v>
      </c>
      <c r="I1412" t="s">
        <v>61</v>
      </c>
      <c r="K1412">
        <v>40.673478063364001</v>
      </c>
      <c r="L1412">
        <v>-73.9826270200588</v>
      </c>
      <c r="M1412">
        <v>40.685308900000003</v>
      </c>
      <c r="N1412">
        <v>-74.001715000000004</v>
      </c>
      <c r="O1412" s="5">
        <v>41920.81210354167</v>
      </c>
      <c r="P1412" s="5">
        <v>41920.83695996528</v>
      </c>
      <c r="Q1412" s="5">
        <v>41920.848987835649</v>
      </c>
      <c r="R1412" s="5">
        <v>41920.854440127318</v>
      </c>
      <c r="S1412">
        <f t="shared" si="44"/>
        <v>41</v>
      </c>
      <c r="T1412">
        <f t="shared" si="45"/>
        <v>3</v>
      </c>
    </row>
    <row r="1413" spans="1:20" x14ac:dyDescent="0.25">
      <c r="A1413">
        <v>1319952</v>
      </c>
      <c r="B1413">
        <v>57638</v>
      </c>
      <c r="C1413">
        <v>134198</v>
      </c>
      <c r="D1413" t="s">
        <v>23</v>
      </c>
      <c r="E1413" t="s">
        <v>448</v>
      </c>
      <c r="F1413" t="s">
        <v>342</v>
      </c>
      <c r="G1413" t="s">
        <v>3904</v>
      </c>
      <c r="H1413">
        <v>1</v>
      </c>
      <c r="I1413" t="s">
        <v>136</v>
      </c>
      <c r="J1413" s="1">
        <v>3.7620486111111114E-3</v>
      </c>
      <c r="K1413">
        <v>40.747384191604802</v>
      </c>
      <c r="L1413">
        <v>-74.000966870422502</v>
      </c>
      <c r="M1413">
        <v>40.761425000000003</v>
      </c>
      <c r="N1413">
        <v>-73.999870000000001</v>
      </c>
      <c r="O1413" s="5">
        <v>41920.814467534721</v>
      </c>
      <c r="P1413" s="5">
        <v>41920.824568923614</v>
      </c>
      <c r="Q1413" s="5">
        <v>41920.829611712965</v>
      </c>
      <c r="R1413" s="5">
        <v>41920.838338298614</v>
      </c>
      <c r="S1413">
        <f t="shared" si="44"/>
        <v>41</v>
      </c>
      <c r="T1413">
        <f t="shared" si="45"/>
        <v>3</v>
      </c>
    </row>
    <row r="1414" spans="1:20" x14ac:dyDescent="0.25">
      <c r="A1414">
        <v>1319971</v>
      </c>
      <c r="B1414">
        <v>94027</v>
      </c>
      <c r="C1414">
        <v>119255</v>
      </c>
      <c r="D1414" t="s">
        <v>85</v>
      </c>
      <c r="E1414" t="s">
        <v>180</v>
      </c>
      <c r="F1414" t="s">
        <v>97</v>
      </c>
      <c r="G1414" t="s">
        <v>483</v>
      </c>
      <c r="H1414">
        <v>1</v>
      </c>
      <c r="I1414" t="s">
        <v>484</v>
      </c>
      <c r="K1414">
        <v>40.74174</v>
      </c>
      <c r="L1414">
        <v>-73.993650000000002</v>
      </c>
      <c r="M1414">
        <v>40.736970900000003</v>
      </c>
      <c r="N1414">
        <v>-73.985844</v>
      </c>
      <c r="O1414" s="5">
        <v>41920.815191539354</v>
      </c>
      <c r="P1414" s="5">
        <v>41920.823128402779</v>
      </c>
      <c r="Q1414" s="5">
        <v>41920.859807581015</v>
      </c>
      <c r="R1414" s="5">
        <v>41920.867701620373</v>
      </c>
      <c r="S1414">
        <f t="shared" si="44"/>
        <v>41</v>
      </c>
      <c r="T1414">
        <f t="shared" si="45"/>
        <v>3</v>
      </c>
    </row>
    <row r="1415" spans="1:20" x14ac:dyDescent="0.25">
      <c r="A1415">
        <v>1319971</v>
      </c>
      <c r="B1415">
        <v>94027</v>
      </c>
      <c r="C1415">
        <v>119255</v>
      </c>
      <c r="D1415" t="s">
        <v>85</v>
      </c>
      <c r="E1415" t="s">
        <v>180</v>
      </c>
      <c r="F1415" t="s">
        <v>97</v>
      </c>
      <c r="G1415" t="s">
        <v>498</v>
      </c>
      <c r="H1415">
        <v>1</v>
      </c>
      <c r="I1415" t="s">
        <v>499</v>
      </c>
      <c r="K1415">
        <v>40.74174</v>
      </c>
      <c r="L1415">
        <v>-73.993650000000002</v>
      </c>
      <c r="M1415">
        <v>40.736970900000003</v>
      </c>
      <c r="N1415">
        <v>-73.985844</v>
      </c>
      <c r="O1415" s="5">
        <v>41920.815191539354</v>
      </c>
      <c r="P1415" s="5">
        <v>41920.823128402779</v>
      </c>
      <c r="Q1415" s="5">
        <v>41920.859807581015</v>
      </c>
      <c r="R1415" s="5">
        <v>41920.867701620373</v>
      </c>
      <c r="S1415">
        <f t="shared" si="44"/>
        <v>41</v>
      </c>
      <c r="T1415">
        <f t="shared" si="45"/>
        <v>3</v>
      </c>
    </row>
    <row r="1416" spans="1:20" x14ac:dyDescent="0.25">
      <c r="A1416">
        <v>1319971</v>
      </c>
      <c r="B1416">
        <v>94027</v>
      </c>
      <c r="C1416">
        <v>119255</v>
      </c>
      <c r="D1416" t="s">
        <v>85</v>
      </c>
      <c r="E1416" t="s">
        <v>180</v>
      </c>
      <c r="F1416" t="s">
        <v>97</v>
      </c>
      <c r="G1416" t="s">
        <v>1091</v>
      </c>
      <c r="H1416">
        <v>1</v>
      </c>
      <c r="I1416" t="s">
        <v>388</v>
      </c>
      <c r="K1416">
        <v>40.74174</v>
      </c>
      <c r="L1416">
        <v>-73.993650000000002</v>
      </c>
      <c r="M1416">
        <v>40.736970900000003</v>
      </c>
      <c r="N1416">
        <v>-73.985844</v>
      </c>
      <c r="O1416" s="5">
        <v>41920.815191539354</v>
      </c>
      <c r="P1416" s="5">
        <v>41920.823128402779</v>
      </c>
      <c r="Q1416" s="5">
        <v>41920.859807581015</v>
      </c>
      <c r="R1416" s="5">
        <v>41920.867701620373</v>
      </c>
      <c r="S1416">
        <f t="shared" si="44"/>
        <v>41</v>
      </c>
      <c r="T1416">
        <f t="shared" si="45"/>
        <v>3</v>
      </c>
    </row>
    <row r="1417" spans="1:20" x14ac:dyDescent="0.25">
      <c r="A1417">
        <v>1319971</v>
      </c>
      <c r="B1417">
        <v>94027</v>
      </c>
      <c r="C1417">
        <v>119255</v>
      </c>
      <c r="D1417" t="s">
        <v>85</v>
      </c>
      <c r="E1417" t="s">
        <v>180</v>
      </c>
      <c r="F1417" t="s">
        <v>97</v>
      </c>
      <c r="G1417" t="s">
        <v>3180</v>
      </c>
      <c r="H1417">
        <v>1</v>
      </c>
      <c r="I1417" t="s">
        <v>484</v>
      </c>
      <c r="K1417">
        <v>40.74174</v>
      </c>
      <c r="L1417">
        <v>-73.993650000000002</v>
      </c>
      <c r="M1417">
        <v>40.736970900000003</v>
      </c>
      <c r="N1417">
        <v>-73.985844</v>
      </c>
      <c r="O1417" s="5">
        <v>41920.815191539354</v>
      </c>
      <c r="P1417" s="5">
        <v>41920.823128402779</v>
      </c>
      <c r="Q1417" s="5">
        <v>41920.859807581015</v>
      </c>
      <c r="R1417" s="5">
        <v>41920.867701620373</v>
      </c>
      <c r="S1417">
        <f t="shared" si="44"/>
        <v>41</v>
      </c>
      <c r="T1417">
        <f t="shared" si="45"/>
        <v>3</v>
      </c>
    </row>
    <row r="1418" spans="1:20" x14ac:dyDescent="0.25">
      <c r="A1418">
        <v>1320003</v>
      </c>
      <c r="B1418">
        <v>209179</v>
      </c>
      <c r="C1418">
        <v>30774</v>
      </c>
      <c r="D1418" t="s">
        <v>23</v>
      </c>
      <c r="E1418" t="s">
        <v>443</v>
      </c>
      <c r="F1418" t="s">
        <v>342</v>
      </c>
      <c r="G1418" t="s">
        <v>1368</v>
      </c>
      <c r="H1418">
        <v>1</v>
      </c>
      <c r="I1418" t="s">
        <v>348</v>
      </c>
      <c r="J1418" s="1">
        <v>2.5561689814814817E-3</v>
      </c>
      <c r="K1418">
        <v>40.782116700000003</v>
      </c>
      <c r="L1418">
        <v>-73.980739099999994</v>
      </c>
      <c r="M1418">
        <v>40.788164999999999</v>
      </c>
      <c r="N1418">
        <v>-73.977452</v>
      </c>
      <c r="O1418" s="5">
        <v>41920.81886259259</v>
      </c>
      <c r="P1418" s="5">
        <v>41920.828780578704</v>
      </c>
      <c r="Q1418" s="5">
        <v>41920.844628564817</v>
      </c>
      <c r="R1418" s="5">
        <v>41920.84939033565</v>
      </c>
      <c r="S1418">
        <f t="shared" si="44"/>
        <v>41</v>
      </c>
      <c r="T1418">
        <f t="shared" si="45"/>
        <v>3</v>
      </c>
    </row>
    <row r="1419" spans="1:20" x14ac:dyDescent="0.25">
      <c r="A1419">
        <v>1320003</v>
      </c>
      <c r="B1419">
        <v>209179</v>
      </c>
      <c r="C1419">
        <v>30774</v>
      </c>
      <c r="D1419" t="s">
        <v>23</v>
      </c>
      <c r="E1419" t="s">
        <v>443</v>
      </c>
      <c r="F1419" t="s">
        <v>342</v>
      </c>
      <c r="G1419" t="s">
        <v>3233</v>
      </c>
      <c r="H1419">
        <v>1</v>
      </c>
      <c r="I1419" t="s">
        <v>2377</v>
      </c>
      <c r="J1419" s="1">
        <v>2.5561689814814817E-3</v>
      </c>
      <c r="K1419">
        <v>40.782116700000003</v>
      </c>
      <c r="L1419">
        <v>-73.980739099999994</v>
      </c>
      <c r="M1419">
        <v>40.788164999999999</v>
      </c>
      <c r="N1419">
        <v>-73.977452</v>
      </c>
      <c r="O1419" s="5">
        <v>41920.81886259259</v>
      </c>
      <c r="P1419" s="5">
        <v>41920.828780578704</v>
      </c>
      <c r="Q1419" s="5">
        <v>41920.844628564817</v>
      </c>
      <c r="R1419" s="5">
        <v>41920.84939033565</v>
      </c>
      <c r="S1419">
        <f t="shared" si="44"/>
        <v>41</v>
      </c>
      <c r="T1419">
        <f t="shared" si="45"/>
        <v>3</v>
      </c>
    </row>
    <row r="1420" spans="1:20" x14ac:dyDescent="0.25">
      <c r="A1420">
        <v>1320057</v>
      </c>
      <c r="B1420">
        <v>156877</v>
      </c>
      <c r="C1420">
        <v>109259</v>
      </c>
      <c r="D1420" t="s">
        <v>23</v>
      </c>
      <c r="E1420" t="s">
        <v>2384</v>
      </c>
      <c r="K1420">
        <v>40.7743664617417</v>
      </c>
      <c r="L1420">
        <v>-73.980890971440402</v>
      </c>
      <c r="M1420">
        <v>40.765807899999999</v>
      </c>
      <c r="N1420">
        <v>-73.977207500000006</v>
      </c>
      <c r="O1420" s="5">
        <v>41920.823183692133</v>
      </c>
      <c r="P1420" s="5">
        <v>41920.832700347222</v>
      </c>
      <c r="Q1420" s="5">
        <v>41920.838846458333</v>
      </c>
      <c r="R1420" s="5">
        <v>41920.845869155091</v>
      </c>
      <c r="S1420">
        <f t="shared" si="44"/>
        <v>41</v>
      </c>
      <c r="T1420">
        <f t="shared" si="45"/>
        <v>3</v>
      </c>
    </row>
    <row r="1421" spans="1:20" x14ac:dyDescent="0.25">
      <c r="A1421">
        <v>1320077</v>
      </c>
      <c r="B1421">
        <v>154471</v>
      </c>
      <c r="C1421">
        <v>119255</v>
      </c>
      <c r="D1421" t="s">
        <v>85</v>
      </c>
      <c r="E1421" t="s">
        <v>586</v>
      </c>
      <c r="F1421" t="s">
        <v>342</v>
      </c>
      <c r="G1421" t="s">
        <v>927</v>
      </c>
      <c r="H1421">
        <v>1</v>
      </c>
      <c r="I1421" t="s">
        <v>866</v>
      </c>
      <c r="J1421" s="1">
        <v>2.2982291666666667E-3</v>
      </c>
      <c r="K1421">
        <v>40.732213000000002</v>
      </c>
      <c r="L1421">
        <v>-73.988072000000003</v>
      </c>
      <c r="M1421">
        <v>40.731753843569997</v>
      </c>
      <c r="N1421">
        <v>-73.996210784370007</v>
      </c>
      <c r="O1421" s="5">
        <v>41920.825798449077</v>
      </c>
      <c r="P1421" s="5">
        <v>41920.869664131948</v>
      </c>
      <c r="Q1421" s="5">
        <v>41920.874754826385</v>
      </c>
      <c r="R1421" s="5">
        <v>41920.880265300926</v>
      </c>
      <c r="S1421">
        <f t="shared" si="44"/>
        <v>41</v>
      </c>
      <c r="T1421">
        <f t="shared" si="45"/>
        <v>3</v>
      </c>
    </row>
    <row r="1422" spans="1:20" x14ac:dyDescent="0.25">
      <c r="A1422">
        <v>1320078</v>
      </c>
      <c r="B1422">
        <v>268365</v>
      </c>
      <c r="C1422">
        <v>32580</v>
      </c>
      <c r="D1422" t="s">
        <v>23</v>
      </c>
      <c r="E1422" t="s">
        <v>693</v>
      </c>
      <c r="F1422" t="s">
        <v>91</v>
      </c>
      <c r="G1422" t="s">
        <v>3124</v>
      </c>
      <c r="H1422">
        <v>1</v>
      </c>
      <c r="I1422" t="s">
        <v>3125</v>
      </c>
      <c r="J1422" s="1">
        <v>4.4497569444444445E-3</v>
      </c>
      <c r="K1422">
        <v>40.740820357310398</v>
      </c>
      <c r="L1422">
        <v>-73.991488074304797</v>
      </c>
      <c r="M1422">
        <v>40.734460300000002</v>
      </c>
      <c r="N1422">
        <v>-73.985816099999994</v>
      </c>
      <c r="O1422" s="5">
        <v>41920.826718900462</v>
      </c>
      <c r="P1422" s="5">
        <v>41920.841748946761</v>
      </c>
      <c r="Q1422" s="5">
        <v>41920.847189039348</v>
      </c>
      <c r="R1422" s="5">
        <v>41920.852897766206</v>
      </c>
      <c r="S1422">
        <f t="shared" si="44"/>
        <v>41</v>
      </c>
      <c r="T1422">
        <f t="shared" si="45"/>
        <v>3</v>
      </c>
    </row>
    <row r="1423" spans="1:20" x14ac:dyDescent="0.25">
      <c r="A1423">
        <v>1320098</v>
      </c>
      <c r="B1423">
        <v>104908</v>
      </c>
      <c r="C1423">
        <v>118093</v>
      </c>
      <c r="D1423" t="s">
        <v>314</v>
      </c>
      <c r="E1423" t="s">
        <v>543</v>
      </c>
      <c r="F1423" t="s">
        <v>70</v>
      </c>
      <c r="G1423" t="s">
        <v>3236</v>
      </c>
      <c r="H1423">
        <v>1</v>
      </c>
      <c r="I1423" t="s">
        <v>544</v>
      </c>
      <c r="K1423">
        <v>40.737356168684997</v>
      </c>
      <c r="L1423">
        <v>-73.990666866302504</v>
      </c>
      <c r="M1423">
        <v>40.745374475946903</v>
      </c>
      <c r="N1423">
        <v>-73.998822890710301</v>
      </c>
      <c r="O1423" s="5">
        <v>41920.827671689818</v>
      </c>
      <c r="P1423" s="5">
        <v>41920.827308657405</v>
      </c>
      <c r="Q1423" s="5">
        <v>41920.833446273151</v>
      </c>
      <c r="R1423" s="5">
        <v>41920.838619178241</v>
      </c>
      <c r="S1423">
        <f t="shared" si="44"/>
        <v>41</v>
      </c>
      <c r="T1423">
        <f t="shared" si="45"/>
        <v>3</v>
      </c>
    </row>
    <row r="1424" spans="1:20" x14ac:dyDescent="0.25">
      <c r="A1424">
        <v>1320109</v>
      </c>
      <c r="B1424">
        <v>60873</v>
      </c>
      <c r="C1424">
        <v>22502</v>
      </c>
      <c r="D1424" t="s">
        <v>23</v>
      </c>
      <c r="E1424" t="s">
        <v>921</v>
      </c>
      <c r="F1424" t="s">
        <v>139</v>
      </c>
      <c r="G1424" t="s">
        <v>956</v>
      </c>
      <c r="H1424">
        <v>1</v>
      </c>
      <c r="I1424" t="s">
        <v>957</v>
      </c>
      <c r="J1424" s="1">
        <v>1.6731944444444442E-3</v>
      </c>
      <c r="K1424">
        <v>40.721989949797702</v>
      </c>
      <c r="L1424">
        <v>-73.997747898101807</v>
      </c>
      <c r="M1424">
        <v>40.739511100000001</v>
      </c>
      <c r="N1424">
        <v>-74.002937299999999</v>
      </c>
      <c r="O1424" s="5">
        <v>41920.827993530096</v>
      </c>
      <c r="P1424" s="5">
        <v>41920.828842546296</v>
      </c>
      <c r="Q1424" s="5">
        <v>41920.846367418984</v>
      </c>
      <c r="R1424" s="5">
        <v>41920.854862743057</v>
      </c>
      <c r="S1424">
        <f t="shared" si="44"/>
        <v>41</v>
      </c>
      <c r="T1424">
        <f t="shared" si="45"/>
        <v>3</v>
      </c>
    </row>
    <row r="1425" spans="1:20" x14ac:dyDescent="0.25">
      <c r="A1425">
        <v>1320133</v>
      </c>
      <c r="B1425">
        <v>355970</v>
      </c>
      <c r="C1425">
        <v>139995</v>
      </c>
      <c r="D1425" t="s">
        <v>23</v>
      </c>
      <c r="E1425" t="s">
        <v>255</v>
      </c>
      <c r="F1425" t="s">
        <v>91</v>
      </c>
      <c r="G1425" t="s">
        <v>703</v>
      </c>
      <c r="H1425">
        <v>1</v>
      </c>
      <c r="I1425" t="s">
        <v>392</v>
      </c>
      <c r="J1425" s="1">
        <v>3.4109837962962961E-3</v>
      </c>
      <c r="K1425">
        <v>40.771491247520302</v>
      </c>
      <c r="L1425">
        <v>-73.956334145089798</v>
      </c>
      <c r="M1425">
        <v>40.761443999999997</v>
      </c>
      <c r="N1425">
        <v>-73.963071999999997</v>
      </c>
      <c r="O1425" s="5">
        <v>41920.832596828703</v>
      </c>
      <c r="P1425" s="5">
        <v>41920.839381087964</v>
      </c>
      <c r="Q1425" s="5">
        <v>41920.850712731481</v>
      </c>
      <c r="R1425" s="5">
        <v>41920.856707291663</v>
      </c>
      <c r="S1425">
        <f t="shared" si="44"/>
        <v>41</v>
      </c>
      <c r="T1425">
        <f t="shared" si="45"/>
        <v>3</v>
      </c>
    </row>
    <row r="1426" spans="1:20" x14ac:dyDescent="0.25">
      <c r="A1426">
        <v>1320138</v>
      </c>
      <c r="B1426">
        <v>140479</v>
      </c>
      <c r="C1426">
        <v>83565</v>
      </c>
      <c r="D1426" t="s">
        <v>23</v>
      </c>
      <c r="E1426" t="s">
        <v>238</v>
      </c>
      <c r="G1426" t="s">
        <v>537</v>
      </c>
      <c r="H1426">
        <v>1</v>
      </c>
      <c r="I1426" t="s">
        <v>538</v>
      </c>
      <c r="J1426" s="1">
        <v>4.5509490740740736E-3</v>
      </c>
      <c r="K1426">
        <v>40.724743642155602</v>
      </c>
      <c r="L1426">
        <v>-73.9986615554824</v>
      </c>
      <c r="M1426">
        <v>40.728122800000001</v>
      </c>
      <c r="N1426">
        <v>-73.999708999999996</v>
      </c>
      <c r="O1426" s="5">
        <v>41920.833209618053</v>
      </c>
      <c r="P1426" s="5">
        <v>41920.842908148152</v>
      </c>
      <c r="Q1426" s="5">
        <v>41920.849057881947</v>
      </c>
      <c r="R1426" s="5">
        <v>41920.85202204861</v>
      </c>
      <c r="S1426">
        <f t="shared" si="44"/>
        <v>41</v>
      </c>
      <c r="T1426">
        <f t="shared" si="45"/>
        <v>3</v>
      </c>
    </row>
    <row r="1427" spans="1:20" x14ac:dyDescent="0.25">
      <c r="A1427">
        <v>1320138</v>
      </c>
      <c r="B1427">
        <v>140479</v>
      </c>
      <c r="C1427">
        <v>83565</v>
      </c>
      <c r="D1427" t="s">
        <v>23</v>
      </c>
      <c r="E1427" t="s">
        <v>238</v>
      </c>
      <c r="G1427" t="s">
        <v>2654</v>
      </c>
      <c r="H1427">
        <v>1</v>
      </c>
      <c r="I1427" t="s">
        <v>538</v>
      </c>
      <c r="J1427" s="1">
        <v>4.5509490740740736E-3</v>
      </c>
      <c r="K1427">
        <v>40.724743642155602</v>
      </c>
      <c r="L1427">
        <v>-73.9986615554824</v>
      </c>
      <c r="M1427">
        <v>40.728122800000001</v>
      </c>
      <c r="N1427">
        <v>-73.999708999999996</v>
      </c>
      <c r="O1427" s="5">
        <v>41920.833209618053</v>
      </c>
      <c r="P1427" s="5">
        <v>41920.842908148152</v>
      </c>
      <c r="Q1427" s="5">
        <v>41920.849057881947</v>
      </c>
      <c r="R1427" s="5">
        <v>41920.85202204861</v>
      </c>
      <c r="S1427">
        <f t="shared" si="44"/>
        <v>41</v>
      </c>
      <c r="T1427">
        <f t="shared" si="45"/>
        <v>3</v>
      </c>
    </row>
    <row r="1428" spans="1:20" x14ac:dyDescent="0.25">
      <c r="A1428">
        <v>1320164</v>
      </c>
      <c r="B1428">
        <v>125115</v>
      </c>
      <c r="C1428">
        <v>136027</v>
      </c>
      <c r="D1428" t="s">
        <v>53</v>
      </c>
      <c r="E1428" t="s">
        <v>77</v>
      </c>
      <c r="F1428" t="s">
        <v>78</v>
      </c>
      <c r="K1428">
        <v>40.766093488504502</v>
      </c>
      <c r="L1428">
        <v>-73.983344413366893</v>
      </c>
      <c r="M1428">
        <v>40.769507533665198</v>
      </c>
      <c r="N1428">
        <v>-73.984920311627306</v>
      </c>
      <c r="O1428" s="5">
        <v>41920.835257303239</v>
      </c>
      <c r="P1428" s="5">
        <v>41920.837961249999</v>
      </c>
      <c r="Q1428" s="5">
        <v>41920.850637939817</v>
      </c>
      <c r="R1428" s="5">
        <v>41920.855103472219</v>
      </c>
      <c r="S1428">
        <f t="shared" si="44"/>
        <v>41</v>
      </c>
      <c r="T1428">
        <f t="shared" si="45"/>
        <v>3</v>
      </c>
    </row>
    <row r="1429" spans="1:20" x14ac:dyDescent="0.25">
      <c r="A1429">
        <v>1320163</v>
      </c>
      <c r="B1429">
        <v>204102</v>
      </c>
      <c r="C1429">
        <v>19432</v>
      </c>
      <c r="D1429" t="s">
        <v>53</v>
      </c>
      <c r="E1429" t="s">
        <v>730</v>
      </c>
      <c r="F1429" t="s">
        <v>91</v>
      </c>
      <c r="G1429" t="s">
        <v>3658</v>
      </c>
      <c r="H1429">
        <v>1</v>
      </c>
      <c r="I1429" t="s">
        <v>136</v>
      </c>
      <c r="J1429" s="1">
        <v>3.2641898148148153E-3</v>
      </c>
      <c r="K1429">
        <v>40.722748587419602</v>
      </c>
      <c r="L1429">
        <v>-73.996061916918705</v>
      </c>
      <c r="M1429">
        <v>40.721788799999999</v>
      </c>
      <c r="N1429">
        <v>-74.011132099999998</v>
      </c>
      <c r="O1429" s="5">
        <v>41920.83583394676</v>
      </c>
      <c r="P1429" s="5">
        <v>41920.837023587963</v>
      </c>
      <c r="Q1429" s="5">
        <v>41920.848715115739</v>
      </c>
      <c r="R1429" s="5">
        <v>41920.860123101855</v>
      </c>
      <c r="S1429">
        <f t="shared" si="44"/>
        <v>41</v>
      </c>
      <c r="T1429">
        <f t="shared" si="45"/>
        <v>3</v>
      </c>
    </row>
    <row r="1430" spans="1:20" x14ac:dyDescent="0.25">
      <c r="A1430">
        <v>1320215</v>
      </c>
      <c r="B1430">
        <v>56722</v>
      </c>
      <c r="C1430">
        <v>146510</v>
      </c>
      <c r="D1430" t="s">
        <v>23</v>
      </c>
      <c r="E1430" t="s">
        <v>54</v>
      </c>
      <c r="F1430" t="s">
        <v>29</v>
      </c>
      <c r="G1430" t="s">
        <v>935</v>
      </c>
      <c r="H1430">
        <v>1</v>
      </c>
      <c r="I1430" t="s">
        <v>56</v>
      </c>
      <c r="K1430">
        <v>40.779126065705498</v>
      </c>
      <c r="L1430">
        <v>-73.954904894578206</v>
      </c>
      <c r="M1430">
        <v>40.776271000000001</v>
      </c>
      <c r="N1430">
        <v>-73.946292999999997</v>
      </c>
      <c r="O1430" s="5">
        <v>41920.838906770834</v>
      </c>
      <c r="P1430" s="5">
        <v>41920.837323692132</v>
      </c>
      <c r="Q1430" s="5">
        <v>41920.853931481484</v>
      </c>
      <c r="R1430" s="5">
        <v>41920.857242928243</v>
      </c>
      <c r="S1430">
        <f t="shared" si="44"/>
        <v>41</v>
      </c>
      <c r="T1430">
        <f t="shared" si="45"/>
        <v>3</v>
      </c>
    </row>
    <row r="1431" spans="1:20" x14ac:dyDescent="0.25">
      <c r="A1431">
        <v>1320215</v>
      </c>
      <c r="B1431">
        <v>56722</v>
      </c>
      <c r="C1431">
        <v>146510</v>
      </c>
      <c r="D1431" t="s">
        <v>23</v>
      </c>
      <c r="E1431" t="s">
        <v>54</v>
      </c>
      <c r="F1431" t="s">
        <v>29</v>
      </c>
      <c r="G1431" t="s">
        <v>151</v>
      </c>
      <c r="H1431">
        <v>2</v>
      </c>
      <c r="I1431" t="s">
        <v>151</v>
      </c>
      <c r="K1431">
        <v>40.779126065705498</v>
      </c>
      <c r="L1431">
        <v>-73.954904894578206</v>
      </c>
      <c r="M1431">
        <v>40.776271000000001</v>
      </c>
      <c r="N1431">
        <v>-73.946292999999997</v>
      </c>
      <c r="O1431" s="5">
        <v>41920.838906770834</v>
      </c>
      <c r="P1431" s="5">
        <v>41920.837323692132</v>
      </c>
      <c r="Q1431" s="5">
        <v>41920.853931481484</v>
      </c>
      <c r="R1431" s="5">
        <v>41920.857242928243</v>
      </c>
      <c r="S1431">
        <f t="shared" si="44"/>
        <v>41</v>
      </c>
      <c r="T1431">
        <f t="shared" si="45"/>
        <v>3</v>
      </c>
    </row>
    <row r="1432" spans="1:20" x14ac:dyDescent="0.25">
      <c r="A1432">
        <v>1320288</v>
      </c>
      <c r="B1432">
        <v>115610</v>
      </c>
      <c r="C1432">
        <v>52826</v>
      </c>
      <c r="D1432" t="s">
        <v>23</v>
      </c>
      <c r="E1432" t="s">
        <v>145</v>
      </c>
      <c r="F1432" t="s">
        <v>91</v>
      </c>
      <c r="J1432" s="1">
        <v>3.7143402777777778E-3</v>
      </c>
      <c r="K1432">
        <v>40.735486679187098</v>
      </c>
      <c r="L1432">
        <v>-74.003321304960394</v>
      </c>
      <c r="M1432">
        <v>40.723572169224497</v>
      </c>
      <c r="N1432">
        <v>-74.010858123991</v>
      </c>
      <c r="O1432" s="5">
        <v>41920.845838043984</v>
      </c>
      <c r="P1432" s="5">
        <v>41920.848303425926</v>
      </c>
      <c r="Q1432" s="5">
        <v>41920.858252800928</v>
      </c>
      <c r="R1432" s="5">
        <v>41920.868003113428</v>
      </c>
      <c r="S1432">
        <f t="shared" si="44"/>
        <v>41</v>
      </c>
      <c r="T1432">
        <f t="shared" si="45"/>
        <v>3</v>
      </c>
    </row>
    <row r="1433" spans="1:20" x14ac:dyDescent="0.25">
      <c r="A1433">
        <v>1320340</v>
      </c>
      <c r="B1433">
        <v>264038</v>
      </c>
      <c r="C1433">
        <v>19432</v>
      </c>
      <c r="D1433" t="s">
        <v>53</v>
      </c>
      <c r="E1433" t="s">
        <v>219</v>
      </c>
      <c r="F1433" t="s">
        <v>37</v>
      </c>
      <c r="G1433" t="s">
        <v>2914</v>
      </c>
      <c r="H1433">
        <v>1</v>
      </c>
      <c r="I1433" t="s">
        <v>716</v>
      </c>
      <c r="J1433" s="1">
        <v>5.7499537037037042E-3</v>
      </c>
      <c r="K1433">
        <v>40.716725764782701</v>
      </c>
      <c r="L1433">
        <v>-74.008250645521898</v>
      </c>
      <c r="M1433">
        <v>40.719856750258003</v>
      </c>
      <c r="N1433">
        <v>-73.995205415481706</v>
      </c>
      <c r="O1433" s="5">
        <v>41920.848428483798</v>
      </c>
      <c r="R1433" s="5">
        <v>41920.882376365742</v>
      </c>
      <c r="S1433">
        <f t="shared" si="44"/>
        <v>41</v>
      </c>
      <c r="T1433">
        <f t="shared" si="45"/>
        <v>3</v>
      </c>
    </row>
    <row r="1434" spans="1:20" x14ac:dyDescent="0.25">
      <c r="A1434">
        <v>1320393</v>
      </c>
      <c r="B1434">
        <v>368544</v>
      </c>
      <c r="C1434">
        <v>156557</v>
      </c>
      <c r="D1434" t="s">
        <v>53</v>
      </c>
      <c r="E1434" t="s">
        <v>243</v>
      </c>
      <c r="F1434" t="s">
        <v>70</v>
      </c>
      <c r="G1434" t="s">
        <v>3560</v>
      </c>
      <c r="H1434">
        <v>1</v>
      </c>
      <c r="I1434" t="s">
        <v>340</v>
      </c>
      <c r="K1434">
        <v>40.787149600866101</v>
      </c>
      <c r="L1434">
        <v>-73.971722312198096</v>
      </c>
      <c r="M1434">
        <v>40.798968000000002</v>
      </c>
      <c r="N1434">
        <v>-73.959753000000006</v>
      </c>
      <c r="O1434" s="5">
        <v>41920.853193888892</v>
      </c>
      <c r="P1434" s="5">
        <v>41920.853697847226</v>
      </c>
      <c r="Q1434" s="5">
        <v>41920.860745659724</v>
      </c>
      <c r="R1434" s="5">
        <v>41920.865785856484</v>
      </c>
      <c r="S1434">
        <f t="shared" si="44"/>
        <v>41</v>
      </c>
      <c r="T1434">
        <f t="shared" si="45"/>
        <v>3</v>
      </c>
    </row>
    <row r="1435" spans="1:20" x14ac:dyDescent="0.25">
      <c r="A1435">
        <v>1320406</v>
      </c>
      <c r="B1435">
        <v>74711</v>
      </c>
      <c r="C1435">
        <v>128139</v>
      </c>
      <c r="D1435" t="s">
        <v>53</v>
      </c>
      <c r="E1435" t="s">
        <v>1944</v>
      </c>
      <c r="F1435" t="s">
        <v>63</v>
      </c>
      <c r="G1435" t="s">
        <v>1945</v>
      </c>
      <c r="H1435">
        <v>1</v>
      </c>
      <c r="I1435" t="s">
        <v>249</v>
      </c>
      <c r="K1435">
        <v>40.711499858206501</v>
      </c>
      <c r="L1435">
        <v>-73.962879180908203</v>
      </c>
      <c r="M1435">
        <v>40.718565385400701</v>
      </c>
      <c r="N1435">
        <v>-73.964177321495299</v>
      </c>
      <c r="O1435" s="5">
        <v>41920.854292800926</v>
      </c>
      <c r="P1435" s="5">
        <v>41920.858867106479</v>
      </c>
      <c r="Q1435" s="5">
        <v>41920.869171168983</v>
      </c>
      <c r="R1435" s="5">
        <v>41920.878935925924</v>
      </c>
      <c r="S1435">
        <f t="shared" si="44"/>
        <v>41</v>
      </c>
      <c r="T1435">
        <f t="shared" si="45"/>
        <v>3</v>
      </c>
    </row>
    <row r="1436" spans="1:20" x14ac:dyDescent="0.25">
      <c r="A1436">
        <v>1320421</v>
      </c>
      <c r="B1436">
        <v>73120</v>
      </c>
      <c r="C1436">
        <v>129310</v>
      </c>
      <c r="D1436" t="s">
        <v>23</v>
      </c>
      <c r="E1436" t="s">
        <v>96</v>
      </c>
      <c r="F1436" t="s">
        <v>97</v>
      </c>
      <c r="G1436" t="s">
        <v>1684</v>
      </c>
      <c r="H1436">
        <v>1</v>
      </c>
      <c r="I1436" t="s">
        <v>1685</v>
      </c>
      <c r="K1436">
        <v>40.759658999999999</v>
      </c>
      <c r="L1436">
        <v>-73.966097000000005</v>
      </c>
      <c r="M1436">
        <v>40.754630800000001</v>
      </c>
      <c r="N1436">
        <v>-73.972054999999997</v>
      </c>
      <c r="O1436" s="5">
        <v>41920.856426689817</v>
      </c>
      <c r="P1436" s="5">
        <v>41920.864135601849</v>
      </c>
      <c r="Q1436" s="5">
        <v>41920.893875798611</v>
      </c>
      <c r="R1436" s="5">
        <v>41920.900431365742</v>
      </c>
      <c r="S1436">
        <f t="shared" si="44"/>
        <v>41</v>
      </c>
      <c r="T1436">
        <f t="shared" si="45"/>
        <v>3</v>
      </c>
    </row>
    <row r="1437" spans="1:20" x14ac:dyDescent="0.25">
      <c r="A1437">
        <v>1320472</v>
      </c>
      <c r="B1437">
        <v>106006</v>
      </c>
      <c r="C1437">
        <v>61900</v>
      </c>
      <c r="D1437" t="s">
        <v>23</v>
      </c>
      <c r="E1437" t="s">
        <v>171</v>
      </c>
      <c r="F1437" t="s">
        <v>37</v>
      </c>
      <c r="G1437" t="s">
        <v>1725</v>
      </c>
      <c r="H1437">
        <v>1</v>
      </c>
      <c r="I1437" t="s">
        <v>1167</v>
      </c>
      <c r="J1437" s="1">
        <v>7.3358680555555564E-3</v>
      </c>
      <c r="K1437">
        <v>40.721979579708403</v>
      </c>
      <c r="L1437">
        <v>-73.988148214155601</v>
      </c>
      <c r="M1437">
        <v>40.725962099999997</v>
      </c>
      <c r="N1437">
        <v>-73.9915661</v>
      </c>
      <c r="O1437" s="5">
        <v>41920.859882835648</v>
      </c>
      <c r="P1437" s="5">
        <v>41920.875722731478</v>
      </c>
      <c r="Q1437" s="5">
        <v>41920.880457777777</v>
      </c>
      <c r="R1437" s="5">
        <v>41920.886750775462</v>
      </c>
      <c r="S1437">
        <f t="shared" si="44"/>
        <v>41</v>
      </c>
      <c r="T1437">
        <f t="shared" si="45"/>
        <v>3</v>
      </c>
    </row>
    <row r="1438" spans="1:20" x14ac:dyDescent="0.25">
      <c r="A1438">
        <v>1320531</v>
      </c>
      <c r="B1438">
        <v>135602</v>
      </c>
      <c r="C1438">
        <v>55567</v>
      </c>
      <c r="D1438" t="s">
        <v>23</v>
      </c>
      <c r="E1438" t="s">
        <v>2084</v>
      </c>
      <c r="F1438" t="s">
        <v>139</v>
      </c>
      <c r="J1438" s="1">
        <v>3.7684143518518522E-3</v>
      </c>
      <c r="K1438">
        <v>40.736350000000002</v>
      </c>
      <c r="L1438">
        <v>-74.005880000000005</v>
      </c>
      <c r="M1438">
        <v>40.729753700000003</v>
      </c>
      <c r="N1438">
        <v>-74.003864699999994</v>
      </c>
      <c r="O1438" s="5">
        <v>41920.864679351849</v>
      </c>
      <c r="P1438" s="5">
        <v>41920.869176481479</v>
      </c>
      <c r="Q1438" s="5">
        <v>41920.873832094905</v>
      </c>
      <c r="R1438" s="5">
        <v>41920.877511550927</v>
      </c>
      <c r="S1438">
        <f t="shared" si="44"/>
        <v>41</v>
      </c>
      <c r="T1438">
        <f t="shared" si="45"/>
        <v>3</v>
      </c>
    </row>
    <row r="1439" spans="1:20" x14ac:dyDescent="0.25">
      <c r="A1439">
        <v>1320586</v>
      </c>
      <c r="B1439">
        <v>87752</v>
      </c>
      <c r="C1439">
        <v>146510</v>
      </c>
      <c r="D1439" t="s">
        <v>23</v>
      </c>
      <c r="E1439" t="s">
        <v>54</v>
      </c>
      <c r="F1439" t="s">
        <v>29</v>
      </c>
      <c r="G1439" t="s">
        <v>935</v>
      </c>
      <c r="H1439">
        <v>2</v>
      </c>
      <c r="I1439" t="s">
        <v>56</v>
      </c>
      <c r="K1439">
        <v>40.779126065705498</v>
      </c>
      <c r="L1439">
        <v>-73.954904894578206</v>
      </c>
      <c r="M1439">
        <v>40.780590176178201</v>
      </c>
      <c r="N1439">
        <v>-73.960797786712604</v>
      </c>
      <c r="O1439" s="5">
        <v>41920.868955798614</v>
      </c>
      <c r="P1439" s="5">
        <v>41920.871523055554</v>
      </c>
      <c r="Q1439" s="5">
        <v>41920.883576481479</v>
      </c>
      <c r="R1439" s="5">
        <v>41920.886040902777</v>
      </c>
      <c r="S1439">
        <f t="shared" si="44"/>
        <v>41</v>
      </c>
      <c r="T1439">
        <f t="shared" si="45"/>
        <v>3</v>
      </c>
    </row>
    <row r="1440" spans="1:20" x14ac:dyDescent="0.25">
      <c r="A1440">
        <v>1320586</v>
      </c>
      <c r="B1440">
        <v>87752</v>
      </c>
      <c r="C1440">
        <v>146510</v>
      </c>
      <c r="D1440" t="s">
        <v>23</v>
      </c>
      <c r="E1440" t="s">
        <v>54</v>
      </c>
      <c r="F1440" t="s">
        <v>29</v>
      </c>
      <c r="G1440" t="s">
        <v>151</v>
      </c>
      <c r="H1440">
        <v>1</v>
      </c>
      <c r="I1440" t="s">
        <v>151</v>
      </c>
      <c r="K1440">
        <v>40.779126065705498</v>
      </c>
      <c r="L1440">
        <v>-73.954904894578206</v>
      </c>
      <c r="M1440">
        <v>40.780590176178201</v>
      </c>
      <c r="N1440">
        <v>-73.960797786712604</v>
      </c>
      <c r="O1440" s="5">
        <v>41920.868955798614</v>
      </c>
      <c r="P1440" s="5">
        <v>41920.871523055554</v>
      </c>
      <c r="Q1440" s="5">
        <v>41920.883576481479</v>
      </c>
      <c r="R1440" s="5">
        <v>41920.886040902777</v>
      </c>
      <c r="S1440">
        <f t="shared" si="44"/>
        <v>41</v>
      </c>
      <c r="T1440">
        <f t="shared" si="45"/>
        <v>3</v>
      </c>
    </row>
    <row r="1441" spans="1:20" x14ac:dyDescent="0.25">
      <c r="A1441">
        <v>1320596</v>
      </c>
      <c r="B1441">
        <v>368663</v>
      </c>
      <c r="C1441">
        <v>125504</v>
      </c>
      <c r="D1441" t="s">
        <v>23</v>
      </c>
      <c r="E1441" t="s">
        <v>54</v>
      </c>
      <c r="F1441" t="s">
        <v>29</v>
      </c>
      <c r="G1441" t="s">
        <v>94</v>
      </c>
      <c r="H1441">
        <v>1</v>
      </c>
      <c r="I1441" t="s">
        <v>95</v>
      </c>
      <c r="K1441">
        <v>40.780825773220101</v>
      </c>
      <c r="L1441">
        <v>-73.976483345031696</v>
      </c>
      <c r="M1441">
        <v>40.801487999999999</v>
      </c>
      <c r="N1441">
        <v>-73.96969</v>
      </c>
      <c r="O1441" s="5">
        <v>41920.870741192128</v>
      </c>
      <c r="P1441" s="5">
        <v>41920.874514803239</v>
      </c>
      <c r="Q1441" s="5">
        <v>41920.885215011571</v>
      </c>
      <c r="R1441" s="5">
        <v>41920.891576539354</v>
      </c>
      <c r="S1441">
        <f t="shared" si="44"/>
        <v>41</v>
      </c>
      <c r="T1441">
        <f t="shared" si="45"/>
        <v>3</v>
      </c>
    </row>
    <row r="1442" spans="1:20" x14ac:dyDescent="0.25">
      <c r="A1442">
        <v>1320596</v>
      </c>
      <c r="B1442">
        <v>368663</v>
      </c>
      <c r="C1442">
        <v>125504</v>
      </c>
      <c r="D1442" t="s">
        <v>23</v>
      </c>
      <c r="E1442" t="s">
        <v>54</v>
      </c>
      <c r="F1442" t="s">
        <v>29</v>
      </c>
      <c r="G1442" t="s">
        <v>2130</v>
      </c>
      <c r="H1442">
        <v>1</v>
      </c>
      <c r="I1442" t="s">
        <v>95</v>
      </c>
      <c r="K1442">
        <v>40.780825773220101</v>
      </c>
      <c r="L1442">
        <v>-73.976483345031696</v>
      </c>
      <c r="M1442">
        <v>40.801487999999999</v>
      </c>
      <c r="N1442">
        <v>-73.96969</v>
      </c>
      <c r="O1442" s="5">
        <v>41920.870741192128</v>
      </c>
      <c r="P1442" s="5">
        <v>41920.874514803239</v>
      </c>
      <c r="Q1442" s="5">
        <v>41920.885215011571</v>
      </c>
      <c r="R1442" s="5">
        <v>41920.891576539354</v>
      </c>
      <c r="S1442">
        <f t="shared" si="44"/>
        <v>41</v>
      </c>
      <c r="T1442">
        <f t="shared" si="45"/>
        <v>3</v>
      </c>
    </row>
    <row r="1443" spans="1:20" x14ac:dyDescent="0.25">
      <c r="A1443">
        <v>1320684</v>
      </c>
      <c r="B1443">
        <v>275689</v>
      </c>
      <c r="C1443">
        <v>99219</v>
      </c>
      <c r="D1443" t="s">
        <v>23</v>
      </c>
      <c r="E1443" t="s">
        <v>129</v>
      </c>
      <c r="F1443" t="s">
        <v>45</v>
      </c>
      <c r="G1443" t="s">
        <v>779</v>
      </c>
      <c r="H1443">
        <v>2</v>
      </c>
      <c r="I1443" t="s">
        <v>780</v>
      </c>
      <c r="J1443" s="1">
        <v>1.0230266203703703E-2</v>
      </c>
      <c r="K1443">
        <v>40.719386413349397</v>
      </c>
      <c r="L1443">
        <v>-74.008692501044905</v>
      </c>
      <c r="M1443">
        <v>40.7202117</v>
      </c>
      <c r="N1443">
        <v>-74.002130800000003</v>
      </c>
      <c r="O1443" s="5">
        <v>41920.876762499996</v>
      </c>
      <c r="R1443" s="5">
        <v>41920.925069386576</v>
      </c>
      <c r="S1443">
        <f t="shared" si="44"/>
        <v>41</v>
      </c>
      <c r="T1443">
        <f t="shared" si="45"/>
        <v>3</v>
      </c>
    </row>
    <row r="1444" spans="1:20" x14ac:dyDescent="0.25">
      <c r="A1444">
        <v>1320743</v>
      </c>
      <c r="B1444">
        <v>284087</v>
      </c>
      <c r="C1444">
        <v>109013</v>
      </c>
      <c r="D1444" t="s">
        <v>53</v>
      </c>
      <c r="E1444" t="s">
        <v>491</v>
      </c>
      <c r="G1444" t="s">
        <v>1350</v>
      </c>
      <c r="H1444">
        <v>1</v>
      </c>
      <c r="I1444" t="s">
        <v>664</v>
      </c>
      <c r="K1444">
        <v>40.729110403548901</v>
      </c>
      <c r="L1444">
        <v>-73.984245455566395</v>
      </c>
      <c r="M1444">
        <v>40.760556999999999</v>
      </c>
      <c r="N1444">
        <v>-73.972887999999998</v>
      </c>
      <c r="O1444" s="5">
        <v>41920.882140439811</v>
      </c>
      <c r="P1444" s="5">
        <v>41920.883594965278</v>
      </c>
      <c r="Q1444" s="5">
        <v>41920.905666712963</v>
      </c>
      <c r="R1444" s="5">
        <v>41920.920257314814</v>
      </c>
      <c r="S1444">
        <f t="shared" si="44"/>
        <v>41</v>
      </c>
      <c r="T1444">
        <f t="shared" si="45"/>
        <v>3</v>
      </c>
    </row>
    <row r="1445" spans="1:20" x14ac:dyDescent="0.25">
      <c r="A1445">
        <v>1320750</v>
      </c>
      <c r="B1445">
        <v>270525</v>
      </c>
      <c r="C1445">
        <v>119255</v>
      </c>
      <c r="D1445" t="s">
        <v>85</v>
      </c>
      <c r="E1445" t="s">
        <v>59</v>
      </c>
      <c r="F1445" t="s">
        <v>20</v>
      </c>
      <c r="G1445" t="s">
        <v>60</v>
      </c>
      <c r="H1445">
        <v>1</v>
      </c>
      <c r="I1445" t="s">
        <v>61</v>
      </c>
      <c r="K1445">
        <v>40.726413182830903</v>
      </c>
      <c r="L1445">
        <v>-73.993821144104004</v>
      </c>
      <c r="M1445">
        <v>40.726064100000002</v>
      </c>
      <c r="N1445">
        <v>-73.989779299999995</v>
      </c>
      <c r="O1445" s="5">
        <v>41920.882346030092</v>
      </c>
      <c r="P1445" s="5">
        <v>41920.884554502314</v>
      </c>
      <c r="Q1445" s="5">
        <v>41920.896279166664</v>
      </c>
      <c r="R1445" s="5">
        <v>41920.900526655096</v>
      </c>
      <c r="S1445">
        <f t="shared" si="44"/>
        <v>41</v>
      </c>
      <c r="T1445">
        <f t="shared" si="45"/>
        <v>3</v>
      </c>
    </row>
    <row r="1446" spans="1:20" x14ac:dyDescent="0.25">
      <c r="A1446">
        <v>1320762</v>
      </c>
      <c r="B1446">
        <v>164131</v>
      </c>
      <c r="C1446">
        <v>144384</v>
      </c>
      <c r="D1446" t="s">
        <v>23</v>
      </c>
      <c r="E1446" t="s">
        <v>1403</v>
      </c>
      <c r="F1446" t="s">
        <v>91</v>
      </c>
      <c r="G1446" t="s">
        <v>1404</v>
      </c>
      <c r="H1446">
        <v>1</v>
      </c>
      <c r="I1446" t="s">
        <v>93</v>
      </c>
      <c r="J1446" s="1">
        <v>6.0509722222222223E-3</v>
      </c>
      <c r="K1446">
        <v>40.756547149303003</v>
      </c>
      <c r="L1446">
        <v>-73.985576924200004</v>
      </c>
      <c r="M1446">
        <v>40.770499600000001</v>
      </c>
      <c r="N1446">
        <v>-73.981546499999993</v>
      </c>
      <c r="O1446" s="5">
        <v>41920.882881296297</v>
      </c>
      <c r="P1446" s="5">
        <v>41920.884276921293</v>
      </c>
      <c r="Q1446" s="5">
        <v>41920.899428564815</v>
      </c>
      <c r="R1446" s="5">
        <v>41920.909422928242</v>
      </c>
      <c r="S1446">
        <f t="shared" si="44"/>
        <v>41</v>
      </c>
      <c r="T1446">
        <f t="shared" si="45"/>
        <v>3</v>
      </c>
    </row>
    <row r="1447" spans="1:20" x14ac:dyDescent="0.25">
      <c r="A1447">
        <v>1320775</v>
      </c>
      <c r="B1447">
        <v>56642</v>
      </c>
      <c r="C1447">
        <v>91932</v>
      </c>
      <c r="D1447" t="s">
        <v>23</v>
      </c>
      <c r="E1447" t="s">
        <v>28</v>
      </c>
      <c r="F1447" t="s">
        <v>29</v>
      </c>
      <c r="G1447" t="s">
        <v>146</v>
      </c>
      <c r="H1447">
        <v>1</v>
      </c>
      <c r="I1447" t="s">
        <v>147</v>
      </c>
      <c r="J1447" s="1">
        <v>7.9178587962962961E-3</v>
      </c>
      <c r="K1447">
        <v>40.768488798984301</v>
      </c>
      <c r="L1447">
        <v>-73.955182186711994</v>
      </c>
      <c r="M1447">
        <v>40.775812999999999</v>
      </c>
      <c r="N1447">
        <v>-73.958764000000002</v>
      </c>
      <c r="O1447" s="5">
        <v>41920.883479953707</v>
      </c>
      <c r="P1447" s="5">
        <v>41920.894345023145</v>
      </c>
      <c r="Q1447" s="5">
        <v>41920.899951944448</v>
      </c>
      <c r="R1447" s="5">
        <v>41920.906291273146</v>
      </c>
      <c r="S1447">
        <f t="shared" si="44"/>
        <v>41</v>
      </c>
      <c r="T1447">
        <f t="shared" si="45"/>
        <v>3</v>
      </c>
    </row>
    <row r="1448" spans="1:20" x14ac:dyDescent="0.25">
      <c r="A1448">
        <v>1320794</v>
      </c>
      <c r="B1448">
        <v>35450</v>
      </c>
      <c r="C1448">
        <v>55567</v>
      </c>
      <c r="D1448" t="s">
        <v>23</v>
      </c>
      <c r="E1448" t="s">
        <v>1839</v>
      </c>
      <c r="F1448" t="s">
        <v>190</v>
      </c>
      <c r="G1448" t="s">
        <v>2837</v>
      </c>
      <c r="H1448">
        <v>1</v>
      </c>
      <c r="I1448" t="s">
        <v>1841</v>
      </c>
      <c r="J1448" s="1">
        <v>1.4320150462962963E-2</v>
      </c>
      <c r="K1448">
        <v>40.725618955812202</v>
      </c>
      <c r="L1448">
        <v>-74.00389515789</v>
      </c>
      <c r="M1448">
        <v>40.724601999999997</v>
      </c>
      <c r="N1448">
        <v>-73.999852000000004</v>
      </c>
      <c r="O1448" s="5">
        <v>41920.886002199077</v>
      </c>
      <c r="P1448" s="5">
        <v>41920.884361180557</v>
      </c>
      <c r="Q1448" s="5">
        <v>41920.912734166668</v>
      </c>
      <c r="R1448" s="5">
        <v>41920.915627824077</v>
      </c>
      <c r="S1448">
        <f t="shared" si="44"/>
        <v>41</v>
      </c>
      <c r="T1448">
        <f t="shared" si="45"/>
        <v>3</v>
      </c>
    </row>
    <row r="1449" spans="1:20" x14ac:dyDescent="0.25">
      <c r="A1449">
        <v>1320822</v>
      </c>
      <c r="B1449">
        <v>149508</v>
      </c>
      <c r="C1449">
        <v>43955</v>
      </c>
      <c r="D1449" t="s">
        <v>23</v>
      </c>
      <c r="E1449" t="s">
        <v>54</v>
      </c>
      <c r="F1449" t="s">
        <v>29</v>
      </c>
      <c r="G1449" t="s">
        <v>150</v>
      </c>
      <c r="H1449">
        <v>1</v>
      </c>
      <c r="I1449" t="s">
        <v>151</v>
      </c>
      <c r="K1449">
        <v>40.7152793278103</v>
      </c>
      <c r="L1449">
        <v>-74.014860391616807</v>
      </c>
      <c r="M1449">
        <v>40.716168000000003</v>
      </c>
      <c r="N1449">
        <v>-74.003692999999998</v>
      </c>
      <c r="O1449" s="5">
        <v>41920.887637731481</v>
      </c>
      <c r="P1449" s="5">
        <v>41920.894619699073</v>
      </c>
      <c r="Q1449" s="5">
        <v>41920.908044317126</v>
      </c>
      <c r="R1449" s="5">
        <v>41920.91292516204</v>
      </c>
      <c r="S1449">
        <f t="shared" si="44"/>
        <v>41</v>
      </c>
      <c r="T1449">
        <f t="shared" si="45"/>
        <v>3</v>
      </c>
    </row>
    <row r="1450" spans="1:20" x14ac:dyDescent="0.25">
      <c r="A1450">
        <v>1320904</v>
      </c>
      <c r="B1450">
        <v>107763</v>
      </c>
      <c r="C1450">
        <v>154545</v>
      </c>
      <c r="D1450" t="s">
        <v>23</v>
      </c>
      <c r="E1450" t="s">
        <v>1207</v>
      </c>
      <c r="F1450" t="s">
        <v>709</v>
      </c>
      <c r="G1450" t="s">
        <v>2739</v>
      </c>
      <c r="H1450">
        <v>1</v>
      </c>
      <c r="I1450" t="s">
        <v>249</v>
      </c>
      <c r="J1450" s="1">
        <v>3.9342939814814822E-3</v>
      </c>
      <c r="K1450">
        <v>40.739305727276097</v>
      </c>
      <c r="L1450">
        <v>-73.9862598722017</v>
      </c>
      <c r="M1450">
        <v>40.738596600000001</v>
      </c>
      <c r="N1450">
        <v>-73.983658000000005</v>
      </c>
      <c r="O1450" s="5">
        <v>41920.894282627312</v>
      </c>
      <c r="R1450" s="5">
        <v>41920.912486944442</v>
      </c>
      <c r="S1450">
        <f t="shared" si="44"/>
        <v>41</v>
      </c>
      <c r="T1450">
        <f t="shared" si="45"/>
        <v>3</v>
      </c>
    </row>
    <row r="1451" spans="1:20" x14ac:dyDescent="0.25">
      <c r="A1451">
        <v>1320918</v>
      </c>
      <c r="B1451">
        <v>185355</v>
      </c>
      <c r="C1451">
        <v>104533</v>
      </c>
      <c r="D1451" t="s">
        <v>23</v>
      </c>
      <c r="E1451" t="s">
        <v>1019</v>
      </c>
      <c r="F1451" t="s">
        <v>45</v>
      </c>
      <c r="G1451" t="s">
        <v>3094</v>
      </c>
      <c r="H1451">
        <v>1</v>
      </c>
      <c r="I1451" t="s">
        <v>1067</v>
      </c>
      <c r="J1451" s="1">
        <v>4.4748495370370367E-3</v>
      </c>
      <c r="K1451">
        <v>40.732666419020703</v>
      </c>
      <c r="L1451">
        <v>-74.003292612268694</v>
      </c>
      <c r="M1451">
        <v>40.7160005</v>
      </c>
      <c r="N1451">
        <v>-74.012608799999995</v>
      </c>
      <c r="O1451" s="5">
        <v>41920.895142800924</v>
      </c>
      <c r="P1451" s="5">
        <v>41920.907221562498</v>
      </c>
      <c r="Q1451" s="5">
        <v>41920.916679398149</v>
      </c>
      <c r="R1451" s="5">
        <v>41920.929811145834</v>
      </c>
      <c r="S1451">
        <f t="shared" si="44"/>
        <v>41</v>
      </c>
      <c r="T1451">
        <f t="shared" si="45"/>
        <v>3</v>
      </c>
    </row>
    <row r="1452" spans="1:20" x14ac:dyDescent="0.25">
      <c r="A1452">
        <v>1320919</v>
      </c>
      <c r="B1452">
        <v>241317</v>
      </c>
      <c r="C1452">
        <v>119255</v>
      </c>
      <c r="D1452" t="s">
        <v>85</v>
      </c>
      <c r="E1452" t="s">
        <v>171</v>
      </c>
      <c r="F1452" t="s">
        <v>37</v>
      </c>
      <c r="G1452" t="s">
        <v>38</v>
      </c>
      <c r="H1452">
        <v>1</v>
      </c>
      <c r="I1452" t="s">
        <v>645</v>
      </c>
      <c r="J1452" s="1">
        <v>4.1276851851851848E-3</v>
      </c>
      <c r="K1452">
        <v>40.721979579708403</v>
      </c>
      <c r="L1452">
        <v>-73.988148214155601</v>
      </c>
      <c r="M1452">
        <v>40.743380899999998</v>
      </c>
      <c r="N1452">
        <v>-73.974262499999995</v>
      </c>
      <c r="O1452" s="5">
        <v>41920.895572303241</v>
      </c>
      <c r="P1452" s="5">
        <v>41920.90401445602</v>
      </c>
      <c r="Q1452" s="5">
        <v>41920.909841990739</v>
      </c>
      <c r="R1452" s="5">
        <v>41920.921412557873</v>
      </c>
      <c r="S1452">
        <f t="shared" si="44"/>
        <v>41</v>
      </c>
      <c r="T1452">
        <f t="shared" si="45"/>
        <v>3</v>
      </c>
    </row>
    <row r="1453" spans="1:20" x14ac:dyDescent="0.25">
      <c r="A1453">
        <v>1321028</v>
      </c>
      <c r="B1453">
        <v>334619</v>
      </c>
      <c r="C1453">
        <v>101359</v>
      </c>
      <c r="D1453" t="s">
        <v>23</v>
      </c>
      <c r="E1453" t="s">
        <v>171</v>
      </c>
      <c r="F1453" t="s">
        <v>37</v>
      </c>
      <c r="G1453" t="s">
        <v>3014</v>
      </c>
      <c r="H1453">
        <v>1</v>
      </c>
      <c r="I1453" t="s">
        <v>128</v>
      </c>
      <c r="J1453" s="1">
        <v>2.2124074074074073E-3</v>
      </c>
      <c r="K1453">
        <v>40.721979579708403</v>
      </c>
      <c r="L1453">
        <v>-73.988148214155601</v>
      </c>
      <c r="M1453">
        <v>40.739461800000001</v>
      </c>
      <c r="N1453">
        <v>-73.992554299999995</v>
      </c>
      <c r="O1453" s="5">
        <v>41920.905253506942</v>
      </c>
      <c r="P1453" s="5">
        <v>41920.907210868056</v>
      </c>
      <c r="Q1453" s="5">
        <v>41920.918520405095</v>
      </c>
      <c r="R1453" s="5">
        <v>41920.92621834491</v>
      </c>
      <c r="S1453">
        <f t="shared" si="44"/>
        <v>41</v>
      </c>
      <c r="T1453">
        <f t="shared" si="45"/>
        <v>3</v>
      </c>
    </row>
    <row r="1454" spans="1:20" x14ac:dyDescent="0.25">
      <c r="A1454">
        <v>1321045</v>
      </c>
      <c r="B1454">
        <v>91817</v>
      </c>
      <c r="C1454">
        <v>138873</v>
      </c>
      <c r="D1454" t="s">
        <v>53</v>
      </c>
      <c r="E1454" t="s">
        <v>425</v>
      </c>
      <c r="F1454" t="s">
        <v>426</v>
      </c>
      <c r="G1454" t="s">
        <v>2049</v>
      </c>
      <c r="H1454">
        <v>6</v>
      </c>
      <c r="I1454" t="s">
        <v>1367</v>
      </c>
      <c r="K1454">
        <v>40.744563916288797</v>
      </c>
      <c r="L1454">
        <v>-73.996630052861306</v>
      </c>
      <c r="M1454">
        <v>40.740125407502703</v>
      </c>
      <c r="N1454">
        <v>-73.990611042896305</v>
      </c>
      <c r="O1454" s="5">
        <v>41920.906938437503</v>
      </c>
      <c r="P1454" s="5">
        <v>41920.913071365743</v>
      </c>
      <c r="Q1454" s="5">
        <v>41920.919912650461</v>
      </c>
      <c r="R1454" s="5">
        <v>41920.924751273145</v>
      </c>
      <c r="S1454">
        <f t="shared" si="44"/>
        <v>41</v>
      </c>
      <c r="T1454">
        <f t="shared" si="45"/>
        <v>3</v>
      </c>
    </row>
    <row r="1455" spans="1:20" x14ac:dyDescent="0.25">
      <c r="A1455">
        <v>1321056</v>
      </c>
      <c r="B1455">
        <v>54788</v>
      </c>
      <c r="C1455">
        <v>102353</v>
      </c>
      <c r="D1455" t="s">
        <v>53</v>
      </c>
      <c r="E1455" t="s">
        <v>816</v>
      </c>
      <c r="F1455" t="s">
        <v>817</v>
      </c>
      <c r="G1455" t="s">
        <v>818</v>
      </c>
      <c r="H1455">
        <v>1</v>
      </c>
      <c r="I1455" t="s">
        <v>819</v>
      </c>
      <c r="K1455">
        <v>40.747535707342003</v>
      </c>
      <c r="L1455">
        <v>-73.986219698857099</v>
      </c>
      <c r="M1455">
        <v>40.744313499999997</v>
      </c>
      <c r="N1455">
        <v>-73.987313900000004</v>
      </c>
      <c r="O1455" s="5">
        <v>41920.907585011577</v>
      </c>
      <c r="P1455" s="5">
        <v>41920.907220393521</v>
      </c>
      <c r="Q1455" s="5">
        <v>41920.91891064815</v>
      </c>
      <c r="R1455" s="5">
        <v>41920.922437569447</v>
      </c>
      <c r="S1455">
        <f t="shared" si="44"/>
        <v>41</v>
      </c>
      <c r="T1455">
        <f t="shared" si="45"/>
        <v>3</v>
      </c>
    </row>
    <row r="1456" spans="1:20" x14ac:dyDescent="0.25">
      <c r="A1456">
        <v>1321188</v>
      </c>
      <c r="B1456">
        <v>338910</v>
      </c>
      <c r="C1456">
        <v>119153</v>
      </c>
      <c r="D1456" t="s">
        <v>53</v>
      </c>
      <c r="E1456" t="s">
        <v>118</v>
      </c>
      <c r="F1456" t="s">
        <v>25</v>
      </c>
      <c r="G1456" t="s">
        <v>2029</v>
      </c>
      <c r="H1456">
        <v>1</v>
      </c>
      <c r="I1456" t="s">
        <v>31</v>
      </c>
      <c r="K1456">
        <v>40.743982000000003</v>
      </c>
      <c r="L1456">
        <v>-74.006677999999994</v>
      </c>
      <c r="M1456">
        <v>40.7520764</v>
      </c>
      <c r="N1456">
        <v>-74.001015600000002</v>
      </c>
      <c r="O1456" s="5">
        <v>41920.91791074074</v>
      </c>
      <c r="P1456" s="5">
        <v>41920.925627627315</v>
      </c>
      <c r="Q1456" s="5">
        <v>41920.946777187499</v>
      </c>
      <c r="R1456" s="5">
        <v>41920.952585844905</v>
      </c>
      <c r="S1456">
        <f t="shared" si="44"/>
        <v>41</v>
      </c>
      <c r="T1456">
        <f t="shared" si="45"/>
        <v>3</v>
      </c>
    </row>
    <row r="1457" spans="1:20" x14ac:dyDescent="0.25">
      <c r="A1457">
        <v>1321206</v>
      </c>
      <c r="B1457">
        <v>107909</v>
      </c>
      <c r="C1457">
        <v>102353</v>
      </c>
      <c r="D1457" t="s">
        <v>53</v>
      </c>
      <c r="E1457" t="s">
        <v>54</v>
      </c>
      <c r="F1457" t="s">
        <v>29</v>
      </c>
      <c r="G1457" t="s">
        <v>330</v>
      </c>
      <c r="H1457">
        <v>1</v>
      </c>
      <c r="I1457" t="s">
        <v>56</v>
      </c>
      <c r="K1457">
        <v>40.740884357811296</v>
      </c>
      <c r="L1457">
        <v>-73.988198676721197</v>
      </c>
      <c r="M1457">
        <v>40.734219899999999</v>
      </c>
      <c r="N1457">
        <v>-73.990255399999995</v>
      </c>
      <c r="O1457" s="5">
        <v>41920.919249999999</v>
      </c>
      <c r="P1457" s="5">
        <v>41920.924930555557</v>
      </c>
      <c r="Q1457" s="5">
        <v>41920.941133657405</v>
      </c>
      <c r="R1457" s="5">
        <v>41920.955480659723</v>
      </c>
      <c r="S1457">
        <f t="shared" si="44"/>
        <v>41</v>
      </c>
      <c r="T1457">
        <f t="shared" si="45"/>
        <v>3</v>
      </c>
    </row>
    <row r="1458" spans="1:20" x14ac:dyDescent="0.25">
      <c r="A1458">
        <v>1321249</v>
      </c>
      <c r="B1458">
        <v>50563</v>
      </c>
      <c r="C1458">
        <v>39733</v>
      </c>
      <c r="D1458" t="s">
        <v>23</v>
      </c>
      <c r="E1458" t="s">
        <v>631</v>
      </c>
      <c r="F1458" t="s">
        <v>29</v>
      </c>
      <c r="G1458" t="s">
        <v>179</v>
      </c>
      <c r="H1458">
        <v>2</v>
      </c>
      <c r="I1458" t="s">
        <v>633</v>
      </c>
      <c r="J1458" s="1">
        <v>4.560949074074074E-3</v>
      </c>
      <c r="K1458">
        <v>40.7711352092903</v>
      </c>
      <c r="L1458">
        <v>-73.959623103066605</v>
      </c>
      <c r="M1458">
        <v>40.785252999999997</v>
      </c>
      <c r="N1458">
        <v>-73.956828000000002</v>
      </c>
      <c r="O1458" s="5">
        <v>41920.922332638889</v>
      </c>
      <c r="P1458" s="5">
        <v>41920.931258865741</v>
      </c>
      <c r="Q1458" s="5">
        <v>41920.938435671298</v>
      </c>
      <c r="R1458" s="5">
        <v>41920.945018761573</v>
      </c>
      <c r="S1458">
        <f t="shared" si="44"/>
        <v>41</v>
      </c>
      <c r="T1458">
        <f t="shared" si="45"/>
        <v>3</v>
      </c>
    </row>
    <row r="1459" spans="1:20" x14ac:dyDescent="0.25">
      <c r="A1459">
        <v>1321248</v>
      </c>
      <c r="B1459">
        <v>155024</v>
      </c>
      <c r="C1459">
        <v>138873</v>
      </c>
      <c r="D1459" t="s">
        <v>53</v>
      </c>
      <c r="E1459" t="s">
        <v>2084</v>
      </c>
      <c r="F1459" t="s">
        <v>139</v>
      </c>
      <c r="J1459" s="1">
        <v>1.1241689814814814E-2</v>
      </c>
      <c r="K1459">
        <v>40.736350000000002</v>
      </c>
      <c r="L1459">
        <v>-74.005880000000005</v>
      </c>
      <c r="M1459">
        <v>40.732557</v>
      </c>
      <c r="N1459">
        <v>-74.004401000000001</v>
      </c>
      <c r="O1459" s="5">
        <v>41920.923342534719</v>
      </c>
      <c r="P1459" s="5">
        <v>41920.931492534721</v>
      </c>
      <c r="Q1459" s="5">
        <v>41920.939986666664</v>
      </c>
      <c r="R1459" s="5">
        <v>41920.945316041667</v>
      </c>
      <c r="S1459">
        <f t="shared" si="44"/>
        <v>41</v>
      </c>
      <c r="T1459">
        <f t="shared" si="45"/>
        <v>3</v>
      </c>
    </row>
    <row r="1460" spans="1:20" x14ac:dyDescent="0.25">
      <c r="A1460">
        <v>1321288</v>
      </c>
      <c r="B1460">
        <v>146802</v>
      </c>
      <c r="C1460">
        <v>124897</v>
      </c>
      <c r="D1460" t="s">
        <v>23</v>
      </c>
      <c r="E1460" t="s">
        <v>62</v>
      </c>
      <c r="F1460" t="s">
        <v>63</v>
      </c>
      <c r="G1460" t="s">
        <v>717</v>
      </c>
      <c r="H1460">
        <v>1</v>
      </c>
      <c r="I1460" t="s">
        <v>65</v>
      </c>
      <c r="K1460">
        <v>40.727518945156902</v>
      </c>
      <c r="L1460">
        <v>-73.988671302795396</v>
      </c>
      <c r="M1460">
        <v>40.7455517</v>
      </c>
      <c r="N1460">
        <v>-73.978619600000002</v>
      </c>
      <c r="O1460" s="5">
        <v>41920.925425069443</v>
      </c>
      <c r="P1460" s="5">
        <v>41920.92393178241</v>
      </c>
      <c r="Q1460" s="5">
        <v>41920.933136319443</v>
      </c>
      <c r="R1460" s="5">
        <v>41920.943120254633</v>
      </c>
      <c r="S1460">
        <f t="shared" si="44"/>
        <v>41</v>
      </c>
      <c r="T1460">
        <f t="shared" si="45"/>
        <v>3</v>
      </c>
    </row>
    <row r="1461" spans="1:20" x14ac:dyDescent="0.25">
      <c r="A1461">
        <v>1321299</v>
      </c>
      <c r="B1461">
        <v>224787</v>
      </c>
      <c r="C1461">
        <v>10940</v>
      </c>
      <c r="D1461" t="s">
        <v>23</v>
      </c>
      <c r="E1461" t="s">
        <v>62</v>
      </c>
      <c r="F1461" t="s">
        <v>63</v>
      </c>
      <c r="G1461" t="s">
        <v>1316</v>
      </c>
      <c r="H1461">
        <v>1</v>
      </c>
      <c r="I1461" t="s">
        <v>249</v>
      </c>
      <c r="K1461">
        <v>40.727518945156902</v>
      </c>
      <c r="L1461">
        <v>-73.988671302795396</v>
      </c>
      <c r="M1461">
        <v>40.733361712109499</v>
      </c>
      <c r="N1461">
        <v>-73.990117224633707</v>
      </c>
      <c r="O1461" s="5">
        <v>41920.926930590278</v>
      </c>
      <c r="P1461" s="5">
        <v>41920.929327361111</v>
      </c>
      <c r="Q1461" s="5">
        <v>41920.93580871528</v>
      </c>
      <c r="R1461" s="5">
        <v>41920.939693136577</v>
      </c>
      <c r="S1461">
        <f t="shared" si="44"/>
        <v>41</v>
      </c>
      <c r="T1461">
        <f t="shared" si="45"/>
        <v>3</v>
      </c>
    </row>
    <row r="1462" spans="1:20" x14ac:dyDescent="0.25">
      <c r="A1462">
        <v>1321372</v>
      </c>
      <c r="B1462">
        <v>242689</v>
      </c>
      <c r="C1462">
        <v>104533</v>
      </c>
      <c r="D1462" t="s">
        <v>23</v>
      </c>
      <c r="E1462" t="s">
        <v>643</v>
      </c>
      <c r="F1462" t="s">
        <v>20</v>
      </c>
      <c r="G1462" t="s">
        <v>3372</v>
      </c>
      <c r="H1462">
        <v>1</v>
      </c>
      <c r="I1462" t="s">
        <v>2184</v>
      </c>
      <c r="K1462">
        <v>40.717013461260301</v>
      </c>
      <c r="L1462">
        <v>-74.008122682571397</v>
      </c>
      <c r="M1462">
        <v>40.710893942078897</v>
      </c>
      <c r="N1462">
        <v>-74.005383599235998</v>
      </c>
      <c r="O1462" s="5">
        <v>41920.933356608795</v>
      </c>
      <c r="P1462" s="5">
        <v>41920.934428437497</v>
      </c>
      <c r="Q1462" s="5">
        <v>41920.947397962962</v>
      </c>
      <c r="R1462" s="5">
        <v>41920.953789016203</v>
      </c>
      <c r="S1462">
        <f t="shared" si="44"/>
        <v>41</v>
      </c>
      <c r="T1462">
        <f t="shared" si="45"/>
        <v>3</v>
      </c>
    </row>
    <row r="1463" spans="1:20" x14ac:dyDescent="0.25">
      <c r="A1463">
        <v>1321420</v>
      </c>
      <c r="B1463">
        <v>134152</v>
      </c>
      <c r="C1463">
        <v>83565</v>
      </c>
      <c r="D1463" t="s">
        <v>23</v>
      </c>
      <c r="E1463" t="s">
        <v>255</v>
      </c>
      <c r="F1463" t="s">
        <v>91</v>
      </c>
      <c r="G1463" t="s">
        <v>273</v>
      </c>
      <c r="H1463">
        <v>2</v>
      </c>
      <c r="I1463" t="s">
        <v>274</v>
      </c>
      <c r="J1463" s="1">
        <v>4.2473842592592589E-3</v>
      </c>
      <c r="K1463">
        <v>40.718110071383997</v>
      </c>
      <c r="L1463">
        <v>-73.957545268768797</v>
      </c>
      <c r="M1463">
        <v>40.714367000000003</v>
      </c>
      <c r="N1463">
        <v>-73.951418000000004</v>
      </c>
      <c r="O1463" s="5">
        <v>41920.936932627315</v>
      </c>
      <c r="P1463" s="5">
        <v>41920.938111655094</v>
      </c>
      <c r="Q1463" s="5">
        <v>41920.948653171297</v>
      </c>
      <c r="R1463" s="5">
        <v>41920.950273449074</v>
      </c>
      <c r="S1463">
        <f t="shared" si="44"/>
        <v>41</v>
      </c>
      <c r="T1463">
        <f t="shared" si="45"/>
        <v>3</v>
      </c>
    </row>
    <row r="1464" spans="1:20" x14ac:dyDescent="0.25">
      <c r="A1464">
        <v>1321420</v>
      </c>
      <c r="B1464">
        <v>134152</v>
      </c>
      <c r="C1464">
        <v>83565</v>
      </c>
      <c r="D1464" t="s">
        <v>23</v>
      </c>
      <c r="E1464" t="s">
        <v>255</v>
      </c>
      <c r="F1464" t="s">
        <v>91</v>
      </c>
      <c r="G1464" t="s">
        <v>3333</v>
      </c>
      <c r="H1464">
        <v>1</v>
      </c>
      <c r="I1464" t="s">
        <v>289</v>
      </c>
      <c r="J1464" s="1">
        <v>4.2473842592592589E-3</v>
      </c>
      <c r="K1464">
        <v>40.718110071383997</v>
      </c>
      <c r="L1464">
        <v>-73.957545268768797</v>
      </c>
      <c r="M1464">
        <v>40.714367000000003</v>
      </c>
      <c r="N1464">
        <v>-73.951418000000004</v>
      </c>
      <c r="O1464" s="5">
        <v>41920.936932627315</v>
      </c>
      <c r="P1464" s="5">
        <v>41920.938111655094</v>
      </c>
      <c r="Q1464" s="5">
        <v>41920.948653171297</v>
      </c>
      <c r="R1464" s="5">
        <v>41920.950273449074</v>
      </c>
      <c r="S1464">
        <f t="shared" si="44"/>
        <v>41</v>
      </c>
      <c r="T1464">
        <f t="shared" si="45"/>
        <v>3</v>
      </c>
    </row>
    <row r="1465" spans="1:20" x14ac:dyDescent="0.25">
      <c r="A1465">
        <v>1321474</v>
      </c>
      <c r="B1465">
        <v>73057</v>
      </c>
      <c r="C1465">
        <v>156557</v>
      </c>
      <c r="D1465" t="s">
        <v>53</v>
      </c>
      <c r="E1465" t="s">
        <v>1338</v>
      </c>
      <c r="J1465" s="1">
        <v>1.9917013888888888E-3</v>
      </c>
      <c r="K1465">
        <v>40.805838999999999</v>
      </c>
      <c r="L1465">
        <v>-73.965462000000002</v>
      </c>
      <c r="M1465">
        <v>40.806107749269202</v>
      </c>
      <c r="N1465">
        <v>-73.963590972194396</v>
      </c>
      <c r="O1465" s="5">
        <v>41920.943480185182</v>
      </c>
      <c r="R1465" s="5">
        <v>41920.951038090279</v>
      </c>
      <c r="S1465">
        <f t="shared" si="44"/>
        <v>41</v>
      </c>
      <c r="T1465">
        <f t="shared" si="45"/>
        <v>3</v>
      </c>
    </row>
    <row r="1466" spans="1:20" x14ac:dyDescent="0.25">
      <c r="A1466">
        <v>1321740</v>
      </c>
      <c r="B1466">
        <v>55478</v>
      </c>
      <c r="C1466">
        <v>123581</v>
      </c>
      <c r="D1466" t="s">
        <v>23</v>
      </c>
      <c r="E1466" t="s">
        <v>293</v>
      </c>
      <c r="F1466" t="s">
        <v>37</v>
      </c>
      <c r="J1466" s="1">
        <v>4.1293055555555553E-3</v>
      </c>
      <c r="K1466">
        <v>40.761836680634801</v>
      </c>
      <c r="L1466">
        <v>-73.960403720115593</v>
      </c>
      <c r="M1466">
        <v>40.79121</v>
      </c>
      <c r="N1466">
        <v>-73.953012000000001</v>
      </c>
      <c r="O1466" s="5">
        <v>41920.971774421298</v>
      </c>
      <c r="P1466" s="5">
        <v>41920.984466122682</v>
      </c>
      <c r="Q1466" s="5">
        <v>41920.98746851852</v>
      </c>
      <c r="R1466" s="5">
        <v>41920.998484236108</v>
      </c>
      <c r="S1466">
        <f t="shared" si="44"/>
        <v>41</v>
      </c>
      <c r="T1466">
        <f t="shared" si="45"/>
        <v>3</v>
      </c>
    </row>
    <row r="1467" spans="1:20" x14ac:dyDescent="0.25">
      <c r="A1467">
        <v>1321796</v>
      </c>
      <c r="B1467">
        <v>301032</v>
      </c>
      <c r="C1467">
        <v>20217</v>
      </c>
      <c r="D1467" t="s">
        <v>53</v>
      </c>
      <c r="E1467" t="s">
        <v>126</v>
      </c>
      <c r="F1467" t="s">
        <v>91</v>
      </c>
      <c r="G1467" t="s">
        <v>1242</v>
      </c>
      <c r="H1467">
        <v>2</v>
      </c>
      <c r="I1467" t="s">
        <v>478</v>
      </c>
      <c r="J1467" s="1">
        <v>1.6073032407407407E-3</v>
      </c>
      <c r="K1467">
        <v>40.7320637605782</v>
      </c>
      <c r="L1467">
        <v>-73.996154665947003</v>
      </c>
      <c r="M1467">
        <v>40.714311888479799</v>
      </c>
      <c r="N1467">
        <v>-74.007687083578205</v>
      </c>
      <c r="O1467" s="5">
        <v>41920.98044146991</v>
      </c>
      <c r="P1467" s="5">
        <v>41920.984285312501</v>
      </c>
      <c r="Q1467" s="5">
        <v>41920.995345902775</v>
      </c>
      <c r="R1467" s="5">
        <v>41921.002559097222</v>
      </c>
      <c r="S1467">
        <f t="shared" si="44"/>
        <v>41</v>
      </c>
      <c r="T1467">
        <f t="shared" si="45"/>
        <v>3</v>
      </c>
    </row>
    <row r="1468" spans="1:20" x14ac:dyDescent="0.25">
      <c r="A1468">
        <v>1321796</v>
      </c>
      <c r="B1468">
        <v>301032</v>
      </c>
      <c r="C1468">
        <v>20217</v>
      </c>
      <c r="D1468" t="s">
        <v>53</v>
      </c>
      <c r="E1468" t="s">
        <v>126</v>
      </c>
      <c r="F1468" t="s">
        <v>91</v>
      </c>
      <c r="G1468" t="s">
        <v>217</v>
      </c>
      <c r="H1468">
        <v>1</v>
      </c>
      <c r="I1468" t="s">
        <v>218</v>
      </c>
      <c r="J1468" s="1">
        <v>1.6073032407407407E-3</v>
      </c>
      <c r="K1468">
        <v>40.7320637605782</v>
      </c>
      <c r="L1468">
        <v>-73.996154665947003</v>
      </c>
      <c r="M1468">
        <v>40.714311888479799</v>
      </c>
      <c r="N1468">
        <v>-74.007687083578205</v>
      </c>
      <c r="O1468" s="5">
        <v>41920.98044146991</v>
      </c>
      <c r="P1468" s="5">
        <v>41920.984285312501</v>
      </c>
      <c r="Q1468" s="5">
        <v>41920.995345902775</v>
      </c>
      <c r="R1468" s="5">
        <v>41921.002559097222</v>
      </c>
      <c r="S1468">
        <f t="shared" si="44"/>
        <v>41</v>
      </c>
      <c r="T1468">
        <f t="shared" si="45"/>
        <v>3</v>
      </c>
    </row>
    <row r="1469" spans="1:20" x14ac:dyDescent="0.25">
      <c r="A1469">
        <v>1321798</v>
      </c>
      <c r="B1469">
        <v>80466</v>
      </c>
      <c r="C1469">
        <v>156557</v>
      </c>
      <c r="D1469" t="s">
        <v>53</v>
      </c>
      <c r="E1469" t="s">
        <v>631</v>
      </c>
      <c r="F1469" t="s">
        <v>29</v>
      </c>
      <c r="G1469" t="s">
        <v>632</v>
      </c>
      <c r="H1469">
        <v>1</v>
      </c>
      <c r="I1469" t="s">
        <v>633</v>
      </c>
      <c r="J1469" s="1">
        <v>1.294826388888889E-3</v>
      </c>
      <c r="K1469">
        <v>40.7711352092903</v>
      </c>
      <c r="L1469">
        <v>-73.959623103066605</v>
      </c>
      <c r="M1469">
        <v>40.767122950607103</v>
      </c>
      <c r="N1469">
        <v>-73.969561745999997</v>
      </c>
      <c r="O1469" s="5">
        <v>41920.980581643518</v>
      </c>
      <c r="P1469" s="5">
        <v>41920.980718067127</v>
      </c>
      <c r="Q1469" s="5">
        <v>41920.988621608798</v>
      </c>
      <c r="R1469" s="5">
        <v>41920.992326956017</v>
      </c>
      <c r="S1469">
        <f t="shared" si="44"/>
        <v>41</v>
      </c>
      <c r="T1469">
        <f t="shared" si="45"/>
        <v>3</v>
      </c>
    </row>
    <row r="1470" spans="1:20" x14ac:dyDescent="0.25">
      <c r="A1470">
        <v>1321817</v>
      </c>
      <c r="B1470">
        <v>354016</v>
      </c>
      <c r="C1470">
        <v>19432</v>
      </c>
      <c r="D1470" t="s">
        <v>53</v>
      </c>
      <c r="E1470" t="s">
        <v>171</v>
      </c>
      <c r="F1470" t="s">
        <v>37</v>
      </c>
      <c r="G1470" t="s">
        <v>672</v>
      </c>
      <c r="H1470">
        <v>1</v>
      </c>
      <c r="I1470" t="s">
        <v>113</v>
      </c>
      <c r="J1470" s="1">
        <v>1.5802199074074071E-3</v>
      </c>
      <c r="K1470">
        <v>40.721979579708403</v>
      </c>
      <c r="L1470">
        <v>-73.988148214155601</v>
      </c>
      <c r="M1470">
        <v>40.723329499999998</v>
      </c>
      <c r="N1470">
        <v>-73.991501799999995</v>
      </c>
      <c r="O1470" s="5">
        <v>41920.984134212966</v>
      </c>
      <c r="P1470" s="5">
        <v>41920.984244039355</v>
      </c>
      <c r="Q1470" s="5">
        <v>41920.993157407407</v>
      </c>
      <c r="R1470" s="5">
        <v>41920.997216967589</v>
      </c>
      <c r="S1470">
        <f t="shared" si="44"/>
        <v>41</v>
      </c>
      <c r="T1470">
        <f t="shared" si="45"/>
        <v>3</v>
      </c>
    </row>
    <row r="1471" spans="1:20" x14ac:dyDescent="0.25">
      <c r="A1471">
        <v>1321822</v>
      </c>
      <c r="B1471">
        <v>290605</v>
      </c>
      <c r="C1471">
        <v>157086</v>
      </c>
      <c r="D1471" t="s">
        <v>53</v>
      </c>
      <c r="E1471" t="s">
        <v>88</v>
      </c>
      <c r="F1471" t="s">
        <v>89</v>
      </c>
      <c r="K1471">
        <v>40.7222908678878</v>
      </c>
      <c r="L1471">
        <v>-73.997117845003601</v>
      </c>
      <c r="M1471">
        <v>40.720095537530398</v>
      </c>
      <c r="N1471">
        <v>-73.995858731060494</v>
      </c>
      <c r="O1471" s="5">
        <v>41920.984664386575</v>
      </c>
      <c r="P1471" s="5">
        <v>41920.990383680553</v>
      </c>
      <c r="Q1471" s="5">
        <v>41921.001766041663</v>
      </c>
      <c r="R1471" s="5">
        <v>41921.006278726854</v>
      </c>
      <c r="S1471">
        <f t="shared" si="44"/>
        <v>41</v>
      </c>
      <c r="T1471">
        <f t="shared" si="45"/>
        <v>3</v>
      </c>
    </row>
    <row r="1472" spans="1:20" x14ac:dyDescent="0.25">
      <c r="A1472">
        <v>1321840</v>
      </c>
      <c r="B1472">
        <v>63361</v>
      </c>
      <c r="C1472">
        <v>20962</v>
      </c>
      <c r="D1472" t="s">
        <v>85</v>
      </c>
      <c r="E1472" t="s">
        <v>243</v>
      </c>
      <c r="F1472" t="s">
        <v>70</v>
      </c>
      <c r="G1472" t="s">
        <v>235</v>
      </c>
      <c r="H1472">
        <v>1</v>
      </c>
      <c r="I1472" t="s">
        <v>236</v>
      </c>
      <c r="K1472">
        <v>40.731795470614898</v>
      </c>
      <c r="L1472">
        <v>-73.985672593116803</v>
      </c>
      <c r="M1472">
        <v>40.747481399999998</v>
      </c>
      <c r="N1472">
        <v>-74.002156499999998</v>
      </c>
      <c r="O1472" s="5">
        <v>41920.987212777778</v>
      </c>
      <c r="P1472" s="5">
        <v>41920.98918246528</v>
      </c>
      <c r="Q1472" s="5">
        <v>41920.995485775464</v>
      </c>
      <c r="R1472" s="5">
        <v>41921.006042002315</v>
      </c>
      <c r="S1472">
        <f t="shared" si="44"/>
        <v>41</v>
      </c>
      <c r="T1472">
        <f t="shared" si="45"/>
        <v>3</v>
      </c>
    </row>
    <row r="1473" spans="1:20" x14ac:dyDescent="0.25">
      <c r="A1473">
        <v>1321844</v>
      </c>
      <c r="B1473">
        <v>296668</v>
      </c>
      <c r="C1473">
        <v>104533</v>
      </c>
      <c r="D1473" t="s">
        <v>23</v>
      </c>
      <c r="E1473" t="s">
        <v>2085</v>
      </c>
      <c r="F1473" t="s">
        <v>78</v>
      </c>
      <c r="K1473">
        <v>40.7478304677173</v>
      </c>
      <c r="L1473">
        <v>-73.985094841795203</v>
      </c>
      <c r="M1473">
        <v>40.734250600000003</v>
      </c>
      <c r="N1473">
        <v>-73.990212299999996</v>
      </c>
      <c r="O1473" s="5">
        <v>41920.987458750002</v>
      </c>
      <c r="P1473" s="5">
        <v>41920.990345509257</v>
      </c>
      <c r="Q1473" s="5">
        <v>41921.001883703706</v>
      </c>
      <c r="R1473" s="5">
        <v>41921.010456851851</v>
      </c>
      <c r="S1473">
        <f t="shared" si="44"/>
        <v>41</v>
      </c>
      <c r="T1473">
        <f t="shared" si="45"/>
        <v>3</v>
      </c>
    </row>
    <row r="1474" spans="1:20" x14ac:dyDescent="0.25">
      <c r="A1474">
        <v>1321853</v>
      </c>
      <c r="B1474">
        <v>81828</v>
      </c>
      <c r="C1474">
        <v>152114</v>
      </c>
      <c r="D1474" t="s">
        <v>23</v>
      </c>
      <c r="E1474" t="s">
        <v>588</v>
      </c>
      <c r="F1474" t="s">
        <v>589</v>
      </c>
      <c r="G1474" t="s">
        <v>2843</v>
      </c>
      <c r="H1474">
        <v>1</v>
      </c>
      <c r="I1474" t="s">
        <v>2844</v>
      </c>
      <c r="J1474" s="1">
        <v>2.0151620370370371E-3</v>
      </c>
      <c r="K1474">
        <v>40.721648437964603</v>
      </c>
      <c r="L1474">
        <v>-73.997533321380601</v>
      </c>
      <c r="M1474">
        <v>40.725307029702698</v>
      </c>
      <c r="N1474">
        <v>-73.994452422404095</v>
      </c>
      <c r="O1474" s="5">
        <v>41920.988912638888</v>
      </c>
      <c r="P1474" s="5">
        <v>41920.997073900464</v>
      </c>
      <c r="Q1474" s="5">
        <v>41921.005306793981</v>
      </c>
      <c r="R1474" s="5">
        <v>41921.010751504633</v>
      </c>
      <c r="S1474">
        <f t="shared" si="44"/>
        <v>41</v>
      </c>
      <c r="T1474">
        <f t="shared" si="45"/>
        <v>3</v>
      </c>
    </row>
    <row r="1475" spans="1:20" x14ac:dyDescent="0.25">
      <c r="A1475">
        <v>1321950</v>
      </c>
      <c r="B1475">
        <v>297232</v>
      </c>
      <c r="C1475">
        <v>53095</v>
      </c>
      <c r="D1475" t="s">
        <v>23</v>
      </c>
      <c r="E1475" t="s">
        <v>154</v>
      </c>
      <c r="F1475" t="s">
        <v>58</v>
      </c>
      <c r="G1475" t="s">
        <v>1323</v>
      </c>
      <c r="H1475">
        <v>2</v>
      </c>
      <c r="I1475" t="s">
        <v>996</v>
      </c>
      <c r="J1475" s="1">
        <v>1.6001620370370371E-3</v>
      </c>
      <c r="K1475">
        <v>40.764217000000002</v>
      </c>
      <c r="L1475">
        <v>-73.988320999999999</v>
      </c>
      <c r="M1475">
        <v>40.763793100000001</v>
      </c>
      <c r="N1475">
        <v>-73.972201400000003</v>
      </c>
      <c r="O1475" s="5">
        <v>41921.001870717591</v>
      </c>
      <c r="P1475" s="5">
        <v>41921.002798483794</v>
      </c>
      <c r="Q1475" s="5">
        <v>41921.011722743053</v>
      </c>
      <c r="R1475" s="5">
        <v>41921.017772372688</v>
      </c>
      <c r="S1475">
        <f t="shared" ref="S1475:S1538" si="46">WEEKNUM(O1475,21)</f>
        <v>41</v>
      </c>
      <c r="T1475">
        <f t="shared" ref="T1475:T1538" si="47">WEEKDAY(O1475,11)</f>
        <v>4</v>
      </c>
    </row>
    <row r="1476" spans="1:20" x14ac:dyDescent="0.25">
      <c r="A1476">
        <v>1322016</v>
      </c>
      <c r="B1476">
        <v>333127</v>
      </c>
      <c r="C1476">
        <v>142140</v>
      </c>
      <c r="D1476" t="s">
        <v>53</v>
      </c>
      <c r="E1476" t="s">
        <v>154</v>
      </c>
      <c r="F1476" t="s">
        <v>58</v>
      </c>
      <c r="G1476" t="s">
        <v>3665</v>
      </c>
      <c r="H1476">
        <v>1</v>
      </c>
      <c r="I1476" t="s">
        <v>2064</v>
      </c>
      <c r="J1476" s="1">
        <v>2.5140856481481481E-3</v>
      </c>
      <c r="K1476">
        <v>40.764217000000002</v>
      </c>
      <c r="L1476">
        <v>-73.988320999999999</v>
      </c>
      <c r="M1476">
        <v>40.747945363783103</v>
      </c>
      <c r="N1476">
        <v>-73.978854328424902</v>
      </c>
      <c r="O1476" s="5">
        <v>41921.013882581021</v>
      </c>
      <c r="P1476" s="5">
        <v>41921.018828518521</v>
      </c>
      <c r="Q1476" s="5">
        <v>41921.024400682873</v>
      </c>
      <c r="R1476" s="5">
        <v>41921.035957453707</v>
      </c>
      <c r="S1476">
        <f t="shared" si="46"/>
        <v>41</v>
      </c>
      <c r="T1476">
        <f t="shared" si="47"/>
        <v>4</v>
      </c>
    </row>
    <row r="1477" spans="1:20" x14ac:dyDescent="0.25">
      <c r="A1477">
        <v>1322133</v>
      </c>
      <c r="B1477">
        <v>49104</v>
      </c>
      <c r="C1477">
        <v>156557</v>
      </c>
      <c r="D1477" t="s">
        <v>53</v>
      </c>
      <c r="E1477" t="s">
        <v>154</v>
      </c>
      <c r="F1477" t="s">
        <v>58</v>
      </c>
      <c r="G1477" t="s">
        <v>155</v>
      </c>
      <c r="H1477">
        <v>1</v>
      </c>
      <c r="I1477" t="s">
        <v>156</v>
      </c>
      <c r="J1477" s="1">
        <v>3.8778587962962963E-3</v>
      </c>
      <c r="K1477">
        <v>40.764217000000002</v>
      </c>
      <c r="L1477">
        <v>-73.988320999999999</v>
      </c>
      <c r="M1477">
        <v>40.747896730937697</v>
      </c>
      <c r="N1477">
        <v>-74.003608273411203</v>
      </c>
      <c r="O1477" s="5">
        <v>41921.048730879629</v>
      </c>
      <c r="P1477" s="5">
        <v>41921.056327164355</v>
      </c>
      <c r="Q1477" s="5">
        <v>41921.064885486114</v>
      </c>
      <c r="R1477" s="5">
        <v>41921.071036284724</v>
      </c>
      <c r="S1477">
        <f t="shared" si="46"/>
        <v>41</v>
      </c>
      <c r="T1477">
        <f t="shared" si="47"/>
        <v>4</v>
      </c>
    </row>
    <row r="1478" spans="1:20" x14ac:dyDescent="0.25">
      <c r="A1478">
        <v>1322133</v>
      </c>
      <c r="B1478">
        <v>49104</v>
      </c>
      <c r="C1478">
        <v>156557</v>
      </c>
      <c r="D1478" t="s">
        <v>53</v>
      </c>
      <c r="E1478" t="s">
        <v>154</v>
      </c>
      <c r="F1478" t="s">
        <v>58</v>
      </c>
      <c r="G1478" t="s">
        <v>1551</v>
      </c>
      <c r="H1478">
        <v>1</v>
      </c>
      <c r="I1478" t="s">
        <v>1552</v>
      </c>
      <c r="J1478" s="1">
        <v>3.8778587962962963E-3</v>
      </c>
      <c r="K1478">
        <v>40.764217000000002</v>
      </c>
      <c r="L1478">
        <v>-73.988320999999999</v>
      </c>
      <c r="M1478">
        <v>40.747896730937697</v>
      </c>
      <c r="N1478">
        <v>-74.003608273411203</v>
      </c>
      <c r="O1478" s="5">
        <v>41921.048730879629</v>
      </c>
      <c r="P1478" s="5">
        <v>41921.056327164355</v>
      </c>
      <c r="Q1478" s="5">
        <v>41921.064885486114</v>
      </c>
      <c r="R1478" s="5">
        <v>41921.071036284724</v>
      </c>
      <c r="S1478">
        <f t="shared" si="46"/>
        <v>41</v>
      </c>
      <c r="T1478">
        <f t="shared" si="47"/>
        <v>4</v>
      </c>
    </row>
    <row r="1479" spans="1:20" x14ac:dyDescent="0.25">
      <c r="A1479">
        <v>1322451</v>
      </c>
      <c r="B1479">
        <v>42828</v>
      </c>
      <c r="C1479">
        <v>158266</v>
      </c>
      <c r="D1479" t="s">
        <v>314</v>
      </c>
      <c r="E1479" t="s">
        <v>354</v>
      </c>
      <c r="F1479" t="s">
        <v>108</v>
      </c>
      <c r="K1479">
        <v>40.727612000000001</v>
      </c>
      <c r="L1479">
        <v>-74.007306</v>
      </c>
      <c r="M1479">
        <v>40.725517000000004</v>
      </c>
      <c r="N1479">
        <v>-74.010013000000001</v>
      </c>
      <c r="O1479" s="5">
        <v>41921.331056759256</v>
      </c>
      <c r="P1479" s="5">
        <v>41921.353553634261</v>
      </c>
      <c r="Q1479" s="5">
        <v>41921.363856342592</v>
      </c>
      <c r="R1479" s="5">
        <v>41921.368461608799</v>
      </c>
      <c r="S1479">
        <f t="shared" si="46"/>
        <v>41</v>
      </c>
      <c r="T1479">
        <f t="shared" si="47"/>
        <v>4</v>
      </c>
    </row>
    <row r="1480" spans="1:20" x14ac:dyDescent="0.25">
      <c r="A1480">
        <v>1322472</v>
      </c>
      <c r="B1480">
        <v>163794</v>
      </c>
      <c r="C1480">
        <v>158266</v>
      </c>
      <c r="D1480" t="s">
        <v>314</v>
      </c>
      <c r="E1480" t="s">
        <v>2237</v>
      </c>
      <c r="F1480" t="s">
        <v>108</v>
      </c>
      <c r="K1480">
        <v>40.7461447328688</v>
      </c>
      <c r="L1480">
        <v>-73.994116468965402</v>
      </c>
      <c r="M1480">
        <v>40.747996100000002</v>
      </c>
      <c r="N1480">
        <v>-73.995932100000005</v>
      </c>
      <c r="O1480" s="5">
        <v>41921.35598216435</v>
      </c>
      <c r="R1480" s="5">
        <v>41921.392811226855</v>
      </c>
      <c r="S1480">
        <f t="shared" si="46"/>
        <v>41</v>
      </c>
      <c r="T1480">
        <f t="shared" si="47"/>
        <v>4</v>
      </c>
    </row>
    <row r="1481" spans="1:20" x14ac:dyDescent="0.25">
      <c r="A1481">
        <v>1322485</v>
      </c>
      <c r="B1481">
        <v>114241</v>
      </c>
      <c r="C1481">
        <v>142301</v>
      </c>
      <c r="D1481" t="s">
        <v>23</v>
      </c>
      <c r="E1481" t="s">
        <v>405</v>
      </c>
      <c r="F1481" t="s">
        <v>49</v>
      </c>
      <c r="G1481" t="s">
        <v>3906</v>
      </c>
      <c r="H1481">
        <v>1</v>
      </c>
      <c r="I1481" t="s">
        <v>1119</v>
      </c>
      <c r="K1481">
        <v>40.72813</v>
      </c>
      <c r="L1481">
        <v>-73.982020000000006</v>
      </c>
      <c r="M1481">
        <v>40.755992999999997</v>
      </c>
      <c r="N1481">
        <v>-73.986136200000004</v>
      </c>
      <c r="O1481" s="5">
        <v>41921.382984606484</v>
      </c>
      <c r="P1481" s="5">
        <v>41921.396369108799</v>
      </c>
      <c r="Q1481" s="5">
        <v>41921.402836956018</v>
      </c>
      <c r="R1481" s="5">
        <v>41921.430923912034</v>
      </c>
      <c r="S1481">
        <f t="shared" si="46"/>
        <v>41</v>
      </c>
      <c r="T1481">
        <f t="shared" si="47"/>
        <v>4</v>
      </c>
    </row>
    <row r="1482" spans="1:20" x14ac:dyDescent="0.25">
      <c r="A1482">
        <v>1322487</v>
      </c>
      <c r="B1482">
        <v>56088</v>
      </c>
      <c r="C1482">
        <v>158266</v>
      </c>
      <c r="D1482" t="s">
        <v>314</v>
      </c>
      <c r="E1482" t="s">
        <v>1833</v>
      </c>
      <c r="F1482" t="s">
        <v>1834</v>
      </c>
      <c r="K1482">
        <v>40.745524570280502</v>
      </c>
      <c r="L1482">
        <v>-73.994437842259998</v>
      </c>
      <c r="M1482">
        <v>40.727703200000001</v>
      </c>
      <c r="N1482">
        <v>-74.007061199999995</v>
      </c>
      <c r="O1482" s="5">
        <v>41921.383476180556</v>
      </c>
      <c r="P1482" s="5">
        <v>41921.381680740742</v>
      </c>
      <c r="Q1482" s="5">
        <v>41921.405875879631</v>
      </c>
      <c r="R1482" s="5">
        <v>41921.411926365741</v>
      </c>
      <c r="S1482">
        <f t="shared" si="46"/>
        <v>41</v>
      </c>
      <c r="T1482">
        <f t="shared" si="47"/>
        <v>4</v>
      </c>
    </row>
    <row r="1483" spans="1:20" x14ac:dyDescent="0.25">
      <c r="A1483">
        <v>1322489</v>
      </c>
      <c r="B1483">
        <v>58898</v>
      </c>
      <c r="C1483">
        <v>91807</v>
      </c>
      <c r="D1483" t="s">
        <v>85</v>
      </c>
      <c r="E1483" t="s">
        <v>32</v>
      </c>
      <c r="F1483" t="s">
        <v>33</v>
      </c>
      <c r="G1483" t="s">
        <v>2112</v>
      </c>
      <c r="H1483">
        <v>1</v>
      </c>
      <c r="I1483" t="s">
        <v>470</v>
      </c>
      <c r="K1483">
        <v>40.729663911581198</v>
      </c>
      <c r="L1483">
        <v>-73.986432043583505</v>
      </c>
      <c r="M1483">
        <v>40.729953600000002</v>
      </c>
      <c r="N1483">
        <v>-73.986349799999999</v>
      </c>
      <c r="O1483" s="5">
        <v>41921.386152766201</v>
      </c>
      <c r="R1483" s="5">
        <v>41921.40606184028</v>
      </c>
      <c r="S1483">
        <f t="shared" si="46"/>
        <v>41</v>
      </c>
      <c r="T1483">
        <f t="shared" si="47"/>
        <v>4</v>
      </c>
    </row>
    <row r="1484" spans="1:20" x14ac:dyDescent="0.25">
      <c r="A1484">
        <v>1322499</v>
      </c>
      <c r="B1484">
        <v>297130</v>
      </c>
      <c r="C1484">
        <v>158266</v>
      </c>
      <c r="D1484" t="s">
        <v>314</v>
      </c>
      <c r="E1484" t="s">
        <v>2480</v>
      </c>
      <c r="F1484" t="s">
        <v>49</v>
      </c>
      <c r="G1484" t="s">
        <v>3820</v>
      </c>
      <c r="H1484">
        <v>1</v>
      </c>
      <c r="I1484" t="s">
        <v>3223</v>
      </c>
      <c r="K1484">
        <v>40.725096000788497</v>
      </c>
      <c r="L1484">
        <v>-74.003074765205398</v>
      </c>
      <c r="M1484">
        <v>40.735796999999998</v>
      </c>
      <c r="N1484">
        <v>-74.000366</v>
      </c>
      <c r="O1484" s="5">
        <v>41921.395245810185</v>
      </c>
      <c r="P1484" s="5">
        <v>41921.414318703704</v>
      </c>
      <c r="Q1484" s="5">
        <v>41921.436425370368</v>
      </c>
      <c r="R1484" s="5">
        <v>41921.4430478125</v>
      </c>
      <c r="S1484">
        <f t="shared" si="46"/>
        <v>41</v>
      </c>
      <c r="T1484">
        <f t="shared" si="47"/>
        <v>4</v>
      </c>
    </row>
    <row r="1485" spans="1:20" x14ac:dyDescent="0.25">
      <c r="A1485">
        <v>1322551</v>
      </c>
      <c r="B1485">
        <v>82006</v>
      </c>
      <c r="C1485">
        <v>91807</v>
      </c>
      <c r="D1485" t="s">
        <v>85</v>
      </c>
      <c r="E1485" t="s">
        <v>1025</v>
      </c>
      <c r="K1485">
        <v>40.7419833483332</v>
      </c>
      <c r="L1485">
        <v>-73.990877406583806</v>
      </c>
      <c r="M1485">
        <v>40.720932395825201</v>
      </c>
      <c r="N1485">
        <v>-73.987378369880602</v>
      </c>
      <c r="O1485" s="5">
        <v>41921.415830543985</v>
      </c>
      <c r="P1485" s="5">
        <v>41921.426509814817</v>
      </c>
      <c r="Q1485" s="5">
        <v>41921.43435369213</v>
      </c>
      <c r="R1485" s="5">
        <v>41921.4455790625</v>
      </c>
      <c r="S1485">
        <f t="shared" si="46"/>
        <v>41</v>
      </c>
      <c r="T1485">
        <f t="shared" si="47"/>
        <v>4</v>
      </c>
    </row>
    <row r="1486" spans="1:20" x14ac:dyDescent="0.25">
      <c r="A1486">
        <v>1322565</v>
      </c>
      <c r="B1486">
        <v>133424</v>
      </c>
      <c r="C1486">
        <v>99219</v>
      </c>
      <c r="D1486" t="s">
        <v>23</v>
      </c>
      <c r="E1486" t="s">
        <v>354</v>
      </c>
      <c r="F1486" t="s">
        <v>108</v>
      </c>
      <c r="K1486">
        <v>40.722638491977698</v>
      </c>
      <c r="L1486">
        <v>-73.998001606428005</v>
      </c>
      <c r="M1486">
        <v>40.721949600000002</v>
      </c>
      <c r="N1486">
        <v>-73.9941563</v>
      </c>
      <c r="O1486" s="5">
        <v>41921.42413540509</v>
      </c>
      <c r="P1486" s="5">
        <v>41921.426263136571</v>
      </c>
      <c r="Q1486" s="5">
        <v>41921.434130451387</v>
      </c>
      <c r="R1486" s="5">
        <v>41921.435419872687</v>
      </c>
      <c r="S1486">
        <f t="shared" si="46"/>
        <v>41</v>
      </c>
      <c r="T1486">
        <f t="shared" si="47"/>
        <v>4</v>
      </c>
    </row>
    <row r="1487" spans="1:20" x14ac:dyDescent="0.25">
      <c r="A1487">
        <v>1322572</v>
      </c>
      <c r="B1487">
        <v>139159</v>
      </c>
      <c r="C1487">
        <v>101359</v>
      </c>
      <c r="D1487" t="s">
        <v>23</v>
      </c>
      <c r="E1487" t="s">
        <v>2140</v>
      </c>
      <c r="F1487" t="s">
        <v>2141</v>
      </c>
      <c r="K1487">
        <v>40.739974001722501</v>
      </c>
      <c r="L1487">
        <v>-73.994759215015804</v>
      </c>
      <c r="M1487">
        <v>40.717205900000003</v>
      </c>
      <c r="N1487">
        <v>-73.989847299999994</v>
      </c>
      <c r="O1487" s="5">
        <v>41921.426452557869</v>
      </c>
      <c r="P1487" s="5">
        <v>41921.436296006941</v>
      </c>
      <c r="Q1487" s="5">
        <v>41921.466733958332</v>
      </c>
      <c r="R1487" s="5">
        <v>41921.481545578703</v>
      </c>
      <c r="S1487">
        <f t="shared" si="46"/>
        <v>41</v>
      </c>
      <c r="T1487">
        <f t="shared" si="47"/>
        <v>4</v>
      </c>
    </row>
    <row r="1488" spans="1:20" x14ac:dyDescent="0.25">
      <c r="A1488">
        <v>1322618</v>
      </c>
      <c r="B1488">
        <v>369242</v>
      </c>
      <c r="C1488">
        <v>102048</v>
      </c>
      <c r="D1488" t="s">
        <v>53</v>
      </c>
      <c r="E1488" t="s">
        <v>96</v>
      </c>
      <c r="F1488" t="s">
        <v>97</v>
      </c>
      <c r="G1488" t="s">
        <v>3380</v>
      </c>
      <c r="H1488">
        <v>1</v>
      </c>
      <c r="I1488" t="s">
        <v>3381</v>
      </c>
      <c r="K1488">
        <v>40.723954999999997</v>
      </c>
      <c r="L1488">
        <v>-73.991828999999996</v>
      </c>
      <c r="M1488">
        <v>40.724625409877099</v>
      </c>
      <c r="N1488">
        <v>-73.995631750007206</v>
      </c>
      <c r="O1488" s="5">
        <v>41921.452560972219</v>
      </c>
      <c r="P1488" s="5">
        <v>41921.461890763887</v>
      </c>
      <c r="Q1488" s="5">
        <v>41921.479854421297</v>
      </c>
      <c r="R1488" s="5">
        <v>41921.483105578707</v>
      </c>
      <c r="S1488">
        <f t="shared" si="46"/>
        <v>41</v>
      </c>
      <c r="T1488">
        <f t="shared" si="47"/>
        <v>4</v>
      </c>
    </row>
    <row r="1489" spans="1:20" x14ac:dyDescent="0.25">
      <c r="A1489">
        <v>1322686</v>
      </c>
      <c r="B1489">
        <v>275689</v>
      </c>
      <c r="C1489">
        <v>140206</v>
      </c>
      <c r="D1489" t="s">
        <v>23</v>
      </c>
      <c r="E1489" t="s">
        <v>856</v>
      </c>
      <c r="F1489" t="s">
        <v>115</v>
      </c>
      <c r="G1489" t="s">
        <v>3332</v>
      </c>
      <c r="H1489">
        <v>1</v>
      </c>
      <c r="I1489" t="s">
        <v>31</v>
      </c>
      <c r="J1489" s="1">
        <v>5.3870138888888891E-3</v>
      </c>
      <c r="K1489">
        <v>40.737282906043497</v>
      </c>
      <c r="L1489">
        <v>-73.990908445307397</v>
      </c>
      <c r="M1489">
        <v>40.751220500000002</v>
      </c>
      <c r="N1489">
        <v>-74.004390599999994</v>
      </c>
      <c r="O1489" s="5">
        <v>41921.470294583334</v>
      </c>
      <c r="P1489" s="5">
        <v>41921.480292627311</v>
      </c>
      <c r="Q1489" s="5">
        <v>41921.494099120369</v>
      </c>
      <c r="R1489" s="5">
        <v>41921.506747523148</v>
      </c>
      <c r="S1489">
        <f t="shared" si="46"/>
        <v>41</v>
      </c>
      <c r="T1489">
        <f t="shared" si="47"/>
        <v>4</v>
      </c>
    </row>
    <row r="1490" spans="1:20" x14ac:dyDescent="0.25">
      <c r="A1490">
        <v>1322720</v>
      </c>
      <c r="B1490">
        <v>88838</v>
      </c>
      <c r="C1490">
        <v>49875</v>
      </c>
      <c r="D1490" t="s">
        <v>23</v>
      </c>
      <c r="E1490" t="s">
        <v>137</v>
      </c>
      <c r="F1490" t="s">
        <v>115</v>
      </c>
      <c r="J1490" s="1">
        <v>4.9557638888888889E-3</v>
      </c>
      <c r="K1490">
        <v>40.745078589413303</v>
      </c>
      <c r="L1490">
        <v>-73.988821506500202</v>
      </c>
      <c r="M1490">
        <v>40.723575599999997</v>
      </c>
      <c r="N1490">
        <v>-73.993094200000002</v>
      </c>
      <c r="O1490" s="5">
        <v>41921.476849062499</v>
      </c>
      <c r="P1490" s="5">
        <v>41921.477599004633</v>
      </c>
      <c r="Q1490" s="5">
        <v>41921.487237754627</v>
      </c>
      <c r="R1490" s="5">
        <v>41921.494252824072</v>
      </c>
      <c r="S1490">
        <f t="shared" si="46"/>
        <v>41</v>
      </c>
      <c r="T1490">
        <f t="shared" si="47"/>
        <v>4</v>
      </c>
    </row>
    <row r="1491" spans="1:20" x14ac:dyDescent="0.25">
      <c r="A1491">
        <v>1322723</v>
      </c>
      <c r="B1491">
        <v>340592</v>
      </c>
      <c r="C1491">
        <v>144919</v>
      </c>
      <c r="D1491" t="s">
        <v>23</v>
      </c>
      <c r="E1491" t="s">
        <v>137</v>
      </c>
      <c r="F1491" t="s">
        <v>115</v>
      </c>
      <c r="G1491" t="s">
        <v>706</v>
      </c>
      <c r="H1491">
        <v>1</v>
      </c>
      <c r="I1491" t="s">
        <v>149</v>
      </c>
      <c r="J1491" s="1">
        <v>7.0506597222222229E-3</v>
      </c>
      <c r="K1491">
        <v>40.721323186970601</v>
      </c>
      <c r="L1491">
        <v>-74.009732007980304</v>
      </c>
      <c r="M1491">
        <v>40.715089999999996</v>
      </c>
      <c r="N1491">
        <v>-74.014191999999994</v>
      </c>
      <c r="O1491" s="5">
        <v>41921.478143287037</v>
      </c>
      <c r="P1491" s="5">
        <v>41921.491127777779</v>
      </c>
      <c r="Q1491" s="5">
        <v>41921.502462916666</v>
      </c>
      <c r="R1491" s="5">
        <v>41921.507203009256</v>
      </c>
      <c r="S1491">
        <f t="shared" si="46"/>
        <v>41</v>
      </c>
      <c r="T1491">
        <f t="shared" si="47"/>
        <v>4</v>
      </c>
    </row>
    <row r="1492" spans="1:20" x14ac:dyDescent="0.25">
      <c r="A1492">
        <v>1322722</v>
      </c>
      <c r="B1492">
        <v>151789</v>
      </c>
      <c r="C1492">
        <v>79598</v>
      </c>
      <c r="D1492" t="s">
        <v>23</v>
      </c>
      <c r="E1492" t="s">
        <v>137</v>
      </c>
      <c r="F1492" t="s">
        <v>115</v>
      </c>
      <c r="G1492" t="s">
        <v>583</v>
      </c>
      <c r="H1492">
        <v>1</v>
      </c>
      <c r="I1492" t="s">
        <v>149</v>
      </c>
      <c r="J1492" s="1">
        <v>5.2481481481481476E-3</v>
      </c>
      <c r="K1492">
        <v>40.745078589413303</v>
      </c>
      <c r="L1492">
        <v>-73.988821506500202</v>
      </c>
      <c r="M1492">
        <v>40.750621299999999</v>
      </c>
      <c r="N1492">
        <v>-73.986291499999993</v>
      </c>
      <c r="O1492" s="5">
        <v>41921.479322777777</v>
      </c>
      <c r="P1492" s="5">
        <v>41921.477992060187</v>
      </c>
      <c r="Q1492" s="5">
        <v>41921.486542256942</v>
      </c>
      <c r="R1492" s="5">
        <v>41921.490306030093</v>
      </c>
      <c r="S1492">
        <f t="shared" si="46"/>
        <v>41</v>
      </c>
      <c r="T1492">
        <f t="shared" si="47"/>
        <v>4</v>
      </c>
    </row>
    <row r="1493" spans="1:20" x14ac:dyDescent="0.25">
      <c r="A1493">
        <v>1322738</v>
      </c>
      <c r="B1493">
        <v>57878</v>
      </c>
      <c r="C1493">
        <v>150260</v>
      </c>
      <c r="D1493" t="s">
        <v>23</v>
      </c>
      <c r="E1493" t="s">
        <v>673</v>
      </c>
      <c r="F1493" t="s">
        <v>674</v>
      </c>
      <c r="K1493">
        <v>40.7750722222222</v>
      </c>
      <c r="L1493">
        <v>-73.982595290736299</v>
      </c>
      <c r="M1493">
        <v>40.789630000000002</v>
      </c>
      <c r="N1493">
        <v>-73.967022</v>
      </c>
      <c r="O1493" s="5">
        <v>41921.480471840281</v>
      </c>
      <c r="P1493" s="5">
        <v>41921.504670567127</v>
      </c>
      <c r="Q1493" s="5">
        <v>41921.511495474537</v>
      </c>
      <c r="R1493" s="5">
        <v>41921.519235312502</v>
      </c>
      <c r="S1493">
        <f t="shared" si="46"/>
        <v>41</v>
      </c>
      <c r="T1493">
        <f t="shared" si="47"/>
        <v>4</v>
      </c>
    </row>
    <row r="1494" spans="1:20" x14ac:dyDescent="0.25">
      <c r="A1494">
        <v>1322744</v>
      </c>
      <c r="B1494">
        <v>33321</v>
      </c>
      <c r="C1494">
        <v>84386</v>
      </c>
      <c r="D1494" t="s">
        <v>23</v>
      </c>
      <c r="E1494" t="s">
        <v>377</v>
      </c>
      <c r="G1494" t="s">
        <v>2789</v>
      </c>
      <c r="H1494">
        <v>1</v>
      </c>
      <c r="I1494" t="s">
        <v>379</v>
      </c>
      <c r="K1494">
        <v>40.724339999999998</v>
      </c>
      <c r="L1494">
        <v>-73.990960000000001</v>
      </c>
      <c r="M1494">
        <v>40.7474475</v>
      </c>
      <c r="N1494">
        <v>-73.992830999999995</v>
      </c>
      <c r="O1494" s="5">
        <v>41921.480850138891</v>
      </c>
      <c r="P1494" s="5">
        <v>41921.479333807867</v>
      </c>
      <c r="Q1494" s="5">
        <v>41921.481298032406</v>
      </c>
      <c r="R1494" s="5">
        <v>41921.499226238426</v>
      </c>
      <c r="S1494">
        <f t="shared" si="46"/>
        <v>41</v>
      </c>
      <c r="T1494">
        <f t="shared" si="47"/>
        <v>4</v>
      </c>
    </row>
    <row r="1495" spans="1:20" x14ac:dyDescent="0.25">
      <c r="A1495">
        <v>1322745</v>
      </c>
      <c r="B1495">
        <v>49620</v>
      </c>
      <c r="C1495">
        <v>122124</v>
      </c>
      <c r="D1495" t="s">
        <v>23</v>
      </c>
      <c r="E1495" t="s">
        <v>377</v>
      </c>
      <c r="G1495" t="s">
        <v>2789</v>
      </c>
      <c r="H1495">
        <v>1</v>
      </c>
      <c r="I1495" t="s">
        <v>379</v>
      </c>
      <c r="K1495">
        <v>40.724339999999998</v>
      </c>
      <c r="L1495">
        <v>-73.990960000000001</v>
      </c>
      <c r="M1495">
        <v>40.7618729</v>
      </c>
      <c r="N1495">
        <v>-73.984287100000003</v>
      </c>
      <c r="O1495" s="5">
        <v>41921.480896423614</v>
      </c>
      <c r="P1495" s="5">
        <v>41921.47954547454</v>
      </c>
      <c r="Q1495" s="5">
        <v>41921.482545891202</v>
      </c>
      <c r="R1495" s="5">
        <v>41921.493190879628</v>
      </c>
      <c r="S1495">
        <f t="shared" si="46"/>
        <v>41</v>
      </c>
      <c r="T1495">
        <f t="shared" si="47"/>
        <v>4</v>
      </c>
    </row>
    <row r="1496" spans="1:20" x14ac:dyDescent="0.25">
      <c r="A1496">
        <v>1322787</v>
      </c>
      <c r="B1496">
        <v>235620</v>
      </c>
      <c r="C1496">
        <v>142394</v>
      </c>
      <c r="D1496" t="s">
        <v>23</v>
      </c>
      <c r="E1496" t="s">
        <v>54</v>
      </c>
      <c r="F1496" t="s">
        <v>29</v>
      </c>
      <c r="G1496" t="s">
        <v>94</v>
      </c>
      <c r="H1496">
        <v>1</v>
      </c>
      <c r="I1496" t="s">
        <v>607</v>
      </c>
      <c r="K1496">
        <v>40.740884357811296</v>
      </c>
      <c r="L1496">
        <v>-73.988198676721197</v>
      </c>
      <c r="M1496">
        <v>40.729301499999998</v>
      </c>
      <c r="N1496">
        <v>-73.986953200000002</v>
      </c>
      <c r="O1496" s="5">
        <v>41921.485945925924</v>
      </c>
      <c r="P1496" s="5">
        <v>41921.50304585648</v>
      </c>
      <c r="Q1496" s="5">
        <v>41921.530346296298</v>
      </c>
      <c r="R1496" s="5">
        <v>41921.536182754629</v>
      </c>
      <c r="S1496">
        <f t="shared" si="46"/>
        <v>41</v>
      </c>
      <c r="T1496">
        <f t="shared" si="47"/>
        <v>4</v>
      </c>
    </row>
    <row r="1497" spans="1:20" x14ac:dyDescent="0.25">
      <c r="A1497">
        <v>1322787</v>
      </c>
      <c r="B1497">
        <v>235620</v>
      </c>
      <c r="C1497">
        <v>142394</v>
      </c>
      <c r="D1497" t="s">
        <v>23</v>
      </c>
      <c r="E1497" t="s">
        <v>54</v>
      </c>
      <c r="F1497" t="s">
        <v>29</v>
      </c>
      <c r="G1497" t="s">
        <v>150</v>
      </c>
      <c r="H1497">
        <v>1</v>
      </c>
      <c r="I1497" t="s">
        <v>151</v>
      </c>
      <c r="K1497">
        <v>40.740884357811296</v>
      </c>
      <c r="L1497">
        <v>-73.988198676721197</v>
      </c>
      <c r="M1497">
        <v>40.729301499999998</v>
      </c>
      <c r="N1497">
        <v>-73.986953200000002</v>
      </c>
      <c r="O1497" s="5">
        <v>41921.485945925924</v>
      </c>
      <c r="P1497" s="5">
        <v>41921.50304585648</v>
      </c>
      <c r="Q1497" s="5">
        <v>41921.530346296298</v>
      </c>
      <c r="R1497" s="5">
        <v>41921.536182754629</v>
      </c>
      <c r="S1497">
        <f t="shared" si="46"/>
        <v>41</v>
      </c>
      <c r="T1497">
        <f t="shared" si="47"/>
        <v>4</v>
      </c>
    </row>
    <row r="1498" spans="1:20" x14ac:dyDescent="0.25">
      <c r="A1498">
        <v>1322800</v>
      </c>
      <c r="B1498">
        <v>325272</v>
      </c>
      <c r="C1498">
        <v>142301</v>
      </c>
      <c r="D1498" t="s">
        <v>23</v>
      </c>
      <c r="E1498" t="s">
        <v>243</v>
      </c>
      <c r="F1498" t="s">
        <v>70</v>
      </c>
      <c r="G1498" t="s">
        <v>1492</v>
      </c>
      <c r="H1498">
        <v>2</v>
      </c>
      <c r="I1498" t="s">
        <v>620</v>
      </c>
      <c r="K1498">
        <v>40.7628429402262</v>
      </c>
      <c r="L1498">
        <v>-73.975745647432205</v>
      </c>
      <c r="M1498">
        <v>40.767012200000003</v>
      </c>
      <c r="N1498">
        <v>-73.981408200000004</v>
      </c>
      <c r="O1498" s="5">
        <v>41921.487080543979</v>
      </c>
      <c r="P1498" s="5">
        <v>41921.486653622684</v>
      </c>
      <c r="Q1498" s="5">
        <v>41921.49490636574</v>
      </c>
      <c r="R1498" s="5">
        <v>41921.53637347222</v>
      </c>
      <c r="S1498">
        <f t="shared" si="46"/>
        <v>41</v>
      </c>
      <c r="T1498">
        <f t="shared" si="47"/>
        <v>4</v>
      </c>
    </row>
    <row r="1499" spans="1:20" x14ac:dyDescent="0.25">
      <c r="A1499">
        <v>1322803</v>
      </c>
      <c r="B1499">
        <v>256852</v>
      </c>
      <c r="C1499">
        <v>128139</v>
      </c>
      <c r="D1499" t="s">
        <v>53</v>
      </c>
      <c r="E1499" t="s">
        <v>532</v>
      </c>
      <c r="F1499" t="s">
        <v>139</v>
      </c>
      <c r="G1499" t="s">
        <v>1847</v>
      </c>
      <c r="H1499">
        <v>1</v>
      </c>
      <c r="I1499" t="s">
        <v>1848</v>
      </c>
      <c r="J1499" s="1">
        <v>5.6968287037037039E-3</v>
      </c>
      <c r="K1499">
        <v>40.687688999999999</v>
      </c>
      <c r="L1499">
        <v>-73.970744999999994</v>
      </c>
      <c r="M1499">
        <v>40.688092500000003</v>
      </c>
      <c r="N1499">
        <v>-73.979273500000005</v>
      </c>
      <c r="O1499" s="5">
        <v>41921.487456377312</v>
      </c>
      <c r="P1499" s="5">
        <v>41921.489796192131</v>
      </c>
      <c r="Q1499" s="5">
        <v>41921.500084629632</v>
      </c>
      <c r="R1499" s="5">
        <v>41921.506389270835</v>
      </c>
      <c r="S1499">
        <f t="shared" si="46"/>
        <v>41</v>
      </c>
      <c r="T1499">
        <f t="shared" si="47"/>
        <v>4</v>
      </c>
    </row>
    <row r="1500" spans="1:20" x14ac:dyDescent="0.25">
      <c r="A1500">
        <v>1322798</v>
      </c>
      <c r="B1500">
        <v>155272</v>
      </c>
      <c r="C1500">
        <v>137743</v>
      </c>
      <c r="D1500" t="s">
        <v>23</v>
      </c>
      <c r="E1500" t="s">
        <v>96</v>
      </c>
      <c r="F1500" t="s">
        <v>97</v>
      </c>
      <c r="G1500" t="s">
        <v>389</v>
      </c>
      <c r="H1500">
        <v>1</v>
      </c>
      <c r="I1500" t="s">
        <v>390</v>
      </c>
      <c r="K1500">
        <v>40.723954999999997</v>
      </c>
      <c r="L1500">
        <v>-73.991828999999996</v>
      </c>
      <c r="M1500">
        <v>40.7236373</v>
      </c>
      <c r="N1500">
        <v>-73.985002399999999</v>
      </c>
      <c r="O1500" s="5">
        <v>41921.487483240744</v>
      </c>
      <c r="P1500" s="5">
        <v>41921.489311053243</v>
      </c>
      <c r="Q1500" s="5">
        <v>41921.522870636574</v>
      </c>
      <c r="R1500" s="5">
        <v>41921.527466747684</v>
      </c>
      <c r="S1500">
        <f t="shared" si="46"/>
        <v>41</v>
      </c>
      <c r="T1500">
        <f t="shared" si="47"/>
        <v>4</v>
      </c>
    </row>
    <row r="1501" spans="1:20" x14ac:dyDescent="0.25">
      <c r="A1501">
        <v>1322798</v>
      </c>
      <c r="B1501">
        <v>155272</v>
      </c>
      <c r="C1501">
        <v>137743</v>
      </c>
      <c r="D1501" t="s">
        <v>23</v>
      </c>
      <c r="E1501" t="s">
        <v>96</v>
      </c>
      <c r="F1501" t="s">
        <v>97</v>
      </c>
      <c r="G1501" t="s">
        <v>1405</v>
      </c>
      <c r="H1501">
        <v>1</v>
      </c>
      <c r="I1501" t="s">
        <v>868</v>
      </c>
      <c r="K1501">
        <v>40.723954999999997</v>
      </c>
      <c r="L1501">
        <v>-73.991828999999996</v>
      </c>
      <c r="M1501">
        <v>40.7236373</v>
      </c>
      <c r="N1501">
        <v>-73.985002399999999</v>
      </c>
      <c r="O1501" s="5">
        <v>41921.487483240744</v>
      </c>
      <c r="P1501" s="5">
        <v>41921.489311053243</v>
      </c>
      <c r="Q1501" s="5">
        <v>41921.522870636574</v>
      </c>
      <c r="R1501" s="5">
        <v>41921.527466747684</v>
      </c>
      <c r="S1501">
        <f t="shared" si="46"/>
        <v>41</v>
      </c>
      <c r="T1501">
        <f t="shared" si="47"/>
        <v>4</v>
      </c>
    </row>
    <row r="1502" spans="1:20" x14ac:dyDescent="0.25">
      <c r="A1502">
        <v>1322798</v>
      </c>
      <c r="B1502">
        <v>155272</v>
      </c>
      <c r="C1502">
        <v>137743</v>
      </c>
      <c r="D1502" t="s">
        <v>23</v>
      </c>
      <c r="E1502" t="s">
        <v>96</v>
      </c>
      <c r="F1502" t="s">
        <v>97</v>
      </c>
      <c r="G1502" t="s">
        <v>2441</v>
      </c>
      <c r="H1502">
        <v>1</v>
      </c>
      <c r="I1502" t="s">
        <v>325</v>
      </c>
      <c r="K1502">
        <v>40.723954999999997</v>
      </c>
      <c r="L1502">
        <v>-73.991828999999996</v>
      </c>
      <c r="M1502">
        <v>40.7236373</v>
      </c>
      <c r="N1502">
        <v>-73.985002399999999</v>
      </c>
      <c r="O1502" s="5">
        <v>41921.487483240744</v>
      </c>
      <c r="P1502" s="5">
        <v>41921.489311053243</v>
      </c>
      <c r="Q1502" s="5">
        <v>41921.522870636574</v>
      </c>
      <c r="R1502" s="5">
        <v>41921.527466747684</v>
      </c>
      <c r="S1502">
        <f t="shared" si="46"/>
        <v>41</v>
      </c>
      <c r="T1502">
        <f t="shared" si="47"/>
        <v>4</v>
      </c>
    </row>
    <row r="1503" spans="1:20" x14ac:dyDescent="0.25">
      <c r="A1503">
        <v>1322832</v>
      </c>
      <c r="B1503">
        <v>180821</v>
      </c>
      <c r="C1503">
        <v>101359</v>
      </c>
      <c r="D1503" t="s">
        <v>23</v>
      </c>
      <c r="E1503" t="s">
        <v>2046</v>
      </c>
      <c r="J1503" s="1">
        <v>1.1764120370370372E-3</v>
      </c>
      <c r="K1503">
        <v>40.733322519559998</v>
      </c>
      <c r="L1503">
        <v>-73.993215473106801</v>
      </c>
      <c r="M1503">
        <v>40.723676400000002</v>
      </c>
      <c r="N1503">
        <v>-74.010723499999997</v>
      </c>
      <c r="O1503" s="5">
        <v>41921.491188831016</v>
      </c>
      <c r="P1503" s="5">
        <v>41921.494998310183</v>
      </c>
      <c r="Q1503" s="5">
        <v>41921.506671689815</v>
      </c>
      <c r="R1503" s="5">
        <v>41921.522245243053</v>
      </c>
      <c r="S1503">
        <f t="shared" si="46"/>
        <v>41</v>
      </c>
      <c r="T1503">
        <f t="shared" si="47"/>
        <v>4</v>
      </c>
    </row>
    <row r="1504" spans="1:20" x14ac:dyDescent="0.25">
      <c r="A1504">
        <v>1322831</v>
      </c>
      <c r="B1504">
        <v>242</v>
      </c>
      <c r="C1504">
        <v>91807</v>
      </c>
      <c r="D1504" t="s">
        <v>85</v>
      </c>
      <c r="E1504" t="s">
        <v>28</v>
      </c>
      <c r="F1504" t="s">
        <v>29</v>
      </c>
      <c r="G1504" t="s">
        <v>1875</v>
      </c>
      <c r="H1504">
        <v>1</v>
      </c>
      <c r="I1504" t="s">
        <v>147</v>
      </c>
      <c r="J1504" s="1">
        <v>3.4384375000000001E-3</v>
      </c>
      <c r="K1504">
        <v>40.7420454508718</v>
      </c>
      <c r="L1504">
        <v>-74.000761899948401</v>
      </c>
      <c r="M1504">
        <v>40.7521725</v>
      </c>
      <c r="N1504">
        <v>-74.005143200000006</v>
      </c>
      <c r="O1504" s="5">
        <v>41921.491710648152</v>
      </c>
      <c r="P1504" s="5">
        <v>41921.49559755787</v>
      </c>
      <c r="Q1504" s="5">
        <v>41921.510809085645</v>
      </c>
      <c r="R1504" s="5">
        <v>41921.519696631942</v>
      </c>
      <c r="S1504">
        <f t="shared" si="46"/>
        <v>41</v>
      </c>
      <c r="T1504">
        <f t="shared" si="47"/>
        <v>4</v>
      </c>
    </row>
    <row r="1505" spans="1:20" x14ac:dyDescent="0.25">
      <c r="A1505">
        <v>1322854</v>
      </c>
      <c r="B1505">
        <v>61722</v>
      </c>
      <c r="C1505">
        <v>135149</v>
      </c>
      <c r="D1505" t="s">
        <v>23</v>
      </c>
      <c r="E1505" t="s">
        <v>3802</v>
      </c>
      <c r="J1505" s="1">
        <v>3.9586574074074073E-3</v>
      </c>
      <c r="K1505">
        <v>40.719169682206903</v>
      </c>
      <c r="L1505">
        <v>-73.984876756500299</v>
      </c>
      <c r="M1505">
        <v>40.726149599999999</v>
      </c>
      <c r="N1505">
        <v>-73.983948799999993</v>
      </c>
      <c r="O1505" s="5">
        <v>41921.493317743058</v>
      </c>
      <c r="P1505" s="5">
        <v>41921.501189479168</v>
      </c>
      <c r="Q1505" s="5">
        <v>41921.515648865738</v>
      </c>
      <c r="R1505" s="5">
        <v>41921.520075243054</v>
      </c>
      <c r="S1505">
        <f t="shared" si="46"/>
        <v>41</v>
      </c>
      <c r="T1505">
        <f t="shared" si="47"/>
        <v>4</v>
      </c>
    </row>
    <row r="1506" spans="1:20" x14ac:dyDescent="0.25">
      <c r="A1506">
        <v>1322873</v>
      </c>
      <c r="B1506">
        <v>44759</v>
      </c>
      <c r="C1506">
        <v>137743</v>
      </c>
      <c r="D1506" t="s">
        <v>23</v>
      </c>
      <c r="E1506" t="s">
        <v>2237</v>
      </c>
      <c r="F1506" t="s">
        <v>108</v>
      </c>
      <c r="K1506">
        <v>40.7296098462364</v>
      </c>
      <c r="L1506">
        <v>-73.998357405331006</v>
      </c>
      <c r="M1506">
        <v>40.728428600000001</v>
      </c>
      <c r="N1506">
        <v>-73.993832499999996</v>
      </c>
      <c r="O1506" s="5">
        <v>41921.495725416666</v>
      </c>
      <c r="P1506" s="5">
        <v>41921.531657939813</v>
      </c>
      <c r="Q1506" s="5">
        <v>41921.53606875</v>
      </c>
      <c r="R1506" s="5">
        <v>41921.542305694442</v>
      </c>
      <c r="S1506">
        <f t="shared" si="46"/>
        <v>41</v>
      </c>
      <c r="T1506">
        <f t="shared" si="47"/>
        <v>4</v>
      </c>
    </row>
    <row r="1507" spans="1:20" x14ac:dyDescent="0.25">
      <c r="A1507">
        <v>1322915</v>
      </c>
      <c r="B1507">
        <v>58675</v>
      </c>
      <c r="C1507">
        <v>142183</v>
      </c>
      <c r="D1507" t="s">
        <v>23</v>
      </c>
      <c r="E1507" t="s">
        <v>366</v>
      </c>
      <c r="F1507" t="s">
        <v>104</v>
      </c>
      <c r="G1507" t="s">
        <v>1022</v>
      </c>
      <c r="H1507">
        <v>2</v>
      </c>
      <c r="I1507" t="s">
        <v>1023</v>
      </c>
      <c r="K1507">
        <v>40.746279063314802</v>
      </c>
      <c r="L1507">
        <v>-73.997949958145199</v>
      </c>
      <c r="M1507">
        <v>40.743634999999998</v>
      </c>
      <c r="N1507">
        <v>-74.006331000000003</v>
      </c>
      <c r="O1507" s="5">
        <v>41921.500655995369</v>
      </c>
      <c r="P1507" s="5">
        <v>41921.506758252312</v>
      </c>
      <c r="Q1507" s="5">
        <v>41921.519136759256</v>
      </c>
      <c r="R1507" s="5">
        <v>41921.526503287037</v>
      </c>
      <c r="S1507">
        <f t="shared" si="46"/>
        <v>41</v>
      </c>
      <c r="T1507">
        <f t="shared" si="47"/>
        <v>4</v>
      </c>
    </row>
    <row r="1508" spans="1:20" x14ac:dyDescent="0.25">
      <c r="A1508">
        <v>1322956</v>
      </c>
      <c r="B1508">
        <v>95468</v>
      </c>
      <c r="C1508">
        <v>139111</v>
      </c>
      <c r="D1508" t="s">
        <v>23</v>
      </c>
      <c r="E1508" t="s">
        <v>2891</v>
      </c>
      <c r="F1508" t="s">
        <v>251</v>
      </c>
      <c r="G1508" t="s">
        <v>3352</v>
      </c>
      <c r="H1508">
        <v>1</v>
      </c>
      <c r="I1508" t="s">
        <v>3353</v>
      </c>
      <c r="J1508" s="1">
        <v>3.6512615740740741E-3</v>
      </c>
      <c r="K1508">
        <v>40.7328198446546</v>
      </c>
      <c r="L1508">
        <v>-73.986085653304997</v>
      </c>
      <c r="M1508">
        <v>40.745336999999999</v>
      </c>
      <c r="N1508">
        <v>-73.980127999999993</v>
      </c>
      <c r="O1508" s="5">
        <v>41921.503278576391</v>
      </c>
      <c r="P1508" s="5">
        <v>41921.503087025463</v>
      </c>
      <c r="Q1508" s="5">
        <v>41921.512328831021</v>
      </c>
      <c r="R1508" s="5">
        <v>41921.520018148149</v>
      </c>
      <c r="S1508">
        <f t="shared" si="46"/>
        <v>41</v>
      </c>
      <c r="T1508">
        <f t="shared" si="47"/>
        <v>4</v>
      </c>
    </row>
    <row r="1509" spans="1:20" x14ac:dyDescent="0.25">
      <c r="A1509">
        <v>1322958</v>
      </c>
      <c r="B1509">
        <v>98356</v>
      </c>
      <c r="C1509">
        <v>156008</v>
      </c>
      <c r="D1509" t="s">
        <v>23</v>
      </c>
      <c r="E1509" t="s">
        <v>180</v>
      </c>
      <c r="F1509" t="s">
        <v>97</v>
      </c>
      <c r="K1509">
        <v>40.778503999999998</v>
      </c>
      <c r="L1509">
        <v>-73.982091999999994</v>
      </c>
      <c r="M1509">
        <v>40.7755735</v>
      </c>
      <c r="N1509">
        <v>-73.984597199999996</v>
      </c>
      <c r="O1509" s="5">
        <v>41921.503878715281</v>
      </c>
      <c r="P1509" s="5">
        <v>41921.503752407407</v>
      </c>
      <c r="Q1509" s="5">
        <v>41921.516150185184</v>
      </c>
      <c r="R1509" s="5">
        <v>41921.526168368058</v>
      </c>
      <c r="S1509">
        <f t="shared" si="46"/>
        <v>41</v>
      </c>
      <c r="T1509">
        <f t="shared" si="47"/>
        <v>4</v>
      </c>
    </row>
    <row r="1510" spans="1:20" x14ac:dyDescent="0.25">
      <c r="A1510">
        <v>1323033</v>
      </c>
      <c r="B1510">
        <v>213877</v>
      </c>
      <c r="C1510">
        <v>115403</v>
      </c>
      <c r="D1510" t="s">
        <v>23</v>
      </c>
      <c r="E1510" t="s">
        <v>464</v>
      </c>
      <c r="F1510" t="s">
        <v>465</v>
      </c>
      <c r="G1510" t="s">
        <v>626</v>
      </c>
      <c r="H1510">
        <v>1</v>
      </c>
      <c r="I1510" t="s">
        <v>552</v>
      </c>
      <c r="K1510">
        <v>40.735676762018002</v>
      </c>
      <c r="L1510">
        <v>-73.993829528068602</v>
      </c>
      <c r="M1510">
        <v>40.752872000000004</v>
      </c>
      <c r="N1510">
        <v>-73.987864000000002</v>
      </c>
      <c r="O1510" s="5">
        <v>41921.512260115742</v>
      </c>
      <c r="P1510" s="5">
        <v>41921.51200959491</v>
      </c>
      <c r="Q1510" s="5">
        <v>41921.525418657409</v>
      </c>
      <c r="R1510" s="5">
        <v>41921.54000483796</v>
      </c>
      <c r="S1510">
        <f t="shared" si="46"/>
        <v>41</v>
      </c>
      <c r="T1510">
        <f t="shared" si="47"/>
        <v>4</v>
      </c>
    </row>
    <row r="1511" spans="1:20" x14ac:dyDescent="0.25">
      <c r="A1511">
        <v>1323033</v>
      </c>
      <c r="B1511">
        <v>213877</v>
      </c>
      <c r="C1511">
        <v>115403</v>
      </c>
      <c r="D1511" t="s">
        <v>23</v>
      </c>
      <c r="E1511" t="s">
        <v>464</v>
      </c>
      <c r="F1511" t="s">
        <v>465</v>
      </c>
      <c r="G1511" t="s">
        <v>551</v>
      </c>
      <c r="H1511">
        <v>1</v>
      </c>
      <c r="I1511" t="s">
        <v>552</v>
      </c>
      <c r="K1511">
        <v>40.735676762018002</v>
      </c>
      <c r="L1511">
        <v>-73.993829528068602</v>
      </c>
      <c r="M1511">
        <v>40.752872000000004</v>
      </c>
      <c r="N1511">
        <v>-73.987864000000002</v>
      </c>
      <c r="O1511" s="5">
        <v>41921.512260115742</v>
      </c>
      <c r="P1511" s="5">
        <v>41921.51200959491</v>
      </c>
      <c r="Q1511" s="5">
        <v>41921.525418657409</v>
      </c>
      <c r="R1511" s="5">
        <v>41921.54000483796</v>
      </c>
      <c r="S1511">
        <f t="shared" si="46"/>
        <v>41</v>
      </c>
      <c r="T1511">
        <f t="shared" si="47"/>
        <v>4</v>
      </c>
    </row>
    <row r="1512" spans="1:20" x14ac:dyDescent="0.25">
      <c r="A1512">
        <v>1323045</v>
      </c>
      <c r="B1512">
        <v>369430</v>
      </c>
      <c r="C1512">
        <v>128139</v>
      </c>
      <c r="D1512" t="s">
        <v>53</v>
      </c>
      <c r="E1512" t="s">
        <v>255</v>
      </c>
      <c r="F1512" t="s">
        <v>91</v>
      </c>
      <c r="G1512" t="s">
        <v>2417</v>
      </c>
      <c r="H1512">
        <v>1</v>
      </c>
      <c r="I1512" t="s">
        <v>760</v>
      </c>
      <c r="J1512" s="1">
        <v>3.5748495370370365E-3</v>
      </c>
      <c r="K1512">
        <v>40.718110071383997</v>
      </c>
      <c r="L1512">
        <v>-73.957545268768797</v>
      </c>
      <c r="M1512">
        <v>40.716629699999999</v>
      </c>
      <c r="N1512">
        <v>-73.964419100000001</v>
      </c>
      <c r="O1512" s="5">
        <v>41921.514006087964</v>
      </c>
      <c r="P1512" s="5">
        <v>41921.518894398148</v>
      </c>
      <c r="Q1512" s="5">
        <v>41921.527455451389</v>
      </c>
      <c r="R1512" s="5">
        <v>41921.531605416669</v>
      </c>
      <c r="S1512">
        <f t="shared" si="46"/>
        <v>41</v>
      </c>
      <c r="T1512">
        <f t="shared" si="47"/>
        <v>4</v>
      </c>
    </row>
    <row r="1513" spans="1:20" x14ac:dyDescent="0.25">
      <c r="A1513">
        <v>1323077</v>
      </c>
      <c r="B1513">
        <v>79849</v>
      </c>
      <c r="C1513">
        <v>61900</v>
      </c>
      <c r="D1513" t="s">
        <v>23</v>
      </c>
      <c r="E1513" t="s">
        <v>137</v>
      </c>
      <c r="F1513" t="s">
        <v>115</v>
      </c>
      <c r="G1513" t="s">
        <v>1112</v>
      </c>
      <c r="H1513">
        <v>2</v>
      </c>
      <c r="I1513" t="s">
        <v>149</v>
      </c>
      <c r="J1513" s="1">
        <v>1.5239097222222222E-2</v>
      </c>
      <c r="K1513">
        <v>40.721323186970601</v>
      </c>
      <c r="L1513">
        <v>-74.009732007980304</v>
      </c>
      <c r="M1513">
        <v>40.725848900000003</v>
      </c>
      <c r="N1513">
        <v>-74.004109600000007</v>
      </c>
      <c r="O1513" s="5">
        <v>41921.517874282406</v>
      </c>
      <c r="P1513" s="5">
        <v>41921.557131215275</v>
      </c>
      <c r="Q1513" s="5">
        <v>41921.583308136571</v>
      </c>
      <c r="R1513" s="5">
        <v>41921.587265648152</v>
      </c>
      <c r="S1513">
        <f t="shared" si="46"/>
        <v>41</v>
      </c>
      <c r="T1513">
        <f t="shared" si="47"/>
        <v>4</v>
      </c>
    </row>
    <row r="1514" spans="1:20" x14ac:dyDescent="0.25">
      <c r="A1514">
        <v>1323077</v>
      </c>
      <c r="B1514">
        <v>79849</v>
      </c>
      <c r="C1514">
        <v>61900</v>
      </c>
      <c r="D1514" t="s">
        <v>23</v>
      </c>
      <c r="E1514" t="s">
        <v>137</v>
      </c>
      <c r="F1514" t="s">
        <v>115</v>
      </c>
      <c r="G1514" t="s">
        <v>2055</v>
      </c>
      <c r="H1514">
        <v>1</v>
      </c>
      <c r="I1514" t="s">
        <v>31</v>
      </c>
      <c r="J1514" s="1">
        <v>1.5239097222222222E-2</v>
      </c>
      <c r="K1514">
        <v>40.721323186970601</v>
      </c>
      <c r="L1514">
        <v>-74.009732007980304</v>
      </c>
      <c r="M1514">
        <v>40.725848900000003</v>
      </c>
      <c r="N1514">
        <v>-74.004109600000007</v>
      </c>
      <c r="O1514" s="5">
        <v>41921.517874282406</v>
      </c>
      <c r="P1514" s="5">
        <v>41921.557131215275</v>
      </c>
      <c r="Q1514" s="5">
        <v>41921.583308136571</v>
      </c>
      <c r="R1514" s="5">
        <v>41921.587265648152</v>
      </c>
      <c r="S1514">
        <f t="shared" si="46"/>
        <v>41</v>
      </c>
      <c r="T1514">
        <f t="shared" si="47"/>
        <v>4</v>
      </c>
    </row>
    <row r="1515" spans="1:20" x14ac:dyDescent="0.25">
      <c r="A1515">
        <v>1323088</v>
      </c>
      <c r="B1515">
        <v>118773</v>
      </c>
      <c r="C1515">
        <v>59989</v>
      </c>
      <c r="D1515" t="s">
        <v>53</v>
      </c>
      <c r="E1515" t="s">
        <v>452</v>
      </c>
      <c r="F1515" t="s">
        <v>58</v>
      </c>
      <c r="K1515">
        <v>40.766791835589999</v>
      </c>
      <c r="L1515">
        <v>-73.962808689550499</v>
      </c>
      <c r="M1515">
        <v>40.760583400000002</v>
      </c>
      <c r="N1515">
        <v>-73.960471900000002</v>
      </c>
      <c r="O1515" s="5">
        <v>41921.519324224537</v>
      </c>
      <c r="P1515" s="5">
        <v>41921.521190648149</v>
      </c>
      <c r="Q1515" s="5">
        <v>41921.527672673612</v>
      </c>
      <c r="R1515" s="5">
        <v>41921.5387284838</v>
      </c>
      <c r="S1515">
        <f t="shared" si="46"/>
        <v>41</v>
      </c>
      <c r="T1515">
        <f t="shared" si="47"/>
        <v>4</v>
      </c>
    </row>
    <row r="1516" spans="1:20" x14ac:dyDescent="0.25">
      <c r="A1516">
        <v>1323102</v>
      </c>
      <c r="B1516">
        <v>307997</v>
      </c>
      <c r="C1516">
        <v>60761</v>
      </c>
      <c r="D1516" t="s">
        <v>23</v>
      </c>
      <c r="E1516" t="s">
        <v>2238</v>
      </c>
      <c r="J1516" s="1">
        <v>3.1585532407407409E-3</v>
      </c>
      <c r="K1516">
        <v>40.749823586631102</v>
      </c>
      <c r="L1516">
        <v>-73.9858351821333</v>
      </c>
      <c r="M1516">
        <v>40.774194399999999</v>
      </c>
      <c r="N1516">
        <v>-73.964717500000006</v>
      </c>
      <c r="O1516" s="5">
        <v>41921.521133032409</v>
      </c>
      <c r="R1516" s="5">
        <v>41921.551927754626</v>
      </c>
      <c r="S1516">
        <f t="shared" si="46"/>
        <v>41</v>
      </c>
      <c r="T1516">
        <f t="shared" si="47"/>
        <v>4</v>
      </c>
    </row>
    <row r="1517" spans="1:20" x14ac:dyDescent="0.25">
      <c r="A1517">
        <v>1323118</v>
      </c>
      <c r="B1517">
        <v>75013</v>
      </c>
      <c r="C1517">
        <v>105427</v>
      </c>
      <c r="D1517" t="s">
        <v>23</v>
      </c>
      <c r="E1517" t="s">
        <v>247</v>
      </c>
      <c r="G1517" t="s">
        <v>612</v>
      </c>
      <c r="H1517">
        <v>3</v>
      </c>
      <c r="I1517" t="s">
        <v>613</v>
      </c>
      <c r="J1517" s="1">
        <v>2.7100462962962968E-3</v>
      </c>
      <c r="K1517">
        <v>40.721353749744097</v>
      </c>
      <c r="L1517">
        <v>-73.997525293959001</v>
      </c>
      <c r="M1517">
        <v>40.7294245</v>
      </c>
      <c r="N1517">
        <v>-73.993707000000001</v>
      </c>
      <c r="O1517" s="5">
        <v>41921.524536331017</v>
      </c>
      <c r="R1517" s="5">
        <v>41921.54540195602</v>
      </c>
      <c r="S1517">
        <f t="shared" si="46"/>
        <v>41</v>
      </c>
      <c r="T1517">
        <f t="shared" si="47"/>
        <v>4</v>
      </c>
    </row>
    <row r="1518" spans="1:20" x14ac:dyDescent="0.25">
      <c r="A1518">
        <v>1323121</v>
      </c>
      <c r="B1518">
        <v>143373</v>
      </c>
      <c r="C1518">
        <v>154990</v>
      </c>
      <c r="D1518" t="s">
        <v>23</v>
      </c>
      <c r="E1518" t="s">
        <v>73</v>
      </c>
      <c r="F1518" t="s">
        <v>74</v>
      </c>
      <c r="G1518" t="s">
        <v>430</v>
      </c>
      <c r="H1518">
        <v>1</v>
      </c>
      <c r="I1518" t="s">
        <v>431</v>
      </c>
      <c r="J1518" s="1">
        <v>2.0162847222222223E-3</v>
      </c>
      <c r="K1518">
        <v>40.785160043282801</v>
      </c>
      <c r="L1518">
        <v>-73.976916473837804</v>
      </c>
      <c r="M1518">
        <v>40.762309000000002</v>
      </c>
      <c r="N1518">
        <v>-73.973977899999994</v>
      </c>
      <c r="O1518" s="5">
        <v>41921.524821342595</v>
      </c>
      <c r="P1518" s="5">
        <v>41921.524136956017</v>
      </c>
      <c r="Q1518" s="5">
        <v>41921.546581435185</v>
      </c>
      <c r="R1518" s="5">
        <v>41921.556565474537</v>
      </c>
      <c r="S1518">
        <f t="shared" si="46"/>
        <v>41</v>
      </c>
      <c r="T1518">
        <f t="shared" si="47"/>
        <v>4</v>
      </c>
    </row>
    <row r="1519" spans="1:20" x14ac:dyDescent="0.25">
      <c r="A1519">
        <v>1323135</v>
      </c>
      <c r="B1519">
        <v>250494</v>
      </c>
      <c r="C1519">
        <v>142394</v>
      </c>
      <c r="D1519" t="s">
        <v>23</v>
      </c>
      <c r="E1519" t="s">
        <v>2885</v>
      </c>
      <c r="K1519">
        <v>40.724881517164597</v>
      </c>
      <c r="L1519">
        <v>-73.997135061174205</v>
      </c>
      <c r="M1519">
        <v>40.723884614769901</v>
      </c>
      <c r="N1519">
        <v>-73.999316845760703</v>
      </c>
      <c r="O1519" s="5">
        <v>41921.528541770836</v>
      </c>
      <c r="R1519" s="5">
        <v>41921.603477824072</v>
      </c>
      <c r="S1519">
        <f t="shared" si="46"/>
        <v>41</v>
      </c>
      <c r="T1519">
        <f t="shared" si="47"/>
        <v>4</v>
      </c>
    </row>
    <row r="1520" spans="1:20" x14ac:dyDescent="0.25">
      <c r="A1520">
        <v>1323174</v>
      </c>
      <c r="B1520">
        <v>68300</v>
      </c>
      <c r="C1520">
        <v>142394</v>
      </c>
      <c r="D1520" t="s">
        <v>23</v>
      </c>
      <c r="E1520" t="s">
        <v>258</v>
      </c>
      <c r="F1520" t="s">
        <v>20</v>
      </c>
      <c r="G1520" t="s">
        <v>2061</v>
      </c>
      <c r="H1520">
        <v>1</v>
      </c>
      <c r="I1520" t="s">
        <v>1409</v>
      </c>
      <c r="K1520">
        <v>40.724339999999998</v>
      </c>
      <c r="L1520">
        <v>-73.990960000000001</v>
      </c>
      <c r="M1520">
        <v>40.705353100000004</v>
      </c>
      <c r="N1520">
        <v>-74.013745099999994</v>
      </c>
      <c r="O1520" s="5">
        <v>41921.532386446757</v>
      </c>
      <c r="P1520" s="5">
        <v>41921.541920185184</v>
      </c>
      <c r="Q1520" s="5">
        <v>41921.559056319442</v>
      </c>
      <c r="R1520" s="5">
        <v>41921.573669699072</v>
      </c>
      <c r="S1520">
        <f t="shared" si="46"/>
        <v>41</v>
      </c>
      <c r="T1520">
        <f t="shared" si="47"/>
        <v>4</v>
      </c>
    </row>
    <row r="1521" spans="1:20" x14ac:dyDescent="0.25">
      <c r="A1521">
        <v>1323196</v>
      </c>
      <c r="B1521">
        <v>110692</v>
      </c>
      <c r="C1521">
        <v>158791</v>
      </c>
      <c r="D1521" t="s">
        <v>53</v>
      </c>
      <c r="E1521" t="s">
        <v>3903</v>
      </c>
      <c r="K1521">
        <v>40.761574798310498</v>
      </c>
      <c r="L1521">
        <v>-73.994518185499402</v>
      </c>
      <c r="M1521">
        <v>40.680408100000001</v>
      </c>
      <c r="N1521">
        <v>-74.007626200000004</v>
      </c>
      <c r="O1521" s="5">
        <v>41921.536937442128</v>
      </c>
      <c r="P1521" s="5">
        <v>41921.584960081018</v>
      </c>
      <c r="Q1521" s="5">
        <v>41921.591122708334</v>
      </c>
      <c r="R1521" s="5">
        <v>41921.616992777781</v>
      </c>
      <c r="S1521">
        <f t="shared" si="46"/>
        <v>41</v>
      </c>
      <c r="T1521">
        <f t="shared" si="47"/>
        <v>4</v>
      </c>
    </row>
    <row r="1522" spans="1:20" x14ac:dyDescent="0.25">
      <c r="A1522">
        <v>1323209</v>
      </c>
      <c r="B1522">
        <v>120490</v>
      </c>
      <c r="C1522">
        <v>101359</v>
      </c>
      <c r="D1522" t="s">
        <v>23</v>
      </c>
      <c r="E1522" t="s">
        <v>226</v>
      </c>
      <c r="F1522" t="s">
        <v>91</v>
      </c>
      <c r="G1522" t="s">
        <v>485</v>
      </c>
      <c r="H1522">
        <v>1</v>
      </c>
      <c r="I1522" t="s">
        <v>128</v>
      </c>
      <c r="J1522" s="1">
        <v>7.0417592592592589E-3</v>
      </c>
      <c r="K1522">
        <v>40.723019825000002</v>
      </c>
      <c r="L1522">
        <v>-73.995853999999994</v>
      </c>
      <c r="M1522">
        <v>40.753279800000001</v>
      </c>
      <c r="N1522">
        <v>-73.986829700000001</v>
      </c>
      <c r="O1522" s="5">
        <v>41921.537352453706</v>
      </c>
      <c r="P1522" s="5">
        <v>41921.548317893517</v>
      </c>
      <c r="Q1522" s="5">
        <v>41921.56113292824</v>
      </c>
      <c r="R1522" s="5">
        <v>41921.581742418981</v>
      </c>
      <c r="S1522">
        <f t="shared" si="46"/>
        <v>41</v>
      </c>
      <c r="T1522">
        <f t="shared" si="47"/>
        <v>4</v>
      </c>
    </row>
    <row r="1523" spans="1:20" x14ac:dyDescent="0.25">
      <c r="A1523">
        <v>1323209</v>
      </c>
      <c r="B1523">
        <v>120490</v>
      </c>
      <c r="C1523">
        <v>101359</v>
      </c>
      <c r="D1523" t="s">
        <v>23</v>
      </c>
      <c r="E1523" t="s">
        <v>226</v>
      </c>
      <c r="F1523" t="s">
        <v>91</v>
      </c>
      <c r="G1523" t="s">
        <v>2312</v>
      </c>
      <c r="H1523">
        <v>1</v>
      </c>
      <c r="I1523" t="s">
        <v>249</v>
      </c>
      <c r="J1523" s="1">
        <v>7.0417592592592589E-3</v>
      </c>
      <c r="K1523">
        <v>40.723019825000002</v>
      </c>
      <c r="L1523">
        <v>-73.995853999999994</v>
      </c>
      <c r="M1523">
        <v>40.753279800000001</v>
      </c>
      <c r="N1523">
        <v>-73.986829700000001</v>
      </c>
      <c r="O1523" s="5">
        <v>41921.537352453706</v>
      </c>
      <c r="P1523" s="5">
        <v>41921.548317893517</v>
      </c>
      <c r="Q1523" s="5">
        <v>41921.56113292824</v>
      </c>
      <c r="R1523" s="5">
        <v>41921.581742418981</v>
      </c>
      <c r="S1523">
        <f t="shared" si="46"/>
        <v>41</v>
      </c>
      <c r="T1523">
        <f t="shared" si="47"/>
        <v>4</v>
      </c>
    </row>
    <row r="1524" spans="1:20" x14ac:dyDescent="0.25">
      <c r="A1524">
        <v>1323206</v>
      </c>
      <c r="B1524">
        <v>338923</v>
      </c>
      <c r="C1524">
        <v>34063</v>
      </c>
      <c r="D1524" t="s">
        <v>23</v>
      </c>
      <c r="E1524" t="s">
        <v>654</v>
      </c>
      <c r="F1524" t="s">
        <v>224</v>
      </c>
      <c r="G1524" t="s">
        <v>1754</v>
      </c>
      <c r="H1524">
        <v>2</v>
      </c>
      <c r="I1524" t="s">
        <v>249</v>
      </c>
      <c r="K1524">
        <v>40.7430754234856</v>
      </c>
      <c r="L1524">
        <v>-73.989146591960605</v>
      </c>
      <c r="M1524">
        <v>40.751486700000001</v>
      </c>
      <c r="N1524">
        <v>-74.0066396</v>
      </c>
      <c r="O1524" s="5">
        <v>41921.537979745372</v>
      </c>
      <c r="P1524" s="5">
        <v>41921.545294456017</v>
      </c>
      <c r="Q1524" s="5">
        <v>41921.555238703702</v>
      </c>
      <c r="R1524" s="5">
        <v>41921.565399999999</v>
      </c>
      <c r="S1524">
        <f t="shared" si="46"/>
        <v>41</v>
      </c>
      <c r="T1524">
        <f t="shared" si="47"/>
        <v>4</v>
      </c>
    </row>
    <row r="1525" spans="1:20" x14ac:dyDescent="0.25">
      <c r="A1525">
        <v>1323301</v>
      </c>
      <c r="B1525">
        <v>316223</v>
      </c>
      <c r="C1525">
        <v>60891</v>
      </c>
      <c r="D1525" t="s">
        <v>23</v>
      </c>
      <c r="E1525" t="s">
        <v>247</v>
      </c>
      <c r="G1525" t="s">
        <v>612</v>
      </c>
      <c r="H1525">
        <v>1</v>
      </c>
      <c r="I1525" t="s">
        <v>613</v>
      </c>
      <c r="J1525" s="1">
        <v>8.6574421296296295E-3</v>
      </c>
      <c r="K1525">
        <v>40.721353749744097</v>
      </c>
      <c r="L1525">
        <v>-73.997525293959001</v>
      </c>
      <c r="M1525">
        <v>40.723817038474898</v>
      </c>
      <c r="N1525">
        <v>-74.009659381460594</v>
      </c>
      <c r="O1525" s="5">
        <v>41921.552945428244</v>
      </c>
      <c r="R1525" s="5">
        <v>41921.591600312502</v>
      </c>
      <c r="S1525">
        <f t="shared" si="46"/>
        <v>41</v>
      </c>
      <c r="T1525">
        <f t="shared" si="47"/>
        <v>4</v>
      </c>
    </row>
    <row r="1526" spans="1:20" x14ac:dyDescent="0.25">
      <c r="A1526">
        <v>1323299</v>
      </c>
      <c r="B1526">
        <v>325210</v>
      </c>
      <c r="C1526">
        <v>43196</v>
      </c>
      <c r="D1526" t="s">
        <v>23</v>
      </c>
      <c r="E1526" t="s">
        <v>255</v>
      </c>
      <c r="F1526" t="s">
        <v>20</v>
      </c>
      <c r="G1526" t="s">
        <v>1699</v>
      </c>
      <c r="H1526">
        <v>1</v>
      </c>
      <c r="I1526" t="s">
        <v>289</v>
      </c>
      <c r="J1526" s="1">
        <v>7.8089814814814818E-3</v>
      </c>
      <c r="K1526">
        <v>40.736130877644598</v>
      </c>
      <c r="L1526">
        <v>-74.000648304229699</v>
      </c>
      <c r="M1526">
        <v>40.722211700000003</v>
      </c>
      <c r="N1526">
        <v>-74.011430399999995</v>
      </c>
      <c r="O1526" s="5">
        <v>41921.553081435188</v>
      </c>
      <c r="P1526" s="5">
        <v>41921.561507673614</v>
      </c>
      <c r="Q1526" s="5">
        <v>41921.566274652774</v>
      </c>
      <c r="R1526" s="5">
        <v>41921.574674247684</v>
      </c>
      <c r="S1526">
        <f t="shared" si="46"/>
        <v>41</v>
      </c>
      <c r="T1526">
        <f t="shared" si="47"/>
        <v>4</v>
      </c>
    </row>
    <row r="1527" spans="1:20" x14ac:dyDescent="0.25">
      <c r="A1527">
        <v>1323341</v>
      </c>
      <c r="B1527">
        <v>116293</v>
      </c>
      <c r="C1527">
        <v>79598</v>
      </c>
      <c r="D1527" t="s">
        <v>23</v>
      </c>
      <c r="E1527" t="s">
        <v>464</v>
      </c>
      <c r="F1527" t="s">
        <v>465</v>
      </c>
      <c r="G1527" t="s">
        <v>2350</v>
      </c>
      <c r="H1527">
        <v>1</v>
      </c>
      <c r="I1527" t="s">
        <v>1102</v>
      </c>
      <c r="K1527">
        <v>40.735676762018002</v>
      </c>
      <c r="L1527">
        <v>-73.993829528068602</v>
      </c>
      <c r="M1527">
        <v>40.727597699999997</v>
      </c>
      <c r="N1527">
        <v>-74.005142500000005</v>
      </c>
      <c r="O1527" s="5">
        <v>41921.560013379632</v>
      </c>
      <c r="P1527" s="5">
        <v>41921.565474710646</v>
      </c>
      <c r="Q1527" s="5">
        <v>41921.58098446759</v>
      </c>
      <c r="R1527" s="5">
        <v>41921.587734155095</v>
      </c>
      <c r="S1527">
        <f t="shared" si="46"/>
        <v>41</v>
      </c>
      <c r="T1527">
        <f t="shared" si="47"/>
        <v>4</v>
      </c>
    </row>
    <row r="1528" spans="1:20" x14ac:dyDescent="0.25">
      <c r="A1528">
        <v>1323343</v>
      </c>
      <c r="B1528">
        <v>359218</v>
      </c>
      <c r="C1528">
        <v>143085</v>
      </c>
      <c r="D1528" t="s">
        <v>53</v>
      </c>
      <c r="E1528" t="s">
        <v>255</v>
      </c>
      <c r="F1528" t="s">
        <v>91</v>
      </c>
      <c r="G1528" t="s">
        <v>256</v>
      </c>
      <c r="H1528">
        <v>1</v>
      </c>
      <c r="I1528" t="s">
        <v>257</v>
      </c>
      <c r="J1528" s="1">
        <v>1.2371898148148147E-2</v>
      </c>
      <c r="K1528">
        <v>40.721545124764702</v>
      </c>
      <c r="L1528">
        <v>-73.988842426716104</v>
      </c>
      <c r="M1528">
        <v>40.724517800000001</v>
      </c>
      <c r="N1528">
        <v>-73.997855200000004</v>
      </c>
      <c r="O1528" s="5">
        <v>41921.560251388888</v>
      </c>
      <c r="P1528" s="5">
        <v>41921.583329293979</v>
      </c>
      <c r="Q1528" s="5">
        <v>41921.594663715281</v>
      </c>
      <c r="R1528" s="5">
        <v>41921.599661990738</v>
      </c>
      <c r="S1528">
        <f t="shared" si="46"/>
        <v>41</v>
      </c>
      <c r="T1528">
        <f t="shared" si="47"/>
        <v>4</v>
      </c>
    </row>
    <row r="1529" spans="1:20" x14ac:dyDescent="0.25">
      <c r="A1529">
        <v>1323348</v>
      </c>
      <c r="B1529">
        <v>57174</v>
      </c>
      <c r="C1529">
        <v>105427</v>
      </c>
      <c r="D1529" t="s">
        <v>23</v>
      </c>
      <c r="E1529" t="s">
        <v>1795</v>
      </c>
      <c r="F1529" t="s">
        <v>58</v>
      </c>
      <c r="G1529" t="s">
        <v>1796</v>
      </c>
      <c r="H1529">
        <v>1</v>
      </c>
      <c r="I1529" t="s">
        <v>1797</v>
      </c>
      <c r="J1529" s="1">
        <v>1.0003148148148148E-2</v>
      </c>
      <c r="K1529">
        <v>40.7338442029235</v>
      </c>
      <c r="L1529">
        <v>-73.993091583251996</v>
      </c>
      <c r="M1529">
        <v>40.7209562733117</v>
      </c>
      <c r="N1529">
        <v>-73.999281349700595</v>
      </c>
      <c r="O1529" s="5">
        <v>41921.561265995369</v>
      </c>
      <c r="P1529" s="5">
        <v>41921.572765671299</v>
      </c>
      <c r="Q1529" s="5">
        <v>41921.579564664353</v>
      </c>
      <c r="R1529" s="5">
        <v>41921.585964849539</v>
      </c>
      <c r="S1529">
        <f t="shared" si="46"/>
        <v>41</v>
      </c>
      <c r="T1529">
        <f t="shared" si="47"/>
        <v>4</v>
      </c>
    </row>
    <row r="1530" spans="1:20" x14ac:dyDescent="0.25">
      <c r="A1530">
        <v>1323353</v>
      </c>
      <c r="B1530">
        <v>318689</v>
      </c>
      <c r="C1530">
        <v>99219</v>
      </c>
      <c r="D1530" t="s">
        <v>23</v>
      </c>
      <c r="E1530" t="s">
        <v>719</v>
      </c>
      <c r="F1530" t="s">
        <v>91</v>
      </c>
      <c r="G1530" t="s">
        <v>720</v>
      </c>
      <c r="H1530">
        <v>1</v>
      </c>
      <c r="I1530" t="s">
        <v>357</v>
      </c>
      <c r="J1530" s="1">
        <v>5.8539004629629627E-3</v>
      </c>
      <c r="K1530">
        <v>40.759301754236297</v>
      </c>
      <c r="L1530">
        <v>-73.984959125518799</v>
      </c>
      <c r="M1530">
        <v>40.743217700000002</v>
      </c>
      <c r="N1530">
        <v>-74.007342899999998</v>
      </c>
      <c r="O1530" s="5">
        <v>41921.562214861115</v>
      </c>
      <c r="P1530" s="5">
        <v>41921.562369699073</v>
      </c>
      <c r="Q1530" s="5">
        <v>41921.585197743058</v>
      </c>
      <c r="R1530" s="5">
        <v>41921.596784131943</v>
      </c>
      <c r="S1530">
        <f t="shared" si="46"/>
        <v>41</v>
      </c>
      <c r="T1530">
        <f t="shared" si="47"/>
        <v>4</v>
      </c>
    </row>
    <row r="1531" spans="1:20" x14ac:dyDescent="0.25">
      <c r="A1531">
        <v>1323353</v>
      </c>
      <c r="B1531">
        <v>318689</v>
      </c>
      <c r="C1531">
        <v>99219</v>
      </c>
      <c r="D1531" t="s">
        <v>23</v>
      </c>
      <c r="E1531" t="s">
        <v>719</v>
      </c>
      <c r="F1531" t="s">
        <v>91</v>
      </c>
      <c r="G1531" t="s">
        <v>3941</v>
      </c>
      <c r="H1531">
        <v>1</v>
      </c>
      <c r="I1531" t="s">
        <v>3942</v>
      </c>
      <c r="J1531" s="1">
        <v>5.8539004629629627E-3</v>
      </c>
      <c r="K1531">
        <v>40.759301754236297</v>
      </c>
      <c r="L1531">
        <v>-73.984959125518799</v>
      </c>
      <c r="M1531">
        <v>40.743217700000002</v>
      </c>
      <c r="N1531">
        <v>-74.007342899999998</v>
      </c>
      <c r="O1531" s="5">
        <v>41921.562214861115</v>
      </c>
      <c r="P1531" s="5">
        <v>41921.562369699073</v>
      </c>
      <c r="Q1531" s="5">
        <v>41921.585197743058</v>
      </c>
      <c r="R1531" s="5">
        <v>41921.596784131943</v>
      </c>
      <c r="S1531">
        <f t="shared" si="46"/>
        <v>41</v>
      </c>
      <c r="T1531">
        <f t="shared" si="47"/>
        <v>4</v>
      </c>
    </row>
    <row r="1532" spans="1:20" x14ac:dyDescent="0.25">
      <c r="A1532">
        <v>1323412</v>
      </c>
      <c r="B1532">
        <v>102691</v>
      </c>
      <c r="C1532">
        <v>41408</v>
      </c>
      <c r="D1532" t="s">
        <v>53</v>
      </c>
      <c r="E1532" t="s">
        <v>62</v>
      </c>
      <c r="F1532" t="s">
        <v>63</v>
      </c>
      <c r="G1532" t="s">
        <v>717</v>
      </c>
      <c r="H1532">
        <v>1</v>
      </c>
      <c r="I1532" t="s">
        <v>65</v>
      </c>
      <c r="K1532">
        <v>40.727518945156902</v>
      </c>
      <c r="L1532">
        <v>-73.988671302795396</v>
      </c>
      <c r="M1532">
        <v>40.785108598688801</v>
      </c>
      <c r="N1532">
        <v>-73.956902138034806</v>
      </c>
      <c r="O1532" s="5">
        <v>41921.572308425923</v>
      </c>
      <c r="P1532" s="5">
        <v>41921.611679374997</v>
      </c>
      <c r="Q1532" s="5">
        <v>41921.620936851854</v>
      </c>
      <c r="R1532" s="5">
        <v>41921.657123310186</v>
      </c>
      <c r="S1532">
        <f t="shared" si="46"/>
        <v>41</v>
      </c>
      <c r="T1532">
        <f t="shared" si="47"/>
        <v>4</v>
      </c>
    </row>
    <row r="1533" spans="1:20" x14ac:dyDescent="0.25">
      <c r="A1533">
        <v>1323444</v>
      </c>
      <c r="B1533">
        <v>293232</v>
      </c>
      <c r="C1533">
        <v>113563</v>
      </c>
      <c r="D1533" t="s">
        <v>23</v>
      </c>
      <c r="E1533" t="s">
        <v>2579</v>
      </c>
      <c r="G1533" t="s">
        <v>2580</v>
      </c>
      <c r="H1533">
        <v>1</v>
      </c>
      <c r="I1533" t="s">
        <v>228</v>
      </c>
      <c r="K1533">
        <v>40.745768981005199</v>
      </c>
      <c r="L1533">
        <v>-73.988867041521601</v>
      </c>
      <c r="M1533">
        <v>40.752277800000002</v>
      </c>
      <c r="N1533">
        <v>-73.982620199999999</v>
      </c>
      <c r="O1533" s="5">
        <v>41921.575496342593</v>
      </c>
      <c r="P1533" s="5">
        <v>41921.576233252315</v>
      </c>
      <c r="Q1533" s="5">
        <v>41921.595875775463</v>
      </c>
      <c r="R1533" s="5">
        <v>41921.599382002314</v>
      </c>
      <c r="S1533">
        <f t="shared" si="46"/>
        <v>41</v>
      </c>
      <c r="T1533">
        <f t="shared" si="47"/>
        <v>4</v>
      </c>
    </row>
    <row r="1534" spans="1:20" x14ac:dyDescent="0.25">
      <c r="A1534">
        <v>1323444</v>
      </c>
      <c r="B1534">
        <v>293232</v>
      </c>
      <c r="C1534">
        <v>113563</v>
      </c>
      <c r="D1534" t="s">
        <v>23</v>
      </c>
      <c r="E1534" t="s">
        <v>2579</v>
      </c>
      <c r="G1534" t="s">
        <v>3116</v>
      </c>
      <c r="H1534">
        <v>1</v>
      </c>
      <c r="I1534" t="s">
        <v>3117</v>
      </c>
      <c r="K1534">
        <v>40.745768981005199</v>
      </c>
      <c r="L1534">
        <v>-73.988867041521601</v>
      </c>
      <c r="M1534">
        <v>40.752277800000002</v>
      </c>
      <c r="N1534">
        <v>-73.982620199999999</v>
      </c>
      <c r="O1534" s="5">
        <v>41921.575496342593</v>
      </c>
      <c r="P1534" s="5">
        <v>41921.576233252315</v>
      </c>
      <c r="Q1534" s="5">
        <v>41921.595875775463</v>
      </c>
      <c r="R1534" s="5">
        <v>41921.599382002314</v>
      </c>
      <c r="S1534">
        <f t="shared" si="46"/>
        <v>41</v>
      </c>
      <c r="T1534">
        <f t="shared" si="47"/>
        <v>4</v>
      </c>
    </row>
    <row r="1535" spans="1:20" x14ac:dyDescent="0.25">
      <c r="A1535">
        <v>1323470</v>
      </c>
      <c r="B1535">
        <v>140793</v>
      </c>
      <c r="C1535">
        <v>59989</v>
      </c>
      <c r="D1535" t="s">
        <v>53</v>
      </c>
      <c r="E1535" t="s">
        <v>432</v>
      </c>
      <c r="F1535" t="s">
        <v>49</v>
      </c>
      <c r="G1535" t="s">
        <v>2176</v>
      </c>
      <c r="H1535">
        <v>1</v>
      </c>
      <c r="I1535" t="s">
        <v>319</v>
      </c>
      <c r="K1535">
        <v>40.779930093814997</v>
      </c>
      <c r="L1535">
        <v>-73.980334997177096</v>
      </c>
      <c r="M1535">
        <v>40.715627499999997</v>
      </c>
      <c r="N1535">
        <v>-74.006126699999996</v>
      </c>
      <c r="O1535" s="5">
        <v>41921.580345243055</v>
      </c>
      <c r="P1535" s="5">
        <v>41921.59567052083</v>
      </c>
      <c r="Q1535" s="5">
        <v>41921.600426145837</v>
      </c>
      <c r="R1535" s="5">
        <v>41921.632531122683</v>
      </c>
      <c r="S1535">
        <f t="shared" si="46"/>
        <v>41</v>
      </c>
      <c r="T1535">
        <f t="shared" si="47"/>
        <v>4</v>
      </c>
    </row>
    <row r="1536" spans="1:20" x14ac:dyDescent="0.25">
      <c r="A1536">
        <v>1323526</v>
      </c>
      <c r="B1536">
        <v>245264</v>
      </c>
      <c r="C1536">
        <v>115403</v>
      </c>
      <c r="D1536" t="s">
        <v>23</v>
      </c>
      <c r="E1536" t="s">
        <v>96</v>
      </c>
      <c r="F1536" t="s">
        <v>97</v>
      </c>
      <c r="K1536">
        <v>40.767890000000001</v>
      </c>
      <c r="L1536">
        <v>-73.982399999999998</v>
      </c>
      <c r="M1536">
        <v>40.752235366826497</v>
      </c>
      <c r="N1536">
        <v>-74.001571319288502</v>
      </c>
      <c r="O1536" s="5">
        <v>41921.587867581016</v>
      </c>
      <c r="P1536" s="5">
        <v>41921.59671445602</v>
      </c>
      <c r="Q1536" s="5">
        <v>41921.604247581017</v>
      </c>
      <c r="R1536" s="5">
        <v>41921.611888900465</v>
      </c>
      <c r="S1536">
        <f t="shared" si="46"/>
        <v>41</v>
      </c>
      <c r="T1536">
        <f t="shared" si="47"/>
        <v>4</v>
      </c>
    </row>
    <row r="1537" spans="1:20" x14ac:dyDescent="0.25">
      <c r="A1537">
        <v>1323723</v>
      </c>
      <c r="B1537">
        <v>65693</v>
      </c>
      <c r="C1537">
        <v>155234</v>
      </c>
      <c r="D1537" t="s">
        <v>23</v>
      </c>
      <c r="E1537" t="s">
        <v>3676</v>
      </c>
      <c r="K1537">
        <v>40.797642108953198</v>
      </c>
      <c r="L1537">
        <v>-73.969736440988498</v>
      </c>
      <c r="M1537">
        <v>40.7866844389128</v>
      </c>
      <c r="N1537">
        <v>-73.976206395139002</v>
      </c>
      <c r="O1537" s="5">
        <v>41921.606595729165</v>
      </c>
      <c r="P1537" s="5">
        <v>41921.6153690625</v>
      </c>
      <c r="Q1537" s="5">
        <v>41921.620114606485</v>
      </c>
      <c r="R1537" s="5">
        <v>41921.626121770831</v>
      </c>
      <c r="S1537">
        <f t="shared" si="46"/>
        <v>41</v>
      </c>
      <c r="T1537">
        <f t="shared" si="47"/>
        <v>4</v>
      </c>
    </row>
    <row r="1538" spans="1:20" x14ac:dyDescent="0.25">
      <c r="A1538">
        <v>1323888</v>
      </c>
      <c r="B1538">
        <v>354821</v>
      </c>
      <c r="C1538">
        <v>45026</v>
      </c>
      <c r="D1538" t="s">
        <v>23</v>
      </c>
      <c r="E1538" t="s">
        <v>243</v>
      </c>
      <c r="F1538" t="s">
        <v>70</v>
      </c>
      <c r="G1538" t="s">
        <v>1195</v>
      </c>
      <c r="H1538">
        <v>1</v>
      </c>
      <c r="I1538" t="s">
        <v>319</v>
      </c>
      <c r="K1538">
        <v>40.731795470614898</v>
      </c>
      <c r="L1538">
        <v>-73.985672593116803</v>
      </c>
      <c r="M1538">
        <v>40.750950500000002</v>
      </c>
      <c r="N1538">
        <v>-74.006204299999993</v>
      </c>
      <c r="O1538" s="5">
        <v>41921.622378194443</v>
      </c>
      <c r="P1538" s="5">
        <v>41921.623106076389</v>
      </c>
      <c r="Q1538" s="5">
        <v>41921.634775798608</v>
      </c>
      <c r="R1538" s="5">
        <v>41921.658529768516</v>
      </c>
      <c r="S1538">
        <f t="shared" si="46"/>
        <v>41</v>
      </c>
      <c r="T1538">
        <f t="shared" si="47"/>
        <v>4</v>
      </c>
    </row>
    <row r="1539" spans="1:20" x14ac:dyDescent="0.25">
      <c r="A1539">
        <v>1324107</v>
      </c>
      <c r="B1539">
        <v>278520</v>
      </c>
      <c r="C1539">
        <v>81285</v>
      </c>
      <c r="D1539" t="s">
        <v>23</v>
      </c>
      <c r="E1539" t="s">
        <v>300</v>
      </c>
      <c r="F1539" t="s">
        <v>70</v>
      </c>
      <c r="G1539" t="s">
        <v>852</v>
      </c>
      <c r="H1539">
        <v>1</v>
      </c>
      <c r="I1539" t="s">
        <v>302</v>
      </c>
      <c r="K1539">
        <v>40.770674225957698</v>
      </c>
      <c r="L1539">
        <v>-73.966114756096204</v>
      </c>
      <c r="M1539">
        <v>40.755734400000001</v>
      </c>
      <c r="N1539">
        <v>-73.988958400000001</v>
      </c>
      <c r="O1539" s="5">
        <v>41921.645436851853</v>
      </c>
      <c r="P1539" s="5">
        <v>41921.654740393518</v>
      </c>
      <c r="Q1539" s="5">
        <v>41921.664696018517</v>
      </c>
      <c r="R1539" s="5">
        <v>41921.675297627313</v>
      </c>
      <c r="S1539">
        <f t="shared" ref="S1539:S1602" si="48">WEEKNUM(O1539,21)</f>
        <v>41</v>
      </c>
      <c r="T1539">
        <f t="shared" ref="T1539:T1602" si="49">WEEKDAY(O1539,11)</f>
        <v>4</v>
      </c>
    </row>
    <row r="1540" spans="1:20" x14ac:dyDescent="0.25">
      <c r="A1540">
        <v>1324107</v>
      </c>
      <c r="B1540">
        <v>278520</v>
      </c>
      <c r="C1540">
        <v>81285</v>
      </c>
      <c r="D1540" t="s">
        <v>23</v>
      </c>
      <c r="E1540" t="s">
        <v>300</v>
      </c>
      <c r="F1540" t="s">
        <v>70</v>
      </c>
      <c r="G1540" t="s">
        <v>2675</v>
      </c>
      <c r="H1540">
        <v>1</v>
      </c>
      <c r="I1540" t="s">
        <v>302</v>
      </c>
      <c r="K1540">
        <v>40.770674225957698</v>
      </c>
      <c r="L1540">
        <v>-73.966114756096204</v>
      </c>
      <c r="M1540">
        <v>40.755734400000001</v>
      </c>
      <c r="N1540">
        <v>-73.988958400000001</v>
      </c>
      <c r="O1540" s="5">
        <v>41921.645436851853</v>
      </c>
      <c r="P1540" s="5">
        <v>41921.654740393518</v>
      </c>
      <c r="Q1540" s="5">
        <v>41921.664696018517</v>
      </c>
      <c r="R1540" s="5">
        <v>41921.675297627313</v>
      </c>
      <c r="S1540">
        <f t="shared" si="48"/>
        <v>41</v>
      </c>
      <c r="T1540">
        <f t="shared" si="49"/>
        <v>4</v>
      </c>
    </row>
    <row r="1541" spans="1:20" x14ac:dyDescent="0.25">
      <c r="A1541">
        <v>1324119</v>
      </c>
      <c r="B1541">
        <v>91359</v>
      </c>
      <c r="C1541">
        <v>115403</v>
      </c>
      <c r="D1541" t="s">
        <v>23</v>
      </c>
      <c r="E1541" t="s">
        <v>1688</v>
      </c>
      <c r="F1541" t="s">
        <v>91</v>
      </c>
      <c r="K1541">
        <v>40.741924698522098</v>
      </c>
      <c r="L1541">
        <v>-73.989830017089801</v>
      </c>
      <c r="M1541">
        <v>40.738354600000001</v>
      </c>
      <c r="N1541">
        <v>-73.987605000000002</v>
      </c>
      <c r="O1541" s="5">
        <v>41921.646517222223</v>
      </c>
      <c r="P1541" s="5">
        <v>41921.648118553239</v>
      </c>
      <c r="Q1541" s="5">
        <v>41921.654600266207</v>
      </c>
      <c r="R1541" s="5">
        <v>41921.658912847219</v>
      </c>
      <c r="S1541">
        <f t="shared" si="48"/>
        <v>41</v>
      </c>
      <c r="T1541">
        <f t="shared" si="49"/>
        <v>4</v>
      </c>
    </row>
    <row r="1542" spans="1:20" x14ac:dyDescent="0.25">
      <c r="A1542">
        <v>1324131</v>
      </c>
      <c r="B1542">
        <v>334758</v>
      </c>
      <c r="C1542">
        <v>90681</v>
      </c>
      <c r="D1542" t="s">
        <v>23</v>
      </c>
      <c r="E1542" t="s">
        <v>19</v>
      </c>
      <c r="F1542" t="s">
        <v>20</v>
      </c>
      <c r="G1542" t="s">
        <v>83</v>
      </c>
      <c r="H1542">
        <v>1</v>
      </c>
      <c r="I1542" t="s">
        <v>84</v>
      </c>
      <c r="J1542" s="1">
        <v>6.1386342592592595E-3</v>
      </c>
      <c r="K1542">
        <v>40.744607141003797</v>
      </c>
      <c r="L1542">
        <v>-73.990741968154893</v>
      </c>
      <c r="M1542">
        <v>40.763319899999999</v>
      </c>
      <c r="N1542">
        <v>-73.993808700000002</v>
      </c>
      <c r="O1542" s="5">
        <v>41921.647731180557</v>
      </c>
      <c r="P1542" s="5">
        <v>41921.647436782405</v>
      </c>
      <c r="Q1542" s="5">
        <v>41921.660516469907</v>
      </c>
      <c r="R1542" s="5">
        <v>41921.669366643517</v>
      </c>
      <c r="S1542">
        <f t="shared" si="48"/>
        <v>41</v>
      </c>
      <c r="T1542">
        <f t="shared" si="49"/>
        <v>4</v>
      </c>
    </row>
    <row r="1543" spans="1:20" x14ac:dyDescent="0.25">
      <c r="A1543">
        <v>1324184</v>
      </c>
      <c r="B1543">
        <v>329652</v>
      </c>
      <c r="C1543">
        <v>41959</v>
      </c>
      <c r="D1543" t="s">
        <v>23</v>
      </c>
      <c r="E1543" t="s">
        <v>1655</v>
      </c>
      <c r="K1543">
        <v>40.758969943728196</v>
      </c>
      <c r="L1543">
        <v>-73.976956649127303</v>
      </c>
      <c r="M1543">
        <v>40.757513799999998</v>
      </c>
      <c r="N1543">
        <v>-73.962637900000004</v>
      </c>
      <c r="O1543" s="5">
        <v>41921.654335798608</v>
      </c>
      <c r="P1543" s="5">
        <v>41921.666545277774</v>
      </c>
      <c r="Q1543" s="5">
        <v>41921.681014641203</v>
      </c>
      <c r="R1543" s="5">
        <v>41921.687852314812</v>
      </c>
      <c r="S1543">
        <f t="shared" si="48"/>
        <v>41</v>
      </c>
      <c r="T1543">
        <f t="shared" si="49"/>
        <v>4</v>
      </c>
    </row>
    <row r="1544" spans="1:20" x14ac:dyDescent="0.25">
      <c r="A1544">
        <v>1324192</v>
      </c>
      <c r="B1544">
        <v>208514</v>
      </c>
      <c r="C1544">
        <v>145761</v>
      </c>
      <c r="D1544" t="s">
        <v>23</v>
      </c>
      <c r="E1544" t="s">
        <v>152</v>
      </c>
      <c r="F1544" t="s">
        <v>25</v>
      </c>
      <c r="G1544" t="s">
        <v>2997</v>
      </c>
      <c r="H1544">
        <v>1</v>
      </c>
      <c r="I1544" t="s">
        <v>218</v>
      </c>
      <c r="J1544" s="1">
        <v>4.1902314814814814E-3</v>
      </c>
      <c r="K1544">
        <v>40.7446662425236</v>
      </c>
      <c r="L1544">
        <v>-73.983344413366893</v>
      </c>
      <c r="M1544">
        <v>40.741316300000001</v>
      </c>
      <c r="N1544">
        <v>-73.978384399999996</v>
      </c>
      <c r="O1544" s="5">
        <v>41921.654947835646</v>
      </c>
      <c r="P1544" s="5">
        <v>41921.66014255787</v>
      </c>
      <c r="Q1544" s="5">
        <v>41921.668708287034</v>
      </c>
      <c r="R1544" s="5">
        <v>41921.673980243053</v>
      </c>
      <c r="S1544">
        <f t="shared" si="48"/>
        <v>41</v>
      </c>
      <c r="T1544">
        <f t="shared" si="49"/>
        <v>4</v>
      </c>
    </row>
    <row r="1545" spans="1:20" x14ac:dyDescent="0.25">
      <c r="A1545">
        <v>1324219</v>
      </c>
      <c r="B1545">
        <v>45096</v>
      </c>
      <c r="C1545">
        <v>108006</v>
      </c>
      <c r="D1545" t="s">
        <v>23</v>
      </c>
      <c r="E1545" t="s">
        <v>243</v>
      </c>
      <c r="F1545" t="s">
        <v>70</v>
      </c>
      <c r="G1545" t="s">
        <v>2587</v>
      </c>
      <c r="H1545">
        <v>1</v>
      </c>
      <c r="I1545" t="s">
        <v>1865</v>
      </c>
      <c r="K1545">
        <v>40.787149600866101</v>
      </c>
      <c r="L1545">
        <v>-73.971722312198096</v>
      </c>
      <c r="M1545">
        <v>40.781385899999997</v>
      </c>
      <c r="N1545">
        <v>-73.959667899999999</v>
      </c>
      <c r="O1545" s="5">
        <v>41921.659561400462</v>
      </c>
      <c r="P1545" s="5">
        <v>41921.674877395832</v>
      </c>
      <c r="Q1545" s="5">
        <v>41921.683785937501</v>
      </c>
      <c r="R1545" s="5">
        <v>41921.689962094904</v>
      </c>
      <c r="S1545">
        <f t="shared" si="48"/>
        <v>41</v>
      </c>
      <c r="T1545">
        <f t="shared" si="49"/>
        <v>4</v>
      </c>
    </row>
    <row r="1546" spans="1:20" x14ac:dyDescent="0.25">
      <c r="A1546">
        <v>1324235</v>
      </c>
      <c r="B1546">
        <v>365225</v>
      </c>
      <c r="C1546">
        <v>104989</v>
      </c>
      <c r="D1546" t="s">
        <v>23</v>
      </c>
      <c r="E1546" t="s">
        <v>967</v>
      </c>
      <c r="F1546" t="s">
        <v>20</v>
      </c>
      <c r="G1546" t="s">
        <v>3826</v>
      </c>
      <c r="H1546">
        <v>1</v>
      </c>
      <c r="I1546" t="s">
        <v>61</v>
      </c>
      <c r="J1546" s="1">
        <v>1.5765011574074072E-2</v>
      </c>
      <c r="K1546">
        <v>40.765298953919803</v>
      </c>
      <c r="L1546">
        <v>-73.975667953491197</v>
      </c>
      <c r="M1546">
        <v>40.779800000000002</v>
      </c>
      <c r="N1546">
        <v>-73.957060999999996</v>
      </c>
      <c r="O1546" s="5">
        <v>41921.660980775465</v>
      </c>
      <c r="P1546" s="5">
        <v>41921.677474467593</v>
      </c>
      <c r="Q1546" s="5">
        <v>41921.708999560185</v>
      </c>
      <c r="R1546" s="5">
        <v>41921.717474305558</v>
      </c>
      <c r="S1546">
        <f t="shared" si="48"/>
        <v>41</v>
      </c>
      <c r="T1546">
        <f t="shared" si="49"/>
        <v>4</v>
      </c>
    </row>
    <row r="1547" spans="1:20" x14ac:dyDescent="0.25">
      <c r="A1547">
        <v>1324233</v>
      </c>
      <c r="B1547">
        <v>81084</v>
      </c>
      <c r="C1547">
        <v>43196</v>
      </c>
      <c r="D1547" t="s">
        <v>23</v>
      </c>
      <c r="E1547" t="s">
        <v>247</v>
      </c>
      <c r="G1547" t="s">
        <v>468</v>
      </c>
      <c r="H1547">
        <v>1</v>
      </c>
      <c r="I1547" t="s">
        <v>249</v>
      </c>
      <c r="J1547" s="1">
        <v>2.7781597222222218E-3</v>
      </c>
      <c r="K1547">
        <v>40.721353749744097</v>
      </c>
      <c r="L1547">
        <v>-73.997525293959001</v>
      </c>
      <c r="M1547">
        <v>40.729261999999999</v>
      </c>
      <c r="N1547">
        <v>-74.002657999999997</v>
      </c>
      <c r="O1547" s="5">
        <v>41921.661025185182</v>
      </c>
      <c r="P1547" s="5">
        <v>41921.669977962963</v>
      </c>
      <c r="Q1547" s="5">
        <v>41921.675419803243</v>
      </c>
      <c r="R1547" s="5">
        <v>41921.681573738424</v>
      </c>
      <c r="S1547">
        <f t="shared" si="48"/>
        <v>41</v>
      </c>
      <c r="T1547">
        <f t="shared" si="49"/>
        <v>4</v>
      </c>
    </row>
    <row r="1548" spans="1:20" x14ac:dyDescent="0.25">
      <c r="A1548">
        <v>1324368</v>
      </c>
      <c r="B1548">
        <v>351561</v>
      </c>
      <c r="C1548">
        <v>88804</v>
      </c>
      <c r="D1548" t="s">
        <v>23</v>
      </c>
      <c r="E1548" t="s">
        <v>232</v>
      </c>
      <c r="F1548" t="s">
        <v>41</v>
      </c>
      <c r="G1548" t="s">
        <v>2215</v>
      </c>
      <c r="H1548">
        <v>2</v>
      </c>
      <c r="I1548" t="s">
        <v>176</v>
      </c>
      <c r="J1548" s="1">
        <v>2.2443055555555554E-3</v>
      </c>
      <c r="K1548">
        <v>40.7571379348609</v>
      </c>
      <c r="L1548">
        <v>-73.968272852279696</v>
      </c>
      <c r="M1548">
        <v>40.774329999999999</v>
      </c>
      <c r="N1548">
        <v>-73.947928000000005</v>
      </c>
      <c r="O1548" s="5">
        <v>41921.681874571761</v>
      </c>
      <c r="P1548" s="5">
        <v>41921.685146550924</v>
      </c>
      <c r="Q1548" s="5">
        <v>41921.691628159722</v>
      </c>
      <c r="R1548" s="5">
        <v>41921.698269745371</v>
      </c>
      <c r="S1548">
        <f t="shared" si="48"/>
        <v>41</v>
      </c>
      <c r="T1548">
        <f t="shared" si="49"/>
        <v>4</v>
      </c>
    </row>
    <row r="1549" spans="1:20" x14ac:dyDescent="0.25">
      <c r="A1549">
        <v>1324387</v>
      </c>
      <c r="B1549">
        <v>366734</v>
      </c>
      <c r="C1549">
        <v>113041</v>
      </c>
      <c r="D1549" t="s">
        <v>23</v>
      </c>
      <c r="E1549" t="s">
        <v>152</v>
      </c>
      <c r="F1549" t="s">
        <v>25</v>
      </c>
      <c r="G1549" t="s">
        <v>3591</v>
      </c>
      <c r="H1549">
        <v>1</v>
      </c>
      <c r="I1549" t="s">
        <v>478</v>
      </c>
      <c r="J1549" s="1">
        <v>3.7405439814814818E-3</v>
      </c>
      <c r="K1549">
        <v>40.7446662425236</v>
      </c>
      <c r="L1549">
        <v>-73.983344413366893</v>
      </c>
      <c r="M1549">
        <v>40.781459900000002</v>
      </c>
      <c r="N1549">
        <v>-73.980686399999996</v>
      </c>
      <c r="O1549" s="5">
        <v>41921.686506076388</v>
      </c>
      <c r="P1549" s="5">
        <v>41921.694444513887</v>
      </c>
      <c r="Q1549" s="5">
        <v>41921.706819791667</v>
      </c>
      <c r="R1549" s="5">
        <v>41921.731502962961</v>
      </c>
      <c r="S1549">
        <f t="shared" si="48"/>
        <v>41</v>
      </c>
      <c r="T1549">
        <f t="shared" si="49"/>
        <v>4</v>
      </c>
    </row>
    <row r="1550" spans="1:20" x14ac:dyDescent="0.25">
      <c r="A1550">
        <v>1324428</v>
      </c>
      <c r="B1550">
        <v>140477</v>
      </c>
      <c r="C1550">
        <v>155234</v>
      </c>
      <c r="D1550" t="s">
        <v>23</v>
      </c>
      <c r="E1550" t="s">
        <v>355</v>
      </c>
      <c r="F1550" t="s">
        <v>91</v>
      </c>
      <c r="G1550" t="s">
        <v>608</v>
      </c>
      <c r="H1550">
        <v>1</v>
      </c>
      <c r="I1550" t="s">
        <v>93</v>
      </c>
      <c r="J1550" s="1">
        <v>4.6799537037037035E-3</v>
      </c>
      <c r="K1550">
        <v>40.776083193932998</v>
      </c>
      <c r="L1550">
        <v>-73.962171576462296</v>
      </c>
      <c r="M1550">
        <v>40.773260625974899</v>
      </c>
      <c r="N1550">
        <v>-73.958890935120905</v>
      </c>
      <c r="O1550" s="5">
        <v>41921.690899050926</v>
      </c>
      <c r="P1550" s="5">
        <v>41921.690709236114</v>
      </c>
      <c r="Q1550" s="5">
        <v>41921.704135185188</v>
      </c>
      <c r="R1550" s="5">
        <v>41921.708666331018</v>
      </c>
      <c r="S1550">
        <f t="shared" si="48"/>
        <v>41</v>
      </c>
      <c r="T1550">
        <f t="shared" si="49"/>
        <v>4</v>
      </c>
    </row>
    <row r="1551" spans="1:20" x14ac:dyDescent="0.25">
      <c r="A1551">
        <v>1324440</v>
      </c>
      <c r="B1551">
        <v>143380</v>
      </c>
      <c r="C1551">
        <v>41959</v>
      </c>
      <c r="D1551" t="s">
        <v>23</v>
      </c>
      <c r="E1551" t="s">
        <v>300</v>
      </c>
      <c r="F1551" t="s">
        <v>70</v>
      </c>
      <c r="G1551" t="s">
        <v>2252</v>
      </c>
      <c r="H1551">
        <v>1</v>
      </c>
      <c r="I1551" t="s">
        <v>302</v>
      </c>
      <c r="K1551">
        <v>40.770674225957698</v>
      </c>
      <c r="L1551">
        <v>-73.966114756096204</v>
      </c>
      <c r="M1551">
        <v>40.763869399999997</v>
      </c>
      <c r="N1551">
        <v>-73.962972899999997</v>
      </c>
      <c r="O1551" s="5">
        <v>41921.692643078706</v>
      </c>
      <c r="P1551" s="5">
        <v>41921.694323344906</v>
      </c>
      <c r="Q1551" s="5">
        <v>41921.700802962965</v>
      </c>
      <c r="R1551" s="5">
        <v>41921.707440925929</v>
      </c>
      <c r="S1551">
        <f t="shared" si="48"/>
        <v>41</v>
      </c>
      <c r="T1551">
        <f t="shared" si="49"/>
        <v>4</v>
      </c>
    </row>
    <row r="1552" spans="1:20" x14ac:dyDescent="0.25">
      <c r="A1552">
        <v>1324542</v>
      </c>
      <c r="B1552">
        <v>127149</v>
      </c>
      <c r="C1552">
        <v>108006</v>
      </c>
      <c r="D1552" t="s">
        <v>23</v>
      </c>
      <c r="E1552" t="s">
        <v>1504</v>
      </c>
      <c r="F1552" t="s">
        <v>20</v>
      </c>
      <c r="G1552" t="s">
        <v>1505</v>
      </c>
      <c r="H1552">
        <v>1</v>
      </c>
      <c r="I1552" t="s">
        <v>228</v>
      </c>
      <c r="J1552" s="1">
        <v>7.7509375E-3</v>
      </c>
      <c r="K1552">
        <v>40.784877344265098</v>
      </c>
      <c r="L1552">
        <v>-73.955926608873398</v>
      </c>
      <c r="M1552">
        <v>40.7666544</v>
      </c>
      <c r="N1552">
        <v>-73.952847199999994</v>
      </c>
      <c r="O1552" s="5">
        <v>41921.711116701386</v>
      </c>
      <c r="P1552" s="5">
        <v>41921.719669618054</v>
      </c>
      <c r="Q1552" s="5">
        <v>41921.736567824075</v>
      </c>
      <c r="R1552" s="5">
        <v>41921.750157569448</v>
      </c>
      <c r="S1552">
        <f t="shared" si="48"/>
        <v>41</v>
      </c>
      <c r="T1552">
        <f t="shared" si="49"/>
        <v>4</v>
      </c>
    </row>
    <row r="1553" spans="1:20" x14ac:dyDescent="0.25">
      <c r="A1553">
        <v>1324542</v>
      </c>
      <c r="B1553">
        <v>127149</v>
      </c>
      <c r="C1553">
        <v>108006</v>
      </c>
      <c r="D1553" t="s">
        <v>23</v>
      </c>
      <c r="E1553" t="s">
        <v>1504</v>
      </c>
      <c r="F1553" t="s">
        <v>20</v>
      </c>
      <c r="G1553" t="s">
        <v>3108</v>
      </c>
      <c r="H1553">
        <v>1</v>
      </c>
      <c r="I1553" t="s">
        <v>1624</v>
      </c>
      <c r="J1553" s="1">
        <v>7.7509375E-3</v>
      </c>
      <c r="K1553">
        <v>40.784877344265098</v>
      </c>
      <c r="L1553">
        <v>-73.955926608873398</v>
      </c>
      <c r="M1553">
        <v>40.7666544</v>
      </c>
      <c r="N1553">
        <v>-73.952847199999994</v>
      </c>
      <c r="O1553" s="5">
        <v>41921.711116701386</v>
      </c>
      <c r="P1553" s="5">
        <v>41921.719669618054</v>
      </c>
      <c r="Q1553" s="5">
        <v>41921.736567824075</v>
      </c>
      <c r="R1553" s="5">
        <v>41921.750157569448</v>
      </c>
      <c r="S1553">
        <f t="shared" si="48"/>
        <v>41</v>
      </c>
      <c r="T1553">
        <f t="shared" si="49"/>
        <v>4</v>
      </c>
    </row>
    <row r="1554" spans="1:20" x14ac:dyDescent="0.25">
      <c r="A1554">
        <v>1324575</v>
      </c>
      <c r="B1554">
        <v>52832</v>
      </c>
      <c r="C1554">
        <v>69993</v>
      </c>
      <c r="D1554" t="s">
        <v>23</v>
      </c>
      <c r="E1554" t="s">
        <v>586</v>
      </c>
      <c r="F1554" t="s">
        <v>342</v>
      </c>
      <c r="G1554" t="s">
        <v>587</v>
      </c>
      <c r="H1554">
        <v>1</v>
      </c>
      <c r="I1554" t="s">
        <v>61</v>
      </c>
      <c r="J1554" s="1">
        <v>2.2251388888888889E-3</v>
      </c>
      <c r="K1554">
        <v>40.732213000000002</v>
      </c>
      <c r="L1554">
        <v>-73.988072000000003</v>
      </c>
      <c r="M1554">
        <v>40.776966999999999</v>
      </c>
      <c r="N1554">
        <v>-73.956244999999996</v>
      </c>
      <c r="O1554" s="5">
        <v>41921.716475486108</v>
      </c>
      <c r="P1554" s="5">
        <v>41921.722561192131</v>
      </c>
      <c r="Q1554" s="5">
        <v>41921.728684548609</v>
      </c>
      <c r="R1554" s="5">
        <v>41921.742593368057</v>
      </c>
      <c r="S1554">
        <f t="shared" si="48"/>
        <v>41</v>
      </c>
      <c r="T1554">
        <f t="shared" si="49"/>
        <v>4</v>
      </c>
    </row>
    <row r="1555" spans="1:20" x14ac:dyDescent="0.25">
      <c r="A1555">
        <v>1324575</v>
      </c>
      <c r="B1555">
        <v>52832</v>
      </c>
      <c r="C1555">
        <v>69993</v>
      </c>
      <c r="D1555" t="s">
        <v>23</v>
      </c>
      <c r="E1555" t="s">
        <v>586</v>
      </c>
      <c r="F1555" t="s">
        <v>342</v>
      </c>
      <c r="G1555" t="s">
        <v>3655</v>
      </c>
      <c r="H1555">
        <v>1</v>
      </c>
      <c r="I1555" t="s">
        <v>1070</v>
      </c>
      <c r="J1555" s="1">
        <v>2.2251388888888889E-3</v>
      </c>
      <c r="K1555">
        <v>40.732213000000002</v>
      </c>
      <c r="L1555">
        <v>-73.988072000000003</v>
      </c>
      <c r="M1555">
        <v>40.776966999999999</v>
      </c>
      <c r="N1555">
        <v>-73.956244999999996</v>
      </c>
      <c r="O1555" s="5">
        <v>41921.716475486108</v>
      </c>
      <c r="P1555" s="5">
        <v>41921.722561192131</v>
      </c>
      <c r="Q1555" s="5">
        <v>41921.728684548609</v>
      </c>
      <c r="R1555" s="5">
        <v>41921.742593368057</v>
      </c>
      <c r="S1555">
        <f t="shared" si="48"/>
        <v>41</v>
      </c>
      <c r="T1555">
        <f t="shared" si="49"/>
        <v>4</v>
      </c>
    </row>
    <row r="1556" spans="1:20" x14ac:dyDescent="0.25">
      <c r="A1556">
        <v>1324590</v>
      </c>
      <c r="B1556">
        <v>365225</v>
      </c>
      <c r="C1556">
        <v>153038</v>
      </c>
      <c r="D1556" t="s">
        <v>23</v>
      </c>
      <c r="E1556" t="s">
        <v>1270</v>
      </c>
      <c r="F1556" t="s">
        <v>91</v>
      </c>
      <c r="G1556" t="s">
        <v>1527</v>
      </c>
      <c r="H1556">
        <v>1</v>
      </c>
      <c r="I1556" t="s">
        <v>1150</v>
      </c>
      <c r="J1556" s="1">
        <v>1.9867476851851851E-3</v>
      </c>
      <c r="K1556">
        <v>40.727282000000002</v>
      </c>
      <c r="L1556">
        <v>-74.001756</v>
      </c>
      <c r="M1556">
        <v>40.779800000000002</v>
      </c>
      <c r="N1556">
        <v>-73.957060999999996</v>
      </c>
      <c r="O1556" s="5">
        <v>41921.718301875</v>
      </c>
      <c r="P1556" s="5">
        <v>41921.729232141202</v>
      </c>
      <c r="Q1556" s="5">
        <v>41921.734717685184</v>
      </c>
      <c r="R1556" s="5">
        <v>41921.763773854167</v>
      </c>
      <c r="S1556">
        <f t="shared" si="48"/>
        <v>41</v>
      </c>
      <c r="T1556">
        <f t="shared" si="49"/>
        <v>4</v>
      </c>
    </row>
    <row r="1557" spans="1:20" x14ac:dyDescent="0.25">
      <c r="A1557">
        <v>1324605</v>
      </c>
      <c r="B1557">
        <v>369272</v>
      </c>
      <c r="C1557">
        <v>57496</v>
      </c>
      <c r="D1557" t="s">
        <v>23</v>
      </c>
      <c r="E1557" t="s">
        <v>243</v>
      </c>
      <c r="F1557" t="s">
        <v>70</v>
      </c>
      <c r="G1557" t="s">
        <v>523</v>
      </c>
      <c r="H1557">
        <v>1</v>
      </c>
      <c r="I1557" t="s">
        <v>524</v>
      </c>
      <c r="K1557">
        <v>40.731795470614898</v>
      </c>
      <c r="L1557">
        <v>-73.985672593116803</v>
      </c>
      <c r="M1557">
        <v>40.767651000000001</v>
      </c>
      <c r="N1557">
        <v>-73.966875000000002</v>
      </c>
      <c r="O1557" s="5">
        <v>41921.721286481479</v>
      </c>
      <c r="P1557" s="5">
        <v>41921.721765543982</v>
      </c>
      <c r="Q1557" s="5">
        <v>41921.726865092591</v>
      </c>
      <c r="R1557" s="5">
        <v>41921.741390937503</v>
      </c>
      <c r="S1557">
        <f t="shared" si="48"/>
        <v>41</v>
      </c>
      <c r="T1557">
        <f t="shared" si="49"/>
        <v>4</v>
      </c>
    </row>
    <row r="1558" spans="1:20" x14ac:dyDescent="0.25">
      <c r="A1558">
        <v>1324679</v>
      </c>
      <c r="B1558">
        <v>54110</v>
      </c>
      <c r="C1558">
        <v>45026</v>
      </c>
      <c r="D1558" t="s">
        <v>23</v>
      </c>
      <c r="E1558" t="s">
        <v>40</v>
      </c>
      <c r="F1558" t="s">
        <v>41</v>
      </c>
      <c r="G1558" t="s">
        <v>516</v>
      </c>
      <c r="H1558">
        <v>1</v>
      </c>
      <c r="I1558" t="s">
        <v>158</v>
      </c>
      <c r="J1558" s="1">
        <v>2.0409027777777782E-3</v>
      </c>
      <c r="K1558">
        <v>40.719268925450301</v>
      </c>
      <c r="L1558">
        <v>-74.008749884804104</v>
      </c>
      <c r="M1558">
        <v>40.743634999999998</v>
      </c>
      <c r="N1558">
        <v>-74.006331000000003</v>
      </c>
      <c r="O1558" s="5">
        <v>41921.73542863426</v>
      </c>
      <c r="P1558" s="5">
        <v>41921.739408078705</v>
      </c>
      <c r="Q1558" s="5">
        <v>41921.754564247683</v>
      </c>
      <c r="R1558" s="5">
        <v>41921.767523483795</v>
      </c>
      <c r="S1558">
        <f t="shared" si="48"/>
        <v>41</v>
      </c>
      <c r="T1558">
        <f t="shared" si="49"/>
        <v>4</v>
      </c>
    </row>
    <row r="1559" spans="1:20" x14ac:dyDescent="0.25">
      <c r="A1559">
        <v>1324674</v>
      </c>
      <c r="B1559">
        <v>277898</v>
      </c>
      <c r="C1559">
        <v>99219</v>
      </c>
      <c r="D1559" t="s">
        <v>23</v>
      </c>
      <c r="E1559" t="s">
        <v>118</v>
      </c>
      <c r="F1559" t="s">
        <v>25</v>
      </c>
      <c r="G1559" t="s">
        <v>3540</v>
      </c>
      <c r="H1559">
        <v>1</v>
      </c>
      <c r="I1559" t="s">
        <v>3541</v>
      </c>
      <c r="J1559" s="1">
        <v>4.4333912037037041E-3</v>
      </c>
      <c r="K1559">
        <v>40.743982000000003</v>
      </c>
      <c r="L1559">
        <v>-74.006677999999994</v>
      </c>
      <c r="M1559">
        <v>40.724721799999998</v>
      </c>
      <c r="N1559">
        <v>-74.008089499999997</v>
      </c>
      <c r="O1559" s="5">
        <v>41921.736746504626</v>
      </c>
      <c r="P1559" s="5">
        <v>41921.743967731483</v>
      </c>
      <c r="Q1559" s="5">
        <v>41921.756008969911</v>
      </c>
      <c r="R1559" s="5">
        <v>41921.765153958331</v>
      </c>
      <c r="S1559">
        <f t="shared" si="48"/>
        <v>41</v>
      </c>
      <c r="T1559">
        <f t="shared" si="49"/>
        <v>4</v>
      </c>
    </row>
    <row r="1560" spans="1:20" x14ac:dyDescent="0.25">
      <c r="A1560">
        <v>1324691</v>
      </c>
      <c r="B1560">
        <v>337358</v>
      </c>
      <c r="C1560">
        <v>123844</v>
      </c>
      <c r="D1560" t="s">
        <v>23</v>
      </c>
      <c r="E1560" t="s">
        <v>1676</v>
      </c>
      <c r="K1560">
        <v>40.761761069297798</v>
      </c>
      <c r="L1560">
        <v>-73.963254690170302</v>
      </c>
      <c r="M1560">
        <v>40.761567800000002</v>
      </c>
      <c r="N1560">
        <v>-73.967901999999995</v>
      </c>
      <c r="O1560" s="5">
        <v>41921.738444374998</v>
      </c>
      <c r="P1560" s="5">
        <v>41921.743211250003</v>
      </c>
      <c r="Q1560" s="5">
        <v>41921.752086886576</v>
      </c>
      <c r="R1560" s="5">
        <v>41921.758315624997</v>
      </c>
      <c r="S1560">
        <f t="shared" si="48"/>
        <v>41</v>
      </c>
      <c r="T1560">
        <f t="shared" si="49"/>
        <v>4</v>
      </c>
    </row>
    <row r="1561" spans="1:20" x14ac:dyDescent="0.25">
      <c r="A1561">
        <v>1324738</v>
      </c>
      <c r="B1561">
        <v>151191</v>
      </c>
      <c r="C1561">
        <v>101359</v>
      </c>
      <c r="D1561" t="s">
        <v>23</v>
      </c>
      <c r="E1561" t="s">
        <v>864</v>
      </c>
      <c r="F1561" t="s">
        <v>862</v>
      </c>
      <c r="G1561" t="s">
        <v>865</v>
      </c>
      <c r="H1561">
        <v>2</v>
      </c>
      <c r="I1561" t="s">
        <v>866</v>
      </c>
      <c r="J1561" s="1">
        <v>2.8367939814814818E-3</v>
      </c>
      <c r="K1561">
        <v>40.760937326063001</v>
      </c>
      <c r="L1561">
        <v>-73.986512390175506</v>
      </c>
      <c r="M1561">
        <v>40.716613781837403</v>
      </c>
      <c r="N1561">
        <v>-74.012563863476601</v>
      </c>
      <c r="O1561" s="5">
        <v>41921.745869675928</v>
      </c>
      <c r="P1561" s="5">
        <v>41921.749868831015</v>
      </c>
      <c r="Q1561" s="5">
        <v>41921.757592453701</v>
      </c>
      <c r="R1561" s="5">
        <v>41921.778583217594</v>
      </c>
      <c r="S1561">
        <f t="shared" si="48"/>
        <v>41</v>
      </c>
      <c r="T1561">
        <f t="shared" si="49"/>
        <v>4</v>
      </c>
    </row>
    <row r="1562" spans="1:20" x14ac:dyDescent="0.25">
      <c r="A1562">
        <v>1324735</v>
      </c>
      <c r="B1562">
        <v>308709</v>
      </c>
      <c r="C1562">
        <v>118095</v>
      </c>
      <c r="D1562" t="s">
        <v>23</v>
      </c>
      <c r="E1562" t="s">
        <v>77</v>
      </c>
      <c r="F1562" t="s">
        <v>78</v>
      </c>
      <c r="K1562">
        <v>40.7095776323861</v>
      </c>
      <c r="L1562">
        <v>-74.010523034476606</v>
      </c>
      <c r="M1562">
        <v>40.707332399999999</v>
      </c>
      <c r="N1562">
        <v>-74.007081400000004</v>
      </c>
      <c r="O1562" s="5">
        <v>41921.746279560182</v>
      </c>
      <c r="P1562" s="5">
        <v>41921.758128969908</v>
      </c>
      <c r="Q1562" s="5">
        <v>41921.768001388889</v>
      </c>
      <c r="R1562" s="5">
        <v>41921.772295092589</v>
      </c>
      <c r="S1562">
        <f t="shared" si="48"/>
        <v>41</v>
      </c>
      <c r="T1562">
        <f t="shared" si="49"/>
        <v>4</v>
      </c>
    </row>
    <row r="1563" spans="1:20" x14ac:dyDescent="0.25">
      <c r="A1563">
        <v>1324760</v>
      </c>
      <c r="B1563">
        <v>58025</v>
      </c>
      <c r="C1563">
        <v>99219</v>
      </c>
      <c r="D1563" t="s">
        <v>23</v>
      </c>
      <c r="E1563" t="s">
        <v>40</v>
      </c>
      <c r="F1563" t="s">
        <v>41</v>
      </c>
      <c r="G1563" t="s">
        <v>157</v>
      </c>
      <c r="H1563">
        <v>1</v>
      </c>
      <c r="I1563" t="s">
        <v>158</v>
      </c>
      <c r="J1563" s="1">
        <v>2.0040740740740744E-3</v>
      </c>
      <c r="K1563">
        <v>40.719268925450301</v>
      </c>
      <c r="L1563">
        <v>-74.008749884804104</v>
      </c>
      <c r="M1563">
        <v>40.716949999999997</v>
      </c>
      <c r="N1563">
        <v>-74.014948000000004</v>
      </c>
      <c r="O1563" s="5">
        <v>41921.749050405095</v>
      </c>
      <c r="P1563" s="5">
        <v>41921.767925381944</v>
      </c>
      <c r="Q1563" s="5">
        <v>41921.773364837965</v>
      </c>
      <c r="R1563" s="5">
        <v>41921.778628912034</v>
      </c>
      <c r="S1563">
        <f t="shared" si="48"/>
        <v>41</v>
      </c>
      <c r="T1563">
        <f t="shared" si="49"/>
        <v>4</v>
      </c>
    </row>
    <row r="1564" spans="1:20" x14ac:dyDescent="0.25">
      <c r="A1564">
        <v>1324769</v>
      </c>
      <c r="B1564">
        <v>61722</v>
      </c>
      <c r="C1564">
        <v>61900</v>
      </c>
      <c r="D1564" t="s">
        <v>23</v>
      </c>
      <c r="E1564" t="s">
        <v>36</v>
      </c>
      <c r="F1564" t="s">
        <v>37</v>
      </c>
      <c r="G1564" t="s">
        <v>767</v>
      </c>
      <c r="H1564">
        <v>1</v>
      </c>
      <c r="I1564" t="s">
        <v>136</v>
      </c>
      <c r="J1564" s="1">
        <v>2.6225000000000003E-3</v>
      </c>
      <c r="K1564">
        <v>40.7261096570601</v>
      </c>
      <c r="L1564">
        <v>-74.002491863200504</v>
      </c>
      <c r="M1564">
        <v>40.726149599999999</v>
      </c>
      <c r="N1564">
        <v>-73.983948799999993</v>
      </c>
      <c r="O1564" s="5">
        <v>41921.750151805558</v>
      </c>
      <c r="R1564" s="5">
        <v>41921.776722083334</v>
      </c>
      <c r="S1564">
        <f t="shared" si="48"/>
        <v>41</v>
      </c>
      <c r="T1564">
        <f t="shared" si="49"/>
        <v>4</v>
      </c>
    </row>
    <row r="1565" spans="1:20" x14ac:dyDescent="0.25">
      <c r="A1565">
        <v>1324784</v>
      </c>
      <c r="B1565">
        <v>165695</v>
      </c>
      <c r="C1565">
        <v>65763</v>
      </c>
      <c r="D1565" t="s">
        <v>23</v>
      </c>
      <c r="E1565" t="s">
        <v>59</v>
      </c>
      <c r="F1565" t="s">
        <v>20</v>
      </c>
      <c r="G1565" t="s">
        <v>2002</v>
      </c>
      <c r="H1565">
        <v>1</v>
      </c>
      <c r="I1565" t="s">
        <v>2003</v>
      </c>
      <c r="J1565" s="1">
        <v>2.7799999999999995E-3</v>
      </c>
      <c r="K1565">
        <v>40.726413182830903</v>
      </c>
      <c r="L1565">
        <v>-73.993821144104004</v>
      </c>
      <c r="M1565">
        <v>40.724037000000003</v>
      </c>
      <c r="N1565">
        <v>-74.00264</v>
      </c>
      <c r="O1565" s="5">
        <v>41921.752264421295</v>
      </c>
      <c r="P1565" s="5">
        <v>41921.75827554398</v>
      </c>
      <c r="Q1565" s="5">
        <v>41921.771366516201</v>
      </c>
      <c r="R1565" s="5">
        <v>41921.776876747688</v>
      </c>
      <c r="S1565">
        <f t="shared" si="48"/>
        <v>41</v>
      </c>
      <c r="T1565">
        <f t="shared" si="49"/>
        <v>4</v>
      </c>
    </row>
    <row r="1566" spans="1:20" x14ac:dyDescent="0.25">
      <c r="A1566">
        <v>1324784</v>
      </c>
      <c r="B1566">
        <v>165695</v>
      </c>
      <c r="C1566">
        <v>65763</v>
      </c>
      <c r="D1566" t="s">
        <v>23</v>
      </c>
      <c r="E1566" t="s">
        <v>59</v>
      </c>
      <c r="F1566" t="s">
        <v>20</v>
      </c>
      <c r="G1566" t="s">
        <v>1943</v>
      </c>
      <c r="H1566">
        <v>1</v>
      </c>
      <c r="I1566" t="s">
        <v>61</v>
      </c>
      <c r="J1566" s="1">
        <v>2.7799999999999995E-3</v>
      </c>
      <c r="K1566">
        <v>40.726413182830903</v>
      </c>
      <c r="L1566">
        <v>-73.993821144104004</v>
      </c>
      <c r="M1566">
        <v>40.724037000000003</v>
      </c>
      <c r="N1566">
        <v>-74.00264</v>
      </c>
      <c r="O1566" s="5">
        <v>41921.752264421295</v>
      </c>
      <c r="P1566" s="5">
        <v>41921.75827554398</v>
      </c>
      <c r="Q1566" s="5">
        <v>41921.771366516201</v>
      </c>
      <c r="R1566" s="5">
        <v>41921.776876747688</v>
      </c>
      <c r="S1566">
        <f t="shared" si="48"/>
        <v>41</v>
      </c>
      <c r="T1566">
        <f t="shared" si="49"/>
        <v>4</v>
      </c>
    </row>
    <row r="1567" spans="1:20" x14ac:dyDescent="0.25">
      <c r="A1567">
        <v>1324777</v>
      </c>
      <c r="B1567">
        <v>212469</v>
      </c>
      <c r="C1567">
        <v>152111</v>
      </c>
      <c r="D1567" t="s">
        <v>53</v>
      </c>
      <c r="E1567" t="s">
        <v>189</v>
      </c>
      <c r="F1567" t="s">
        <v>190</v>
      </c>
      <c r="K1567">
        <v>40.751305000000002</v>
      </c>
      <c r="L1567">
        <v>-73.973635999999999</v>
      </c>
      <c r="M1567">
        <v>40.741788</v>
      </c>
      <c r="N1567">
        <v>-73.979825000000005</v>
      </c>
      <c r="O1567" s="5">
        <v>41921.752447650462</v>
      </c>
      <c r="P1567" s="5">
        <v>41921.757004768515</v>
      </c>
      <c r="Q1567" s="5">
        <v>41921.772170127311</v>
      </c>
      <c r="R1567" s="5">
        <v>41921.778868900466</v>
      </c>
      <c r="S1567">
        <f t="shared" si="48"/>
        <v>41</v>
      </c>
      <c r="T1567">
        <f t="shared" si="49"/>
        <v>4</v>
      </c>
    </row>
    <row r="1568" spans="1:20" x14ac:dyDescent="0.25">
      <c r="A1568">
        <v>1324775</v>
      </c>
      <c r="B1568">
        <v>311186</v>
      </c>
      <c r="C1568">
        <v>30905</v>
      </c>
      <c r="D1568" t="s">
        <v>53</v>
      </c>
      <c r="E1568" t="s">
        <v>96</v>
      </c>
      <c r="F1568" t="s">
        <v>97</v>
      </c>
      <c r="G1568" t="s">
        <v>3822</v>
      </c>
      <c r="H1568">
        <v>1</v>
      </c>
      <c r="I1568" t="s">
        <v>3381</v>
      </c>
      <c r="K1568">
        <v>40.723954999999997</v>
      </c>
      <c r="L1568">
        <v>-73.991828999999996</v>
      </c>
      <c r="M1568">
        <v>40.728291800000001</v>
      </c>
      <c r="N1568">
        <v>-73.996455499999996</v>
      </c>
      <c r="O1568" s="5">
        <v>41921.752456793984</v>
      </c>
      <c r="P1568" s="5">
        <v>41921.763030069444</v>
      </c>
      <c r="Q1568" s="5">
        <v>41921.800414363424</v>
      </c>
      <c r="R1568" s="5">
        <v>41921.80685828704</v>
      </c>
      <c r="S1568">
        <f t="shared" si="48"/>
        <v>41</v>
      </c>
      <c r="T1568">
        <f t="shared" si="49"/>
        <v>4</v>
      </c>
    </row>
    <row r="1569" spans="1:20" x14ac:dyDescent="0.25">
      <c r="A1569">
        <v>1324793</v>
      </c>
      <c r="B1569">
        <v>350410</v>
      </c>
      <c r="C1569">
        <v>30365</v>
      </c>
      <c r="D1569" t="s">
        <v>18</v>
      </c>
      <c r="E1569" t="s">
        <v>77</v>
      </c>
      <c r="F1569" t="s">
        <v>78</v>
      </c>
      <c r="G1569" t="s">
        <v>2658</v>
      </c>
      <c r="H1569">
        <v>1</v>
      </c>
      <c r="I1569" t="s">
        <v>902</v>
      </c>
      <c r="K1569">
        <v>40.756005000000002</v>
      </c>
      <c r="L1569">
        <v>-73.964670999999996</v>
      </c>
      <c r="M1569">
        <v>40.759261464765203</v>
      </c>
      <c r="N1569">
        <v>-73.970088968937304</v>
      </c>
      <c r="O1569" s="5">
        <v>41921.754743148151</v>
      </c>
      <c r="R1569" s="5">
        <v>41921.766659618057</v>
      </c>
      <c r="S1569">
        <f t="shared" si="48"/>
        <v>41</v>
      </c>
      <c r="T1569">
        <f t="shared" si="49"/>
        <v>4</v>
      </c>
    </row>
    <row r="1570" spans="1:20" x14ac:dyDescent="0.25">
      <c r="A1570">
        <v>1324794</v>
      </c>
      <c r="B1570">
        <v>140854</v>
      </c>
      <c r="C1570">
        <v>157659</v>
      </c>
      <c r="D1570" t="s">
        <v>53</v>
      </c>
      <c r="E1570" t="s">
        <v>3691</v>
      </c>
      <c r="F1570" t="s">
        <v>37</v>
      </c>
      <c r="G1570" t="s">
        <v>3692</v>
      </c>
      <c r="H1570">
        <v>1</v>
      </c>
      <c r="I1570" t="s">
        <v>45</v>
      </c>
      <c r="J1570" s="1">
        <v>4.3223842592592593E-3</v>
      </c>
      <c r="K1570">
        <v>40.714132232437301</v>
      </c>
      <c r="L1570">
        <v>-73.960214305974802</v>
      </c>
      <c r="M1570">
        <v>40.729248900000002</v>
      </c>
      <c r="N1570">
        <v>-73.954119899999995</v>
      </c>
      <c r="O1570" s="5">
        <v>41921.754836956017</v>
      </c>
      <c r="P1570" s="5">
        <v>41921.762355462961</v>
      </c>
      <c r="Q1570" s="5">
        <v>41921.771939826387</v>
      </c>
      <c r="R1570" s="5">
        <v>41921.781865104167</v>
      </c>
      <c r="S1570">
        <f t="shared" si="48"/>
        <v>41</v>
      </c>
      <c r="T1570">
        <f t="shared" si="49"/>
        <v>4</v>
      </c>
    </row>
    <row r="1571" spans="1:20" x14ac:dyDescent="0.25">
      <c r="A1571">
        <v>1324833</v>
      </c>
      <c r="B1571">
        <v>342565</v>
      </c>
      <c r="C1571">
        <v>30774</v>
      </c>
      <c r="D1571" t="s">
        <v>23</v>
      </c>
      <c r="E1571" t="s">
        <v>464</v>
      </c>
      <c r="F1571" t="s">
        <v>465</v>
      </c>
      <c r="G1571" t="s">
        <v>1101</v>
      </c>
      <c r="H1571">
        <v>1</v>
      </c>
      <c r="I1571" t="s">
        <v>1102</v>
      </c>
      <c r="K1571">
        <v>40.735676762018002</v>
      </c>
      <c r="L1571">
        <v>-73.993829528068602</v>
      </c>
      <c r="M1571">
        <v>40.7770303</v>
      </c>
      <c r="N1571">
        <v>-73.963160200000004</v>
      </c>
      <c r="O1571" s="5">
        <v>41921.760574560183</v>
      </c>
      <c r="P1571" s="5">
        <v>41921.762311967592</v>
      </c>
      <c r="Q1571" s="5">
        <v>41921.776116574074</v>
      </c>
      <c r="R1571" s="5">
        <v>41921.800753668984</v>
      </c>
      <c r="S1571">
        <f t="shared" si="48"/>
        <v>41</v>
      </c>
      <c r="T1571">
        <f t="shared" si="49"/>
        <v>4</v>
      </c>
    </row>
    <row r="1572" spans="1:20" x14ac:dyDescent="0.25">
      <c r="A1572">
        <v>1324833</v>
      </c>
      <c r="B1572">
        <v>342565</v>
      </c>
      <c r="C1572">
        <v>30774</v>
      </c>
      <c r="D1572" t="s">
        <v>23</v>
      </c>
      <c r="E1572" t="s">
        <v>464</v>
      </c>
      <c r="F1572" t="s">
        <v>465</v>
      </c>
      <c r="G1572" t="s">
        <v>3597</v>
      </c>
      <c r="H1572">
        <v>1</v>
      </c>
      <c r="I1572" t="s">
        <v>3598</v>
      </c>
      <c r="K1572">
        <v>40.735676762018002</v>
      </c>
      <c r="L1572">
        <v>-73.993829528068602</v>
      </c>
      <c r="M1572">
        <v>40.7770303</v>
      </c>
      <c r="N1572">
        <v>-73.963160200000004</v>
      </c>
      <c r="O1572" s="5">
        <v>41921.760574560183</v>
      </c>
      <c r="P1572" s="5">
        <v>41921.762311967592</v>
      </c>
      <c r="Q1572" s="5">
        <v>41921.776116574074</v>
      </c>
      <c r="R1572" s="5">
        <v>41921.800753668984</v>
      </c>
      <c r="S1572">
        <f t="shared" si="48"/>
        <v>41</v>
      </c>
      <c r="T1572">
        <f t="shared" si="49"/>
        <v>4</v>
      </c>
    </row>
    <row r="1573" spans="1:20" x14ac:dyDescent="0.25">
      <c r="A1573">
        <v>1324842</v>
      </c>
      <c r="B1573">
        <v>232542</v>
      </c>
      <c r="C1573">
        <v>45026</v>
      </c>
      <c r="D1573" t="s">
        <v>23</v>
      </c>
      <c r="E1573" t="s">
        <v>514</v>
      </c>
      <c r="F1573" t="s">
        <v>515</v>
      </c>
      <c r="K1573">
        <v>40.734487000000001</v>
      </c>
      <c r="L1573">
        <v>-74.004745999999997</v>
      </c>
      <c r="M1573">
        <v>40.734167300000003</v>
      </c>
      <c r="N1573">
        <v>-74.009798599999996</v>
      </c>
      <c r="O1573" s="5">
        <v>41921.761222974535</v>
      </c>
      <c r="P1573" s="5">
        <v>41921.775176643518</v>
      </c>
      <c r="Q1573" s="5">
        <v>41921.78859502315</v>
      </c>
      <c r="R1573" s="5">
        <v>41921.804864687503</v>
      </c>
      <c r="S1573">
        <f t="shared" si="48"/>
        <v>41</v>
      </c>
      <c r="T1573">
        <f t="shared" si="49"/>
        <v>4</v>
      </c>
    </row>
    <row r="1574" spans="1:20" x14ac:dyDescent="0.25">
      <c r="A1574">
        <v>1324861</v>
      </c>
      <c r="B1574">
        <v>103574</v>
      </c>
      <c r="C1574">
        <v>47163</v>
      </c>
      <c r="D1574" t="s">
        <v>23</v>
      </c>
      <c r="E1574" t="s">
        <v>452</v>
      </c>
      <c r="F1574" t="s">
        <v>58</v>
      </c>
      <c r="K1574">
        <v>40.786503542372898</v>
      </c>
      <c r="L1574">
        <v>-73.978058596650996</v>
      </c>
      <c r="M1574">
        <v>40.783626300000002</v>
      </c>
      <c r="N1574">
        <v>-73.979498800000002</v>
      </c>
      <c r="O1574" s="5">
        <v>41921.762814710652</v>
      </c>
      <c r="P1574" s="5">
        <v>41921.767024756948</v>
      </c>
      <c r="Q1574" s="5">
        <v>41921.772119108799</v>
      </c>
      <c r="R1574" s="5">
        <v>41921.775227858794</v>
      </c>
      <c r="S1574">
        <f t="shared" si="48"/>
        <v>41</v>
      </c>
      <c r="T1574">
        <f t="shared" si="49"/>
        <v>4</v>
      </c>
    </row>
    <row r="1575" spans="1:20" x14ac:dyDescent="0.25">
      <c r="A1575">
        <v>1324878</v>
      </c>
      <c r="B1575">
        <v>42930</v>
      </c>
      <c r="C1575">
        <v>57186</v>
      </c>
      <c r="D1575" t="s">
        <v>23</v>
      </c>
      <c r="E1575" t="s">
        <v>1403</v>
      </c>
      <c r="F1575" t="s">
        <v>91</v>
      </c>
      <c r="G1575" t="s">
        <v>1404</v>
      </c>
      <c r="H1575">
        <v>1</v>
      </c>
      <c r="I1575" t="s">
        <v>93</v>
      </c>
      <c r="J1575" s="1">
        <v>3.8737962962962966E-3</v>
      </c>
      <c r="K1575">
        <v>40.764489839461099</v>
      </c>
      <c r="L1575">
        <v>-73.9643928535112</v>
      </c>
      <c r="M1575">
        <v>40.794558000000002</v>
      </c>
      <c r="N1575">
        <v>-73.943725999999998</v>
      </c>
      <c r="O1575" s="5">
        <v>41921.764259537034</v>
      </c>
      <c r="P1575" s="5">
        <v>41921.769731550929</v>
      </c>
      <c r="Q1575" s="5">
        <v>41921.780032592593</v>
      </c>
      <c r="R1575" s="5">
        <v>41921.793608472224</v>
      </c>
      <c r="S1575">
        <f t="shared" si="48"/>
        <v>41</v>
      </c>
      <c r="T1575">
        <f t="shared" si="49"/>
        <v>4</v>
      </c>
    </row>
    <row r="1576" spans="1:20" x14ac:dyDescent="0.25">
      <c r="A1576">
        <v>1324885</v>
      </c>
      <c r="B1576">
        <v>314480</v>
      </c>
      <c r="C1576">
        <v>137297</v>
      </c>
      <c r="D1576" t="s">
        <v>23</v>
      </c>
      <c r="E1576" t="s">
        <v>54</v>
      </c>
      <c r="F1576" t="s">
        <v>29</v>
      </c>
      <c r="G1576" t="s">
        <v>55</v>
      </c>
      <c r="H1576">
        <v>1</v>
      </c>
      <c r="I1576" t="s">
        <v>56</v>
      </c>
      <c r="K1576">
        <v>40.740884357811296</v>
      </c>
      <c r="L1576">
        <v>-73.988198676721197</v>
      </c>
      <c r="M1576">
        <v>40.746968600000002</v>
      </c>
      <c r="N1576">
        <v>-73.990440599999999</v>
      </c>
      <c r="O1576" s="5">
        <v>41921.766709374999</v>
      </c>
      <c r="P1576" s="5">
        <v>41921.774565717591</v>
      </c>
      <c r="Q1576" s="5">
        <v>41921.798641782407</v>
      </c>
      <c r="R1576" s="5">
        <v>41921.805736932867</v>
      </c>
      <c r="S1576">
        <f t="shared" si="48"/>
        <v>41</v>
      </c>
      <c r="T1576">
        <f t="shared" si="49"/>
        <v>4</v>
      </c>
    </row>
    <row r="1577" spans="1:20" x14ac:dyDescent="0.25">
      <c r="A1577">
        <v>1324885</v>
      </c>
      <c r="B1577">
        <v>314480</v>
      </c>
      <c r="C1577">
        <v>137297</v>
      </c>
      <c r="D1577" t="s">
        <v>23</v>
      </c>
      <c r="E1577" t="s">
        <v>54</v>
      </c>
      <c r="F1577" t="s">
        <v>29</v>
      </c>
      <c r="G1577" t="s">
        <v>150</v>
      </c>
      <c r="H1577">
        <v>1</v>
      </c>
      <c r="I1577" t="s">
        <v>151</v>
      </c>
      <c r="K1577">
        <v>40.740884357811296</v>
      </c>
      <c r="L1577">
        <v>-73.988198676721197</v>
      </c>
      <c r="M1577">
        <v>40.746968600000002</v>
      </c>
      <c r="N1577">
        <v>-73.990440599999999</v>
      </c>
      <c r="O1577" s="5">
        <v>41921.766709374999</v>
      </c>
      <c r="P1577" s="5">
        <v>41921.774565717591</v>
      </c>
      <c r="Q1577" s="5">
        <v>41921.798641782407</v>
      </c>
      <c r="R1577" s="5">
        <v>41921.805736932867</v>
      </c>
      <c r="S1577">
        <f t="shared" si="48"/>
        <v>41</v>
      </c>
      <c r="T1577">
        <f t="shared" si="49"/>
        <v>4</v>
      </c>
    </row>
    <row r="1578" spans="1:20" x14ac:dyDescent="0.25">
      <c r="A1578">
        <v>1324907</v>
      </c>
      <c r="B1578">
        <v>175101</v>
      </c>
      <c r="C1578">
        <v>62075</v>
      </c>
      <c r="D1578" t="s">
        <v>23</v>
      </c>
      <c r="E1578" t="s">
        <v>336</v>
      </c>
      <c r="F1578" t="s">
        <v>37</v>
      </c>
      <c r="G1578" t="s">
        <v>1494</v>
      </c>
      <c r="H1578">
        <v>1</v>
      </c>
      <c r="I1578" t="s">
        <v>476</v>
      </c>
      <c r="J1578" s="1">
        <v>3.2085763888888893E-3</v>
      </c>
      <c r="K1578">
        <v>40.762857763598497</v>
      </c>
      <c r="L1578">
        <v>-73.9716190014841</v>
      </c>
      <c r="M1578">
        <v>40.739424734902201</v>
      </c>
      <c r="N1578">
        <v>-74.000688457525698</v>
      </c>
      <c r="O1578" s="5">
        <v>41921.767489375001</v>
      </c>
      <c r="P1578" s="5">
        <v>41921.766891863423</v>
      </c>
      <c r="Q1578" s="5">
        <v>41921.793161157409</v>
      </c>
      <c r="R1578" s="5">
        <v>41921.813175844909</v>
      </c>
      <c r="S1578">
        <f t="shared" si="48"/>
        <v>41</v>
      </c>
      <c r="T1578">
        <f t="shared" si="49"/>
        <v>4</v>
      </c>
    </row>
    <row r="1579" spans="1:20" x14ac:dyDescent="0.25">
      <c r="A1579">
        <v>1324907</v>
      </c>
      <c r="B1579">
        <v>175101</v>
      </c>
      <c r="C1579">
        <v>62075</v>
      </c>
      <c r="D1579" t="s">
        <v>23</v>
      </c>
      <c r="E1579" t="s">
        <v>336</v>
      </c>
      <c r="F1579" t="s">
        <v>37</v>
      </c>
      <c r="G1579" t="s">
        <v>1791</v>
      </c>
      <c r="H1579">
        <v>1</v>
      </c>
      <c r="I1579" t="s">
        <v>760</v>
      </c>
      <c r="J1579" s="1">
        <v>3.2085763888888893E-3</v>
      </c>
      <c r="K1579">
        <v>40.762857763598497</v>
      </c>
      <c r="L1579">
        <v>-73.9716190014841</v>
      </c>
      <c r="M1579">
        <v>40.739424734902201</v>
      </c>
      <c r="N1579">
        <v>-74.000688457525698</v>
      </c>
      <c r="O1579" s="5">
        <v>41921.767489375001</v>
      </c>
      <c r="P1579" s="5">
        <v>41921.766891863423</v>
      </c>
      <c r="Q1579" s="5">
        <v>41921.793161157409</v>
      </c>
      <c r="R1579" s="5">
        <v>41921.813175844909</v>
      </c>
      <c r="S1579">
        <f t="shared" si="48"/>
        <v>41</v>
      </c>
      <c r="T1579">
        <f t="shared" si="49"/>
        <v>4</v>
      </c>
    </row>
    <row r="1580" spans="1:20" x14ac:dyDescent="0.25">
      <c r="A1580">
        <v>1324897</v>
      </c>
      <c r="B1580">
        <v>342882</v>
      </c>
      <c r="C1580">
        <v>144719</v>
      </c>
      <c r="D1580" t="s">
        <v>23</v>
      </c>
      <c r="E1580" t="s">
        <v>134</v>
      </c>
      <c r="F1580" t="s">
        <v>37</v>
      </c>
      <c r="G1580" t="s">
        <v>1682</v>
      </c>
      <c r="H1580">
        <v>1</v>
      </c>
      <c r="I1580" t="s">
        <v>442</v>
      </c>
      <c r="J1580" s="1">
        <v>3.4721412037037034E-3</v>
      </c>
      <c r="K1580">
        <v>40.735872288065799</v>
      </c>
      <c r="L1580">
        <v>-73.987664615827299</v>
      </c>
      <c r="M1580">
        <v>40.744514623434497</v>
      </c>
      <c r="N1580">
        <v>-73.994762320055798</v>
      </c>
      <c r="O1580" s="5">
        <v>41921.767708900465</v>
      </c>
      <c r="P1580" s="5">
        <v>41921.785480891202</v>
      </c>
      <c r="Q1580" s="5">
        <v>41921.794609849538</v>
      </c>
      <c r="R1580" s="5">
        <v>41921.804479641207</v>
      </c>
      <c r="S1580">
        <f t="shared" si="48"/>
        <v>41</v>
      </c>
      <c r="T1580">
        <f t="shared" si="49"/>
        <v>4</v>
      </c>
    </row>
    <row r="1581" spans="1:20" x14ac:dyDescent="0.25">
      <c r="A1581">
        <v>1324919</v>
      </c>
      <c r="B1581">
        <v>140375</v>
      </c>
      <c r="C1581">
        <v>136851</v>
      </c>
      <c r="D1581" t="s">
        <v>23</v>
      </c>
      <c r="E1581" t="s">
        <v>2770</v>
      </c>
      <c r="J1581" s="1">
        <v>4.2595138888888891E-3</v>
      </c>
      <c r="K1581">
        <v>40.794225255281702</v>
      </c>
      <c r="L1581">
        <v>-73.9720150255867</v>
      </c>
      <c r="M1581">
        <v>40.781615600000002</v>
      </c>
      <c r="N1581">
        <v>-73.980294499999999</v>
      </c>
      <c r="O1581" s="5">
        <v>41921.770406585645</v>
      </c>
      <c r="P1581" s="5">
        <v>41921.774382280091</v>
      </c>
      <c r="Q1581" s="5">
        <v>41921.784680625002</v>
      </c>
      <c r="R1581" s="5">
        <v>41921.793241550928</v>
      </c>
      <c r="S1581">
        <f t="shared" si="48"/>
        <v>41</v>
      </c>
      <c r="T1581">
        <f t="shared" si="49"/>
        <v>4</v>
      </c>
    </row>
    <row r="1582" spans="1:20" x14ac:dyDescent="0.25">
      <c r="A1582">
        <v>1324941</v>
      </c>
      <c r="B1582">
        <v>242507</v>
      </c>
      <c r="C1582">
        <v>57496</v>
      </c>
      <c r="D1582" t="s">
        <v>23</v>
      </c>
      <c r="E1582" t="s">
        <v>180</v>
      </c>
      <c r="F1582" t="s">
        <v>97</v>
      </c>
      <c r="G1582" t="s">
        <v>740</v>
      </c>
      <c r="H1582">
        <v>2</v>
      </c>
      <c r="I1582" t="s">
        <v>182</v>
      </c>
      <c r="K1582">
        <v>40.74174</v>
      </c>
      <c r="L1582">
        <v>-73.993650000000002</v>
      </c>
      <c r="M1582">
        <v>40.773071299999998</v>
      </c>
      <c r="N1582">
        <v>-73.951711599999996</v>
      </c>
      <c r="O1582" s="5">
        <v>41921.771868796299</v>
      </c>
      <c r="P1582" s="5">
        <v>41921.770492673611</v>
      </c>
      <c r="Q1582" s="5">
        <v>41921.797465520831</v>
      </c>
      <c r="R1582" s="5">
        <v>41921.817697905091</v>
      </c>
      <c r="S1582">
        <f t="shared" si="48"/>
        <v>41</v>
      </c>
      <c r="T1582">
        <f t="shared" si="49"/>
        <v>4</v>
      </c>
    </row>
    <row r="1583" spans="1:20" x14ac:dyDescent="0.25">
      <c r="A1583">
        <v>1324941</v>
      </c>
      <c r="B1583">
        <v>242507</v>
      </c>
      <c r="C1583">
        <v>57496</v>
      </c>
      <c r="D1583" t="s">
        <v>23</v>
      </c>
      <c r="E1583" t="s">
        <v>180</v>
      </c>
      <c r="F1583" t="s">
        <v>97</v>
      </c>
      <c r="G1583" t="s">
        <v>2195</v>
      </c>
      <c r="H1583">
        <v>1</v>
      </c>
      <c r="I1583" t="s">
        <v>388</v>
      </c>
      <c r="K1583">
        <v>40.74174</v>
      </c>
      <c r="L1583">
        <v>-73.993650000000002</v>
      </c>
      <c r="M1583">
        <v>40.773071299999998</v>
      </c>
      <c r="N1583">
        <v>-73.951711599999996</v>
      </c>
      <c r="O1583" s="5">
        <v>41921.771868796299</v>
      </c>
      <c r="P1583" s="5">
        <v>41921.770492673611</v>
      </c>
      <c r="Q1583" s="5">
        <v>41921.797465520831</v>
      </c>
      <c r="R1583" s="5">
        <v>41921.817697905091</v>
      </c>
      <c r="S1583">
        <f t="shared" si="48"/>
        <v>41</v>
      </c>
      <c r="T1583">
        <f t="shared" si="49"/>
        <v>4</v>
      </c>
    </row>
    <row r="1584" spans="1:20" x14ac:dyDescent="0.25">
      <c r="A1584">
        <v>1324963</v>
      </c>
      <c r="B1584">
        <v>233614</v>
      </c>
      <c r="C1584">
        <v>143261</v>
      </c>
      <c r="D1584" t="s">
        <v>23</v>
      </c>
      <c r="E1584" t="s">
        <v>778</v>
      </c>
      <c r="F1584" t="s">
        <v>45</v>
      </c>
      <c r="G1584" t="s">
        <v>949</v>
      </c>
      <c r="H1584">
        <v>1</v>
      </c>
      <c r="I1584" t="s">
        <v>950</v>
      </c>
      <c r="J1584" s="1">
        <v>2.7743402777777779E-3</v>
      </c>
      <c r="K1584">
        <v>40.7538247353244</v>
      </c>
      <c r="L1584">
        <v>-73.968524117504799</v>
      </c>
      <c r="M1584">
        <v>40.766203699999998</v>
      </c>
      <c r="N1584">
        <v>-73.960757000000001</v>
      </c>
      <c r="O1584" s="5">
        <v>41921.773783842589</v>
      </c>
      <c r="P1584" s="5">
        <v>41921.774322175923</v>
      </c>
      <c r="Q1584" s="5">
        <v>41921.786352569441</v>
      </c>
      <c r="R1584" s="5">
        <v>41921.795735914355</v>
      </c>
      <c r="S1584">
        <f t="shared" si="48"/>
        <v>41</v>
      </c>
      <c r="T1584">
        <f t="shared" si="49"/>
        <v>4</v>
      </c>
    </row>
    <row r="1585" spans="1:20" x14ac:dyDescent="0.25">
      <c r="A1585">
        <v>1325000</v>
      </c>
      <c r="B1585">
        <v>104548</v>
      </c>
      <c r="C1585">
        <v>61900</v>
      </c>
      <c r="D1585" t="s">
        <v>23</v>
      </c>
      <c r="E1585" t="s">
        <v>1974</v>
      </c>
      <c r="F1585" t="s">
        <v>139</v>
      </c>
      <c r="G1585" t="s">
        <v>2556</v>
      </c>
      <c r="H1585">
        <v>1</v>
      </c>
      <c r="I1585" t="s">
        <v>2557</v>
      </c>
      <c r="J1585" s="1">
        <v>2.4956481481481483E-3</v>
      </c>
      <c r="K1585">
        <v>40.726269000000002</v>
      </c>
      <c r="L1585">
        <v>-73.984061999999994</v>
      </c>
      <c r="M1585">
        <v>40.730441300000003</v>
      </c>
      <c r="N1585">
        <v>-73.989793000000006</v>
      </c>
      <c r="O1585" s="5">
        <v>41921.77830672454</v>
      </c>
      <c r="R1585" s="5">
        <v>41921.807797800924</v>
      </c>
      <c r="S1585">
        <f t="shared" si="48"/>
        <v>41</v>
      </c>
      <c r="T1585">
        <f t="shared" si="49"/>
        <v>4</v>
      </c>
    </row>
    <row r="1586" spans="1:20" x14ac:dyDescent="0.25">
      <c r="A1586">
        <v>1324999</v>
      </c>
      <c r="B1586">
        <v>85800</v>
      </c>
      <c r="C1586">
        <v>143807</v>
      </c>
      <c r="D1586" t="s">
        <v>23</v>
      </c>
      <c r="E1586" t="s">
        <v>1280</v>
      </c>
      <c r="F1586" t="s">
        <v>817</v>
      </c>
      <c r="K1586">
        <v>40.740034730903297</v>
      </c>
      <c r="L1586">
        <v>-73.984127640724196</v>
      </c>
      <c r="M1586">
        <v>40.738987799999997</v>
      </c>
      <c r="N1586">
        <v>-73.987859299999997</v>
      </c>
      <c r="O1586" s="5">
        <v>41921.779337743057</v>
      </c>
      <c r="P1586" s="5">
        <v>41921.780675104164</v>
      </c>
      <c r="Q1586" s="5">
        <v>41921.793408877318</v>
      </c>
      <c r="R1586" s="5">
        <v>41921.797434814813</v>
      </c>
      <c r="S1586">
        <f t="shared" si="48"/>
        <v>41</v>
      </c>
      <c r="T1586">
        <f t="shared" si="49"/>
        <v>4</v>
      </c>
    </row>
    <row r="1587" spans="1:20" x14ac:dyDescent="0.25">
      <c r="A1587">
        <v>1325024</v>
      </c>
      <c r="B1587">
        <v>64151</v>
      </c>
      <c r="C1587">
        <v>72480</v>
      </c>
      <c r="D1587" t="s">
        <v>53</v>
      </c>
      <c r="E1587" t="s">
        <v>418</v>
      </c>
      <c r="F1587" t="s">
        <v>122</v>
      </c>
      <c r="G1587" t="s">
        <v>3578</v>
      </c>
      <c r="H1587">
        <v>1</v>
      </c>
      <c r="I1587" t="s">
        <v>2591</v>
      </c>
      <c r="J1587" s="1">
        <v>6.4976504629629638E-3</v>
      </c>
      <c r="K1587">
        <v>40.727293000000003</v>
      </c>
      <c r="L1587">
        <v>-73.984516999999997</v>
      </c>
      <c r="M1587">
        <v>40.714843399999999</v>
      </c>
      <c r="N1587">
        <v>-74.0062724</v>
      </c>
      <c r="O1587" s="5">
        <v>41921.781331747683</v>
      </c>
      <c r="P1587" s="5">
        <v>41921.779682881941</v>
      </c>
      <c r="Q1587" s="5">
        <v>41921.807694212963</v>
      </c>
      <c r="R1587" s="5">
        <v>41921.821563541664</v>
      </c>
      <c r="S1587">
        <f t="shared" si="48"/>
        <v>41</v>
      </c>
      <c r="T1587">
        <f t="shared" si="49"/>
        <v>4</v>
      </c>
    </row>
    <row r="1588" spans="1:20" x14ac:dyDescent="0.25">
      <c r="A1588">
        <v>1325024</v>
      </c>
      <c r="B1588">
        <v>64151</v>
      </c>
      <c r="C1588">
        <v>72480</v>
      </c>
      <c r="D1588" t="s">
        <v>53</v>
      </c>
      <c r="E1588" t="s">
        <v>418</v>
      </c>
      <c r="F1588" t="s">
        <v>122</v>
      </c>
      <c r="G1588" t="s">
        <v>251</v>
      </c>
      <c r="H1588">
        <v>1</v>
      </c>
      <c r="I1588" t="s">
        <v>781</v>
      </c>
      <c r="J1588" s="1">
        <v>6.4976504629629638E-3</v>
      </c>
      <c r="K1588">
        <v>40.727293000000003</v>
      </c>
      <c r="L1588">
        <v>-73.984516999999997</v>
      </c>
      <c r="M1588">
        <v>40.714843399999999</v>
      </c>
      <c r="N1588">
        <v>-74.0062724</v>
      </c>
      <c r="O1588" s="5">
        <v>41921.781331747683</v>
      </c>
      <c r="P1588" s="5">
        <v>41921.779682881941</v>
      </c>
      <c r="Q1588" s="5">
        <v>41921.807694212963</v>
      </c>
      <c r="R1588" s="5">
        <v>41921.821563541664</v>
      </c>
      <c r="S1588">
        <f t="shared" si="48"/>
        <v>41</v>
      </c>
      <c r="T1588">
        <f t="shared" si="49"/>
        <v>4</v>
      </c>
    </row>
    <row r="1589" spans="1:20" x14ac:dyDescent="0.25">
      <c r="A1589">
        <v>1325048</v>
      </c>
      <c r="B1589">
        <v>333216</v>
      </c>
      <c r="C1589">
        <v>47163</v>
      </c>
      <c r="D1589" t="s">
        <v>23</v>
      </c>
      <c r="E1589" t="s">
        <v>54</v>
      </c>
      <c r="F1589" t="s">
        <v>29</v>
      </c>
      <c r="G1589" t="s">
        <v>935</v>
      </c>
      <c r="H1589">
        <v>2</v>
      </c>
      <c r="I1589" t="s">
        <v>56</v>
      </c>
      <c r="K1589">
        <v>40.780825773220101</v>
      </c>
      <c r="L1589">
        <v>-73.976483345031696</v>
      </c>
      <c r="M1589">
        <v>40.791969999999999</v>
      </c>
      <c r="N1589">
        <v>-73.966903000000002</v>
      </c>
      <c r="O1589" s="5">
        <v>41921.783636736109</v>
      </c>
      <c r="P1589" s="5">
        <v>41921.784382534723</v>
      </c>
      <c r="Q1589" s="5">
        <v>41921.799210092591</v>
      </c>
      <c r="R1589" s="5">
        <v>41921.806321759257</v>
      </c>
      <c r="S1589">
        <f t="shared" si="48"/>
        <v>41</v>
      </c>
      <c r="T1589">
        <f t="shared" si="49"/>
        <v>4</v>
      </c>
    </row>
    <row r="1590" spans="1:20" x14ac:dyDescent="0.25">
      <c r="A1590">
        <v>1325051</v>
      </c>
      <c r="B1590">
        <v>370053</v>
      </c>
      <c r="C1590">
        <v>148770</v>
      </c>
      <c r="D1590" t="s">
        <v>23</v>
      </c>
      <c r="E1590" t="s">
        <v>54</v>
      </c>
      <c r="F1590" t="s">
        <v>29</v>
      </c>
      <c r="G1590" t="s">
        <v>660</v>
      </c>
      <c r="H1590">
        <v>1</v>
      </c>
      <c r="I1590" t="s">
        <v>620</v>
      </c>
      <c r="K1590">
        <v>40.740884357811296</v>
      </c>
      <c r="L1590">
        <v>-73.988198676721197</v>
      </c>
      <c r="M1590">
        <v>40.7483638</v>
      </c>
      <c r="N1590">
        <v>-74.005302700000001</v>
      </c>
      <c r="O1590" s="5">
        <v>41921.784414502312</v>
      </c>
      <c r="P1590" s="5">
        <v>41921.785478067133</v>
      </c>
      <c r="Q1590" s="5">
        <v>41921.816584548615</v>
      </c>
      <c r="R1590" s="5">
        <v>41921.822753136577</v>
      </c>
      <c r="S1590">
        <f t="shared" si="48"/>
        <v>41</v>
      </c>
      <c r="T1590">
        <f t="shared" si="49"/>
        <v>4</v>
      </c>
    </row>
    <row r="1591" spans="1:20" x14ac:dyDescent="0.25">
      <c r="A1591">
        <v>1325064</v>
      </c>
      <c r="B1591">
        <v>197265</v>
      </c>
      <c r="C1591">
        <v>138061</v>
      </c>
      <c r="D1591" t="s">
        <v>53</v>
      </c>
      <c r="E1591" t="s">
        <v>1562</v>
      </c>
      <c r="F1591" t="s">
        <v>25</v>
      </c>
      <c r="J1591" s="1">
        <v>2.2725810185185188E-3</v>
      </c>
      <c r="K1591">
        <v>40.778190600000002</v>
      </c>
      <c r="L1591">
        <v>-73.953228499999994</v>
      </c>
      <c r="M1591">
        <v>40.762996100000002</v>
      </c>
      <c r="N1591">
        <v>-73.961871500000001</v>
      </c>
      <c r="O1591" s="5">
        <v>41921.786207974539</v>
      </c>
      <c r="R1591" s="5">
        <v>41921.830496134258</v>
      </c>
      <c r="S1591">
        <f t="shared" si="48"/>
        <v>41</v>
      </c>
      <c r="T1591">
        <f t="shared" si="49"/>
        <v>4</v>
      </c>
    </row>
    <row r="1592" spans="1:20" x14ac:dyDescent="0.25">
      <c r="A1592">
        <v>1325065</v>
      </c>
      <c r="B1592">
        <v>112380</v>
      </c>
      <c r="C1592">
        <v>20217</v>
      </c>
      <c r="D1592" t="s">
        <v>53</v>
      </c>
      <c r="E1592" t="s">
        <v>385</v>
      </c>
      <c r="F1592" t="s">
        <v>190</v>
      </c>
      <c r="G1592" t="s">
        <v>3766</v>
      </c>
      <c r="H1592">
        <v>1</v>
      </c>
      <c r="I1592" t="s">
        <v>136</v>
      </c>
      <c r="J1592" s="1">
        <v>3.4727430555555553E-3</v>
      </c>
      <c r="K1592">
        <v>40.722079393083497</v>
      </c>
      <c r="L1592">
        <v>-73.997511863708496</v>
      </c>
      <c r="M1592">
        <v>40.745770421493297</v>
      </c>
      <c r="N1592">
        <v>-73.991668612534696</v>
      </c>
      <c r="O1592" s="5">
        <v>41921.786237048611</v>
      </c>
      <c r="P1592" s="5">
        <v>41921.798615127314</v>
      </c>
      <c r="Q1592" s="5">
        <v>41921.807624212961</v>
      </c>
      <c r="R1592" s="5">
        <v>41921.818176724541</v>
      </c>
      <c r="S1592">
        <f t="shared" si="48"/>
        <v>41</v>
      </c>
      <c r="T1592">
        <f t="shared" si="49"/>
        <v>4</v>
      </c>
    </row>
    <row r="1593" spans="1:20" x14ac:dyDescent="0.25">
      <c r="A1593">
        <v>1325090</v>
      </c>
      <c r="B1593">
        <v>351561</v>
      </c>
      <c r="C1593">
        <v>139282</v>
      </c>
      <c r="D1593" t="s">
        <v>23</v>
      </c>
      <c r="E1593" t="s">
        <v>491</v>
      </c>
      <c r="G1593" t="s">
        <v>663</v>
      </c>
      <c r="H1593">
        <v>1</v>
      </c>
      <c r="I1593" t="s">
        <v>664</v>
      </c>
      <c r="K1593">
        <v>40.729110403548901</v>
      </c>
      <c r="L1593">
        <v>-73.984245455566395</v>
      </c>
      <c r="M1593">
        <v>40.774329999999999</v>
      </c>
      <c r="N1593">
        <v>-73.947928000000005</v>
      </c>
      <c r="O1593" s="5">
        <v>41921.789741342589</v>
      </c>
      <c r="P1593" s="5">
        <v>41921.790798020833</v>
      </c>
      <c r="Q1593" s="5">
        <v>41921.804939525464</v>
      </c>
      <c r="R1593" s="5">
        <v>41921.818768171295</v>
      </c>
      <c r="S1593">
        <f t="shared" si="48"/>
        <v>41</v>
      </c>
      <c r="T1593">
        <f t="shared" si="49"/>
        <v>4</v>
      </c>
    </row>
    <row r="1594" spans="1:20" x14ac:dyDescent="0.25">
      <c r="A1594">
        <v>1325102</v>
      </c>
      <c r="B1594">
        <v>100889</v>
      </c>
      <c r="C1594">
        <v>39443</v>
      </c>
      <c r="D1594" t="s">
        <v>23</v>
      </c>
      <c r="E1594" t="s">
        <v>723</v>
      </c>
      <c r="G1594" t="s">
        <v>916</v>
      </c>
      <c r="H1594">
        <v>1</v>
      </c>
      <c r="I1594" t="s">
        <v>725</v>
      </c>
      <c r="J1594" s="1">
        <v>3.8387615740740739E-3</v>
      </c>
      <c r="K1594">
        <v>40.779411000000003</v>
      </c>
      <c r="L1594">
        <v>-73.983542999999997</v>
      </c>
      <c r="M1594">
        <v>40.764703761771699</v>
      </c>
      <c r="N1594">
        <v>-73.976054767135196</v>
      </c>
      <c r="O1594" s="5">
        <v>41921.790234641201</v>
      </c>
      <c r="P1594" s="5">
        <v>41921.789931967593</v>
      </c>
      <c r="Q1594" s="5">
        <v>41921.807460752316</v>
      </c>
      <c r="R1594" s="5">
        <v>41921.815623530092</v>
      </c>
      <c r="S1594">
        <f t="shared" si="48"/>
        <v>41</v>
      </c>
      <c r="T1594">
        <f t="shared" si="49"/>
        <v>4</v>
      </c>
    </row>
    <row r="1595" spans="1:20" x14ac:dyDescent="0.25">
      <c r="A1595">
        <v>1325119</v>
      </c>
      <c r="B1595">
        <v>55525</v>
      </c>
      <c r="C1595">
        <v>153038</v>
      </c>
      <c r="D1595" t="s">
        <v>23</v>
      </c>
      <c r="E1595" t="s">
        <v>2845</v>
      </c>
      <c r="J1595" s="1">
        <v>6.866331018518519E-3</v>
      </c>
      <c r="K1595">
        <v>40.724850978408703</v>
      </c>
      <c r="L1595">
        <v>-73.994495230291605</v>
      </c>
      <c r="M1595">
        <v>40.7202117</v>
      </c>
      <c r="N1595">
        <v>-74.002130800000003</v>
      </c>
      <c r="O1595" s="5">
        <v>41921.791831203707</v>
      </c>
      <c r="P1595" s="5">
        <v>41921.799711203705</v>
      </c>
      <c r="Q1595" s="5">
        <v>41921.814887766202</v>
      </c>
      <c r="R1595" s="5">
        <v>41921.823492685187</v>
      </c>
      <c r="S1595">
        <f t="shared" si="48"/>
        <v>41</v>
      </c>
      <c r="T1595">
        <f t="shared" si="49"/>
        <v>4</v>
      </c>
    </row>
    <row r="1596" spans="1:20" x14ac:dyDescent="0.25">
      <c r="A1596">
        <v>1325129</v>
      </c>
      <c r="B1596">
        <v>41991</v>
      </c>
      <c r="C1596">
        <v>108647</v>
      </c>
      <c r="D1596" t="s">
        <v>23</v>
      </c>
      <c r="E1596" t="s">
        <v>111</v>
      </c>
      <c r="F1596" t="s">
        <v>37</v>
      </c>
      <c r="G1596" t="s">
        <v>187</v>
      </c>
      <c r="H1596">
        <v>1</v>
      </c>
      <c r="I1596" t="s">
        <v>188</v>
      </c>
      <c r="J1596" s="1">
        <v>8.5735648148148151E-3</v>
      </c>
      <c r="K1596">
        <v>40.767652912117299</v>
      </c>
      <c r="L1596">
        <v>-73.982925456000402</v>
      </c>
      <c r="M1596">
        <v>40.763269000000001</v>
      </c>
      <c r="N1596">
        <v>-73.963113000000007</v>
      </c>
      <c r="O1596" s="5">
        <v>41921.792868368058</v>
      </c>
      <c r="P1596" s="5">
        <v>41921.80803359954</v>
      </c>
      <c r="Q1596" s="5">
        <v>41921.818674872688</v>
      </c>
      <c r="R1596" s="5">
        <v>41921.82569824074</v>
      </c>
      <c r="S1596">
        <f t="shared" si="48"/>
        <v>41</v>
      </c>
      <c r="T1596">
        <f t="shared" si="49"/>
        <v>4</v>
      </c>
    </row>
    <row r="1597" spans="1:20" x14ac:dyDescent="0.25">
      <c r="A1597">
        <v>1325129</v>
      </c>
      <c r="B1597">
        <v>41991</v>
      </c>
      <c r="C1597">
        <v>108647</v>
      </c>
      <c r="D1597" t="s">
        <v>23</v>
      </c>
      <c r="E1597" t="s">
        <v>111</v>
      </c>
      <c r="F1597" t="s">
        <v>37</v>
      </c>
      <c r="G1597" t="s">
        <v>135</v>
      </c>
      <c r="H1597">
        <v>1</v>
      </c>
      <c r="I1597" t="s">
        <v>136</v>
      </c>
      <c r="J1597" s="1">
        <v>8.5735648148148151E-3</v>
      </c>
      <c r="K1597">
        <v>40.767652912117299</v>
      </c>
      <c r="L1597">
        <v>-73.982925456000402</v>
      </c>
      <c r="M1597">
        <v>40.763269000000001</v>
      </c>
      <c r="N1597">
        <v>-73.963113000000007</v>
      </c>
      <c r="O1597" s="5">
        <v>41921.792868368058</v>
      </c>
      <c r="P1597" s="5">
        <v>41921.80803359954</v>
      </c>
      <c r="Q1597" s="5">
        <v>41921.818674872688</v>
      </c>
      <c r="R1597" s="5">
        <v>41921.82569824074</v>
      </c>
      <c r="S1597">
        <f t="shared" si="48"/>
        <v>41</v>
      </c>
      <c r="T1597">
        <f t="shared" si="49"/>
        <v>4</v>
      </c>
    </row>
    <row r="1598" spans="1:20" x14ac:dyDescent="0.25">
      <c r="A1598">
        <v>1325156</v>
      </c>
      <c r="B1598">
        <v>59197</v>
      </c>
      <c r="C1598">
        <v>123844</v>
      </c>
      <c r="D1598" t="s">
        <v>23</v>
      </c>
      <c r="E1598" t="s">
        <v>253</v>
      </c>
      <c r="F1598" t="s">
        <v>45</v>
      </c>
      <c r="J1598" s="1">
        <v>6.3163541666666663E-3</v>
      </c>
      <c r="K1598">
        <v>40.744370000000004</v>
      </c>
      <c r="L1598">
        <v>-73.996279999999999</v>
      </c>
      <c r="M1598">
        <v>40.743634999999998</v>
      </c>
      <c r="N1598">
        <v>-74.006331000000003</v>
      </c>
      <c r="O1598" s="5">
        <v>41921.796751574075</v>
      </c>
      <c r="P1598" s="5">
        <v>41921.81153864583</v>
      </c>
      <c r="Q1598" s="5">
        <v>41921.82453244213</v>
      </c>
      <c r="R1598" s="5">
        <v>41921.830798275463</v>
      </c>
      <c r="S1598">
        <f t="shared" si="48"/>
        <v>41</v>
      </c>
      <c r="T1598">
        <f t="shared" si="49"/>
        <v>4</v>
      </c>
    </row>
    <row r="1599" spans="1:20" x14ac:dyDescent="0.25">
      <c r="A1599">
        <v>1325174</v>
      </c>
      <c r="B1599">
        <v>66289</v>
      </c>
      <c r="C1599">
        <v>72941</v>
      </c>
      <c r="D1599" t="s">
        <v>23</v>
      </c>
      <c r="E1599" t="s">
        <v>518</v>
      </c>
      <c r="F1599" t="s">
        <v>342</v>
      </c>
      <c r="J1599" s="1">
        <v>3.1429398148148141E-3</v>
      </c>
      <c r="K1599">
        <v>40.764084531354698</v>
      </c>
      <c r="L1599">
        <v>-73.970499798529701</v>
      </c>
      <c r="M1599">
        <v>40.779392999999999</v>
      </c>
      <c r="N1599">
        <v>-73.957082999999997</v>
      </c>
      <c r="O1599" s="5">
        <v>41921.798077465275</v>
      </c>
      <c r="R1599" s="5">
        <v>41921.830289317128</v>
      </c>
      <c r="S1599">
        <f t="shared" si="48"/>
        <v>41</v>
      </c>
      <c r="T1599">
        <f t="shared" si="49"/>
        <v>4</v>
      </c>
    </row>
    <row r="1600" spans="1:20" x14ac:dyDescent="0.25">
      <c r="A1600">
        <v>1325177</v>
      </c>
      <c r="B1600">
        <v>40808</v>
      </c>
      <c r="C1600">
        <v>58695</v>
      </c>
      <c r="D1600" t="s">
        <v>23</v>
      </c>
      <c r="E1600" t="s">
        <v>1568</v>
      </c>
      <c r="F1600" t="s">
        <v>1236</v>
      </c>
      <c r="G1600" t="s">
        <v>3907</v>
      </c>
      <c r="H1600">
        <v>1</v>
      </c>
      <c r="I1600" t="s">
        <v>228</v>
      </c>
      <c r="J1600" s="1">
        <v>3.2008449074074075E-3</v>
      </c>
      <c r="K1600">
        <v>40.723505681631899</v>
      </c>
      <c r="L1600">
        <v>-73.988314440618694</v>
      </c>
      <c r="M1600">
        <v>40.740327999999998</v>
      </c>
      <c r="N1600">
        <v>-73.988157000000001</v>
      </c>
      <c r="O1600" s="5">
        <v>41921.798567118058</v>
      </c>
      <c r="P1600" s="5">
        <v>41921.798321886577</v>
      </c>
      <c r="Q1600" s="5">
        <v>41921.814538287035</v>
      </c>
      <c r="R1600" s="5">
        <v>41921.824931076386</v>
      </c>
      <c r="S1600">
        <f t="shared" si="48"/>
        <v>41</v>
      </c>
      <c r="T1600">
        <f t="shared" si="49"/>
        <v>4</v>
      </c>
    </row>
    <row r="1601" spans="1:20" x14ac:dyDescent="0.25">
      <c r="A1601">
        <v>1325191</v>
      </c>
      <c r="B1601">
        <v>370033</v>
      </c>
      <c r="C1601">
        <v>53095</v>
      </c>
      <c r="D1601" t="s">
        <v>23</v>
      </c>
      <c r="E1601" t="s">
        <v>243</v>
      </c>
      <c r="F1601" t="s">
        <v>70</v>
      </c>
      <c r="G1601" t="s">
        <v>318</v>
      </c>
      <c r="H1601">
        <v>3</v>
      </c>
      <c r="I1601" t="s">
        <v>319</v>
      </c>
      <c r="K1601">
        <v>40.731795470614898</v>
      </c>
      <c r="L1601">
        <v>-73.985672593116803</v>
      </c>
      <c r="M1601">
        <v>40.757972000000002</v>
      </c>
      <c r="N1601">
        <v>-73.975240999999997</v>
      </c>
      <c r="O1601" s="5">
        <v>41921.799447708334</v>
      </c>
      <c r="P1601" s="5">
        <v>41921.813796342591</v>
      </c>
      <c r="Q1601" s="5">
        <v>41921.824093831019</v>
      </c>
      <c r="R1601" s="5">
        <v>41921.858962986109</v>
      </c>
      <c r="S1601">
        <f t="shared" si="48"/>
        <v>41</v>
      </c>
      <c r="T1601">
        <f t="shared" si="49"/>
        <v>4</v>
      </c>
    </row>
    <row r="1602" spans="1:20" x14ac:dyDescent="0.25">
      <c r="A1602">
        <v>1325191</v>
      </c>
      <c r="B1602">
        <v>370033</v>
      </c>
      <c r="C1602">
        <v>53095</v>
      </c>
      <c r="D1602" t="s">
        <v>23</v>
      </c>
      <c r="E1602" t="s">
        <v>243</v>
      </c>
      <c r="F1602" t="s">
        <v>70</v>
      </c>
      <c r="G1602" t="s">
        <v>651</v>
      </c>
      <c r="H1602">
        <v>3</v>
      </c>
      <c r="I1602" t="s">
        <v>319</v>
      </c>
      <c r="K1602">
        <v>40.731795470614898</v>
      </c>
      <c r="L1602">
        <v>-73.985672593116803</v>
      </c>
      <c r="M1602">
        <v>40.757972000000002</v>
      </c>
      <c r="N1602">
        <v>-73.975240999999997</v>
      </c>
      <c r="O1602" s="5">
        <v>41921.799447708334</v>
      </c>
      <c r="P1602" s="5">
        <v>41921.813796342591</v>
      </c>
      <c r="Q1602" s="5">
        <v>41921.824093831019</v>
      </c>
      <c r="R1602" s="5">
        <v>41921.858962986109</v>
      </c>
      <c r="S1602">
        <f t="shared" si="48"/>
        <v>41</v>
      </c>
      <c r="T1602">
        <f t="shared" si="49"/>
        <v>4</v>
      </c>
    </row>
    <row r="1603" spans="1:20" x14ac:dyDescent="0.25">
      <c r="A1603">
        <v>1325220</v>
      </c>
      <c r="B1603">
        <v>320249</v>
      </c>
      <c r="C1603">
        <v>115565</v>
      </c>
      <c r="D1603" t="s">
        <v>23</v>
      </c>
      <c r="E1603" t="s">
        <v>1524</v>
      </c>
      <c r="F1603" t="s">
        <v>1525</v>
      </c>
      <c r="G1603" t="s">
        <v>1910</v>
      </c>
      <c r="H1603">
        <v>1</v>
      </c>
      <c r="I1603" t="s">
        <v>70</v>
      </c>
      <c r="K1603">
        <v>40.738768706024501</v>
      </c>
      <c r="L1603">
        <v>-73.988641562611093</v>
      </c>
      <c r="M1603">
        <v>40.761461300000001</v>
      </c>
      <c r="N1603">
        <v>-73.999175600000001</v>
      </c>
      <c r="O1603" s="5">
        <v>41921.803151782406</v>
      </c>
      <c r="P1603" s="5">
        <v>41921.809774768517</v>
      </c>
      <c r="Q1603" s="5">
        <v>41921.838137094906</v>
      </c>
      <c r="R1603" s="5">
        <v>41921.857037499998</v>
      </c>
      <c r="S1603">
        <f t="shared" ref="S1603:S1666" si="50">WEEKNUM(O1603,21)</f>
        <v>41</v>
      </c>
      <c r="T1603">
        <f t="shared" ref="T1603:T1666" si="51">WEEKDAY(O1603,11)</f>
        <v>4</v>
      </c>
    </row>
    <row r="1604" spans="1:20" x14ac:dyDescent="0.25">
      <c r="A1604">
        <v>1325220</v>
      </c>
      <c r="B1604">
        <v>320249</v>
      </c>
      <c r="C1604">
        <v>115565</v>
      </c>
      <c r="D1604" t="s">
        <v>23</v>
      </c>
      <c r="E1604" t="s">
        <v>1524</v>
      </c>
      <c r="F1604" t="s">
        <v>1525</v>
      </c>
      <c r="G1604" t="s">
        <v>3852</v>
      </c>
      <c r="H1604">
        <v>1</v>
      </c>
      <c r="I1604" t="s">
        <v>212</v>
      </c>
      <c r="K1604">
        <v>40.738768706024501</v>
      </c>
      <c r="L1604">
        <v>-73.988641562611093</v>
      </c>
      <c r="M1604">
        <v>40.761461300000001</v>
      </c>
      <c r="N1604">
        <v>-73.999175600000001</v>
      </c>
      <c r="O1604" s="5">
        <v>41921.803151782406</v>
      </c>
      <c r="P1604" s="5">
        <v>41921.809774768517</v>
      </c>
      <c r="Q1604" s="5">
        <v>41921.838137094906</v>
      </c>
      <c r="R1604" s="5">
        <v>41921.857037499998</v>
      </c>
      <c r="S1604">
        <f t="shared" si="50"/>
        <v>41</v>
      </c>
      <c r="T1604">
        <f t="shared" si="51"/>
        <v>4</v>
      </c>
    </row>
    <row r="1605" spans="1:20" x14ac:dyDescent="0.25">
      <c r="A1605">
        <v>1325228</v>
      </c>
      <c r="B1605">
        <v>157397</v>
      </c>
      <c r="C1605">
        <v>137297</v>
      </c>
      <c r="D1605" t="s">
        <v>23</v>
      </c>
      <c r="E1605" t="s">
        <v>214</v>
      </c>
      <c r="F1605" t="s">
        <v>215</v>
      </c>
      <c r="G1605" t="s">
        <v>2644</v>
      </c>
      <c r="H1605">
        <v>1</v>
      </c>
      <c r="I1605" t="s">
        <v>249</v>
      </c>
      <c r="J1605" s="1">
        <v>2.145659722222222E-3</v>
      </c>
      <c r="K1605">
        <v>40.729136234409197</v>
      </c>
      <c r="L1605">
        <v>-73.986971512913399</v>
      </c>
      <c r="M1605">
        <v>40.7455085</v>
      </c>
      <c r="N1605">
        <v>-73.990542899999994</v>
      </c>
      <c r="O1605" s="5">
        <v>41921.803704108796</v>
      </c>
      <c r="P1605" s="5">
        <v>41921.815373854166</v>
      </c>
      <c r="Q1605" s="5">
        <v>41921.819392546298</v>
      </c>
      <c r="R1605" s="5">
        <v>41921.832300636575</v>
      </c>
      <c r="S1605">
        <f t="shared" si="50"/>
        <v>41</v>
      </c>
      <c r="T1605">
        <f t="shared" si="51"/>
        <v>4</v>
      </c>
    </row>
    <row r="1606" spans="1:20" x14ac:dyDescent="0.25">
      <c r="A1606">
        <v>1325251</v>
      </c>
      <c r="B1606">
        <v>58533</v>
      </c>
      <c r="C1606">
        <v>57496</v>
      </c>
      <c r="D1606" t="s">
        <v>23</v>
      </c>
      <c r="E1606" t="s">
        <v>255</v>
      </c>
      <c r="F1606" t="s">
        <v>91</v>
      </c>
      <c r="G1606" t="s">
        <v>1312</v>
      </c>
      <c r="H1606">
        <v>1</v>
      </c>
      <c r="I1606" t="s">
        <v>392</v>
      </c>
      <c r="J1606" s="1">
        <v>1.7830798611111112E-2</v>
      </c>
      <c r="K1606">
        <v>40.771491247520302</v>
      </c>
      <c r="L1606">
        <v>-73.956334145089798</v>
      </c>
      <c r="M1606">
        <v>40.765528314416201</v>
      </c>
      <c r="N1606">
        <v>-73.962824832336807</v>
      </c>
      <c r="O1606" s="5">
        <v>41921.805157465278</v>
      </c>
      <c r="P1606" s="5">
        <v>41921.820484386575</v>
      </c>
      <c r="Q1606" s="5">
        <v>41921.83078866898</v>
      </c>
      <c r="R1606" s="5">
        <v>41921.837425868056</v>
      </c>
      <c r="S1606">
        <f t="shared" si="50"/>
        <v>41</v>
      </c>
      <c r="T1606">
        <f t="shared" si="51"/>
        <v>4</v>
      </c>
    </row>
    <row r="1607" spans="1:20" x14ac:dyDescent="0.25">
      <c r="A1607">
        <v>1325325</v>
      </c>
      <c r="B1607">
        <v>363783</v>
      </c>
      <c r="C1607">
        <v>86938</v>
      </c>
      <c r="D1607" t="s">
        <v>53</v>
      </c>
      <c r="E1607" t="s">
        <v>336</v>
      </c>
      <c r="F1607" t="s">
        <v>37</v>
      </c>
      <c r="G1607" t="s">
        <v>1835</v>
      </c>
      <c r="H1607">
        <v>1</v>
      </c>
      <c r="I1607" t="s">
        <v>1836</v>
      </c>
      <c r="J1607" s="1">
        <v>2.3237152777777774E-3</v>
      </c>
      <c r="K1607">
        <v>40.762857763598497</v>
      </c>
      <c r="L1607">
        <v>-73.9716190014841</v>
      </c>
      <c r="M1607">
        <v>40.760559899999997</v>
      </c>
      <c r="N1607">
        <v>-73.999052500000005</v>
      </c>
      <c r="O1607" s="5">
        <v>41921.811279687499</v>
      </c>
      <c r="P1607" s="5">
        <v>41921.825280104167</v>
      </c>
      <c r="Q1607" s="5">
        <v>41921.835569444447</v>
      </c>
      <c r="R1607" s="5">
        <v>41921.85237601852</v>
      </c>
      <c r="S1607">
        <f t="shared" si="50"/>
        <v>41</v>
      </c>
      <c r="T1607">
        <f t="shared" si="51"/>
        <v>4</v>
      </c>
    </row>
    <row r="1608" spans="1:20" x14ac:dyDescent="0.25">
      <c r="A1608">
        <v>1325343</v>
      </c>
      <c r="B1608">
        <v>132906</v>
      </c>
      <c r="C1608">
        <v>104533</v>
      </c>
      <c r="D1608" t="s">
        <v>23</v>
      </c>
      <c r="E1608" t="s">
        <v>286</v>
      </c>
      <c r="F1608" t="s">
        <v>45</v>
      </c>
      <c r="G1608" t="s">
        <v>398</v>
      </c>
      <c r="H1608">
        <v>2</v>
      </c>
      <c r="I1608" t="s">
        <v>45</v>
      </c>
      <c r="J1608" s="1">
        <v>2.4670370370370371E-3</v>
      </c>
      <c r="K1608">
        <v>40.760654436198898</v>
      </c>
      <c r="L1608">
        <v>-73.989582752602004</v>
      </c>
      <c r="M1608">
        <v>40.750740999999998</v>
      </c>
      <c r="N1608">
        <v>-74.002215699999994</v>
      </c>
      <c r="O1608" s="5">
        <v>41921.81286416667</v>
      </c>
      <c r="P1608" s="5">
        <v>41921.814250266201</v>
      </c>
      <c r="Q1608" s="5">
        <v>41921.828772071756</v>
      </c>
      <c r="R1608" s="5">
        <v>41921.837955138886</v>
      </c>
      <c r="S1608">
        <f t="shared" si="50"/>
        <v>41</v>
      </c>
      <c r="T1608">
        <f t="shared" si="51"/>
        <v>4</v>
      </c>
    </row>
    <row r="1609" spans="1:20" x14ac:dyDescent="0.25">
      <c r="A1609">
        <v>1325353</v>
      </c>
      <c r="B1609">
        <v>370017</v>
      </c>
      <c r="C1609">
        <v>142394</v>
      </c>
      <c r="D1609" t="s">
        <v>23</v>
      </c>
      <c r="E1609" t="s">
        <v>443</v>
      </c>
      <c r="F1609" t="s">
        <v>342</v>
      </c>
      <c r="G1609" t="s">
        <v>1368</v>
      </c>
      <c r="H1609">
        <v>1</v>
      </c>
      <c r="I1609" t="s">
        <v>348</v>
      </c>
      <c r="J1609" s="1">
        <v>2.4805208333333333E-3</v>
      </c>
      <c r="K1609">
        <v>40.782116700000003</v>
      </c>
      <c r="L1609">
        <v>-73.980739099999994</v>
      </c>
      <c r="M1609">
        <v>40.779631999999999</v>
      </c>
      <c r="N1609">
        <v>-73.952842000000004</v>
      </c>
      <c r="O1609" s="5">
        <v>41921.813662002314</v>
      </c>
      <c r="P1609" s="5">
        <v>41921.824449942127</v>
      </c>
      <c r="Q1609" s="5">
        <v>41921.830422291663</v>
      </c>
      <c r="R1609" s="5">
        <v>41921.846637615738</v>
      </c>
      <c r="S1609">
        <f t="shared" si="50"/>
        <v>41</v>
      </c>
      <c r="T1609">
        <f t="shared" si="51"/>
        <v>4</v>
      </c>
    </row>
    <row r="1610" spans="1:20" x14ac:dyDescent="0.25">
      <c r="A1610">
        <v>1325347</v>
      </c>
      <c r="B1610">
        <v>318343</v>
      </c>
      <c r="C1610">
        <v>9078</v>
      </c>
      <c r="D1610" t="s">
        <v>23</v>
      </c>
      <c r="E1610" t="s">
        <v>3908</v>
      </c>
      <c r="K1610">
        <v>40.726437546200998</v>
      </c>
      <c r="L1610">
        <v>-74.002253933935293</v>
      </c>
      <c r="M1610">
        <v>40.729950251001597</v>
      </c>
      <c r="N1610">
        <v>-74.006904368677297</v>
      </c>
      <c r="O1610" s="5">
        <v>41921.813869432874</v>
      </c>
      <c r="P1610" s="5">
        <v>41921.814009675923</v>
      </c>
      <c r="Q1610" s="5">
        <v>41921.833693472225</v>
      </c>
      <c r="R1610" s="5">
        <v>41921.838315335648</v>
      </c>
      <c r="S1610">
        <f t="shared" si="50"/>
        <v>41</v>
      </c>
      <c r="T1610">
        <f t="shared" si="51"/>
        <v>4</v>
      </c>
    </row>
    <row r="1611" spans="1:20" x14ac:dyDescent="0.25">
      <c r="A1611">
        <v>1325428</v>
      </c>
      <c r="B1611">
        <v>73895</v>
      </c>
      <c r="C1611">
        <v>56776</v>
      </c>
      <c r="D1611" t="s">
        <v>23</v>
      </c>
      <c r="E1611" t="s">
        <v>443</v>
      </c>
      <c r="F1611" t="s">
        <v>342</v>
      </c>
      <c r="G1611" t="s">
        <v>1016</v>
      </c>
      <c r="H1611">
        <v>1</v>
      </c>
      <c r="I1611" t="s">
        <v>413</v>
      </c>
      <c r="J1611" s="1">
        <v>1.4970833333333336E-3</v>
      </c>
      <c r="K1611">
        <v>40.782116700000003</v>
      </c>
      <c r="L1611">
        <v>-73.980739099999994</v>
      </c>
      <c r="M1611">
        <v>40.775516000000003</v>
      </c>
      <c r="N1611">
        <v>-73.980891</v>
      </c>
      <c r="O1611" s="5">
        <v>41921.819389027776</v>
      </c>
      <c r="P1611" s="5">
        <v>41921.835295636571</v>
      </c>
      <c r="Q1611" s="5">
        <v>41921.839850856479</v>
      </c>
      <c r="R1611" s="5">
        <v>41921.844673449072</v>
      </c>
      <c r="S1611">
        <f t="shared" si="50"/>
        <v>41</v>
      </c>
      <c r="T1611">
        <f t="shared" si="51"/>
        <v>4</v>
      </c>
    </row>
    <row r="1612" spans="1:20" x14ac:dyDescent="0.25">
      <c r="A1612">
        <v>1325428</v>
      </c>
      <c r="B1612">
        <v>73895</v>
      </c>
      <c r="C1612">
        <v>56776</v>
      </c>
      <c r="D1612" t="s">
        <v>23</v>
      </c>
      <c r="E1612" t="s">
        <v>443</v>
      </c>
      <c r="F1612" t="s">
        <v>342</v>
      </c>
      <c r="G1612" t="s">
        <v>1368</v>
      </c>
      <c r="H1612">
        <v>1</v>
      </c>
      <c r="I1612" t="s">
        <v>348</v>
      </c>
      <c r="J1612" s="1">
        <v>1.4970833333333336E-3</v>
      </c>
      <c r="K1612">
        <v>40.782116700000003</v>
      </c>
      <c r="L1612">
        <v>-73.980739099999994</v>
      </c>
      <c r="M1612">
        <v>40.775516000000003</v>
      </c>
      <c r="N1612">
        <v>-73.980891</v>
      </c>
      <c r="O1612" s="5">
        <v>41921.819389027776</v>
      </c>
      <c r="P1612" s="5">
        <v>41921.835295636571</v>
      </c>
      <c r="Q1612" s="5">
        <v>41921.839850856479</v>
      </c>
      <c r="R1612" s="5">
        <v>41921.844673449072</v>
      </c>
      <c r="S1612">
        <f t="shared" si="50"/>
        <v>41</v>
      </c>
      <c r="T1612">
        <f t="shared" si="51"/>
        <v>4</v>
      </c>
    </row>
    <row r="1613" spans="1:20" x14ac:dyDescent="0.25">
      <c r="A1613">
        <v>1325424</v>
      </c>
      <c r="B1613">
        <v>347263</v>
      </c>
      <c r="C1613">
        <v>137297</v>
      </c>
      <c r="D1613" t="s">
        <v>23</v>
      </c>
      <c r="E1613" t="s">
        <v>2016</v>
      </c>
      <c r="F1613" t="s">
        <v>80</v>
      </c>
      <c r="G1613" t="s">
        <v>2790</v>
      </c>
      <c r="H1613">
        <v>1</v>
      </c>
      <c r="I1613" t="s">
        <v>136</v>
      </c>
      <c r="J1613" s="1">
        <v>2.2873148148148149E-3</v>
      </c>
      <c r="K1613">
        <v>40.746962307594501</v>
      </c>
      <c r="L1613">
        <v>-73.984848061048297</v>
      </c>
      <c r="M1613">
        <v>40.7356342</v>
      </c>
      <c r="N1613">
        <v>-74.005076700000004</v>
      </c>
      <c r="O1613" s="5">
        <v>41921.819527685184</v>
      </c>
      <c r="P1613" s="5">
        <v>41921.835762557872</v>
      </c>
      <c r="Q1613" s="5">
        <v>41921.840231122682</v>
      </c>
      <c r="R1613" s="5">
        <v>41921.847654652775</v>
      </c>
      <c r="S1613">
        <f t="shared" si="50"/>
        <v>41</v>
      </c>
      <c r="T1613">
        <f t="shared" si="51"/>
        <v>4</v>
      </c>
    </row>
    <row r="1614" spans="1:20" x14ac:dyDescent="0.25">
      <c r="A1614">
        <v>1325454</v>
      </c>
      <c r="B1614">
        <v>75722</v>
      </c>
      <c r="C1614">
        <v>90681</v>
      </c>
      <c r="D1614" t="s">
        <v>23</v>
      </c>
      <c r="E1614" t="s">
        <v>90</v>
      </c>
      <c r="F1614" t="s">
        <v>91</v>
      </c>
      <c r="G1614" t="s">
        <v>2616</v>
      </c>
      <c r="H1614">
        <v>1</v>
      </c>
      <c r="I1614" t="s">
        <v>93</v>
      </c>
      <c r="J1614" s="1">
        <v>1.0064074074074074E-2</v>
      </c>
      <c r="K1614">
        <v>40.721952559408798</v>
      </c>
      <c r="L1614">
        <v>-73.997737000598505</v>
      </c>
      <c r="M1614">
        <v>40.759817900000002</v>
      </c>
      <c r="N1614">
        <v>-73.987639999999999</v>
      </c>
      <c r="O1614" s="5">
        <v>41921.822228865742</v>
      </c>
      <c r="P1614" s="5">
        <v>41921.825674537038</v>
      </c>
      <c r="Q1614" s="5">
        <v>41921.840493715281</v>
      </c>
      <c r="R1614" s="5">
        <v>41921.853468078705</v>
      </c>
      <c r="S1614">
        <f t="shared" si="50"/>
        <v>41</v>
      </c>
      <c r="T1614">
        <f t="shared" si="51"/>
        <v>4</v>
      </c>
    </row>
    <row r="1615" spans="1:20" x14ac:dyDescent="0.25">
      <c r="A1615">
        <v>1325463</v>
      </c>
      <c r="B1615">
        <v>127130</v>
      </c>
      <c r="C1615">
        <v>129289</v>
      </c>
      <c r="D1615" t="s">
        <v>23</v>
      </c>
      <c r="E1615" t="s">
        <v>290</v>
      </c>
      <c r="F1615" t="s">
        <v>45</v>
      </c>
      <c r="G1615" t="s">
        <v>1894</v>
      </c>
      <c r="H1615">
        <v>2</v>
      </c>
      <c r="I1615" t="s">
        <v>1772</v>
      </c>
      <c r="J1615" s="1">
        <v>2.660428240740741E-3</v>
      </c>
      <c r="K1615">
        <v>40.784077256376399</v>
      </c>
      <c r="L1615">
        <v>-73.9776224098444</v>
      </c>
      <c r="M1615">
        <v>40.766866299999997</v>
      </c>
      <c r="N1615">
        <v>-73.960955999999996</v>
      </c>
      <c r="O1615" s="5">
        <v>41921.822287025461</v>
      </c>
      <c r="P1615" s="5">
        <v>41921.825020416669</v>
      </c>
      <c r="Q1615" s="5">
        <v>41921.837405474536</v>
      </c>
      <c r="R1615" s="5">
        <v>41921.850374884256</v>
      </c>
      <c r="S1615">
        <f t="shared" si="50"/>
        <v>41</v>
      </c>
      <c r="T1615">
        <f t="shared" si="51"/>
        <v>4</v>
      </c>
    </row>
    <row r="1616" spans="1:20" x14ac:dyDescent="0.25">
      <c r="A1616">
        <v>1325467</v>
      </c>
      <c r="B1616">
        <v>302790</v>
      </c>
      <c r="C1616">
        <v>123844</v>
      </c>
      <c r="D1616" t="s">
        <v>23</v>
      </c>
      <c r="E1616" t="s">
        <v>735</v>
      </c>
      <c r="F1616" t="s">
        <v>91</v>
      </c>
      <c r="G1616" t="s">
        <v>736</v>
      </c>
      <c r="H1616">
        <v>1</v>
      </c>
      <c r="I1616" t="s">
        <v>737</v>
      </c>
      <c r="J1616" s="1">
        <v>1.5434259259259257E-3</v>
      </c>
      <c r="K1616">
        <v>40.742355116174799</v>
      </c>
      <c r="L1616">
        <v>-73.997261313044504</v>
      </c>
      <c r="M1616">
        <v>40.773842000000002</v>
      </c>
      <c r="N1616">
        <v>-73.987380999999999</v>
      </c>
      <c r="O1616" s="5">
        <v>41921.822869386575</v>
      </c>
      <c r="P1616" s="5">
        <v>41921.834751932867</v>
      </c>
      <c r="Q1616" s="5">
        <v>41921.842130949073</v>
      </c>
      <c r="R1616" s="5">
        <v>41921.858042372682</v>
      </c>
      <c r="S1616">
        <f t="shared" si="50"/>
        <v>41</v>
      </c>
      <c r="T1616">
        <f t="shared" si="51"/>
        <v>4</v>
      </c>
    </row>
    <row r="1617" spans="1:20" x14ac:dyDescent="0.25">
      <c r="A1617">
        <v>1325497</v>
      </c>
      <c r="B1617">
        <v>345727</v>
      </c>
      <c r="C1617">
        <v>128139</v>
      </c>
      <c r="D1617" t="s">
        <v>53</v>
      </c>
      <c r="E1617" t="s">
        <v>669</v>
      </c>
      <c r="F1617" t="s">
        <v>426</v>
      </c>
      <c r="G1617" t="s">
        <v>1042</v>
      </c>
      <c r="H1617">
        <v>1</v>
      </c>
      <c r="I1617" t="s">
        <v>1043</v>
      </c>
      <c r="K1617">
        <v>40.716240933766798</v>
      </c>
      <c r="L1617">
        <v>-73.988682031631498</v>
      </c>
      <c r="M1617">
        <v>40.689892941742897</v>
      </c>
      <c r="N1617">
        <v>-73.9948235843828</v>
      </c>
      <c r="O1617" s="5">
        <v>41921.824930590279</v>
      </c>
      <c r="P1617" s="5">
        <v>41921.830955949074</v>
      </c>
      <c r="Q1617" s="5">
        <v>41921.837427615741</v>
      </c>
      <c r="R1617" s="5">
        <v>41921.848723900461</v>
      </c>
      <c r="S1617">
        <f t="shared" si="50"/>
        <v>41</v>
      </c>
      <c r="T1617">
        <f t="shared" si="51"/>
        <v>4</v>
      </c>
    </row>
    <row r="1618" spans="1:20" x14ac:dyDescent="0.25">
      <c r="A1618">
        <v>1325518</v>
      </c>
      <c r="B1618">
        <v>295594</v>
      </c>
      <c r="C1618">
        <v>153038</v>
      </c>
      <c r="D1618" t="s">
        <v>23</v>
      </c>
      <c r="E1618" t="s">
        <v>137</v>
      </c>
      <c r="F1618" t="s">
        <v>115</v>
      </c>
      <c r="G1618" t="s">
        <v>284</v>
      </c>
      <c r="H1618">
        <v>1</v>
      </c>
      <c r="I1618" t="s">
        <v>149</v>
      </c>
      <c r="J1618" s="1">
        <v>2.1579282407407406E-3</v>
      </c>
      <c r="K1618">
        <v>40.721323186970601</v>
      </c>
      <c r="L1618">
        <v>-74.009732007980304</v>
      </c>
      <c r="M1618">
        <v>40.730096000000003</v>
      </c>
      <c r="N1618">
        <v>-74.002549999999999</v>
      </c>
      <c r="O1618" s="5">
        <v>41921.826676550925</v>
      </c>
      <c r="P1618" s="5">
        <v>41921.837560902779</v>
      </c>
      <c r="Q1618" s="5">
        <v>41921.84264628472</v>
      </c>
      <c r="R1618" s="5">
        <v>41921.855358749999</v>
      </c>
      <c r="S1618">
        <f t="shared" si="50"/>
        <v>41</v>
      </c>
      <c r="T1618">
        <f t="shared" si="51"/>
        <v>4</v>
      </c>
    </row>
    <row r="1619" spans="1:20" x14ac:dyDescent="0.25">
      <c r="A1619">
        <v>1325545</v>
      </c>
      <c r="B1619">
        <v>353974</v>
      </c>
      <c r="C1619">
        <v>72480</v>
      </c>
      <c r="D1619" t="s">
        <v>53</v>
      </c>
      <c r="E1619" t="s">
        <v>36</v>
      </c>
      <c r="F1619" t="s">
        <v>37</v>
      </c>
      <c r="G1619" t="s">
        <v>895</v>
      </c>
      <c r="H1619">
        <v>1</v>
      </c>
      <c r="I1619" t="s">
        <v>896</v>
      </c>
      <c r="J1619" s="1">
        <v>2.2365509259259261E-3</v>
      </c>
      <c r="K1619">
        <v>40.7261096570601</v>
      </c>
      <c r="L1619">
        <v>-74.002491863200504</v>
      </c>
      <c r="M1619">
        <v>40.716915</v>
      </c>
      <c r="N1619">
        <v>-73.997307000000006</v>
      </c>
      <c r="O1619" s="5">
        <v>41921.82865505787</v>
      </c>
      <c r="P1619" s="5">
        <v>41921.842730127311</v>
      </c>
      <c r="Q1619" s="5">
        <v>41921.848746967589</v>
      </c>
      <c r="R1619" s="5">
        <v>41921.856184537035</v>
      </c>
      <c r="S1619">
        <f t="shared" si="50"/>
        <v>41</v>
      </c>
      <c r="T1619">
        <f t="shared" si="51"/>
        <v>4</v>
      </c>
    </row>
    <row r="1620" spans="1:20" x14ac:dyDescent="0.25">
      <c r="A1620">
        <v>1325557</v>
      </c>
      <c r="B1620">
        <v>180921</v>
      </c>
      <c r="C1620">
        <v>30905</v>
      </c>
      <c r="D1620" t="s">
        <v>53</v>
      </c>
      <c r="E1620" t="s">
        <v>138</v>
      </c>
      <c r="F1620" t="s">
        <v>139</v>
      </c>
      <c r="G1620" t="s">
        <v>140</v>
      </c>
      <c r="H1620">
        <v>1</v>
      </c>
      <c r="I1620" t="s">
        <v>141</v>
      </c>
      <c r="J1620" s="1">
        <v>6.246238425925925E-3</v>
      </c>
      <c r="K1620">
        <v>40.7382300397759</v>
      </c>
      <c r="L1620">
        <v>-73.987832365087499</v>
      </c>
      <c r="M1620">
        <v>40.767409000000001</v>
      </c>
      <c r="N1620">
        <v>-73.968238999999997</v>
      </c>
      <c r="O1620" s="5">
        <v>41921.83001834491</v>
      </c>
      <c r="P1620" s="5">
        <v>41921.840127060183</v>
      </c>
      <c r="Q1620" s="5">
        <v>41921.850413414351</v>
      </c>
      <c r="R1620" s="5">
        <v>41921.859745046298</v>
      </c>
      <c r="S1620">
        <f t="shared" si="50"/>
        <v>41</v>
      </c>
      <c r="T1620">
        <f t="shared" si="51"/>
        <v>4</v>
      </c>
    </row>
    <row r="1621" spans="1:20" x14ac:dyDescent="0.25">
      <c r="A1621">
        <v>1325567</v>
      </c>
      <c r="B1621">
        <v>96877</v>
      </c>
      <c r="C1621">
        <v>93783</v>
      </c>
      <c r="D1621" t="s">
        <v>23</v>
      </c>
      <c r="E1621" t="s">
        <v>19</v>
      </c>
      <c r="F1621" t="s">
        <v>20</v>
      </c>
      <c r="G1621" t="s">
        <v>2187</v>
      </c>
      <c r="H1621">
        <v>1</v>
      </c>
      <c r="I1621" t="s">
        <v>84</v>
      </c>
      <c r="K1621">
        <v>40.744607141003797</v>
      </c>
      <c r="L1621">
        <v>-73.990741968154893</v>
      </c>
      <c r="M1621">
        <v>40.7455517</v>
      </c>
      <c r="N1621">
        <v>-73.978619600000002</v>
      </c>
      <c r="O1621" s="5">
        <v>41921.831725787037</v>
      </c>
      <c r="P1621" s="5">
        <v>41921.831360925928</v>
      </c>
      <c r="Q1621" s="5">
        <v>41921.845132129631</v>
      </c>
      <c r="R1621" s="5">
        <v>41921.852858171296</v>
      </c>
      <c r="S1621">
        <f t="shared" si="50"/>
        <v>41</v>
      </c>
      <c r="T1621">
        <f t="shared" si="51"/>
        <v>4</v>
      </c>
    </row>
    <row r="1622" spans="1:20" x14ac:dyDescent="0.25">
      <c r="A1622">
        <v>1325567</v>
      </c>
      <c r="B1622">
        <v>96877</v>
      </c>
      <c r="C1622">
        <v>93783</v>
      </c>
      <c r="D1622" t="s">
        <v>23</v>
      </c>
      <c r="E1622" t="s">
        <v>19</v>
      </c>
      <c r="F1622" t="s">
        <v>20</v>
      </c>
      <c r="G1622" t="s">
        <v>1875</v>
      </c>
      <c r="H1622">
        <v>1</v>
      </c>
      <c r="I1622" t="s">
        <v>228</v>
      </c>
      <c r="K1622">
        <v>40.744607141003797</v>
      </c>
      <c r="L1622">
        <v>-73.990741968154893</v>
      </c>
      <c r="M1622">
        <v>40.7455517</v>
      </c>
      <c r="N1622">
        <v>-73.978619600000002</v>
      </c>
      <c r="O1622" s="5">
        <v>41921.831725787037</v>
      </c>
      <c r="P1622" s="5">
        <v>41921.831360925928</v>
      </c>
      <c r="Q1622" s="5">
        <v>41921.845132129631</v>
      </c>
      <c r="R1622" s="5">
        <v>41921.852858171296</v>
      </c>
      <c r="S1622">
        <f t="shared" si="50"/>
        <v>41</v>
      </c>
      <c r="T1622">
        <f t="shared" si="51"/>
        <v>4</v>
      </c>
    </row>
    <row r="1623" spans="1:20" x14ac:dyDescent="0.25">
      <c r="A1623">
        <v>1325577</v>
      </c>
      <c r="B1623">
        <v>146489</v>
      </c>
      <c r="C1623">
        <v>143807</v>
      </c>
      <c r="D1623" t="s">
        <v>23</v>
      </c>
      <c r="E1623" t="s">
        <v>2502</v>
      </c>
      <c r="F1623" t="s">
        <v>91</v>
      </c>
      <c r="G1623" t="s">
        <v>2503</v>
      </c>
      <c r="H1623">
        <v>1</v>
      </c>
      <c r="I1623" t="s">
        <v>2504</v>
      </c>
      <c r="J1623" s="1">
        <v>2.88400462962963E-3</v>
      </c>
      <c r="K1623">
        <v>40.736896999999999</v>
      </c>
      <c r="L1623">
        <v>-73.987464308738694</v>
      </c>
      <c r="M1623">
        <v>40.732188000000001</v>
      </c>
      <c r="N1623">
        <v>-73.983056000000005</v>
      </c>
      <c r="O1623" s="5">
        <v>41921.833305555556</v>
      </c>
      <c r="P1623" s="5">
        <v>41921.85186678241</v>
      </c>
      <c r="Q1623" s="5">
        <v>41921.859737951389</v>
      </c>
      <c r="R1623" s="5">
        <v>41921.867499398148</v>
      </c>
      <c r="S1623">
        <f t="shared" si="50"/>
        <v>41</v>
      </c>
      <c r="T1623">
        <f t="shared" si="51"/>
        <v>4</v>
      </c>
    </row>
    <row r="1624" spans="1:20" x14ac:dyDescent="0.25">
      <c r="A1624">
        <v>1325602</v>
      </c>
      <c r="B1624">
        <v>259341</v>
      </c>
      <c r="C1624">
        <v>57496</v>
      </c>
      <c r="D1624" t="s">
        <v>23</v>
      </c>
      <c r="E1624" t="s">
        <v>293</v>
      </c>
      <c r="F1624" t="s">
        <v>37</v>
      </c>
      <c r="J1624" s="1">
        <v>1.9442939814814817E-3</v>
      </c>
      <c r="K1624">
        <v>40.761836680634801</v>
      </c>
      <c r="L1624">
        <v>-73.960403720115593</v>
      </c>
      <c r="M1624">
        <v>40.771734100000003</v>
      </c>
      <c r="N1624">
        <v>-73.959593799999993</v>
      </c>
      <c r="O1624" s="5">
        <v>41921.833795370374</v>
      </c>
      <c r="P1624" s="5">
        <v>41921.839612581018</v>
      </c>
      <c r="Q1624" s="5">
        <v>41921.848102025462</v>
      </c>
      <c r="R1624" s="5">
        <v>41921.860394861113</v>
      </c>
      <c r="S1624">
        <f t="shared" si="50"/>
        <v>41</v>
      </c>
      <c r="T1624">
        <f t="shared" si="51"/>
        <v>4</v>
      </c>
    </row>
    <row r="1625" spans="1:20" x14ac:dyDescent="0.25">
      <c r="A1625">
        <v>1325614</v>
      </c>
      <c r="B1625">
        <v>367057</v>
      </c>
      <c r="C1625">
        <v>110399</v>
      </c>
      <c r="D1625" t="s">
        <v>23</v>
      </c>
      <c r="E1625" t="s">
        <v>2872</v>
      </c>
      <c r="J1625" s="1">
        <v>2.2602546296296299E-3</v>
      </c>
      <c r="K1625">
        <v>40.804518529155096</v>
      </c>
      <c r="L1625">
        <v>-73.966292685153206</v>
      </c>
      <c r="M1625">
        <v>40.823712931052597</v>
      </c>
      <c r="N1625">
        <v>-73.953309897402207</v>
      </c>
      <c r="O1625" s="5">
        <v>41921.834909814817</v>
      </c>
      <c r="P1625" s="5">
        <v>41921.838556805553</v>
      </c>
      <c r="Q1625" s="5">
        <v>41921.845737280091</v>
      </c>
      <c r="R1625" s="5">
        <v>41921.853940416666</v>
      </c>
      <c r="S1625">
        <f t="shared" si="50"/>
        <v>41</v>
      </c>
      <c r="T1625">
        <f t="shared" si="51"/>
        <v>4</v>
      </c>
    </row>
    <row r="1626" spans="1:20" x14ac:dyDescent="0.25">
      <c r="A1626">
        <v>1325683</v>
      </c>
      <c r="B1626">
        <v>75115</v>
      </c>
      <c r="C1626">
        <v>34669</v>
      </c>
      <c r="D1626" t="s">
        <v>23</v>
      </c>
      <c r="E1626" t="s">
        <v>876</v>
      </c>
      <c r="F1626" t="s">
        <v>342</v>
      </c>
      <c r="K1626">
        <v>40.730754820521298</v>
      </c>
      <c r="L1626">
        <v>-73.9862895011902</v>
      </c>
      <c r="M1626">
        <v>40.732028999999997</v>
      </c>
      <c r="N1626">
        <v>-73.993404999999996</v>
      </c>
      <c r="O1626" s="5">
        <v>41921.840993622682</v>
      </c>
      <c r="P1626" s="5">
        <v>41921.85368349537</v>
      </c>
      <c r="Q1626" s="5">
        <v>41921.867030810186</v>
      </c>
      <c r="R1626" s="5">
        <v>41921.870582222225</v>
      </c>
      <c r="S1626">
        <f t="shared" si="50"/>
        <v>41</v>
      </c>
      <c r="T1626">
        <f t="shared" si="51"/>
        <v>4</v>
      </c>
    </row>
    <row r="1627" spans="1:20" x14ac:dyDescent="0.25">
      <c r="A1627">
        <v>1325685</v>
      </c>
      <c r="B1627">
        <v>102109</v>
      </c>
      <c r="C1627">
        <v>79847</v>
      </c>
      <c r="D1627" t="s">
        <v>23</v>
      </c>
      <c r="E1627" t="s">
        <v>1207</v>
      </c>
      <c r="F1627" t="s">
        <v>709</v>
      </c>
      <c r="G1627" t="s">
        <v>2515</v>
      </c>
      <c r="H1627">
        <v>1</v>
      </c>
      <c r="I1627" t="s">
        <v>760</v>
      </c>
      <c r="J1627" s="1">
        <v>1.3722280092592591E-2</v>
      </c>
      <c r="K1627">
        <v>40.739305727276097</v>
      </c>
      <c r="L1627">
        <v>-73.9862598722017</v>
      </c>
      <c r="M1627">
        <v>40.743738999999998</v>
      </c>
      <c r="N1627">
        <v>-74.006285000000005</v>
      </c>
      <c r="O1627" s="5">
        <v>41921.841467118058</v>
      </c>
      <c r="P1627" s="5">
        <v>41921.863627997685</v>
      </c>
      <c r="Q1627" s="5">
        <v>41921.873590254632</v>
      </c>
      <c r="R1627" s="5">
        <v>41921.881299918983</v>
      </c>
      <c r="S1627">
        <f t="shared" si="50"/>
        <v>41</v>
      </c>
      <c r="T1627">
        <f t="shared" si="51"/>
        <v>4</v>
      </c>
    </row>
    <row r="1628" spans="1:20" x14ac:dyDescent="0.25">
      <c r="A1628">
        <v>1325685</v>
      </c>
      <c r="B1628">
        <v>102109</v>
      </c>
      <c r="C1628">
        <v>79847</v>
      </c>
      <c r="D1628" t="s">
        <v>23</v>
      </c>
      <c r="E1628" t="s">
        <v>1207</v>
      </c>
      <c r="F1628" t="s">
        <v>709</v>
      </c>
      <c r="G1628" t="s">
        <v>2952</v>
      </c>
      <c r="H1628">
        <v>1</v>
      </c>
      <c r="I1628" t="s">
        <v>249</v>
      </c>
      <c r="J1628" s="1">
        <v>1.3722280092592591E-2</v>
      </c>
      <c r="K1628">
        <v>40.739305727276097</v>
      </c>
      <c r="L1628">
        <v>-73.9862598722017</v>
      </c>
      <c r="M1628">
        <v>40.743738999999998</v>
      </c>
      <c r="N1628">
        <v>-74.006285000000005</v>
      </c>
      <c r="O1628" s="5">
        <v>41921.841467118058</v>
      </c>
      <c r="P1628" s="5">
        <v>41921.863627997685</v>
      </c>
      <c r="Q1628" s="5">
        <v>41921.873590254632</v>
      </c>
      <c r="R1628" s="5">
        <v>41921.881299918983</v>
      </c>
      <c r="S1628">
        <f t="shared" si="50"/>
        <v>41</v>
      </c>
      <c r="T1628">
        <f t="shared" si="51"/>
        <v>4</v>
      </c>
    </row>
    <row r="1629" spans="1:20" x14ac:dyDescent="0.25">
      <c r="A1629">
        <v>1325730</v>
      </c>
      <c r="B1629">
        <v>94524</v>
      </c>
      <c r="C1629">
        <v>72941</v>
      </c>
      <c r="D1629" t="s">
        <v>23</v>
      </c>
      <c r="E1629" t="s">
        <v>255</v>
      </c>
      <c r="F1629" t="s">
        <v>91</v>
      </c>
      <c r="G1629" t="s">
        <v>536</v>
      </c>
      <c r="H1629">
        <v>1</v>
      </c>
      <c r="I1629" t="s">
        <v>257</v>
      </c>
      <c r="J1629" s="1">
        <v>4.344652777777778E-3</v>
      </c>
      <c r="K1629">
        <v>40.771491247520302</v>
      </c>
      <c r="L1629">
        <v>-73.956334145089798</v>
      </c>
      <c r="M1629">
        <v>40.774756718170799</v>
      </c>
      <c r="N1629">
        <v>-73.945676944252796</v>
      </c>
      <c r="O1629" s="5">
        <v>41921.844993923609</v>
      </c>
      <c r="P1629" s="5">
        <v>41921.850163182869</v>
      </c>
      <c r="Q1629" s="5">
        <v>41921.859780023151</v>
      </c>
      <c r="R1629" s="5">
        <v>41921.865082928241</v>
      </c>
      <c r="S1629">
        <f t="shared" si="50"/>
        <v>41</v>
      </c>
      <c r="T1629">
        <f t="shared" si="51"/>
        <v>4</v>
      </c>
    </row>
    <row r="1630" spans="1:20" x14ac:dyDescent="0.25">
      <c r="A1630">
        <v>1325772</v>
      </c>
      <c r="B1630">
        <v>101603</v>
      </c>
      <c r="C1630">
        <v>57186</v>
      </c>
      <c r="D1630" t="s">
        <v>23</v>
      </c>
      <c r="E1630" t="s">
        <v>452</v>
      </c>
      <c r="F1630" t="s">
        <v>58</v>
      </c>
      <c r="K1630">
        <v>40.777745129236699</v>
      </c>
      <c r="L1630">
        <v>-73.954617029430395</v>
      </c>
      <c r="M1630">
        <v>40.783564200000001</v>
      </c>
      <c r="N1630">
        <v>-73.949885699999996</v>
      </c>
      <c r="O1630" s="5">
        <v>41921.847519247684</v>
      </c>
      <c r="P1630" s="5">
        <v>41921.846022569443</v>
      </c>
      <c r="Q1630" s="5">
        <v>41921.853540428237</v>
      </c>
      <c r="R1630" s="5">
        <v>41921.858969780093</v>
      </c>
      <c r="S1630">
        <f t="shared" si="50"/>
        <v>41</v>
      </c>
      <c r="T1630">
        <f t="shared" si="51"/>
        <v>4</v>
      </c>
    </row>
    <row r="1631" spans="1:20" x14ac:dyDescent="0.25">
      <c r="A1631">
        <v>1325748</v>
      </c>
      <c r="B1631">
        <v>139885</v>
      </c>
      <c r="C1631">
        <v>67995</v>
      </c>
      <c r="D1631" t="s">
        <v>23</v>
      </c>
      <c r="E1631" t="s">
        <v>258</v>
      </c>
      <c r="F1631" t="s">
        <v>20</v>
      </c>
      <c r="G1631" t="s">
        <v>683</v>
      </c>
      <c r="H1631">
        <v>1</v>
      </c>
      <c r="I1631" t="s">
        <v>249</v>
      </c>
      <c r="K1631">
        <v>40.724339999999998</v>
      </c>
      <c r="L1631">
        <v>-73.990960000000001</v>
      </c>
      <c r="M1631">
        <v>40.725068100000001</v>
      </c>
      <c r="N1631">
        <v>-74.001631700000004</v>
      </c>
      <c r="O1631" s="5">
        <v>41921.847524988429</v>
      </c>
      <c r="P1631" s="5">
        <v>41921.855571759261</v>
      </c>
      <c r="Q1631" s="5">
        <v>41921.867723425923</v>
      </c>
      <c r="R1631" s="5">
        <v>41921.872888796293</v>
      </c>
      <c r="S1631">
        <f t="shared" si="50"/>
        <v>41</v>
      </c>
      <c r="T1631">
        <f t="shared" si="51"/>
        <v>4</v>
      </c>
    </row>
    <row r="1632" spans="1:20" x14ac:dyDescent="0.25">
      <c r="A1632">
        <v>1325796</v>
      </c>
      <c r="B1632">
        <v>325285</v>
      </c>
      <c r="C1632">
        <v>104533</v>
      </c>
      <c r="D1632" t="s">
        <v>23</v>
      </c>
      <c r="E1632" t="s">
        <v>341</v>
      </c>
      <c r="F1632" t="s">
        <v>342</v>
      </c>
      <c r="G1632" t="s">
        <v>826</v>
      </c>
      <c r="H1632">
        <v>2</v>
      </c>
      <c r="I1632" t="s">
        <v>344</v>
      </c>
      <c r="J1632" s="1">
        <v>1.0156018518518517E-2</v>
      </c>
      <c r="K1632">
        <v>40.734213854853898</v>
      </c>
      <c r="L1632">
        <v>-74.006202029303594</v>
      </c>
      <c r="M1632">
        <v>40.717522000000002</v>
      </c>
      <c r="N1632">
        <v>-73.992722999999998</v>
      </c>
      <c r="O1632" s="5">
        <v>41921.848876122684</v>
      </c>
      <c r="P1632" s="5">
        <v>41921.861709965277</v>
      </c>
      <c r="Q1632" s="5">
        <v>41921.896793912034</v>
      </c>
      <c r="R1632" s="5">
        <v>41921.908106747687</v>
      </c>
      <c r="S1632">
        <f t="shared" si="50"/>
        <v>41</v>
      </c>
      <c r="T1632">
        <f t="shared" si="51"/>
        <v>4</v>
      </c>
    </row>
    <row r="1633" spans="1:20" x14ac:dyDescent="0.25">
      <c r="A1633">
        <v>1325812</v>
      </c>
      <c r="B1633">
        <v>105175</v>
      </c>
      <c r="C1633">
        <v>104989</v>
      </c>
      <c r="D1633" t="s">
        <v>23</v>
      </c>
      <c r="E1633" t="s">
        <v>243</v>
      </c>
      <c r="F1633" t="s">
        <v>70</v>
      </c>
      <c r="G1633" t="s">
        <v>506</v>
      </c>
      <c r="H1633">
        <v>1</v>
      </c>
      <c r="I1633" t="s">
        <v>236</v>
      </c>
      <c r="K1633">
        <v>40.731795470614898</v>
      </c>
      <c r="L1633">
        <v>-73.985672593116803</v>
      </c>
      <c r="M1633">
        <v>40.728563999999999</v>
      </c>
      <c r="N1633">
        <v>-73.995123699999994</v>
      </c>
      <c r="O1633" s="5">
        <v>41921.850256574071</v>
      </c>
      <c r="P1633" s="5">
        <v>41921.859118414352</v>
      </c>
      <c r="Q1633" s="5">
        <v>41921.883702175925</v>
      </c>
      <c r="R1633" s="5">
        <v>41921.890366840278</v>
      </c>
      <c r="S1633">
        <f t="shared" si="50"/>
        <v>41</v>
      </c>
      <c r="T1633">
        <f t="shared" si="51"/>
        <v>4</v>
      </c>
    </row>
    <row r="1634" spans="1:20" x14ac:dyDescent="0.25">
      <c r="A1634">
        <v>1325815</v>
      </c>
      <c r="B1634">
        <v>78318</v>
      </c>
      <c r="C1634">
        <v>48430</v>
      </c>
      <c r="D1634" t="s">
        <v>23</v>
      </c>
      <c r="E1634" t="s">
        <v>341</v>
      </c>
      <c r="F1634" t="s">
        <v>342</v>
      </c>
      <c r="G1634" t="s">
        <v>509</v>
      </c>
      <c r="H1634">
        <v>1</v>
      </c>
      <c r="I1634" t="s">
        <v>413</v>
      </c>
      <c r="J1634" s="1">
        <v>3.9412152777777779E-3</v>
      </c>
      <c r="K1634">
        <v>40.734213854853898</v>
      </c>
      <c r="L1634">
        <v>-74.006202029303594</v>
      </c>
      <c r="M1634">
        <v>40.7298647</v>
      </c>
      <c r="N1634">
        <v>-74.004295900000002</v>
      </c>
      <c r="O1634" s="5">
        <v>41921.85095763889</v>
      </c>
      <c r="P1634" s="5">
        <v>41921.851900798611</v>
      </c>
      <c r="Q1634" s="5">
        <v>41921.868794872687</v>
      </c>
      <c r="R1634" s="5">
        <v>41921.87426099537</v>
      </c>
      <c r="S1634">
        <f t="shared" si="50"/>
        <v>41</v>
      </c>
      <c r="T1634">
        <f t="shared" si="51"/>
        <v>4</v>
      </c>
    </row>
    <row r="1635" spans="1:20" x14ac:dyDescent="0.25">
      <c r="A1635">
        <v>1325841</v>
      </c>
      <c r="B1635">
        <v>60397</v>
      </c>
      <c r="C1635">
        <v>154545</v>
      </c>
      <c r="D1635" t="s">
        <v>23</v>
      </c>
      <c r="E1635" t="s">
        <v>921</v>
      </c>
      <c r="F1635" t="s">
        <v>139</v>
      </c>
      <c r="G1635" t="s">
        <v>2982</v>
      </c>
      <c r="H1635">
        <v>1</v>
      </c>
      <c r="I1635" t="s">
        <v>957</v>
      </c>
      <c r="J1635" s="1">
        <v>4.3493749999999999E-3</v>
      </c>
      <c r="K1635">
        <v>40.721989949797702</v>
      </c>
      <c r="L1635">
        <v>-73.997747898101807</v>
      </c>
      <c r="M1635">
        <v>40.733877</v>
      </c>
      <c r="N1635">
        <v>-74.001795000000001</v>
      </c>
      <c r="O1635" s="5">
        <v>41921.852240578701</v>
      </c>
      <c r="P1635" s="5">
        <v>41921.87498896991</v>
      </c>
      <c r="Q1635" s="5">
        <v>41921.879729293978</v>
      </c>
      <c r="R1635" s="5">
        <v>41921.889509016204</v>
      </c>
      <c r="S1635">
        <f t="shared" si="50"/>
        <v>41</v>
      </c>
      <c r="T1635">
        <f t="shared" si="51"/>
        <v>4</v>
      </c>
    </row>
    <row r="1636" spans="1:20" x14ac:dyDescent="0.25">
      <c r="A1636">
        <v>1325867</v>
      </c>
      <c r="B1636">
        <v>129518</v>
      </c>
      <c r="C1636">
        <v>113563</v>
      </c>
      <c r="D1636" t="s">
        <v>23</v>
      </c>
      <c r="E1636" t="s">
        <v>258</v>
      </c>
      <c r="F1636" t="s">
        <v>20</v>
      </c>
      <c r="G1636" t="s">
        <v>3191</v>
      </c>
      <c r="H1636">
        <v>1</v>
      </c>
      <c r="I1636" t="s">
        <v>228</v>
      </c>
      <c r="K1636">
        <v>40.724339999999998</v>
      </c>
      <c r="L1636">
        <v>-73.990960000000001</v>
      </c>
      <c r="M1636">
        <v>40.73357</v>
      </c>
      <c r="N1636">
        <v>-74.006589899999994</v>
      </c>
      <c r="O1636" s="5">
        <v>41921.855468078706</v>
      </c>
      <c r="P1636" s="5">
        <v>41921.866172118054</v>
      </c>
      <c r="Q1636" s="5">
        <v>41921.87925244213</v>
      </c>
      <c r="R1636" s="5">
        <v>41921.887669687501</v>
      </c>
      <c r="S1636">
        <f t="shared" si="50"/>
        <v>41</v>
      </c>
      <c r="T1636">
        <f t="shared" si="51"/>
        <v>4</v>
      </c>
    </row>
    <row r="1637" spans="1:20" x14ac:dyDescent="0.25">
      <c r="A1637">
        <v>1325892</v>
      </c>
      <c r="B1637">
        <v>110060</v>
      </c>
      <c r="C1637">
        <v>119839</v>
      </c>
      <c r="D1637" t="s">
        <v>23</v>
      </c>
      <c r="E1637" t="s">
        <v>88</v>
      </c>
      <c r="F1637" t="s">
        <v>89</v>
      </c>
      <c r="K1637">
        <v>40.751636281853401</v>
      </c>
      <c r="L1637">
        <v>-73.993599975042002</v>
      </c>
      <c r="M1637">
        <v>40.751983899999999</v>
      </c>
      <c r="N1637">
        <v>-73.994798900000006</v>
      </c>
      <c r="O1637" s="5">
        <v>41921.855633159721</v>
      </c>
      <c r="R1637" s="5">
        <v>41921.873073877316</v>
      </c>
      <c r="S1637">
        <f t="shared" si="50"/>
        <v>41</v>
      </c>
      <c r="T1637">
        <f t="shared" si="51"/>
        <v>4</v>
      </c>
    </row>
    <row r="1638" spans="1:20" x14ac:dyDescent="0.25">
      <c r="A1638">
        <v>1325940</v>
      </c>
      <c r="B1638">
        <v>103147</v>
      </c>
      <c r="C1638">
        <v>132738</v>
      </c>
      <c r="D1638" t="s">
        <v>23</v>
      </c>
      <c r="E1638" t="s">
        <v>617</v>
      </c>
      <c r="F1638" t="s">
        <v>342</v>
      </c>
      <c r="G1638" t="s">
        <v>618</v>
      </c>
      <c r="H1638">
        <v>1</v>
      </c>
      <c r="I1638" t="s">
        <v>136</v>
      </c>
      <c r="J1638" s="1">
        <v>5.1503125000000004E-3</v>
      </c>
      <c r="K1638">
        <v>40.727578000000001</v>
      </c>
      <c r="L1638">
        <v>-73.988392899999994</v>
      </c>
      <c r="M1638">
        <v>40.721817000000001</v>
      </c>
      <c r="N1638">
        <v>-73.997935999999996</v>
      </c>
      <c r="O1638" s="5">
        <v>41921.858744687503</v>
      </c>
      <c r="P1638" s="5">
        <v>41921.876126747688</v>
      </c>
      <c r="Q1638" s="5">
        <v>41921.8808765625</v>
      </c>
      <c r="R1638" s="5">
        <v>41921.887720162034</v>
      </c>
      <c r="S1638">
        <f t="shared" si="50"/>
        <v>41</v>
      </c>
      <c r="T1638">
        <f t="shared" si="51"/>
        <v>4</v>
      </c>
    </row>
    <row r="1639" spans="1:20" x14ac:dyDescent="0.25">
      <c r="A1639">
        <v>1325940</v>
      </c>
      <c r="B1639">
        <v>103147</v>
      </c>
      <c r="C1639">
        <v>132738</v>
      </c>
      <c r="D1639" t="s">
        <v>23</v>
      </c>
      <c r="E1639" t="s">
        <v>617</v>
      </c>
      <c r="F1639" t="s">
        <v>342</v>
      </c>
      <c r="G1639" t="s">
        <v>2596</v>
      </c>
      <c r="H1639">
        <v>1</v>
      </c>
      <c r="I1639" t="s">
        <v>2597</v>
      </c>
      <c r="J1639" s="1">
        <v>5.1503125000000004E-3</v>
      </c>
      <c r="K1639">
        <v>40.727578000000001</v>
      </c>
      <c r="L1639">
        <v>-73.988392899999994</v>
      </c>
      <c r="M1639">
        <v>40.721817000000001</v>
      </c>
      <c r="N1639">
        <v>-73.997935999999996</v>
      </c>
      <c r="O1639" s="5">
        <v>41921.858744687503</v>
      </c>
      <c r="P1639" s="5">
        <v>41921.876126747688</v>
      </c>
      <c r="Q1639" s="5">
        <v>41921.8808765625</v>
      </c>
      <c r="R1639" s="5">
        <v>41921.887720162034</v>
      </c>
      <c r="S1639">
        <f t="shared" si="50"/>
        <v>41</v>
      </c>
      <c r="T1639">
        <f t="shared" si="51"/>
        <v>4</v>
      </c>
    </row>
    <row r="1640" spans="1:20" x14ac:dyDescent="0.25">
      <c r="A1640">
        <v>1325958</v>
      </c>
      <c r="B1640">
        <v>103005</v>
      </c>
      <c r="C1640">
        <v>136851</v>
      </c>
      <c r="D1640" t="s">
        <v>23</v>
      </c>
      <c r="E1640" t="s">
        <v>134</v>
      </c>
      <c r="F1640" t="s">
        <v>37</v>
      </c>
      <c r="G1640" t="s">
        <v>1090</v>
      </c>
      <c r="H1640">
        <v>1</v>
      </c>
      <c r="I1640" t="s">
        <v>442</v>
      </c>
      <c r="J1640" s="1">
        <v>5.6486921296296302E-3</v>
      </c>
      <c r="K1640">
        <v>40.735872288065799</v>
      </c>
      <c r="L1640">
        <v>-73.987664615827299</v>
      </c>
      <c r="M1640">
        <v>40.740572800000002</v>
      </c>
      <c r="N1640">
        <v>-73.982178599999997</v>
      </c>
      <c r="O1640" s="5">
        <v>41921.859706377312</v>
      </c>
      <c r="P1640" s="5">
        <v>41921.869115972222</v>
      </c>
      <c r="Q1640" s="5">
        <v>41921.877677928242</v>
      </c>
      <c r="R1640" s="5">
        <v>41921.882413182873</v>
      </c>
      <c r="S1640">
        <f t="shared" si="50"/>
        <v>41</v>
      </c>
      <c r="T1640">
        <f t="shared" si="51"/>
        <v>4</v>
      </c>
    </row>
    <row r="1641" spans="1:20" x14ac:dyDescent="0.25">
      <c r="A1641">
        <v>1325958</v>
      </c>
      <c r="B1641">
        <v>103005</v>
      </c>
      <c r="C1641">
        <v>136851</v>
      </c>
      <c r="D1641" t="s">
        <v>23</v>
      </c>
      <c r="E1641" t="s">
        <v>134</v>
      </c>
      <c r="F1641" t="s">
        <v>37</v>
      </c>
      <c r="G1641" t="s">
        <v>1666</v>
      </c>
      <c r="H1641">
        <v>1</v>
      </c>
      <c r="I1641" t="s">
        <v>442</v>
      </c>
      <c r="J1641" s="1">
        <v>5.6486921296296302E-3</v>
      </c>
      <c r="K1641">
        <v>40.735872288065799</v>
      </c>
      <c r="L1641">
        <v>-73.987664615827299</v>
      </c>
      <c r="M1641">
        <v>40.740572800000002</v>
      </c>
      <c r="N1641">
        <v>-73.982178599999997</v>
      </c>
      <c r="O1641" s="5">
        <v>41921.859706377312</v>
      </c>
      <c r="P1641" s="5">
        <v>41921.869115972222</v>
      </c>
      <c r="Q1641" s="5">
        <v>41921.877677928242</v>
      </c>
      <c r="R1641" s="5">
        <v>41921.882413182873</v>
      </c>
      <c r="S1641">
        <f t="shared" si="50"/>
        <v>41</v>
      </c>
      <c r="T1641">
        <f t="shared" si="51"/>
        <v>4</v>
      </c>
    </row>
    <row r="1642" spans="1:20" x14ac:dyDescent="0.25">
      <c r="A1642">
        <v>1325958</v>
      </c>
      <c r="B1642">
        <v>103005</v>
      </c>
      <c r="C1642">
        <v>136851</v>
      </c>
      <c r="D1642" t="s">
        <v>23</v>
      </c>
      <c r="E1642" t="s">
        <v>134</v>
      </c>
      <c r="F1642" t="s">
        <v>37</v>
      </c>
      <c r="G1642" t="s">
        <v>3558</v>
      </c>
      <c r="H1642">
        <v>1</v>
      </c>
      <c r="I1642" t="s">
        <v>231</v>
      </c>
      <c r="J1642" s="1">
        <v>5.6486921296296302E-3</v>
      </c>
      <c r="K1642">
        <v>40.735872288065799</v>
      </c>
      <c r="L1642">
        <v>-73.987664615827299</v>
      </c>
      <c r="M1642">
        <v>40.740572800000002</v>
      </c>
      <c r="N1642">
        <v>-73.982178599999997</v>
      </c>
      <c r="O1642" s="5">
        <v>41921.859706377312</v>
      </c>
      <c r="P1642" s="5">
        <v>41921.869115972222</v>
      </c>
      <c r="Q1642" s="5">
        <v>41921.877677928242</v>
      </c>
      <c r="R1642" s="5">
        <v>41921.882413182873</v>
      </c>
      <c r="S1642">
        <f t="shared" si="50"/>
        <v>41</v>
      </c>
      <c r="T1642">
        <f t="shared" si="51"/>
        <v>4</v>
      </c>
    </row>
    <row r="1643" spans="1:20" x14ac:dyDescent="0.25">
      <c r="A1643">
        <v>1325983</v>
      </c>
      <c r="B1643">
        <v>261665</v>
      </c>
      <c r="C1643">
        <v>56776</v>
      </c>
      <c r="D1643" t="s">
        <v>23</v>
      </c>
      <c r="E1643" t="s">
        <v>443</v>
      </c>
      <c r="F1643" t="s">
        <v>342</v>
      </c>
      <c r="G1643" t="s">
        <v>2660</v>
      </c>
      <c r="H1643">
        <v>1</v>
      </c>
      <c r="I1643" t="s">
        <v>376</v>
      </c>
      <c r="J1643" s="1">
        <v>7.2576157407407407E-3</v>
      </c>
      <c r="K1643">
        <v>40.782116700000003</v>
      </c>
      <c r="L1643">
        <v>-73.980739099999994</v>
      </c>
      <c r="M1643">
        <v>40.769068599999997</v>
      </c>
      <c r="N1643">
        <v>-73.981560500000001</v>
      </c>
      <c r="O1643" s="5">
        <v>41921.861188831019</v>
      </c>
      <c r="P1643" s="5">
        <v>41921.886148541664</v>
      </c>
      <c r="Q1643" s="5">
        <v>41921.896456354167</v>
      </c>
      <c r="R1643" s="5">
        <v>41921.904811018518</v>
      </c>
      <c r="S1643">
        <f t="shared" si="50"/>
        <v>41</v>
      </c>
      <c r="T1643">
        <f t="shared" si="51"/>
        <v>4</v>
      </c>
    </row>
    <row r="1644" spans="1:20" x14ac:dyDescent="0.25">
      <c r="A1644">
        <v>1325994</v>
      </c>
      <c r="B1644">
        <v>98184</v>
      </c>
      <c r="C1644">
        <v>53095</v>
      </c>
      <c r="D1644" t="s">
        <v>23</v>
      </c>
      <c r="E1644" t="s">
        <v>1575</v>
      </c>
      <c r="F1644" t="s">
        <v>20</v>
      </c>
      <c r="J1644" s="1">
        <v>4.5038888888888889E-3</v>
      </c>
      <c r="K1644">
        <v>40.755368221296202</v>
      </c>
      <c r="L1644">
        <v>-73.968330248124801</v>
      </c>
      <c r="M1644">
        <v>40.753037900000002</v>
      </c>
      <c r="N1644">
        <v>-73.967162000000002</v>
      </c>
      <c r="O1644" s="5">
        <v>41921.86260886574</v>
      </c>
      <c r="R1644" s="5">
        <v>41921.895844872684</v>
      </c>
      <c r="S1644">
        <f t="shared" si="50"/>
        <v>41</v>
      </c>
      <c r="T1644">
        <f t="shared" si="51"/>
        <v>4</v>
      </c>
    </row>
    <row r="1645" spans="1:20" x14ac:dyDescent="0.25">
      <c r="A1645">
        <v>1326026</v>
      </c>
      <c r="B1645">
        <v>174528</v>
      </c>
      <c r="C1645">
        <v>128139</v>
      </c>
      <c r="D1645" t="s">
        <v>53</v>
      </c>
      <c r="E1645" t="s">
        <v>1481</v>
      </c>
      <c r="F1645" t="s">
        <v>20</v>
      </c>
      <c r="G1645" t="s">
        <v>2083</v>
      </c>
      <c r="H1645">
        <v>1</v>
      </c>
      <c r="I1645" t="s">
        <v>478</v>
      </c>
      <c r="J1645" s="1">
        <v>3.0624074074074078E-3</v>
      </c>
      <c r="K1645">
        <v>40.674250953208301</v>
      </c>
      <c r="L1645">
        <v>-73.982294148654105</v>
      </c>
      <c r="M1645">
        <v>40.674762000000001</v>
      </c>
      <c r="N1645">
        <v>-73.978746000000001</v>
      </c>
      <c r="O1645" s="5">
        <v>41921.864578553243</v>
      </c>
      <c r="P1645" s="5">
        <v>41921.871478136571</v>
      </c>
      <c r="Q1645" s="5">
        <v>41921.88108579861</v>
      </c>
      <c r="R1645" s="5">
        <v>41921.88425318287</v>
      </c>
      <c r="S1645">
        <f t="shared" si="50"/>
        <v>41</v>
      </c>
      <c r="T1645">
        <f t="shared" si="51"/>
        <v>4</v>
      </c>
    </row>
    <row r="1646" spans="1:20" x14ac:dyDescent="0.25">
      <c r="A1646">
        <v>1326110</v>
      </c>
      <c r="B1646">
        <v>300549</v>
      </c>
      <c r="C1646">
        <v>36348</v>
      </c>
      <c r="D1646" t="s">
        <v>23</v>
      </c>
      <c r="E1646" t="s">
        <v>54</v>
      </c>
      <c r="F1646" t="s">
        <v>29</v>
      </c>
      <c r="G1646" t="s">
        <v>2152</v>
      </c>
      <c r="H1646">
        <v>1</v>
      </c>
      <c r="I1646" t="s">
        <v>607</v>
      </c>
      <c r="K1646">
        <v>40.7152793278103</v>
      </c>
      <c r="L1646">
        <v>-74.014860391616807</v>
      </c>
      <c r="M1646">
        <v>40.715895600000003</v>
      </c>
      <c r="N1646">
        <v>-74.008121700000004</v>
      </c>
      <c r="O1646" s="5">
        <v>41921.871047210647</v>
      </c>
      <c r="P1646" s="5">
        <v>41921.871585914349</v>
      </c>
      <c r="Q1646" s="5">
        <v>41921.885004548611</v>
      </c>
      <c r="R1646" s="5">
        <v>41921.888687013889</v>
      </c>
      <c r="S1646">
        <f t="shared" si="50"/>
        <v>41</v>
      </c>
      <c r="T1646">
        <f t="shared" si="51"/>
        <v>4</v>
      </c>
    </row>
    <row r="1647" spans="1:20" x14ac:dyDescent="0.25">
      <c r="A1647">
        <v>1326199</v>
      </c>
      <c r="B1647">
        <v>175290</v>
      </c>
      <c r="C1647">
        <v>147033</v>
      </c>
      <c r="D1647" t="s">
        <v>53</v>
      </c>
      <c r="E1647" t="s">
        <v>54</v>
      </c>
      <c r="F1647" t="s">
        <v>29</v>
      </c>
      <c r="G1647" t="s">
        <v>564</v>
      </c>
      <c r="H1647">
        <v>1</v>
      </c>
      <c r="I1647" t="s">
        <v>56</v>
      </c>
      <c r="K1647">
        <v>40.7152793278103</v>
      </c>
      <c r="L1647">
        <v>-74.014860391616807</v>
      </c>
      <c r="M1647">
        <v>40.7045575</v>
      </c>
      <c r="N1647">
        <v>-74.007581400000007</v>
      </c>
      <c r="O1647" s="5">
        <v>41921.876707280091</v>
      </c>
      <c r="P1647" s="5">
        <v>41921.884332152775</v>
      </c>
      <c r="Q1647" s="5">
        <v>41921.901950046296</v>
      </c>
      <c r="R1647" s="5">
        <v>41921.90565385417</v>
      </c>
      <c r="S1647">
        <f t="shared" si="50"/>
        <v>41</v>
      </c>
      <c r="T1647">
        <f t="shared" si="51"/>
        <v>4</v>
      </c>
    </row>
    <row r="1648" spans="1:20" x14ac:dyDescent="0.25">
      <c r="A1648">
        <v>1326272</v>
      </c>
      <c r="B1648">
        <v>50633</v>
      </c>
      <c r="C1648">
        <v>138061</v>
      </c>
      <c r="D1648" t="s">
        <v>53</v>
      </c>
      <c r="E1648" t="s">
        <v>54</v>
      </c>
      <c r="F1648" t="s">
        <v>29</v>
      </c>
      <c r="G1648" t="s">
        <v>619</v>
      </c>
      <c r="H1648">
        <v>1</v>
      </c>
      <c r="I1648" t="s">
        <v>620</v>
      </c>
      <c r="K1648">
        <v>40.779126065705498</v>
      </c>
      <c r="L1648">
        <v>-73.954904894578206</v>
      </c>
      <c r="M1648">
        <v>40.766729699999999</v>
      </c>
      <c r="N1648">
        <v>-73.956111300000003</v>
      </c>
      <c r="O1648" s="5">
        <v>41921.882378101851</v>
      </c>
      <c r="P1648" s="5">
        <v>41921.88145641204</v>
      </c>
      <c r="Q1648" s="5">
        <v>41921.894191342595</v>
      </c>
      <c r="R1648" s="5">
        <v>41921.900731527778</v>
      </c>
      <c r="S1648">
        <f t="shared" si="50"/>
        <v>41</v>
      </c>
      <c r="T1648">
        <f t="shared" si="51"/>
        <v>4</v>
      </c>
    </row>
    <row r="1649" spans="1:20" x14ac:dyDescent="0.25">
      <c r="A1649">
        <v>1326272</v>
      </c>
      <c r="B1649">
        <v>50633</v>
      </c>
      <c r="C1649">
        <v>138061</v>
      </c>
      <c r="D1649" t="s">
        <v>53</v>
      </c>
      <c r="E1649" t="s">
        <v>54</v>
      </c>
      <c r="F1649" t="s">
        <v>29</v>
      </c>
      <c r="G1649" t="s">
        <v>151</v>
      </c>
      <c r="H1649">
        <v>1</v>
      </c>
      <c r="I1649" t="s">
        <v>151</v>
      </c>
      <c r="K1649">
        <v>40.779126065705498</v>
      </c>
      <c r="L1649">
        <v>-73.954904894578206</v>
      </c>
      <c r="M1649">
        <v>40.766729699999999</v>
      </c>
      <c r="N1649">
        <v>-73.956111300000003</v>
      </c>
      <c r="O1649" s="5">
        <v>41921.882378101851</v>
      </c>
      <c r="P1649" s="5">
        <v>41921.88145641204</v>
      </c>
      <c r="Q1649" s="5">
        <v>41921.894191342595</v>
      </c>
      <c r="R1649" s="5">
        <v>41921.900731527778</v>
      </c>
      <c r="S1649">
        <f t="shared" si="50"/>
        <v>41</v>
      </c>
      <c r="T1649">
        <f t="shared" si="51"/>
        <v>4</v>
      </c>
    </row>
    <row r="1650" spans="1:20" x14ac:dyDescent="0.25">
      <c r="A1650">
        <v>1326413</v>
      </c>
      <c r="B1650">
        <v>308517</v>
      </c>
      <c r="C1650">
        <v>143807</v>
      </c>
      <c r="D1650" t="s">
        <v>23</v>
      </c>
      <c r="E1650" t="s">
        <v>1556</v>
      </c>
      <c r="F1650" t="s">
        <v>104</v>
      </c>
      <c r="G1650" t="s">
        <v>1557</v>
      </c>
      <c r="H1650">
        <v>1</v>
      </c>
      <c r="I1650" t="s">
        <v>1558</v>
      </c>
      <c r="J1650" s="1">
        <v>1.8854976851851854E-3</v>
      </c>
      <c r="K1650">
        <v>40.7271774616936</v>
      </c>
      <c r="L1650">
        <v>-74.000483751296997</v>
      </c>
      <c r="M1650">
        <v>40.716349845789999</v>
      </c>
      <c r="N1650">
        <v>-73.987577296862298</v>
      </c>
      <c r="O1650" s="5">
        <v>41921.89317935185</v>
      </c>
      <c r="P1650" s="5">
        <v>41921.905330243055</v>
      </c>
      <c r="Q1650" s="5">
        <v>41921.912158101855</v>
      </c>
      <c r="R1650" s="5">
        <v>41921.919627847223</v>
      </c>
      <c r="S1650">
        <f t="shared" si="50"/>
        <v>41</v>
      </c>
      <c r="T1650">
        <f t="shared" si="51"/>
        <v>4</v>
      </c>
    </row>
    <row r="1651" spans="1:20" x14ac:dyDescent="0.25">
      <c r="A1651">
        <v>1326413</v>
      </c>
      <c r="B1651">
        <v>308517</v>
      </c>
      <c r="C1651">
        <v>143807</v>
      </c>
      <c r="D1651" t="s">
        <v>23</v>
      </c>
      <c r="E1651" t="s">
        <v>1556</v>
      </c>
      <c r="F1651" t="s">
        <v>104</v>
      </c>
      <c r="G1651" t="s">
        <v>1941</v>
      </c>
      <c r="H1651">
        <v>1</v>
      </c>
      <c r="I1651" t="s">
        <v>249</v>
      </c>
      <c r="J1651" s="1">
        <v>1.8854976851851854E-3</v>
      </c>
      <c r="K1651">
        <v>40.7271774616936</v>
      </c>
      <c r="L1651">
        <v>-74.000483751296997</v>
      </c>
      <c r="M1651">
        <v>40.716349845789999</v>
      </c>
      <c r="N1651">
        <v>-73.987577296862298</v>
      </c>
      <c r="O1651" s="5">
        <v>41921.89317935185</v>
      </c>
      <c r="P1651" s="5">
        <v>41921.905330243055</v>
      </c>
      <c r="Q1651" s="5">
        <v>41921.912158101855</v>
      </c>
      <c r="R1651" s="5">
        <v>41921.919627847223</v>
      </c>
      <c r="S1651">
        <f t="shared" si="50"/>
        <v>41</v>
      </c>
      <c r="T1651">
        <f t="shared" si="51"/>
        <v>4</v>
      </c>
    </row>
    <row r="1652" spans="1:20" x14ac:dyDescent="0.25">
      <c r="A1652">
        <v>1326437</v>
      </c>
      <c r="B1652">
        <v>370337</v>
      </c>
      <c r="C1652">
        <v>45026</v>
      </c>
      <c r="D1652" t="s">
        <v>23</v>
      </c>
      <c r="E1652" t="s">
        <v>258</v>
      </c>
      <c r="F1652" t="s">
        <v>20</v>
      </c>
      <c r="G1652" t="s">
        <v>1485</v>
      </c>
      <c r="H1652">
        <v>1</v>
      </c>
      <c r="I1652" t="s">
        <v>578</v>
      </c>
      <c r="K1652">
        <v>40.724339999999998</v>
      </c>
      <c r="L1652">
        <v>-73.990960000000001</v>
      </c>
      <c r="M1652">
        <v>40.730156200000003</v>
      </c>
      <c r="N1652">
        <v>-73.989015499999994</v>
      </c>
      <c r="O1652" s="5">
        <v>41921.893778437501</v>
      </c>
      <c r="P1652" s="5">
        <v>41921.893504733795</v>
      </c>
      <c r="Q1652" s="5">
        <v>41921.908659849534</v>
      </c>
      <c r="R1652" s="5">
        <v>41921.915744756945</v>
      </c>
      <c r="S1652">
        <f t="shared" si="50"/>
        <v>41</v>
      </c>
      <c r="T1652">
        <f t="shared" si="51"/>
        <v>4</v>
      </c>
    </row>
    <row r="1653" spans="1:20" x14ac:dyDescent="0.25">
      <c r="A1653">
        <v>1326425</v>
      </c>
      <c r="B1653">
        <v>57943</v>
      </c>
      <c r="C1653">
        <v>120179</v>
      </c>
      <c r="D1653" t="s">
        <v>53</v>
      </c>
      <c r="E1653" t="s">
        <v>54</v>
      </c>
      <c r="F1653" t="s">
        <v>29</v>
      </c>
      <c r="G1653" t="s">
        <v>935</v>
      </c>
      <c r="H1653">
        <v>2</v>
      </c>
      <c r="I1653" t="s">
        <v>56</v>
      </c>
      <c r="K1653">
        <v>40.779126065705498</v>
      </c>
      <c r="L1653">
        <v>-73.954904894578206</v>
      </c>
      <c r="M1653">
        <v>40.774650000000001</v>
      </c>
      <c r="N1653">
        <v>-73.945621000000003</v>
      </c>
      <c r="O1653" s="5">
        <v>41921.894326597219</v>
      </c>
      <c r="P1653" s="5">
        <v>41921.893732696757</v>
      </c>
      <c r="Q1653" s="5">
        <v>41921.910287696759</v>
      </c>
      <c r="R1653" s="5">
        <v>41921.913908402777</v>
      </c>
      <c r="S1653">
        <f t="shared" si="50"/>
        <v>41</v>
      </c>
      <c r="T1653">
        <f t="shared" si="51"/>
        <v>4</v>
      </c>
    </row>
    <row r="1654" spans="1:20" x14ac:dyDescent="0.25">
      <c r="A1654">
        <v>1326445</v>
      </c>
      <c r="B1654">
        <v>58675</v>
      </c>
      <c r="C1654">
        <v>154545</v>
      </c>
      <c r="D1654" t="s">
        <v>23</v>
      </c>
      <c r="E1654" t="s">
        <v>2012</v>
      </c>
      <c r="F1654" t="s">
        <v>58</v>
      </c>
      <c r="J1654" s="1">
        <v>4.9573263888888887E-3</v>
      </c>
      <c r="K1654">
        <v>40.738033476414998</v>
      </c>
      <c r="L1654">
        <v>-74.001926835171702</v>
      </c>
      <c r="M1654">
        <v>40.743634999999998</v>
      </c>
      <c r="N1654">
        <v>-74.006331000000003</v>
      </c>
      <c r="O1654" s="5">
        <v>41921.894782314812</v>
      </c>
      <c r="P1654" s="5">
        <v>41921.901807939816</v>
      </c>
      <c r="Q1654" s="5">
        <v>41921.907257939813</v>
      </c>
      <c r="R1654" s="5">
        <v>41921.911897812497</v>
      </c>
      <c r="S1654">
        <f t="shared" si="50"/>
        <v>41</v>
      </c>
      <c r="T1654">
        <f t="shared" si="51"/>
        <v>4</v>
      </c>
    </row>
    <row r="1655" spans="1:20" x14ac:dyDescent="0.25">
      <c r="A1655">
        <v>1326558</v>
      </c>
      <c r="B1655">
        <v>121545</v>
      </c>
      <c r="C1655">
        <v>118095</v>
      </c>
      <c r="D1655" t="s">
        <v>23</v>
      </c>
      <c r="E1655" t="s">
        <v>88</v>
      </c>
      <c r="F1655" t="s">
        <v>89</v>
      </c>
      <c r="K1655">
        <v>40.739669913434199</v>
      </c>
      <c r="L1655">
        <v>-73.995310138486801</v>
      </c>
      <c r="M1655">
        <v>40.735145000000003</v>
      </c>
      <c r="N1655">
        <v>-74.002818000000005</v>
      </c>
      <c r="O1655" s="5">
        <v>41921.901200902779</v>
      </c>
      <c r="R1655" s="5">
        <v>41921.93098153935</v>
      </c>
      <c r="S1655">
        <f t="shared" si="50"/>
        <v>41</v>
      </c>
      <c r="T1655">
        <f t="shared" si="51"/>
        <v>4</v>
      </c>
    </row>
    <row r="1656" spans="1:20" x14ac:dyDescent="0.25">
      <c r="A1656">
        <v>1326608</v>
      </c>
      <c r="B1656">
        <v>201471</v>
      </c>
      <c r="C1656">
        <v>58695</v>
      </c>
      <c r="D1656" t="s">
        <v>23</v>
      </c>
      <c r="E1656" t="s">
        <v>121</v>
      </c>
      <c r="F1656" t="s">
        <v>122</v>
      </c>
      <c r="G1656" t="s">
        <v>970</v>
      </c>
      <c r="H1656">
        <v>2</v>
      </c>
      <c r="I1656" t="s">
        <v>971</v>
      </c>
      <c r="J1656" s="1">
        <v>3.8486342592592595E-3</v>
      </c>
      <c r="K1656">
        <v>40.744187954347503</v>
      </c>
      <c r="L1656">
        <v>-73.987530940025394</v>
      </c>
      <c r="M1656">
        <v>40.743845499999999</v>
      </c>
      <c r="N1656">
        <v>-73.987641600000003</v>
      </c>
      <c r="O1656" s="5">
        <v>41921.905190057871</v>
      </c>
      <c r="R1656" s="5">
        <v>41921.922744780095</v>
      </c>
      <c r="S1656">
        <f t="shared" si="50"/>
        <v>41</v>
      </c>
      <c r="T1656">
        <f t="shared" si="51"/>
        <v>4</v>
      </c>
    </row>
    <row r="1657" spans="1:20" x14ac:dyDescent="0.25">
      <c r="A1657">
        <v>1326628</v>
      </c>
      <c r="B1657">
        <v>333449</v>
      </c>
      <c r="C1657">
        <v>125623</v>
      </c>
      <c r="D1657" t="s">
        <v>23</v>
      </c>
      <c r="E1657" t="s">
        <v>54</v>
      </c>
      <c r="F1657" t="s">
        <v>29</v>
      </c>
      <c r="G1657" t="s">
        <v>660</v>
      </c>
      <c r="H1657">
        <v>1</v>
      </c>
      <c r="I1657" t="s">
        <v>620</v>
      </c>
      <c r="K1657">
        <v>40.740884357811296</v>
      </c>
      <c r="L1657">
        <v>-73.988198676721197</v>
      </c>
      <c r="M1657">
        <v>40.732166200000002</v>
      </c>
      <c r="N1657">
        <v>-73.988627300000005</v>
      </c>
      <c r="O1657" s="5">
        <v>41921.906110138887</v>
      </c>
      <c r="P1657" s="5">
        <v>41921.913019432868</v>
      </c>
      <c r="Q1657" s="5">
        <v>41921.936343240741</v>
      </c>
      <c r="R1657" s="5">
        <v>41921.942567696758</v>
      </c>
      <c r="S1657">
        <f t="shared" si="50"/>
        <v>41</v>
      </c>
      <c r="T1657">
        <f t="shared" si="51"/>
        <v>4</v>
      </c>
    </row>
    <row r="1658" spans="1:20" x14ac:dyDescent="0.25">
      <c r="A1658">
        <v>1326718</v>
      </c>
      <c r="B1658">
        <v>317465</v>
      </c>
      <c r="C1658">
        <v>15291</v>
      </c>
      <c r="D1658" t="s">
        <v>53</v>
      </c>
      <c r="E1658" t="s">
        <v>54</v>
      </c>
      <c r="F1658" t="s">
        <v>29</v>
      </c>
      <c r="G1658" t="s">
        <v>55</v>
      </c>
      <c r="H1658">
        <v>4</v>
      </c>
      <c r="I1658" t="s">
        <v>56</v>
      </c>
      <c r="K1658">
        <v>40.740884357811296</v>
      </c>
      <c r="L1658">
        <v>-73.988198676721197</v>
      </c>
      <c r="M1658">
        <v>40.746771000000003</v>
      </c>
      <c r="N1658">
        <v>-74.002702999999997</v>
      </c>
      <c r="O1658" s="5">
        <v>41921.912997743057</v>
      </c>
      <c r="P1658" s="5">
        <v>41921.914740358799</v>
      </c>
      <c r="Q1658" s="5">
        <v>41921.938223750003</v>
      </c>
      <c r="R1658" s="5">
        <v>41921.943348368055</v>
      </c>
      <c r="S1658">
        <f t="shared" si="50"/>
        <v>41</v>
      </c>
      <c r="T1658">
        <f t="shared" si="51"/>
        <v>4</v>
      </c>
    </row>
    <row r="1659" spans="1:20" x14ac:dyDescent="0.25">
      <c r="A1659">
        <v>1326813</v>
      </c>
      <c r="B1659">
        <v>120833</v>
      </c>
      <c r="C1659">
        <v>115565</v>
      </c>
      <c r="D1659" t="s">
        <v>23</v>
      </c>
      <c r="E1659" t="s">
        <v>28</v>
      </c>
      <c r="F1659" t="s">
        <v>29</v>
      </c>
      <c r="G1659" t="s">
        <v>1803</v>
      </c>
      <c r="H1659">
        <v>1</v>
      </c>
      <c r="I1659" t="s">
        <v>2849</v>
      </c>
      <c r="J1659" s="1">
        <v>1.0257013888888888E-2</v>
      </c>
      <c r="K1659">
        <v>40.746131207852798</v>
      </c>
      <c r="L1659">
        <v>-73.978103399276705</v>
      </c>
      <c r="M1659">
        <v>40.741964600000003</v>
      </c>
      <c r="N1659">
        <v>-73.986185899999995</v>
      </c>
      <c r="O1659" s="5">
        <v>41921.919485451392</v>
      </c>
      <c r="R1659" s="5">
        <v>41921.950197685183</v>
      </c>
      <c r="S1659">
        <f t="shared" si="50"/>
        <v>41</v>
      </c>
      <c r="T1659">
        <f t="shared" si="51"/>
        <v>4</v>
      </c>
    </row>
    <row r="1660" spans="1:20" x14ac:dyDescent="0.25">
      <c r="A1660">
        <v>1326839</v>
      </c>
      <c r="B1660">
        <v>190018</v>
      </c>
      <c r="C1660">
        <v>157086</v>
      </c>
      <c r="D1660" t="s">
        <v>53</v>
      </c>
      <c r="E1660" t="s">
        <v>96</v>
      </c>
      <c r="F1660" t="s">
        <v>97</v>
      </c>
      <c r="G1660" t="s">
        <v>1274</v>
      </c>
      <c r="H1660">
        <v>1</v>
      </c>
      <c r="I1660" t="s">
        <v>1275</v>
      </c>
      <c r="K1660">
        <v>40.723954999999997</v>
      </c>
      <c r="L1660">
        <v>-73.991828999999996</v>
      </c>
      <c r="M1660">
        <v>40.727028599999997</v>
      </c>
      <c r="N1660">
        <v>-73.985404299999999</v>
      </c>
      <c r="O1660" s="5">
        <v>41921.919532465276</v>
      </c>
      <c r="P1660" s="5">
        <v>41921.922223946756</v>
      </c>
      <c r="Q1660" s="5">
        <v>41921.949903101849</v>
      </c>
      <c r="R1660" s="5">
        <v>41921.953862800925</v>
      </c>
      <c r="S1660">
        <f t="shared" si="50"/>
        <v>41</v>
      </c>
      <c r="T1660">
        <f t="shared" si="51"/>
        <v>4</v>
      </c>
    </row>
    <row r="1661" spans="1:20" x14ac:dyDescent="0.25">
      <c r="A1661">
        <v>1326962</v>
      </c>
      <c r="B1661">
        <v>136807</v>
      </c>
      <c r="C1661">
        <v>113563</v>
      </c>
      <c r="D1661" t="s">
        <v>23</v>
      </c>
      <c r="E1661" t="s">
        <v>341</v>
      </c>
      <c r="F1661" t="s">
        <v>342</v>
      </c>
      <c r="G1661" t="s">
        <v>887</v>
      </c>
      <c r="H1661">
        <v>1</v>
      </c>
      <c r="I1661" t="s">
        <v>413</v>
      </c>
      <c r="J1661" s="1">
        <v>3.4548379629629634E-3</v>
      </c>
      <c r="K1661">
        <v>40.734213854853898</v>
      </c>
      <c r="L1661">
        <v>-74.006202029303594</v>
      </c>
      <c r="M1661">
        <v>40.725446099999999</v>
      </c>
      <c r="N1661">
        <v>-73.994459899999995</v>
      </c>
      <c r="O1661" s="5">
        <v>41921.927481990744</v>
      </c>
      <c r="P1661" s="5">
        <v>41921.926287847222</v>
      </c>
      <c r="Q1661" s="5">
        <v>41921.942709710645</v>
      </c>
      <c r="R1661" s="5">
        <v>41921.95067273148</v>
      </c>
      <c r="S1661">
        <f t="shared" si="50"/>
        <v>41</v>
      </c>
      <c r="T1661">
        <f t="shared" si="51"/>
        <v>4</v>
      </c>
    </row>
    <row r="1662" spans="1:20" x14ac:dyDescent="0.25">
      <c r="A1662">
        <v>1327104</v>
      </c>
      <c r="B1662">
        <v>115213</v>
      </c>
      <c r="C1662">
        <v>132893</v>
      </c>
      <c r="D1662" t="s">
        <v>23</v>
      </c>
      <c r="E1662" t="s">
        <v>40</v>
      </c>
      <c r="F1662" t="s">
        <v>41</v>
      </c>
      <c r="G1662" t="s">
        <v>157</v>
      </c>
      <c r="H1662">
        <v>1</v>
      </c>
      <c r="I1662" t="s">
        <v>158</v>
      </c>
      <c r="K1662">
        <v>40.719268925450301</v>
      </c>
      <c r="L1662">
        <v>-74.008749884804104</v>
      </c>
      <c r="M1662">
        <v>40.716590500000002</v>
      </c>
      <c r="N1662">
        <v>-74.004811399999994</v>
      </c>
      <c r="O1662" s="5">
        <v>41921.93787228009</v>
      </c>
      <c r="P1662" s="5">
        <v>41921.948081770832</v>
      </c>
      <c r="Q1662" s="5">
        <v>41921.955963854169</v>
      </c>
      <c r="R1662" s="5">
        <v>41921.959895324071</v>
      </c>
      <c r="S1662">
        <f t="shared" si="50"/>
        <v>41</v>
      </c>
      <c r="T1662">
        <f t="shared" si="51"/>
        <v>4</v>
      </c>
    </row>
    <row r="1663" spans="1:20" x14ac:dyDescent="0.25">
      <c r="A1663">
        <v>1327237</v>
      </c>
      <c r="B1663">
        <v>212469</v>
      </c>
      <c r="C1663">
        <v>154545</v>
      </c>
      <c r="D1663" t="s">
        <v>23</v>
      </c>
      <c r="E1663" t="s">
        <v>258</v>
      </c>
      <c r="F1663" t="s">
        <v>20</v>
      </c>
      <c r="G1663" t="s">
        <v>683</v>
      </c>
      <c r="H1663">
        <v>1</v>
      </c>
      <c r="I1663" t="s">
        <v>249</v>
      </c>
      <c r="K1663">
        <v>40.724339999999998</v>
      </c>
      <c r="L1663">
        <v>-73.990960000000001</v>
      </c>
      <c r="M1663">
        <v>40.741788</v>
      </c>
      <c r="N1663">
        <v>-73.979825000000005</v>
      </c>
      <c r="O1663" s="5">
        <v>41921.949181307871</v>
      </c>
      <c r="P1663" s="5">
        <v>41921.950765138892</v>
      </c>
      <c r="Q1663" s="5">
        <v>41921.958665925929</v>
      </c>
      <c r="R1663" s="5">
        <v>41921.966368159723</v>
      </c>
      <c r="S1663">
        <f t="shared" si="50"/>
        <v>41</v>
      </c>
      <c r="T1663">
        <f t="shared" si="51"/>
        <v>4</v>
      </c>
    </row>
    <row r="1664" spans="1:20" x14ac:dyDescent="0.25">
      <c r="A1664">
        <v>1327253</v>
      </c>
      <c r="B1664">
        <v>309981</v>
      </c>
      <c r="C1664">
        <v>79847</v>
      </c>
      <c r="D1664" t="s">
        <v>23</v>
      </c>
      <c r="E1664" t="s">
        <v>258</v>
      </c>
      <c r="F1664" t="s">
        <v>20</v>
      </c>
      <c r="G1664" t="s">
        <v>1485</v>
      </c>
      <c r="H1664">
        <v>1</v>
      </c>
      <c r="I1664" t="s">
        <v>578</v>
      </c>
      <c r="K1664">
        <v>40.724339999999998</v>
      </c>
      <c r="L1664">
        <v>-73.990960000000001</v>
      </c>
      <c r="M1664">
        <v>40.728124000000001</v>
      </c>
      <c r="N1664">
        <v>-73.987545999999995</v>
      </c>
      <c r="O1664" s="5">
        <v>41921.951582893518</v>
      </c>
      <c r="P1664" s="5">
        <v>41921.960968553241</v>
      </c>
      <c r="Q1664" s="5">
        <v>41921.970933425924</v>
      </c>
      <c r="R1664" s="5">
        <v>41921.975526319446</v>
      </c>
      <c r="S1664">
        <f t="shared" si="50"/>
        <v>41</v>
      </c>
      <c r="T1664">
        <f t="shared" si="51"/>
        <v>4</v>
      </c>
    </row>
    <row r="1665" spans="1:20" x14ac:dyDescent="0.25">
      <c r="A1665">
        <v>1327413</v>
      </c>
      <c r="B1665">
        <v>301032</v>
      </c>
      <c r="C1665">
        <v>118095</v>
      </c>
      <c r="D1665" t="s">
        <v>23</v>
      </c>
      <c r="E1665" t="s">
        <v>488</v>
      </c>
      <c r="F1665" t="s">
        <v>58</v>
      </c>
      <c r="G1665" t="s">
        <v>1480</v>
      </c>
      <c r="H1665">
        <v>1</v>
      </c>
      <c r="I1665" t="s">
        <v>490</v>
      </c>
      <c r="J1665" s="1">
        <v>1.3372569444444442E-2</v>
      </c>
      <c r="K1665">
        <v>40.721388327539302</v>
      </c>
      <c r="L1665">
        <v>-73.988658779542604</v>
      </c>
      <c r="M1665">
        <v>40.714311888479799</v>
      </c>
      <c r="N1665">
        <v>-74.007687083578205</v>
      </c>
      <c r="O1665" s="5">
        <v>41921.969074513887</v>
      </c>
      <c r="P1665" s="5">
        <v>41921.9746078588</v>
      </c>
      <c r="Q1665" s="5">
        <v>41921.993425914348</v>
      </c>
      <c r="R1665" s="5">
        <v>41922.004072430558</v>
      </c>
      <c r="S1665">
        <f t="shared" si="50"/>
        <v>41</v>
      </c>
      <c r="T1665">
        <f t="shared" si="51"/>
        <v>4</v>
      </c>
    </row>
    <row r="1666" spans="1:20" x14ac:dyDescent="0.25">
      <c r="A1666">
        <v>1327413</v>
      </c>
      <c r="B1666">
        <v>301032</v>
      </c>
      <c r="C1666">
        <v>118095</v>
      </c>
      <c r="D1666" t="s">
        <v>23</v>
      </c>
      <c r="E1666" t="s">
        <v>488</v>
      </c>
      <c r="F1666" t="s">
        <v>58</v>
      </c>
      <c r="G1666" t="s">
        <v>1647</v>
      </c>
      <c r="H1666">
        <v>1</v>
      </c>
      <c r="I1666" t="s">
        <v>136</v>
      </c>
      <c r="J1666" s="1">
        <v>1.3372569444444442E-2</v>
      </c>
      <c r="K1666">
        <v>40.721388327539302</v>
      </c>
      <c r="L1666">
        <v>-73.988658779542604</v>
      </c>
      <c r="M1666">
        <v>40.714311888479799</v>
      </c>
      <c r="N1666">
        <v>-74.007687083578205</v>
      </c>
      <c r="O1666" s="5">
        <v>41921.969074513887</v>
      </c>
      <c r="P1666" s="5">
        <v>41921.9746078588</v>
      </c>
      <c r="Q1666" s="5">
        <v>41921.993425914348</v>
      </c>
      <c r="R1666" s="5">
        <v>41922.004072430558</v>
      </c>
      <c r="S1666">
        <f t="shared" si="50"/>
        <v>41</v>
      </c>
      <c r="T1666">
        <f t="shared" si="51"/>
        <v>4</v>
      </c>
    </row>
    <row r="1667" spans="1:20" x14ac:dyDescent="0.25">
      <c r="A1667">
        <v>1327503</v>
      </c>
      <c r="B1667">
        <v>351372</v>
      </c>
      <c r="C1667">
        <v>157086</v>
      </c>
      <c r="D1667" t="s">
        <v>53</v>
      </c>
      <c r="E1667" t="s">
        <v>243</v>
      </c>
      <c r="F1667" t="s">
        <v>70</v>
      </c>
      <c r="G1667" t="s">
        <v>1496</v>
      </c>
      <c r="H1667">
        <v>1</v>
      </c>
      <c r="I1667" t="s">
        <v>620</v>
      </c>
      <c r="K1667">
        <v>40.731795470614898</v>
      </c>
      <c r="L1667">
        <v>-73.985672593116803</v>
      </c>
      <c r="M1667">
        <v>40.7415971</v>
      </c>
      <c r="N1667">
        <v>-73.978174100000004</v>
      </c>
      <c r="O1667" s="5">
        <v>41921.978622129631</v>
      </c>
      <c r="P1667" s="5">
        <v>41921.9869056713</v>
      </c>
      <c r="Q1667" s="5">
        <v>41922.008663437497</v>
      </c>
      <c r="R1667" s="5">
        <v>41922.014888854166</v>
      </c>
      <c r="S1667">
        <f t="shared" ref="S1667:S1730" si="52">WEEKNUM(O1667,21)</f>
        <v>41</v>
      </c>
      <c r="T1667">
        <f t="shared" ref="T1667:T1730" si="53">WEEKDAY(O1667,11)</f>
        <v>4</v>
      </c>
    </row>
    <row r="1668" spans="1:20" x14ac:dyDescent="0.25">
      <c r="A1668">
        <v>1327658</v>
      </c>
      <c r="B1668">
        <v>327651</v>
      </c>
      <c r="C1668">
        <v>144094</v>
      </c>
      <c r="D1668" t="s">
        <v>53</v>
      </c>
      <c r="E1668" t="s">
        <v>111</v>
      </c>
      <c r="F1668" t="s">
        <v>37</v>
      </c>
      <c r="G1668" t="s">
        <v>1330</v>
      </c>
      <c r="H1668">
        <v>1</v>
      </c>
      <c r="I1668" t="s">
        <v>113</v>
      </c>
      <c r="J1668" s="1">
        <v>3.5844328703703702E-3</v>
      </c>
      <c r="K1668">
        <v>40.767652912117299</v>
      </c>
      <c r="L1668">
        <v>-73.982925456000402</v>
      </c>
      <c r="M1668">
        <v>40.775263720444599</v>
      </c>
      <c r="N1668">
        <v>-73.989759629425194</v>
      </c>
      <c r="O1668" s="5">
        <v>41921.996943495367</v>
      </c>
      <c r="P1668" s="5">
        <v>41921.996493738428</v>
      </c>
      <c r="Q1668" s="5">
        <v>41922.011306712964</v>
      </c>
      <c r="R1668" s="5">
        <v>41922.018398773151</v>
      </c>
      <c r="S1668">
        <f t="shared" si="52"/>
        <v>41</v>
      </c>
      <c r="T1668">
        <f t="shared" si="53"/>
        <v>4</v>
      </c>
    </row>
    <row r="1669" spans="1:20" x14ac:dyDescent="0.25">
      <c r="A1669">
        <v>1327679</v>
      </c>
      <c r="B1669">
        <v>284256</v>
      </c>
      <c r="C1669">
        <v>138057</v>
      </c>
      <c r="D1669" t="s">
        <v>53</v>
      </c>
      <c r="E1669" t="s">
        <v>1125</v>
      </c>
      <c r="F1669" t="s">
        <v>321</v>
      </c>
      <c r="G1669" t="s">
        <v>2073</v>
      </c>
      <c r="H1669">
        <v>1</v>
      </c>
      <c r="I1669" t="s">
        <v>249</v>
      </c>
      <c r="K1669">
        <v>40.7382631261951</v>
      </c>
      <c r="L1669">
        <v>-73.987838104088993</v>
      </c>
      <c r="M1669">
        <v>40.738549900000002</v>
      </c>
      <c r="N1669">
        <v>-73.994985</v>
      </c>
      <c r="O1669" s="5">
        <v>41922.000700254626</v>
      </c>
      <c r="R1669" s="5">
        <v>41922.035734108795</v>
      </c>
      <c r="S1669">
        <f t="shared" si="52"/>
        <v>41</v>
      </c>
      <c r="T1669">
        <f t="shared" si="53"/>
        <v>5</v>
      </c>
    </row>
    <row r="1670" spans="1:20" x14ac:dyDescent="0.25">
      <c r="A1670">
        <v>1327707</v>
      </c>
      <c r="B1670">
        <v>122609</v>
      </c>
      <c r="C1670">
        <v>118095</v>
      </c>
      <c r="D1670" t="s">
        <v>23</v>
      </c>
      <c r="E1670" t="s">
        <v>36</v>
      </c>
      <c r="F1670" t="s">
        <v>37</v>
      </c>
      <c r="G1670" t="s">
        <v>38</v>
      </c>
      <c r="H1670">
        <v>2</v>
      </c>
      <c r="I1670" t="s">
        <v>39</v>
      </c>
      <c r="J1670" s="1">
        <v>2.6045717592592592E-3</v>
      </c>
      <c r="K1670">
        <v>40.7261096570601</v>
      </c>
      <c r="L1670">
        <v>-74.002491863200504</v>
      </c>
      <c r="M1670">
        <v>40.7093232</v>
      </c>
      <c r="N1670">
        <v>-74.015866500000001</v>
      </c>
      <c r="O1670" s="5">
        <v>41922.005074664354</v>
      </c>
      <c r="P1670" s="5">
        <v>41922.010216458337</v>
      </c>
      <c r="Q1670" s="5">
        <v>41922.017585648151</v>
      </c>
      <c r="R1670" s="5">
        <v>41922.033647581018</v>
      </c>
      <c r="S1670">
        <f t="shared" si="52"/>
        <v>41</v>
      </c>
      <c r="T1670">
        <f t="shared" si="53"/>
        <v>5</v>
      </c>
    </row>
    <row r="1671" spans="1:20" x14ac:dyDescent="0.25">
      <c r="A1671">
        <v>1327855</v>
      </c>
      <c r="B1671">
        <v>110628</v>
      </c>
      <c r="C1671">
        <v>157975</v>
      </c>
      <c r="D1671" t="s">
        <v>23</v>
      </c>
      <c r="E1671" t="s">
        <v>2011</v>
      </c>
      <c r="K1671">
        <v>40.730252662857403</v>
      </c>
      <c r="L1671">
        <v>-73.986489434009798</v>
      </c>
      <c r="M1671">
        <v>40.733698799999999</v>
      </c>
      <c r="N1671">
        <v>-73.977548200000001</v>
      </c>
      <c r="O1671" s="5">
        <v>41922.03515452546</v>
      </c>
      <c r="P1671" s="5">
        <v>41922.036109421293</v>
      </c>
      <c r="Q1671" s="5">
        <v>41922.046448715279</v>
      </c>
      <c r="R1671" s="5">
        <v>41922.054113877311</v>
      </c>
      <c r="S1671">
        <f t="shared" si="52"/>
        <v>41</v>
      </c>
      <c r="T1671">
        <f t="shared" si="53"/>
        <v>5</v>
      </c>
    </row>
    <row r="1672" spans="1:20" x14ac:dyDescent="0.25">
      <c r="A1672">
        <v>1327860</v>
      </c>
      <c r="B1672">
        <v>64153</v>
      </c>
      <c r="C1672">
        <v>163846</v>
      </c>
      <c r="D1672" t="s">
        <v>23</v>
      </c>
      <c r="E1672" t="s">
        <v>258</v>
      </c>
      <c r="F1672" t="s">
        <v>20</v>
      </c>
      <c r="G1672" t="s">
        <v>151</v>
      </c>
      <c r="H1672">
        <v>2</v>
      </c>
      <c r="I1672" t="s">
        <v>249</v>
      </c>
      <c r="K1672">
        <v>40.724339999999998</v>
      </c>
      <c r="L1672">
        <v>-73.990960000000001</v>
      </c>
      <c r="M1672">
        <v>40.759183</v>
      </c>
      <c r="N1672">
        <v>-73.976487000000006</v>
      </c>
      <c r="O1672" s="5">
        <v>41922.036073726849</v>
      </c>
      <c r="P1672" s="5">
        <v>41922.038098344907</v>
      </c>
      <c r="Q1672" s="5">
        <v>41922.0515121875</v>
      </c>
      <c r="R1672" s="5">
        <v>41922.068448819446</v>
      </c>
      <c r="S1672">
        <f t="shared" si="52"/>
        <v>41</v>
      </c>
      <c r="T1672">
        <f t="shared" si="53"/>
        <v>5</v>
      </c>
    </row>
    <row r="1673" spans="1:20" x14ac:dyDescent="0.25">
      <c r="A1673">
        <v>1327863</v>
      </c>
      <c r="B1673">
        <v>222714</v>
      </c>
      <c r="C1673">
        <v>104533</v>
      </c>
      <c r="D1673" t="s">
        <v>23</v>
      </c>
      <c r="E1673" t="s">
        <v>1938</v>
      </c>
      <c r="J1673" s="1">
        <v>2.4220601851851851E-3</v>
      </c>
      <c r="K1673">
        <v>40.747966042862103</v>
      </c>
      <c r="L1673">
        <v>-73.987126466589601</v>
      </c>
      <c r="M1673">
        <v>40.760927223492097</v>
      </c>
      <c r="N1673">
        <v>-73.965388971516305</v>
      </c>
      <c r="O1673" s="5">
        <v>41922.036666979169</v>
      </c>
      <c r="P1673" s="5">
        <v>41922.051668865737</v>
      </c>
      <c r="Q1673" s="5">
        <v>41922.057476863425</v>
      </c>
      <c r="R1673" s="5">
        <v>41922.065168993053</v>
      </c>
      <c r="S1673">
        <f t="shared" si="52"/>
        <v>41</v>
      </c>
      <c r="T1673">
        <f t="shared" si="53"/>
        <v>5</v>
      </c>
    </row>
    <row r="1674" spans="1:20" x14ac:dyDescent="0.25">
      <c r="A1674">
        <v>1327880</v>
      </c>
      <c r="B1674">
        <v>338606</v>
      </c>
      <c r="C1674">
        <v>138057</v>
      </c>
      <c r="D1674" t="s">
        <v>53</v>
      </c>
      <c r="E1674" t="s">
        <v>199</v>
      </c>
      <c r="G1674" t="s">
        <v>2045</v>
      </c>
      <c r="H1674">
        <v>1</v>
      </c>
      <c r="I1674" t="s">
        <v>199</v>
      </c>
      <c r="J1674" s="1">
        <v>2.4240509259259259E-3</v>
      </c>
      <c r="K1674">
        <v>40.7270408508681</v>
      </c>
      <c r="L1674">
        <v>-73.983835960747498</v>
      </c>
      <c r="M1674">
        <v>40.716378623135398</v>
      </c>
      <c r="N1674">
        <v>-74.010742583799896</v>
      </c>
      <c r="O1674" s="5">
        <v>41922.040431284724</v>
      </c>
      <c r="P1674" s="5">
        <v>41922.042272280094</v>
      </c>
      <c r="Q1674" s="5">
        <v>41922.050487777778</v>
      </c>
      <c r="R1674" s="5">
        <v>41922.062308518522</v>
      </c>
      <c r="S1674">
        <f t="shared" si="52"/>
        <v>41</v>
      </c>
      <c r="T1674">
        <f t="shared" si="53"/>
        <v>5</v>
      </c>
    </row>
    <row r="1675" spans="1:20" x14ac:dyDescent="0.25">
      <c r="A1675">
        <v>1327985</v>
      </c>
      <c r="B1675">
        <v>298824</v>
      </c>
      <c r="C1675">
        <v>104533</v>
      </c>
      <c r="D1675" t="s">
        <v>23</v>
      </c>
      <c r="E1675" t="s">
        <v>1636</v>
      </c>
      <c r="G1675" t="s">
        <v>2903</v>
      </c>
      <c r="H1675">
        <v>2</v>
      </c>
      <c r="I1675" t="s">
        <v>2904</v>
      </c>
      <c r="K1675">
        <v>40.729350690098599</v>
      </c>
      <c r="L1675">
        <v>-73.981289791783396</v>
      </c>
      <c r="M1675">
        <v>40.727404999999997</v>
      </c>
      <c r="N1675">
        <v>-73.991802000000007</v>
      </c>
      <c r="O1675" s="5">
        <v>41922.073335081019</v>
      </c>
      <c r="P1675" s="5">
        <v>41922.074252777777</v>
      </c>
      <c r="Q1675" s="5">
        <v>41922.096089120372</v>
      </c>
      <c r="R1675" s="5">
        <v>41922.102146469908</v>
      </c>
      <c r="S1675">
        <f t="shared" si="52"/>
        <v>41</v>
      </c>
      <c r="T1675">
        <f t="shared" si="53"/>
        <v>5</v>
      </c>
    </row>
    <row r="1676" spans="1:20" x14ac:dyDescent="0.25">
      <c r="A1676">
        <v>1328314</v>
      </c>
      <c r="B1676">
        <v>328551</v>
      </c>
      <c r="C1676">
        <v>143807</v>
      </c>
      <c r="D1676" t="s">
        <v>23</v>
      </c>
      <c r="E1676" t="s">
        <v>88</v>
      </c>
      <c r="F1676" t="s">
        <v>89</v>
      </c>
      <c r="K1676">
        <v>40.734478321567501</v>
      </c>
      <c r="L1676">
        <v>-73.990248441696195</v>
      </c>
      <c r="M1676">
        <v>40.731654296402702</v>
      </c>
      <c r="N1676">
        <v>-73.990213045382603</v>
      </c>
      <c r="O1676" s="5">
        <v>41922.324732280096</v>
      </c>
      <c r="P1676" s="5">
        <v>41922.355000104166</v>
      </c>
      <c r="Q1676" s="5">
        <v>41922.368076886574</v>
      </c>
      <c r="R1676" s="5">
        <v>41922.371995162037</v>
      </c>
      <c r="S1676">
        <f t="shared" si="52"/>
        <v>41</v>
      </c>
      <c r="T1676">
        <f t="shared" si="53"/>
        <v>5</v>
      </c>
    </row>
    <row r="1677" spans="1:20" x14ac:dyDescent="0.25">
      <c r="A1677">
        <v>1328512</v>
      </c>
      <c r="B1677">
        <v>314864</v>
      </c>
      <c r="C1677">
        <v>138061</v>
      </c>
      <c r="D1677" t="s">
        <v>53</v>
      </c>
      <c r="E1677" t="s">
        <v>1171</v>
      </c>
      <c r="F1677" t="s">
        <v>426</v>
      </c>
      <c r="K1677">
        <v>40.749890423418002</v>
      </c>
      <c r="L1677">
        <v>-73.992362022399902</v>
      </c>
      <c r="M1677">
        <v>40.778804999999998</v>
      </c>
      <c r="N1677">
        <v>-73.955586800000006</v>
      </c>
      <c r="O1677" s="5">
        <v>41922.430813553241</v>
      </c>
      <c r="P1677" s="5">
        <v>41922.448854525464</v>
      </c>
      <c r="Q1677" s="5">
        <v>41922.46696322917</v>
      </c>
      <c r="R1677" s="5">
        <v>41922.491773414353</v>
      </c>
      <c r="S1677">
        <f t="shared" si="52"/>
        <v>41</v>
      </c>
      <c r="T1677">
        <f t="shared" si="53"/>
        <v>5</v>
      </c>
    </row>
    <row r="1678" spans="1:20" x14ac:dyDescent="0.25">
      <c r="A1678">
        <v>1328532</v>
      </c>
      <c r="B1678">
        <v>69953</v>
      </c>
      <c r="C1678">
        <v>104989</v>
      </c>
      <c r="D1678" t="s">
        <v>23</v>
      </c>
      <c r="E1678" t="s">
        <v>234</v>
      </c>
      <c r="F1678" t="s">
        <v>70</v>
      </c>
      <c r="G1678" t="s">
        <v>651</v>
      </c>
      <c r="H1678">
        <v>3</v>
      </c>
      <c r="I1678" t="s">
        <v>319</v>
      </c>
      <c r="K1678">
        <v>40.7231283099199</v>
      </c>
      <c r="L1678">
        <v>-74.002060890197697</v>
      </c>
      <c r="M1678">
        <v>40.746768000000003</v>
      </c>
      <c r="N1678">
        <v>-74.007210000000001</v>
      </c>
      <c r="O1678" s="5">
        <v>41922.43843765046</v>
      </c>
      <c r="P1678" s="5">
        <v>41922.447290613425</v>
      </c>
      <c r="Q1678" s="5">
        <v>41922.466967986111</v>
      </c>
      <c r="R1678" s="5">
        <v>41922.481770763887</v>
      </c>
      <c r="S1678">
        <f t="shared" si="52"/>
        <v>41</v>
      </c>
      <c r="T1678">
        <f t="shared" si="53"/>
        <v>5</v>
      </c>
    </row>
    <row r="1679" spans="1:20" x14ac:dyDescent="0.25">
      <c r="A1679">
        <v>1328536</v>
      </c>
      <c r="B1679">
        <v>77841</v>
      </c>
      <c r="C1679">
        <v>143807</v>
      </c>
      <c r="D1679" t="s">
        <v>23</v>
      </c>
      <c r="E1679" t="s">
        <v>405</v>
      </c>
      <c r="F1679" t="s">
        <v>49</v>
      </c>
      <c r="G1679" t="s">
        <v>1970</v>
      </c>
      <c r="H1679">
        <v>1</v>
      </c>
      <c r="I1679" t="s">
        <v>104</v>
      </c>
      <c r="K1679">
        <v>40.72813</v>
      </c>
      <c r="L1679">
        <v>-73.982020000000006</v>
      </c>
      <c r="M1679">
        <v>40.730145033486899</v>
      </c>
      <c r="N1679">
        <v>-73.993084291065102</v>
      </c>
      <c r="O1679" s="5">
        <v>41922.440381678243</v>
      </c>
      <c r="P1679" s="5">
        <v>41922.453645289352</v>
      </c>
      <c r="Q1679" s="5">
        <v>41922.471927696759</v>
      </c>
      <c r="R1679" s="5">
        <v>41922.48102871528</v>
      </c>
      <c r="S1679">
        <f t="shared" si="52"/>
        <v>41</v>
      </c>
      <c r="T1679">
        <f t="shared" si="53"/>
        <v>5</v>
      </c>
    </row>
    <row r="1680" spans="1:20" x14ac:dyDescent="0.25">
      <c r="A1680">
        <v>1328548</v>
      </c>
      <c r="B1680">
        <v>134309</v>
      </c>
      <c r="C1680">
        <v>91656</v>
      </c>
      <c r="D1680" t="s">
        <v>23</v>
      </c>
      <c r="E1680" t="s">
        <v>366</v>
      </c>
      <c r="F1680" t="s">
        <v>104</v>
      </c>
      <c r="K1680">
        <v>40.746279063314802</v>
      </c>
      <c r="L1680">
        <v>-73.997949958145199</v>
      </c>
      <c r="M1680">
        <v>40.744686700000003</v>
      </c>
      <c r="N1680">
        <v>-73.987281100000004</v>
      </c>
      <c r="O1680" s="5">
        <v>41922.44419440972</v>
      </c>
      <c r="P1680" s="5">
        <v>41922.44961747685</v>
      </c>
      <c r="Q1680" s="5">
        <v>41922.458342986109</v>
      </c>
      <c r="R1680" s="5">
        <v>41922.466167708335</v>
      </c>
      <c r="S1680">
        <f t="shared" si="52"/>
        <v>41</v>
      </c>
      <c r="T1680">
        <f t="shared" si="53"/>
        <v>5</v>
      </c>
    </row>
    <row r="1681" spans="1:20" x14ac:dyDescent="0.25">
      <c r="A1681">
        <v>1328556</v>
      </c>
      <c r="B1681">
        <v>237409</v>
      </c>
      <c r="C1681">
        <v>67103</v>
      </c>
      <c r="D1681" t="s">
        <v>170</v>
      </c>
      <c r="E1681" t="s">
        <v>679</v>
      </c>
      <c r="F1681" t="s">
        <v>104</v>
      </c>
      <c r="K1681">
        <v>40.7209843306225</v>
      </c>
      <c r="L1681">
        <v>-73.994954333926202</v>
      </c>
      <c r="M1681">
        <v>40.783696900000002</v>
      </c>
      <c r="N1681">
        <v>-73.972964000000005</v>
      </c>
      <c r="O1681" s="5">
        <v>41922.448380104164</v>
      </c>
      <c r="P1681" s="5">
        <v>41922.461311157407</v>
      </c>
      <c r="Q1681" s="5">
        <v>41922.468846261574</v>
      </c>
      <c r="R1681" s="5">
        <v>41922.49399451389</v>
      </c>
      <c r="S1681">
        <f t="shared" si="52"/>
        <v>41</v>
      </c>
      <c r="T1681">
        <f t="shared" si="53"/>
        <v>5</v>
      </c>
    </row>
    <row r="1682" spans="1:20" x14ac:dyDescent="0.25">
      <c r="A1682">
        <v>1328573</v>
      </c>
      <c r="B1682">
        <v>156503</v>
      </c>
      <c r="C1682">
        <v>31156</v>
      </c>
      <c r="D1682" t="s">
        <v>23</v>
      </c>
      <c r="E1682" t="s">
        <v>107</v>
      </c>
      <c r="F1682" t="s">
        <v>108</v>
      </c>
      <c r="G1682" t="s">
        <v>1694</v>
      </c>
      <c r="H1682">
        <v>1</v>
      </c>
      <c r="I1682" t="s">
        <v>104</v>
      </c>
      <c r="J1682" s="1">
        <v>2.0277199074074073E-3</v>
      </c>
      <c r="K1682">
        <v>40.733787294544499</v>
      </c>
      <c r="L1682">
        <v>-73.993035256862598</v>
      </c>
      <c r="M1682">
        <v>40.730812</v>
      </c>
      <c r="N1682">
        <v>-73.987988000000001</v>
      </c>
      <c r="O1682" s="5">
        <v>41922.454335960647</v>
      </c>
      <c r="P1682" s="5">
        <v>41922.455894768522</v>
      </c>
      <c r="Q1682" s="5">
        <v>41922.47314667824</v>
      </c>
      <c r="R1682" s="5">
        <v>41922.476966562499</v>
      </c>
      <c r="S1682">
        <f t="shared" si="52"/>
        <v>41</v>
      </c>
      <c r="T1682">
        <f t="shared" si="53"/>
        <v>5</v>
      </c>
    </row>
    <row r="1683" spans="1:20" x14ac:dyDescent="0.25">
      <c r="A1683">
        <v>1328575</v>
      </c>
      <c r="B1683">
        <v>350378</v>
      </c>
      <c r="C1683">
        <v>91656</v>
      </c>
      <c r="D1683" t="s">
        <v>23</v>
      </c>
      <c r="E1683" t="s">
        <v>137</v>
      </c>
      <c r="F1683" t="s">
        <v>115</v>
      </c>
      <c r="G1683" t="s">
        <v>115</v>
      </c>
      <c r="H1683">
        <v>1</v>
      </c>
      <c r="I1683" t="s">
        <v>204</v>
      </c>
      <c r="J1683" s="1">
        <v>2.5354282407407404E-3</v>
      </c>
      <c r="K1683">
        <v>40.745078589413303</v>
      </c>
      <c r="L1683">
        <v>-73.988821506500202</v>
      </c>
      <c r="M1683">
        <v>40.756098199999997</v>
      </c>
      <c r="N1683">
        <v>-73.985788099999994</v>
      </c>
      <c r="O1683" s="5">
        <v>41922.454908946762</v>
      </c>
      <c r="P1683" s="5">
        <v>41922.459846215279</v>
      </c>
      <c r="Q1683" s="5">
        <v>41922.474205601851</v>
      </c>
      <c r="R1683" s="5">
        <v>41922.485808518519</v>
      </c>
      <c r="S1683">
        <f t="shared" si="52"/>
        <v>41</v>
      </c>
      <c r="T1683">
        <f t="shared" si="53"/>
        <v>5</v>
      </c>
    </row>
    <row r="1684" spans="1:20" x14ac:dyDescent="0.25">
      <c r="A1684">
        <v>1328597</v>
      </c>
      <c r="B1684">
        <v>163794</v>
      </c>
      <c r="C1684">
        <v>41408</v>
      </c>
      <c r="D1684" t="s">
        <v>53</v>
      </c>
      <c r="E1684" t="s">
        <v>541</v>
      </c>
      <c r="K1684">
        <v>40.790224600980601</v>
      </c>
      <c r="L1684">
        <v>-73.975088596343994</v>
      </c>
      <c r="M1684">
        <v>40.790529900000003</v>
      </c>
      <c r="N1684">
        <v>-73.978311000000005</v>
      </c>
      <c r="O1684" s="5">
        <v>41922.460322071762</v>
      </c>
      <c r="P1684" s="5">
        <v>41922.459311331018</v>
      </c>
      <c r="Q1684" s="5">
        <v>41922.468890995369</v>
      </c>
      <c r="R1684" s="5">
        <v>41922.471709548612</v>
      </c>
      <c r="S1684">
        <f t="shared" si="52"/>
        <v>41</v>
      </c>
      <c r="T1684">
        <f t="shared" si="53"/>
        <v>5</v>
      </c>
    </row>
    <row r="1685" spans="1:20" x14ac:dyDescent="0.25">
      <c r="A1685">
        <v>1328662</v>
      </c>
      <c r="B1685">
        <v>299365</v>
      </c>
      <c r="C1685">
        <v>79598</v>
      </c>
      <c r="D1685" t="s">
        <v>23</v>
      </c>
      <c r="E1685" t="s">
        <v>1225</v>
      </c>
      <c r="K1685">
        <v>40.734184073141698</v>
      </c>
      <c r="L1685">
        <v>-73.999132126463095</v>
      </c>
      <c r="M1685">
        <v>40.754013990515503</v>
      </c>
      <c r="N1685">
        <v>-73.993064327167602</v>
      </c>
      <c r="O1685" s="5">
        <v>41922.466617754631</v>
      </c>
      <c r="P1685" s="5">
        <v>41922.472204317128</v>
      </c>
      <c r="Q1685" s="5">
        <v>41922.484932928244</v>
      </c>
      <c r="R1685" s="5">
        <v>41922.519704583334</v>
      </c>
      <c r="S1685">
        <f t="shared" si="52"/>
        <v>41</v>
      </c>
      <c r="T1685">
        <f t="shared" si="53"/>
        <v>5</v>
      </c>
    </row>
    <row r="1686" spans="1:20" x14ac:dyDescent="0.25">
      <c r="A1686">
        <v>1328666</v>
      </c>
      <c r="B1686">
        <v>58675</v>
      </c>
      <c r="C1686">
        <v>142491</v>
      </c>
      <c r="D1686" t="s">
        <v>23</v>
      </c>
      <c r="E1686" t="s">
        <v>366</v>
      </c>
      <c r="F1686" t="s">
        <v>104</v>
      </c>
      <c r="G1686" t="s">
        <v>1022</v>
      </c>
      <c r="H1686">
        <v>2</v>
      </c>
      <c r="I1686" t="s">
        <v>1023</v>
      </c>
      <c r="K1686">
        <v>40.746279063314802</v>
      </c>
      <c r="L1686">
        <v>-73.997949958145199</v>
      </c>
      <c r="M1686">
        <v>40.743634999999998</v>
      </c>
      <c r="N1686">
        <v>-74.006331000000003</v>
      </c>
      <c r="O1686" s="5">
        <v>41922.467403449074</v>
      </c>
      <c r="P1686" s="5">
        <v>41922.475579247686</v>
      </c>
      <c r="Q1686" s="5">
        <v>41922.483099583333</v>
      </c>
      <c r="R1686" s="5">
        <v>41922.489767881947</v>
      </c>
      <c r="S1686">
        <f t="shared" si="52"/>
        <v>41</v>
      </c>
      <c r="T1686">
        <f t="shared" si="53"/>
        <v>5</v>
      </c>
    </row>
    <row r="1687" spans="1:20" x14ac:dyDescent="0.25">
      <c r="A1687">
        <v>1328765</v>
      </c>
      <c r="B1687">
        <v>286396</v>
      </c>
      <c r="C1687">
        <v>61332</v>
      </c>
      <c r="D1687" t="s">
        <v>23</v>
      </c>
      <c r="E1687" t="s">
        <v>137</v>
      </c>
      <c r="F1687" t="s">
        <v>115</v>
      </c>
      <c r="G1687" t="s">
        <v>1627</v>
      </c>
      <c r="H1687">
        <v>1</v>
      </c>
      <c r="I1687" t="s">
        <v>149</v>
      </c>
      <c r="J1687" s="1">
        <v>3.1793981481481482E-3</v>
      </c>
      <c r="K1687">
        <v>40.745078589413303</v>
      </c>
      <c r="L1687">
        <v>-73.988821506500202</v>
      </c>
      <c r="M1687">
        <v>40.750621299999999</v>
      </c>
      <c r="N1687">
        <v>-73.986291499999993</v>
      </c>
      <c r="O1687" s="5">
        <v>41922.475028159723</v>
      </c>
      <c r="R1687" s="5">
        <v>41922.49884630787</v>
      </c>
      <c r="S1687">
        <f t="shared" si="52"/>
        <v>41</v>
      </c>
      <c r="T1687">
        <f t="shared" si="53"/>
        <v>5</v>
      </c>
    </row>
    <row r="1688" spans="1:20" x14ac:dyDescent="0.25">
      <c r="A1688">
        <v>1328760</v>
      </c>
      <c r="B1688">
        <v>370889</v>
      </c>
      <c r="C1688">
        <v>116438</v>
      </c>
      <c r="D1688" t="s">
        <v>23</v>
      </c>
      <c r="E1688" t="s">
        <v>143</v>
      </c>
      <c r="F1688" t="s">
        <v>78</v>
      </c>
      <c r="K1688">
        <v>40.755823775139902</v>
      </c>
      <c r="L1688">
        <v>-73.989634403138595</v>
      </c>
      <c r="M1688">
        <v>40.752035399999997</v>
      </c>
      <c r="N1688">
        <v>-74.005286499999997</v>
      </c>
      <c r="O1688" s="5">
        <v>41922.475727847224</v>
      </c>
      <c r="P1688" s="5">
        <v>41922.480519282406</v>
      </c>
      <c r="Q1688" s="5">
        <v>41922.490467037038</v>
      </c>
      <c r="R1688" s="5">
        <v>41922.497268263891</v>
      </c>
      <c r="S1688">
        <f t="shared" si="52"/>
        <v>41</v>
      </c>
      <c r="T1688">
        <f t="shared" si="53"/>
        <v>5</v>
      </c>
    </row>
    <row r="1689" spans="1:20" x14ac:dyDescent="0.25">
      <c r="A1689">
        <v>1328763</v>
      </c>
      <c r="B1689">
        <v>134294</v>
      </c>
      <c r="C1689">
        <v>112990</v>
      </c>
      <c r="D1689" t="s">
        <v>23</v>
      </c>
      <c r="E1689" t="s">
        <v>54</v>
      </c>
      <c r="F1689" t="s">
        <v>29</v>
      </c>
      <c r="G1689" t="s">
        <v>151</v>
      </c>
      <c r="H1689">
        <v>8</v>
      </c>
      <c r="I1689" t="s">
        <v>151</v>
      </c>
      <c r="K1689">
        <v>40.7152793278103</v>
      </c>
      <c r="L1689">
        <v>-74.014860391616807</v>
      </c>
      <c r="M1689">
        <v>40.720608200000001</v>
      </c>
      <c r="N1689">
        <v>-74.010071400000001</v>
      </c>
      <c r="O1689" s="5">
        <v>41922.475814548612</v>
      </c>
      <c r="R1689" s="5">
        <v>41922.52350732639</v>
      </c>
      <c r="S1689">
        <f t="shared" si="52"/>
        <v>41</v>
      </c>
      <c r="T1689">
        <f t="shared" si="53"/>
        <v>5</v>
      </c>
    </row>
    <row r="1690" spans="1:20" x14ac:dyDescent="0.25">
      <c r="A1690">
        <v>1328837</v>
      </c>
      <c r="B1690">
        <v>222073</v>
      </c>
      <c r="C1690">
        <v>125052</v>
      </c>
      <c r="D1690" t="s">
        <v>23</v>
      </c>
      <c r="E1690" t="s">
        <v>59</v>
      </c>
      <c r="F1690" t="s">
        <v>20</v>
      </c>
      <c r="G1690" t="s">
        <v>406</v>
      </c>
      <c r="H1690">
        <v>1</v>
      </c>
      <c r="I1690" t="s">
        <v>2232</v>
      </c>
      <c r="J1690" s="1">
        <v>2.6558101851851851E-3</v>
      </c>
      <c r="K1690">
        <v>40.726413182830903</v>
      </c>
      <c r="L1690">
        <v>-73.993821144104004</v>
      </c>
      <c r="M1690">
        <v>40.723676400000002</v>
      </c>
      <c r="N1690">
        <v>-74.010723499999997</v>
      </c>
      <c r="O1690" s="5">
        <v>41922.481541458335</v>
      </c>
      <c r="P1690" s="5">
        <v>41922.487877326392</v>
      </c>
      <c r="Q1690" s="5">
        <v>41922.497127442133</v>
      </c>
      <c r="R1690" s="5">
        <v>41922.508196608796</v>
      </c>
      <c r="S1690">
        <f t="shared" si="52"/>
        <v>41</v>
      </c>
      <c r="T1690">
        <f t="shared" si="53"/>
        <v>5</v>
      </c>
    </row>
    <row r="1691" spans="1:20" x14ac:dyDescent="0.25">
      <c r="A1691">
        <v>1328879</v>
      </c>
      <c r="B1691">
        <v>305256</v>
      </c>
      <c r="C1691">
        <v>79598</v>
      </c>
      <c r="D1691" t="s">
        <v>23</v>
      </c>
      <c r="E1691" t="s">
        <v>107</v>
      </c>
      <c r="F1691" t="s">
        <v>108</v>
      </c>
      <c r="G1691" t="s">
        <v>109</v>
      </c>
      <c r="H1691">
        <v>1</v>
      </c>
      <c r="I1691" t="s">
        <v>104</v>
      </c>
      <c r="J1691" s="1">
        <v>3.3232060185185183E-3</v>
      </c>
      <c r="K1691">
        <v>40.733787294544499</v>
      </c>
      <c r="L1691">
        <v>-73.993035256862598</v>
      </c>
      <c r="M1691">
        <v>40.746333700000001</v>
      </c>
      <c r="N1691">
        <v>-73.982463699999997</v>
      </c>
      <c r="O1691" s="5">
        <v>41922.484880162039</v>
      </c>
      <c r="P1691" s="5">
        <v>41922.48539962963</v>
      </c>
      <c r="Q1691" s="5">
        <v>41922.501598530092</v>
      </c>
      <c r="R1691" s="5">
        <v>41922.510395520832</v>
      </c>
      <c r="S1691">
        <f t="shared" si="52"/>
        <v>41</v>
      </c>
      <c r="T1691">
        <f t="shared" si="53"/>
        <v>5</v>
      </c>
    </row>
    <row r="1692" spans="1:20" x14ac:dyDescent="0.25">
      <c r="A1692">
        <v>1328983</v>
      </c>
      <c r="B1692">
        <v>222734</v>
      </c>
      <c r="C1692">
        <v>155234</v>
      </c>
      <c r="D1692" t="s">
        <v>23</v>
      </c>
      <c r="E1692" t="s">
        <v>54</v>
      </c>
      <c r="F1692" t="s">
        <v>29</v>
      </c>
      <c r="G1692" t="s">
        <v>660</v>
      </c>
      <c r="H1692">
        <v>2</v>
      </c>
      <c r="I1692" t="s">
        <v>620</v>
      </c>
      <c r="K1692">
        <v>40.7152793278103</v>
      </c>
      <c r="L1692">
        <v>-74.014860391616807</v>
      </c>
      <c r="M1692">
        <v>40.706205400000002</v>
      </c>
      <c r="N1692">
        <v>-74.008535699999996</v>
      </c>
      <c r="O1692" s="5">
        <v>41922.492354629627</v>
      </c>
      <c r="P1692" s="5">
        <v>41922.509287719906</v>
      </c>
      <c r="Q1692" s="5">
        <v>41922.546783819445</v>
      </c>
      <c r="R1692" s="5">
        <v>41922.557238657406</v>
      </c>
      <c r="S1692">
        <f t="shared" si="52"/>
        <v>41</v>
      </c>
      <c r="T1692">
        <f t="shared" si="53"/>
        <v>5</v>
      </c>
    </row>
    <row r="1693" spans="1:20" x14ac:dyDescent="0.25">
      <c r="A1693">
        <v>1328983</v>
      </c>
      <c r="B1693">
        <v>222734</v>
      </c>
      <c r="C1693">
        <v>155234</v>
      </c>
      <c r="D1693" t="s">
        <v>23</v>
      </c>
      <c r="E1693" t="s">
        <v>54</v>
      </c>
      <c r="F1693" t="s">
        <v>29</v>
      </c>
      <c r="G1693" t="s">
        <v>660</v>
      </c>
      <c r="H1693">
        <v>1</v>
      </c>
      <c r="I1693" t="s">
        <v>620</v>
      </c>
      <c r="K1693">
        <v>40.7152793278103</v>
      </c>
      <c r="L1693">
        <v>-74.014860391616807</v>
      </c>
      <c r="M1693">
        <v>40.706205400000002</v>
      </c>
      <c r="N1693">
        <v>-74.008535699999996</v>
      </c>
      <c r="O1693" s="5">
        <v>41922.492354629627</v>
      </c>
      <c r="P1693" s="5">
        <v>41922.509287719906</v>
      </c>
      <c r="Q1693" s="5">
        <v>41922.546783819445</v>
      </c>
      <c r="R1693" s="5">
        <v>41922.557238657406</v>
      </c>
      <c r="S1693">
        <f t="shared" si="52"/>
        <v>41</v>
      </c>
      <c r="T1693">
        <f t="shared" si="53"/>
        <v>5</v>
      </c>
    </row>
    <row r="1694" spans="1:20" x14ac:dyDescent="0.25">
      <c r="A1694">
        <v>1328988</v>
      </c>
      <c r="B1694">
        <v>255435</v>
      </c>
      <c r="C1694">
        <v>144384</v>
      </c>
      <c r="D1694" t="s">
        <v>23</v>
      </c>
      <c r="E1694" t="s">
        <v>201</v>
      </c>
      <c r="F1694" t="s">
        <v>190</v>
      </c>
      <c r="G1694" t="s">
        <v>303</v>
      </c>
      <c r="H1694">
        <v>1</v>
      </c>
      <c r="I1694" t="s">
        <v>304</v>
      </c>
      <c r="J1694" s="1">
        <v>4.1747337962962962E-3</v>
      </c>
      <c r="K1694">
        <v>40.724634574370299</v>
      </c>
      <c r="L1694">
        <v>-73.998402357101398</v>
      </c>
      <c r="M1694">
        <v>40.743568199999999</v>
      </c>
      <c r="N1694">
        <v>-73.972405300000005</v>
      </c>
      <c r="O1694" s="5">
        <v>41922.492729328704</v>
      </c>
      <c r="P1694" s="5">
        <v>41922.496516412037</v>
      </c>
      <c r="Q1694" s="5">
        <v>41922.510639432869</v>
      </c>
      <c r="R1694" s="5">
        <v>41922.523850289355</v>
      </c>
      <c r="S1694">
        <f t="shared" si="52"/>
        <v>41</v>
      </c>
      <c r="T1694">
        <f t="shared" si="53"/>
        <v>5</v>
      </c>
    </row>
    <row r="1695" spans="1:20" x14ac:dyDescent="0.25">
      <c r="A1695">
        <v>1329049</v>
      </c>
      <c r="B1695">
        <v>337227</v>
      </c>
      <c r="C1695">
        <v>67103</v>
      </c>
      <c r="D1695" t="s">
        <v>170</v>
      </c>
      <c r="E1695" t="s">
        <v>443</v>
      </c>
      <c r="F1695" t="s">
        <v>342</v>
      </c>
      <c r="G1695" t="s">
        <v>939</v>
      </c>
      <c r="H1695">
        <v>1</v>
      </c>
      <c r="I1695" t="s">
        <v>1072</v>
      </c>
      <c r="J1695" s="1">
        <v>1.129074074074074E-3</v>
      </c>
      <c r="K1695">
        <v>40.782116700000003</v>
      </c>
      <c r="L1695">
        <v>-73.980739099999994</v>
      </c>
      <c r="M1695">
        <v>40.772015699999997</v>
      </c>
      <c r="N1695">
        <v>-73.989857700000002</v>
      </c>
      <c r="O1695" s="5">
        <v>41922.495685381946</v>
      </c>
      <c r="P1695" s="5">
        <v>41922.497799976853</v>
      </c>
      <c r="Q1695" s="5">
        <v>41922.505550567126</v>
      </c>
      <c r="R1695" s="5">
        <v>41922.514824872684</v>
      </c>
      <c r="S1695">
        <f t="shared" si="52"/>
        <v>41</v>
      </c>
      <c r="T1695">
        <f t="shared" si="53"/>
        <v>5</v>
      </c>
    </row>
    <row r="1696" spans="1:20" x14ac:dyDescent="0.25">
      <c r="A1696">
        <v>1329111</v>
      </c>
      <c r="B1696">
        <v>59314</v>
      </c>
      <c r="C1696">
        <v>102418</v>
      </c>
      <c r="D1696" t="s">
        <v>23</v>
      </c>
      <c r="E1696" t="s">
        <v>54</v>
      </c>
      <c r="F1696" t="s">
        <v>29</v>
      </c>
      <c r="G1696" t="s">
        <v>151</v>
      </c>
      <c r="H1696">
        <v>1</v>
      </c>
      <c r="I1696" t="s">
        <v>151</v>
      </c>
      <c r="K1696">
        <v>40.7152793278103</v>
      </c>
      <c r="L1696">
        <v>-74.014860391616807</v>
      </c>
      <c r="M1696">
        <v>40.718997999999999</v>
      </c>
      <c r="N1696">
        <v>-74.010943999999995</v>
      </c>
      <c r="O1696" s="5">
        <v>41922.501083078707</v>
      </c>
      <c r="P1696" s="5">
        <v>41922.500119571756</v>
      </c>
      <c r="Q1696" s="5">
        <v>41922.518064212964</v>
      </c>
      <c r="R1696" s="5">
        <v>41922.523173425929</v>
      </c>
      <c r="S1696">
        <f t="shared" si="52"/>
        <v>41</v>
      </c>
      <c r="T1696">
        <f t="shared" si="53"/>
        <v>5</v>
      </c>
    </row>
    <row r="1697" spans="1:20" x14ac:dyDescent="0.25">
      <c r="A1697">
        <v>1329145</v>
      </c>
      <c r="B1697">
        <v>142685</v>
      </c>
      <c r="C1697">
        <v>85971</v>
      </c>
      <c r="D1697" t="s">
        <v>23</v>
      </c>
      <c r="E1697" t="s">
        <v>377</v>
      </c>
      <c r="G1697" t="s">
        <v>3420</v>
      </c>
      <c r="H1697">
        <v>1</v>
      </c>
      <c r="I1697" t="s">
        <v>379</v>
      </c>
      <c r="K1697">
        <v>40.724339999999998</v>
      </c>
      <c r="L1697">
        <v>-73.990960000000001</v>
      </c>
      <c r="M1697">
        <v>40.727938399999999</v>
      </c>
      <c r="N1697">
        <v>-73.979373499999994</v>
      </c>
      <c r="O1697" s="5">
        <v>41922.503708784723</v>
      </c>
      <c r="P1697" s="5">
        <v>41922.517421875003</v>
      </c>
      <c r="Q1697" s="5">
        <v>41922.520082499999</v>
      </c>
      <c r="R1697" s="5">
        <v>41922.527392835647</v>
      </c>
      <c r="S1697">
        <f t="shared" si="52"/>
        <v>41</v>
      </c>
      <c r="T1697">
        <f t="shared" si="53"/>
        <v>5</v>
      </c>
    </row>
    <row r="1698" spans="1:20" x14ac:dyDescent="0.25">
      <c r="A1698">
        <v>1329214</v>
      </c>
      <c r="B1698">
        <v>114441</v>
      </c>
      <c r="C1698">
        <v>62860</v>
      </c>
      <c r="D1698" t="s">
        <v>23</v>
      </c>
      <c r="E1698" t="s">
        <v>1378</v>
      </c>
      <c r="J1698" s="1">
        <v>3.6085763888888886E-3</v>
      </c>
      <c r="K1698">
        <v>40.747354686763103</v>
      </c>
      <c r="L1698">
        <v>-73.984400411442294</v>
      </c>
      <c r="M1698">
        <v>40.7521725</v>
      </c>
      <c r="N1698">
        <v>-74.005143200000006</v>
      </c>
      <c r="O1698" s="5">
        <v>41922.510035312502</v>
      </c>
      <c r="P1698" s="5">
        <v>41922.520201678242</v>
      </c>
      <c r="Q1698" s="5">
        <v>41922.522876388888</v>
      </c>
      <c r="R1698" s="5">
        <v>41922.532165821758</v>
      </c>
      <c r="S1698">
        <f t="shared" si="52"/>
        <v>41</v>
      </c>
      <c r="T1698">
        <f t="shared" si="53"/>
        <v>5</v>
      </c>
    </row>
    <row r="1699" spans="1:20" x14ac:dyDescent="0.25">
      <c r="A1699">
        <v>1329236</v>
      </c>
      <c r="B1699">
        <v>103268</v>
      </c>
      <c r="C1699">
        <v>49223</v>
      </c>
      <c r="D1699" t="s">
        <v>23</v>
      </c>
      <c r="E1699" t="s">
        <v>471</v>
      </c>
      <c r="F1699" t="s">
        <v>472</v>
      </c>
      <c r="K1699">
        <v>40.751742744502899</v>
      </c>
      <c r="L1699">
        <v>-73.982288409486998</v>
      </c>
      <c r="M1699">
        <v>40.753408299999997</v>
      </c>
      <c r="N1699">
        <v>-73.987421999999995</v>
      </c>
      <c r="O1699" s="5">
        <v>41922.511572581017</v>
      </c>
      <c r="R1699" s="5">
        <v>41922.552542500001</v>
      </c>
      <c r="S1699">
        <f t="shared" si="52"/>
        <v>41</v>
      </c>
      <c r="T1699">
        <f t="shared" si="53"/>
        <v>5</v>
      </c>
    </row>
    <row r="1700" spans="1:20" x14ac:dyDescent="0.25">
      <c r="A1700">
        <v>1329271</v>
      </c>
      <c r="B1700">
        <v>59703</v>
      </c>
      <c r="C1700">
        <v>144899</v>
      </c>
      <c r="D1700" t="s">
        <v>23</v>
      </c>
      <c r="E1700" t="s">
        <v>1446</v>
      </c>
      <c r="F1700" t="s">
        <v>29</v>
      </c>
      <c r="G1700" t="s">
        <v>1711</v>
      </c>
      <c r="H1700">
        <v>1</v>
      </c>
      <c r="I1700" t="s">
        <v>249</v>
      </c>
      <c r="J1700" s="1">
        <v>2.2924652777777774E-3</v>
      </c>
      <c r="K1700">
        <v>40.738025160904698</v>
      </c>
      <c r="L1700">
        <v>-73.987987318068903</v>
      </c>
      <c r="M1700">
        <v>40.730137999999997</v>
      </c>
      <c r="N1700">
        <v>-73.993847000000002</v>
      </c>
      <c r="O1700" s="5">
        <v>41922.516040960647</v>
      </c>
      <c r="P1700" s="5">
        <v>41922.515201921298</v>
      </c>
      <c r="Q1700" s="5">
        <v>41922.532806770832</v>
      </c>
      <c r="R1700" s="5">
        <v>41922.538300196757</v>
      </c>
      <c r="S1700">
        <f t="shared" si="52"/>
        <v>41</v>
      </c>
      <c r="T1700">
        <f t="shared" si="53"/>
        <v>5</v>
      </c>
    </row>
    <row r="1701" spans="1:20" x14ac:dyDescent="0.25">
      <c r="A1701">
        <v>1329301</v>
      </c>
      <c r="B1701">
        <v>114785</v>
      </c>
      <c r="C1701">
        <v>91765</v>
      </c>
      <c r="D1701" t="s">
        <v>23</v>
      </c>
      <c r="E1701" t="s">
        <v>377</v>
      </c>
      <c r="G1701" t="s">
        <v>3420</v>
      </c>
      <c r="H1701">
        <v>4</v>
      </c>
      <c r="I1701" t="s">
        <v>379</v>
      </c>
      <c r="K1701">
        <v>40.724339999999998</v>
      </c>
      <c r="L1701">
        <v>-73.990960000000001</v>
      </c>
      <c r="M1701">
        <v>40.752240999999998</v>
      </c>
      <c r="N1701">
        <v>-73.971378000000001</v>
      </c>
      <c r="O1701" s="5">
        <v>41922.518271840279</v>
      </c>
      <c r="P1701" s="5">
        <v>41922.516524756946</v>
      </c>
      <c r="Q1701" s="5">
        <v>41922.519530486112</v>
      </c>
      <c r="R1701" s="5">
        <v>41922.533076261578</v>
      </c>
      <c r="S1701">
        <f t="shared" si="52"/>
        <v>41</v>
      </c>
      <c r="T1701">
        <f t="shared" si="53"/>
        <v>5</v>
      </c>
    </row>
    <row r="1702" spans="1:20" x14ac:dyDescent="0.25">
      <c r="A1702">
        <v>1329305</v>
      </c>
      <c r="B1702">
        <v>64141</v>
      </c>
      <c r="C1702">
        <v>154990</v>
      </c>
      <c r="D1702" t="s">
        <v>23</v>
      </c>
      <c r="E1702" t="s">
        <v>581</v>
      </c>
      <c r="G1702" t="s">
        <v>3605</v>
      </c>
      <c r="H1702">
        <v>2</v>
      </c>
      <c r="I1702" t="s">
        <v>249</v>
      </c>
      <c r="J1702" s="1">
        <v>2.4456597222222219E-3</v>
      </c>
      <c r="K1702">
        <v>40.744561342812297</v>
      </c>
      <c r="L1702">
        <v>-73.983114847799698</v>
      </c>
      <c r="M1702">
        <v>40.773311999999997</v>
      </c>
      <c r="N1702">
        <v>-73.96172</v>
      </c>
      <c r="O1702" s="5">
        <v>41922.518740150466</v>
      </c>
      <c r="P1702" s="5">
        <v>41922.521048668983</v>
      </c>
      <c r="Q1702" s="5">
        <v>41922.526489502314</v>
      </c>
      <c r="R1702" s="5">
        <v>41922.539837291668</v>
      </c>
      <c r="S1702">
        <f t="shared" si="52"/>
        <v>41</v>
      </c>
      <c r="T1702">
        <f t="shared" si="53"/>
        <v>5</v>
      </c>
    </row>
    <row r="1703" spans="1:20" x14ac:dyDescent="0.25">
      <c r="A1703">
        <v>1329308</v>
      </c>
      <c r="B1703">
        <v>366421</v>
      </c>
      <c r="C1703">
        <v>137396</v>
      </c>
      <c r="D1703" t="s">
        <v>23</v>
      </c>
      <c r="E1703" t="s">
        <v>137</v>
      </c>
      <c r="F1703" t="s">
        <v>115</v>
      </c>
      <c r="G1703" t="s">
        <v>1250</v>
      </c>
      <c r="H1703">
        <v>1</v>
      </c>
      <c r="I1703" t="s">
        <v>1251</v>
      </c>
      <c r="J1703" s="1">
        <v>3.025115740740741E-3</v>
      </c>
      <c r="K1703">
        <v>40.745078589413303</v>
      </c>
      <c r="L1703">
        <v>-73.988821506500202</v>
      </c>
      <c r="M1703">
        <v>40.753854699999998</v>
      </c>
      <c r="N1703">
        <v>-73.989236399999996</v>
      </c>
      <c r="O1703" s="5">
        <v>41922.518858020834</v>
      </c>
      <c r="P1703" s="5">
        <v>41922.548455833334</v>
      </c>
      <c r="Q1703" s="5">
        <v>41922.557807488425</v>
      </c>
      <c r="R1703" s="5">
        <v>41922.566926597225</v>
      </c>
      <c r="S1703">
        <f t="shared" si="52"/>
        <v>41</v>
      </c>
      <c r="T1703">
        <f t="shared" si="53"/>
        <v>5</v>
      </c>
    </row>
    <row r="1704" spans="1:20" x14ac:dyDescent="0.25">
      <c r="A1704">
        <v>1329333</v>
      </c>
      <c r="B1704">
        <v>321492</v>
      </c>
      <c r="C1704">
        <v>38962</v>
      </c>
      <c r="D1704" t="s">
        <v>23</v>
      </c>
      <c r="E1704" t="s">
        <v>3823</v>
      </c>
      <c r="F1704" t="s">
        <v>20</v>
      </c>
      <c r="G1704" t="s">
        <v>3824</v>
      </c>
      <c r="H1704">
        <v>1</v>
      </c>
      <c r="I1704" t="s">
        <v>228</v>
      </c>
      <c r="J1704" s="1">
        <v>1.6526273148148148E-2</v>
      </c>
      <c r="K1704">
        <v>40.739386491067698</v>
      </c>
      <c r="L1704">
        <v>-73.9901853413308</v>
      </c>
      <c r="M1704">
        <v>40.746166600000002</v>
      </c>
      <c r="N1704">
        <v>-73.988394999999997</v>
      </c>
      <c r="O1704" s="5">
        <v>41922.521750763888</v>
      </c>
      <c r="P1704" s="5">
        <v>41922.532801030095</v>
      </c>
      <c r="Q1704" s="5">
        <v>41922.546287696758</v>
      </c>
      <c r="R1704" s="5">
        <v>41922.551876423611</v>
      </c>
      <c r="S1704">
        <f t="shared" si="52"/>
        <v>41</v>
      </c>
      <c r="T1704">
        <f t="shared" si="53"/>
        <v>5</v>
      </c>
    </row>
    <row r="1705" spans="1:20" x14ac:dyDescent="0.25">
      <c r="A1705">
        <v>1329390</v>
      </c>
      <c r="B1705">
        <v>143984</v>
      </c>
      <c r="C1705">
        <v>125052</v>
      </c>
      <c r="D1705" t="s">
        <v>23</v>
      </c>
      <c r="E1705" t="s">
        <v>258</v>
      </c>
      <c r="F1705" t="s">
        <v>20</v>
      </c>
      <c r="G1705" t="s">
        <v>1046</v>
      </c>
      <c r="H1705">
        <v>1</v>
      </c>
      <c r="I1705" t="s">
        <v>249</v>
      </c>
      <c r="K1705">
        <v>40.724339999999998</v>
      </c>
      <c r="L1705">
        <v>-73.990960000000001</v>
      </c>
      <c r="M1705">
        <v>40.726958275810603</v>
      </c>
      <c r="N1705">
        <v>-73.987005818704105</v>
      </c>
      <c r="O1705" s="5">
        <v>41922.527897291664</v>
      </c>
      <c r="P1705" s="5">
        <v>41922.530236145831</v>
      </c>
      <c r="Q1705" s="5">
        <v>41922.552340023147</v>
      </c>
      <c r="R1705" s="5">
        <v>41922.555838981483</v>
      </c>
      <c r="S1705">
        <f t="shared" si="52"/>
        <v>41</v>
      </c>
      <c r="T1705">
        <f t="shared" si="53"/>
        <v>5</v>
      </c>
    </row>
    <row r="1706" spans="1:20" x14ac:dyDescent="0.25">
      <c r="A1706">
        <v>1329428</v>
      </c>
      <c r="B1706">
        <v>107909</v>
      </c>
      <c r="C1706">
        <v>79598</v>
      </c>
      <c r="D1706" t="s">
        <v>23</v>
      </c>
      <c r="E1706" t="s">
        <v>1223</v>
      </c>
      <c r="F1706" t="s">
        <v>20</v>
      </c>
      <c r="G1706" t="s">
        <v>2538</v>
      </c>
      <c r="H1706">
        <v>1</v>
      </c>
      <c r="I1706" t="s">
        <v>2786</v>
      </c>
      <c r="J1706" s="1">
        <v>2.0481481481481483E-3</v>
      </c>
      <c r="K1706">
        <v>40.740527708190001</v>
      </c>
      <c r="L1706">
        <v>-73.998082509869207</v>
      </c>
      <c r="M1706">
        <v>40.734219899999999</v>
      </c>
      <c r="N1706">
        <v>-73.990255399999995</v>
      </c>
      <c r="O1706" s="5">
        <v>41922.531964525464</v>
      </c>
      <c r="P1706" s="5">
        <v>41922.535398009262</v>
      </c>
      <c r="Q1706" s="5">
        <v>41922.544662430555</v>
      </c>
      <c r="R1706" s="5">
        <v>41922.551019618055</v>
      </c>
      <c r="S1706">
        <f t="shared" si="52"/>
        <v>41</v>
      </c>
      <c r="T1706">
        <f t="shared" si="53"/>
        <v>5</v>
      </c>
    </row>
    <row r="1707" spans="1:20" x14ac:dyDescent="0.25">
      <c r="A1707">
        <v>1329482</v>
      </c>
      <c r="B1707">
        <v>316402</v>
      </c>
      <c r="C1707">
        <v>148770</v>
      </c>
      <c r="D1707" t="s">
        <v>23</v>
      </c>
      <c r="E1707" t="s">
        <v>2395</v>
      </c>
      <c r="J1707" s="1">
        <v>9.2827199074074062E-3</v>
      </c>
      <c r="K1707">
        <v>40.730156000000001</v>
      </c>
      <c r="L1707">
        <v>-74.005019000000004</v>
      </c>
      <c r="M1707">
        <v>40.730973200000001</v>
      </c>
      <c r="N1707">
        <v>-74.005853099999996</v>
      </c>
      <c r="O1707" s="5">
        <v>41922.538991377318</v>
      </c>
      <c r="R1707" s="5">
        <v>41922.555421689816</v>
      </c>
      <c r="S1707">
        <f t="shared" si="52"/>
        <v>41</v>
      </c>
      <c r="T1707">
        <f t="shared" si="53"/>
        <v>5</v>
      </c>
    </row>
    <row r="1708" spans="1:20" x14ac:dyDescent="0.25">
      <c r="A1708">
        <v>1329543</v>
      </c>
      <c r="B1708">
        <v>329735</v>
      </c>
      <c r="C1708">
        <v>101359</v>
      </c>
      <c r="D1708" t="s">
        <v>23</v>
      </c>
      <c r="E1708" t="s">
        <v>2594</v>
      </c>
      <c r="K1708">
        <v>40.684128799878003</v>
      </c>
      <c r="L1708">
        <v>-73.9763884549685</v>
      </c>
      <c r="M1708">
        <v>40.679597603118701</v>
      </c>
      <c r="N1708">
        <v>-74.005162072624699</v>
      </c>
      <c r="O1708" s="5">
        <v>41922.543755416664</v>
      </c>
      <c r="R1708" s="5">
        <v>41922.592539965277</v>
      </c>
      <c r="S1708">
        <f t="shared" si="52"/>
        <v>41</v>
      </c>
      <c r="T1708">
        <f t="shared" si="53"/>
        <v>5</v>
      </c>
    </row>
    <row r="1709" spans="1:20" x14ac:dyDescent="0.25">
      <c r="A1709">
        <v>1329587</v>
      </c>
      <c r="B1709">
        <v>369398</v>
      </c>
      <c r="C1709">
        <v>157596</v>
      </c>
      <c r="D1709" t="s">
        <v>23</v>
      </c>
      <c r="E1709" t="s">
        <v>243</v>
      </c>
      <c r="F1709" t="s">
        <v>70</v>
      </c>
      <c r="G1709" t="s">
        <v>235</v>
      </c>
      <c r="H1709">
        <v>1</v>
      </c>
      <c r="I1709" t="s">
        <v>236</v>
      </c>
      <c r="K1709">
        <v>40.731795470614898</v>
      </c>
      <c r="L1709">
        <v>-73.985672593116803</v>
      </c>
      <c r="M1709">
        <v>40.7451705831078</v>
      </c>
      <c r="N1709">
        <v>-73.990281042323105</v>
      </c>
      <c r="O1709" s="5">
        <v>41922.547936840281</v>
      </c>
      <c r="P1709" s="5">
        <v>41922.546870844904</v>
      </c>
      <c r="Q1709" s="5">
        <v>41922.551971527777</v>
      </c>
      <c r="R1709" s="5">
        <v>41922.559572905091</v>
      </c>
      <c r="S1709">
        <f t="shared" si="52"/>
        <v>41</v>
      </c>
      <c r="T1709">
        <f t="shared" si="53"/>
        <v>5</v>
      </c>
    </row>
    <row r="1710" spans="1:20" x14ac:dyDescent="0.25">
      <c r="A1710">
        <v>1329594</v>
      </c>
      <c r="B1710">
        <v>81333</v>
      </c>
      <c r="C1710">
        <v>142491</v>
      </c>
      <c r="D1710" t="s">
        <v>23</v>
      </c>
      <c r="E1710" t="s">
        <v>88</v>
      </c>
      <c r="F1710" t="s">
        <v>89</v>
      </c>
      <c r="K1710">
        <v>40.739669913434199</v>
      </c>
      <c r="L1710">
        <v>-73.995310138486801</v>
      </c>
      <c r="M1710">
        <v>40.735666600000002</v>
      </c>
      <c r="N1710">
        <v>-73.992729600000004</v>
      </c>
      <c r="O1710" s="5">
        <v>41922.548973935183</v>
      </c>
      <c r="P1710" s="5">
        <v>41922.569952696758</v>
      </c>
      <c r="Q1710" s="5">
        <v>41922.576409710651</v>
      </c>
      <c r="R1710" s="5">
        <v>41922.581754675928</v>
      </c>
      <c r="S1710">
        <f t="shared" si="52"/>
        <v>41</v>
      </c>
      <c r="T1710">
        <f t="shared" si="53"/>
        <v>5</v>
      </c>
    </row>
    <row r="1711" spans="1:20" x14ac:dyDescent="0.25">
      <c r="A1711">
        <v>1329626</v>
      </c>
      <c r="B1711">
        <v>56642</v>
      </c>
      <c r="C1711">
        <v>69943</v>
      </c>
      <c r="D1711" t="s">
        <v>23</v>
      </c>
      <c r="E1711" t="s">
        <v>650</v>
      </c>
      <c r="K1711">
        <v>40.774340429296203</v>
      </c>
      <c r="L1711">
        <v>-73.964014032878595</v>
      </c>
      <c r="M1711">
        <v>40.770386000000002</v>
      </c>
      <c r="N1711">
        <v>-73.986061000000007</v>
      </c>
      <c r="O1711" s="5">
        <v>41922.551332210649</v>
      </c>
      <c r="P1711" s="5">
        <v>41922.558383229167</v>
      </c>
      <c r="Q1711" s="5">
        <v>41922.561744965278</v>
      </c>
      <c r="R1711" s="5">
        <v>41922.575631134256</v>
      </c>
      <c r="S1711">
        <f t="shared" si="52"/>
        <v>41</v>
      </c>
      <c r="T1711">
        <f t="shared" si="53"/>
        <v>5</v>
      </c>
    </row>
    <row r="1712" spans="1:20" x14ac:dyDescent="0.25">
      <c r="A1712">
        <v>1329624</v>
      </c>
      <c r="B1712">
        <v>131490</v>
      </c>
      <c r="C1712">
        <v>134189</v>
      </c>
      <c r="D1712" t="s">
        <v>53</v>
      </c>
      <c r="E1712" t="s">
        <v>54</v>
      </c>
      <c r="F1712" t="s">
        <v>29</v>
      </c>
      <c r="G1712" t="s">
        <v>619</v>
      </c>
      <c r="H1712">
        <v>1</v>
      </c>
      <c r="I1712" t="s">
        <v>620</v>
      </c>
      <c r="K1712">
        <v>40.779126065705498</v>
      </c>
      <c r="L1712">
        <v>-73.954904894578206</v>
      </c>
      <c r="M1712">
        <v>40.7662493375746</v>
      </c>
      <c r="N1712">
        <v>-73.953827855562807</v>
      </c>
      <c r="O1712" s="5">
        <v>41922.551528240743</v>
      </c>
      <c r="P1712" s="5">
        <v>41922.554536365744</v>
      </c>
      <c r="Q1712" s="5">
        <v>41922.577005416664</v>
      </c>
      <c r="R1712" s="5">
        <v>41922.587934768519</v>
      </c>
      <c r="S1712">
        <f t="shared" si="52"/>
        <v>41</v>
      </c>
      <c r="T1712">
        <f t="shared" si="53"/>
        <v>5</v>
      </c>
    </row>
    <row r="1713" spans="1:20" x14ac:dyDescent="0.25">
      <c r="A1713">
        <v>1329624</v>
      </c>
      <c r="B1713">
        <v>131490</v>
      </c>
      <c r="C1713">
        <v>134189</v>
      </c>
      <c r="D1713" t="s">
        <v>53</v>
      </c>
      <c r="E1713" t="s">
        <v>54</v>
      </c>
      <c r="F1713" t="s">
        <v>29</v>
      </c>
      <c r="G1713" t="s">
        <v>151</v>
      </c>
      <c r="H1713">
        <v>3</v>
      </c>
      <c r="I1713" t="s">
        <v>151</v>
      </c>
      <c r="K1713">
        <v>40.779126065705498</v>
      </c>
      <c r="L1713">
        <v>-73.954904894578206</v>
      </c>
      <c r="M1713">
        <v>40.7662493375746</v>
      </c>
      <c r="N1713">
        <v>-73.953827855562807</v>
      </c>
      <c r="O1713" s="5">
        <v>41922.551528240743</v>
      </c>
      <c r="P1713" s="5">
        <v>41922.554536365744</v>
      </c>
      <c r="Q1713" s="5">
        <v>41922.577005416664</v>
      </c>
      <c r="R1713" s="5">
        <v>41922.587934768519</v>
      </c>
      <c r="S1713">
        <f t="shared" si="52"/>
        <v>41</v>
      </c>
      <c r="T1713">
        <f t="shared" si="53"/>
        <v>5</v>
      </c>
    </row>
    <row r="1714" spans="1:20" x14ac:dyDescent="0.25">
      <c r="A1714">
        <v>1329624</v>
      </c>
      <c r="B1714">
        <v>131490</v>
      </c>
      <c r="C1714">
        <v>134189</v>
      </c>
      <c r="D1714" t="s">
        <v>53</v>
      </c>
      <c r="E1714" t="s">
        <v>54</v>
      </c>
      <c r="F1714" t="s">
        <v>29</v>
      </c>
      <c r="G1714" t="s">
        <v>1007</v>
      </c>
      <c r="H1714">
        <v>1</v>
      </c>
      <c r="I1714" t="s">
        <v>31</v>
      </c>
      <c r="K1714">
        <v>40.779126065705498</v>
      </c>
      <c r="L1714">
        <v>-73.954904894578206</v>
      </c>
      <c r="M1714">
        <v>40.7662493375746</v>
      </c>
      <c r="N1714">
        <v>-73.953827855562807</v>
      </c>
      <c r="O1714" s="5">
        <v>41922.551528240743</v>
      </c>
      <c r="P1714" s="5">
        <v>41922.554536365744</v>
      </c>
      <c r="Q1714" s="5">
        <v>41922.577005416664</v>
      </c>
      <c r="R1714" s="5">
        <v>41922.587934768519</v>
      </c>
      <c r="S1714">
        <f t="shared" si="52"/>
        <v>41</v>
      </c>
      <c r="T1714">
        <f t="shared" si="53"/>
        <v>5</v>
      </c>
    </row>
    <row r="1715" spans="1:20" x14ac:dyDescent="0.25">
      <c r="A1715">
        <v>1329635</v>
      </c>
      <c r="B1715">
        <v>114476</v>
      </c>
      <c r="C1715">
        <v>136851</v>
      </c>
      <c r="D1715" t="s">
        <v>23</v>
      </c>
      <c r="E1715" t="s">
        <v>693</v>
      </c>
      <c r="F1715" t="s">
        <v>91</v>
      </c>
      <c r="G1715" t="s">
        <v>694</v>
      </c>
      <c r="H1715">
        <v>1</v>
      </c>
      <c r="I1715" t="s">
        <v>25</v>
      </c>
      <c r="J1715" s="1">
        <v>1.184221064814815E-2</v>
      </c>
      <c r="K1715">
        <v>40.740820357310398</v>
      </c>
      <c r="L1715">
        <v>-73.991488074304797</v>
      </c>
      <c r="M1715">
        <v>40.746548300000001</v>
      </c>
      <c r="N1715">
        <v>-74.008610200000007</v>
      </c>
      <c r="O1715" s="5">
        <v>41922.55359520833</v>
      </c>
      <c r="P1715" s="5">
        <v>41922.567294849534</v>
      </c>
      <c r="Q1715" s="5">
        <v>41922.57203166667</v>
      </c>
      <c r="R1715" s="5">
        <v>41922.582133148149</v>
      </c>
      <c r="S1715">
        <f t="shared" si="52"/>
        <v>41</v>
      </c>
      <c r="T1715">
        <f t="shared" si="53"/>
        <v>5</v>
      </c>
    </row>
    <row r="1716" spans="1:20" x14ac:dyDescent="0.25">
      <c r="A1716">
        <v>1329677</v>
      </c>
      <c r="B1716">
        <v>133617</v>
      </c>
      <c r="C1716">
        <v>132725</v>
      </c>
      <c r="D1716" t="s">
        <v>23</v>
      </c>
      <c r="E1716" t="s">
        <v>54</v>
      </c>
      <c r="F1716" t="s">
        <v>29</v>
      </c>
      <c r="G1716" t="s">
        <v>151</v>
      </c>
      <c r="H1716">
        <v>5</v>
      </c>
      <c r="I1716" t="s">
        <v>151</v>
      </c>
      <c r="K1716">
        <v>40.740884357811296</v>
      </c>
      <c r="L1716">
        <v>-73.988198676721197</v>
      </c>
      <c r="M1716">
        <v>40.732979899999997</v>
      </c>
      <c r="N1716">
        <v>-74.004259399999995</v>
      </c>
      <c r="O1716" s="5">
        <v>41922.555742638891</v>
      </c>
      <c r="P1716" s="5">
        <v>41922.553930231479</v>
      </c>
      <c r="Q1716" s="5">
        <v>41922.604514548613</v>
      </c>
      <c r="R1716" s="5">
        <v>41922.614818888891</v>
      </c>
      <c r="S1716">
        <f t="shared" si="52"/>
        <v>41</v>
      </c>
      <c r="T1716">
        <f t="shared" si="53"/>
        <v>5</v>
      </c>
    </row>
    <row r="1717" spans="1:20" x14ac:dyDescent="0.25">
      <c r="A1717">
        <v>1329714</v>
      </c>
      <c r="B1717">
        <v>250494</v>
      </c>
      <c r="C1717">
        <v>79598</v>
      </c>
      <c r="D1717" t="s">
        <v>23</v>
      </c>
      <c r="E1717" t="s">
        <v>258</v>
      </c>
      <c r="F1717" t="s">
        <v>20</v>
      </c>
      <c r="G1717" t="s">
        <v>1026</v>
      </c>
      <c r="H1717">
        <v>1</v>
      </c>
      <c r="I1717" t="s">
        <v>249</v>
      </c>
      <c r="K1717">
        <v>40.724339999999998</v>
      </c>
      <c r="L1717">
        <v>-73.990960000000001</v>
      </c>
      <c r="M1717">
        <v>40.723884614769901</v>
      </c>
      <c r="N1717">
        <v>-73.999316845760703</v>
      </c>
      <c r="O1717" s="5">
        <v>41922.561791354165</v>
      </c>
      <c r="R1717" s="5">
        <v>41922.592949641206</v>
      </c>
      <c r="S1717">
        <f t="shared" si="52"/>
        <v>41</v>
      </c>
      <c r="T1717">
        <f t="shared" si="53"/>
        <v>5</v>
      </c>
    </row>
    <row r="1718" spans="1:20" x14ac:dyDescent="0.25">
      <c r="A1718">
        <v>1329730</v>
      </c>
      <c r="B1718">
        <v>149984</v>
      </c>
      <c r="C1718">
        <v>69943</v>
      </c>
      <c r="D1718" t="s">
        <v>23</v>
      </c>
      <c r="E1718" t="s">
        <v>286</v>
      </c>
      <c r="F1718" t="s">
        <v>45</v>
      </c>
      <c r="G1718" t="s">
        <v>1396</v>
      </c>
      <c r="H1718">
        <v>1</v>
      </c>
      <c r="I1718" t="s">
        <v>1141</v>
      </c>
      <c r="J1718" s="1">
        <v>6.3074768518518514E-3</v>
      </c>
      <c r="K1718">
        <v>40.760654436198898</v>
      </c>
      <c r="L1718">
        <v>-73.989582752602004</v>
      </c>
      <c r="M1718">
        <v>40.773671200000003</v>
      </c>
      <c r="N1718">
        <v>-73.958335300000002</v>
      </c>
      <c r="O1718" s="5">
        <v>41922.562372094908</v>
      </c>
      <c r="P1718" s="5">
        <v>41922.579915798611</v>
      </c>
      <c r="Q1718" s="5">
        <v>41922.586050428239</v>
      </c>
      <c r="R1718" s="5">
        <v>41922.59811165509</v>
      </c>
      <c r="S1718">
        <f t="shared" si="52"/>
        <v>41</v>
      </c>
      <c r="T1718">
        <f t="shared" si="53"/>
        <v>5</v>
      </c>
    </row>
    <row r="1719" spans="1:20" x14ac:dyDescent="0.25">
      <c r="A1719">
        <v>1329730</v>
      </c>
      <c r="B1719">
        <v>149984</v>
      </c>
      <c r="C1719">
        <v>69943</v>
      </c>
      <c r="D1719" t="s">
        <v>23</v>
      </c>
      <c r="E1719" t="s">
        <v>286</v>
      </c>
      <c r="F1719" t="s">
        <v>45</v>
      </c>
      <c r="G1719" t="s">
        <v>1140</v>
      </c>
      <c r="H1719">
        <v>1</v>
      </c>
      <c r="I1719" t="s">
        <v>1141</v>
      </c>
      <c r="J1719" s="1">
        <v>6.3074768518518514E-3</v>
      </c>
      <c r="K1719">
        <v>40.760654436198898</v>
      </c>
      <c r="L1719">
        <v>-73.989582752602004</v>
      </c>
      <c r="M1719">
        <v>40.773671200000003</v>
      </c>
      <c r="N1719">
        <v>-73.958335300000002</v>
      </c>
      <c r="O1719" s="5">
        <v>41922.562372094908</v>
      </c>
      <c r="P1719" s="5">
        <v>41922.579915798611</v>
      </c>
      <c r="Q1719" s="5">
        <v>41922.586050428239</v>
      </c>
      <c r="R1719" s="5">
        <v>41922.59811165509</v>
      </c>
      <c r="S1719">
        <f t="shared" si="52"/>
        <v>41</v>
      </c>
      <c r="T1719">
        <f t="shared" si="53"/>
        <v>5</v>
      </c>
    </row>
    <row r="1720" spans="1:20" x14ac:dyDescent="0.25">
      <c r="A1720">
        <v>1329730</v>
      </c>
      <c r="B1720">
        <v>149984</v>
      </c>
      <c r="C1720">
        <v>69943</v>
      </c>
      <c r="D1720" t="s">
        <v>23</v>
      </c>
      <c r="E1720" t="s">
        <v>286</v>
      </c>
      <c r="F1720" t="s">
        <v>45</v>
      </c>
      <c r="G1720" t="s">
        <v>2117</v>
      </c>
      <c r="H1720">
        <v>1</v>
      </c>
      <c r="I1720" t="s">
        <v>176</v>
      </c>
      <c r="J1720" s="1">
        <v>6.3074768518518514E-3</v>
      </c>
      <c r="K1720">
        <v>40.760654436198898</v>
      </c>
      <c r="L1720">
        <v>-73.989582752602004</v>
      </c>
      <c r="M1720">
        <v>40.773671200000003</v>
      </c>
      <c r="N1720">
        <v>-73.958335300000002</v>
      </c>
      <c r="O1720" s="5">
        <v>41922.562372094908</v>
      </c>
      <c r="P1720" s="5">
        <v>41922.579915798611</v>
      </c>
      <c r="Q1720" s="5">
        <v>41922.586050428239</v>
      </c>
      <c r="R1720" s="5">
        <v>41922.59811165509</v>
      </c>
      <c r="S1720">
        <f t="shared" si="52"/>
        <v>41</v>
      </c>
      <c r="T1720">
        <f t="shared" si="53"/>
        <v>5</v>
      </c>
    </row>
    <row r="1721" spans="1:20" x14ac:dyDescent="0.25">
      <c r="A1721">
        <v>1329739</v>
      </c>
      <c r="B1721">
        <v>158126</v>
      </c>
      <c r="C1721">
        <v>85971</v>
      </c>
      <c r="D1721" t="s">
        <v>23</v>
      </c>
      <c r="E1721" t="s">
        <v>1707</v>
      </c>
      <c r="K1721">
        <v>40.737358964379702</v>
      </c>
      <c r="L1721">
        <v>-73.989978739694095</v>
      </c>
      <c r="M1721">
        <v>40.749614999999999</v>
      </c>
      <c r="N1721">
        <v>-74.004716500000001</v>
      </c>
      <c r="O1721" s="5">
        <v>41922.563129328701</v>
      </c>
      <c r="P1721" s="5">
        <v>41922.564771793979</v>
      </c>
      <c r="Q1721" s="5">
        <v>41922.569503657411</v>
      </c>
      <c r="R1721" s="5">
        <v>41922.579260486113</v>
      </c>
      <c r="S1721">
        <f t="shared" si="52"/>
        <v>41</v>
      </c>
      <c r="T1721">
        <f t="shared" si="53"/>
        <v>5</v>
      </c>
    </row>
    <row r="1722" spans="1:20" x14ac:dyDescent="0.25">
      <c r="A1722">
        <v>1329829</v>
      </c>
      <c r="B1722">
        <v>88403</v>
      </c>
      <c r="C1722">
        <v>152111</v>
      </c>
      <c r="D1722" t="s">
        <v>53</v>
      </c>
      <c r="E1722" t="s">
        <v>2964</v>
      </c>
      <c r="F1722" t="s">
        <v>20</v>
      </c>
      <c r="J1722" s="1">
        <v>7.0180092592592586E-3</v>
      </c>
      <c r="K1722">
        <v>40.768551000000002</v>
      </c>
      <c r="L1722">
        <v>-73.961456999999996</v>
      </c>
      <c r="M1722">
        <v>40.769410999999998</v>
      </c>
      <c r="N1722">
        <v>-73.985624000000001</v>
      </c>
      <c r="O1722" s="5">
        <v>41922.570169143517</v>
      </c>
      <c r="P1722" s="5">
        <v>41922.580593587962</v>
      </c>
      <c r="Q1722" s="5">
        <v>41922.589514513886</v>
      </c>
      <c r="R1722" s="5">
        <v>41922.60161740741</v>
      </c>
      <c r="S1722">
        <f t="shared" si="52"/>
        <v>41</v>
      </c>
      <c r="T1722">
        <f t="shared" si="53"/>
        <v>5</v>
      </c>
    </row>
    <row r="1723" spans="1:20" x14ac:dyDescent="0.25">
      <c r="A1723">
        <v>1329842</v>
      </c>
      <c r="B1723">
        <v>371132</v>
      </c>
      <c r="C1723">
        <v>88874</v>
      </c>
      <c r="D1723" t="s">
        <v>23</v>
      </c>
      <c r="E1723" t="s">
        <v>114</v>
      </c>
      <c r="F1723" t="s">
        <v>115</v>
      </c>
      <c r="G1723" t="s">
        <v>3176</v>
      </c>
      <c r="H1723">
        <v>1</v>
      </c>
      <c r="I1723" t="s">
        <v>184</v>
      </c>
      <c r="K1723">
        <v>40.737827668490397</v>
      </c>
      <c r="L1723">
        <v>-73.992362022399902</v>
      </c>
      <c r="M1723">
        <v>40.7161361</v>
      </c>
      <c r="N1723">
        <v>-74.003637800000007</v>
      </c>
      <c r="O1723" s="5">
        <v>41922.57245172454</v>
      </c>
      <c r="P1723" s="5">
        <v>41922.57453795139</v>
      </c>
      <c r="Q1723" s="5">
        <v>41922.60149966435</v>
      </c>
      <c r="R1723" s="5">
        <v>41922.615325590275</v>
      </c>
      <c r="S1723">
        <f t="shared" si="52"/>
        <v>41</v>
      </c>
      <c r="T1723">
        <f t="shared" si="53"/>
        <v>5</v>
      </c>
    </row>
    <row r="1724" spans="1:20" x14ac:dyDescent="0.25">
      <c r="A1724">
        <v>1329842</v>
      </c>
      <c r="B1724">
        <v>371132</v>
      </c>
      <c r="C1724">
        <v>88874</v>
      </c>
      <c r="D1724" t="s">
        <v>23</v>
      </c>
      <c r="E1724" t="s">
        <v>114</v>
      </c>
      <c r="F1724" t="s">
        <v>115</v>
      </c>
      <c r="G1724" t="s">
        <v>3875</v>
      </c>
      <c r="H1724">
        <v>1</v>
      </c>
      <c r="I1724" t="s">
        <v>22</v>
      </c>
      <c r="K1724">
        <v>40.737827668490397</v>
      </c>
      <c r="L1724">
        <v>-73.992362022399902</v>
      </c>
      <c r="M1724">
        <v>40.7161361</v>
      </c>
      <c r="N1724">
        <v>-74.003637800000007</v>
      </c>
      <c r="O1724" s="5">
        <v>41922.57245172454</v>
      </c>
      <c r="P1724" s="5">
        <v>41922.57453795139</v>
      </c>
      <c r="Q1724" s="5">
        <v>41922.60149966435</v>
      </c>
      <c r="R1724" s="5">
        <v>41922.615325590275</v>
      </c>
      <c r="S1724">
        <f t="shared" si="52"/>
        <v>41</v>
      </c>
      <c r="T1724">
        <f t="shared" si="53"/>
        <v>5</v>
      </c>
    </row>
    <row r="1725" spans="1:20" x14ac:dyDescent="0.25">
      <c r="A1725">
        <v>1329911</v>
      </c>
      <c r="B1725">
        <v>325029</v>
      </c>
      <c r="C1725">
        <v>65288</v>
      </c>
      <c r="D1725" t="s">
        <v>23</v>
      </c>
      <c r="E1725" t="s">
        <v>32</v>
      </c>
      <c r="F1725" t="s">
        <v>33</v>
      </c>
      <c r="G1725" t="s">
        <v>2933</v>
      </c>
      <c r="H1725">
        <v>3</v>
      </c>
      <c r="I1725" t="s">
        <v>2934</v>
      </c>
      <c r="K1725">
        <v>40.7634462798258</v>
      </c>
      <c r="L1725">
        <v>-73.965230848023893</v>
      </c>
      <c r="M1725">
        <v>40.770424200000001</v>
      </c>
      <c r="N1725">
        <v>-73.963774599999994</v>
      </c>
      <c r="O1725" s="5">
        <v>41922.578507812497</v>
      </c>
      <c r="P1725" s="5">
        <v>41922.584479131947</v>
      </c>
      <c r="Q1725" s="5">
        <v>41922.595191643515</v>
      </c>
      <c r="R1725" s="5">
        <v>41922.606816990738</v>
      </c>
      <c r="S1725">
        <f t="shared" si="52"/>
        <v>41</v>
      </c>
      <c r="T1725">
        <f t="shared" si="53"/>
        <v>5</v>
      </c>
    </row>
    <row r="1726" spans="1:20" x14ac:dyDescent="0.25">
      <c r="A1726">
        <v>1330000</v>
      </c>
      <c r="B1726">
        <v>100999</v>
      </c>
      <c r="C1726">
        <v>43955</v>
      </c>
      <c r="D1726" t="s">
        <v>23</v>
      </c>
      <c r="E1726" t="s">
        <v>675</v>
      </c>
      <c r="F1726" t="s">
        <v>321</v>
      </c>
      <c r="G1726" t="s">
        <v>2900</v>
      </c>
      <c r="H1726">
        <v>1</v>
      </c>
      <c r="I1726" t="s">
        <v>478</v>
      </c>
      <c r="K1726">
        <v>40.722705492718703</v>
      </c>
      <c r="L1726">
        <v>-73.998198509216294</v>
      </c>
      <c r="M1726">
        <v>40.729877399999999</v>
      </c>
      <c r="N1726">
        <v>-73.991618000000003</v>
      </c>
      <c r="O1726" s="5">
        <v>41922.586924733798</v>
      </c>
      <c r="P1726" s="5">
        <v>41922.586078807872</v>
      </c>
      <c r="Q1726" s="5">
        <v>41922.603352592596</v>
      </c>
      <c r="R1726" s="5">
        <v>41922.608099490739</v>
      </c>
      <c r="S1726">
        <f t="shared" si="52"/>
        <v>41</v>
      </c>
      <c r="T1726">
        <f t="shared" si="53"/>
        <v>5</v>
      </c>
    </row>
    <row r="1727" spans="1:20" x14ac:dyDescent="0.25">
      <c r="A1727">
        <v>1330102</v>
      </c>
      <c r="B1727">
        <v>369809</v>
      </c>
      <c r="C1727">
        <v>73175</v>
      </c>
      <c r="D1727" t="s">
        <v>23</v>
      </c>
      <c r="E1727" t="s">
        <v>290</v>
      </c>
      <c r="F1727" t="s">
        <v>45</v>
      </c>
      <c r="G1727" t="s">
        <v>3889</v>
      </c>
      <c r="H1727">
        <v>1</v>
      </c>
      <c r="I1727" t="s">
        <v>604</v>
      </c>
      <c r="J1727" s="1">
        <v>3.4150115740740738E-3</v>
      </c>
      <c r="K1727">
        <v>40.784077256376399</v>
      </c>
      <c r="L1727">
        <v>-73.9776224098444</v>
      </c>
      <c r="M1727">
        <v>40.7765968</v>
      </c>
      <c r="N1727">
        <v>-73.9763193</v>
      </c>
      <c r="O1727" s="5">
        <v>41922.596030567132</v>
      </c>
      <c r="P1727" s="5">
        <v>41922.599460752317</v>
      </c>
      <c r="Q1727" s="5">
        <v>41922.613419687499</v>
      </c>
      <c r="R1727" s="5">
        <v>41922.624174733799</v>
      </c>
      <c r="S1727">
        <f t="shared" si="52"/>
        <v>41</v>
      </c>
      <c r="T1727">
        <f t="shared" si="53"/>
        <v>5</v>
      </c>
    </row>
    <row r="1728" spans="1:20" x14ac:dyDescent="0.25">
      <c r="A1728">
        <v>1330137</v>
      </c>
      <c r="B1728">
        <v>71170</v>
      </c>
      <c r="C1728">
        <v>102418</v>
      </c>
      <c r="D1728" t="s">
        <v>23</v>
      </c>
      <c r="E1728" t="s">
        <v>222</v>
      </c>
      <c r="G1728" t="s">
        <v>1490</v>
      </c>
      <c r="H1728">
        <v>1</v>
      </c>
      <c r="I1728" t="s">
        <v>1491</v>
      </c>
      <c r="J1728" s="1">
        <v>4.8951851851851856E-3</v>
      </c>
      <c r="K1728">
        <v>40.737510625885797</v>
      </c>
      <c r="L1728">
        <v>-73.991407155990601</v>
      </c>
      <c r="M1728">
        <v>40.7196116</v>
      </c>
      <c r="N1728">
        <v>-73.990572999999998</v>
      </c>
      <c r="O1728" s="5">
        <v>41922.598904016202</v>
      </c>
      <c r="P1728" s="5">
        <v>41922.598614722221</v>
      </c>
      <c r="Q1728" s="5">
        <v>41922.605450208335</v>
      </c>
      <c r="R1728" s="5">
        <v>41922.611512881944</v>
      </c>
      <c r="S1728">
        <f t="shared" si="52"/>
        <v>41</v>
      </c>
      <c r="T1728">
        <f t="shared" si="53"/>
        <v>5</v>
      </c>
    </row>
    <row r="1729" spans="1:20" x14ac:dyDescent="0.25">
      <c r="A1729">
        <v>1330208</v>
      </c>
      <c r="B1729">
        <v>54081</v>
      </c>
      <c r="C1729">
        <v>156008</v>
      </c>
      <c r="D1729" t="s">
        <v>23</v>
      </c>
      <c r="E1729" t="s">
        <v>1225</v>
      </c>
      <c r="K1729">
        <v>40.734184073141698</v>
      </c>
      <c r="L1729">
        <v>-73.999132126463095</v>
      </c>
      <c r="M1729">
        <v>40.726298499999999</v>
      </c>
      <c r="N1729">
        <v>-73.9995598</v>
      </c>
      <c r="O1729" s="5">
        <v>41922.603119768515</v>
      </c>
      <c r="P1729" s="5">
        <v>41922.604995185182</v>
      </c>
      <c r="Q1729" s="5">
        <v>41922.614612361111</v>
      </c>
      <c r="R1729" s="5">
        <v>41922.628248576388</v>
      </c>
      <c r="S1729">
        <f t="shared" si="52"/>
        <v>41</v>
      </c>
      <c r="T1729">
        <f t="shared" si="53"/>
        <v>5</v>
      </c>
    </row>
    <row r="1730" spans="1:20" x14ac:dyDescent="0.25">
      <c r="A1730">
        <v>1330253</v>
      </c>
      <c r="B1730">
        <v>316427</v>
      </c>
      <c r="C1730">
        <v>154990</v>
      </c>
      <c r="D1730" t="s">
        <v>23</v>
      </c>
      <c r="E1730" t="s">
        <v>761</v>
      </c>
      <c r="K1730">
        <v>40.752708139787998</v>
      </c>
      <c r="L1730">
        <v>-73.9824663235906</v>
      </c>
      <c r="M1730">
        <v>40.740447199999998</v>
      </c>
      <c r="N1730">
        <v>-73.990072600000005</v>
      </c>
      <c r="O1730" s="5">
        <v>41922.606930034723</v>
      </c>
      <c r="P1730" s="5">
        <v>41922.619238854168</v>
      </c>
      <c r="Q1730" s="5">
        <v>41922.628131956022</v>
      </c>
      <c r="R1730" s="5">
        <v>41922.634838865742</v>
      </c>
      <c r="S1730">
        <f t="shared" si="52"/>
        <v>41</v>
      </c>
      <c r="T1730">
        <f t="shared" si="53"/>
        <v>5</v>
      </c>
    </row>
    <row r="1731" spans="1:20" x14ac:dyDescent="0.25">
      <c r="A1731">
        <v>1330286</v>
      </c>
      <c r="B1731">
        <v>53947</v>
      </c>
      <c r="C1731">
        <v>148770</v>
      </c>
      <c r="D1731" t="s">
        <v>23</v>
      </c>
      <c r="E1731" t="s">
        <v>3519</v>
      </c>
      <c r="F1731" t="s">
        <v>91</v>
      </c>
      <c r="G1731" t="s">
        <v>3520</v>
      </c>
      <c r="H1731">
        <v>1</v>
      </c>
      <c r="I1731" t="s">
        <v>206</v>
      </c>
      <c r="K1731">
        <v>40.721993883026101</v>
      </c>
      <c r="L1731">
        <v>-73.985301448688304</v>
      </c>
      <c r="M1731">
        <v>40.735297000000003</v>
      </c>
      <c r="N1731">
        <v>-74.005668</v>
      </c>
      <c r="O1731" s="5">
        <v>41922.608718773146</v>
      </c>
      <c r="P1731" s="5">
        <v>41922.619506863426</v>
      </c>
      <c r="Q1731" s="5">
        <v>41922.639489976849</v>
      </c>
      <c r="R1731" s="5">
        <v>41922.643192002317</v>
      </c>
      <c r="S1731">
        <f t="shared" ref="S1731:S1794" si="54">WEEKNUM(O1731,21)</f>
        <v>41</v>
      </c>
      <c r="T1731">
        <f t="shared" ref="T1731:T1794" si="55">WEEKDAY(O1731,11)</f>
        <v>5</v>
      </c>
    </row>
    <row r="1732" spans="1:20" x14ac:dyDescent="0.25">
      <c r="A1732">
        <v>1330397</v>
      </c>
      <c r="B1732">
        <v>358158</v>
      </c>
      <c r="C1732">
        <v>28765</v>
      </c>
      <c r="D1732" t="s">
        <v>23</v>
      </c>
      <c r="E1732" t="s">
        <v>247</v>
      </c>
      <c r="G1732" t="s">
        <v>1916</v>
      </c>
      <c r="H1732">
        <v>1</v>
      </c>
      <c r="I1732" t="s">
        <v>1797</v>
      </c>
      <c r="J1732" s="1">
        <v>5.1769097222222225E-3</v>
      </c>
      <c r="K1732">
        <v>40.721353749744097</v>
      </c>
      <c r="L1732">
        <v>-73.997525293959001</v>
      </c>
      <c r="M1732">
        <v>40.723728999999999</v>
      </c>
      <c r="N1732">
        <v>-74.004076100000006</v>
      </c>
      <c r="O1732" s="5">
        <v>41922.615752418984</v>
      </c>
      <c r="P1732" s="5">
        <v>41922.616815706016</v>
      </c>
      <c r="Q1732" s="5">
        <v>41922.629197222224</v>
      </c>
      <c r="R1732" s="5">
        <v>41922.633012511571</v>
      </c>
      <c r="S1732">
        <f t="shared" si="54"/>
        <v>41</v>
      </c>
      <c r="T1732">
        <f t="shared" si="55"/>
        <v>5</v>
      </c>
    </row>
    <row r="1733" spans="1:20" x14ac:dyDescent="0.25">
      <c r="A1733">
        <v>1330430</v>
      </c>
      <c r="B1733">
        <v>298955</v>
      </c>
      <c r="C1733">
        <v>132788</v>
      </c>
      <c r="D1733" t="s">
        <v>23</v>
      </c>
      <c r="E1733" t="s">
        <v>425</v>
      </c>
      <c r="F1733" t="s">
        <v>426</v>
      </c>
      <c r="G1733" t="s">
        <v>2515</v>
      </c>
      <c r="H1733">
        <v>3</v>
      </c>
      <c r="I1733" t="s">
        <v>1367</v>
      </c>
      <c r="K1733">
        <v>40.744563916288797</v>
      </c>
      <c r="L1733">
        <v>-73.996630052861306</v>
      </c>
      <c r="M1733">
        <v>40.753991800000001</v>
      </c>
      <c r="N1733">
        <v>-73.992928699999993</v>
      </c>
      <c r="O1733" s="5">
        <v>41922.617911504633</v>
      </c>
      <c r="P1733" s="5">
        <v>41922.622716435188</v>
      </c>
      <c r="Q1733" s="5">
        <v>41922.630904131947</v>
      </c>
      <c r="R1733" s="5">
        <v>41922.636964351848</v>
      </c>
      <c r="S1733">
        <f t="shared" si="54"/>
        <v>41</v>
      </c>
      <c r="T1733">
        <f t="shared" si="55"/>
        <v>5</v>
      </c>
    </row>
    <row r="1734" spans="1:20" x14ac:dyDescent="0.25">
      <c r="A1734">
        <v>1330512</v>
      </c>
      <c r="B1734">
        <v>314864</v>
      </c>
      <c r="C1734">
        <v>157596</v>
      </c>
      <c r="D1734" t="s">
        <v>23</v>
      </c>
      <c r="E1734" t="s">
        <v>741</v>
      </c>
      <c r="K1734">
        <v>40.755001128512099</v>
      </c>
      <c r="L1734">
        <v>-73.972382351562402</v>
      </c>
      <c r="M1734">
        <v>40.778804999999998</v>
      </c>
      <c r="N1734">
        <v>-73.955586800000006</v>
      </c>
      <c r="O1734" s="5">
        <v>41922.623228275464</v>
      </c>
      <c r="P1734" s="5">
        <v>41922.621759849535</v>
      </c>
      <c r="Q1734" s="5">
        <v>41922.629617453706</v>
      </c>
      <c r="R1734" s="5">
        <v>41922.643990405093</v>
      </c>
      <c r="S1734">
        <f t="shared" si="54"/>
        <v>41</v>
      </c>
      <c r="T1734">
        <f t="shared" si="55"/>
        <v>5</v>
      </c>
    </row>
    <row r="1735" spans="1:20" x14ac:dyDescent="0.25">
      <c r="A1735">
        <v>1330616</v>
      </c>
      <c r="B1735">
        <v>147338</v>
      </c>
      <c r="C1735">
        <v>102837</v>
      </c>
      <c r="D1735" t="s">
        <v>53</v>
      </c>
      <c r="E1735" t="s">
        <v>1416</v>
      </c>
      <c r="F1735" t="s">
        <v>29</v>
      </c>
      <c r="G1735" t="s">
        <v>2295</v>
      </c>
      <c r="H1735">
        <v>4</v>
      </c>
      <c r="I1735" t="s">
        <v>1416</v>
      </c>
      <c r="J1735" s="1">
        <v>3.3966782407407405E-3</v>
      </c>
      <c r="K1735">
        <v>40.723331406515896</v>
      </c>
      <c r="L1735">
        <v>-73.989531102051501</v>
      </c>
      <c r="M1735">
        <v>40.720244000000001</v>
      </c>
      <c r="N1735">
        <v>-73.978842999999998</v>
      </c>
      <c r="O1735" s="5">
        <v>41922.629726342595</v>
      </c>
      <c r="P1735" s="5">
        <v>41922.633557303241</v>
      </c>
      <c r="Q1735" s="5">
        <v>41922.644571435187</v>
      </c>
      <c r="R1735" s="5">
        <v>41922.652179050929</v>
      </c>
      <c r="S1735">
        <f t="shared" si="54"/>
        <v>41</v>
      </c>
      <c r="T1735">
        <f t="shared" si="55"/>
        <v>5</v>
      </c>
    </row>
    <row r="1736" spans="1:20" x14ac:dyDescent="0.25">
      <c r="A1736">
        <v>1330863</v>
      </c>
      <c r="B1736">
        <v>291816</v>
      </c>
      <c r="C1736">
        <v>93783</v>
      </c>
      <c r="D1736" t="s">
        <v>23</v>
      </c>
      <c r="E1736" t="s">
        <v>395</v>
      </c>
      <c r="F1736" t="s">
        <v>309</v>
      </c>
      <c r="G1736" t="s">
        <v>765</v>
      </c>
      <c r="H1736">
        <v>1</v>
      </c>
      <c r="I1736" t="s">
        <v>22</v>
      </c>
      <c r="J1736" s="1">
        <v>8.9548148148148148E-3</v>
      </c>
      <c r="K1736">
        <v>40.713120307953901</v>
      </c>
      <c r="L1736">
        <v>-73.957528049054105</v>
      </c>
      <c r="M1736">
        <v>40.718826</v>
      </c>
      <c r="N1736">
        <v>-73.959697000000006</v>
      </c>
      <c r="O1736" s="5">
        <v>41922.645299421296</v>
      </c>
      <c r="P1736" s="5">
        <v>41922.651512488424</v>
      </c>
      <c r="Q1736" s="5">
        <v>41922.662505856482</v>
      </c>
      <c r="R1736" s="5">
        <v>41922.666977731482</v>
      </c>
      <c r="S1736">
        <f t="shared" si="54"/>
        <v>41</v>
      </c>
      <c r="T1736">
        <f t="shared" si="55"/>
        <v>5</v>
      </c>
    </row>
    <row r="1737" spans="1:20" x14ac:dyDescent="0.25">
      <c r="A1737">
        <v>1330960</v>
      </c>
      <c r="B1737">
        <v>108982</v>
      </c>
      <c r="C1737">
        <v>155234</v>
      </c>
      <c r="D1737" t="s">
        <v>23</v>
      </c>
      <c r="E1737" t="s">
        <v>96</v>
      </c>
      <c r="F1737" t="s">
        <v>97</v>
      </c>
      <c r="K1737">
        <v>40.723954999999997</v>
      </c>
      <c r="L1737">
        <v>-73.991828999999996</v>
      </c>
      <c r="M1737">
        <v>40.730149400000002</v>
      </c>
      <c r="N1737">
        <v>-74.002471999999997</v>
      </c>
      <c r="O1737" s="5">
        <v>41922.651808449074</v>
      </c>
      <c r="P1737" s="5">
        <v>41922.652262928241</v>
      </c>
      <c r="Q1737" s="5">
        <v>41922.675404872687</v>
      </c>
      <c r="R1737" s="5">
        <v>41922.680541527778</v>
      </c>
      <c r="S1737">
        <f t="shared" si="54"/>
        <v>41</v>
      </c>
      <c r="T1737">
        <f t="shared" si="55"/>
        <v>5</v>
      </c>
    </row>
    <row r="1738" spans="1:20" x14ac:dyDescent="0.25">
      <c r="A1738">
        <v>1331007</v>
      </c>
      <c r="B1738">
        <v>144851</v>
      </c>
      <c r="C1738">
        <v>152111</v>
      </c>
      <c r="D1738" t="s">
        <v>53</v>
      </c>
      <c r="E1738" t="s">
        <v>982</v>
      </c>
      <c r="F1738" t="s">
        <v>983</v>
      </c>
      <c r="G1738" t="s">
        <v>3916</v>
      </c>
      <c r="H1738">
        <v>1</v>
      </c>
      <c r="I1738" t="s">
        <v>61</v>
      </c>
      <c r="J1738" s="1">
        <v>4.075682870370371E-3</v>
      </c>
      <c r="K1738">
        <v>40.729568034877602</v>
      </c>
      <c r="L1738">
        <v>-73.998368882704</v>
      </c>
      <c r="M1738">
        <v>40.802989099999998</v>
      </c>
      <c r="N1738">
        <v>-73.950403800000004</v>
      </c>
      <c r="O1738" s="5">
        <v>41922.655056296295</v>
      </c>
      <c r="P1738" s="5">
        <v>41922.672600717589</v>
      </c>
      <c r="Q1738" s="5">
        <v>41922.679434097219</v>
      </c>
      <c r="R1738" s="5">
        <v>41922.725372222223</v>
      </c>
      <c r="S1738">
        <f t="shared" si="54"/>
        <v>41</v>
      </c>
      <c r="T1738">
        <f t="shared" si="55"/>
        <v>5</v>
      </c>
    </row>
    <row r="1739" spans="1:20" x14ac:dyDescent="0.25">
      <c r="A1739">
        <v>1331113</v>
      </c>
      <c r="B1739">
        <v>365897</v>
      </c>
      <c r="C1739">
        <v>151440</v>
      </c>
      <c r="D1739" t="s">
        <v>23</v>
      </c>
      <c r="E1739" t="s">
        <v>199</v>
      </c>
      <c r="G1739" t="s">
        <v>2453</v>
      </c>
      <c r="H1739">
        <v>1</v>
      </c>
      <c r="I1739" t="s">
        <v>199</v>
      </c>
      <c r="J1739" s="1">
        <v>4.9399074074074076E-3</v>
      </c>
      <c r="K1739">
        <v>40.7270408508681</v>
      </c>
      <c r="L1739">
        <v>-73.983835960747498</v>
      </c>
      <c r="M1739">
        <v>40.713167599999998</v>
      </c>
      <c r="N1739">
        <v>-73.978205099999997</v>
      </c>
      <c r="O1739" s="5">
        <v>41922.663133657406</v>
      </c>
      <c r="P1739" s="5">
        <v>41922.662918263886</v>
      </c>
      <c r="Q1739" s="5">
        <v>41922.676454918983</v>
      </c>
      <c r="R1739" s="5">
        <v>41922.68572642361</v>
      </c>
      <c r="S1739">
        <f t="shared" si="54"/>
        <v>41</v>
      </c>
      <c r="T1739">
        <f t="shared" si="55"/>
        <v>5</v>
      </c>
    </row>
    <row r="1740" spans="1:20" x14ac:dyDescent="0.25">
      <c r="A1740">
        <v>1331157</v>
      </c>
      <c r="B1740">
        <v>144252</v>
      </c>
      <c r="C1740">
        <v>73175</v>
      </c>
      <c r="D1740" t="s">
        <v>23</v>
      </c>
      <c r="E1740" t="s">
        <v>268</v>
      </c>
      <c r="K1740">
        <v>40.778445148285797</v>
      </c>
      <c r="L1740">
        <v>-73.960466858121293</v>
      </c>
      <c r="M1740">
        <v>40.740736699999999</v>
      </c>
      <c r="N1740">
        <v>-73.9923967</v>
      </c>
      <c r="O1740" s="5">
        <v>41922.66645109954</v>
      </c>
      <c r="P1740" s="5">
        <v>41922.678860173612</v>
      </c>
      <c r="Q1740" s="5">
        <v>41922.695753518521</v>
      </c>
      <c r="R1740" s="5">
        <v>41922.717768020833</v>
      </c>
      <c r="S1740">
        <f t="shared" si="54"/>
        <v>41</v>
      </c>
      <c r="T1740">
        <f t="shared" si="55"/>
        <v>5</v>
      </c>
    </row>
    <row r="1741" spans="1:20" x14ac:dyDescent="0.25">
      <c r="A1741">
        <v>1331156</v>
      </c>
      <c r="B1741">
        <v>371376</v>
      </c>
      <c r="C1741">
        <v>158266</v>
      </c>
      <c r="D1741" t="s">
        <v>314</v>
      </c>
      <c r="E1741" t="s">
        <v>464</v>
      </c>
      <c r="F1741" t="s">
        <v>465</v>
      </c>
      <c r="G1741" t="s">
        <v>466</v>
      </c>
      <c r="H1741">
        <v>1</v>
      </c>
      <c r="I1741" t="s">
        <v>467</v>
      </c>
      <c r="K1741">
        <v>40.735676762018002</v>
      </c>
      <c r="L1741">
        <v>-73.993829528068602</v>
      </c>
      <c r="M1741">
        <v>40.798550300000002</v>
      </c>
      <c r="N1741">
        <v>-73.940759499999999</v>
      </c>
      <c r="O1741" s="5">
        <v>41922.666759305554</v>
      </c>
      <c r="P1741" s="5">
        <v>41922.684487685183</v>
      </c>
      <c r="Q1741" s="5">
        <v>41922.694801944446</v>
      </c>
      <c r="R1741" s="5">
        <v>41922.713537719908</v>
      </c>
      <c r="S1741">
        <f t="shared" si="54"/>
        <v>41</v>
      </c>
      <c r="T1741">
        <f t="shared" si="55"/>
        <v>5</v>
      </c>
    </row>
    <row r="1742" spans="1:20" x14ac:dyDescent="0.25">
      <c r="A1742">
        <v>1331156</v>
      </c>
      <c r="B1742">
        <v>371376</v>
      </c>
      <c r="C1742">
        <v>158266</v>
      </c>
      <c r="D1742" t="s">
        <v>314</v>
      </c>
      <c r="E1742" t="s">
        <v>464</v>
      </c>
      <c r="F1742" t="s">
        <v>465</v>
      </c>
      <c r="G1742" t="s">
        <v>1501</v>
      </c>
      <c r="H1742">
        <v>1</v>
      </c>
      <c r="I1742" t="s">
        <v>552</v>
      </c>
      <c r="K1742">
        <v>40.735676762018002</v>
      </c>
      <c r="L1742">
        <v>-73.993829528068602</v>
      </c>
      <c r="M1742">
        <v>40.798550300000002</v>
      </c>
      <c r="N1742">
        <v>-73.940759499999999</v>
      </c>
      <c r="O1742" s="5">
        <v>41922.666759305554</v>
      </c>
      <c r="P1742" s="5">
        <v>41922.684487685183</v>
      </c>
      <c r="Q1742" s="5">
        <v>41922.694801944446</v>
      </c>
      <c r="R1742" s="5">
        <v>41922.713537719908</v>
      </c>
      <c r="S1742">
        <f t="shared" si="54"/>
        <v>41</v>
      </c>
      <c r="T1742">
        <f t="shared" si="55"/>
        <v>5</v>
      </c>
    </row>
    <row r="1743" spans="1:20" x14ac:dyDescent="0.25">
      <c r="A1743">
        <v>1331209</v>
      </c>
      <c r="B1743">
        <v>139626</v>
      </c>
      <c r="C1743">
        <v>160547</v>
      </c>
      <c r="D1743" t="s">
        <v>23</v>
      </c>
      <c r="E1743" t="s">
        <v>2809</v>
      </c>
      <c r="F1743" t="s">
        <v>25</v>
      </c>
      <c r="G1743" t="s">
        <v>2810</v>
      </c>
      <c r="H1743">
        <v>1</v>
      </c>
      <c r="I1743" t="s">
        <v>2811</v>
      </c>
      <c r="K1743">
        <v>40.745551300000002</v>
      </c>
      <c r="L1743">
        <v>-73.990843999999996</v>
      </c>
      <c r="M1743">
        <v>40.741840000000003</v>
      </c>
      <c r="N1743">
        <v>-74.002786999999998</v>
      </c>
      <c r="O1743" s="5">
        <v>41922.671955034719</v>
      </c>
      <c r="P1743" s="5">
        <v>41922.677657523149</v>
      </c>
      <c r="Q1743" s="5">
        <v>41922.697714120368</v>
      </c>
      <c r="R1743" s="5">
        <v>41922.710352233793</v>
      </c>
      <c r="S1743">
        <f t="shared" si="54"/>
        <v>41</v>
      </c>
      <c r="T1743">
        <f t="shared" si="55"/>
        <v>5</v>
      </c>
    </row>
    <row r="1744" spans="1:20" x14ac:dyDescent="0.25">
      <c r="A1744">
        <v>1331230</v>
      </c>
      <c r="B1744">
        <v>137739</v>
      </c>
      <c r="C1744">
        <v>62860</v>
      </c>
      <c r="D1744" t="s">
        <v>23</v>
      </c>
      <c r="E1744" t="s">
        <v>380</v>
      </c>
      <c r="J1744" s="1">
        <v>5.0426273148148149E-3</v>
      </c>
      <c r="K1744">
        <v>40.772558538276897</v>
      </c>
      <c r="L1744">
        <v>-73.965167711577905</v>
      </c>
      <c r="M1744">
        <v>40.7399548</v>
      </c>
      <c r="N1744">
        <v>-73.995642200000006</v>
      </c>
      <c r="O1744" s="5">
        <v>41922.673389872682</v>
      </c>
      <c r="P1744" s="5">
        <v>41922.687019571757</v>
      </c>
      <c r="Q1744" s="5">
        <v>41922.696908738428</v>
      </c>
      <c r="R1744" s="5">
        <v>41922.700687986115</v>
      </c>
      <c r="S1744">
        <f t="shared" si="54"/>
        <v>41</v>
      </c>
      <c r="T1744">
        <f t="shared" si="55"/>
        <v>5</v>
      </c>
    </row>
    <row r="1745" spans="1:20" x14ac:dyDescent="0.25">
      <c r="A1745">
        <v>1331269</v>
      </c>
      <c r="B1745">
        <v>262590</v>
      </c>
      <c r="C1745">
        <v>143085</v>
      </c>
      <c r="D1745" t="s">
        <v>53</v>
      </c>
      <c r="E1745" t="s">
        <v>500</v>
      </c>
      <c r="F1745" t="s">
        <v>501</v>
      </c>
      <c r="G1745" t="s">
        <v>1842</v>
      </c>
      <c r="H1745">
        <v>2</v>
      </c>
      <c r="I1745" t="s">
        <v>503</v>
      </c>
      <c r="K1745">
        <v>40.779598</v>
      </c>
      <c r="L1745">
        <v>-73.947388000000004</v>
      </c>
      <c r="M1745">
        <v>40.730068099999997</v>
      </c>
      <c r="N1745">
        <v>-73.993543599999995</v>
      </c>
      <c r="O1745" s="5">
        <v>41922.676300358798</v>
      </c>
      <c r="P1745" s="5">
        <v>41922.674706620368</v>
      </c>
      <c r="Q1745" s="5">
        <v>41922.678342604166</v>
      </c>
      <c r="R1745" s="5">
        <v>41922.704864224535</v>
      </c>
      <c r="S1745">
        <f t="shared" si="54"/>
        <v>41</v>
      </c>
      <c r="T1745">
        <f t="shared" si="55"/>
        <v>5</v>
      </c>
    </row>
    <row r="1746" spans="1:20" x14ac:dyDescent="0.25">
      <c r="A1746">
        <v>1331365</v>
      </c>
      <c r="B1746">
        <v>35643</v>
      </c>
      <c r="C1746">
        <v>104989</v>
      </c>
      <c r="D1746" t="s">
        <v>23</v>
      </c>
      <c r="E1746" t="s">
        <v>873</v>
      </c>
      <c r="F1746" t="s">
        <v>342</v>
      </c>
      <c r="G1746" t="s">
        <v>874</v>
      </c>
      <c r="H1746">
        <v>1</v>
      </c>
      <c r="I1746" t="s">
        <v>875</v>
      </c>
      <c r="J1746" s="1">
        <v>1.1090150462962961E-2</v>
      </c>
      <c r="K1746">
        <v>40.7183013640391</v>
      </c>
      <c r="L1746">
        <v>-73.991929968502404</v>
      </c>
      <c r="M1746">
        <v>40.691606</v>
      </c>
      <c r="N1746">
        <v>-73.985511000000002</v>
      </c>
      <c r="O1746" s="5">
        <v>41922.68394239583</v>
      </c>
      <c r="P1746" s="5">
        <v>41922.691732222222</v>
      </c>
      <c r="Q1746" s="5">
        <v>41922.708282615742</v>
      </c>
      <c r="R1746" s="5">
        <v>41922.725892372684</v>
      </c>
      <c r="S1746">
        <f t="shared" si="54"/>
        <v>41</v>
      </c>
      <c r="T1746">
        <f t="shared" si="55"/>
        <v>5</v>
      </c>
    </row>
    <row r="1747" spans="1:20" x14ac:dyDescent="0.25">
      <c r="A1747">
        <v>1331365</v>
      </c>
      <c r="B1747">
        <v>35643</v>
      </c>
      <c r="C1747">
        <v>104989</v>
      </c>
      <c r="D1747" t="s">
        <v>23</v>
      </c>
      <c r="E1747" t="s">
        <v>873</v>
      </c>
      <c r="F1747" t="s">
        <v>342</v>
      </c>
      <c r="G1747" t="s">
        <v>2802</v>
      </c>
      <c r="H1747">
        <v>2</v>
      </c>
      <c r="I1747" t="s">
        <v>875</v>
      </c>
      <c r="J1747" s="1">
        <v>1.1090150462962961E-2</v>
      </c>
      <c r="K1747">
        <v>40.7183013640391</v>
      </c>
      <c r="L1747">
        <v>-73.991929968502404</v>
      </c>
      <c r="M1747">
        <v>40.691606</v>
      </c>
      <c r="N1747">
        <v>-73.985511000000002</v>
      </c>
      <c r="O1747" s="5">
        <v>41922.68394239583</v>
      </c>
      <c r="P1747" s="5">
        <v>41922.691732222222</v>
      </c>
      <c r="Q1747" s="5">
        <v>41922.708282615742</v>
      </c>
      <c r="R1747" s="5">
        <v>41922.725892372684</v>
      </c>
      <c r="S1747">
        <f t="shared" si="54"/>
        <v>41</v>
      </c>
      <c r="T1747">
        <f t="shared" si="55"/>
        <v>5</v>
      </c>
    </row>
    <row r="1748" spans="1:20" x14ac:dyDescent="0.25">
      <c r="A1748">
        <v>1331365</v>
      </c>
      <c r="B1748">
        <v>35643</v>
      </c>
      <c r="C1748">
        <v>104989</v>
      </c>
      <c r="D1748" t="s">
        <v>23</v>
      </c>
      <c r="E1748" t="s">
        <v>873</v>
      </c>
      <c r="F1748" t="s">
        <v>342</v>
      </c>
      <c r="G1748" t="s">
        <v>3865</v>
      </c>
      <c r="H1748">
        <v>1</v>
      </c>
      <c r="I1748" t="s">
        <v>22</v>
      </c>
      <c r="J1748" s="1">
        <v>1.1090150462962961E-2</v>
      </c>
      <c r="K1748">
        <v>40.7183013640391</v>
      </c>
      <c r="L1748">
        <v>-73.991929968502404</v>
      </c>
      <c r="M1748">
        <v>40.691606</v>
      </c>
      <c r="N1748">
        <v>-73.985511000000002</v>
      </c>
      <c r="O1748" s="5">
        <v>41922.68394239583</v>
      </c>
      <c r="P1748" s="5">
        <v>41922.691732222222</v>
      </c>
      <c r="Q1748" s="5">
        <v>41922.708282615742</v>
      </c>
      <c r="R1748" s="5">
        <v>41922.725892372684</v>
      </c>
      <c r="S1748">
        <f t="shared" si="54"/>
        <v>41</v>
      </c>
      <c r="T1748">
        <f t="shared" si="55"/>
        <v>5</v>
      </c>
    </row>
    <row r="1749" spans="1:20" x14ac:dyDescent="0.25">
      <c r="A1749">
        <v>1331452</v>
      </c>
      <c r="B1749">
        <v>283310</v>
      </c>
      <c r="C1749">
        <v>93783</v>
      </c>
      <c r="D1749" t="s">
        <v>23</v>
      </c>
      <c r="E1749" t="s">
        <v>54</v>
      </c>
      <c r="F1749" t="s">
        <v>29</v>
      </c>
      <c r="G1749" t="s">
        <v>330</v>
      </c>
      <c r="H1749">
        <v>1</v>
      </c>
      <c r="I1749" t="s">
        <v>56</v>
      </c>
      <c r="K1749">
        <v>40.7152793278103</v>
      </c>
      <c r="L1749">
        <v>-74.014860391616807</v>
      </c>
      <c r="M1749">
        <v>40.713953799999999</v>
      </c>
      <c r="N1749">
        <v>-74.009601900000007</v>
      </c>
      <c r="O1749" s="5">
        <v>41922.691765347219</v>
      </c>
      <c r="P1749" s="5">
        <v>41922.698406585645</v>
      </c>
      <c r="Q1749" s="5">
        <v>41922.713274548609</v>
      </c>
      <c r="R1749" s="5">
        <v>41922.718071990741</v>
      </c>
      <c r="S1749">
        <f t="shared" si="54"/>
        <v>41</v>
      </c>
      <c r="T1749">
        <f t="shared" si="55"/>
        <v>5</v>
      </c>
    </row>
    <row r="1750" spans="1:20" x14ac:dyDescent="0.25">
      <c r="A1750">
        <v>1331601</v>
      </c>
      <c r="B1750">
        <v>59314</v>
      </c>
      <c r="C1750">
        <v>101359</v>
      </c>
      <c r="D1750" t="s">
        <v>23</v>
      </c>
      <c r="E1750" t="s">
        <v>234</v>
      </c>
      <c r="F1750" t="s">
        <v>70</v>
      </c>
      <c r="G1750" t="s">
        <v>2721</v>
      </c>
      <c r="H1750">
        <v>1</v>
      </c>
      <c r="I1750" t="s">
        <v>702</v>
      </c>
      <c r="K1750">
        <v>40.7231283099199</v>
      </c>
      <c r="L1750">
        <v>-74.002060890197697</v>
      </c>
      <c r="M1750">
        <v>40.718997999999999</v>
      </c>
      <c r="N1750">
        <v>-74.010943999999995</v>
      </c>
      <c r="O1750" s="5">
        <v>41922.705316874999</v>
      </c>
      <c r="P1750" s="5">
        <v>41922.72799752315</v>
      </c>
      <c r="Q1750" s="5">
        <v>41922.733581307868</v>
      </c>
      <c r="R1750" s="5">
        <v>41922.741797164352</v>
      </c>
      <c r="S1750">
        <f t="shared" si="54"/>
        <v>41</v>
      </c>
      <c r="T1750">
        <f t="shared" si="55"/>
        <v>5</v>
      </c>
    </row>
    <row r="1751" spans="1:20" x14ac:dyDescent="0.25">
      <c r="A1751">
        <v>1331679</v>
      </c>
      <c r="B1751">
        <v>39934</v>
      </c>
      <c r="C1751">
        <v>152111</v>
      </c>
      <c r="D1751" t="s">
        <v>53</v>
      </c>
      <c r="E1751" t="s">
        <v>88</v>
      </c>
      <c r="F1751" t="s">
        <v>89</v>
      </c>
      <c r="K1751">
        <v>40.780039769493101</v>
      </c>
      <c r="L1751">
        <v>-73.947290182113605</v>
      </c>
      <c r="M1751">
        <v>40.782305999999998</v>
      </c>
      <c r="N1751">
        <v>-73.945715000000007</v>
      </c>
      <c r="O1751" s="5">
        <v>41922.713504178239</v>
      </c>
      <c r="P1751" s="5">
        <v>41922.732430543983</v>
      </c>
      <c r="Q1751" s="5">
        <v>41922.742032071757</v>
      </c>
      <c r="R1751" s="5">
        <v>41922.745279212962</v>
      </c>
      <c r="S1751">
        <f t="shared" si="54"/>
        <v>41</v>
      </c>
      <c r="T1751">
        <f t="shared" si="55"/>
        <v>5</v>
      </c>
    </row>
    <row r="1752" spans="1:20" x14ac:dyDescent="0.25">
      <c r="A1752">
        <v>1331795</v>
      </c>
      <c r="B1752">
        <v>53680</v>
      </c>
      <c r="C1752">
        <v>56776</v>
      </c>
      <c r="D1752" t="s">
        <v>23</v>
      </c>
      <c r="E1752" t="s">
        <v>243</v>
      </c>
      <c r="F1752" t="s">
        <v>70</v>
      </c>
      <c r="G1752" t="s">
        <v>1736</v>
      </c>
      <c r="H1752">
        <v>1</v>
      </c>
      <c r="I1752" t="s">
        <v>319</v>
      </c>
      <c r="K1752">
        <v>40.787149600866101</v>
      </c>
      <c r="L1752">
        <v>-73.971722312198096</v>
      </c>
      <c r="M1752">
        <v>40.789583</v>
      </c>
      <c r="N1752">
        <v>-73.941692000000003</v>
      </c>
      <c r="O1752" s="5">
        <v>41922.720313865742</v>
      </c>
      <c r="P1752" s="5">
        <v>41922.720560243055</v>
      </c>
      <c r="Q1752" s="5">
        <v>41922.731217303241</v>
      </c>
      <c r="R1752" s="5">
        <v>41922.740176550928</v>
      </c>
      <c r="S1752">
        <f t="shared" si="54"/>
        <v>41</v>
      </c>
      <c r="T1752">
        <f t="shared" si="55"/>
        <v>5</v>
      </c>
    </row>
    <row r="1753" spans="1:20" x14ac:dyDescent="0.25">
      <c r="A1753">
        <v>1331801</v>
      </c>
      <c r="B1753">
        <v>84087</v>
      </c>
      <c r="C1753">
        <v>65763</v>
      </c>
      <c r="D1753" t="s">
        <v>23</v>
      </c>
      <c r="E1753" t="s">
        <v>255</v>
      </c>
      <c r="F1753" t="s">
        <v>91</v>
      </c>
      <c r="G1753" t="s">
        <v>1495</v>
      </c>
      <c r="H1753">
        <v>2</v>
      </c>
      <c r="I1753" t="s">
        <v>257</v>
      </c>
      <c r="J1753" s="1">
        <v>7.8202546296296301E-3</v>
      </c>
      <c r="K1753">
        <v>40.745963108098799</v>
      </c>
      <c r="L1753">
        <v>-74.001697291846</v>
      </c>
      <c r="M1753">
        <v>40.746516</v>
      </c>
      <c r="N1753">
        <v>-73.987213999999994</v>
      </c>
      <c r="O1753" s="5">
        <v>41922.721214537036</v>
      </c>
      <c r="P1753" s="5">
        <v>41922.72661203704</v>
      </c>
      <c r="Q1753" s="5">
        <v>41922.738258495374</v>
      </c>
      <c r="R1753" s="5">
        <v>41922.748673703703</v>
      </c>
      <c r="S1753">
        <f t="shared" si="54"/>
        <v>41</v>
      </c>
      <c r="T1753">
        <f t="shared" si="55"/>
        <v>5</v>
      </c>
    </row>
    <row r="1754" spans="1:20" x14ac:dyDescent="0.25">
      <c r="A1754">
        <v>1331834</v>
      </c>
      <c r="B1754">
        <v>105164</v>
      </c>
      <c r="C1754">
        <v>93783</v>
      </c>
      <c r="D1754" t="s">
        <v>23</v>
      </c>
      <c r="E1754" t="s">
        <v>1170</v>
      </c>
      <c r="F1754" t="s">
        <v>709</v>
      </c>
      <c r="J1754" s="1">
        <v>5.7913194444444436E-3</v>
      </c>
      <c r="K1754">
        <v>40.721316129999998</v>
      </c>
      <c r="L1754">
        <v>-74.010077999999993</v>
      </c>
      <c r="M1754">
        <v>40.730992999999998</v>
      </c>
      <c r="N1754">
        <v>-74.009915000000007</v>
      </c>
      <c r="O1754" s="5">
        <v>41922.723608171298</v>
      </c>
      <c r="P1754" s="5">
        <v>41922.724078657404</v>
      </c>
      <c r="Q1754" s="5">
        <v>41922.744798055559</v>
      </c>
      <c r="R1754" s="5">
        <v>41922.751426782408</v>
      </c>
      <c r="S1754">
        <f t="shared" si="54"/>
        <v>41</v>
      </c>
      <c r="T1754">
        <f t="shared" si="55"/>
        <v>5</v>
      </c>
    </row>
    <row r="1755" spans="1:20" x14ac:dyDescent="0.25">
      <c r="A1755">
        <v>1331862</v>
      </c>
      <c r="B1755">
        <v>144133</v>
      </c>
      <c r="C1755">
        <v>46764</v>
      </c>
      <c r="D1755" t="s">
        <v>23</v>
      </c>
      <c r="E1755" t="s">
        <v>54</v>
      </c>
      <c r="F1755" t="s">
        <v>29</v>
      </c>
      <c r="G1755" t="s">
        <v>842</v>
      </c>
      <c r="H1755">
        <v>2</v>
      </c>
      <c r="I1755" t="s">
        <v>31</v>
      </c>
      <c r="K1755">
        <v>40.740884357811296</v>
      </c>
      <c r="L1755">
        <v>-73.988198676721197</v>
      </c>
      <c r="M1755">
        <v>40.747098000000001</v>
      </c>
      <c r="N1755">
        <v>-73.986641000000006</v>
      </c>
      <c r="O1755" s="5">
        <v>41922.727043564817</v>
      </c>
      <c r="P1755" s="5">
        <v>41922.733784305557</v>
      </c>
      <c r="Q1755" s="5">
        <v>41922.760057083331</v>
      </c>
      <c r="R1755" s="5">
        <v>41922.767921446757</v>
      </c>
      <c r="S1755">
        <f t="shared" si="54"/>
        <v>41</v>
      </c>
      <c r="T1755">
        <f t="shared" si="55"/>
        <v>5</v>
      </c>
    </row>
    <row r="1756" spans="1:20" x14ac:dyDescent="0.25">
      <c r="A1756">
        <v>1331951</v>
      </c>
      <c r="B1756">
        <v>371592</v>
      </c>
      <c r="C1756">
        <v>83565</v>
      </c>
      <c r="D1756" t="s">
        <v>23</v>
      </c>
      <c r="E1756" t="s">
        <v>491</v>
      </c>
      <c r="G1756" t="s">
        <v>638</v>
      </c>
      <c r="H1756">
        <v>1</v>
      </c>
      <c r="I1756" t="s">
        <v>639</v>
      </c>
      <c r="K1756">
        <v>40.729110403548901</v>
      </c>
      <c r="L1756">
        <v>-73.984245455566395</v>
      </c>
      <c r="M1756">
        <v>40.745188518815198</v>
      </c>
      <c r="N1756">
        <v>-74.004439570421098</v>
      </c>
      <c r="O1756" s="5">
        <v>41922.732286435188</v>
      </c>
      <c r="P1756" s="5">
        <v>41922.736376493056</v>
      </c>
      <c r="Q1756" s="5">
        <v>41922.761727372686</v>
      </c>
      <c r="R1756" s="5">
        <v>41922.770236238423</v>
      </c>
      <c r="S1756">
        <f t="shared" si="54"/>
        <v>41</v>
      </c>
      <c r="T1756">
        <f t="shared" si="55"/>
        <v>5</v>
      </c>
    </row>
    <row r="1757" spans="1:20" x14ac:dyDescent="0.25">
      <c r="A1757">
        <v>1332021</v>
      </c>
      <c r="B1757">
        <v>299735</v>
      </c>
      <c r="C1757">
        <v>138061</v>
      </c>
      <c r="D1757" t="s">
        <v>53</v>
      </c>
      <c r="E1757" t="s">
        <v>858</v>
      </c>
      <c r="F1757" t="s">
        <v>41</v>
      </c>
      <c r="G1757" t="s">
        <v>1364</v>
      </c>
      <c r="H1757">
        <v>1</v>
      </c>
      <c r="I1757" t="s">
        <v>1365</v>
      </c>
      <c r="J1757" s="1">
        <v>2.1661921296296295E-3</v>
      </c>
      <c r="K1757">
        <v>40.741604883571803</v>
      </c>
      <c r="L1757">
        <v>-73.983304239412405</v>
      </c>
      <c r="M1757">
        <v>40.752106699999999</v>
      </c>
      <c r="N1757">
        <v>-73.974246300000004</v>
      </c>
      <c r="O1757" s="5">
        <v>41922.736924305558</v>
      </c>
      <c r="P1757" s="5">
        <v>41922.751593125002</v>
      </c>
      <c r="Q1757" s="5">
        <v>41922.761316805554</v>
      </c>
      <c r="R1757" s="5">
        <v>41922.770244918982</v>
      </c>
      <c r="S1757">
        <f t="shared" si="54"/>
        <v>41</v>
      </c>
      <c r="T1757">
        <f t="shared" si="55"/>
        <v>5</v>
      </c>
    </row>
    <row r="1758" spans="1:20" x14ac:dyDescent="0.25">
      <c r="A1758">
        <v>1332050</v>
      </c>
      <c r="B1758">
        <v>67748</v>
      </c>
      <c r="C1758">
        <v>65763</v>
      </c>
      <c r="D1758" t="s">
        <v>23</v>
      </c>
      <c r="E1758" t="s">
        <v>730</v>
      </c>
      <c r="F1758" t="s">
        <v>91</v>
      </c>
      <c r="G1758" t="s">
        <v>3480</v>
      </c>
      <c r="H1758">
        <v>1</v>
      </c>
      <c r="I1758" t="s">
        <v>623</v>
      </c>
      <c r="J1758" s="1">
        <v>2.0123032407407407E-3</v>
      </c>
      <c r="K1758">
        <v>40.722748587419602</v>
      </c>
      <c r="L1758">
        <v>-73.996061916918705</v>
      </c>
      <c r="M1758">
        <v>40.721857999999997</v>
      </c>
      <c r="N1758">
        <v>-74.008347000000001</v>
      </c>
      <c r="O1758" s="5">
        <v>41922.738141041664</v>
      </c>
      <c r="P1758" s="5">
        <v>41922.755009837965</v>
      </c>
      <c r="Q1758" s="5">
        <v>41922.762531886576</v>
      </c>
      <c r="R1758" s="5">
        <v>41922.770361921299</v>
      </c>
      <c r="S1758">
        <f t="shared" si="54"/>
        <v>41</v>
      </c>
      <c r="T1758">
        <f t="shared" si="55"/>
        <v>5</v>
      </c>
    </row>
    <row r="1759" spans="1:20" x14ac:dyDescent="0.25">
      <c r="A1759">
        <v>1332089</v>
      </c>
      <c r="B1759">
        <v>314248</v>
      </c>
      <c r="C1759">
        <v>151467</v>
      </c>
      <c r="D1759" t="s">
        <v>23</v>
      </c>
      <c r="E1759" t="s">
        <v>500</v>
      </c>
      <c r="F1759" t="s">
        <v>501</v>
      </c>
      <c r="G1759" t="s">
        <v>2511</v>
      </c>
      <c r="H1759">
        <v>1</v>
      </c>
      <c r="I1759" t="s">
        <v>2512</v>
      </c>
      <c r="K1759">
        <v>40.779598</v>
      </c>
      <c r="L1759">
        <v>-73.947388000000004</v>
      </c>
      <c r="M1759">
        <v>40.779107199999999</v>
      </c>
      <c r="N1759">
        <v>-73.948329900000004</v>
      </c>
      <c r="O1759" s="5">
        <v>41922.741407939815</v>
      </c>
      <c r="R1759" s="5">
        <v>41922.754745775463</v>
      </c>
      <c r="S1759">
        <f t="shared" si="54"/>
        <v>41</v>
      </c>
      <c r="T1759">
        <f t="shared" si="55"/>
        <v>5</v>
      </c>
    </row>
    <row r="1760" spans="1:20" x14ac:dyDescent="0.25">
      <c r="A1760">
        <v>1332159</v>
      </c>
      <c r="B1760">
        <v>337525</v>
      </c>
      <c r="C1760">
        <v>73175</v>
      </c>
      <c r="D1760" t="s">
        <v>23</v>
      </c>
      <c r="E1760" t="s">
        <v>2016</v>
      </c>
      <c r="F1760" t="s">
        <v>80</v>
      </c>
      <c r="G1760" t="s">
        <v>2017</v>
      </c>
      <c r="H1760">
        <v>1</v>
      </c>
      <c r="I1760" t="s">
        <v>1808</v>
      </c>
      <c r="J1760" s="1">
        <v>3.9116666666666666E-3</v>
      </c>
      <c r="K1760">
        <v>40.746962307594501</v>
      </c>
      <c r="L1760">
        <v>-73.984848061048297</v>
      </c>
      <c r="M1760">
        <v>40.764033400000002</v>
      </c>
      <c r="N1760">
        <v>-73.977021899999997</v>
      </c>
      <c r="O1760" s="5">
        <v>41922.747326886572</v>
      </c>
      <c r="R1760" s="5">
        <v>41922.788010127311</v>
      </c>
      <c r="S1760">
        <f t="shared" si="54"/>
        <v>41</v>
      </c>
      <c r="T1760">
        <f t="shared" si="55"/>
        <v>5</v>
      </c>
    </row>
    <row r="1761" spans="1:20" x14ac:dyDescent="0.25">
      <c r="A1761">
        <v>1332150</v>
      </c>
      <c r="B1761">
        <v>50120</v>
      </c>
      <c r="C1761">
        <v>144719</v>
      </c>
      <c r="D1761" t="s">
        <v>23</v>
      </c>
      <c r="E1761" t="s">
        <v>180</v>
      </c>
      <c r="F1761" t="s">
        <v>97</v>
      </c>
      <c r="G1761" t="s">
        <v>1451</v>
      </c>
      <c r="H1761">
        <v>1</v>
      </c>
      <c r="I1761" t="s">
        <v>1452</v>
      </c>
      <c r="K1761">
        <v>40.778503999999998</v>
      </c>
      <c r="L1761">
        <v>-73.982091999999994</v>
      </c>
      <c r="M1761">
        <v>40.788769000000002</v>
      </c>
      <c r="N1761">
        <v>-73.978346000000002</v>
      </c>
      <c r="O1761" s="5">
        <v>41922.747711249998</v>
      </c>
      <c r="P1761" s="5">
        <v>41922.772300324075</v>
      </c>
      <c r="Q1761" s="5">
        <v>41922.786031203701</v>
      </c>
      <c r="R1761" s="5">
        <v>41922.793258703707</v>
      </c>
      <c r="S1761">
        <f t="shared" si="54"/>
        <v>41</v>
      </c>
      <c r="T1761">
        <f t="shared" si="55"/>
        <v>5</v>
      </c>
    </row>
    <row r="1762" spans="1:20" x14ac:dyDescent="0.25">
      <c r="A1762">
        <v>1332186</v>
      </c>
      <c r="B1762">
        <v>83142</v>
      </c>
      <c r="C1762">
        <v>109259</v>
      </c>
      <c r="D1762" t="s">
        <v>23</v>
      </c>
      <c r="E1762" t="s">
        <v>88</v>
      </c>
      <c r="F1762" t="s">
        <v>89</v>
      </c>
      <c r="K1762">
        <v>40.739669913434199</v>
      </c>
      <c r="L1762">
        <v>-73.995310138486801</v>
      </c>
      <c r="M1762">
        <v>40.740414999999999</v>
      </c>
      <c r="N1762">
        <v>-74.001339000000002</v>
      </c>
      <c r="O1762" s="5">
        <v>41922.749905671299</v>
      </c>
      <c r="P1762" s="5">
        <v>41922.750757175927</v>
      </c>
      <c r="Q1762" s="5">
        <v>41922.756893078702</v>
      </c>
      <c r="R1762" s="5">
        <v>41922.76095758102</v>
      </c>
      <c r="S1762">
        <f t="shared" si="54"/>
        <v>41</v>
      </c>
      <c r="T1762">
        <f t="shared" si="55"/>
        <v>5</v>
      </c>
    </row>
    <row r="1763" spans="1:20" x14ac:dyDescent="0.25">
      <c r="A1763">
        <v>1332194</v>
      </c>
      <c r="B1763">
        <v>371525</v>
      </c>
      <c r="C1763">
        <v>67103</v>
      </c>
      <c r="D1763" t="s">
        <v>170</v>
      </c>
      <c r="E1763" t="s">
        <v>180</v>
      </c>
      <c r="F1763" t="s">
        <v>97</v>
      </c>
      <c r="G1763" t="s">
        <v>181</v>
      </c>
      <c r="H1763">
        <v>1</v>
      </c>
      <c r="I1763" t="s">
        <v>182</v>
      </c>
      <c r="K1763">
        <v>40.74174</v>
      </c>
      <c r="L1763">
        <v>-73.993650000000002</v>
      </c>
      <c r="M1763">
        <v>40.738579748387899</v>
      </c>
      <c r="N1763">
        <v>-74.009123467204205</v>
      </c>
      <c r="O1763" s="5">
        <v>41922.750564131944</v>
      </c>
      <c r="P1763" s="5">
        <v>41922.793503472225</v>
      </c>
      <c r="Q1763" s="5">
        <v>41922.853002094904</v>
      </c>
      <c r="R1763" s="5">
        <v>41922.863802326392</v>
      </c>
      <c r="S1763">
        <f t="shared" si="54"/>
        <v>41</v>
      </c>
      <c r="T1763">
        <f t="shared" si="55"/>
        <v>5</v>
      </c>
    </row>
    <row r="1764" spans="1:20" x14ac:dyDescent="0.25">
      <c r="A1764">
        <v>1332194</v>
      </c>
      <c r="B1764">
        <v>371525</v>
      </c>
      <c r="C1764">
        <v>67103</v>
      </c>
      <c r="D1764" t="s">
        <v>170</v>
      </c>
      <c r="E1764" t="s">
        <v>180</v>
      </c>
      <c r="F1764" t="s">
        <v>97</v>
      </c>
      <c r="G1764" t="s">
        <v>3699</v>
      </c>
      <c r="H1764">
        <v>1</v>
      </c>
      <c r="I1764" t="s">
        <v>3278</v>
      </c>
      <c r="K1764">
        <v>40.74174</v>
      </c>
      <c r="L1764">
        <v>-73.993650000000002</v>
      </c>
      <c r="M1764">
        <v>40.738579748387899</v>
      </c>
      <c r="N1764">
        <v>-74.009123467204205</v>
      </c>
      <c r="O1764" s="5">
        <v>41922.750564131944</v>
      </c>
      <c r="P1764" s="5">
        <v>41922.793503472225</v>
      </c>
      <c r="Q1764" s="5">
        <v>41922.853002094904</v>
      </c>
      <c r="R1764" s="5">
        <v>41922.863802326392</v>
      </c>
      <c r="S1764">
        <f t="shared" si="54"/>
        <v>41</v>
      </c>
      <c r="T1764">
        <f t="shared" si="55"/>
        <v>5</v>
      </c>
    </row>
    <row r="1765" spans="1:20" x14ac:dyDescent="0.25">
      <c r="A1765">
        <v>1332194</v>
      </c>
      <c r="B1765">
        <v>371525</v>
      </c>
      <c r="C1765">
        <v>67103</v>
      </c>
      <c r="D1765" t="s">
        <v>170</v>
      </c>
      <c r="E1765" t="s">
        <v>180</v>
      </c>
      <c r="F1765" t="s">
        <v>97</v>
      </c>
      <c r="G1765" t="s">
        <v>3798</v>
      </c>
      <c r="H1765">
        <v>1</v>
      </c>
      <c r="I1765" t="s">
        <v>455</v>
      </c>
      <c r="K1765">
        <v>40.74174</v>
      </c>
      <c r="L1765">
        <v>-73.993650000000002</v>
      </c>
      <c r="M1765">
        <v>40.738579748387899</v>
      </c>
      <c r="N1765">
        <v>-74.009123467204205</v>
      </c>
      <c r="O1765" s="5">
        <v>41922.750564131944</v>
      </c>
      <c r="P1765" s="5">
        <v>41922.793503472225</v>
      </c>
      <c r="Q1765" s="5">
        <v>41922.853002094904</v>
      </c>
      <c r="R1765" s="5">
        <v>41922.863802326392</v>
      </c>
      <c r="S1765">
        <f t="shared" si="54"/>
        <v>41</v>
      </c>
      <c r="T1765">
        <f t="shared" si="55"/>
        <v>5</v>
      </c>
    </row>
    <row r="1766" spans="1:20" x14ac:dyDescent="0.25">
      <c r="A1766">
        <v>1332201</v>
      </c>
      <c r="B1766">
        <v>97938</v>
      </c>
      <c r="C1766">
        <v>111793</v>
      </c>
      <c r="D1766" t="s">
        <v>53</v>
      </c>
      <c r="E1766" t="s">
        <v>143</v>
      </c>
      <c r="F1766" t="s">
        <v>78</v>
      </c>
      <c r="K1766">
        <v>40.696928814043098</v>
      </c>
      <c r="L1766">
        <v>-73.935428150998604</v>
      </c>
      <c r="M1766">
        <v>40.720581699999997</v>
      </c>
      <c r="N1766">
        <v>-73.962362400000004</v>
      </c>
      <c r="O1766" s="5">
        <v>41922.75135515046</v>
      </c>
      <c r="P1766" s="5">
        <v>41922.766767199071</v>
      </c>
      <c r="Q1766" s="5">
        <v>41922.782248321761</v>
      </c>
      <c r="R1766" s="5">
        <v>41922.794644583337</v>
      </c>
      <c r="S1766">
        <f t="shared" si="54"/>
        <v>41</v>
      </c>
      <c r="T1766">
        <f t="shared" si="55"/>
        <v>5</v>
      </c>
    </row>
    <row r="1767" spans="1:20" x14ac:dyDescent="0.25">
      <c r="A1767">
        <v>1332223</v>
      </c>
      <c r="B1767">
        <v>371590</v>
      </c>
      <c r="C1767">
        <v>137090</v>
      </c>
      <c r="D1767" t="s">
        <v>23</v>
      </c>
      <c r="E1767" t="s">
        <v>255</v>
      </c>
      <c r="F1767" t="s">
        <v>91</v>
      </c>
      <c r="G1767" t="s">
        <v>1312</v>
      </c>
      <c r="H1767">
        <v>1</v>
      </c>
      <c r="I1767" t="s">
        <v>392</v>
      </c>
      <c r="J1767" s="1">
        <v>4.5446064814814819E-3</v>
      </c>
      <c r="K1767">
        <v>40.718110071383997</v>
      </c>
      <c r="L1767">
        <v>-73.957545268768797</v>
      </c>
      <c r="M1767">
        <v>40.689053000000001</v>
      </c>
      <c r="N1767">
        <v>-73.991638800000004</v>
      </c>
      <c r="O1767" s="5">
        <v>41922.753056307869</v>
      </c>
      <c r="P1767" s="5">
        <v>41922.765796504631</v>
      </c>
      <c r="Q1767" s="5">
        <v>41922.786192974534</v>
      </c>
      <c r="R1767" s="5">
        <v>41922.78962599537</v>
      </c>
      <c r="S1767">
        <f t="shared" si="54"/>
        <v>41</v>
      </c>
      <c r="T1767">
        <f t="shared" si="55"/>
        <v>5</v>
      </c>
    </row>
    <row r="1768" spans="1:20" x14ac:dyDescent="0.25">
      <c r="A1768">
        <v>1332223</v>
      </c>
      <c r="B1768">
        <v>371590</v>
      </c>
      <c r="C1768">
        <v>137090</v>
      </c>
      <c r="D1768" t="s">
        <v>23</v>
      </c>
      <c r="E1768" t="s">
        <v>255</v>
      </c>
      <c r="F1768" t="s">
        <v>91</v>
      </c>
      <c r="G1768" t="s">
        <v>391</v>
      </c>
      <c r="H1768">
        <v>1</v>
      </c>
      <c r="I1768" t="s">
        <v>392</v>
      </c>
      <c r="J1768" s="1">
        <v>4.5446064814814819E-3</v>
      </c>
      <c r="K1768">
        <v>40.718110071383997</v>
      </c>
      <c r="L1768">
        <v>-73.957545268768797</v>
      </c>
      <c r="M1768">
        <v>40.689053000000001</v>
      </c>
      <c r="N1768">
        <v>-73.991638800000004</v>
      </c>
      <c r="O1768" s="5">
        <v>41922.753056307869</v>
      </c>
      <c r="P1768" s="5">
        <v>41922.765796504631</v>
      </c>
      <c r="Q1768" s="5">
        <v>41922.786192974534</v>
      </c>
      <c r="R1768" s="5">
        <v>41922.78962599537</v>
      </c>
      <c r="S1768">
        <f t="shared" si="54"/>
        <v>41</v>
      </c>
      <c r="T1768">
        <f t="shared" si="55"/>
        <v>5</v>
      </c>
    </row>
    <row r="1769" spans="1:20" x14ac:dyDescent="0.25">
      <c r="A1769">
        <v>1332233</v>
      </c>
      <c r="B1769">
        <v>228117</v>
      </c>
      <c r="C1769">
        <v>71060</v>
      </c>
      <c r="D1769" t="s">
        <v>23</v>
      </c>
      <c r="E1769" t="s">
        <v>2085</v>
      </c>
      <c r="F1769" t="s">
        <v>78</v>
      </c>
      <c r="K1769">
        <v>40.79806</v>
      </c>
      <c r="L1769">
        <v>-73.939920000000001</v>
      </c>
      <c r="M1769">
        <v>40.780543000000002</v>
      </c>
      <c r="N1769">
        <v>-73.950717999999995</v>
      </c>
      <c r="O1769" s="5">
        <v>41922.75421741898</v>
      </c>
      <c r="P1769" s="5">
        <v>41922.755329074076</v>
      </c>
      <c r="Q1769" s="5">
        <v>41922.762501909725</v>
      </c>
      <c r="R1769" s="5">
        <v>41922.771418518518</v>
      </c>
      <c r="S1769">
        <f t="shared" si="54"/>
        <v>41</v>
      </c>
      <c r="T1769">
        <f t="shared" si="55"/>
        <v>5</v>
      </c>
    </row>
    <row r="1770" spans="1:20" x14ac:dyDescent="0.25">
      <c r="A1770">
        <v>1332293</v>
      </c>
      <c r="B1770">
        <v>77540</v>
      </c>
      <c r="C1770">
        <v>132725</v>
      </c>
      <c r="D1770" t="s">
        <v>23</v>
      </c>
      <c r="E1770" t="s">
        <v>2546</v>
      </c>
      <c r="F1770" t="s">
        <v>91</v>
      </c>
      <c r="J1770" s="1">
        <v>1.9674189814814814E-3</v>
      </c>
      <c r="K1770">
        <v>40.729951</v>
      </c>
      <c r="L1770">
        <v>-73.999026999999998</v>
      </c>
      <c r="M1770">
        <v>40.7375647</v>
      </c>
      <c r="N1770">
        <v>-74.008859599999994</v>
      </c>
      <c r="O1770" s="5">
        <v>41922.759814699071</v>
      </c>
      <c r="P1770" s="5">
        <v>41922.76022960648</v>
      </c>
      <c r="Q1770" s="5">
        <v>41922.778143738426</v>
      </c>
      <c r="R1770" s="5">
        <v>41922.788925532404</v>
      </c>
      <c r="S1770">
        <f t="shared" si="54"/>
        <v>41</v>
      </c>
      <c r="T1770">
        <f t="shared" si="55"/>
        <v>5</v>
      </c>
    </row>
    <row r="1771" spans="1:20" x14ac:dyDescent="0.25">
      <c r="A1771">
        <v>1332306</v>
      </c>
      <c r="B1771">
        <v>62442</v>
      </c>
      <c r="C1771">
        <v>142140</v>
      </c>
      <c r="D1771" t="s">
        <v>53</v>
      </c>
      <c r="E1771" t="s">
        <v>1991</v>
      </c>
      <c r="F1771" t="s">
        <v>37</v>
      </c>
      <c r="G1771" t="s">
        <v>2922</v>
      </c>
      <c r="H1771">
        <v>1</v>
      </c>
      <c r="I1771" t="s">
        <v>2923</v>
      </c>
      <c r="J1771" s="1">
        <v>1.0562835648148148E-2</v>
      </c>
      <c r="K1771">
        <v>40.760294915394098</v>
      </c>
      <c r="L1771">
        <v>-73.977369880188505</v>
      </c>
      <c r="M1771">
        <v>40.737564999999996</v>
      </c>
      <c r="N1771">
        <v>-74.008859999999999</v>
      </c>
      <c r="O1771" s="5">
        <v>41922.761620972226</v>
      </c>
      <c r="R1771" s="5">
        <v>41922.813821493059</v>
      </c>
      <c r="S1771">
        <f t="shared" si="54"/>
        <v>41</v>
      </c>
      <c r="T1771">
        <f t="shared" si="55"/>
        <v>5</v>
      </c>
    </row>
    <row r="1772" spans="1:20" x14ac:dyDescent="0.25">
      <c r="A1772">
        <v>1332378</v>
      </c>
      <c r="B1772">
        <v>292295</v>
      </c>
      <c r="C1772">
        <v>34804</v>
      </c>
      <c r="D1772" t="s">
        <v>170</v>
      </c>
      <c r="E1772" t="s">
        <v>548</v>
      </c>
      <c r="F1772" t="s">
        <v>251</v>
      </c>
      <c r="G1772" t="s">
        <v>549</v>
      </c>
      <c r="H1772">
        <v>1</v>
      </c>
      <c r="I1772" t="s">
        <v>550</v>
      </c>
      <c r="J1772" s="1">
        <v>1.8976851851851854E-3</v>
      </c>
      <c r="K1772">
        <v>40.774850249290502</v>
      </c>
      <c r="L1772">
        <v>-73.958765999999997</v>
      </c>
      <c r="M1772">
        <v>40.688965000000003</v>
      </c>
      <c r="N1772">
        <v>-73.994389999999996</v>
      </c>
      <c r="O1772" s="5">
        <v>41922.767476817127</v>
      </c>
      <c r="P1772" s="5">
        <v>41922.772945069446</v>
      </c>
      <c r="Q1772" s="5">
        <v>41922.787064108794</v>
      </c>
      <c r="R1772" s="5">
        <v>41922.818450983796</v>
      </c>
      <c r="S1772">
        <f t="shared" si="54"/>
        <v>41</v>
      </c>
      <c r="T1772">
        <f t="shared" si="55"/>
        <v>5</v>
      </c>
    </row>
    <row r="1773" spans="1:20" x14ac:dyDescent="0.25">
      <c r="A1773">
        <v>1332394</v>
      </c>
      <c r="B1773">
        <v>320493</v>
      </c>
      <c r="C1773">
        <v>137743</v>
      </c>
      <c r="D1773" t="s">
        <v>23</v>
      </c>
      <c r="E1773" t="s">
        <v>409</v>
      </c>
      <c r="F1773" t="s">
        <v>342</v>
      </c>
      <c r="G1773" t="s">
        <v>1387</v>
      </c>
      <c r="H1773">
        <v>1</v>
      </c>
      <c r="I1773" t="s">
        <v>411</v>
      </c>
      <c r="K1773">
        <v>40.732935902065101</v>
      </c>
      <c r="L1773">
        <v>-73.986443521670196</v>
      </c>
      <c r="M1773">
        <v>40.745049600000002</v>
      </c>
      <c r="N1773">
        <v>-73.971801299999996</v>
      </c>
      <c r="O1773" s="5">
        <v>41922.770140624998</v>
      </c>
      <c r="P1773" s="5">
        <v>41922.777860358794</v>
      </c>
      <c r="Q1773" s="5">
        <v>41922.802378356479</v>
      </c>
      <c r="R1773" s="5">
        <v>41922.814879861115</v>
      </c>
      <c r="S1773">
        <f t="shared" si="54"/>
        <v>41</v>
      </c>
      <c r="T1773">
        <f t="shared" si="55"/>
        <v>5</v>
      </c>
    </row>
    <row r="1774" spans="1:20" x14ac:dyDescent="0.25">
      <c r="A1774">
        <v>1332394</v>
      </c>
      <c r="B1774">
        <v>320493</v>
      </c>
      <c r="C1774">
        <v>137743</v>
      </c>
      <c r="D1774" t="s">
        <v>23</v>
      </c>
      <c r="E1774" t="s">
        <v>409</v>
      </c>
      <c r="F1774" t="s">
        <v>342</v>
      </c>
      <c r="G1774" t="s">
        <v>1758</v>
      </c>
      <c r="H1774">
        <v>1</v>
      </c>
      <c r="I1774" t="s">
        <v>1759</v>
      </c>
      <c r="K1774">
        <v>40.732935902065101</v>
      </c>
      <c r="L1774">
        <v>-73.986443521670196</v>
      </c>
      <c r="M1774">
        <v>40.745049600000002</v>
      </c>
      <c r="N1774">
        <v>-73.971801299999996</v>
      </c>
      <c r="O1774" s="5">
        <v>41922.770140624998</v>
      </c>
      <c r="P1774" s="5">
        <v>41922.777860358794</v>
      </c>
      <c r="Q1774" s="5">
        <v>41922.802378356479</v>
      </c>
      <c r="R1774" s="5">
        <v>41922.814879861115</v>
      </c>
      <c r="S1774">
        <f t="shared" si="54"/>
        <v>41</v>
      </c>
      <c r="T1774">
        <f t="shared" si="55"/>
        <v>5</v>
      </c>
    </row>
    <row r="1775" spans="1:20" x14ac:dyDescent="0.25">
      <c r="A1775">
        <v>1332439</v>
      </c>
      <c r="B1775">
        <v>19572</v>
      </c>
      <c r="C1775">
        <v>152053</v>
      </c>
      <c r="D1775" t="s">
        <v>23</v>
      </c>
      <c r="E1775" t="s">
        <v>395</v>
      </c>
      <c r="F1775" t="s">
        <v>309</v>
      </c>
      <c r="G1775" t="s">
        <v>396</v>
      </c>
      <c r="H1775">
        <v>1</v>
      </c>
      <c r="I1775" t="s">
        <v>397</v>
      </c>
      <c r="J1775" s="1">
        <v>5.6150231481481494E-3</v>
      </c>
      <c r="K1775">
        <v>40.72681</v>
      </c>
      <c r="L1775">
        <v>-73.985328999999993</v>
      </c>
      <c r="M1775">
        <v>40.734236899999999</v>
      </c>
      <c r="N1775">
        <v>-73.983224300000003</v>
      </c>
      <c r="O1775" s="5">
        <v>41922.771472349537</v>
      </c>
      <c r="P1775" s="5">
        <v>41922.779627881944</v>
      </c>
      <c r="Q1775" s="5">
        <v>41922.788959768521</v>
      </c>
      <c r="R1775" s="5">
        <v>41922.793442291666</v>
      </c>
      <c r="S1775">
        <f t="shared" si="54"/>
        <v>41</v>
      </c>
      <c r="T1775">
        <f t="shared" si="55"/>
        <v>5</v>
      </c>
    </row>
    <row r="1776" spans="1:20" x14ac:dyDescent="0.25">
      <c r="A1776">
        <v>1332448</v>
      </c>
      <c r="B1776">
        <v>222073</v>
      </c>
      <c r="C1776">
        <v>34667</v>
      </c>
      <c r="D1776" t="s">
        <v>23</v>
      </c>
      <c r="E1776" t="s">
        <v>238</v>
      </c>
      <c r="G1776" t="s">
        <v>839</v>
      </c>
      <c r="H1776">
        <v>1</v>
      </c>
      <c r="I1776" t="s">
        <v>840</v>
      </c>
      <c r="J1776" s="1">
        <v>5.3069907407407406E-3</v>
      </c>
      <c r="K1776">
        <v>40.724743642155602</v>
      </c>
      <c r="L1776">
        <v>-73.9986615554824</v>
      </c>
      <c r="M1776">
        <v>40.723676400000002</v>
      </c>
      <c r="N1776">
        <v>-74.010723499999997</v>
      </c>
      <c r="O1776" s="5">
        <v>41922.771719201388</v>
      </c>
      <c r="P1776" s="5">
        <v>41922.772860613426</v>
      </c>
      <c r="Q1776" s="5">
        <v>41922.797403784723</v>
      </c>
      <c r="R1776" s="5">
        <v>41922.803043368054</v>
      </c>
      <c r="S1776">
        <f t="shared" si="54"/>
        <v>41</v>
      </c>
      <c r="T1776">
        <f t="shared" si="55"/>
        <v>5</v>
      </c>
    </row>
    <row r="1777" spans="1:20" x14ac:dyDescent="0.25">
      <c r="A1777">
        <v>1332465</v>
      </c>
      <c r="B1777">
        <v>105754</v>
      </c>
      <c r="C1777">
        <v>81285</v>
      </c>
      <c r="D1777" t="s">
        <v>23</v>
      </c>
      <c r="E1777" t="s">
        <v>290</v>
      </c>
      <c r="F1777" t="s">
        <v>45</v>
      </c>
      <c r="G1777" t="s">
        <v>603</v>
      </c>
      <c r="H1777">
        <v>1</v>
      </c>
      <c r="I1777" t="s">
        <v>604</v>
      </c>
      <c r="J1777" s="1">
        <v>4.2361342592592589E-3</v>
      </c>
      <c r="K1777">
        <v>40.784077256376399</v>
      </c>
      <c r="L1777">
        <v>-73.9776224098444</v>
      </c>
      <c r="M1777">
        <v>40.757513799999998</v>
      </c>
      <c r="N1777">
        <v>-73.962637900000004</v>
      </c>
      <c r="O1777" s="5">
        <v>41922.772382060182</v>
      </c>
      <c r="R1777" s="5">
        <v>41922.80829940972</v>
      </c>
      <c r="S1777">
        <f t="shared" si="54"/>
        <v>41</v>
      </c>
      <c r="T1777">
        <f t="shared" si="55"/>
        <v>5</v>
      </c>
    </row>
    <row r="1778" spans="1:20" x14ac:dyDescent="0.25">
      <c r="A1778">
        <v>1332465</v>
      </c>
      <c r="B1778">
        <v>105754</v>
      </c>
      <c r="C1778">
        <v>81285</v>
      </c>
      <c r="D1778" t="s">
        <v>23</v>
      </c>
      <c r="E1778" t="s">
        <v>290</v>
      </c>
      <c r="F1778" t="s">
        <v>45</v>
      </c>
      <c r="G1778" t="s">
        <v>525</v>
      </c>
      <c r="H1778">
        <v>1</v>
      </c>
      <c r="I1778" t="s">
        <v>292</v>
      </c>
      <c r="J1778" s="1">
        <v>4.2361342592592589E-3</v>
      </c>
      <c r="K1778">
        <v>40.784077256376399</v>
      </c>
      <c r="L1778">
        <v>-73.9776224098444</v>
      </c>
      <c r="M1778">
        <v>40.757513799999998</v>
      </c>
      <c r="N1778">
        <v>-73.962637900000004</v>
      </c>
      <c r="O1778" s="5">
        <v>41922.772382060182</v>
      </c>
      <c r="R1778" s="5">
        <v>41922.80829940972</v>
      </c>
      <c r="S1778">
        <f t="shared" si="54"/>
        <v>41</v>
      </c>
      <c r="T1778">
        <f t="shared" si="55"/>
        <v>5</v>
      </c>
    </row>
    <row r="1779" spans="1:20" x14ac:dyDescent="0.25">
      <c r="A1779">
        <v>1332493</v>
      </c>
      <c r="B1779">
        <v>290693</v>
      </c>
      <c r="C1779">
        <v>138560</v>
      </c>
      <c r="D1779" t="s">
        <v>23</v>
      </c>
      <c r="E1779" t="s">
        <v>491</v>
      </c>
      <c r="G1779" t="s">
        <v>641</v>
      </c>
      <c r="H1779">
        <v>1</v>
      </c>
      <c r="I1779" t="s">
        <v>639</v>
      </c>
      <c r="K1779">
        <v>40.729110403548901</v>
      </c>
      <c r="L1779">
        <v>-73.984245455566395</v>
      </c>
      <c r="M1779">
        <v>40.735711000000002</v>
      </c>
      <c r="N1779">
        <v>-74.005341000000001</v>
      </c>
      <c r="O1779" s="5">
        <v>41922.774447442127</v>
      </c>
      <c r="P1779" s="5">
        <v>41922.7896559375</v>
      </c>
      <c r="Q1779" s="5">
        <v>41922.81703435185</v>
      </c>
      <c r="R1779" s="5">
        <v>41922.825411458332</v>
      </c>
      <c r="S1779">
        <f t="shared" si="54"/>
        <v>41</v>
      </c>
      <c r="T1779">
        <f t="shared" si="55"/>
        <v>5</v>
      </c>
    </row>
    <row r="1780" spans="1:20" x14ac:dyDescent="0.25">
      <c r="A1780">
        <v>1332474</v>
      </c>
      <c r="B1780">
        <v>100889</v>
      </c>
      <c r="C1780">
        <v>144719</v>
      </c>
      <c r="D1780" t="s">
        <v>23</v>
      </c>
      <c r="E1780" t="s">
        <v>96</v>
      </c>
      <c r="F1780" t="s">
        <v>97</v>
      </c>
      <c r="G1780" t="s">
        <v>1374</v>
      </c>
      <c r="H1780">
        <v>1</v>
      </c>
      <c r="I1780" t="s">
        <v>1375</v>
      </c>
      <c r="K1780">
        <v>40.768061709366101</v>
      </c>
      <c r="L1780">
        <v>-73.981847763061495</v>
      </c>
      <c r="M1780">
        <v>40.764703761771699</v>
      </c>
      <c r="N1780">
        <v>-73.976054767135196</v>
      </c>
      <c r="O1780" s="5">
        <v>41922.77459552083</v>
      </c>
      <c r="P1780" s="5">
        <v>41922.802450914351</v>
      </c>
      <c r="Q1780" s="5">
        <v>41922.821452291668</v>
      </c>
      <c r="R1780" s="5">
        <v>41922.82647803241</v>
      </c>
      <c r="S1780">
        <f t="shared" si="54"/>
        <v>41</v>
      </c>
      <c r="T1780">
        <f t="shared" si="55"/>
        <v>5</v>
      </c>
    </row>
    <row r="1781" spans="1:20" x14ac:dyDescent="0.25">
      <c r="A1781">
        <v>1332505</v>
      </c>
      <c r="B1781">
        <v>371677</v>
      </c>
      <c r="C1781">
        <v>83565</v>
      </c>
      <c r="D1781" t="s">
        <v>23</v>
      </c>
      <c r="E1781" t="s">
        <v>258</v>
      </c>
      <c r="F1781" t="s">
        <v>20</v>
      </c>
      <c r="G1781" t="s">
        <v>2748</v>
      </c>
      <c r="H1781">
        <v>5</v>
      </c>
      <c r="I1781" t="s">
        <v>522</v>
      </c>
      <c r="K1781">
        <v>40.724339999999998</v>
      </c>
      <c r="L1781">
        <v>-73.990960000000001</v>
      </c>
      <c r="M1781">
        <v>40.723320777493498</v>
      </c>
      <c r="N1781">
        <v>-73.994000680508506</v>
      </c>
      <c r="O1781" s="5">
        <v>41922.776641296296</v>
      </c>
      <c r="P1781" s="5">
        <v>41922.794107685186</v>
      </c>
      <c r="Q1781" s="5">
        <v>41922.812763182868</v>
      </c>
      <c r="R1781" s="5">
        <v>41922.814758773151</v>
      </c>
      <c r="S1781">
        <f t="shared" si="54"/>
        <v>41</v>
      </c>
      <c r="T1781">
        <f t="shared" si="55"/>
        <v>5</v>
      </c>
    </row>
    <row r="1782" spans="1:20" x14ac:dyDescent="0.25">
      <c r="A1782">
        <v>1332526</v>
      </c>
      <c r="B1782">
        <v>48677</v>
      </c>
      <c r="C1782">
        <v>152676</v>
      </c>
      <c r="D1782" t="s">
        <v>23</v>
      </c>
      <c r="E1782" t="s">
        <v>54</v>
      </c>
      <c r="F1782" t="s">
        <v>29</v>
      </c>
      <c r="G1782" t="s">
        <v>415</v>
      </c>
      <c r="H1782">
        <v>1</v>
      </c>
      <c r="I1782" t="s">
        <v>31</v>
      </c>
      <c r="K1782">
        <v>40.7152793278103</v>
      </c>
      <c r="L1782">
        <v>-74.014860391616807</v>
      </c>
      <c r="M1782">
        <v>40.724519899999997</v>
      </c>
      <c r="N1782">
        <v>-73.993420200000003</v>
      </c>
      <c r="O1782" s="5">
        <v>41922.778540567131</v>
      </c>
      <c r="P1782" s="5">
        <v>41922.794810763888</v>
      </c>
      <c r="Q1782" s="5">
        <v>41922.823868194442</v>
      </c>
      <c r="R1782" s="5">
        <v>41922.844114317129</v>
      </c>
      <c r="S1782">
        <f t="shared" si="54"/>
        <v>41</v>
      </c>
      <c r="T1782">
        <f t="shared" si="55"/>
        <v>5</v>
      </c>
    </row>
    <row r="1783" spans="1:20" x14ac:dyDescent="0.25">
      <c r="A1783">
        <v>1332526</v>
      </c>
      <c r="B1783">
        <v>48677</v>
      </c>
      <c r="C1783">
        <v>152676</v>
      </c>
      <c r="D1783" t="s">
        <v>23</v>
      </c>
      <c r="E1783" t="s">
        <v>54</v>
      </c>
      <c r="F1783" t="s">
        <v>29</v>
      </c>
      <c r="G1783" t="s">
        <v>440</v>
      </c>
      <c r="H1783">
        <v>1</v>
      </c>
      <c r="I1783" t="s">
        <v>56</v>
      </c>
      <c r="K1783">
        <v>40.7152793278103</v>
      </c>
      <c r="L1783">
        <v>-74.014860391616807</v>
      </c>
      <c r="M1783">
        <v>40.724519899999997</v>
      </c>
      <c r="N1783">
        <v>-73.993420200000003</v>
      </c>
      <c r="O1783" s="5">
        <v>41922.778540567131</v>
      </c>
      <c r="P1783" s="5">
        <v>41922.794810763888</v>
      </c>
      <c r="Q1783" s="5">
        <v>41922.823868194442</v>
      </c>
      <c r="R1783" s="5">
        <v>41922.844114317129</v>
      </c>
      <c r="S1783">
        <f t="shared" si="54"/>
        <v>41</v>
      </c>
      <c r="T1783">
        <f t="shared" si="55"/>
        <v>5</v>
      </c>
    </row>
    <row r="1784" spans="1:20" x14ac:dyDescent="0.25">
      <c r="A1784">
        <v>1332534</v>
      </c>
      <c r="B1784">
        <v>74604</v>
      </c>
      <c r="C1784">
        <v>140684</v>
      </c>
      <c r="D1784" t="s">
        <v>23</v>
      </c>
      <c r="E1784" t="s">
        <v>254</v>
      </c>
      <c r="K1784">
        <v>40.724754500000003</v>
      </c>
      <c r="L1784">
        <v>-73.993145699999999</v>
      </c>
      <c r="M1784">
        <v>40.7434935</v>
      </c>
      <c r="N1784">
        <v>-73.991867200000002</v>
      </c>
      <c r="O1784" s="5">
        <v>41922.779212847221</v>
      </c>
      <c r="R1784" s="5">
        <v>41922.832014768515</v>
      </c>
      <c r="S1784">
        <f t="shared" si="54"/>
        <v>41</v>
      </c>
      <c r="T1784">
        <f t="shared" si="55"/>
        <v>5</v>
      </c>
    </row>
    <row r="1785" spans="1:20" x14ac:dyDescent="0.25">
      <c r="A1785">
        <v>1332561</v>
      </c>
      <c r="B1785">
        <v>255697</v>
      </c>
      <c r="C1785">
        <v>55567</v>
      </c>
      <c r="D1785" t="s">
        <v>23</v>
      </c>
      <c r="E1785" t="s">
        <v>574</v>
      </c>
      <c r="G1785" t="s">
        <v>575</v>
      </c>
      <c r="H1785">
        <v>1</v>
      </c>
      <c r="I1785" t="s">
        <v>576</v>
      </c>
      <c r="J1785" s="1">
        <v>1.8214236111111113E-3</v>
      </c>
      <c r="K1785">
        <v>40.735986190578402</v>
      </c>
      <c r="L1785">
        <v>-74.000865194983604</v>
      </c>
      <c r="M1785">
        <v>40.720801700000003</v>
      </c>
      <c r="N1785">
        <v>-74.004838899999996</v>
      </c>
      <c r="O1785" s="5">
        <v>41922.779569502316</v>
      </c>
      <c r="P1785" s="5">
        <v>41922.795092152781</v>
      </c>
      <c r="Q1785" s="5">
        <v>41922.799839120373</v>
      </c>
      <c r="R1785" s="5">
        <v>41922.808033217596</v>
      </c>
      <c r="S1785">
        <f t="shared" si="54"/>
        <v>41</v>
      </c>
      <c r="T1785">
        <f t="shared" si="55"/>
        <v>5</v>
      </c>
    </row>
    <row r="1786" spans="1:20" x14ac:dyDescent="0.25">
      <c r="A1786">
        <v>1332593</v>
      </c>
      <c r="B1786">
        <v>71087</v>
      </c>
      <c r="C1786">
        <v>146696</v>
      </c>
      <c r="D1786" t="s">
        <v>53</v>
      </c>
      <c r="E1786" t="s">
        <v>500</v>
      </c>
      <c r="F1786" t="s">
        <v>501</v>
      </c>
      <c r="G1786" t="s">
        <v>502</v>
      </c>
      <c r="H1786">
        <v>1</v>
      </c>
      <c r="I1786" t="s">
        <v>503</v>
      </c>
      <c r="K1786">
        <v>40.779598</v>
      </c>
      <c r="L1786">
        <v>-73.947388000000004</v>
      </c>
      <c r="M1786">
        <v>40.728420999999997</v>
      </c>
      <c r="N1786">
        <v>-73.983018000000001</v>
      </c>
      <c r="O1786" s="5">
        <v>41922.782598113423</v>
      </c>
      <c r="P1786" s="5">
        <v>41922.786996296294</v>
      </c>
      <c r="Q1786" s="5">
        <v>41922.792090185183</v>
      </c>
      <c r="R1786" s="5">
        <v>41922.811290891201</v>
      </c>
      <c r="S1786">
        <f t="shared" si="54"/>
        <v>41</v>
      </c>
      <c r="T1786">
        <f t="shared" si="55"/>
        <v>5</v>
      </c>
    </row>
    <row r="1787" spans="1:20" x14ac:dyDescent="0.25">
      <c r="A1787">
        <v>1332616</v>
      </c>
      <c r="B1787">
        <v>51433</v>
      </c>
      <c r="C1787">
        <v>32580</v>
      </c>
      <c r="D1787" t="s">
        <v>23</v>
      </c>
      <c r="E1787" t="s">
        <v>3301</v>
      </c>
      <c r="F1787" t="s">
        <v>91</v>
      </c>
      <c r="J1787" s="1">
        <v>6.9848032407407411E-3</v>
      </c>
      <c r="K1787">
        <v>40.7245952315888</v>
      </c>
      <c r="L1787">
        <v>-73.991648763221704</v>
      </c>
      <c r="M1787">
        <v>40.732965999999998</v>
      </c>
      <c r="N1787">
        <v>-73.990324000000001</v>
      </c>
      <c r="O1787" s="5">
        <v>41922.785052268518</v>
      </c>
      <c r="P1787" s="5">
        <v>41922.791351956017</v>
      </c>
      <c r="Q1787" s="5">
        <v>41922.805466655096</v>
      </c>
      <c r="R1787" s="5">
        <v>41922.809083564818</v>
      </c>
      <c r="S1787">
        <f t="shared" si="54"/>
        <v>41</v>
      </c>
      <c r="T1787">
        <f t="shared" si="55"/>
        <v>5</v>
      </c>
    </row>
    <row r="1788" spans="1:20" x14ac:dyDescent="0.25">
      <c r="A1788">
        <v>1332620</v>
      </c>
      <c r="B1788">
        <v>146588</v>
      </c>
      <c r="C1788">
        <v>118093</v>
      </c>
      <c r="D1788" t="s">
        <v>314</v>
      </c>
      <c r="E1788" t="s">
        <v>54</v>
      </c>
      <c r="F1788" t="s">
        <v>29</v>
      </c>
      <c r="G1788" t="s">
        <v>330</v>
      </c>
      <c r="H1788">
        <v>2</v>
      </c>
      <c r="I1788" t="s">
        <v>56</v>
      </c>
      <c r="K1788">
        <v>40.779126065705498</v>
      </c>
      <c r="L1788">
        <v>-73.954904894578206</v>
      </c>
      <c r="M1788">
        <v>40.785560599999997</v>
      </c>
      <c r="N1788">
        <v>-73.954698899999997</v>
      </c>
      <c r="O1788" s="5">
        <v>41922.785922488423</v>
      </c>
      <c r="P1788" s="5">
        <v>41922.785913067128</v>
      </c>
      <c r="Q1788" s="5">
        <v>41922.809411203707</v>
      </c>
      <c r="R1788" s="5">
        <v>41922.817310127313</v>
      </c>
      <c r="S1788">
        <f t="shared" si="54"/>
        <v>41</v>
      </c>
      <c r="T1788">
        <f t="shared" si="55"/>
        <v>5</v>
      </c>
    </row>
    <row r="1789" spans="1:20" x14ac:dyDescent="0.25">
      <c r="A1789">
        <v>1332676</v>
      </c>
      <c r="B1789">
        <v>221148</v>
      </c>
      <c r="C1789">
        <v>152053</v>
      </c>
      <c r="D1789" t="s">
        <v>23</v>
      </c>
      <c r="E1789" t="s">
        <v>1517</v>
      </c>
      <c r="F1789" t="s">
        <v>58</v>
      </c>
      <c r="K1789">
        <v>40.728416000000003</v>
      </c>
      <c r="L1789">
        <v>-73.987807000000004</v>
      </c>
      <c r="M1789">
        <v>40.735721400000003</v>
      </c>
      <c r="N1789">
        <v>-73.982939099999996</v>
      </c>
      <c r="O1789" s="5">
        <v>41922.789329548614</v>
      </c>
      <c r="P1789" s="5">
        <v>41922.79566802083</v>
      </c>
      <c r="Q1789" s="5">
        <v>41922.800764108797</v>
      </c>
      <c r="R1789" s="5">
        <v>41922.806340324074</v>
      </c>
      <c r="S1789">
        <f t="shared" si="54"/>
        <v>41</v>
      </c>
      <c r="T1789">
        <f t="shared" si="55"/>
        <v>5</v>
      </c>
    </row>
    <row r="1790" spans="1:20" x14ac:dyDescent="0.25">
      <c r="A1790">
        <v>1332705</v>
      </c>
      <c r="B1790">
        <v>342855</v>
      </c>
      <c r="C1790">
        <v>62078</v>
      </c>
      <c r="D1790" t="s">
        <v>23</v>
      </c>
      <c r="E1790" t="s">
        <v>243</v>
      </c>
      <c r="F1790" t="s">
        <v>70</v>
      </c>
      <c r="G1790" t="s">
        <v>1195</v>
      </c>
      <c r="H1790">
        <v>1</v>
      </c>
      <c r="I1790" t="s">
        <v>319</v>
      </c>
      <c r="K1790">
        <v>40.731795470614898</v>
      </c>
      <c r="L1790">
        <v>-73.985672593116803</v>
      </c>
      <c r="M1790">
        <v>40.720244000000001</v>
      </c>
      <c r="N1790">
        <v>-73.978842999999998</v>
      </c>
      <c r="O1790" s="5">
        <v>41922.792456747688</v>
      </c>
      <c r="P1790" s="5">
        <v>41922.80353824074</v>
      </c>
      <c r="Q1790" s="5">
        <v>41922.810714918982</v>
      </c>
      <c r="R1790" s="5">
        <v>41922.816482696762</v>
      </c>
      <c r="S1790">
        <f t="shared" si="54"/>
        <v>41</v>
      </c>
      <c r="T1790">
        <f t="shared" si="55"/>
        <v>5</v>
      </c>
    </row>
    <row r="1791" spans="1:20" x14ac:dyDescent="0.25">
      <c r="A1791">
        <v>1332705</v>
      </c>
      <c r="B1791">
        <v>342855</v>
      </c>
      <c r="C1791">
        <v>62078</v>
      </c>
      <c r="D1791" t="s">
        <v>23</v>
      </c>
      <c r="E1791" t="s">
        <v>243</v>
      </c>
      <c r="F1791" t="s">
        <v>70</v>
      </c>
      <c r="G1791" t="s">
        <v>523</v>
      </c>
      <c r="H1791">
        <v>1</v>
      </c>
      <c r="I1791" t="s">
        <v>524</v>
      </c>
      <c r="K1791">
        <v>40.731795470614898</v>
      </c>
      <c r="L1791">
        <v>-73.985672593116803</v>
      </c>
      <c r="M1791">
        <v>40.720244000000001</v>
      </c>
      <c r="N1791">
        <v>-73.978842999999998</v>
      </c>
      <c r="O1791" s="5">
        <v>41922.792456747688</v>
      </c>
      <c r="P1791" s="5">
        <v>41922.80353824074</v>
      </c>
      <c r="Q1791" s="5">
        <v>41922.810714918982</v>
      </c>
      <c r="R1791" s="5">
        <v>41922.816482696762</v>
      </c>
      <c r="S1791">
        <f t="shared" si="54"/>
        <v>41</v>
      </c>
      <c r="T1791">
        <f t="shared" si="55"/>
        <v>5</v>
      </c>
    </row>
    <row r="1792" spans="1:20" x14ac:dyDescent="0.25">
      <c r="A1792">
        <v>1332754</v>
      </c>
      <c r="B1792">
        <v>102101</v>
      </c>
      <c r="C1792">
        <v>137090</v>
      </c>
      <c r="D1792" t="s">
        <v>23</v>
      </c>
      <c r="E1792" t="s">
        <v>452</v>
      </c>
      <c r="F1792" t="s">
        <v>58</v>
      </c>
      <c r="K1792">
        <v>40.689191342889302</v>
      </c>
      <c r="L1792">
        <v>-73.992584199600998</v>
      </c>
      <c r="M1792">
        <v>40.6852110335982</v>
      </c>
      <c r="N1792">
        <v>-73.9680517372433</v>
      </c>
      <c r="O1792" s="5">
        <v>41922.794219861113</v>
      </c>
      <c r="P1792" s="5">
        <v>41922.794256238427</v>
      </c>
      <c r="Q1792" s="5">
        <v>41922.805595520833</v>
      </c>
      <c r="R1792" s="5">
        <v>41922.828199837961</v>
      </c>
      <c r="S1792">
        <f t="shared" si="54"/>
        <v>41</v>
      </c>
      <c r="T1792">
        <f t="shared" si="55"/>
        <v>5</v>
      </c>
    </row>
    <row r="1793" spans="1:20" x14ac:dyDescent="0.25">
      <c r="A1793">
        <v>1332757</v>
      </c>
      <c r="B1793">
        <v>81405</v>
      </c>
      <c r="C1793">
        <v>71060</v>
      </c>
      <c r="D1793" t="s">
        <v>23</v>
      </c>
      <c r="E1793" t="s">
        <v>443</v>
      </c>
      <c r="F1793" t="s">
        <v>342</v>
      </c>
      <c r="G1793" t="s">
        <v>1173</v>
      </c>
      <c r="H1793">
        <v>1</v>
      </c>
      <c r="I1793" t="s">
        <v>413</v>
      </c>
      <c r="J1793" s="1">
        <v>5.8739351851851843E-3</v>
      </c>
      <c r="K1793">
        <v>40.782116700000003</v>
      </c>
      <c r="L1793">
        <v>-73.980739099999994</v>
      </c>
      <c r="M1793">
        <v>40.772317000000001</v>
      </c>
      <c r="N1793">
        <v>-73.979246000000003</v>
      </c>
      <c r="O1793" s="5">
        <v>41922.79492458333</v>
      </c>
      <c r="P1793" s="5">
        <v>41922.809958796293</v>
      </c>
      <c r="Q1793" s="5">
        <v>41922.816322974541</v>
      </c>
      <c r="R1793" s="5">
        <v>41922.824288206015</v>
      </c>
      <c r="S1793">
        <f t="shared" si="54"/>
        <v>41</v>
      </c>
      <c r="T1793">
        <f t="shared" si="55"/>
        <v>5</v>
      </c>
    </row>
    <row r="1794" spans="1:20" x14ac:dyDescent="0.25">
      <c r="A1794">
        <v>1332784</v>
      </c>
      <c r="B1794">
        <v>76938</v>
      </c>
      <c r="C1794">
        <v>3296</v>
      </c>
      <c r="D1794" t="s">
        <v>23</v>
      </c>
      <c r="E1794" t="s">
        <v>350</v>
      </c>
      <c r="F1794" t="s">
        <v>45</v>
      </c>
      <c r="G1794" t="s">
        <v>135</v>
      </c>
      <c r="H1794">
        <v>1</v>
      </c>
      <c r="I1794" t="s">
        <v>351</v>
      </c>
      <c r="J1794" s="1">
        <v>5.5171527777777779E-3</v>
      </c>
      <c r="K1794">
        <v>40.771568712019302</v>
      </c>
      <c r="L1794">
        <v>-73.952786829189705</v>
      </c>
      <c r="M1794">
        <v>40.768929</v>
      </c>
      <c r="N1794">
        <v>-73.962163000000004</v>
      </c>
      <c r="O1794" s="5">
        <v>41922.797003541666</v>
      </c>
      <c r="P1794" s="5">
        <v>41922.805212141204</v>
      </c>
      <c r="Q1794" s="5">
        <v>41922.814124837962</v>
      </c>
      <c r="R1794" s="5">
        <v>41922.819122766203</v>
      </c>
      <c r="S1794">
        <f t="shared" si="54"/>
        <v>41</v>
      </c>
      <c r="T1794">
        <f t="shared" si="55"/>
        <v>5</v>
      </c>
    </row>
    <row r="1795" spans="1:20" x14ac:dyDescent="0.25">
      <c r="A1795">
        <v>1332793</v>
      </c>
      <c r="B1795">
        <v>104167</v>
      </c>
      <c r="C1795">
        <v>83565</v>
      </c>
      <c r="D1795" t="s">
        <v>23</v>
      </c>
      <c r="E1795" t="s">
        <v>57</v>
      </c>
      <c r="F1795" t="s">
        <v>58</v>
      </c>
      <c r="J1795" s="1">
        <v>4.8622106481481485E-3</v>
      </c>
      <c r="K1795">
        <v>40.728996721318197</v>
      </c>
      <c r="L1795">
        <v>-74.002809583657594</v>
      </c>
      <c r="M1795">
        <v>40.746060399999998</v>
      </c>
      <c r="N1795">
        <v>-73.994673800000001</v>
      </c>
      <c r="O1795" s="5">
        <v>41922.797248310184</v>
      </c>
      <c r="P1795" s="5">
        <v>41922.819493958334</v>
      </c>
      <c r="Q1795" s="5">
        <v>41922.822683773149</v>
      </c>
      <c r="R1795" s="5">
        <v>41922.829335312497</v>
      </c>
      <c r="S1795">
        <f t="shared" ref="S1795:S1858" si="56">WEEKNUM(O1795,21)</f>
        <v>41</v>
      </c>
      <c r="T1795">
        <f t="shared" ref="T1795:T1858" si="57">WEEKDAY(O1795,11)</f>
        <v>5</v>
      </c>
    </row>
    <row r="1796" spans="1:20" x14ac:dyDescent="0.25">
      <c r="A1796">
        <v>1332839</v>
      </c>
      <c r="B1796">
        <v>86240</v>
      </c>
      <c r="C1796">
        <v>118707</v>
      </c>
      <c r="D1796" t="s">
        <v>53</v>
      </c>
      <c r="E1796" t="s">
        <v>290</v>
      </c>
      <c r="F1796" t="s">
        <v>45</v>
      </c>
      <c r="G1796" t="s">
        <v>175</v>
      </c>
      <c r="H1796">
        <v>1</v>
      </c>
      <c r="I1796" t="s">
        <v>604</v>
      </c>
      <c r="J1796" s="1">
        <v>6.6851504629629631E-3</v>
      </c>
      <c r="K1796">
        <v>40.784077256376399</v>
      </c>
      <c r="L1796">
        <v>-73.9776224098444</v>
      </c>
      <c r="M1796">
        <v>40.804653500000001</v>
      </c>
      <c r="N1796">
        <v>-73.967157900000004</v>
      </c>
      <c r="O1796" s="5">
        <v>41922.80010641204</v>
      </c>
      <c r="P1796" s="5">
        <v>41922.823759837964</v>
      </c>
      <c r="Q1796" s="5">
        <v>41922.834415300924</v>
      </c>
      <c r="R1796" s="5">
        <v>41922.841737337963</v>
      </c>
      <c r="S1796">
        <f t="shared" si="56"/>
        <v>41</v>
      </c>
      <c r="T1796">
        <f t="shared" si="57"/>
        <v>5</v>
      </c>
    </row>
    <row r="1797" spans="1:20" x14ac:dyDescent="0.25">
      <c r="A1797">
        <v>1332835</v>
      </c>
      <c r="B1797">
        <v>371818</v>
      </c>
      <c r="C1797">
        <v>95942</v>
      </c>
      <c r="D1797" t="s">
        <v>53</v>
      </c>
      <c r="E1797" t="s">
        <v>500</v>
      </c>
      <c r="F1797" t="s">
        <v>501</v>
      </c>
      <c r="G1797" t="s">
        <v>2511</v>
      </c>
      <c r="H1797">
        <v>1</v>
      </c>
      <c r="I1797" t="s">
        <v>2512</v>
      </c>
      <c r="K1797">
        <v>40.779598</v>
      </c>
      <c r="L1797">
        <v>-73.947388000000004</v>
      </c>
      <c r="M1797">
        <v>40.765870999999997</v>
      </c>
      <c r="N1797">
        <v>-73.955046699999997</v>
      </c>
      <c r="O1797" s="5">
        <v>41922.800870509258</v>
      </c>
      <c r="P1797" s="5">
        <v>41922.815728009256</v>
      </c>
      <c r="Q1797" s="5">
        <v>41922.818050601854</v>
      </c>
      <c r="R1797" s="5">
        <v>41922.828985196757</v>
      </c>
      <c r="S1797">
        <f t="shared" si="56"/>
        <v>41</v>
      </c>
      <c r="T1797">
        <f t="shared" si="57"/>
        <v>5</v>
      </c>
    </row>
    <row r="1798" spans="1:20" x14ac:dyDescent="0.25">
      <c r="A1798">
        <v>1332846</v>
      </c>
      <c r="B1798">
        <v>111218</v>
      </c>
      <c r="C1798">
        <v>138061</v>
      </c>
      <c r="D1798" t="s">
        <v>53</v>
      </c>
      <c r="E1798" t="s">
        <v>19</v>
      </c>
      <c r="F1798" t="s">
        <v>20</v>
      </c>
      <c r="G1798" t="s">
        <v>1928</v>
      </c>
      <c r="H1798">
        <v>1</v>
      </c>
      <c r="I1798" t="s">
        <v>228</v>
      </c>
      <c r="J1798" s="1">
        <v>7.1345486111111106E-3</v>
      </c>
      <c r="K1798">
        <v>40.744607141003797</v>
      </c>
      <c r="L1798">
        <v>-73.990741968154893</v>
      </c>
      <c r="M1798">
        <v>40.773671200000003</v>
      </c>
      <c r="N1798">
        <v>-73.958335300000002</v>
      </c>
      <c r="O1798" s="5">
        <v>41922.801241365742</v>
      </c>
      <c r="P1798" s="5">
        <v>41922.825407974538</v>
      </c>
      <c r="Q1798" s="5">
        <v>41922.833655543982</v>
      </c>
      <c r="R1798" s="5">
        <v>41922.847169236113</v>
      </c>
      <c r="S1798">
        <f t="shared" si="56"/>
        <v>41</v>
      </c>
      <c r="T1798">
        <f t="shared" si="57"/>
        <v>5</v>
      </c>
    </row>
    <row r="1799" spans="1:20" x14ac:dyDescent="0.25">
      <c r="A1799">
        <v>1332905</v>
      </c>
      <c r="B1799">
        <v>81426</v>
      </c>
      <c r="C1799">
        <v>161440</v>
      </c>
      <c r="D1799" t="s">
        <v>53</v>
      </c>
      <c r="E1799" t="s">
        <v>1798</v>
      </c>
      <c r="F1799" t="s">
        <v>45</v>
      </c>
      <c r="G1799" t="s">
        <v>773</v>
      </c>
      <c r="H1799">
        <v>1</v>
      </c>
      <c r="I1799" t="s">
        <v>3670</v>
      </c>
      <c r="J1799" s="1">
        <v>1.5017129629629627E-3</v>
      </c>
      <c r="K1799">
        <v>40.741851539484301</v>
      </c>
      <c r="L1799">
        <v>-73.9924156665802</v>
      </c>
      <c r="M1799">
        <v>40.747259</v>
      </c>
      <c r="N1799">
        <v>-74.003860000000003</v>
      </c>
      <c r="O1799" s="5">
        <v>41922.804761134263</v>
      </c>
      <c r="P1799" s="5">
        <v>41922.817205335647</v>
      </c>
      <c r="Q1799" s="5">
        <v>41922.827155810184</v>
      </c>
      <c r="R1799" s="5">
        <v>41922.834059340275</v>
      </c>
      <c r="S1799">
        <f t="shared" si="56"/>
        <v>41</v>
      </c>
      <c r="T1799">
        <f t="shared" si="57"/>
        <v>5</v>
      </c>
    </row>
    <row r="1800" spans="1:20" x14ac:dyDescent="0.25">
      <c r="A1800">
        <v>1332913</v>
      </c>
      <c r="B1800">
        <v>198781</v>
      </c>
      <c r="C1800">
        <v>154955</v>
      </c>
      <c r="D1800" t="s">
        <v>23</v>
      </c>
      <c r="E1800" t="s">
        <v>1280</v>
      </c>
      <c r="F1800" t="s">
        <v>817</v>
      </c>
      <c r="K1800">
        <v>40.740034730903297</v>
      </c>
      <c r="L1800">
        <v>-73.984127640724196</v>
      </c>
      <c r="M1800">
        <v>40.748629999999999</v>
      </c>
      <c r="N1800">
        <v>-73.990279000000001</v>
      </c>
      <c r="O1800" s="5">
        <v>41922.806833773146</v>
      </c>
      <c r="P1800" s="5">
        <v>41922.816256736114</v>
      </c>
      <c r="Q1800" s="5">
        <v>41922.827258310186</v>
      </c>
      <c r="R1800" s="5">
        <v>41922.836723761575</v>
      </c>
      <c r="S1800">
        <f t="shared" si="56"/>
        <v>41</v>
      </c>
      <c r="T1800">
        <f t="shared" si="57"/>
        <v>5</v>
      </c>
    </row>
    <row r="1801" spans="1:20" x14ac:dyDescent="0.25">
      <c r="A1801">
        <v>1332924</v>
      </c>
      <c r="B1801">
        <v>310806</v>
      </c>
      <c r="C1801">
        <v>57496</v>
      </c>
      <c r="D1801" t="s">
        <v>23</v>
      </c>
      <c r="E1801" t="s">
        <v>989</v>
      </c>
      <c r="F1801" t="s">
        <v>58</v>
      </c>
      <c r="J1801" s="1">
        <v>1.7285300925925925E-3</v>
      </c>
      <c r="K1801">
        <v>40.745033882051302</v>
      </c>
      <c r="L1801">
        <v>-73.975688253797699</v>
      </c>
      <c r="M1801">
        <v>40.733638900000003</v>
      </c>
      <c r="N1801">
        <v>-74.005667000000003</v>
      </c>
      <c r="O1801" s="5">
        <v>41922.807072638891</v>
      </c>
      <c r="P1801" s="5">
        <v>41922.820708206018</v>
      </c>
      <c r="Q1801" s="5">
        <v>41922.825432233796</v>
      </c>
      <c r="R1801" s="5">
        <v>41922.837668043983</v>
      </c>
      <c r="S1801">
        <f t="shared" si="56"/>
        <v>41</v>
      </c>
      <c r="T1801">
        <f t="shared" si="57"/>
        <v>5</v>
      </c>
    </row>
    <row r="1802" spans="1:20" x14ac:dyDescent="0.25">
      <c r="A1802">
        <v>1332930</v>
      </c>
      <c r="B1802">
        <v>371840</v>
      </c>
      <c r="C1802">
        <v>134189</v>
      </c>
      <c r="D1802" t="s">
        <v>53</v>
      </c>
      <c r="E1802" t="s">
        <v>1765</v>
      </c>
      <c r="F1802" t="s">
        <v>817</v>
      </c>
      <c r="G1802" t="s">
        <v>1766</v>
      </c>
      <c r="H1802">
        <v>1</v>
      </c>
      <c r="I1802" t="s">
        <v>1767</v>
      </c>
      <c r="K1802">
        <v>40.729579746864701</v>
      </c>
      <c r="L1802">
        <v>-73.986914122631205</v>
      </c>
      <c r="M1802">
        <v>40.715180400000001</v>
      </c>
      <c r="N1802">
        <v>-74.010991700000005</v>
      </c>
      <c r="O1802" s="5">
        <v>41922.807998379627</v>
      </c>
      <c r="P1802" s="5">
        <v>41922.821187951391</v>
      </c>
      <c r="Q1802" s="5">
        <v>41922.827336249997</v>
      </c>
      <c r="R1802" s="5">
        <v>41922.84093622685</v>
      </c>
      <c r="S1802">
        <f t="shared" si="56"/>
        <v>41</v>
      </c>
      <c r="T1802">
        <f t="shared" si="57"/>
        <v>5</v>
      </c>
    </row>
    <row r="1803" spans="1:20" x14ac:dyDescent="0.25">
      <c r="A1803">
        <v>1332944</v>
      </c>
      <c r="B1803">
        <v>355445</v>
      </c>
      <c r="C1803">
        <v>119217</v>
      </c>
      <c r="D1803" t="s">
        <v>23</v>
      </c>
      <c r="E1803" t="s">
        <v>771</v>
      </c>
      <c r="F1803" t="s">
        <v>674</v>
      </c>
      <c r="K1803">
        <v>40.779599034651298</v>
      </c>
      <c r="L1803">
        <v>-73.955969810485797</v>
      </c>
      <c r="M1803">
        <v>40.7571006627511</v>
      </c>
      <c r="N1803">
        <v>-73.962437966479897</v>
      </c>
      <c r="O1803" s="5">
        <v>41922.808832812501</v>
      </c>
      <c r="P1803" s="5">
        <v>41922.815795381946</v>
      </c>
      <c r="Q1803" s="5">
        <v>41922.826094583332</v>
      </c>
      <c r="R1803" s="5">
        <v>41922.838395057872</v>
      </c>
      <c r="S1803">
        <f t="shared" si="56"/>
        <v>41</v>
      </c>
      <c r="T1803">
        <f t="shared" si="57"/>
        <v>5</v>
      </c>
    </row>
    <row r="1804" spans="1:20" x14ac:dyDescent="0.25">
      <c r="A1804">
        <v>1332960</v>
      </c>
      <c r="B1804">
        <v>241080</v>
      </c>
      <c r="C1804">
        <v>104954</v>
      </c>
      <c r="D1804" t="s">
        <v>23</v>
      </c>
      <c r="E1804" t="s">
        <v>336</v>
      </c>
      <c r="F1804" t="s">
        <v>37</v>
      </c>
      <c r="G1804" t="s">
        <v>764</v>
      </c>
      <c r="H1804">
        <v>1</v>
      </c>
      <c r="I1804" t="s">
        <v>338</v>
      </c>
      <c r="J1804" s="1">
        <v>3.2993055555555558E-3</v>
      </c>
      <c r="K1804">
        <v>40.762857763598497</v>
      </c>
      <c r="L1804">
        <v>-73.9716190014841</v>
      </c>
      <c r="M1804">
        <v>40.741514299999999</v>
      </c>
      <c r="N1804">
        <v>-73.980376899999996</v>
      </c>
      <c r="O1804" s="5">
        <v>41922.811125682871</v>
      </c>
      <c r="P1804" s="5">
        <v>41922.81132778935</v>
      </c>
      <c r="Q1804" s="5">
        <v>41922.82494770833</v>
      </c>
      <c r="R1804" s="5">
        <v>41922.836620532406</v>
      </c>
      <c r="S1804">
        <f t="shared" si="56"/>
        <v>41</v>
      </c>
      <c r="T1804">
        <f t="shared" si="57"/>
        <v>5</v>
      </c>
    </row>
    <row r="1805" spans="1:20" x14ac:dyDescent="0.25">
      <c r="A1805">
        <v>1332977</v>
      </c>
      <c r="B1805">
        <v>112353</v>
      </c>
      <c r="C1805">
        <v>129698</v>
      </c>
      <c r="D1805" t="s">
        <v>53</v>
      </c>
      <c r="E1805" t="s">
        <v>243</v>
      </c>
      <c r="F1805" t="s">
        <v>70</v>
      </c>
      <c r="G1805" t="s">
        <v>1197</v>
      </c>
      <c r="H1805">
        <v>1</v>
      </c>
      <c r="I1805" t="s">
        <v>340</v>
      </c>
      <c r="K1805">
        <v>40.731795470614898</v>
      </c>
      <c r="L1805">
        <v>-73.985672593116803</v>
      </c>
      <c r="M1805">
        <v>40.743074</v>
      </c>
      <c r="N1805">
        <v>-73.993966999999998</v>
      </c>
      <c r="O1805" s="5">
        <v>41922.812188888885</v>
      </c>
      <c r="P1805" s="5">
        <v>41922.824718356482</v>
      </c>
      <c r="Q1805" s="5">
        <v>41922.838838506941</v>
      </c>
      <c r="R1805" s="5">
        <v>41922.847744918981</v>
      </c>
      <c r="S1805">
        <f t="shared" si="56"/>
        <v>41</v>
      </c>
      <c r="T1805">
        <f t="shared" si="57"/>
        <v>5</v>
      </c>
    </row>
    <row r="1806" spans="1:20" x14ac:dyDescent="0.25">
      <c r="A1806">
        <v>1332977</v>
      </c>
      <c r="B1806">
        <v>112353</v>
      </c>
      <c r="C1806">
        <v>129698</v>
      </c>
      <c r="D1806" t="s">
        <v>53</v>
      </c>
      <c r="E1806" t="s">
        <v>243</v>
      </c>
      <c r="F1806" t="s">
        <v>70</v>
      </c>
      <c r="G1806" t="s">
        <v>653</v>
      </c>
      <c r="H1806">
        <v>1</v>
      </c>
      <c r="I1806" t="s">
        <v>319</v>
      </c>
      <c r="K1806">
        <v>40.731795470614898</v>
      </c>
      <c r="L1806">
        <v>-73.985672593116803</v>
      </c>
      <c r="M1806">
        <v>40.743074</v>
      </c>
      <c r="N1806">
        <v>-73.993966999999998</v>
      </c>
      <c r="O1806" s="5">
        <v>41922.812188888885</v>
      </c>
      <c r="P1806" s="5">
        <v>41922.824718356482</v>
      </c>
      <c r="Q1806" s="5">
        <v>41922.838838506941</v>
      </c>
      <c r="R1806" s="5">
        <v>41922.847744918981</v>
      </c>
      <c r="S1806">
        <f t="shared" si="56"/>
        <v>41</v>
      </c>
      <c r="T1806">
        <f t="shared" si="57"/>
        <v>5</v>
      </c>
    </row>
    <row r="1807" spans="1:20" x14ac:dyDescent="0.25">
      <c r="A1807">
        <v>1333080</v>
      </c>
      <c r="B1807">
        <v>96257</v>
      </c>
      <c r="C1807">
        <v>116438</v>
      </c>
      <c r="D1807" t="s">
        <v>23</v>
      </c>
      <c r="E1807" t="s">
        <v>1780</v>
      </c>
      <c r="F1807" t="s">
        <v>709</v>
      </c>
      <c r="G1807" t="s">
        <v>2459</v>
      </c>
      <c r="H1807">
        <v>1</v>
      </c>
      <c r="I1807" t="s">
        <v>991</v>
      </c>
      <c r="J1807" s="1">
        <v>2.1689004629629628E-3</v>
      </c>
      <c r="K1807">
        <v>40.751574677181303</v>
      </c>
      <c r="L1807">
        <v>-73.970913043454999</v>
      </c>
      <c r="M1807">
        <v>40.7680123006961</v>
      </c>
      <c r="N1807">
        <v>-73.957516686276705</v>
      </c>
      <c r="O1807" s="5">
        <v>41922.82021755787</v>
      </c>
      <c r="P1807" s="5">
        <v>41922.833287499998</v>
      </c>
      <c r="Q1807" s="5">
        <v>41922.840126215277</v>
      </c>
      <c r="R1807" s="5">
        <v>41922.849846909725</v>
      </c>
      <c r="S1807">
        <f t="shared" si="56"/>
        <v>41</v>
      </c>
      <c r="T1807">
        <f t="shared" si="57"/>
        <v>5</v>
      </c>
    </row>
    <row r="1808" spans="1:20" x14ac:dyDescent="0.25">
      <c r="A1808">
        <v>1333082</v>
      </c>
      <c r="B1808">
        <v>81166</v>
      </c>
      <c r="C1808">
        <v>119839</v>
      </c>
      <c r="D1808" t="s">
        <v>23</v>
      </c>
      <c r="E1808" t="s">
        <v>1612</v>
      </c>
      <c r="F1808" t="s">
        <v>58</v>
      </c>
      <c r="G1808" t="s">
        <v>1613</v>
      </c>
      <c r="H1808">
        <v>1</v>
      </c>
      <c r="I1808" t="s">
        <v>1614</v>
      </c>
      <c r="J1808" s="1">
        <v>9.1689699074074069E-3</v>
      </c>
      <c r="K1808">
        <v>40.755579642755897</v>
      </c>
      <c r="L1808">
        <v>-73.970861434936495</v>
      </c>
      <c r="M1808">
        <v>40.767777199999998</v>
      </c>
      <c r="N1808">
        <v>-73.961561500000002</v>
      </c>
      <c r="O1808" s="5">
        <v>41922.821611620369</v>
      </c>
      <c r="P1808" s="5">
        <v>41922.830775891205</v>
      </c>
      <c r="Q1808" s="5">
        <v>41922.84872415509</v>
      </c>
      <c r="R1808" s="5">
        <v>41922.855445601854</v>
      </c>
      <c r="S1808">
        <f t="shared" si="56"/>
        <v>41</v>
      </c>
      <c r="T1808">
        <f t="shared" si="57"/>
        <v>5</v>
      </c>
    </row>
    <row r="1809" spans="1:20" x14ac:dyDescent="0.25">
      <c r="A1809">
        <v>1333082</v>
      </c>
      <c r="B1809">
        <v>81166</v>
      </c>
      <c r="C1809">
        <v>119839</v>
      </c>
      <c r="D1809" t="s">
        <v>23</v>
      </c>
      <c r="E1809" t="s">
        <v>1612</v>
      </c>
      <c r="F1809" t="s">
        <v>58</v>
      </c>
      <c r="G1809" t="s">
        <v>1777</v>
      </c>
      <c r="H1809">
        <v>1</v>
      </c>
      <c r="I1809" t="s">
        <v>1778</v>
      </c>
      <c r="J1809" s="1">
        <v>9.1689699074074069E-3</v>
      </c>
      <c r="K1809">
        <v>40.755579642755897</v>
      </c>
      <c r="L1809">
        <v>-73.970861434936495</v>
      </c>
      <c r="M1809">
        <v>40.767777199999998</v>
      </c>
      <c r="N1809">
        <v>-73.961561500000002</v>
      </c>
      <c r="O1809" s="5">
        <v>41922.821611620369</v>
      </c>
      <c r="P1809" s="5">
        <v>41922.830775891205</v>
      </c>
      <c r="Q1809" s="5">
        <v>41922.84872415509</v>
      </c>
      <c r="R1809" s="5">
        <v>41922.855445601854</v>
      </c>
      <c r="S1809">
        <f t="shared" si="56"/>
        <v>41</v>
      </c>
      <c r="T1809">
        <f t="shared" si="57"/>
        <v>5</v>
      </c>
    </row>
    <row r="1810" spans="1:20" x14ac:dyDescent="0.25">
      <c r="A1810">
        <v>1333100</v>
      </c>
      <c r="B1810">
        <v>56234</v>
      </c>
      <c r="C1810">
        <v>151467</v>
      </c>
      <c r="D1810" t="s">
        <v>23</v>
      </c>
      <c r="E1810" t="s">
        <v>452</v>
      </c>
      <c r="F1810" t="s">
        <v>58</v>
      </c>
      <c r="K1810">
        <v>40.777745129236699</v>
      </c>
      <c r="L1810">
        <v>-73.954617029430395</v>
      </c>
      <c r="M1810">
        <v>40.777745000000003</v>
      </c>
      <c r="N1810">
        <v>-73.960058000000004</v>
      </c>
      <c r="O1810" s="5">
        <v>41922.822184942132</v>
      </c>
      <c r="P1810" s="5">
        <v>41922.827046840277</v>
      </c>
      <c r="Q1810" s="5">
        <v>41922.839894930556</v>
      </c>
      <c r="R1810" s="5">
        <v>41922.843378611113</v>
      </c>
      <c r="S1810">
        <f t="shared" si="56"/>
        <v>41</v>
      </c>
      <c r="T1810">
        <f t="shared" si="57"/>
        <v>5</v>
      </c>
    </row>
    <row r="1811" spans="1:20" x14ac:dyDescent="0.25">
      <c r="A1811">
        <v>1333097</v>
      </c>
      <c r="B1811">
        <v>42935</v>
      </c>
      <c r="C1811">
        <v>132725</v>
      </c>
      <c r="D1811" t="s">
        <v>23</v>
      </c>
      <c r="E1811" t="s">
        <v>138</v>
      </c>
      <c r="F1811" t="s">
        <v>139</v>
      </c>
      <c r="G1811" t="s">
        <v>897</v>
      </c>
      <c r="H1811">
        <v>1</v>
      </c>
      <c r="I1811" t="s">
        <v>898</v>
      </c>
      <c r="J1811" s="1">
        <v>8.4382407407407409E-3</v>
      </c>
      <c r="K1811">
        <v>40.7382300397759</v>
      </c>
      <c r="L1811">
        <v>-73.987832365087499</v>
      </c>
      <c r="M1811">
        <v>40.731541</v>
      </c>
      <c r="N1811">
        <v>-73.992114999999998</v>
      </c>
      <c r="O1811" s="5">
        <v>41922.82227715278</v>
      </c>
      <c r="P1811" s="5">
        <v>41922.830493171299</v>
      </c>
      <c r="Q1811" s="5">
        <v>41922.838379641202</v>
      </c>
      <c r="R1811" s="5">
        <v>41922.848405775461</v>
      </c>
      <c r="S1811">
        <f t="shared" si="56"/>
        <v>41</v>
      </c>
      <c r="T1811">
        <f t="shared" si="57"/>
        <v>5</v>
      </c>
    </row>
    <row r="1812" spans="1:20" x14ac:dyDescent="0.25">
      <c r="A1812">
        <v>1333126</v>
      </c>
      <c r="B1812">
        <v>263710</v>
      </c>
      <c r="C1812">
        <v>57186</v>
      </c>
      <c r="D1812" t="s">
        <v>23</v>
      </c>
      <c r="E1812" t="s">
        <v>500</v>
      </c>
      <c r="F1812" t="s">
        <v>501</v>
      </c>
      <c r="G1812" t="s">
        <v>2287</v>
      </c>
      <c r="H1812">
        <v>1</v>
      </c>
      <c r="I1812" t="s">
        <v>2288</v>
      </c>
      <c r="K1812">
        <v>40.779598</v>
      </c>
      <c r="L1812">
        <v>-73.947388000000004</v>
      </c>
      <c r="M1812">
        <v>40.780814048092502</v>
      </c>
      <c r="N1812">
        <v>-73.958360561392197</v>
      </c>
      <c r="O1812" s="5">
        <v>41922.823687303244</v>
      </c>
      <c r="P1812" s="5">
        <v>41922.82895101852</v>
      </c>
      <c r="Q1812" s="5">
        <v>41922.833603715277</v>
      </c>
      <c r="R1812" s="5">
        <v>41922.840291342596</v>
      </c>
      <c r="S1812">
        <f t="shared" si="56"/>
        <v>41</v>
      </c>
      <c r="T1812">
        <f t="shared" si="57"/>
        <v>5</v>
      </c>
    </row>
    <row r="1813" spans="1:20" x14ac:dyDescent="0.25">
      <c r="A1813">
        <v>1333146</v>
      </c>
      <c r="B1813">
        <v>78939</v>
      </c>
      <c r="C1813">
        <v>34667</v>
      </c>
      <c r="D1813" t="s">
        <v>23</v>
      </c>
      <c r="E1813" t="s">
        <v>129</v>
      </c>
      <c r="F1813" t="s">
        <v>45</v>
      </c>
      <c r="G1813" t="s">
        <v>1115</v>
      </c>
      <c r="H1813">
        <v>5</v>
      </c>
      <c r="I1813" t="s">
        <v>1116</v>
      </c>
      <c r="J1813" s="1">
        <v>7.4927083333333339E-3</v>
      </c>
      <c r="K1813">
        <v>40.719386413349397</v>
      </c>
      <c r="L1813">
        <v>-74.008692501044905</v>
      </c>
      <c r="M1813">
        <v>40.710261000000003</v>
      </c>
      <c r="N1813">
        <v>-74.006105199999993</v>
      </c>
      <c r="O1813" s="5">
        <v>41922.825102002316</v>
      </c>
      <c r="R1813" s="5">
        <v>41922.870572951389</v>
      </c>
      <c r="S1813">
        <f t="shared" si="56"/>
        <v>41</v>
      </c>
      <c r="T1813">
        <f t="shared" si="57"/>
        <v>5</v>
      </c>
    </row>
    <row r="1814" spans="1:20" x14ac:dyDescent="0.25">
      <c r="A1814">
        <v>1333146</v>
      </c>
      <c r="B1814">
        <v>78939</v>
      </c>
      <c r="C1814">
        <v>34667</v>
      </c>
      <c r="D1814" t="s">
        <v>23</v>
      </c>
      <c r="E1814" t="s">
        <v>129</v>
      </c>
      <c r="F1814" t="s">
        <v>45</v>
      </c>
      <c r="G1814" t="s">
        <v>1826</v>
      </c>
      <c r="H1814">
        <v>1</v>
      </c>
      <c r="I1814" t="s">
        <v>780</v>
      </c>
      <c r="J1814" s="1">
        <v>7.4927083333333339E-3</v>
      </c>
      <c r="K1814">
        <v>40.719386413349397</v>
      </c>
      <c r="L1814">
        <v>-74.008692501044905</v>
      </c>
      <c r="M1814">
        <v>40.710261000000003</v>
      </c>
      <c r="N1814">
        <v>-74.006105199999993</v>
      </c>
      <c r="O1814" s="5">
        <v>41922.825102002316</v>
      </c>
      <c r="R1814" s="5">
        <v>41922.870572951389</v>
      </c>
      <c r="S1814">
        <f t="shared" si="56"/>
        <v>41</v>
      </c>
      <c r="T1814">
        <f t="shared" si="57"/>
        <v>5</v>
      </c>
    </row>
    <row r="1815" spans="1:20" x14ac:dyDescent="0.25">
      <c r="A1815">
        <v>1333156</v>
      </c>
      <c r="B1815">
        <v>371884</v>
      </c>
      <c r="C1815">
        <v>83117</v>
      </c>
      <c r="D1815" t="s">
        <v>23</v>
      </c>
      <c r="E1815" t="s">
        <v>708</v>
      </c>
      <c r="F1815" t="s">
        <v>709</v>
      </c>
      <c r="G1815" t="s">
        <v>3148</v>
      </c>
      <c r="H1815">
        <v>1</v>
      </c>
      <c r="I1815" t="s">
        <v>1821</v>
      </c>
      <c r="J1815" s="1">
        <v>2.2583333333333331E-3</v>
      </c>
      <c r="K1815">
        <v>40.761936861946403</v>
      </c>
      <c r="L1815">
        <v>-73.985421969273304</v>
      </c>
      <c r="M1815">
        <v>40.775759999999998</v>
      </c>
      <c r="N1815">
        <v>-73.977607000000006</v>
      </c>
      <c r="O1815" s="5">
        <v>41922.825972013889</v>
      </c>
      <c r="P1815" s="5">
        <v>41922.834441168983</v>
      </c>
      <c r="Q1815" s="5">
        <v>41922.847460983794</v>
      </c>
      <c r="R1815" s="5">
        <v>41922.850353530092</v>
      </c>
      <c r="S1815">
        <f t="shared" si="56"/>
        <v>41</v>
      </c>
      <c r="T1815">
        <f t="shared" si="57"/>
        <v>5</v>
      </c>
    </row>
    <row r="1816" spans="1:20" x14ac:dyDescent="0.25">
      <c r="A1816">
        <v>1333192</v>
      </c>
      <c r="B1816">
        <v>94152</v>
      </c>
      <c r="C1816">
        <v>60761</v>
      </c>
      <c r="D1816" t="s">
        <v>23</v>
      </c>
      <c r="E1816" t="s">
        <v>154</v>
      </c>
      <c r="F1816" t="s">
        <v>58</v>
      </c>
      <c r="G1816" t="s">
        <v>986</v>
      </c>
      <c r="H1816">
        <v>1</v>
      </c>
      <c r="I1816" t="s">
        <v>987</v>
      </c>
      <c r="J1816" s="1">
        <v>5.0176967592592591E-3</v>
      </c>
      <c r="K1816">
        <v>40.764217000000002</v>
      </c>
      <c r="L1816">
        <v>-73.988320999999999</v>
      </c>
      <c r="M1816">
        <v>40.7619501</v>
      </c>
      <c r="N1816">
        <v>-73.958340800000002</v>
      </c>
      <c r="O1816" s="5">
        <v>41922.828392581017</v>
      </c>
      <c r="P1816" s="5">
        <v>41922.837336412034</v>
      </c>
      <c r="Q1816" s="5">
        <v>41922.858380868056</v>
      </c>
      <c r="R1816" s="5">
        <v>41922.867119652779</v>
      </c>
      <c r="S1816">
        <f t="shared" si="56"/>
        <v>41</v>
      </c>
      <c r="T1816">
        <f t="shared" si="57"/>
        <v>5</v>
      </c>
    </row>
    <row r="1817" spans="1:20" x14ac:dyDescent="0.25">
      <c r="A1817">
        <v>1333192</v>
      </c>
      <c r="B1817">
        <v>94152</v>
      </c>
      <c r="C1817">
        <v>60761</v>
      </c>
      <c r="D1817" t="s">
        <v>23</v>
      </c>
      <c r="E1817" t="s">
        <v>154</v>
      </c>
      <c r="F1817" t="s">
        <v>58</v>
      </c>
      <c r="G1817" t="s">
        <v>1808</v>
      </c>
      <c r="H1817">
        <v>1</v>
      </c>
      <c r="I1817" t="s">
        <v>249</v>
      </c>
      <c r="J1817" s="1">
        <v>5.0176967592592591E-3</v>
      </c>
      <c r="K1817">
        <v>40.764217000000002</v>
      </c>
      <c r="L1817">
        <v>-73.988320999999999</v>
      </c>
      <c r="M1817">
        <v>40.7619501</v>
      </c>
      <c r="N1817">
        <v>-73.958340800000002</v>
      </c>
      <c r="O1817" s="5">
        <v>41922.828392581017</v>
      </c>
      <c r="P1817" s="5">
        <v>41922.837336412034</v>
      </c>
      <c r="Q1817" s="5">
        <v>41922.858380868056</v>
      </c>
      <c r="R1817" s="5">
        <v>41922.867119652779</v>
      </c>
      <c r="S1817">
        <f t="shared" si="56"/>
        <v>41</v>
      </c>
      <c r="T1817">
        <f t="shared" si="57"/>
        <v>5</v>
      </c>
    </row>
    <row r="1818" spans="1:20" x14ac:dyDescent="0.25">
      <c r="A1818">
        <v>1333200</v>
      </c>
      <c r="B1818">
        <v>204102</v>
      </c>
      <c r="C1818">
        <v>55567</v>
      </c>
      <c r="D1818" t="s">
        <v>23</v>
      </c>
      <c r="E1818" t="s">
        <v>2036</v>
      </c>
      <c r="F1818" t="s">
        <v>25</v>
      </c>
      <c r="J1818" s="1">
        <v>5.3556481481481476E-3</v>
      </c>
      <c r="K1818">
        <v>40.730090594016403</v>
      </c>
      <c r="L1818">
        <v>-73.984038847537406</v>
      </c>
      <c r="M1818">
        <v>40.721788799999999</v>
      </c>
      <c r="N1818">
        <v>-74.011132099999998</v>
      </c>
      <c r="O1818" s="5">
        <v>41922.82950428241</v>
      </c>
      <c r="R1818" s="5">
        <v>41922.86351570602</v>
      </c>
      <c r="S1818">
        <f t="shared" si="56"/>
        <v>41</v>
      </c>
      <c r="T1818">
        <f t="shared" si="57"/>
        <v>5</v>
      </c>
    </row>
    <row r="1819" spans="1:20" x14ac:dyDescent="0.25">
      <c r="A1819">
        <v>1333210</v>
      </c>
      <c r="B1819">
        <v>294246</v>
      </c>
      <c r="C1819">
        <v>101359</v>
      </c>
      <c r="D1819" t="s">
        <v>23</v>
      </c>
      <c r="E1819" t="s">
        <v>621</v>
      </c>
      <c r="F1819" t="s">
        <v>91</v>
      </c>
      <c r="G1819" t="s">
        <v>622</v>
      </c>
      <c r="H1819">
        <v>1</v>
      </c>
      <c r="I1819" t="s">
        <v>623</v>
      </c>
      <c r="J1819" s="1">
        <v>6.0588773148148147E-3</v>
      </c>
      <c r="K1819">
        <v>40.738111566356203</v>
      </c>
      <c r="L1819">
        <v>-74.005605229415806</v>
      </c>
      <c r="M1819">
        <v>40.738932300000002</v>
      </c>
      <c r="N1819">
        <v>-74.008823399999997</v>
      </c>
      <c r="O1819" s="5">
        <v>41922.830072673612</v>
      </c>
      <c r="P1819" s="5">
        <v>41922.842039525465</v>
      </c>
      <c r="Q1819" s="5">
        <v>41922.853059247682</v>
      </c>
      <c r="R1819" s="5">
        <v>41922.857002268516</v>
      </c>
      <c r="S1819">
        <f t="shared" si="56"/>
        <v>41</v>
      </c>
      <c r="T1819">
        <f t="shared" si="57"/>
        <v>5</v>
      </c>
    </row>
    <row r="1820" spans="1:20" x14ac:dyDescent="0.25">
      <c r="A1820">
        <v>1333227</v>
      </c>
      <c r="B1820">
        <v>95049</v>
      </c>
      <c r="C1820">
        <v>53095</v>
      </c>
      <c r="D1820" t="s">
        <v>23</v>
      </c>
      <c r="E1820" t="s">
        <v>286</v>
      </c>
      <c r="F1820" t="s">
        <v>45</v>
      </c>
      <c r="G1820" t="s">
        <v>2403</v>
      </c>
      <c r="H1820">
        <v>1</v>
      </c>
      <c r="I1820" t="s">
        <v>231</v>
      </c>
      <c r="J1820" s="1">
        <v>5.6437615740740736E-3</v>
      </c>
      <c r="K1820">
        <v>40.760654436198898</v>
      </c>
      <c r="L1820">
        <v>-73.989582752602004</v>
      </c>
      <c r="M1820">
        <v>40.747074217827297</v>
      </c>
      <c r="N1820">
        <v>-74.001848576659299</v>
      </c>
      <c r="O1820" s="5">
        <v>41922.831224872687</v>
      </c>
      <c r="P1820" s="5">
        <v>41922.854270520831</v>
      </c>
      <c r="Q1820" s="5">
        <v>41922.863187025461</v>
      </c>
      <c r="R1820" s="5">
        <v>41922.870485185187</v>
      </c>
      <c r="S1820">
        <f t="shared" si="56"/>
        <v>41</v>
      </c>
      <c r="T1820">
        <f t="shared" si="57"/>
        <v>5</v>
      </c>
    </row>
    <row r="1821" spans="1:20" x14ac:dyDescent="0.25">
      <c r="A1821">
        <v>1333250</v>
      </c>
      <c r="B1821">
        <v>370361</v>
      </c>
      <c r="C1821">
        <v>95942</v>
      </c>
      <c r="D1821" t="s">
        <v>53</v>
      </c>
      <c r="E1821" t="s">
        <v>443</v>
      </c>
      <c r="F1821" t="s">
        <v>342</v>
      </c>
      <c r="G1821" t="s">
        <v>474</v>
      </c>
      <c r="H1821">
        <v>1</v>
      </c>
      <c r="I1821" t="s">
        <v>376</v>
      </c>
      <c r="J1821" s="1">
        <v>6.1176041666666662E-3</v>
      </c>
      <c r="K1821">
        <v>40.782116700000003</v>
      </c>
      <c r="L1821">
        <v>-73.980739099999994</v>
      </c>
      <c r="M1821">
        <v>40.716587199999999</v>
      </c>
      <c r="N1821">
        <v>-74.004806400000007</v>
      </c>
      <c r="O1821" s="5">
        <v>41922.83221429398</v>
      </c>
      <c r="P1821" s="5">
        <v>41922.840379085646</v>
      </c>
      <c r="Q1821" s="5">
        <v>41922.854846736111</v>
      </c>
      <c r="R1821" s="5">
        <v>41922.873364409723</v>
      </c>
      <c r="S1821">
        <f t="shared" si="56"/>
        <v>41</v>
      </c>
      <c r="T1821">
        <f t="shared" si="57"/>
        <v>5</v>
      </c>
    </row>
    <row r="1822" spans="1:20" x14ac:dyDescent="0.25">
      <c r="A1822">
        <v>1333250</v>
      </c>
      <c r="B1822">
        <v>370361</v>
      </c>
      <c r="C1822">
        <v>95942</v>
      </c>
      <c r="D1822" t="s">
        <v>53</v>
      </c>
      <c r="E1822" t="s">
        <v>443</v>
      </c>
      <c r="F1822" t="s">
        <v>342</v>
      </c>
      <c r="G1822" t="s">
        <v>444</v>
      </c>
      <c r="H1822">
        <v>1</v>
      </c>
      <c r="I1822" t="s">
        <v>344</v>
      </c>
      <c r="J1822" s="1">
        <v>6.1176041666666662E-3</v>
      </c>
      <c r="K1822">
        <v>40.782116700000003</v>
      </c>
      <c r="L1822">
        <v>-73.980739099999994</v>
      </c>
      <c r="M1822">
        <v>40.716587199999999</v>
      </c>
      <c r="N1822">
        <v>-74.004806400000007</v>
      </c>
      <c r="O1822" s="5">
        <v>41922.83221429398</v>
      </c>
      <c r="P1822" s="5">
        <v>41922.840379085646</v>
      </c>
      <c r="Q1822" s="5">
        <v>41922.854846736111</v>
      </c>
      <c r="R1822" s="5">
        <v>41922.873364409723</v>
      </c>
      <c r="S1822">
        <f t="shared" si="56"/>
        <v>41</v>
      </c>
      <c r="T1822">
        <f t="shared" si="57"/>
        <v>5</v>
      </c>
    </row>
    <row r="1823" spans="1:20" x14ac:dyDescent="0.25">
      <c r="A1823">
        <v>1333251</v>
      </c>
      <c r="B1823">
        <v>288808</v>
      </c>
      <c r="C1823">
        <v>109259</v>
      </c>
      <c r="D1823" t="s">
        <v>23</v>
      </c>
      <c r="E1823" t="s">
        <v>255</v>
      </c>
      <c r="F1823" t="s">
        <v>91</v>
      </c>
      <c r="G1823" t="s">
        <v>3333</v>
      </c>
      <c r="H1823">
        <v>1</v>
      </c>
      <c r="I1823" t="s">
        <v>289</v>
      </c>
      <c r="J1823" s="1">
        <v>5.3267939814814818E-3</v>
      </c>
      <c r="K1823">
        <v>40.721545124764702</v>
      </c>
      <c r="L1823">
        <v>-73.988842426716104</v>
      </c>
      <c r="M1823">
        <v>40.7266914</v>
      </c>
      <c r="N1823">
        <v>-73.996533400000004</v>
      </c>
      <c r="O1823" s="5">
        <v>41922.832348680553</v>
      </c>
      <c r="R1823" s="5">
        <v>41922.864740324076</v>
      </c>
      <c r="S1823">
        <f t="shared" si="56"/>
        <v>41</v>
      </c>
      <c r="T1823">
        <f t="shared" si="57"/>
        <v>5</v>
      </c>
    </row>
    <row r="1824" spans="1:20" x14ac:dyDescent="0.25">
      <c r="A1824">
        <v>1333297</v>
      </c>
      <c r="B1824">
        <v>49631</v>
      </c>
      <c r="C1824">
        <v>133293</v>
      </c>
      <c r="D1824" t="s">
        <v>23</v>
      </c>
      <c r="E1824" t="s">
        <v>255</v>
      </c>
      <c r="F1824" t="s">
        <v>91</v>
      </c>
      <c r="G1824" t="s">
        <v>1467</v>
      </c>
      <c r="H1824">
        <v>1</v>
      </c>
      <c r="I1824" t="s">
        <v>1468</v>
      </c>
      <c r="J1824" s="1">
        <v>5.2597106481481479E-3</v>
      </c>
      <c r="K1824">
        <v>40.771491247520302</v>
      </c>
      <c r="L1824">
        <v>-73.956334145089798</v>
      </c>
      <c r="M1824">
        <v>40.763590999999998</v>
      </c>
      <c r="N1824">
        <v>-73.964246000000003</v>
      </c>
      <c r="O1824" s="5">
        <v>41922.83603027778</v>
      </c>
      <c r="P1824" s="5">
        <v>41922.84173443287</v>
      </c>
      <c r="Q1824" s="5">
        <v>41922.862759814816</v>
      </c>
      <c r="R1824" s="5">
        <v>41922.86764895833</v>
      </c>
      <c r="S1824">
        <f t="shared" si="56"/>
        <v>41</v>
      </c>
      <c r="T1824">
        <f t="shared" si="57"/>
        <v>5</v>
      </c>
    </row>
    <row r="1825" spans="1:20" x14ac:dyDescent="0.25">
      <c r="A1825">
        <v>1333353</v>
      </c>
      <c r="B1825">
        <v>248356</v>
      </c>
      <c r="C1825">
        <v>54255</v>
      </c>
      <c r="D1825" t="s">
        <v>53</v>
      </c>
      <c r="E1825" t="s">
        <v>762</v>
      </c>
      <c r="F1825" t="s">
        <v>25</v>
      </c>
      <c r="G1825" t="s">
        <v>763</v>
      </c>
      <c r="H1825">
        <v>1</v>
      </c>
      <c r="I1825" t="s">
        <v>25</v>
      </c>
      <c r="K1825">
        <v>40.702442919461802</v>
      </c>
      <c r="L1825">
        <v>-73.993244167307694</v>
      </c>
      <c r="M1825">
        <v>40.711345999999999</v>
      </c>
      <c r="N1825">
        <v>-74.016435599999994</v>
      </c>
      <c r="O1825" s="5">
        <v>41922.839613923614</v>
      </c>
      <c r="P1825" s="5">
        <v>41922.843912685188</v>
      </c>
      <c r="Q1825" s="5">
        <v>41922.869493437502</v>
      </c>
      <c r="R1825" s="5">
        <v>41922.887644351853</v>
      </c>
      <c r="S1825">
        <f t="shared" si="56"/>
        <v>41</v>
      </c>
      <c r="T1825">
        <f t="shared" si="57"/>
        <v>5</v>
      </c>
    </row>
    <row r="1826" spans="1:20" x14ac:dyDescent="0.25">
      <c r="A1826">
        <v>1333372</v>
      </c>
      <c r="B1826">
        <v>106940</v>
      </c>
      <c r="C1826">
        <v>144528</v>
      </c>
      <c r="D1826" t="s">
        <v>23</v>
      </c>
      <c r="E1826" t="s">
        <v>3835</v>
      </c>
      <c r="K1826">
        <v>40.675263000000001</v>
      </c>
      <c r="L1826">
        <v>-73.974945000000005</v>
      </c>
      <c r="M1826">
        <v>40.673621199999999</v>
      </c>
      <c r="N1826">
        <v>-73.968463499999999</v>
      </c>
      <c r="O1826" s="5">
        <v>41922.839799513888</v>
      </c>
      <c r="P1826" s="5">
        <v>41922.857496550925</v>
      </c>
      <c r="Q1826" s="5">
        <v>41922.873460150462</v>
      </c>
      <c r="R1826" s="5">
        <v>41922.880817500001</v>
      </c>
      <c r="S1826">
        <f t="shared" si="56"/>
        <v>41</v>
      </c>
      <c r="T1826">
        <f t="shared" si="57"/>
        <v>5</v>
      </c>
    </row>
    <row r="1827" spans="1:20" x14ac:dyDescent="0.25">
      <c r="A1827">
        <v>1333418</v>
      </c>
      <c r="B1827">
        <v>119008</v>
      </c>
      <c r="C1827">
        <v>154545</v>
      </c>
      <c r="D1827" t="s">
        <v>23</v>
      </c>
      <c r="E1827" t="s">
        <v>298</v>
      </c>
      <c r="G1827" t="s">
        <v>715</v>
      </c>
      <c r="H1827">
        <v>1</v>
      </c>
      <c r="I1827" t="s">
        <v>716</v>
      </c>
      <c r="J1827" s="1">
        <v>5.1497685185185179E-3</v>
      </c>
      <c r="K1827">
        <v>40.771393000000003</v>
      </c>
      <c r="L1827">
        <v>-73.952760999999995</v>
      </c>
      <c r="M1827">
        <v>40.803517900000003</v>
      </c>
      <c r="N1827">
        <v>-73.964404000000002</v>
      </c>
      <c r="O1827" s="5">
        <v>41922.842360185183</v>
      </c>
      <c r="P1827" s="5">
        <v>41922.850165972224</v>
      </c>
      <c r="Q1827" s="5">
        <v>41922.862552060185</v>
      </c>
      <c r="R1827" s="5">
        <v>41922.879872893522</v>
      </c>
      <c r="S1827">
        <f t="shared" si="56"/>
        <v>41</v>
      </c>
      <c r="T1827">
        <f t="shared" si="57"/>
        <v>5</v>
      </c>
    </row>
    <row r="1828" spans="1:20" x14ac:dyDescent="0.25">
      <c r="A1828">
        <v>1333419</v>
      </c>
      <c r="B1828">
        <v>270525</v>
      </c>
      <c r="C1828">
        <v>152111</v>
      </c>
      <c r="D1828" t="s">
        <v>53</v>
      </c>
      <c r="E1828" t="s">
        <v>59</v>
      </c>
      <c r="F1828" t="s">
        <v>20</v>
      </c>
      <c r="G1828" t="s">
        <v>60</v>
      </c>
      <c r="H1828">
        <v>1</v>
      </c>
      <c r="I1828" t="s">
        <v>61</v>
      </c>
      <c r="J1828" s="1">
        <v>6.3759953703703695E-3</v>
      </c>
      <c r="K1828">
        <v>40.726413182830903</v>
      </c>
      <c r="L1828">
        <v>-73.993821144104004</v>
      </c>
      <c r="M1828">
        <v>40.726064100000002</v>
      </c>
      <c r="N1828">
        <v>-73.989779299999995</v>
      </c>
      <c r="O1828" s="5">
        <v>41922.842660000002</v>
      </c>
      <c r="P1828" s="5">
        <v>41922.867862916668</v>
      </c>
      <c r="Q1828" s="5">
        <v>41922.876083958334</v>
      </c>
      <c r="R1828" s="5">
        <v>41922.880982696763</v>
      </c>
      <c r="S1828">
        <f t="shared" si="56"/>
        <v>41</v>
      </c>
      <c r="T1828">
        <f t="shared" si="57"/>
        <v>5</v>
      </c>
    </row>
    <row r="1829" spans="1:20" x14ac:dyDescent="0.25">
      <c r="A1829">
        <v>1333442</v>
      </c>
      <c r="B1829">
        <v>301616</v>
      </c>
      <c r="C1829">
        <v>57186</v>
      </c>
      <c r="D1829" t="s">
        <v>23</v>
      </c>
      <c r="E1829" t="s">
        <v>500</v>
      </c>
      <c r="F1829" t="s">
        <v>501</v>
      </c>
      <c r="G1829" t="s">
        <v>2174</v>
      </c>
      <c r="H1829">
        <v>1</v>
      </c>
      <c r="I1829" t="s">
        <v>1936</v>
      </c>
      <c r="K1829">
        <v>40.779598</v>
      </c>
      <c r="L1829">
        <v>-73.947388000000004</v>
      </c>
      <c r="M1829">
        <v>40.780390279583699</v>
      </c>
      <c r="N1829">
        <v>-73.960183074752507</v>
      </c>
      <c r="O1829" s="5">
        <v>41922.844083530093</v>
      </c>
      <c r="P1829" s="5">
        <v>41922.844473668978</v>
      </c>
      <c r="Q1829" s="5">
        <v>41922.849565219905</v>
      </c>
      <c r="R1829" s="5">
        <v>41922.855938113426</v>
      </c>
      <c r="S1829">
        <f t="shared" si="56"/>
        <v>41</v>
      </c>
      <c r="T1829">
        <f t="shared" si="57"/>
        <v>5</v>
      </c>
    </row>
    <row r="1830" spans="1:20" x14ac:dyDescent="0.25">
      <c r="A1830">
        <v>1333449</v>
      </c>
      <c r="B1830">
        <v>362685</v>
      </c>
      <c r="C1830">
        <v>103194</v>
      </c>
      <c r="D1830" t="s">
        <v>23</v>
      </c>
      <c r="E1830" t="s">
        <v>290</v>
      </c>
      <c r="F1830" t="s">
        <v>45</v>
      </c>
      <c r="G1830" t="s">
        <v>2169</v>
      </c>
      <c r="H1830">
        <v>1</v>
      </c>
      <c r="I1830" t="s">
        <v>604</v>
      </c>
      <c r="J1830" s="1">
        <v>9.4742361111111104E-3</v>
      </c>
      <c r="K1830">
        <v>40.784077256376399</v>
      </c>
      <c r="L1830">
        <v>-73.9776224098444</v>
      </c>
      <c r="M1830">
        <v>40.809021299999998</v>
      </c>
      <c r="N1830">
        <v>-73.951759999999993</v>
      </c>
      <c r="O1830" s="5">
        <v>41922.845136759257</v>
      </c>
      <c r="P1830" s="5">
        <v>41922.872217418982</v>
      </c>
      <c r="Q1830" s="5">
        <v>41922.877325138892</v>
      </c>
      <c r="R1830" s="5">
        <v>41922.886200312503</v>
      </c>
      <c r="S1830">
        <f t="shared" si="56"/>
        <v>41</v>
      </c>
      <c r="T1830">
        <f t="shared" si="57"/>
        <v>5</v>
      </c>
    </row>
    <row r="1831" spans="1:20" x14ac:dyDescent="0.25">
      <c r="A1831">
        <v>1333468</v>
      </c>
      <c r="B1831">
        <v>40351</v>
      </c>
      <c r="C1831">
        <v>137652</v>
      </c>
      <c r="D1831" t="s">
        <v>23</v>
      </c>
      <c r="E1831" t="s">
        <v>164</v>
      </c>
      <c r="F1831" t="s">
        <v>33</v>
      </c>
      <c r="G1831" t="s">
        <v>3782</v>
      </c>
      <c r="H1831">
        <v>2</v>
      </c>
      <c r="I1831" t="s">
        <v>166</v>
      </c>
      <c r="K1831">
        <v>40.723925150421103</v>
      </c>
      <c r="L1831">
        <v>-73.996911048889203</v>
      </c>
      <c r="M1831">
        <v>40.718820000000001</v>
      </c>
      <c r="N1831">
        <v>-73.986863</v>
      </c>
      <c r="O1831" s="5">
        <v>41922.846065381942</v>
      </c>
      <c r="P1831" s="5">
        <v>41922.852353287039</v>
      </c>
      <c r="Q1831" s="5">
        <v>41922.864045381946</v>
      </c>
      <c r="R1831" s="5">
        <v>41922.869421076386</v>
      </c>
      <c r="S1831">
        <f t="shared" si="56"/>
        <v>41</v>
      </c>
      <c r="T1831">
        <f t="shared" si="57"/>
        <v>5</v>
      </c>
    </row>
    <row r="1832" spans="1:20" x14ac:dyDescent="0.25">
      <c r="A1832">
        <v>1333504</v>
      </c>
      <c r="B1832">
        <v>250195</v>
      </c>
      <c r="C1832">
        <v>138061</v>
      </c>
      <c r="D1832" t="s">
        <v>53</v>
      </c>
      <c r="E1832" t="s">
        <v>54</v>
      </c>
      <c r="F1832" t="s">
        <v>29</v>
      </c>
      <c r="G1832" t="s">
        <v>935</v>
      </c>
      <c r="H1832">
        <v>1</v>
      </c>
      <c r="I1832" t="s">
        <v>56</v>
      </c>
      <c r="K1832">
        <v>40.779126065705498</v>
      </c>
      <c r="L1832">
        <v>-73.954904894578206</v>
      </c>
      <c r="M1832">
        <v>40.762996100000002</v>
      </c>
      <c r="N1832">
        <v>-73.961871500000001</v>
      </c>
      <c r="O1832" s="5">
        <v>41922.847161550926</v>
      </c>
      <c r="P1832" s="5">
        <v>41922.849365358794</v>
      </c>
      <c r="Q1832" s="5">
        <v>41922.862307557873</v>
      </c>
      <c r="R1832" s="5">
        <v>41922.869055439813</v>
      </c>
      <c r="S1832">
        <f t="shared" si="56"/>
        <v>41</v>
      </c>
      <c r="T1832">
        <f t="shared" si="57"/>
        <v>5</v>
      </c>
    </row>
    <row r="1833" spans="1:20" x14ac:dyDescent="0.25">
      <c r="A1833">
        <v>1333482</v>
      </c>
      <c r="B1833">
        <v>52832</v>
      </c>
      <c r="C1833">
        <v>19432</v>
      </c>
      <c r="D1833" t="s">
        <v>53</v>
      </c>
      <c r="E1833" t="s">
        <v>1157</v>
      </c>
      <c r="F1833" t="s">
        <v>91</v>
      </c>
      <c r="G1833" t="s">
        <v>3625</v>
      </c>
      <c r="H1833">
        <v>1</v>
      </c>
      <c r="I1833" t="s">
        <v>93</v>
      </c>
      <c r="J1833" s="1">
        <v>1.3298796296296296E-2</v>
      </c>
      <c r="K1833">
        <v>40.736541197779196</v>
      </c>
      <c r="L1833">
        <v>-73.985047638416304</v>
      </c>
      <c r="M1833">
        <v>40.778027999999999</v>
      </c>
      <c r="N1833">
        <v>-73.953851</v>
      </c>
      <c r="O1833" s="5">
        <v>41922.847596863423</v>
      </c>
      <c r="P1833" s="5">
        <v>41922.86107309028</v>
      </c>
      <c r="Q1833" s="5">
        <v>41922.871047766203</v>
      </c>
      <c r="R1833" s="5">
        <v>41922.885465856481</v>
      </c>
      <c r="S1833">
        <f t="shared" si="56"/>
        <v>41</v>
      </c>
      <c r="T1833">
        <f t="shared" si="57"/>
        <v>5</v>
      </c>
    </row>
    <row r="1834" spans="1:20" x14ac:dyDescent="0.25">
      <c r="A1834">
        <v>1333482</v>
      </c>
      <c r="B1834">
        <v>52832</v>
      </c>
      <c r="C1834">
        <v>19432</v>
      </c>
      <c r="D1834" t="s">
        <v>53</v>
      </c>
      <c r="E1834" t="s">
        <v>1157</v>
      </c>
      <c r="F1834" t="s">
        <v>91</v>
      </c>
      <c r="G1834" t="s">
        <v>3938</v>
      </c>
      <c r="H1834">
        <v>1</v>
      </c>
      <c r="I1834" t="s">
        <v>357</v>
      </c>
      <c r="J1834" s="1">
        <v>1.3298796296296296E-2</v>
      </c>
      <c r="K1834">
        <v>40.736541197779196</v>
      </c>
      <c r="L1834">
        <v>-73.985047638416304</v>
      </c>
      <c r="M1834">
        <v>40.778027999999999</v>
      </c>
      <c r="N1834">
        <v>-73.953851</v>
      </c>
      <c r="O1834" s="5">
        <v>41922.847596863423</v>
      </c>
      <c r="P1834" s="5">
        <v>41922.86107309028</v>
      </c>
      <c r="Q1834" s="5">
        <v>41922.871047766203</v>
      </c>
      <c r="R1834" s="5">
        <v>41922.885465856481</v>
      </c>
      <c r="S1834">
        <f t="shared" si="56"/>
        <v>41</v>
      </c>
      <c r="T1834">
        <f t="shared" si="57"/>
        <v>5</v>
      </c>
    </row>
    <row r="1835" spans="1:20" x14ac:dyDescent="0.25">
      <c r="A1835">
        <v>1333543</v>
      </c>
      <c r="B1835">
        <v>138024</v>
      </c>
      <c r="C1835">
        <v>81285</v>
      </c>
      <c r="D1835" t="s">
        <v>23</v>
      </c>
      <c r="E1835" t="s">
        <v>1092</v>
      </c>
      <c r="F1835" t="s">
        <v>80</v>
      </c>
      <c r="G1835" t="s">
        <v>3640</v>
      </c>
      <c r="H1835">
        <v>1</v>
      </c>
      <c r="I1835" t="s">
        <v>1466</v>
      </c>
      <c r="J1835" s="1">
        <v>1.7747361111111113E-2</v>
      </c>
      <c r="K1835">
        <v>40.750239999999998</v>
      </c>
      <c r="L1835">
        <v>-73.986504999999994</v>
      </c>
      <c r="M1835">
        <v>40.756374899999997</v>
      </c>
      <c r="N1835">
        <v>-73.994512</v>
      </c>
      <c r="O1835" s="5">
        <v>41922.849343217589</v>
      </c>
      <c r="P1835" s="5">
        <v>41922.861589791668</v>
      </c>
      <c r="Q1835" s="5">
        <v>41922.887858796297</v>
      </c>
      <c r="R1835" s="5">
        <v>41922.895279942131</v>
      </c>
      <c r="S1835">
        <f t="shared" si="56"/>
        <v>41</v>
      </c>
      <c r="T1835">
        <f t="shared" si="57"/>
        <v>5</v>
      </c>
    </row>
    <row r="1836" spans="1:20" x14ac:dyDescent="0.25">
      <c r="A1836">
        <v>1333543</v>
      </c>
      <c r="B1836">
        <v>138024</v>
      </c>
      <c r="C1836">
        <v>81285</v>
      </c>
      <c r="D1836" t="s">
        <v>23</v>
      </c>
      <c r="E1836" t="s">
        <v>1092</v>
      </c>
      <c r="F1836" t="s">
        <v>80</v>
      </c>
      <c r="G1836" t="s">
        <v>3894</v>
      </c>
      <c r="H1836">
        <v>1</v>
      </c>
      <c r="I1836" t="s">
        <v>3895</v>
      </c>
      <c r="J1836" s="1">
        <v>1.7747361111111113E-2</v>
      </c>
      <c r="K1836">
        <v>40.750239999999998</v>
      </c>
      <c r="L1836">
        <v>-73.986504999999994</v>
      </c>
      <c r="M1836">
        <v>40.756374899999997</v>
      </c>
      <c r="N1836">
        <v>-73.994512</v>
      </c>
      <c r="O1836" s="5">
        <v>41922.849343217589</v>
      </c>
      <c r="P1836" s="5">
        <v>41922.861589791668</v>
      </c>
      <c r="Q1836" s="5">
        <v>41922.887858796297</v>
      </c>
      <c r="R1836" s="5">
        <v>41922.895279942131</v>
      </c>
      <c r="S1836">
        <f t="shared" si="56"/>
        <v>41</v>
      </c>
      <c r="T1836">
        <f t="shared" si="57"/>
        <v>5</v>
      </c>
    </row>
    <row r="1837" spans="1:20" x14ac:dyDescent="0.25">
      <c r="A1837">
        <v>1333533</v>
      </c>
      <c r="B1837">
        <v>334758</v>
      </c>
      <c r="C1837">
        <v>119217</v>
      </c>
      <c r="D1837" t="s">
        <v>23</v>
      </c>
      <c r="E1837" t="s">
        <v>570</v>
      </c>
      <c r="G1837" t="s">
        <v>1332</v>
      </c>
      <c r="H1837">
        <v>1</v>
      </c>
      <c r="I1837" t="s">
        <v>22</v>
      </c>
      <c r="K1837">
        <v>40.769510004044299</v>
      </c>
      <c r="L1837">
        <v>-73.988148009917396</v>
      </c>
      <c r="M1837">
        <v>40.763319899999999</v>
      </c>
      <c r="N1837">
        <v>-73.993808700000002</v>
      </c>
      <c r="O1837" s="5">
        <v>41922.849391296295</v>
      </c>
      <c r="P1837" s="5">
        <v>41922.852597893521</v>
      </c>
      <c r="Q1837" s="5">
        <v>41922.860122245373</v>
      </c>
      <c r="R1837" s="5">
        <v>41922.866134594908</v>
      </c>
      <c r="S1837">
        <f t="shared" si="56"/>
        <v>41</v>
      </c>
      <c r="T1837">
        <f t="shared" si="57"/>
        <v>5</v>
      </c>
    </row>
    <row r="1838" spans="1:20" x14ac:dyDescent="0.25">
      <c r="A1838">
        <v>1333577</v>
      </c>
      <c r="B1838">
        <v>89033</v>
      </c>
      <c r="C1838">
        <v>157975</v>
      </c>
      <c r="D1838" t="s">
        <v>23</v>
      </c>
      <c r="E1838" t="s">
        <v>795</v>
      </c>
      <c r="F1838" t="s">
        <v>674</v>
      </c>
      <c r="K1838">
        <v>40.725822000000001</v>
      </c>
      <c r="L1838">
        <v>-73.996252999999996</v>
      </c>
      <c r="M1838">
        <v>40.723947000000003</v>
      </c>
      <c r="N1838">
        <v>-73.989144899999999</v>
      </c>
      <c r="O1838" s="5">
        <v>41922.852378668984</v>
      </c>
      <c r="R1838" s="5">
        <v>41922.885078402775</v>
      </c>
      <c r="S1838">
        <f t="shared" si="56"/>
        <v>41</v>
      </c>
      <c r="T1838">
        <f t="shared" si="57"/>
        <v>5</v>
      </c>
    </row>
    <row r="1839" spans="1:20" x14ac:dyDescent="0.25">
      <c r="A1839">
        <v>1333597</v>
      </c>
      <c r="B1839">
        <v>339113</v>
      </c>
      <c r="C1839">
        <v>137743</v>
      </c>
      <c r="D1839" t="s">
        <v>23</v>
      </c>
      <c r="E1839" t="s">
        <v>907</v>
      </c>
      <c r="G1839" t="s">
        <v>1714</v>
      </c>
      <c r="H1839">
        <v>1</v>
      </c>
      <c r="I1839" t="s">
        <v>1715</v>
      </c>
      <c r="J1839" s="1">
        <v>1.249119212962963E-2</v>
      </c>
      <c r="K1839">
        <v>40.7368277597594</v>
      </c>
      <c r="L1839">
        <v>-73.9906454086304</v>
      </c>
      <c r="M1839">
        <v>40.770081699999999</v>
      </c>
      <c r="N1839">
        <v>-73.960890599999999</v>
      </c>
      <c r="O1839" s="5">
        <v>41922.853218738426</v>
      </c>
      <c r="P1839" s="5">
        <v>41922.865182604168</v>
      </c>
      <c r="Q1839" s="5">
        <v>41922.882427835648</v>
      </c>
      <c r="R1839" s="5">
        <v>41922.901552615738</v>
      </c>
      <c r="S1839">
        <f t="shared" si="56"/>
        <v>41</v>
      </c>
      <c r="T1839">
        <f t="shared" si="57"/>
        <v>5</v>
      </c>
    </row>
    <row r="1840" spans="1:20" x14ac:dyDescent="0.25">
      <c r="A1840">
        <v>1333648</v>
      </c>
      <c r="B1840">
        <v>111125</v>
      </c>
      <c r="C1840">
        <v>138560</v>
      </c>
      <c r="D1840" t="s">
        <v>23</v>
      </c>
      <c r="E1840" t="s">
        <v>126</v>
      </c>
      <c r="F1840" t="s">
        <v>91</v>
      </c>
      <c r="G1840" t="s">
        <v>2296</v>
      </c>
      <c r="H1840">
        <v>1</v>
      </c>
      <c r="I1840" t="s">
        <v>128</v>
      </c>
      <c r="J1840" s="1">
        <v>1.1717731481481482E-2</v>
      </c>
      <c r="K1840">
        <v>40.7320637605782</v>
      </c>
      <c r="L1840">
        <v>-73.996154665947003</v>
      </c>
      <c r="M1840">
        <v>40.739098800000001</v>
      </c>
      <c r="N1840">
        <v>-73.993508599999998</v>
      </c>
      <c r="O1840" s="5">
        <v>41922.854573298609</v>
      </c>
      <c r="P1840" s="5">
        <v>41922.860209861108</v>
      </c>
      <c r="Q1840" s="5">
        <v>41922.878840613426</v>
      </c>
      <c r="R1840" s="5">
        <v>41922.884077557872</v>
      </c>
      <c r="S1840">
        <f t="shared" si="56"/>
        <v>41</v>
      </c>
      <c r="T1840">
        <f t="shared" si="57"/>
        <v>5</v>
      </c>
    </row>
    <row r="1841" spans="1:20" x14ac:dyDescent="0.25">
      <c r="A1841">
        <v>1333664</v>
      </c>
      <c r="B1841">
        <v>145971</v>
      </c>
      <c r="C1841">
        <v>28765</v>
      </c>
      <c r="D1841" t="s">
        <v>23</v>
      </c>
      <c r="E1841" t="s">
        <v>434</v>
      </c>
      <c r="F1841" t="s">
        <v>251</v>
      </c>
      <c r="G1841" t="s">
        <v>1981</v>
      </c>
      <c r="H1841">
        <v>1</v>
      </c>
      <c r="I1841" t="s">
        <v>1982</v>
      </c>
      <c r="J1841" s="1">
        <v>3.6672800925925931E-3</v>
      </c>
      <c r="K1841">
        <v>40.735725000000002</v>
      </c>
      <c r="L1841">
        <v>-73.987126466589601</v>
      </c>
      <c r="M1841">
        <v>40.725544800000002</v>
      </c>
      <c r="N1841">
        <v>-74.008970599999998</v>
      </c>
      <c r="O1841" s="5">
        <v>41922.856470231483</v>
      </c>
      <c r="P1841" s="5">
        <v>41922.862816377317</v>
      </c>
      <c r="Q1841" s="5">
        <v>41922.874615092594</v>
      </c>
      <c r="R1841" s="5">
        <v>41922.885798888892</v>
      </c>
      <c r="S1841">
        <f t="shared" si="56"/>
        <v>41</v>
      </c>
      <c r="T1841">
        <f t="shared" si="57"/>
        <v>5</v>
      </c>
    </row>
    <row r="1842" spans="1:20" x14ac:dyDescent="0.25">
      <c r="A1842">
        <v>1333675</v>
      </c>
      <c r="B1842">
        <v>294140</v>
      </c>
      <c r="C1842">
        <v>137297</v>
      </c>
      <c r="D1842" t="s">
        <v>23</v>
      </c>
      <c r="E1842" t="s">
        <v>253</v>
      </c>
      <c r="F1842" t="s">
        <v>45</v>
      </c>
      <c r="J1842" s="1">
        <v>1.2264155092592592E-2</v>
      </c>
      <c r="K1842">
        <v>40.744370000000004</v>
      </c>
      <c r="L1842">
        <v>-73.996279999999999</v>
      </c>
      <c r="M1842">
        <v>40.7390799336534</v>
      </c>
      <c r="N1842">
        <v>-73.993606429408402</v>
      </c>
      <c r="O1842" s="5">
        <v>41922.856869895833</v>
      </c>
      <c r="P1842" s="5">
        <v>41922.866931261575</v>
      </c>
      <c r="Q1842" s="5">
        <v>41922.888700127318</v>
      </c>
      <c r="R1842" s="5">
        <v>41922.892758784721</v>
      </c>
      <c r="S1842">
        <f t="shared" si="56"/>
        <v>41</v>
      </c>
      <c r="T1842">
        <f t="shared" si="57"/>
        <v>5</v>
      </c>
    </row>
    <row r="1843" spans="1:20" x14ac:dyDescent="0.25">
      <c r="A1843">
        <v>1333731</v>
      </c>
      <c r="B1843">
        <v>87569</v>
      </c>
      <c r="C1843">
        <v>67103</v>
      </c>
      <c r="D1843" t="s">
        <v>170</v>
      </c>
      <c r="E1843" t="s">
        <v>171</v>
      </c>
      <c r="F1843" t="s">
        <v>37</v>
      </c>
      <c r="G1843" t="s">
        <v>2026</v>
      </c>
      <c r="H1843">
        <v>1</v>
      </c>
      <c r="I1843" t="s">
        <v>971</v>
      </c>
      <c r="J1843" s="1">
        <v>5.4407175925925933E-3</v>
      </c>
      <c r="K1843">
        <v>40.721979579708403</v>
      </c>
      <c r="L1843">
        <v>-73.988148214155601</v>
      </c>
      <c r="M1843">
        <v>40.8260054</v>
      </c>
      <c r="N1843">
        <v>-73.951931799999997</v>
      </c>
      <c r="O1843" s="5">
        <v>41922.859120057874</v>
      </c>
      <c r="R1843" s="5">
        <v>41922.926863055553</v>
      </c>
      <c r="S1843">
        <f t="shared" si="56"/>
        <v>41</v>
      </c>
      <c r="T1843">
        <f t="shared" si="57"/>
        <v>5</v>
      </c>
    </row>
    <row r="1844" spans="1:20" x14ac:dyDescent="0.25">
      <c r="A1844">
        <v>1333805</v>
      </c>
      <c r="B1844">
        <v>371117</v>
      </c>
      <c r="C1844">
        <v>146883</v>
      </c>
      <c r="D1844" t="s">
        <v>23</v>
      </c>
      <c r="E1844" t="s">
        <v>425</v>
      </c>
      <c r="F1844" t="s">
        <v>426</v>
      </c>
      <c r="G1844" t="s">
        <v>670</v>
      </c>
      <c r="H1844">
        <v>1</v>
      </c>
      <c r="I1844" t="s">
        <v>671</v>
      </c>
      <c r="K1844">
        <v>40.744563916288797</v>
      </c>
      <c r="L1844">
        <v>-73.996630052861306</v>
      </c>
      <c r="M1844">
        <v>40.7297734653134</v>
      </c>
      <c r="N1844">
        <v>-74.000524097262996</v>
      </c>
      <c r="O1844" s="5">
        <v>41922.863822141204</v>
      </c>
      <c r="P1844" s="5">
        <v>41922.865303877312</v>
      </c>
      <c r="Q1844" s="5">
        <v>41922.872818634256</v>
      </c>
      <c r="R1844" s="5">
        <v>41922.888125393518</v>
      </c>
      <c r="S1844">
        <f t="shared" si="56"/>
        <v>41</v>
      </c>
      <c r="T1844">
        <f t="shared" si="57"/>
        <v>5</v>
      </c>
    </row>
    <row r="1845" spans="1:20" x14ac:dyDescent="0.25">
      <c r="A1845">
        <v>1333803</v>
      </c>
      <c r="B1845">
        <v>302132</v>
      </c>
      <c r="C1845">
        <v>152676</v>
      </c>
      <c r="D1845" t="s">
        <v>23</v>
      </c>
      <c r="E1845" t="s">
        <v>234</v>
      </c>
      <c r="F1845" t="s">
        <v>70</v>
      </c>
      <c r="G1845" t="s">
        <v>339</v>
      </c>
      <c r="H1845">
        <v>1</v>
      </c>
      <c r="I1845" t="s">
        <v>340</v>
      </c>
      <c r="K1845">
        <v>40.7231283099199</v>
      </c>
      <c r="L1845">
        <v>-74.002060890197697</v>
      </c>
      <c r="M1845">
        <v>40.717943400000003</v>
      </c>
      <c r="N1845">
        <v>-74.004628199999999</v>
      </c>
      <c r="O1845" s="5">
        <v>41922.863993032406</v>
      </c>
      <c r="P1845" s="5">
        <v>41922.877593414349</v>
      </c>
      <c r="Q1845" s="5">
        <v>41922.899042592595</v>
      </c>
      <c r="R1845" s="5">
        <v>41922.906143622684</v>
      </c>
      <c r="S1845">
        <f t="shared" si="56"/>
        <v>41</v>
      </c>
      <c r="T1845">
        <f t="shared" si="57"/>
        <v>5</v>
      </c>
    </row>
    <row r="1846" spans="1:20" x14ac:dyDescent="0.25">
      <c r="A1846">
        <v>1333837</v>
      </c>
      <c r="B1846">
        <v>81084</v>
      </c>
      <c r="C1846">
        <v>113822</v>
      </c>
      <c r="D1846" t="s">
        <v>23</v>
      </c>
      <c r="E1846" t="s">
        <v>459</v>
      </c>
      <c r="F1846" t="s">
        <v>25</v>
      </c>
      <c r="G1846" t="s">
        <v>595</v>
      </c>
      <c r="H1846">
        <v>2</v>
      </c>
      <c r="I1846" t="s">
        <v>596</v>
      </c>
      <c r="K1846">
        <v>40.733402283324402</v>
      </c>
      <c r="L1846">
        <v>-73.987510980727393</v>
      </c>
      <c r="M1846">
        <v>40.733165499999998</v>
      </c>
      <c r="N1846">
        <v>-73.989710200000005</v>
      </c>
      <c r="O1846" s="5">
        <v>41922.865293009258</v>
      </c>
      <c r="P1846" s="5">
        <v>41922.876680520836</v>
      </c>
      <c r="Q1846" s="5">
        <v>41922.884202546295</v>
      </c>
      <c r="R1846" s="5">
        <v>41922.884862210645</v>
      </c>
      <c r="S1846">
        <f t="shared" si="56"/>
        <v>41</v>
      </c>
      <c r="T1846">
        <f t="shared" si="57"/>
        <v>5</v>
      </c>
    </row>
    <row r="1847" spans="1:20" x14ac:dyDescent="0.25">
      <c r="A1847">
        <v>1333886</v>
      </c>
      <c r="B1847">
        <v>58800</v>
      </c>
      <c r="C1847">
        <v>139995</v>
      </c>
      <c r="D1847" t="s">
        <v>23</v>
      </c>
      <c r="E1847" t="s">
        <v>159</v>
      </c>
      <c r="F1847" t="s">
        <v>139</v>
      </c>
      <c r="G1847" t="s">
        <v>1482</v>
      </c>
      <c r="H1847">
        <v>1</v>
      </c>
      <c r="I1847" t="s">
        <v>251</v>
      </c>
      <c r="K1847">
        <v>40.730178000000002</v>
      </c>
      <c r="L1847">
        <v>-74.000322400000002</v>
      </c>
      <c r="M1847">
        <v>40.718874999999997</v>
      </c>
      <c r="N1847">
        <v>-74.003641000000002</v>
      </c>
      <c r="O1847" s="5">
        <v>41922.868808217594</v>
      </c>
      <c r="P1847" s="5">
        <v>41922.87140059028</v>
      </c>
      <c r="Q1847" s="5">
        <v>41922.886275717596</v>
      </c>
      <c r="R1847" s="5">
        <v>41922.895068819445</v>
      </c>
      <c r="S1847">
        <f t="shared" si="56"/>
        <v>41</v>
      </c>
      <c r="T1847">
        <f t="shared" si="57"/>
        <v>5</v>
      </c>
    </row>
    <row r="1848" spans="1:20" x14ac:dyDescent="0.25">
      <c r="A1848">
        <v>1334028</v>
      </c>
      <c r="B1848">
        <v>305918</v>
      </c>
      <c r="C1848">
        <v>91735</v>
      </c>
      <c r="D1848" t="s">
        <v>23</v>
      </c>
      <c r="E1848" t="s">
        <v>243</v>
      </c>
      <c r="F1848" t="s">
        <v>70</v>
      </c>
      <c r="G1848" t="s">
        <v>523</v>
      </c>
      <c r="H1848">
        <v>1</v>
      </c>
      <c r="I1848" t="s">
        <v>524</v>
      </c>
      <c r="K1848">
        <v>40.731795470614898</v>
      </c>
      <c r="L1848">
        <v>-73.985672593116803</v>
      </c>
      <c r="M1848">
        <v>40.729982377149199</v>
      </c>
      <c r="N1848">
        <v>-73.981117527777897</v>
      </c>
      <c r="O1848" s="5">
        <v>41922.876648310186</v>
      </c>
      <c r="P1848" s="5">
        <v>41922.880342557874</v>
      </c>
      <c r="Q1848" s="5">
        <v>41922.902794270834</v>
      </c>
      <c r="R1848" s="5">
        <v>41922.907636296295</v>
      </c>
      <c r="S1848">
        <f t="shared" si="56"/>
        <v>41</v>
      </c>
      <c r="T1848">
        <f t="shared" si="57"/>
        <v>5</v>
      </c>
    </row>
    <row r="1849" spans="1:20" x14ac:dyDescent="0.25">
      <c r="A1849">
        <v>1334032</v>
      </c>
      <c r="B1849">
        <v>81110</v>
      </c>
      <c r="C1849">
        <v>79847</v>
      </c>
      <c r="D1849" t="s">
        <v>23</v>
      </c>
      <c r="E1849" t="s">
        <v>654</v>
      </c>
      <c r="F1849" t="s">
        <v>224</v>
      </c>
      <c r="G1849" t="s">
        <v>1754</v>
      </c>
      <c r="H1849">
        <v>1</v>
      </c>
      <c r="I1849" t="s">
        <v>249</v>
      </c>
      <c r="K1849">
        <v>40.7430754234856</v>
      </c>
      <c r="L1849">
        <v>-73.989146591960605</v>
      </c>
      <c r="M1849">
        <v>40.742733100000002</v>
      </c>
      <c r="N1849">
        <v>-73.980743099999998</v>
      </c>
      <c r="O1849" s="5">
        <v>41922.877713310183</v>
      </c>
      <c r="P1849" s="5">
        <v>41922.886255173609</v>
      </c>
      <c r="Q1849" s="5">
        <v>41922.907097361109</v>
      </c>
      <c r="R1849" s="5">
        <v>41922.91110597222</v>
      </c>
      <c r="S1849">
        <f t="shared" si="56"/>
        <v>41</v>
      </c>
      <c r="T1849">
        <f t="shared" si="57"/>
        <v>5</v>
      </c>
    </row>
    <row r="1850" spans="1:20" x14ac:dyDescent="0.25">
      <c r="A1850">
        <v>1334032</v>
      </c>
      <c r="B1850">
        <v>81110</v>
      </c>
      <c r="C1850">
        <v>79847</v>
      </c>
      <c r="D1850" t="s">
        <v>23</v>
      </c>
      <c r="E1850" t="s">
        <v>654</v>
      </c>
      <c r="F1850" t="s">
        <v>224</v>
      </c>
      <c r="G1850" t="s">
        <v>1369</v>
      </c>
      <c r="H1850">
        <v>1</v>
      </c>
      <c r="I1850" t="s">
        <v>893</v>
      </c>
      <c r="K1850">
        <v>40.7430754234856</v>
      </c>
      <c r="L1850">
        <v>-73.989146591960605</v>
      </c>
      <c r="M1850">
        <v>40.742733100000002</v>
      </c>
      <c r="N1850">
        <v>-73.980743099999998</v>
      </c>
      <c r="O1850" s="5">
        <v>41922.877713310183</v>
      </c>
      <c r="P1850" s="5">
        <v>41922.886255173609</v>
      </c>
      <c r="Q1850" s="5">
        <v>41922.907097361109</v>
      </c>
      <c r="R1850" s="5">
        <v>41922.91110597222</v>
      </c>
      <c r="S1850">
        <f t="shared" si="56"/>
        <v>41</v>
      </c>
      <c r="T1850">
        <f t="shared" si="57"/>
        <v>5</v>
      </c>
    </row>
    <row r="1851" spans="1:20" x14ac:dyDescent="0.25">
      <c r="A1851">
        <v>1334058</v>
      </c>
      <c r="B1851">
        <v>115791</v>
      </c>
      <c r="C1851">
        <v>62078</v>
      </c>
      <c r="D1851" t="s">
        <v>23</v>
      </c>
      <c r="E1851" t="s">
        <v>243</v>
      </c>
      <c r="F1851" t="s">
        <v>70</v>
      </c>
      <c r="G1851" t="s">
        <v>1199</v>
      </c>
      <c r="H1851">
        <v>1</v>
      </c>
      <c r="I1851" t="s">
        <v>340</v>
      </c>
      <c r="K1851">
        <v>40.731795470614898</v>
      </c>
      <c r="L1851">
        <v>-73.985672593116803</v>
      </c>
      <c r="M1851">
        <v>40.732140999999999</v>
      </c>
      <c r="N1851">
        <v>-74.00479</v>
      </c>
      <c r="O1851" s="5">
        <v>41922.87879707176</v>
      </c>
      <c r="P1851" s="5">
        <v>41922.878897511575</v>
      </c>
      <c r="Q1851" s="5">
        <v>41922.900294293984</v>
      </c>
      <c r="R1851" s="5">
        <v>41922.906597002315</v>
      </c>
      <c r="S1851">
        <f t="shared" si="56"/>
        <v>41</v>
      </c>
      <c r="T1851">
        <f t="shared" si="57"/>
        <v>5</v>
      </c>
    </row>
    <row r="1852" spans="1:20" x14ac:dyDescent="0.25">
      <c r="A1852">
        <v>1334044</v>
      </c>
      <c r="B1852">
        <v>95644</v>
      </c>
      <c r="C1852">
        <v>152114</v>
      </c>
      <c r="D1852" t="s">
        <v>23</v>
      </c>
      <c r="E1852" t="s">
        <v>955</v>
      </c>
      <c r="K1852">
        <v>40.731372708477302</v>
      </c>
      <c r="L1852">
        <v>-74.006588459014907</v>
      </c>
      <c r="M1852">
        <v>40.730668999999999</v>
      </c>
      <c r="N1852">
        <v>-74.006186</v>
      </c>
      <c r="O1852" s="5">
        <v>41922.87934230324</v>
      </c>
      <c r="R1852" s="5">
        <v>41922.896430983797</v>
      </c>
      <c r="S1852">
        <f t="shared" si="56"/>
        <v>41</v>
      </c>
      <c r="T1852">
        <f t="shared" si="57"/>
        <v>5</v>
      </c>
    </row>
    <row r="1853" spans="1:20" x14ac:dyDescent="0.25">
      <c r="A1853">
        <v>1334106</v>
      </c>
      <c r="B1853">
        <v>101347</v>
      </c>
      <c r="C1853">
        <v>124897</v>
      </c>
      <c r="D1853" t="s">
        <v>23</v>
      </c>
      <c r="E1853" t="s">
        <v>44</v>
      </c>
      <c r="F1853" t="s">
        <v>45</v>
      </c>
      <c r="G1853" t="s">
        <v>46</v>
      </c>
      <c r="H1853">
        <v>1</v>
      </c>
      <c r="I1853" t="s">
        <v>47</v>
      </c>
      <c r="J1853" s="1">
        <v>3.349699074074074E-3</v>
      </c>
      <c r="K1853">
        <v>40.734858178748503</v>
      </c>
      <c r="L1853">
        <v>-73.986093439719298</v>
      </c>
      <c r="M1853">
        <v>40.738367799999999</v>
      </c>
      <c r="N1853">
        <v>-74.000105399999995</v>
      </c>
      <c r="O1853" s="5">
        <v>41922.881197800925</v>
      </c>
      <c r="P1853" s="5">
        <v>41922.880045902777</v>
      </c>
      <c r="Q1853" s="5">
        <v>41922.895422465277</v>
      </c>
      <c r="R1853" s="5">
        <v>41922.902797430557</v>
      </c>
      <c r="S1853">
        <f t="shared" si="56"/>
        <v>41</v>
      </c>
      <c r="T1853">
        <f t="shared" si="57"/>
        <v>5</v>
      </c>
    </row>
    <row r="1854" spans="1:20" x14ac:dyDescent="0.25">
      <c r="A1854">
        <v>1334140</v>
      </c>
      <c r="B1854">
        <v>107909</v>
      </c>
      <c r="C1854">
        <v>44356</v>
      </c>
      <c r="D1854" t="s">
        <v>23</v>
      </c>
      <c r="E1854" t="s">
        <v>121</v>
      </c>
      <c r="F1854" t="s">
        <v>122</v>
      </c>
      <c r="G1854" t="s">
        <v>1861</v>
      </c>
      <c r="H1854">
        <v>1</v>
      </c>
      <c r="I1854" t="s">
        <v>128</v>
      </c>
      <c r="J1854" s="1">
        <v>3.8304861111111113E-3</v>
      </c>
      <c r="K1854">
        <v>40.744187954347503</v>
      </c>
      <c r="L1854">
        <v>-73.987530940025394</v>
      </c>
      <c r="M1854">
        <v>40.734219899999999</v>
      </c>
      <c r="N1854">
        <v>-73.990255399999995</v>
      </c>
      <c r="O1854" s="5">
        <v>41922.883409930553</v>
      </c>
      <c r="P1854" s="5">
        <v>41922.900655636571</v>
      </c>
      <c r="Q1854" s="5">
        <v>41922.905736284723</v>
      </c>
      <c r="R1854" s="5">
        <v>41922.911634305558</v>
      </c>
      <c r="S1854">
        <f t="shared" si="56"/>
        <v>41</v>
      </c>
      <c r="T1854">
        <f t="shared" si="57"/>
        <v>5</v>
      </c>
    </row>
    <row r="1855" spans="1:20" x14ac:dyDescent="0.25">
      <c r="A1855">
        <v>1334206</v>
      </c>
      <c r="B1855">
        <v>58637</v>
      </c>
      <c r="C1855">
        <v>118093</v>
      </c>
      <c r="D1855" t="s">
        <v>314</v>
      </c>
      <c r="E1855" t="s">
        <v>255</v>
      </c>
      <c r="F1855" t="s">
        <v>91</v>
      </c>
      <c r="J1855" s="1">
        <v>4.5057175925925933E-3</v>
      </c>
      <c r="K1855">
        <v>40.784573665092999</v>
      </c>
      <c r="L1855">
        <v>-73.977056261377598</v>
      </c>
      <c r="M1855">
        <v>40.7792350411858</v>
      </c>
      <c r="N1855">
        <v>-73.988089678209406</v>
      </c>
      <c r="O1855" s="5">
        <v>41922.887275729168</v>
      </c>
      <c r="P1855" s="5">
        <v>41922.895635763889</v>
      </c>
      <c r="Q1855" s="5">
        <v>41922.899686331017</v>
      </c>
      <c r="R1855" s="5">
        <v>41922.908798958335</v>
      </c>
      <c r="S1855">
        <f t="shared" si="56"/>
        <v>41</v>
      </c>
      <c r="T1855">
        <f t="shared" si="57"/>
        <v>5</v>
      </c>
    </row>
    <row r="1856" spans="1:20" x14ac:dyDescent="0.25">
      <c r="A1856">
        <v>1334273</v>
      </c>
      <c r="B1856">
        <v>109414</v>
      </c>
      <c r="C1856">
        <v>119217</v>
      </c>
      <c r="D1856" t="s">
        <v>23</v>
      </c>
      <c r="E1856" t="s">
        <v>62</v>
      </c>
      <c r="F1856" t="s">
        <v>63</v>
      </c>
      <c r="K1856">
        <v>40.736673300973102</v>
      </c>
      <c r="L1856">
        <v>-74.001331329345703</v>
      </c>
      <c r="M1856">
        <v>40.744609699999998</v>
      </c>
      <c r="N1856">
        <v>-73.9949838</v>
      </c>
      <c r="O1856" s="5">
        <v>41922.890814131948</v>
      </c>
      <c r="P1856" s="5">
        <v>41922.898051331016</v>
      </c>
      <c r="Q1856" s="5">
        <v>41922.908352557868</v>
      </c>
      <c r="R1856" s="5">
        <v>41922.917692696756</v>
      </c>
      <c r="S1856">
        <f t="shared" si="56"/>
        <v>41</v>
      </c>
      <c r="T1856">
        <f t="shared" si="57"/>
        <v>5</v>
      </c>
    </row>
    <row r="1857" spans="1:20" x14ac:dyDescent="0.25">
      <c r="A1857">
        <v>1334357</v>
      </c>
      <c r="B1857">
        <v>110699</v>
      </c>
      <c r="C1857">
        <v>128139</v>
      </c>
      <c r="D1857" t="s">
        <v>53</v>
      </c>
      <c r="E1857" t="s">
        <v>210</v>
      </c>
      <c r="G1857" t="s">
        <v>1550</v>
      </c>
      <c r="H1857">
        <v>2</v>
      </c>
      <c r="I1857" t="s">
        <v>3930</v>
      </c>
      <c r="J1857" s="1">
        <v>6.3703819444444441E-3</v>
      </c>
      <c r="K1857">
        <v>40.711255247272</v>
      </c>
      <c r="L1857">
        <v>-73.961442624671804</v>
      </c>
      <c r="M1857">
        <v>40.671832700000003</v>
      </c>
      <c r="N1857">
        <v>-73.988082399999996</v>
      </c>
      <c r="O1857" s="5">
        <v>41922.89522859954</v>
      </c>
      <c r="P1857" s="5">
        <v>41922.914548483794</v>
      </c>
      <c r="Q1857" s="5">
        <v>41922.92103784722</v>
      </c>
      <c r="R1857" s="5">
        <v>41922.940611631944</v>
      </c>
      <c r="S1857">
        <f t="shared" si="56"/>
        <v>41</v>
      </c>
      <c r="T1857">
        <f t="shared" si="57"/>
        <v>5</v>
      </c>
    </row>
    <row r="1858" spans="1:20" x14ac:dyDescent="0.25">
      <c r="A1858">
        <v>1334345</v>
      </c>
      <c r="B1858">
        <v>59742</v>
      </c>
      <c r="C1858">
        <v>137743</v>
      </c>
      <c r="D1858" t="s">
        <v>23</v>
      </c>
      <c r="E1858" t="s">
        <v>631</v>
      </c>
      <c r="F1858" t="s">
        <v>29</v>
      </c>
      <c r="G1858" t="s">
        <v>2913</v>
      </c>
      <c r="H1858">
        <v>1</v>
      </c>
      <c r="I1858" t="s">
        <v>633</v>
      </c>
      <c r="J1858" s="1">
        <v>5.5334143518518527E-3</v>
      </c>
      <c r="K1858">
        <v>40.7711352092903</v>
      </c>
      <c r="L1858">
        <v>-73.959623103066605</v>
      </c>
      <c r="M1858">
        <v>40.766579</v>
      </c>
      <c r="N1858">
        <v>-73.968956000000006</v>
      </c>
      <c r="O1858" s="5">
        <v>41922.89523425926</v>
      </c>
      <c r="P1858" s="5">
        <v>41922.899210706018</v>
      </c>
      <c r="Q1858" s="5">
        <v>41922.911590798612</v>
      </c>
      <c r="R1858" s="5">
        <v>41922.916769664349</v>
      </c>
      <c r="S1858">
        <f t="shared" si="56"/>
        <v>41</v>
      </c>
      <c r="T1858">
        <f t="shared" si="57"/>
        <v>5</v>
      </c>
    </row>
    <row r="1859" spans="1:20" x14ac:dyDescent="0.25">
      <c r="A1859">
        <v>1334347</v>
      </c>
      <c r="B1859">
        <v>131765</v>
      </c>
      <c r="C1859">
        <v>9549</v>
      </c>
      <c r="D1859" t="s">
        <v>23</v>
      </c>
      <c r="E1859" t="s">
        <v>62</v>
      </c>
      <c r="F1859" t="s">
        <v>63</v>
      </c>
      <c r="G1859" t="s">
        <v>1044</v>
      </c>
      <c r="H1859">
        <v>1</v>
      </c>
      <c r="I1859" t="s">
        <v>249</v>
      </c>
      <c r="K1859">
        <v>40.727518945156902</v>
      </c>
      <c r="L1859">
        <v>-73.988671302795396</v>
      </c>
      <c r="M1859">
        <v>40.724454999999999</v>
      </c>
      <c r="N1859">
        <v>-73.990891099999999</v>
      </c>
      <c r="O1859" s="5">
        <v>41922.895372418985</v>
      </c>
      <c r="P1859" s="5">
        <v>41922.903584560183</v>
      </c>
      <c r="Q1859" s="5">
        <v>41922.917706608794</v>
      </c>
      <c r="R1859" s="5">
        <v>41922.920708425925</v>
      </c>
      <c r="S1859">
        <f t="shared" ref="S1859:S1922" si="58">WEEKNUM(O1859,21)</f>
        <v>41</v>
      </c>
      <c r="T1859">
        <f t="shared" ref="T1859:T1922" si="59">WEEKDAY(O1859,11)</f>
        <v>5</v>
      </c>
    </row>
    <row r="1860" spans="1:20" x14ac:dyDescent="0.25">
      <c r="A1860">
        <v>1334347</v>
      </c>
      <c r="B1860">
        <v>131765</v>
      </c>
      <c r="C1860">
        <v>9549</v>
      </c>
      <c r="D1860" t="s">
        <v>23</v>
      </c>
      <c r="E1860" t="s">
        <v>62</v>
      </c>
      <c r="F1860" t="s">
        <v>63</v>
      </c>
      <c r="G1860" t="s">
        <v>64</v>
      </c>
      <c r="H1860">
        <v>1</v>
      </c>
      <c r="I1860" t="s">
        <v>65</v>
      </c>
      <c r="K1860">
        <v>40.727518945156902</v>
      </c>
      <c r="L1860">
        <v>-73.988671302795396</v>
      </c>
      <c r="M1860">
        <v>40.724454999999999</v>
      </c>
      <c r="N1860">
        <v>-73.990891099999999</v>
      </c>
      <c r="O1860" s="5">
        <v>41922.895372418985</v>
      </c>
      <c r="P1860" s="5">
        <v>41922.903584560183</v>
      </c>
      <c r="Q1860" s="5">
        <v>41922.917706608794</v>
      </c>
      <c r="R1860" s="5">
        <v>41922.920708425925</v>
      </c>
      <c r="S1860">
        <f t="shared" si="58"/>
        <v>41</v>
      </c>
      <c r="T1860">
        <f t="shared" si="59"/>
        <v>5</v>
      </c>
    </row>
    <row r="1861" spans="1:20" x14ac:dyDescent="0.25">
      <c r="A1861">
        <v>1334374</v>
      </c>
      <c r="B1861">
        <v>73175</v>
      </c>
      <c r="C1861">
        <v>79847</v>
      </c>
      <c r="D1861" t="s">
        <v>23</v>
      </c>
      <c r="E1861" t="s">
        <v>654</v>
      </c>
      <c r="F1861" t="s">
        <v>224</v>
      </c>
      <c r="G1861" t="s">
        <v>3083</v>
      </c>
      <c r="H1861">
        <v>1</v>
      </c>
      <c r="I1861" t="s">
        <v>2706</v>
      </c>
      <c r="K1861">
        <v>40.7430754234856</v>
      </c>
      <c r="L1861">
        <v>-73.989146591960605</v>
      </c>
      <c r="M1861">
        <v>40.7444883</v>
      </c>
      <c r="N1861">
        <v>-73.994946499999998</v>
      </c>
      <c r="O1861" s="5">
        <v>41922.895648240738</v>
      </c>
      <c r="P1861" s="5">
        <v>41922.894010868054</v>
      </c>
      <c r="Q1861" s="5">
        <v>41922.907097361109</v>
      </c>
      <c r="R1861" s="5">
        <v>41922.919874814812</v>
      </c>
      <c r="S1861">
        <f t="shared" si="58"/>
        <v>41</v>
      </c>
      <c r="T1861">
        <f t="shared" si="59"/>
        <v>5</v>
      </c>
    </row>
    <row r="1862" spans="1:20" x14ac:dyDescent="0.25">
      <c r="A1862">
        <v>1334460</v>
      </c>
      <c r="B1862">
        <v>101743</v>
      </c>
      <c r="C1862">
        <v>152114</v>
      </c>
      <c r="D1862" t="s">
        <v>23</v>
      </c>
      <c r="E1862" t="s">
        <v>2889</v>
      </c>
      <c r="F1862" t="s">
        <v>817</v>
      </c>
      <c r="K1862">
        <v>40.730120999999997</v>
      </c>
      <c r="L1862">
        <v>-74.002960000000002</v>
      </c>
      <c r="M1862">
        <v>40.725494993713298</v>
      </c>
      <c r="N1862">
        <v>-74.009710123020596</v>
      </c>
      <c r="O1862" s="5">
        <v>41922.900355162034</v>
      </c>
      <c r="P1862" s="5">
        <v>41922.900172557871</v>
      </c>
      <c r="Q1862" s="5">
        <v>41922.91049199074</v>
      </c>
      <c r="R1862" s="5">
        <v>41922.919105995374</v>
      </c>
      <c r="S1862">
        <f t="shared" si="58"/>
        <v>41</v>
      </c>
      <c r="T1862">
        <f t="shared" si="59"/>
        <v>5</v>
      </c>
    </row>
    <row r="1863" spans="1:20" x14ac:dyDescent="0.25">
      <c r="A1863">
        <v>1334485</v>
      </c>
      <c r="B1863">
        <v>141908</v>
      </c>
      <c r="C1863">
        <v>69889</v>
      </c>
      <c r="D1863" t="s">
        <v>23</v>
      </c>
      <c r="E1863" t="s">
        <v>28</v>
      </c>
      <c r="F1863" t="s">
        <v>29</v>
      </c>
      <c r="G1863" t="s">
        <v>2988</v>
      </c>
      <c r="H1863">
        <v>1</v>
      </c>
      <c r="I1863" t="s">
        <v>147</v>
      </c>
      <c r="J1863" s="1">
        <v>4.0916898148148145E-3</v>
      </c>
      <c r="K1863">
        <v>40.746131207852798</v>
      </c>
      <c r="L1863">
        <v>-73.978103399276705</v>
      </c>
      <c r="M1863">
        <v>40.765340000000002</v>
      </c>
      <c r="N1863">
        <v>-73.967105799999999</v>
      </c>
      <c r="O1863" s="5">
        <v>41922.900879814813</v>
      </c>
      <c r="P1863" s="5">
        <v>41922.900789328705</v>
      </c>
      <c r="Q1863" s="5">
        <v>41922.92334296296</v>
      </c>
      <c r="R1863" s="5">
        <v>41922.928260173612</v>
      </c>
      <c r="S1863">
        <f t="shared" si="58"/>
        <v>41</v>
      </c>
      <c r="T1863">
        <f t="shared" si="59"/>
        <v>5</v>
      </c>
    </row>
    <row r="1864" spans="1:20" x14ac:dyDescent="0.25">
      <c r="A1864">
        <v>1334545</v>
      </c>
      <c r="B1864">
        <v>54061</v>
      </c>
      <c r="C1864">
        <v>145502</v>
      </c>
      <c r="D1864" t="s">
        <v>53</v>
      </c>
      <c r="E1864" t="s">
        <v>500</v>
      </c>
      <c r="F1864" t="s">
        <v>501</v>
      </c>
      <c r="G1864" t="s">
        <v>2695</v>
      </c>
      <c r="H1864">
        <v>1</v>
      </c>
      <c r="I1864" t="s">
        <v>2399</v>
      </c>
      <c r="K1864">
        <v>40.779598</v>
      </c>
      <c r="L1864">
        <v>-73.947388000000004</v>
      </c>
      <c r="M1864">
        <v>40.7076019</v>
      </c>
      <c r="N1864">
        <v>-74.012849500000002</v>
      </c>
      <c r="O1864" s="5">
        <v>41922.903799270833</v>
      </c>
      <c r="P1864" s="5">
        <v>41922.917671701391</v>
      </c>
      <c r="Q1864" s="5">
        <v>41922.926245659721</v>
      </c>
      <c r="R1864" s="5">
        <v>41922.950423379632</v>
      </c>
      <c r="S1864">
        <f t="shared" si="58"/>
        <v>41</v>
      </c>
      <c r="T1864">
        <f t="shared" si="59"/>
        <v>5</v>
      </c>
    </row>
    <row r="1865" spans="1:20" x14ac:dyDescent="0.25">
      <c r="A1865">
        <v>1334583</v>
      </c>
      <c r="B1865">
        <v>372137</v>
      </c>
      <c r="C1865">
        <v>119153</v>
      </c>
      <c r="D1865" t="s">
        <v>53</v>
      </c>
      <c r="E1865" t="s">
        <v>3867</v>
      </c>
      <c r="K1865">
        <v>40.724370801558997</v>
      </c>
      <c r="L1865">
        <v>-74.002156378222196</v>
      </c>
      <c r="M1865">
        <v>40.714590279483303</v>
      </c>
      <c r="N1865">
        <v>-74.007168467230898</v>
      </c>
      <c r="O1865" s="5">
        <v>41922.906885833334</v>
      </c>
      <c r="P1865" s="5">
        <v>41922.909553958336</v>
      </c>
      <c r="Q1865" s="5">
        <v>41922.925057430555</v>
      </c>
      <c r="R1865" s="5">
        <v>41922.930563344904</v>
      </c>
      <c r="S1865">
        <f t="shared" si="58"/>
        <v>41</v>
      </c>
      <c r="T1865">
        <f t="shared" si="59"/>
        <v>5</v>
      </c>
    </row>
    <row r="1866" spans="1:20" x14ac:dyDescent="0.25">
      <c r="A1866">
        <v>1334661</v>
      </c>
      <c r="B1866">
        <v>235601</v>
      </c>
      <c r="C1866">
        <v>83565</v>
      </c>
      <c r="D1866" t="s">
        <v>23</v>
      </c>
      <c r="E1866" t="s">
        <v>62</v>
      </c>
      <c r="F1866" t="s">
        <v>63</v>
      </c>
      <c r="G1866" t="s">
        <v>1044</v>
      </c>
      <c r="H1866">
        <v>1</v>
      </c>
      <c r="I1866" t="s">
        <v>249</v>
      </c>
      <c r="K1866">
        <v>40.727518945156902</v>
      </c>
      <c r="L1866">
        <v>-73.988671302795396</v>
      </c>
      <c r="M1866">
        <v>40.759817900000002</v>
      </c>
      <c r="N1866">
        <v>-73.987639999999999</v>
      </c>
      <c r="O1866" s="5">
        <v>41922.910205428241</v>
      </c>
      <c r="P1866" s="5">
        <v>41922.923956423612</v>
      </c>
      <c r="Q1866" s="5">
        <v>41922.936549988422</v>
      </c>
      <c r="R1866" s="5">
        <v>41922.943702696757</v>
      </c>
      <c r="S1866">
        <f t="shared" si="58"/>
        <v>41</v>
      </c>
      <c r="T1866">
        <f t="shared" si="59"/>
        <v>5</v>
      </c>
    </row>
    <row r="1867" spans="1:20" x14ac:dyDescent="0.25">
      <c r="A1867">
        <v>1334725</v>
      </c>
      <c r="B1867">
        <v>91817</v>
      </c>
      <c r="C1867">
        <v>67899</v>
      </c>
      <c r="D1867" t="s">
        <v>53</v>
      </c>
      <c r="E1867" t="s">
        <v>824</v>
      </c>
      <c r="F1867" t="s">
        <v>342</v>
      </c>
      <c r="G1867" t="s">
        <v>3594</v>
      </c>
      <c r="H1867">
        <v>1</v>
      </c>
      <c r="I1867" t="s">
        <v>413</v>
      </c>
      <c r="J1867" s="1">
        <v>2.6322569444444444E-3</v>
      </c>
      <c r="K1867">
        <v>40.749901999999999</v>
      </c>
      <c r="L1867">
        <v>-73.982186999999996</v>
      </c>
      <c r="M1867">
        <v>40.740125407502703</v>
      </c>
      <c r="N1867">
        <v>-73.990611042896305</v>
      </c>
      <c r="O1867" s="5">
        <v>41922.9131834375</v>
      </c>
      <c r="P1867" s="5">
        <v>41922.920158680558</v>
      </c>
      <c r="Q1867" s="5">
        <v>41922.926601192128</v>
      </c>
      <c r="R1867" s="5">
        <v>41922.932268622688</v>
      </c>
      <c r="S1867">
        <f t="shared" si="58"/>
        <v>41</v>
      </c>
      <c r="T1867">
        <f t="shared" si="59"/>
        <v>5</v>
      </c>
    </row>
    <row r="1868" spans="1:20" x14ac:dyDescent="0.25">
      <c r="A1868">
        <v>1334725</v>
      </c>
      <c r="B1868">
        <v>91817</v>
      </c>
      <c r="C1868">
        <v>67899</v>
      </c>
      <c r="D1868" t="s">
        <v>53</v>
      </c>
      <c r="E1868" t="s">
        <v>824</v>
      </c>
      <c r="F1868" t="s">
        <v>342</v>
      </c>
      <c r="G1868" t="s">
        <v>3736</v>
      </c>
      <c r="H1868">
        <v>1</v>
      </c>
      <c r="I1868" t="s">
        <v>61</v>
      </c>
      <c r="J1868" s="1">
        <v>2.6322569444444444E-3</v>
      </c>
      <c r="K1868">
        <v>40.749901999999999</v>
      </c>
      <c r="L1868">
        <v>-73.982186999999996</v>
      </c>
      <c r="M1868">
        <v>40.740125407502703</v>
      </c>
      <c r="N1868">
        <v>-73.990611042896305</v>
      </c>
      <c r="O1868" s="5">
        <v>41922.9131834375</v>
      </c>
      <c r="P1868" s="5">
        <v>41922.920158680558</v>
      </c>
      <c r="Q1868" s="5">
        <v>41922.926601192128</v>
      </c>
      <c r="R1868" s="5">
        <v>41922.932268622688</v>
      </c>
      <c r="S1868">
        <f t="shared" si="58"/>
        <v>41</v>
      </c>
      <c r="T1868">
        <f t="shared" si="59"/>
        <v>5</v>
      </c>
    </row>
    <row r="1869" spans="1:20" x14ac:dyDescent="0.25">
      <c r="A1869">
        <v>1334744</v>
      </c>
      <c r="B1869">
        <v>165585</v>
      </c>
      <c r="C1869">
        <v>154955</v>
      </c>
      <c r="D1869" t="s">
        <v>23</v>
      </c>
      <c r="E1869" t="s">
        <v>414</v>
      </c>
      <c r="K1869">
        <v>40.766596426195697</v>
      </c>
      <c r="L1869">
        <v>-73.982007190083806</v>
      </c>
      <c r="M1869">
        <v>40.777594000000001</v>
      </c>
      <c r="N1869">
        <v>-73.961680999999999</v>
      </c>
      <c r="O1869" s="5">
        <v>41922.914139004628</v>
      </c>
      <c r="R1869" s="5">
        <v>41922.985429745371</v>
      </c>
      <c r="S1869">
        <f t="shared" si="58"/>
        <v>41</v>
      </c>
      <c r="T1869">
        <f t="shared" si="59"/>
        <v>5</v>
      </c>
    </row>
    <row r="1870" spans="1:20" x14ac:dyDescent="0.25">
      <c r="A1870">
        <v>1334872</v>
      </c>
      <c r="B1870">
        <v>22405</v>
      </c>
      <c r="C1870">
        <v>9549</v>
      </c>
      <c r="D1870" t="s">
        <v>23</v>
      </c>
      <c r="E1870" t="s">
        <v>255</v>
      </c>
      <c r="F1870" t="s">
        <v>91</v>
      </c>
      <c r="G1870" t="s">
        <v>2319</v>
      </c>
      <c r="H1870">
        <v>1</v>
      </c>
      <c r="I1870" t="s">
        <v>392</v>
      </c>
      <c r="J1870" s="1">
        <v>3.0744907407407405E-3</v>
      </c>
      <c r="K1870">
        <v>40.721545124764702</v>
      </c>
      <c r="L1870">
        <v>-73.988842426716104</v>
      </c>
      <c r="M1870">
        <v>40.724555799999997</v>
      </c>
      <c r="N1870">
        <v>-73.991582100000002</v>
      </c>
      <c r="O1870" s="5">
        <v>41922.922443958334</v>
      </c>
      <c r="P1870" s="5">
        <v>41922.923389976851</v>
      </c>
      <c r="Q1870" s="5">
        <v>41922.929511666669</v>
      </c>
      <c r="R1870" s="5">
        <v>41922.932668171299</v>
      </c>
      <c r="S1870">
        <f t="shared" si="58"/>
        <v>41</v>
      </c>
      <c r="T1870">
        <f t="shared" si="59"/>
        <v>5</v>
      </c>
    </row>
    <row r="1871" spans="1:20" x14ac:dyDescent="0.25">
      <c r="A1871">
        <v>1335105</v>
      </c>
      <c r="B1871">
        <v>68103</v>
      </c>
      <c r="C1871">
        <v>79847</v>
      </c>
      <c r="D1871" t="s">
        <v>23</v>
      </c>
      <c r="E1871" t="s">
        <v>1393</v>
      </c>
      <c r="F1871" t="s">
        <v>251</v>
      </c>
      <c r="J1871" s="1">
        <v>7.251469907407407E-3</v>
      </c>
      <c r="K1871">
        <v>40.726863433110097</v>
      </c>
      <c r="L1871">
        <v>-73.987241247009905</v>
      </c>
      <c r="M1871">
        <v>40.728605999999999</v>
      </c>
      <c r="N1871">
        <v>-73.995142999999999</v>
      </c>
      <c r="O1871" s="5">
        <v>41922.934704270832</v>
      </c>
      <c r="P1871" s="5">
        <v>41922.94121636574</v>
      </c>
      <c r="Q1871" s="5">
        <v>41922.953605740739</v>
      </c>
      <c r="R1871" s="5">
        <v>41922.960508634256</v>
      </c>
      <c r="S1871">
        <f t="shared" si="58"/>
        <v>41</v>
      </c>
      <c r="T1871">
        <f t="shared" si="59"/>
        <v>5</v>
      </c>
    </row>
    <row r="1872" spans="1:20" x14ac:dyDescent="0.25">
      <c r="A1872">
        <v>1335220</v>
      </c>
      <c r="B1872">
        <v>370372</v>
      </c>
      <c r="C1872">
        <v>53095</v>
      </c>
      <c r="D1872" t="s">
        <v>23</v>
      </c>
      <c r="E1872" t="s">
        <v>258</v>
      </c>
      <c r="F1872" t="s">
        <v>20</v>
      </c>
      <c r="G1872" t="s">
        <v>647</v>
      </c>
      <c r="H1872">
        <v>1</v>
      </c>
      <c r="I1872" t="s">
        <v>522</v>
      </c>
      <c r="K1872">
        <v>40.724339999999998</v>
      </c>
      <c r="L1872">
        <v>-73.990960000000001</v>
      </c>
      <c r="M1872">
        <v>40.725061599999997</v>
      </c>
      <c r="N1872">
        <v>-74.001516499999994</v>
      </c>
      <c r="O1872" s="5">
        <v>41922.94515929398</v>
      </c>
      <c r="P1872" s="5">
        <v>41922.958437870373</v>
      </c>
      <c r="Q1872" s="5">
        <v>41922.966102129627</v>
      </c>
      <c r="R1872" s="5">
        <v>41922.972530370367</v>
      </c>
      <c r="S1872">
        <f t="shared" si="58"/>
        <v>41</v>
      </c>
      <c r="T1872">
        <f t="shared" si="59"/>
        <v>5</v>
      </c>
    </row>
    <row r="1873" spans="1:20" x14ac:dyDescent="0.25">
      <c r="A1873">
        <v>1335273</v>
      </c>
      <c r="B1873">
        <v>109107</v>
      </c>
      <c r="C1873">
        <v>116326</v>
      </c>
      <c r="D1873" t="s">
        <v>53</v>
      </c>
      <c r="E1873" t="s">
        <v>631</v>
      </c>
      <c r="F1873" t="s">
        <v>29</v>
      </c>
      <c r="G1873" t="s">
        <v>632</v>
      </c>
      <c r="H1873">
        <v>2</v>
      </c>
      <c r="I1873" t="s">
        <v>633</v>
      </c>
      <c r="J1873" s="1">
        <v>3.3900115740740744E-3</v>
      </c>
      <c r="K1873">
        <v>40.7711352092903</v>
      </c>
      <c r="L1873">
        <v>-73.959623103066605</v>
      </c>
      <c r="M1873">
        <v>40.747797200000001</v>
      </c>
      <c r="N1873">
        <v>-73.980960899999999</v>
      </c>
      <c r="O1873" s="5">
        <v>41922.949276030093</v>
      </c>
      <c r="P1873" s="5">
        <v>41922.949508113423</v>
      </c>
      <c r="Q1873" s="5">
        <v>41922.955638310188</v>
      </c>
      <c r="R1873" s="5">
        <v>41922.969552025461</v>
      </c>
      <c r="S1873">
        <f t="shared" si="58"/>
        <v>41</v>
      </c>
      <c r="T1873">
        <f t="shared" si="59"/>
        <v>5</v>
      </c>
    </row>
    <row r="1874" spans="1:20" x14ac:dyDescent="0.25">
      <c r="A1874">
        <v>1335309</v>
      </c>
      <c r="B1874">
        <v>58476</v>
      </c>
      <c r="C1874">
        <v>69889</v>
      </c>
      <c r="D1874" t="s">
        <v>23</v>
      </c>
      <c r="E1874" t="s">
        <v>801</v>
      </c>
      <c r="K1874">
        <v>40.774294260297403</v>
      </c>
      <c r="L1874">
        <v>-73.951391992961007</v>
      </c>
      <c r="M1874">
        <v>40.775536000000002</v>
      </c>
      <c r="N1874">
        <v>-73.950322</v>
      </c>
      <c r="O1874" s="5">
        <v>41922.951938067126</v>
      </c>
      <c r="R1874" s="5">
        <v>41922.964604375004</v>
      </c>
      <c r="S1874">
        <f t="shared" si="58"/>
        <v>41</v>
      </c>
      <c r="T1874">
        <f t="shared" si="59"/>
        <v>5</v>
      </c>
    </row>
    <row r="1875" spans="1:20" x14ac:dyDescent="0.25">
      <c r="A1875">
        <v>1335349</v>
      </c>
      <c r="B1875">
        <v>372276</v>
      </c>
      <c r="C1875">
        <v>104533</v>
      </c>
      <c r="D1875" t="s">
        <v>23</v>
      </c>
      <c r="E1875" t="s">
        <v>2507</v>
      </c>
      <c r="F1875" t="s">
        <v>862</v>
      </c>
      <c r="G1875" t="s">
        <v>3737</v>
      </c>
      <c r="H1875">
        <v>1</v>
      </c>
      <c r="I1875" t="s">
        <v>1302</v>
      </c>
      <c r="J1875" s="1">
        <v>3.8030902777777781E-3</v>
      </c>
      <c r="K1875">
        <v>40.733176999999998</v>
      </c>
      <c r="L1875">
        <v>-74.005532000000002</v>
      </c>
      <c r="M1875">
        <v>40.720753999999999</v>
      </c>
      <c r="N1875">
        <v>-74.004362999999998</v>
      </c>
      <c r="O1875" s="5">
        <v>41922.955219895834</v>
      </c>
      <c r="R1875" s="5">
        <v>41922.978697199076</v>
      </c>
      <c r="S1875">
        <f t="shared" si="58"/>
        <v>41</v>
      </c>
      <c r="T1875">
        <f t="shared" si="59"/>
        <v>5</v>
      </c>
    </row>
    <row r="1876" spans="1:20" x14ac:dyDescent="0.25">
      <c r="A1876">
        <v>1335465</v>
      </c>
      <c r="B1876">
        <v>335713</v>
      </c>
      <c r="C1876">
        <v>59348</v>
      </c>
      <c r="D1876" t="s">
        <v>85</v>
      </c>
      <c r="E1876" t="s">
        <v>88</v>
      </c>
      <c r="F1876" t="s">
        <v>89</v>
      </c>
      <c r="K1876">
        <v>40.739669913434199</v>
      </c>
      <c r="L1876">
        <v>-73.995310138486801</v>
      </c>
      <c r="M1876">
        <v>40.741371899999997</v>
      </c>
      <c r="N1876">
        <v>-73.978867800000003</v>
      </c>
      <c r="O1876" s="5">
        <v>41922.960425879632</v>
      </c>
      <c r="P1876" s="5">
        <v>41922.959851851854</v>
      </c>
      <c r="Q1876" s="5">
        <v>41922.966680671299</v>
      </c>
      <c r="R1876" s="5">
        <v>41922.9755184838</v>
      </c>
      <c r="S1876">
        <f t="shared" si="58"/>
        <v>41</v>
      </c>
      <c r="T1876">
        <f t="shared" si="59"/>
        <v>5</v>
      </c>
    </row>
    <row r="1877" spans="1:20" x14ac:dyDescent="0.25">
      <c r="A1877">
        <v>1335473</v>
      </c>
      <c r="B1877">
        <v>121706</v>
      </c>
      <c r="C1877">
        <v>118095</v>
      </c>
      <c r="D1877" t="s">
        <v>23</v>
      </c>
      <c r="E1877" t="s">
        <v>77</v>
      </c>
      <c r="F1877" t="s">
        <v>78</v>
      </c>
      <c r="G1877" t="s">
        <v>1080</v>
      </c>
      <c r="H1877">
        <v>2</v>
      </c>
      <c r="I1877" t="s">
        <v>22</v>
      </c>
      <c r="K1877">
        <v>40.756798697850201</v>
      </c>
      <c r="L1877">
        <v>-73.987898826599107</v>
      </c>
      <c r="M1877">
        <v>40.756804000000002</v>
      </c>
      <c r="N1877">
        <v>-73.998153200000004</v>
      </c>
      <c r="O1877" s="5">
        <v>41922.961678912034</v>
      </c>
      <c r="P1877" s="5">
        <v>41922.984230335649</v>
      </c>
      <c r="Q1877" s="5">
        <v>41922.996965069447</v>
      </c>
      <c r="R1877" s="5">
        <v>41923.005060185184</v>
      </c>
      <c r="S1877">
        <f t="shared" si="58"/>
        <v>41</v>
      </c>
      <c r="T1877">
        <f t="shared" si="59"/>
        <v>5</v>
      </c>
    </row>
    <row r="1878" spans="1:20" x14ac:dyDescent="0.25">
      <c r="A1878">
        <v>1335720</v>
      </c>
      <c r="B1878">
        <v>372332</v>
      </c>
      <c r="C1878">
        <v>62860</v>
      </c>
      <c r="D1878" t="s">
        <v>23</v>
      </c>
      <c r="E1878" t="s">
        <v>889</v>
      </c>
      <c r="F1878" t="s">
        <v>104</v>
      </c>
      <c r="G1878" t="s">
        <v>890</v>
      </c>
      <c r="H1878">
        <v>1</v>
      </c>
      <c r="I1878" t="s">
        <v>891</v>
      </c>
      <c r="J1878" s="1">
        <v>3.2722222222222219E-3</v>
      </c>
      <c r="K1878">
        <v>40.731524286357399</v>
      </c>
      <c r="L1878">
        <v>-74.004899396376501</v>
      </c>
      <c r="M1878">
        <v>40.740994999999998</v>
      </c>
      <c r="N1878">
        <v>-73.996533999999997</v>
      </c>
      <c r="O1878" s="5">
        <v>41922.976635127314</v>
      </c>
      <c r="P1878" s="5">
        <v>41922.979404375001</v>
      </c>
      <c r="Q1878" s="5">
        <v>41922.993561840274</v>
      </c>
      <c r="R1878" s="5">
        <v>41922.998372372684</v>
      </c>
      <c r="S1878">
        <f t="shared" si="58"/>
        <v>41</v>
      </c>
      <c r="T1878">
        <f t="shared" si="59"/>
        <v>5</v>
      </c>
    </row>
    <row r="1879" spans="1:20" x14ac:dyDescent="0.25">
      <c r="A1879">
        <v>1336187</v>
      </c>
      <c r="B1879">
        <v>297130</v>
      </c>
      <c r="C1879">
        <v>157975</v>
      </c>
      <c r="D1879" t="s">
        <v>23</v>
      </c>
      <c r="E1879" t="s">
        <v>36</v>
      </c>
      <c r="F1879" t="s">
        <v>37</v>
      </c>
      <c r="G1879" t="s">
        <v>272</v>
      </c>
      <c r="H1879">
        <v>1</v>
      </c>
      <c r="I1879" t="s">
        <v>188</v>
      </c>
      <c r="J1879" s="1">
        <v>3.0920833333333338E-3</v>
      </c>
      <c r="K1879">
        <v>40.7261096570601</v>
      </c>
      <c r="L1879">
        <v>-74.002491863200504</v>
      </c>
      <c r="M1879">
        <v>40.735796999999998</v>
      </c>
      <c r="N1879">
        <v>-74.000366</v>
      </c>
      <c r="O1879" s="5">
        <v>41923.028280972219</v>
      </c>
      <c r="P1879" s="5">
        <v>41923.034009687501</v>
      </c>
      <c r="Q1879" s="5">
        <v>41923.048292037034</v>
      </c>
      <c r="R1879" s="5">
        <v>41923.053481284725</v>
      </c>
      <c r="S1879">
        <f t="shared" si="58"/>
        <v>41</v>
      </c>
      <c r="T1879">
        <f t="shared" si="59"/>
        <v>6</v>
      </c>
    </row>
    <row r="1880" spans="1:20" x14ac:dyDescent="0.25">
      <c r="A1880">
        <v>1336187</v>
      </c>
      <c r="B1880">
        <v>297130</v>
      </c>
      <c r="C1880">
        <v>157975</v>
      </c>
      <c r="D1880" t="s">
        <v>23</v>
      </c>
      <c r="E1880" t="s">
        <v>36</v>
      </c>
      <c r="F1880" t="s">
        <v>37</v>
      </c>
      <c r="G1880" t="s">
        <v>2527</v>
      </c>
      <c r="H1880">
        <v>1</v>
      </c>
      <c r="I1880" t="s">
        <v>188</v>
      </c>
      <c r="J1880" s="1">
        <v>3.0920833333333338E-3</v>
      </c>
      <c r="K1880">
        <v>40.7261096570601</v>
      </c>
      <c r="L1880">
        <v>-74.002491863200504</v>
      </c>
      <c r="M1880">
        <v>40.735796999999998</v>
      </c>
      <c r="N1880">
        <v>-74.000366</v>
      </c>
      <c r="O1880" s="5">
        <v>41923.028280972219</v>
      </c>
      <c r="P1880" s="5">
        <v>41923.034009687501</v>
      </c>
      <c r="Q1880" s="5">
        <v>41923.048292037034</v>
      </c>
      <c r="R1880" s="5">
        <v>41923.053481284725</v>
      </c>
      <c r="S1880">
        <f t="shared" si="58"/>
        <v>41</v>
      </c>
      <c r="T1880">
        <f t="shared" si="59"/>
        <v>6</v>
      </c>
    </row>
    <row r="1881" spans="1:20" x14ac:dyDescent="0.25">
      <c r="A1881">
        <v>1336221</v>
      </c>
      <c r="B1881">
        <v>63020</v>
      </c>
      <c r="C1881">
        <v>116326</v>
      </c>
      <c r="D1881" t="s">
        <v>53</v>
      </c>
      <c r="E1881" t="s">
        <v>48</v>
      </c>
      <c r="F1881" t="s">
        <v>49</v>
      </c>
      <c r="G1881" t="s">
        <v>462</v>
      </c>
      <c r="H1881">
        <v>1</v>
      </c>
      <c r="I1881" t="s">
        <v>51</v>
      </c>
      <c r="K1881">
        <v>40.729790899999998</v>
      </c>
      <c r="L1881">
        <v>-74.000589300000001</v>
      </c>
      <c r="M1881">
        <v>40.722057622007398</v>
      </c>
      <c r="N1881">
        <v>-73.996772596378193</v>
      </c>
      <c r="O1881" s="5">
        <v>41923.03619013889</v>
      </c>
      <c r="P1881" s="5">
        <v>41923.037174189813</v>
      </c>
      <c r="Q1881" s="5">
        <v>41923.044354722224</v>
      </c>
      <c r="R1881" s="5">
        <v>41923.04976869213</v>
      </c>
      <c r="S1881">
        <f t="shared" si="58"/>
        <v>41</v>
      </c>
      <c r="T1881">
        <f t="shared" si="59"/>
        <v>6</v>
      </c>
    </row>
    <row r="1882" spans="1:20" x14ac:dyDescent="0.25">
      <c r="A1882">
        <v>1336282</v>
      </c>
      <c r="B1882">
        <v>178846</v>
      </c>
      <c r="C1882">
        <v>104533</v>
      </c>
      <c r="D1882" t="s">
        <v>23</v>
      </c>
      <c r="E1882" t="s">
        <v>258</v>
      </c>
      <c r="F1882" t="s">
        <v>20</v>
      </c>
      <c r="G1882" t="s">
        <v>1887</v>
      </c>
      <c r="H1882">
        <v>1</v>
      </c>
      <c r="I1882" t="s">
        <v>578</v>
      </c>
      <c r="K1882">
        <v>40.724339999999998</v>
      </c>
      <c r="L1882">
        <v>-73.990960000000001</v>
      </c>
      <c r="M1882">
        <v>40.738596100000002</v>
      </c>
      <c r="N1882">
        <v>-73.987937200000005</v>
      </c>
      <c r="O1882" s="5">
        <v>41923.055293310186</v>
      </c>
      <c r="P1882" s="5">
        <v>41923.054917928239</v>
      </c>
      <c r="Q1882" s="5">
        <v>41923.059582685186</v>
      </c>
      <c r="R1882" s="5">
        <v>41923.068048148147</v>
      </c>
      <c r="S1882">
        <f t="shared" si="58"/>
        <v>41</v>
      </c>
      <c r="T1882">
        <f t="shared" si="59"/>
        <v>6</v>
      </c>
    </row>
    <row r="1883" spans="1:20" x14ac:dyDescent="0.25">
      <c r="A1883">
        <v>1336330</v>
      </c>
      <c r="B1883">
        <v>301032</v>
      </c>
      <c r="C1883">
        <v>69889</v>
      </c>
      <c r="D1883" t="s">
        <v>23</v>
      </c>
      <c r="E1883" t="s">
        <v>459</v>
      </c>
      <c r="F1883" t="s">
        <v>25</v>
      </c>
      <c r="G1883" t="s">
        <v>460</v>
      </c>
      <c r="H1883">
        <v>1</v>
      </c>
      <c r="I1883" t="s">
        <v>461</v>
      </c>
      <c r="K1883">
        <v>40.733402283324402</v>
      </c>
      <c r="L1883">
        <v>-73.987510980727393</v>
      </c>
      <c r="M1883">
        <v>40.714311888479799</v>
      </c>
      <c r="N1883">
        <v>-74.007687083578205</v>
      </c>
      <c r="O1883" s="5">
        <v>41923.068149641207</v>
      </c>
      <c r="P1883" s="5">
        <v>41923.067711701391</v>
      </c>
      <c r="Q1883" s="5">
        <v>41923.085652395835</v>
      </c>
      <c r="R1883" s="5">
        <v>41923.097514733796</v>
      </c>
      <c r="S1883">
        <f t="shared" si="58"/>
        <v>41</v>
      </c>
      <c r="T1883">
        <f t="shared" si="59"/>
        <v>6</v>
      </c>
    </row>
    <row r="1884" spans="1:20" x14ac:dyDescent="0.25">
      <c r="A1884">
        <v>1336381</v>
      </c>
      <c r="B1884">
        <v>141915</v>
      </c>
      <c r="C1884">
        <v>15291</v>
      </c>
      <c r="D1884" t="s">
        <v>53</v>
      </c>
      <c r="E1884" t="s">
        <v>838</v>
      </c>
      <c r="F1884" t="s">
        <v>511</v>
      </c>
      <c r="K1884">
        <v>40.761686148248302</v>
      </c>
      <c r="L1884">
        <v>-73.979009837126199</v>
      </c>
      <c r="M1884">
        <v>40.735833399999997</v>
      </c>
      <c r="N1884">
        <v>-73.992583699999997</v>
      </c>
      <c r="O1884" s="5">
        <v>41923.090695601852</v>
      </c>
      <c r="P1884" s="5">
        <v>41923.109704490744</v>
      </c>
      <c r="Q1884" s="5">
        <v>41923.114439930556</v>
      </c>
      <c r="R1884" s="5">
        <v>41923.121228298609</v>
      </c>
      <c r="S1884">
        <f t="shared" si="58"/>
        <v>41</v>
      </c>
      <c r="T1884">
        <f t="shared" si="59"/>
        <v>6</v>
      </c>
    </row>
    <row r="1885" spans="1:20" x14ac:dyDescent="0.25">
      <c r="A1885">
        <v>1336412</v>
      </c>
      <c r="B1885">
        <v>198476</v>
      </c>
      <c r="C1885">
        <v>53095</v>
      </c>
      <c r="D1885" t="s">
        <v>23</v>
      </c>
      <c r="E1885" t="s">
        <v>77</v>
      </c>
      <c r="F1885" t="s">
        <v>78</v>
      </c>
      <c r="G1885" t="s">
        <v>1617</v>
      </c>
      <c r="H1885">
        <v>1</v>
      </c>
      <c r="I1885" t="s">
        <v>699</v>
      </c>
      <c r="K1885">
        <v>40.729690741229</v>
      </c>
      <c r="L1885">
        <v>-73.989783615721905</v>
      </c>
      <c r="M1885">
        <v>40.721281859761298</v>
      </c>
      <c r="N1885">
        <v>-73.993432177819699</v>
      </c>
      <c r="O1885" s="5">
        <v>41923.097885543983</v>
      </c>
      <c r="P1885" s="5">
        <v>41923.098561689818</v>
      </c>
      <c r="Q1885" s="5">
        <v>41923.109195081015</v>
      </c>
      <c r="R1885" s="5">
        <v>41923.113894363429</v>
      </c>
      <c r="S1885">
        <f t="shared" si="58"/>
        <v>41</v>
      </c>
      <c r="T1885">
        <f t="shared" si="59"/>
        <v>6</v>
      </c>
    </row>
    <row r="1886" spans="1:20" x14ac:dyDescent="0.25">
      <c r="A1886">
        <v>1336570</v>
      </c>
      <c r="B1886">
        <v>139667</v>
      </c>
      <c r="C1886">
        <v>156557</v>
      </c>
      <c r="D1886" t="s">
        <v>53</v>
      </c>
      <c r="E1886" t="s">
        <v>1125</v>
      </c>
      <c r="F1886" t="s">
        <v>321</v>
      </c>
      <c r="K1886">
        <v>40.7382631261951</v>
      </c>
      <c r="L1886">
        <v>-73.987838104088993</v>
      </c>
      <c r="M1886">
        <v>40.779588279373101</v>
      </c>
      <c r="N1886">
        <v>-73.961452946557003</v>
      </c>
      <c r="O1886" s="5">
        <v>41923.136896006945</v>
      </c>
      <c r="P1886" s="5">
        <v>41923.14073190972</v>
      </c>
      <c r="Q1886" s="5">
        <v>41923.15553408565</v>
      </c>
      <c r="R1886" s="5">
        <v>41923.166048888888</v>
      </c>
      <c r="S1886">
        <f t="shared" si="58"/>
        <v>41</v>
      </c>
      <c r="T1886">
        <f t="shared" si="59"/>
        <v>6</v>
      </c>
    </row>
    <row r="1887" spans="1:20" x14ac:dyDescent="0.25">
      <c r="A1887">
        <v>1336684</v>
      </c>
      <c r="B1887">
        <v>49769</v>
      </c>
      <c r="C1887">
        <v>118095</v>
      </c>
      <c r="D1887" t="s">
        <v>23</v>
      </c>
      <c r="E1887" t="s">
        <v>531</v>
      </c>
      <c r="J1887" s="1">
        <v>7.6741782407407401E-3</v>
      </c>
      <c r="K1887">
        <v>40.722552206715797</v>
      </c>
      <c r="L1887">
        <v>-73.987665933968202</v>
      </c>
      <c r="M1887">
        <v>40.739077600000002</v>
      </c>
      <c r="N1887">
        <v>-73.993618400000003</v>
      </c>
      <c r="O1887" s="5">
        <v>41923.177484513886</v>
      </c>
      <c r="P1887" s="5">
        <v>41923.187177754633</v>
      </c>
      <c r="Q1887" s="5">
        <v>41923.206544456021</v>
      </c>
      <c r="R1887" s="5">
        <v>41923.219466493058</v>
      </c>
      <c r="S1887">
        <f t="shared" si="58"/>
        <v>41</v>
      </c>
      <c r="T1887">
        <f t="shared" si="59"/>
        <v>6</v>
      </c>
    </row>
    <row r="1888" spans="1:20" x14ac:dyDescent="0.25">
      <c r="A1888">
        <v>1336706</v>
      </c>
      <c r="B1888">
        <v>102801</v>
      </c>
      <c r="C1888">
        <v>118095</v>
      </c>
      <c r="D1888" t="s">
        <v>23</v>
      </c>
      <c r="E1888" t="s">
        <v>269</v>
      </c>
      <c r="F1888" t="s">
        <v>25</v>
      </c>
      <c r="G1888" t="s">
        <v>270</v>
      </c>
      <c r="H1888">
        <v>2</v>
      </c>
      <c r="I1888" t="s">
        <v>22</v>
      </c>
      <c r="J1888" s="1">
        <v>1.3513831018518519E-2</v>
      </c>
      <c r="K1888">
        <v>40.731844250688702</v>
      </c>
      <c r="L1888">
        <v>-73.983864784240694</v>
      </c>
      <c r="M1888">
        <v>40.714517480188597</v>
      </c>
      <c r="N1888">
        <v>-74.0070190819375</v>
      </c>
      <c r="O1888" s="5">
        <v>41923.193021886575</v>
      </c>
      <c r="P1888" s="5">
        <v>41923.229983020836</v>
      </c>
      <c r="Q1888" s="5">
        <v>41923.237847245371</v>
      </c>
      <c r="R1888" s="5">
        <v>41923.252553182872</v>
      </c>
      <c r="S1888">
        <f t="shared" si="58"/>
        <v>41</v>
      </c>
      <c r="T1888">
        <f t="shared" si="59"/>
        <v>6</v>
      </c>
    </row>
    <row r="1889" spans="1:20" x14ac:dyDescent="0.25">
      <c r="A1889">
        <v>1336706</v>
      </c>
      <c r="B1889">
        <v>102801</v>
      </c>
      <c r="C1889">
        <v>118095</v>
      </c>
      <c r="D1889" t="s">
        <v>23</v>
      </c>
      <c r="E1889" t="s">
        <v>269</v>
      </c>
      <c r="F1889" t="s">
        <v>25</v>
      </c>
      <c r="G1889" t="s">
        <v>3348</v>
      </c>
      <c r="H1889">
        <v>1</v>
      </c>
      <c r="I1889" t="s">
        <v>3328</v>
      </c>
      <c r="J1889" s="1">
        <v>1.3513831018518519E-2</v>
      </c>
      <c r="K1889">
        <v>40.731844250688702</v>
      </c>
      <c r="L1889">
        <v>-73.983864784240694</v>
      </c>
      <c r="M1889">
        <v>40.714517480188597</v>
      </c>
      <c r="N1889">
        <v>-74.0070190819375</v>
      </c>
      <c r="O1889" s="5">
        <v>41923.193021886575</v>
      </c>
      <c r="P1889" s="5">
        <v>41923.229983020836</v>
      </c>
      <c r="Q1889" s="5">
        <v>41923.237847245371</v>
      </c>
      <c r="R1889" s="5">
        <v>41923.252553182872</v>
      </c>
      <c r="S1889">
        <f t="shared" si="58"/>
        <v>41</v>
      </c>
      <c r="T1889">
        <f t="shared" si="59"/>
        <v>6</v>
      </c>
    </row>
    <row r="1890" spans="1:20" x14ac:dyDescent="0.25">
      <c r="A1890">
        <v>1336969</v>
      </c>
      <c r="B1890">
        <v>372695</v>
      </c>
      <c r="C1890">
        <v>104146</v>
      </c>
      <c r="D1890" t="s">
        <v>18</v>
      </c>
      <c r="E1890" t="s">
        <v>932</v>
      </c>
      <c r="F1890" t="s">
        <v>190</v>
      </c>
      <c r="G1890" t="s">
        <v>934</v>
      </c>
      <c r="H1890">
        <v>1</v>
      </c>
      <c r="I1890" t="s">
        <v>228</v>
      </c>
      <c r="K1890">
        <v>40.722640443680099</v>
      </c>
      <c r="L1890">
        <v>-73.988349437713595</v>
      </c>
      <c r="M1890">
        <v>40.733197199999999</v>
      </c>
      <c r="N1890">
        <v>-74.009629000000004</v>
      </c>
      <c r="O1890" s="5">
        <v>41923.387672835648</v>
      </c>
      <c r="P1890" s="5">
        <v>41923.390508935183</v>
      </c>
      <c r="Q1890" s="5">
        <v>41923.40011386574</v>
      </c>
      <c r="R1890" s="5">
        <v>41923.419516817128</v>
      </c>
      <c r="S1890">
        <f t="shared" si="58"/>
        <v>41</v>
      </c>
      <c r="T1890">
        <f t="shared" si="59"/>
        <v>6</v>
      </c>
    </row>
    <row r="1891" spans="1:20" x14ac:dyDescent="0.25">
      <c r="A1891">
        <v>1337074</v>
      </c>
      <c r="B1891">
        <v>115610</v>
      </c>
      <c r="C1891">
        <v>146356</v>
      </c>
      <c r="D1891" t="s">
        <v>53</v>
      </c>
      <c r="E1891" t="s">
        <v>96</v>
      </c>
      <c r="F1891" t="s">
        <v>97</v>
      </c>
      <c r="G1891" t="s">
        <v>1959</v>
      </c>
      <c r="H1891">
        <v>1</v>
      </c>
      <c r="I1891" t="s">
        <v>1960</v>
      </c>
      <c r="K1891">
        <v>40.723954999999997</v>
      </c>
      <c r="L1891">
        <v>-73.991828999999996</v>
      </c>
      <c r="M1891">
        <v>40.723572169224497</v>
      </c>
      <c r="N1891">
        <v>-74.010858123991</v>
      </c>
      <c r="O1891" s="5">
        <v>41923.413566053241</v>
      </c>
      <c r="P1891" s="5">
        <v>41923.429453287034</v>
      </c>
      <c r="Q1891" s="5">
        <v>41923.471696921297</v>
      </c>
      <c r="R1891" s="5">
        <v>41923.481978067131</v>
      </c>
      <c r="S1891">
        <f t="shared" si="58"/>
        <v>41</v>
      </c>
      <c r="T1891">
        <f t="shared" si="59"/>
        <v>6</v>
      </c>
    </row>
    <row r="1892" spans="1:20" x14ac:dyDescent="0.25">
      <c r="A1892">
        <v>1337238</v>
      </c>
      <c r="B1892">
        <v>174775</v>
      </c>
      <c r="C1892">
        <v>34667</v>
      </c>
      <c r="D1892" t="s">
        <v>23</v>
      </c>
      <c r="E1892" t="s">
        <v>1441</v>
      </c>
      <c r="F1892" t="s">
        <v>20</v>
      </c>
      <c r="K1892">
        <v>40.742196874990299</v>
      </c>
      <c r="L1892">
        <v>-74.0053412596409</v>
      </c>
      <c r="M1892">
        <v>40.748696000000002</v>
      </c>
      <c r="N1892">
        <v>-74.006062</v>
      </c>
      <c r="O1892" s="5">
        <v>41923.445456875001</v>
      </c>
      <c r="R1892" s="5">
        <v>41923.492697511574</v>
      </c>
      <c r="S1892">
        <f t="shared" si="58"/>
        <v>41</v>
      </c>
      <c r="T1892">
        <f t="shared" si="59"/>
        <v>6</v>
      </c>
    </row>
    <row r="1893" spans="1:20" x14ac:dyDescent="0.25">
      <c r="A1893">
        <v>1337251</v>
      </c>
      <c r="B1893">
        <v>140984</v>
      </c>
      <c r="C1893">
        <v>99219</v>
      </c>
      <c r="D1893" t="s">
        <v>23</v>
      </c>
      <c r="E1893" t="s">
        <v>771</v>
      </c>
      <c r="F1893" t="s">
        <v>674</v>
      </c>
      <c r="K1893">
        <v>40.741816163063</v>
      </c>
      <c r="L1893">
        <v>-73.993494740000003</v>
      </c>
      <c r="M1893">
        <v>40.745278399999997</v>
      </c>
      <c r="N1893">
        <v>-73.977054100000004</v>
      </c>
      <c r="O1893" s="5">
        <v>41923.446543356484</v>
      </c>
      <c r="R1893" s="5">
        <v>41923.482866076389</v>
      </c>
      <c r="S1893">
        <f t="shared" si="58"/>
        <v>41</v>
      </c>
      <c r="T1893">
        <f t="shared" si="59"/>
        <v>6</v>
      </c>
    </row>
    <row r="1894" spans="1:20" x14ac:dyDescent="0.25">
      <c r="A1894">
        <v>1337340</v>
      </c>
      <c r="B1894">
        <v>128267</v>
      </c>
      <c r="C1894">
        <v>142140</v>
      </c>
      <c r="D1894" t="s">
        <v>53</v>
      </c>
      <c r="E1894" t="s">
        <v>96</v>
      </c>
      <c r="F1894" t="s">
        <v>97</v>
      </c>
      <c r="G1894" t="s">
        <v>3462</v>
      </c>
      <c r="H1894">
        <v>1</v>
      </c>
      <c r="I1894" t="s">
        <v>3463</v>
      </c>
      <c r="K1894">
        <v>40.768061709366101</v>
      </c>
      <c r="L1894">
        <v>-73.981847763061495</v>
      </c>
      <c r="M1894">
        <v>40.765090361275497</v>
      </c>
      <c r="N1894">
        <v>-73.960502157056695</v>
      </c>
      <c r="O1894" s="5">
        <v>41923.46633087963</v>
      </c>
      <c r="P1894" s="5">
        <v>41923.473018055556</v>
      </c>
      <c r="Q1894" s="5">
        <v>41923.49668611111</v>
      </c>
      <c r="R1894" s="5">
        <v>41923.504954374999</v>
      </c>
      <c r="S1894">
        <f t="shared" si="58"/>
        <v>41</v>
      </c>
      <c r="T1894">
        <f t="shared" si="59"/>
        <v>6</v>
      </c>
    </row>
    <row r="1895" spans="1:20" x14ac:dyDescent="0.25">
      <c r="A1895">
        <v>1337377</v>
      </c>
      <c r="B1895">
        <v>59674</v>
      </c>
      <c r="C1895">
        <v>138061</v>
      </c>
      <c r="D1895" t="s">
        <v>53</v>
      </c>
      <c r="E1895" t="s">
        <v>1933</v>
      </c>
      <c r="F1895" t="s">
        <v>80</v>
      </c>
      <c r="J1895" s="1">
        <v>6.1998148148148151E-3</v>
      </c>
      <c r="K1895">
        <v>40.747525426996397</v>
      </c>
      <c r="L1895">
        <v>-73.986106239286798</v>
      </c>
      <c r="M1895">
        <v>40.775207000000002</v>
      </c>
      <c r="N1895">
        <v>-73.990227000000004</v>
      </c>
      <c r="O1895" s="5">
        <v>41923.472000648151</v>
      </c>
      <c r="P1895" s="5">
        <v>41923.484197060185</v>
      </c>
      <c r="Q1895" s="5">
        <v>41923.491345810187</v>
      </c>
      <c r="R1895" s="5">
        <v>41923.510522164353</v>
      </c>
      <c r="S1895">
        <f t="shared" si="58"/>
        <v>41</v>
      </c>
      <c r="T1895">
        <f t="shared" si="59"/>
        <v>6</v>
      </c>
    </row>
    <row r="1896" spans="1:20" x14ac:dyDescent="0.25">
      <c r="A1896">
        <v>1337391</v>
      </c>
      <c r="B1896">
        <v>372415</v>
      </c>
      <c r="C1896">
        <v>36664</v>
      </c>
      <c r="D1896" t="s">
        <v>23</v>
      </c>
      <c r="E1896" t="s">
        <v>178</v>
      </c>
      <c r="F1896" t="s">
        <v>29</v>
      </c>
      <c r="G1896" t="s">
        <v>2034</v>
      </c>
      <c r="H1896">
        <v>1</v>
      </c>
      <c r="I1896" t="s">
        <v>56</v>
      </c>
      <c r="K1896">
        <v>40.804404273745703</v>
      </c>
      <c r="L1896">
        <v>-73.966430436568302</v>
      </c>
      <c r="M1896">
        <v>40.808163999999998</v>
      </c>
      <c r="N1896">
        <v>-73.964696399999994</v>
      </c>
      <c r="O1896" s="5">
        <v>41923.475341956022</v>
      </c>
      <c r="P1896" s="5">
        <v>41923.512235023147</v>
      </c>
      <c r="Q1896" s="5">
        <v>41923.521138807868</v>
      </c>
      <c r="R1896" s="5">
        <v>41923.52515361111</v>
      </c>
      <c r="S1896">
        <f t="shared" si="58"/>
        <v>41</v>
      </c>
      <c r="T1896">
        <f t="shared" si="59"/>
        <v>6</v>
      </c>
    </row>
    <row r="1897" spans="1:20" x14ac:dyDescent="0.25">
      <c r="A1897">
        <v>1337404</v>
      </c>
      <c r="B1897">
        <v>60688</v>
      </c>
      <c r="C1897">
        <v>71148</v>
      </c>
      <c r="D1897" t="s">
        <v>23</v>
      </c>
      <c r="E1897" t="s">
        <v>54</v>
      </c>
      <c r="F1897" t="s">
        <v>29</v>
      </c>
      <c r="G1897" t="s">
        <v>55</v>
      </c>
      <c r="H1897">
        <v>1</v>
      </c>
      <c r="I1897" t="s">
        <v>56</v>
      </c>
      <c r="K1897">
        <v>40.740884357811296</v>
      </c>
      <c r="L1897">
        <v>-73.988198676721197</v>
      </c>
      <c r="M1897">
        <v>40.748240000000003</v>
      </c>
      <c r="N1897">
        <v>-73.988933000000003</v>
      </c>
      <c r="O1897" s="5">
        <v>41923.476573703701</v>
      </c>
      <c r="P1897" s="5">
        <v>41923.504540983799</v>
      </c>
      <c r="Q1897" s="5">
        <v>41923.522821631945</v>
      </c>
      <c r="R1897" s="5">
        <v>41923.530441759256</v>
      </c>
      <c r="S1897">
        <f t="shared" si="58"/>
        <v>41</v>
      </c>
      <c r="T1897">
        <f t="shared" si="59"/>
        <v>6</v>
      </c>
    </row>
    <row r="1898" spans="1:20" x14ac:dyDescent="0.25">
      <c r="A1898">
        <v>1337430</v>
      </c>
      <c r="B1898">
        <v>72979</v>
      </c>
      <c r="C1898">
        <v>62860</v>
      </c>
      <c r="D1898" t="s">
        <v>23</v>
      </c>
      <c r="E1898" t="s">
        <v>798</v>
      </c>
      <c r="G1898" t="s">
        <v>2655</v>
      </c>
      <c r="H1898">
        <v>1</v>
      </c>
      <c r="I1898" t="s">
        <v>231</v>
      </c>
      <c r="J1898" s="1">
        <v>3.0173148148148147E-3</v>
      </c>
      <c r="K1898">
        <v>40.7357834587933</v>
      </c>
      <c r="L1898">
        <v>-73.979889422585899</v>
      </c>
      <c r="M1898">
        <v>40.771718178749701</v>
      </c>
      <c r="N1898">
        <v>-73.988569501191705</v>
      </c>
      <c r="O1898" s="5">
        <v>41923.479195034721</v>
      </c>
      <c r="P1898" s="5">
        <v>41923.489218750001</v>
      </c>
      <c r="Q1898" s="5">
        <v>41923.503895162037</v>
      </c>
      <c r="R1898" s="5">
        <v>41923.517825324074</v>
      </c>
      <c r="S1898">
        <f t="shared" si="58"/>
        <v>41</v>
      </c>
      <c r="T1898">
        <f t="shared" si="59"/>
        <v>6</v>
      </c>
    </row>
    <row r="1899" spans="1:20" x14ac:dyDescent="0.25">
      <c r="A1899">
        <v>1337439</v>
      </c>
      <c r="B1899">
        <v>133701</v>
      </c>
      <c r="C1899">
        <v>99219</v>
      </c>
      <c r="D1899" t="s">
        <v>23</v>
      </c>
      <c r="E1899" t="s">
        <v>229</v>
      </c>
      <c r="G1899" t="s">
        <v>507</v>
      </c>
      <c r="H1899">
        <v>1</v>
      </c>
      <c r="I1899" t="s">
        <v>231</v>
      </c>
      <c r="K1899">
        <v>40.722307066359498</v>
      </c>
      <c r="L1899">
        <v>-73.987351655960097</v>
      </c>
      <c r="M1899">
        <v>40.724528447500703</v>
      </c>
      <c r="N1899">
        <v>-74.001339962877907</v>
      </c>
      <c r="O1899" s="5">
        <v>41923.480677893516</v>
      </c>
      <c r="P1899" s="5">
        <v>41923.526409791666</v>
      </c>
      <c r="Q1899" s="5">
        <v>41923.539845821761</v>
      </c>
      <c r="R1899" s="5">
        <v>41923.546435810182</v>
      </c>
      <c r="S1899">
        <f t="shared" si="58"/>
        <v>41</v>
      </c>
      <c r="T1899">
        <f t="shared" si="59"/>
        <v>6</v>
      </c>
    </row>
    <row r="1900" spans="1:20" x14ac:dyDescent="0.25">
      <c r="A1900">
        <v>1337479</v>
      </c>
      <c r="B1900">
        <v>303781</v>
      </c>
      <c r="C1900">
        <v>66004</v>
      </c>
      <c r="D1900" t="s">
        <v>23</v>
      </c>
      <c r="E1900" t="s">
        <v>366</v>
      </c>
      <c r="F1900" t="s">
        <v>104</v>
      </c>
      <c r="G1900" t="s">
        <v>367</v>
      </c>
      <c r="H1900">
        <v>2</v>
      </c>
      <c r="I1900" t="s">
        <v>368</v>
      </c>
      <c r="K1900">
        <v>40.746279063314802</v>
      </c>
      <c r="L1900">
        <v>-73.997949958145199</v>
      </c>
      <c r="M1900">
        <v>40.744408900000003</v>
      </c>
      <c r="N1900">
        <v>-73.980262199999999</v>
      </c>
      <c r="O1900" s="5">
        <v>41923.484830428242</v>
      </c>
      <c r="P1900" s="5">
        <v>41923.503902060183</v>
      </c>
      <c r="Q1900" s="5">
        <v>41923.520793043979</v>
      </c>
      <c r="R1900" s="5">
        <v>41923.536939456018</v>
      </c>
      <c r="S1900">
        <f t="shared" si="58"/>
        <v>41</v>
      </c>
      <c r="T1900">
        <f t="shared" si="59"/>
        <v>6</v>
      </c>
    </row>
    <row r="1901" spans="1:20" x14ac:dyDescent="0.25">
      <c r="A1901">
        <v>1337504</v>
      </c>
      <c r="B1901">
        <v>140501</v>
      </c>
      <c r="C1901">
        <v>9549</v>
      </c>
      <c r="D1901" t="s">
        <v>23</v>
      </c>
      <c r="E1901" t="s">
        <v>492</v>
      </c>
      <c r="F1901" t="s">
        <v>49</v>
      </c>
      <c r="G1901" t="s">
        <v>2436</v>
      </c>
      <c r="H1901">
        <v>1</v>
      </c>
      <c r="I1901" t="s">
        <v>1512</v>
      </c>
      <c r="K1901">
        <v>40.756256485287402</v>
      </c>
      <c r="L1901">
        <v>-73.970465361412593</v>
      </c>
      <c r="M1901">
        <v>40.748899000000002</v>
      </c>
      <c r="N1901">
        <v>-73.973286000000002</v>
      </c>
      <c r="O1901" s="5">
        <v>41923.490005763888</v>
      </c>
      <c r="P1901" s="5">
        <v>41923.499646574077</v>
      </c>
      <c r="Q1901" s="5">
        <v>41923.528347708336</v>
      </c>
      <c r="R1901" s="5">
        <v>41923.533362534719</v>
      </c>
      <c r="S1901">
        <f t="shared" si="58"/>
        <v>41</v>
      </c>
      <c r="T1901">
        <f t="shared" si="59"/>
        <v>6</v>
      </c>
    </row>
    <row r="1902" spans="1:20" x14ac:dyDescent="0.25">
      <c r="A1902">
        <v>1337547</v>
      </c>
      <c r="B1902">
        <v>92211</v>
      </c>
      <c r="C1902">
        <v>150260</v>
      </c>
      <c r="D1902" t="s">
        <v>23</v>
      </c>
      <c r="E1902" t="s">
        <v>167</v>
      </c>
      <c r="G1902" t="s">
        <v>3009</v>
      </c>
      <c r="H1902">
        <v>1</v>
      </c>
      <c r="I1902" t="s">
        <v>249</v>
      </c>
      <c r="J1902" s="1">
        <v>3.6230671296296293E-3</v>
      </c>
      <c r="K1902">
        <v>40.721294</v>
      </c>
      <c r="L1902">
        <v>-73.983993999999996</v>
      </c>
      <c r="M1902">
        <v>40.729824100000002</v>
      </c>
      <c r="N1902">
        <v>-74.004678400000003</v>
      </c>
      <c r="O1902" s="5">
        <v>41923.496768240744</v>
      </c>
      <c r="P1902" s="5">
        <v>41923.518894641202</v>
      </c>
      <c r="Q1902" s="5">
        <v>41923.528159317131</v>
      </c>
      <c r="R1902" s="5">
        <v>41923.536225914351</v>
      </c>
      <c r="S1902">
        <f t="shared" si="58"/>
        <v>41</v>
      </c>
      <c r="T1902">
        <f t="shared" si="59"/>
        <v>6</v>
      </c>
    </row>
    <row r="1903" spans="1:20" x14ac:dyDescent="0.25">
      <c r="A1903">
        <v>1337559</v>
      </c>
      <c r="B1903">
        <v>53543</v>
      </c>
      <c r="C1903">
        <v>34667</v>
      </c>
      <c r="D1903" t="s">
        <v>23</v>
      </c>
      <c r="E1903" t="s">
        <v>824</v>
      </c>
      <c r="F1903" t="s">
        <v>342</v>
      </c>
      <c r="G1903" t="s">
        <v>1202</v>
      </c>
      <c r="H1903">
        <v>1</v>
      </c>
      <c r="I1903" t="s">
        <v>413</v>
      </c>
      <c r="J1903" s="1">
        <v>6.3031249999999997E-3</v>
      </c>
      <c r="K1903">
        <v>40.749901999999999</v>
      </c>
      <c r="L1903">
        <v>-73.982186999999996</v>
      </c>
      <c r="M1903">
        <v>40.732311899999999</v>
      </c>
      <c r="N1903">
        <v>-73.994782099999995</v>
      </c>
      <c r="O1903" s="5">
        <v>41923.498611157411</v>
      </c>
      <c r="P1903" s="5">
        <v>41923.504108240741</v>
      </c>
      <c r="Q1903" s="5">
        <v>41923.511991354164</v>
      </c>
      <c r="R1903" s="5">
        <v>41923.524700162037</v>
      </c>
      <c r="S1903">
        <f t="shared" si="58"/>
        <v>41</v>
      </c>
      <c r="T1903">
        <f t="shared" si="59"/>
        <v>6</v>
      </c>
    </row>
    <row r="1904" spans="1:20" x14ac:dyDescent="0.25">
      <c r="A1904">
        <v>1337569</v>
      </c>
      <c r="B1904">
        <v>316703</v>
      </c>
      <c r="C1904">
        <v>151467</v>
      </c>
      <c r="D1904" t="s">
        <v>23</v>
      </c>
      <c r="E1904" t="s">
        <v>189</v>
      </c>
      <c r="F1904" t="s">
        <v>190</v>
      </c>
      <c r="G1904" t="s">
        <v>191</v>
      </c>
      <c r="H1904">
        <v>2</v>
      </c>
      <c r="I1904" t="s">
        <v>176</v>
      </c>
      <c r="J1904" s="1">
        <v>2.070162037037037E-3</v>
      </c>
      <c r="K1904">
        <v>40.784249960001098</v>
      </c>
      <c r="L1904">
        <v>-73.977760076522799</v>
      </c>
      <c r="M1904">
        <v>40.802282315811901</v>
      </c>
      <c r="N1904">
        <v>-73.961716097802906</v>
      </c>
      <c r="O1904" s="5">
        <v>41923.499675405095</v>
      </c>
      <c r="P1904" s="5">
        <v>41923.510631562502</v>
      </c>
      <c r="Q1904" s="5">
        <v>41923.517809444442</v>
      </c>
      <c r="R1904" s="5">
        <v>41923.527256701389</v>
      </c>
      <c r="S1904">
        <f t="shared" si="58"/>
        <v>41</v>
      </c>
      <c r="T1904">
        <f t="shared" si="59"/>
        <v>6</v>
      </c>
    </row>
    <row r="1905" spans="1:20" x14ac:dyDescent="0.25">
      <c r="A1905">
        <v>1337569</v>
      </c>
      <c r="B1905">
        <v>316703</v>
      </c>
      <c r="C1905">
        <v>151467</v>
      </c>
      <c r="D1905" t="s">
        <v>23</v>
      </c>
      <c r="E1905" t="s">
        <v>189</v>
      </c>
      <c r="F1905" t="s">
        <v>190</v>
      </c>
      <c r="G1905" t="s">
        <v>2717</v>
      </c>
      <c r="H1905">
        <v>2</v>
      </c>
      <c r="I1905" t="s">
        <v>176</v>
      </c>
      <c r="J1905" s="1">
        <v>2.070162037037037E-3</v>
      </c>
      <c r="K1905">
        <v>40.784249960001098</v>
      </c>
      <c r="L1905">
        <v>-73.977760076522799</v>
      </c>
      <c r="M1905">
        <v>40.802282315811901</v>
      </c>
      <c r="N1905">
        <v>-73.961716097802906</v>
      </c>
      <c r="O1905" s="5">
        <v>41923.499675405095</v>
      </c>
      <c r="P1905" s="5">
        <v>41923.510631562502</v>
      </c>
      <c r="Q1905" s="5">
        <v>41923.517809444442</v>
      </c>
      <c r="R1905" s="5">
        <v>41923.527256701389</v>
      </c>
      <c r="S1905">
        <f t="shared" si="58"/>
        <v>41</v>
      </c>
      <c r="T1905">
        <f t="shared" si="59"/>
        <v>6</v>
      </c>
    </row>
    <row r="1906" spans="1:20" x14ac:dyDescent="0.25">
      <c r="A1906">
        <v>1337591</v>
      </c>
      <c r="B1906">
        <v>356651</v>
      </c>
      <c r="C1906">
        <v>147033</v>
      </c>
      <c r="D1906" t="s">
        <v>53</v>
      </c>
      <c r="E1906" t="s">
        <v>32</v>
      </c>
      <c r="F1906" t="s">
        <v>33</v>
      </c>
      <c r="G1906" t="s">
        <v>1359</v>
      </c>
      <c r="H1906">
        <v>2</v>
      </c>
      <c r="I1906" t="s">
        <v>35</v>
      </c>
      <c r="K1906">
        <v>40.725948024962001</v>
      </c>
      <c r="L1906">
        <v>-74.001106216515794</v>
      </c>
      <c r="M1906">
        <v>40.707602199999997</v>
      </c>
      <c r="N1906">
        <v>-74.015541900000002</v>
      </c>
      <c r="O1906" s="5">
        <v>41923.502474814813</v>
      </c>
      <c r="R1906" s="5">
        <v>41923.577451724537</v>
      </c>
      <c r="S1906">
        <f t="shared" si="58"/>
        <v>41</v>
      </c>
      <c r="T1906">
        <f t="shared" si="59"/>
        <v>6</v>
      </c>
    </row>
    <row r="1907" spans="1:20" x14ac:dyDescent="0.25">
      <c r="A1907">
        <v>1337686</v>
      </c>
      <c r="B1907">
        <v>371806</v>
      </c>
      <c r="C1907">
        <v>141201</v>
      </c>
      <c r="D1907" t="s">
        <v>23</v>
      </c>
      <c r="E1907" t="s">
        <v>255</v>
      </c>
      <c r="F1907" t="s">
        <v>91</v>
      </c>
      <c r="G1907" t="s">
        <v>1515</v>
      </c>
      <c r="H1907">
        <v>1</v>
      </c>
      <c r="I1907" t="s">
        <v>1516</v>
      </c>
      <c r="J1907" s="1">
        <v>3.3206712962962968E-3</v>
      </c>
      <c r="K1907">
        <v>40.721545124764702</v>
      </c>
      <c r="L1907">
        <v>-73.988842426716104</v>
      </c>
      <c r="M1907">
        <v>40.708204700000003</v>
      </c>
      <c r="N1907">
        <v>-74.006865300000001</v>
      </c>
      <c r="O1907" s="5">
        <v>41923.514801446756</v>
      </c>
      <c r="P1907" s="5">
        <v>41923.521016041668</v>
      </c>
      <c r="Q1907" s="5">
        <v>41923.528881284721</v>
      </c>
      <c r="R1907" s="5">
        <v>41923.540719166667</v>
      </c>
      <c r="S1907">
        <f t="shared" si="58"/>
        <v>41</v>
      </c>
      <c r="T1907">
        <f t="shared" si="59"/>
        <v>6</v>
      </c>
    </row>
    <row r="1908" spans="1:20" x14ac:dyDescent="0.25">
      <c r="A1908">
        <v>1337758</v>
      </c>
      <c r="B1908">
        <v>114085</v>
      </c>
      <c r="C1908">
        <v>91807</v>
      </c>
      <c r="D1908" t="s">
        <v>85</v>
      </c>
      <c r="E1908" t="s">
        <v>137</v>
      </c>
      <c r="F1908" t="s">
        <v>115</v>
      </c>
      <c r="G1908" t="s">
        <v>706</v>
      </c>
      <c r="H1908">
        <v>1</v>
      </c>
      <c r="I1908" t="s">
        <v>149</v>
      </c>
      <c r="K1908">
        <v>40.745078589413303</v>
      </c>
      <c r="L1908">
        <v>-73.988821506500202</v>
      </c>
      <c r="M1908">
        <v>40.738987799999997</v>
      </c>
      <c r="N1908">
        <v>-73.987859299999997</v>
      </c>
      <c r="O1908" s="5">
        <v>41923.521720370372</v>
      </c>
      <c r="P1908" s="5">
        <v>41923.537389189813</v>
      </c>
      <c r="Q1908" s="5">
        <v>41923.552208749999</v>
      </c>
      <c r="R1908" s="5">
        <v>41923.557037199076</v>
      </c>
      <c r="S1908">
        <f t="shared" si="58"/>
        <v>41</v>
      </c>
      <c r="T1908">
        <f t="shared" si="59"/>
        <v>6</v>
      </c>
    </row>
    <row r="1909" spans="1:20" x14ac:dyDescent="0.25">
      <c r="A1909">
        <v>1337827</v>
      </c>
      <c r="B1909">
        <v>72757</v>
      </c>
      <c r="C1909">
        <v>99219</v>
      </c>
      <c r="D1909" t="s">
        <v>23</v>
      </c>
      <c r="E1909" t="s">
        <v>921</v>
      </c>
      <c r="F1909" t="s">
        <v>139</v>
      </c>
      <c r="G1909" t="s">
        <v>439</v>
      </c>
      <c r="H1909">
        <v>1</v>
      </c>
      <c r="I1909" t="s">
        <v>1036</v>
      </c>
      <c r="J1909" s="1">
        <v>4.4199305555555554E-3</v>
      </c>
      <c r="K1909">
        <v>40.721989949797702</v>
      </c>
      <c r="L1909">
        <v>-73.997747898101807</v>
      </c>
      <c r="M1909">
        <v>40.733269300000003</v>
      </c>
      <c r="N1909">
        <v>-74.002151100000006</v>
      </c>
      <c r="O1909" s="5">
        <v>41923.530733587962</v>
      </c>
      <c r="P1909" s="5">
        <v>41923.548284895835</v>
      </c>
      <c r="Q1909" s="5">
        <v>41923.552685995368</v>
      </c>
      <c r="R1909" s="5">
        <v>41923.559178067131</v>
      </c>
      <c r="S1909">
        <f t="shared" si="58"/>
        <v>41</v>
      </c>
      <c r="T1909">
        <f t="shared" si="59"/>
        <v>6</v>
      </c>
    </row>
    <row r="1910" spans="1:20" x14ac:dyDescent="0.25">
      <c r="A1910">
        <v>1337827</v>
      </c>
      <c r="B1910">
        <v>72757</v>
      </c>
      <c r="C1910">
        <v>99219</v>
      </c>
      <c r="D1910" t="s">
        <v>23</v>
      </c>
      <c r="E1910" t="s">
        <v>921</v>
      </c>
      <c r="F1910" t="s">
        <v>139</v>
      </c>
      <c r="G1910" t="s">
        <v>1585</v>
      </c>
      <c r="H1910">
        <v>1</v>
      </c>
      <c r="I1910" t="s">
        <v>1036</v>
      </c>
      <c r="J1910" s="1">
        <v>4.4199305555555554E-3</v>
      </c>
      <c r="K1910">
        <v>40.721989949797702</v>
      </c>
      <c r="L1910">
        <v>-73.997747898101807</v>
      </c>
      <c r="M1910">
        <v>40.733269300000003</v>
      </c>
      <c r="N1910">
        <v>-74.002151100000006</v>
      </c>
      <c r="O1910" s="5">
        <v>41923.530733587962</v>
      </c>
      <c r="P1910" s="5">
        <v>41923.548284895835</v>
      </c>
      <c r="Q1910" s="5">
        <v>41923.552685995368</v>
      </c>
      <c r="R1910" s="5">
        <v>41923.559178067131</v>
      </c>
      <c r="S1910">
        <f t="shared" si="58"/>
        <v>41</v>
      </c>
      <c r="T1910">
        <f t="shared" si="59"/>
        <v>6</v>
      </c>
    </row>
    <row r="1911" spans="1:20" x14ac:dyDescent="0.25">
      <c r="A1911">
        <v>1337886</v>
      </c>
      <c r="B1911">
        <v>157886</v>
      </c>
      <c r="C1911">
        <v>118659</v>
      </c>
      <c r="D1911" t="s">
        <v>85</v>
      </c>
      <c r="E1911" t="s">
        <v>932</v>
      </c>
      <c r="F1911" t="s">
        <v>190</v>
      </c>
      <c r="K1911">
        <v>40.722640443680099</v>
      </c>
      <c r="L1911">
        <v>-73.988349437713595</v>
      </c>
      <c r="M1911">
        <v>40.728112363233798</v>
      </c>
      <c r="N1911">
        <v>-73.993768399576496</v>
      </c>
      <c r="O1911" s="5">
        <v>41923.537003171296</v>
      </c>
      <c r="P1911" s="5">
        <v>41923.574503599535</v>
      </c>
      <c r="Q1911" s="5">
        <v>41923.584804131948</v>
      </c>
      <c r="R1911" s="5">
        <v>41923.590356342589</v>
      </c>
      <c r="S1911">
        <f t="shared" si="58"/>
        <v>41</v>
      </c>
      <c r="T1911">
        <f t="shared" si="59"/>
        <v>6</v>
      </c>
    </row>
    <row r="1912" spans="1:20" x14ac:dyDescent="0.25">
      <c r="A1912">
        <v>1337902</v>
      </c>
      <c r="B1912">
        <v>182080</v>
      </c>
      <c r="C1912">
        <v>34667</v>
      </c>
      <c r="D1912" t="s">
        <v>23</v>
      </c>
      <c r="E1912" t="s">
        <v>54</v>
      </c>
      <c r="F1912" t="s">
        <v>29</v>
      </c>
      <c r="G1912" t="s">
        <v>606</v>
      </c>
      <c r="H1912">
        <v>2</v>
      </c>
      <c r="I1912" t="s">
        <v>607</v>
      </c>
      <c r="K1912">
        <v>40.7152793278103</v>
      </c>
      <c r="L1912">
        <v>-74.014860391616807</v>
      </c>
      <c r="M1912">
        <v>40.708059599999999</v>
      </c>
      <c r="N1912">
        <v>-74.005955</v>
      </c>
      <c r="O1912" s="5">
        <v>41923.538978136574</v>
      </c>
      <c r="P1912" s="5">
        <v>41923.540558333334</v>
      </c>
      <c r="Q1912" s="5">
        <v>41923.553983113423</v>
      </c>
      <c r="R1912" s="5">
        <v>41923.558694282408</v>
      </c>
      <c r="S1912">
        <f t="shared" si="58"/>
        <v>41</v>
      </c>
      <c r="T1912">
        <f t="shared" si="59"/>
        <v>6</v>
      </c>
    </row>
    <row r="1913" spans="1:20" x14ac:dyDescent="0.25">
      <c r="A1913">
        <v>1338095</v>
      </c>
      <c r="B1913">
        <v>153994</v>
      </c>
      <c r="C1913">
        <v>62860</v>
      </c>
      <c r="D1913" t="s">
        <v>23</v>
      </c>
      <c r="E1913" t="s">
        <v>1729</v>
      </c>
      <c r="J1913" s="1">
        <v>3.2937731481481481E-3</v>
      </c>
      <c r="K1913">
        <v>40.734297635073702</v>
      </c>
      <c r="L1913">
        <v>-74.006213506206294</v>
      </c>
      <c r="M1913">
        <v>40.707267999999999</v>
      </c>
      <c r="N1913">
        <v>-74.007076999999995</v>
      </c>
      <c r="O1913" s="5">
        <v>41923.558312939815</v>
      </c>
      <c r="P1913" s="5">
        <v>41923.560634548609</v>
      </c>
      <c r="Q1913" s="5">
        <v>41923.57835369213</v>
      </c>
      <c r="R1913" s="5">
        <v>41923.594108217592</v>
      </c>
      <c r="S1913">
        <f t="shared" si="58"/>
        <v>41</v>
      </c>
      <c r="T1913">
        <f t="shared" si="59"/>
        <v>6</v>
      </c>
    </row>
    <row r="1914" spans="1:20" x14ac:dyDescent="0.25">
      <c r="A1914">
        <v>1338128</v>
      </c>
      <c r="B1914">
        <v>35631</v>
      </c>
      <c r="C1914">
        <v>122837</v>
      </c>
      <c r="D1914" t="s">
        <v>23</v>
      </c>
      <c r="E1914" t="s">
        <v>54</v>
      </c>
      <c r="F1914" t="s">
        <v>29</v>
      </c>
      <c r="G1914" t="s">
        <v>756</v>
      </c>
      <c r="H1914">
        <v>1</v>
      </c>
      <c r="I1914" t="s">
        <v>56</v>
      </c>
      <c r="K1914">
        <v>40.758456774983799</v>
      </c>
      <c r="L1914">
        <v>-73.989140466129399</v>
      </c>
      <c r="M1914">
        <v>40.769375465483797</v>
      </c>
      <c r="N1914">
        <v>-73.987291979488205</v>
      </c>
      <c r="O1914" s="5">
        <v>41923.562733726852</v>
      </c>
      <c r="P1914" s="5">
        <v>41923.580582789349</v>
      </c>
      <c r="Q1914" s="5">
        <v>41923.601989745373</v>
      </c>
      <c r="R1914" s="5">
        <v>41923.6082521875</v>
      </c>
      <c r="S1914">
        <f t="shared" si="58"/>
        <v>41</v>
      </c>
      <c r="T1914">
        <f t="shared" si="59"/>
        <v>6</v>
      </c>
    </row>
    <row r="1915" spans="1:20" x14ac:dyDescent="0.25">
      <c r="A1915">
        <v>1338339</v>
      </c>
      <c r="B1915">
        <v>264733</v>
      </c>
      <c r="C1915">
        <v>65288</v>
      </c>
      <c r="D1915" t="s">
        <v>23</v>
      </c>
      <c r="E1915" t="s">
        <v>164</v>
      </c>
      <c r="F1915" t="s">
        <v>33</v>
      </c>
      <c r="G1915" t="s">
        <v>165</v>
      </c>
      <c r="H1915">
        <v>1</v>
      </c>
      <c r="I1915" t="s">
        <v>166</v>
      </c>
      <c r="K1915">
        <v>40.764472136394602</v>
      </c>
      <c r="L1915">
        <v>-73.966430425643907</v>
      </c>
      <c r="M1915">
        <v>40.760032799999998</v>
      </c>
      <c r="N1915">
        <v>-73.9714314</v>
      </c>
      <c r="O1915" s="5">
        <v>41923.583772546299</v>
      </c>
      <c r="P1915" s="5">
        <v>41923.596868564811</v>
      </c>
      <c r="Q1915" s="5">
        <v>41923.60708465278</v>
      </c>
      <c r="R1915" s="5">
        <v>41923.612643865737</v>
      </c>
      <c r="S1915">
        <f t="shared" si="58"/>
        <v>41</v>
      </c>
      <c r="T1915">
        <f t="shared" si="59"/>
        <v>6</v>
      </c>
    </row>
    <row r="1916" spans="1:20" x14ac:dyDescent="0.25">
      <c r="A1916">
        <v>1338356</v>
      </c>
      <c r="B1916">
        <v>97690</v>
      </c>
      <c r="C1916">
        <v>141201</v>
      </c>
      <c r="D1916" t="s">
        <v>23</v>
      </c>
      <c r="E1916" t="s">
        <v>816</v>
      </c>
      <c r="F1916" t="s">
        <v>817</v>
      </c>
      <c r="G1916" t="s">
        <v>1061</v>
      </c>
      <c r="H1916">
        <v>1</v>
      </c>
      <c r="I1916" t="s">
        <v>819</v>
      </c>
      <c r="K1916">
        <v>40.729075924929496</v>
      </c>
      <c r="L1916">
        <v>-73.988682031631498</v>
      </c>
      <c r="M1916">
        <v>40.743785350374203</v>
      </c>
      <c r="N1916">
        <v>-73.986246564601899</v>
      </c>
      <c r="O1916" s="5">
        <v>41923.586274305555</v>
      </c>
      <c r="P1916" s="5">
        <v>41923.593558437497</v>
      </c>
      <c r="Q1916" s="5">
        <v>41923.601070115743</v>
      </c>
      <c r="R1916" s="5">
        <v>41923.608621608793</v>
      </c>
      <c r="S1916">
        <f t="shared" si="58"/>
        <v>41</v>
      </c>
      <c r="T1916">
        <f t="shared" si="59"/>
        <v>6</v>
      </c>
    </row>
    <row r="1917" spans="1:20" x14ac:dyDescent="0.25">
      <c r="A1917">
        <v>1338453</v>
      </c>
      <c r="B1917">
        <v>53757</v>
      </c>
      <c r="C1917">
        <v>124897</v>
      </c>
      <c r="D1917" t="s">
        <v>23</v>
      </c>
      <c r="E1917" t="s">
        <v>2809</v>
      </c>
      <c r="F1917" t="s">
        <v>25</v>
      </c>
      <c r="G1917" t="s">
        <v>3416</v>
      </c>
      <c r="H1917">
        <v>1</v>
      </c>
      <c r="I1917" t="s">
        <v>2811</v>
      </c>
      <c r="J1917" s="1">
        <v>3.8233449074074072E-3</v>
      </c>
      <c r="K1917">
        <v>40.745551300000002</v>
      </c>
      <c r="L1917">
        <v>-73.990843999999996</v>
      </c>
      <c r="M1917">
        <v>40.746090299999999</v>
      </c>
      <c r="N1917">
        <v>-73.978978100000006</v>
      </c>
      <c r="O1917" s="5">
        <v>41923.596081249998</v>
      </c>
      <c r="P1917" s="5">
        <v>41923.599023935189</v>
      </c>
      <c r="Q1917" s="5">
        <v>41923.606166504629</v>
      </c>
      <c r="R1917" s="5">
        <v>41923.613532569441</v>
      </c>
      <c r="S1917">
        <f t="shared" si="58"/>
        <v>41</v>
      </c>
      <c r="T1917">
        <f t="shared" si="59"/>
        <v>6</v>
      </c>
    </row>
    <row r="1918" spans="1:20" x14ac:dyDescent="0.25">
      <c r="A1918">
        <v>1338519</v>
      </c>
      <c r="B1918">
        <v>319997</v>
      </c>
      <c r="C1918">
        <v>118659</v>
      </c>
      <c r="D1918" t="s">
        <v>85</v>
      </c>
      <c r="E1918" t="s">
        <v>452</v>
      </c>
      <c r="F1918" t="s">
        <v>58</v>
      </c>
      <c r="K1918">
        <v>40.745259210241599</v>
      </c>
      <c r="L1918">
        <v>-73.982609802586495</v>
      </c>
      <c r="M1918">
        <v>40.746874699999999</v>
      </c>
      <c r="N1918">
        <v>-73.980259500000003</v>
      </c>
      <c r="O1918" s="5">
        <v>41923.602622604165</v>
      </c>
      <c r="P1918" s="5">
        <v>41923.621724317127</v>
      </c>
      <c r="Q1918" s="5">
        <v>41923.634448449076</v>
      </c>
      <c r="R1918" s="5">
        <v>41923.63659263889</v>
      </c>
      <c r="S1918">
        <f t="shared" si="58"/>
        <v>41</v>
      </c>
      <c r="T1918">
        <f t="shared" si="59"/>
        <v>6</v>
      </c>
    </row>
    <row r="1919" spans="1:20" x14ac:dyDescent="0.25">
      <c r="A1919">
        <v>1338534</v>
      </c>
      <c r="B1919">
        <v>77540</v>
      </c>
      <c r="C1919">
        <v>158623</v>
      </c>
      <c r="D1919" t="s">
        <v>23</v>
      </c>
      <c r="E1919" t="s">
        <v>1594</v>
      </c>
      <c r="J1919" s="1">
        <v>1.4557743055555556E-2</v>
      </c>
      <c r="K1919">
        <v>40.725921256378498</v>
      </c>
      <c r="L1919">
        <v>-73.997823706728695</v>
      </c>
      <c r="M1919">
        <v>40.7375647</v>
      </c>
      <c r="N1919">
        <v>-74.008859599999994</v>
      </c>
      <c r="O1919" s="5">
        <v>41923.603414247686</v>
      </c>
      <c r="P1919" s="5">
        <v>41923.60898355324</v>
      </c>
      <c r="Q1919" s="5">
        <v>41923.627393194445</v>
      </c>
      <c r="R1919" s="5">
        <v>41923.63374125</v>
      </c>
      <c r="S1919">
        <f t="shared" si="58"/>
        <v>41</v>
      </c>
      <c r="T1919">
        <f t="shared" si="59"/>
        <v>6</v>
      </c>
    </row>
    <row r="1920" spans="1:20" x14ac:dyDescent="0.25">
      <c r="A1920">
        <v>1338571</v>
      </c>
      <c r="B1920">
        <v>62929</v>
      </c>
      <c r="C1920">
        <v>30743</v>
      </c>
      <c r="D1920" t="s">
        <v>23</v>
      </c>
      <c r="E1920" t="s">
        <v>28</v>
      </c>
      <c r="F1920" t="s">
        <v>29</v>
      </c>
      <c r="G1920" t="s">
        <v>146</v>
      </c>
      <c r="H1920">
        <v>1</v>
      </c>
      <c r="I1920" t="s">
        <v>147</v>
      </c>
      <c r="J1920" s="1">
        <v>4.8078472222222229E-3</v>
      </c>
      <c r="K1920">
        <v>40.728478263619799</v>
      </c>
      <c r="L1920">
        <v>-73.998391837447898</v>
      </c>
      <c r="M1920">
        <v>40.721722999999997</v>
      </c>
      <c r="N1920">
        <v>-74.004688000000002</v>
      </c>
      <c r="O1920" s="5">
        <v>41923.60718525463</v>
      </c>
      <c r="P1920" s="5">
        <v>41923.611343287041</v>
      </c>
      <c r="Q1920" s="5">
        <v>41923.620112048608</v>
      </c>
      <c r="R1920" s="5">
        <v>41923.624190937502</v>
      </c>
      <c r="S1920">
        <f t="shared" si="58"/>
        <v>41</v>
      </c>
      <c r="T1920">
        <f t="shared" si="59"/>
        <v>6</v>
      </c>
    </row>
    <row r="1921" spans="1:20" x14ac:dyDescent="0.25">
      <c r="A1921">
        <v>1338644</v>
      </c>
      <c r="B1921">
        <v>67370</v>
      </c>
      <c r="C1921">
        <v>150598</v>
      </c>
      <c r="D1921" t="s">
        <v>53</v>
      </c>
      <c r="E1921" t="s">
        <v>145</v>
      </c>
      <c r="F1921" t="s">
        <v>91</v>
      </c>
      <c r="J1921" s="1">
        <v>1.4209872685185185E-2</v>
      </c>
      <c r="K1921">
        <v>40.735486679187098</v>
      </c>
      <c r="L1921">
        <v>-74.003321304960394</v>
      </c>
      <c r="M1921">
        <v>40.727516199999997</v>
      </c>
      <c r="N1921">
        <v>-73.984561799999994</v>
      </c>
      <c r="O1921" s="5">
        <v>41923.614672442127</v>
      </c>
      <c r="P1921" s="5">
        <v>41923.629950277777</v>
      </c>
      <c r="Q1921" s="5">
        <v>41923.649277094904</v>
      </c>
      <c r="R1921" s="5">
        <v>41923.656472060182</v>
      </c>
      <c r="S1921">
        <f t="shared" si="58"/>
        <v>41</v>
      </c>
      <c r="T1921">
        <f t="shared" si="59"/>
        <v>6</v>
      </c>
    </row>
    <row r="1922" spans="1:20" x14ac:dyDescent="0.25">
      <c r="A1922">
        <v>1338696</v>
      </c>
      <c r="B1922">
        <v>317681</v>
      </c>
      <c r="C1922">
        <v>30743</v>
      </c>
      <c r="D1922" t="s">
        <v>23</v>
      </c>
      <c r="E1922" t="s">
        <v>813</v>
      </c>
      <c r="G1922" t="s">
        <v>2713</v>
      </c>
      <c r="H1922">
        <v>1</v>
      </c>
      <c r="I1922" t="s">
        <v>797</v>
      </c>
      <c r="J1922" s="1">
        <v>2.9351388888888895E-3</v>
      </c>
      <c r="K1922">
        <v>40.722912000000001</v>
      </c>
      <c r="L1922">
        <v>-73.994089000000002</v>
      </c>
      <c r="M1922">
        <v>40.732701394968203</v>
      </c>
      <c r="N1922">
        <v>-73.991018973524803</v>
      </c>
      <c r="O1922" s="5">
        <v>41923.620758564815</v>
      </c>
      <c r="P1922" s="5">
        <v>41923.628220381943</v>
      </c>
      <c r="Q1922" s="5">
        <v>41923.63266328704</v>
      </c>
      <c r="R1922" s="5">
        <v>41923.638773472223</v>
      </c>
      <c r="S1922">
        <f t="shared" si="58"/>
        <v>41</v>
      </c>
      <c r="T1922">
        <f t="shared" si="59"/>
        <v>6</v>
      </c>
    </row>
    <row r="1923" spans="1:20" x14ac:dyDescent="0.25">
      <c r="A1923">
        <v>1338770</v>
      </c>
      <c r="B1923">
        <v>370372</v>
      </c>
      <c r="C1923">
        <v>140684</v>
      </c>
      <c r="D1923" t="s">
        <v>23</v>
      </c>
      <c r="E1923" t="s">
        <v>238</v>
      </c>
      <c r="G1923" t="s">
        <v>1360</v>
      </c>
      <c r="H1923">
        <v>1</v>
      </c>
      <c r="I1923" t="s">
        <v>240</v>
      </c>
      <c r="J1923" s="1">
        <v>9.0968981481481474E-3</v>
      </c>
      <c r="K1923">
        <v>40.724743642155602</v>
      </c>
      <c r="L1923">
        <v>-73.9986615554824</v>
      </c>
      <c r="M1923">
        <v>40.725061599999997</v>
      </c>
      <c r="N1923">
        <v>-74.001516499999994</v>
      </c>
      <c r="O1923" s="5">
        <v>41923.62861472222</v>
      </c>
      <c r="P1923" s="5">
        <v>41923.635719826387</v>
      </c>
      <c r="Q1923" s="5">
        <v>41923.657470520833</v>
      </c>
      <c r="R1923" s="5">
        <v>41923.66048875</v>
      </c>
      <c r="S1923">
        <f t="shared" ref="S1923:S1986" si="60">WEEKNUM(O1923,21)</f>
        <v>41</v>
      </c>
      <c r="T1923">
        <f t="shared" ref="T1923:T1986" si="61">WEEKDAY(O1923,11)</f>
        <v>6</v>
      </c>
    </row>
    <row r="1924" spans="1:20" x14ac:dyDescent="0.25">
      <c r="A1924">
        <v>1338841</v>
      </c>
      <c r="B1924">
        <v>259501</v>
      </c>
      <c r="C1924">
        <v>138061</v>
      </c>
      <c r="D1924" t="s">
        <v>53</v>
      </c>
      <c r="E1924" t="s">
        <v>425</v>
      </c>
      <c r="F1924" t="s">
        <v>426</v>
      </c>
      <c r="G1924" t="s">
        <v>2039</v>
      </c>
      <c r="H1924">
        <v>1</v>
      </c>
      <c r="I1924" t="s">
        <v>977</v>
      </c>
      <c r="K1924">
        <v>40.744563916288797</v>
      </c>
      <c r="L1924">
        <v>-73.996630052861306</v>
      </c>
      <c r="M1924">
        <v>40.8051365505776</v>
      </c>
      <c r="N1924">
        <v>-73.962845367293198</v>
      </c>
      <c r="O1924" s="5">
        <v>41923.635529317129</v>
      </c>
      <c r="P1924" s="5">
        <v>41923.652790231485</v>
      </c>
      <c r="Q1924" s="5">
        <v>41923.677193171294</v>
      </c>
      <c r="R1924" s="5">
        <v>41923.691582013889</v>
      </c>
      <c r="S1924">
        <f t="shared" si="60"/>
        <v>41</v>
      </c>
      <c r="T1924">
        <f t="shared" si="61"/>
        <v>6</v>
      </c>
    </row>
    <row r="1925" spans="1:20" x14ac:dyDescent="0.25">
      <c r="A1925">
        <v>1338847</v>
      </c>
      <c r="B1925">
        <v>91524</v>
      </c>
      <c r="C1925">
        <v>152053</v>
      </c>
      <c r="D1925" t="s">
        <v>23</v>
      </c>
      <c r="E1925" t="s">
        <v>2237</v>
      </c>
      <c r="F1925" t="s">
        <v>108</v>
      </c>
      <c r="K1925">
        <v>40.735854000000003</v>
      </c>
      <c r="L1925">
        <v>-73.989157000000006</v>
      </c>
      <c r="M1925">
        <v>40.738856699894399</v>
      </c>
      <c r="N1925">
        <v>-73.987786850578104</v>
      </c>
      <c r="O1925" s="5">
        <v>41923.635969131945</v>
      </c>
      <c r="P1925" s="5">
        <v>41923.637773472219</v>
      </c>
      <c r="Q1925" s="5">
        <v>41923.642828784723</v>
      </c>
      <c r="R1925" s="5">
        <v>41923.650711215276</v>
      </c>
      <c r="S1925">
        <f t="shared" si="60"/>
        <v>41</v>
      </c>
      <c r="T1925">
        <f t="shared" si="61"/>
        <v>6</v>
      </c>
    </row>
    <row r="1926" spans="1:20" x14ac:dyDescent="0.25">
      <c r="A1926">
        <v>1338877</v>
      </c>
      <c r="B1926">
        <v>123780</v>
      </c>
      <c r="C1926">
        <v>59184</v>
      </c>
      <c r="D1926" t="s">
        <v>53</v>
      </c>
      <c r="E1926" t="s">
        <v>223</v>
      </c>
      <c r="F1926" t="s">
        <v>224</v>
      </c>
      <c r="G1926" t="s">
        <v>796</v>
      </c>
      <c r="H1926">
        <v>1</v>
      </c>
      <c r="I1926" t="s">
        <v>797</v>
      </c>
      <c r="K1926">
        <v>40.802549609553203</v>
      </c>
      <c r="L1926">
        <v>-73.950232680024698</v>
      </c>
      <c r="M1926">
        <v>40.835133900000002</v>
      </c>
      <c r="N1926">
        <v>-73.942958000000004</v>
      </c>
      <c r="O1926" s="5">
        <v>41923.640009525465</v>
      </c>
      <c r="P1926" s="5">
        <v>41923.640958090276</v>
      </c>
      <c r="Q1926" s="5">
        <v>41923.664457372688</v>
      </c>
      <c r="R1926" s="5">
        <v>41923.674533657409</v>
      </c>
      <c r="S1926">
        <f t="shared" si="60"/>
        <v>41</v>
      </c>
      <c r="T1926">
        <f t="shared" si="61"/>
        <v>6</v>
      </c>
    </row>
    <row r="1927" spans="1:20" x14ac:dyDescent="0.25">
      <c r="A1927">
        <v>1338892</v>
      </c>
      <c r="B1927">
        <v>355523</v>
      </c>
      <c r="C1927">
        <v>128139</v>
      </c>
      <c r="D1927" t="s">
        <v>53</v>
      </c>
      <c r="E1927" t="s">
        <v>3503</v>
      </c>
      <c r="F1927" t="s">
        <v>190</v>
      </c>
      <c r="G1927" t="s">
        <v>3504</v>
      </c>
      <c r="H1927">
        <v>1</v>
      </c>
      <c r="I1927" t="s">
        <v>228</v>
      </c>
      <c r="J1927" s="1">
        <v>5.3204976851851859E-3</v>
      </c>
      <c r="K1927">
        <v>40.735405099483103</v>
      </c>
      <c r="L1927">
        <v>-73.955240249633803</v>
      </c>
      <c r="M1927">
        <v>40.716297745879501</v>
      </c>
      <c r="N1927">
        <v>-73.947155575814904</v>
      </c>
      <c r="O1927" s="5">
        <v>41923.642387349537</v>
      </c>
      <c r="P1927" s="5">
        <v>41923.651680671297</v>
      </c>
      <c r="Q1927" s="5">
        <v>41923.655006678244</v>
      </c>
      <c r="R1927" s="5">
        <v>41923.660888391205</v>
      </c>
      <c r="S1927">
        <f t="shared" si="60"/>
        <v>41</v>
      </c>
      <c r="T1927">
        <f t="shared" si="61"/>
        <v>6</v>
      </c>
    </row>
    <row r="1928" spans="1:20" x14ac:dyDescent="0.25">
      <c r="A1928">
        <v>1338928</v>
      </c>
      <c r="B1928">
        <v>42188</v>
      </c>
      <c r="C1928">
        <v>104146</v>
      </c>
      <c r="D1928" t="s">
        <v>18</v>
      </c>
      <c r="E1928" t="s">
        <v>226</v>
      </c>
      <c r="F1928" t="s">
        <v>91</v>
      </c>
      <c r="G1928" t="s">
        <v>837</v>
      </c>
      <c r="H1928">
        <v>1</v>
      </c>
      <c r="I1928" t="s">
        <v>662</v>
      </c>
      <c r="J1928" s="1">
        <v>3.9135763888888892E-3</v>
      </c>
      <c r="K1928">
        <v>40.723019825000002</v>
      </c>
      <c r="L1928">
        <v>-73.995853999999994</v>
      </c>
      <c r="M1928">
        <v>40.739448899999999</v>
      </c>
      <c r="N1928">
        <v>-73.987205900000006</v>
      </c>
      <c r="O1928" s="5">
        <v>41923.644588530093</v>
      </c>
      <c r="P1928" s="5">
        <v>41923.65960259259</v>
      </c>
      <c r="Q1928" s="5">
        <v>41923.663730868058</v>
      </c>
      <c r="R1928" s="5">
        <v>41923.671668692128</v>
      </c>
      <c r="S1928">
        <f t="shared" si="60"/>
        <v>41</v>
      </c>
      <c r="T1928">
        <f t="shared" si="61"/>
        <v>6</v>
      </c>
    </row>
    <row r="1929" spans="1:20" x14ac:dyDescent="0.25">
      <c r="A1929">
        <v>1338996</v>
      </c>
      <c r="B1929">
        <v>135883</v>
      </c>
      <c r="C1929">
        <v>133267</v>
      </c>
      <c r="D1929" t="s">
        <v>23</v>
      </c>
      <c r="E1929" t="s">
        <v>892</v>
      </c>
      <c r="F1929" t="s">
        <v>104</v>
      </c>
      <c r="G1929" t="s">
        <v>893</v>
      </c>
      <c r="H1929">
        <v>1</v>
      </c>
      <c r="I1929" t="s">
        <v>894</v>
      </c>
      <c r="J1929" s="1">
        <v>1.0886770833333332E-2</v>
      </c>
      <c r="K1929">
        <v>40.716642</v>
      </c>
      <c r="L1929">
        <v>-73.961858000000007</v>
      </c>
      <c r="M1929">
        <v>40.721359399999997</v>
      </c>
      <c r="N1929">
        <v>-73.956235500000005</v>
      </c>
      <c r="O1929" s="5">
        <v>41923.651185185183</v>
      </c>
      <c r="P1929" s="5">
        <v>41923.682058831022</v>
      </c>
      <c r="Q1929" s="5">
        <v>41923.69065611111</v>
      </c>
      <c r="R1929" s="5">
        <v>41923.693811631943</v>
      </c>
      <c r="S1929">
        <f t="shared" si="60"/>
        <v>41</v>
      </c>
      <c r="T1929">
        <f t="shared" si="61"/>
        <v>6</v>
      </c>
    </row>
    <row r="1930" spans="1:20" x14ac:dyDescent="0.25">
      <c r="A1930">
        <v>1339015</v>
      </c>
      <c r="B1930">
        <v>62730</v>
      </c>
      <c r="C1930">
        <v>147033</v>
      </c>
      <c r="D1930" t="s">
        <v>53</v>
      </c>
      <c r="E1930" t="s">
        <v>137</v>
      </c>
      <c r="F1930" t="s">
        <v>115</v>
      </c>
      <c r="G1930" t="s">
        <v>1644</v>
      </c>
      <c r="H1930">
        <v>1</v>
      </c>
      <c r="I1930" t="s">
        <v>325</v>
      </c>
      <c r="J1930" s="1">
        <v>1.6500196759259258E-2</v>
      </c>
      <c r="K1930">
        <v>40.721323186970601</v>
      </c>
      <c r="L1930">
        <v>-74.009732007980304</v>
      </c>
      <c r="M1930">
        <v>40.720115999999997</v>
      </c>
      <c r="N1930">
        <v>-73.999296999999999</v>
      </c>
      <c r="O1930" s="5">
        <v>41923.652995497687</v>
      </c>
      <c r="P1930" s="5">
        <v>41923.677376504631</v>
      </c>
      <c r="Q1930" s="5">
        <v>41923.692393726851</v>
      </c>
      <c r="R1930" s="5">
        <v>41923.694016493057</v>
      </c>
      <c r="S1930">
        <f t="shared" si="60"/>
        <v>41</v>
      </c>
      <c r="T1930">
        <f t="shared" si="61"/>
        <v>6</v>
      </c>
    </row>
    <row r="1931" spans="1:20" x14ac:dyDescent="0.25">
      <c r="A1931">
        <v>1339049</v>
      </c>
      <c r="B1931">
        <v>147468</v>
      </c>
      <c r="C1931">
        <v>91932</v>
      </c>
      <c r="D1931" t="s">
        <v>23</v>
      </c>
      <c r="E1931" t="s">
        <v>1235</v>
      </c>
      <c r="F1931" t="s">
        <v>1236</v>
      </c>
      <c r="G1931" t="s">
        <v>1237</v>
      </c>
      <c r="H1931">
        <v>1</v>
      </c>
      <c r="I1931" t="s">
        <v>1238</v>
      </c>
      <c r="J1931" s="1">
        <v>3.777210648148148E-3</v>
      </c>
      <c r="K1931">
        <v>40.7168508246382</v>
      </c>
      <c r="L1931">
        <v>-73.999850749969497</v>
      </c>
      <c r="M1931">
        <v>40.708030000000001</v>
      </c>
      <c r="N1931">
        <v>-74.014869000000004</v>
      </c>
      <c r="O1931" s="5">
        <v>41923.655664270831</v>
      </c>
      <c r="P1931" s="5">
        <v>41923.681201782405</v>
      </c>
      <c r="Q1931" s="5">
        <v>41923.69085337963</v>
      </c>
      <c r="R1931" s="5">
        <v>41923.702069212966</v>
      </c>
      <c r="S1931">
        <f t="shared" si="60"/>
        <v>41</v>
      </c>
      <c r="T1931">
        <f t="shared" si="61"/>
        <v>6</v>
      </c>
    </row>
    <row r="1932" spans="1:20" x14ac:dyDescent="0.25">
      <c r="A1932">
        <v>1339271</v>
      </c>
      <c r="B1932">
        <v>162723</v>
      </c>
      <c r="C1932">
        <v>116443</v>
      </c>
      <c r="D1932" t="s">
        <v>23</v>
      </c>
      <c r="E1932" t="s">
        <v>164</v>
      </c>
      <c r="F1932" t="s">
        <v>33</v>
      </c>
      <c r="G1932" t="s">
        <v>1698</v>
      </c>
      <c r="H1932">
        <v>1</v>
      </c>
      <c r="I1932" t="s">
        <v>417</v>
      </c>
      <c r="K1932">
        <v>40.7512908</v>
      </c>
      <c r="L1932">
        <v>-73.976510700000006</v>
      </c>
      <c r="M1932">
        <v>40.744408900000003</v>
      </c>
      <c r="N1932">
        <v>-73.980262199999999</v>
      </c>
      <c r="O1932" s="5">
        <v>41923.672954201385</v>
      </c>
      <c r="P1932" s="5">
        <v>41923.674118206021</v>
      </c>
      <c r="Q1932" s="5">
        <v>41923.686313888888</v>
      </c>
      <c r="R1932" s="5">
        <v>41923.69511630787</v>
      </c>
      <c r="S1932">
        <f t="shared" si="60"/>
        <v>41</v>
      </c>
      <c r="T1932">
        <f t="shared" si="61"/>
        <v>6</v>
      </c>
    </row>
    <row r="1933" spans="1:20" x14ac:dyDescent="0.25">
      <c r="A1933">
        <v>1339292</v>
      </c>
      <c r="B1933">
        <v>143511</v>
      </c>
      <c r="C1933">
        <v>137090</v>
      </c>
      <c r="D1933" t="s">
        <v>23</v>
      </c>
      <c r="E1933" t="s">
        <v>452</v>
      </c>
      <c r="F1933" t="s">
        <v>58</v>
      </c>
      <c r="G1933" t="s">
        <v>1769</v>
      </c>
      <c r="H1933">
        <v>1</v>
      </c>
      <c r="I1933" t="s">
        <v>1770</v>
      </c>
      <c r="K1933">
        <v>40.722542870002997</v>
      </c>
      <c r="L1933">
        <v>-73.997769355773897</v>
      </c>
      <c r="M1933">
        <v>40.724390200000002</v>
      </c>
      <c r="N1933">
        <v>-73.999054900000004</v>
      </c>
      <c r="O1933" s="5">
        <v>41923.676014236109</v>
      </c>
      <c r="P1933" s="5">
        <v>41923.686170196757</v>
      </c>
      <c r="Q1933" s="5">
        <v>41923.697861307868</v>
      </c>
      <c r="R1933" s="5">
        <v>41923.701086319445</v>
      </c>
      <c r="S1933">
        <f t="shared" si="60"/>
        <v>41</v>
      </c>
      <c r="T1933">
        <f t="shared" si="61"/>
        <v>6</v>
      </c>
    </row>
    <row r="1934" spans="1:20" x14ac:dyDescent="0.25">
      <c r="A1934">
        <v>1339288</v>
      </c>
      <c r="B1934">
        <v>371453</v>
      </c>
      <c r="C1934">
        <v>132101</v>
      </c>
      <c r="D1934" t="s">
        <v>170</v>
      </c>
      <c r="E1934" t="s">
        <v>126</v>
      </c>
      <c r="F1934" t="s">
        <v>91</v>
      </c>
      <c r="G1934" t="s">
        <v>3624</v>
      </c>
      <c r="H1934">
        <v>1</v>
      </c>
      <c r="I1934" t="s">
        <v>478</v>
      </c>
      <c r="J1934" s="1">
        <v>1.7974340277777778E-2</v>
      </c>
      <c r="K1934">
        <v>40.7320637605782</v>
      </c>
      <c r="L1934">
        <v>-73.996154665947003</v>
      </c>
      <c r="M1934">
        <v>40.7113287601886</v>
      </c>
      <c r="N1934">
        <v>-74.005679148375705</v>
      </c>
      <c r="O1934" s="5">
        <v>41923.676065081017</v>
      </c>
      <c r="P1934" s="5">
        <v>41923.69935210648</v>
      </c>
      <c r="Q1934" s="5">
        <v>41923.70744204861</v>
      </c>
      <c r="R1934" s="5">
        <v>41923.719871805559</v>
      </c>
      <c r="S1934">
        <f t="shared" si="60"/>
        <v>41</v>
      </c>
      <c r="T1934">
        <f t="shared" si="61"/>
        <v>6</v>
      </c>
    </row>
    <row r="1935" spans="1:20" x14ac:dyDescent="0.25">
      <c r="A1935">
        <v>1339345</v>
      </c>
      <c r="B1935">
        <v>184085</v>
      </c>
      <c r="C1935">
        <v>141201</v>
      </c>
      <c r="D1935" t="s">
        <v>23</v>
      </c>
      <c r="E1935" t="s">
        <v>654</v>
      </c>
      <c r="F1935" t="s">
        <v>224</v>
      </c>
      <c r="G1935" t="s">
        <v>2705</v>
      </c>
      <c r="H1935">
        <v>1</v>
      </c>
      <c r="I1935" t="s">
        <v>2706</v>
      </c>
      <c r="K1935">
        <v>40.7430754234856</v>
      </c>
      <c r="L1935">
        <v>-73.989146591960605</v>
      </c>
      <c r="M1935">
        <v>40.731789999999997</v>
      </c>
      <c r="N1935">
        <v>-73.991908300000006</v>
      </c>
      <c r="O1935" s="5">
        <v>41923.680153668982</v>
      </c>
      <c r="P1935" s="5">
        <v>41923.684556678243</v>
      </c>
      <c r="Q1935" s="5">
        <v>41923.716728877313</v>
      </c>
      <c r="R1935" s="5">
        <v>41923.725352731482</v>
      </c>
      <c r="S1935">
        <f t="shared" si="60"/>
        <v>41</v>
      </c>
      <c r="T1935">
        <f t="shared" si="61"/>
        <v>6</v>
      </c>
    </row>
    <row r="1936" spans="1:20" x14ac:dyDescent="0.25">
      <c r="A1936">
        <v>1339345</v>
      </c>
      <c r="B1936">
        <v>184085</v>
      </c>
      <c r="C1936">
        <v>141201</v>
      </c>
      <c r="D1936" t="s">
        <v>23</v>
      </c>
      <c r="E1936" t="s">
        <v>654</v>
      </c>
      <c r="F1936" t="s">
        <v>224</v>
      </c>
      <c r="G1936" t="s">
        <v>1503</v>
      </c>
      <c r="H1936">
        <v>6</v>
      </c>
      <c r="I1936" t="s">
        <v>893</v>
      </c>
      <c r="K1936">
        <v>40.7430754234856</v>
      </c>
      <c r="L1936">
        <v>-73.989146591960605</v>
      </c>
      <c r="M1936">
        <v>40.731789999999997</v>
      </c>
      <c r="N1936">
        <v>-73.991908300000006</v>
      </c>
      <c r="O1936" s="5">
        <v>41923.680153668982</v>
      </c>
      <c r="P1936" s="5">
        <v>41923.684556678243</v>
      </c>
      <c r="Q1936" s="5">
        <v>41923.716728877313</v>
      </c>
      <c r="R1936" s="5">
        <v>41923.725352731482</v>
      </c>
      <c r="S1936">
        <f t="shared" si="60"/>
        <v>41</v>
      </c>
      <c r="T1936">
        <f t="shared" si="61"/>
        <v>6</v>
      </c>
    </row>
    <row r="1937" spans="1:20" x14ac:dyDescent="0.25">
      <c r="A1937">
        <v>1339398</v>
      </c>
      <c r="B1937">
        <v>138462</v>
      </c>
      <c r="C1937">
        <v>99219</v>
      </c>
      <c r="D1937" t="s">
        <v>23</v>
      </c>
      <c r="E1937" t="s">
        <v>452</v>
      </c>
      <c r="F1937" t="s">
        <v>58</v>
      </c>
      <c r="G1937" t="s">
        <v>456</v>
      </c>
      <c r="H1937">
        <v>1</v>
      </c>
      <c r="I1937" t="s">
        <v>457</v>
      </c>
      <c r="K1937">
        <v>40.722542870002997</v>
      </c>
      <c r="L1937">
        <v>-73.997769355773897</v>
      </c>
      <c r="M1937">
        <v>40.7200816</v>
      </c>
      <c r="N1937">
        <v>-74.006045599999993</v>
      </c>
      <c r="O1937" s="5">
        <v>41923.682767118058</v>
      </c>
      <c r="R1937" s="5">
        <v>41923.694897870373</v>
      </c>
      <c r="S1937">
        <f t="shared" si="60"/>
        <v>41</v>
      </c>
      <c r="T1937">
        <f t="shared" si="61"/>
        <v>6</v>
      </c>
    </row>
    <row r="1938" spans="1:20" x14ac:dyDescent="0.25">
      <c r="A1938">
        <v>1339483</v>
      </c>
      <c r="B1938">
        <v>284835</v>
      </c>
      <c r="C1938">
        <v>3296</v>
      </c>
      <c r="D1938" t="s">
        <v>23</v>
      </c>
      <c r="E1938" t="s">
        <v>1341</v>
      </c>
      <c r="F1938" t="s">
        <v>49</v>
      </c>
      <c r="G1938" t="s">
        <v>1342</v>
      </c>
      <c r="H1938">
        <v>1</v>
      </c>
      <c r="I1938" t="s">
        <v>1343</v>
      </c>
      <c r="K1938">
        <v>40.729575034292303</v>
      </c>
      <c r="L1938">
        <v>-73.984446324270394</v>
      </c>
      <c r="M1938">
        <v>40.7723894968221</v>
      </c>
      <c r="N1938">
        <v>-73.951066250011095</v>
      </c>
      <c r="O1938" s="5">
        <v>41923.69098378472</v>
      </c>
      <c r="P1938" s="5">
        <v>41923.701142256941</v>
      </c>
      <c r="Q1938" s="5">
        <v>41923.720121956016</v>
      </c>
      <c r="R1938" s="5">
        <v>41923.731088067128</v>
      </c>
      <c r="S1938">
        <f t="shared" si="60"/>
        <v>41</v>
      </c>
      <c r="T1938">
        <f t="shared" si="61"/>
        <v>6</v>
      </c>
    </row>
    <row r="1939" spans="1:20" x14ac:dyDescent="0.25">
      <c r="A1939">
        <v>1339503</v>
      </c>
      <c r="B1939">
        <v>105110</v>
      </c>
      <c r="C1939">
        <v>151467</v>
      </c>
      <c r="D1939" t="s">
        <v>23</v>
      </c>
      <c r="E1939" t="s">
        <v>1537</v>
      </c>
      <c r="F1939" t="s">
        <v>817</v>
      </c>
      <c r="G1939" t="s">
        <v>1538</v>
      </c>
      <c r="H1939">
        <v>1</v>
      </c>
      <c r="I1939" t="s">
        <v>872</v>
      </c>
      <c r="K1939">
        <v>40.774952999999996</v>
      </c>
      <c r="L1939">
        <v>-73.953899000000007</v>
      </c>
      <c r="M1939">
        <v>40.782744200000003</v>
      </c>
      <c r="N1939">
        <v>-73.957215199999993</v>
      </c>
      <c r="O1939" s="5">
        <v>41923.692051574071</v>
      </c>
      <c r="P1939" s="5">
        <v>41923.698804722226</v>
      </c>
      <c r="Q1939" s="5">
        <v>41923.7104918287</v>
      </c>
      <c r="R1939" s="5">
        <v>41923.720655543984</v>
      </c>
      <c r="S1939">
        <f t="shared" si="60"/>
        <v>41</v>
      </c>
      <c r="T1939">
        <f t="shared" si="61"/>
        <v>6</v>
      </c>
    </row>
    <row r="1940" spans="1:20" x14ac:dyDescent="0.25">
      <c r="A1940">
        <v>1339569</v>
      </c>
      <c r="B1940">
        <v>27609</v>
      </c>
      <c r="C1940">
        <v>124897</v>
      </c>
      <c r="D1940" t="s">
        <v>23</v>
      </c>
      <c r="E1940" t="s">
        <v>54</v>
      </c>
      <c r="F1940" t="s">
        <v>29</v>
      </c>
      <c r="G1940" t="s">
        <v>55</v>
      </c>
      <c r="H1940">
        <v>2</v>
      </c>
      <c r="I1940" t="s">
        <v>56</v>
      </c>
      <c r="K1940">
        <v>40.740884357811296</v>
      </c>
      <c r="L1940">
        <v>-73.988198676721197</v>
      </c>
      <c r="M1940">
        <v>40.736847447575201</v>
      </c>
      <c r="N1940">
        <v>-73.978891154716706</v>
      </c>
      <c r="O1940" s="5">
        <v>41923.69691053241</v>
      </c>
      <c r="P1940" s="5">
        <v>41923.69760777778</v>
      </c>
      <c r="Q1940" s="5">
        <v>41923.724614016202</v>
      </c>
      <c r="R1940" s="5">
        <v>41923.732009780091</v>
      </c>
      <c r="S1940">
        <f t="shared" si="60"/>
        <v>41</v>
      </c>
      <c r="T1940">
        <f t="shared" si="61"/>
        <v>6</v>
      </c>
    </row>
    <row r="1941" spans="1:20" x14ac:dyDescent="0.25">
      <c r="A1941">
        <v>1339564</v>
      </c>
      <c r="B1941">
        <v>83095</v>
      </c>
      <c r="C1941">
        <v>113822</v>
      </c>
      <c r="D1941" t="s">
        <v>23</v>
      </c>
      <c r="E1941" t="s">
        <v>907</v>
      </c>
      <c r="G1941" t="s">
        <v>2025</v>
      </c>
      <c r="H1941">
        <v>1</v>
      </c>
      <c r="I1941" t="s">
        <v>1715</v>
      </c>
      <c r="J1941" s="1">
        <v>5.9528356481481489E-3</v>
      </c>
      <c r="K1941">
        <v>40.7368277597594</v>
      </c>
      <c r="L1941">
        <v>-73.9906454086304</v>
      </c>
      <c r="M1941">
        <v>40.728605999999999</v>
      </c>
      <c r="N1941">
        <v>-73.995142999999999</v>
      </c>
      <c r="O1941" s="5">
        <v>41923.69706903935</v>
      </c>
      <c r="P1941" s="5">
        <v>41923.705518113427</v>
      </c>
      <c r="Q1941" s="5">
        <v>41923.712383194441</v>
      </c>
      <c r="R1941" s="5">
        <v>41923.721524525463</v>
      </c>
      <c r="S1941">
        <f t="shared" si="60"/>
        <v>41</v>
      </c>
      <c r="T1941">
        <f t="shared" si="61"/>
        <v>6</v>
      </c>
    </row>
    <row r="1942" spans="1:20" x14ac:dyDescent="0.25">
      <c r="A1942">
        <v>1339641</v>
      </c>
      <c r="B1942">
        <v>109405</v>
      </c>
      <c r="C1942">
        <v>161440</v>
      </c>
      <c r="D1942" t="s">
        <v>53</v>
      </c>
      <c r="E1942" t="s">
        <v>54</v>
      </c>
      <c r="F1942" t="s">
        <v>29</v>
      </c>
      <c r="G1942" t="s">
        <v>330</v>
      </c>
      <c r="H1942">
        <v>1</v>
      </c>
      <c r="I1942" t="s">
        <v>56</v>
      </c>
      <c r="K1942">
        <v>40.780825773220101</v>
      </c>
      <c r="L1942">
        <v>-73.976483345031696</v>
      </c>
      <c r="M1942">
        <v>40.782587667965103</v>
      </c>
      <c r="N1942">
        <v>-73.976973434979001</v>
      </c>
      <c r="O1942" s="5">
        <v>41923.70159365741</v>
      </c>
      <c r="P1942" s="5">
        <v>41923.706636898147</v>
      </c>
      <c r="Q1942" s="5">
        <v>41923.727374363429</v>
      </c>
      <c r="R1942" s="5">
        <v>41923.729767731478</v>
      </c>
      <c r="S1942">
        <f t="shared" si="60"/>
        <v>41</v>
      </c>
      <c r="T1942">
        <f t="shared" si="61"/>
        <v>6</v>
      </c>
    </row>
    <row r="1943" spans="1:20" x14ac:dyDescent="0.25">
      <c r="A1943">
        <v>1339653</v>
      </c>
      <c r="B1943">
        <v>186478</v>
      </c>
      <c r="C1943">
        <v>144719</v>
      </c>
      <c r="D1943" t="s">
        <v>23</v>
      </c>
      <c r="E1943" t="s">
        <v>180</v>
      </c>
      <c r="F1943" t="s">
        <v>97</v>
      </c>
      <c r="G1943" t="s">
        <v>181</v>
      </c>
      <c r="H1943">
        <v>1</v>
      </c>
      <c r="I1943" t="s">
        <v>182</v>
      </c>
      <c r="K1943">
        <v>40.74174</v>
      </c>
      <c r="L1943">
        <v>-73.993650000000002</v>
      </c>
      <c r="M1943">
        <v>40.737848</v>
      </c>
      <c r="N1943">
        <v>-74.003611000000006</v>
      </c>
      <c r="O1943" s="5">
        <v>41923.703798483795</v>
      </c>
      <c r="P1943" s="5">
        <v>41923.709398587962</v>
      </c>
      <c r="Q1943" s="5">
        <v>41923.767296365739</v>
      </c>
      <c r="R1943" s="5">
        <v>41923.772754999998</v>
      </c>
      <c r="S1943">
        <f t="shared" si="60"/>
        <v>41</v>
      </c>
      <c r="T1943">
        <f t="shared" si="61"/>
        <v>6</v>
      </c>
    </row>
    <row r="1944" spans="1:20" x14ac:dyDescent="0.25">
      <c r="A1944">
        <v>1339670</v>
      </c>
      <c r="B1944">
        <v>316402</v>
      </c>
      <c r="C1944">
        <v>133627</v>
      </c>
      <c r="D1944" t="s">
        <v>23</v>
      </c>
      <c r="E1944" t="s">
        <v>255</v>
      </c>
      <c r="F1944" t="s">
        <v>20</v>
      </c>
      <c r="G1944" t="s">
        <v>2314</v>
      </c>
      <c r="H1944">
        <v>1</v>
      </c>
      <c r="I1944" t="s">
        <v>1516</v>
      </c>
      <c r="J1944" s="1">
        <v>5.2346990740740748E-3</v>
      </c>
      <c r="K1944">
        <v>40.736130877644598</v>
      </c>
      <c r="L1944">
        <v>-74.000648304229699</v>
      </c>
      <c r="M1944">
        <v>40.730973200000001</v>
      </c>
      <c r="N1944">
        <v>-74.005853099999996</v>
      </c>
      <c r="O1944" s="5">
        <v>41923.706538506944</v>
      </c>
      <c r="P1944" s="5">
        <v>41923.710877025464</v>
      </c>
      <c r="Q1944" s="5">
        <v>41923.733006689814</v>
      </c>
      <c r="R1944" s="5">
        <v>41923.737887395837</v>
      </c>
      <c r="S1944">
        <f t="shared" si="60"/>
        <v>41</v>
      </c>
      <c r="T1944">
        <f t="shared" si="61"/>
        <v>6</v>
      </c>
    </row>
    <row r="1945" spans="1:20" x14ac:dyDescent="0.25">
      <c r="A1945">
        <v>1339690</v>
      </c>
      <c r="B1945">
        <v>84087</v>
      </c>
      <c r="C1945">
        <v>91932</v>
      </c>
      <c r="D1945" t="s">
        <v>23</v>
      </c>
      <c r="E1945" t="s">
        <v>255</v>
      </c>
      <c r="F1945" t="s">
        <v>91</v>
      </c>
      <c r="G1945" t="s">
        <v>536</v>
      </c>
      <c r="H1945">
        <v>1</v>
      </c>
      <c r="I1945" t="s">
        <v>257</v>
      </c>
      <c r="J1945" s="1">
        <v>5.0572337962962958E-3</v>
      </c>
      <c r="K1945">
        <v>40.745963108098799</v>
      </c>
      <c r="L1945">
        <v>-74.001697291846</v>
      </c>
      <c r="M1945">
        <v>40.746516</v>
      </c>
      <c r="N1945">
        <v>-73.987213999999994</v>
      </c>
      <c r="O1945" s="5">
        <v>41923.707477326388</v>
      </c>
      <c r="P1945" s="5">
        <v>41923.714288935182</v>
      </c>
      <c r="Q1945" s="5">
        <v>41923.728062731483</v>
      </c>
      <c r="R1945" s="5">
        <v>41923.738828634261</v>
      </c>
      <c r="S1945">
        <f t="shared" si="60"/>
        <v>41</v>
      </c>
      <c r="T1945">
        <f t="shared" si="61"/>
        <v>6</v>
      </c>
    </row>
    <row r="1946" spans="1:20" x14ac:dyDescent="0.25">
      <c r="A1946">
        <v>1339894</v>
      </c>
      <c r="B1946">
        <v>64387</v>
      </c>
      <c r="C1946">
        <v>20962</v>
      </c>
      <c r="D1946" t="s">
        <v>85</v>
      </c>
      <c r="E1946" t="s">
        <v>258</v>
      </c>
      <c r="F1946" t="s">
        <v>20</v>
      </c>
      <c r="G1946" t="s">
        <v>683</v>
      </c>
      <c r="H1946">
        <v>1</v>
      </c>
      <c r="I1946" t="s">
        <v>249</v>
      </c>
      <c r="K1946">
        <v>40.724339999999998</v>
      </c>
      <c r="L1946">
        <v>-73.990960000000001</v>
      </c>
      <c r="M1946">
        <v>40.724882000000001</v>
      </c>
      <c r="N1946">
        <v>-74.010099999999994</v>
      </c>
      <c r="O1946" s="5">
        <v>41923.725839687497</v>
      </c>
      <c r="P1946" s="5">
        <v>41923.724346377312</v>
      </c>
      <c r="Q1946" s="5">
        <v>41923.743062199072</v>
      </c>
      <c r="R1946" s="5">
        <v>41923.752249097219</v>
      </c>
      <c r="S1946">
        <f t="shared" si="60"/>
        <v>41</v>
      </c>
      <c r="T1946">
        <f t="shared" si="61"/>
        <v>6</v>
      </c>
    </row>
    <row r="1947" spans="1:20" x14ac:dyDescent="0.25">
      <c r="A1947">
        <v>1339894</v>
      </c>
      <c r="B1947">
        <v>64387</v>
      </c>
      <c r="C1947">
        <v>20962</v>
      </c>
      <c r="D1947" t="s">
        <v>85</v>
      </c>
      <c r="E1947" t="s">
        <v>258</v>
      </c>
      <c r="F1947" t="s">
        <v>20</v>
      </c>
      <c r="G1947" t="s">
        <v>2412</v>
      </c>
      <c r="H1947">
        <v>3</v>
      </c>
      <c r="I1947" t="s">
        <v>31</v>
      </c>
      <c r="K1947">
        <v>40.724339999999998</v>
      </c>
      <c r="L1947">
        <v>-73.990960000000001</v>
      </c>
      <c r="M1947">
        <v>40.724882000000001</v>
      </c>
      <c r="N1947">
        <v>-74.010099999999994</v>
      </c>
      <c r="O1947" s="5">
        <v>41923.725839687497</v>
      </c>
      <c r="P1947" s="5">
        <v>41923.724346377312</v>
      </c>
      <c r="Q1947" s="5">
        <v>41923.743062199072</v>
      </c>
      <c r="R1947" s="5">
        <v>41923.752249097219</v>
      </c>
      <c r="S1947">
        <f t="shared" si="60"/>
        <v>41</v>
      </c>
      <c r="T1947">
        <f t="shared" si="61"/>
        <v>6</v>
      </c>
    </row>
    <row r="1948" spans="1:20" x14ac:dyDescent="0.25">
      <c r="A1948">
        <v>1339902</v>
      </c>
      <c r="B1948">
        <v>370372</v>
      </c>
      <c r="C1948">
        <v>144919</v>
      </c>
      <c r="D1948" t="s">
        <v>23</v>
      </c>
      <c r="E1948" t="s">
        <v>546</v>
      </c>
      <c r="F1948" t="s">
        <v>49</v>
      </c>
      <c r="G1948" t="s">
        <v>2440</v>
      </c>
      <c r="H1948">
        <v>1</v>
      </c>
      <c r="I1948" t="s">
        <v>359</v>
      </c>
      <c r="K1948">
        <v>40.735550173367301</v>
      </c>
      <c r="L1948">
        <v>-73.992566983021803</v>
      </c>
      <c r="M1948">
        <v>40.725061599999997</v>
      </c>
      <c r="N1948">
        <v>-74.001516499999994</v>
      </c>
      <c r="O1948" s="5">
        <v>41923.727018483798</v>
      </c>
      <c r="P1948" s="5">
        <v>41923.733801562499</v>
      </c>
      <c r="Q1948" s="5">
        <v>41923.741322291666</v>
      </c>
      <c r="R1948" s="5">
        <v>41923.749086782409</v>
      </c>
      <c r="S1948">
        <f t="shared" si="60"/>
        <v>41</v>
      </c>
      <c r="T1948">
        <f t="shared" si="61"/>
        <v>6</v>
      </c>
    </row>
    <row r="1949" spans="1:20" x14ac:dyDescent="0.25">
      <c r="A1949">
        <v>1339902</v>
      </c>
      <c r="B1949">
        <v>370372</v>
      </c>
      <c r="C1949">
        <v>144919</v>
      </c>
      <c r="D1949" t="s">
        <v>23</v>
      </c>
      <c r="E1949" t="s">
        <v>546</v>
      </c>
      <c r="F1949" t="s">
        <v>49</v>
      </c>
      <c r="G1949" t="s">
        <v>2797</v>
      </c>
      <c r="H1949">
        <v>1</v>
      </c>
      <c r="I1949" t="s">
        <v>359</v>
      </c>
      <c r="K1949">
        <v>40.735550173367301</v>
      </c>
      <c r="L1949">
        <v>-73.992566983021803</v>
      </c>
      <c r="M1949">
        <v>40.725061599999997</v>
      </c>
      <c r="N1949">
        <v>-74.001516499999994</v>
      </c>
      <c r="O1949" s="5">
        <v>41923.727018483798</v>
      </c>
      <c r="P1949" s="5">
        <v>41923.733801562499</v>
      </c>
      <c r="Q1949" s="5">
        <v>41923.741322291666</v>
      </c>
      <c r="R1949" s="5">
        <v>41923.749086782409</v>
      </c>
      <c r="S1949">
        <f t="shared" si="60"/>
        <v>41</v>
      </c>
      <c r="T1949">
        <f t="shared" si="61"/>
        <v>6</v>
      </c>
    </row>
    <row r="1950" spans="1:20" x14ac:dyDescent="0.25">
      <c r="A1950">
        <v>1339963</v>
      </c>
      <c r="B1950">
        <v>276192</v>
      </c>
      <c r="C1950">
        <v>137090</v>
      </c>
      <c r="D1950" t="s">
        <v>23</v>
      </c>
      <c r="E1950" t="s">
        <v>238</v>
      </c>
      <c r="G1950" t="s">
        <v>2472</v>
      </c>
      <c r="H1950">
        <v>1</v>
      </c>
      <c r="I1950" t="s">
        <v>2473</v>
      </c>
      <c r="J1950" s="1">
        <v>2.3254398148148149E-3</v>
      </c>
      <c r="K1950">
        <v>40.724743642155602</v>
      </c>
      <c r="L1950">
        <v>-73.9986615554824</v>
      </c>
      <c r="M1950">
        <v>40.723728999999999</v>
      </c>
      <c r="N1950">
        <v>-74.004076100000006</v>
      </c>
      <c r="O1950" s="5">
        <v>41923.733029340277</v>
      </c>
      <c r="P1950" s="5">
        <v>41923.750085624997</v>
      </c>
      <c r="Q1950" s="5">
        <v>41923.768372905091</v>
      </c>
      <c r="R1950" s="5">
        <v>41923.77253800926</v>
      </c>
      <c r="S1950">
        <f t="shared" si="60"/>
        <v>41</v>
      </c>
      <c r="T1950">
        <f t="shared" si="61"/>
        <v>6</v>
      </c>
    </row>
    <row r="1951" spans="1:20" x14ac:dyDescent="0.25">
      <c r="A1951">
        <v>1339963</v>
      </c>
      <c r="B1951">
        <v>276192</v>
      </c>
      <c r="C1951">
        <v>137090</v>
      </c>
      <c r="D1951" t="s">
        <v>23</v>
      </c>
      <c r="E1951" t="s">
        <v>238</v>
      </c>
      <c r="G1951" t="s">
        <v>1890</v>
      </c>
      <c r="H1951">
        <v>1</v>
      </c>
      <c r="I1951" t="s">
        <v>240</v>
      </c>
      <c r="J1951" s="1">
        <v>2.3254398148148149E-3</v>
      </c>
      <c r="K1951">
        <v>40.724743642155602</v>
      </c>
      <c r="L1951">
        <v>-73.9986615554824</v>
      </c>
      <c r="M1951">
        <v>40.723728999999999</v>
      </c>
      <c r="N1951">
        <v>-74.004076100000006</v>
      </c>
      <c r="O1951" s="5">
        <v>41923.733029340277</v>
      </c>
      <c r="P1951" s="5">
        <v>41923.750085624997</v>
      </c>
      <c r="Q1951" s="5">
        <v>41923.768372905091</v>
      </c>
      <c r="R1951" s="5">
        <v>41923.77253800926</v>
      </c>
      <c r="S1951">
        <f t="shared" si="60"/>
        <v>41</v>
      </c>
      <c r="T1951">
        <f t="shared" si="61"/>
        <v>6</v>
      </c>
    </row>
    <row r="1952" spans="1:20" x14ac:dyDescent="0.25">
      <c r="A1952">
        <v>1339988</v>
      </c>
      <c r="B1952">
        <v>46966</v>
      </c>
      <c r="C1952">
        <v>133627</v>
      </c>
      <c r="D1952" t="s">
        <v>23</v>
      </c>
      <c r="E1952" t="s">
        <v>2550</v>
      </c>
      <c r="J1952" s="1">
        <v>3.6194675925925925E-3</v>
      </c>
      <c r="K1952">
        <v>40.731484382783499</v>
      </c>
      <c r="L1952">
        <v>-74.003149148746004</v>
      </c>
      <c r="M1952">
        <v>40.744160999999998</v>
      </c>
      <c r="N1952">
        <v>-73.997281000000001</v>
      </c>
      <c r="O1952" s="5">
        <v>41923.73556011574</v>
      </c>
      <c r="P1952" s="5">
        <v>41923.73380574074</v>
      </c>
      <c r="Q1952" s="5">
        <v>41923.749662175927</v>
      </c>
      <c r="R1952" s="5">
        <v>41923.759177048611</v>
      </c>
      <c r="S1952">
        <f t="shared" si="60"/>
        <v>41</v>
      </c>
      <c r="T1952">
        <f t="shared" si="61"/>
        <v>6</v>
      </c>
    </row>
    <row r="1953" spans="1:20" x14ac:dyDescent="0.25">
      <c r="A1953">
        <v>1340003</v>
      </c>
      <c r="B1953">
        <v>353742</v>
      </c>
      <c r="C1953">
        <v>113822</v>
      </c>
      <c r="D1953" t="s">
        <v>23</v>
      </c>
      <c r="E1953" t="s">
        <v>189</v>
      </c>
      <c r="F1953" t="s">
        <v>190</v>
      </c>
      <c r="G1953" t="s">
        <v>191</v>
      </c>
      <c r="H1953">
        <v>1</v>
      </c>
      <c r="I1953" t="s">
        <v>176</v>
      </c>
      <c r="J1953" s="1">
        <v>3.5315277777777775E-3</v>
      </c>
      <c r="K1953">
        <v>40.726822997452103</v>
      </c>
      <c r="L1953">
        <v>-73.985470975575794</v>
      </c>
      <c r="M1953">
        <v>40.730251000000003</v>
      </c>
      <c r="N1953">
        <v>-73.993573999999995</v>
      </c>
      <c r="O1953" s="5">
        <v>41923.738299363424</v>
      </c>
      <c r="P1953" s="5">
        <v>41923.753090266204</v>
      </c>
      <c r="Q1953" s="5">
        <v>41923.759572546296</v>
      </c>
      <c r="R1953" s="5">
        <v>41923.762364282411</v>
      </c>
      <c r="S1953">
        <f t="shared" si="60"/>
        <v>41</v>
      </c>
      <c r="T1953">
        <f t="shared" si="61"/>
        <v>6</v>
      </c>
    </row>
    <row r="1954" spans="1:20" x14ac:dyDescent="0.25">
      <c r="A1954">
        <v>1340041</v>
      </c>
      <c r="B1954">
        <v>139450</v>
      </c>
      <c r="C1954">
        <v>67103</v>
      </c>
      <c r="D1954" t="s">
        <v>170</v>
      </c>
      <c r="E1954" t="s">
        <v>500</v>
      </c>
      <c r="F1954" t="s">
        <v>501</v>
      </c>
      <c r="G1954" t="s">
        <v>2993</v>
      </c>
      <c r="H1954">
        <v>3</v>
      </c>
      <c r="I1954" t="s">
        <v>2994</v>
      </c>
      <c r="K1954">
        <v>40.779598</v>
      </c>
      <c r="L1954">
        <v>-73.947388000000004</v>
      </c>
      <c r="M1954">
        <v>40.743746408143501</v>
      </c>
      <c r="N1954">
        <v>-73.987871455025399</v>
      </c>
      <c r="O1954" s="5">
        <v>41923.740738935187</v>
      </c>
      <c r="P1954" s="5">
        <v>41923.742823587963</v>
      </c>
      <c r="Q1954" s="5">
        <v>41923.748948148146</v>
      </c>
      <c r="R1954" s="5">
        <v>41923.762350011573</v>
      </c>
      <c r="S1954">
        <f t="shared" si="60"/>
        <v>41</v>
      </c>
      <c r="T1954">
        <f t="shared" si="61"/>
        <v>6</v>
      </c>
    </row>
    <row r="1955" spans="1:20" x14ac:dyDescent="0.25">
      <c r="A1955">
        <v>1340056</v>
      </c>
      <c r="B1955">
        <v>137812</v>
      </c>
      <c r="C1955">
        <v>147798</v>
      </c>
      <c r="D1955" t="s">
        <v>23</v>
      </c>
      <c r="E1955" t="s">
        <v>1081</v>
      </c>
      <c r="F1955" t="s">
        <v>70</v>
      </c>
      <c r="K1955">
        <v>40.763261456854103</v>
      </c>
      <c r="L1955">
        <v>-73.967646861272897</v>
      </c>
      <c r="M1955">
        <v>40.782837000000001</v>
      </c>
      <c r="N1955">
        <v>-73.976837000000003</v>
      </c>
      <c r="O1955" s="5">
        <v>41923.741887233795</v>
      </c>
      <c r="P1955" s="5">
        <v>41923.744559606479</v>
      </c>
      <c r="Q1955" s="5">
        <v>41923.756591354169</v>
      </c>
      <c r="R1955" s="5">
        <v>41923.777193912036</v>
      </c>
      <c r="S1955">
        <f t="shared" si="60"/>
        <v>41</v>
      </c>
      <c r="T1955">
        <f t="shared" si="61"/>
        <v>6</v>
      </c>
    </row>
    <row r="1956" spans="1:20" x14ac:dyDescent="0.25">
      <c r="A1956">
        <v>1340051</v>
      </c>
      <c r="B1956">
        <v>177078</v>
      </c>
      <c r="C1956">
        <v>28765</v>
      </c>
      <c r="D1956" t="s">
        <v>23</v>
      </c>
      <c r="E1956" t="s">
        <v>3311</v>
      </c>
      <c r="J1956" s="1">
        <v>1.3609409722222221E-2</v>
      </c>
      <c r="K1956">
        <v>40.721308475693199</v>
      </c>
      <c r="L1956">
        <v>-73.988079141998796</v>
      </c>
      <c r="M1956">
        <v>40.711345999999999</v>
      </c>
      <c r="N1956">
        <v>-74.016435599999994</v>
      </c>
      <c r="O1956" s="5">
        <v>41923.742044143517</v>
      </c>
      <c r="P1956" s="5">
        <v>41923.75311996528</v>
      </c>
      <c r="Q1956" s="5">
        <v>41923.766567002313</v>
      </c>
      <c r="R1956" s="5">
        <v>41923.783645902775</v>
      </c>
      <c r="S1956">
        <f t="shared" si="60"/>
        <v>41</v>
      </c>
      <c r="T1956">
        <f t="shared" si="61"/>
        <v>6</v>
      </c>
    </row>
    <row r="1957" spans="1:20" x14ac:dyDescent="0.25">
      <c r="A1957">
        <v>1340047</v>
      </c>
      <c r="B1957">
        <v>52832</v>
      </c>
      <c r="C1957">
        <v>147033</v>
      </c>
      <c r="D1957" t="s">
        <v>53</v>
      </c>
      <c r="E1957" t="s">
        <v>445</v>
      </c>
      <c r="F1957" t="s">
        <v>41</v>
      </c>
      <c r="G1957" t="s">
        <v>446</v>
      </c>
      <c r="H1957">
        <v>1</v>
      </c>
      <c r="I1957" t="s">
        <v>447</v>
      </c>
      <c r="J1957" s="1">
        <v>4.9852777777777777E-3</v>
      </c>
      <c r="K1957">
        <v>40.743011007422702</v>
      </c>
      <c r="L1957">
        <v>-73.991046179089196</v>
      </c>
      <c r="M1957">
        <v>40.778027999999999</v>
      </c>
      <c r="N1957">
        <v>-73.953851</v>
      </c>
      <c r="O1957" s="5">
        <v>41923.7424058912</v>
      </c>
      <c r="P1957" s="5">
        <v>41923.752702465281</v>
      </c>
      <c r="Q1957" s="5">
        <v>41923.765499884263</v>
      </c>
      <c r="R1957" s="5">
        <v>41923.791510138886</v>
      </c>
      <c r="S1957">
        <f t="shared" si="60"/>
        <v>41</v>
      </c>
      <c r="T1957">
        <f t="shared" si="61"/>
        <v>6</v>
      </c>
    </row>
    <row r="1958" spans="1:20" x14ac:dyDescent="0.25">
      <c r="A1958">
        <v>1340065</v>
      </c>
      <c r="B1958">
        <v>111016</v>
      </c>
      <c r="C1958">
        <v>66004</v>
      </c>
      <c r="D1958" t="s">
        <v>23</v>
      </c>
      <c r="E1958" t="s">
        <v>66</v>
      </c>
      <c r="F1958" t="s">
        <v>63</v>
      </c>
      <c r="G1958" t="s">
        <v>1038</v>
      </c>
      <c r="H1958">
        <v>1</v>
      </c>
      <c r="I1958" t="s">
        <v>1039</v>
      </c>
      <c r="K1958">
        <v>40.7443408456353</v>
      </c>
      <c r="L1958">
        <v>-73.990426376292504</v>
      </c>
      <c r="M1958">
        <v>40.736995200000003</v>
      </c>
      <c r="N1958">
        <v>-73.979187600000003</v>
      </c>
      <c r="O1958" s="5">
        <v>41923.743534293979</v>
      </c>
      <c r="P1958" s="5">
        <v>41923.75123908565</v>
      </c>
      <c r="Q1958" s="5">
        <v>41923.759933055553</v>
      </c>
      <c r="R1958" s="5">
        <v>41923.767053020834</v>
      </c>
      <c r="S1958">
        <f t="shared" si="60"/>
        <v>41</v>
      </c>
      <c r="T1958">
        <f t="shared" si="61"/>
        <v>6</v>
      </c>
    </row>
    <row r="1959" spans="1:20" x14ac:dyDescent="0.25">
      <c r="A1959">
        <v>1340078</v>
      </c>
      <c r="B1959">
        <v>373152</v>
      </c>
      <c r="C1959">
        <v>144919</v>
      </c>
      <c r="D1959" t="s">
        <v>23</v>
      </c>
      <c r="E1959" t="s">
        <v>36</v>
      </c>
      <c r="F1959" t="s">
        <v>37</v>
      </c>
      <c r="G1959" t="s">
        <v>421</v>
      </c>
      <c r="H1959">
        <v>1</v>
      </c>
      <c r="I1959" t="s">
        <v>39</v>
      </c>
      <c r="J1959" s="1">
        <v>1.2636828703703704E-2</v>
      </c>
      <c r="K1959">
        <v>40.7261096570601</v>
      </c>
      <c r="L1959">
        <v>-74.002491863200504</v>
      </c>
      <c r="M1959">
        <v>40.735818100000003</v>
      </c>
      <c r="N1959">
        <v>-74.002238599999998</v>
      </c>
      <c r="O1959" s="5">
        <v>41923.743736909724</v>
      </c>
      <c r="P1959" s="5">
        <v>41923.745605613425</v>
      </c>
      <c r="Q1959" s="5">
        <v>41923.766668310185</v>
      </c>
      <c r="R1959" s="5">
        <v>41923.772051458334</v>
      </c>
      <c r="S1959">
        <f t="shared" si="60"/>
        <v>41</v>
      </c>
      <c r="T1959">
        <f t="shared" si="61"/>
        <v>6</v>
      </c>
    </row>
    <row r="1960" spans="1:20" x14ac:dyDescent="0.25">
      <c r="A1960">
        <v>1340078</v>
      </c>
      <c r="B1960">
        <v>373152</v>
      </c>
      <c r="C1960">
        <v>144919</v>
      </c>
      <c r="D1960" t="s">
        <v>23</v>
      </c>
      <c r="E1960" t="s">
        <v>36</v>
      </c>
      <c r="F1960" t="s">
        <v>37</v>
      </c>
      <c r="G1960" t="s">
        <v>38</v>
      </c>
      <c r="H1960">
        <v>1</v>
      </c>
      <c r="I1960" t="s">
        <v>39</v>
      </c>
      <c r="J1960" s="1">
        <v>1.2636828703703704E-2</v>
      </c>
      <c r="K1960">
        <v>40.7261096570601</v>
      </c>
      <c r="L1960">
        <v>-74.002491863200504</v>
      </c>
      <c r="M1960">
        <v>40.735818100000003</v>
      </c>
      <c r="N1960">
        <v>-74.002238599999998</v>
      </c>
      <c r="O1960" s="5">
        <v>41923.743736909724</v>
      </c>
      <c r="P1960" s="5">
        <v>41923.745605613425</v>
      </c>
      <c r="Q1960" s="5">
        <v>41923.766668310185</v>
      </c>
      <c r="R1960" s="5">
        <v>41923.772051458334</v>
      </c>
      <c r="S1960">
        <f t="shared" si="60"/>
        <v>41</v>
      </c>
      <c r="T1960">
        <f t="shared" si="61"/>
        <v>6</v>
      </c>
    </row>
    <row r="1961" spans="1:20" x14ac:dyDescent="0.25">
      <c r="A1961">
        <v>1340134</v>
      </c>
      <c r="B1961">
        <v>181597</v>
      </c>
      <c r="C1961">
        <v>119153</v>
      </c>
      <c r="D1961" t="s">
        <v>53</v>
      </c>
      <c r="E1961" t="s">
        <v>558</v>
      </c>
      <c r="F1961" t="s">
        <v>63</v>
      </c>
      <c r="G1961" t="s">
        <v>2226</v>
      </c>
      <c r="H1961">
        <v>1</v>
      </c>
      <c r="I1961" t="s">
        <v>2227</v>
      </c>
      <c r="J1961" s="1">
        <v>1.4483113425925925E-2</v>
      </c>
      <c r="K1961">
        <v>40.818082099999998</v>
      </c>
      <c r="L1961">
        <v>-73.960937299999998</v>
      </c>
      <c r="M1961">
        <v>40.812619874006103</v>
      </c>
      <c r="N1961">
        <v>-73.938848634983501</v>
      </c>
      <c r="O1961" s="5">
        <v>41923.748860416665</v>
      </c>
      <c r="P1961" s="5">
        <v>41923.762492083333</v>
      </c>
      <c r="Q1961" s="5">
        <v>41923.773830243059</v>
      </c>
      <c r="R1961" s="5">
        <v>41923.787082743052</v>
      </c>
      <c r="S1961">
        <f t="shared" si="60"/>
        <v>41</v>
      </c>
      <c r="T1961">
        <f t="shared" si="61"/>
        <v>6</v>
      </c>
    </row>
    <row r="1962" spans="1:20" x14ac:dyDescent="0.25">
      <c r="A1962">
        <v>1340134</v>
      </c>
      <c r="B1962">
        <v>181597</v>
      </c>
      <c r="C1962">
        <v>119153</v>
      </c>
      <c r="D1962" t="s">
        <v>53</v>
      </c>
      <c r="E1962" t="s">
        <v>558</v>
      </c>
      <c r="F1962" t="s">
        <v>63</v>
      </c>
      <c r="G1962" t="s">
        <v>2509</v>
      </c>
      <c r="H1962">
        <v>1</v>
      </c>
      <c r="I1962" t="s">
        <v>1325</v>
      </c>
      <c r="J1962" s="1">
        <v>1.4483113425925925E-2</v>
      </c>
      <c r="K1962">
        <v>40.818082099999998</v>
      </c>
      <c r="L1962">
        <v>-73.960937299999998</v>
      </c>
      <c r="M1962">
        <v>40.812619874006103</v>
      </c>
      <c r="N1962">
        <v>-73.938848634983501</v>
      </c>
      <c r="O1962" s="5">
        <v>41923.748860416665</v>
      </c>
      <c r="P1962" s="5">
        <v>41923.762492083333</v>
      </c>
      <c r="Q1962" s="5">
        <v>41923.773830243059</v>
      </c>
      <c r="R1962" s="5">
        <v>41923.787082743052</v>
      </c>
      <c r="S1962">
        <f t="shared" si="60"/>
        <v>41</v>
      </c>
      <c r="T1962">
        <f t="shared" si="61"/>
        <v>6</v>
      </c>
    </row>
    <row r="1963" spans="1:20" x14ac:dyDescent="0.25">
      <c r="A1963">
        <v>1340152</v>
      </c>
      <c r="B1963">
        <v>373353</v>
      </c>
      <c r="C1963">
        <v>93783</v>
      </c>
      <c r="D1963" t="s">
        <v>23</v>
      </c>
      <c r="E1963" t="s">
        <v>1355</v>
      </c>
      <c r="F1963" t="s">
        <v>41</v>
      </c>
      <c r="G1963" t="s">
        <v>1356</v>
      </c>
      <c r="H1963">
        <v>2</v>
      </c>
      <c r="I1963" t="s">
        <v>82</v>
      </c>
      <c r="K1963">
        <v>40.742005986247399</v>
      </c>
      <c r="L1963">
        <v>-73.990280628204303</v>
      </c>
      <c r="M1963">
        <v>40.755806</v>
      </c>
      <c r="N1963">
        <v>-73.963352400000005</v>
      </c>
      <c r="O1963" s="5">
        <v>41923.749966400464</v>
      </c>
      <c r="P1963" s="5">
        <v>41923.748140960648</v>
      </c>
      <c r="Q1963" s="5">
        <v>41923.760185173611</v>
      </c>
      <c r="R1963" s="5">
        <v>41923.771519849535</v>
      </c>
      <c r="S1963">
        <f t="shared" si="60"/>
        <v>41</v>
      </c>
      <c r="T1963">
        <f t="shared" si="61"/>
        <v>6</v>
      </c>
    </row>
    <row r="1964" spans="1:20" x14ac:dyDescent="0.25">
      <c r="A1964">
        <v>1340138</v>
      </c>
      <c r="B1964">
        <v>138651</v>
      </c>
      <c r="C1964">
        <v>138061</v>
      </c>
      <c r="D1964" t="s">
        <v>53</v>
      </c>
      <c r="E1964" t="s">
        <v>111</v>
      </c>
      <c r="F1964" t="s">
        <v>37</v>
      </c>
      <c r="G1964" t="s">
        <v>3952</v>
      </c>
      <c r="H1964">
        <v>1</v>
      </c>
      <c r="I1964" t="s">
        <v>136</v>
      </c>
      <c r="K1964">
        <v>40.767652912117299</v>
      </c>
      <c r="L1964">
        <v>-73.982925456000402</v>
      </c>
      <c r="M1964">
        <v>40.7905272</v>
      </c>
      <c r="N1964">
        <v>-73.968758199999996</v>
      </c>
      <c r="O1964" s="5">
        <v>41923.750287962961</v>
      </c>
      <c r="P1964" s="5">
        <v>41923.762173703704</v>
      </c>
      <c r="Q1964" s="5">
        <v>41923.794975138888</v>
      </c>
      <c r="R1964" s="5">
        <v>41923.803179884257</v>
      </c>
      <c r="S1964">
        <f t="shared" si="60"/>
        <v>41</v>
      </c>
      <c r="T1964">
        <f t="shared" si="61"/>
        <v>6</v>
      </c>
    </row>
    <row r="1965" spans="1:20" x14ac:dyDescent="0.25">
      <c r="A1965">
        <v>1340226</v>
      </c>
      <c r="B1965">
        <v>160755</v>
      </c>
      <c r="C1965">
        <v>67103</v>
      </c>
      <c r="D1965" t="s">
        <v>170</v>
      </c>
      <c r="E1965" t="s">
        <v>66</v>
      </c>
      <c r="F1965" t="s">
        <v>63</v>
      </c>
      <c r="G1965" t="s">
        <v>2571</v>
      </c>
      <c r="H1965">
        <v>1</v>
      </c>
      <c r="I1965" t="s">
        <v>2572</v>
      </c>
      <c r="J1965" s="1">
        <v>7.6567939814814814E-3</v>
      </c>
      <c r="K1965">
        <v>40.7443408456353</v>
      </c>
      <c r="L1965">
        <v>-73.990426376292504</v>
      </c>
      <c r="M1965">
        <v>40.716209399999997</v>
      </c>
      <c r="N1965">
        <v>-74.015575299999995</v>
      </c>
      <c r="O1965" s="5">
        <v>41923.757159131943</v>
      </c>
      <c r="P1965" s="5">
        <v>41923.763412280096</v>
      </c>
      <c r="Q1965" s="5">
        <v>41923.780590671297</v>
      </c>
      <c r="R1965" s="5">
        <v>41923.799216400461</v>
      </c>
      <c r="S1965">
        <f t="shared" si="60"/>
        <v>41</v>
      </c>
      <c r="T1965">
        <f t="shared" si="61"/>
        <v>6</v>
      </c>
    </row>
    <row r="1966" spans="1:20" x14ac:dyDescent="0.25">
      <c r="A1966">
        <v>1340235</v>
      </c>
      <c r="B1966">
        <v>128600</v>
      </c>
      <c r="C1966">
        <v>99219</v>
      </c>
      <c r="D1966" t="s">
        <v>23</v>
      </c>
      <c r="E1966" t="s">
        <v>258</v>
      </c>
      <c r="F1966" t="s">
        <v>20</v>
      </c>
      <c r="G1966" t="s">
        <v>647</v>
      </c>
      <c r="H1966">
        <v>2</v>
      </c>
      <c r="I1966" t="s">
        <v>522</v>
      </c>
      <c r="K1966">
        <v>40.724339999999998</v>
      </c>
      <c r="L1966">
        <v>-73.990960000000001</v>
      </c>
      <c r="M1966">
        <v>40.716340900009399</v>
      </c>
      <c r="N1966">
        <v>-74.012284753309402</v>
      </c>
      <c r="O1966" s="5">
        <v>41923.758482175923</v>
      </c>
      <c r="P1966" s="5">
        <v>41923.758732812501</v>
      </c>
      <c r="Q1966" s="5">
        <v>41923.769001689812</v>
      </c>
      <c r="R1966" s="5">
        <v>41923.780549062503</v>
      </c>
      <c r="S1966">
        <f t="shared" si="60"/>
        <v>41</v>
      </c>
      <c r="T1966">
        <f t="shared" si="61"/>
        <v>6</v>
      </c>
    </row>
    <row r="1967" spans="1:20" x14ac:dyDescent="0.25">
      <c r="A1967">
        <v>1340235</v>
      </c>
      <c r="B1967">
        <v>128600</v>
      </c>
      <c r="C1967">
        <v>99219</v>
      </c>
      <c r="D1967" t="s">
        <v>23</v>
      </c>
      <c r="E1967" t="s">
        <v>258</v>
      </c>
      <c r="F1967" t="s">
        <v>20</v>
      </c>
      <c r="G1967" t="s">
        <v>2973</v>
      </c>
      <c r="H1967">
        <v>1</v>
      </c>
      <c r="I1967" t="s">
        <v>31</v>
      </c>
      <c r="K1967">
        <v>40.724339999999998</v>
      </c>
      <c r="L1967">
        <v>-73.990960000000001</v>
      </c>
      <c r="M1967">
        <v>40.716340900009399</v>
      </c>
      <c r="N1967">
        <v>-74.012284753309402</v>
      </c>
      <c r="O1967" s="5">
        <v>41923.758482175923</v>
      </c>
      <c r="P1967" s="5">
        <v>41923.758732812501</v>
      </c>
      <c r="Q1967" s="5">
        <v>41923.769001689812</v>
      </c>
      <c r="R1967" s="5">
        <v>41923.780549062503</v>
      </c>
      <c r="S1967">
        <f t="shared" si="60"/>
        <v>41</v>
      </c>
      <c r="T1967">
        <f t="shared" si="61"/>
        <v>6</v>
      </c>
    </row>
    <row r="1968" spans="1:20" x14ac:dyDescent="0.25">
      <c r="A1968">
        <v>1340249</v>
      </c>
      <c r="B1968">
        <v>48851</v>
      </c>
      <c r="C1968">
        <v>157975</v>
      </c>
      <c r="D1968" t="s">
        <v>23</v>
      </c>
      <c r="E1968" t="s">
        <v>96</v>
      </c>
      <c r="F1968" t="s">
        <v>97</v>
      </c>
      <c r="G1968" t="s">
        <v>832</v>
      </c>
      <c r="H1968">
        <v>1</v>
      </c>
      <c r="I1968" t="s">
        <v>833</v>
      </c>
      <c r="K1968">
        <v>40.734852286139699</v>
      </c>
      <c r="L1968">
        <v>-73.991085290908799</v>
      </c>
      <c r="M1968">
        <v>40.738202999999999</v>
      </c>
      <c r="N1968">
        <v>-73.992885000000001</v>
      </c>
      <c r="O1968" s="5">
        <v>41923.760126921297</v>
      </c>
      <c r="P1968" s="5">
        <v>41923.763253472222</v>
      </c>
      <c r="Q1968" s="5">
        <v>41923.814868900467</v>
      </c>
      <c r="R1968" s="5">
        <v>41923.819873298613</v>
      </c>
      <c r="S1968">
        <f t="shared" si="60"/>
        <v>41</v>
      </c>
      <c r="T1968">
        <f t="shared" si="61"/>
        <v>6</v>
      </c>
    </row>
    <row r="1969" spans="1:20" x14ac:dyDescent="0.25">
      <c r="A1969">
        <v>1340249</v>
      </c>
      <c r="B1969">
        <v>48851</v>
      </c>
      <c r="C1969">
        <v>157975</v>
      </c>
      <c r="D1969" t="s">
        <v>23</v>
      </c>
      <c r="E1969" t="s">
        <v>96</v>
      </c>
      <c r="F1969" t="s">
        <v>97</v>
      </c>
      <c r="G1969" t="s">
        <v>3915</v>
      </c>
      <c r="H1969">
        <v>1</v>
      </c>
      <c r="I1969" t="s">
        <v>198</v>
      </c>
      <c r="K1969">
        <v>40.734852286139699</v>
      </c>
      <c r="L1969">
        <v>-73.991085290908799</v>
      </c>
      <c r="M1969">
        <v>40.738202999999999</v>
      </c>
      <c r="N1969">
        <v>-73.992885000000001</v>
      </c>
      <c r="O1969" s="5">
        <v>41923.760126921297</v>
      </c>
      <c r="P1969" s="5">
        <v>41923.763253472222</v>
      </c>
      <c r="Q1969" s="5">
        <v>41923.814868900467</v>
      </c>
      <c r="R1969" s="5">
        <v>41923.819873298613</v>
      </c>
      <c r="S1969">
        <f t="shared" si="60"/>
        <v>41</v>
      </c>
      <c r="T1969">
        <f t="shared" si="61"/>
        <v>6</v>
      </c>
    </row>
    <row r="1970" spans="1:20" x14ac:dyDescent="0.25">
      <c r="A1970">
        <v>1340260</v>
      </c>
      <c r="B1970">
        <v>308283</v>
      </c>
      <c r="C1970">
        <v>22502</v>
      </c>
      <c r="D1970" t="s">
        <v>23</v>
      </c>
      <c r="E1970" t="s">
        <v>247</v>
      </c>
      <c r="G1970" t="s">
        <v>744</v>
      </c>
      <c r="H1970">
        <v>2</v>
      </c>
      <c r="I1970" t="s">
        <v>613</v>
      </c>
      <c r="J1970" s="1">
        <v>2.8476736111111112E-3</v>
      </c>
      <c r="K1970">
        <v>40.721353749744097</v>
      </c>
      <c r="L1970">
        <v>-73.997525293959001</v>
      </c>
      <c r="M1970">
        <v>40.7255222101142</v>
      </c>
      <c r="N1970">
        <v>-74.009152743337395</v>
      </c>
      <c r="O1970" s="5">
        <v>41923.760861712966</v>
      </c>
      <c r="P1970" s="5">
        <v>41923.759155312502</v>
      </c>
      <c r="Q1970" s="5">
        <v>41923.774700150461</v>
      </c>
      <c r="R1970" s="5">
        <v>41923.782032407405</v>
      </c>
      <c r="S1970">
        <f t="shared" si="60"/>
        <v>41</v>
      </c>
      <c r="T1970">
        <f t="shared" si="61"/>
        <v>6</v>
      </c>
    </row>
    <row r="1971" spans="1:20" x14ac:dyDescent="0.25">
      <c r="A1971">
        <v>1340268</v>
      </c>
      <c r="B1971">
        <v>301708</v>
      </c>
      <c r="C1971">
        <v>122837</v>
      </c>
      <c r="D1971" t="s">
        <v>23</v>
      </c>
      <c r="E1971" t="s">
        <v>294</v>
      </c>
      <c r="F1971" t="s">
        <v>295</v>
      </c>
      <c r="G1971" t="s">
        <v>439</v>
      </c>
      <c r="H1971">
        <v>1</v>
      </c>
      <c r="I1971" t="s">
        <v>3203</v>
      </c>
      <c r="J1971" s="1">
        <v>4.3757291666666667E-3</v>
      </c>
      <c r="K1971">
        <v>40.745299312570602</v>
      </c>
      <c r="L1971">
        <v>-73.9791375808162</v>
      </c>
      <c r="M1971">
        <v>40.759627999999999</v>
      </c>
      <c r="N1971">
        <v>-73.966792999999996</v>
      </c>
      <c r="O1971" s="5">
        <v>41923.761796990744</v>
      </c>
      <c r="P1971" s="5">
        <v>41923.77502277778</v>
      </c>
      <c r="Q1971" s="5">
        <v>41923.779769189816</v>
      </c>
      <c r="R1971" s="5">
        <v>41923.787358032409</v>
      </c>
      <c r="S1971">
        <f t="shared" si="60"/>
        <v>41</v>
      </c>
      <c r="T1971">
        <f t="shared" si="61"/>
        <v>6</v>
      </c>
    </row>
    <row r="1972" spans="1:20" x14ac:dyDescent="0.25">
      <c r="A1972">
        <v>1340276</v>
      </c>
      <c r="B1972">
        <v>261400</v>
      </c>
      <c r="C1972">
        <v>133627</v>
      </c>
      <c r="D1972" t="s">
        <v>23</v>
      </c>
      <c r="E1972" t="s">
        <v>255</v>
      </c>
      <c r="F1972" t="s">
        <v>91</v>
      </c>
      <c r="G1972" t="s">
        <v>536</v>
      </c>
      <c r="H1972">
        <v>1</v>
      </c>
      <c r="I1972" t="s">
        <v>257</v>
      </c>
      <c r="J1972" s="1">
        <v>2.8591782407407407E-3</v>
      </c>
      <c r="K1972">
        <v>40.745963108098799</v>
      </c>
      <c r="L1972">
        <v>-74.001697291846</v>
      </c>
      <c r="M1972">
        <v>40.7561003</v>
      </c>
      <c r="N1972">
        <v>-73.996485199999995</v>
      </c>
      <c r="O1972" s="5">
        <v>41923.762646504627</v>
      </c>
      <c r="P1972" s="5">
        <v>41923.762975925929</v>
      </c>
      <c r="Q1972" s="5">
        <v>41923.771540694448</v>
      </c>
      <c r="R1972" s="5">
        <v>41923.780330289352</v>
      </c>
      <c r="S1972">
        <f t="shared" si="60"/>
        <v>41</v>
      </c>
      <c r="T1972">
        <f t="shared" si="61"/>
        <v>6</v>
      </c>
    </row>
    <row r="1973" spans="1:20" x14ac:dyDescent="0.25">
      <c r="A1973">
        <v>1340292</v>
      </c>
      <c r="B1973">
        <v>91005</v>
      </c>
      <c r="C1973">
        <v>105468</v>
      </c>
      <c r="D1973" t="s">
        <v>23</v>
      </c>
      <c r="E1973" t="s">
        <v>586</v>
      </c>
      <c r="F1973" t="s">
        <v>342</v>
      </c>
      <c r="G1973" t="s">
        <v>1069</v>
      </c>
      <c r="H1973">
        <v>1</v>
      </c>
      <c r="I1973" t="s">
        <v>1070</v>
      </c>
      <c r="J1973" s="1">
        <v>2.8313657407407406E-3</v>
      </c>
      <c r="K1973">
        <v>40.732213000000002</v>
      </c>
      <c r="L1973">
        <v>-73.988072000000003</v>
      </c>
      <c r="M1973">
        <v>40.716980700000001</v>
      </c>
      <c r="N1973">
        <v>-74.004542599999994</v>
      </c>
      <c r="O1973" s="5">
        <v>41923.764512002315</v>
      </c>
      <c r="P1973" s="5">
        <v>41923.780640092591</v>
      </c>
      <c r="Q1973" s="5">
        <v>41923.788169502317</v>
      </c>
      <c r="R1973" s="5">
        <v>41923.796499606484</v>
      </c>
      <c r="S1973">
        <f t="shared" si="60"/>
        <v>41</v>
      </c>
      <c r="T1973">
        <f t="shared" si="61"/>
        <v>6</v>
      </c>
    </row>
    <row r="1974" spans="1:20" x14ac:dyDescent="0.25">
      <c r="A1974">
        <v>1340289</v>
      </c>
      <c r="B1974">
        <v>59105</v>
      </c>
      <c r="C1974">
        <v>158266</v>
      </c>
      <c r="D1974" t="s">
        <v>314</v>
      </c>
      <c r="E1974" t="s">
        <v>286</v>
      </c>
      <c r="F1974" t="s">
        <v>45</v>
      </c>
      <c r="G1974" t="s">
        <v>398</v>
      </c>
      <c r="H1974">
        <v>1</v>
      </c>
      <c r="I1974" t="s">
        <v>45</v>
      </c>
      <c r="J1974" s="1">
        <v>9.984074074074074E-3</v>
      </c>
      <c r="K1974">
        <v>40.760654436198898</v>
      </c>
      <c r="L1974">
        <v>-73.989582752602004</v>
      </c>
      <c r="M1974">
        <v>40.743701000000001</v>
      </c>
      <c r="N1974">
        <v>-73.987386000000001</v>
      </c>
      <c r="O1974" s="5">
        <v>41923.765016655096</v>
      </c>
      <c r="P1974" s="5">
        <v>41923.770785763889</v>
      </c>
      <c r="Q1974" s="5">
        <v>41923.798133472221</v>
      </c>
      <c r="R1974" s="5">
        <v>41923.80894260417</v>
      </c>
      <c r="S1974">
        <f t="shared" si="60"/>
        <v>41</v>
      </c>
      <c r="T1974">
        <f t="shared" si="61"/>
        <v>6</v>
      </c>
    </row>
    <row r="1975" spans="1:20" x14ac:dyDescent="0.25">
      <c r="A1975">
        <v>1340289</v>
      </c>
      <c r="B1975">
        <v>59105</v>
      </c>
      <c r="C1975">
        <v>158266</v>
      </c>
      <c r="D1975" t="s">
        <v>314</v>
      </c>
      <c r="E1975" t="s">
        <v>286</v>
      </c>
      <c r="F1975" t="s">
        <v>45</v>
      </c>
      <c r="G1975" t="s">
        <v>1971</v>
      </c>
      <c r="H1975">
        <v>2</v>
      </c>
      <c r="I1975" t="s">
        <v>45</v>
      </c>
      <c r="J1975" s="1">
        <v>9.984074074074074E-3</v>
      </c>
      <c r="K1975">
        <v>40.760654436198898</v>
      </c>
      <c r="L1975">
        <v>-73.989582752602004</v>
      </c>
      <c r="M1975">
        <v>40.743701000000001</v>
      </c>
      <c r="N1975">
        <v>-73.987386000000001</v>
      </c>
      <c r="O1975" s="5">
        <v>41923.765016655096</v>
      </c>
      <c r="P1975" s="5">
        <v>41923.770785763889</v>
      </c>
      <c r="Q1975" s="5">
        <v>41923.798133472221</v>
      </c>
      <c r="R1975" s="5">
        <v>41923.80894260417</v>
      </c>
      <c r="S1975">
        <f t="shared" si="60"/>
        <v>41</v>
      </c>
      <c r="T1975">
        <f t="shared" si="61"/>
        <v>6</v>
      </c>
    </row>
    <row r="1976" spans="1:20" x14ac:dyDescent="0.25">
      <c r="A1976">
        <v>1340310</v>
      </c>
      <c r="B1976">
        <v>42173</v>
      </c>
      <c r="C1976">
        <v>139613</v>
      </c>
      <c r="D1976" t="s">
        <v>53</v>
      </c>
      <c r="E1976" t="s">
        <v>255</v>
      </c>
      <c r="F1976" t="s">
        <v>91</v>
      </c>
      <c r="G1976" t="s">
        <v>536</v>
      </c>
      <c r="H1976">
        <v>1</v>
      </c>
      <c r="I1976" t="s">
        <v>257</v>
      </c>
      <c r="J1976" s="1">
        <v>4.1593981481481482E-3</v>
      </c>
      <c r="K1976">
        <v>40.771491247520302</v>
      </c>
      <c r="L1976">
        <v>-73.956334145089798</v>
      </c>
      <c r="M1976">
        <v>40.777650000000001</v>
      </c>
      <c r="N1976">
        <v>-73.942873000000006</v>
      </c>
      <c r="O1976" s="5">
        <v>41923.765926574073</v>
      </c>
      <c r="P1976" s="5">
        <v>41923.770131423611</v>
      </c>
      <c r="Q1976" s="5">
        <v>41923.777654768521</v>
      </c>
      <c r="R1976" s="5">
        <v>41923.784412800924</v>
      </c>
      <c r="S1976">
        <f t="shared" si="60"/>
        <v>41</v>
      </c>
      <c r="T1976">
        <f t="shared" si="61"/>
        <v>6</v>
      </c>
    </row>
    <row r="1977" spans="1:20" x14ac:dyDescent="0.25">
      <c r="A1977">
        <v>1340377</v>
      </c>
      <c r="B1977">
        <v>75925</v>
      </c>
      <c r="C1977">
        <v>152053</v>
      </c>
      <c r="D1977" t="s">
        <v>23</v>
      </c>
      <c r="E1977" t="s">
        <v>243</v>
      </c>
      <c r="F1977" t="s">
        <v>70</v>
      </c>
      <c r="G1977" t="s">
        <v>235</v>
      </c>
      <c r="H1977">
        <v>2</v>
      </c>
      <c r="I1977" t="s">
        <v>236</v>
      </c>
      <c r="K1977">
        <v>40.731795470614898</v>
      </c>
      <c r="L1977">
        <v>-73.985672593116803</v>
      </c>
      <c r="M1977">
        <v>40.7455684540123</v>
      </c>
      <c r="N1977">
        <v>-73.990522928327707</v>
      </c>
      <c r="O1977" s="5">
        <v>41923.772371678242</v>
      </c>
      <c r="P1977" s="5">
        <v>41923.774767048613</v>
      </c>
      <c r="Q1977" s="5">
        <v>41923.789898252318</v>
      </c>
      <c r="R1977" s="5">
        <v>41923.797914328701</v>
      </c>
      <c r="S1977">
        <f t="shared" si="60"/>
        <v>41</v>
      </c>
      <c r="T1977">
        <f t="shared" si="61"/>
        <v>6</v>
      </c>
    </row>
    <row r="1978" spans="1:20" x14ac:dyDescent="0.25">
      <c r="A1978">
        <v>1340373</v>
      </c>
      <c r="B1978">
        <v>361497</v>
      </c>
      <c r="C1978">
        <v>66416</v>
      </c>
      <c r="D1978" t="s">
        <v>23</v>
      </c>
      <c r="E1978" t="s">
        <v>62</v>
      </c>
      <c r="F1978" t="s">
        <v>63</v>
      </c>
      <c r="G1978" t="s">
        <v>64</v>
      </c>
      <c r="H1978">
        <v>1</v>
      </c>
      <c r="I1978" t="s">
        <v>65</v>
      </c>
      <c r="K1978">
        <v>40.727518945156902</v>
      </c>
      <c r="L1978">
        <v>-73.988671302795396</v>
      </c>
      <c r="M1978">
        <v>40.708618199999997</v>
      </c>
      <c r="N1978">
        <v>-74.015465000000006</v>
      </c>
      <c r="O1978" s="5">
        <v>41923.772959594906</v>
      </c>
      <c r="P1978" s="5">
        <v>41923.775203506942</v>
      </c>
      <c r="Q1978" s="5">
        <v>41923.791750763892</v>
      </c>
      <c r="R1978" s="5">
        <v>41923.80708496528</v>
      </c>
      <c r="S1978">
        <f t="shared" si="60"/>
        <v>41</v>
      </c>
      <c r="T1978">
        <f t="shared" si="61"/>
        <v>6</v>
      </c>
    </row>
    <row r="1979" spans="1:20" x14ac:dyDescent="0.25">
      <c r="A1979">
        <v>1340379</v>
      </c>
      <c r="B1979">
        <v>355766</v>
      </c>
      <c r="C1979">
        <v>30743</v>
      </c>
      <c r="D1979" t="s">
        <v>23</v>
      </c>
      <c r="E1979" t="s">
        <v>69</v>
      </c>
      <c r="F1979" t="s">
        <v>70</v>
      </c>
      <c r="G1979" t="s">
        <v>2749</v>
      </c>
      <c r="H1979">
        <v>1</v>
      </c>
      <c r="I1979" t="s">
        <v>1349</v>
      </c>
      <c r="K1979">
        <v>40.775764315021398</v>
      </c>
      <c r="L1979">
        <v>-73.980206251144395</v>
      </c>
      <c r="M1979">
        <v>40.799004600000004</v>
      </c>
      <c r="N1979">
        <v>-73.963308600000005</v>
      </c>
      <c r="O1979" s="5">
        <v>41923.772976087967</v>
      </c>
      <c r="P1979" s="5">
        <v>41923.77250634259</v>
      </c>
      <c r="Q1979" s="5">
        <v>41923.781455034725</v>
      </c>
      <c r="R1979" s="5">
        <v>41923.792579270834</v>
      </c>
      <c r="S1979">
        <f t="shared" si="60"/>
        <v>41</v>
      </c>
      <c r="T1979">
        <f t="shared" si="61"/>
        <v>6</v>
      </c>
    </row>
    <row r="1980" spans="1:20" x14ac:dyDescent="0.25">
      <c r="A1980">
        <v>1340380</v>
      </c>
      <c r="B1980">
        <v>365347</v>
      </c>
      <c r="C1980">
        <v>161440</v>
      </c>
      <c r="D1980" t="s">
        <v>53</v>
      </c>
      <c r="E1980" t="s">
        <v>336</v>
      </c>
      <c r="F1980" t="s">
        <v>37</v>
      </c>
      <c r="G1980" t="s">
        <v>1724</v>
      </c>
      <c r="H1980">
        <v>1</v>
      </c>
      <c r="I1980" t="s">
        <v>760</v>
      </c>
      <c r="J1980" s="1">
        <v>2.8902893518518518E-3</v>
      </c>
      <c r="K1980">
        <v>40.762857763598497</v>
      </c>
      <c r="L1980">
        <v>-73.9716190014841</v>
      </c>
      <c r="M1980">
        <v>40.776102374465701</v>
      </c>
      <c r="N1980">
        <v>-73.944384749209306</v>
      </c>
      <c r="O1980" s="5">
        <v>41923.773412372684</v>
      </c>
      <c r="P1980" s="5">
        <v>41923.792745636572</v>
      </c>
      <c r="Q1980" s="5">
        <v>41923.798880729169</v>
      </c>
      <c r="R1980" s="5">
        <v>41923.817570104169</v>
      </c>
      <c r="S1980">
        <f t="shared" si="60"/>
        <v>41</v>
      </c>
      <c r="T1980">
        <f t="shared" si="61"/>
        <v>6</v>
      </c>
    </row>
    <row r="1981" spans="1:20" x14ac:dyDescent="0.25">
      <c r="A1981">
        <v>1340374</v>
      </c>
      <c r="B1981">
        <v>279142</v>
      </c>
      <c r="C1981">
        <v>20962</v>
      </c>
      <c r="D1981" t="s">
        <v>85</v>
      </c>
      <c r="E1981" t="s">
        <v>247</v>
      </c>
      <c r="G1981" t="s">
        <v>3925</v>
      </c>
      <c r="H1981">
        <v>2</v>
      </c>
      <c r="I1981" t="s">
        <v>563</v>
      </c>
      <c r="J1981" s="1">
        <v>3.882488425925926E-3</v>
      </c>
      <c r="K1981">
        <v>40.721353749744097</v>
      </c>
      <c r="L1981">
        <v>-73.997525293959001</v>
      </c>
      <c r="M1981">
        <v>40.766979900000003</v>
      </c>
      <c r="N1981">
        <v>-73.967214999999996</v>
      </c>
      <c r="O1981" s="5">
        <v>41923.773616585648</v>
      </c>
      <c r="P1981" s="5">
        <v>41923.797335555559</v>
      </c>
      <c r="Q1981" s="5">
        <v>41923.803830312499</v>
      </c>
      <c r="R1981" s="5">
        <v>41923.824639270832</v>
      </c>
      <c r="S1981">
        <f t="shared" si="60"/>
        <v>41</v>
      </c>
      <c r="T1981">
        <f t="shared" si="61"/>
        <v>6</v>
      </c>
    </row>
    <row r="1982" spans="1:20" x14ac:dyDescent="0.25">
      <c r="A1982">
        <v>1340408</v>
      </c>
      <c r="B1982">
        <v>373285</v>
      </c>
      <c r="C1982">
        <v>144719</v>
      </c>
      <c r="D1982" t="s">
        <v>23</v>
      </c>
      <c r="E1982" t="s">
        <v>341</v>
      </c>
      <c r="F1982" t="s">
        <v>342</v>
      </c>
      <c r="G1982" t="s">
        <v>509</v>
      </c>
      <c r="H1982">
        <v>1</v>
      </c>
      <c r="I1982" t="s">
        <v>413</v>
      </c>
      <c r="J1982" s="1">
        <v>2.6727777777777774E-3</v>
      </c>
      <c r="K1982">
        <v>40.734213854853898</v>
      </c>
      <c r="L1982">
        <v>-74.006202029303594</v>
      </c>
      <c r="M1982">
        <v>40.729358206523202</v>
      </c>
      <c r="N1982">
        <v>-74.002839317614203</v>
      </c>
      <c r="O1982" s="5">
        <v>41923.774902777775</v>
      </c>
      <c r="P1982" s="5">
        <v>41923.777122141204</v>
      </c>
      <c r="Q1982" s="5">
        <v>41923.796085891205</v>
      </c>
      <c r="R1982" s="5">
        <v>41923.803950497684</v>
      </c>
      <c r="S1982">
        <f t="shared" si="60"/>
        <v>41</v>
      </c>
      <c r="T1982">
        <f t="shared" si="61"/>
        <v>6</v>
      </c>
    </row>
    <row r="1983" spans="1:20" x14ac:dyDescent="0.25">
      <c r="A1983">
        <v>1340422</v>
      </c>
      <c r="B1983">
        <v>182252</v>
      </c>
      <c r="C1983">
        <v>133004</v>
      </c>
      <c r="D1983" t="s">
        <v>23</v>
      </c>
      <c r="E1983" t="s">
        <v>553</v>
      </c>
      <c r="F1983" t="s">
        <v>20</v>
      </c>
      <c r="G1983" t="s">
        <v>554</v>
      </c>
      <c r="H1983">
        <v>1</v>
      </c>
      <c r="I1983" t="s">
        <v>555</v>
      </c>
      <c r="J1983" s="1">
        <v>7.3128819444444439E-3</v>
      </c>
      <c r="K1983">
        <v>40.723605250932799</v>
      </c>
      <c r="L1983">
        <v>-73.951656036805602</v>
      </c>
      <c r="M1983">
        <v>40.710219657086498</v>
      </c>
      <c r="N1983">
        <v>-73.966350462356502</v>
      </c>
      <c r="O1983" s="5">
        <v>41923.776598078701</v>
      </c>
      <c r="P1983" s="5">
        <v>41923.779621666668</v>
      </c>
      <c r="Q1983" s="5">
        <v>41923.813164490741</v>
      </c>
      <c r="R1983" s="5">
        <v>41923.824477615737</v>
      </c>
      <c r="S1983">
        <f t="shared" si="60"/>
        <v>41</v>
      </c>
      <c r="T1983">
        <f t="shared" si="61"/>
        <v>6</v>
      </c>
    </row>
    <row r="1984" spans="1:20" x14ac:dyDescent="0.25">
      <c r="A1984">
        <v>1340422</v>
      </c>
      <c r="B1984">
        <v>182252</v>
      </c>
      <c r="C1984">
        <v>133004</v>
      </c>
      <c r="D1984" t="s">
        <v>23</v>
      </c>
      <c r="E1984" t="s">
        <v>553</v>
      </c>
      <c r="F1984" t="s">
        <v>20</v>
      </c>
      <c r="G1984" t="s">
        <v>2530</v>
      </c>
      <c r="H1984">
        <v>1</v>
      </c>
      <c r="I1984" t="s">
        <v>555</v>
      </c>
      <c r="J1984" s="1">
        <v>7.3128819444444439E-3</v>
      </c>
      <c r="K1984">
        <v>40.723605250932799</v>
      </c>
      <c r="L1984">
        <v>-73.951656036805602</v>
      </c>
      <c r="M1984">
        <v>40.710219657086498</v>
      </c>
      <c r="N1984">
        <v>-73.966350462356502</v>
      </c>
      <c r="O1984" s="5">
        <v>41923.776598078701</v>
      </c>
      <c r="P1984" s="5">
        <v>41923.779621666668</v>
      </c>
      <c r="Q1984" s="5">
        <v>41923.813164490741</v>
      </c>
      <c r="R1984" s="5">
        <v>41923.824477615737</v>
      </c>
      <c r="S1984">
        <f t="shared" si="60"/>
        <v>41</v>
      </c>
      <c r="T1984">
        <f t="shared" si="61"/>
        <v>6</v>
      </c>
    </row>
    <row r="1985" spans="1:20" x14ac:dyDescent="0.25">
      <c r="A1985">
        <v>1340447</v>
      </c>
      <c r="B1985">
        <v>361699</v>
      </c>
      <c r="C1985">
        <v>69889</v>
      </c>
      <c r="D1985" t="s">
        <v>23</v>
      </c>
      <c r="E1985" t="s">
        <v>2809</v>
      </c>
      <c r="F1985" t="s">
        <v>25</v>
      </c>
      <c r="G1985" t="s">
        <v>2990</v>
      </c>
      <c r="H1985">
        <v>1</v>
      </c>
      <c r="I1985" t="s">
        <v>478</v>
      </c>
      <c r="J1985" s="1">
        <v>4.8216087962962961E-3</v>
      </c>
      <c r="K1985">
        <v>40.745551300000002</v>
      </c>
      <c r="L1985">
        <v>-73.990843999999996</v>
      </c>
      <c r="M1985">
        <v>40.7638815407444</v>
      </c>
      <c r="N1985">
        <v>-73.954157261555295</v>
      </c>
      <c r="O1985" s="5">
        <v>41923.779431967596</v>
      </c>
      <c r="P1985" s="5">
        <v>41923.788658206016</v>
      </c>
      <c r="Q1985" s="5">
        <v>41923.802777592595</v>
      </c>
      <c r="R1985" s="5">
        <v>41923.820174166663</v>
      </c>
      <c r="S1985">
        <f t="shared" si="60"/>
        <v>41</v>
      </c>
      <c r="T1985">
        <f t="shared" si="61"/>
        <v>6</v>
      </c>
    </row>
    <row r="1986" spans="1:20" x14ac:dyDescent="0.25">
      <c r="A1986">
        <v>1340462</v>
      </c>
      <c r="B1986">
        <v>183520</v>
      </c>
      <c r="C1986">
        <v>22502</v>
      </c>
      <c r="D1986" t="s">
        <v>23</v>
      </c>
      <c r="E1986" t="s">
        <v>40</v>
      </c>
      <c r="F1986" t="s">
        <v>41</v>
      </c>
      <c r="G1986" t="s">
        <v>3070</v>
      </c>
      <c r="H1986">
        <v>2</v>
      </c>
      <c r="I1986" t="s">
        <v>1310</v>
      </c>
      <c r="J1986" s="1">
        <v>6.5104282407407411E-3</v>
      </c>
      <c r="K1986">
        <v>40.719268925450301</v>
      </c>
      <c r="L1986">
        <v>-74.008749884804104</v>
      </c>
      <c r="M1986">
        <v>40.732428200000001</v>
      </c>
      <c r="N1986">
        <v>-74.008059399999993</v>
      </c>
      <c r="O1986" s="5">
        <v>41923.779819178242</v>
      </c>
      <c r="P1986" s="5">
        <v>41923.788341782405</v>
      </c>
      <c r="Q1986" s="5">
        <v>41923.817081423615</v>
      </c>
      <c r="R1986" s="5">
        <v>41923.824671354167</v>
      </c>
      <c r="S1986">
        <f t="shared" si="60"/>
        <v>41</v>
      </c>
      <c r="T1986">
        <f t="shared" si="61"/>
        <v>6</v>
      </c>
    </row>
    <row r="1987" spans="1:20" x14ac:dyDescent="0.25">
      <c r="A1987">
        <v>1340455</v>
      </c>
      <c r="B1987">
        <v>366788</v>
      </c>
      <c r="C1987">
        <v>144719</v>
      </c>
      <c r="D1987" t="s">
        <v>23</v>
      </c>
      <c r="E1987" t="s">
        <v>586</v>
      </c>
      <c r="F1987" t="s">
        <v>342</v>
      </c>
      <c r="J1987" s="1">
        <v>4.9891203703703703E-3</v>
      </c>
      <c r="K1987">
        <v>40.732213000000002</v>
      </c>
      <c r="L1987">
        <v>-73.988072000000003</v>
      </c>
      <c r="M1987">
        <v>40.7279026</v>
      </c>
      <c r="N1987">
        <v>-73.995495899999995</v>
      </c>
      <c r="O1987" s="5">
        <v>41923.780174317129</v>
      </c>
      <c r="P1987" s="5">
        <v>41923.811478425923</v>
      </c>
      <c r="Q1987" s="5">
        <v>41923.819433553239</v>
      </c>
      <c r="R1987" s="5">
        <v>41923.825898900461</v>
      </c>
      <c r="S1987">
        <f t="shared" ref="S1987:S2050" si="62">WEEKNUM(O1987,21)</f>
        <v>41</v>
      </c>
      <c r="T1987">
        <f t="shared" ref="T1987:T2050" si="63">WEEKDAY(O1987,11)</f>
        <v>6</v>
      </c>
    </row>
    <row r="1988" spans="1:20" x14ac:dyDescent="0.25">
      <c r="A1988">
        <v>1340481</v>
      </c>
      <c r="B1988">
        <v>60138</v>
      </c>
      <c r="C1988">
        <v>49223</v>
      </c>
      <c r="D1988" t="s">
        <v>23</v>
      </c>
      <c r="E1988" t="s">
        <v>255</v>
      </c>
      <c r="F1988" t="s">
        <v>20</v>
      </c>
      <c r="G1988" t="s">
        <v>536</v>
      </c>
      <c r="H1988">
        <v>1</v>
      </c>
      <c r="I1988" t="s">
        <v>257</v>
      </c>
      <c r="J1988" s="1">
        <v>6.5243981481481481E-3</v>
      </c>
      <c r="K1988">
        <v>40.736130877644598</v>
      </c>
      <c r="L1988">
        <v>-74.000648304229699</v>
      </c>
      <c r="M1988">
        <v>40.7384506</v>
      </c>
      <c r="N1988">
        <v>-73.997761299999993</v>
      </c>
      <c r="O1988" s="5">
        <v>41923.781506701387</v>
      </c>
      <c r="P1988" s="5">
        <v>41923.798257604169</v>
      </c>
      <c r="Q1988" s="5">
        <v>41923.813071481483</v>
      </c>
      <c r="R1988" s="5">
        <v>41923.820470856481</v>
      </c>
      <c r="S1988">
        <f t="shared" si="62"/>
        <v>41</v>
      </c>
      <c r="T1988">
        <f t="shared" si="63"/>
        <v>6</v>
      </c>
    </row>
    <row r="1989" spans="1:20" x14ac:dyDescent="0.25">
      <c r="A1989">
        <v>1340502</v>
      </c>
      <c r="B1989">
        <v>195859</v>
      </c>
      <c r="C1989">
        <v>34667</v>
      </c>
      <c r="D1989" t="s">
        <v>23</v>
      </c>
      <c r="E1989" t="s">
        <v>201</v>
      </c>
      <c r="F1989" t="s">
        <v>190</v>
      </c>
      <c r="G1989" t="s">
        <v>3787</v>
      </c>
      <c r="H1989">
        <v>2</v>
      </c>
      <c r="I1989" t="s">
        <v>505</v>
      </c>
      <c r="J1989" s="1">
        <v>5.6130787037037035E-3</v>
      </c>
      <c r="K1989">
        <v>40.724634574370299</v>
      </c>
      <c r="L1989">
        <v>-73.998402357101398</v>
      </c>
      <c r="M1989">
        <v>40.7455085</v>
      </c>
      <c r="N1989">
        <v>-73.990542899999994</v>
      </c>
      <c r="O1989" s="5">
        <v>41923.783228796296</v>
      </c>
      <c r="R1989" s="5">
        <v>41923.81524866898</v>
      </c>
      <c r="S1989">
        <f t="shared" si="62"/>
        <v>41</v>
      </c>
      <c r="T1989">
        <f t="shared" si="63"/>
        <v>6</v>
      </c>
    </row>
    <row r="1990" spans="1:20" x14ac:dyDescent="0.25">
      <c r="A1990">
        <v>1340513</v>
      </c>
      <c r="B1990">
        <v>108659</v>
      </c>
      <c r="C1990">
        <v>3296</v>
      </c>
      <c r="D1990" t="s">
        <v>23</v>
      </c>
      <c r="E1990" t="s">
        <v>90</v>
      </c>
      <c r="F1990" t="s">
        <v>91</v>
      </c>
      <c r="G1990" t="s">
        <v>3687</v>
      </c>
      <c r="H1990">
        <v>1</v>
      </c>
      <c r="I1990" t="s">
        <v>93</v>
      </c>
      <c r="J1990" s="1">
        <v>4.1907870370370371E-3</v>
      </c>
      <c r="K1990">
        <v>40.721952559408798</v>
      </c>
      <c r="L1990">
        <v>-73.997737000598505</v>
      </c>
      <c r="M1990">
        <v>40.720587999999999</v>
      </c>
      <c r="N1990">
        <v>-73.979394999999997</v>
      </c>
      <c r="O1990" s="5">
        <v>41923.783958472224</v>
      </c>
      <c r="P1990" s="5">
        <v>41923.787624085649</v>
      </c>
      <c r="Q1990" s="5">
        <v>41923.800240625002</v>
      </c>
      <c r="R1990" s="5">
        <v>41923.807142199075</v>
      </c>
      <c r="S1990">
        <f t="shared" si="62"/>
        <v>41</v>
      </c>
      <c r="T1990">
        <f t="shared" si="63"/>
        <v>6</v>
      </c>
    </row>
    <row r="1991" spans="1:20" x14ac:dyDescent="0.25">
      <c r="A1991">
        <v>1340547</v>
      </c>
      <c r="B1991">
        <v>361497</v>
      </c>
      <c r="C1991">
        <v>136851</v>
      </c>
      <c r="D1991" t="s">
        <v>23</v>
      </c>
      <c r="E1991" t="s">
        <v>1568</v>
      </c>
      <c r="F1991" t="s">
        <v>1236</v>
      </c>
      <c r="G1991" t="s">
        <v>2740</v>
      </c>
      <c r="H1991">
        <v>1</v>
      </c>
      <c r="I1991" t="s">
        <v>136</v>
      </c>
      <c r="J1991" s="1">
        <v>4.2746874999999998E-3</v>
      </c>
      <c r="K1991">
        <v>40.723505681631899</v>
      </c>
      <c r="L1991">
        <v>-73.988314440618694</v>
      </c>
      <c r="M1991">
        <v>40.708618199999997</v>
      </c>
      <c r="N1991">
        <v>-74.015465000000006</v>
      </c>
      <c r="O1991" s="5">
        <v>41923.787566481478</v>
      </c>
      <c r="P1991" s="5">
        <v>41923.793652337961</v>
      </c>
      <c r="Q1991" s="5">
        <v>41923.800134571757</v>
      </c>
      <c r="R1991" s="5">
        <v>41923.837648483794</v>
      </c>
      <c r="S1991">
        <f t="shared" si="62"/>
        <v>41</v>
      </c>
      <c r="T1991">
        <f t="shared" si="63"/>
        <v>6</v>
      </c>
    </row>
    <row r="1992" spans="1:20" x14ac:dyDescent="0.25">
      <c r="A1992">
        <v>1340566</v>
      </c>
      <c r="B1992">
        <v>102210</v>
      </c>
      <c r="C1992">
        <v>133268</v>
      </c>
      <c r="D1992" t="s">
        <v>85</v>
      </c>
      <c r="E1992" t="s">
        <v>452</v>
      </c>
      <c r="F1992" t="s">
        <v>58</v>
      </c>
      <c r="K1992">
        <v>40.759534000000002</v>
      </c>
      <c r="L1992">
        <v>-73.991765000000001</v>
      </c>
      <c r="M1992">
        <v>40.759817900000002</v>
      </c>
      <c r="N1992">
        <v>-73.987639999999999</v>
      </c>
      <c r="O1992" s="5">
        <v>41923.788950162038</v>
      </c>
      <c r="P1992" s="5">
        <v>41923.795280671293</v>
      </c>
      <c r="Q1992" s="5">
        <v>41923.800370868055</v>
      </c>
      <c r="R1992" s="5">
        <v>41923.805279155094</v>
      </c>
      <c r="S1992">
        <f t="shared" si="62"/>
        <v>41</v>
      </c>
      <c r="T1992">
        <f t="shared" si="63"/>
        <v>6</v>
      </c>
    </row>
    <row r="1993" spans="1:20" x14ac:dyDescent="0.25">
      <c r="A1993">
        <v>1340632</v>
      </c>
      <c r="B1993">
        <v>355011</v>
      </c>
      <c r="C1993">
        <v>91932</v>
      </c>
      <c r="D1993" t="s">
        <v>23</v>
      </c>
      <c r="E1993" t="s">
        <v>243</v>
      </c>
      <c r="F1993" t="s">
        <v>70</v>
      </c>
      <c r="G1993" t="s">
        <v>1990</v>
      </c>
      <c r="H1993">
        <v>1</v>
      </c>
      <c r="I1993" t="s">
        <v>784</v>
      </c>
      <c r="K1993">
        <v>40.731795470614898</v>
      </c>
      <c r="L1993">
        <v>-73.985672593116803</v>
      </c>
      <c r="M1993">
        <v>40.733511700000001</v>
      </c>
      <c r="N1993">
        <v>-73.988164699999999</v>
      </c>
      <c r="O1993" s="5">
        <v>41923.794611701385</v>
      </c>
      <c r="P1993" s="5">
        <v>41923.816099456017</v>
      </c>
      <c r="Q1993" s="5">
        <v>41923.828468020831</v>
      </c>
      <c r="R1993" s="5">
        <v>41923.832550601852</v>
      </c>
      <c r="S1993">
        <f t="shared" si="62"/>
        <v>41</v>
      </c>
      <c r="T1993">
        <f t="shared" si="63"/>
        <v>6</v>
      </c>
    </row>
    <row r="1994" spans="1:20" x14ac:dyDescent="0.25">
      <c r="A1994">
        <v>1340642</v>
      </c>
      <c r="B1994">
        <v>142677</v>
      </c>
      <c r="C1994">
        <v>109013</v>
      </c>
      <c r="D1994" t="s">
        <v>53</v>
      </c>
      <c r="E1994" t="s">
        <v>2207</v>
      </c>
      <c r="F1994" t="s">
        <v>41</v>
      </c>
      <c r="G1994" t="s">
        <v>3880</v>
      </c>
      <c r="H1994">
        <v>3</v>
      </c>
      <c r="I1994" t="s">
        <v>702</v>
      </c>
      <c r="J1994" s="1">
        <v>3.4991203703703699E-3</v>
      </c>
      <c r="K1994">
        <v>40.755054095104697</v>
      </c>
      <c r="L1994">
        <v>-73.970356310501003</v>
      </c>
      <c r="M1994">
        <v>40.785278300000002</v>
      </c>
      <c r="N1994">
        <v>-73.9481064</v>
      </c>
      <c r="O1994" s="5">
        <v>41923.795902002312</v>
      </c>
      <c r="P1994" s="5">
        <v>41923.800385115741</v>
      </c>
      <c r="Q1994" s="5">
        <v>41923.817934363426</v>
      </c>
      <c r="R1994" s="5">
        <v>41923.8397084838</v>
      </c>
      <c r="S1994">
        <f t="shared" si="62"/>
        <v>41</v>
      </c>
      <c r="T1994">
        <f t="shared" si="63"/>
        <v>6</v>
      </c>
    </row>
    <row r="1995" spans="1:20" x14ac:dyDescent="0.25">
      <c r="A1995">
        <v>1340667</v>
      </c>
      <c r="B1995">
        <v>53542</v>
      </c>
      <c r="C1995">
        <v>147798</v>
      </c>
      <c r="D1995" t="s">
        <v>23</v>
      </c>
      <c r="E1995" t="s">
        <v>88</v>
      </c>
      <c r="F1995" t="s">
        <v>89</v>
      </c>
      <c r="K1995">
        <v>40.762511704840399</v>
      </c>
      <c r="L1995">
        <v>-73.970893621444702</v>
      </c>
      <c r="M1995">
        <v>40.7634358067139</v>
      </c>
      <c r="N1995">
        <v>-73.970246033809204</v>
      </c>
      <c r="O1995" s="5">
        <v>41923.798833761575</v>
      </c>
      <c r="R1995" s="5">
        <v>41923.833079849537</v>
      </c>
      <c r="S1995">
        <f t="shared" si="62"/>
        <v>41</v>
      </c>
      <c r="T1995">
        <f t="shared" si="63"/>
        <v>6</v>
      </c>
    </row>
    <row r="1996" spans="1:20" x14ac:dyDescent="0.25">
      <c r="A1996">
        <v>1340715</v>
      </c>
      <c r="B1996">
        <v>43856</v>
      </c>
      <c r="C1996">
        <v>81285</v>
      </c>
      <c r="D1996" t="s">
        <v>23</v>
      </c>
      <c r="E1996" t="s">
        <v>518</v>
      </c>
      <c r="F1996" t="s">
        <v>342</v>
      </c>
      <c r="J1996" s="1">
        <v>7.2706018518518519E-3</v>
      </c>
      <c r="K1996">
        <v>40.764084531354698</v>
      </c>
      <c r="L1996">
        <v>-73.970499798529701</v>
      </c>
      <c r="M1996">
        <v>40.734220000000001</v>
      </c>
      <c r="N1996">
        <v>-73.990255000000005</v>
      </c>
      <c r="O1996" s="5">
        <v>41923.801035254626</v>
      </c>
      <c r="P1996" s="5">
        <v>41923.802105347226</v>
      </c>
      <c r="Q1996" s="5">
        <v>41923.815664606482</v>
      </c>
      <c r="R1996" s="5">
        <v>41923.830157534721</v>
      </c>
      <c r="S1996">
        <f t="shared" si="62"/>
        <v>41</v>
      </c>
      <c r="T1996">
        <f t="shared" si="63"/>
        <v>6</v>
      </c>
    </row>
    <row r="1997" spans="1:20" x14ac:dyDescent="0.25">
      <c r="A1997">
        <v>1340710</v>
      </c>
      <c r="B1997">
        <v>50436</v>
      </c>
      <c r="C1997">
        <v>3296</v>
      </c>
      <c r="D1997" t="s">
        <v>23</v>
      </c>
      <c r="E1997" t="s">
        <v>247</v>
      </c>
      <c r="G1997" t="s">
        <v>1048</v>
      </c>
      <c r="H1997">
        <v>1</v>
      </c>
      <c r="I1997" t="s">
        <v>231</v>
      </c>
      <c r="J1997" s="1">
        <v>3.1990393518518518E-3</v>
      </c>
      <c r="K1997">
        <v>40.721353749744097</v>
      </c>
      <c r="L1997">
        <v>-73.997525293959001</v>
      </c>
      <c r="M1997">
        <v>40.728605999999999</v>
      </c>
      <c r="N1997">
        <v>-73.995142999999999</v>
      </c>
      <c r="O1997" s="5">
        <v>41923.801573738427</v>
      </c>
      <c r="R1997" s="5">
        <v>41923.827002268517</v>
      </c>
      <c r="S1997">
        <f t="shared" si="62"/>
        <v>41</v>
      </c>
      <c r="T1997">
        <f t="shared" si="63"/>
        <v>6</v>
      </c>
    </row>
    <row r="1998" spans="1:20" x14ac:dyDescent="0.25">
      <c r="A1998">
        <v>1340710</v>
      </c>
      <c r="B1998">
        <v>50436</v>
      </c>
      <c r="C1998">
        <v>3296</v>
      </c>
      <c r="D1998" t="s">
        <v>23</v>
      </c>
      <c r="E1998" t="s">
        <v>247</v>
      </c>
      <c r="G1998" t="s">
        <v>1313</v>
      </c>
      <c r="H1998">
        <v>1</v>
      </c>
      <c r="I1998" t="s">
        <v>478</v>
      </c>
      <c r="J1998" s="1">
        <v>3.1990393518518518E-3</v>
      </c>
      <c r="K1998">
        <v>40.721353749744097</v>
      </c>
      <c r="L1998">
        <v>-73.997525293959001</v>
      </c>
      <c r="M1998">
        <v>40.728605999999999</v>
      </c>
      <c r="N1998">
        <v>-73.995142999999999</v>
      </c>
      <c r="O1998" s="5">
        <v>41923.801573738427</v>
      </c>
      <c r="R1998" s="5">
        <v>41923.827002268517</v>
      </c>
      <c r="S1998">
        <f t="shared" si="62"/>
        <v>41</v>
      </c>
      <c r="T1998">
        <f t="shared" si="63"/>
        <v>6</v>
      </c>
    </row>
    <row r="1999" spans="1:20" x14ac:dyDescent="0.25">
      <c r="A1999">
        <v>1340761</v>
      </c>
      <c r="B1999">
        <v>317465</v>
      </c>
      <c r="C1999">
        <v>140410</v>
      </c>
      <c r="D1999" t="s">
        <v>85</v>
      </c>
      <c r="E1999" t="s">
        <v>807</v>
      </c>
      <c r="F1999" t="s">
        <v>41</v>
      </c>
      <c r="G1999" t="s">
        <v>808</v>
      </c>
      <c r="H1999">
        <v>1</v>
      </c>
      <c r="I1999" t="s">
        <v>249</v>
      </c>
      <c r="J1999" s="1">
        <v>3.3392939814814813E-3</v>
      </c>
      <c r="K1999">
        <v>40.742379908504297</v>
      </c>
      <c r="L1999">
        <v>-73.982706069946303</v>
      </c>
      <c r="M1999">
        <v>40.746771000000003</v>
      </c>
      <c r="N1999">
        <v>-74.002702999999997</v>
      </c>
      <c r="O1999" s="5">
        <v>41923.804215034725</v>
      </c>
      <c r="P1999" s="5">
        <v>41923.804950405094</v>
      </c>
      <c r="Q1999" s="5">
        <v>41923.830870358797</v>
      </c>
      <c r="R1999" s="5">
        <v>41923.838896643516</v>
      </c>
      <c r="S1999">
        <f t="shared" si="62"/>
        <v>41</v>
      </c>
      <c r="T1999">
        <f t="shared" si="63"/>
        <v>6</v>
      </c>
    </row>
    <row r="2000" spans="1:20" x14ac:dyDescent="0.25">
      <c r="A2000">
        <v>1340785</v>
      </c>
      <c r="B2000">
        <v>103503</v>
      </c>
      <c r="C2000">
        <v>119153</v>
      </c>
      <c r="D2000" t="s">
        <v>53</v>
      </c>
      <c r="E2000" t="s">
        <v>443</v>
      </c>
      <c r="F2000" t="s">
        <v>342</v>
      </c>
      <c r="G2000" t="s">
        <v>1368</v>
      </c>
      <c r="H2000">
        <v>1</v>
      </c>
      <c r="I2000" t="s">
        <v>348</v>
      </c>
      <c r="J2000" s="1">
        <v>2.6155439814814813E-3</v>
      </c>
      <c r="K2000">
        <v>40.782116700000003</v>
      </c>
      <c r="L2000">
        <v>-73.980739099999994</v>
      </c>
      <c r="M2000">
        <v>40.783449117296101</v>
      </c>
      <c r="N2000">
        <v>-73.947645574877001</v>
      </c>
      <c r="O2000" s="5">
        <v>41923.805915949073</v>
      </c>
      <c r="P2000" s="5">
        <v>41923.82863369213</v>
      </c>
      <c r="Q2000" s="5">
        <v>41923.83561091435</v>
      </c>
      <c r="R2000" s="5">
        <v>41923.848988240738</v>
      </c>
      <c r="S2000">
        <f t="shared" si="62"/>
        <v>41</v>
      </c>
      <c r="T2000">
        <f t="shared" si="63"/>
        <v>6</v>
      </c>
    </row>
    <row r="2001" spans="1:20" x14ac:dyDescent="0.25">
      <c r="A2001">
        <v>1340787</v>
      </c>
      <c r="B2001">
        <v>47280</v>
      </c>
      <c r="C2001">
        <v>22502</v>
      </c>
      <c r="D2001" t="s">
        <v>23</v>
      </c>
      <c r="E2001" t="s">
        <v>36</v>
      </c>
      <c r="F2001" t="s">
        <v>37</v>
      </c>
      <c r="G2001" t="s">
        <v>661</v>
      </c>
      <c r="H2001">
        <v>1</v>
      </c>
      <c r="I2001" t="s">
        <v>478</v>
      </c>
      <c r="J2001" s="1">
        <v>3.0943634259259258E-3</v>
      </c>
      <c r="K2001">
        <v>40.7261096570601</v>
      </c>
      <c r="L2001">
        <v>-74.002491863200504</v>
      </c>
      <c r="M2001">
        <v>40.724888</v>
      </c>
      <c r="N2001">
        <v>-74.010098999999997</v>
      </c>
      <c r="O2001" s="5">
        <v>41923.806349120372</v>
      </c>
      <c r="P2001" s="5">
        <v>41923.82833128472</v>
      </c>
      <c r="Q2001" s="5">
        <v>41923.835341493053</v>
      </c>
      <c r="R2001" s="5">
        <v>41923.839683298611</v>
      </c>
      <c r="S2001">
        <f t="shared" si="62"/>
        <v>41</v>
      </c>
      <c r="T2001">
        <f t="shared" si="63"/>
        <v>6</v>
      </c>
    </row>
    <row r="2002" spans="1:20" x14ac:dyDescent="0.25">
      <c r="A2002">
        <v>1340853</v>
      </c>
      <c r="B2002">
        <v>87357</v>
      </c>
      <c r="C2002">
        <v>133004</v>
      </c>
      <c r="D2002" t="s">
        <v>23</v>
      </c>
      <c r="E2002" t="s">
        <v>54</v>
      </c>
      <c r="F2002" t="s">
        <v>29</v>
      </c>
      <c r="G2002" t="s">
        <v>415</v>
      </c>
      <c r="H2002">
        <v>1</v>
      </c>
      <c r="I2002" t="s">
        <v>31</v>
      </c>
      <c r="K2002">
        <v>40.692146411775603</v>
      </c>
      <c r="L2002">
        <v>-73.988865382600395</v>
      </c>
      <c r="M2002">
        <v>40.685848999999997</v>
      </c>
      <c r="N2002">
        <v>-73.987671000000006</v>
      </c>
      <c r="O2002" s="5">
        <v>41923.812796388891</v>
      </c>
      <c r="P2002" s="5">
        <v>41923.84557096065</v>
      </c>
      <c r="Q2002" s="5">
        <v>41923.859694641207</v>
      </c>
      <c r="R2002" s="5">
        <v>41923.865233645833</v>
      </c>
      <c r="S2002">
        <f t="shared" si="62"/>
        <v>41</v>
      </c>
      <c r="T2002">
        <f t="shared" si="63"/>
        <v>6</v>
      </c>
    </row>
    <row r="2003" spans="1:20" x14ac:dyDescent="0.25">
      <c r="A2003">
        <v>1340896</v>
      </c>
      <c r="B2003">
        <v>132137</v>
      </c>
      <c r="C2003">
        <v>62860</v>
      </c>
      <c r="D2003" t="s">
        <v>23</v>
      </c>
      <c r="E2003" t="s">
        <v>226</v>
      </c>
      <c r="F2003" t="s">
        <v>91</v>
      </c>
      <c r="G2003" t="s">
        <v>2291</v>
      </c>
      <c r="H2003">
        <v>1</v>
      </c>
      <c r="I2003" t="s">
        <v>2292</v>
      </c>
      <c r="K2003">
        <v>40.723019825000002</v>
      </c>
      <c r="L2003">
        <v>-73.995853999999994</v>
      </c>
      <c r="M2003">
        <v>40.7183876</v>
      </c>
      <c r="N2003">
        <v>-74.004408699999999</v>
      </c>
      <c r="O2003" s="5">
        <v>41923.81473189815</v>
      </c>
      <c r="P2003" s="5">
        <v>41923.815497291667</v>
      </c>
      <c r="Q2003" s="5">
        <v>41923.836909502315</v>
      </c>
      <c r="R2003" s="5">
        <v>41923.842109930556</v>
      </c>
      <c r="S2003">
        <f t="shared" si="62"/>
        <v>41</v>
      </c>
      <c r="T2003">
        <f t="shared" si="63"/>
        <v>6</v>
      </c>
    </row>
    <row r="2004" spans="1:20" x14ac:dyDescent="0.25">
      <c r="A2004">
        <v>1340896</v>
      </c>
      <c r="B2004">
        <v>132137</v>
      </c>
      <c r="C2004">
        <v>62860</v>
      </c>
      <c r="D2004" t="s">
        <v>23</v>
      </c>
      <c r="E2004" t="s">
        <v>226</v>
      </c>
      <c r="F2004" t="s">
        <v>91</v>
      </c>
      <c r="G2004" t="s">
        <v>485</v>
      </c>
      <c r="H2004">
        <v>1</v>
      </c>
      <c r="I2004" t="s">
        <v>128</v>
      </c>
      <c r="K2004">
        <v>40.723019825000002</v>
      </c>
      <c r="L2004">
        <v>-73.995853999999994</v>
      </c>
      <c r="M2004">
        <v>40.7183876</v>
      </c>
      <c r="N2004">
        <v>-74.004408699999999</v>
      </c>
      <c r="O2004" s="5">
        <v>41923.81473189815</v>
      </c>
      <c r="P2004" s="5">
        <v>41923.815497291667</v>
      </c>
      <c r="Q2004" s="5">
        <v>41923.836909502315</v>
      </c>
      <c r="R2004" s="5">
        <v>41923.842109930556</v>
      </c>
      <c r="S2004">
        <f t="shared" si="62"/>
        <v>41</v>
      </c>
      <c r="T2004">
        <f t="shared" si="63"/>
        <v>6</v>
      </c>
    </row>
    <row r="2005" spans="1:20" x14ac:dyDescent="0.25">
      <c r="A2005">
        <v>1340915</v>
      </c>
      <c r="B2005">
        <v>73933</v>
      </c>
      <c r="C2005">
        <v>129310</v>
      </c>
      <c r="D2005" t="s">
        <v>23</v>
      </c>
      <c r="E2005" t="s">
        <v>491</v>
      </c>
      <c r="G2005" t="s">
        <v>926</v>
      </c>
      <c r="H2005">
        <v>1</v>
      </c>
      <c r="I2005" t="s">
        <v>639</v>
      </c>
      <c r="K2005">
        <v>40.729110403548901</v>
      </c>
      <c r="L2005">
        <v>-73.984245455566395</v>
      </c>
      <c r="M2005">
        <v>40.723492100000001</v>
      </c>
      <c r="N2005">
        <v>-73.999294800000001</v>
      </c>
      <c r="O2005" s="5">
        <v>41923.816302615742</v>
      </c>
      <c r="R2005" s="5">
        <v>41923.859658819441</v>
      </c>
      <c r="S2005">
        <f t="shared" si="62"/>
        <v>41</v>
      </c>
      <c r="T2005">
        <f t="shared" si="63"/>
        <v>6</v>
      </c>
    </row>
    <row r="2006" spans="1:20" x14ac:dyDescent="0.25">
      <c r="A2006">
        <v>1340960</v>
      </c>
      <c r="B2006">
        <v>373537</v>
      </c>
      <c r="C2006">
        <v>152676</v>
      </c>
      <c r="D2006" t="s">
        <v>23</v>
      </c>
      <c r="E2006" t="s">
        <v>3283</v>
      </c>
      <c r="J2006" s="1">
        <v>1.4087037037037037E-3</v>
      </c>
      <c r="K2006">
        <v>40.774903999999999</v>
      </c>
      <c r="L2006">
        <v>-73.954007000000004</v>
      </c>
      <c r="M2006">
        <v>40.763791458434198</v>
      </c>
      <c r="N2006">
        <v>-73.958556402583596</v>
      </c>
      <c r="O2006" s="5">
        <v>41923.819703125002</v>
      </c>
      <c r="P2006" s="5">
        <v>41923.832123229164</v>
      </c>
      <c r="Q2006" s="5">
        <v>41923.843472858796</v>
      </c>
      <c r="R2006" s="5">
        <v>41923.852956331022</v>
      </c>
      <c r="S2006">
        <f t="shared" si="62"/>
        <v>41</v>
      </c>
      <c r="T2006">
        <f t="shared" si="63"/>
        <v>6</v>
      </c>
    </row>
    <row r="2007" spans="1:20" x14ac:dyDescent="0.25">
      <c r="A2007">
        <v>1341028</v>
      </c>
      <c r="B2007">
        <v>349123</v>
      </c>
      <c r="C2007">
        <v>140919</v>
      </c>
      <c r="D2007" t="s">
        <v>23</v>
      </c>
      <c r="E2007" t="s">
        <v>54</v>
      </c>
      <c r="F2007" t="s">
        <v>29</v>
      </c>
      <c r="G2007" t="s">
        <v>150</v>
      </c>
      <c r="H2007">
        <v>1</v>
      </c>
      <c r="I2007" t="s">
        <v>151</v>
      </c>
      <c r="K2007">
        <v>40.779126065705498</v>
      </c>
      <c r="L2007">
        <v>-73.954904894578206</v>
      </c>
      <c r="M2007">
        <v>40.781211900000002</v>
      </c>
      <c r="N2007">
        <v>-73.948417000000006</v>
      </c>
      <c r="O2007" s="5">
        <v>41923.824473692126</v>
      </c>
      <c r="P2007" s="5">
        <v>41923.827028206018</v>
      </c>
      <c r="Q2007" s="5">
        <v>41923.839073923613</v>
      </c>
      <c r="R2007" s="5">
        <v>41923.842855902774</v>
      </c>
      <c r="S2007">
        <f t="shared" si="62"/>
        <v>41</v>
      </c>
      <c r="T2007">
        <f t="shared" si="63"/>
        <v>6</v>
      </c>
    </row>
    <row r="2008" spans="1:20" x14ac:dyDescent="0.25">
      <c r="A2008">
        <v>1341064</v>
      </c>
      <c r="B2008">
        <v>359768</v>
      </c>
      <c r="C2008">
        <v>49223</v>
      </c>
      <c r="D2008" t="s">
        <v>23</v>
      </c>
      <c r="E2008" t="s">
        <v>107</v>
      </c>
      <c r="F2008" t="s">
        <v>108</v>
      </c>
      <c r="G2008" t="s">
        <v>475</v>
      </c>
      <c r="H2008">
        <v>1</v>
      </c>
      <c r="I2008" t="s">
        <v>476</v>
      </c>
      <c r="J2008" s="1">
        <v>1.6363310185185187E-3</v>
      </c>
      <c r="K2008">
        <v>40.733787294544499</v>
      </c>
      <c r="L2008">
        <v>-73.993035256862598</v>
      </c>
      <c r="M2008">
        <v>40.7365268</v>
      </c>
      <c r="N2008">
        <v>-73.981501899999998</v>
      </c>
      <c r="O2008" s="5">
        <v>41923.827022743055</v>
      </c>
      <c r="P2008" s="5">
        <v>41923.832978032406</v>
      </c>
      <c r="Q2008" s="5">
        <v>41923.841542812501</v>
      </c>
      <c r="R2008" s="5">
        <v>41923.84754289352</v>
      </c>
      <c r="S2008">
        <f t="shared" si="62"/>
        <v>41</v>
      </c>
      <c r="T2008">
        <f t="shared" si="63"/>
        <v>6</v>
      </c>
    </row>
    <row r="2009" spans="1:20" x14ac:dyDescent="0.25">
      <c r="A2009">
        <v>1341158</v>
      </c>
      <c r="B2009">
        <v>52327</v>
      </c>
      <c r="C2009">
        <v>22502</v>
      </c>
      <c r="D2009" t="s">
        <v>23</v>
      </c>
      <c r="E2009" t="s">
        <v>129</v>
      </c>
      <c r="F2009" t="s">
        <v>45</v>
      </c>
      <c r="G2009" t="s">
        <v>940</v>
      </c>
      <c r="H2009">
        <v>1</v>
      </c>
      <c r="I2009" t="s">
        <v>131</v>
      </c>
      <c r="J2009" s="1">
        <v>9.6122337962962958E-3</v>
      </c>
      <c r="K2009">
        <v>40.719386413349397</v>
      </c>
      <c r="L2009">
        <v>-74.008692501044905</v>
      </c>
      <c r="M2009">
        <v>40.724423299999998</v>
      </c>
      <c r="N2009">
        <v>-73.985305199999999</v>
      </c>
      <c r="O2009" s="5">
        <v>41923.832937071762</v>
      </c>
      <c r="P2009" s="5">
        <v>41923.84552091435</v>
      </c>
      <c r="Q2009" s="5">
        <v>41923.861022372686</v>
      </c>
      <c r="R2009" s="5">
        <v>41923.870243877318</v>
      </c>
      <c r="S2009">
        <f t="shared" si="62"/>
        <v>41</v>
      </c>
      <c r="T2009">
        <f t="shared" si="63"/>
        <v>6</v>
      </c>
    </row>
    <row r="2010" spans="1:20" x14ac:dyDescent="0.25">
      <c r="A2010">
        <v>1341196</v>
      </c>
      <c r="B2010">
        <v>99621</v>
      </c>
      <c r="C2010">
        <v>146883</v>
      </c>
      <c r="D2010" t="s">
        <v>23</v>
      </c>
      <c r="E2010" t="s">
        <v>434</v>
      </c>
      <c r="F2010" t="s">
        <v>251</v>
      </c>
      <c r="G2010" t="s">
        <v>1769</v>
      </c>
      <c r="H2010">
        <v>1</v>
      </c>
      <c r="I2010" t="s">
        <v>1982</v>
      </c>
      <c r="J2010" s="1">
        <v>9.9270717592592587E-3</v>
      </c>
      <c r="K2010">
        <v>40.735725000000002</v>
      </c>
      <c r="L2010">
        <v>-73.987126466589601</v>
      </c>
      <c r="M2010">
        <v>40.723838000000001</v>
      </c>
      <c r="N2010">
        <v>-74.0109219</v>
      </c>
      <c r="O2010" s="5">
        <v>41923.836314131942</v>
      </c>
      <c r="R2010" s="5">
        <v>41923.882926122686</v>
      </c>
      <c r="S2010">
        <f t="shared" si="62"/>
        <v>41</v>
      </c>
      <c r="T2010">
        <f t="shared" si="63"/>
        <v>6</v>
      </c>
    </row>
    <row r="2011" spans="1:20" x14ac:dyDescent="0.25">
      <c r="A2011">
        <v>1341216</v>
      </c>
      <c r="B2011">
        <v>39406</v>
      </c>
      <c r="C2011">
        <v>53095</v>
      </c>
      <c r="D2011" t="s">
        <v>23</v>
      </c>
      <c r="E2011" t="s">
        <v>443</v>
      </c>
      <c r="F2011" t="s">
        <v>342</v>
      </c>
      <c r="G2011" t="s">
        <v>1255</v>
      </c>
      <c r="H2011">
        <v>1</v>
      </c>
      <c r="I2011" t="s">
        <v>376</v>
      </c>
      <c r="J2011" s="1">
        <v>4.6873148148148152E-3</v>
      </c>
      <c r="K2011">
        <v>40.782116700000003</v>
      </c>
      <c r="L2011">
        <v>-73.980739099999994</v>
      </c>
      <c r="M2011">
        <v>40.773246</v>
      </c>
      <c r="N2011">
        <v>-73.981461999999993</v>
      </c>
      <c r="O2011" s="5">
        <v>41923.836874791668</v>
      </c>
      <c r="P2011" s="5">
        <v>41923.864639571759</v>
      </c>
      <c r="Q2011" s="5">
        <v>41923.871117974537</v>
      </c>
      <c r="R2011" s="5">
        <v>41923.876543726852</v>
      </c>
      <c r="S2011">
        <f t="shared" si="62"/>
        <v>41</v>
      </c>
      <c r="T2011">
        <f t="shared" si="63"/>
        <v>6</v>
      </c>
    </row>
    <row r="2012" spans="1:20" x14ac:dyDescent="0.25">
      <c r="A2012">
        <v>1341269</v>
      </c>
      <c r="B2012">
        <v>115519</v>
      </c>
      <c r="C2012">
        <v>137090</v>
      </c>
      <c r="D2012" t="s">
        <v>23</v>
      </c>
      <c r="E2012" t="s">
        <v>258</v>
      </c>
      <c r="F2012" t="s">
        <v>20</v>
      </c>
      <c r="G2012" t="s">
        <v>1369</v>
      </c>
      <c r="H2012">
        <v>6</v>
      </c>
      <c r="I2012" t="s">
        <v>522</v>
      </c>
      <c r="K2012">
        <v>40.724339999999998</v>
      </c>
      <c r="L2012">
        <v>-73.990960000000001</v>
      </c>
      <c r="M2012">
        <v>40.762536799999999</v>
      </c>
      <c r="N2012">
        <v>-73.965316599999994</v>
      </c>
      <c r="O2012" s="5">
        <v>41923.841029328702</v>
      </c>
      <c r="P2012" s="5">
        <v>41923.847621840279</v>
      </c>
      <c r="Q2012" s="5">
        <v>41923.862436863426</v>
      </c>
      <c r="R2012" s="5">
        <v>41923.877005995368</v>
      </c>
      <c r="S2012">
        <f t="shared" si="62"/>
        <v>41</v>
      </c>
      <c r="T2012">
        <f t="shared" si="63"/>
        <v>6</v>
      </c>
    </row>
    <row r="2013" spans="1:20" x14ac:dyDescent="0.25">
      <c r="A2013">
        <v>1341269</v>
      </c>
      <c r="B2013">
        <v>115519</v>
      </c>
      <c r="C2013">
        <v>137090</v>
      </c>
      <c r="D2013" t="s">
        <v>23</v>
      </c>
      <c r="E2013" t="s">
        <v>258</v>
      </c>
      <c r="F2013" t="s">
        <v>20</v>
      </c>
      <c r="G2013" t="s">
        <v>521</v>
      </c>
      <c r="H2013">
        <v>5</v>
      </c>
      <c r="I2013" t="s">
        <v>522</v>
      </c>
      <c r="K2013">
        <v>40.724339999999998</v>
      </c>
      <c r="L2013">
        <v>-73.990960000000001</v>
      </c>
      <c r="M2013">
        <v>40.762536799999999</v>
      </c>
      <c r="N2013">
        <v>-73.965316599999994</v>
      </c>
      <c r="O2013" s="5">
        <v>41923.841029328702</v>
      </c>
      <c r="P2013" s="5">
        <v>41923.847621840279</v>
      </c>
      <c r="Q2013" s="5">
        <v>41923.862436863426</v>
      </c>
      <c r="R2013" s="5">
        <v>41923.877005995368</v>
      </c>
      <c r="S2013">
        <f t="shared" si="62"/>
        <v>41</v>
      </c>
      <c r="T2013">
        <f t="shared" si="63"/>
        <v>6</v>
      </c>
    </row>
    <row r="2014" spans="1:20" x14ac:dyDescent="0.25">
      <c r="A2014">
        <v>1341284</v>
      </c>
      <c r="B2014">
        <v>119008</v>
      </c>
      <c r="C2014">
        <v>158791</v>
      </c>
      <c r="D2014" t="s">
        <v>53</v>
      </c>
      <c r="E2014" t="s">
        <v>2196</v>
      </c>
      <c r="F2014" t="s">
        <v>45</v>
      </c>
      <c r="J2014" s="1">
        <v>5.2389930555555549E-3</v>
      </c>
      <c r="K2014">
        <v>40.780960510223302</v>
      </c>
      <c r="L2014">
        <v>-73.975963743086993</v>
      </c>
      <c r="M2014">
        <v>40.803517900000003</v>
      </c>
      <c r="N2014">
        <v>-73.964404000000002</v>
      </c>
      <c r="O2014" s="5">
        <v>41923.8411046412</v>
      </c>
      <c r="P2014" s="5">
        <v>41923.848279351849</v>
      </c>
      <c r="Q2014" s="5">
        <v>41923.851982511573</v>
      </c>
      <c r="R2014" s="5">
        <v>41923.858145104168</v>
      </c>
      <c r="S2014">
        <f t="shared" si="62"/>
        <v>41</v>
      </c>
      <c r="T2014">
        <f t="shared" si="63"/>
        <v>6</v>
      </c>
    </row>
    <row r="2015" spans="1:20" x14ac:dyDescent="0.25">
      <c r="A2015">
        <v>1341322</v>
      </c>
      <c r="B2015">
        <v>228602</v>
      </c>
      <c r="C2015">
        <v>154749</v>
      </c>
      <c r="D2015" t="s">
        <v>53</v>
      </c>
      <c r="E2015" t="s">
        <v>255</v>
      </c>
      <c r="F2015" t="s">
        <v>91</v>
      </c>
      <c r="G2015" t="s">
        <v>1495</v>
      </c>
      <c r="H2015">
        <v>1</v>
      </c>
      <c r="I2015" t="s">
        <v>257</v>
      </c>
      <c r="J2015" s="1">
        <v>3.2518287037037034E-3</v>
      </c>
      <c r="K2015">
        <v>40.718110071383997</v>
      </c>
      <c r="L2015">
        <v>-73.957545268768797</v>
      </c>
      <c r="M2015">
        <v>40.721598999999998</v>
      </c>
      <c r="N2015">
        <v>-73.942443999999995</v>
      </c>
      <c r="O2015" s="5">
        <v>41923.843485219906</v>
      </c>
      <c r="P2015" s="5">
        <v>41923.84182927083</v>
      </c>
      <c r="Q2015" s="5">
        <v>41923.857013877314</v>
      </c>
      <c r="R2015" s="5">
        <v>41923.862877268519</v>
      </c>
      <c r="S2015">
        <f t="shared" si="62"/>
        <v>41</v>
      </c>
      <c r="T2015">
        <f t="shared" si="63"/>
        <v>6</v>
      </c>
    </row>
    <row r="2016" spans="1:20" x14ac:dyDescent="0.25">
      <c r="A2016">
        <v>1341322</v>
      </c>
      <c r="B2016">
        <v>228602</v>
      </c>
      <c r="C2016">
        <v>154749</v>
      </c>
      <c r="D2016" t="s">
        <v>53</v>
      </c>
      <c r="E2016" t="s">
        <v>255</v>
      </c>
      <c r="F2016" t="s">
        <v>91</v>
      </c>
      <c r="G2016" t="s">
        <v>703</v>
      </c>
      <c r="H2016">
        <v>1</v>
      </c>
      <c r="I2016" t="s">
        <v>392</v>
      </c>
      <c r="J2016" s="1">
        <v>3.2518287037037034E-3</v>
      </c>
      <c r="K2016">
        <v>40.718110071383997</v>
      </c>
      <c r="L2016">
        <v>-73.957545268768797</v>
      </c>
      <c r="M2016">
        <v>40.721598999999998</v>
      </c>
      <c r="N2016">
        <v>-73.942443999999995</v>
      </c>
      <c r="O2016" s="5">
        <v>41923.843485219906</v>
      </c>
      <c r="P2016" s="5">
        <v>41923.84182927083</v>
      </c>
      <c r="Q2016" s="5">
        <v>41923.857013877314</v>
      </c>
      <c r="R2016" s="5">
        <v>41923.862877268519</v>
      </c>
      <c r="S2016">
        <f t="shared" si="62"/>
        <v>41</v>
      </c>
      <c r="T2016">
        <f t="shared" si="63"/>
        <v>6</v>
      </c>
    </row>
    <row r="2017" spans="1:20" x14ac:dyDescent="0.25">
      <c r="A2017">
        <v>1341323</v>
      </c>
      <c r="B2017">
        <v>65589</v>
      </c>
      <c r="C2017">
        <v>3296</v>
      </c>
      <c r="D2017" t="s">
        <v>23</v>
      </c>
      <c r="E2017" t="s">
        <v>171</v>
      </c>
      <c r="F2017" t="s">
        <v>37</v>
      </c>
      <c r="G2017" t="s">
        <v>3438</v>
      </c>
      <c r="H2017">
        <v>1</v>
      </c>
      <c r="I2017" t="s">
        <v>173</v>
      </c>
      <c r="K2017">
        <v>40.721979579708403</v>
      </c>
      <c r="L2017">
        <v>-73.988148214155601</v>
      </c>
      <c r="M2017">
        <v>40.716590500000002</v>
      </c>
      <c r="N2017">
        <v>-74.004811399999994</v>
      </c>
      <c r="O2017" s="5">
        <v>41923.843528912039</v>
      </c>
      <c r="P2017" s="5">
        <v>41923.844816851852</v>
      </c>
      <c r="Q2017" s="5">
        <v>41923.873162037038</v>
      </c>
      <c r="R2017" s="5">
        <v>41923.880725416668</v>
      </c>
      <c r="S2017">
        <f t="shared" si="62"/>
        <v>41</v>
      </c>
      <c r="T2017">
        <f t="shared" si="63"/>
        <v>6</v>
      </c>
    </row>
    <row r="2018" spans="1:20" x14ac:dyDescent="0.25">
      <c r="A2018">
        <v>1341324</v>
      </c>
      <c r="B2018">
        <v>62359</v>
      </c>
      <c r="C2018">
        <v>129310</v>
      </c>
      <c r="D2018" t="s">
        <v>23</v>
      </c>
      <c r="E2018" t="s">
        <v>341</v>
      </c>
      <c r="F2018" t="s">
        <v>342</v>
      </c>
      <c r="G2018" t="s">
        <v>1716</v>
      </c>
      <c r="H2018">
        <v>1</v>
      </c>
      <c r="I2018" t="s">
        <v>413</v>
      </c>
      <c r="J2018" s="1">
        <v>1.0655E-2</v>
      </c>
      <c r="K2018">
        <v>40.734213854853898</v>
      </c>
      <c r="L2018">
        <v>-74.006202029303594</v>
      </c>
      <c r="M2018">
        <v>40.724780000000003</v>
      </c>
      <c r="N2018">
        <v>-73.980463</v>
      </c>
      <c r="O2018" s="5">
        <v>41923.845072222219</v>
      </c>
      <c r="P2018" s="5">
        <v>41923.876889328705</v>
      </c>
      <c r="Q2018" s="5">
        <v>41923.888230567129</v>
      </c>
      <c r="R2018" s="5">
        <v>41923.899850520836</v>
      </c>
      <c r="S2018">
        <f t="shared" si="62"/>
        <v>41</v>
      </c>
      <c r="T2018">
        <f t="shared" si="63"/>
        <v>6</v>
      </c>
    </row>
    <row r="2019" spans="1:20" x14ac:dyDescent="0.25">
      <c r="A2019">
        <v>1341364</v>
      </c>
      <c r="B2019">
        <v>100738</v>
      </c>
      <c r="C2019">
        <v>157975</v>
      </c>
      <c r="D2019" t="s">
        <v>23</v>
      </c>
      <c r="E2019" t="s">
        <v>1524</v>
      </c>
      <c r="F2019" t="s">
        <v>1525</v>
      </c>
      <c r="G2019" t="s">
        <v>1581</v>
      </c>
      <c r="H2019">
        <v>1</v>
      </c>
      <c r="I2019" t="s">
        <v>212</v>
      </c>
      <c r="J2019" s="1">
        <v>1.1365567129629628E-2</v>
      </c>
      <c r="K2019">
        <v>40.738768706024501</v>
      </c>
      <c r="L2019">
        <v>-73.988641562611093</v>
      </c>
      <c r="M2019">
        <v>40.747098000000001</v>
      </c>
      <c r="N2019">
        <v>-73.986641000000006</v>
      </c>
      <c r="O2019" s="5">
        <v>41923.845966678244</v>
      </c>
      <c r="P2019" s="5">
        <v>41923.851253668981</v>
      </c>
      <c r="Q2019" s="5">
        <v>41923.877877615741</v>
      </c>
      <c r="R2019" s="5">
        <v>41923.889158888887</v>
      </c>
      <c r="S2019">
        <f t="shared" si="62"/>
        <v>41</v>
      </c>
      <c r="T2019">
        <f t="shared" si="63"/>
        <v>6</v>
      </c>
    </row>
    <row r="2020" spans="1:20" x14ac:dyDescent="0.25">
      <c r="A2020">
        <v>1341364</v>
      </c>
      <c r="B2020">
        <v>100738</v>
      </c>
      <c r="C2020">
        <v>157975</v>
      </c>
      <c r="D2020" t="s">
        <v>23</v>
      </c>
      <c r="E2020" t="s">
        <v>1524</v>
      </c>
      <c r="F2020" t="s">
        <v>1525</v>
      </c>
      <c r="G2020" t="s">
        <v>3604</v>
      </c>
      <c r="H2020">
        <v>1</v>
      </c>
      <c r="I2020" t="s">
        <v>1070</v>
      </c>
      <c r="J2020" s="1">
        <v>1.1365567129629628E-2</v>
      </c>
      <c r="K2020">
        <v>40.738768706024501</v>
      </c>
      <c r="L2020">
        <v>-73.988641562611093</v>
      </c>
      <c r="M2020">
        <v>40.747098000000001</v>
      </c>
      <c r="N2020">
        <v>-73.986641000000006</v>
      </c>
      <c r="O2020" s="5">
        <v>41923.845966678244</v>
      </c>
      <c r="P2020" s="5">
        <v>41923.851253668981</v>
      </c>
      <c r="Q2020" s="5">
        <v>41923.877877615741</v>
      </c>
      <c r="R2020" s="5">
        <v>41923.889158888887</v>
      </c>
      <c r="S2020">
        <f t="shared" si="62"/>
        <v>41</v>
      </c>
      <c r="T2020">
        <f t="shared" si="63"/>
        <v>6</v>
      </c>
    </row>
    <row r="2021" spans="1:20" x14ac:dyDescent="0.25">
      <c r="A2021">
        <v>1341372</v>
      </c>
      <c r="B2021">
        <v>325817</v>
      </c>
      <c r="C2021">
        <v>152676</v>
      </c>
      <c r="D2021" t="s">
        <v>23</v>
      </c>
      <c r="E2021" t="s">
        <v>293</v>
      </c>
      <c r="F2021" t="s">
        <v>37</v>
      </c>
      <c r="K2021">
        <v>40.761836680634801</v>
      </c>
      <c r="L2021">
        <v>-73.960403720115593</v>
      </c>
      <c r="M2021">
        <v>40.7682553</v>
      </c>
      <c r="N2021">
        <v>-73.965568700000006</v>
      </c>
      <c r="O2021" s="5">
        <v>41923.846427037039</v>
      </c>
      <c r="P2021" s="5">
        <v>41923.854696712966</v>
      </c>
      <c r="Q2021" s="5">
        <v>41923.874368194447</v>
      </c>
      <c r="R2021" s="5">
        <v>41923.884638425923</v>
      </c>
      <c r="S2021">
        <f t="shared" si="62"/>
        <v>41</v>
      </c>
      <c r="T2021">
        <f t="shared" si="63"/>
        <v>6</v>
      </c>
    </row>
    <row r="2022" spans="1:20" x14ac:dyDescent="0.25">
      <c r="A2022">
        <v>1341379</v>
      </c>
      <c r="B2022">
        <v>248386</v>
      </c>
      <c r="C2022">
        <v>57186</v>
      </c>
      <c r="D2022" t="s">
        <v>23</v>
      </c>
      <c r="E2022" t="s">
        <v>695</v>
      </c>
      <c r="F2022" t="s">
        <v>25</v>
      </c>
      <c r="G2022" t="s">
        <v>900</v>
      </c>
      <c r="H2022">
        <v>1</v>
      </c>
      <c r="I2022" t="s">
        <v>115</v>
      </c>
      <c r="K2022">
        <v>40.747169914496503</v>
      </c>
      <c r="L2022">
        <v>-74.000635650385306</v>
      </c>
      <c r="M2022">
        <v>40.755873399999999</v>
      </c>
      <c r="N2022">
        <v>-73.992511699999994</v>
      </c>
      <c r="O2022" s="5">
        <v>41923.847389027775</v>
      </c>
      <c r="P2022" s="5">
        <v>41923.850868877314</v>
      </c>
      <c r="Q2022" s="5">
        <v>41923.873666504631</v>
      </c>
      <c r="R2022" s="5">
        <v>41923.883390208335</v>
      </c>
      <c r="S2022">
        <f t="shared" si="62"/>
        <v>41</v>
      </c>
      <c r="T2022">
        <f t="shared" si="63"/>
        <v>6</v>
      </c>
    </row>
    <row r="2023" spans="1:20" x14ac:dyDescent="0.25">
      <c r="A2023">
        <v>1341402</v>
      </c>
      <c r="B2023">
        <v>373523</v>
      </c>
      <c r="C2023">
        <v>111793</v>
      </c>
      <c r="D2023" t="s">
        <v>53</v>
      </c>
      <c r="E2023" t="s">
        <v>40</v>
      </c>
      <c r="F2023" t="s">
        <v>41</v>
      </c>
      <c r="G2023" t="s">
        <v>809</v>
      </c>
      <c r="H2023">
        <v>2</v>
      </c>
      <c r="I2023" t="s">
        <v>810</v>
      </c>
      <c r="J2023" s="1">
        <v>6.0231712962962964E-3</v>
      </c>
      <c r="K2023">
        <v>40.719268925450301</v>
      </c>
      <c r="L2023">
        <v>-74.008749884804104</v>
      </c>
      <c r="M2023">
        <v>40.718617500000001</v>
      </c>
      <c r="N2023">
        <v>-74.0047742</v>
      </c>
      <c r="O2023" s="5">
        <v>41923.848134918982</v>
      </c>
      <c r="P2023" s="5">
        <v>41923.859174664351</v>
      </c>
      <c r="Q2023" s="5">
        <v>41923.882231018521</v>
      </c>
      <c r="R2023" s="5">
        <v>41923.886075555558</v>
      </c>
      <c r="S2023">
        <f t="shared" si="62"/>
        <v>41</v>
      </c>
      <c r="T2023">
        <f t="shared" si="63"/>
        <v>6</v>
      </c>
    </row>
    <row r="2024" spans="1:20" x14ac:dyDescent="0.25">
      <c r="A2024">
        <v>1341402</v>
      </c>
      <c r="B2024">
        <v>373523</v>
      </c>
      <c r="C2024">
        <v>111793</v>
      </c>
      <c r="D2024" t="s">
        <v>53</v>
      </c>
      <c r="E2024" t="s">
        <v>40</v>
      </c>
      <c r="F2024" t="s">
        <v>41</v>
      </c>
      <c r="G2024" t="s">
        <v>1220</v>
      </c>
      <c r="H2024">
        <v>1</v>
      </c>
      <c r="I2024" t="s">
        <v>1221</v>
      </c>
      <c r="J2024" s="1">
        <v>6.0231712962962964E-3</v>
      </c>
      <c r="K2024">
        <v>40.719268925450301</v>
      </c>
      <c r="L2024">
        <v>-74.008749884804104</v>
      </c>
      <c r="M2024">
        <v>40.718617500000001</v>
      </c>
      <c r="N2024">
        <v>-74.0047742</v>
      </c>
      <c r="O2024" s="5">
        <v>41923.848134918982</v>
      </c>
      <c r="P2024" s="5">
        <v>41923.859174664351</v>
      </c>
      <c r="Q2024" s="5">
        <v>41923.882231018521</v>
      </c>
      <c r="R2024" s="5">
        <v>41923.886075555558</v>
      </c>
      <c r="S2024">
        <f t="shared" si="62"/>
        <v>41</v>
      </c>
      <c r="T2024">
        <f t="shared" si="63"/>
        <v>6</v>
      </c>
    </row>
    <row r="2025" spans="1:20" x14ac:dyDescent="0.25">
      <c r="A2025">
        <v>1341387</v>
      </c>
      <c r="B2025">
        <v>280884</v>
      </c>
      <c r="C2025">
        <v>67899</v>
      </c>
      <c r="D2025" t="s">
        <v>53</v>
      </c>
      <c r="E2025" t="s">
        <v>730</v>
      </c>
      <c r="F2025" t="s">
        <v>91</v>
      </c>
      <c r="G2025" t="s">
        <v>2344</v>
      </c>
      <c r="H2025">
        <v>1</v>
      </c>
      <c r="I2025" t="s">
        <v>25</v>
      </c>
      <c r="J2025" s="1">
        <v>4.9861458333333329E-3</v>
      </c>
      <c r="K2025">
        <v>40.722748587419602</v>
      </c>
      <c r="L2025">
        <v>-73.996061916918705</v>
      </c>
      <c r="M2025">
        <v>40.777691337317897</v>
      </c>
      <c r="N2025">
        <v>-73.955227509209806</v>
      </c>
      <c r="O2025" s="5">
        <v>41923.848293194445</v>
      </c>
      <c r="P2025" s="5">
        <v>41923.875582384258</v>
      </c>
      <c r="Q2025" s="5">
        <v>41923.884971782405</v>
      </c>
      <c r="R2025" s="5">
        <v>41923.910075115738</v>
      </c>
      <c r="S2025">
        <f t="shared" si="62"/>
        <v>41</v>
      </c>
      <c r="T2025">
        <f t="shared" si="63"/>
        <v>6</v>
      </c>
    </row>
    <row r="2026" spans="1:20" x14ac:dyDescent="0.25">
      <c r="A2026">
        <v>1341387</v>
      </c>
      <c r="B2026">
        <v>280884</v>
      </c>
      <c r="C2026">
        <v>67899</v>
      </c>
      <c r="D2026" t="s">
        <v>53</v>
      </c>
      <c r="E2026" t="s">
        <v>730</v>
      </c>
      <c r="F2026" t="s">
        <v>91</v>
      </c>
      <c r="G2026" t="s">
        <v>3007</v>
      </c>
      <c r="H2026">
        <v>1</v>
      </c>
      <c r="I2026" t="s">
        <v>93</v>
      </c>
      <c r="J2026" s="1">
        <v>4.9861458333333329E-3</v>
      </c>
      <c r="K2026">
        <v>40.722748587419602</v>
      </c>
      <c r="L2026">
        <v>-73.996061916918705</v>
      </c>
      <c r="M2026">
        <v>40.777691337317897</v>
      </c>
      <c r="N2026">
        <v>-73.955227509209806</v>
      </c>
      <c r="O2026" s="5">
        <v>41923.848293194445</v>
      </c>
      <c r="P2026" s="5">
        <v>41923.875582384258</v>
      </c>
      <c r="Q2026" s="5">
        <v>41923.884971782405</v>
      </c>
      <c r="R2026" s="5">
        <v>41923.910075115738</v>
      </c>
      <c r="S2026">
        <f t="shared" si="62"/>
        <v>41</v>
      </c>
      <c r="T2026">
        <f t="shared" si="63"/>
        <v>6</v>
      </c>
    </row>
    <row r="2027" spans="1:20" x14ac:dyDescent="0.25">
      <c r="A2027">
        <v>1341401</v>
      </c>
      <c r="B2027">
        <v>152061</v>
      </c>
      <c r="C2027">
        <v>139613</v>
      </c>
      <c r="D2027" t="s">
        <v>53</v>
      </c>
      <c r="E2027" t="s">
        <v>332</v>
      </c>
      <c r="F2027" t="s">
        <v>25</v>
      </c>
      <c r="G2027" t="s">
        <v>2525</v>
      </c>
      <c r="H2027">
        <v>1</v>
      </c>
      <c r="I2027" t="s">
        <v>2526</v>
      </c>
      <c r="K2027">
        <v>40.74962</v>
      </c>
      <c r="L2027">
        <v>-73.991614999999996</v>
      </c>
      <c r="M2027">
        <v>40.732152999999997</v>
      </c>
      <c r="N2027">
        <v>-74.002094</v>
      </c>
      <c r="O2027" s="5">
        <v>41923.848488993055</v>
      </c>
      <c r="P2027" s="5">
        <v>41923.866022592592</v>
      </c>
      <c r="Q2027" s="5">
        <v>41923.898892881945</v>
      </c>
      <c r="R2027" s="5">
        <v>41923.907476898145</v>
      </c>
      <c r="S2027">
        <f t="shared" si="62"/>
        <v>41</v>
      </c>
      <c r="T2027">
        <f t="shared" si="63"/>
        <v>6</v>
      </c>
    </row>
    <row r="2028" spans="1:20" x14ac:dyDescent="0.25">
      <c r="A2028">
        <v>1341422</v>
      </c>
      <c r="B2028">
        <v>45164</v>
      </c>
      <c r="C2028">
        <v>109013</v>
      </c>
      <c r="D2028" t="s">
        <v>53</v>
      </c>
      <c r="E2028" t="s">
        <v>54</v>
      </c>
      <c r="F2028" t="s">
        <v>29</v>
      </c>
      <c r="G2028" t="s">
        <v>151</v>
      </c>
      <c r="H2028">
        <v>4</v>
      </c>
      <c r="I2028" t="s">
        <v>151</v>
      </c>
      <c r="K2028">
        <v>40.780825773220101</v>
      </c>
      <c r="L2028">
        <v>-73.976483345031696</v>
      </c>
      <c r="M2028">
        <v>40.769589565828497</v>
      </c>
      <c r="N2028">
        <v>-73.981563330753602</v>
      </c>
      <c r="O2028" s="5">
        <v>41923.849363668982</v>
      </c>
      <c r="P2028" s="5">
        <v>41923.857647696757</v>
      </c>
      <c r="Q2028" s="5">
        <v>41923.881687094909</v>
      </c>
      <c r="R2028" s="5">
        <v>41923.896590138887</v>
      </c>
      <c r="S2028">
        <f t="shared" si="62"/>
        <v>41</v>
      </c>
      <c r="T2028">
        <f t="shared" si="63"/>
        <v>6</v>
      </c>
    </row>
    <row r="2029" spans="1:20" x14ac:dyDescent="0.25">
      <c r="A2029">
        <v>1341487</v>
      </c>
      <c r="B2029">
        <v>106478</v>
      </c>
      <c r="C2029">
        <v>158266</v>
      </c>
      <c r="D2029" t="s">
        <v>314</v>
      </c>
      <c r="E2029" t="s">
        <v>129</v>
      </c>
      <c r="F2029" t="s">
        <v>45</v>
      </c>
      <c r="G2029" t="s">
        <v>561</v>
      </c>
      <c r="H2029">
        <v>1</v>
      </c>
      <c r="I2029" t="s">
        <v>131</v>
      </c>
      <c r="J2029" s="1">
        <v>1.3268159722222221E-2</v>
      </c>
      <c r="K2029">
        <v>40.719386413349397</v>
      </c>
      <c r="L2029">
        <v>-74.008692501044905</v>
      </c>
      <c r="M2029">
        <v>40.724400299999999</v>
      </c>
      <c r="N2029">
        <v>-73.991197600000007</v>
      </c>
      <c r="O2029" s="5">
        <v>41923.853347557873</v>
      </c>
      <c r="R2029" s="5">
        <v>41923.917158229167</v>
      </c>
      <c r="S2029">
        <f t="shared" si="62"/>
        <v>41</v>
      </c>
      <c r="T2029">
        <f t="shared" si="63"/>
        <v>6</v>
      </c>
    </row>
    <row r="2030" spans="1:20" x14ac:dyDescent="0.25">
      <c r="A2030">
        <v>1341499</v>
      </c>
      <c r="B2030">
        <v>67370</v>
      </c>
      <c r="C2030">
        <v>104533</v>
      </c>
      <c r="D2030" t="s">
        <v>23</v>
      </c>
      <c r="E2030" t="s">
        <v>88</v>
      </c>
      <c r="F2030" t="s">
        <v>89</v>
      </c>
      <c r="K2030">
        <v>40.733406899999999</v>
      </c>
      <c r="L2030">
        <v>-73.986723799999993</v>
      </c>
      <c r="M2030">
        <v>40.727516199999997</v>
      </c>
      <c r="N2030">
        <v>-73.984561799999994</v>
      </c>
      <c r="O2030" s="5">
        <v>41923.853463391206</v>
      </c>
      <c r="P2030" s="5">
        <v>41923.863278622688</v>
      </c>
      <c r="Q2030" s="5">
        <v>41923.869444016207</v>
      </c>
      <c r="R2030" s="5">
        <v>41923.874095046296</v>
      </c>
      <c r="S2030">
        <f t="shared" si="62"/>
        <v>41</v>
      </c>
      <c r="T2030">
        <f t="shared" si="63"/>
        <v>6</v>
      </c>
    </row>
    <row r="2031" spans="1:20" x14ac:dyDescent="0.25">
      <c r="A2031">
        <v>1341485</v>
      </c>
      <c r="B2031">
        <v>35432</v>
      </c>
      <c r="C2031">
        <v>129289</v>
      </c>
      <c r="D2031" t="s">
        <v>23</v>
      </c>
      <c r="E2031" t="s">
        <v>336</v>
      </c>
      <c r="F2031" t="s">
        <v>37</v>
      </c>
      <c r="G2031" t="s">
        <v>2271</v>
      </c>
      <c r="H2031">
        <v>1</v>
      </c>
      <c r="I2031" t="s">
        <v>1642</v>
      </c>
      <c r="J2031" s="1">
        <v>7.4777777777777785E-3</v>
      </c>
      <c r="K2031">
        <v>40.762857763598497</v>
      </c>
      <c r="L2031">
        <v>-73.9716190014841</v>
      </c>
      <c r="M2031">
        <v>40.751897999999997</v>
      </c>
      <c r="N2031">
        <v>-73.985834999999994</v>
      </c>
      <c r="O2031" s="5">
        <v>41923.853846527774</v>
      </c>
      <c r="P2031" s="5">
        <v>41923.864419837962</v>
      </c>
      <c r="Q2031" s="5">
        <v>41923.896561932874</v>
      </c>
      <c r="R2031" s="5">
        <v>41923.906153981479</v>
      </c>
      <c r="S2031">
        <f t="shared" si="62"/>
        <v>41</v>
      </c>
      <c r="T2031">
        <f t="shared" si="63"/>
        <v>6</v>
      </c>
    </row>
    <row r="2032" spans="1:20" x14ac:dyDescent="0.25">
      <c r="A2032">
        <v>1341485</v>
      </c>
      <c r="B2032">
        <v>35432</v>
      </c>
      <c r="C2032">
        <v>129289</v>
      </c>
      <c r="D2032" t="s">
        <v>23</v>
      </c>
      <c r="E2032" t="s">
        <v>336</v>
      </c>
      <c r="F2032" t="s">
        <v>37</v>
      </c>
      <c r="G2032" t="s">
        <v>1835</v>
      </c>
      <c r="H2032">
        <v>1</v>
      </c>
      <c r="I2032" t="s">
        <v>1836</v>
      </c>
      <c r="J2032" s="1">
        <v>7.4777777777777785E-3</v>
      </c>
      <c r="K2032">
        <v>40.762857763598497</v>
      </c>
      <c r="L2032">
        <v>-73.9716190014841</v>
      </c>
      <c r="M2032">
        <v>40.751897999999997</v>
      </c>
      <c r="N2032">
        <v>-73.985834999999994</v>
      </c>
      <c r="O2032" s="5">
        <v>41923.853846527774</v>
      </c>
      <c r="P2032" s="5">
        <v>41923.864419837962</v>
      </c>
      <c r="Q2032" s="5">
        <v>41923.896561932874</v>
      </c>
      <c r="R2032" s="5">
        <v>41923.906153981479</v>
      </c>
      <c r="S2032">
        <f t="shared" si="62"/>
        <v>41</v>
      </c>
      <c r="T2032">
        <f t="shared" si="63"/>
        <v>6</v>
      </c>
    </row>
    <row r="2033" spans="1:20" x14ac:dyDescent="0.25">
      <c r="A2033">
        <v>1341520</v>
      </c>
      <c r="B2033">
        <v>367591</v>
      </c>
      <c r="C2033">
        <v>133004</v>
      </c>
      <c r="D2033" t="s">
        <v>23</v>
      </c>
      <c r="E2033" t="s">
        <v>558</v>
      </c>
      <c r="F2033" t="s">
        <v>63</v>
      </c>
      <c r="G2033" t="s">
        <v>2478</v>
      </c>
      <c r="H2033">
        <v>1</v>
      </c>
      <c r="I2033" t="s">
        <v>560</v>
      </c>
      <c r="J2033" s="1">
        <v>8.0473032407407403E-3</v>
      </c>
      <c r="K2033">
        <v>40.6776831175114</v>
      </c>
      <c r="L2033">
        <v>-73.983998673728195</v>
      </c>
      <c r="M2033">
        <v>40.688013126327803</v>
      </c>
      <c r="N2033">
        <v>-73.979255985060504</v>
      </c>
      <c r="O2033" s="5">
        <v>41923.854881134263</v>
      </c>
      <c r="P2033" s="5">
        <v>41923.870921574075</v>
      </c>
      <c r="Q2033" s="5">
        <v>41923.882142581017</v>
      </c>
      <c r="R2033" s="5">
        <v>41923.889512407404</v>
      </c>
      <c r="S2033">
        <f t="shared" si="62"/>
        <v>41</v>
      </c>
      <c r="T2033">
        <f t="shared" si="63"/>
        <v>6</v>
      </c>
    </row>
    <row r="2034" spans="1:20" x14ac:dyDescent="0.25">
      <c r="A2034">
        <v>1341522</v>
      </c>
      <c r="B2034">
        <v>198677</v>
      </c>
      <c r="C2034">
        <v>59348</v>
      </c>
      <c r="D2034" t="s">
        <v>85</v>
      </c>
      <c r="E2034" t="s">
        <v>680</v>
      </c>
      <c r="F2034" t="s">
        <v>70</v>
      </c>
      <c r="G2034" t="s">
        <v>1634</v>
      </c>
      <c r="H2034">
        <v>1</v>
      </c>
      <c r="I2034" t="s">
        <v>682</v>
      </c>
      <c r="K2034">
        <v>40.721735571599297</v>
      </c>
      <c r="L2034">
        <v>-73.995935664258297</v>
      </c>
      <c r="M2034">
        <v>40.767725300000002</v>
      </c>
      <c r="N2034">
        <v>-73.991564199999999</v>
      </c>
      <c r="O2034" s="5">
        <v>41923.855769652779</v>
      </c>
      <c r="P2034" s="5">
        <v>41923.871836134262</v>
      </c>
      <c r="Q2034" s="5">
        <v>41923.882857106481</v>
      </c>
      <c r="R2034" s="5">
        <v>41923.896587384261</v>
      </c>
      <c r="S2034">
        <f t="shared" si="62"/>
        <v>41</v>
      </c>
      <c r="T2034">
        <f t="shared" si="63"/>
        <v>6</v>
      </c>
    </row>
    <row r="2035" spans="1:20" x14ac:dyDescent="0.25">
      <c r="A2035">
        <v>1341566</v>
      </c>
      <c r="B2035">
        <v>62458</v>
      </c>
      <c r="C2035">
        <v>144094</v>
      </c>
      <c r="D2035" t="s">
        <v>53</v>
      </c>
      <c r="E2035" t="s">
        <v>500</v>
      </c>
      <c r="F2035" t="s">
        <v>501</v>
      </c>
      <c r="G2035" t="s">
        <v>1752</v>
      </c>
      <c r="H2035">
        <v>1</v>
      </c>
      <c r="I2035" t="s">
        <v>1753</v>
      </c>
      <c r="K2035">
        <v>40.779598</v>
      </c>
      <c r="L2035">
        <v>-73.947388000000004</v>
      </c>
      <c r="M2035">
        <v>40.725133900000003</v>
      </c>
      <c r="N2035">
        <v>-73.994578399999995</v>
      </c>
      <c r="O2035" s="5">
        <v>41923.857739247687</v>
      </c>
      <c r="P2035" s="5">
        <v>41923.861314641203</v>
      </c>
      <c r="Q2035" s="5">
        <v>41923.870571585649</v>
      </c>
      <c r="R2035" s="5">
        <v>41923.89621820602</v>
      </c>
      <c r="S2035">
        <f t="shared" si="62"/>
        <v>41</v>
      </c>
      <c r="T2035">
        <f t="shared" si="63"/>
        <v>6</v>
      </c>
    </row>
    <row r="2036" spans="1:20" x14ac:dyDescent="0.25">
      <c r="A2036">
        <v>1341620</v>
      </c>
      <c r="B2036">
        <v>317609</v>
      </c>
      <c r="C2036">
        <v>20962</v>
      </c>
      <c r="D2036" t="s">
        <v>85</v>
      </c>
      <c r="E2036" t="s">
        <v>500</v>
      </c>
      <c r="F2036" t="s">
        <v>501</v>
      </c>
      <c r="K2036">
        <v>40.779598</v>
      </c>
      <c r="L2036">
        <v>-73.947388000000004</v>
      </c>
      <c r="M2036">
        <v>40.774506000000002</v>
      </c>
      <c r="N2036">
        <v>-73.965108999999998</v>
      </c>
      <c r="O2036" s="5">
        <v>41923.861677719906</v>
      </c>
      <c r="P2036" s="5">
        <v>41923.86805837963</v>
      </c>
      <c r="Q2036" s="5">
        <v>41923.875762268515</v>
      </c>
      <c r="R2036" s="5">
        <v>41923.883671192132</v>
      </c>
      <c r="S2036">
        <f t="shared" si="62"/>
        <v>41</v>
      </c>
      <c r="T2036">
        <f t="shared" si="63"/>
        <v>6</v>
      </c>
    </row>
    <row r="2037" spans="1:20" x14ac:dyDescent="0.25">
      <c r="A2037">
        <v>1341720</v>
      </c>
      <c r="B2037">
        <v>133202</v>
      </c>
      <c r="C2037">
        <v>99219</v>
      </c>
      <c r="D2037" t="s">
        <v>23</v>
      </c>
      <c r="E2037" t="s">
        <v>1019</v>
      </c>
      <c r="F2037" t="s">
        <v>45</v>
      </c>
      <c r="G2037" t="s">
        <v>2674</v>
      </c>
      <c r="H2037">
        <v>1</v>
      </c>
      <c r="I2037" t="s">
        <v>1067</v>
      </c>
      <c r="J2037" s="1">
        <v>4.4927083333333338E-3</v>
      </c>
      <c r="K2037">
        <v>40.732666419020703</v>
      </c>
      <c r="L2037">
        <v>-74.003292612268694</v>
      </c>
      <c r="M2037">
        <v>40.745159299999997</v>
      </c>
      <c r="N2037">
        <v>-73.995090000000005</v>
      </c>
      <c r="O2037" s="5">
        <v>41923.868997766207</v>
      </c>
      <c r="P2037" s="5">
        <v>41923.873957719909</v>
      </c>
      <c r="Q2037" s="5">
        <v>41923.883567060184</v>
      </c>
      <c r="R2037" s="5">
        <v>41923.891021053241</v>
      </c>
      <c r="S2037">
        <f t="shared" si="62"/>
        <v>41</v>
      </c>
      <c r="T2037">
        <f t="shared" si="63"/>
        <v>6</v>
      </c>
    </row>
    <row r="2038" spans="1:20" x14ac:dyDescent="0.25">
      <c r="A2038">
        <v>1341720</v>
      </c>
      <c r="B2038">
        <v>133202</v>
      </c>
      <c r="C2038">
        <v>99219</v>
      </c>
      <c r="D2038" t="s">
        <v>23</v>
      </c>
      <c r="E2038" t="s">
        <v>1019</v>
      </c>
      <c r="F2038" t="s">
        <v>45</v>
      </c>
      <c r="G2038" t="s">
        <v>3905</v>
      </c>
      <c r="H2038">
        <v>1</v>
      </c>
      <c r="I2038" t="s">
        <v>1664</v>
      </c>
      <c r="J2038" s="1">
        <v>4.4927083333333338E-3</v>
      </c>
      <c r="K2038">
        <v>40.732666419020703</v>
      </c>
      <c r="L2038">
        <v>-74.003292612268694</v>
      </c>
      <c r="M2038">
        <v>40.745159299999997</v>
      </c>
      <c r="N2038">
        <v>-73.995090000000005</v>
      </c>
      <c r="O2038" s="5">
        <v>41923.868997766207</v>
      </c>
      <c r="P2038" s="5">
        <v>41923.873957719909</v>
      </c>
      <c r="Q2038" s="5">
        <v>41923.883567060184</v>
      </c>
      <c r="R2038" s="5">
        <v>41923.891021053241</v>
      </c>
      <c r="S2038">
        <f t="shared" si="62"/>
        <v>41</v>
      </c>
      <c r="T2038">
        <f t="shared" si="63"/>
        <v>6</v>
      </c>
    </row>
    <row r="2039" spans="1:20" x14ac:dyDescent="0.25">
      <c r="A2039">
        <v>1341790</v>
      </c>
      <c r="B2039">
        <v>373689</v>
      </c>
      <c r="C2039">
        <v>152676</v>
      </c>
      <c r="D2039" t="s">
        <v>23</v>
      </c>
      <c r="E2039" t="s">
        <v>28</v>
      </c>
      <c r="F2039" t="s">
        <v>29</v>
      </c>
      <c r="G2039" t="s">
        <v>2175</v>
      </c>
      <c r="H2039">
        <v>1</v>
      </c>
      <c r="I2039" t="s">
        <v>147</v>
      </c>
      <c r="J2039" s="1">
        <v>1.5031631944444445E-2</v>
      </c>
      <c r="K2039">
        <v>40.768488798984301</v>
      </c>
      <c r="L2039">
        <v>-73.955182186711994</v>
      </c>
      <c r="M2039">
        <v>40.765697947766498</v>
      </c>
      <c r="N2039">
        <v>-73.954975022554606</v>
      </c>
      <c r="O2039" s="5">
        <v>41923.874633449072</v>
      </c>
      <c r="P2039" s="5">
        <v>41923.888742314812</v>
      </c>
      <c r="Q2039" s="5">
        <v>41923.903193229169</v>
      </c>
      <c r="R2039" s="5">
        <v>41923.907507013886</v>
      </c>
      <c r="S2039">
        <f t="shared" si="62"/>
        <v>41</v>
      </c>
      <c r="T2039">
        <f t="shared" si="63"/>
        <v>6</v>
      </c>
    </row>
    <row r="2040" spans="1:20" x14ac:dyDescent="0.25">
      <c r="A2040">
        <v>1341790</v>
      </c>
      <c r="B2040">
        <v>373689</v>
      </c>
      <c r="C2040">
        <v>152676</v>
      </c>
      <c r="D2040" t="s">
        <v>23</v>
      </c>
      <c r="E2040" t="s">
        <v>28</v>
      </c>
      <c r="F2040" t="s">
        <v>29</v>
      </c>
      <c r="G2040" t="s">
        <v>2175</v>
      </c>
      <c r="H2040">
        <v>1</v>
      </c>
      <c r="I2040" t="s">
        <v>147</v>
      </c>
      <c r="J2040" s="1">
        <v>1.5031631944444445E-2</v>
      </c>
      <c r="K2040">
        <v>40.768488798984301</v>
      </c>
      <c r="L2040">
        <v>-73.955182186711994</v>
      </c>
      <c r="M2040">
        <v>40.765697947766498</v>
      </c>
      <c r="N2040">
        <v>-73.954975022554606</v>
      </c>
      <c r="O2040" s="5">
        <v>41923.874633449072</v>
      </c>
      <c r="P2040" s="5">
        <v>41923.888742314812</v>
      </c>
      <c r="Q2040" s="5">
        <v>41923.903193229169</v>
      </c>
      <c r="R2040" s="5">
        <v>41923.907507013886</v>
      </c>
      <c r="S2040">
        <f t="shared" si="62"/>
        <v>41</v>
      </c>
      <c r="T2040">
        <f t="shared" si="63"/>
        <v>6</v>
      </c>
    </row>
    <row r="2041" spans="1:20" x14ac:dyDescent="0.25">
      <c r="A2041">
        <v>1341806</v>
      </c>
      <c r="B2041">
        <v>41409</v>
      </c>
      <c r="C2041">
        <v>122837</v>
      </c>
      <c r="D2041" t="s">
        <v>23</v>
      </c>
      <c r="E2041" t="s">
        <v>816</v>
      </c>
      <c r="F2041" t="s">
        <v>70</v>
      </c>
      <c r="K2041">
        <v>40.721798994923297</v>
      </c>
      <c r="L2041">
        <v>-73.996130781971104</v>
      </c>
      <c r="M2041">
        <v>40.721755600000002</v>
      </c>
      <c r="N2041">
        <v>-74.004034899999994</v>
      </c>
      <c r="O2041" s="5">
        <v>41923.875279687498</v>
      </c>
      <c r="P2041" s="5">
        <v>41923.893053136577</v>
      </c>
      <c r="Q2041" s="5">
        <v>41923.90077832176</v>
      </c>
      <c r="R2041" s="5">
        <v>41923.905103333331</v>
      </c>
      <c r="S2041">
        <f t="shared" si="62"/>
        <v>41</v>
      </c>
      <c r="T2041">
        <f t="shared" si="63"/>
        <v>6</v>
      </c>
    </row>
    <row r="2042" spans="1:20" x14ac:dyDescent="0.25">
      <c r="A2042">
        <v>1341861</v>
      </c>
      <c r="B2042">
        <v>39334</v>
      </c>
      <c r="C2042">
        <v>104533</v>
      </c>
      <c r="D2042" t="s">
        <v>23</v>
      </c>
      <c r="E2042" t="s">
        <v>2078</v>
      </c>
      <c r="F2042" t="s">
        <v>709</v>
      </c>
      <c r="G2042" t="s">
        <v>2079</v>
      </c>
      <c r="H2042">
        <v>1</v>
      </c>
      <c r="I2042" t="s">
        <v>2080</v>
      </c>
      <c r="J2042" s="1">
        <v>3.8154861111111111E-3</v>
      </c>
      <c r="K2042">
        <v>40.741171775466</v>
      </c>
      <c r="L2042">
        <v>-74.004887919394903</v>
      </c>
      <c r="M2042">
        <v>40.734397000000001</v>
      </c>
      <c r="N2042">
        <v>-74.000786000000005</v>
      </c>
      <c r="O2042" s="5">
        <v>41923.877393784722</v>
      </c>
      <c r="P2042" s="5">
        <v>41923.88720258102</v>
      </c>
      <c r="Q2042" s="5">
        <v>41923.899577939817</v>
      </c>
      <c r="R2042" s="5">
        <v>41923.904935787039</v>
      </c>
      <c r="S2042">
        <f t="shared" si="62"/>
        <v>41</v>
      </c>
      <c r="T2042">
        <f t="shared" si="63"/>
        <v>6</v>
      </c>
    </row>
    <row r="2043" spans="1:20" x14ac:dyDescent="0.25">
      <c r="A2043">
        <v>1341861</v>
      </c>
      <c r="B2043">
        <v>39334</v>
      </c>
      <c r="C2043">
        <v>104533</v>
      </c>
      <c r="D2043" t="s">
        <v>23</v>
      </c>
      <c r="E2043" t="s">
        <v>2078</v>
      </c>
      <c r="F2043" t="s">
        <v>709</v>
      </c>
      <c r="G2043" t="s">
        <v>3030</v>
      </c>
      <c r="H2043">
        <v>1</v>
      </c>
      <c r="I2043" t="s">
        <v>3031</v>
      </c>
      <c r="J2043" s="1">
        <v>3.8154861111111111E-3</v>
      </c>
      <c r="K2043">
        <v>40.741171775466</v>
      </c>
      <c r="L2043">
        <v>-74.004887919394903</v>
      </c>
      <c r="M2043">
        <v>40.734397000000001</v>
      </c>
      <c r="N2043">
        <v>-74.000786000000005</v>
      </c>
      <c r="O2043" s="5">
        <v>41923.877393784722</v>
      </c>
      <c r="P2043" s="5">
        <v>41923.88720258102</v>
      </c>
      <c r="Q2043" s="5">
        <v>41923.899577939817</v>
      </c>
      <c r="R2043" s="5">
        <v>41923.904935787039</v>
      </c>
      <c r="S2043">
        <f t="shared" si="62"/>
        <v>41</v>
      </c>
      <c r="T2043">
        <f t="shared" si="63"/>
        <v>6</v>
      </c>
    </row>
    <row r="2044" spans="1:20" x14ac:dyDescent="0.25">
      <c r="A2044">
        <v>1341877</v>
      </c>
      <c r="B2044">
        <v>164131</v>
      </c>
      <c r="C2044">
        <v>109013</v>
      </c>
      <c r="D2044" t="s">
        <v>53</v>
      </c>
      <c r="E2044" t="s">
        <v>1403</v>
      </c>
      <c r="F2044" t="s">
        <v>91</v>
      </c>
      <c r="G2044" t="s">
        <v>2925</v>
      </c>
      <c r="H2044">
        <v>1</v>
      </c>
      <c r="I2044" t="s">
        <v>70</v>
      </c>
      <c r="J2044" s="1">
        <v>2.7630439814814813E-3</v>
      </c>
      <c r="K2044">
        <v>40.756547149303003</v>
      </c>
      <c r="L2044">
        <v>-73.985576924200004</v>
      </c>
      <c r="M2044">
        <v>40.770499600000001</v>
      </c>
      <c r="N2044">
        <v>-73.981546499999993</v>
      </c>
      <c r="O2044" s="5">
        <v>41923.878029733794</v>
      </c>
      <c r="P2044" s="5">
        <v>41923.90577020833</v>
      </c>
      <c r="Q2044" s="5">
        <v>41923.918610428242</v>
      </c>
      <c r="R2044" s="5">
        <v>41923.932872523146</v>
      </c>
      <c r="S2044">
        <f t="shared" si="62"/>
        <v>41</v>
      </c>
      <c r="T2044">
        <f t="shared" si="63"/>
        <v>6</v>
      </c>
    </row>
    <row r="2045" spans="1:20" x14ac:dyDescent="0.25">
      <c r="A2045">
        <v>1341891</v>
      </c>
      <c r="B2045">
        <v>216087</v>
      </c>
      <c r="C2045">
        <v>133293</v>
      </c>
      <c r="D2045" t="s">
        <v>23</v>
      </c>
      <c r="E2045" t="s">
        <v>1411</v>
      </c>
      <c r="K2045">
        <v>40.722326109723198</v>
      </c>
      <c r="L2045">
        <v>-73.986059005394495</v>
      </c>
      <c r="M2045">
        <v>40.722959437445503</v>
      </c>
      <c r="N2045">
        <v>-73.982952581787401</v>
      </c>
      <c r="O2045" s="5">
        <v>41923.880705428244</v>
      </c>
      <c r="P2045" s="5">
        <v>41923.885070636577</v>
      </c>
      <c r="Q2045" s="5">
        <v>41923.891895289351</v>
      </c>
      <c r="R2045" s="5">
        <v>41923.896823634263</v>
      </c>
      <c r="S2045">
        <f t="shared" si="62"/>
        <v>41</v>
      </c>
      <c r="T2045">
        <f t="shared" si="63"/>
        <v>6</v>
      </c>
    </row>
    <row r="2046" spans="1:20" x14ac:dyDescent="0.25">
      <c r="A2046">
        <v>1341945</v>
      </c>
      <c r="B2046">
        <v>373750</v>
      </c>
      <c r="C2046">
        <v>132893</v>
      </c>
      <c r="D2046" t="s">
        <v>23</v>
      </c>
      <c r="E2046" t="s">
        <v>1481</v>
      </c>
      <c r="F2046" t="s">
        <v>20</v>
      </c>
      <c r="G2046" t="s">
        <v>893</v>
      </c>
      <c r="H2046">
        <v>1</v>
      </c>
      <c r="I2046" t="s">
        <v>971</v>
      </c>
      <c r="J2046" s="1">
        <v>1.0842962962962964E-2</v>
      </c>
      <c r="K2046">
        <v>40.674250953208301</v>
      </c>
      <c r="L2046">
        <v>-73.982294148654105</v>
      </c>
      <c r="M2046">
        <v>40.6668883609033</v>
      </c>
      <c r="N2046">
        <v>-73.977247942307997</v>
      </c>
      <c r="O2046" s="5">
        <v>41923.883109652779</v>
      </c>
      <c r="P2046" s="5">
        <v>41923.893134641206</v>
      </c>
      <c r="Q2046" s="5">
        <v>41923.918724664349</v>
      </c>
      <c r="R2046" s="5">
        <v>41923.922667638886</v>
      </c>
      <c r="S2046">
        <f t="shared" si="62"/>
        <v>41</v>
      </c>
      <c r="T2046">
        <f t="shared" si="63"/>
        <v>6</v>
      </c>
    </row>
    <row r="2047" spans="1:20" x14ac:dyDescent="0.25">
      <c r="A2047">
        <v>1342004</v>
      </c>
      <c r="B2047">
        <v>352254</v>
      </c>
      <c r="C2047">
        <v>133004</v>
      </c>
      <c r="D2047" t="s">
        <v>23</v>
      </c>
      <c r="E2047" t="s">
        <v>243</v>
      </c>
      <c r="F2047" t="s">
        <v>70</v>
      </c>
      <c r="G2047" t="s">
        <v>339</v>
      </c>
      <c r="H2047">
        <v>2</v>
      </c>
      <c r="I2047" t="s">
        <v>340</v>
      </c>
      <c r="K2047">
        <v>40.6792927728454</v>
      </c>
      <c r="L2047">
        <v>-73.995706113753599</v>
      </c>
      <c r="M2047">
        <v>40.685282999999998</v>
      </c>
      <c r="N2047">
        <v>-73.989594999999994</v>
      </c>
      <c r="O2047" s="5">
        <v>41923.886981944444</v>
      </c>
      <c r="P2047" s="5">
        <v>41923.898566967589</v>
      </c>
      <c r="Q2047" s="5">
        <v>41923.90713634259</v>
      </c>
      <c r="R2047" s="5">
        <v>41923.911342974534</v>
      </c>
      <c r="S2047">
        <f t="shared" si="62"/>
        <v>41</v>
      </c>
      <c r="T2047">
        <f t="shared" si="63"/>
        <v>6</v>
      </c>
    </row>
    <row r="2048" spans="1:20" x14ac:dyDescent="0.25">
      <c r="A2048">
        <v>1342029</v>
      </c>
      <c r="B2048">
        <v>152353</v>
      </c>
      <c r="C2048">
        <v>154545</v>
      </c>
      <c r="D2048" t="s">
        <v>23</v>
      </c>
      <c r="E2048" t="s">
        <v>48</v>
      </c>
      <c r="F2048" t="s">
        <v>49</v>
      </c>
      <c r="G2048" t="s">
        <v>462</v>
      </c>
      <c r="H2048">
        <v>2</v>
      </c>
      <c r="I2048" t="s">
        <v>51</v>
      </c>
      <c r="K2048">
        <v>40.729790899999998</v>
      </c>
      <c r="L2048">
        <v>-74.000589300000001</v>
      </c>
      <c r="M2048">
        <v>40.736900400000003</v>
      </c>
      <c r="N2048">
        <v>-73.994162000000003</v>
      </c>
      <c r="O2048" s="5">
        <v>41923.889050115744</v>
      </c>
      <c r="P2048" s="5">
        <v>41923.892273541664</v>
      </c>
      <c r="Q2048" s="5">
        <v>41923.899743043985</v>
      </c>
      <c r="R2048" s="5">
        <v>41923.907136886577</v>
      </c>
      <c r="S2048">
        <f t="shared" si="62"/>
        <v>41</v>
      </c>
      <c r="T2048">
        <f t="shared" si="63"/>
        <v>6</v>
      </c>
    </row>
    <row r="2049" spans="1:20" x14ac:dyDescent="0.25">
      <c r="A2049">
        <v>1342029</v>
      </c>
      <c r="B2049">
        <v>152353</v>
      </c>
      <c r="C2049">
        <v>154545</v>
      </c>
      <c r="D2049" t="s">
        <v>23</v>
      </c>
      <c r="E2049" t="s">
        <v>48</v>
      </c>
      <c r="F2049" t="s">
        <v>49</v>
      </c>
      <c r="G2049" t="s">
        <v>1266</v>
      </c>
      <c r="H2049">
        <v>2</v>
      </c>
      <c r="I2049" t="s">
        <v>51</v>
      </c>
      <c r="K2049">
        <v>40.729790899999998</v>
      </c>
      <c r="L2049">
        <v>-74.000589300000001</v>
      </c>
      <c r="M2049">
        <v>40.736900400000003</v>
      </c>
      <c r="N2049">
        <v>-73.994162000000003</v>
      </c>
      <c r="O2049" s="5">
        <v>41923.889050115744</v>
      </c>
      <c r="P2049" s="5">
        <v>41923.892273541664</v>
      </c>
      <c r="Q2049" s="5">
        <v>41923.899743043985</v>
      </c>
      <c r="R2049" s="5">
        <v>41923.907136886577</v>
      </c>
      <c r="S2049">
        <f t="shared" si="62"/>
        <v>41</v>
      </c>
      <c r="T2049">
        <f t="shared" si="63"/>
        <v>6</v>
      </c>
    </row>
    <row r="2050" spans="1:20" x14ac:dyDescent="0.25">
      <c r="A2050">
        <v>1342022</v>
      </c>
      <c r="B2050">
        <v>135029</v>
      </c>
      <c r="C2050">
        <v>103194</v>
      </c>
      <c r="D2050" t="s">
        <v>23</v>
      </c>
      <c r="E2050" t="s">
        <v>349</v>
      </c>
      <c r="J2050" s="1">
        <v>3.9640046296296298E-3</v>
      </c>
      <c r="K2050">
        <v>40.771686433610803</v>
      </c>
      <c r="L2050">
        <v>-73.982305626988094</v>
      </c>
      <c r="M2050">
        <v>40.785890999999999</v>
      </c>
      <c r="N2050">
        <v>-73.971508</v>
      </c>
      <c r="O2050" s="5">
        <v>41923.889275995367</v>
      </c>
      <c r="P2050" s="5">
        <v>41923.910786354165</v>
      </c>
      <c r="Q2050" s="5">
        <v>41923.920386817132</v>
      </c>
      <c r="R2050" s="5">
        <v>41923.927636805558</v>
      </c>
      <c r="S2050">
        <f t="shared" si="62"/>
        <v>41</v>
      </c>
      <c r="T2050">
        <f t="shared" si="63"/>
        <v>6</v>
      </c>
    </row>
    <row r="2051" spans="1:20" x14ac:dyDescent="0.25">
      <c r="A2051">
        <v>1342036</v>
      </c>
      <c r="B2051">
        <v>105110</v>
      </c>
      <c r="C2051">
        <v>140919</v>
      </c>
      <c r="D2051" t="s">
        <v>23</v>
      </c>
      <c r="E2051" t="s">
        <v>1537</v>
      </c>
      <c r="F2051" t="s">
        <v>817</v>
      </c>
      <c r="G2051" t="s">
        <v>1538</v>
      </c>
      <c r="H2051">
        <v>1</v>
      </c>
      <c r="I2051" t="s">
        <v>872</v>
      </c>
      <c r="K2051">
        <v>40.774952999999996</v>
      </c>
      <c r="L2051">
        <v>-73.953899000000007</v>
      </c>
      <c r="M2051">
        <v>40.782744200000003</v>
      </c>
      <c r="N2051">
        <v>-73.957215199999993</v>
      </c>
      <c r="O2051" s="5">
        <v>41923.890454282409</v>
      </c>
      <c r="P2051" s="5">
        <v>41923.89708372685</v>
      </c>
      <c r="Q2051" s="5">
        <v>41923.90775888889</v>
      </c>
      <c r="R2051" s="5">
        <v>41923.91688287037</v>
      </c>
      <c r="S2051">
        <f t="shared" ref="S2051:S2114" si="64">WEEKNUM(O2051,21)</f>
        <v>41</v>
      </c>
      <c r="T2051">
        <f t="shared" ref="T2051:T2114" si="65">WEEKDAY(O2051,11)</f>
        <v>6</v>
      </c>
    </row>
    <row r="2052" spans="1:20" x14ac:dyDescent="0.25">
      <c r="A2052">
        <v>1342064</v>
      </c>
      <c r="B2052">
        <v>192317</v>
      </c>
      <c r="C2052">
        <v>133293</v>
      </c>
      <c r="D2052" t="s">
        <v>23</v>
      </c>
      <c r="E2052" t="s">
        <v>54</v>
      </c>
      <c r="F2052" t="s">
        <v>29</v>
      </c>
      <c r="G2052" t="s">
        <v>55</v>
      </c>
      <c r="H2052">
        <v>6</v>
      </c>
      <c r="I2052" t="s">
        <v>56</v>
      </c>
      <c r="K2052">
        <v>40.740884357811296</v>
      </c>
      <c r="L2052">
        <v>-73.988198676721197</v>
      </c>
      <c r="M2052">
        <v>40.740019099999998</v>
      </c>
      <c r="N2052">
        <v>-73.990087299999999</v>
      </c>
      <c r="O2052" s="5">
        <v>41923.892059675927</v>
      </c>
      <c r="P2052" s="5">
        <v>41923.904521574077</v>
      </c>
      <c r="Q2052" s="5">
        <v>41923.925986331022</v>
      </c>
      <c r="R2052" s="5">
        <v>41923.92722690972</v>
      </c>
      <c r="S2052">
        <f t="shared" si="64"/>
        <v>41</v>
      </c>
      <c r="T2052">
        <f t="shared" si="65"/>
        <v>6</v>
      </c>
    </row>
    <row r="2053" spans="1:20" x14ac:dyDescent="0.25">
      <c r="A2053">
        <v>1342115</v>
      </c>
      <c r="B2053">
        <v>365525</v>
      </c>
      <c r="C2053">
        <v>158791</v>
      </c>
      <c r="D2053" t="s">
        <v>53</v>
      </c>
      <c r="E2053" t="s">
        <v>355</v>
      </c>
      <c r="F2053" t="s">
        <v>91</v>
      </c>
      <c r="G2053" t="s">
        <v>608</v>
      </c>
      <c r="H2053">
        <v>1</v>
      </c>
      <c r="I2053" t="s">
        <v>93</v>
      </c>
      <c r="J2053" s="1">
        <v>6.0484143518518517E-3</v>
      </c>
      <c r="K2053">
        <v>40.776083193932998</v>
      </c>
      <c r="L2053">
        <v>-73.962171576462296</v>
      </c>
      <c r="M2053">
        <v>40.766811699999998</v>
      </c>
      <c r="N2053">
        <v>-73.962046900000004</v>
      </c>
      <c r="O2053" s="5">
        <v>41923.89578097222</v>
      </c>
      <c r="P2053" s="5">
        <v>41923.904854409724</v>
      </c>
      <c r="Q2053" s="5">
        <v>41923.910986747687</v>
      </c>
      <c r="R2053" s="5">
        <v>41923.915812083331</v>
      </c>
      <c r="S2053">
        <f t="shared" si="64"/>
        <v>41</v>
      </c>
      <c r="T2053">
        <f t="shared" si="65"/>
        <v>6</v>
      </c>
    </row>
    <row r="2054" spans="1:20" x14ac:dyDescent="0.25">
      <c r="A2054">
        <v>1342115</v>
      </c>
      <c r="B2054">
        <v>365525</v>
      </c>
      <c r="C2054">
        <v>158791</v>
      </c>
      <c r="D2054" t="s">
        <v>53</v>
      </c>
      <c r="E2054" t="s">
        <v>355</v>
      </c>
      <c r="F2054" t="s">
        <v>91</v>
      </c>
      <c r="G2054" t="s">
        <v>356</v>
      </c>
      <c r="H2054">
        <v>1</v>
      </c>
      <c r="I2054" t="s">
        <v>357</v>
      </c>
      <c r="J2054" s="1">
        <v>6.0484143518518517E-3</v>
      </c>
      <c r="K2054">
        <v>40.776083193932998</v>
      </c>
      <c r="L2054">
        <v>-73.962171576462296</v>
      </c>
      <c r="M2054">
        <v>40.766811699999998</v>
      </c>
      <c r="N2054">
        <v>-73.962046900000004</v>
      </c>
      <c r="O2054" s="5">
        <v>41923.89578097222</v>
      </c>
      <c r="P2054" s="5">
        <v>41923.904854409724</v>
      </c>
      <c r="Q2054" s="5">
        <v>41923.910986747687</v>
      </c>
      <c r="R2054" s="5">
        <v>41923.915812083331</v>
      </c>
      <c r="S2054">
        <f t="shared" si="64"/>
        <v>41</v>
      </c>
      <c r="T2054">
        <f t="shared" si="65"/>
        <v>6</v>
      </c>
    </row>
    <row r="2055" spans="1:20" x14ac:dyDescent="0.25">
      <c r="A2055">
        <v>1342124</v>
      </c>
      <c r="B2055">
        <v>91817</v>
      </c>
      <c r="C2055">
        <v>20962</v>
      </c>
      <c r="D2055" t="s">
        <v>85</v>
      </c>
      <c r="E2055" t="s">
        <v>1170</v>
      </c>
      <c r="J2055" s="1">
        <v>6.5947337962962956E-3</v>
      </c>
      <c r="K2055">
        <v>40.756112599223499</v>
      </c>
      <c r="L2055">
        <v>-73.989554057853397</v>
      </c>
      <c r="M2055">
        <v>40.740125407502703</v>
      </c>
      <c r="N2055">
        <v>-73.990611042896305</v>
      </c>
      <c r="O2055" s="5">
        <v>41923.896660023151</v>
      </c>
      <c r="P2055" s="5">
        <v>41923.921723657404</v>
      </c>
      <c r="Q2055" s="5">
        <v>41923.927201307873</v>
      </c>
      <c r="R2055" s="5">
        <v>41923.938734212963</v>
      </c>
      <c r="S2055">
        <f t="shared" si="64"/>
        <v>41</v>
      </c>
      <c r="T2055">
        <f t="shared" si="65"/>
        <v>6</v>
      </c>
    </row>
    <row r="2056" spans="1:20" x14ac:dyDescent="0.25">
      <c r="A2056">
        <v>1342148</v>
      </c>
      <c r="B2056">
        <v>122864</v>
      </c>
      <c r="C2056">
        <v>34804</v>
      </c>
      <c r="D2056" t="s">
        <v>170</v>
      </c>
      <c r="E2056" t="s">
        <v>500</v>
      </c>
      <c r="F2056" t="s">
        <v>501</v>
      </c>
      <c r="G2056" t="s">
        <v>1934</v>
      </c>
      <c r="H2056">
        <v>1</v>
      </c>
      <c r="I2056" t="s">
        <v>1547</v>
      </c>
      <c r="K2056">
        <v>40.779598</v>
      </c>
      <c r="L2056">
        <v>-73.947388000000004</v>
      </c>
      <c r="M2056">
        <v>40.723728999999999</v>
      </c>
      <c r="N2056">
        <v>-74.004076100000006</v>
      </c>
      <c r="O2056" s="5">
        <v>41923.89741888889</v>
      </c>
      <c r="P2056" s="5">
        <v>41923.900784791666</v>
      </c>
      <c r="Q2056" s="5">
        <v>41923.907627430555</v>
      </c>
      <c r="R2056" s="5">
        <v>41923.932728171298</v>
      </c>
      <c r="S2056">
        <f t="shared" si="64"/>
        <v>41</v>
      </c>
      <c r="T2056">
        <f t="shared" si="65"/>
        <v>6</v>
      </c>
    </row>
    <row r="2057" spans="1:20" x14ac:dyDescent="0.25">
      <c r="A2057">
        <v>1342168</v>
      </c>
      <c r="B2057">
        <v>95644</v>
      </c>
      <c r="C2057">
        <v>119153</v>
      </c>
      <c r="D2057" t="s">
        <v>53</v>
      </c>
      <c r="E2057" t="s">
        <v>500</v>
      </c>
      <c r="F2057" t="s">
        <v>501</v>
      </c>
      <c r="G2057" t="s">
        <v>1842</v>
      </c>
      <c r="H2057">
        <v>1</v>
      </c>
      <c r="I2057" t="s">
        <v>503</v>
      </c>
      <c r="K2057">
        <v>40.779598</v>
      </c>
      <c r="L2057">
        <v>-73.947388000000004</v>
      </c>
      <c r="M2057">
        <v>40.725161</v>
      </c>
      <c r="N2057">
        <v>-73.989478000000005</v>
      </c>
      <c r="O2057" s="5">
        <v>41923.899139016205</v>
      </c>
      <c r="P2057" s="5">
        <v>41923.920464432871</v>
      </c>
      <c r="Q2057" s="5">
        <v>41923.924982060184</v>
      </c>
      <c r="R2057" s="5">
        <v>41923.938698067126</v>
      </c>
      <c r="S2057">
        <f t="shared" si="64"/>
        <v>41</v>
      </c>
      <c r="T2057">
        <f t="shared" si="65"/>
        <v>6</v>
      </c>
    </row>
    <row r="2058" spans="1:20" x14ac:dyDescent="0.25">
      <c r="A2058">
        <v>1342171</v>
      </c>
      <c r="B2058">
        <v>349150</v>
      </c>
      <c r="C2058">
        <v>146883</v>
      </c>
      <c r="D2058" t="s">
        <v>23</v>
      </c>
      <c r="E2058" t="s">
        <v>3681</v>
      </c>
      <c r="F2058" t="s">
        <v>709</v>
      </c>
      <c r="J2058" s="1">
        <v>3.814768518518519E-3</v>
      </c>
      <c r="K2058">
        <v>40.7364185110618</v>
      </c>
      <c r="L2058">
        <v>-73.986879688453698</v>
      </c>
      <c r="M2058">
        <v>40.744737000000001</v>
      </c>
      <c r="N2058">
        <v>-73.988033999999999</v>
      </c>
      <c r="O2058" s="5">
        <v>41923.899379722221</v>
      </c>
      <c r="P2058" s="5">
        <v>41923.912945706019</v>
      </c>
      <c r="Q2058" s="5">
        <v>41923.917956145837</v>
      </c>
      <c r="R2058" s="5">
        <v>41923.925368368058</v>
      </c>
      <c r="S2058">
        <f t="shared" si="64"/>
        <v>41</v>
      </c>
      <c r="T2058">
        <f t="shared" si="65"/>
        <v>6</v>
      </c>
    </row>
    <row r="2059" spans="1:20" x14ac:dyDescent="0.25">
      <c r="A2059">
        <v>1342231</v>
      </c>
      <c r="B2059">
        <v>54809</v>
      </c>
      <c r="C2059">
        <v>35973</v>
      </c>
      <c r="D2059" t="s">
        <v>23</v>
      </c>
      <c r="E2059" t="s">
        <v>443</v>
      </c>
      <c r="F2059" t="s">
        <v>342</v>
      </c>
      <c r="G2059" t="s">
        <v>496</v>
      </c>
      <c r="H2059">
        <v>1</v>
      </c>
      <c r="I2059" t="s">
        <v>413</v>
      </c>
      <c r="J2059" s="1">
        <v>3.1194675925925925E-3</v>
      </c>
      <c r="K2059">
        <v>40.782116700000003</v>
      </c>
      <c r="L2059">
        <v>-73.980739099999994</v>
      </c>
      <c r="M2059">
        <v>40.773515000000003</v>
      </c>
      <c r="N2059">
        <v>-73.978841000000003</v>
      </c>
      <c r="O2059" s="5">
        <v>41923.902660856482</v>
      </c>
      <c r="P2059" s="5">
        <v>41923.908210162037</v>
      </c>
      <c r="Q2059" s="5">
        <v>41923.92510375</v>
      </c>
      <c r="R2059" s="5">
        <v>41923.930973368057</v>
      </c>
      <c r="S2059">
        <f t="shared" si="64"/>
        <v>41</v>
      </c>
      <c r="T2059">
        <f t="shared" si="65"/>
        <v>6</v>
      </c>
    </row>
    <row r="2060" spans="1:20" x14ac:dyDescent="0.25">
      <c r="A2060">
        <v>1342229</v>
      </c>
      <c r="B2060">
        <v>110880</v>
      </c>
      <c r="C2060">
        <v>157086</v>
      </c>
      <c r="D2060" t="s">
        <v>53</v>
      </c>
      <c r="E2060" t="s">
        <v>336</v>
      </c>
      <c r="F2060" t="s">
        <v>37</v>
      </c>
      <c r="G2060" t="s">
        <v>1615</v>
      </c>
      <c r="H2060">
        <v>1</v>
      </c>
      <c r="I2060" t="s">
        <v>821</v>
      </c>
      <c r="J2060" s="1">
        <v>2.8404861111111113E-3</v>
      </c>
      <c r="K2060">
        <v>40.762857763598497</v>
      </c>
      <c r="L2060">
        <v>-73.9716190014841</v>
      </c>
      <c r="M2060">
        <v>40.758740400000001</v>
      </c>
      <c r="N2060">
        <v>-73.988282499999997</v>
      </c>
      <c r="O2060" s="5">
        <v>41923.902930763892</v>
      </c>
      <c r="P2060" s="5">
        <v>41923.908693958336</v>
      </c>
      <c r="Q2060" s="5">
        <v>41923.919700590275</v>
      </c>
      <c r="R2060" s="5">
        <v>41923.933462835645</v>
      </c>
      <c r="S2060">
        <f t="shared" si="64"/>
        <v>41</v>
      </c>
      <c r="T2060">
        <f t="shared" si="65"/>
        <v>6</v>
      </c>
    </row>
    <row r="2061" spans="1:20" x14ac:dyDescent="0.25">
      <c r="A2061">
        <v>1342237</v>
      </c>
      <c r="B2061">
        <v>56722</v>
      </c>
      <c r="C2061">
        <v>59348</v>
      </c>
      <c r="D2061" t="s">
        <v>85</v>
      </c>
      <c r="E2061" t="s">
        <v>255</v>
      </c>
      <c r="F2061" t="s">
        <v>91</v>
      </c>
      <c r="G2061" t="s">
        <v>1495</v>
      </c>
      <c r="H2061">
        <v>1</v>
      </c>
      <c r="I2061" t="s">
        <v>257</v>
      </c>
      <c r="J2061" s="1">
        <v>3.1508449074074073E-3</v>
      </c>
      <c r="K2061">
        <v>40.771491247520302</v>
      </c>
      <c r="L2061">
        <v>-73.956334145089798</v>
      </c>
      <c r="M2061">
        <v>40.776271000000001</v>
      </c>
      <c r="N2061">
        <v>-73.946292999999997</v>
      </c>
      <c r="O2061" s="5">
        <v>41923.903639791664</v>
      </c>
      <c r="P2061" s="5">
        <v>41923.931553877315</v>
      </c>
      <c r="Q2061" s="5">
        <v>41923.935602453705</v>
      </c>
      <c r="R2061" s="5">
        <v>41923.942302905096</v>
      </c>
      <c r="S2061">
        <f t="shared" si="64"/>
        <v>41</v>
      </c>
      <c r="T2061">
        <f t="shared" si="65"/>
        <v>6</v>
      </c>
    </row>
    <row r="2062" spans="1:20" x14ac:dyDescent="0.25">
      <c r="A2062">
        <v>1342253</v>
      </c>
      <c r="B2062">
        <v>149984</v>
      </c>
      <c r="C2062">
        <v>56776</v>
      </c>
      <c r="D2062" t="s">
        <v>23</v>
      </c>
      <c r="E2062" t="s">
        <v>350</v>
      </c>
      <c r="F2062" t="s">
        <v>45</v>
      </c>
      <c r="G2062" t="s">
        <v>1055</v>
      </c>
      <c r="H2062">
        <v>1</v>
      </c>
      <c r="I2062" t="s">
        <v>136</v>
      </c>
      <c r="J2062" s="1">
        <v>3.2661111111111107E-3</v>
      </c>
      <c r="K2062">
        <v>40.771568712019302</v>
      </c>
      <c r="L2062">
        <v>-73.952786829189705</v>
      </c>
      <c r="M2062">
        <v>40.773671200000003</v>
      </c>
      <c r="N2062">
        <v>-73.958335300000002</v>
      </c>
      <c r="O2062" s="5">
        <v>41923.904802175923</v>
      </c>
      <c r="P2062" s="5">
        <v>41923.921975717596</v>
      </c>
      <c r="Q2062" s="5">
        <v>41923.932284849536</v>
      </c>
      <c r="R2062" s="5">
        <v>41923.937221990738</v>
      </c>
      <c r="S2062">
        <f t="shared" si="64"/>
        <v>41</v>
      </c>
      <c r="T2062">
        <f t="shared" si="65"/>
        <v>6</v>
      </c>
    </row>
    <row r="2063" spans="1:20" x14ac:dyDescent="0.25">
      <c r="A2063">
        <v>1342268</v>
      </c>
      <c r="B2063">
        <v>63633</v>
      </c>
      <c r="C2063">
        <v>6873</v>
      </c>
      <c r="D2063" t="s">
        <v>53</v>
      </c>
      <c r="E2063" t="s">
        <v>48</v>
      </c>
      <c r="F2063" t="s">
        <v>49</v>
      </c>
      <c r="K2063">
        <v>40.729790899999998</v>
      </c>
      <c r="L2063">
        <v>-74.000589300000001</v>
      </c>
      <c r="M2063">
        <v>40.734250600000003</v>
      </c>
      <c r="N2063">
        <v>-73.990212299999996</v>
      </c>
      <c r="O2063" s="5">
        <v>41923.905208391203</v>
      </c>
      <c r="P2063" s="5">
        <v>41923.905287164351</v>
      </c>
      <c r="Q2063" s="5">
        <v>41923.914545034721</v>
      </c>
      <c r="R2063" s="5">
        <v>41923.923707233793</v>
      </c>
      <c r="S2063">
        <f t="shared" si="64"/>
        <v>41</v>
      </c>
      <c r="T2063">
        <f t="shared" si="65"/>
        <v>6</v>
      </c>
    </row>
    <row r="2064" spans="1:20" x14ac:dyDescent="0.25">
      <c r="A2064">
        <v>1342323</v>
      </c>
      <c r="B2064">
        <v>129518</v>
      </c>
      <c r="C2064">
        <v>111793</v>
      </c>
      <c r="D2064" t="s">
        <v>53</v>
      </c>
      <c r="E2064" t="s">
        <v>126</v>
      </c>
      <c r="F2064" t="s">
        <v>91</v>
      </c>
      <c r="G2064" t="s">
        <v>1262</v>
      </c>
      <c r="H2064">
        <v>1</v>
      </c>
      <c r="I2064" t="s">
        <v>93</v>
      </c>
      <c r="J2064" s="1">
        <v>3.9274652777777771E-3</v>
      </c>
      <c r="K2064">
        <v>40.7320637605782</v>
      </c>
      <c r="L2064">
        <v>-73.996154665947003</v>
      </c>
      <c r="M2064">
        <v>40.73357</v>
      </c>
      <c r="N2064">
        <v>-74.006589899999994</v>
      </c>
      <c r="O2064" s="5">
        <v>41923.909375972224</v>
      </c>
      <c r="P2064" s="5">
        <v>41923.918837013887</v>
      </c>
      <c r="Q2064" s="5">
        <v>41923.927397002313</v>
      </c>
      <c r="R2064" s="5">
        <v>41923.935920185184</v>
      </c>
      <c r="S2064">
        <f t="shared" si="64"/>
        <v>41</v>
      </c>
      <c r="T2064">
        <f t="shared" si="65"/>
        <v>6</v>
      </c>
    </row>
    <row r="2065" spans="1:20" x14ac:dyDescent="0.25">
      <c r="A2065">
        <v>1342370</v>
      </c>
      <c r="B2065">
        <v>373883</v>
      </c>
      <c r="C2065">
        <v>161440</v>
      </c>
      <c r="D2065" t="s">
        <v>53</v>
      </c>
      <c r="E2065" t="s">
        <v>88</v>
      </c>
      <c r="F2065" t="s">
        <v>89</v>
      </c>
      <c r="K2065">
        <v>40.739669913434199</v>
      </c>
      <c r="L2065">
        <v>-73.995310138486801</v>
      </c>
      <c r="M2065">
        <v>40.756909806432198</v>
      </c>
      <c r="N2065">
        <v>-73.965549284034296</v>
      </c>
      <c r="O2065" s="5">
        <v>41923.913387291665</v>
      </c>
      <c r="P2065" s="5">
        <v>41923.922269976851</v>
      </c>
      <c r="Q2065" s="5">
        <v>41923.92903644676</v>
      </c>
      <c r="R2065" s="5">
        <v>41923.961428368057</v>
      </c>
      <c r="S2065">
        <f t="shared" si="64"/>
        <v>41</v>
      </c>
      <c r="T2065">
        <f t="shared" si="65"/>
        <v>6</v>
      </c>
    </row>
    <row r="2066" spans="1:20" x14ac:dyDescent="0.25">
      <c r="A2066">
        <v>1342379</v>
      </c>
      <c r="B2066">
        <v>265903</v>
      </c>
      <c r="C2066">
        <v>157975</v>
      </c>
      <c r="D2066" t="s">
        <v>23</v>
      </c>
      <c r="E2066" t="s">
        <v>243</v>
      </c>
      <c r="F2066" t="s">
        <v>70</v>
      </c>
      <c r="G2066" t="s">
        <v>235</v>
      </c>
      <c r="H2066">
        <v>2</v>
      </c>
      <c r="I2066" t="s">
        <v>236</v>
      </c>
      <c r="K2066">
        <v>40.7628429402262</v>
      </c>
      <c r="L2066">
        <v>-73.975745647432205</v>
      </c>
      <c r="M2066">
        <v>40.755294900000003</v>
      </c>
      <c r="N2066">
        <v>-73.995450599999998</v>
      </c>
      <c r="O2066" s="5">
        <v>41923.91398341435</v>
      </c>
      <c r="P2066" s="5">
        <v>41923.921536319445</v>
      </c>
      <c r="Q2066" s="5">
        <v>41923.937107141202</v>
      </c>
      <c r="R2066" s="5">
        <v>41923.95305103009</v>
      </c>
      <c r="S2066">
        <f t="shared" si="64"/>
        <v>41</v>
      </c>
      <c r="T2066">
        <f t="shared" si="65"/>
        <v>6</v>
      </c>
    </row>
    <row r="2067" spans="1:20" x14ac:dyDescent="0.25">
      <c r="A2067">
        <v>1342484</v>
      </c>
      <c r="B2067">
        <v>167266</v>
      </c>
      <c r="C2067">
        <v>53095</v>
      </c>
      <c r="D2067" t="s">
        <v>23</v>
      </c>
      <c r="E2067" t="s">
        <v>243</v>
      </c>
      <c r="F2067" t="s">
        <v>70</v>
      </c>
      <c r="G2067" t="s">
        <v>1640</v>
      </c>
      <c r="H2067">
        <v>1</v>
      </c>
      <c r="I2067" t="s">
        <v>620</v>
      </c>
      <c r="K2067">
        <v>40.731795470614898</v>
      </c>
      <c r="L2067">
        <v>-73.985672593116803</v>
      </c>
      <c r="M2067">
        <v>40.743751544088099</v>
      </c>
      <c r="N2067">
        <v>-73.977649256081307</v>
      </c>
      <c r="O2067" s="5">
        <v>41923.924277708335</v>
      </c>
      <c r="P2067" s="5">
        <v>41923.945868912037</v>
      </c>
      <c r="Q2067" s="5">
        <v>41923.954447037038</v>
      </c>
      <c r="R2067" s="5">
        <v>41923.960926631946</v>
      </c>
      <c r="S2067">
        <f t="shared" si="64"/>
        <v>41</v>
      </c>
      <c r="T2067">
        <f t="shared" si="65"/>
        <v>6</v>
      </c>
    </row>
    <row r="2068" spans="1:20" x14ac:dyDescent="0.25">
      <c r="A2068">
        <v>1342543</v>
      </c>
      <c r="B2068">
        <v>234933</v>
      </c>
      <c r="C2068">
        <v>146883</v>
      </c>
      <c r="D2068" t="s">
        <v>23</v>
      </c>
      <c r="E2068" t="s">
        <v>491</v>
      </c>
      <c r="G2068" t="s">
        <v>641</v>
      </c>
      <c r="H2068">
        <v>1</v>
      </c>
      <c r="I2068" t="s">
        <v>639</v>
      </c>
      <c r="K2068">
        <v>40.729110403548901</v>
      </c>
      <c r="L2068">
        <v>-73.984245455566395</v>
      </c>
      <c r="M2068">
        <v>40.718204</v>
      </c>
      <c r="N2068">
        <v>-73.992232999999999</v>
      </c>
      <c r="O2068" s="5">
        <v>41923.927499467594</v>
      </c>
      <c r="P2068" s="5">
        <v>41923.931606874998</v>
      </c>
      <c r="Q2068" s="5">
        <v>41923.967946770834</v>
      </c>
      <c r="R2068" s="5">
        <v>41923.982146921298</v>
      </c>
      <c r="S2068">
        <f t="shared" si="64"/>
        <v>41</v>
      </c>
      <c r="T2068">
        <f t="shared" si="65"/>
        <v>6</v>
      </c>
    </row>
    <row r="2069" spans="1:20" x14ac:dyDescent="0.25">
      <c r="A2069">
        <v>1342544</v>
      </c>
      <c r="B2069">
        <v>325285</v>
      </c>
      <c r="C2069">
        <v>22502</v>
      </c>
      <c r="D2069" t="s">
        <v>23</v>
      </c>
      <c r="E2069" t="s">
        <v>238</v>
      </c>
      <c r="G2069" t="s">
        <v>997</v>
      </c>
      <c r="H2069">
        <v>1</v>
      </c>
      <c r="I2069" t="s">
        <v>538</v>
      </c>
      <c r="J2069" s="1">
        <v>1.4186921296296296E-2</v>
      </c>
      <c r="K2069">
        <v>40.724743642155602</v>
      </c>
      <c r="L2069">
        <v>-73.9986615554824</v>
      </c>
      <c r="M2069">
        <v>40.717522000000002</v>
      </c>
      <c r="N2069">
        <v>-73.992722999999998</v>
      </c>
      <c r="O2069" s="5">
        <v>41923.927751203701</v>
      </c>
      <c r="P2069" s="5">
        <v>41923.95204971065</v>
      </c>
      <c r="Q2069" s="5">
        <v>41923.96572954861</v>
      </c>
      <c r="R2069" s="5">
        <v>41923.969470127318</v>
      </c>
      <c r="S2069">
        <f t="shared" si="64"/>
        <v>41</v>
      </c>
      <c r="T2069">
        <f t="shared" si="65"/>
        <v>6</v>
      </c>
    </row>
    <row r="2070" spans="1:20" x14ac:dyDescent="0.25">
      <c r="A2070">
        <v>1342659</v>
      </c>
      <c r="B2070">
        <v>59264</v>
      </c>
      <c r="C2070">
        <v>146356</v>
      </c>
      <c r="D2070" t="s">
        <v>53</v>
      </c>
      <c r="E2070" t="s">
        <v>226</v>
      </c>
      <c r="F2070" t="s">
        <v>91</v>
      </c>
      <c r="G2070" t="s">
        <v>437</v>
      </c>
      <c r="H2070">
        <v>1</v>
      </c>
      <c r="I2070" t="s">
        <v>128</v>
      </c>
      <c r="K2070">
        <v>40.723019825000002</v>
      </c>
      <c r="L2070">
        <v>-73.995853999999994</v>
      </c>
      <c r="M2070">
        <v>40.742561000000002</v>
      </c>
      <c r="N2070">
        <v>-73.992266999999998</v>
      </c>
      <c r="O2070" s="5">
        <v>41923.93717153935</v>
      </c>
      <c r="P2070" s="5">
        <v>41923.944888599537</v>
      </c>
      <c r="Q2070" s="5">
        <v>41923.962805844909</v>
      </c>
      <c r="R2070" s="5">
        <v>41923.981464074073</v>
      </c>
      <c r="S2070">
        <f t="shared" si="64"/>
        <v>41</v>
      </c>
      <c r="T2070">
        <f t="shared" si="65"/>
        <v>6</v>
      </c>
    </row>
    <row r="2071" spans="1:20" x14ac:dyDescent="0.25">
      <c r="A2071">
        <v>1342686</v>
      </c>
      <c r="B2071">
        <v>315523</v>
      </c>
      <c r="C2071">
        <v>152676</v>
      </c>
      <c r="D2071" t="s">
        <v>23</v>
      </c>
      <c r="E2071" t="s">
        <v>1071</v>
      </c>
      <c r="J2071" s="1">
        <v>1.5226504629629633E-3</v>
      </c>
      <c r="K2071">
        <v>40.741486569502399</v>
      </c>
      <c r="L2071">
        <v>-73.983487891707</v>
      </c>
      <c r="M2071">
        <v>40.705943892412698</v>
      </c>
      <c r="N2071">
        <v>-74.010577779609093</v>
      </c>
      <c r="O2071" s="5">
        <v>41923.938934155092</v>
      </c>
      <c r="P2071" s="5">
        <v>41923.93976119213</v>
      </c>
      <c r="Q2071" s="5">
        <v>41923.95214833333</v>
      </c>
      <c r="R2071" s="5">
        <v>41923.98188521991</v>
      </c>
      <c r="S2071">
        <f t="shared" si="64"/>
        <v>41</v>
      </c>
      <c r="T2071">
        <f t="shared" si="65"/>
        <v>6</v>
      </c>
    </row>
    <row r="2072" spans="1:20" x14ac:dyDescent="0.25">
      <c r="A2072">
        <v>1342763</v>
      </c>
      <c r="B2072">
        <v>292184</v>
      </c>
      <c r="C2072">
        <v>56776</v>
      </c>
      <c r="D2072" t="s">
        <v>23</v>
      </c>
      <c r="E2072" t="s">
        <v>88</v>
      </c>
      <c r="F2072" t="s">
        <v>89</v>
      </c>
      <c r="K2072">
        <v>40.770845000000001</v>
      </c>
      <c r="L2072">
        <v>-73.959789999999998</v>
      </c>
      <c r="M2072">
        <v>40.770783799999997</v>
      </c>
      <c r="N2072">
        <v>-73.963589999999996</v>
      </c>
      <c r="O2072" s="5">
        <v>41923.947298634259</v>
      </c>
      <c r="R2072" s="5">
        <v>41923.988241863422</v>
      </c>
      <c r="S2072">
        <f t="shared" si="64"/>
        <v>41</v>
      </c>
      <c r="T2072">
        <f t="shared" si="65"/>
        <v>6</v>
      </c>
    </row>
    <row r="2073" spans="1:20" x14ac:dyDescent="0.25">
      <c r="A2073">
        <v>1342862</v>
      </c>
      <c r="B2073">
        <v>109478</v>
      </c>
      <c r="C2073">
        <v>157086</v>
      </c>
      <c r="D2073" t="s">
        <v>53</v>
      </c>
      <c r="E2073" t="s">
        <v>255</v>
      </c>
      <c r="F2073" t="s">
        <v>91</v>
      </c>
      <c r="G2073" t="s">
        <v>1277</v>
      </c>
      <c r="H2073">
        <v>1</v>
      </c>
      <c r="I2073" t="s">
        <v>760</v>
      </c>
      <c r="J2073" s="1">
        <v>2.5213888888888886E-3</v>
      </c>
      <c r="K2073">
        <v>40.721545124764702</v>
      </c>
      <c r="L2073">
        <v>-73.988842426716104</v>
      </c>
      <c r="M2073">
        <v>40.743368099999998</v>
      </c>
      <c r="N2073">
        <v>-73.972638500000002</v>
      </c>
      <c r="O2073" s="5">
        <v>41923.957591874998</v>
      </c>
      <c r="P2073" s="5">
        <v>41923.970423275459</v>
      </c>
      <c r="Q2073" s="5">
        <v>41923.979717951392</v>
      </c>
      <c r="R2073" s="5">
        <v>41923.98809107639</v>
      </c>
      <c r="S2073">
        <f t="shared" si="64"/>
        <v>41</v>
      </c>
      <c r="T2073">
        <f t="shared" si="65"/>
        <v>6</v>
      </c>
    </row>
    <row r="2074" spans="1:20" x14ac:dyDescent="0.25">
      <c r="A2074">
        <v>1342895</v>
      </c>
      <c r="B2074">
        <v>58675</v>
      </c>
      <c r="C2074">
        <v>158791</v>
      </c>
      <c r="D2074" t="s">
        <v>53</v>
      </c>
      <c r="E2074" t="s">
        <v>1446</v>
      </c>
      <c r="F2074" t="s">
        <v>29</v>
      </c>
      <c r="G2074" t="s">
        <v>3309</v>
      </c>
      <c r="H2074">
        <v>1</v>
      </c>
      <c r="I2074" t="s">
        <v>1448</v>
      </c>
      <c r="J2074" s="1">
        <v>1.643587962962963E-3</v>
      </c>
      <c r="K2074">
        <v>40.738025160904698</v>
      </c>
      <c r="L2074">
        <v>-73.987987318068903</v>
      </c>
      <c r="M2074">
        <v>40.743634999999998</v>
      </c>
      <c r="N2074">
        <v>-74.006331000000003</v>
      </c>
      <c r="O2074" s="5">
        <v>41923.960880451392</v>
      </c>
      <c r="P2074" s="5">
        <v>41923.972752511574</v>
      </c>
      <c r="Q2074" s="5">
        <v>41923.978538020834</v>
      </c>
      <c r="R2074" s="5">
        <v>41923.990750381941</v>
      </c>
      <c r="S2074">
        <f t="shared" si="64"/>
        <v>41</v>
      </c>
      <c r="T2074">
        <f t="shared" si="65"/>
        <v>6</v>
      </c>
    </row>
    <row r="2075" spans="1:20" x14ac:dyDescent="0.25">
      <c r="A2075">
        <v>1342918</v>
      </c>
      <c r="B2075">
        <v>373883</v>
      </c>
      <c r="C2075">
        <v>138057</v>
      </c>
      <c r="D2075" t="s">
        <v>53</v>
      </c>
      <c r="E2075" t="s">
        <v>54</v>
      </c>
      <c r="F2075" t="s">
        <v>29</v>
      </c>
      <c r="G2075" t="s">
        <v>660</v>
      </c>
      <c r="H2075">
        <v>1</v>
      </c>
      <c r="I2075" t="s">
        <v>620</v>
      </c>
      <c r="K2075">
        <v>40.758456774983799</v>
      </c>
      <c r="L2075">
        <v>-73.989140466129399</v>
      </c>
      <c r="M2075">
        <v>40.756909806432198</v>
      </c>
      <c r="N2075">
        <v>-73.965549284034296</v>
      </c>
      <c r="O2075" s="5">
        <v>41923.965187337963</v>
      </c>
      <c r="P2075" s="5">
        <v>41923.982020277777</v>
      </c>
      <c r="Q2075" s="5">
        <v>41924.001354363427</v>
      </c>
      <c r="R2075" s="5">
        <v>41924.013705509256</v>
      </c>
      <c r="S2075">
        <f t="shared" si="64"/>
        <v>41</v>
      </c>
      <c r="T2075">
        <f t="shared" si="65"/>
        <v>6</v>
      </c>
    </row>
    <row r="2076" spans="1:20" x14ac:dyDescent="0.25">
      <c r="A2076">
        <v>1342956</v>
      </c>
      <c r="B2076">
        <v>85207</v>
      </c>
      <c r="C2076">
        <v>142140</v>
      </c>
      <c r="D2076" t="s">
        <v>53</v>
      </c>
      <c r="E2076" t="s">
        <v>243</v>
      </c>
      <c r="F2076" t="s">
        <v>70</v>
      </c>
      <c r="G2076" t="s">
        <v>1199</v>
      </c>
      <c r="H2076">
        <v>1</v>
      </c>
      <c r="I2076" t="s">
        <v>340</v>
      </c>
      <c r="K2076">
        <v>40.731795470614898</v>
      </c>
      <c r="L2076">
        <v>-73.985672593116803</v>
      </c>
      <c r="M2076">
        <v>40.746516</v>
      </c>
      <c r="N2076">
        <v>-73.987213999999994</v>
      </c>
      <c r="O2076" s="5">
        <v>41923.968909884257</v>
      </c>
      <c r="P2076" s="5">
        <v>41923.98093795139</v>
      </c>
      <c r="Q2076" s="5">
        <v>41924.000756956018</v>
      </c>
      <c r="R2076" s="5">
        <v>41924.010186284722</v>
      </c>
      <c r="S2076">
        <f t="shared" si="64"/>
        <v>41</v>
      </c>
      <c r="T2076">
        <f t="shared" si="65"/>
        <v>6</v>
      </c>
    </row>
    <row r="2077" spans="1:20" x14ac:dyDescent="0.25">
      <c r="A2077">
        <v>1343000</v>
      </c>
      <c r="B2077">
        <v>338599</v>
      </c>
      <c r="C2077">
        <v>111793</v>
      </c>
      <c r="D2077" t="s">
        <v>53</v>
      </c>
      <c r="E2077" t="s">
        <v>194</v>
      </c>
      <c r="F2077" t="s">
        <v>20</v>
      </c>
      <c r="G2077" t="s">
        <v>3413</v>
      </c>
      <c r="H2077">
        <v>1</v>
      </c>
      <c r="I2077" t="s">
        <v>196</v>
      </c>
      <c r="K2077">
        <v>40.730340181965403</v>
      </c>
      <c r="L2077">
        <v>-73.983993530273395</v>
      </c>
      <c r="M2077">
        <v>40.732428200000001</v>
      </c>
      <c r="N2077">
        <v>-74.008059399999993</v>
      </c>
      <c r="O2077" s="5">
        <v>41923.973374490743</v>
      </c>
      <c r="P2077" s="5">
        <v>41923.974035196756</v>
      </c>
      <c r="Q2077" s="5">
        <v>41923.988605543978</v>
      </c>
      <c r="R2077" s="5">
        <v>41924.000484861113</v>
      </c>
      <c r="S2077">
        <f t="shared" si="64"/>
        <v>41</v>
      </c>
      <c r="T2077">
        <f t="shared" si="65"/>
        <v>6</v>
      </c>
    </row>
    <row r="2078" spans="1:20" x14ac:dyDescent="0.25">
      <c r="A2078">
        <v>1343080</v>
      </c>
      <c r="B2078">
        <v>138408</v>
      </c>
      <c r="C2078">
        <v>69889</v>
      </c>
      <c r="D2078" t="s">
        <v>23</v>
      </c>
      <c r="E2078" t="s">
        <v>479</v>
      </c>
      <c r="F2078" t="s">
        <v>480</v>
      </c>
      <c r="G2078" t="s">
        <v>1286</v>
      </c>
      <c r="H2078">
        <v>1</v>
      </c>
      <c r="I2078" t="s">
        <v>31</v>
      </c>
      <c r="K2078">
        <v>40.716206444897999</v>
      </c>
      <c r="L2078">
        <v>-73.959602304229705</v>
      </c>
      <c r="M2078">
        <v>40.709719999999997</v>
      </c>
      <c r="N2078">
        <v>-73.938612000000006</v>
      </c>
      <c r="O2078" s="5">
        <v>41923.981100648147</v>
      </c>
      <c r="P2078" s="5">
        <v>41923.979963020836</v>
      </c>
      <c r="Q2078" s="5">
        <v>41924.007547847221</v>
      </c>
      <c r="R2078" s="5">
        <v>41924.017052523152</v>
      </c>
      <c r="S2078">
        <f t="shared" si="64"/>
        <v>41</v>
      </c>
      <c r="T2078">
        <f t="shared" si="65"/>
        <v>6</v>
      </c>
    </row>
    <row r="2079" spans="1:20" x14ac:dyDescent="0.25">
      <c r="A2079">
        <v>1343080</v>
      </c>
      <c r="B2079">
        <v>138408</v>
      </c>
      <c r="C2079">
        <v>69889</v>
      </c>
      <c r="D2079" t="s">
        <v>23</v>
      </c>
      <c r="E2079" t="s">
        <v>479</v>
      </c>
      <c r="F2079" t="s">
        <v>480</v>
      </c>
      <c r="G2079" t="s">
        <v>3781</v>
      </c>
      <c r="H2079">
        <v>1</v>
      </c>
      <c r="I2079" t="s">
        <v>482</v>
      </c>
      <c r="K2079">
        <v>40.716206444897999</v>
      </c>
      <c r="L2079">
        <v>-73.959602304229705</v>
      </c>
      <c r="M2079">
        <v>40.709719999999997</v>
      </c>
      <c r="N2079">
        <v>-73.938612000000006</v>
      </c>
      <c r="O2079" s="5">
        <v>41923.981100648147</v>
      </c>
      <c r="P2079" s="5">
        <v>41923.979963020836</v>
      </c>
      <c r="Q2079" s="5">
        <v>41924.007547847221</v>
      </c>
      <c r="R2079" s="5">
        <v>41924.017052523152</v>
      </c>
      <c r="S2079">
        <f t="shared" si="64"/>
        <v>41</v>
      </c>
      <c r="T2079">
        <f t="shared" si="65"/>
        <v>6</v>
      </c>
    </row>
    <row r="2080" spans="1:20" x14ac:dyDescent="0.25">
      <c r="A2080">
        <v>1343229</v>
      </c>
      <c r="B2080">
        <v>314550</v>
      </c>
      <c r="C2080">
        <v>140919</v>
      </c>
      <c r="D2080" t="s">
        <v>23</v>
      </c>
      <c r="E2080" t="s">
        <v>77</v>
      </c>
      <c r="F2080" t="s">
        <v>78</v>
      </c>
      <c r="G2080" t="s">
        <v>901</v>
      </c>
      <c r="H2080">
        <v>1</v>
      </c>
      <c r="I2080" t="s">
        <v>902</v>
      </c>
      <c r="K2080">
        <v>40.794267011081402</v>
      </c>
      <c r="L2080">
        <v>-73.972020765060506</v>
      </c>
      <c r="M2080">
        <v>40.784817424387199</v>
      </c>
      <c r="N2080">
        <v>-73.9534548694878</v>
      </c>
      <c r="O2080" s="5">
        <v>41923.998809907411</v>
      </c>
      <c r="P2080" s="5">
        <v>41924.010056712963</v>
      </c>
      <c r="Q2080" s="5">
        <v>41924.019673252318</v>
      </c>
      <c r="R2080" s="5">
        <v>41924.033909131947</v>
      </c>
      <c r="S2080">
        <f t="shared" si="64"/>
        <v>41</v>
      </c>
      <c r="T2080">
        <f t="shared" si="65"/>
        <v>6</v>
      </c>
    </row>
    <row r="2081" spans="1:20" x14ac:dyDescent="0.25">
      <c r="A2081">
        <v>1343357</v>
      </c>
      <c r="B2081">
        <v>336934</v>
      </c>
      <c r="C2081">
        <v>158791</v>
      </c>
      <c r="D2081" t="s">
        <v>53</v>
      </c>
      <c r="E2081" t="s">
        <v>786</v>
      </c>
      <c r="F2081" t="s">
        <v>25</v>
      </c>
      <c r="G2081" t="s">
        <v>787</v>
      </c>
      <c r="H2081">
        <v>1</v>
      </c>
      <c r="I2081" t="s">
        <v>788</v>
      </c>
      <c r="J2081" s="1">
        <v>1.192175925925926E-3</v>
      </c>
      <c r="K2081">
        <v>40.776766840799702</v>
      </c>
      <c r="L2081">
        <v>-73.979120363031299</v>
      </c>
      <c r="M2081">
        <v>40.773509300000001</v>
      </c>
      <c r="N2081">
        <v>-73.989542799999995</v>
      </c>
      <c r="O2081" s="5">
        <v>41924.014168715279</v>
      </c>
      <c r="P2081" s="5">
        <v>41924.014101898145</v>
      </c>
      <c r="Q2081" s="5">
        <v>41924.018851215274</v>
      </c>
      <c r="R2081" s="5">
        <v>41924.022184930553</v>
      </c>
      <c r="S2081">
        <f t="shared" si="64"/>
        <v>41</v>
      </c>
      <c r="T2081">
        <f t="shared" si="65"/>
        <v>7</v>
      </c>
    </row>
    <row r="2082" spans="1:20" x14ac:dyDescent="0.25">
      <c r="A2082">
        <v>1343403</v>
      </c>
      <c r="B2082">
        <v>208186</v>
      </c>
      <c r="C2082">
        <v>104533</v>
      </c>
      <c r="D2082" t="s">
        <v>23</v>
      </c>
      <c r="E2082" t="s">
        <v>171</v>
      </c>
      <c r="F2082" t="s">
        <v>37</v>
      </c>
      <c r="G2082" t="s">
        <v>1576</v>
      </c>
      <c r="H2082">
        <v>1</v>
      </c>
      <c r="I2082" t="s">
        <v>645</v>
      </c>
      <c r="J2082" s="1">
        <v>4.754525462962963E-3</v>
      </c>
      <c r="K2082">
        <v>40.721979579708403</v>
      </c>
      <c r="L2082">
        <v>-73.988148214155601</v>
      </c>
      <c r="M2082">
        <v>40.719060008451997</v>
      </c>
      <c r="N2082">
        <v>-73.948751818457595</v>
      </c>
      <c r="O2082" s="5">
        <v>41924.020384722222</v>
      </c>
      <c r="P2082" s="5">
        <v>41924.036688449072</v>
      </c>
      <c r="Q2082" s="5">
        <v>41924.042753483795</v>
      </c>
      <c r="R2082" s="5">
        <v>41924.056707187498</v>
      </c>
      <c r="S2082">
        <f t="shared" si="64"/>
        <v>41</v>
      </c>
      <c r="T2082">
        <f t="shared" si="65"/>
        <v>7</v>
      </c>
    </row>
    <row r="2083" spans="1:20" x14ac:dyDescent="0.25">
      <c r="A2083">
        <v>1343449</v>
      </c>
      <c r="B2083">
        <v>17495</v>
      </c>
      <c r="C2083">
        <v>138057</v>
      </c>
      <c r="D2083" t="s">
        <v>53</v>
      </c>
      <c r="E2083" t="s">
        <v>255</v>
      </c>
      <c r="F2083" t="s">
        <v>91</v>
      </c>
      <c r="G2083" t="s">
        <v>1277</v>
      </c>
      <c r="H2083">
        <v>1</v>
      </c>
      <c r="I2083" t="s">
        <v>760</v>
      </c>
      <c r="J2083" s="1">
        <v>1.6947106481481481E-3</v>
      </c>
      <c r="K2083">
        <v>40.721545124764702</v>
      </c>
      <c r="L2083">
        <v>-73.988842426716104</v>
      </c>
      <c r="M2083">
        <v>40.709409739879199</v>
      </c>
      <c r="N2083">
        <v>-74.006713570140604</v>
      </c>
      <c r="O2083" s="5">
        <v>41924.02677290509</v>
      </c>
      <c r="P2083" s="5">
        <v>41924.034098703705</v>
      </c>
      <c r="Q2083" s="5">
        <v>41924.041969745369</v>
      </c>
      <c r="R2083" s="5">
        <v>41924.055297696759</v>
      </c>
      <c r="S2083">
        <f t="shared" si="64"/>
        <v>41</v>
      </c>
      <c r="T2083">
        <f t="shared" si="65"/>
        <v>7</v>
      </c>
    </row>
    <row r="2084" spans="1:20" x14ac:dyDescent="0.25">
      <c r="A2084">
        <v>1343449</v>
      </c>
      <c r="B2084">
        <v>17495</v>
      </c>
      <c r="C2084">
        <v>138057</v>
      </c>
      <c r="D2084" t="s">
        <v>53</v>
      </c>
      <c r="E2084" t="s">
        <v>255</v>
      </c>
      <c r="F2084" t="s">
        <v>91</v>
      </c>
      <c r="G2084" t="s">
        <v>1277</v>
      </c>
      <c r="H2084">
        <v>1</v>
      </c>
      <c r="I2084" t="s">
        <v>760</v>
      </c>
      <c r="J2084" s="1">
        <v>1.6947106481481481E-3</v>
      </c>
      <c r="K2084">
        <v>40.721545124764702</v>
      </c>
      <c r="L2084">
        <v>-73.988842426716104</v>
      </c>
      <c r="M2084">
        <v>40.709409739879199</v>
      </c>
      <c r="N2084">
        <v>-74.006713570140604</v>
      </c>
      <c r="O2084" s="5">
        <v>41924.02677290509</v>
      </c>
      <c r="P2084" s="5">
        <v>41924.034098703705</v>
      </c>
      <c r="Q2084" s="5">
        <v>41924.041969745369</v>
      </c>
      <c r="R2084" s="5">
        <v>41924.055297696759</v>
      </c>
      <c r="S2084">
        <f t="shared" si="64"/>
        <v>41</v>
      </c>
      <c r="T2084">
        <f t="shared" si="65"/>
        <v>7</v>
      </c>
    </row>
    <row r="2085" spans="1:20" x14ac:dyDescent="0.25">
      <c r="A2085">
        <v>1343477</v>
      </c>
      <c r="B2085">
        <v>70193</v>
      </c>
      <c r="C2085">
        <v>158791</v>
      </c>
      <c r="D2085" t="s">
        <v>53</v>
      </c>
      <c r="E2085" t="s">
        <v>265</v>
      </c>
      <c r="F2085" t="s">
        <v>20</v>
      </c>
      <c r="G2085" t="s">
        <v>1927</v>
      </c>
      <c r="H2085">
        <v>1</v>
      </c>
      <c r="I2085" t="s">
        <v>267</v>
      </c>
      <c r="J2085" s="1">
        <v>4.9793750000000003E-3</v>
      </c>
      <c r="K2085">
        <v>40.771961874462001</v>
      </c>
      <c r="L2085">
        <v>-73.982620239257798</v>
      </c>
      <c r="M2085">
        <v>40.771895600000001</v>
      </c>
      <c r="N2085">
        <v>-73.952059300000002</v>
      </c>
      <c r="O2085" s="5">
        <v>41924.030422430558</v>
      </c>
      <c r="P2085" s="5">
        <v>41924.031819016207</v>
      </c>
      <c r="Q2085" s="5">
        <v>41924.042477962961</v>
      </c>
      <c r="R2085" s="5">
        <v>41924.050609421298</v>
      </c>
      <c r="S2085">
        <f t="shared" si="64"/>
        <v>41</v>
      </c>
      <c r="T2085">
        <f t="shared" si="65"/>
        <v>7</v>
      </c>
    </row>
    <row r="2086" spans="1:20" x14ac:dyDescent="0.25">
      <c r="A2086">
        <v>1343564</v>
      </c>
      <c r="B2086">
        <v>57193</v>
      </c>
      <c r="C2086">
        <v>154990</v>
      </c>
      <c r="D2086" t="s">
        <v>23</v>
      </c>
      <c r="E2086" t="s">
        <v>2248</v>
      </c>
      <c r="F2086" t="s">
        <v>29</v>
      </c>
      <c r="J2086" s="1">
        <v>4.5608680555555559E-3</v>
      </c>
      <c r="K2086">
        <v>40.725895999999999</v>
      </c>
      <c r="L2086">
        <v>-73.977855379999994</v>
      </c>
      <c r="M2086">
        <v>40.715936999999997</v>
      </c>
      <c r="N2086">
        <v>-73.985809000000003</v>
      </c>
      <c r="O2086" s="5">
        <v>41924.044146087967</v>
      </c>
      <c r="P2086" s="5">
        <v>41924.051326226851</v>
      </c>
      <c r="Q2086" s="5">
        <v>41924.056071319443</v>
      </c>
      <c r="R2086" s="5">
        <v>41924.063294074076</v>
      </c>
      <c r="S2086">
        <f t="shared" si="64"/>
        <v>41</v>
      </c>
      <c r="T2086">
        <f t="shared" si="65"/>
        <v>7</v>
      </c>
    </row>
    <row r="2087" spans="1:20" x14ac:dyDescent="0.25">
      <c r="A2087">
        <v>1343610</v>
      </c>
      <c r="B2087">
        <v>83287</v>
      </c>
      <c r="C2087">
        <v>53095</v>
      </c>
      <c r="D2087" t="s">
        <v>23</v>
      </c>
      <c r="E2087" t="s">
        <v>171</v>
      </c>
      <c r="F2087" t="s">
        <v>37</v>
      </c>
      <c r="G2087" t="s">
        <v>718</v>
      </c>
      <c r="H2087">
        <v>1</v>
      </c>
      <c r="I2087" t="s">
        <v>645</v>
      </c>
      <c r="J2087" s="1">
        <v>3.9139351851851852E-3</v>
      </c>
      <c r="K2087">
        <v>40.721979579708403</v>
      </c>
      <c r="L2087">
        <v>-73.988148214155601</v>
      </c>
      <c r="M2087">
        <v>40.742308232118503</v>
      </c>
      <c r="N2087">
        <v>-73.982040627321993</v>
      </c>
      <c r="O2087" s="5">
        <v>41924.052578460651</v>
      </c>
      <c r="P2087" s="5">
        <v>41924.057494814813</v>
      </c>
      <c r="Q2087" s="5">
        <v>41924.065019155096</v>
      </c>
      <c r="R2087" s="5">
        <v>41924.084363368056</v>
      </c>
      <c r="S2087">
        <f t="shared" si="64"/>
        <v>41</v>
      </c>
      <c r="T2087">
        <f t="shared" si="65"/>
        <v>7</v>
      </c>
    </row>
    <row r="2088" spans="1:20" x14ac:dyDescent="0.25">
      <c r="A2088">
        <v>1343610</v>
      </c>
      <c r="B2088">
        <v>83287</v>
      </c>
      <c r="C2088">
        <v>53095</v>
      </c>
      <c r="D2088" t="s">
        <v>23</v>
      </c>
      <c r="E2088" t="s">
        <v>171</v>
      </c>
      <c r="F2088" t="s">
        <v>37</v>
      </c>
      <c r="G2088" t="s">
        <v>1035</v>
      </c>
      <c r="H2088">
        <v>1</v>
      </c>
      <c r="I2088" t="s">
        <v>173</v>
      </c>
      <c r="J2088" s="1">
        <v>3.9139351851851852E-3</v>
      </c>
      <c r="K2088">
        <v>40.721979579708403</v>
      </c>
      <c r="L2088">
        <v>-73.988148214155601</v>
      </c>
      <c r="M2088">
        <v>40.742308232118503</v>
      </c>
      <c r="N2088">
        <v>-73.982040627321993</v>
      </c>
      <c r="O2088" s="5">
        <v>41924.052578460651</v>
      </c>
      <c r="P2088" s="5">
        <v>41924.057494814813</v>
      </c>
      <c r="Q2088" s="5">
        <v>41924.065019155096</v>
      </c>
      <c r="R2088" s="5">
        <v>41924.084363368056</v>
      </c>
      <c r="S2088">
        <f t="shared" si="64"/>
        <v>41</v>
      </c>
      <c r="T2088">
        <f t="shared" si="65"/>
        <v>7</v>
      </c>
    </row>
    <row r="2089" spans="1:20" x14ac:dyDescent="0.25">
      <c r="A2089">
        <v>1343610</v>
      </c>
      <c r="B2089">
        <v>83287</v>
      </c>
      <c r="C2089">
        <v>53095</v>
      </c>
      <c r="D2089" t="s">
        <v>23</v>
      </c>
      <c r="E2089" t="s">
        <v>171</v>
      </c>
      <c r="F2089" t="s">
        <v>37</v>
      </c>
      <c r="G2089" t="s">
        <v>172</v>
      </c>
      <c r="H2089">
        <v>2</v>
      </c>
      <c r="I2089" t="s">
        <v>173</v>
      </c>
      <c r="J2089" s="1">
        <v>3.9139351851851852E-3</v>
      </c>
      <c r="K2089">
        <v>40.721979579708403</v>
      </c>
      <c r="L2089">
        <v>-73.988148214155601</v>
      </c>
      <c r="M2089">
        <v>40.742308232118503</v>
      </c>
      <c r="N2089">
        <v>-73.982040627321993</v>
      </c>
      <c r="O2089" s="5">
        <v>41924.052578460651</v>
      </c>
      <c r="P2089" s="5">
        <v>41924.057494814813</v>
      </c>
      <c r="Q2089" s="5">
        <v>41924.065019155096</v>
      </c>
      <c r="R2089" s="5">
        <v>41924.084363368056</v>
      </c>
      <c r="S2089">
        <f t="shared" si="64"/>
        <v>41</v>
      </c>
      <c r="T2089">
        <f t="shared" si="65"/>
        <v>7</v>
      </c>
    </row>
    <row r="2090" spans="1:20" x14ac:dyDescent="0.25">
      <c r="A2090">
        <v>1343610</v>
      </c>
      <c r="B2090">
        <v>83287</v>
      </c>
      <c r="C2090">
        <v>53095</v>
      </c>
      <c r="D2090" t="s">
        <v>23</v>
      </c>
      <c r="E2090" t="s">
        <v>171</v>
      </c>
      <c r="F2090" t="s">
        <v>37</v>
      </c>
      <c r="G2090" t="s">
        <v>2818</v>
      </c>
      <c r="H2090">
        <v>1</v>
      </c>
      <c r="I2090" t="s">
        <v>971</v>
      </c>
      <c r="J2090" s="1">
        <v>3.9139351851851852E-3</v>
      </c>
      <c r="K2090">
        <v>40.721979579708403</v>
      </c>
      <c r="L2090">
        <v>-73.988148214155601</v>
      </c>
      <c r="M2090">
        <v>40.742308232118503</v>
      </c>
      <c r="N2090">
        <v>-73.982040627321993</v>
      </c>
      <c r="O2090" s="5">
        <v>41924.052578460651</v>
      </c>
      <c r="P2090" s="5">
        <v>41924.057494814813</v>
      </c>
      <c r="Q2090" s="5">
        <v>41924.065019155096</v>
      </c>
      <c r="R2090" s="5">
        <v>41924.084363368056</v>
      </c>
      <c r="S2090">
        <f t="shared" si="64"/>
        <v>41</v>
      </c>
      <c r="T2090">
        <f t="shared" si="65"/>
        <v>7</v>
      </c>
    </row>
    <row r="2091" spans="1:20" x14ac:dyDescent="0.25">
      <c r="A2091">
        <v>1344351</v>
      </c>
      <c r="B2091">
        <v>156828</v>
      </c>
      <c r="C2091">
        <v>150116</v>
      </c>
      <c r="D2091" t="s">
        <v>53</v>
      </c>
      <c r="E2091" t="s">
        <v>679</v>
      </c>
      <c r="F2091" t="s">
        <v>104</v>
      </c>
      <c r="K2091">
        <v>40.7209843306225</v>
      </c>
      <c r="L2091">
        <v>-73.994954333926202</v>
      </c>
      <c r="M2091">
        <v>40.723856400000003</v>
      </c>
      <c r="N2091">
        <v>-74.003607400000007</v>
      </c>
      <c r="O2091" s="5">
        <v>41924.30451869213</v>
      </c>
      <c r="P2091" s="5">
        <v>41924.311214548608</v>
      </c>
      <c r="Q2091" s="5">
        <v>41924.319087731485</v>
      </c>
      <c r="R2091" s="5">
        <v>41924.325750173608</v>
      </c>
      <c r="S2091">
        <f t="shared" si="64"/>
        <v>41</v>
      </c>
      <c r="T2091">
        <f t="shared" si="65"/>
        <v>7</v>
      </c>
    </row>
    <row r="2092" spans="1:20" x14ac:dyDescent="0.25">
      <c r="A2092">
        <v>1344374</v>
      </c>
      <c r="B2092">
        <v>81591</v>
      </c>
      <c r="C2092">
        <v>150116</v>
      </c>
      <c r="D2092" t="s">
        <v>53</v>
      </c>
      <c r="E2092" t="s">
        <v>107</v>
      </c>
      <c r="F2092" t="s">
        <v>108</v>
      </c>
      <c r="G2092" t="s">
        <v>3729</v>
      </c>
      <c r="H2092">
        <v>1</v>
      </c>
      <c r="I2092" t="s">
        <v>277</v>
      </c>
      <c r="J2092" s="1">
        <v>2.4754050925925924E-3</v>
      </c>
      <c r="K2092">
        <v>40.733787294544499</v>
      </c>
      <c r="L2092">
        <v>-73.993035256862598</v>
      </c>
      <c r="M2092">
        <v>40.744273883366802</v>
      </c>
      <c r="N2092">
        <v>-73.980458753806701</v>
      </c>
      <c r="O2092" s="5">
        <v>41924.335677361109</v>
      </c>
      <c r="P2092" s="5">
        <v>41924.354964513892</v>
      </c>
      <c r="Q2092" s="5">
        <v>41924.360058009261</v>
      </c>
      <c r="R2092" s="5">
        <v>41924.369871238428</v>
      </c>
      <c r="S2092">
        <f t="shared" si="64"/>
        <v>41</v>
      </c>
      <c r="T2092">
        <f t="shared" si="65"/>
        <v>7</v>
      </c>
    </row>
    <row r="2093" spans="1:20" x14ac:dyDescent="0.25">
      <c r="A2093">
        <v>1344399</v>
      </c>
      <c r="B2093">
        <v>67360</v>
      </c>
      <c r="C2093">
        <v>150116</v>
      </c>
      <c r="D2093" t="s">
        <v>53</v>
      </c>
      <c r="E2093" t="s">
        <v>1171</v>
      </c>
      <c r="F2093" t="s">
        <v>426</v>
      </c>
      <c r="K2093">
        <v>40.749890423418002</v>
      </c>
      <c r="L2093">
        <v>-73.992362022399902</v>
      </c>
      <c r="M2093">
        <v>40.773074000000001</v>
      </c>
      <c r="N2093">
        <v>-73.962997999999999</v>
      </c>
      <c r="O2093" s="5">
        <v>41924.364448402775</v>
      </c>
      <c r="P2093" s="5">
        <v>41924.374757418984</v>
      </c>
      <c r="Q2093" s="5">
        <v>41924.386097303242</v>
      </c>
      <c r="R2093" s="5">
        <v>41924.399002881946</v>
      </c>
      <c r="S2093">
        <f t="shared" si="64"/>
        <v>41</v>
      </c>
      <c r="T2093">
        <f t="shared" si="65"/>
        <v>7</v>
      </c>
    </row>
    <row r="2094" spans="1:20" x14ac:dyDescent="0.25">
      <c r="A2094">
        <v>1344430</v>
      </c>
      <c r="B2094">
        <v>311593</v>
      </c>
      <c r="C2094">
        <v>31156</v>
      </c>
      <c r="D2094" t="s">
        <v>23</v>
      </c>
      <c r="E2094" t="s">
        <v>2480</v>
      </c>
      <c r="F2094" t="s">
        <v>49</v>
      </c>
      <c r="K2094">
        <v>40.725096000788497</v>
      </c>
      <c r="L2094">
        <v>-74.003074765205398</v>
      </c>
      <c r="M2094">
        <v>40.747620599999998</v>
      </c>
      <c r="N2094">
        <v>-73.977218899999997</v>
      </c>
      <c r="O2094" s="5">
        <v>41924.377872141202</v>
      </c>
      <c r="P2094" s="5">
        <v>41924.386120381947</v>
      </c>
      <c r="Q2094" s="5">
        <v>41924.397462835645</v>
      </c>
      <c r="R2094" s="5">
        <v>41924.413723506943</v>
      </c>
      <c r="S2094">
        <f t="shared" si="64"/>
        <v>41</v>
      </c>
      <c r="T2094">
        <f t="shared" si="65"/>
        <v>7</v>
      </c>
    </row>
    <row r="2095" spans="1:20" x14ac:dyDescent="0.25">
      <c r="A2095">
        <v>1344467</v>
      </c>
      <c r="B2095">
        <v>230517</v>
      </c>
      <c r="C2095">
        <v>150116</v>
      </c>
      <c r="D2095" t="s">
        <v>53</v>
      </c>
      <c r="E2095" t="s">
        <v>3890</v>
      </c>
      <c r="K2095">
        <v>40.764860897093101</v>
      </c>
      <c r="L2095">
        <v>-73.984124934243098</v>
      </c>
      <c r="M2095">
        <v>40.738932300000002</v>
      </c>
      <c r="N2095">
        <v>-74.008823399999997</v>
      </c>
      <c r="O2095" s="5">
        <v>41924.390383287035</v>
      </c>
      <c r="P2095" s="5">
        <v>41924.407740879629</v>
      </c>
      <c r="Q2095" s="5">
        <v>41924.422209351855</v>
      </c>
      <c r="R2095" s="5">
        <v>41924.44151365741</v>
      </c>
      <c r="S2095">
        <f t="shared" si="64"/>
        <v>41</v>
      </c>
      <c r="T2095">
        <f t="shared" si="65"/>
        <v>7</v>
      </c>
    </row>
    <row r="2096" spans="1:20" x14ac:dyDescent="0.25">
      <c r="A2096">
        <v>1344482</v>
      </c>
      <c r="B2096">
        <v>99141</v>
      </c>
      <c r="C2096">
        <v>161082</v>
      </c>
      <c r="D2096" t="s">
        <v>23</v>
      </c>
      <c r="E2096" t="s">
        <v>96</v>
      </c>
      <c r="F2096" t="s">
        <v>97</v>
      </c>
      <c r="G2096" t="s">
        <v>2771</v>
      </c>
      <c r="H2096">
        <v>1</v>
      </c>
      <c r="I2096" t="s">
        <v>45</v>
      </c>
      <c r="K2096">
        <v>40.675316600000002</v>
      </c>
      <c r="L2096">
        <v>-73.988532599999999</v>
      </c>
      <c r="M2096">
        <v>40.686596000000002</v>
      </c>
      <c r="N2096">
        <v>-73.9722139</v>
      </c>
      <c r="O2096" s="5">
        <v>41924.395488379632</v>
      </c>
      <c r="P2096" s="5">
        <v>41924.40765090278</v>
      </c>
      <c r="Q2096" s="5">
        <v>41924.45580329861</v>
      </c>
      <c r="R2096" s="5">
        <v>41924.464943055558</v>
      </c>
      <c r="S2096">
        <f t="shared" si="64"/>
        <v>41</v>
      </c>
      <c r="T2096">
        <f t="shared" si="65"/>
        <v>7</v>
      </c>
    </row>
    <row r="2097" spans="1:20" x14ac:dyDescent="0.25">
      <c r="A2097">
        <v>1344518</v>
      </c>
      <c r="B2097">
        <v>374378</v>
      </c>
      <c r="C2097">
        <v>57186</v>
      </c>
      <c r="D2097" t="s">
        <v>23</v>
      </c>
      <c r="E2097" t="s">
        <v>164</v>
      </c>
      <c r="F2097" t="s">
        <v>33</v>
      </c>
      <c r="G2097" t="s">
        <v>1344</v>
      </c>
      <c r="H2097">
        <v>1</v>
      </c>
      <c r="I2097" t="s">
        <v>1345</v>
      </c>
      <c r="K2097">
        <v>40.7512908</v>
      </c>
      <c r="L2097">
        <v>-73.976510700000006</v>
      </c>
      <c r="M2097">
        <v>40.774573699999998</v>
      </c>
      <c r="N2097">
        <v>-73.990978600000005</v>
      </c>
      <c r="O2097" s="5">
        <v>41924.407530462966</v>
      </c>
      <c r="R2097" s="5">
        <v>41924.430646423614</v>
      </c>
      <c r="S2097">
        <f t="shared" si="64"/>
        <v>41</v>
      </c>
      <c r="T2097">
        <f t="shared" si="65"/>
        <v>7</v>
      </c>
    </row>
    <row r="2098" spans="1:20" x14ac:dyDescent="0.25">
      <c r="A2098">
        <v>1344583</v>
      </c>
      <c r="B2098">
        <v>76908</v>
      </c>
      <c r="C2098">
        <v>9549</v>
      </c>
      <c r="D2098" t="s">
        <v>23</v>
      </c>
      <c r="E2098" t="s">
        <v>425</v>
      </c>
      <c r="F2098" t="s">
        <v>426</v>
      </c>
      <c r="G2098" t="s">
        <v>1184</v>
      </c>
      <c r="H2098">
        <v>1</v>
      </c>
      <c r="I2098" t="s">
        <v>428</v>
      </c>
      <c r="K2098">
        <v>40.744563916288797</v>
      </c>
      <c r="L2098">
        <v>-73.996630052861306</v>
      </c>
      <c r="M2098">
        <v>40.776781999999997</v>
      </c>
      <c r="N2098">
        <v>-73.976144000000005</v>
      </c>
      <c r="O2098" s="5">
        <v>41924.423648194446</v>
      </c>
      <c r="P2098" s="5">
        <v>41924.429092407408</v>
      </c>
      <c r="Q2098" s="5">
        <v>41924.439044641207</v>
      </c>
      <c r="R2098" s="5">
        <v>41924.460649710651</v>
      </c>
      <c r="S2098">
        <f t="shared" si="64"/>
        <v>41</v>
      </c>
      <c r="T2098">
        <f t="shared" si="65"/>
        <v>7</v>
      </c>
    </row>
    <row r="2099" spans="1:20" x14ac:dyDescent="0.25">
      <c r="A2099">
        <v>1344583</v>
      </c>
      <c r="B2099">
        <v>76908</v>
      </c>
      <c r="C2099">
        <v>9549</v>
      </c>
      <c r="D2099" t="s">
        <v>23</v>
      </c>
      <c r="E2099" t="s">
        <v>425</v>
      </c>
      <c r="F2099" t="s">
        <v>426</v>
      </c>
      <c r="G2099" t="s">
        <v>1366</v>
      </c>
      <c r="H2099">
        <v>1</v>
      </c>
      <c r="I2099" t="s">
        <v>1367</v>
      </c>
      <c r="K2099">
        <v>40.744563916288797</v>
      </c>
      <c r="L2099">
        <v>-73.996630052861306</v>
      </c>
      <c r="M2099">
        <v>40.776781999999997</v>
      </c>
      <c r="N2099">
        <v>-73.976144000000005</v>
      </c>
      <c r="O2099" s="5">
        <v>41924.423648194446</v>
      </c>
      <c r="P2099" s="5">
        <v>41924.429092407408</v>
      </c>
      <c r="Q2099" s="5">
        <v>41924.439044641207</v>
      </c>
      <c r="R2099" s="5">
        <v>41924.460649710651</v>
      </c>
      <c r="S2099">
        <f t="shared" si="64"/>
        <v>41</v>
      </c>
      <c r="T2099">
        <f t="shared" si="65"/>
        <v>7</v>
      </c>
    </row>
    <row r="2100" spans="1:20" x14ac:dyDescent="0.25">
      <c r="A2100">
        <v>1344581</v>
      </c>
      <c r="B2100">
        <v>134760</v>
      </c>
      <c r="C2100">
        <v>112990</v>
      </c>
      <c r="D2100" t="s">
        <v>23</v>
      </c>
      <c r="E2100" t="s">
        <v>1225</v>
      </c>
      <c r="K2100">
        <v>40.734184073141698</v>
      </c>
      <c r="L2100">
        <v>-73.999132126463095</v>
      </c>
      <c r="M2100">
        <v>40.738061561623297</v>
      </c>
      <c r="N2100">
        <v>-73.997736427530597</v>
      </c>
      <c r="O2100" s="5">
        <v>41924.424187696757</v>
      </c>
      <c r="P2100" s="5">
        <v>41924.447177199072</v>
      </c>
      <c r="Q2100" s="5">
        <v>41924.454702592593</v>
      </c>
      <c r="R2100" s="5">
        <v>41924.459783275466</v>
      </c>
      <c r="S2100">
        <f t="shared" si="64"/>
        <v>41</v>
      </c>
      <c r="T2100">
        <f t="shared" si="65"/>
        <v>7</v>
      </c>
    </row>
    <row r="2101" spans="1:20" x14ac:dyDescent="0.25">
      <c r="A2101">
        <v>1344641</v>
      </c>
      <c r="B2101">
        <v>371461</v>
      </c>
      <c r="C2101">
        <v>91807</v>
      </c>
      <c r="D2101" t="s">
        <v>85</v>
      </c>
      <c r="E2101" t="s">
        <v>1296</v>
      </c>
      <c r="F2101" t="s">
        <v>80</v>
      </c>
      <c r="G2101" t="s">
        <v>1784</v>
      </c>
      <c r="H2101">
        <v>1</v>
      </c>
      <c r="I2101" t="s">
        <v>1785</v>
      </c>
      <c r="K2101">
        <v>40.747689661436198</v>
      </c>
      <c r="L2101">
        <v>-73.986397609319496</v>
      </c>
      <c r="M2101">
        <v>40.734878586292702</v>
      </c>
      <c r="N2101">
        <v>-74.006993753847198</v>
      </c>
      <c r="O2101" s="5">
        <v>41924.435940578704</v>
      </c>
      <c r="P2101" s="5">
        <v>41924.461351956015</v>
      </c>
      <c r="Q2101" s="5">
        <v>41924.469603993057</v>
      </c>
      <c r="R2101" s="5">
        <v>41924.477099039352</v>
      </c>
      <c r="S2101">
        <f t="shared" si="64"/>
        <v>41</v>
      </c>
      <c r="T2101">
        <f t="shared" si="65"/>
        <v>7</v>
      </c>
    </row>
    <row r="2102" spans="1:20" x14ac:dyDescent="0.25">
      <c r="A2102">
        <v>1344641</v>
      </c>
      <c r="B2102">
        <v>371461</v>
      </c>
      <c r="C2102">
        <v>91807</v>
      </c>
      <c r="D2102" t="s">
        <v>85</v>
      </c>
      <c r="E2102" t="s">
        <v>1296</v>
      </c>
      <c r="F2102" t="s">
        <v>80</v>
      </c>
      <c r="G2102" t="s">
        <v>1093</v>
      </c>
      <c r="H2102">
        <v>2</v>
      </c>
      <c r="I2102" t="s">
        <v>1297</v>
      </c>
      <c r="K2102">
        <v>40.747689661436198</v>
      </c>
      <c r="L2102">
        <v>-73.986397609319496</v>
      </c>
      <c r="M2102">
        <v>40.734878586292702</v>
      </c>
      <c r="N2102">
        <v>-74.006993753847198</v>
      </c>
      <c r="O2102" s="5">
        <v>41924.435940578704</v>
      </c>
      <c r="P2102" s="5">
        <v>41924.461351956015</v>
      </c>
      <c r="Q2102" s="5">
        <v>41924.469603993057</v>
      </c>
      <c r="R2102" s="5">
        <v>41924.477099039352</v>
      </c>
      <c r="S2102">
        <f t="shared" si="64"/>
        <v>41</v>
      </c>
      <c r="T2102">
        <f t="shared" si="65"/>
        <v>7</v>
      </c>
    </row>
    <row r="2103" spans="1:20" x14ac:dyDescent="0.25">
      <c r="A2103">
        <v>1344645</v>
      </c>
      <c r="B2103">
        <v>148345</v>
      </c>
      <c r="C2103">
        <v>138061</v>
      </c>
      <c r="D2103" t="s">
        <v>53</v>
      </c>
      <c r="E2103" t="s">
        <v>492</v>
      </c>
      <c r="F2103" t="s">
        <v>49</v>
      </c>
      <c r="G2103" t="s">
        <v>1650</v>
      </c>
      <c r="H2103">
        <v>1</v>
      </c>
      <c r="I2103" t="s">
        <v>478</v>
      </c>
      <c r="K2103">
        <v>40.756256485287402</v>
      </c>
      <c r="L2103">
        <v>-73.970465361412593</v>
      </c>
      <c r="M2103">
        <v>40.762681899999997</v>
      </c>
      <c r="N2103">
        <v>-73.991342200000005</v>
      </c>
      <c r="O2103" s="5">
        <v>41924.4369840625</v>
      </c>
      <c r="P2103" s="5">
        <v>41924.43994340278</v>
      </c>
      <c r="Q2103" s="5">
        <v>41924.484585150465</v>
      </c>
      <c r="R2103" s="5">
        <v>41924.502301168985</v>
      </c>
      <c r="S2103">
        <f t="shared" si="64"/>
        <v>41</v>
      </c>
      <c r="T2103">
        <f t="shared" si="65"/>
        <v>7</v>
      </c>
    </row>
    <row r="2104" spans="1:20" x14ac:dyDescent="0.25">
      <c r="A2104">
        <v>1344697</v>
      </c>
      <c r="B2104">
        <v>180407</v>
      </c>
      <c r="C2104">
        <v>101359</v>
      </c>
      <c r="D2104" t="s">
        <v>23</v>
      </c>
      <c r="E2104" t="s">
        <v>3688</v>
      </c>
      <c r="K2104">
        <v>40.7429001446691</v>
      </c>
      <c r="L2104">
        <v>-74.006384611129803</v>
      </c>
      <c r="M2104">
        <v>40.710833000000001</v>
      </c>
      <c r="N2104">
        <v>-74.005555999999999</v>
      </c>
      <c r="O2104" s="5">
        <v>41924.451118067132</v>
      </c>
      <c r="P2104" s="5">
        <v>41924.467121064816</v>
      </c>
      <c r="Q2104" s="5">
        <v>41924.489610289354</v>
      </c>
      <c r="R2104" s="5">
        <v>41924.504947280089</v>
      </c>
      <c r="S2104">
        <f t="shared" si="64"/>
        <v>41</v>
      </c>
      <c r="T2104">
        <f t="shared" si="65"/>
        <v>7</v>
      </c>
    </row>
    <row r="2105" spans="1:20" x14ac:dyDescent="0.25">
      <c r="A2105">
        <v>1344740</v>
      </c>
      <c r="B2105">
        <v>335550</v>
      </c>
      <c r="C2105">
        <v>158791</v>
      </c>
      <c r="D2105" t="s">
        <v>53</v>
      </c>
      <c r="E2105" t="s">
        <v>405</v>
      </c>
      <c r="F2105" t="s">
        <v>49</v>
      </c>
      <c r="G2105" t="s">
        <v>465</v>
      </c>
      <c r="H2105">
        <v>1</v>
      </c>
      <c r="I2105" t="s">
        <v>1119</v>
      </c>
      <c r="K2105">
        <v>40.72813</v>
      </c>
      <c r="L2105">
        <v>-73.982020000000006</v>
      </c>
      <c r="M2105">
        <v>40.723816396685301</v>
      </c>
      <c r="N2105">
        <v>-73.983458645255894</v>
      </c>
      <c r="O2105" s="5">
        <v>41924.461174479169</v>
      </c>
      <c r="P2105" s="5">
        <v>41924.466527696757</v>
      </c>
      <c r="Q2105" s="5">
        <v>41924.487099583333</v>
      </c>
      <c r="R2105" s="5">
        <v>41924.489892627316</v>
      </c>
      <c r="S2105">
        <f t="shared" si="64"/>
        <v>41</v>
      </c>
      <c r="T2105">
        <f t="shared" si="65"/>
        <v>7</v>
      </c>
    </row>
    <row r="2106" spans="1:20" x14ac:dyDescent="0.25">
      <c r="A2106">
        <v>1344771</v>
      </c>
      <c r="B2106">
        <v>369272</v>
      </c>
      <c r="C2106">
        <v>158266</v>
      </c>
      <c r="D2106" t="s">
        <v>314</v>
      </c>
      <c r="E2106" t="s">
        <v>358</v>
      </c>
      <c r="F2106" t="s">
        <v>49</v>
      </c>
      <c r="G2106" t="s">
        <v>1120</v>
      </c>
      <c r="H2106">
        <v>1</v>
      </c>
      <c r="I2106" t="s">
        <v>360</v>
      </c>
      <c r="K2106">
        <v>40.718024999999997</v>
      </c>
      <c r="L2106">
        <v>-73.989769999999993</v>
      </c>
      <c r="M2106">
        <v>40.767651000000001</v>
      </c>
      <c r="N2106">
        <v>-73.966875000000002</v>
      </c>
      <c r="O2106" s="5">
        <v>41924.464971597219</v>
      </c>
      <c r="P2106" s="5">
        <v>41924.482754814817</v>
      </c>
      <c r="Q2106" s="5">
        <v>41924.493405266207</v>
      </c>
      <c r="R2106" s="5">
        <v>41924.504859583336</v>
      </c>
      <c r="S2106">
        <f t="shared" si="64"/>
        <v>41</v>
      </c>
      <c r="T2106">
        <f t="shared" si="65"/>
        <v>7</v>
      </c>
    </row>
    <row r="2107" spans="1:20" x14ac:dyDescent="0.25">
      <c r="A2107">
        <v>1344791</v>
      </c>
      <c r="B2107">
        <v>305498</v>
      </c>
      <c r="C2107">
        <v>91807</v>
      </c>
      <c r="D2107" t="s">
        <v>85</v>
      </c>
      <c r="E2107" t="s">
        <v>452</v>
      </c>
      <c r="F2107" t="s">
        <v>58</v>
      </c>
      <c r="K2107">
        <v>40.722542870002997</v>
      </c>
      <c r="L2107">
        <v>-73.997769355773897</v>
      </c>
      <c r="M2107">
        <v>40.722076800000004</v>
      </c>
      <c r="N2107">
        <v>-73.987149099999996</v>
      </c>
      <c r="O2107" s="5">
        <v>41924.469309814813</v>
      </c>
      <c r="P2107" s="5">
        <v>41924.482170011572</v>
      </c>
      <c r="Q2107" s="5">
        <v>41924.488398634261</v>
      </c>
      <c r="R2107" s="5">
        <v>41924.494610312497</v>
      </c>
      <c r="S2107">
        <f t="shared" si="64"/>
        <v>41</v>
      </c>
      <c r="T2107">
        <f t="shared" si="65"/>
        <v>7</v>
      </c>
    </row>
    <row r="2108" spans="1:20" x14ac:dyDescent="0.25">
      <c r="A2108">
        <v>1344887</v>
      </c>
      <c r="B2108">
        <v>336004</v>
      </c>
      <c r="C2108">
        <v>59184</v>
      </c>
      <c r="D2108" t="s">
        <v>53</v>
      </c>
      <c r="E2108" t="s">
        <v>79</v>
      </c>
      <c r="F2108" t="s">
        <v>80</v>
      </c>
      <c r="G2108" t="s">
        <v>2235</v>
      </c>
      <c r="H2108">
        <v>1</v>
      </c>
      <c r="I2108" t="s">
        <v>82</v>
      </c>
      <c r="J2108" s="1">
        <v>5.1467129629629632E-3</v>
      </c>
      <c r="K2108">
        <v>40.750205297622401</v>
      </c>
      <c r="L2108">
        <v>-73.986432043583505</v>
      </c>
      <c r="M2108">
        <v>40.780271999999997</v>
      </c>
      <c r="N2108">
        <v>-73.982871799999998</v>
      </c>
      <c r="O2108" s="5">
        <v>41924.480543645834</v>
      </c>
      <c r="R2108" s="5">
        <v>41924.529857800924</v>
      </c>
      <c r="S2108">
        <f t="shared" si="64"/>
        <v>41</v>
      </c>
      <c r="T2108">
        <f t="shared" si="65"/>
        <v>7</v>
      </c>
    </row>
    <row r="2109" spans="1:20" x14ac:dyDescent="0.25">
      <c r="A2109">
        <v>1344900</v>
      </c>
      <c r="B2109">
        <v>42755</v>
      </c>
      <c r="C2109">
        <v>108006</v>
      </c>
      <c r="D2109" t="s">
        <v>23</v>
      </c>
      <c r="E2109" t="s">
        <v>258</v>
      </c>
      <c r="F2109" t="s">
        <v>20</v>
      </c>
      <c r="G2109" t="s">
        <v>601</v>
      </c>
      <c r="H2109">
        <v>1</v>
      </c>
      <c r="I2109" t="s">
        <v>2041</v>
      </c>
      <c r="K2109">
        <v>40.724339999999998</v>
      </c>
      <c r="L2109">
        <v>-73.990960000000001</v>
      </c>
      <c r="M2109">
        <v>40.738932300000002</v>
      </c>
      <c r="N2109">
        <v>-74.008823399999997</v>
      </c>
      <c r="O2109" s="5">
        <v>41924.481229224541</v>
      </c>
      <c r="P2109" s="5">
        <v>41924.492668865743</v>
      </c>
      <c r="Q2109" s="5">
        <v>41924.503313530091</v>
      </c>
      <c r="R2109" s="5">
        <v>41924.51440871528</v>
      </c>
      <c r="S2109">
        <f t="shared" si="64"/>
        <v>41</v>
      </c>
      <c r="T2109">
        <f t="shared" si="65"/>
        <v>7</v>
      </c>
    </row>
    <row r="2110" spans="1:20" x14ac:dyDescent="0.25">
      <c r="A2110">
        <v>1344900</v>
      </c>
      <c r="B2110">
        <v>42755</v>
      </c>
      <c r="C2110">
        <v>108006</v>
      </c>
      <c r="D2110" t="s">
        <v>23</v>
      </c>
      <c r="E2110" t="s">
        <v>258</v>
      </c>
      <c r="F2110" t="s">
        <v>20</v>
      </c>
      <c r="G2110" t="s">
        <v>601</v>
      </c>
      <c r="H2110">
        <v>1</v>
      </c>
      <c r="I2110" t="s">
        <v>2041</v>
      </c>
      <c r="K2110">
        <v>40.724339999999998</v>
      </c>
      <c r="L2110">
        <v>-73.990960000000001</v>
      </c>
      <c r="M2110">
        <v>40.738932300000002</v>
      </c>
      <c r="N2110">
        <v>-74.008823399999997</v>
      </c>
      <c r="O2110" s="5">
        <v>41924.481229224541</v>
      </c>
      <c r="P2110" s="5">
        <v>41924.492668865743</v>
      </c>
      <c r="Q2110" s="5">
        <v>41924.503313530091</v>
      </c>
      <c r="R2110" s="5">
        <v>41924.51440871528</v>
      </c>
      <c r="S2110">
        <f t="shared" si="64"/>
        <v>41</v>
      </c>
      <c r="T2110">
        <f t="shared" si="65"/>
        <v>7</v>
      </c>
    </row>
    <row r="2111" spans="1:20" x14ac:dyDescent="0.25">
      <c r="A2111">
        <v>1344979</v>
      </c>
      <c r="B2111">
        <v>374519</v>
      </c>
      <c r="C2111">
        <v>67912</v>
      </c>
      <c r="D2111" t="s">
        <v>23</v>
      </c>
      <c r="E2111" t="s">
        <v>492</v>
      </c>
      <c r="F2111" t="s">
        <v>49</v>
      </c>
      <c r="G2111" t="s">
        <v>2965</v>
      </c>
      <c r="H2111">
        <v>1</v>
      </c>
      <c r="I2111" t="s">
        <v>494</v>
      </c>
      <c r="K2111">
        <v>40.735518913424798</v>
      </c>
      <c r="L2111">
        <v>-73.979530334472699</v>
      </c>
      <c r="M2111">
        <v>40.724375999999999</v>
      </c>
      <c r="N2111">
        <v>-73.9941788</v>
      </c>
      <c r="O2111" s="5">
        <v>41924.489849699072</v>
      </c>
      <c r="P2111" s="5">
        <v>41924.504020949076</v>
      </c>
      <c r="Q2111" s="5">
        <v>41924.524498067127</v>
      </c>
      <c r="R2111" s="5">
        <v>41924.534202118055</v>
      </c>
      <c r="S2111">
        <f t="shared" si="64"/>
        <v>41</v>
      </c>
      <c r="T2111">
        <f t="shared" si="65"/>
        <v>7</v>
      </c>
    </row>
    <row r="2112" spans="1:20" x14ac:dyDescent="0.25">
      <c r="A2112">
        <v>1345012</v>
      </c>
      <c r="B2112">
        <v>327527</v>
      </c>
      <c r="C2112">
        <v>91807</v>
      </c>
      <c r="D2112" t="s">
        <v>85</v>
      </c>
      <c r="E2112" t="s">
        <v>226</v>
      </c>
      <c r="F2112" t="s">
        <v>91</v>
      </c>
      <c r="G2112" t="s">
        <v>408</v>
      </c>
      <c r="H2112">
        <v>1</v>
      </c>
      <c r="I2112" t="s">
        <v>228</v>
      </c>
      <c r="J2112" s="1">
        <v>6.0977546296296301E-3</v>
      </c>
      <c r="K2112">
        <v>40.723019825000002</v>
      </c>
      <c r="L2112">
        <v>-73.995853999999994</v>
      </c>
      <c r="M2112">
        <v>40.7339249279188</v>
      </c>
      <c r="N2112">
        <v>-73.995033949128199</v>
      </c>
      <c r="O2112" s="5">
        <v>41924.493548553241</v>
      </c>
      <c r="P2112" s="5">
        <v>41924.499269884262</v>
      </c>
      <c r="Q2112" s="5">
        <v>41924.510965173613</v>
      </c>
      <c r="R2112" s="5">
        <v>41924.517273981481</v>
      </c>
      <c r="S2112">
        <f t="shared" si="64"/>
        <v>41</v>
      </c>
      <c r="T2112">
        <f t="shared" si="65"/>
        <v>7</v>
      </c>
    </row>
    <row r="2113" spans="1:20" x14ac:dyDescent="0.25">
      <c r="A2113">
        <v>1345032</v>
      </c>
      <c r="B2113">
        <v>59749</v>
      </c>
      <c r="C2113">
        <v>15291</v>
      </c>
      <c r="D2113" t="s">
        <v>53</v>
      </c>
      <c r="E2113" t="s">
        <v>1504</v>
      </c>
      <c r="F2113" t="s">
        <v>20</v>
      </c>
      <c r="J2113" s="1">
        <v>2.7799652777777775E-3</v>
      </c>
      <c r="K2113">
        <v>40.784877344265098</v>
      </c>
      <c r="L2113">
        <v>-73.955926608873398</v>
      </c>
      <c r="M2113">
        <v>40.784796999999998</v>
      </c>
      <c r="N2113">
        <v>-73.953658000000004</v>
      </c>
      <c r="O2113" s="5">
        <v>41924.495815231479</v>
      </c>
      <c r="P2113" s="5">
        <v>41924.498835347222</v>
      </c>
      <c r="Q2113" s="5">
        <v>41924.507399212962</v>
      </c>
      <c r="R2113" s="5">
        <v>41924.50925127315</v>
      </c>
      <c r="S2113">
        <f t="shared" si="64"/>
        <v>41</v>
      </c>
      <c r="T2113">
        <f t="shared" si="65"/>
        <v>7</v>
      </c>
    </row>
    <row r="2114" spans="1:20" x14ac:dyDescent="0.25">
      <c r="A2114">
        <v>1345056</v>
      </c>
      <c r="B2114">
        <v>374531</v>
      </c>
      <c r="C2114">
        <v>31156</v>
      </c>
      <c r="D2114" t="s">
        <v>23</v>
      </c>
      <c r="E2114" t="s">
        <v>294</v>
      </c>
      <c r="F2114" t="s">
        <v>295</v>
      </c>
      <c r="G2114" t="s">
        <v>439</v>
      </c>
      <c r="H2114">
        <v>1</v>
      </c>
      <c r="I2114" t="s">
        <v>3203</v>
      </c>
      <c r="J2114" s="1">
        <v>3.2953472222222225E-3</v>
      </c>
      <c r="K2114">
        <v>40.745299312570602</v>
      </c>
      <c r="L2114">
        <v>-73.9791375808162</v>
      </c>
      <c r="M2114">
        <v>40.752028799999998</v>
      </c>
      <c r="N2114">
        <v>-73.985804200000004</v>
      </c>
      <c r="O2114" s="5">
        <v>41924.499344999997</v>
      </c>
      <c r="P2114" s="5">
        <v>41924.507265624998</v>
      </c>
      <c r="Q2114" s="5">
        <v>41924.511661851851</v>
      </c>
      <c r="R2114" s="5">
        <v>41924.519813310188</v>
      </c>
      <c r="S2114">
        <f t="shared" si="64"/>
        <v>41</v>
      </c>
      <c r="T2114">
        <f t="shared" si="65"/>
        <v>7</v>
      </c>
    </row>
    <row r="2115" spans="1:20" x14ac:dyDescent="0.25">
      <c r="A2115">
        <v>1345105</v>
      </c>
      <c r="B2115">
        <v>41692</v>
      </c>
      <c r="C2115">
        <v>125504</v>
      </c>
      <c r="D2115" t="s">
        <v>23</v>
      </c>
      <c r="E2115" t="s">
        <v>54</v>
      </c>
      <c r="F2115" t="s">
        <v>29</v>
      </c>
      <c r="G2115" t="s">
        <v>150</v>
      </c>
      <c r="H2115">
        <v>1</v>
      </c>
      <c r="I2115" t="s">
        <v>151</v>
      </c>
      <c r="K2115">
        <v>40.740884357811296</v>
      </c>
      <c r="L2115">
        <v>-73.988198676721197</v>
      </c>
      <c r="M2115">
        <v>40.731791000000001</v>
      </c>
      <c r="N2115">
        <v>-73.974407799999994</v>
      </c>
      <c r="O2115" s="5">
        <v>41924.50489971065</v>
      </c>
      <c r="P2115" s="5">
        <v>41924.509254918979</v>
      </c>
      <c r="Q2115" s="5">
        <v>41924.536205324075</v>
      </c>
      <c r="R2115" s="5">
        <v>41924.54255849537</v>
      </c>
      <c r="S2115">
        <f t="shared" ref="S2115:S2178" si="66">WEEKNUM(O2115,21)</f>
        <v>41</v>
      </c>
      <c r="T2115">
        <f t="shared" ref="T2115:T2178" si="67">WEEKDAY(O2115,11)</f>
        <v>7</v>
      </c>
    </row>
    <row r="2116" spans="1:20" x14ac:dyDescent="0.25">
      <c r="A2116">
        <v>1345129</v>
      </c>
      <c r="B2116">
        <v>365469</v>
      </c>
      <c r="C2116">
        <v>133452</v>
      </c>
      <c r="D2116" t="s">
        <v>23</v>
      </c>
      <c r="E2116" t="s">
        <v>1966</v>
      </c>
      <c r="F2116" t="s">
        <v>342</v>
      </c>
      <c r="G2116" t="s">
        <v>1967</v>
      </c>
      <c r="H2116">
        <v>1</v>
      </c>
      <c r="I2116" t="s">
        <v>136</v>
      </c>
      <c r="J2116" s="1">
        <v>3.8664004629629634E-3</v>
      </c>
      <c r="K2116">
        <v>40.714464086511597</v>
      </c>
      <c r="L2116">
        <v>-73.999115824699402</v>
      </c>
      <c r="M2116">
        <v>40.744244623012897</v>
      </c>
      <c r="N2116">
        <v>-73.979012332925507</v>
      </c>
      <c r="O2116" s="5">
        <v>41924.506476076385</v>
      </c>
      <c r="P2116" s="5">
        <v>41924.511709050923</v>
      </c>
      <c r="Q2116" s="5">
        <v>41924.524790011572</v>
      </c>
      <c r="R2116" s="5">
        <v>41924.54729652778</v>
      </c>
      <c r="S2116">
        <f t="shared" si="66"/>
        <v>41</v>
      </c>
      <c r="T2116">
        <f t="shared" si="67"/>
        <v>7</v>
      </c>
    </row>
    <row r="2117" spans="1:20" x14ac:dyDescent="0.25">
      <c r="A2117">
        <v>1345181</v>
      </c>
      <c r="B2117">
        <v>68429</v>
      </c>
      <c r="C2117">
        <v>153795</v>
      </c>
      <c r="D2117" t="s">
        <v>23</v>
      </c>
      <c r="E2117" t="s">
        <v>54</v>
      </c>
      <c r="F2117" t="s">
        <v>29</v>
      </c>
      <c r="G2117" t="s">
        <v>151</v>
      </c>
      <c r="H2117">
        <v>1</v>
      </c>
      <c r="I2117" t="s">
        <v>151</v>
      </c>
      <c r="K2117">
        <v>40.779126065705498</v>
      </c>
      <c r="L2117">
        <v>-73.954904894578206</v>
      </c>
      <c r="M2117">
        <v>40.7843272</v>
      </c>
      <c r="N2117">
        <v>-73.956632600000006</v>
      </c>
      <c r="O2117" s="5">
        <v>41924.515606967594</v>
      </c>
      <c r="P2117" s="5">
        <v>41924.522256574077</v>
      </c>
      <c r="Q2117" s="5">
        <v>41924.532206006945</v>
      </c>
      <c r="R2117" s="5">
        <v>41924.537861770834</v>
      </c>
      <c r="S2117">
        <f t="shared" si="66"/>
        <v>41</v>
      </c>
      <c r="T2117">
        <f t="shared" si="67"/>
        <v>7</v>
      </c>
    </row>
    <row r="2118" spans="1:20" x14ac:dyDescent="0.25">
      <c r="A2118">
        <v>1345221</v>
      </c>
      <c r="B2118">
        <v>304712</v>
      </c>
      <c r="C2118">
        <v>59184</v>
      </c>
      <c r="D2118" t="s">
        <v>53</v>
      </c>
      <c r="E2118" t="s">
        <v>1258</v>
      </c>
      <c r="F2118" t="s">
        <v>20</v>
      </c>
      <c r="K2118">
        <v>40.783987343526803</v>
      </c>
      <c r="L2118">
        <v>-73.977846242671404</v>
      </c>
      <c r="M2118">
        <v>40.756804243347503</v>
      </c>
      <c r="N2118">
        <v>-73.961054351266995</v>
      </c>
      <c r="O2118" s="5">
        <v>41924.520402893519</v>
      </c>
      <c r="P2118" s="5">
        <v>41924.531437986108</v>
      </c>
      <c r="Q2118" s="5">
        <v>41924.53826685185</v>
      </c>
      <c r="R2118" s="5">
        <v>41924.551083067126</v>
      </c>
      <c r="S2118">
        <f t="shared" si="66"/>
        <v>41</v>
      </c>
      <c r="T2118">
        <f t="shared" si="67"/>
        <v>7</v>
      </c>
    </row>
    <row r="2119" spans="1:20" x14ac:dyDescent="0.25">
      <c r="A2119">
        <v>1345224</v>
      </c>
      <c r="B2119">
        <v>57563</v>
      </c>
      <c r="C2119">
        <v>158791</v>
      </c>
      <c r="D2119" t="s">
        <v>53</v>
      </c>
      <c r="E2119" t="s">
        <v>366</v>
      </c>
      <c r="F2119" t="s">
        <v>104</v>
      </c>
      <c r="K2119">
        <v>40.746279063314802</v>
      </c>
      <c r="L2119">
        <v>-73.997949958145199</v>
      </c>
      <c r="M2119">
        <v>40.717410000000001</v>
      </c>
      <c r="N2119">
        <v>-74.003553999999994</v>
      </c>
      <c r="O2119" s="5">
        <v>41924.520504849534</v>
      </c>
      <c r="P2119" s="5">
        <v>41924.534439108793</v>
      </c>
      <c r="Q2119" s="5">
        <v>41924.549446203702</v>
      </c>
      <c r="R2119" s="5">
        <v>41924.559045312497</v>
      </c>
      <c r="S2119">
        <f t="shared" si="66"/>
        <v>41</v>
      </c>
      <c r="T2119">
        <f t="shared" si="67"/>
        <v>7</v>
      </c>
    </row>
    <row r="2120" spans="1:20" x14ac:dyDescent="0.25">
      <c r="A2120">
        <v>1345239</v>
      </c>
      <c r="B2120">
        <v>108659</v>
      </c>
      <c r="C2120">
        <v>108444</v>
      </c>
      <c r="D2120" t="s">
        <v>23</v>
      </c>
      <c r="E2120" t="s">
        <v>3268</v>
      </c>
      <c r="F2120" t="s">
        <v>104</v>
      </c>
      <c r="G2120" t="s">
        <v>3618</v>
      </c>
      <c r="H2120">
        <v>1</v>
      </c>
      <c r="I2120" t="s">
        <v>3270</v>
      </c>
      <c r="J2120" s="1">
        <v>3.4275115740740737E-3</v>
      </c>
      <c r="K2120">
        <v>40.728862999999997</v>
      </c>
      <c r="L2120">
        <v>-73.980762999999996</v>
      </c>
      <c r="M2120">
        <v>40.720587999999999</v>
      </c>
      <c r="N2120">
        <v>-73.979394999999997</v>
      </c>
      <c r="O2120" s="5">
        <v>41924.521425960651</v>
      </c>
      <c r="P2120" s="5">
        <v>41924.527165266205</v>
      </c>
      <c r="Q2120" s="5">
        <v>41924.535145937502</v>
      </c>
      <c r="R2120" s="5">
        <v>41924.542744652776</v>
      </c>
      <c r="S2120">
        <f t="shared" si="66"/>
        <v>41</v>
      </c>
      <c r="T2120">
        <f t="shared" si="67"/>
        <v>7</v>
      </c>
    </row>
    <row r="2121" spans="1:20" x14ac:dyDescent="0.25">
      <c r="A2121">
        <v>1345260</v>
      </c>
      <c r="B2121">
        <v>98319</v>
      </c>
      <c r="C2121">
        <v>161082</v>
      </c>
      <c r="D2121" t="s">
        <v>23</v>
      </c>
      <c r="E2121" t="s">
        <v>178</v>
      </c>
      <c r="F2121" t="s">
        <v>29</v>
      </c>
      <c r="G2121" t="s">
        <v>2159</v>
      </c>
      <c r="H2121">
        <v>1</v>
      </c>
      <c r="I2121" t="s">
        <v>151</v>
      </c>
      <c r="K2121">
        <v>40.693703582487103</v>
      </c>
      <c r="L2121">
        <v>-73.985774517059298</v>
      </c>
      <c r="M2121">
        <v>40.7106554</v>
      </c>
      <c r="N2121">
        <v>-73.966932700000001</v>
      </c>
      <c r="O2121" s="5">
        <v>41924.524267037035</v>
      </c>
      <c r="P2121" s="5">
        <v>41924.55241650463</v>
      </c>
      <c r="Q2121" s="5">
        <v>41924.561720324076</v>
      </c>
      <c r="R2121" s="5">
        <v>41924.573985844909</v>
      </c>
      <c r="S2121">
        <f t="shared" si="66"/>
        <v>41</v>
      </c>
      <c r="T2121">
        <f t="shared" si="67"/>
        <v>7</v>
      </c>
    </row>
    <row r="2122" spans="1:20" x14ac:dyDescent="0.25">
      <c r="A2122">
        <v>1345292</v>
      </c>
      <c r="B2122">
        <v>374378</v>
      </c>
      <c r="C2122">
        <v>94865</v>
      </c>
      <c r="D2122" t="s">
        <v>23</v>
      </c>
      <c r="E2122" t="s">
        <v>795</v>
      </c>
      <c r="F2122" t="s">
        <v>674</v>
      </c>
      <c r="K2122">
        <v>40.770239329770199</v>
      </c>
      <c r="L2122">
        <v>-73.981826305389404</v>
      </c>
      <c r="M2122">
        <v>40.774573699999998</v>
      </c>
      <c r="N2122">
        <v>-73.990978600000005</v>
      </c>
      <c r="O2122" s="5">
        <v>41924.527405162036</v>
      </c>
      <c r="P2122" s="5">
        <v>41924.528215486112</v>
      </c>
      <c r="Q2122" s="5">
        <v>41924.536069814814</v>
      </c>
      <c r="R2122" s="5">
        <v>41924.544103460648</v>
      </c>
      <c r="S2122">
        <f t="shared" si="66"/>
        <v>41</v>
      </c>
      <c r="T2122">
        <f t="shared" si="67"/>
        <v>7</v>
      </c>
    </row>
    <row r="2123" spans="1:20" x14ac:dyDescent="0.25">
      <c r="A2123">
        <v>1345301</v>
      </c>
      <c r="B2123">
        <v>240014</v>
      </c>
      <c r="C2123">
        <v>62860</v>
      </c>
      <c r="D2123" t="s">
        <v>23</v>
      </c>
      <c r="E2123" t="s">
        <v>1413</v>
      </c>
      <c r="F2123" t="s">
        <v>20</v>
      </c>
      <c r="G2123" t="s">
        <v>1414</v>
      </c>
      <c r="H2123">
        <v>1</v>
      </c>
      <c r="I2123" t="s">
        <v>1415</v>
      </c>
      <c r="J2123" s="1">
        <v>3.2917592592592595E-3</v>
      </c>
      <c r="K2123">
        <v>40.742578826490004</v>
      </c>
      <c r="L2123">
        <v>-73.984337281285704</v>
      </c>
      <c r="M2123">
        <v>40.751591550313897</v>
      </c>
      <c r="N2123">
        <v>-73.969280496629395</v>
      </c>
      <c r="O2123" s="5">
        <v>41924.528948159721</v>
      </c>
      <c r="P2123" s="5">
        <v>41924.531196550925</v>
      </c>
      <c r="Q2123" s="5">
        <v>41924.564104189812</v>
      </c>
      <c r="R2123" s="5">
        <v>41924.566373310183</v>
      </c>
      <c r="S2123">
        <f t="shared" si="66"/>
        <v>41</v>
      </c>
      <c r="T2123">
        <f t="shared" si="67"/>
        <v>7</v>
      </c>
    </row>
    <row r="2124" spans="1:20" x14ac:dyDescent="0.25">
      <c r="A2124">
        <v>1345331</v>
      </c>
      <c r="B2124">
        <v>46041</v>
      </c>
      <c r="C2124">
        <v>101359</v>
      </c>
      <c r="D2124" t="s">
        <v>23</v>
      </c>
      <c r="E2124" t="s">
        <v>1750</v>
      </c>
      <c r="J2124" s="1">
        <v>1.8704976851851851E-3</v>
      </c>
      <c r="K2124">
        <v>40.735758735021598</v>
      </c>
      <c r="L2124">
        <v>-74.005869626998901</v>
      </c>
      <c r="M2124">
        <v>40.773192000000002</v>
      </c>
      <c r="N2124">
        <v>-73.962034000000003</v>
      </c>
      <c r="O2124" s="5">
        <v>41924.531229583336</v>
      </c>
      <c r="P2124" s="5">
        <v>41924.534930682872</v>
      </c>
      <c r="Q2124" s="5">
        <v>41924.543153819446</v>
      </c>
      <c r="R2124" s="5">
        <v>41924.566560844905</v>
      </c>
      <c r="S2124">
        <f t="shared" si="66"/>
        <v>41</v>
      </c>
      <c r="T2124">
        <f t="shared" si="67"/>
        <v>7</v>
      </c>
    </row>
    <row r="2125" spans="1:20" x14ac:dyDescent="0.25">
      <c r="A2125">
        <v>1345344</v>
      </c>
      <c r="B2125">
        <v>373152</v>
      </c>
      <c r="C2125">
        <v>112990</v>
      </c>
      <c r="D2125" t="s">
        <v>23</v>
      </c>
      <c r="E2125" t="s">
        <v>226</v>
      </c>
      <c r="F2125" t="s">
        <v>91</v>
      </c>
      <c r="G2125" t="s">
        <v>1243</v>
      </c>
      <c r="H2125">
        <v>1</v>
      </c>
      <c r="I2125" t="s">
        <v>228</v>
      </c>
      <c r="J2125" s="1">
        <v>1.8704398148148146E-3</v>
      </c>
      <c r="K2125">
        <v>40.723019825000002</v>
      </c>
      <c r="L2125">
        <v>-73.995853999999994</v>
      </c>
      <c r="M2125">
        <v>40.735818100000003</v>
      </c>
      <c r="N2125">
        <v>-74.002238599999998</v>
      </c>
      <c r="O2125" s="5">
        <v>41924.532697789349</v>
      </c>
      <c r="P2125" s="5">
        <v>41924.53675068287</v>
      </c>
      <c r="Q2125" s="5">
        <v>41924.542830798608</v>
      </c>
      <c r="R2125" s="5">
        <v>41924.550339236113</v>
      </c>
      <c r="S2125">
        <f t="shared" si="66"/>
        <v>41</v>
      </c>
      <c r="T2125">
        <f t="shared" si="67"/>
        <v>7</v>
      </c>
    </row>
    <row r="2126" spans="1:20" x14ac:dyDescent="0.25">
      <c r="A2126">
        <v>1345347</v>
      </c>
      <c r="B2126">
        <v>293381</v>
      </c>
      <c r="C2126">
        <v>9549</v>
      </c>
      <c r="D2126" t="s">
        <v>23</v>
      </c>
      <c r="E2126" t="s">
        <v>137</v>
      </c>
      <c r="F2126" t="s">
        <v>115</v>
      </c>
      <c r="G2126" t="s">
        <v>115</v>
      </c>
      <c r="H2126">
        <v>1</v>
      </c>
      <c r="I2126" t="s">
        <v>204</v>
      </c>
      <c r="K2126">
        <v>40.745078589413303</v>
      </c>
      <c r="L2126">
        <v>-73.988821506500202</v>
      </c>
      <c r="M2126">
        <v>40.741349</v>
      </c>
      <c r="N2126">
        <v>-74.001902099999995</v>
      </c>
      <c r="O2126" s="5">
        <v>41924.533989502313</v>
      </c>
      <c r="P2126" s="5">
        <v>41924.540901759261</v>
      </c>
      <c r="Q2126" s="5">
        <v>41924.548765219908</v>
      </c>
      <c r="R2126" s="5">
        <v>41924.559007442127</v>
      </c>
      <c r="S2126">
        <f t="shared" si="66"/>
        <v>41</v>
      </c>
      <c r="T2126">
        <f t="shared" si="67"/>
        <v>7</v>
      </c>
    </row>
    <row r="2127" spans="1:20" x14ac:dyDescent="0.25">
      <c r="A2127">
        <v>1345385</v>
      </c>
      <c r="B2127">
        <v>42188</v>
      </c>
      <c r="C2127">
        <v>32130</v>
      </c>
      <c r="D2127" t="s">
        <v>23</v>
      </c>
      <c r="E2127" t="s">
        <v>492</v>
      </c>
      <c r="F2127" t="s">
        <v>49</v>
      </c>
      <c r="G2127" t="s">
        <v>2902</v>
      </c>
      <c r="H2127">
        <v>1</v>
      </c>
      <c r="I2127" t="s">
        <v>1384</v>
      </c>
      <c r="K2127">
        <v>40.735518913424798</v>
      </c>
      <c r="L2127">
        <v>-73.979530334472699</v>
      </c>
      <c r="M2127">
        <v>40.739448899999999</v>
      </c>
      <c r="N2127">
        <v>-73.987205900000006</v>
      </c>
      <c r="O2127" s="5">
        <v>41924.535980567132</v>
      </c>
      <c r="P2127" s="5">
        <v>41924.546648541669</v>
      </c>
      <c r="Q2127" s="5">
        <v>41924.560947118058</v>
      </c>
      <c r="R2127" s="5">
        <v>41924.567550335647</v>
      </c>
      <c r="S2127">
        <f t="shared" si="66"/>
        <v>41</v>
      </c>
      <c r="T2127">
        <f t="shared" si="67"/>
        <v>7</v>
      </c>
    </row>
    <row r="2128" spans="1:20" x14ac:dyDescent="0.25">
      <c r="A2128">
        <v>1345411</v>
      </c>
      <c r="B2128">
        <v>71511</v>
      </c>
      <c r="C2128">
        <v>149328</v>
      </c>
      <c r="D2128" t="s">
        <v>53</v>
      </c>
      <c r="E2128" t="s">
        <v>40</v>
      </c>
      <c r="F2128" t="s">
        <v>41</v>
      </c>
      <c r="G2128" t="s">
        <v>809</v>
      </c>
      <c r="H2128">
        <v>2</v>
      </c>
      <c r="I2128" t="s">
        <v>810</v>
      </c>
      <c r="J2128" s="1">
        <v>4.0271643518518521E-3</v>
      </c>
      <c r="K2128">
        <v>40.719268925450301</v>
      </c>
      <c r="L2128">
        <v>-74.008749884804104</v>
      </c>
      <c r="M2128">
        <v>40.707309000000002</v>
      </c>
      <c r="N2128">
        <v>-74.004568000000006</v>
      </c>
      <c r="O2128" s="5">
        <v>41924.53920190972</v>
      </c>
      <c r="P2128" s="5">
        <v>41924.561221875003</v>
      </c>
      <c r="Q2128" s="5">
        <v>41924.567309513892</v>
      </c>
      <c r="R2128" s="5">
        <v>41924.580862824077</v>
      </c>
      <c r="S2128">
        <f t="shared" si="66"/>
        <v>41</v>
      </c>
      <c r="T2128">
        <f t="shared" si="67"/>
        <v>7</v>
      </c>
    </row>
    <row r="2129" spans="1:20" x14ac:dyDescent="0.25">
      <c r="A2129">
        <v>1345457</v>
      </c>
      <c r="B2129">
        <v>367093</v>
      </c>
      <c r="C2129">
        <v>59164</v>
      </c>
      <c r="D2129" t="s">
        <v>23</v>
      </c>
      <c r="E2129" t="s">
        <v>226</v>
      </c>
      <c r="F2129" t="s">
        <v>91</v>
      </c>
      <c r="G2129" t="s">
        <v>3528</v>
      </c>
      <c r="H2129">
        <v>1</v>
      </c>
      <c r="I2129" t="s">
        <v>128</v>
      </c>
      <c r="J2129" s="1">
        <v>1.7758449074074074E-3</v>
      </c>
      <c r="K2129">
        <v>40.723019825000002</v>
      </c>
      <c r="L2129">
        <v>-73.995853999999994</v>
      </c>
      <c r="M2129">
        <v>40.717182000000001</v>
      </c>
      <c r="N2129">
        <v>-74.002593000000005</v>
      </c>
      <c r="O2129" s="5">
        <v>41924.540663425927</v>
      </c>
      <c r="P2129" s="5">
        <v>41924.53898553241</v>
      </c>
      <c r="Q2129" s="5">
        <v>41924.555167754632</v>
      </c>
      <c r="R2129" s="5">
        <v>41924.562312696762</v>
      </c>
      <c r="S2129">
        <f t="shared" si="66"/>
        <v>41</v>
      </c>
      <c r="T2129">
        <f t="shared" si="67"/>
        <v>7</v>
      </c>
    </row>
    <row r="2130" spans="1:20" x14ac:dyDescent="0.25">
      <c r="A2130">
        <v>1345462</v>
      </c>
      <c r="B2130">
        <v>361846</v>
      </c>
      <c r="C2130">
        <v>96669</v>
      </c>
      <c r="D2130" t="s">
        <v>23</v>
      </c>
      <c r="E2130" t="s">
        <v>1258</v>
      </c>
      <c r="F2130" t="s">
        <v>20</v>
      </c>
      <c r="G2130" t="s">
        <v>1259</v>
      </c>
      <c r="H2130">
        <v>1</v>
      </c>
      <c r="I2130" t="s">
        <v>1260</v>
      </c>
      <c r="J2130" s="1">
        <v>6.2901967592592584E-3</v>
      </c>
      <c r="K2130">
        <v>40.783987343526803</v>
      </c>
      <c r="L2130">
        <v>-73.977846242671404</v>
      </c>
      <c r="M2130">
        <v>40.772228348290199</v>
      </c>
      <c r="N2130">
        <v>-73.986188996887606</v>
      </c>
      <c r="O2130" s="5">
        <v>41924.541099456015</v>
      </c>
      <c r="P2130" s="5">
        <v>41924.541555115742</v>
      </c>
      <c r="Q2130" s="5">
        <v>41924.562459803237</v>
      </c>
      <c r="R2130" s="5">
        <v>41924.569724155095</v>
      </c>
      <c r="S2130">
        <f t="shared" si="66"/>
        <v>41</v>
      </c>
      <c r="T2130">
        <f t="shared" si="67"/>
        <v>7</v>
      </c>
    </row>
    <row r="2131" spans="1:20" x14ac:dyDescent="0.25">
      <c r="A2131">
        <v>1345480</v>
      </c>
      <c r="B2131">
        <v>58476</v>
      </c>
      <c r="C2131">
        <v>153795</v>
      </c>
      <c r="D2131" t="s">
        <v>23</v>
      </c>
      <c r="E2131" t="s">
        <v>541</v>
      </c>
      <c r="K2131">
        <v>40.778439772205303</v>
      </c>
      <c r="L2131">
        <v>-73.956311185325802</v>
      </c>
      <c r="M2131">
        <v>40.775536000000002</v>
      </c>
      <c r="N2131">
        <v>-73.950322</v>
      </c>
      <c r="O2131" s="5">
        <v>41924.54213976852</v>
      </c>
      <c r="P2131" s="5">
        <v>41924.544466828702</v>
      </c>
      <c r="Q2131" s="5">
        <v>41924.551300381943</v>
      </c>
      <c r="R2131" s="5">
        <v>41924.558601956021</v>
      </c>
      <c r="S2131">
        <f t="shared" si="66"/>
        <v>41</v>
      </c>
      <c r="T2131">
        <f t="shared" si="67"/>
        <v>7</v>
      </c>
    </row>
    <row r="2132" spans="1:20" x14ac:dyDescent="0.25">
      <c r="A2132">
        <v>1345551</v>
      </c>
      <c r="B2132">
        <v>77540</v>
      </c>
      <c r="C2132">
        <v>69993</v>
      </c>
      <c r="D2132" t="s">
        <v>23</v>
      </c>
      <c r="E2132" t="s">
        <v>226</v>
      </c>
      <c r="F2132" t="s">
        <v>91</v>
      </c>
      <c r="G2132" t="s">
        <v>542</v>
      </c>
      <c r="H2132">
        <v>1</v>
      </c>
      <c r="I2132" t="s">
        <v>228</v>
      </c>
      <c r="J2132" s="1">
        <v>4.159814814814815E-3</v>
      </c>
      <c r="K2132">
        <v>40.723019825000002</v>
      </c>
      <c r="L2132">
        <v>-73.995853999999994</v>
      </c>
      <c r="M2132">
        <v>40.7375647</v>
      </c>
      <c r="N2132">
        <v>-74.008859599999994</v>
      </c>
      <c r="O2132" s="5">
        <v>41924.547372627312</v>
      </c>
      <c r="P2132" s="5">
        <v>41924.55269449074</v>
      </c>
      <c r="Q2132" s="5">
        <v>41924.574447928244</v>
      </c>
      <c r="R2132" s="5">
        <v>41924.585674953705</v>
      </c>
      <c r="S2132">
        <f t="shared" si="66"/>
        <v>41</v>
      </c>
      <c r="T2132">
        <f t="shared" si="67"/>
        <v>7</v>
      </c>
    </row>
    <row r="2133" spans="1:20" x14ac:dyDescent="0.25">
      <c r="A2133">
        <v>1345602</v>
      </c>
      <c r="B2133">
        <v>67796</v>
      </c>
      <c r="C2133">
        <v>31156</v>
      </c>
      <c r="D2133" t="s">
        <v>23</v>
      </c>
      <c r="E2133" t="s">
        <v>3470</v>
      </c>
      <c r="F2133" t="s">
        <v>2368</v>
      </c>
      <c r="K2133">
        <v>40.736675761797798</v>
      </c>
      <c r="L2133">
        <v>-73.989353194493205</v>
      </c>
      <c r="M2133">
        <v>40.731850999999999</v>
      </c>
      <c r="N2133">
        <v>-73.986515999999995</v>
      </c>
      <c r="O2133" s="5">
        <v>41924.551263009256</v>
      </c>
      <c r="P2133" s="5">
        <v>41924.55275077546</v>
      </c>
      <c r="Q2133" s="5">
        <v>41924.558559201389</v>
      </c>
      <c r="R2133" s="5">
        <v>41924.562877083335</v>
      </c>
      <c r="S2133">
        <f t="shared" si="66"/>
        <v>41</v>
      </c>
      <c r="T2133">
        <f t="shared" si="67"/>
        <v>7</v>
      </c>
    </row>
    <row r="2134" spans="1:20" x14ac:dyDescent="0.25">
      <c r="A2134">
        <v>1345630</v>
      </c>
      <c r="B2134">
        <v>91108</v>
      </c>
      <c r="C2134">
        <v>112990</v>
      </c>
      <c r="D2134" t="s">
        <v>23</v>
      </c>
      <c r="E2134" t="s">
        <v>730</v>
      </c>
      <c r="F2134" t="s">
        <v>91</v>
      </c>
      <c r="G2134" t="s">
        <v>1722</v>
      </c>
      <c r="H2134">
        <v>1</v>
      </c>
      <c r="I2134" t="s">
        <v>93</v>
      </c>
      <c r="J2134" s="1">
        <v>3.7477314814814817E-3</v>
      </c>
      <c r="K2134">
        <v>40.722748587419602</v>
      </c>
      <c r="L2134">
        <v>-73.996061916918705</v>
      </c>
      <c r="M2134">
        <v>40.764252944937901</v>
      </c>
      <c r="N2134">
        <v>-73.985336159395203</v>
      </c>
      <c r="O2134" s="5">
        <v>41924.554118414351</v>
      </c>
      <c r="P2134" s="5">
        <v>41924.573692662038</v>
      </c>
      <c r="Q2134" s="5">
        <v>41924.581243125001</v>
      </c>
      <c r="R2134" s="5">
        <v>41924.601366469906</v>
      </c>
      <c r="S2134">
        <f t="shared" si="66"/>
        <v>41</v>
      </c>
      <c r="T2134">
        <f t="shared" si="67"/>
        <v>7</v>
      </c>
    </row>
    <row r="2135" spans="1:20" x14ac:dyDescent="0.25">
      <c r="A2135">
        <v>1345659</v>
      </c>
      <c r="B2135">
        <v>291667</v>
      </c>
      <c r="C2135">
        <v>151440</v>
      </c>
      <c r="D2135" t="s">
        <v>23</v>
      </c>
      <c r="E2135" t="s">
        <v>54</v>
      </c>
      <c r="F2135" t="s">
        <v>29</v>
      </c>
      <c r="G2135" t="s">
        <v>151</v>
      </c>
      <c r="H2135">
        <v>1</v>
      </c>
      <c r="I2135" t="s">
        <v>151</v>
      </c>
      <c r="K2135">
        <v>40.740884357811296</v>
      </c>
      <c r="L2135">
        <v>-73.988198676721197</v>
      </c>
      <c r="M2135">
        <v>40.715060999999999</v>
      </c>
      <c r="N2135">
        <v>-73.993155999999999</v>
      </c>
      <c r="O2135" s="5">
        <v>41924.557844907409</v>
      </c>
      <c r="P2135" s="5">
        <v>41924.561378576385</v>
      </c>
      <c r="Q2135" s="5">
        <v>41924.598577187498</v>
      </c>
      <c r="R2135" s="5">
        <v>41924.60944162037</v>
      </c>
      <c r="S2135">
        <f t="shared" si="66"/>
        <v>41</v>
      </c>
      <c r="T2135">
        <f t="shared" si="67"/>
        <v>7</v>
      </c>
    </row>
    <row r="2136" spans="1:20" x14ac:dyDescent="0.25">
      <c r="A2136">
        <v>1345678</v>
      </c>
      <c r="B2136">
        <v>66612</v>
      </c>
      <c r="C2136">
        <v>133452</v>
      </c>
      <c r="D2136" t="s">
        <v>23</v>
      </c>
      <c r="E2136" t="s">
        <v>492</v>
      </c>
      <c r="F2136" t="s">
        <v>49</v>
      </c>
      <c r="G2136" t="s">
        <v>1734</v>
      </c>
      <c r="H2136">
        <v>1</v>
      </c>
      <c r="I2136" t="s">
        <v>478</v>
      </c>
      <c r="K2136">
        <v>40.756256485287402</v>
      </c>
      <c r="L2136">
        <v>-73.970465361412593</v>
      </c>
      <c r="M2136">
        <v>40.7752032</v>
      </c>
      <c r="N2136">
        <v>-73.950294799999995</v>
      </c>
      <c r="O2136" s="5">
        <v>41924.55797425926</v>
      </c>
      <c r="P2136" s="5">
        <v>41924.561763113423</v>
      </c>
      <c r="Q2136" s="5">
        <v>41924.591860104163</v>
      </c>
      <c r="R2136" s="5">
        <v>41924.606041342595</v>
      </c>
      <c r="S2136">
        <f t="shared" si="66"/>
        <v>41</v>
      </c>
      <c r="T2136">
        <f t="shared" si="67"/>
        <v>7</v>
      </c>
    </row>
    <row r="2137" spans="1:20" x14ac:dyDescent="0.25">
      <c r="A2137">
        <v>1345672</v>
      </c>
      <c r="B2137">
        <v>115519</v>
      </c>
      <c r="C2137">
        <v>163796</v>
      </c>
      <c r="D2137" t="s">
        <v>610</v>
      </c>
      <c r="E2137" t="s">
        <v>459</v>
      </c>
      <c r="F2137" t="s">
        <v>25</v>
      </c>
      <c r="G2137" t="s">
        <v>2831</v>
      </c>
      <c r="H2137">
        <v>1</v>
      </c>
      <c r="I2137" t="s">
        <v>461</v>
      </c>
      <c r="J2137" s="1">
        <v>4.4244837962962962E-2</v>
      </c>
      <c r="K2137">
        <v>40.733402283324402</v>
      </c>
      <c r="L2137">
        <v>-73.987510980727393</v>
      </c>
      <c r="M2137">
        <v>40.762536799999999</v>
      </c>
      <c r="N2137">
        <v>-73.965316599999994</v>
      </c>
      <c r="O2137" s="5">
        <v>41924.558915960646</v>
      </c>
      <c r="P2137" s="5">
        <v>41924.604956782408</v>
      </c>
      <c r="Q2137" s="5">
        <v>41924.623591111114</v>
      </c>
      <c r="R2137" s="5">
        <v>41924.63468412037</v>
      </c>
      <c r="S2137">
        <f t="shared" si="66"/>
        <v>41</v>
      </c>
      <c r="T2137">
        <f t="shared" si="67"/>
        <v>7</v>
      </c>
    </row>
    <row r="2138" spans="1:20" x14ac:dyDescent="0.25">
      <c r="A2138">
        <v>1345704</v>
      </c>
      <c r="B2138">
        <v>139450</v>
      </c>
      <c r="C2138">
        <v>118659</v>
      </c>
      <c r="D2138" t="s">
        <v>85</v>
      </c>
      <c r="E2138" t="s">
        <v>180</v>
      </c>
      <c r="F2138" t="s">
        <v>97</v>
      </c>
      <c r="K2138">
        <v>40.74174</v>
      </c>
      <c r="L2138">
        <v>-73.993650000000002</v>
      </c>
      <c r="M2138">
        <v>40.743746408143501</v>
      </c>
      <c r="N2138">
        <v>-73.987871455025399</v>
      </c>
      <c r="O2138" s="5">
        <v>41924.559508344908</v>
      </c>
      <c r="P2138" s="5">
        <v>41924.560166979165</v>
      </c>
      <c r="Q2138" s="5">
        <v>41924.576018587963</v>
      </c>
      <c r="R2138" s="5">
        <v>41924.580537048612</v>
      </c>
      <c r="S2138">
        <f t="shared" si="66"/>
        <v>41</v>
      </c>
      <c r="T2138">
        <f t="shared" si="67"/>
        <v>7</v>
      </c>
    </row>
    <row r="2139" spans="1:20" x14ac:dyDescent="0.25">
      <c r="A2139">
        <v>1345706</v>
      </c>
      <c r="B2139">
        <v>48851</v>
      </c>
      <c r="C2139">
        <v>32130</v>
      </c>
      <c r="D2139" t="s">
        <v>23</v>
      </c>
      <c r="E2139" t="s">
        <v>19</v>
      </c>
      <c r="F2139" t="s">
        <v>20</v>
      </c>
      <c r="G2139" t="s">
        <v>1764</v>
      </c>
      <c r="H2139">
        <v>1</v>
      </c>
      <c r="I2139" t="s">
        <v>84</v>
      </c>
      <c r="J2139" s="1">
        <v>1.5049618055555556E-2</v>
      </c>
      <c r="K2139">
        <v>40.744607141003797</v>
      </c>
      <c r="L2139">
        <v>-73.990741968154893</v>
      </c>
      <c r="M2139">
        <v>40.738202999999999</v>
      </c>
      <c r="N2139">
        <v>-73.992885000000001</v>
      </c>
      <c r="O2139" s="5">
        <v>41924.560877326388</v>
      </c>
      <c r="P2139" s="5">
        <v>41924.57288388889</v>
      </c>
      <c r="Q2139" s="5">
        <v>41924.581032210648</v>
      </c>
      <c r="R2139" s="5">
        <v>41924.586566585647</v>
      </c>
      <c r="S2139">
        <f t="shared" si="66"/>
        <v>41</v>
      </c>
      <c r="T2139">
        <f t="shared" si="67"/>
        <v>7</v>
      </c>
    </row>
    <row r="2140" spans="1:20" x14ac:dyDescent="0.25">
      <c r="A2140">
        <v>1345722</v>
      </c>
      <c r="B2140">
        <v>42153</v>
      </c>
      <c r="C2140">
        <v>30743</v>
      </c>
      <c r="D2140" t="s">
        <v>23</v>
      </c>
      <c r="E2140" t="s">
        <v>346</v>
      </c>
      <c r="F2140" t="s">
        <v>63</v>
      </c>
      <c r="G2140" t="s">
        <v>347</v>
      </c>
      <c r="H2140">
        <v>1</v>
      </c>
      <c r="I2140" t="s">
        <v>348</v>
      </c>
      <c r="J2140" s="1">
        <v>9.7007870370370373E-3</v>
      </c>
      <c r="K2140">
        <v>40.742334001650697</v>
      </c>
      <c r="L2140">
        <v>-73.983855195769493</v>
      </c>
      <c r="M2140">
        <v>40.738255500000001</v>
      </c>
      <c r="N2140">
        <v>-74.005941699999994</v>
      </c>
      <c r="O2140" s="5">
        <v>41924.561318703702</v>
      </c>
      <c r="P2140" s="5">
        <v>41924.56919652778</v>
      </c>
      <c r="Q2140" s="5">
        <v>41924.584467939814</v>
      </c>
      <c r="R2140" s="5">
        <v>41924.593392881943</v>
      </c>
      <c r="S2140">
        <f t="shared" si="66"/>
        <v>41</v>
      </c>
      <c r="T2140">
        <f t="shared" si="67"/>
        <v>7</v>
      </c>
    </row>
    <row r="2141" spans="1:20" x14ac:dyDescent="0.25">
      <c r="A2141">
        <v>1345750</v>
      </c>
      <c r="B2141">
        <v>95644</v>
      </c>
      <c r="C2141">
        <v>158623</v>
      </c>
      <c r="D2141" t="s">
        <v>23</v>
      </c>
      <c r="E2141" t="s">
        <v>443</v>
      </c>
      <c r="F2141" t="s">
        <v>342</v>
      </c>
      <c r="G2141" t="s">
        <v>2257</v>
      </c>
      <c r="H2141">
        <v>1</v>
      </c>
      <c r="I2141" t="s">
        <v>2258</v>
      </c>
      <c r="J2141" s="1">
        <v>4.0386226851851859E-3</v>
      </c>
      <c r="K2141">
        <v>40.782116700000003</v>
      </c>
      <c r="L2141">
        <v>-73.980739099999994</v>
      </c>
      <c r="M2141">
        <v>40.730668999999999</v>
      </c>
      <c r="N2141">
        <v>-74.006186</v>
      </c>
      <c r="O2141" s="5">
        <v>41924.564096516202</v>
      </c>
      <c r="P2141" s="5">
        <v>41924.574449745371</v>
      </c>
      <c r="Q2141" s="5">
        <v>41924.582920428242</v>
      </c>
      <c r="R2141" s="5">
        <v>41924.598365983795</v>
      </c>
      <c r="S2141">
        <f t="shared" si="66"/>
        <v>41</v>
      </c>
      <c r="T2141">
        <f t="shared" si="67"/>
        <v>7</v>
      </c>
    </row>
    <row r="2142" spans="1:20" x14ac:dyDescent="0.25">
      <c r="A2142">
        <v>1345779</v>
      </c>
      <c r="B2142">
        <v>71825</v>
      </c>
      <c r="C2142">
        <v>9549</v>
      </c>
      <c r="D2142" t="s">
        <v>23</v>
      </c>
      <c r="E2142" t="s">
        <v>137</v>
      </c>
      <c r="F2142" t="s">
        <v>115</v>
      </c>
      <c r="G2142" t="s">
        <v>706</v>
      </c>
      <c r="H2142">
        <v>1</v>
      </c>
      <c r="I2142" t="s">
        <v>149</v>
      </c>
      <c r="J2142" s="1">
        <v>3.9474189814814814E-3</v>
      </c>
      <c r="K2142">
        <v>40.721323186970601</v>
      </c>
      <c r="L2142">
        <v>-74.009732007980304</v>
      </c>
      <c r="M2142">
        <v>40.720477700000004</v>
      </c>
      <c r="N2142">
        <v>-74.002211799999998</v>
      </c>
      <c r="O2142" s="5">
        <v>41924.566107650462</v>
      </c>
      <c r="P2142" s="5">
        <v>41924.571102013892</v>
      </c>
      <c r="Q2142" s="5">
        <v>41924.588006516205</v>
      </c>
      <c r="R2142" s="5">
        <v>41924.593388067129</v>
      </c>
      <c r="S2142">
        <f t="shared" si="66"/>
        <v>41</v>
      </c>
      <c r="T2142">
        <f t="shared" si="67"/>
        <v>7</v>
      </c>
    </row>
    <row r="2143" spans="1:20" x14ac:dyDescent="0.25">
      <c r="A2143">
        <v>1345811</v>
      </c>
      <c r="B2143">
        <v>348540</v>
      </c>
      <c r="C2143">
        <v>146883</v>
      </c>
      <c r="D2143" t="s">
        <v>23</v>
      </c>
      <c r="E2143" t="s">
        <v>77</v>
      </c>
      <c r="F2143" t="s">
        <v>78</v>
      </c>
      <c r="K2143">
        <v>40.701591223565998</v>
      </c>
      <c r="L2143">
        <v>-73.943562355094599</v>
      </c>
      <c r="M2143">
        <v>40.696748900000003</v>
      </c>
      <c r="N2143">
        <v>-73.925819000000004</v>
      </c>
      <c r="O2143" s="5">
        <v>41924.56867886574</v>
      </c>
      <c r="R2143" s="5">
        <v>41924.597558055553</v>
      </c>
      <c r="S2143">
        <f t="shared" si="66"/>
        <v>41</v>
      </c>
      <c r="T2143">
        <f t="shared" si="67"/>
        <v>7</v>
      </c>
    </row>
    <row r="2144" spans="1:20" x14ac:dyDescent="0.25">
      <c r="A2144">
        <v>1345824</v>
      </c>
      <c r="B2144">
        <v>94909</v>
      </c>
      <c r="C2144">
        <v>22502</v>
      </c>
      <c r="D2144" t="s">
        <v>23</v>
      </c>
      <c r="E2144" t="s">
        <v>226</v>
      </c>
      <c r="F2144" t="s">
        <v>91</v>
      </c>
      <c r="G2144" t="s">
        <v>227</v>
      </c>
      <c r="H2144">
        <v>1</v>
      </c>
      <c r="I2144" t="s">
        <v>228</v>
      </c>
      <c r="J2144" s="1">
        <v>6.7088541666666668E-3</v>
      </c>
      <c r="K2144">
        <v>40.723019825000002</v>
      </c>
      <c r="L2144">
        <v>-73.995853999999994</v>
      </c>
      <c r="M2144">
        <v>40.7252613293102</v>
      </c>
      <c r="N2144">
        <v>-74.005488722525797</v>
      </c>
      <c r="O2144" s="5">
        <v>41924.569346307871</v>
      </c>
      <c r="P2144" s="5">
        <v>41924.57727396991</v>
      </c>
      <c r="Q2144" s="5">
        <v>41924.590249537039</v>
      </c>
      <c r="R2144" s="5">
        <v>41924.600896539348</v>
      </c>
      <c r="S2144">
        <f t="shared" si="66"/>
        <v>41</v>
      </c>
      <c r="T2144">
        <f t="shared" si="67"/>
        <v>7</v>
      </c>
    </row>
    <row r="2145" spans="1:20" x14ac:dyDescent="0.25">
      <c r="A2145">
        <v>1345834</v>
      </c>
      <c r="B2145">
        <v>40724</v>
      </c>
      <c r="C2145">
        <v>118659</v>
      </c>
      <c r="D2145" t="s">
        <v>85</v>
      </c>
      <c r="E2145" t="s">
        <v>1828</v>
      </c>
      <c r="K2145">
        <v>40.740130000000001</v>
      </c>
      <c r="L2145">
        <v>-73.985918999999996</v>
      </c>
      <c r="M2145">
        <v>40.740327999999998</v>
      </c>
      <c r="N2145">
        <v>-73.988157000000001</v>
      </c>
      <c r="O2145" s="5">
        <v>41924.570893842596</v>
      </c>
      <c r="R2145" s="5">
        <v>41924.59368179398</v>
      </c>
      <c r="S2145">
        <f t="shared" si="66"/>
        <v>41</v>
      </c>
      <c r="T2145">
        <f t="shared" si="67"/>
        <v>7</v>
      </c>
    </row>
    <row r="2146" spans="1:20" x14ac:dyDescent="0.25">
      <c r="A2146">
        <v>1345868</v>
      </c>
      <c r="B2146">
        <v>217363</v>
      </c>
      <c r="C2146">
        <v>99219</v>
      </c>
      <c r="D2146" t="s">
        <v>23</v>
      </c>
      <c r="E2146" t="s">
        <v>921</v>
      </c>
      <c r="F2146" t="s">
        <v>139</v>
      </c>
      <c r="G2146" t="s">
        <v>2991</v>
      </c>
      <c r="H2146">
        <v>1</v>
      </c>
      <c r="I2146" t="s">
        <v>924</v>
      </c>
      <c r="J2146" s="1">
        <v>2.073599537037037E-3</v>
      </c>
      <c r="K2146">
        <v>40.721989949797702</v>
      </c>
      <c r="L2146">
        <v>-73.997747898101807</v>
      </c>
      <c r="M2146">
        <v>40.729725080155298</v>
      </c>
      <c r="N2146">
        <v>-73.993327895976805</v>
      </c>
      <c r="O2146" s="5">
        <v>41924.572751516207</v>
      </c>
      <c r="P2146" s="5">
        <v>41924.580442268518</v>
      </c>
      <c r="Q2146" s="5">
        <v>41924.589700578705</v>
      </c>
      <c r="R2146" s="5">
        <v>41924.595709189816</v>
      </c>
      <c r="S2146">
        <f t="shared" si="66"/>
        <v>41</v>
      </c>
      <c r="T2146">
        <f t="shared" si="67"/>
        <v>7</v>
      </c>
    </row>
    <row r="2147" spans="1:20" x14ac:dyDescent="0.25">
      <c r="A2147">
        <v>1345882</v>
      </c>
      <c r="B2147">
        <v>374665</v>
      </c>
      <c r="C2147">
        <v>132893</v>
      </c>
      <c r="D2147" t="s">
        <v>23</v>
      </c>
      <c r="E2147" t="s">
        <v>479</v>
      </c>
      <c r="F2147" t="s">
        <v>480</v>
      </c>
      <c r="G2147" t="s">
        <v>3099</v>
      </c>
      <c r="H2147">
        <v>5</v>
      </c>
      <c r="I2147" t="s">
        <v>31</v>
      </c>
      <c r="K2147">
        <v>40.716206444897999</v>
      </c>
      <c r="L2147">
        <v>-73.959602304229705</v>
      </c>
      <c r="M2147">
        <v>40.715490799999998</v>
      </c>
      <c r="N2147">
        <v>-73.9406611</v>
      </c>
      <c r="O2147" s="5">
        <v>41924.573726319446</v>
      </c>
      <c r="P2147" s="5">
        <v>41924.576007523145</v>
      </c>
      <c r="Q2147" s="5">
        <v>41924.595643171298</v>
      </c>
      <c r="R2147" s="5">
        <v>41924.602417476854</v>
      </c>
      <c r="S2147">
        <f t="shared" si="66"/>
        <v>41</v>
      </c>
      <c r="T2147">
        <f t="shared" si="67"/>
        <v>7</v>
      </c>
    </row>
    <row r="2148" spans="1:20" x14ac:dyDescent="0.25">
      <c r="A2148">
        <v>1346012</v>
      </c>
      <c r="B2148">
        <v>268401</v>
      </c>
      <c r="C2148">
        <v>158227</v>
      </c>
      <c r="D2148" t="s">
        <v>23</v>
      </c>
      <c r="E2148" t="s">
        <v>2468</v>
      </c>
      <c r="G2148" t="s">
        <v>2469</v>
      </c>
      <c r="H2148">
        <v>1</v>
      </c>
      <c r="I2148" t="s">
        <v>2470</v>
      </c>
      <c r="K2148">
        <v>40.718927999999998</v>
      </c>
      <c r="L2148">
        <v>-73.960852000000003</v>
      </c>
      <c r="M2148">
        <v>40.718430699999999</v>
      </c>
      <c r="N2148">
        <v>-73.955586400000001</v>
      </c>
      <c r="O2148" s="5">
        <v>41924.584195069445</v>
      </c>
      <c r="P2148" s="5">
        <v>41924.584846215279</v>
      </c>
      <c r="Q2148" s="5">
        <v>41924.597927916664</v>
      </c>
      <c r="R2148" s="5">
        <v>41924.606928333335</v>
      </c>
      <c r="S2148">
        <f t="shared" si="66"/>
        <v>41</v>
      </c>
      <c r="T2148">
        <f t="shared" si="67"/>
        <v>7</v>
      </c>
    </row>
    <row r="2149" spans="1:20" x14ac:dyDescent="0.25">
      <c r="A2149">
        <v>1346012</v>
      </c>
      <c r="B2149">
        <v>268401</v>
      </c>
      <c r="C2149">
        <v>158227</v>
      </c>
      <c r="D2149" t="s">
        <v>23</v>
      </c>
      <c r="E2149" t="s">
        <v>2468</v>
      </c>
      <c r="G2149" t="s">
        <v>2863</v>
      </c>
      <c r="H2149">
        <v>1</v>
      </c>
      <c r="I2149" t="s">
        <v>2864</v>
      </c>
      <c r="K2149">
        <v>40.718927999999998</v>
      </c>
      <c r="L2149">
        <v>-73.960852000000003</v>
      </c>
      <c r="M2149">
        <v>40.718430699999999</v>
      </c>
      <c r="N2149">
        <v>-73.955586400000001</v>
      </c>
      <c r="O2149" s="5">
        <v>41924.584195069445</v>
      </c>
      <c r="P2149" s="5">
        <v>41924.584846215279</v>
      </c>
      <c r="Q2149" s="5">
        <v>41924.597927916664</v>
      </c>
      <c r="R2149" s="5">
        <v>41924.606928333335</v>
      </c>
      <c r="S2149">
        <f t="shared" si="66"/>
        <v>41</v>
      </c>
      <c r="T2149">
        <f t="shared" si="67"/>
        <v>7</v>
      </c>
    </row>
    <row r="2150" spans="1:20" x14ac:dyDescent="0.25">
      <c r="A2150">
        <v>1346070</v>
      </c>
      <c r="B2150">
        <v>325817</v>
      </c>
      <c r="C2150">
        <v>152676</v>
      </c>
      <c r="D2150" t="s">
        <v>23</v>
      </c>
      <c r="E2150" t="s">
        <v>1443</v>
      </c>
      <c r="F2150" t="s">
        <v>91</v>
      </c>
      <c r="J2150" s="1">
        <v>1.0644444444444444E-2</v>
      </c>
      <c r="K2150">
        <v>40.771297761785803</v>
      </c>
      <c r="L2150">
        <v>-73.959502566329107</v>
      </c>
      <c r="M2150">
        <v>40.7682553</v>
      </c>
      <c r="N2150">
        <v>-73.965568700000006</v>
      </c>
      <c r="O2150" s="5">
        <v>41924.588110023149</v>
      </c>
      <c r="P2150" s="5">
        <v>41924.602363043981</v>
      </c>
      <c r="Q2150" s="5">
        <v>41924.611257268516</v>
      </c>
      <c r="R2150" s="5">
        <v>41924.618858055554</v>
      </c>
      <c r="S2150">
        <f t="shared" si="66"/>
        <v>41</v>
      </c>
      <c r="T2150">
        <f t="shared" si="67"/>
        <v>7</v>
      </c>
    </row>
    <row r="2151" spans="1:20" x14ac:dyDescent="0.25">
      <c r="A2151">
        <v>1346096</v>
      </c>
      <c r="B2151">
        <v>77306</v>
      </c>
      <c r="C2151">
        <v>59164</v>
      </c>
      <c r="D2151" t="s">
        <v>23</v>
      </c>
      <c r="E2151" t="s">
        <v>913</v>
      </c>
      <c r="F2151" t="s">
        <v>342</v>
      </c>
      <c r="G2151" t="s">
        <v>3093</v>
      </c>
      <c r="H2151">
        <v>1</v>
      </c>
      <c r="I2151" t="s">
        <v>1733</v>
      </c>
      <c r="K2151">
        <v>40.715603834466101</v>
      </c>
      <c r="L2151">
        <v>-73.998236892873393</v>
      </c>
      <c r="M2151">
        <v>40.705635999999998</v>
      </c>
      <c r="N2151">
        <v>-74.008736999999996</v>
      </c>
      <c r="O2151" s="5">
        <v>41924.590383923613</v>
      </c>
      <c r="P2151" s="5">
        <v>41924.60275604167</v>
      </c>
      <c r="Q2151" s="5">
        <v>41924.609581018522</v>
      </c>
      <c r="R2151" s="5">
        <v>41924.615694953703</v>
      </c>
      <c r="S2151">
        <f t="shared" si="66"/>
        <v>41</v>
      </c>
      <c r="T2151">
        <f t="shared" si="67"/>
        <v>7</v>
      </c>
    </row>
    <row r="2152" spans="1:20" x14ac:dyDescent="0.25">
      <c r="A2152">
        <v>1346136</v>
      </c>
      <c r="B2152">
        <v>54081</v>
      </c>
      <c r="C2152">
        <v>7833</v>
      </c>
      <c r="D2152" t="s">
        <v>23</v>
      </c>
      <c r="E2152" t="s">
        <v>90</v>
      </c>
      <c r="F2152" t="s">
        <v>91</v>
      </c>
      <c r="G2152" t="s">
        <v>1874</v>
      </c>
      <c r="H2152">
        <v>1</v>
      </c>
      <c r="I2152" t="s">
        <v>228</v>
      </c>
      <c r="J2152" s="1">
        <v>2.4650347222222222E-3</v>
      </c>
      <c r="K2152">
        <v>40.721952559408798</v>
      </c>
      <c r="L2152">
        <v>-73.997737000598505</v>
      </c>
      <c r="M2152">
        <v>40.726298499999999</v>
      </c>
      <c r="N2152">
        <v>-73.9995598</v>
      </c>
      <c r="O2152" s="5">
        <v>41924.593936249999</v>
      </c>
      <c r="R2152" s="5">
        <v>41924.613822222222</v>
      </c>
      <c r="S2152">
        <f t="shared" si="66"/>
        <v>41</v>
      </c>
      <c r="T2152">
        <f t="shared" si="67"/>
        <v>7</v>
      </c>
    </row>
    <row r="2153" spans="1:20" x14ac:dyDescent="0.25">
      <c r="A2153">
        <v>1346178</v>
      </c>
      <c r="B2153">
        <v>88201</v>
      </c>
      <c r="C2153">
        <v>41959</v>
      </c>
      <c r="D2153" t="s">
        <v>23</v>
      </c>
      <c r="E2153" t="s">
        <v>631</v>
      </c>
      <c r="F2153" t="s">
        <v>29</v>
      </c>
      <c r="G2153" t="s">
        <v>632</v>
      </c>
      <c r="H2153">
        <v>1</v>
      </c>
      <c r="I2153" t="s">
        <v>633</v>
      </c>
      <c r="J2153" s="1">
        <v>4.794375E-3</v>
      </c>
      <c r="K2153">
        <v>40.7711352092903</v>
      </c>
      <c r="L2153">
        <v>-73.959623103066605</v>
      </c>
      <c r="M2153">
        <v>40.781169499999997</v>
      </c>
      <c r="N2153">
        <v>-73.956220400000007</v>
      </c>
      <c r="O2153" s="5">
        <v>41924.596765324073</v>
      </c>
      <c r="P2153" s="5">
        <v>41924.598491932869</v>
      </c>
      <c r="Q2153" s="5">
        <v>41924.604280370368</v>
      </c>
      <c r="R2153" s="5">
        <v>41924.611110902777</v>
      </c>
      <c r="S2153">
        <f t="shared" si="66"/>
        <v>41</v>
      </c>
      <c r="T2153">
        <f t="shared" si="67"/>
        <v>7</v>
      </c>
    </row>
    <row r="2154" spans="1:20" x14ac:dyDescent="0.25">
      <c r="A2154">
        <v>1346192</v>
      </c>
      <c r="B2154">
        <v>55334</v>
      </c>
      <c r="C2154">
        <v>62860</v>
      </c>
      <c r="D2154" t="s">
        <v>23</v>
      </c>
      <c r="E2154" t="s">
        <v>36</v>
      </c>
      <c r="F2154" t="s">
        <v>37</v>
      </c>
      <c r="G2154" t="s">
        <v>1264</v>
      </c>
      <c r="H2154">
        <v>1</v>
      </c>
      <c r="I2154" t="s">
        <v>1265</v>
      </c>
      <c r="J2154" s="1">
        <v>5.0183680555555554E-3</v>
      </c>
      <c r="K2154">
        <v>40.7261096570601</v>
      </c>
      <c r="L2154">
        <v>-74.002491863200504</v>
      </c>
      <c r="M2154">
        <v>40.723323999999998</v>
      </c>
      <c r="N2154">
        <v>-73.991335000000007</v>
      </c>
      <c r="O2154" s="5">
        <v>41924.597411724535</v>
      </c>
      <c r="P2154" s="5">
        <v>41924.602963391204</v>
      </c>
      <c r="Q2154" s="5">
        <v>41924.614120891201</v>
      </c>
      <c r="R2154" s="5">
        <v>41924.619922314814</v>
      </c>
      <c r="S2154">
        <f t="shared" si="66"/>
        <v>41</v>
      </c>
      <c r="T2154">
        <f t="shared" si="67"/>
        <v>7</v>
      </c>
    </row>
    <row r="2155" spans="1:20" x14ac:dyDescent="0.25">
      <c r="A2155">
        <v>1346213</v>
      </c>
      <c r="B2155">
        <v>369272</v>
      </c>
      <c r="C2155">
        <v>145425</v>
      </c>
      <c r="D2155" t="s">
        <v>610</v>
      </c>
      <c r="E2155" t="s">
        <v>250</v>
      </c>
      <c r="F2155" t="s">
        <v>251</v>
      </c>
      <c r="G2155" t="s">
        <v>1470</v>
      </c>
      <c r="H2155">
        <v>1</v>
      </c>
      <c r="I2155" t="s">
        <v>249</v>
      </c>
      <c r="J2155" s="1">
        <v>5.7462384259259263E-3</v>
      </c>
      <c r="K2155">
        <v>40.790399757583998</v>
      </c>
      <c r="L2155">
        <v>-73.974712559392302</v>
      </c>
      <c r="M2155">
        <v>40.767651000000001</v>
      </c>
      <c r="N2155">
        <v>-73.966875000000002</v>
      </c>
      <c r="O2155" s="5">
        <v>41924.599088993054</v>
      </c>
      <c r="P2155" s="5">
        <v>41924.597272673614</v>
      </c>
      <c r="Q2155" s="5">
        <v>41924.631697916666</v>
      </c>
      <c r="R2155" s="5">
        <v>41924.644823842595</v>
      </c>
      <c r="S2155">
        <f t="shared" si="66"/>
        <v>41</v>
      </c>
      <c r="T2155">
        <f t="shared" si="67"/>
        <v>7</v>
      </c>
    </row>
    <row r="2156" spans="1:20" x14ac:dyDescent="0.25">
      <c r="A2156">
        <v>1346272</v>
      </c>
      <c r="B2156">
        <v>374435</v>
      </c>
      <c r="C2156">
        <v>22502</v>
      </c>
      <c r="D2156" t="s">
        <v>23</v>
      </c>
      <c r="E2156" t="s">
        <v>434</v>
      </c>
      <c r="F2156" t="s">
        <v>251</v>
      </c>
      <c r="G2156" t="s">
        <v>3427</v>
      </c>
      <c r="H2156">
        <v>1</v>
      </c>
      <c r="I2156" t="s">
        <v>436</v>
      </c>
      <c r="J2156" s="1">
        <v>4.1956944444444446E-3</v>
      </c>
      <c r="K2156">
        <v>40.735725000000002</v>
      </c>
      <c r="L2156">
        <v>-73.987126466589601</v>
      </c>
      <c r="M2156">
        <v>40.742854999999999</v>
      </c>
      <c r="N2156">
        <v>-73.977551000000005</v>
      </c>
      <c r="O2156" s="5">
        <v>41924.60441896991</v>
      </c>
      <c r="P2156" s="5">
        <v>41924.624112199075</v>
      </c>
      <c r="Q2156" s="5">
        <v>41924.632006886575</v>
      </c>
      <c r="R2156" s="5">
        <v>41924.636975462963</v>
      </c>
      <c r="S2156">
        <f t="shared" si="66"/>
        <v>41</v>
      </c>
      <c r="T2156">
        <f t="shared" si="67"/>
        <v>7</v>
      </c>
    </row>
    <row r="2157" spans="1:20" x14ac:dyDescent="0.25">
      <c r="A2157">
        <v>1346297</v>
      </c>
      <c r="B2157">
        <v>371639</v>
      </c>
      <c r="C2157">
        <v>165298</v>
      </c>
      <c r="D2157" t="s">
        <v>53</v>
      </c>
      <c r="E2157" t="s">
        <v>243</v>
      </c>
      <c r="F2157" t="s">
        <v>70</v>
      </c>
      <c r="G2157" t="s">
        <v>523</v>
      </c>
      <c r="H2157">
        <v>1</v>
      </c>
      <c r="I2157" t="s">
        <v>524</v>
      </c>
      <c r="K2157">
        <v>40.787149600866101</v>
      </c>
      <c r="L2157">
        <v>-73.971722312198096</v>
      </c>
      <c r="M2157">
        <v>40.782994819762699</v>
      </c>
      <c r="N2157">
        <v>-73.954928359085699</v>
      </c>
      <c r="O2157" s="5">
        <v>41924.605800937497</v>
      </c>
      <c r="P2157" s="5">
        <v>41924.609961018519</v>
      </c>
      <c r="Q2157" s="5">
        <v>41924.623385752318</v>
      </c>
      <c r="R2157" s="5">
        <v>41924.632412430554</v>
      </c>
      <c r="S2157">
        <f t="shared" si="66"/>
        <v>41</v>
      </c>
      <c r="T2157">
        <f t="shared" si="67"/>
        <v>7</v>
      </c>
    </row>
    <row r="2158" spans="1:20" x14ac:dyDescent="0.25">
      <c r="A2158">
        <v>1346328</v>
      </c>
      <c r="B2158">
        <v>374750</v>
      </c>
      <c r="C2158">
        <v>59184</v>
      </c>
      <c r="D2158" t="s">
        <v>53</v>
      </c>
      <c r="E2158" t="s">
        <v>654</v>
      </c>
      <c r="F2158" t="s">
        <v>224</v>
      </c>
      <c r="G2158" t="s">
        <v>1503</v>
      </c>
      <c r="H2158">
        <v>1</v>
      </c>
      <c r="I2158" t="s">
        <v>893</v>
      </c>
      <c r="K2158">
        <v>40.7430754234856</v>
      </c>
      <c r="L2158">
        <v>-73.989146591960605</v>
      </c>
      <c r="M2158">
        <v>40.756456999999997</v>
      </c>
      <c r="N2158">
        <v>-73.971699999999998</v>
      </c>
      <c r="O2158" s="5">
        <v>41924.607067881945</v>
      </c>
      <c r="P2158" s="5">
        <v>41924.626149201387</v>
      </c>
      <c r="Q2158" s="5">
        <v>41924.64208474537</v>
      </c>
      <c r="R2158" s="5">
        <v>41924.65364384259</v>
      </c>
      <c r="S2158">
        <f t="shared" si="66"/>
        <v>41</v>
      </c>
      <c r="T2158">
        <f t="shared" si="67"/>
        <v>7</v>
      </c>
    </row>
    <row r="2159" spans="1:20" x14ac:dyDescent="0.25">
      <c r="A2159">
        <v>1346328</v>
      </c>
      <c r="B2159">
        <v>374750</v>
      </c>
      <c r="C2159">
        <v>59184</v>
      </c>
      <c r="D2159" t="s">
        <v>53</v>
      </c>
      <c r="E2159" t="s">
        <v>654</v>
      </c>
      <c r="F2159" t="s">
        <v>224</v>
      </c>
      <c r="G2159" t="s">
        <v>1677</v>
      </c>
      <c r="H2159">
        <v>1</v>
      </c>
      <c r="I2159" t="s">
        <v>893</v>
      </c>
      <c r="K2159">
        <v>40.7430754234856</v>
      </c>
      <c r="L2159">
        <v>-73.989146591960605</v>
      </c>
      <c r="M2159">
        <v>40.756456999999997</v>
      </c>
      <c r="N2159">
        <v>-73.971699999999998</v>
      </c>
      <c r="O2159" s="5">
        <v>41924.607067881945</v>
      </c>
      <c r="P2159" s="5">
        <v>41924.626149201387</v>
      </c>
      <c r="Q2159" s="5">
        <v>41924.64208474537</v>
      </c>
      <c r="R2159" s="5">
        <v>41924.65364384259</v>
      </c>
      <c r="S2159">
        <f t="shared" si="66"/>
        <v>41</v>
      </c>
      <c r="T2159">
        <f t="shared" si="67"/>
        <v>7</v>
      </c>
    </row>
    <row r="2160" spans="1:20" x14ac:dyDescent="0.25">
      <c r="A2160">
        <v>1346328</v>
      </c>
      <c r="B2160">
        <v>374750</v>
      </c>
      <c r="C2160">
        <v>59184</v>
      </c>
      <c r="D2160" t="s">
        <v>53</v>
      </c>
      <c r="E2160" t="s">
        <v>654</v>
      </c>
      <c r="F2160" t="s">
        <v>224</v>
      </c>
      <c r="G2160" t="s">
        <v>647</v>
      </c>
      <c r="H2160">
        <v>1</v>
      </c>
      <c r="I2160" t="s">
        <v>893</v>
      </c>
      <c r="K2160">
        <v>40.7430754234856</v>
      </c>
      <c r="L2160">
        <v>-73.989146591960605</v>
      </c>
      <c r="M2160">
        <v>40.756456999999997</v>
      </c>
      <c r="N2160">
        <v>-73.971699999999998</v>
      </c>
      <c r="O2160" s="5">
        <v>41924.607067881945</v>
      </c>
      <c r="P2160" s="5">
        <v>41924.626149201387</v>
      </c>
      <c r="Q2160" s="5">
        <v>41924.64208474537</v>
      </c>
      <c r="R2160" s="5">
        <v>41924.65364384259</v>
      </c>
      <c r="S2160">
        <f t="shared" si="66"/>
        <v>41</v>
      </c>
      <c r="T2160">
        <f t="shared" si="67"/>
        <v>7</v>
      </c>
    </row>
    <row r="2161" spans="1:20" x14ac:dyDescent="0.25">
      <c r="A2161">
        <v>1346484</v>
      </c>
      <c r="B2161">
        <v>186592</v>
      </c>
      <c r="C2161">
        <v>161440</v>
      </c>
      <c r="D2161" t="s">
        <v>53</v>
      </c>
      <c r="E2161" t="s">
        <v>452</v>
      </c>
      <c r="F2161" t="s">
        <v>58</v>
      </c>
      <c r="K2161">
        <v>40.777745129236699</v>
      </c>
      <c r="L2161">
        <v>-73.954617029430395</v>
      </c>
      <c r="M2161">
        <v>40.781224999999999</v>
      </c>
      <c r="N2161">
        <v>-73.948913000000005</v>
      </c>
      <c r="O2161" s="5">
        <v>41924.617256226855</v>
      </c>
      <c r="P2161" s="5">
        <v>41924.626100347225</v>
      </c>
      <c r="Q2161" s="5">
        <v>41924.634667592596</v>
      </c>
      <c r="R2161" s="5">
        <v>41924.639892534724</v>
      </c>
      <c r="S2161">
        <f t="shared" si="66"/>
        <v>41</v>
      </c>
      <c r="T2161">
        <f t="shared" si="67"/>
        <v>7</v>
      </c>
    </row>
    <row r="2162" spans="1:20" x14ac:dyDescent="0.25">
      <c r="A2162">
        <v>1346487</v>
      </c>
      <c r="B2162">
        <v>58974</v>
      </c>
      <c r="C2162">
        <v>16610</v>
      </c>
      <c r="D2162" t="s">
        <v>53</v>
      </c>
      <c r="E2162" t="s">
        <v>265</v>
      </c>
      <c r="F2162" t="s">
        <v>20</v>
      </c>
      <c r="G2162" t="s">
        <v>1927</v>
      </c>
      <c r="H2162">
        <v>1</v>
      </c>
      <c r="I2162" t="s">
        <v>267</v>
      </c>
      <c r="J2162" s="1">
        <v>5.5984375000000001E-3</v>
      </c>
      <c r="K2162">
        <v>40.771961874462001</v>
      </c>
      <c r="L2162">
        <v>-73.982620239257798</v>
      </c>
      <c r="M2162">
        <v>40.782713000000001</v>
      </c>
      <c r="N2162">
        <v>-73.980014999999995</v>
      </c>
      <c r="O2162" s="5">
        <v>41924.617303564817</v>
      </c>
      <c r="P2162" s="5">
        <v>41924.640823715279</v>
      </c>
      <c r="Q2162" s="5">
        <v>41924.646260335649</v>
      </c>
      <c r="R2162" s="5">
        <v>41924.656143321758</v>
      </c>
      <c r="S2162">
        <f t="shared" si="66"/>
        <v>41</v>
      </c>
      <c r="T2162">
        <f t="shared" si="67"/>
        <v>7</v>
      </c>
    </row>
    <row r="2163" spans="1:20" x14ac:dyDescent="0.25">
      <c r="A2163">
        <v>1346487</v>
      </c>
      <c r="B2163">
        <v>58974</v>
      </c>
      <c r="C2163">
        <v>16610</v>
      </c>
      <c r="D2163" t="s">
        <v>53</v>
      </c>
      <c r="E2163" t="s">
        <v>265</v>
      </c>
      <c r="F2163" t="s">
        <v>20</v>
      </c>
      <c r="G2163" t="s">
        <v>3862</v>
      </c>
      <c r="H2163">
        <v>2</v>
      </c>
      <c r="I2163" t="s">
        <v>136</v>
      </c>
      <c r="J2163" s="1">
        <v>5.5984375000000001E-3</v>
      </c>
      <c r="K2163">
        <v>40.771961874462001</v>
      </c>
      <c r="L2163">
        <v>-73.982620239257798</v>
      </c>
      <c r="M2163">
        <v>40.782713000000001</v>
      </c>
      <c r="N2163">
        <v>-73.980014999999995</v>
      </c>
      <c r="O2163" s="5">
        <v>41924.617303564817</v>
      </c>
      <c r="P2163" s="5">
        <v>41924.640823715279</v>
      </c>
      <c r="Q2163" s="5">
        <v>41924.646260335649</v>
      </c>
      <c r="R2163" s="5">
        <v>41924.656143321758</v>
      </c>
      <c r="S2163">
        <f t="shared" si="66"/>
        <v>41</v>
      </c>
      <c r="T2163">
        <f t="shared" si="67"/>
        <v>7</v>
      </c>
    </row>
    <row r="2164" spans="1:20" x14ac:dyDescent="0.25">
      <c r="A2164">
        <v>1346560</v>
      </c>
      <c r="B2164">
        <v>63020</v>
      </c>
      <c r="C2164">
        <v>15291</v>
      </c>
      <c r="D2164" t="s">
        <v>53</v>
      </c>
      <c r="E2164" t="s">
        <v>32</v>
      </c>
      <c r="F2164" t="s">
        <v>33</v>
      </c>
      <c r="G2164" t="s">
        <v>1276</v>
      </c>
      <c r="H2164">
        <v>2</v>
      </c>
      <c r="I2164" t="s">
        <v>470</v>
      </c>
      <c r="K2164">
        <v>40.723339717513198</v>
      </c>
      <c r="L2164">
        <v>-73.994572162628202</v>
      </c>
      <c r="M2164">
        <v>40.722057622007398</v>
      </c>
      <c r="N2164">
        <v>-73.996772596378193</v>
      </c>
      <c r="O2164" s="5">
        <v>41924.620158356483</v>
      </c>
      <c r="P2164" s="5">
        <v>41924.632446539355</v>
      </c>
      <c r="Q2164" s="5">
        <v>41924.644134641203</v>
      </c>
      <c r="R2164" s="5">
        <v>41924.648296539352</v>
      </c>
      <c r="S2164">
        <f t="shared" si="66"/>
        <v>41</v>
      </c>
      <c r="T2164">
        <f t="shared" si="67"/>
        <v>7</v>
      </c>
    </row>
    <row r="2165" spans="1:20" x14ac:dyDescent="0.25">
      <c r="A2165">
        <v>1346555</v>
      </c>
      <c r="B2165">
        <v>200885</v>
      </c>
      <c r="C2165">
        <v>59164</v>
      </c>
      <c r="D2165" t="s">
        <v>23</v>
      </c>
      <c r="E2165" t="s">
        <v>69</v>
      </c>
      <c r="F2165" t="s">
        <v>70</v>
      </c>
      <c r="G2165" t="s">
        <v>2254</v>
      </c>
      <c r="H2165">
        <v>2</v>
      </c>
      <c r="I2165" t="s">
        <v>87</v>
      </c>
      <c r="K2165">
        <v>40.7358928721479</v>
      </c>
      <c r="L2165">
        <v>-74.005204439163194</v>
      </c>
      <c r="M2165">
        <v>40.728602000000002</v>
      </c>
      <c r="N2165">
        <v>-73.989166900000001</v>
      </c>
      <c r="O2165" s="5">
        <v>41924.620342581016</v>
      </c>
      <c r="P2165" s="5">
        <v>41924.631223865741</v>
      </c>
      <c r="Q2165" s="5">
        <v>41924.648173368056</v>
      </c>
      <c r="R2165" s="5">
        <v>41924.681717384257</v>
      </c>
      <c r="S2165">
        <f t="shared" si="66"/>
        <v>41</v>
      </c>
      <c r="T2165">
        <f t="shared" si="67"/>
        <v>7</v>
      </c>
    </row>
    <row r="2166" spans="1:20" x14ac:dyDescent="0.25">
      <c r="A2166">
        <v>1346555</v>
      </c>
      <c r="B2166">
        <v>200885</v>
      </c>
      <c r="C2166">
        <v>59164</v>
      </c>
      <c r="D2166" t="s">
        <v>23</v>
      </c>
      <c r="E2166" t="s">
        <v>69</v>
      </c>
      <c r="F2166" t="s">
        <v>70</v>
      </c>
      <c r="G2166" t="s">
        <v>403</v>
      </c>
      <c r="H2166">
        <v>3</v>
      </c>
      <c r="I2166" t="s">
        <v>404</v>
      </c>
      <c r="K2166">
        <v>40.7358928721479</v>
      </c>
      <c r="L2166">
        <v>-74.005204439163194</v>
      </c>
      <c r="M2166">
        <v>40.728602000000002</v>
      </c>
      <c r="N2166">
        <v>-73.989166900000001</v>
      </c>
      <c r="O2166" s="5">
        <v>41924.620342581016</v>
      </c>
      <c r="P2166" s="5">
        <v>41924.631223865741</v>
      </c>
      <c r="Q2166" s="5">
        <v>41924.648173368056</v>
      </c>
      <c r="R2166" s="5">
        <v>41924.681717384257</v>
      </c>
      <c r="S2166">
        <f t="shared" si="66"/>
        <v>41</v>
      </c>
      <c r="T2166">
        <f t="shared" si="67"/>
        <v>7</v>
      </c>
    </row>
    <row r="2167" spans="1:20" x14ac:dyDescent="0.25">
      <c r="A2167">
        <v>1346604</v>
      </c>
      <c r="B2167">
        <v>197832</v>
      </c>
      <c r="C2167">
        <v>117223</v>
      </c>
      <c r="D2167" t="s">
        <v>23</v>
      </c>
      <c r="E2167" t="s">
        <v>255</v>
      </c>
      <c r="F2167" t="s">
        <v>91</v>
      </c>
      <c r="G2167" t="s">
        <v>1495</v>
      </c>
      <c r="H2167">
        <v>1</v>
      </c>
      <c r="I2167" t="s">
        <v>257</v>
      </c>
      <c r="J2167" s="1">
        <v>3.3469907407407407E-3</v>
      </c>
      <c r="K2167">
        <v>40.721545124764702</v>
      </c>
      <c r="L2167">
        <v>-73.988842426716104</v>
      </c>
      <c r="M2167">
        <v>40.727790263519402</v>
      </c>
      <c r="N2167">
        <v>-73.986766599187604</v>
      </c>
      <c r="O2167" s="5">
        <v>41924.622237418982</v>
      </c>
      <c r="P2167" s="5">
        <v>41924.629063136577</v>
      </c>
      <c r="Q2167" s="5">
        <v>41924.637962291665</v>
      </c>
      <c r="R2167" s="5">
        <v>41924.641152326389</v>
      </c>
      <c r="S2167">
        <f t="shared" si="66"/>
        <v>41</v>
      </c>
      <c r="T2167">
        <f t="shared" si="67"/>
        <v>7</v>
      </c>
    </row>
    <row r="2168" spans="1:20" x14ac:dyDescent="0.25">
      <c r="A2168">
        <v>1346645</v>
      </c>
      <c r="B2168">
        <v>320170</v>
      </c>
      <c r="C2168">
        <v>7833</v>
      </c>
      <c r="D2168" t="s">
        <v>23</v>
      </c>
      <c r="E2168" t="s">
        <v>405</v>
      </c>
      <c r="F2168" t="s">
        <v>49</v>
      </c>
      <c r="G2168" t="s">
        <v>1278</v>
      </c>
      <c r="H2168">
        <v>1</v>
      </c>
      <c r="I2168" t="s">
        <v>1119</v>
      </c>
      <c r="K2168">
        <v>40.72813</v>
      </c>
      <c r="L2168">
        <v>-73.982020000000006</v>
      </c>
      <c r="M2168">
        <v>40.7444652</v>
      </c>
      <c r="N2168">
        <v>-73.975611000000001</v>
      </c>
      <c r="O2168" s="5">
        <v>41924.626415231483</v>
      </c>
      <c r="P2168" s="5">
        <v>41924.635421608793</v>
      </c>
      <c r="Q2168" s="5">
        <v>41924.645041365744</v>
      </c>
      <c r="R2168" s="5">
        <v>41924.651202893518</v>
      </c>
      <c r="S2168">
        <f t="shared" si="66"/>
        <v>41</v>
      </c>
      <c r="T2168">
        <f t="shared" si="67"/>
        <v>7</v>
      </c>
    </row>
    <row r="2169" spans="1:20" x14ac:dyDescent="0.25">
      <c r="A2169">
        <v>1346743</v>
      </c>
      <c r="B2169">
        <v>99684</v>
      </c>
      <c r="C2169">
        <v>138061</v>
      </c>
      <c r="D2169" t="s">
        <v>53</v>
      </c>
      <c r="E2169" t="s">
        <v>54</v>
      </c>
      <c r="F2169" t="s">
        <v>29</v>
      </c>
      <c r="G2169" t="s">
        <v>619</v>
      </c>
      <c r="H2169">
        <v>1</v>
      </c>
      <c r="I2169" t="s">
        <v>620</v>
      </c>
      <c r="K2169">
        <v>40.779126065705498</v>
      </c>
      <c r="L2169">
        <v>-73.954904894578206</v>
      </c>
      <c r="M2169">
        <v>40.802237946408198</v>
      </c>
      <c r="N2169">
        <v>-73.961629014768903</v>
      </c>
      <c r="O2169" s="5">
        <v>41924.631674270837</v>
      </c>
      <c r="P2169" s="5">
        <v>41924.63659451389</v>
      </c>
      <c r="Q2169" s="5">
        <v>41924.652442592589</v>
      </c>
      <c r="R2169" s="5">
        <v>41924.664271967595</v>
      </c>
      <c r="S2169">
        <f t="shared" si="66"/>
        <v>41</v>
      </c>
      <c r="T2169">
        <f t="shared" si="67"/>
        <v>7</v>
      </c>
    </row>
    <row r="2170" spans="1:20" x14ac:dyDescent="0.25">
      <c r="A2170">
        <v>1346743</v>
      </c>
      <c r="B2170">
        <v>99684</v>
      </c>
      <c r="C2170">
        <v>138061</v>
      </c>
      <c r="D2170" t="s">
        <v>53</v>
      </c>
      <c r="E2170" t="s">
        <v>54</v>
      </c>
      <c r="F2170" t="s">
        <v>29</v>
      </c>
      <c r="G2170" t="s">
        <v>415</v>
      </c>
      <c r="H2170">
        <v>1</v>
      </c>
      <c r="I2170" t="s">
        <v>31</v>
      </c>
      <c r="K2170">
        <v>40.779126065705498</v>
      </c>
      <c r="L2170">
        <v>-73.954904894578206</v>
      </c>
      <c r="M2170">
        <v>40.802237946408198</v>
      </c>
      <c r="N2170">
        <v>-73.961629014768903</v>
      </c>
      <c r="O2170" s="5">
        <v>41924.631674270837</v>
      </c>
      <c r="P2170" s="5">
        <v>41924.63659451389</v>
      </c>
      <c r="Q2170" s="5">
        <v>41924.652442592589</v>
      </c>
      <c r="R2170" s="5">
        <v>41924.664271967595</v>
      </c>
      <c r="S2170">
        <f t="shared" si="66"/>
        <v>41</v>
      </c>
      <c r="T2170">
        <f t="shared" si="67"/>
        <v>7</v>
      </c>
    </row>
    <row r="2171" spans="1:20" x14ac:dyDescent="0.25">
      <c r="A2171">
        <v>1346885</v>
      </c>
      <c r="B2171">
        <v>164005</v>
      </c>
      <c r="C2171">
        <v>140919</v>
      </c>
      <c r="D2171" t="s">
        <v>23</v>
      </c>
      <c r="E2171" t="s">
        <v>816</v>
      </c>
      <c r="F2171" t="s">
        <v>817</v>
      </c>
      <c r="G2171" t="s">
        <v>818</v>
      </c>
      <c r="H2171">
        <v>2</v>
      </c>
      <c r="I2171" t="s">
        <v>819</v>
      </c>
      <c r="K2171">
        <v>40.757513866434898</v>
      </c>
      <c r="L2171">
        <v>-73.966612815856905</v>
      </c>
      <c r="M2171">
        <v>40.757687355412202</v>
      </c>
      <c r="N2171">
        <v>-73.961813868770193</v>
      </c>
      <c r="O2171" s="5">
        <v>41924.637141377316</v>
      </c>
      <c r="P2171" s="5">
        <v>41924.638979537034</v>
      </c>
      <c r="Q2171" s="5">
        <v>41924.648940081017</v>
      </c>
      <c r="R2171" s="5">
        <v>41924.651756331019</v>
      </c>
      <c r="S2171">
        <f t="shared" si="66"/>
        <v>41</v>
      </c>
      <c r="T2171">
        <f t="shared" si="67"/>
        <v>7</v>
      </c>
    </row>
    <row r="2172" spans="1:20" x14ac:dyDescent="0.25">
      <c r="A2172">
        <v>1347006</v>
      </c>
      <c r="B2172">
        <v>374856</v>
      </c>
      <c r="C2172">
        <v>153795</v>
      </c>
      <c r="D2172" t="s">
        <v>23</v>
      </c>
      <c r="E2172" t="s">
        <v>62</v>
      </c>
      <c r="F2172" t="s">
        <v>63</v>
      </c>
      <c r="G2172" t="s">
        <v>1316</v>
      </c>
      <c r="H2172">
        <v>1</v>
      </c>
      <c r="I2172" t="s">
        <v>249</v>
      </c>
      <c r="K2172">
        <v>40.727518945156902</v>
      </c>
      <c r="L2172">
        <v>-73.988671302795396</v>
      </c>
      <c r="M2172">
        <v>40.733539976330597</v>
      </c>
      <c r="N2172">
        <v>-73.992090518116498</v>
      </c>
      <c r="O2172" s="5">
        <v>41924.643629606478</v>
      </c>
      <c r="P2172" s="5">
        <v>41924.64726020833</v>
      </c>
      <c r="Q2172" s="5">
        <v>41924.659980856479</v>
      </c>
      <c r="R2172" s="5">
        <v>41924.666173981481</v>
      </c>
      <c r="S2172">
        <f t="shared" si="66"/>
        <v>41</v>
      </c>
      <c r="T2172">
        <f t="shared" si="67"/>
        <v>7</v>
      </c>
    </row>
    <row r="2173" spans="1:20" x14ac:dyDescent="0.25">
      <c r="A2173">
        <v>1347010</v>
      </c>
      <c r="B2173">
        <v>76150</v>
      </c>
      <c r="C2173">
        <v>152676</v>
      </c>
      <c r="D2173" t="s">
        <v>23</v>
      </c>
      <c r="E2173" t="s">
        <v>1225</v>
      </c>
      <c r="K2173">
        <v>40.771913920457898</v>
      </c>
      <c r="L2173">
        <v>-73.959008938904105</v>
      </c>
      <c r="M2173">
        <v>40.755251012780498</v>
      </c>
      <c r="N2173">
        <v>-73.964529661530605</v>
      </c>
      <c r="O2173" s="5">
        <v>41924.643840081022</v>
      </c>
      <c r="P2173" s="5">
        <v>41924.647488101851</v>
      </c>
      <c r="Q2173" s="5">
        <v>41924.670425416669</v>
      </c>
      <c r="R2173" s="5">
        <v>41924.692362372683</v>
      </c>
      <c r="S2173">
        <f t="shared" si="66"/>
        <v>41</v>
      </c>
      <c r="T2173">
        <f t="shared" si="67"/>
        <v>7</v>
      </c>
    </row>
    <row r="2174" spans="1:20" x14ac:dyDescent="0.25">
      <c r="A2174">
        <v>1347110</v>
      </c>
      <c r="B2174">
        <v>153942</v>
      </c>
      <c r="C2174">
        <v>20962</v>
      </c>
      <c r="D2174" t="s">
        <v>85</v>
      </c>
      <c r="E2174" t="s">
        <v>747</v>
      </c>
      <c r="F2174" t="s">
        <v>91</v>
      </c>
      <c r="J2174" s="1">
        <v>1.4772488425925927E-2</v>
      </c>
      <c r="K2174">
        <v>40.739612142248099</v>
      </c>
      <c r="L2174">
        <v>-74.006236460009603</v>
      </c>
      <c r="M2174">
        <v>40.730068099999997</v>
      </c>
      <c r="N2174">
        <v>-73.993543599999995</v>
      </c>
      <c r="O2174" s="5">
        <v>41924.650075335645</v>
      </c>
      <c r="P2174" s="5">
        <v>41924.66103466435</v>
      </c>
      <c r="Q2174" s="5">
        <v>41924.684659155093</v>
      </c>
      <c r="R2174" s="5">
        <v>41924.692715474535</v>
      </c>
      <c r="S2174">
        <f t="shared" si="66"/>
        <v>41</v>
      </c>
      <c r="T2174">
        <f t="shared" si="67"/>
        <v>7</v>
      </c>
    </row>
    <row r="2175" spans="1:20" x14ac:dyDescent="0.25">
      <c r="A2175">
        <v>1347105</v>
      </c>
      <c r="B2175">
        <v>374854</v>
      </c>
      <c r="C2175">
        <v>152200</v>
      </c>
      <c r="D2175" t="s">
        <v>23</v>
      </c>
      <c r="E2175" t="s">
        <v>243</v>
      </c>
      <c r="F2175" t="s">
        <v>70</v>
      </c>
      <c r="G2175" t="s">
        <v>339</v>
      </c>
      <c r="H2175">
        <v>1</v>
      </c>
      <c r="I2175" t="s">
        <v>340</v>
      </c>
      <c r="K2175">
        <v>40.787149600866101</v>
      </c>
      <c r="L2175">
        <v>-73.971722312198096</v>
      </c>
      <c r="M2175">
        <v>40.786740999999999</v>
      </c>
      <c r="N2175">
        <v>-73.979450700000001</v>
      </c>
      <c r="O2175" s="5">
        <v>41924.650604930554</v>
      </c>
      <c r="P2175" s="5">
        <v>41924.660310439816</v>
      </c>
      <c r="Q2175" s="5">
        <v>41924.667482152778</v>
      </c>
      <c r="R2175" s="5">
        <v>41924.671303402778</v>
      </c>
      <c r="S2175">
        <f t="shared" si="66"/>
        <v>41</v>
      </c>
      <c r="T2175">
        <f t="shared" si="67"/>
        <v>7</v>
      </c>
    </row>
    <row r="2176" spans="1:20" x14ac:dyDescent="0.25">
      <c r="A2176">
        <v>1347170</v>
      </c>
      <c r="B2176">
        <v>107909</v>
      </c>
      <c r="C2176">
        <v>118095</v>
      </c>
      <c r="D2176" t="s">
        <v>23</v>
      </c>
      <c r="E2176" t="s">
        <v>54</v>
      </c>
      <c r="F2176" t="s">
        <v>29</v>
      </c>
      <c r="G2176" t="s">
        <v>151</v>
      </c>
      <c r="H2176">
        <v>1</v>
      </c>
      <c r="I2176" t="s">
        <v>151</v>
      </c>
      <c r="K2176">
        <v>40.740884357811296</v>
      </c>
      <c r="L2176">
        <v>-73.988198676721197</v>
      </c>
      <c r="M2176">
        <v>40.734219899999999</v>
      </c>
      <c r="N2176">
        <v>-73.990255399999995</v>
      </c>
      <c r="O2176" s="5">
        <v>41924.655930821762</v>
      </c>
      <c r="R2176" s="5">
        <v>41924.695705335645</v>
      </c>
      <c r="S2176">
        <f t="shared" si="66"/>
        <v>41</v>
      </c>
      <c r="T2176">
        <f t="shared" si="67"/>
        <v>7</v>
      </c>
    </row>
    <row r="2177" spans="1:20" x14ac:dyDescent="0.25">
      <c r="A2177">
        <v>1347222</v>
      </c>
      <c r="B2177">
        <v>63890</v>
      </c>
      <c r="C2177">
        <v>32130</v>
      </c>
      <c r="D2177" t="s">
        <v>23</v>
      </c>
      <c r="E2177" t="s">
        <v>36</v>
      </c>
      <c r="F2177" t="s">
        <v>37</v>
      </c>
      <c r="G2177" t="s">
        <v>727</v>
      </c>
      <c r="H2177">
        <v>1</v>
      </c>
      <c r="I2177" t="s">
        <v>728</v>
      </c>
      <c r="J2177" s="1">
        <v>2.8378472222222225E-3</v>
      </c>
      <c r="K2177">
        <v>40.7261096570601</v>
      </c>
      <c r="L2177">
        <v>-74.002491863200504</v>
      </c>
      <c r="M2177">
        <v>40.739013114446699</v>
      </c>
      <c r="N2177">
        <v>-73.9877413134123</v>
      </c>
      <c r="O2177" s="5">
        <v>41924.659026817128</v>
      </c>
      <c r="R2177" s="5">
        <v>41924.680421770834</v>
      </c>
      <c r="S2177">
        <f t="shared" si="66"/>
        <v>41</v>
      </c>
      <c r="T2177">
        <f t="shared" si="67"/>
        <v>7</v>
      </c>
    </row>
    <row r="2178" spans="1:20" x14ac:dyDescent="0.25">
      <c r="A2178">
        <v>1347238</v>
      </c>
      <c r="B2178">
        <v>113507</v>
      </c>
      <c r="C2178">
        <v>69993</v>
      </c>
      <c r="D2178" t="s">
        <v>23</v>
      </c>
      <c r="E2178" t="s">
        <v>226</v>
      </c>
      <c r="F2178" t="s">
        <v>91</v>
      </c>
      <c r="G2178" t="s">
        <v>1827</v>
      </c>
      <c r="H2178">
        <v>2</v>
      </c>
      <c r="I2178" t="s">
        <v>128</v>
      </c>
      <c r="J2178" s="1">
        <v>7.0424305555555552E-3</v>
      </c>
      <c r="K2178">
        <v>40.723019825000002</v>
      </c>
      <c r="L2178">
        <v>-73.995853999999994</v>
      </c>
      <c r="M2178">
        <v>40.737280800000001</v>
      </c>
      <c r="N2178">
        <v>-73.991234199999994</v>
      </c>
      <c r="O2178" s="5">
        <v>41924.659727013888</v>
      </c>
      <c r="P2178" s="5">
        <v>41924.6606718287</v>
      </c>
      <c r="Q2178" s="5">
        <v>41924.679655127315</v>
      </c>
      <c r="R2178" s="5">
        <v>41924.68511677083</v>
      </c>
      <c r="S2178">
        <f t="shared" si="66"/>
        <v>41</v>
      </c>
      <c r="T2178">
        <f t="shared" si="67"/>
        <v>7</v>
      </c>
    </row>
    <row r="2179" spans="1:20" x14ac:dyDescent="0.25">
      <c r="A2179">
        <v>1347238</v>
      </c>
      <c r="B2179">
        <v>113507</v>
      </c>
      <c r="C2179">
        <v>69993</v>
      </c>
      <c r="D2179" t="s">
        <v>23</v>
      </c>
      <c r="E2179" t="s">
        <v>226</v>
      </c>
      <c r="F2179" t="s">
        <v>91</v>
      </c>
      <c r="G2179" t="s">
        <v>227</v>
      </c>
      <c r="H2179">
        <v>1</v>
      </c>
      <c r="I2179" t="s">
        <v>228</v>
      </c>
      <c r="J2179" s="1">
        <v>7.0424305555555552E-3</v>
      </c>
      <c r="K2179">
        <v>40.723019825000002</v>
      </c>
      <c r="L2179">
        <v>-73.995853999999994</v>
      </c>
      <c r="M2179">
        <v>40.737280800000001</v>
      </c>
      <c r="N2179">
        <v>-73.991234199999994</v>
      </c>
      <c r="O2179" s="5">
        <v>41924.659727013888</v>
      </c>
      <c r="P2179" s="5">
        <v>41924.6606718287</v>
      </c>
      <c r="Q2179" s="5">
        <v>41924.679655127315</v>
      </c>
      <c r="R2179" s="5">
        <v>41924.68511677083</v>
      </c>
      <c r="S2179">
        <f t="shared" ref="S2179:S2242" si="68">WEEKNUM(O2179,21)</f>
        <v>41</v>
      </c>
      <c r="T2179">
        <f t="shared" ref="T2179:T2242" si="69">WEEKDAY(O2179,11)</f>
        <v>7</v>
      </c>
    </row>
    <row r="2180" spans="1:20" x14ac:dyDescent="0.25">
      <c r="A2180">
        <v>1347266</v>
      </c>
      <c r="B2180">
        <v>160179</v>
      </c>
      <c r="C2180">
        <v>3296</v>
      </c>
      <c r="D2180" t="s">
        <v>23</v>
      </c>
      <c r="E2180" t="s">
        <v>1025</v>
      </c>
      <c r="K2180">
        <v>40.691701199999997</v>
      </c>
      <c r="L2180">
        <v>-73.952884069999996</v>
      </c>
      <c r="M2180">
        <v>40.692109000000002</v>
      </c>
      <c r="N2180">
        <v>-73.929930999999996</v>
      </c>
      <c r="O2180" s="5">
        <v>41924.662577430558</v>
      </c>
      <c r="P2180" s="5">
        <v>41924.669376076388</v>
      </c>
      <c r="Q2180" s="5">
        <v>41924.689392025466</v>
      </c>
      <c r="R2180" s="5">
        <v>41924.695645706015</v>
      </c>
      <c r="S2180">
        <f t="shared" si="68"/>
        <v>41</v>
      </c>
      <c r="T2180">
        <f t="shared" si="69"/>
        <v>7</v>
      </c>
    </row>
    <row r="2181" spans="1:20" x14ac:dyDescent="0.25">
      <c r="A2181">
        <v>1347303</v>
      </c>
      <c r="B2181">
        <v>374918</v>
      </c>
      <c r="C2181">
        <v>130599</v>
      </c>
      <c r="D2181" t="s">
        <v>23</v>
      </c>
      <c r="E2181" t="s">
        <v>3324</v>
      </c>
      <c r="F2181" t="s">
        <v>78</v>
      </c>
      <c r="K2181">
        <v>40.785371007704398</v>
      </c>
      <c r="L2181">
        <v>-73.973082304000897</v>
      </c>
      <c r="M2181">
        <v>40.787124762178102</v>
      </c>
      <c r="N2181">
        <v>-73.974670701909503</v>
      </c>
      <c r="O2181" s="5">
        <v>41924.664768622686</v>
      </c>
      <c r="P2181" s="5">
        <v>41924.667016550928</v>
      </c>
      <c r="Q2181" s="5">
        <v>41924.673500138888</v>
      </c>
      <c r="R2181" s="5">
        <v>41924.676560462962</v>
      </c>
      <c r="S2181">
        <f t="shared" si="68"/>
        <v>41</v>
      </c>
      <c r="T2181">
        <f t="shared" si="69"/>
        <v>7</v>
      </c>
    </row>
    <row r="2182" spans="1:20" x14ac:dyDescent="0.25">
      <c r="A2182">
        <v>1347384</v>
      </c>
      <c r="B2182">
        <v>365657</v>
      </c>
      <c r="C2182">
        <v>146883</v>
      </c>
      <c r="D2182" t="s">
        <v>23</v>
      </c>
      <c r="E2182" t="s">
        <v>2937</v>
      </c>
      <c r="J2182" s="1">
        <v>3.4505902777777777E-3</v>
      </c>
      <c r="K2182">
        <v>40.735889</v>
      </c>
      <c r="L2182">
        <v>-73.979270999999997</v>
      </c>
      <c r="M2182">
        <v>40.739448899999999</v>
      </c>
      <c r="N2182">
        <v>-73.987205900000006</v>
      </c>
      <c r="O2182" s="5">
        <v>41924.672766585645</v>
      </c>
      <c r="P2182" s="5">
        <v>41924.681977175926</v>
      </c>
      <c r="Q2182" s="5">
        <v>41924.687043182872</v>
      </c>
      <c r="R2182" s="5">
        <v>41924.693975601855</v>
      </c>
      <c r="S2182">
        <f t="shared" si="68"/>
        <v>41</v>
      </c>
      <c r="T2182">
        <f t="shared" si="69"/>
        <v>7</v>
      </c>
    </row>
    <row r="2183" spans="1:20" x14ac:dyDescent="0.25">
      <c r="A2183">
        <v>1347443</v>
      </c>
      <c r="B2183">
        <v>113477</v>
      </c>
      <c r="C2183">
        <v>152676</v>
      </c>
      <c r="D2183" t="s">
        <v>23</v>
      </c>
      <c r="E2183" t="s">
        <v>1011</v>
      </c>
      <c r="F2183" t="s">
        <v>20</v>
      </c>
      <c r="G2183" t="s">
        <v>150</v>
      </c>
      <c r="H2183">
        <v>1</v>
      </c>
      <c r="I2183" t="s">
        <v>1143</v>
      </c>
      <c r="J2183" s="1">
        <v>1.055096064814815E-2</v>
      </c>
      <c r="K2183">
        <v>40.756968100000002</v>
      </c>
      <c r="L2183">
        <v>-73.972251900000003</v>
      </c>
      <c r="M2183">
        <v>40.766195600000003</v>
      </c>
      <c r="N2183">
        <v>-73.952132800000001</v>
      </c>
      <c r="O2183" s="5">
        <v>41924.676123472222</v>
      </c>
      <c r="P2183" s="5">
        <v>41924.699015300925</v>
      </c>
      <c r="Q2183" s="5">
        <v>41924.707571087965</v>
      </c>
      <c r="R2183" s="5">
        <v>41924.72333429398</v>
      </c>
      <c r="S2183">
        <f t="shared" si="68"/>
        <v>41</v>
      </c>
      <c r="T2183">
        <f t="shared" si="69"/>
        <v>7</v>
      </c>
    </row>
    <row r="2184" spans="1:20" x14ac:dyDescent="0.25">
      <c r="A2184">
        <v>1347561</v>
      </c>
      <c r="B2184">
        <v>374954</v>
      </c>
      <c r="C2184">
        <v>130599</v>
      </c>
      <c r="D2184" t="s">
        <v>23</v>
      </c>
      <c r="E2184" t="s">
        <v>3887</v>
      </c>
      <c r="F2184" t="s">
        <v>29</v>
      </c>
      <c r="K2184">
        <v>40.783963</v>
      </c>
      <c r="L2184">
        <v>-73.977717999999996</v>
      </c>
      <c r="M2184">
        <v>40.787243871267499</v>
      </c>
      <c r="N2184">
        <v>-73.974411303434394</v>
      </c>
      <c r="O2184" s="5">
        <v>41924.686615300925</v>
      </c>
      <c r="P2184" s="5">
        <v>41924.685079108793</v>
      </c>
      <c r="Q2184" s="5">
        <v>41924.691205682873</v>
      </c>
      <c r="R2184" s="5">
        <v>41924.705810717591</v>
      </c>
      <c r="S2184">
        <f t="shared" si="68"/>
        <v>41</v>
      </c>
      <c r="T2184">
        <f t="shared" si="69"/>
        <v>7</v>
      </c>
    </row>
    <row r="2185" spans="1:20" x14ac:dyDescent="0.25">
      <c r="A2185">
        <v>1347582</v>
      </c>
      <c r="B2185">
        <v>96921</v>
      </c>
      <c r="C2185">
        <v>57186</v>
      </c>
      <c r="D2185" t="s">
        <v>23</v>
      </c>
      <c r="E2185" t="s">
        <v>1780</v>
      </c>
      <c r="F2185" t="s">
        <v>709</v>
      </c>
      <c r="G2185" t="s">
        <v>2059</v>
      </c>
      <c r="H2185">
        <v>1</v>
      </c>
      <c r="I2185" t="s">
        <v>991</v>
      </c>
      <c r="J2185" s="1">
        <v>7.59412037037037E-3</v>
      </c>
      <c r="K2185">
        <v>40.751574677181303</v>
      </c>
      <c r="L2185">
        <v>-73.970913043454999</v>
      </c>
      <c r="M2185">
        <v>40.769992000000002</v>
      </c>
      <c r="N2185">
        <v>-73.959652000000006</v>
      </c>
      <c r="O2185" s="5">
        <v>41924.688348391202</v>
      </c>
      <c r="P2185" s="5">
        <v>41924.698331956017</v>
      </c>
      <c r="Q2185" s="5">
        <v>41924.717658449073</v>
      </c>
      <c r="R2185" s="5">
        <v>41924.727833530094</v>
      </c>
      <c r="S2185">
        <f t="shared" si="68"/>
        <v>41</v>
      </c>
      <c r="T2185">
        <f t="shared" si="69"/>
        <v>7</v>
      </c>
    </row>
    <row r="2186" spans="1:20" x14ac:dyDescent="0.25">
      <c r="A2186">
        <v>1347595</v>
      </c>
      <c r="B2186">
        <v>115610</v>
      </c>
      <c r="C2186">
        <v>153766</v>
      </c>
      <c r="D2186" t="s">
        <v>23</v>
      </c>
      <c r="E2186" t="s">
        <v>88</v>
      </c>
      <c r="F2186" t="s">
        <v>89</v>
      </c>
      <c r="K2186">
        <v>40.719518015066399</v>
      </c>
      <c r="L2186">
        <v>-74.010440111160307</v>
      </c>
      <c r="M2186">
        <v>40.723572169224497</v>
      </c>
      <c r="N2186">
        <v>-74.010858123991</v>
      </c>
      <c r="O2186" s="5">
        <v>41924.690337175925</v>
      </c>
      <c r="P2186" s="5">
        <v>41924.69503008102</v>
      </c>
      <c r="Q2186" s="5">
        <v>41924.703275624997</v>
      </c>
      <c r="R2186" s="5">
        <v>41924.707953275465</v>
      </c>
      <c r="S2186">
        <f t="shared" si="68"/>
        <v>41</v>
      </c>
      <c r="T2186">
        <f t="shared" si="69"/>
        <v>7</v>
      </c>
    </row>
    <row r="2187" spans="1:20" x14ac:dyDescent="0.25">
      <c r="A2187">
        <v>1347642</v>
      </c>
      <c r="B2187">
        <v>100889</v>
      </c>
      <c r="C2187">
        <v>15291</v>
      </c>
      <c r="D2187" t="s">
        <v>53</v>
      </c>
      <c r="E2187" t="s">
        <v>96</v>
      </c>
      <c r="F2187" t="s">
        <v>97</v>
      </c>
      <c r="G2187" t="s">
        <v>627</v>
      </c>
      <c r="H2187">
        <v>1</v>
      </c>
      <c r="I2187" t="s">
        <v>628</v>
      </c>
      <c r="K2187">
        <v>40.768061709366101</v>
      </c>
      <c r="L2187">
        <v>-73.981847763061495</v>
      </c>
      <c r="M2187">
        <v>40.764703761771699</v>
      </c>
      <c r="N2187">
        <v>-73.976054767135196</v>
      </c>
      <c r="O2187" s="5">
        <v>41924.694044895834</v>
      </c>
      <c r="P2187" s="5">
        <v>41924.718906886577</v>
      </c>
      <c r="Q2187" s="5">
        <v>41924.799342025464</v>
      </c>
      <c r="R2187" s="5">
        <v>41924.802494236108</v>
      </c>
      <c r="S2187">
        <f t="shared" si="68"/>
        <v>41</v>
      </c>
      <c r="T2187">
        <f t="shared" si="69"/>
        <v>7</v>
      </c>
    </row>
    <row r="2188" spans="1:20" x14ac:dyDescent="0.25">
      <c r="A2188">
        <v>1347642</v>
      </c>
      <c r="B2188">
        <v>100889</v>
      </c>
      <c r="C2188">
        <v>15291</v>
      </c>
      <c r="D2188" t="s">
        <v>53</v>
      </c>
      <c r="E2188" t="s">
        <v>96</v>
      </c>
      <c r="F2188" t="s">
        <v>97</v>
      </c>
      <c r="G2188" t="s">
        <v>2592</v>
      </c>
      <c r="H2188">
        <v>1</v>
      </c>
      <c r="I2188" t="s">
        <v>370</v>
      </c>
      <c r="K2188">
        <v>40.768061709366101</v>
      </c>
      <c r="L2188">
        <v>-73.981847763061495</v>
      </c>
      <c r="M2188">
        <v>40.764703761771699</v>
      </c>
      <c r="N2188">
        <v>-73.976054767135196</v>
      </c>
      <c r="O2188" s="5">
        <v>41924.694044895834</v>
      </c>
      <c r="P2188" s="5">
        <v>41924.718906886577</v>
      </c>
      <c r="Q2188" s="5">
        <v>41924.799342025464</v>
      </c>
      <c r="R2188" s="5">
        <v>41924.802494236108</v>
      </c>
      <c r="S2188">
        <f t="shared" si="68"/>
        <v>41</v>
      </c>
      <c r="T2188">
        <f t="shared" si="69"/>
        <v>7</v>
      </c>
    </row>
    <row r="2189" spans="1:20" x14ac:dyDescent="0.25">
      <c r="A2189">
        <v>1347642</v>
      </c>
      <c r="B2189">
        <v>100889</v>
      </c>
      <c r="C2189">
        <v>15291</v>
      </c>
      <c r="D2189" t="s">
        <v>53</v>
      </c>
      <c r="E2189" t="s">
        <v>96</v>
      </c>
      <c r="F2189" t="s">
        <v>97</v>
      </c>
      <c r="G2189" t="s">
        <v>2816</v>
      </c>
      <c r="H2189">
        <v>2</v>
      </c>
      <c r="I2189" t="s">
        <v>2817</v>
      </c>
      <c r="K2189">
        <v>40.768061709366101</v>
      </c>
      <c r="L2189">
        <v>-73.981847763061495</v>
      </c>
      <c r="M2189">
        <v>40.764703761771699</v>
      </c>
      <c r="N2189">
        <v>-73.976054767135196</v>
      </c>
      <c r="O2189" s="5">
        <v>41924.694044895834</v>
      </c>
      <c r="P2189" s="5">
        <v>41924.718906886577</v>
      </c>
      <c r="Q2189" s="5">
        <v>41924.799342025464</v>
      </c>
      <c r="R2189" s="5">
        <v>41924.802494236108</v>
      </c>
      <c r="S2189">
        <f t="shared" si="68"/>
        <v>41</v>
      </c>
      <c r="T2189">
        <f t="shared" si="69"/>
        <v>7</v>
      </c>
    </row>
    <row r="2190" spans="1:20" x14ac:dyDescent="0.25">
      <c r="A2190">
        <v>1347642</v>
      </c>
      <c r="B2190">
        <v>100889</v>
      </c>
      <c r="C2190">
        <v>15291</v>
      </c>
      <c r="D2190" t="s">
        <v>53</v>
      </c>
      <c r="E2190" t="s">
        <v>96</v>
      </c>
      <c r="F2190" t="s">
        <v>97</v>
      </c>
      <c r="G2190" t="s">
        <v>3963</v>
      </c>
      <c r="H2190">
        <v>1</v>
      </c>
      <c r="I2190" t="s">
        <v>2662</v>
      </c>
      <c r="K2190">
        <v>40.768061709366101</v>
      </c>
      <c r="L2190">
        <v>-73.981847763061495</v>
      </c>
      <c r="M2190">
        <v>40.764703761771699</v>
      </c>
      <c r="N2190">
        <v>-73.976054767135196</v>
      </c>
      <c r="O2190" s="5">
        <v>41924.694044895834</v>
      </c>
      <c r="P2190" s="5">
        <v>41924.718906886577</v>
      </c>
      <c r="Q2190" s="5">
        <v>41924.799342025464</v>
      </c>
      <c r="R2190" s="5">
        <v>41924.802494236108</v>
      </c>
      <c r="S2190">
        <f t="shared" si="68"/>
        <v>41</v>
      </c>
      <c r="T2190">
        <f t="shared" si="69"/>
        <v>7</v>
      </c>
    </row>
    <row r="2191" spans="1:20" x14ac:dyDescent="0.25">
      <c r="A2191">
        <v>1347669</v>
      </c>
      <c r="B2191">
        <v>355766</v>
      </c>
      <c r="C2191">
        <v>41959</v>
      </c>
      <c r="D2191" t="s">
        <v>23</v>
      </c>
      <c r="E2191" t="s">
        <v>432</v>
      </c>
      <c r="F2191" t="s">
        <v>49</v>
      </c>
      <c r="G2191" t="s">
        <v>433</v>
      </c>
      <c r="H2191">
        <v>1</v>
      </c>
      <c r="I2191" t="s">
        <v>319</v>
      </c>
      <c r="K2191">
        <v>40.805045179214197</v>
      </c>
      <c r="L2191">
        <v>-73.9551861362457</v>
      </c>
      <c r="M2191">
        <v>40.799004600000004</v>
      </c>
      <c r="N2191">
        <v>-73.963308600000005</v>
      </c>
      <c r="O2191" s="5">
        <v>41924.697857511572</v>
      </c>
      <c r="P2191" s="5">
        <v>41924.704394895831</v>
      </c>
      <c r="Q2191" s="5">
        <v>41924.708444583332</v>
      </c>
      <c r="R2191" s="5">
        <v>41924.71360855324</v>
      </c>
      <c r="S2191">
        <f t="shared" si="68"/>
        <v>41</v>
      </c>
      <c r="T2191">
        <f t="shared" si="69"/>
        <v>7</v>
      </c>
    </row>
    <row r="2192" spans="1:20" x14ac:dyDescent="0.25">
      <c r="A2192">
        <v>1347754</v>
      </c>
      <c r="B2192">
        <v>41660</v>
      </c>
      <c r="C2192">
        <v>153766</v>
      </c>
      <c r="D2192" t="s">
        <v>23</v>
      </c>
      <c r="E2192" t="s">
        <v>96</v>
      </c>
      <c r="F2192" t="s">
        <v>97</v>
      </c>
      <c r="G2192" t="s">
        <v>2239</v>
      </c>
      <c r="H2192">
        <v>1</v>
      </c>
      <c r="I2192" t="s">
        <v>319</v>
      </c>
      <c r="K2192">
        <v>40.715640471675201</v>
      </c>
      <c r="L2192">
        <v>-74.012353550378407</v>
      </c>
      <c r="M2192">
        <v>40.716980700000001</v>
      </c>
      <c r="N2192">
        <v>-74.004542599999994</v>
      </c>
      <c r="O2192" s="5">
        <v>41924.704268657406</v>
      </c>
      <c r="P2192" s="5">
        <v>41924.711720312502</v>
      </c>
      <c r="Q2192" s="5">
        <v>41924.719245868058</v>
      </c>
      <c r="R2192" s="5">
        <v>41924.723754907405</v>
      </c>
      <c r="S2192">
        <f t="shared" si="68"/>
        <v>41</v>
      </c>
      <c r="T2192">
        <f t="shared" si="69"/>
        <v>7</v>
      </c>
    </row>
    <row r="2193" spans="1:20" x14ac:dyDescent="0.25">
      <c r="A2193">
        <v>1347792</v>
      </c>
      <c r="B2193">
        <v>55478</v>
      </c>
      <c r="C2193">
        <v>40526</v>
      </c>
      <c r="D2193" t="s">
        <v>23</v>
      </c>
      <c r="E2193" t="s">
        <v>164</v>
      </c>
      <c r="F2193" t="s">
        <v>33</v>
      </c>
      <c r="G2193" t="s">
        <v>1690</v>
      </c>
      <c r="H2193">
        <v>1</v>
      </c>
      <c r="I2193" t="s">
        <v>417</v>
      </c>
      <c r="K2193">
        <v>40.732163999999997</v>
      </c>
      <c r="L2193">
        <v>-74.001621</v>
      </c>
      <c r="M2193">
        <v>40.732551999999998</v>
      </c>
      <c r="N2193">
        <v>-73.996537000000004</v>
      </c>
      <c r="O2193" s="5">
        <v>41924.708274895835</v>
      </c>
      <c r="P2193" s="5">
        <v>41924.710554872683</v>
      </c>
      <c r="Q2193" s="5">
        <v>41924.718423796294</v>
      </c>
      <c r="R2193" s="5">
        <v>41924.723685416669</v>
      </c>
      <c r="S2193">
        <f t="shared" si="68"/>
        <v>41</v>
      </c>
      <c r="T2193">
        <f t="shared" si="69"/>
        <v>7</v>
      </c>
    </row>
    <row r="2194" spans="1:20" x14ac:dyDescent="0.25">
      <c r="A2194">
        <v>1347822</v>
      </c>
      <c r="B2194">
        <v>298824</v>
      </c>
      <c r="C2194">
        <v>32130</v>
      </c>
      <c r="D2194" t="s">
        <v>23</v>
      </c>
      <c r="E2194" t="s">
        <v>28</v>
      </c>
      <c r="F2194" t="s">
        <v>29</v>
      </c>
      <c r="G2194" t="s">
        <v>146</v>
      </c>
      <c r="H2194">
        <v>1</v>
      </c>
      <c r="I2194" t="s">
        <v>147</v>
      </c>
      <c r="J2194" s="1">
        <v>4.0136805555555559E-3</v>
      </c>
      <c r="K2194">
        <v>40.746131207852798</v>
      </c>
      <c r="L2194">
        <v>-73.978103399276705</v>
      </c>
      <c r="M2194">
        <v>40.727404999999997</v>
      </c>
      <c r="N2194">
        <v>-73.991802000000007</v>
      </c>
      <c r="O2194" s="5">
        <v>41924.709341863425</v>
      </c>
      <c r="P2194" s="5">
        <v>41924.710141944444</v>
      </c>
      <c r="Q2194" s="5">
        <v>41924.730910057871</v>
      </c>
      <c r="R2194" s="5">
        <v>41924.745282916665</v>
      </c>
      <c r="S2194">
        <f t="shared" si="68"/>
        <v>41</v>
      </c>
      <c r="T2194">
        <f t="shared" si="69"/>
        <v>7</v>
      </c>
    </row>
    <row r="2195" spans="1:20" x14ac:dyDescent="0.25">
      <c r="A2195">
        <v>1347839</v>
      </c>
      <c r="B2195">
        <v>309513</v>
      </c>
      <c r="C2195">
        <v>65763</v>
      </c>
      <c r="D2195" t="s">
        <v>23</v>
      </c>
      <c r="E2195" t="s">
        <v>126</v>
      </c>
      <c r="F2195" t="s">
        <v>91</v>
      </c>
      <c r="G2195" t="s">
        <v>2278</v>
      </c>
      <c r="H2195">
        <v>1</v>
      </c>
      <c r="I2195" t="s">
        <v>478</v>
      </c>
      <c r="K2195">
        <v>40.7320637605782</v>
      </c>
      <c r="L2195">
        <v>-73.996154665947003</v>
      </c>
      <c r="M2195">
        <v>40.728724999999997</v>
      </c>
      <c r="N2195">
        <v>-73.983733999999998</v>
      </c>
      <c r="O2195" s="5">
        <v>41924.711441944448</v>
      </c>
      <c r="P2195" s="5">
        <v>41924.712063680556</v>
      </c>
      <c r="Q2195" s="5">
        <v>41924.741104699075</v>
      </c>
      <c r="R2195" s="5">
        <v>41924.746282939814</v>
      </c>
      <c r="S2195">
        <f t="shared" si="68"/>
        <v>41</v>
      </c>
      <c r="T2195">
        <f t="shared" si="69"/>
        <v>7</v>
      </c>
    </row>
    <row r="2196" spans="1:20" x14ac:dyDescent="0.25">
      <c r="A2196">
        <v>1347839</v>
      </c>
      <c r="B2196">
        <v>309513</v>
      </c>
      <c r="C2196">
        <v>65763</v>
      </c>
      <c r="D2196" t="s">
        <v>23</v>
      </c>
      <c r="E2196" t="s">
        <v>126</v>
      </c>
      <c r="F2196" t="s">
        <v>91</v>
      </c>
      <c r="G2196" t="s">
        <v>2087</v>
      </c>
      <c r="H2196">
        <v>1</v>
      </c>
      <c r="I2196" t="s">
        <v>198</v>
      </c>
      <c r="K2196">
        <v>40.7320637605782</v>
      </c>
      <c r="L2196">
        <v>-73.996154665947003</v>
      </c>
      <c r="M2196">
        <v>40.728724999999997</v>
      </c>
      <c r="N2196">
        <v>-73.983733999999998</v>
      </c>
      <c r="O2196" s="5">
        <v>41924.711441944448</v>
      </c>
      <c r="P2196" s="5">
        <v>41924.712063680556</v>
      </c>
      <c r="Q2196" s="5">
        <v>41924.741104699075</v>
      </c>
      <c r="R2196" s="5">
        <v>41924.746282939814</v>
      </c>
      <c r="S2196">
        <f t="shared" si="68"/>
        <v>41</v>
      </c>
      <c r="T2196">
        <f t="shared" si="69"/>
        <v>7</v>
      </c>
    </row>
    <row r="2197" spans="1:20" x14ac:dyDescent="0.25">
      <c r="A2197">
        <v>1347879</v>
      </c>
      <c r="B2197">
        <v>40500</v>
      </c>
      <c r="C2197">
        <v>130599</v>
      </c>
      <c r="D2197" t="s">
        <v>23</v>
      </c>
      <c r="E2197" t="s">
        <v>631</v>
      </c>
      <c r="F2197" t="s">
        <v>29</v>
      </c>
      <c r="G2197" t="s">
        <v>330</v>
      </c>
      <c r="H2197">
        <v>1</v>
      </c>
      <c r="I2197" t="s">
        <v>633</v>
      </c>
      <c r="J2197" s="1">
        <v>3.8450347222222223E-3</v>
      </c>
      <c r="K2197">
        <v>40.7711352092903</v>
      </c>
      <c r="L2197">
        <v>-73.959623103066605</v>
      </c>
      <c r="M2197">
        <v>40.766203699999998</v>
      </c>
      <c r="N2197">
        <v>-73.960757000000001</v>
      </c>
      <c r="O2197" s="5">
        <v>41924.714384583334</v>
      </c>
      <c r="P2197" s="5">
        <v>41924.721685439814</v>
      </c>
      <c r="Q2197" s="5">
        <v>41924.732334120374</v>
      </c>
      <c r="R2197" s="5">
        <v>41924.738163483795</v>
      </c>
      <c r="S2197">
        <f t="shared" si="68"/>
        <v>41</v>
      </c>
      <c r="T2197">
        <f t="shared" si="69"/>
        <v>7</v>
      </c>
    </row>
    <row r="2198" spans="1:20" x14ac:dyDescent="0.25">
      <c r="A2198">
        <v>1347879</v>
      </c>
      <c r="B2198">
        <v>40500</v>
      </c>
      <c r="C2198">
        <v>130599</v>
      </c>
      <c r="D2198" t="s">
        <v>23</v>
      </c>
      <c r="E2198" t="s">
        <v>631</v>
      </c>
      <c r="F2198" t="s">
        <v>29</v>
      </c>
      <c r="G2198" t="s">
        <v>2034</v>
      </c>
      <c r="H2198">
        <v>1</v>
      </c>
      <c r="I2198" t="s">
        <v>633</v>
      </c>
      <c r="J2198" s="1">
        <v>3.8450347222222223E-3</v>
      </c>
      <c r="K2198">
        <v>40.7711352092903</v>
      </c>
      <c r="L2198">
        <v>-73.959623103066605</v>
      </c>
      <c r="M2198">
        <v>40.766203699999998</v>
      </c>
      <c r="N2198">
        <v>-73.960757000000001</v>
      </c>
      <c r="O2198" s="5">
        <v>41924.714384583334</v>
      </c>
      <c r="P2198" s="5">
        <v>41924.721685439814</v>
      </c>
      <c r="Q2198" s="5">
        <v>41924.732334120374</v>
      </c>
      <c r="R2198" s="5">
        <v>41924.738163483795</v>
      </c>
      <c r="S2198">
        <f t="shared" si="68"/>
        <v>41</v>
      </c>
      <c r="T2198">
        <f t="shared" si="69"/>
        <v>7</v>
      </c>
    </row>
    <row r="2199" spans="1:20" x14ac:dyDescent="0.25">
      <c r="A2199">
        <v>1347893</v>
      </c>
      <c r="B2199">
        <v>19480</v>
      </c>
      <c r="C2199">
        <v>151440</v>
      </c>
      <c r="D2199" t="s">
        <v>23</v>
      </c>
      <c r="E2199" t="s">
        <v>300</v>
      </c>
      <c r="F2199" t="s">
        <v>70</v>
      </c>
      <c r="G2199" t="s">
        <v>712</v>
      </c>
      <c r="H2199">
        <v>3</v>
      </c>
      <c r="I2199" t="s">
        <v>302</v>
      </c>
      <c r="K2199">
        <v>40.770674225957698</v>
      </c>
      <c r="L2199">
        <v>-73.966114756096204</v>
      </c>
      <c r="M2199">
        <v>40.756048999999997</v>
      </c>
      <c r="N2199">
        <v>-73.972547000000006</v>
      </c>
      <c r="O2199" s="5">
        <v>41924.714829571756</v>
      </c>
      <c r="P2199" s="5">
        <v>41924.722298182867</v>
      </c>
      <c r="Q2199" s="5">
        <v>41924.740317673612</v>
      </c>
      <c r="R2199" s="5">
        <v>41924.750406956016</v>
      </c>
      <c r="S2199">
        <f t="shared" si="68"/>
        <v>41</v>
      </c>
      <c r="T2199">
        <f t="shared" si="69"/>
        <v>7</v>
      </c>
    </row>
    <row r="2200" spans="1:20" x14ac:dyDescent="0.25">
      <c r="A2200">
        <v>1347947</v>
      </c>
      <c r="B2200">
        <v>40808</v>
      </c>
      <c r="C2200">
        <v>137743</v>
      </c>
      <c r="D2200" t="s">
        <v>23</v>
      </c>
      <c r="E2200" t="s">
        <v>54</v>
      </c>
      <c r="F2200" t="s">
        <v>29</v>
      </c>
      <c r="G2200" t="s">
        <v>55</v>
      </c>
      <c r="H2200">
        <v>2</v>
      </c>
      <c r="I2200" t="s">
        <v>56</v>
      </c>
      <c r="K2200">
        <v>40.740884357811296</v>
      </c>
      <c r="L2200">
        <v>-73.988198676721197</v>
      </c>
      <c r="M2200">
        <v>40.740327999999998</v>
      </c>
      <c r="N2200">
        <v>-73.988157000000001</v>
      </c>
      <c r="O2200" s="5">
        <v>41924.719500057872</v>
      </c>
      <c r="R2200" s="5">
        <v>41924.77269341435</v>
      </c>
      <c r="S2200">
        <f t="shared" si="68"/>
        <v>41</v>
      </c>
      <c r="T2200">
        <f t="shared" si="69"/>
        <v>7</v>
      </c>
    </row>
    <row r="2201" spans="1:20" x14ac:dyDescent="0.25">
      <c r="A2201">
        <v>1347954</v>
      </c>
      <c r="B2201">
        <v>153361</v>
      </c>
      <c r="C2201">
        <v>39202</v>
      </c>
      <c r="D2201" t="s">
        <v>23</v>
      </c>
      <c r="E2201" t="s">
        <v>2886</v>
      </c>
      <c r="K2201">
        <v>40.725645</v>
      </c>
      <c r="L2201">
        <v>-73.995401999999999</v>
      </c>
      <c r="M2201">
        <v>40.729757509669298</v>
      </c>
      <c r="N2201">
        <v>-73.996783496033601</v>
      </c>
      <c r="O2201" s="5">
        <v>41924.720018356478</v>
      </c>
      <c r="P2201" s="5">
        <v>41924.722560520837</v>
      </c>
      <c r="Q2201" s="5">
        <v>41924.730779328704</v>
      </c>
      <c r="R2201" s="5">
        <v>41924.7445075</v>
      </c>
      <c r="S2201">
        <f t="shared" si="68"/>
        <v>41</v>
      </c>
      <c r="T2201">
        <f t="shared" si="69"/>
        <v>7</v>
      </c>
    </row>
    <row r="2202" spans="1:20" x14ac:dyDescent="0.25">
      <c r="A2202">
        <v>1347978</v>
      </c>
      <c r="B2202">
        <v>75126</v>
      </c>
      <c r="C2202">
        <v>32580</v>
      </c>
      <c r="D2202" t="s">
        <v>23</v>
      </c>
      <c r="E2202" t="s">
        <v>747</v>
      </c>
      <c r="F2202" t="s">
        <v>91</v>
      </c>
      <c r="J2202" s="1">
        <v>8.5292939814814814E-3</v>
      </c>
      <c r="K2202">
        <v>40.739612142248099</v>
      </c>
      <c r="L2202">
        <v>-74.006236460009603</v>
      </c>
      <c r="M2202">
        <v>40.716562000000003</v>
      </c>
      <c r="N2202">
        <v>-74.012352000000007</v>
      </c>
      <c r="O2202" s="5">
        <v>41924.721878483797</v>
      </c>
      <c r="P2202" s="5">
        <v>41924.737905682872</v>
      </c>
      <c r="Q2202" s="5">
        <v>41924.767305335648</v>
      </c>
      <c r="R2202" s="5">
        <v>41924.780072118054</v>
      </c>
      <c r="S2202">
        <f t="shared" si="68"/>
        <v>41</v>
      </c>
      <c r="T2202">
        <f t="shared" si="69"/>
        <v>7</v>
      </c>
    </row>
    <row r="2203" spans="1:20" x14ac:dyDescent="0.25">
      <c r="A2203">
        <v>1347992</v>
      </c>
      <c r="B2203">
        <v>59221</v>
      </c>
      <c r="C2203">
        <v>120179</v>
      </c>
      <c r="D2203" t="s">
        <v>53</v>
      </c>
      <c r="E2203" t="s">
        <v>730</v>
      </c>
      <c r="F2203" t="s">
        <v>91</v>
      </c>
      <c r="G2203" t="s">
        <v>731</v>
      </c>
      <c r="H2203">
        <v>1</v>
      </c>
      <c r="I2203" t="s">
        <v>732</v>
      </c>
      <c r="J2203" s="1">
        <v>3.2391435185185184E-3</v>
      </c>
      <c r="K2203">
        <v>40.722748587419602</v>
      </c>
      <c r="L2203">
        <v>-73.996061916918705</v>
      </c>
      <c r="M2203">
        <v>40.788204399999998</v>
      </c>
      <c r="N2203">
        <v>-73.975600900000003</v>
      </c>
      <c r="O2203" s="5">
        <v>41924.723064189813</v>
      </c>
      <c r="P2203" s="5">
        <v>41924.73109927083</v>
      </c>
      <c r="Q2203" s="5">
        <v>41924.750080972219</v>
      </c>
      <c r="R2203" s="5">
        <v>41924.776967233796</v>
      </c>
      <c r="S2203">
        <f t="shared" si="68"/>
        <v>41</v>
      </c>
      <c r="T2203">
        <f t="shared" si="69"/>
        <v>7</v>
      </c>
    </row>
    <row r="2204" spans="1:20" x14ac:dyDescent="0.25">
      <c r="A2204">
        <v>1348005</v>
      </c>
      <c r="B2204">
        <v>375099</v>
      </c>
      <c r="C2204">
        <v>54954</v>
      </c>
      <c r="D2204" t="s">
        <v>23</v>
      </c>
      <c r="E2204" t="s">
        <v>2263</v>
      </c>
      <c r="J2204" s="1">
        <v>3.1714930555555559E-3</v>
      </c>
      <c r="K2204">
        <v>40.750865996454799</v>
      </c>
      <c r="L2204">
        <v>-73.986643984549104</v>
      </c>
      <c r="M2204">
        <v>40.7520764</v>
      </c>
      <c r="N2204">
        <v>-74.001015600000002</v>
      </c>
      <c r="O2204" s="5">
        <v>41924.725364270831</v>
      </c>
      <c r="P2204" s="5">
        <v>41924.732333425927</v>
      </c>
      <c r="Q2204" s="5">
        <v>41924.749253969909</v>
      </c>
      <c r="R2204" s="5">
        <v>41924.757215300924</v>
      </c>
      <c r="S2204">
        <f t="shared" si="68"/>
        <v>41</v>
      </c>
      <c r="T2204">
        <f t="shared" si="69"/>
        <v>7</v>
      </c>
    </row>
    <row r="2205" spans="1:20" x14ac:dyDescent="0.25">
      <c r="A2205">
        <v>1348027</v>
      </c>
      <c r="B2205">
        <v>109987</v>
      </c>
      <c r="C2205">
        <v>154377</v>
      </c>
      <c r="D2205" t="s">
        <v>53</v>
      </c>
      <c r="E2205" t="s">
        <v>290</v>
      </c>
      <c r="F2205" t="s">
        <v>45</v>
      </c>
      <c r="G2205" t="s">
        <v>1954</v>
      </c>
      <c r="H2205">
        <v>1</v>
      </c>
      <c r="I2205" t="s">
        <v>292</v>
      </c>
      <c r="J2205" s="1">
        <v>1.1914189814814813E-2</v>
      </c>
      <c r="K2205">
        <v>40.784077256376399</v>
      </c>
      <c r="L2205">
        <v>-73.9776224098444</v>
      </c>
      <c r="M2205">
        <v>40.776066100000001</v>
      </c>
      <c r="N2205">
        <v>-73.944389599999994</v>
      </c>
      <c r="O2205" s="5">
        <v>41924.727040613427</v>
      </c>
      <c r="P2205" s="5">
        <v>41924.735232650462</v>
      </c>
      <c r="Q2205" s="5">
        <v>41924.75909540509</v>
      </c>
      <c r="R2205" s="5">
        <v>41924.773594548613</v>
      </c>
      <c r="S2205">
        <f t="shared" si="68"/>
        <v>41</v>
      </c>
      <c r="T2205">
        <f t="shared" si="69"/>
        <v>7</v>
      </c>
    </row>
    <row r="2206" spans="1:20" x14ac:dyDescent="0.25">
      <c r="A2206">
        <v>1348054</v>
      </c>
      <c r="B2206">
        <v>375098</v>
      </c>
      <c r="C2206">
        <v>154082</v>
      </c>
      <c r="D2206" t="s">
        <v>23</v>
      </c>
      <c r="E2206" t="s">
        <v>904</v>
      </c>
      <c r="F2206" t="s">
        <v>122</v>
      </c>
      <c r="G2206" t="s">
        <v>1379</v>
      </c>
      <c r="H2206">
        <v>1</v>
      </c>
      <c r="I2206" t="s">
        <v>478</v>
      </c>
      <c r="J2206" s="1">
        <v>1.436875E-3</v>
      </c>
      <c r="K2206">
        <v>40.727636837850397</v>
      </c>
      <c r="L2206">
        <v>-74.002597332000704</v>
      </c>
      <c r="M2206">
        <v>40.709040899999998</v>
      </c>
      <c r="N2206">
        <v>-74.013316700000004</v>
      </c>
      <c r="O2206" s="5">
        <v>41924.729348090281</v>
      </c>
      <c r="P2206" s="5">
        <v>41924.74060931713</v>
      </c>
      <c r="Q2206" s="5">
        <v>41924.744658599535</v>
      </c>
      <c r="R2206" s="5">
        <v>41924.770673749998</v>
      </c>
      <c r="S2206">
        <f t="shared" si="68"/>
        <v>41</v>
      </c>
      <c r="T2206">
        <f t="shared" si="69"/>
        <v>7</v>
      </c>
    </row>
    <row r="2207" spans="1:20" x14ac:dyDescent="0.25">
      <c r="A2207">
        <v>1348051</v>
      </c>
      <c r="B2207">
        <v>374987</v>
      </c>
      <c r="C2207">
        <v>46760</v>
      </c>
      <c r="D2207" t="s">
        <v>53</v>
      </c>
      <c r="E2207" t="s">
        <v>730</v>
      </c>
      <c r="F2207" t="s">
        <v>91</v>
      </c>
      <c r="G2207" t="s">
        <v>2926</v>
      </c>
      <c r="H2207">
        <v>1</v>
      </c>
      <c r="I2207" t="s">
        <v>93</v>
      </c>
      <c r="J2207" s="1">
        <v>2.7963310185185179E-3</v>
      </c>
      <c r="K2207">
        <v>40.722748587419602</v>
      </c>
      <c r="L2207">
        <v>-73.996061916918705</v>
      </c>
      <c r="M2207">
        <v>40.772903900000003</v>
      </c>
      <c r="N2207">
        <v>-73.957504999999998</v>
      </c>
      <c r="O2207" s="5">
        <v>41924.729949097222</v>
      </c>
      <c r="P2207" s="5">
        <v>41924.742112268519</v>
      </c>
      <c r="Q2207" s="5">
        <v>41924.75102635417</v>
      </c>
      <c r="R2207" s="5">
        <v>41924.766041770832</v>
      </c>
      <c r="S2207">
        <f t="shared" si="68"/>
        <v>41</v>
      </c>
      <c r="T2207">
        <f t="shared" si="69"/>
        <v>7</v>
      </c>
    </row>
    <row r="2208" spans="1:20" x14ac:dyDescent="0.25">
      <c r="A2208">
        <v>1348091</v>
      </c>
      <c r="B2208">
        <v>133524</v>
      </c>
      <c r="C2208">
        <v>148895</v>
      </c>
      <c r="D2208" t="s">
        <v>23</v>
      </c>
      <c r="E2208" t="s">
        <v>1609</v>
      </c>
      <c r="F2208" t="s">
        <v>1390</v>
      </c>
      <c r="K2208">
        <v>40.728014040346402</v>
      </c>
      <c r="L2208">
        <v>-73.993037568965505</v>
      </c>
      <c r="M2208">
        <v>40.729235199999998</v>
      </c>
      <c r="N2208">
        <v>-73.991171600000001</v>
      </c>
      <c r="O2208" s="5">
        <v>41924.733504085649</v>
      </c>
      <c r="P2208" s="5">
        <v>41924.740235462959</v>
      </c>
      <c r="Q2208" s="5">
        <v>41924.749682731483</v>
      </c>
      <c r="R2208" s="5">
        <v>41924.751981134257</v>
      </c>
      <c r="S2208">
        <f t="shared" si="68"/>
        <v>41</v>
      </c>
      <c r="T2208">
        <f t="shared" si="69"/>
        <v>7</v>
      </c>
    </row>
    <row r="2209" spans="1:20" x14ac:dyDescent="0.25">
      <c r="A2209">
        <v>1348143</v>
      </c>
      <c r="B2209">
        <v>155448</v>
      </c>
      <c r="C2209">
        <v>147033</v>
      </c>
      <c r="D2209" t="s">
        <v>53</v>
      </c>
      <c r="E2209" t="s">
        <v>443</v>
      </c>
      <c r="F2209" t="s">
        <v>342</v>
      </c>
      <c r="G2209" t="s">
        <v>1255</v>
      </c>
      <c r="H2209">
        <v>1</v>
      </c>
      <c r="I2209" t="s">
        <v>376</v>
      </c>
      <c r="J2209" s="1">
        <v>2.4080671296296298E-3</v>
      </c>
      <c r="K2209">
        <v>40.782116700000003</v>
      </c>
      <c r="L2209">
        <v>-73.980739099999994</v>
      </c>
      <c r="M2209">
        <v>40.721650599999997</v>
      </c>
      <c r="N2209">
        <v>-74.010107700000006</v>
      </c>
      <c r="O2209" s="5">
        <v>41924.736795185185</v>
      </c>
      <c r="P2209" s="5">
        <v>41924.742259027778</v>
      </c>
      <c r="Q2209" s="5">
        <v>41924.758311689817</v>
      </c>
      <c r="R2209" s="5">
        <v>41924.788793055559</v>
      </c>
      <c r="S2209">
        <f t="shared" si="68"/>
        <v>41</v>
      </c>
      <c r="T2209">
        <f t="shared" si="69"/>
        <v>7</v>
      </c>
    </row>
    <row r="2210" spans="1:20" x14ac:dyDescent="0.25">
      <c r="A2210">
        <v>1348169</v>
      </c>
      <c r="B2210">
        <v>62730</v>
      </c>
      <c r="C2210">
        <v>165298</v>
      </c>
      <c r="D2210" t="s">
        <v>53</v>
      </c>
      <c r="E2210" t="s">
        <v>3112</v>
      </c>
      <c r="J2210" s="1">
        <v>2.0997476851851851E-2</v>
      </c>
      <c r="K2210">
        <v>40.681899999999999</v>
      </c>
      <c r="L2210">
        <v>-74.000471000000005</v>
      </c>
      <c r="M2210">
        <v>40.720115999999997</v>
      </c>
      <c r="N2210">
        <v>-73.999296999999999</v>
      </c>
      <c r="O2210" s="5">
        <v>41924.738661331015</v>
      </c>
      <c r="R2210" s="5">
        <v>41924.876788125002</v>
      </c>
      <c r="S2210">
        <f t="shared" si="68"/>
        <v>41</v>
      </c>
      <c r="T2210">
        <f t="shared" si="69"/>
        <v>7</v>
      </c>
    </row>
    <row r="2211" spans="1:20" x14ac:dyDescent="0.25">
      <c r="A2211">
        <v>1348191</v>
      </c>
      <c r="B2211">
        <v>375118</v>
      </c>
      <c r="C2211">
        <v>156557</v>
      </c>
      <c r="D2211" t="s">
        <v>53</v>
      </c>
      <c r="E2211" t="s">
        <v>243</v>
      </c>
      <c r="F2211" t="s">
        <v>70</v>
      </c>
      <c r="G2211" t="s">
        <v>831</v>
      </c>
      <c r="H2211">
        <v>1</v>
      </c>
      <c r="I2211" t="s">
        <v>615</v>
      </c>
      <c r="K2211">
        <v>40.787149600866101</v>
      </c>
      <c r="L2211">
        <v>-73.971722312198096</v>
      </c>
      <c r="M2211">
        <v>40.803340900000002</v>
      </c>
      <c r="N2211">
        <v>-73.9680635</v>
      </c>
      <c r="O2211" s="5">
        <v>41924.740897094911</v>
      </c>
      <c r="P2211" s="5">
        <v>41924.743361400462</v>
      </c>
      <c r="Q2211" s="5">
        <v>41924.750209444443</v>
      </c>
      <c r="R2211" s="5">
        <v>41924.757152858794</v>
      </c>
      <c r="S2211">
        <f t="shared" si="68"/>
        <v>41</v>
      </c>
      <c r="T2211">
        <f t="shared" si="69"/>
        <v>7</v>
      </c>
    </row>
    <row r="2212" spans="1:20" x14ac:dyDescent="0.25">
      <c r="A2212">
        <v>1348191</v>
      </c>
      <c r="B2212">
        <v>375118</v>
      </c>
      <c r="C2212">
        <v>156557</v>
      </c>
      <c r="D2212" t="s">
        <v>53</v>
      </c>
      <c r="E2212" t="s">
        <v>243</v>
      </c>
      <c r="F2212" t="s">
        <v>70</v>
      </c>
      <c r="G2212" t="s">
        <v>653</v>
      </c>
      <c r="H2212">
        <v>1</v>
      </c>
      <c r="I2212" t="s">
        <v>319</v>
      </c>
      <c r="K2212">
        <v>40.787149600866101</v>
      </c>
      <c r="L2212">
        <v>-73.971722312198096</v>
      </c>
      <c r="M2212">
        <v>40.803340900000002</v>
      </c>
      <c r="N2212">
        <v>-73.9680635</v>
      </c>
      <c r="O2212" s="5">
        <v>41924.740897094911</v>
      </c>
      <c r="P2212" s="5">
        <v>41924.743361400462</v>
      </c>
      <c r="Q2212" s="5">
        <v>41924.750209444443</v>
      </c>
      <c r="R2212" s="5">
        <v>41924.757152858794</v>
      </c>
      <c r="S2212">
        <f t="shared" si="68"/>
        <v>41</v>
      </c>
      <c r="T2212">
        <f t="shared" si="69"/>
        <v>7</v>
      </c>
    </row>
    <row r="2213" spans="1:20" x14ac:dyDescent="0.25">
      <c r="A2213">
        <v>1348201</v>
      </c>
      <c r="B2213">
        <v>350083</v>
      </c>
      <c r="C2213">
        <v>39202</v>
      </c>
      <c r="D2213" t="s">
        <v>23</v>
      </c>
      <c r="E2213" t="s">
        <v>247</v>
      </c>
      <c r="G2213" t="s">
        <v>612</v>
      </c>
      <c r="H2213">
        <v>1</v>
      </c>
      <c r="I2213" t="s">
        <v>613</v>
      </c>
      <c r="J2213" s="1">
        <v>5.0321759259259261E-3</v>
      </c>
      <c r="K2213">
        <v>40.721353749744097</v>
      </c>
      <c r="L2213">
        <v>-73.997525293959001</v>
      </c>
      <c r="M2213">
        <v>40.722943999999998</v>
      </c>
      <c r="N2213">
        <v>-73.997438000000002</v>
      </c>
      <c r="O2213" s="5">
        <v>41924.741502326389</v>
      </c>
      <c r="P2213" s="5">
        <v>41924.748961944446</v>
      </c>
      <c r="Q2213" s="5">
        <v>41924.759275717595</v>
      </c>
      <c r="R2213" s="5">
        <v>41924.759989895836</v>
      </c>
      <c r="S2213">
        <f t="shared" si="68"/>
        <v>41</v>
      </c>
      <c r="T2213">
        <f t="shared" si="69"/>
        <v>7</v>
      </c>
    </row>
    <row r="2214" spans="1:20" x14ac:dyDescent="0.25">
      <c r="A2214">
        <v>1348262</v>
      </c>
      <c r="B2214">
        <v>41318</v>
      </c>
      <c r="C2214">
        <v>32580</v>
      </c>
      <c r="D2214" t="s">
        <v>23</v>
      </c>
      <c r="E2214" t="s">
        <v>137</v>
      </c>
      <c r="F2214" t="s">
        <v>115</v>
      </c>
      <c r="G2214" t="s">
        <v>583</v>
      </c>
      <c r="H2214">
        <v>1</v>
      </c>
      <c r="I2214" t="s">
        <v>149</v>
      </c>
      <c r="J2214" s="1">
        <v>2.8458912037037033E-3</v>
      </c>
      <c r="K2214">
        <v>40.721323186970601</v>
      </c>
      <c r="L2214">
        <v>-74.009732007980304</v>
      </c>
      <c r="M2214">
        <v>40.720866000000001</v>
      </c>
      <c r="N2214">
        <v>-73.999256000000003</v>
      </c>
      <c r="O2214" s="5">
        <v>41924.747115868056</v>
      </c>
      <c r="R2214" s="5">
        <v>41924.787371423612</v>
      </c>
      <c r="S2214">
        <f t="shared" si="68"/>
        <v>41</v>
      </c>
      <c r="T2214">
        <f t="shared" si="69"/>
        <v>7</v>
      </c>
    </row>
    <row r="2215" spans="1:20" x14ac:dyDescent="0.25">
      <c r="A2215">
        <v>1348245</v>
      </c>
      <c r="B2215">
        <v>92726</v>
      </c>
      <c r="C2215">
        <v>158266</v>
      </c>
      <c r="D2215" t="s">
        <v>314</v>
      </c>
      <c r="E2215" t="s">
        <v>972</v>
      </c>
      <c r="K2215">
        <v>40.776754920398197</v>
      </c>
      <c r="L2215">
        <v>-73.952585927472896</v>
      </c>
      <c r="M2215">
        <v>40.777341</v>
      </c>
      <c r="N2215">
        <v>-73.943522000000002</v>
      </c>
      <c r="O2215" s="5">
        <v>41924.747335462962</v>
      </c>
      <c r="P2215" s="5">
        <v>41924.756885312498</v>
      </c>
      <c r="Q2215" s="5">
        <v>41924.774825405089</v>
      </c>
      <c r="R2215" s="5">
        <v>41924.780078333337</v>
      </c>
      <c r="S2215">
        <f t="shared" si="68"/>
        <v>41</v>
      </c>
      <c r="T2215">
        <f t="shared" si="69"/>
        <v>7</v>
      </c>
    </row>
    <row r="2216" spans="1:20" x14ac:dyDescent="0.25">
      <c r="A2216">
        <v>1348274</v>
      </c>
      <c r="B2216">
        <v>77035</v>
      </c>
      <c r="C2216">
        <v>84770</v>
      </c>
      <c r="D2216" t="s">
        <v>23</v>
      </c>
      <c r="E2216" t="s">
        <v>1177</v>
      </c>
      <c r="J2216" s="1">
        <v>5.9073842592592589E-3</v>
      </c>
      <c r="K2216">
        <v>40.742314878697499</v>
      </c>
      <c r="L2216">
        <v>-73.991889953613295</v>
      </c>
      <c r="M2216">
        <v>40.719465999999997</v>
      </c>
      <c r="N2216">
        <v>-74.008193000000006</v>
      </c>
      <c r="O2216" s="5">
        <v>41924.747932280094</v>
      </c>
      <c r="P2216" s="5">
        <v>41924.761167384262</v>
      </c>
      <c r="Q2216" s="5">
        <v>41924.772249363428</v>
      </c>
      <c r="R2216" s="5">
        <v>41924.782255150465</v>
      </c>
      <c r="S2216">
        <f t="shared" si="68"/>
        <v>41</v>
      </c>
      <c r="T2216">
        <f t="shared" si="69"/>
        <v>7</v>
      </c>
    </row>
    <row r="2217" spans="1:20" x14ac:dyDescent="0.25">
      <c r="A2217">
        <v>1348288</v>
      </c>
      <c r="B2217">
        <v>82169</v>
      </c>
      <c r="C2217">
        <v>133268</v>
      </c>
      <c r="D2217" t="s">
        <v>85</v>
      </c>
      <c r="E2217" t="s">
        <v>180</v>
      </c>
      <c r="F2217" t="s">
        <v>97</v>
      </c>
      <c r="K2217">
        <v>40.733633781778998</v>
      </c>
      <c r="L2217">
        <v>-73.987769236059194</v>
      </c>
      <c r="M2217">
        <v>40.731501700000003</v>
      </c>
      <c r="N2217">
        <v>-73.981836700000002</v>
      </c>
      <c r="O2217" s="5">
        <v>41924.75013508102</v>
      </c>
      <c r="P2217" s="5">
        <v>41924.754260381946</v>
      </c>
      <c r="Q2217" s="5">
        <v>41924.777404282409</v>
      </c>
      <c r="R2217" s="5">
        <v>41924.784570659722</v>
      </c>
      <c r="S2217">
        <f t="shared" si="68"/>
        <v>41</v>
      </c>
      <c r="T2217">
        <f t="shared" si="69"/>
        <v>7</v>
      </c>
    </row>
    <row r="2218" spans="1:20" x14ac:dyDescent="0.25">
      <c r="A2218">
        <v>1348292</v>
      </c>
      <c r="B2218">
        <v>123479</v>
      </c>
      <c r="C2218">
        <v>155879</v>
      </c>
      <c r="D2218" t="s">
        <v>53</v>
      </c>
      <c r="E2218" t="s">
        <v>1180</v>
      </c>
      <c r="F2218" t="s">
        <v>952</v>
      </c>
      <c r="G2218" t="s">
        <v>3955</v>
      </c>
      <c r="H2218">
        <v>1</v>
      </c>
      <c r="I2218" t="s">
        <v>3956</v>
      </c>
      <c r="J2218" s="1">
        <v>6.9068171296296299E-3</v>
      </c>
      <c r="K2218">
        <v>40.7401198487984</v>
      </c>
      <c r="L2218">
        <v>-73.993846744534494</v>
      </c>
      <c r="M2218">
        <v>40.753585999999999</v>
      </c>
      <c r="N2218">
        <v>-73.967901999999995</v>
      </c>
      <c r="O2218" s="5">
        <v>41924.750514282408</v>
      </c>
      <c r="P2218" s="5">
        <v>41924.752703645834</v>
      </c>
      <c r="Q2218" s="5">
        <v>41924.779665601855</v>
      </c>
      <c r="R2218" s="5">
        <v>41924.791584305553</v>
      </c>
      <c r="S2218">
        <f t="shared" si="68"/>
        <v>41</v>
      </c>
      <c r="T2218">
        <f t="shared" si="69"/>
        <v>7</v>
      </c>
    </row>
    <row r="2219" spans="1:20" x14ac:dyDescent="0.25">
      <c r="A2219">
        <v>1348349</v>
      </c>
      <c r="B2219">
        <v>125565</v>
      </c>
      <c r="C2219">
        <v>120179</v>
      </c>
      <c r="D2219" t="s">
        <v>53</v>
      </c>
      <c r="E2219" t="s">
        <v>558</v>
      </c>
      <c r="F2219" t="s">
        <v>63</v>
      </c>
      <c r="G2219" t="s">
        <v>2519</v>
      </c>
      <c r="H2219">
        <v>1</v>
      </c>
      <c r="I2219" t="s">
        <v>2520</v>
      </c>
      <c r="J2219" s="1">
        <v>2.2512951388888886E-2</v>
      </c>
      <c r="K2219">
        <v>40.818082099999998</v>
      </c>
      <c r="L2219">
        <v>-73.960937299999998</v>
      </c>
      <c r="M2219">
        <v>40.7552588</v>
      </c>
      <c r="N2219">
        <v>-73.967723199999995</v>
      </c>
      <c r="O2219" s="5">
        <v>41924.752365277775</v>
      </c>
      <c r="P2219" s="5">
        <v>41924.787003680554</v>
      </c>
      <c r="Q2219" s="5">
        <v>41924.793972326392</v>
      </c>
      <c r="R2219" s="5">
        <v>41924.812664571757</v>
      </c>
      <c r="S2219">
        <f t="shared" si="68"/>
        <v>41</v>
      </c>
      <c r="T2219">
        <f t="shared" si="69"/>
        <v>7</v>
      </c>
    </row>
    <row r="2220" spans="1:20" x14ac:dyDescent="0.25">
      <c r="A2220">
        <v>1348349</v>
      </c>
      <c r="B2220">
        <v>125565</v>
      </c>
      <c r="C2220">
        <v>120179</v>
      </c>
      <c r="D2220" t="s">
        <v>53</v>
      </c>
      <c r="E2220" t="s">
        <v>558</v>
      </c>
      <c r="F2220" t="s">
        <v>63</v>
      </c>
      <c r="G2220" t="s">
        <v>3581</v>
      </c>
      <c r="H2220">
        <v>1</v>
      </c>
      <c r="I2220" t="s">
        <v>3582</v>
      </c>
      <c r="J2220" s="1">
        <v>2.2512951388888886E-2</v>
      </c>
      <c r="K2220">
        <v>40.818082099999998</v>
      </c>
      <c r="L2220">
        <v>-73.960937299999998</v>
      </c>
      <c r="M2220">
        <v>40.7552588</v>
      </c>
      <c r="N2220">
        <v>-73.967723199999995</v>
      </c>
      <c r="O2220" s="5">
        <v>41924.752365277775</v>
      </c>
      <c r="P2220" s="5">
        <v>41924.787003680554</v>
      </c>
      <c r="Q2220" s="5">
        <v>41924.793972326392</v>
      </c>
      <c r="R2220" s="5">
        <v>41924.812664571757</v>
      </c>
      <c r="S2220">
        <f t="shared" si="68"/>
        <v>41</v>
      </c>
      <c r="T2220">
        <f t="shared" si="69"/>
        <v>7</v>
      </c>
    </row>
    <row r="2221" spans="1:20" x14ac:dyDescent="0.25">
      <c r="A2221">
        <v>1348335</v>
      </c>
      <c r="B2221">
        <v>117033</v>
      </c>
      <c r="C2221">
        <v>133293</v>
      </c>
      <c r="D2221" t="s">
        <v>23</v>
      </c>
      <c r="E2221" t="s">
        <v>265</v>
      </c>
      <c r="F2221" t="s">
        <v>20</v>
      </c>
      <c r="G2221" t="s">
        <v>1539</v>
      </c>
      <c r="H2221">
        <v>1</v>
      </c>
      <c r="I2221" t="s">
        <v>249</v>
      </c>
      <c r="J2221" s="1">
        <v>5.8216550925925927E-3</v>
      </c>
      <c r="K2221">
        <v>40.758938763836703</v>
      </c>
      <c r="L2221">
        <v>-73.968531133448096</v>
      </c>
      <c r="M2221">
        <v>40.768847004548398</v>
      </c>
      <c r="N2221">
        <v>-73.969471547821499</v>
      </c>
      <c r="O2221" s="5">
        <v>41924.75259729167</v>
      </c>
      <c r="P2221" s="5">
        <v>41924.773528020836</v>
      </c>
      <c r="Q2221" s="5">
        <v>41924.786940243059</v>
      </c>
      <c r="R2221" s="5">
        <v>41924.793861458333</v>
      </c>
      <c r="S2221">
        <f t="shared" si="68"/>
        <v>41</v>
      </c>
      <c r="T2221">
        <f t="shared" si="69"/>
        <v>7</v>
      </c>
    </row>
    <row r="2222" spans="1:20" x14ac:dyDescent="0.25">
      <c r="A2222">
        <v>1348332</v>
      </c>
      <c r="B2222">
        <v>100148</v>
      </c>
      <c r="C2222">
        <v>130599</v>
      </c>
      <c r="D2222" t="s">
        <v>23</v>
      </c>
      <c r="E2222" t="s">
        <v>350</v>
      </c>
      <c r="F2222" t="s">
        <v>45</v>
      </c>
      <c r="G2222" t="s">
        <v>827</v>
      </c>
      <c r="H2222">
        <v>1</v>
      </c>
      <c r="I2222" t="s">
        <v>2416</v>
      </c>
      <c r="J2222" s="1">
        <v>1.6307025462962962E-2</v>
      </c>
      <c r="K2222">
        <v>40.771568712019302</v>
      </c>
      <c r="L2222">
        <v>-73.952786829189705</v>
      </c>
      <c r="M2222">
        <v>40.787267700000001</v>
      </c>
      <c r="N2222">
        <v>-73.9538917</v>
      </c>
      <c r="O2222" s="5">
        <v>41924.752621157408</v>
      </c>
      <c r="P2222" s="5">
        <v>41924.761272083335</v>
      </c>
      <c r="Q2222" s="5">
        <v>41924.777473564813</v>
      </c>
      <c r="R2222" s="5">
        <v>41924.784099143515</v>
      </c>
      <c r="S2222">
        <f t="shared" si="68"/>
        <v>41</v>
      </c>
      <c r="T2222">
        <f t="shared" si="69"/>
        <v>7</v>
      </c>
    </row>
    <row r="2223" spans="1:20" x14ac:dyDescent="0.25">
      <c r="A2223">
        <v>1348384</v>
      </c>
      <c r="B2223">
        <v>113972</v>
      </c>
      <c r="C2223">
        <v>158623</v>
      </c>
      <c r="D2223" t="s">
        <v>23</v>
      </c>
      <c r="E2223" t="s">
        <v>341</v>
      </c>
      <c r="F2223" t="s">
        <v>342</v>
      </c>
      <c r="G2223" t="s">
        <v>509</v>
      </c>
      <c r="H2223">
        <v>2</v>
      </c>
      <c r="I2223" t="s">
        <v>413</v>
      </c>
      <c r="J2223" s="1">
        <v>4.2042129629629625E-3</v>
      </c>
      <c r="K2223">
        <v>40.734213854853898</v>
      </c>
      <c r="L2223">
        <v>-74.006202029303594</v>
      </c>
      <c r="M2223">
        <v>40.748197300000001</v>
      </c>
      <c r="N2223">
        <v>-74.003345899999999</v>
      </c>
      <c r="O2223" s="5">
        <v>41924.75451554398</v>
      </c>
      <c r="R2223" s="5">
        <v>41924.781787488428</v>
      </c>
      <c r="S2223">
        <f t="shared" si="68"/>
        <v>41</v>
      </c>
      <c r="T2223">
        <f t="shared" si="69"/>
        <v>7</v>
      </c>
    </row>
    <row r="2224" spans="1:20" x14ac:dyDescent="0.25">
      <c r="A2224">
        <v>1348384</v>
      </c>
      <c r="B2224">
        <v>113972</v>
      </c>
      <c r="C2224">
        <v>158623</v>
      </c>
      <c r="D2224" t="s">
        <v>23</v>
      </c>
      <c r="E2224" t="s">
        <v>341</v>
      </c>
      <c r="F2224" t="s">
        <v>342</v>
      </c>
      <c r="G2224" t="s">
        <v>444</v>
      </c>
      <c r="H2224">
        <v>1</v>
      </c>
      <c r="I2224" t="s">
        <v>344</v>
      </c>
      <c r="J2224" s="1">
        <v>4.2042129629629625E-3</v>
      </c>
      <c r="K2224">
        <v>40.734213854853898</v>
      </c>
      <c r="L2224">
        <v>-74.006202029303594</v>
      </c>
      <c r="M2224">
        <v>40.748197300000001</v>
      </c>
      <c r="N2224">
        <v>-74.003345899999999</v>
      </c>
      <c r="O2224" s="5">
        <v>41924.75451554398</v>
      </c>
      <c r="R2224" s="5">
        <v>41924.781787488428</v>
      </c>
      <c r="S2224">
        <f t="shared" si="68"/>
        <v>41</v>
      </c>
      <c r="T2224">
        <f t="shared" si="69"/>
        <v>7</v>
      </c>
    </row>
    <row r="2225" spans="1:20" x14ac:dyDescent="0.25">
      <c r="A2225">
        <v>1348385</v>
      </c>
      <c r="B2225">
        <v>275689</v>
      </c>
      <c r="C2225">
        <v>65763</v>
      </c>
      <c r="D2225" t="s">
        <v>23</v>
      </c>
      <c r="E2225" t="s">
        <v>129</v>
      </c>
      <c r="F2225" t="s">
        <v>45</v>
      </c>
      <c r="G2225" t="s">
        <v>940</v>
      </c>
      <c r="H2225">
        <v>1</v>
      </c>
      <c r="I2225" t="s">
        <v>131</v>
      </c>
      <c r="J2225" s="1">
        <v>8.8723148148148155E-3</v>
      </c>
      <c r="K2225">
        <v>40.719386413349397</v>
      </c>
      <c r="L2225">
        <v>-74.008692501044905</v>
      </c>
      <c r="M2225">
        <v>40.7202117</v>
      </c>
      <c r="N2225">
        <v>-74.002130800000003</v>
      </c>
      <c r="O2225" s="5">
        <v>41924.755063784723</v>
      </c>
      <c r="P2225" s="5">
        <v>41924.77801840278</v>
      </c>
      <c r="Q2225" s="5">
        <v>41924.784062303239</v>
      </c>
      <c r="R2225" s="5">
        <v>41924.788824270836</v>
      </c>
      <c r="S2225">
        <f t="shared" si="68"/>
        <v>41</v>
      </c>
      <c r="T2225">
        <f t="shared" si="69"/>
        <v>7</v>
      </c>
    </row>
    <row r="2226" spans="1:20" x14ac:dyDescent="0.25">
      <c r="A2226">
        <v>1348424</v>
      </c>
      <c r="B2226">
        <v>142356</v>
      </c>
      <c r="C2226">
        <v>53990</v>
      </c>
      <c r="D2226" t="s">
        <v>23</v>
      </c>
      <c r="E2226" t="s">
        <v>62</v>
      </c>
      <c r="F2226" t="s">
        <v>63</v>
      </c>
      <c r="G2226" t="s">
        <v>1064</v>
      </c>
      <c r="H2226">
        <v>1</v>
      </c>
      <c r="I2226" t="s">
        <v>249</v>
      </c>
      <c r="K2226">
        <v>40.727518945156902</v>
      </c>
      <c r="L2226">
        <v>-73.988671302795396</v>
      </c>
      <c r="M2226">
        <v>40.734791800000004</v>
      </c>
      <c r="N2226">
        <v>-73.9784504</v>
      </c>
      <c r="O2226" s="5">
        <v>41924.756895972219</v>
      </c>
      <c r="P2226" s="5">
        <v>41924.762781516205</v>
      </c>
      <c r="Q2226" s="5">
        <v>41924.781062395836</v>
      </c>
      <c r="R2226" s="5">
        <v>41924.787422048612</v>
      </c>
      <c r="S2226">
        <f t="shared" si="68"/>
        <v>41</v>
      </c>
      <c r="T2226">
        <f t="shared" si="69"/>
        <v>7</v>
      </c>
    </row>
    <row r="2227" spans="1:20" x14ac:dyDescent="0.25">
      <c r="A2227">
        <v>1348424</v>
      </c>
      <c r="B2227">
        <v>142356</v>
      </c>
      <c r="C2227">
        <v>53990</v>
      </c>
      <c r="D2227" t="s">
        <v>23</v>
      </c>
      <c r="E2227" t="s">
        <v>62</v>
      </c>
      <c r="F2227" t="s">
        <v>63</v>
      </c>
      <c r="G2227" t="s">
        <v>1044</v>
      </c>
      <c r="H2227">
        <v>1</v>
      </c>
      <c r="I2227" t="s">
        <v>249</v>
      </c>
      <c r="K2227">
        <v>40.727518945156902</v>
      </c>
      <c r="L2227">
        <v>-73.988671302795396</v>
      </c>
      <c r="M2227">
        <v>40.734791800000004</v>
      </c>
      <c r="N2227">
        <v>-73.9784504</v>
      </c>
      <c r="O2227" s="5">
        <v>41924.756895972219</v>
      </c>
      <c r="P2227" s="5">
        <v>41924.762781516205</v>
      </c>
      <c r="Q2227" s="5">
        <v>41924.781062395836</v>
      </c>
      <c r="R2227" s="5">
        <v>41924.787422048612</v>
      </c>
      <c r="S2227">
        <f t="shared" si="68"/>
        <v>41</v>
      </c>
      <c r="T2227">
        <f t="shared" si="69"/>
        <v>7</v>
      </c>
    </row>
    <row r="2228" spans="1:20" x14ac:dyDescent="0.25">
      <c r="A2228">
        <v>1348424</v>
      </c>
      <c r="B2228">
        <v>142356</v>
      </c>
      <c r="C2228">
        <v>53990</v>
      </c>
      <c r="D2228" t="s">
        <v>23</v>
      </c>
      <c r="E2228" t="s">
        <v>62</v>
      </c>
      <c r="F2228" t="s">
        <v>63</v>
      </c>
      <c r="G2228" t="s">
        <v>3331</v>
      </c>
      <c r="H2228">
        <v>1</v>
      </c>
      <c r="I2228" t="s">
        <v>65</v>
      </c>
      <c r="K2228">
        <v>40.727518945156902</v>
      </c>
      <c r="L2228">
        <v>-73.988671302795396</v>
      </c>
      <c r="M2228">
        <v>40.734791800000004</v>
      </c>
      <c r="N2228">
        <v>-73.9784504</v>
      </c>
      <c r="O2228" s="5">
        <v>41924.756895972219</v>
      </c>
      <c r="P2228" s="5">
        <v>41924.762781516205</v>
      </c>
      <c r="Q2228" s="5">
        <v>41924.781062395836</v>
      </c>
      <c r="R2228" s="5">
        <v>41924.787422048612</v>
      </c>
      <c r="S2228">
        <f t="shared" si="68"/>
        <v>41</v>
      </c>
      <c r="T2228">
        <f t="shared" si="69"/>
        <v>7</v>
      </c>
    </row>
    <row r="2229" spans="1:20" x14ac:dyDescent="0.25">
      <c r="A2229">
        <v>1348442</v>
      </c>
      <c r="B2229">
        <v>232359</v>
      </c>
      <c r="C2229">
        <v>44356</v>
      </c>
      <c r="D2229" t="s">
        <v>23</v>
      </c>
      <c r="E2229" t="s">
        <v>255</v>
      </c>
      <c r="F2229" t="s">
        <v>20</v>
      </c>
      <c r="G2229" t="s">
        <v>1495</v>
      </c>
      <c r="H2229">
        <v>1</v>
      </c>
      <c r="I2229" t="s">
        <v>257</v>
      </c>
      <c r="J2229" s="1">
        <v>3.5289351851851853E-3</v>
      </c>
      <c r="K2229">
        <v>40.736130877644598</v>
      </c>
      <c r="L2229">
        <v>-74.000648304229699</v>
      </c>
      <c r="M2229">
        <v>40.740772200000002</v>
      </c>
      <c r="N2229">
        <v>-74.0010762</v>
      </c>
      <c r="O2229" s="5">
        <v>41924.758578159723</v>
      </c>
      <c r="P2229" s="5">
        <v>41924.763188506942</v>
      </c>
      <c r="Q2229" s="5">
        <v>41924.778349120374</v>
      </c>
      <c r="R2229" s="5">
        <v>41924.783122175926</v>
      </c>
      <c r="S2229">
        <f t="shared" si="68"/>
        <v>41</v>
      </c>
      <c r="T2229">
        <f t="shared" si="69"/>
        <v>7</v>
      </c>
    </row>
    <row r="2230" spans="1:20" x14ac:dyDescent="0.25">
      <c r="A2230">
        <v>1348442</v>
      </c>
      <c r="B2230">
        <v>232359</v>
      </c>
      <c r="C2230">
        <v>44356</v>
      </c>
      <c r="D2230" t="s">
        <v>23</v>
      </c>
      <c r="E2230" t="s">
        <v>255</v>
      </c>
      <c r="F2230" t="s">
        <v>20</v>
      </c>
      <c r="G2230" t="s">
        <v>1277</v>
      </c>
      <c r="H2230">
        <v>1</v>
      </c>
      <c r="I2230" t="s">
        <v>760</v>
      </c>
      <c r="J2230" s="1">
        <v>3.5289351851851853E-3</v>
      </c>
      <c r="K2230">
        <v>40.736130877644598</v>
      </c>
      <c r="L2230">
        <v>-74.000648304229699</v>
      </c>
      <c r="M2230">
        <v>40.740772200000002</v>
      </c>
      <c r="N2230">
        <v>-74.0010762</v>
      </c>
      <c r="O2230" s="5">
        <v>41924.758578159723</v>
      </c>
      <c r="P2230" s="5">
        <v>41924.763188506942</v>
      </c>
      <c r="Q2230" s="5">
        <v>41924.778349120374</v>
      </c>
      <c r="R2230" s="5">
        <v>41924.783122175926</v>
      </c>
      <c r="S2230">
        <f t="shared" si="68"/>
        <v>41</v>
      </c>
      <c r="T2230">
        <f t="shared" si="69"/>
        <v>7</v>
      </c>
    </row>
    <row r="2231" spans="1:20" x14ac:dyDescent="0.25">
      <c r="A2231">
        <v>1348442</v>
      </c>
      <c r="B2231">
        <v>232359</v>
      </c>
      <c r="C2231">
        <v>44356</v>
      </c>
      <c r="D2231" t="s">
        <v>23</v>
      </c>
      <c r="E2231" t="s">
        <v>255</v>
      </c>
      <c r="F2231" t="s">
        <v>20</v>
      </c>
      <c r="G2231" t="s">
        <v>391</v>
      </c>
      <c r="H2231">
        <v>1</v>
      </c>
      <c r="I2231" t="s">
        <v>392</v>
      </c>
      <c r="J2231" s="1">
        <v>3.5289351851851853E-3</v>
      </c>
      <c r="K2231">
        <v>40.736130877644598</v>
      </c>
      <c r="L2231">
        <v>-74.000648304229699</v>
      </c>
      <c r="M2231">
        <v>40.740772200000002</v>
      </c>
      <c r="N2231">
        <v>-74.0010762</v>
      </c>
      <c r="O2231" s="5">
        <v>41924.758578159723</v>
      </c>
      <c r="P2231" s="5">
        <v>41924.763188506942</v>
      </c>
      <c r="Q2231" s="5">
        <v>41924.778349120374</v>
      </c>
      <c r="R2231" s="5">
        <v>41924.783122175926</v>
      </c>
      <c r="S2231">
        <f t="shared" si="68"/>
        <v>41</v>
      </c>
      <c r="T2231">
        <f t="shared" si="69"/>
        <v>7</v>
      </c>
    </row>
    <row r="2232" spans="1:20" x14ac:dyDescent="0.25">
      <c r="A2232">
        <v>1348460</v>
      </c>
      <c r="B2232">
        <v>71791</v>
      </c>
      <c r="C2232">
        <v>7833</v>
      </c>
      <c r="D2232" t="s">
        <v>23</v>
      </c>
      <c r="E2232" t="s">
        <v>286</v>
      </c>
      <c r="F2232" t="s">
        <v>45</v>
      </c>
      <c r="G2232" t="s">
        <v>1037</v>
      </c>
      <c r="H2232">
        <v>1</v>
      </c>
      <c r="I2232" t="s">
        <v>797</v>
      </c>
      <c r="J2232" s="1">
        <v>3.3764120370370371E-3</v>
      </c>
      <c r="K2232">
        <v>40.760654436198898</v>
      </c>
      <c r="L2232">
        <v>-73.989582752602004</v>
      </c>
      <c r="M2232">
        <v>40.735666600000002</v>
      </c>
      <c r="N2232">
        <v>-73.992729600000004</v>
      </c>
      <c r="O2232" s="5">
        <v>41924.759840011575</v>
      </c>
      <c r="R2232" s="5">
        <v>41924.793988437501</v>
      </c>
      <c r="S2232">
        <f t="shared" si="68"/>
        <v>41</v>
      </c>
      <c r="T2232">
        <f t="shared" si="69"/>
        <v>7</v>
      </c>
    </row>
    <row r="2233" spans="1:20" x14ac:dyDescent="0.25">
      <c r="A2233">
        <v>1348457</v>
      </c>
      <c r="B2233">
        <v>370440</v>
      </c>
      <c r="C2233">
        <v>91932</v>
      </c>
      <c r="D2233" t="s">
        <v>23</v>
      </c>
      <c r="E2233" t="s">
        <v>294</v>
      </c>
      <c r="F2233" t="s">
        <v>295</v>
      </c>
      <c r="G2233" t="s">
        <v>1458</v>
      </c>
      <c r="H2233">
        <v>1</v>
      </c>
      <c r="I2233" t="s">
        <v>228</v>
      </c>
      <c r="J2233" s="1">
        <v>3.7230671296296296E-3</v>
      </c>
      <c r="K2233">
        <v>40.745299312570602</v>
      </c>
      <c r="L2233">
        <v>-73.9791375808162</v>
      </c>
      <c r="M2233">
        <v>40.770078699999999</v>
      </c>
      <c r="N2233">
        <v>-73.983814699999996</v>
      </c>
      <c r="O2233" s="5">
        <v>41924.761173067127</v>
      </c>
      <c r="P2233" s="5">
        <v>41924.770447071758</v>
      </c>
      <c r="Q2233" s="5">
        <v>41924.77869240741</v>
      </c>
      <c r="R2233" s="5">
        <v>41924.794478368058</v>
      </c>
      <c r="S2233">
        <f t="shared" si="68"/>
        <v>41</v>
      </c>
      <c r="T2233">
        <f t="shared" si="69"/>
        <v>7</v>
      </c>
    </row>
    <row r="2234" spans="1:20" x14ac:dyDescent="0.25">
      <c r="A2234">
        <v>1348480</v>
      </c>
      <c r="B2234">
        <v>222073</v>
      </c>
      <c r="C2234">
        <v>148895</v>
      </c>
      <c r="D2234" t="s">
        <v>23</v>
      </c>
      <c r="E2234" t="s">
        <v>238</v>
      </c>
      <c r="G2234" t="s">
        <v>2472</v>
      </c>
      <c r="H2234">
        <v>1</v>
      </c>
      <c r="I2234" t="s">
        <v>538</v>
      </c>
      <c r="J2234" s="1">
        <v>6.7990972222222211E-3</v>
      </c>
      <c r="K2234">
        <v>40.724743642155602</v>
      </c>
      <c r="L2234">
        <v>-73.9986615554824</v>
      </c>
      <c r="M2234">
        <v>40.723676400000002</v>
      </c>
      <c r="N2234">
        <v>-74.010723499999997</v>
      </c>
      <c r="O2234" s="5">
        <v>41924.761655486109</v>
      </c>
      <c r="P2234" s="5">
        <v>41924.770779699073</v>
      </c>
      <c r="Q2234" s="5">
        <v>41924.780724826385</v>
      </c>
      <c r="R2234" s="5">
        <v>41924.793565266205</v>
      </c>
      <c r="S2234">
        <f t="shared" si="68"/>
        <v>41</v>
      </c>
      <c r="T2234">
        <f t="shared" si="69"/>
        <v>7</v>
      </c>
    </row>
    <row r="2235" spans="1:20" x14ac:dyDescent="0.25">
      <c r="A2235">
        <v>1348554</v>
      </c>
      <c r="B2235">
        <v>78646</v>
      </c>
      <c r="C2235">
        <v>22502</v>
      </c>
      <c r="D2235" t="s">
        <v>23</v>
      </c>
      <c r="E2235" t="s">
        <v>32</v>
      </c>
      <c r="F2235" t="s">
        <v>33</v>
      </c>
      <c r="G2235" t="s">
        <v>2221</v>
      </c>
      <c r="H2235">
        <v>1</v>
      </c>
      <c r="I2235" t="s">
        <v>2031</v>
      </c>
      <c r="K2235">
        <v>40.723339717513198</v>
      </c>
      <c r="L2235">
        <v>-73.994572162628202</v>
      </c>
      <c r="M2235">
        <v>40.721928800000001</v>
      </c>
      <c r="N2235">
        <v>-73.996806399999997</v>
      </c>
      <c r="O2235" s="5">
        <v>41924.766355532411</v>
      </c>
      <c r="P2235" s="5">
        <v>41924.771183564815</v>
      </c>
      <c r="Q2235" s="5">
        <v>41924.779096018516</v>
      </c>
      <c r="R2235" s="5">
        <v>41924.780922013888</v>
      </c>
      <c r="S2235">
        <f t="shared" si="68"/>
        <v>41</v>
      </c>
      <c r="T2235">
        <f t="shared" si="69"/>
        <v>7</v>
      </c>
    </row>
    <row r="2236" spans="1:20" x14ac:dyDescent="0.25">
      <c r="A2236">
        <v>1348569</v>
      </c>
      <c r="B2236">
        <v>147824</v>
      </c>
      <c r="C2236">
        <v>153795</v>
      </c>
      <c r="D2236" t="s">
        <v>23</v>
      </c>
      <c r="E2236" t="s">
        <v>3295</v>
      </c>
      <c r="F2236" t="s">
        <v>190</v>
      </c>
      <c r="J2236" s="1">
        <v>3.157199074074074E-3</v>
      </c>
      <c r="K2236">
        <v>40.735419999999998</v>
      </c>
      <c r="L2236">
        <v>-74.003146299999997</v>
      </c>
      <c r="M2236">
        <v>40.744763851078602</v>
      </c>
      <c r="N2236">
        <v>-73.976509904699896</v>
      </c>
      <c r="O2236" s="5">
        <v>41924.767646053238</v>
      </c>
      <c r="P2236" s="5">
        <v>41924.781181597224</v>
      </c>
      <c r="Q2236" s="5">
        <v>41924.788709050925</v>
      </c>
      <c r="R2236" s="5">
        <v>41924.802544907405</v>
      </c>
      <c r="S2236">
        <f t="shared" si="68"/>
        <v>41</v>
      </c>
      <c r="T2236">
        <f t="shared" si="69"/>
        <v>7</v>
      </c>
    </row>
    <row r="2237" spans="1:20" x14ac:dyDescent="0.25">
      <c r="A2237">
        <v>1348613</v>
      </c>
      <c r="B2237">
        <v>91958</v>
      </c>
      <c r="C2237">
        <v>144384</v>
      </c>
      <c r="D2237" t="s">
        <v>23</v>
      </c>
      <c r="E2237" t="s">
        <v>336</v>
      </c>
      <c r="F2237" t="s">
        <v>37</v>
      </c>
      <c r="G2237" t="s">
        <v>3077</v>
      </c>
      <c r="H2237">
        <v>1</v>
      </c>
      <c r="I2237" t="s">
        <v>1569</v>
      </c>
      <c r="J2237" s="1">
        <v>2.9020486111111118E-3</v>
      </c>
      <c r="K2237">
        <v>40.762857763598497</v>
      </c>
      <c r="L2237">
        <v>-73.9716190014841</v>
      </c>
      <c r="M2237">
        <v>40.772361400000001</v>
      </c>
      <c r="N2237">
        <v>-73.982054199999993</v>
      </c>
      <c r="O2237" s="5">
        <v>41924.770342094911</v>
      </c>
      <c r="P2237" s="5">
        <v>41924.776127094905</v>
      </c>
      <c r="Q2237" s="5">
        <v>41924.792861817128</v>
      </c>
      <c r="R2237" s="5">
        <v>41924.799400428237</v>
      </c>
      <c r="S2237">
        <f t="shared" si="68"/>
        <v>41</v>
      </c>
      <c r="T2237">
        <f t="shared" si="69"/>
        <v>7</v>
      </c>
    </row>
    <row r="2238" spans="1:20" x14ac:dyDescent="0.25">
      <c r="A2238">
        <v>1348624</v>
      </c>
      <c r="B2238">
        <v>364200</v>
      </c>
      <c r="C2238">
        <v>91735</v>
      </c>
      <c r="D2238" t="s">
        <v>23</v>
      </c>
      <c r="E2238" t="s">
        <v>1244</v>
      </c>
      <c r="F2238" t="s">
        <v>25</v>
      </c>
      <c r="G2238" t="s">
        <v>3152</v>
      </c>
      <c r="H2238">
        <v>1</v>
      </c>
      <c r="I2238" t="s">
        <v>56</v>
      </c>
      <c r="J2238" s="1">
        <v>3.2559143518518519E-3</v>
      </c>
      <c r="K2238">
        <v>40.742461639768699</v>
      </c>
      <c r="L2238">
        <v>-73.984951364655302</v>
      </c>
      <c r="M2238">
        <v>40.7520764</v>
      </c>
      <c r="N2238">
        <v>-74.001015600000002</v>
      </c>
      <c r="O2238" s="5">
        <v>41924.772781493055</v>
      </c>
      <c r="P2238" s="5">
        <v>41924.80779791667</v>
      </c>
      <c r="Q2238" s="5">
        <v>41924.826444907405</v>
      </c>
      <c r="R2238" s="5">
        <v>41924.844428761571</v>
      </c>
      <c r="S2238">
        <f t="shared" si="68"/>
        <v>41</v>
      </c>
      <c r="T2238">
        <f t="shared" si="69"/>
        <v>7</v>
      </c>
    </row>
    <row r="2239" spans="1:20" x14ac:dyDescent="0.25">
      <c r="A2239">
        <v>1348663</v>
      </c>
      <c r="B2239">
        <v>262058</v>
      </c>
      <c r="C2239">
        <v>139345</v>
      </c>
      <c r="D2239" t="s">
        <v>23</v>
      </c>
      <c r="E2239" t="s">
        <v>558</v>
      </c>
      <c r="F2239" t="s">
        <v>63</v>
      </c>
      <c r="G2239" t="s">
        <v>3632</v>
      </c>
      <c r="H2239">
        <v>1</v>
      </c>
      <c r="I2239" t="s">
        <v>1325</v>
      </c>
      <c r="J2239" s="1">
        <v>3.1882870370370368E-3</v>
      </c>
      <c r="K2239">
        <v>40.818082099999998</v>
      </c>
      <c r="L2239">
        <v>-73.960937299999998</v>
      </c>
      <c r="M2239">
        <v>40.779445500000001</v>
      </c>
      <c r="N2239">
        <v>-73.959487899999999</v>
      </c>
      <c r="O2239" s="5">
        <v>41924.774928194442</v>
      </c>
      <c r="P2239" s="5">
        <v>41924.779835717593</v>
      </c>
      <c r="Q2239" s="5">
        <v>41924.796674305559</v>
      </c>
      <c r="R2239" s="5">
        <v>41924.814065902778</v>
      </c>
      <c r="S2239">
        <f t="shared" si="68"/>
        <v>41</v>
      </c>
      <c r="T2239">
        <f t="shared" si="69"/>
        <v>7</v>
      </c>
    </row>
    <row r="2240" spans="1:20" x14ac:dyDescent="0.25">
      <c r="A2240">
        <v>1348689</v>
      </c>
      <c r="B2240">
        <v>110461</v>
      </c>
      <c r="C2240">
        <v>133627</v>
      </c>
      <c r="D2240" t="s">
        <v>23</v>
      </c>
      <c r="E2240" t="s">
        <v>2550</v>
      </c>
      <c r="J2240" s="1">
        <v>3.3978935185185184E-3</v>
      </c>
      <c r="K2240">
        <v>40.731484382783499</v>
      </c>
      <c r="L2240">
        <v>-74.003149148746004</v>
      </c>
      <c r="M2240">
        <v>40.732301300000003</v>
      </c>
      <c r="N2240">
        <v>-74.007778200000004</v>
      </c>
      <c r="O2240" s="5">
        <v>41924.776050983797</v>
      </c>
      <c r="P2240" s="5">
        <v>41924.783280347219</v>
      </c>
      <c r="Q2240" s="5">
        <v>41924.79150201389</v>
      </c>
      <c r="R2240" s="5">
        <v>41924.796969178242</v>
      </c>
      <c r="S2240">
        <f t="shared" si="68"/>
        <v>41</v>
      </c>
      <c r="T2240">
        <f t="shared" si="69"/>
        <v>7</v>
      </c>
    </row>
    <row r="2241" spans="1:20" x14ac:dyDescent="0.25">
      <c r="A2241">
        <v>1348697</v>
      </c>
      <c r="B2241">
        <v>96943</v>
      </c>
      <c r="C2241">
        <v>3296</v>
      </c>
      <c r="D2241" t="s">
        <v>23</v>
      </c>
      <c r="E2241" t="s">
        <v>418</v>
      </c>
      <c r="F2241" t="s">
        <v>122</v>
      </c>
      <c r="G2241" t="s">
        <v>251</v>
      </c>
      <c r="H2241">
        <v>1</v>
      </c>
      <c r="I2241" t="s">
        <v>781</v>
      </c>
      <c r="K2241">
        <v>40.727293000000003</v>
      </c>
      <c r="L2241">
        <v>-73.984516999999997</v>
      </c>
      <c r="M2241">
        <v>40.725938445611398</v>
      </c>
      <c r="N2241">
        <v>-73.980550244483695</v>
      </c>
      <c r="O2241" s="5">
        <v>41924.776187106479</v>
      </c>
      <c r="P2241" s="5">
        <v>41924.780802453701</v>
      </c>
      <c r="Q2241" s="5">
        <v>41924.787690300924</v>
      </c>
      <c r="R2241" s="5">
        <v>41924.792164907405</v>
      </c>
      <c r="S2241">
        <f t="shared" si="68"/>
        <v>41</v>
      </c>
      <c r="T2241">
        <f t="shared" si="69"/>
        <v>7</v>
      </c>
    </row>
    <row r="2242" spans="1:20" x14ac:dyDescent="0.25">
      <c r="A2242">
        <v>1348768</v>
      </c>
      <c r="B2242">
        <v>44472</v>
      </c>
      <c r="C2242">
        <v>109259</v>
      </c>
      <c r="D2242" t="s">
        <v>23</v>
      </c>
      <c r="E2242" t="s">
        <v>510</v>
      </c>
      <c r="F2242" t="s">
        <v>511</v>
      </c>
      <c r="G2242" t="s">
        <v>1493</v>
      </c>
      <c r="H2242">
        <v>1</v>
      </c>
      <c r="I2242" t="s">
        <v>228</v>
      </c>
      <c r="J2242" s="1">
        <v>3.8287731481481484E-3</v>
      </c>
      <c r="K2242">
        <v>40.735951410513501</v>
      </c>
      <c r="L2242">
        <v>-74.001760416287993</v>
      </c>
      <c r="M2242">
        <v>40.720429500000002</v>
      </c>
      <c r="N2242">
        <v>-73.984640999999996</v>
      </c>
      <c r="O2242" s="5">
        <v>41924.780263900466</v>
      </c>
      <c r="P2242" s="5">
        <v>41924.809100104168</v>
      </c>
      <c r="Q2242" s="5">
        <v>41924.82713986111</v>
      </c>
      <c r="R2242" s="5">
        <v>41924.837575439815</v>
      </c>
      <c r="S2242">
        <f t="shared" si="68"/>
        <v>41</v>
      </c>
      <c r="T2242">
        <f t="shared" si="69"/>
        <v>7</v>
      </c>
    </row>
    <row r="2243" spans="1:20" x14ac:dyDescent="0.25">
      <c r="A2243">
        <v>1348757</v>
      </c>
      <c r="B2243">
        <v>71388</v>
      </c>
      <c r="C2243">
        <v>84093</v>
      </c>
      <c r="D2243" t="s">
        <v>23</v>
      </c>
      <c r="E2243" t="s">
        <v>69</v>
      </c>
      <c r="F2243" t="s">
        <v>70</v>
      </c>
      <c r="G2243" t="s">
        <v>403</v>
      </c>
      <c r="H2243">
        <v>1</v>
      </c>
      <c r="I2243" t="s">
        <v>404</v>
      </c>
      <c r="K2243">
        <v>40.775764315021398</v>
      </c>
      <c r="L2243">
        <v>-73.980206251144395</v>
      </c>
      <c r="M2243">
        <v>40.789018300000002</v>
      </c>
      <c r="N2243">
        <v>-73.9755988</v>
      </c>
      <c r="O2243" s="5">
        <v>41924.780291076386</v>
      </c>
      <c r="P2243" s="5">
        <v>41924.78761042824</v>
      </c>
      <c r="Q2243" s="5">
        <v>41924.793399895832</v>
      </c>
      <c r="R2243" s="5">
        <v>41924.80149377315</v>
      </c>
      <c r="S2243">
        <f t="shared" ref="S2243:S2306" si="70">WEEKNUM(O2243,21)</f>
        <v>41</v>
      </c>
      <c r="T2243">
        <f t="shared" ref="T2243:T2306" si="71">WEEKDAY(O2243,11)</f>
        <v>7</v>
      </c>
    </row>
    <row r="2244" spans="1:20" x14ac:dyDescent="0.25">
      <c r="A2244">
        <v>1348757</v>
      </c>
      <c r="B2244">
        <v>71388</v>
      </c>
      <c r="C2244">
        <v>84093</v>
      </c>
      <c r="D2244" t="s">
        <v>23</v>
      </c>
      <c r="E2244" t="s">
        <v>69</v>
      </c>
      <c r="F2244" t="s">
        <v>70</v>
      </c>
      <c r="G2244" t="s">
        <v>3154</v>
      </c>
      <c r="H2244">
        <v>1</v>
      </c>
      <c r="I2244" t="s">
        <v>3155</v>
      </c>
      <c r="K2244">
        <v>40.775764315021398</v>
      </c>
      <c r="L2244">
        <v>-73.980206251144395</v>
      </c>
      <c r="M2244">
        <v>40.789018300000002</v>
      </c>
      <c r="N2244">
        <v>-73.9755988</v>
      </c>
      <c r="O2244" s="5">
        <v>41924.780291076386</v>
      </c>
      <c r="P2244" s="5">
        <v>41924.78761042824</v>
      </c>
      <c r="Q2244" s="5">
        <v>41924.793399895832</v>
      </c>
      <c r="R2244" s="5">
        <v>41924.80149377315</v>
      </c>
      <c r="S2244">
        <f t="shared" si="70"/>
        <v>41</v>
      </c>
      <c r="T2244">
        <f t="shared" si="71"/>
        <v>7</v>
      </c>
    </row>
    <row r="2245" spans="1:20" x14ac:dyDescent="0.25">
      <c r="A2245">
        <v>1348802</v>
      </c>
      <c r="B2245">
        <v>303548</v>
      </c>
      <c r="C2245">
        <v>118805</v>
      </c>
      <c r="D2245" t="s">
        <v>23</v>
      </c>
      <c r="E2245" t="s">
        <v>54</v>
      </c>
      <c r="F2245" t="s">
        <v>29</v>
      </c>
      <c r="G2245" t="s">
        <v>151</v>
      </c>
      <c r="H2245">
        <v>1</v>
      </c>
      <c r="I2245" t="s">
        <v>151</v>
      </c>
      <c r="K2245">
        <v>40.740884357811296</v>
      </c>
      <c r="L2245">
        <v>-73.988198676721197</v>
      </c>
      <c r="M2245">
        <v>40.739191699999999</v>
      </c>
      <c r="N2245">
        <v>-73.987326400000001</v>
      </c>
      <c r="O2245" s="5">
        <v>41924.783374803243</v>
      </c>
      <c r="P2245" s="5">
        <v>41924.795024675928</v>
      </c>
      <c r="Q2245" s="5">
        <v>41924.829601759258</v>
      </c>
      <c r="R2245" s="5">
        <v>41924.83188622685</v>
      </c>
      <c r="S2245">
        <f t="shared" si="70"/>
        <v>41</v>
      </c>
      <c r="T2245">
        <f t="shared" si="71"/>
        <v>7</v>
      </c>
    </row>
    <row r="2246" spans="1:20" x14ac:dyDescent="0.25">
      <c r="A2246">
        <v>1348823</v>
      </c>
      <c r="B2246">
        <v>347166</v>
      </c>
      <c r="C2246">
        <v>101359</v>
      </c>
      <c r="D2246" t="s">
        <v>23</v>
      </c>
      <c r="E2246" t="s">
        <v>1412</v>
      </c>
      <c r="F2246" t="s">
        <v>25</v>
      </c>
      <c r="J2246" s="1">
        <v>2.8672916666666669E-3</v>
      </c>
      <c r="K2246">
        <v>40.731507999999998</v>
      </c>
      <c r="L2246">
        <v>-74.003185956116297</v>
      </c>
      <c r="M2246">
        <v>40.710078000000003</v>
      </c>
      <c r="N2246">
        <v>-74.007678999999996</v>
      </c>
      <c r="O2246" s="5">
        <v>41924.784871041666</v>
      </c>
      <c r="P2246" s="5">
        <v>41924.802806319443</v>
      </c>
      <c r="Q2246" s="5">
        <v>41924.81388159722</v>
      </c>
      <c r="R2246" s="5">
        <v>41924.824124016202</v>
      </c>
      <c r="S2246">
        <f t="shared" si="70"/>
        <v>41</v>
      </c>
      <c r="T2246">
        <f t="shared" si="71"/>
        <v>7</v>
      </c>
    </row>
    <row r="2247" spans="1:20" x14ac:dyDescent="0.25">
      <c r="A2247">
        <v>1348839</v>
      </c>
      <c r="B2247">
        <v>66947</v>
      </c>
      <c r="C2247">
        <v>144384</v>
      </c>
      <c r="D2247" t="s">
        <v>23</v>
      </c>
      <c r="E2247" t="s">
        <v>1555</v>
      </c>
      <c r="J2247" s="1">
        <v>2.4265046296296296E-3</v>
      </c>
      <c r="K2247">
        <v>40.779984943692803</v>
      </c>
      <c r="L2247">
        <v>-73.980555173148701</v>
      </c>
      <c r="M2247">
        <v>40.747787000000002</v>
      </c>
      <c r="N2247">
        <v>-73.977155999999994</v>
      </c>
      <c r="O2247" s="5">
        <v>41924.785306122685</v>
      </c>
      <c r="P2247" s="5">
        <v>41924.802848576386</v>
      </c>
      <c r="Q2247" s="5">
        <v>41924.809877071762</v>
      </c>
      <c r="R2247" s="5">
        <v>41924.822117835647</v>
      </c>
      <c r="S2247">
        <f t="shared" si="70"/>
        <v>41</v>
      </c>
      <c r="T2247">
        <f t="shared" si="71"/>
        <v>7</v>
      </c>
    </row>
    <row r="2248" spans="1:20" x14ac:dyDescent="0.25">
      <c r="A2248">
        <v>1348886</v>
      </c>
      <c r="B2248">
        <v>375311</v>
      </c>
      <c r="C2248">
        <v>156953</v>
      </c>
      <c r="D2248" t="s">
        <v>53</v>
      </c>
      <c r="E2248" t="s">
        <v>1461</v>
      </c>
      <c r="K2248">
        <v>40.776744226743702</v>
      </c>
      <c r="L2248">
        <v>-73.951971740928897</v>
      </c>
      <c r="M2248">
        <v>40.7748749</v>
      </c>
      <c r="N2248">
        <v>-73.984064200000006</v>
      </c>
      <c r="O2248" s="5">
        <v>41924.787727986113</v>
      </c>
      <c r="P2248" s="5">
        <v>41924.789633148146</v>
      </c>
      <c r="Q2248" s="5">
        <v>41924.794742233797</v>
      </c>
      <c r="R2248" s="5">
        <v>41924.807789953702</v>
      </c>
      <c r="S2248">
        <f t="shared" si="70"/>
        <v>41</v>
      </c>
      <c r="T2248">
        <f t="shared" si="71"/>
        <v>7</v>
      </c>
    </row>
    <row r="2249" spans="1:20" x14ac:dyDescent="0.25">
      <c r="A2249">
        <v>1348878</v>
      </c>
      <c r="B2249">
        <v>318545</v>
      </c>
      <c r="C2249">
        <v>139444</v>
      </c>
      <c r="D2249" t="s">
        <v>23</v>
      </c>
      <c r="E2249" t="s">
        <v>355</v>
      </c>
      <c r="F2249" t="s">
        <v>91</v>
      </c>
      <c r="G2249" t="s">
        <v>1885</v>
      </c>
      <c r="H2249">
        <v>1</v>
      </c>
      <c r="I2249" t="s">
        <v>1886</v>
      </c>
      <c r="J2249" s="1">
        <v>1.0605659722222223E-2</v>
      </c>
      <c r="K2249">
        <v>40.776083193932998</v>
      </c>
      <c r="L2249">
        <v>-73.962171576462296</v>
      </c>
      <c r="M2249">
        <v>40.773550499999999</v>
      </c>
      <c r="N2249">
        <v>-73.946070700000007</v>
      </c>
      <c r="O2249" s="5">
        <v>41924.788500625</v>
      </c>
      <c r="P2249" s="5">
        <v>41924.804286446757</v>
      </c>
      <c r="Q2249" s="5">
        <v>41924.816315833334</v>
      </c>
      <c r="R2249" s="5">
        <v>41924.824083217594</v>
      </c>
      <c r="S2249">
        <f t="shared" si="70"/>
        <v>41</v>
      </c>
      <c r="T2249">
        <f t="shared" si="71"/>
        <v>7</v>
      </c>
    </row>
    <row r="2250" spans="1:20" x14ac:dyDescent="0.25">
      <c r="A2250">
        <v>1348891</v>
      </c>
      <c r="B2250">
        <v>96877</v>
      </c>
      <c r="C2250">
        <v>137090</v>
      </c>
      <c r="D2250" t="s">
        <v>23</v>
      </c>
      <c r="E2250" t="s">
        <v>255</v>
      </c>
      <c r="F2250" t="s">
        <v>91</v>
      </c>
      <c r="G2250" t="s">
        <v>313</v>
      </c>
      <c r="H2250">
        <v>1</v>
      </c>
      <c r="I2250" t="s">
        <v>257</v>
      </c>
      <c r="J2250" s="1">
        <v>4.1964004629629634E-3</v>
      </c>
      <c r="K2250">
        <v>40.721545124764702</v>
      </c>
      <c r="L2250">
        <v>-73.988842426716104</v>
      </c>
      <c r="M2250">
        <v>40.7455517</v>
      </c>
      <c r="N2250">
        <v>-73.978619600000002</v>
      </c>
      <c r="O2250" s="5">
        <v>41924.788654444441</v>
      </c>
      <c r="P2250" s="5">
        <v>41924.794911620367</v>
      </c>
      <c r="Q2250" s="5">
        <v>41924.801394525464</v>
      </c>
      <c r="R2250" s="5">
        <v>41924.813550497682</v>
      </c>
      <c r="S2250">
        <f t="shared" si="70"/>
        <v>41</v>
      </c>
      <c r="T2250">
        <f t="shared" si="71"/>
        <v>7</v>
      </c>
    </row>
    <row r="2251" spans="1:20" x14ac:dyDescent="0.25">
      <c r="A2251">
        <v>1348946</v>
      </c>
      <c r="B2251">
        <v>125834</v>
      </c>
      <c r="C2251">
        <v>39202</v>
      </c>
      <c r="D2251" t="s">
        <v>23</v>
      </c>
      <c r="E2251" t="s">
        <v>255</v>
      </c>
      <c r="F2251" t="s">
        <v>91</v>
      </c>
      <c r="G2251" t="s">
        <v>3651</v>
      </c>
      <c r="H2251">
        <v>1</v>
      </c>
      <c r="I2251" t="s">
        <v>1516</v>
      </c>
      <c r="J2251" s="1">
        <v>8.3999537037037029E-3</v>
      </c>
      <c r="K2251">
        <v>40.745963108098799</v>
      </c>
      <c r="L2251">
        <v>-74.001697291846</v>
      </c>
      <c r="M2251">
        <v>40.746572054960502</v>
      </c>
      <c r="N2251">
        <v>-73.972344109857403</v>
      </c>
      <c r="O2251" s="5">
        <v>41924.791066608799</v>
      </c>
      <c r="P2251" s="5">
        <v>41924.798261400465</v>
      </c>
      <c r="Q2251" s="5">
        <v>41924.808213518518</v>
      </c>
      <c r="R2251" s="5">
        <v>41924.819999363426</v>
      </c>
      <c r="S2251">
        <f t="shared" si="70"/>
        <v>41</v>
      </c>
      <c r="T2251">
        <f t="shared" si="71"/>
        <v>7</v>
      </c>
    </row>
    <row r="2252" spans="1:20" x14ac:dyDescent="0.25">
      <c r="A2252">
        <v>1348963</v>
      </c>
      <c r="B2252">
        <v>177078</v>
      </c>
      <c r="C2252">
        <v>147300</v>
      </c>
      <c r="D2252" t="s">
        <v>23</v>
      </c>
      <c r="E2252" t="s">
        <v>1400</v>
      </c>
      <c r="F2252" t="s">
        <v>862</v>
      </c>
      <c r="G2252" t="s">
        <v>1401</v>
      </c>
      <c r="H2252">
        <v>1</v>
      </c>
      <c r="I2252" t="s">
        <v>1402</v>
      </c>
      <c r="J2252" s="1">
        <v>4.0846990740740748E-3</v>
      </c>
      <c r="K2252">
        <v>40.695162736019903</v>
      </c>
      <c r="L2252">
        <v>-73.995447869107196</v>
      </c>
      <c r="M2252">
        <v>40.711345999999999</v>
      </c>
      <c r="N2252">
        <v>-74.016435599999994</v>
      </c>
      <c r="O2252" s="5">
        <v>41924.792437476855</v>
      </c>
      <c r="P2252" s="5">
        <v>41924.791533854164</v>
      </c>
      <c r="Q2252" s="5">
        <v>41924.826474074071</v>
      </c>
      <c r="R2252" s="5">
        <v>41924.857455613426</v>
      </c>
      <c r="S2252">
        <f t="shared" si="70"/>
        <v>41</v>
      </c>
      <c r="T2252">
        <f t="shared" si="71"/>
        <v>7</v>
      </c>
    </row>
    <row r="2253" spans="1:20" x14ac:dyDescent="0.25">
      <c r="A2253">
        <v>1348963</v>
      </c>
      <c r="B2253">
        <v>177078</v>
      </c>
      <c r="C2253">
        <v>147300</v>
      </c>
      <c r="D2253" t="s">
        <v>23</v>
      </c>
      <c r="E2253" t="s">
        <v>1400</v>
      </c>
      <c r="F2253" t="s">
        <v>862</v>
      </c>
      <c r="G2253" t="s">
        <v>2437</v>
      </c>
      <c r="H2253">
        <v>1</v>
      </c>
      <c r="I2253" t="s">
        <v>431</v>
      </c>
      <c r="J2253" s="1">
        <v>4.0846990740740748E-3</v>
      </c>
      <c r="K2253">
        <v>40.695162736019903</v>
      </c>
      <c r="L2253">
        <v>-73.995447869107196</v>
      </c>
      <c r="M2253">
        <v>40.711345999999999</v>
      </c>
      <c r="N2253">
        <v>-74.016435599999994</v>
      </c>
      <c r="O2253" s="5">
        <v>41924.792437476855</v>
      </c>
      <c r="P2253" s="5">
        <v>41924.791533854164</v>
      </c>
      <c r="Q2253" s="5">
        <v>41924.826474074071</v>
      </c>
      <c r="R2253" s="5">
        <v>41924.857455613426</v>
      </c>
      <c r="S2253">
        <f t="shared" si="70"/>
        <v>41</v>
      </c>
      <c r="T2253">
        <f t="shared" si="71"/>
        <v>7</v>
      </c>
    </row>
    <row r="2254" spans="1:20" x14ac:dyDescent="0.25">
      <c r="A2254">
        <v>1348963</v>
      </c>
      <c r="B2254">
        <v>177078</v>
      </c>
      <c r="C2254">
        <v>147300</v>
      </c>
      <c r="D2254" t="s">
        <v>23</v>
      </c>
      <c r="E2254" t="s">
        <v>1400</v>
      </c>
      <c r="F2254" t="s">
        <v>862</v>
      </c>
      <c r="G2254" t="s">
        <v>2879</v>
      </c>
      <c r="H2254">
        <v>1</v>
      </c>
      <c r="I2254" t="s">
        <v>2880</v>
      </c>
      <c r="J2254" s="1">
        <v>4.0846990740740748E-3</v>
      </c>
      <c r="K2254">
        <v>40.695162736019903</v>
      </c>
      <c r="L2254">
        <v>-73.995447869107196</v>
      </c>
      <c r="M2254">
        <v>40.711345999999999</v>
      </c>
      <c r="N2254">
        <v>-74.016435599999994</v>
      </c>
      <c r="O2254" s="5">
        <v>41924.792437476855</v>
      </c>
      <c r="P2254" s="5">
        <v>41924.791533854164</v>
      </c>
      <c r="Q2254" s="5">
        <v>41924.826474074071</v>
      </c>
      <c r="R2254" s="5">
        <v>41924.857455613426</v>
      </c>
      <c r="S2254">
        <f t="shared" si="70"/>
        <v>41</v>
      </c>
      <c r="T2254">
        <f t="shared" si="71"/>
        <v>7</v>
      </c>
    </row>
    <row r="2255" spans="1:20" x14ac:dyDescent="0.25">
      <c r="A2255">
        <v>1348963</v>
      </c>
      <c r="B2255">
        <v>177078</v>
      </c>
      <c r="C2255">
        <v>147300</v>
      </c>
      <c r="D2255" t="s">
        <v>23</v>
      </c>
      <c r="E2255" t="s">
        <v>1400</v>
      </c>
      <c r="F2255" t="s">
        <v>862</v>
      </c>
      <c r="G2255" t="s">
        <v>3387</v>
      </c>
      <c r="H2255">
        <v>1</v>
      </c>
      <c r="I2255" t="s">
        <v>136</v>
      </c>
      <c r="J2255" s="1">
        <v>4.0846990740740748E-3</v>
      </c>
      <c r="K2255">
        <v>40.695162736019903</v>
      </c>
      <c r="L2255">
        <v>-73.995447869107196</v>
      </c>
      <c r="M2255">
        <v>40.711345999999999</v>
      </c>
      <c r="N2255">
        <v>-74.016435599999994</v>
      </c>
      <c r="O2255" s="5">
        <v>41924.792437476855</v>
      </c>
      <c r="P2255" s="5">
        <v>41924.791533854164</v>
      </c>
      <c r="Q2255" s="5">
        <v>41924.826474074071</v>
      </c>
      <c r="R2255" s="5">
        <v>41924.857455613426</v>
      </c>
      <c r="S2255">
        <f t="shared" si="70"/>
        <v>41</v>
      </c>
      <c r="T2255">
        <f t="shared" si="71"/>
        <v>7</v>
      </c>
    </row>
    <row r="2256" spans="1:20" x14ac:dyDescent="0.25">
      <c r="A2256">
        <v>1349017</v>
      </c>
      <c r="B2256">
        <v>300939</v>
      </c>
      <c r="C2256">
        <v>162381</v>
      </c>
      <c r="D2256" t="s">
        <v>18</v>
      </c>
      <c r="E2256" t="s">
        <v>19</v>
      </c>
      <c r="F2256" t="s">
        <v>20</v>
      </c>
      <c r="G2256" t="s">
        <v>1764</v>
      </c>
      <c r="H2256">
        <v>1</v>
      </c>
      <c r="I2256" t="s">
        <v>84</v>
      </c>
      <c r="J2256" s="1">
        <v>4.2287500000000007E-3</v>
      </c>
      <c r="K2256">
        <v>40.744607141003797</v>
      </c>
      <c r="L2256">
        <v>-73.990741968154893</v>
      </c>
      <c r="M2256">
        <v>40.746105</v>
      </c>
      <c r="N2256">
        <v>-73.976548300000005</v>
      </c>
      <c r="O2256" s="5">
        <v>41924.794879641202</v>
      </c>
      <c r="P2256" s="5">
        <v>41924.804305289355</v>
      </c>
      <c r="Q2256" s="5">
        <v>41924.811487303239</v>
      </c>
      <c r="R2256" s="5">
        <v>41924.818507037038</v>
      </c>
      <c r="S2256">
        <f t="shared" si="70"/>
        <v>41</v>
      </c>
      <c r="T2256">
        <f t="shared" si="71"/>
        <v>7</v>
      </c>
    </row>
    <row r="2257" spans="1:20" x14ac:dyDescent="0.25">
      <c r="A2257">
        <v>1349047</v>
      </c>
      <c r="B2257">
        <v>172730</v>
      </c>
      <c r="C2257">
        <v>31156</v>
      </c>
      <c r="D2257" t="s">
        <v>23</v>
      </c>
      <c r="E2257" t="s">
        <v>434</v>
      </c>
      <c r="F2257" t="s">
        <v>251</v>
      </c>
      <c r="G2257" t="s">
        <v>2514</v>
      </c>
      <c r="H2257">
        <v>1</v>
      </c>
      <c r="I2257" t="s">
        <v>620</v>
      </c>
      <c r="J2257" s="1">
        <v>2.4446875000000002E-3</v>
      </c>
      <c r="K2257">
        <v>40.735725000000002</v>
      </c>
      <c r="L2257">
        <v>-73.987126466589601</v>
      </c>
      <c r="M2257">
        <v>40.7168165</v>
      </c>
      <c r="N2257">
        <v>-74.005652499999997</v>
      </c>
      <c r="O2257" s="5">
        <v>41924.796990995368</v>
      </c>
      <c r="P2257" s="5">
        <v>41924.79837744213</v>
      </c>
      <c r="Q2257" s="5">
        <v>41924.806940972223</v>
      </c>
      <c r="R2257" s="5">
        <v>41924.818899976854</v>
      </c>
      <c r="S2257">
        <f t="shared" si="70"/>
        <v>41</v>
      </c>
      <c r="T2257">
        <f t="shared" si="71"/>
        <v>7</v>
      </c>
    </row>
    <row r="2258" spans="1:20" x14ac:dyDescent="0.25">
      <c r="A2258">
        <v>1349073</v>
      </c>
      <c r="B2258">
        <v>80532</v>
      </c>
      <c r="C2258">
        <v>137090</v>
      </c>
      <c r="D2258" t="s">
        <v>23</v>
      </c>
      <c r="E2258" t="s">
        <v>194</v>
      </c>
      <c r="F2258" t="s">
        <v>20</v>
      </c>
      <c r="J2258" s="1">
        <v>2.3873032407407406E-3</v>
      </c>
      <c r="K2258">
        <v>40.7454904455914</v>
      </c>
      <c r="L2258">
        <v>-73.979418804417804</v>
      </c>
      <c r="M2258">
        <v>40.768348400000001</v>
      </c>
      <c r="N2258">
        <v>-73.960603399999997</v>
      </c>
      <c r="O2258" s="5">
        <v>41924.797921145837</v>
      </c>
      <c r="P2258" s="5">
        <v>41924.808453564816</v>
      </c>
      <c r="Q2258" s="5">
        <v>41924.822575694445</v>
      </c>
      <c r="R2258" s="5">
        <v>41924.840506851855</v>
      </c>
      <c r="S2258">
        <f t="shared" si="70"/>
        <v>41</v>
      </c>
      <c r="T2258">
        <f t="shared" si="71"/>
        <v>7</v>
      </c>
    </row>
    <row r="2259" spans="1:20" x14ac:dyDescent="0.25">
      <c r="A2259">
        <v>1349068</v>
      </c>
      <c r="B2259">
        <v>375346</v>
      </c>
      <c r="C2259">
        <v>120179</v>
      </c>
      <c r="D2259" t="s">
        <v>53</v>
      </c>
      <c r="E2259" t="s">
        <v>308</v>
      </c>
      <c r="F2259" t="s">
        <v>309</v>
      </c>
      <c r="G2259" t="s">
        <v>648</v>
      </c>
      <c r="H2259">
        <v>1</v>
      </c>
      <c r="I2259" t="s">
        <v>649</v>
      </c>
      <c r="J2259" s="1">
        <v>2.2455902777777778E-3</v>
      </c>
      <c r="K2259">
        <v>40.7455111364591</v>
      </c>
      <c r="L2259">
        <v>-73.977605191923899</v>
      </c>
      <c r="M2259">
        <v>40.769198664784398</v>
      </c>
      <c r="N2259">
        <v>-73.957285878387907</v>
      </c>
      <c r="O2259" s="5">
        <v>41924.797992210646</v>
      </c>
      <c r="P2259" s="5">
        <v>41924.816293981479</v>
      </c>
      <c r="Q2259" s="5">
        <v>41924.828680416664</v>
      </c>
      <c r="R2259" s="5">
        <v>41924.837518171298</v>
      </c>
      <c r="S2259">
        <f t="shared" si="70"/>
        <v>41</v>
      </c>
      <c r="T2259">
        <f t="shared" si="71"/>
        <v>7</v>
      </c>
    </row>
    <row r="2260" spans="1:20" x14ac:dyDescent="0.25">
      <c r="A2260">
        <v>1349082</v>
      </c>
      <c r="B2260">
        <v>375343</v>
      </c>
      <c r="C2260">
        <v>32580</v>
      </c>
      <c r="D2260" t="s">
        <v>23</v>
      </c>
      <c r="E2260" t="s">
        <v>214</v>
      </c>
      <c r="F2260" t="s">
        <v>215</v>
      </c>
      <c r="G2260" t="s">
        <v>3785</v>
      </c>
      <c r="H2260">
        <v>1</v>
      </c>
      <c r="I2260" t="s">
        <v>2540</v>
      </c>
      <c r="J2260" s="1">
        <v>4.3734259259259256E-3</v>
      </c>
      <c r="K2260">
        <v>40.729136234409197</v>
      </c>
      <c r="L2260">
        <v>-73.986971512913399</v>
      </c>
      <c r="M2260">
        <v>40.732857029352303</v>
      </c>
      <c r="N2260">
        <v>-73.996275117197001</v>
      </c>
      <c r="O2260" s="5">
        <v>41924.798152592593</v>
      </c>
      <c r="P2260" s="5">
        <v>41924.798704479166</v>
      </c>
      <c r="Q2260" s="5">
        <v>41924.80483724537</v>
      </c>
      <c r="R2260" s="5">
        <v>41924.809090648145</v>
      </c>
      <c r="S2260">
        <f t="shared" si="70"/>
        <v>41</v>
      </c>
      <c r="T2260">
        <f t="shared" si="71"/>
        <v>7</v>
      </c>
    </row>
    <row r="2261" spans="1:20" x14ac:dyDescent="0.25">
      <c r="A2261">
        <v>1349059</v>
      </c>
      <c r="B2261">
        <v>79557</v>
      </c>
      <c r="C2261">
        <v>43955</v>
      </c>
      <c r="D2261" t="s">
        <v>23</v>
      </c>
      <c r="E2261" t="s">
        <v>1839</v>
      </c>
      <c r="F2261" t="s">
        <v>190</v>
      </c>
      <c r="G2261" t="s">
        <v>2534</v>
      </c>
      <c r="H2261">
        <v>1</v>
      </c>
      <c r="I2261" t="s">
        <v>2535</v>
      </c>
      <c r="J2261" s="1">
        <v>4.0102083333333335E-3</v>
      </c>
      <c r="K2261">
        <v>40.725618955812202</v>
      </c>
      <c r="L2261">
        <v>-74.00389515789</v>
      </c>
      <c r="M2261">
        <v>40.731999157431801</v>
      </c>
      <c r="N2261">
        <v>-73.997027553566795</v>
      </c>
      <c r="O2261" s="5">
        <v>41924.798369166667</v>
      </c>
      <c r="P2261" s="5">
        <v>41924.807901215281</v>
      </c>
      <c r="Q2261" s="5">
        <v>41924.81703810185</v>
      </c>
      <c r="R2261" s="5">
        <v>41924.823325347221</v>
      </c>
      <c r="S2261">
        <f t="shared" si="70"/>
        <v>41</v>
      </c>
      <c r="T2261">
        <f t="shared" si="71"/>
        <v>7</v>
      </c>
    </row>
    <row r="2262" spans="1:20" x14ac:dyDescent="0.25">
      <c r="A2262">
        <v>1349117</v>
      </c>
      <c r="B2262">
        <v>47280</v>
      </c>
      <c r="C2262">
        <v>59184</v>
      </c>
      <c r="D2262" t="s">
        <v>53</v>
      </c>
      <c r="E2262" t="s">
        <v>992</v>
      </c>
      <c r="F2262" t="s">
        <v>190</v>
      </c>
      <c r="G2262" t="s">
        <v>993</v>
      </c>
      <c r="H2262">
        <v>1</v>
      </c>
      <c r="I2262" t="s">
        <v>994</v>
      </c>
      <c r="J2262" s="1">
        <v>2.6578703703703699E-3</v>
      </c>
      <c r="K2262">
        <v>40.737605756581601</v>
      </c>
      <c r="L2262">
        <v>-73.999562525738199</v>
      </c>
      <c r="M2262">
        <v>40.724888</v>
      </c>
      <c r="N2262">
        <v>-74.010098999999997</v>
      </c>
      <c r="O2262" s="5">
        <v>41924.799722488424</v>
      </c>
      <c r="P2262" s="5">
        <v>41924.817762905092</v>
      </c>
      <c r="Q2262" s="5">
        <v>41924.82981127315</v>
      </c>
      <c r="R2262" s="5">
        <v>41924.838026076388</v>
      </c>
      <c r="S2262">
        <f t="shared" si="70"/>
        <v>41</v>
      </c>
      <c r="T2262">
        <f t="shared" si="71"/>
        <v>7</v>
      </c>
    </row>
    <row r="2263" spans="1:20" x14ac:dyDescent="0.25">
      <c r="A2263">
        <v>1349111</v>
      </c>
      <c r="B2263">
        <v>360844</v>
      </c>
      <c r="C2263">
        <v>99219</v>
      </c>
      <c r="D2263" t="s">
        <v>23</v>
      </c>
      <c r="E2263" t="s">
        <v>40</v>
      </c>
      <c r="F2263" t="s">
        <v>41</v>
      </c>
      <c r="G2263" t="s">
        <v>809</v>
      </c>
      <c r="H2263">
        <v>1</v>
      </c>
      <c r="I2263" t="s">
        <v>810</v>
      </c>
      <c r="J2263" s="1">
        <v>4.279861111111111E-3</v>
      </c>
      <c r="K2263">
        <v>40.719268925450301</v>
      </c>
      <c r="L2263">
        <v>-74.008749884804104</v>
      </c>
      <c r="M2263">
        <v>40.775165999999999</v>
      </c>
      <c r="N2263">
        <v>-73.990162400000003</v>
      </c>
      <c r="O2263" s="5">
        <v>41924.799725879631</v>
      </c>
      <c r="P2263" s="5">
        <v>41924.798313703701</v>
      </c>
      <c r="Q2263" s="5">
        <v>41924.819722766202</v>
      </c>
      <c r="R2263" s="5">
        <v>41924.839408564818</v>
      </c>
      <c r="S2263">
        <f t="shared" si="70"/>
        <v>41</v>
      </c>
      <c r="T2263">
        <f t="shared" si="71"/>
        <v>7</v>
      </c>
    </row>
    <row r="2264" spans="1:20" x14ac:dyDescent="0.25">
      <c r="A2264">
        <v>1349255</v>
      </c>
      <c r="B2264">
        <v>66056</v>
      </c>
      <c r="C2264">
        <v>133293</v>
      </c>
      <c r="D2264" t="s">
        <v>23</v>
      </c>
      <c r="E2264" t="s">
        <v>294</v>
      </c>
      <c r="F2264" t="s">
        <v>295</v>
      </c>
      <c r="J2264" s="1">
        <v>3.0365277777777782E-3</v>
      </c>
      <c r="K2264">
        <v>40.745299312570602</v>
      </c>
      <c r="L2264">
        <v>-73.9791375808162</v>
      </c>
      <c r="M2264">
        <v>40.757719000000002</v>
      </c>
      <c r="N2264">
        <v>-73.966089999999994</v>
      </c>
      <c r="O2264" s="5">
        <v>41924.806178796294</v>
      </c>
      <c r="P2264" s="5">
        <v>41924.829068321756</v>
      </c>
      <c r="Q2264" s="5">
        <v>41924.836601539355</v>
      </c>
      <c r="R2264" s="5">
        <v>41924.843699756944</v>
      </c>
      <c r="S2264">
        <f t="shared" si="70"/>
        <v>41</v>
      </c>
      <c r="T2264">
        <f t="shared" si="71"/>
        <v>7</v>
      </c>
    </row>
    <row r="2265" spans="1:20" x14ac:dyDescent="0.25">
      <c r="A2265">
        <v>1349245</v>
      </c>
      <c r="B2265">
        <v>197265</v>
      </c>
      <c r="C2265">
        <v>119839</v>
      </c>
      <c r="D2265" t="s">
        <v>23</v>
      </c>
      <c r="E2265" t="s">
        <v>654</v>
      </c>
      <c r="F2265" t="s">
        <v>224</v>
      </c>
      <c r="G2265" t="s">
        <v>655</v>
      </c>
      <c r="H2265">
        <v>2</v>
      </c>
      <c r="I2265" t="s">
        <v>249</v>
      </c>
      <c r="K2265">
        <v>40.7430754234856</v>
      </c>
      <c r="L2265">
        <v>-73.989146591960605</v>
      </c>
      <c r="M2265">
        <v>40.762996100000002</v>
      </c>
      <c r="N2265">
        <v>-73.961871500000001</v>
      </c>
      <c r="O2265" s="5">
        <v>41924.806773310185</v>
      </c>
      <c r="P2265" s="5">
        <v>41924.815067812502</v>
      </c>
      <c r="Q2265" s="5">
        <v>41924.823632175925</v>
      </c>
      <c r="R2265" s="5">
        <v>41924.835682314813</v>
      </c>
      <c r="S2265">
        <f t="shared" si="70"/>
        <v>41</v>
      </c>
      <c r="T2265">
        <f t="shared" si="71"/>
        <v>7</v>
      </c>
    </row>
    <row r="2266" spans="1:20" x14ac:dyDescent="0.25">
      <c r="A2266">
        <v>1349295</v>
      </c>
      <c r="B2266">
        <v>154030</v>
      </c>
      <c r="C2266">
        <v>148895</v>
      </c>
      <c r="D2266" t="s">
        <v>23</v>
      </c>
      <c r="E2266" t="s">
        <v>341</v>
      </c>
      <c r="F2266" t="s">
        <v>342</v>
      </c>
      <c r="G2266" t="s">
        <v>3693</v>
      </c>
      <c r="H2266">
        <v>1</v>
      </c>
      <c r="I2266" t="s">
        <v>344</v>
      </c>
      <c r="J2266" s="1">
        <v>1.7197106481481482E-3</v>
      </c>
      <c r="K2266">
        <v>40.734213854853898</v>
      </c>
      <c r="L2266">
        <v>-74.006202029303594</v>
      </c>
      <c r="M2266">
        <v>40.734250600000003</v>
      </c>
      <c r="N2266">
        <v>-73.990212299999996</v>
      </c>
      <c r="O2266" s="5">
        <v>41924.807776111113</v>
      </c>
      <c r="P2266" s="5">
        <v>41924.818784062503</v>
      </c>
      <c r="Q2266" s="5">
        <v>41924.828393692129</v>
      </c>
      <c r="R2266" s="5">
        <v>41924.839240590278</v>
      </c>
      <c r="S2266">
        <f t="shared" si="70"/>
        <v>41</v>
      </c>
      <c r="T2266">
        <f t="shared" si="71"/>
        <v>7</v>
      </c>
    </row>
    <row r="2267" spans="1:20" x14ac:dyDescent="0.25">
      <c r="A2267">
        <v>1349326</v>
      </c>
      <c r="B2267">
        <v>282699</v>
      </c>
      <c r="C2267">
        <v>22502</v>
      </c>
      <c r="D2267" t="s">
        <v>23</v>
      </c>
      <c r="E2267" t="s">
        <v>341</v>
      </c>
      <c r="F2267" t="s">
        <v>342</v>
      </c>
      <c r="G2267" t="s">
        <v>517</v>
      </c>
      <c r="H2267">
        <v>1</v>
      </c>
      <c r="I2267" t="s">
        <v>413</v>
      </c>
      <c r="J2267" s="1">
        <v>1.0335092592592592E-2</v>
      </c>
      <c r="K2267">
        <v>40.734213854853898</v>
      </c>
      <c r="L2267">
        <v>-74.006202029303594</v>
      </c>
      <c r="M2267">
        <v>40.7341351541994</v>
      </c>
      <c r="N2267">
        <v>-73.999925026302805</v>
      </c>
      <c r="O2267" s="5">
        <v>41924.809380879633</v>
      </c>
      <c r="P2267" s="5">
        <v>41924.80776625</v>
      </c>
      <c r="Q2267" s="5">
        <v>41924.83293246528</v>
      </c>
      <c r="R2267" s="5">
        <v>41924.836231886577</v>
      </c>
      <c r="S2267">
        <f t="shared" si="70"/>
        <v>41</v>
      </c>
      <c r="T2267">
        <f t="shared" si="71"/>
        <v>7</v>
      </c>
    </row>
    <row r="2268" spans="1:20" x14ac:dyDescent="0.25">
      <c r="A2268">
        <v>1349437</v>
      </c>
      <c r="B2268">
        <v>302790</v>
      </c>
      <c r="C2268">
        <v>43955</v>
      </c>
      <c r="D2268" t="s">
        <v>23</v>
      </c>
      <c r="E2268" t="s">
        <v>1215</v>
      </c>
      <c r="F2268" t="s">
        <v>862</v>
      </c>
      <c r="G2268" t="s">
        <v>2969</v>
      </c>
      <c r="H2268">
        <v>1</v>
      </c>
      <c r="I2268" t="s">
        <v>22</v>
      </c>
      <c r="J2268" s="1">
        <v>3.5580092592592595E-3</v>
      </c>
      <c r="K2268">
        <v>40.7293963776551</v>
      </c>
      <c r="L2268">
        <v>-73.989456495676194</v>
      </c>
      <c r="M2268">
        <v>40.773842000000002</v>
      </c>
      <c r="N2268">
        <v>-73.987380999999999</v>
      </c>
      <c r="O2268" s="5">
        <v>41924.814650486114</v>
      </c>
      <c r="P2268" s="5">
        <v>41924.826167627318</v>
      </c>
      <c r="Q2268" s="5">
        <v>41924.830915914354</v>
      </c>
      <c r="R2268" s="5">
        <v>41924.848709872684</v>
      </c>
      <c r="S2268">
        <f t="shared" si="70"/>
        <v>41</v>
      </c>
      <c r="T2268">
        <f t="shared" si="71"/>
        <v>7</v>
      </c>
    </row>
    <row r="2269" spans="1:20" x14ac:dyDescent="0.25">
      <c r="A2269">
        <v>1349436</v>
      </c>
      <c r="B2269">
        <v>77593</v>
      </c>
      <c r="C2269">
        <v>7833</v>
      </c>
      <c r="D2269" t="s">
        <v>23</v>
      </c>
      <c r="E2269" t="s">
        <v>3838</v>
      </c>
      <c r="F2269" t="s">
        <v>20</v>
      </c>
      <c r="J2269" s="1">
        <v>4.5273032407407406E-3</v>
      </c>
      <c r="K2269">
        <v>40.739429117015497</v>
      </c>
      <c r="L2269">
        <v>-74.007977843284607</v>
      </c>
      <c r="M2269">
        <v>40.730077999999999</v>
      </c>
      <c r="N2269">
        <v>-73.993440000000007</v>
      </c>
      <c r="O2269" s="5">
        <v>41924.815150752314</v>
      </c>
      <c r="P2269" s="5">
        <v>41924.823393622682</v>
      </c>
      <c r="Q2269" s="5">
        <v>41924.831944351849</v>
      </c>
      <c r="R2269" s="5">
        <v>41924.839169652776</v>
      </c>
      <c r="S2269">
        <f t="shared" si="70"/>
        <v>41</v>
      </c>
      <c r="T2269">
        <f t="shared" si="71"/>
        <v>7</v>
      </c>
    </row>
    <row r="2270" spans="1:20" x14ac:dyDescent="0.25">
      <c r="A2270">
        <v>1349481</v>
      </c>
      <c r="B2270">
        <v>49631</v>
      </c>
      <c r="C2270">
        <v>139444</v>
      </c>
      <c r="D2270" t="s">
        <v>23</v>
      </c>
      <c r="E2270" t="s">
        <v>255</v>
      </c>
      <c r="F2270" t="s">
        <v>91</v>
      </c>
      <c r="G2270" t="s">
        <v>2153</v>
      </c>
      <c r="H2270">
        <v>1</v>
      </c>
      <c r="I2270" t="s">
        <v>1468</v>
      </c>
      <c r="J2270" s="1">
        <v>3.6779629629629632E-3</v>
      </c>
      <c r="K2270">
        <v>40.771491247520302</v>
      </c>
      <c r="L2270">
        <v>-73.956334145089798</v>
      </c>
      <c r="M2270">
        <v>40.763590999999998</v>
      </c>
      <c r="N2270">
        <v>-73.964246000000003</v>
      </c>
      <c r="O2270" s="5">
        <v>41924.817506435182</v>
      </c>
      <c r="P2270" s="5">
        <v>41924.829631458335</v>
      </c>
      <c r="Q2270" s="5">
        <v>41924.836115381942</v>
      </c>
      <c r="R2270" s="5">
        <v>41924.841813472223</v>
      </c>
      <c r="S2270">
        <f t="shared" si="70"/>
        <v>41</v>
      </c>
      <c r="T2270">
        <f t="shared" si="71"/>
        <v>7</v>
      </c>
    </row>
    <row r="2271" spans="1:20" x14ac:dyDescent="0.25">
      <c r="A2271">
        <v>1349481</v>
      </c>
      <c r="B2271">
        <v>49631</v>
      </c>
      <c r="C2271">
        <v>139444</v>
      </c>
      <c r="D2271" t="s">
        <v>23</v>
      </c>
      <c r="E2271" t="s">
        <v>255</v>
      </c>
      <c r="F2271" t="s">
        <v>91</v>
      </c>
      <c r="G2271" t="s">
        <v>2396</v>
      </c>
      <c r="H2271">
        <v>1</v>
      </c>
      <c r="I2271" t="s">
        <v>1468</v>
      </c>
      <c r="J2271" s="1">
        <v>3.6779629629629632E-3</v>
      </c>
      <c r="K2271">
        <v>40.771491247520302</v>
      </c>
      <c r="L2271">
        <v>-73.956334145089798</v>
      </c>
      <c r="M2271">
        <v>40.763590999999998</v>
      </c>
      <c r="N2271">
        <v>-73.964246000000003</v>
      </c>
      <c r="O2271" s="5">
        <v>41924.817506435182</v>
      </c>
      <c r="P2271" s="5">
        <v>41924.829631458335</v>
      </c>
      <c r="Q2271" s="5">
        <v>41924.836115381942</v>
      </c>
      <c r="R2271" s="5">
        <v>41924.841813472223</v>
      </c>
      <c r="S2271">
        <f t="shared" si="70"/>
        <v>41</v>
      </c>
      <c r="T2271">
        <f t="shared" si="71"/>
        <v>7</v>
      </c>
    </row>
    <row r="2272" spans="1:20" x14ac:dyDescent="0.25">
      <c r="A2272">
        <v>1349495</v>
      </c>
      <c r="B2272">
        <v>45846</v>
      </c>
      <c r="C2272">
        <v>84093</v>
      </c>
      <c r="D2272" t="s">
        <v>23</v>
      </c>
      <c r="E2272" t="s">
        <v>255</v>
      </c>
      <c r="F2272" t="s">
        <v>20</v>
      </c>
      <c r="G2272" t="s">
        <v>1329</v>
      </c>
      <c r="H2272">
        <v>1</v>
      </c>
      <c r="I2272" t="s">
        <v>274</v>
      </c>
      <c r="J2272" s="1">
        <v>3.5802083333333332E-3</v>
      </c>
      <c r="K2272">
        <v>40.736130877644598</v>
      </c>
      <c r="L2272">
        <v>-74.000648304229699</v>
      </c>
      <c r="M2272">
        <v>40.741287999999997</v>
      </c>
      <c r="N2272">
        <v>-73.978887999999998</v>
      </c>
      <c r="O2272" s="5">
        <v>41924.817923402778</v>
      </c>
      <c r="P2272" s="5">
        <v>41924.828930972224</v>
      </c>
      <c r="Q2272" s="5">
        <v>41924.83541216435</v>
      </c>
      <c r="R2272" s="5">
        <v>41924.84517980324</v>
      </c>
      <c r="S2272">
        <f t="shared" si="70"/>
        <v>41</v>
      </c>
      <c r="T2272">
        <f t="shared" si="71"/>
        <v>7</v>
      </c>
    </row>
    <row r="2273" spans="1:20" x14ac:dyDescent="0.25">
      <c r="A2273">
        <v>1349588</v>
      </c>
      <c r="B2273">
        <v>375460</v>
      </c>
      <c r="C2273">
        <v>86938</v>
      </c>
      <c r="D2273" t="s">
        <v>53</v>
      </c>
      <c r="E2273" t="s">
        <v>243</v>
      </c>
      <c r="F2273" t="s">
        <v>70</v>
      </c>
      <c r="G2273" t="s">
        <v>523</v>
      </c>
      <c r="H2273">
        <v>1</v>
      </c>
      <c r="I2273" t="s">
        <v>524</v>
      </c>
      <c r="K2273">
        <v>40.787149600866101</v>
      </c>
      <c r="L2273">
        <v>-73.971722312198096</v>
      </c>
      <c r="M2273">
        <v>40.808233999999999</v>
      </c>
      <c r="N2273">
        <v>-73.951232000000005</v>
      </c>
      <c r="O2273" s="5">
        <v>41924.823086249999</v>
      </c>
      <c r="P2273" s="5">
        <v>41924.832255023146</v>
      </c>
      <c r="Q2273" s="5">
        <v>41924.837618645834</v>
      </c>
      <c r="R2273" s="5">
        <v>41924.847644884256</v>
      </c>
      <c r="S2273">
        <f t="shared" si="70"/>
        <v>41</v>
      </c>
      <c r="T2273">
        <f t="shared" si="71"/>
        <v>7</v>
      </c>
    </row>
    <row r="2274" spans="1:20" x14ac:dyDescent="0.25">
      <c r="A2274">
        <v>1349628</v>
      </c>
      <c r="B2274">
        <v>374940</v>
      </c>
      <c r="C2274">
        <v>158227</v>
      </c>
      <c r="D2274" t="s">
        <v>23</v>
      </c>
      <c r="E2274" t="s">
        <v>2567</v>
      </c>
      <c r="G2274" t="s">
        <v>2568</v>
      </c>
      <c r="H2274">
        <v>1</v>
      </c>
      <c r="I2274" t="s">
        <v>2569</v>
      </c>
      <c r="K2274">
        <v>40.713030565991701</v>
      </c>
      <c r="L2274">
        <v>-73.957551008673306</v>
      </c>
      <c r="M2274">
        <v>40.727521539703702</v>
      </c>
      <c r="N2274">
        <v>-73.957057278672195</v>
      </c>
      <c r="O2274" s="5">
        <v>41924.824394305557</v>
      </c>
      <c r="P2274" s="5">
        <v>41924.826473969908</v>
      </c>
      <c r="Q2274" s="5">
        <v>41924.846151006946</v>
      </c>
      <c r="R2274" s="5">
        <v>41924.853334490741</v>
      </c>
      <c r="S2274">
        <f t="shared" si="70"/>
        <v>41</v>
      </c>
      <c r="T2274">
        <f t="shared" si="71"/>
        <v>7</v>
      </c>
    </row>
    <row r="2275" spans="1:20" x14ac:dyDescent="0.25">
      <c r="A2275">
        <v>1349612</v>
      </c>
      <c r="B2275">
        <v>363783</v>
      </c>
      <c r="C2275">
        <v>15291</v>
      </c>
      <c r="D2275" t="s">
        <v>53</v>
      </c>
      <c r="E2275" t="s">
        <v>294</v>
      </c>
      <c r="F2275" t="s">
        <v>295</v>
      </c>
      <c r="G2275" t="s">
        <v>2293</v>
      </c>
      <c r="H2275">
        <v>2</v>
      </c>
      <c r="I2275" t="s">
        <v>2137</v>
      </c>
      <c r="J2275" s="1">
        <v>4.0996296296296293E-3</v>
      </c>
      <c r="K2275">
        <v>40.745299312570602</v>
      </c>
      <c r="L2275">
        <v>-73.9791375808162</v>
      </c>
      <c r="M2275">
        <v>40.760559899999997</v>
      </c>
      <c r="N2275">
        <v>-73.999052500000005</v>
      </c>
      <c r="O2275" s="5">
        <v>41924.824529756945</v>
      </c>
      <c r="P2275" s="5">
        <v>41924.837303854169</v>
      </c>
      <c r="Q2275" s="5">
        <v>41924.841705023151</v>
      </c>
      <c r="R2275" s="5">
        <v>41924.858451863423</v>
      </c>
      <c r="S2275">
        <f t="shared" si="70"/>
        <v>41</v>
      </c>
      <c r="T2275">
        <f t="shared" si="71"/>
        <v>7</v>
      </c>
    </row>
    <row r="2276" spans="1:20" x14ac:dyDescent="0.25">
      <c r="A2276">
        <v>1349612</v>
      </c>
      <c r="B2276">
        <v>363783</v>
      </c>
      <c r="C2276">
        <v>15291</v>
      </c>
      <c r="D2276" t="s">
        <v>53</v>
      </c>
      <c r="E2276" t="s">
        <v>294</v>
      </c>
      <c r="F2276" t="s">
        <v>295</v>
      </c>
      <c r="G2276" t="s">
        <v>1843</v>
      </c>
      <c r="H2276">
        <v>1</v>
      </c>
      <c r="I2276" t="s">
        <v>231</v>
      </c>
      <c r="J2276" s="1">
        <v>4.0996296296296293E-3</v>
      </c>
      <c r="K2276">
        <v>40.745299312570602</v>
      </c>
      <c r="L2276">
        <v>-73.9791375808162</v>
      </c>
      <c r="M2276">
        <v>40.760559899999997</v>
      </c>
      <c r="N2276">
        <v>-73.999052500000005</v>
      </c>
      <c r="O2276" s="5">
        <v>41924.824529756945</v>
      </c>
      <c r="P2276" s="5">
        <v>41924.837303854169</v>
      </c>
      <c r="Q2276" s="5">
        <v>41924.841705023151</v>
      </c>
      <c r="R2276" s="5">
        <v>41924.858451863423</v>
      </c>
      <c r="S2276">
        <f t="shared" si="70"/>
        <v>41</v>
      </c>
      <c r="T2276">
        <f t="shared" si="71"/>
        <v>7</v>
      </c>
    </row>
    <row r="2277" spans="1:20" x14ac:dyDescent="0.25">
      <c r="A2277">
        <v>1349640</v>
      </c>
      <c r="B2277">
        <v>328330</v>
      </c>
      <c r="C2277">
        <v>59184</v>
      </c>
      <c r="D2277" t="s">
        <v>53</v>
      </c>
      <c r="E2277" t="s">
        <v>129</v>
      </c>
      <c r="F2277" t="s">
        <v>45</v>
      </c>
      <c r="G2277" t="s">
        <v>940</v>
      </c>
      <c r="H2277">
        <v>2</v>
      </c>
      <c r="I2277" t="s">
        <v>131</v>
      </c>
      <c r="J2277" s="1">
        <v>8.5977893518518513E-3</v>
      </c>
      <c r="K2277">
        <v>40.719386413349397</v>
      </c>
      <c r="L2277">
        <v>-74.008692501044905</v>
      </c>
      <c r="M2277">
        <v>40.783936856195801</v>
      </c>
      <c r="N2277">
        <v>-73.970636005404003</v>
      </c>
      <c r="O2277" s="5">
        <v>41924.824974016206</v>
      </c>
      <c r="P2277" s="5">
        <v>41924.841172604167</v>
      </c>
      <c r="Q2277" s="5">
        <v>41924.861947557867</v>
      </c>
      <c r="R2277" s="5">
        <v>41924.886667986109</v>
      </c>
      <c r="S2277">
        <f t="shared" si="70"/>
        <v>41</v>
      </c>
      <c r="T2277">
        <f t="shared" si="71"/>
        <v>7</v>
      </c>
    </row>
    <row r="2278" spans="1:20" x14ac:dyDescent="0.25">
      <c r="A2278">
        <v>1349640</v>
      </c>
      <c r="B2278">
        <v>328330</v>
      </c>
      <c r="C2278">
        <v>59184</v>
      </c>
      <c r="D2278" t="s">
        <v>53</v>
      </c>
      <c r="E2278" t="s">
        <v>129</v>
      </c>
      <c r="F2278" t="s">
        <v>45</v>
      </c>
      <c r="G2278" t="s">
        <v>1429</v>
      </c>
      <c r="H2278">
        <v>3</v>
      </c>
      <c r="I2278" t="s">
        <v>1116</v>
      </c>
      <c r="J2278" s="1">
        <v>8.5977893518518513E-3</v>
      </c>
      <c r="K2278">
        <v>40.719386413349397</v>
      </c>
      <c r="L2278">
        <v>-74.008692501044905</v>
      </c>
      <c r="M2278">
        <v>40.783936856195801</v>
      </c>
      <c r="N2278">
        <v>-73.970636005404003</v>
      </c>
      <c r="O2278" s="5">
        <v>41924.824974016206</v>
      </c>
      <c r="P2278" s="5">
        <v>41924.841172604167</v>
      </c>
      <c r="Q2278" s="5">
        <v>41924.861947557867</v>
      </c>
      <c r="R2278" s="5">
        <v>41924.886667986109</v>
      </c>
      <c r="S2278">
        <f t="shared" si="70"/>
        <v>41</v>
      </c>
      <c r="T2278">
        <f t="shared" si="71"/>
        <v>7</v>
      </c>
    </row>
    <row r="2279" spans="1:20" x14ac:dyDescent="0.25">
      <c r="A2279">
        <v>1349640</v>
      </c>
      <c r="B2279">
        <v>328330</v>
      </c>
      <c r="C2279">
        <v>59184</v>
      </c>
      <c r="D2279" t="s">
        <v>53</v>
      </c>
      <c r="E2279" t="s">
        <v>129</v>
      </c>
      <c r="F2279" t="s">
        <v>45</v>
      </c>
      <c r="G2279" t="s">
        <v>561</v>
      </c>
      <c r="H2279">
        <v>1</v>
      </c>
      <c r="I2279" t="s">
        <v>131</v>
      </c>
      <c r="J2279" s="1">
        <v>8.5977893518518513E-3</v>
      </c>
      <c r="K2279">
        <v>40.719386413349397</v>
      </c>
      <c r="L2279">
        <v>-74.008692501044905</v>
      </c>
      <c r="M2279">
        <v>40.783936856195801</v>
      </c>
      <c r="N2279">
        <v>-73.970636005404003</v>
      </c>
      <c r="O2279" s="5">
        <v>41924.824974016206</v>
      </c>
      <c r="P2279" s="5">
        <v>41924.841172604167</v>
      </c>
      <c r="Q2279" s="5">
        <v>41924.861947557867</v>
      </c>
      <c r="R2279" s="5">
        <v>41924.886667986109</v>
      </c>
      <c r="S2279">
        <f t="shared" si="70"/>
        <v>41</v>
      </c>
      <c r="T2279">
        <f t="shared" si="71"/>
        <v>7</v>
      </c>
    </row>
    <row r="2280" spans="1:20" x14ac:dyDescent="0.25">
      <c r="A2280">
        <v>1349640</v>
      </c>
      <c r="B2280">
        <v>328330</v>
      </c>
      <c r="C2280">
        <v>59184</v>
      </c>
      <c r="D2280" t="s">
        <v>53</v>
      </c>
      <c r="E2280" t="s">
        <v>129</v>
      </c>
      <c r="F2280" t="s">
        <v>45</v>
      </c>
      <c r="G2280" t="s">
        <v>885</v>
      </c>
      <c r="H2280">
        <v>1</v>
      </c>
      <c r="I2280" t="s">
        <v>131</v>
      </c>
      <c r="J2280" s="1">
        <v>8.5977893518518513E-3</v>
      </c>
      <c r="K2280">
        <v>40.719386413349397</v>
      </c>
      <c r="L2280">
        <v>-74.008692501044905</v>
      </c>
      <c r="M2280">
        <v>40.783936856195801</v>
      </c>
      <c r="N2280">
        <v>-73.970636005404003</v>
      </c>
      <c r="O2280" s="5">
        <v>41924.824974016206</v>
      </c>
      <c r="P2280" s="5">
        <v>41924.841172604167</v>
      </c>
      <c r="Q2280" s="5">
        <v>41924.861947557867</v>
      </c>
      <c r="R2280" s="5">
        <v>41924.886667986109</v>
      </c>
      <c r="S2280">
        <f t="shared" si="70"/>
        <v>41</v>
      </c>
      <c r="T2280">
        <f t="shared" si="71"/>
        <v>7</v>
      </c>
    </row>
    <row r="2281" spans="1:20" x14ac:dyDescent="0.25">
      <c r="A2281">
        <v>1349638</v>
      </c>
      <c r="B2281">
        <v>57263</v>
      </c>
      <c r="C2281">
        <v>32580</v>
      </c>
      <c r="D2281" t="s">
        <v>23</v>
      </c>
      <c r="E2281" t="s">
        <v>129</v>
      </c>
      <c r="F2281" t="s">
        <v>45</v>
      </c>
      <c r="G2281" t="s">
        <v>561</v>
      </c>
      <c r="H2281">
        <v>1</v>
      </c>
      <c r="I2281" t="s">
        <v>131</v>
      </c>
      <c r="J2281" s="1">
        <v>5.2150810185185191E-3</v>
      </c>
      <c r="K2281">
        <v>40.719386413349397</v>
      </c>
      <c r="L2281">
        <v>-74.008692501044905</v>
      </c>
      <c r="M2281">
        <v>40.721140599999998</v>
      </c>
      <c r="N2281">
        <v>-73.997739499999994</v>
      </c>
      <c r="O2281" s="5">
        <v>41924.825007199077</v>
      </c>
      <c r="P2281" s="5">
        <v>41924.843840393522</v>
      </c>
      <c r="Q2281" s="5">
        <v>41924.852752060186</v>
      </c>
      <c r="R2281" s="5">
        <v>41924.861309942127</v>
      </c>
      <c r="S2281">
        <f t="shared" si="70"/>
        <v>41</v>
      </c>
      <c r="T2281">
        <f t="shared" si="71"/>
        <v>7</v>
      </c>
    </row>
    <row r="2282" spans="1:20" x14ac:dyDescent="0.25">
      <c r="A2282">
        <v>1349638</v>
      </c>
      <c r="B2282">
        <v>57263</v>
      </c>
      <c r="C2282">
        <v>32580</v>
      </c>
      <c r="D2282" t="s">
        <v>23</v>
      </c>
      <c r="E2282" t="s">
        <v>129</v>
      </c>
      <c r="F2282" t="s">
        <v>45</v>
      </c>
      <c r="G2282" t="s">
        <v>940</v>
      </c>
      <c r="H2282">
        <v>1</v>
      </c>
      <c r="I2282" t="s">
        <v>131</v>
      </c>
      <c r="J2282" s="1">
        <v>5.2150810185185191E-3</v>
      </c>
      <c r="K2282">
        <v>40.719386413349397</v>
      </c>
      <c r="L2282">
        <v>-74.008692501044905</v>
      </c>
      <c r="M2282">
        <v>40.721140599999998</v>
      </c>
      <c r="N2282">
        <v>-73.997739499999994</v>
      </c>
      <c r="O2282" s="5">
        <v>41924.825007199077</v>
      </c>
      <c r="P2282" s="5">
        <v>41924.843840393522</v>
      </c>
      <c r="Q2282" s="5">
        <v>41924.852752060186</v>
      </c>
      <c r="R2282" s="5">
        <v>41924.861309942127</v>
      </c>
      <c r="S2282">
        <f t="shared" si="70"/>
        <v>41</v>
      </c>
      <c r="T2282">
        <f t="shared" si="71"/>
        <v>7</v>
      </c>
    </row>
    <row r="2283" spans="1:20" x14ac:dyDescent="0.25">
      <c r="A2283">
        <v>1349649</v>
      </c>
      <c r="B2283">
        <v>350180</v>
      </c>
      <c r="C2283">
        <v>22502</v>
      </c>
      <c r="D2283" t="s">
        <v>23</v>
      </c>
      <c r="E2283" t="s">
        <v>341</v>
      </c>
      <c r="F2283" t="s">
        <v>342</v>
      </c>
      <c r="G2283" t="s">
        <v>2488</v>
      </c>
      <c r="H2283">
        <v>1</v>
      </c>
      <c r="I2283" t="s">
        <v>376</v>
      </c>
      <c r="J2283" s="1">
        <v>3.678159722222222E-3</v>
      </c>
      <c r="K2283">
        <v>40.734213854853898</v>
      </c>
      <c r="L2283">
        <v>-74.006202029303594</v>
      </c>
      <c r="M2283">
        <v>40.732428200000001</v>
      </c>
      <c r="N2283">
        <v>-74.008059399999993</v>
      </c>
      <c r="O2283" s="5">
        <v>41924.825486608795</v>
      </c>
      <c r="P2283" s="5">
        <v>41924.823959050926</v>
      </c>
      <c r="Q2283" s="5">
        <v>41924.845079166669</v>
      </c>
      <c r="R2283" s="5">
        <v>41924.848449872683</v>
      </c>
      <c r="S2283">
        <f t="shared" si="70"/>
        <v>41</v>
      </c>
      <c r="T2283">
        <f t="shared" si="71"/>
        <v>7</v>
      </c>
    </row>
    <row r="2284" spans="1:20" x14ac:dyDescent="0.25">
      <c r="A2284">
        <v>1349644</v>
      </c>
      <c r="B2284">
        <v>55334</v>
      </c>
      <c r="C2284">
        <v>64396</v>
      </c>
      <c r="D2284" t="s">
        <v>23</v>
      </c>
      <c r="E2284" t="s">
        <v>3947</v>
      </c>
      <c r="F2284" t="s">
        <v>58</v>
      </c>
      <c r="J2284" s="1">
        <v>9.2975462962962951E-3</v>
      </c>
      <c r="K2284">
        <v>40.724050848156899</v>
      </c>
      <c r="L2284">
        <v>-73.993835266890798</v>
      </c>
      <c r="M2284">
        <v>40.723323999999998</v>
      </c>
      <c r="N2284">
        <v>-73.991335000000007</v>
      </c>
      <c r="O2284" s="5">
        <v>41924.825699108798</v>
      </c>
      <c r="P2284" s="5">
        <v>41924.831802754627</v>
      </c>
      <c r="Q2284" s="5">
        <v>41924.844213356482</v>
      </c>
      <c r="R2284" s="5">
        <v>41924.849273946762</v>
      </c>
      <c r="S2284">
        <f t="shared" si="70"/>
        <v>41</v>
      </c>
      <c r="T2284">
        <f t="shared" si="71"/>
        <v>7</v>
      </c>
    </row>
    <row r="2285" spans="1:20" x14ac:dyDescent="0.25">
      <c r="A2285">
        <v>1349702</v>
      </c>
      <c r="B2285">
        <v>42781</v>
      </c>
      <c r="C2285">
        <v>65763</v>
      </c>
      <c r="D2285" t="s">
        <v>23</v>
      </c>
      <c r="E2285" t="s">
        <v>294</v>
      </c>
      <c r="F2285" t="s">
        <v>295</v>
      </c>
      <c r="G2285" t="s">
        <v>2293</v>
      </c>
      <c r="H2285">
        <v>2</v>
      </c>
      <c r="I2285" t="s">
        <v>2137</v>
      </c>
      <c r="J2285" s="1">
        <v>4.7962268518518519E-3</v>
      </c>
      <c r="K2285">
        <v>40.745299312570602</v>
      </c>
      <c r="L2285">
        <v>-73.9791375808162</v>
      </c>
      <c r="M2285">
        <v>40.738912900000003</v>
      </c>
      <c r="N2285">
        <v>-73.987759999999994</v>
      </c>
      <c r="O2285" s="5">
        <v>41924.828088206021</v>
      </c>
      <c r="P2285" s="5">
        <v>41924.84801303241</v>
      </c>
      <c r="Q2285" s="5">
        <v>41924.861771469907</v>
      </c>
      <c r="R2285" s="5">
        <v>41924.867949016203</v>
      </c>
      <c r="S2285">
        <f t="shared" si="70"/>
        <v>41</v>
      </c>
      <c r="T2285">
        <f t="shared" si="71"/>
        <v>7</v>
      </c>
    </row>
    <row r="2286" spans="1:20" x14ac:dyDescent="0.25">
      <c r="A2286">
        <v>1349702</v>
      </c>
      <c r="B2286">
        <v>42781</v>
      </c>
      <c r="C2286">
        <v>65763</v>
      </c>
      <c r="D2286" t="s">
        <v>23</v>
      </c>
      <c r="E2286" t="s">
        <v>294</v>
      </c>
      <c r="F2286" t="s">
        <v>295</v>
      </c>
      <c r="G2286" t="s">
        <v>2293</v>
      </c>
      <c r="H2286">
        <v>2</v>
      </c>
      <c r="I2286" t="s">
        <v>2137</v>
      </c>
      <c r="J2286" s="1">
        <v>4.7962268518518519E-3</v>
      </c>
      <c r="K2286">
        <v>40.745299312570602</v>
      </c>
      <c r="L2286">
        <v>-73.9791375808162</v>
      </c>
      <c r="M2286">
        <v>40.738912900000003</v>
      </c>
      <c r="N2286">
        <v>-73.987759999999994</v>
      </c>
      <c r="O2286" s="5">
        <v>41924.828088206021</v>
      </c>
      <c r="P2286" s="5">
        <v>41924.84801303241</v>
      </c>
      <c r="Q2286" s="5">
        <v>41924.861771469907</v>
      </c>
      <c r="R2286" s="5">
        <v>41924.867949016203</v>
      </c>
      <c r="S2286">
        <f t="shared" si="70"/>
        <v>41</v>
      </c>
      <c r="T2286">
        <f t="shared" si="71"/>
        <v>7</v>
      </c>
    </row>
    <row r="2287" spans="1:20" x14ac:dyDescent="0.25">
      <c r="A2287">
        <v>1349702</v>
      </c>
      <c r="B2287">
        <v>42781</v>
      </c>
      <c r="C2287">
        <v>65763</v>
      </c>
      <c r="D2287" t="s">
        <v>23</v>
      </c>
      <c r="E2287" t="s">
        <v>294</v>
      </c>
      <c r="F2287" t="s">
        <v>295</v>
      </c>
      <c r="G2287" t="s">
        <v>3576</v>
      </c>
      <c r="H2287">
        <v>1</v>
      </c>
      <c r="I2287" t="s">
        <v>478</v>
      </c>
      <c r="J2287" s="1">
        <v>4.7962268518518519E-3</v>
      </c>
      <c r="K2287">
        <v>40.745299312570602</v>
      </c>
      <c r="L2287">
        <v>-73.9791375808162</v>
      </c>
      <c r="M2287">
        <v>40.738912900000003</v>
      </c>
      <c r="N2287">
        <v>-73.987759999999994</v>
      </c>
      <c r="O2287" s="5">
        <v>41924.828088206021</v>
      </c>
      <c r="P2287" s="5">
        <v>41924.84801303241</v>
      </c>
      <c r="Q2287" s="5">
        <v>41924.861771469907</v>
      </c>
      <c r="R2287" s="5">
        <v>41924.867949016203</v>
      </c>
      <c r="S2287">
        <f t="shared" si="70"/>
        <v>41</v>
      </c>
      <c r="T2287">
        <f t="shared" si="71"/>
        <v>7</v>
      </c>
    </row>
    <row r="2288" spans="1:20" x14ac:dyDescent="0.25">
      <c r="A2288">
        <v>1349714</v>
      </c>
      <c r="B2288">
        <v>85633</v>
      </c>
      <c r="C2288">
        <v>81285</v>
      </c>
      <c r="D2288" t="s">
        <v>23</v>
      </c>
      <c r="E2288" t="s">
        <v>255</v>
      </c>
      <c r="F2288" t="s">
        <v>91</v>
      </c>
      <c r="G2288" t="s">
        <v>288</v>
      </c>
      <c r="H2288">
        <v>2</v>
      </c>
      <c r="I2288" t="s">
        <v>289</v>
      </c>
      <c r="J2288" s="1">
        <v>4.2834143518518516E-3</v>
      </c>
      <c r="K2288">
        <v>40.771491247520302</v>
      </c>
      <c r="L2288">
        <v>-73.956334145089798</v>
      </c>
      <c r="M2288">
        <v>40.770701000000003</v>
      </c>
      <c r="N2288">
        <v>-73.980851900000005</v>
      </c>
      <c r="O2288" s="5">
        <v>41924.828270578706</v>
      </c>
      <c r="P2288" s="5">
        <v>41924.834014513886</v>
      </c>
      <c r="Q2288" s="5">
        <v>41924.838853692127</v>
      </c>
      <c r="R2288" s="5">
        <v>41924.852660590281</v>
      </c>
      <c r="S2288">
        <f t="shared" si="70"/>
        <v>41</v>
      </c>
      <c r="T2288">
        <f t="shared" si="71"/>
        <v>7</v>
      </c>
    </row>
    <row r="2289" spans="1:20" x14ac:dyDescent="0.25">
      <c r="A2289">
        <v>1349694</v>
      </c>
      <c r="B2289">
        <v>70547</v>
      </c>
      <c r="C2289">
        <v>146696</v>
      </c>
      <c r="D2289" t="s">
        <v>53</v>
      </c>
      <c r="E2289" t="s">
        <v>813</v>
      </c>
      <c r="G2289" t="s">
        <v>814</v>
      </c>
      <c r="H2289">
        <v>1</v>
      </c>
      <c r="I2289" t="s">
        <v>797</v>
      </c>
      <c r="K2289">
        <v>40.722912000000001</v>
      </c>
      <c r="L2289">
        <v>-73.994089000000002</v>
      </c>
      <c r="M2289">
        <v>40.730696999999999</v>
      </c>
      <c r="N2289">
        <v>-73.995056000000005</v>
      </c>
      <c r="O2289" s="5">
        <v>41924.828968738424</v>
      </c>
      <c r="P2289" s="5">
        <v>41924.842904201389</v>
      </c>
      <c r="Q2289" s="5">
        <v>41924.866488738429</v>
      </c>
      <c r="R2289" s="5">
        <v>41924.871063680555</v>
      </c>
      <c r="S2289">
        <f t="shared" si="70"/>
        <v>41</v>
      </c>
      <c r="T2289">
        <f t="shared" si="71"/>
        <v>7</v>
      </c>
    </row>
    <row r="2290" spans="1:20" x14ac:dyDescent="0.25">
      <c r="A2290">
        <v>1349826</v>
      </c>
      <c r="B2290">
        <v>121300</v>
      </c>
      <c r="C2290">
        <v>140919</v>
      </c>
      <c r="D2290" t="s">
        <v>23</v>
      </c>
      <c r="E2290" t="s">
        <v>491</v>
      </c>
      <c r="G2290" t="s">
        <v>830</v>
      </c>
      <c r="H2290">
        <v>2</v>
      </c>
      <c r="I2290" t="s">
        <v>639</v>
      </c>
      <c r="K2290">
        <v>40.729110403548901</v>
      </c>
      <c r="L2290">
        <v>-73.984245455566395</v>
      </c>
      <c r="M2290">
        <v>40.743619600000002</v>
      </c>
      <c r="N2290">
        <v>-73.975287399999999</v>
      </c>
      <c r="O2290" s="5">
        <v>41924.834267175924</v>
      </c>
      <c r="P2290" s="5">
        <v>41924.853802245372</v>
      </c>
      <c r="Q2290" s="5">
        <v>41924.868274201392</v>
      </c>
      <c r="R2290" s="5">
        <v>41924.877334537035</v>
      </c>
      <c r="S2290">
        <f t="shared" si="70"/>
        <v>41</v>
      </c>
      <c r="T2290">
        <f t="shared" si="71"/>
        <v>7</v>
      </c>
    </row>
    <row r="2291" spans="1:20" x14ac:dyDescent="0.25">
      <c r="A2291">
        <v>1349876</v>
      </c>
      <c r="B2291">
        <v>375497</v>
      </c>
      <c r="C2291">
        <v>84093</v>
      </c>
      <c r="D2291" t="s">
        <v>23</v>
      </c>
      <c r="E2291" t="s">
        <v>308</v>
      </c>
      <c r="F2291" t="s">
        <v>309</v>
      </c>
      <c r="G2291" t="s">
        <v>310</v>
      </c>
      <c r="H2291">
        <v>1</v>
      </c>
      <c r="I2291" t="s">
        <v>311</v>
      </c>
      <c r="J2291" s="1">
        <v>3.3796412037037037E-3</v>
      </c>
      <c r="K2291">
        <v>40.7455111364591</v>
      </c>
      <c r="L2291">
        <v>-73.977605191923899</v>
      </c>
      <c r="M2291">
        <v>40.734160600000003</v>
      </c>
      <c r="N2291">
        <v>-74.003446699999998</v>
      </c>
      <c r="O2291" s="5">
        <v>41924.837360474536</v>
      </c>
      <c r="P2291" s="5">
        <v>41924.846976400462</v>
      </c>
      <c r="Q2291" s="5">
        <v>41924.85243146991</v>
      </c>
      <c r="R2291" s="5">
        <v>41924.865282025465</v>
      </c>
      <c r="S2291">
        <f t="shared" si="70"/>
        <v>41</v>
      </c>
      <c r="T2291">
        <f t="shared" si="71"/>
        <v>7</v>
      </c>
    </row>
    <row r="2292" spans="1:20" x14ac:dyDescent="0.25">
      <c r="A2292">
        <v>1349892</v>
      </c>
      <c r="B2292">
        <v>127934</v>
      </c>
      <c r="C2292">
        <v>69889</v>
      </c>
      <c r="D2292" t="s">
        <v>23</v>
      </c>
      <c r="E2292" t="s">
        <v>258</v>
      </c>
      <c r="F2292" t="s">
        <v>20</v>
      </c>
      <c r="G2292" t="s">
        <v>1825</v>
      </c>
      <c r="H2292">
        <v>1</v>
      </c>
      <c r="I2292" t="s">
        <v>228</v>
      </c>
      <c r="K2292">
        <v>40.724339999999998</v>
      </c>
      <c r="L2292">
        <v>-73.990960000000001</v>
      </c>
      <c r="M2292">
        <v>40.714198199999998</v>
      </c>
      <c r="N2292">
        <v>-73.987687399999999</v>
      </c>
      <c r="O2292" s="5">
        <v>41924.838176342593</v>
      </c>
      <c r="R2292" s="5">
        <v>41924.909973622685</v>
      </c>
      <c r="S2292">
        <f t="shared" si="70"/>
        <v>41</v>
      </c>
      <c r="T2292">
        <f t="shared" si="71"/>
        <v>7</v>
      </c>
    </row>
    <row r="2293" spans="1:20" x14ac:dyDescent="0.25">
      <c r="A2293">
        <v>1350000</v>
      </c>
      <c r="B2293">
        <v>59017</v>
      </c>
      <c r="C2293">
        <v>144384</v>
      </c>
      <c r="D2293" t="s">
        <v>23</v>
      </c>
      <c r="E2293" t="s">
        <v>336</v>
      </c>
      <c r="F2293" t="s">
        <v>37</v>
      </c>
      <c r="G2293" t="s">
        <v>3038</v>
      </c>
      <c r="H2293">
        <v>1</v>
      </c>
      <c r="I2293" t="s">
        <v>372</v>
      </c>
      <c r="J2293" s="1">
        <v>2.6035300925925926E-3</v>
      </c>
      <c r="K2293">
        <v>40.762857763598497</v>
      </c>
      <c r="L2293">
        <v>-73.9716190014841</v>
      </c>
      <c r="M2293">
        <v>40.771839</v>
      </c>
      <c r="N2293">
        <v>-73.952220999999994</v>
      </c>
      <c r="O2293" s="5">
        <v>41924.842382199073</v>
      </c>
      <c r="P2293" s="5">
        <v>41924.841068333335</v>
      </c>
      <c r="Q2293" s="5">
        <v>41924.869191446756</v>
      </c>
      <c r="R2293" s="5">
        <v>41924.876523587962</v>
      </c>
      <c r="S2293">
        <f t="shared" si="70"/>
        <v>41</v>
      </c>
      <c r="T2293">
        <f t="shared" si="71"/>
        <v>7</v>
      </c>
    </row>
    <row r="2294" spans="1:20" x14ac:dyDescent="0.25">
      <c r="A2294">
        <v>1350025</v>
      </c>
      <c r="B2294">
        <v>353676</v>
      </c>
      <c r="C2294">
        <v>109259</v>
      </c>
      <c r="D2294" t="s">
        <v>23</v>
      </c>
      <c r="E2294" t="s">
        <v>1355</v>
      </c>
      <c r="F2294" t="s">
        <v>41</v>
      </c>
      <c r="G2294" t="s">
        <v>1434</v>
      </c>
      <c r="H2294">
        <v>1</v>
      </c>
      <c r="I2294" t="s">
        <v>82</v>
      </c>
      <c r="K2294">
        <v>40.742005986247399</v>
      </c>
      <c r="L2294">
        <v>-73.990280628204303</v>
      </c>
      <c r="M2294">
        <v>40.747090900000003</v>
      </c>
      <c r="N2294">
        <v>-74.002194799999998</v>
      </c>
      <c r="O2294" s="5">
        <v>41924.84315453704</v>
      </c>
      <c r="P2294" s="5">
        <v>41924.859547384258</v>
      </c>
      <c r="Q2294" s="5">
        <v>41924.86636803241</v>
      </c>
      <c r="R2294" s="5">
        <v>41924.871095127317</v>
      </c>
      <c r="S2294">
        <f t="shared" si="70"/>
        <v>41</v>
      </c>
      <c r="T2294">
        <f t="shared" si="71"/>
        <v>7</v>
      </c>
    </row>
    <row r="2295" spans="1:20" x14ac:dyDescent="0.25">
      <c r="A2295">
        <v>1349993</v>
      </c>
      <c r="B2295">
        <v>82855</v>
      </c>
      <c r="C2295">
        <v>86938</v>
      </c>
      <c r="D2295" t="s">
        <v>53</v>
      </c>
      <c r="E2295" t="s">
        <v>250</v>
      </c>
      <c r="F2295" t="s">
        <v>251</v>
      </c>
      <c r="K2295">
        <v>40.790399757583998</v>
      </c>
      <c r="L2295">
        <v>-73.974712559392302</v>
      </c>
      <c r="M2295">
        <v>40.7704679</v>
      </c>
      <c r="N2295">
        <v>-73.982625299999995</v>
      </c>
      <c r="O2295" s="5">
        <v>41924.843217951391</v>
      </c>
      <c r="P2295" s="5">
        <v>41924.855800231482</v>
      </c>
      <c r="Q2295" s="5">
        <v>41924.865025150466</v>
      </c>
      <c r="R2295" s="5">
        <v>41924.873961006946</v>
      </c>
      <c r="S2295">
        <f t="shared" si="70"/>
        <v>41</v>
      </c>
      <c r="T2295">
        <f t="shared" si="71"/>
        <v>7</v>
      </c>
    </row>
    <row r="2296" spans="1:20" x14ac:dyDescent="0.25">
      <c r="A2296">
        <v>1350002</v>
      </c>
      <c r="B2296">
        <v>120385</v>
      </c>
      <c r="C2296">
        <v>22502</v>
      </c>
      <c r="D2296" t="s">
        <v>23</v>
      </c>
      <c r="E2296" t="s">
        <v>539</v>
      </c>
      <c r="F2296" t="s">
        <v>20</v>
      </c>
      <c r="G2296" t="s">
        <v>540</v>
      </c>
      <c r="H2296">
        <v>1</v>
      </c>
      <c r="I2296" t="s">
        <v>228</v>
      </c>
      <c r="J2296" s="1">
        <v>4.0291087962962971E-3</v>
      </c>
      <c r="K2296">
        <v>40.727031111101397</v>
      </c>
      <c r="L2296">
        <v>-74.007511138916001</v>
      </c>
      <c r="M2296">
        <v>40.721293000000003</v>
      </c>
      <c r="N2296">
        <v>-73.994055000000003</v>
      </c>
      <c r="O2296" s="5">
        <v>41924.843436400464</v>
      </c>
      <c r="P2296" s="5">
        <v>41924.85353980324</v>
      </c>
      <c r="Q2296" s="5">
        <v>41924.861593055553</v>
      </c>
      <c r="R2296" s="5">
        <v>41924.867747395831</v>
      </c>
      <c r="S2296">
        <f t="shared" si="70"/>
        <v>41</v>
      </c>
      <c r="T2296">
        <f t="shared" si="71"/>
        <v>7</v>
      </c>
    </row>
    <row r="2297" spans="1:20" x14ac:dyDescent="0.25">
      <c r="A2297">
        <v>1350002</v>
      </c>
      <c r="B2297">
        <v>120385</v>
      </c>
      <c r="C2297">
        <v>22502</v>
      </c>
      <c r="D2297" t="s">
        <v>23</v>
      </c>
      <c r="E2297" t="s">
        <v>539</v>
      </c>
      <c r="F2297" t="s">
        <v>20</v>
      </c>
      <c r="G2297" t="s">
        <v>562</v>
      </c>
      <c r="H2297">
        <v>1</v>
      </c>
      <c r="I2297" t="s">
        <v>563</v>
      </c>
      <c r="J2297" s="1">
        <v>4.0291087962962971E-3</v>
      </c>
      <c r="K2297">
        <v>40.727031111101397</v>
      </c>
      <c r="L2297">
        <v>-74.007511138916001</v>
      </c>
      <c r="M2297">
        <v>40.721293000000003</v>
      </c>
      <c r="N2297">
        <v>-73.994055000000003</v>
      </c>
      <c r="O2297" s="5">
        <v>41924.843436400464</v>
      </c>
      <c r="P2297" s="5">
        <v>41924.85353980324</v>
      </c>
      <c r="Q2297" s="5">
        <v>41924.861593055553</v>
      </c>
      <c r="R2297" s="5">
        <v>41924.867747395831</v>
      </c>
      <c r="S2297">
        <f t="shared" si="70"/>
        <v>41</v>
      </c>
      <c r="T2297">
        <f t="shared" si="71"/>
        <v>7</v>
      </c>
    </row>
    <row r="2298" spans="1:20" x14ac:dyDescent="0.25">
      <c r="A2298">
        <v>1350046</v>
      </c>
      <c r="B2298">
        <v>162330</v>
      </c>
      <c r="C2298">
        <v>157596</v>
      </c>
      <c r="D2298" t="s">
        <v>23</v>
      </c>
      <c r="E2298" t="s">
        <v>54</v>
      </c>
      <c r="F2298" t="s">
        <v>29</v>
      </c>
      <c r="G2298" t="s">
        <v>619</v>
      </c>
      <c r="H2298">
        <v>1</v>
      </c>
      <c r="I2298" t="s">
        <v>620</v>
      </c>
      <c r="K2298">
        <v>40.779126065705498</v>
      </c>
      <c r="L2298">
        <v>-73.954904894578206</v>
      </c>
      <c r="M2298">
        <v>40.776959599999998</v>
      </c>
      <c r="N2298">
        <v>-73.948906899999997</v>
      </c>
      <c r="O2298" s="5">
        <v>41924.843806828707</v>
      </c>
      <c r="P2298" s="5">
        <v>41924.843109907408</v>
      </c>
      <c r="Q2298" s="5">
        <v>41924.855088657408</v>
      </c>
      <c r="R2298" s="5">
        <v>41924.858680868056</v>
      </c>
      <c r="S2298">
        <f t="shared" si="70"/>
        <v>41</v>
      </c>
      <c r="T2298">
        <f t="shared" si="71"/>
        <v>7</v>
      </c>
    </row>
    <row r="2299" spans="1:20" x14ac:dyDescent="0.25">
      <c r="A2299">
        <v>1350042</v>
      </c>
      <c r="B2299">
        <v>123535</v>
      </c>
      <c r="C2299">
        <v>31156</v>
      </c>
      <c r="D2299" t="s">
        <v>23</v>
      </c>
      <c r="E2299" t="s">
        <v>341</v>
      </c>
      <c r="F2299" t="s">
        <v>342</v>
      </c>
      <c r="G2299" t="s">
        <v>2488</v>
      </c>
      <c r="H2299">
        <v>1</v>
      </c>
      <c r="I2299" t="s">
        <v>376</v>
      </c>
      <c r="J2299" s="1">
        <v>4.3825810185185183E-3</v>
      </c>
      <c r="K2299">
        <v>40.734213854853898</v>
      </c>
      <c r="L2299">
        <v>-74.006202029303594</v>
      </c>
      <c r="M2299">
        <v>40.7483602</v>
      </c>
      <c r="N2299">
        <v>-73.989084399999996</v>
      </c>
      <c r="O2299" s="5">
        <v>41924.844342951386</v>
      </c>
      <c r="P2299" s="5">
        <v>41924.851899328707</v>
      </c>
      <c r="Q2299" s="5">
        <v>41924.860069236114</v>
      </c>
      <c r="R2299" s="5">
        <v>41924.868053784725</v>
      </c>
      <c r="S2299">
        <f t="shared" si="70"/>
        <v>41</v>
      </c>
      <c r="T2299">
        <f t="shared" si="71"/>
        <v>7</v>
      </c>
    </row>
    <row r="2300" spans="1:20" x14ac:dyDescent="0.25">
      <c r="A2300">
        <v>1350053</v>
      </c>
      <c r="B2300">
        <v>136819</v>
      </c>
      <c r="C2300">
        <v>133627</v>
      </c>
      <c r="D2300" t="s">
        <v>23</v>
      </c>
      <c r="E2300" t="s">
        <v>518</v>
      </c>
      <c r="F2300" t="s">
        <v>342</v>
      </c>
      <c r="J2300" s="1">
        <v>9.4443981481481479E-3</v>
      </c>
      <c r="K2300">
        <v>40.764084531354698</v>
      </c>
      <c r="L2300">
        <v>-73.970499798529701</v>
      </c>
      <c r="M2300">
        <v>40.763261900000003</v>
      </c>
      <c r="N2300">
        <v>-73.970172700000006</v>
      </c>
      <c r="O2300" s="5">
        <v>41924.844808784721</v>
      </c>
      <c r="R2300" s="5">
        <v>41924.864522800926</v>
      </c>
      <c r="S2300">
        <f t="shared" si="70"/>
        <v>41</v>
      </c>
      <c r="T2300">
        <f t="shared" si="71"/>
        <v>7</v>
      </c>
    </row>
    <row r="2301" spans="1:20" x14ac:dyDescent="0.25">
      <c r="A2301">
        <v>1350096</v>
      </c>
      <c r="B2301">
        <v>99288</v>
      </c>
      <c r="C2301">
        <v>120179</v>
      </c>
      <c r="D2301" t="s">
        <v>53</v>
      </c>
      <c r="E2301" t="s">
        <v>286</v>
      </c>
      <c r="F2301" t="s">
        <v>45</v>
      </c>
      <c r="G2301" t="s">
        <v>135</v>
      </c>
      <c r="H2301">
        <v>1</v>
      </c>
      <c r="I2301" t="s">
        <v>136</v>
      </c>
      <c r="J2301" s="1">
        <v>1.6957546296296297E-2</v>
      </c>
      <c r="K2301">
        <v>40.760654436198898</v>
      </c>
      <c r="L2301">
        <v>-73.989582752602004</v>
      </c>
      <c r="M2301">
        <v>40.716209399999997</v>
      </c>
      <c r="N2301">
        <v>-74.015575299999995</v>
      </c>
      <c r="O2301" s="5">
        <v>41924.847093645833</v>
      </c>
      <c r="P2301" s="5">
        <v>41924.874631851853</v>
      </c>
      <c r="Q2301" s="5">
        <v>41924.901070347223</v>
      </c>
      <c r="R2301" s="5">
        <v>41924.914848738423</v>
      </c>
      <c r="S2301">
        <f t="shared" si="70"/>
        <v>41</v>
      </c>
      <c r="T2301">
        <f t="shared" si="71"/>
        <v>7</v>
      </c>
    </row>
    <row r="2302" spans="1:20" x14ac:dyDescent="0.25">
      <c r="A2302">
        <v>1350184</v>
      </c>
      <c r="B2302">
        <v>375585</v>
      </c>
      <c r="C2302">
        <v>103194</v>
      </c>
      <c r="D2302" t="s">
        <v>23</v>
      </c>
      <c r="E2302" t="s">
        <v>336</v>
      </c>
      <c r="F2302" t="s">
        <v>37</v>
      </c>
      <c r="G2302" t="s">
        <v>1430</v>
      </c>
      <c r="H2302">
        <v>1</v>
      </c>
      <c r="I2302" t="s">
        <v>372</v>
      </c>
      <c r="J2302" s="1">
        <v>4.1188541666666665E-3</v>
      </c>
      <c r="K2302">
        <v>40.762857763598497</v>
      </c>
      <c r="L2302">
        <v>-73.9716190014841</v>
      </c>
      <c r="M2302">
        <v>40.723324499999997</v>
      </c>
      <c r="N2302">
        <v>-73.995912799999999</v>
      </c>
      <c r="O2302" s="5">
        <v>41924.851791064815</v>
      </c>
      <c r="R2302" s="5">
        <v>41924.89600763889</v>
      </c>
      <c r="S2302">
        <f t="shared" si="70"/>
        <v>41</v>
      </c>
      <c r="T2302">
        <f t="shared" si="71"/>
        <v>7</v>
      </c>
    </row>
    <row r="2303" spans="1:20" x14ac:dyDescent="0.25">
      <c r="A2303">
        <v>1350184</v>
      </c>
      <c r="B2303">
        <v>375585</v>
      </c>
      <c r="C2303">
        <v>103194</v>
      </c>
      <c r="D2303" t="s">
        <v>23</v>
      </c>
      <c r="E2303" t="s">
        <v>336</v>
      </c>
      <c r="F2303" t="s">
        <v>37</v>
      </c>
      <c r="G2303" t="s">
        <v>337</v>
      </c>
      <c r="H2303">
        <v>1</v>
      </c>
      <c r="I2303" t="s">
        <v>338</v>
      </c>
      <c r="J2303" s="1">
        <v>4.1188541666666665E-3</v>
      </c>
      <c r="K2303">
        <v>40.762857763598497</v>
      </c>
      <c r="L2303">
        <v>-73.9716190014841</v>
      </c>
      <c r="M2303">
        <v>40.723324499999997</v>
      </c>
      <c r="N2303">
        <v>-73.995912799999999</v>
      </c>
      <c r="O2303" s="5">
        <v>41924.851791064815</v>
      </c>
      <c r="R2303" s="5">
        <v>41924.89600763889</v>
      </c>
      <c r="S2303">
        <f t="shared" si="70"/>
        <v>41</v>
      </c>
      <c r="T2303">
        <f t="shared" si="71"/>
        <v>7</v>
      </c>
    </row>
    <row r="2304" spans="1:20" x14ac:dyDescent="0.25">
      <c r="A2304">
        <v>1350214</v>
      </c>
      <c r="B2304">
        <v>134760</v>
      </c>
      <c r="C2304">
        <v>154545</v>
      </c>
      <c r="D2304" t="s">
        <v>23</v>
      </c>
      <c r="E2304" t="s">
        <v>816</v>
      </c>
      <c r="F2304" t="s">
        <v>817</v>
      </c>
      <c r="K2304">
        <v>40.737189999999998</v>
      </c>
      <c r="L2304">
        <v>-73.996953000000005</v>
      </c>
      <c r="M2304">
        <v>40.738061561623297</v>
      </c>
      <c r="N2304">
        <v>-73.997736427530597</v>
      </c>
      <c r="O2304" s="5">
        <v>41924.853644259259</v>
      </c>
      <c r="R2304" s="5">
        <v>41924.861928182872</v>
      </c>
      <c r="S2304">
        <f t="shared" si="70"/>
        <v>41</v>
      </c>
      <c r="T2304">
        <f t="shared" si="71"/>
        <v>7</v>
      </c>
    </row>
    <row r="2305" spans="1:20" x14ac:dyDescent="0.25">
      <c r="A2305">
        <v>1350273</v>
      </c>
      <c r="B2305">
        <v>116195</v>
      </c>
      <c r="C2305">
        <v>104954</v>
      </c>
      <c r="D2305" t="s">
        <v>23</v>
      </c>
      <c r="E2305" t="s">
        <v>137</v>
      </c>
      <c r="F2305" t="s">
        <v>115</v>
      </c>
      <c r="K2305">
        <v>40.745078589413303</v>
      </c>
      <c r="L2305">
        <v>-73.988821506500202</v>
      </c>
      <c r="M2305">
        <v>40.742564999999999</v>
      </c>
      <c r="N2305">
        <v>-74.001040000000003</v>
      </c>
      <c r="O2305" s="5">
        <v>41924.85545422454</v>
      </c>
      <c r="P2305" s="5">
        <v>41924.857587361112</v>
      </c>
      <c r="Q2305" s="5">
        <v>41924.865457615742</v>
      </c>
      <c r="R2305" s="5">
        <v>41924.872018587965</v>
      </c>
      <c r="S2305">
        <f t="shared" si="70"/>
        <v>41</v>
      </c>
      <c r="T2305">
        <f t="shared" si="71"/>
        <v>7</v>
      </c>
    </row>
    <row r="2306" spans="1:20" x14ac:dyDescent="0.25">
      <c r="A2306">
        <v>1350421</v>
      </c>
      <c r="B2306">
        <v>63147</v>
      </c>
      <c r="C2306">
        <v>86938</v>
      </c>
      <c r="D2306" t="s">
        <v>53</v>
      </c>
      <c r="E2306" t="s">
        <v>286</v>
      </c>
      <c r="F2306" t="s">
        <v>45</v>
      </c>
      <c r="G2306" t="s">
        <v>1140</v>
      </c>
      <c r="H2306">
        <v>1</v>
      </c>
      <c r="I2306" t="s">
        <v>1141</v>
      </c>
      <c r="J2306" s="1">
        <v>8.4380671296296304E-3</v>
      </c>
      <c r="K2306">
        <v>40.760654436198898</v>
      </c>
      <c r="L2306">
        <v>-73.989582752602004</v>
      </c>
      <c r="M2306">
        <v>40.743701000000001</v>
      </c>
      <c r="N2306">
        <v>-73.987386000000001</v>
      </c>
      <c r="O2306" s="5">
        <v>41924.8609984375</v>
      </c>
      <c r="P2306" s="5">
        <v>41924.877641701387</v>
      </c>
      <c r="Q2306" s="5">
        <v>41924.895583495367</v>
      </c>
      <c r="R2306" s="5">
        <v>41924.904601423608</v>
      </c>
      <c r="S2306">
        <f t="shared" si="70"/>
        <v>41</v>
      </c>
      <c r="T2306">
        <f t="shared" si="71"/>
        <v>7</v>
      </c>
    </row>
    <row r="2307" spans="1:20" x14ac:dyDescent="0.25">
      <c r="A2307">
        <v>1350421</v>
      </c>
      <c r="B2307">
        <v>63147</v>
      </c>
      <c r="C2307">
        <v>86938</v>
      </c>
      <c r="D2307" t="s">
        <v>53</v>
      </c>
      <c r="E2307" t="s">
        <v>286</v>
      </c>
      <c r="F2307" t="s">
        <v>45</v>
      </c>
      <c r="G2307" t="s">
        <v>1198</v>
      </c>
      <c r="H2307">
        <v>2</v>
      </c>
      <c r="I2307" t="s">
        <v>176</v>
      </c>
      <c r="J2307" s="1">
        <v>8.4380671296296304E-3</v>
      </c>
      <c r="K2307">
        <v>40.760654436198898</v>
      </c>
      <c r="L2307">
        <v>-73.989582752602004</v>
      </c>
      <c r="M2307">
        <v>40.743701000000001</v>
      </c>
      <c r="N2307">
        <v>-73.987386000000001</v>
      </c>
      <c r="O2307" s="5">
        <v>41924.8609984375</v>
      </c>
      <c r="P2307" s="5">
        <v>41924.877641701387</v>
      </c>
      <c r="Q2307" s="5">
        <v>41924.895583495367</v>
      </c>
      <c r="R2307" s="5">
        <v>41924.904601423608</v>
      </c>
      <c r="S2307">
        <f t="shared" ref="S2307:S2370" si="72">WEEKNUM(O2307,21)</f>
        <v>41</v>
      </c>
      <c r="T2307">
        <f t="shared" ref="T2307:T2370" si="73">WEEKDAY(O2307,11)</f>
        <v>7</v>
      </c>
    </row>
    <row r="2308" spans="1:20" x14ac:dyDescent="0.25">
      <c r="A2308">
        <v>1350421</v>
      </c>
      <c r="B2308">
        <v>63147</v>
      </c>
      <c r="C2308">
        <v>86938</v>
      </c>
      <c r="D2308" t="s">
        <v>53</v>
      </c>
      <c r="E2308" t="s">
        <v>286</v>
      </c>
      <c r="F2308" t="s">
        <v>45</v>
      </c>
      <c r="G2308" t="s">
        <v>1222</v>
      </c>
      <c r="H2308">
        <v>1</v>
      </c>
      <c r="I2308" t="s">
        <v>1141</v>
      </c>
      <c r="J2308" s="1">
        <v>8.4380671296296304E-3</v>
      </c>
      <c r="K2308">
        <v>40.760654436198898</v>
      </c>
      <c r="L2308">
        <v>-73.989582752602004</v>
      </c>
      <c r="M2308">
        <v>40.743701000000001</v>
      </c>
      <c r="N2308">
        <v>-73.987386000000001</v>
      </c>
      <c r="O2308" s="5">
        <v>41924.8609984375</v>
      </c>
      <c r="P2308" s="5">
        <v>41924.877641701387</v>
      </c>
      <c r="Q2308" s="5">
        <v>41924.895583495367</v>
      </c>
      <c r="R2308" s="5">
        <v>41924.904601423608</v>
      </c>
      <c r="S2308">
        <f t="shared" si="72"/>
        <v>41</v>
      </c>
      <c r="T2308">
        <f t="shared" si="73"/>
        <v>7</v>
      </c>
    </row>
    <row r="2309" spans="1:20" x14ac:dyDescent="0.25">
      <c r="A2309">
        <v>1350444</v>
      </c>
      <c r="B2309">
        <v>101113</v>
      </c>
      <c r="C2309">
        <v>156712</v>
      </c>
      <c r="D2309" t="s">
        <v>23</v>
      </c>
      <c r="E2309" t="s">
        <v>851</v>
      </c>
      <c r="J2309" s="1">
        <v>5.6323611111111114E-3</v>
      </c>
      <c r="K2309">
        <v>40.716264247837003</v>
      </c>
      <c r="L2309">
        <v>-73.998145073807095</v>
      </c>
      <c r="M2309">
        <v>40.744037200000001</v>
      </c>
      <c r="N2309">
        <v>-73.996426400000004</v>
      </c>
      <c r="O2309" s="5">
        <v>41924.862900335647</v>
      </c>
      <c r="P2309" s="5">
        <v>41924.868228541665</v>
      </c>
      <c r="Q2309" s="5">
        <v>41924.881654282406</v>
      </c>
      <c r="R2309" s="5">
        <v>41924.895234606483</v>
      </c>
      <c r="S2309">
        <f t="shared" si="72"/>
        <v>41</v>
      </c>
      <c r="T2309">
        <f t="shared" si="73"/>
        <v>7</v>
      </c>
    </row>
    <row r="2310" spans="1:20" x14ac:dyDescent="0.25">
      <c r="A2310">
        <v>1350554</v>
      </c>
      <c r="B2310">
        <v>145389</v>
      </c>
      <c r="C2310">
        <v>140096</v>
      </c>
      <c r="D2310" t="s">
        <v>23</v>
      </c>
      <c r="E2310" t="s">
        <v>341</v>
      </c>
      <c r="F2310" t="s">
        <v>342</v>
      </c>
      <c r="G2310" t="s">
        <v>939</v>
      </c>
      <c r="H2310">
        <v>1</v>
      </c>
      <c r="I2310" t="s">
        <v>348</v>
      </c>
      <c r="J2310" s="1">
        <v>5.4469444444444452E-3</v>
      </c>
      <c r="K2310">
        <v>40.734213854853898</v>
      </c>
      <c r="L2310">
        <v>-74.006202029303594</v>
      </c>
      <c r="M2310">
        <v>40.729171000000001</v>
      </c>
      <c r="N2310">
        <v>-73.999358999999998</v>
      </c>
      <c r="O2310" s="5">
        <v>41924.866227361112</v>
      </c>
      <c r="P2310" s="5">
        <v>41924.871437627313</v>
      </c>
      <c r="Q2310" s="5">
        <v>41924.886611886577</v>
      </c>
      <c r="R2310" s="5">
        <v>41924.891887673613</v>
      </c>
      <c r="S2310">
        <f t="shared" si="72"/>
        <v>41</v>
      </c>
      <c r="T2310">
        <f t="shared" si="73"/>
        <v>7</v>
      </c>
    </row>
    <row r="2311" spans="1:20" x14ac:dyDescent="0.25">
      <c r="A2311">
        <v>1350817</v>
      </c>
      <c r="B2311">
        <v>42461</v>
      </c>
      <c r="C2311">
        <v>147300</v>
      </c>
      <c r="D2311" t="s">
        <v>23</v>
      </c>
      <c r="E2311" t="s">
        <v>77</v>
      </c>
      <c r="F2311" t="s">
        <v>78</v>
      </c>
      <c r="G2311" t="s">
        <v>1032</v>
      </c>
      <c r="H2311">
        <v>1</v>
      </c>
      <c r="I2311" t="s">
        <v>902</v>
      </c>
      <c r="K2311">
        <v>40.737726686483299</v>
      </c>
      <c r="L2311">
        <v>-73.996515278059206</v>
      </c>
      <c r="M2311">
        <v>40.735576000000002</v>
      </c>
      <c r="N2311">
        <v>-74.007375999999994</v>
      </c>
      <c r="O2311" s="5">
        <v>41924.877024733796</v>
      </c>
      <c r="P2311" s="5">
        <v>41924.88929658565</v>
      </c>
      <c r="Q2311" s="5">
        <v>41924.897168437499</v>
      </c>
      <c r="R2311" s="5">
        <v>41924.901281689818</v>
      </c>
      <c r="S2311">
        <f t="shared" si="72"/>
        <v>41</v>
      </c>
      <c r="T2311">
        <f t="shared" si="73"/>
        <v>7</v>
      </c>
    </row>
    <row r="2312" spans="1:20" x14ac:dyDescent="0.25">
      <c r="A2312">
        <v>1350817</v>
      </c>
      <c r="B2312">
        <v>42461</v>
      </c>
      <c r="C2312">
        <v>147300</v>
      </c>
      <c r="D2312" t="s">
        <v>23</v>
      </c>
      <c r="E2312" t="s">
        <v>77</v>
      </c>
      <c r="F2312" t="s">
        <v>78</v>
      </c>
      <c r="G2312" t="s">
        <v>2381</v>
      </c>
      <c r="H2312">
        <v>2</v>
      </c>
      <c r="I2312" t="s">
        <v>902</v>
      </c>
      <c r="K2312">
        <v>40.737726686483299</v>
      </c>
      <c r="L2312">
        <v>-73.996515278059206</v>
      </c>
      <c r="M2312">
        <v>40.735576000000002</v>
      </c>
      <c r="N2312">
        <v>-74.007375999999994</v>
      </c>
      <c r="O2312" s="5">
        <v>41924.877024733796</v>
      </c>
      <c r="P2312" s="5">
        <v>41924.88929658565</v>
      </c>
      <c r="Q2312" s="5">
        <v>41924.897168437499</v>
      </c>
      <c r="R2312" s="5">
        <v>41924.901281689818</v>
      </c>
      <c r="S2312">
        <f t="shared" si="72"/>
        <v>41</v>
      </c>
      <c r="T2312">
        <f t="shared" si="73"/>
        <v>7</v>
      </c>
    </row>
    <row r="2313" spans="1:20" x14ac:dyDescent="0.25">
      <c r="A2313">
        <v>1350821</v>
      </c>
      <c r="B2313">
        <v>50320</v>
      </c>
      <c r="C2313">
        <v>59348</v>
      </c>
      <c r="D2313" t="s">
        <v>85</v>
      </c>
      <c r="E2313" t="s">
        <v>2518</v>
      </c>
      <c r="F2313" t="s">
        <v>342</v>
      </c>
      <c r="J2313" s="1">
        <v>3.7176041666666664E-3</v>
      </c>
      <c r="K2313">
        <v>40.759216000000002</v>
      </c>
      <c r="L2313">
        <v>-73.969631800000002</v>
      </c>
      <c r="M2313">
        <v>40.730168999999997</v>
      </c>
      <c r="N2313">
        <v>-73.993048999999999</v>
      </c>
      <c r="O2313" s="5">
        <v>41924.878235138887</v>
      </c>
      <c r="P2313" s="5">
        <v>41924.883348877316</v>
      </c>
      <c r="Q2313" s="5">
        <v>41924.888093530091</v>
      </c>
      <c r="R2313" s="5">
        <v>41924.89910638889</v>
      </c>
      <c r="S2313">
        <f t="shared" si="72"/>
        <v>41</v>
      </c>
      <c r="T2313">
        <f t="shared" si="73"/>
        <v>7</v>
      </c>
    </row>
    <row r="2314" spans="1:20" x14ac:dyDescent="0.25">
      <c r="A2314">
        <v>1350862</v>
      </c>
      <c r="B2314">
        <v>110858</v>
      </c>
      <c r="C2314">
        <v>144384</v>
      </c>
      <c r="D2314" t="s">
        <v>23</v>
      </c>
      <c r="E2314" t="s">
        <v>2032</v>
      </c>
      <c r="K2314">
        <v>40.773878974261201</v>
      </c>
      <c r="L2314">
        <v>-73.951707697515602</v>
      </c>
      <c r="M2314">
        <v>40.777122800000001</v>
      </c>
      <c r="N2314">
        <v>-73.957647800000004</v>
      </c>
      <c r="O2314" s="5">
        <v>41924.879072916665</v>
      </c>
      <c r="P2314" s="5">
        <v>41924.878327337959</v>
      </c>
      <c r="Q2314" s="5">
        <v>41924.887566134261</v>
      </c>
      <c r="R2314" s="5">
        <v>41924.894976724536</v>
      </c>
      <c r="S2314">
        <f t="shared" si="72"/>
        <v>41</v>
      </c>
      <c r="T2314">
        <f t="shared" si="73"/>
        <v>7</v>
      </c>
    </row>
    <row r="2315" spans="1:20" x14ac:dyDescent="0.25">
      <c r="A2315">
        <v>1350938</v>
      </c>
      <c r="B2315">
        <v>42408</v>
      </c>
      <c r="C2315">
        <v>81285</v>
      </c>
      <c r="D2315" t="s">
        <v>23</v>
      </c>
      <c r="E2315" t="s">
        <v>2177</v>
      </c>
      <c r="F2315" t="s">
        <v>91</v>
      </c>
      <c r="G2315" t="s">
        <v>2351</v>
      </c>
      <c r="H2315">
        <v>1</v>
      </c>
      <c r="I2315" t="s">
        <v>2352</v>
      </c>
      <c r="K2315">
        <v>40.772256716391396</v>
      </c>
      <c r="L2315">
        <v>-73.9557027505858</v>
      </c>
      <c r="M2315">
        <v>40.780397338268301</v>
      </c>
      <c r="N2315">
        <v>-73.955726060601506</v>
      </c>
      <c r="O2315" s="5">
        <v>41924.882571238428</v>
      </c>
      <c r="P2315" s="5">
        <v>41924.892601388892</v>
      </c>
      <c r="Q2315" s="5">
        <v>41924.909826006944</v>
      </c>
      <c r="R2315" s="5">
        <v>41924.916962685187</v>
      </c>
      <c r="S2315">
        <f t="shared" si="72"/>
        <v>41</v>
      </c>
      <c r="T2315">
        <f t="shared" si="73"/>
        <v>7</v>
      </c>
    </row>
    <row r="2316" spans="1:20" x14ac:dyDescent="0.25">
      <c r="A2316">
        <v>1351034</v>
      </c>
      <c r="B2316">
        <v>54308</v>
      </c>
      <c r="C2316">
        <v>104533</v>
      </c>
      <c r="D2316" t="s">
        <v>23</v>
      </c>
      <c r="E2316" t="s">
        <v>543</v>
      </c>
      <c r="F2316" t="s">
        <v>70</v>
      </c>
      <c r="G2316" t="s">
        <v>544</v>
      </c>
      <c r="H2316">
        <v>1</v>
      </c>
      <c r="I2316" t="s">
        <v>544</v>
      </c>
      <c r="K2316">
        <v>40.737356168684997</v>
      </c>
      <c r="L2316">
        <v>-73.990666866302504</v>
      </c>
      <c r="M2316">
        <v>40.723948499999999</v>
      </c>
      <c r="N2316">
        <v>-74.003447499999993</v>
      </c>
      <c r="O2316" s="5">
        <v>41924.887498553238</v>
      </c>
      <c r="P2316" s="5">
        <v>41924.89855189815</v>
      </c>
      <c r="Q2316" s="5">
        <v>41924.906873321757</v>
      </c>
      <c r="R2316" s="5">
        <v>41924.914913981484</v>
      </c>
      <c r="S2316">
        <f t="shared" si="72"/>
        <v>41</v>
      </c>
      <c r="T2316">
        <f t="shared" si="73"/>
        <v>7</v>
      </c>
    </row>
    <row r="2317" spans="1:20" x14ac:dyDescent="0.25">
      <c r="A2317">
        <v>1351083</v>
      </c>
      <c r="B2317">
        <v>102801</v>
      </c>
      <c r="C2317">
        <v>114393</v>
      </c>
      <c r="D2317" t="s">
        <v>53</v>
      </c>
      <c r="E2317" t="s">
        <v>171</v>
      </c>
      <c r="F2317" t="s">
        <v>37</v>
      </c>
      <c r="G2317" t="s">
        <v>579</v>
      </c>
      <c r="H2317">
        <v>1</v>
      </c>
      <c r="I2317" t="s">
        <v>645</v>
      </c>
      <c r="J2317" s="1">
        <v>2.2456689814814815E-2</v>
      </c>
      <c r="K2317">
        <v>40.721979579708403</v>
      </c>
      <c r="L2317">
        <v>-73.988148214155601</v>
      </c>
      <c r="M2317">
        <v>40.714517480188597</v>
      </c>
      <c r="N2317">
        <v>-74.0070190819375</v>
      </c>
      <c r="O2317" s="5">
        <v>41924.88984570602</v>
      </c>
      <c r="P2317" s="5">
        <v>41924.921071643519</v>
      </c>
      <c r="Q2317" s="5">
        <v>41924.928617928243</v>
      </c>
      <c r="R2317" s="5">
        <v>41924.935552187497</v>
      </c>
      <c r="S2317">
        <f t="shared" si="72"/>
        <v>41</v>
      </c>
      <c r="T2317">
        <f t="shared" si="73"/>
        <v>7</v>
      </c>
    </row>
    <row r="2318" spans="1:20" x14ac:dyDescent="0.25">
      <c r="A2318">
        <v>1351193</v>
      </c>
      <c r="B2318">
        <v>45846</v>
      </c>
      <c r="C2318">
        <v>84770</v>
      </c>
      <c r="D2318" t="s">
        <v>23</v>
      </c>
      <c r="E2318" t="s">
        <v>243</v>
      </c>
      <c r="F2318" t="s">
        <v>70</v>
      </c>
      <c r="G2318" t="s">
        <v>339</v>
      </c>
      <c r="H2318">
        <v>2</v>
      </c>
      <c r="I2318" t="s">
        <v>340</v>
      </c>
      <c r="K2318">
        <v>40.731795470614898</v>
      </c>
      <c r="L2318">
        <v>-73.985672593116803</v>
      </c>
      <c r="M2318">
        <v>40.741287999999997</v>
      </c>
      <c r="N2318">
        <v>-73.978887999999998</v>
      </c>
      <c r="O2318" s="5">
        <v>41924.89545152778</v>
      </c>
      <c r="P2318" s="5">
        <v>41924.913970925925</v>
      </c>
      <c r="Q2318" s="5">
        <v>41924.940805416663</v>
      </c>
      <c r="R2318" s="5">
        <v>41924.946271631947</v>
      </c>
      <c r="S2318">
        <f t="shared" si="72"/>
        <v>41</v>
      </c>
      <c r="T2318">
        <f t="shared" si="73"/>
        <v>7</v>
      </c>
    </row>
    <row r="2319" spans="1:20" x14ac:dyDescent="0.25">
      <c r="A2319">
        <v>1351205</v>
      </c>
      <c r="B2319">
        <v>148649</v>
      </c>
      <c r="C2319">
        <v>3296</v>
      </c>
      <c r="D2319" t="s">
        <v>23</v>
      </c>
      <c r="E2319" t="s">
        <v>36</v>
      </c>
      <c r="F2319" t="s">
        <v>37</v>
      </c>
      <c r="G2319" t="s">
        <v>895</v>
      </c>
      <c r="H2319">
        <v>1</v>
      </c>
      <c r="I2319" t="s">
        <v>896</v>
      </c>
      <c r="J2319" s="1">
        <v>7.0710648148148156E-3</v>
      </c>
      <c r="K2319">
        <v>40.7261096570601</v>
      </c>
      <c r="L2319">
        <v>-74.002491863200504</v>
      </c>
      <c r="M2319">
        <v>40.720931499999999</v>
      </c>
      <c r="N2319">
        <v>-74.002070200000006</v>
      </c>
      <c r="O2319" s="5">
        <v>41924.895833969909</v>
      </c>
      <c r="P2319" s="5">
        <v>41924.905876481484</v>
      </c>
      <c r="Q2319" s="5">
        <v>41924.924172060186</v>
      </c>
      <c r="R2319" s="5">
        <v>41924.927690370372</v>
      </c>
      <c r="S2319">
        <f t="shared" si="72"/>
        <v>41</v>
      </c>
      <c r="T2319">
        <f t="shared" si="73"/>
        <v>7</v>
      </c>
    </row>
    <row r="2320" spans="1:20" x14ac:dyDescent="0.25">
      <c r="A2320">
        <v>1351205</v>
      </c>
      <c r="B2320">
        <v>148649</v>
      </c>
      <c r="C2320">
        <v>3296</v>
      </c>
      <c r="D2320" t="s">
        <v>23</v>
      </c>
      <c r="E2320" t="s">
        <v>36</v>
      </c>
      <c r="F2320" t="s">
        <v>37</v>
      </c>
      <c r="G2320" t="s">
        <v>727</v>
      </c>
      <c r="H2320">
        <v>1</v>
      </c>
      <c r="I2320" t="s">
        <v>728</v>
      </c>
      <c r="J2320" s="1">
        <v>7.0710648148148156E-3</v>
      </c>
      <c r="K2320">
        <v>40.7261096570601</v>
      </c>
      <c r="L2320">
        <v>-74.002491863200504</v>
      </c>
      <c r="M2320">
        <v>40.720931499999999</v>
      </c>
      <c r="N2320">
        <v>-74.002070200000006</v>
      </c>
      <c r="O2320" s="5">
        <v>41924.895833969909</v>
      </c>
      <c r="P2320" s="5">
        <v>41924.905876481484</v>
      </c>
      <c r="Q2320" s="5">
        <v>41924.924172060186</v>
      </c>
      <c r="R2320" s="5">
        <v>41924.927690370372</v>
      </c>
      <c r="S2320">
        <f t="shared" si="72"/>
        <v>41</v>
      </c>
      <c r="T2320">
        <f t="shared" si="73"/>
        <v>7</v>
      </c>
    </row>
    <row r="2321" spans="1:20" x14ac:dyDescent="0.25">
      <c r="A2321">
        <v>1351298</v>
      </c>
      <c r="B2321">
        <v>54904</v>
      </c>
      <c r="C2321">
        <v>146696</v>
      </c>
      <c r="D2321" t="s">
        <v>53</v>
      </c>
      <c r="E2321" t="s">
        <v>730</v>
      </c>
      <c r="F2321" t="s">
        <v>91</v>
      </c>
      <c r="G2321" t="s">
        <v>731</v>
      </c>
      <c r="H2321">
        <v>1</v>
      </c>
      <c r="I2321" t="s">
        <v>732</v>
      </c>
      <c r="J2321" s="1">
        <v>6.0395833333333334E-3</v>
      </c>
      <c r="K2321">
        <v>40.722748587419602</v>
      </c>
      <c r="L2321">
        <v>-73.996061916918705</v>
      </c>
      <c r="M2321">
        <v>40.737149000000002</v>
      </c>
      <c r="N2321">
        <v>-73.979189000000005</v>
      </c>
      <c r="O2321" s="5">
        <v>41924.899559247686</v>
      </c>
      <c r="P2321" s="5">
        <v>41924.922546261572</v>
      </c>
      <c r="Q2321" s="5">
        <v>41924.944466921297</v>
      </c>
      <c r="R2321" s="5">
        <v>41924.947192349537</v>
      </c>
      <c r="S2321">
        <f t="shared" si="72"/>
        <v>41</v>
      </c>
      <c r="T2321">
        <f t="shared" si="73"/>
        <v>7</v>
      </c>
    </row>
    <row r="2322" spans="1:20" x14ac:dyDescent="0.25">
      <c r="A2322">
        <v>1351302</v>
      </c>
      <c r="B2322">
        <v>259341</v>
      </c>
      <c r="C2322">
        <v>139995</v>
      </c>
      <c r="D2322" t="s">
        <v>23</v>
      </c>
      <c r="E2322" t="s">
        <v>258</v>
      </c>
      <c r="F2322" t="s">
        <v>20</v>
      </c>
      <c r="G2322" t="s">
        <v>1369</v>
      </c>
      <c r="H2322">
        <v>3</v>
      </c>
      <c r="I2322" t="s">
        <v>522</v>
      </c>
      <c r="K2322">
        <v>40.724339999999998</v>
      </c>
      <c r="L2322">
        <v>-73.990960000000001</v>
      </c>
      <c r="M2322">
        <v>40.727404999999997</v>
      </c>
      <c r="N2322">
        <v>-73.991802000000007</v>
      </c>
      <c r="O2322" s="5">
        <v>41924.900384444445</v>
      </c>
      <c r="P2322" s="5">
        <v>41924.903093553243</v>
      </c>
      <c r="Q2322" s="5">
        <v>41924.914436956016</v>
      </c>
      <c r="R2322" s="5">
        <v>41924.920229525465</v>
      </c>
      <c r="S2322">
        <f t="shared" si="72"/>
        <v>41</v>
      </c>
      <c r="T2322">
        <f t="shared" si="73"/>
        <v>7</v>
      </c>
    </row>
    <row r="2323" spans="1:20" x14ac:dyDescent="0.25">
      <c r="A2323">
        <v>1351358</v>
      </c>
      <c r="B2323">
        <v>201438</v>
      </c>
      <c r="C2323">
        <v>86938</v>
      </c>
      <c r="D2323" t="s">
        <v>53</v>
      </c>
      <c r="E2323" t="s">
        <v>1106</v>
      </c>
      <c r="F2323" t="s">
        <v>49</v>
      </c>
      <c r="G2323" t="s">
        <v>2797</v>
      </c>
      <c r="H2323">
        <v>1</v>
      </c>
      <c r="I2323" t="s">
        <v>359</v>
      </c>
      <c r="K2323">
        <v>40.7400387954075</v>
      </c>
      <c r="L2323">
        <v>-73.985989093780503</v>
      </c>
      <c r="M2323">
        <v>40.771732</v>
      </c>
      <c r="N2323">
        <v>-73.959874999999997</v>
      </c>
      <c r="O2323" s="5">
        <v>41924.902565428238</v>
      </c>
      <c r="P2323" s="5">
        <v>41924.906809386572</v>
      </c>
      <c r="Q2323" s="5">
        <v>41924.916290243054</v>
      </c>
      <c r="R2323" s="5">
        <v>41924.927238310185</v>
      </c>
      <c r="S2323">
        <f t="shared" si="72"/>
        <v>41</v>
      </c>
      <c r="T2323">
        <f t="shared" si="73"/>
        <v>7</v>
      </c>
    </row>
    <row r="2324" spans="1:20" x14ac:dyDescent="0.25">
      <c r="A2324">
        <v>1351400</v>
      </c>
      <c r="B2324">
        <v>284312</v>
      </c>
      <c r="C2324">
        <v>32580</v>
      </c>
      <c r="D2324" t="s">
        <v>23</v>
      </c>
      <c r="E2324" t="s">
        <v>234</v>
      </c>
      <c r="F2324" t="s">
        <v>70</v>
      </c>
      <c r="G2324" t="s">
        <v>523</v>
      </c>
      <c r="H2324">
        <v>1</v>
      </c>
      <c r="I2324" t="s">
        <v>524</v>
      </c>
      <c r="K2324">
        <v>40.7231283099199</v>
      </c>
      <c r="L2324">
        <v>-74.002060890197697</v>
      </c>
      <c r="M2324">
        <v>40.728555999999998</v>
      </c>
      <c r="N2324">
        <v>-73.980680000000007</v>
      </c>
      <c r="O2324" s="5">
        <v>41924.905561226849</v>
      </c>
      <c r="P2324" s="5">
        <v>41924.90463109954</v>
      </c>
      <c r="Q2324" s="5">
        <v>41924.914523310188</v>
      </c>
      <c r="R2324" s="5">
        <v>41924.922037071759</v>
      </c>
      <c r="S2324">
        <f t="shared" si="72"/>
        <v>41</v>
      </c>
      <c r="T2324">
        <f t="shared" si="73"/>
        <v>7</v>
      </c>
    </row>
    <row r="2325" spans="1:20" x14ac:dyDescent="0.25">
      <c r="A2325">
        <v>1351400</v>
      </c>
      <c r="B2325">
        <v>284312</v>
      </c>
      <c r="C2325">
        <v>32580</v>
      </c>
      <c r="D2325" t="s">
        <v>23</v>
      </c>
      <c r="E2325" t="s">
        <v>234</v>
      </c>
      <c r="F2325" t="s">
        <v>70</v>
      </c>
      <c r="G2325" t="s">
        <v>1632</v>
      </c>
      <c r="H2325">
        <v>1</v>
      </c>
      <c r="I2325" t="s">
        <v>340</v>
      </c>
      <c r="K2325">
        <v>40.7231283099199</v>
      </c>
      <c r="L2325">
        <v>-74.002060890197697</v>
      </c>
      <c r="M2325">
        <v>40.728555999999998</v>
      </c>
      <c r="N2325">
        <v>-73.980680000000007</v>
      </c>
      <c r="O2325" s="5">
        <v>41924.905561226849</v>
      </c>
      <c r="P2325" s="5">
        <v>41924.90463109954</v>
      </c>
      <c r="Q2325" s="5">
        <v>41924.914523310188</v>
      </c>
      <c r="R2325" s="5">
        <v>41924.922037071759</v>
      </c>
      <c r="S2325">
        <f t="shared" si="72"/>
        <v>41</v>
      </c>
      <c r="T2325">
        <f t="shared" si="73"/>
        <v>7</v>
      </c>
    </row>
    <row r="2326" spans="1:20" x14ac:dyDescent="0.25">
      <c r="A2326">
        <v>1351412</v>
      </c>
      <c r="B2326">
        <v>375731</v>
      </c>
      <c r="C2326">
        <v>137090</v>
      </c>
      <c r="D2326" t="s">
        <v>23</v>
      </c>
      <c r="E2326" t="s">
        <v>62</v>
      </c>
      <c r="F2326" t="s">
        <v>63</v>
      </c>
      <c r="G2326" t="s">
        <v>1044</v>
      </c>
      <c r="H2326">
        <v>1</v>
      </c>
      <c r="I2326" t="s">
        <v>249</v>
      </c>
      <c r="K2326">
        <v>40.727518945156902</v>
      </c>
      <c r="L2326">
        <v>-73.988671302795396</v>
      </c>
      <c r="M2326">
        <v>40.745977099999998</v>
      </c>
      <c r="N2326">
        <v>-73.991552999999996</v>
      </c>
      <c r="O2326" s="5">
        <v>41924.906291678242</v>
      </c>
      <c r="P2326" s="5">
        <v>41924.908801365738</v>
      </c>
      <c r="Q2326" s="5">
        <v>41924.916671018516</v>
      </c>
      <c r="R2326" s="5">
        <v>41924.925409097224</v>
      </c>
      <c r="S2326">
        <f t="shared" si="72"/>
        <v>41</v>
      </c>
      <c r="T2326">
        <f t="shared" si="73"/>
        <v>7</v>
      </c>
    </row>
    <row r="2327" spans="1:20" x14ac:dyDescent="0.25">
      <c r="A2327">
        <v>1351573</v>
      </c>
      <c r="B2327">
        <v>375836</v>
      </c>
      <c r="C2327">
        <v>69889</v>
      </c>
      <c r="D2327" t="s">
        <v>23</v>
      </c>
      <c r="E2327" t="s">
        <v>243</v>
      </c>
      <c r="F2327" t="s">
        <v>70</v>
      </c>
      <c r="G2327" t="s">
        <v>339</v>
      </c>
      <c r="H2327">
        <v>1</v>
      </c>
      <c r="I2327" t="s">
        <v>340</v>
      </c>
      <c r="K2327">
        <v>40.731795470614898</v>
      </c>
      <c r="L2327">
        <v>-73.985672593116803</v>
      </c>
      <c r="M2327">
        <v>40.747038000000003</v>
      </c>
      <c r="N2327">
        <v>-73.986654999999999</v>
      </c>
      <c r="O2327" s="5">
        <v>41924.914384340278</v>
      </c>
      <c r="P2327" s="5">
        <v>41924.930593553239</v>
      </c>
      <c r="Q2327" s="5">
        <v>41924.960677546296</v>
      </c>
      <c r="R2327" s="5">
        <v>41924.973155509259</v>
      </c>
      <c r="S2327">
        <f t="shared" si="72"/>
        <v>41</v>
      </c>
      <c r="T2327">
        <f t="shared" si="73"/>
        <v>7</v>
      </c>
    </row>
    <row r="2328" spans="1:20" x14ac:dyDescent="0.25">
      <c r="A2328">
        <v>1351649</v>
      </c>
      <c r="B2328">
        <v>208186</v>
      </c>
      <c r="C2328">
        <v>53990</v>
      </c>
      <c r="D2328" t="s">
        <v>23</v>
      </c>
      <c r="E2328" t="s">
        <v>247</v>
      </c>
      <c r="G2328" t="s">
        <v>1315</v>
      </c>
      <c r="H2328">
        <v>1</v>
      </c>
      <c r="I2328" t="s">
        <v>613</v>
      </c>
      <c r="J2328" s="1">
        <v>5.199444444444444E-3</v>
      </c>
      <c r="K2328">
        <v>40.721353749744097</v>
      </c>
      <c r="L2328">
        <v>-73.997525293959001</v>
      </c>
      <c r="M2328">
        <v>40.719060008451997</v>
      </c>
      <c r="N2328">
        <v>-73.948751818457595</v>
      </c>
      <c r="O2328" s="5">
        <v>41924.91807230324</v>
      </c>
      <c r="P2328" s="5">
        <v>41924.926185439814</v>
      </c>
      <c r="Q2328" s="5">
        <v>41924.935446828706</v>
      </c>
      <c r="R2328" s="5">
        <v>41924.965032025466</v>
      </c>
      <c r="S2328">
        <f t="shared" si="72"/>
        <v>41</v>
      </c>
      <c r="T2328">
        <f t="shared" si="73"/>
        <v>7</v>
      </c>
    </row>
    <row r="2329" spans="1:20" x14ac:dyDescent="0.25">
      <c r="A2329">
        <v>1351649</v>
      </c>
      <c r="B2329">
        <v>208186</v>
      </c>
      <c r="C2329">
        <v>53990</v>
      </c>
      <c r="D2329" t="s">
        <v>23</v>
      </c>
      <c r="E2329" t="s">
        <v>247</v>
      </c>
      <c r="G2329" t="s">
        <v>3102</v>
      </c>
      <c r="H2329">
        <v>1</v>
      </c>
      <c r="I2329" t="s">
        <v>613</v>
      </c>
      <c r="J2329" s="1">
        <v>5.199444444444444E-3</v>
      </c>
      <c r="K2329">
        <v>40.721353749744097</v>
      </c>
      <c r="L2329">
        <v>-73.997525293959001</v>
      </c>
      <c r="M2329">
        <v>40.719060008451997</v>
      </c>
      <c r="N2329">
        <v>-73.948751818457595</v>
      </c>
      <c r="O2329" s="5">
        <v>41924.91807230324</v>
      </c>
      <c r="P2329" s="5">
        <v>41924.926185439814</v>
      </c>
      <c r="Q2329" s="5">
        <v>41924.935446828706</v>
      </c>
      <c r="R2329" s="5">
        <v>41924.965032025466</v>
      </c>
      <c r="S2329">
        <f t="shared" si="72"/>
        <v>41</v>
      </c>
      <c r="T2329">
        <f t="shared" si="73"/>
        <v>7</v>
      </c>
    </row>
    <row r="2330" spans="1:20" x14ac:dyDescent="0.25">
      <c r="A2330">
        <v>1351661</v>
      </c>
      <c r="B2330">
        <v>133202</v>
      </c>
      <c r="C2330">
        <v>139444</v>
      </c>
      <c r="D2330" t="s">
        <v>23</v>
      </c>
      <c r="E2330" t="s">
        <v>121</v>
      </c>
      <c r="F2330" t="s">
        <v>122</v>
      </c>
      <c r="G2330" t="s">
        <v>123</v>
      </c>
      <c r="H2330">
        <v>1</v>
      </c>
      <c r="I2330" t="s">
        <v>124</v>
      </c>
      <c r="J2330" s="1">
        <v>6.4791666666666669E-3</v>
      </c>
      <c r="K2330">
        <v>40.744187954347503</v>
      </c>
      <c r="L2330">
        <v>-73.987530940025394</v>
      </c>
      <c r="M2330">
        <v>40.745159299999997</v>
      </c>
      <c r="N2330">
        <v>-73.995090000000005</v>
      </c>
      <c r="O2330" s="5">
        <v>41924.918120046299</v>
      </c>
      <c r="P2330" s="5">
        <v>41924.933436620369</v>
      </c>
      <c r="Q2330" s="5">
        <v>41924.940267071761</v>
      </c>
      <c r="R2330" s="5">
        <v>41924.944790023146</v>
      </c>
      <c r="S2330">
        <f t="shared" si="72"/>
        <v>41</v>
      </c>
      <c r="T2330">
        <f t="shared" si="73"/>
        <v>7</v>
      </c>
    </row>
    <row r="2331" spans="1:20" x14ac:dyDescent="0.25">
      <c r="A2331">
        <v>1351766</v>
      </c>
      <c r="B2331">
        <v>375872</v>
      </c>
      <c r="C2331">
        <v>154545</v>
      </c>
      <c r="D2331" t="s">
        <v>23</v>
      </c>
      <c r="E2331" t="s">
        <v>747</v>
      </c>
      <c r="F2331" t="s">
        <v>91</v>
      </c>
      <c r="J2331" s="1">
        <v>7.647083333333333E-3</v>
      </c>
      <c r="K2331">
        <v>40.739612142248099</v>
      </c>
      <c r="L2331">
        <v>-74.006236460009603</v>
      </c>
      <c r="M2331">
        <v>40.741921294816997</v>
      </c>
      <c r="N2331">
        <v>-73.996635139717</v>
      </c>
      <c r="O2331" s="5">
        <v>41924.921764224535</v>
      </c>
      <c r="P2331" s="5">
        <v>41924.930934988428</v>
      </c>
      <c r="Q2331" s="5">
        <v>41924.939485671297</v>
      </c>
      <c r="R2331" s="5">
        <v>41924.9458590625</v>
      </c>
      <c r="S2331">
        <f t="shared" si="72"/>
        <v>41</v>
      </c>
      <c r="T2331">
        <f t="shared" si="73"/>
        <v>7</v>
      </c>
    </row>
    <row r="2332" spans="1:20" x14ac:dyDescent="0.25">
      <c r="A2332">
        <v>1351803</v>
      </c>
      <c r="B2332">
        <v>58919</v>
      </c>
      <c r="C2332">
        <v>6873</v>
      </c>
      <c r="D2332" t="s">
        <v>53</v>
      </c>
      <c r="E2332" t="s">
        <v>243</v>
      </c>
      <c r="F2332" t="s">
        <v>70</v>
      </c>
      <c r="G2332" t="s">
        <v>1395</v>
      </c>
      <c r="H2332">
        <v>2</v>
      </c>
      <c r="I2332" t="s">
        <v>524</v>
      </c>
      <c r="K2332">
        <v>40.731795470614898</v>
      </c>
      <c r="L2332">
        <v>-73.985672593116803</v>
      </c>
      <c r="M2332">
        <v>40.730904500000001</v>
      </c>
      <c r="N2332">
        <v>-73.982365400000006</v>
      </c>
      <c r="O2332" s="5">
        <v>41924.9232796875</v>
      </c>
      <c r="P2332" s="5">
        <v>41924.923837719907</v>
      </c>
      <c r="Q2332" s="5">
        <v>41924.950775729165</v>
      </c>
      <c r="R2332" s="5">
        <v>41924.95371134259</v>
      </c>
      <c r="S2332">
        <f t="shared" si="72"/>
        <v>41</v>
      </c>
      <c r="T2332">
        <f t="shared" si="73"/>
        <v>7</v>
      </c>
    </row>
    <row r="2333" spans="1:20" x14ac:dyDescent="0.25">
      <c r="A2333">
        <v>1351824</v>
      </c>
      <c r="B2333">
        <v>105068</v>
      </c>
      <c r="C2333">
        <v>91021</v>
      </c>
      <c r="D2333" t="s">
        <v>23</v>
      </c>
      <c r="E2333" t="s">
        <v>336</v>
      </c>
      <c r="F2333" t="s">
        <v>37</v>
      </c>
      <c r="G2333" t="s">
        <v>337</v>
      </c>
      <c r="H2333">
        <v>1</v>
      </c>
      <c r="I2333" t="s">
        <v>338</v>
      </c>
      <c r="J2333" s="1">
        <v>2.6991435185185187E-3</v>
      </c>
      <c r="K2333">
        <v>40.762857763598497</v>
      </c>
      <c r="L2333">
        <v>-73.9716190014841</v>
      </c>
      <c r="M2333">
        <v>40.744783300000002</v>
      </c>
      <c r="N2333">
        <v>-73.986007400000005</v>
      </c>
      <c r="O2333" s="5">
        <v>41924.924245462964</v>
      </c>
      <c r="P2333" s="5">
        <v>41924.92484939815</v>
      </c>
      <c r="Q2333" s="5">
        <v>41924.937930856482</v>
      </c>
      <c r="R2333" s="5">
        <v>41924.946429953707</v>
      </c>
      <c r="S2333">
        <f t="shared" si="72"/>
        <v>41</v>
      </c>
      <c r="T2333">
        <f t="shared" si="73"/>
        <v>7</v>
      </c>
    </row>
    <row r="2334" spans="1:20" x14ac:dyDescent="0.25">
      <c r="A2334">
        <v>1351824</v>
      </c>
      <c r="B2334">
        <v>105068</v>
      </c>
      <c r="C2334">
        <v>91021</v>
      </c>
      <c r="D2334" t="s">
        <v>23</v>
      </c>
      <c r="E2334" t="s">
        <v>336</v>
      </c>
      <c r="F2334" t="s">
        <v>37</v>
      </c>
      <c r="G2334" t="s">
        <v>3574</v>
      </c>
      <c r="H2334">
        <v>1</v>
      </c>
      <c r="I2334" t="s">
        <v>442</v>
      </c>
      <c r="J2334" s="1">
        <v>2.6991435185185187E-3</v>
      </c>
      <c r="K2334">
        <v>40.762857763598497</v>
      </c>
      <c r="L2334">
        <v>-73.9716190014841</v>
      </c>
      <c r="M2334">
        <v>40.744783300000002</v>
      </c>
      <c r="N2334">
        <v>-73.986007400000005</v>
      </c>
      <c r="O2334" s="5">
        <v>41924.924245462964</v>
      </c>
      <c r="P2334" s="5">
        <v>41924.92484939815</v>
      </c>
      <c r="Q2334" s="5">
        <v>41924.937930856482</v>
      </c>
      <c r="R2334" s="5">
        <v>41924.946429953707</v>
      </c>
      <c r="S2334">
        <f t="shared" si="72"/>
        <v>41</v>
      </c>
      <c r="T2334">
        <f t="shared" si="73"/>
        <v>7</v>
      </c>
    </row>
    <row r="2335" spans="1:20" x14ac:dyDescent="0.25">
      <c r="A2335">
        <v>1352017</v>
      </c>
      <c r="B2335">
        <v>275689</v>
      </c>
      <c r="C2335">
        <v>32580</v>
      </c>
      <c r="D2335" t="s">
        <v>23</v>
      </c>
      <c r="E2335" t="s">
        <v>326</v>
      </c>
      <c r="F2335" t="s">
        <v>58</v>
      </c>
      <c r="G2335" t="s">
        <v>2773</v>
      </c>
      <c r="H2335">
        <v>1</v>
      </c>
      <c r="I2335" t="s">
        <v>61</v>
      </c>
      <c r="J2335" s="1">
        <v>1.9614930555555553E-3</v>
      </c>
      <c r="K2335">
        <v>40.7228416988277</v>
      </c>
      <c r="L2335">
        <v>-73.994116468965402</v>
      </c>
      <c r="M2335">
        <v>40.7202117</v>
      </c>
      <c r="N2335">
        <v>-74.002130800000003</v>
      </c>
      <c r="O2335" s="5">
        <v>41924.93559371528</v>
      </c>
      <c r="P2335" s="5">
        <v>41924.934770729167</v>
      </c>
      <c r="Q2335" s="5">
        <v>41924.945071805552</v>
      </c>
      <c r="R2335" s="5">
        <v>41924.949101550927</v>
      </c>
      <c r="S2335">
        <f t="shared" si="72"/>
        <v>41</v>
      </c>
      <c r="T2335">
        <f t="shared" si="73"/>
        <v>7</v>
      </c>
    </row>
    <row r="2336" spans="1:20" x14ac:dyDescent="0.25">
      <c r="A2336">
        <v>1352204</v>
      </c>
      <c r="B2336">
        <v>135079</v>
      </c>
      <c r="C2336">
        <v>53990</v>
      </c>
      <c r="D2336" t="s">
        <v>23</v>
      </c>
      <c r="E2336" t="s">
        <v>88</v>
      </c>
      <c r="F2336" t="s">
        <v>89</v>
      </c>
      <c r="K2336">
        <v>40.715768163491603</v>
      </c>
      <c r="L2336">
        <v>-73.959933054331799</v>
      </c>
      <c r="M2336">
        <v>40.720698119867002</v>
      </c>
      <c r="N2336">
        <v>-73.956043983955695</v>
      </c>
      <c r="O2336" s="5">
        <v>41924.952268553243</v>
      </c>
      <c r="P2336" s="5">
        <v>41924.98709865741</v>
      </c>
      <c r="Q2336" s="5">
        <v>41924.994268414353</v>
      </c>
      <c r="R2336" s="5">
        <v>41924.998298564817</v>
      </c>
      <c r="S2336">
        <f t="shared" si="72"/>
        <v>41</v>
      </c>
      <c r="T2336">
        <f t="shared" si="73"/>
        <v>7</v>
      </c>
    </row>
    <row r="2337" spans="1:20" x14ac:dyDescent="0.25">
      <c r="A2337">
        <v>1352447</v>
      </c>
      <c r="B2337">
        <v>109000</v>
      </c>
      <c r="C2337">
        <v>154545</v>
      </c>
      <c r="D2337" t="s">
        <v>23</v>
      </c>
      <c r="E2337" t="s">
        <v>88</v>
      </c>
      <c r="F2337" t="s">
        <v>89</v>
      </c>
      <c r="K2337">
        <v>40.748474358213997</v>
      </c>
      <c r="L2337">
        <v>-73.984756235573101</v>
      </c>
      <c r="M2337">
        <v>40.750156057282702</v>
      </c>
      <c r="N2337">
        <v>-73.983521874086307</v>
      </c>
      <c r="O2337" s="5">
        <v>41924.973732789353</v>
      </c>
      <c r="R2337" s="5">
        <v>41924.98436603009</v>
      </c>
      <c r="S2337">
        <f t="shared" si="72"/>
        <v>41</v>
      </c>
      <c r="T2337">
        <f t="shared" si="73"/>
        <v>7</v>
      </c>
    </row>
    <row r="2338" spans="1:20" x14ac:dyDescent="0.25">
      <c r="A2338">
        <v>1352509</v>
      </c>
      <c r="B2338">
        <v>83287</v>
      </c>
      <c r="C2338">
        <v>104533</v>
      </c>
      <c r="D2338" t="s">
        <v>23</v>
      </c>
      <c r="E2338" t="s">
        <v>77</v>
      </c>
      <c r="F2338" t="s">
        <v>78</v>
      </c>
      <c r="K2338">
        <v>40.742997688496999</v>
      </c>
      <c r="L2338">
        <v>-73.983907699585004</v>
      </c>
      <c r="M2338">
        <v>40.742308232118503</v>
      </c>
      <c r="N2338">
        <v>-73.982040627321993</v>
      </c>
      <c r="O2338" s="5">
        <v>41924.978874525463</v>
      </c>
      <c r="R2338" s="5">
        <v>41925.005015509261</v>
      </c>
      <c r="S2338">
        <f t="shared" si="72"/>
        <v>41</v>
      </c>
      <c r="T2338">
        <f t="shared" si="73"/>
        <v>7</v>
      </c>
    </row>
    <row r="2339" spans="1:20" x14ac:dyDescent="0.25">
      <c r="A2339">
        <v>1352640</v>
      </c>
      <c r="B2339">
        <v>136368</v>
      </c>
      <c r="C2339">
        <v>161440</v>
      </c>
      <c r="D2339" t="s">
        <v>53</v>
      </c>
      <c r="E2339" t="s">
        <v>688</v>
      </c>
      <c r="G2339" t="s">
        <v>2987</v>
      </c>
      <c r="H2339">
        <v>1</v>
      </c>
      <c r="I2339" t="s">
        <v>690</v>
      </c>
      <c r="K2339">
        <v>40.728169657139198</v>
      </c>
      <c r="L2339">
        <v>-73.987912711093401</v>
      </c>
      <c r="M2339">
        <v>40.726732136853599</v>
      </c>
      <c r="N2339">
        <v>-73.9853840093012</v>
      </c>
      <c r="O2339" s="5">
        <v>41924.99452871528</v>
      </c>
      <c r="P2339" s="5">
        <v>41925.011547569447</v>
      </c>
      <c r="Q2339" s="5">
        <v>41925.022197372688</v>
      </c>
      <c r="R2339" s="5">
        <v>41925.027875891203</v>
      </c>
      <c r="S2339">
        <f t="shared" si="72"/>
        <v>41</v>
      </c>
      <c r="T2339">
        <f t="shared" si="73"/>
        <v>7</v>
      </c>
    </row>
    <row r="2340" spans="1:20" x14ac:dyDescent="0.25">
      <c r="A2340">
        <v>1353134</v>
      </c>
      <c r="B2340">
        <v>87490</v>
      </c>
      <c r="C2340">
        <v>147300</v>
      </c>
      <c r="D2340" t="s">
        <v>23</v>
      </c>
      <c r="E2340" t="s">
        <v>1608</v>
      </c>
      <c r="J2340" s="1">
        <v>1.5001041666666667E-3</v>
      </c>
      <c r="K2340">
        <v>40.729384000000003</v>
      </c>
      <c r="L2340">
        <v>-74.001541000000003</v>
      </c>
      <c r="M2340">
        <v>40.722076800000004</v>
      </c>
      <c r="N2340">
        <v>-73.987149099999996</v>
      </c>
      <c r="O2340" s="5">
        <v>41925.076961273146</v>
      </c>
      <c r="P2340" s="5">
        <v>41925.08541388889</v>
      </c>
      <c r="Q2340" s="5">
        <v>41925.092608923609</v>
      </c>
      <c r="R2340" s="5">
        <v>41925.101326851851</v>
      </c>
      <c r="S2340">
        <f t="shared" si="72"/>
        <v>42</v>
      </c>
      <c r="T2340">
        <f t="shared" si="73"/>
        <v>1</v>
      </c>
    </row>
    <row r="2341" spans="1:20" x14ac:dyDescent="0.25">
      <c r="A2341">
        <v>1353212</v>
      </c>
      <c r="B2341">
        <v>68517</v>
      </c>
      <c r="C2341">
        <v>56776</v>
      </c>
      <c r="D2341" t="s">
        <v>23</v>
      </c>
      <c r="E2341" t="s">
        <v>77</v>
      </c>
      <c r="F2341" t="s">
        <v>78</v>
      </c>
      <c r="G2341" t="s">
        <v>698</v>
      </c>
      <c r="H2341">
        <v>1</v>
      </c>
      <c r="I2341" t="s">
        <v>699</v>
      </c>
      <c r="K2341">
        <v>40.794267011081402</v>
      </c>
      <c r="L2341">
        <v>-73.972020765060506</v>
      </c>
      <c r="M2341">
        <v>40.779946000000002</v>
      </c>
      <c r="N2341">
        <v>-73.981272000000004</v>
      </c>
      <c r="O2341" s="5">
        <v>41925.115079363422</v>
      </c>
      <c r="R2341" s="5">
        <v>41925.129253692132</v>
      </c>
      <c r="S2341">
        <f t="shared" si="72"/>
        <v>42</v>
      </c>
      <c r="T2341">
        <f t="shared" si="73"/>
        <v>1</v>
      </c>
    </row>
    <row r="2342" spans="1:20" x14ac:dyDescent="0.25">
      <c r="A2342">
        <v>1353266</v>
      </c>
      <c r="B2342">
        <v>215219</v>
      </c>
      <c r="C2342">
        <v>118095</v>
      </c>
      <c r="D2342" t="s">
        <v>23</v>
      </c>
      <c r="E2342" t="s">
        <v>154</v>
      </c>
      <c r="F2342" t="s">
        <v>58</v>
      </c>
      <c r="G2342" t="s">
        <v>986</v>
      </c>
      <c r="H2342">
        <v>1</v>
      </c>
      <c r="I2342" t="s">
        <v>987</v>
      </c>
      <c r="J2342" s="1">
        <v>5.2458101851851858E-3</v>
      </c>
      <c r="K2342">
        <v>40.764217000000002</v>
      </c>
      <c r="L2342">
        <v>-73.988320999999999</v>
      </c>
      <c r="M2342">
        <v>40.748626999999999</v>
      </c>
      <c r="N2342">
        <v>-73.970499000000004</v>
      </c>
      <c r="O2342" s="5">
        <v>41925.143609803243</v>
      </c>
      <c r="P2342" s="5">
        <v>41925.164180486114</v>
      </c>
      <c r="Q2342" s="5">
        <v>41925.174134004628</v>
      </c>
      <c r="R2342" s="5">
        <v>41925.189961180557</v>
      </c>
      <c r="S2342">
        <f t="shared" si="72"/>
        <v>42</v>
      </c>
      <c r="T2342">
        <f t="shared" si="73"/>
        <v>1</v>
      </c>
    </row>
    <row r="2343" spans="1:20" x14ac:dyDescent="0.25">
      <c r="A2343">
        <v>1353476</v>
      </c>
      <c r="B2343">
        <v>160957</v>
      </c>
      <c r="C2343">
        <v>31156</v>
      </c>
      <c r="D2343" t="s">
        <v>23</v>
      </c>
      <c r="E2343" t="s">
        <v>32</v>
      </c>
      <c r="F2343" t="s">
        <v>33</v>
      </c>
      <c r="G2343" t="s">
        <v>2280</v>
      </c>
      <c r="H2343">
        <v>2</v>
      </c>
      <c r="I2343" t="s">
        <v>35</v>
      </c>
      <c r="K2343">
        <v>40.7411144339194</v>
      </c>
      <c r="L2343">
        <v>-73.9906501942001</v>
      </c>
      <c r="M2343">
        <v>40.739592500000001</v>
      </c>
      <c r="N2343">
        <v>-73.992170999999999</v>
      </c>
      <c r="O2343" s="5">
        <v>41925.383498009258</v>
      </c>
      <c r="P2343" s="5">
        <v>41925.387265671299</v>
      </c>
      <c r="Q2343" s="5">
        <v>41925.392363090279</v>
      </c>
      <c r="R2343" s="5">
        <v>41925.395077835645</v>
      </c>
      <c r="S2343">
        <f t="shared" si="72"/>
        <v>42</v>
      </c>
      <c r="T2343">
        <f t="shared" si="73"/>
        <v>1</v>
      </c>
    </row>
    <row r="2344" spans="1:20" x14ac:dyDescent="0.25">
      <c r="A2344">
        <v>1353563</v>
      </c>
      <c r="B2344">
        <v>64141</v>
      </c>
      <c r="C2344">
        <v>31156</v>
      </c>
      <c r="D2344" t="s">
        <v>23</v>
      </c>
      <c r="E2344" t="s">
        <v>543</v>
      </c>
      <c r="F2344" t="s">
        <v>70</v>
      </c>
      <c r="G2344" t="s">
        <v>544</v>
      </c>
      <c r="H2344">
        <v>1</v>
      </c>
      <c r="I2344" t="s">
        <v>544</v>
      </c>
      <c r="K2344">
        <v>40.737356168684997</v>
      </c>
      <c r="L2344">
        <v>-73.990666866302504</v>
      </c>
      <c r="M2344">
        <v>40.773311999999997</v>
      </c>
      <c r="N2344">
        <v>-73.96172</v>
      </c>
      <c r="O2344" s="5">
        <v>41925.415274340281</v>
      </c>
      <c r="P2344" s="5">
        <v>41925.414695729167</v>
      </c>
      <c r="Q2344" s="5">
        <v>41925.43441642361</v>
      </c>
      <c r="R2344" s="5">
        <v>41925.438917881947</v>
      </c>
      <c r="S2344">
        <f t="shared" si="72"/>
        <v>42</v>
      </c>
      <c r="T2344">
        <f t="shared" si="73"/>
        <v>1</v>
      </c>
    </row>
    <row r="2345" spans="1:20" x14ac:dyDescent="0.25">
      <c r="A2345">
        <v>1353568</v>
      </c>
      <c r="B2345">
        <v>40745</v>
      </c>
      <c r="C2345">
        <v>104989</v>
      </c>
      <c r="D2345" t="s">
        <v>23</v>
      </c>
      <c r="E2345" t="s">
        <v>2940</v>
      </c>
      <c r="F2345" t="s">
        <v>104</v>
      </c>
      <c r="G2345" t="s">
        <v>3529</v>
      </c>
      <c r="H2345">
        <v>1</v>
      </c>
      <c r="I2345" t="s">
        <v>3530</v>
      </c>
      <c r="J2345" s="1">
        <v>2.2962824074074073E-2</v>
      </c>
      <c r="K2345">
        <v>40.728424725027502</v>
      </c>
      <c r="L2345">
        <v>-73.987275681122597</v>
      </c>
      <c r="M2345">
        <v>40.746136</v>
      </c>
      <c r="N2345">
        <v>-73.975717000000003</v>
      </c>
      <c r="O2345" s="5">
        <v>41925.417932789351</v>
      </c>
      <c r="P2345" s="5">
        <v>41925.437595636577</v>
      </c>
      <c r="Q2345" s="5">
        <v>41925.456228159725</v>
      </c>
      <c r="R2345" s="5">
        <v>41925.464658715275</v>
      </c>
      <c r="S2345">
        <f t="shared" si="72"/>
        <v>42</v>
      </c>
      <c r="T2345">
        <f t="shared" si="73"/>
        <v>1</v>
      </c>
    </row>
    <row r="2346" spans="1:20" x14ac:dyDescent="0.25">
      <c r="A2346">
        <v>1353627</v>
      </c>
      <c r="B2346">
        <v>198194</v>
      </c>
      <c r="C2346">
        <v>99219</v>
      </c>
      <c r="D2346" t="s">
        <v>23</v>
      </c>
      <c r="E2346" t="s">
        <v>137</v>
      </c>
      <c r="F2346" t="s">
        <v>115</v>
      </c>
      <c r="G2346" t="s">
        <v>869</v>
      </c>
      <c r="H2346">
        <v>1</v>
      </c>
      <c r="I2346" t="s">
        <v>325</v>
      </c>
      <c r="J2346" s="1">
        <v>4.5661111111111111E-3</v>
      </c>
      <c r="K2346">
        <v>40.745078589413303</v>
      </c>
      <c r="L2346">
        <v>-73.988821506500202</v>
      </c>
      <c r="M2346">
        <v>40.763500784604503</v>
      </c>
      <c r="N2346">
        <v>-73.974735951537397</v>
      </c>
      <c r="O2346" s="5">
        <v>41925.439861319443</v>
      </c>
      <c r="P2346" s="5">
        <v>41925.442125289352</v>
      </c>
      <c r="Q2346" s="5">
        <v>41925.472217696763</v>
      </c>
      <c r="R2346" s="5">
        <v>41925.483267002317</v>
      </c>
      <c r="S2346">
        <f t="shared" si="72"/>
        <v>42</v>
      </c>
      <c r="T2346">
        <f t="shared" si="73"/>
        <v>1</v>
      </c>
    </row>
    <row r="2347" spans="1:20" x14ac:dyDescent="0.25">
      <c r="A2347">
        <v>1353631</v>
      </c>
      <c r="B2347">
        <v>32951</v>
      </c>
      <c r="C2347">
        <v>31156</v>
      </c>
      <c r="D2347" t="s">
        <v>23</v>
      </c>
      <c r="E2347" t="s">
        <v>3179</v>
      </c>
      <c r="F2347" t="s">
        <v>295</v>
      </c>
      <c r="J2347" s="1">
        <v>3.8533796296296298E-3</v>
      </c>
      <c r="K2347">
        <v>40.772359999999999</v>
      </c>
      <c r="L2347">
        <v>-73.955759999999998</v>
      </c>
      <c r="M2347">
        <v>40.731642000000001</v>
      </c>
      <c r="N2347">
        <v>-74.001270000000005</v>
      </c>
      <c r="O2347" s="5">
        <v>41925.441169432874</v>
      </c>
      <c r="P2347" s="5">
        <v>41925.442466701388</v>
      </c>
      <c r="Q2347" s="5">
        <v>41925.453119328704</v>
      </c>
      <c r="R2347" s="5">
        <v>41925.478245659724</v>
      </c>
      <c r="S2347">
        <f t="shared" si="72"/>
        <v>42</v>
      </c>
      <c r="T2347">
        <f t="shared" si="73"/>
        <v>1</v>
      </c>
    </row>
    <row r="2348" spans="1:20" x14ac:dyDescent="0.25">
      <c r="A2348">
        <v>1353687</v>
      </c>
      <c r="B2348">
        <v>64963</v>
      </c>
      <c r="C2348">
        <v>130599</v>
      </c>
      <c r="D2348" t="s">
        <v>23</v>
      </c>
      <c r="E2348" t="s">
        <v>1137</v>
      </c>
      <c r="F2348" t="s">
        <v>70</v>
      </c>
      <c r="G2348" t="s">
        <v>1138</v>
      </c>
      <c r="H2348">
        <v>1</v>
      </c>
      <c r="I2348" t="s">
        <v>1139</v>
      </c>
      <c r="K2348">
        <v>40.764437600794999</v>
      </c>
      <c r="L2348">
        <v>-73.973350524902301</v>
      </c>
      <c r="M2348">
        <v>40.77037</v>
      </c>
      <c r="N2348">
        <v>-73.966005999999993</v>
      </c>
      <c r="O2348" s="5">
        <v>41925.454754652776</v>
      </c>
      <c r="P2348" s="5">
        <v>41925.455510092594</v>
      </c>
      <c r="Q2348" s="5">
        <v>41925.456797986109</v>
      </c>
      <c r="R2348" s="5">
        <v>41925.480948020835</v>
      </c>
      <c r="S2348">
        <f t="shared" si="72"/>
        <v>42</v>
      </c>
      <c r="T2348">
        <f t="shared" si="73"/>
        <v>1</v>
      </c>
    </row>
    <row r="2349" spans="1:20" x14ac:dyDescent="0.25">
      <c r="A2349">
        <v>1353699</v>
      </c>
      <c r="B2349">
        <v>20579</v>
      </c>
      <c r="C2349">
        <v>91807</v>
      </c>
      <c r="D2349" t="s">
        <v>85</v>
      </c>
      <c r="E2349" t="s">
        <v>77</v>
      </c>
      <c r="F2349" t="s">
        <v>78</v>
      </c>
      <c r="G2349" t="s">
        <v>2054</v>
      </c>
      <c r="H2349">
        <v>1</v>
      </c>
      <c r="I2349" t="s">
        <v>902</v>
      </c>
      <c r="K2349">
        <v>40.729690741229</v>
      </c>
      <c r="L2349">
        <v>-73.989783615721905</v>
      </c>
      <c r="M2349">
        <v>40.7327734675169</v>
      </c>
      <c r="N2349">
        <v>-73.977697740864798</v>
      </c>
      <c r="O2349" s="5">
        <v>41925.456704699071</v>
      </c>
      <c r="R2349" s="5">
        <v>41925.476838692128</v>
      </c>
      <c r="S2349">
        <f t="shared" si="72"/>
        <v>42</v>
      </c>
      <c r="T2349">
        <f t="shared" si="73"/>
        <v>1</v>
      </c>
    </row>
    <row r="2350" spans="1:20" x14ac:dyDescent="0.25">
      <c r="A2350">
        <v>1353716</v>
      </c>
      <c r="B2350">
        <v>374440</v>
      </c>
      <c r="C2350">
        <v>84093</v>
      </c>
      <c r="D2350" t="s">
        <v>23</v>
      </c>
      <c r="E2350" t="s">
        <v>243</v>
      </c>
      <c r="F2350" t="s">
        <v>70</v>
      </c>
      <c r="G2350" t="s">
        <v>651</v>
      </c>
      <c r="H2350">
        <v>1</v>
      </c>
      <c r="I2350" t="s">
        <v>319</v>
      </c>
      <c r="K2350">
        <v>40.6792927728454</v>
      </c>
      <c r="L2350">
        <v>-73.995706113753599</v>
      </c>
      <c r="M2350">
        <v>40.687366912045199</v>
      </c>
      <c r="N2350">
        <v>-73.972210670976594</v>
      </c>
      <c r="O2350" s="5">
        <v>41925.459709050927</v>
      </c>
      <c r="P2350" s="5">
        <v>41925.462231747682</v>
      </c>
      <c r="Q2350" s="5">
        <v>41925.466631157411</v>
      </c>
      <c r="R2350" s="5">
        <v>41925.474366967595</v>
      </c>
      <c r="S2350">
        <f t="shared" si="72"/>
        <v>42</v>
      </c>
      <c r="T2350">
        <f t="shared" si="73"/>
        <v>1</v>
      </c>
    </row>
    <row r="2351" spans="1:20" x14ac:dyDescent="0.25">
      <c r="A2351">
        <v>1353720</v>
      </c>
      <c r="B2351">
        <v>133424</v>
      </c>
      <c r="C2351">
        <v>158791</v>
      </c>
      <c r="D2351" t="s">
        <v>53</v>
      </c>
      <c r="E2351" t="s">
        <v>354</v>
      </c>
      <c r="F2351" t="s">
        <v>108</v>
      </c>
      <c r="K2351">
        <v>40.722638491977698</v>
      </c>
      <c r="L2351">
        <v>-73.998001606428005</v>
      </c>
      <c r="M2351">
        <v>40.721949600000002</v>
      </c>
      <c r="N2351">
        <v>-73.9941563</v>
      </c>
      <c r="O2351" s="5">
        <v>41925.460694201392</v>
      </c>
      <c r="P2351" s="5">
        <v>41925.466834733794</v>
      </c>
      <c r="Q2351" s="5">
        <v>41925.474787673615</v>
      </c>
      <c r="R2351" s="5">
        <v>41925.476029039353</v>
      </c>
      <c r="S2351">
        <f t="shared" si="72"/>
        <v>42</v>
      </c>
      <c r="T2351">
        <f t="shared" si="73"/>
        <v>1</v>
      </c>
    </row>
    <row r="2352" spans="1:20" x14ac:dyDescent="0.25">
      <c r="A2352">
        <v>1353783</v>
      </c>
      <c r="B2352">
        <v>151789</v>
      </c>
      <c r="C2352">
        <v>91807</v>
      </c>
      <c r="D2352" t="s">
        <v>85</v>
      </c>
      <c r="E2352" t="s">
        <v>137</v>
      </c>
      <c r="F2352" t="s">
        <v>115</v>
      </c>
      <c r="G2352" t="s">
        <v>177</v>
      </c>
      <c r="H2352">
        <v>1</v>
      </c>
      <c r="I2352" t="s">
        <v>149</v>
      </c>
      <c r="J2352" s="1">
        <v>7.7415162037037036E-3</v>
      </c>
      <c r="K2352">
        <v>40.745078589413303</v>
      </c>
      <c r="L2352">
        <v>-73.988821506500202</v>
      </c>
      <c r="M2352">
        <v>40.750621299999999</v>
      </c>
      <c r="N2352">
        <v>-73.986291499999993</v>
      </c>
      <c r="O2352" s="5">
        <v>41925.472322754627</v>
      </c>
      <c r="P2352" s="5">
        <v>41925.498823541668</v>
      </c>
      <c r="Q2352" s="5">
        <v>41925.506728842593</v>
      </c>
      <c r="R2352" s="5">
        <v>41925.511276006946</v>
      </c>
      <c r="S2352">
        <f t="shared" si="72"/>
        <v>42</v>
      </c>
      <c r="T2352">
        <f t="shared" si="73"/>
        <v>1</v>
      </c>
    </row>
    <row r="2353" spans="1:20" x14ac:dyDescent="0.25">
      <c r="A2353">
        <v>1353867</v>
      </c>
      <c r="B2353">
        <v>57994</v>
      </c>
      <c r="C2353">
        <v>154955</v>
      </c>
      <c r="D2353" t="s">
        <v>23</v>
      </c>
      <c r="E2353" t="s">
        <v>2901</v>
      </c>
      <c r="K2353">
        <v>40.771900348048099</v>
      </c>
      <c r="L2353">
        <v>-73.959582924162504</v>
      </c>
      <c r="M2353">
        <v>40.769921500000002</v>
      </c>
      <c r="N2353">
        <v>-73.981721800000003</v>
      </c>
      <c r="O2353" s="5">
        <v>41925.48357931713</v>
      </c>
      <c r="P2353" s="5">
        <v>41925.50227394676</v>
      </c>
      <c r="Q2353" s="5">
        <v>41925.507710995371</v>
      </c>
      <c r="R2353" s="5">
        <v>41925.529942789355</v>
      </c>
      <c r="S2353">
        <f t="shared" si="72"/>
        <v>42</v>
      </c>
      <c r="T2353">
        <f t="shared" si="73"/>
        <v>1</v>
      </c>
    </row>
    <row r="2354" spans="1:20" x14ac:dyDescent="0.25">
      <c r="A2354">
        <v>1353896</v>
      </c>
      <c r="B2354">
        <v>186052</v>
      </c>
      <c r="C2354">
        <v>84093</v>
      </c>
      <c r="D2354" t="s">
        <v>23</v>
      </c>
      <c r="E2354" t="s">
        <v>145</v>
      </c>
      <c r="F2354" t="s">
        <v>91</v>
      </c>
      <c r="J2354" s="1">
        <v>1.8022916666666667E-3</v>
      </c>
      <c r="K2354">
        <v>40.723576000000001</v>
      </c>
      <c r="L2354">
        <v>-73.996315999999993</v>
      </c>
      <c r="M2354">
        <v>40.756233399999999</v>
      </c>
      <c r="N2354">
        <v>-73.986152899999993</v>
      </c>
      <c r="O2354" s="5">
        <v>41925.486384432872</v>
      </c>
      <c r="P2354" s="5">
        <v>41925.490014780094</v>
      </c>
      <c r="Q2354" s="5">
        <v>41925.500935983793</v>
      </c>
      <c r="R2354" s="5">
        <v>41925.515627569446</v>
      </c>
      <c r="S2354">
        <f t="shared" si="72"/>
        <v>42</v>
      </c>
      <c r="T2354">
        <f t="shared" si="73"/>
        <v>1</v>
      </c>
    </row>
    <row r="2355" spans="1:20" x14ac:dyDescent="0.25">
      <c r="A2355">
        <v>1353928</v>
      </c>
      <c r="B2355">
        <v>62692</v>
      </c>
      <c r="C2355">
        <v>156712</v>
      </c>
      <c r="D2355" t="s">
        <v>23</v>
      </c>
      <c r="E2355" t="s">
        <v>812</v>
      </c>
      <c r="F2355" t="s">
        <v>20</v>
      </c>
      <c r="J2355" s="1">
        <v>3.9251736111111111E-3</v>
      </c>
      <c r="K2355">
        <v>40.742040000000003</v>
      </c>
      <c r="L2355">
        <v>-73.999989999999997</v>
      </c>
      <c r="M2355">
        <v>40.742403299999999</v>
      </c>
      <c r="N2355">
        <v>-73.9864666</v>
      </c>
      <c r="O2355" s="5">
        <v>41925.489289062498</v>
      </c>
      <c r="P2355" s="5">
        <v>41925.48770297454</v>
      </c>
      <c r="Q2355" s="5">
        <v>41925.498694837966</v>
      </c>
      <c r="R2355" s="5">
        <v>41925.506927349539</v>
      </c>
      <c r="S2355">
        <f t="shared" si="72"/>
        <v>42</v>
      </c>
      <c r="T2355">
        <f t="shared" si="73"/>
        <v>1</v>
      </c>
    </row>
    <row r="2356" spans="1:20" x14ac:dyDescent="0.25">
      <c r="A2356">
        <v>1353936</v>
      </c>
      <c r="B2356">
        <v>95644</v>
      </c>
      <c r="C2356">
        <v>58695</v>
      </c>
      <c r="D2356" t="s">
        <v>23</v>
      </c>
      <c r="E2356" t="s">
        <v>955</v>
      </c>
      <c r="K2356">
        <v>40.731372708477302</v>
      </c>
      <c r="L2356">
        <v>-74.006588459014907</v>
      </c>
      <c r="M2356">
        <v>40.730668999999999</v>
      </c>
      <c r="N2356">
        <v>-74.006186</v>
      </c>
      <c r="O2356" s="5">
        <v>41925.489988356479</v>
      </c>
      <c r="R2356" s="5">
        <v>41925.515569097224</v>
      </c>
      <c r="S2356">
        <f t="shared" si="72"/>
        <v>42</v>
      </c>
      <c r="T2356">
        <f t="shared" si="73"/>
        <v>1</v>
      </c>
    </row>
    <row r="2357" spans="1:20" x14ac:dyDescent="0.25">
      <c r="A2357">
        <v>1353941</v>
      </c>
      <c r="B2357">
        <v>77739</v>
      </c>
      <c r="C2357">
        <v>81285</v>
      </c>
      <c r="D2357" t="s">
        <v>23</v>
      </c>
      <c r="E2357" t="s">
        <v>432</v>
      </c>
      <c r="F2357" t="s">
        <v>49</v>
      </c>
      <c r="G2357" t="s">
        <v>2176</v>
      </c>
      <c r="H2357">
        <v>1</v>
      </c>
      <c r="I2357" t="s">
        <v>319</v>
      </c>
      <c r="K2357">
        <v>40.779930093814997</v>
      </c>
      <c r="L2357">
        <v>-73.980334997177096</v>
      </c>
      <c r="M2357">
        <v>40.733693199999998</v>
      </c>
      <c r="N2357">
        <v>-73.9979929</v>
      </c>
      <c r="O2357" s="5">
        <v>41925.490822743057</v>
      </c>
      <c r="P2357" s="5">
        <v>41925.490294826392</v>
      </c>
      <c r="Q2357" s="5">
        <v>41925.49803318287</v>
      </c>
      <c r="R2357" s="5">
        <v>41925.52881916667</v>
      </c>
      <c r="S2357">
        <f t="shared" si="72"/>
        <v>42</v>
      </c>
      <c r="T2357">
        <f t="shared" si="73"/>
        <v>1</v>
      </c>
    </row>
    <row r="2358" spans="1:20" x14ac:dyDescent="0.25">
      <c r="A2358">
        <v>1353985</v>
      </c>
      <c r="B2358">
        <v>125262</v>
      </c>
      <c r="C2358">
        <v>140410</v>
      </c>
      <c r="D2358" t="s">
        <v>85</v>
      </c>
      <c r="E2358" t="s">
        <v>138</v>
      </c>
      <c r="F2358" t="s">
        <v>139</v>
      </c>
      <c r="G2358" t="s">
        <v>1508</v>
      </c>
      <c r="H2358">
        <v>1</v>
      </c>
      <c r="I2358" t="s">
        <v>1509</v>
      </c>
      <c r="J2358" s="1">
        <v>2.2869791666666668E-3</v>
      </c>
      <c r="K2358">
        <v>40.7382300397759</v>
      </c>
      <c r="L2358">
        <v>-73.987832365087499</v>
      </c>
      <c r="M2358">
        <v>40.7482927</v>
      </c>
      <c r="N2358">
        <v>-73.989101300000002</v>
      </c>
      <c r="O2358" s="5">
        <v>41925.495230277775</v>
      </c>
      <c r="P2358" s="5">
        <v>41925.494936597221</v>
      </c>
      <c r="Q2358" s="5">
        <v>41925.503129560188</v>
      </c>
      <c r="R2358" s="5">
        <v>41925.510716944445</v>
      </c>
      <c r="S2358">
        <f t="shared" si="72"/>
        <v>42</v>
      </c>
      <c r="T2358">
        <f t="shared" si="73"/>
        <v>1</v>
      </c>
    </row>
    <row r="2359" spans="1:20" x14ac:dyDescent="0.25">
      <c r="A2359">
        <v>1354026</v>
      </c>
      <c r="B2359">
        <v>333364</v>
      </c>
      <c r="C2359">
        <v>69993</v>
      </c>
      <c r="D2359" t="s">
        <v>23</v>
      </c>
      <c r="E2359" t="s">
        <v>88</v>
      </c>
      <c r="F2359" t="s">
        <v>89</v>
      </c>
      <c r="K2359">
        <v>40.776399771735697</v>
      </c>
      <c r="L2359">
        <v>-73.946753946625705</v>
      </c>
      <c r="M2359">
        <v>40.777373413387103</v>
      </c>
      <c r="N2359">
        <v>-73.943255255384003</v>
      </c>
      <c r="O2359" s="5">
        <v>41925.498576238424</v>
      </c>
      <c r="P2359" s="5">
        <v>41925.509527766204</v>
      </c>
      <c r="Q2359" s="5">
        <v>41925.510106782407</v>
      </c>
      <c r="R2359" s="5">
        <v>41925.515045312502</v>
      </c>
      <c r="S2359">
        <f t="shared" si="72"/>
        <v>42</v>
      </c>
      <c r="T2359">
        <f t="shared" si="73"/>
        <v>1</v>
      </c>
    </row>
    <row r="2360" spans="1:20" x14ac:dyDescent="0.25">
      <c r="A2360">
        <v>1354092</v>
      </c>
      <c r="B2360">
        <v>93350</v>
      </c>
      <c r="C2360">
        <v>143085</v>
      </c>
      <c r="D2360" t="s">
        <v>53</v>
      </c>
      <c r="E2360" t="s">
        <v>114</v>
      </c>
      <c r="F2360" t="s">
        <v>115</v>
      </c>
      <c r="G2360" t="s">
        <v>132</v>
      </c>
      <c r="H2360">
        <v>1</v>
      </c>
      <c r="I2360" t="s">
        <v>133</v>
      </c>
      <c r="K2360">
        <v>40.742062078569397</v>
      </c>
      <c r="L2360">
        <v>-74.005180582208197</v>
      </c>
      <c r="M2360">
        <v>40.754855999999997</v>
      </c>
      <c r="N2360">
        <v>-74.000264999999999</v>
      </c>
      <c r="O2360" s="5">
        <v>41925.504474733796</v>
      </c>
      <c r="P2360" s="5">
        <v>41925.514408425923</v>
      </c>
      <c r="Q2360" s="5">
        <v>41925.526233287041</v>
      </c>
      <c r="R2360" s="5">
        <v>41925.534846655093</v>
      </c>
      <c r="S2360">
        <f t="shared" si="72"/>
        <v>42</v>
      </c>
      <c r="T2360">
        <f t="shared" si="73"/>
        <v>1</v>
      </c>
    </row>
    <row r="2361" spans="1:20" x14ac:dyDescent="0.25">
      <c r="A2361">
        <v>1354177</v>
      </c>
      <c r="B2361">
        <v>71139</v>
      </c>
      <c r="C2361">
        <v>138560</v>
      </c>
      <c r="D2361" t="s">
        <v>23</v>
      </c>
      <c r="E2361" t="s">
        <v>229</v>
      </c>
      <c r="G2361" t="s">
        <v>1033</v>
      </c>
      <c r="H2361">
        <v>1</v>
      </c>
      <c r="I2361" t="s">
        <v>1034</v>
      </c>
      <c r="K2361">
        <v>40.722307066359498</v>
      </c>
      <c r="L2361">
        <v>-73.987351655960097</v>
      </c>
      <c r="M2361">
        <v>40.7025716819576</v>
      </c>
      <c r="N2361">
        <v>-73.9853354135399</v>
      </c>
      <c r="O2361" s="5">
        <v>41925.512144895831</v>
      </c>
      <c r="P2361" s="5">
        <v>41925.543371203705</v>
      </c>
      <c r="Q2361" s="5">
        <v>41925.552632118059</v>
      </c>
      <c r="R2361" s="5">
        <v>41925.566024699074</v>
      </c>
      <c r="S2361">
        <f t="shared" si="72"/>
        <v>42</v>
      </c>
      <c r="T2361">
        <f t="shared" si="73"/>
        <v>1</v>
      </c>
    </row>
    <row r="2362" spans="1:20" x14ac:dyDescent="0.25">
      <c r="A2362">
        <v>1354189</v>
      </c>
      <c r="B2362">
        <v>67709</v>
      </c>
      <c r="C2362">
        <v>107181</v>
      </c>
      <c r="D2362" t="s">
        <v>23</v>
      </c>
      <c r="E2362" t="s">
        <v>294</v>
      </c>
      <c r="F2362" t="s">
        <v>295</v>
      </c>
      <c r="G2362" t="s">
        <v>2611</v>
      </c>
      <c r="H2362">
        <v>1</v>
      </c>
      <c r="I2362" t="s">
        <v>231</v>
      </c>
      <c r="J2362" s="1">
        <v>3.3951157407407406E-3</v>
      </c>
      <c r="K2362">
        <v>40.745299312570602</v>
      </c>
      <c r="L2362">
        <v>-73.9791375808162</v>
      </c>
      <c r="M2362">
        <v>40.751121626273502</v>
      </c>
      <c r="N2362">
        <v>-73.987607806989899</v>
      </c>
      <c r="O2362" s="5">
        <v>41925.51309310185</v>
      </c>
      <c r="P2362" s="5">
        <v>41925.511425983794</v>
      </c>
      <c r="Q2362" s="5">
        <v>41925.521728368054</v>
      </c>
      <c r="R2362" s="5">
        <v>41925.531535208334</v>
      </c>
      <c r="S2362">
        <f t="shared" si="72"/>
        <v>42</v>
      </c>
      <c r="T2362">
        <f t="shared" si="73"/>
        <v>1</v>
      </c>
    </row>
    <row r="2363" spans="1:20" x14ac:dyDescent="0.25">
      <c r="A2363">
        <v>1354211</v>
      </c>
      <c r="B2363">
        <v>347263</v>
      </c>
      <c r="C2363">
        <v>43955</v>
      </c>
      <c r="D2363" t="s">
        <v>23</v>
      </c>
      <c r="E2363" t="s">
        <v>1612</v>
      </c>
      <c r="F2363" t="s">
        <v>58</v>
      </c>
      <c r="G2363" t="s">
        <v>1929</v>
      </c>
      <c r="H2363">
        <v>1</v>
      </c>
      <c r="I2363" t="s">
        <v>1930</v>
      </c>
      <c r="J2363" s="1">
        <v>2.3951967592592592E-3</v>
      </c>
      <c r="K2363">
        <v>40.740566935961603</v>
      </c>
      <c r="L2363">
        <v>-74.005427336781395</v>
      </c>
      <c r="M2363">
        <v>40.7356342</v>
      </c>
      <c r="N2363">
        <v>-74.005076700000004</v>
      </c>
      <c r="O2363" s="5">
        <v>41925.51481403935</v>
      </c>
      <c r="P2363" s="5">
        <v>41925.525819907409</v>
      </c>
      <c r="Q2363" s="5">
        <v>41925.532294988428</v>
      </c>
      <c r="R2363" s="5">
        <v>41925.535195752316</v>
      </c>
      <c r="S2363">
        <f t="shared" si="72"/>
        <v>42</v>
      </c>
      <c r="T2363">
        <f t="shared" si="73"/>
        <v>1</v>
      </c>
    </row>
    <row r="2364" spans="1:20" x14ac:dyDescent="0.25">
      <c r="A2364">
        <v>1354226</v>
      </c>
      <c r="B2364">
        <v>52087</v>
      </c>
      <c r="C2364">
        <v>61900</v>
      </c>
      <c r="D2364" t="s">
        <v>23</v>
      </c>
      <c r="E2364" t="s">
        <v>137</v>
      </c>
      <c r="F2364" t="s">
        <v>115</v>
      </c>
      <c r="G2364" t="s">
        <v>284</v>
      </c>
      <c r="H2364">
        <v>1</v>
      </c>
      <c r="I2364" t="s">
        <v>149</v>
      </c>
      <c r="J2364" s="1">
        <v>3.4878240740740737E-3</v>
      </c>
      <c r="K2364">
        <v>40.721323186970601</v>
      </c>
      <c r="L2364">
        <v>-74.009732007980304</v>
      </c>
      <c r="M2364">
        <v>40.723534000000001</v>
      </c>
      <c r="N2364">
        <v>-74.009071000000006</v>
      </c>
      <c r="O2364" s="5">
        <v>41925.515608472226</v>
      </c>
      <c r="R2364" s="5">
        <v>41925.555826284719</v>
      </c>
      <c r="S2364">
        <f t="shared" si="72"/>
        <v>42</v>
      </c>
      <c r="T2364">
        <f t="shared" si="73"/>
        <v>1</v>
      </c>
    </row>
    <row r="2365" spans="1:20" x14ac:dyDescent="0.25">
      <c r="A2365">
        <v>1354224</v>
      </c>
      <c r="B2365">
        <v>128364</v>
      </c>
      <c r="C2365">
        <v>105427</v>
      </c>
      <c r="D2365" t="s">
        <v>23</v>
      </c>
      <c r="E2365" t="s">
        <v>243</v>
      </c>
      <c r="F2365" t="s">
        <v>70</v>
      </c>
      <c r="G2365" t="s">
        <v>353</v>
      </c>
      <c r="H2365">
        <v>1</v>
      </c>
      <c r="I2365" t="s">
        <v>319</v>
      </c>
      <c r="K2365">
        <v>40.731795470614898</v>
      </c>
      <c r="L2365">
        <v>-73.985672593116803</v>
      </c>
      <c r="M2365">
        <v>40.740613591223699</v>
      </c>
      <c r="N2365">
        <v>-73.986800260266307</v>
      </c>
      <c r="O2365" s="5">
        <v>41925.516921666669</v>
      </c>
      <c r="P2365" s="5">
        <v>41925.529212534719</v>
      </c>
      <c r="Q2365" s="5">
        <v>41925.536734108799</v>
      </c>
      <c r="R2365" s="5">
        <v>41925.543902280093</v>
      </c>
      <c r="S2365">
        <f t="shared" si="72"/>
        <v>42</v>
      </c>
      <c r="T2365">
        <f t="shared" si="73"/>
        <v>1</v>
      </c>
    </row>
    <row r="2366" spans="1:20" x14ac:dyDescent="0.25">
      <c r="A2366">
        <v>1354300</v>
      </c>
      <c r="B2366">
        <v>115238</v>
      </c>
      <c r="C2366">
        <v>60761</v>
      </c>
      <c r="D2366" t="s">
        <v>23</v>
      </c>
      <c r="E2366" t="s">
        <v>2859</v>
      </c>
      <c r="K2366">
        <v>40.732884162301197</v>
      </c>
      <c r="L2366">
        <v>-74.001094739306794</v>
      </c>
      <c r="M2366">
        <v>40.735588100000001</v>
      </c>
      <c r="N2366">
        <v>-74.003542300000007</v>
      </c>
      <c r="O2366" s="5">
        <v>41925.522823611114</v>
      </c>
      <c r="R2366" s="5">
        <v>41925.542844837961</v>
      </c>
      <c r="S2366">
        <f t="shared" si="72"/>
        <v>42</v>
      </c>
      <c r="T2366">
        <f t="shared" si="73"/>
        <v>1</v>
      </c>
    </row>
    <row r="2367" spans="1:20" x14ac:dyDescent="0.25">
      <c r="A2367">
        <v>1354363</v>
      </c>
      <c r="B2367">
        <v>374286</v>
      </c>
      <c r="C2367">
        <v>81285</v>
      </c>
      <c r="D2367" t="s">
        <v>23</v>
      </c>
      <c r="E2367" t="s">
        <v>873</v>
      </c>
      <c r="F2367" t="s">
        <v>342</v>
      </c>
      <c r="G2367" t="s">
        <v>2107</v>
      </c>
      <c r="H2367">
        <v>1</v>
      </c>
      <c r="I2367" t="s">
        <v>875</v>
      </c>
      <c r="J2367" s="1">
        <v>1.2276620370370371E-3</v>
      </c>
      <c r="K2367">
        <v>40.7183013640391</v>
      </c>
      <c r="L2367">
        <v>-73.991929968502404</v>
      </c>
      <c r="M2367">
        <v>40.722803900000002</v>
      </c>
      <c r="N2367">
        <v>-73.983904899999999</v>
      </c>
      <c r="O2367" s="5">
        <v>41925.527570787039</v>
      </c>
      <c r="P2367" s="5">
        <v>41925.550097071762</v>
      </c>
      <c r="Q2367" s="5">
        <v>41925.561796898146</v>
      </c>
      <c r="R2367" s="5">
        <v>41925.566737719906</v>
      </c>
      <c r="S2367">
        <f t="shared" si="72"/>
        <v>42</v>
      </c>
      <c r="T2367">
        <f t="shared" si="73"/>
        <v>1</v>
      </c>
    </row>
    <row r="2368" spans="1:20" x14ac:dyDescent="0.25">
      <c r="A2368">
        <v>1354429</v>
      </c>
      <c r="B2368">
        <v>49663</v>
      </c>
      <c r="C2368">
        <v>101359</v>
      </c>
      <c r="D2368" t="s">
        <v>23</v>
      </c>
      <c r="E2368" t="s">
        <v>152</v>
      </c>
      <c r="F2368" t="s">
        <v>25</v>
      </c>
      <c r="G2368" t="s">
        <v>3911</v>
      </c>
      <c r="H2368">
        <v>1</v>
      </c>
      <c r="I2368" t="s">
        <v>136</v>
      </c>
      <c r="J2368" s="1">
        <v>3.8017708333333328E-3</v>
      </c>
      <c r="K2368">
        <v>40.7446662425236</v>
      </c>
      <c r="L2368">
        <v>-73.983344413366893</v>
      </c>
      <c r="M2368">
        <v>40.767795999999997</v>
      </c>
      <c r="N2368">
        <v>-73.991427000000002</v>
      </c>
      <c r="O2368" s="5">
        <v>41925.537404270835</v>
      </c>
      <c r="P2368" s="5">
        <v>41925.546309490739</v>
      </c>
      <c r="Q2368" s="5">
        <v>41925.550340972222</v>
      </c>
      <c r="R2368" s="5">
        <v>41925.574393113428</v>
      </c>
      <c r="S2368">
        <f t="shared" si="72"/>
        <v>42</v>
      </c>
      <c r="T2368">
        <f t="shared" si="73"/>
        <v>1</v>
      </c>
    </row>
    <row r="2369" spans="1:20" x14ac:dyDescent="0.25">
      <c r="A2369">
        <v>1354476</v>
      </c>
      <c r="B2369">
        <v>102710</v>
      </c>
      <c r="C2369">
        <v>23359</v>
      </c>
      <c r="D2369" t="s">
        <v>23</v>
      </c>
      <c r="E2369" t="s">
        <v>114</v>
      </c>
      <c r="F2369" t="s">
        <v>115</v>
      </c>
      <c r="G2369" t="s">
        <v>116</v>
      </c>
      <c r="H2369">
        <v>1</v>
      </c>
      <c r="I2369" t="s">
        <v>133</v>
      </c>
      <c r="K2369">
        <v>40.737827668490397</v>
      </c>
      <c r="L2369">
        <v>-73.992362022399902</v>
      </c>
      <c r="M2369">
        <v>40.750962100000002</v>
      </c>
      <c r="N2369">
        <v>-73.985236799999996</v>
      </c>
      <c r="O2369" s="5">
        <v>41925.543730914353</v>
      </c>
      <c r="P2369" s="5">
        <v>41925.56258377315</v>
      </c>
      <c r="Q2369" s="5">
        <v>41925.57635009259</v>
      </c>
      <c r="R2369" s="5">
        <v>41925.584445925924</v>
      </c>
      <c r="S2369">
        <f t="shared" si="72"/>
        <v>42</v>
      </c>
      <c r="T2369">
        <f t="shared" si="73"/>
        <v>1</v>
      </c>
    </row>
    <row r="2370" spans="1:20" x14ac:dyDescent="0.25">
      <c r="A2370">
        <v>1354496</v>
      </c>
      <c r="B2370">
        <v>58898</v>
      </c>
      <c r="C2370">
        <v>150260</v>
      </c>
      <c r="D2370" t="s">
        <v>23</v>
      </c>
      <c r="E2370" t="s">
        <v>32</v>
      </c>
      <c r="F2370" t="s">
        <v>33</v>
      </c>
      <c r="G2370" t="s">
        <v>1209</v>
      </c>
      <c r="H2370">
        <v>1</v>
      </c>
      <c r="I2370" t="s">
        <v>35</v>
      </c>
      <c r="K2370">
        <v>40.729663911581198</v>
      </c>
      <c r="L2370">
        <v>-73.986432043583505</v>
      </c>
      <c r="M2370">
        <v>40.729953600000002</v>
      </c>
      <c r="N2370">
        <v>-73.986349799999999</v>
      </c>
      <c r="O2370" s="5">
        <v>41925.547692083332</v>
      </c>
      <c r="R2370" s="5">
        <v>41925.562169884259</v>
      </c>
      <c r="S2370">
        <f t="shared" si="72"/>
        <v>42</v>
      </c>
      <c r="T2370">
        <f t="shared" si="73"/>
        <v>1</v>
      </c>
    </row>
    <row r="2371" spans="1:20" x14ac:dyDescent="0.25">
      <c r="A2371">
        <v>1354588</v>
      </c>
      <c r="B2371">
        <v>94934</v>
      </c>
      <c r="C2371">
        <v>143085</v>
      </c>
      <c r="D2371" t="s">
        <v>53</v>
      </c>
      <c r="E2371" t="s">
        <v>355</v>
      </c>
      <c r="F2371" t="s">
        <v>91</v>
      </c>
      <c r="G2371" t="s">
        <v>1531</v>
      </c>
      <c r="H2371">
        <v>1</v>
      </c>
      <c r="I2371" t="s">
        <v>1532</v>
      </c>
      <c r="J2371" s="1">
        <v>2.9898842592592594E-3</v>
      </c>
      <c r="K2371">
        <v>40.776083193932998</v>
      </c>
      <c r="L2371">
        <v>-73.962171576462296</v>
      </c>
      <c r="M2371">
        <v>40.786639999999998</v>
      </c>
      <c r="N2371">
        <v>-73.955477000000002</v>
      </c>
      <c r="O2371" s="5">
        <v>41925.559507141203</v>
      </c>
      <c r="P2371" s="5">
        <v>41925.578767581021</v>
      </c>
      <c r="Q2371" s="5">
        <v>41925.581086481485</v>
      </c>
      <c r="R2371" s="5">
        <v>41925.586873831016</v>
      </c>
      <c r="S2371">
        <f t="shared" ref="S2371:S2434" si="74">WEEKNUM(O2371,21)</f>
        <v>42</v>
      </c>
      <c r="T2371">
        <f t="shared" ref="T2371:T2434" si="75">WEEKDAY(O2371,11)</f>
        <v>1</v>
      </c>
    </row>
    <row r="2372" spans="1:20" x14ac:dyDescent="0.25">
      <c r="A2372">
        <v>1354609</v>
      </c>
      <c r="B2372">
        <v>376499</v>
      </c>
      <c r="C2372">
        <v>61900</v>
      </c>
      <c r="D2372" t="s">
        <v>23</v>
      </c>
      <c r="E2372" t="s">
        <v>3016</v>
      </c>
      <c r="F2372" t="s">
        <v>20</v>
      </c>
      <c r="G2372" t="s">
        <v>3017</v>
      </c>
      <c r="H2372">
        <v>1</v>
      </c>
      <c r="I2372" t="s">
        <v>3018</v>
      </c>
      <c r="J2372" s="1">
        <v>1.2223148148148148E-2</v>
      </c>
      <c r="K2372">
        <v>40.722077360282903</v>
      </c>
      <c r="L2372">
        <v>-74.003570973873096</v>
      </c>
      <c r="M2372">
        <v>40.7253635</v>
      </c>
      <c r="N2372">
        <v>-73.997359799999998</v>
      </c>
      <c r="O2372" s="5">
        <v>41925.56111253472</v>
      </c>
      <c r="P2372" s="5">
        <v>41925.581200300927</v>
      </c>
      <c r="Q2372" s="5">
        <v>41925.586987418981</v>
      </c>
      <c r="R2372" s="5">
        <v>41925.592492326388</v>
      </c>
      <c r="S2372">
        <f t="shared" si="74"/>
        <v>42</v>
      </c>
      <c r="T2372">
        <f t="shared" si="75"/>
        <v>1</v>
      </c>
    </row>
    <row r="2373" spans="1:20" x14ac:dyDescent="0.25">
      <c r="A2373">
        <v>1354706</v>
      </c>
      <c r="B2373">
        <v>270525</v>
      </c>
      <c r="C2373">
        <v>138560</v>
      </c>
      <c r="D2373" t="s">
        <v>23</v>
      </c>
      <c r="E2373" t="s">
        <v>59</v>
      </c>
      <c r="F2373" t="s">
        <v>20</v>
      </c>
      <c r="G2373" t="s">
        <v>3103</v>
      </c>
      <c r="H2373">
        <v>1</v>
      </c>
      <c r="I2373" t="s">
        <v>1607</v>
      </c>
      <c r="J2373" s="1">
        <v>7.072662037037037E-3</v>
      </c>
      <c r="K2373">
        <v>40.726413182830903</v>
      </c>
      <c r="L2373">
        <v>-73.993821144104004</v>
      </c>
      <c r="M2373">
        <v>40.718129900000001</v>
      </c>
      <c r="N2373">
        <v>-74.002628999999999</v>
      </c>
      <c r="O2373" s="5">
        <v>41925.569490868053</v>
      </c>
      <c r="P2373" s="5">
        <v>41925.580177175929</v>
      </c>
      <c r="Q2373" s="5">
        <v>41925.588752187497</v>
      </c>
      <c r="R2373" s="5">
        <v>41925.594876284726</v>
      </c>
      <c r="S2373">
        <f t="shared" si="74"/>
        <v>42</v>
      </c>
      <c r="T2373">
        <f t="shared" si="75"/>
        <v>1</v>
      </c>
    </row>
    <row r="2374" spans="1:20" x14ac:dyDescent="0.25">
      <c r="A2374">
        <v>1354831</v>
      </c>
      <c r="B2374">
        <v>64963</v>
      </c>
      <c r="C2374">
        <v>118707</v>
      </c>
      <c r="D2374" t="s">
        <v>53</v>
      </c>
      <c r="E2374" t="s">
        <v>255</v>
      </c>
      <c r="F2374" t="s">
        <v>91</v>
      </c>
      <c r="G2374" t="s">
        <v>1277</v>
      </c>
      <c r="H2374">
        <v>1</v>
      </c>
      <c r="I2374" t="s">
        <v>760</v>
      </c>
      <c r="J2374" s="1">
        <v>1.3432395833333333E-2</v>
      </c>
      <c r="K2374">
        <v>40.745963108098799</v>
      </c>
      <c r="L2374">
        <v>-74.001697291846</v>
      </c>
      <c r="M2374">
        <v>40.77037</v>
      </c>
      <c r="N2374">
        <v>-73.966005999999993</v>
      </c>
      <c r="O2374" s="5">
        <v>41925.579262314815</v>
      </c>
      <c r="P2374" s="5">
        <v>41925.59647045139</v>
      </c>
      <c r="Q2374" s="5">
        <v>41925.608493472224</v>
      </c>
      <c r="R2374" s="5">
        <v>41925.631671203701</v>
      </c>
      <c r="S2374">
        <f t="shared" si="74"/>
        <v>42</v>
      </c>
      <c r="T2374">
        <f t="shared" si="75"/>
        <v>1</v>
      </c>
    </row>
    <row r="2375" spans="1:20" x14ac:dyDescent="0.25">
      <c r="A2375">
        <v>1354831</v>
      </c>
      <c r="B2375">
        <v>64963</v>
      </c>
      <c r="C2375">
        <v>118707</v>
      </c>
      <c r="D2375" t="s">
        <v>53</v>
      </c>
      <c r="E2375" t="s">
        <v>255</v>
      </c>
      <c r="F2375" t="s">
        <v>91</v>
      </c>
      <c r="G2375" t="s">
        <v>1495</v>
      </c>
      <c r="H2375">
        <v>1</v>
      </c>
      <c r="I2375" t="s">
        <v>257</v>
      </c>
      <c r="J2375" s="1">
        <v>1.3432395833333333E-2</v>
      </c>
      <c r="K2375">
        <v>40.745963108098799</v>
      </c>
      <c r="L2375">
        <v>-74.001697291846</v>
      </c>
      <c r="M2375">
        <v>40.77037</v>
      </c>
      <c r="N2375">
        <v>-73.966005999999993</v>
      </c>
      <c r="O2375" s="5">
        <v>41925.579262314815</v>
      </c>
      <c r="P2375" s="5">
        <v>41925.59647045139</v>
      </c>
      <c r="Q2375" s="5">
        <v>41925.608493472224</v>
      </c>
      <c r="R2375" s="5">
        <v>41925.631671203701</v>
      </c>
      <c r="S2375">
        <f t="shared" si="74"/>
        <v>42</v>
      </c>
      <c r="T2375">
        <f t="shared" si="75"/>
        <v>1</v>
      </c>
    </row>
    <row r="2376" spans="1:20" x14ac:dyDescent="0.25">
      <c r="A2376">
        <v>1354847</v>
      </c>
      <c r="B2376">
        <v>109613</v>
      </c>
      <c r="C2376">
        <v>66004</v>
      </c>
      <c r="D2376" t="s">
        <v>23</v>
      </c>
      <c r="E2376" t="s">
        <v>812</v>
      </c>
      <c r="F2376" t="s">
        <v>20</v>
      </c>
      <c r="J2376" s="1">
        <v>5.4526041666666664E-3</v>
      </c>
      <c r="K2376">
        <v>40.742040000000003</v>
      </c>
      <c r="L2376">
        <v>-73.999989999999997</v>
      </c>
      <c r="M2376">
        <v>40.753240817707997</v>
      </c>
      <c r="N2376">
        <v>-73.989193206837996</v>
      </c>
      <c r="O2376" s="5">
        <v>41925.580569432874</v>
      </c>
      <c r="P2376" s="5">
        <v>41925.593070370371</v>
      </c>
      <c r="Q2376" s="5">
        <v>41925.600947303239</v>
      </c>
      <c r="R2376" s="5">
        <v>41925.610993009257</v>
      </c>
      <c r="S2376">
        <f t="shared" si="74"/>
        <v>42</v>
      </c>
      <c r="T2376">
        <f t="shared" si="75"/>
        <v>1</v>
      </c>
    </row>
    <row r="2377" spans="1:20" x14ac:dyDescent="0.25">
      <c r="A2377">
        <v>1354862</v>
      </c>
      <c r="B2377">
        <v>337417</v>
      </c>
      <c r="C2377">
        <v>156508</v>
      </c>
      <c r="D2377" t="s">
        <v>23</v>
      </c>
      <c r="E2377" t="s">
        <v>114</v>
      </c>
      <c r="F2377" t="s">
        <v>115</v>
      </c>
      <c r="G2377" t="s">
        <v>2467</v>
      </c>
      <c r="H2377">
        <v>1</v>
      </c>
      <c r="I2377" t="s">
        <v>184</v>
      </c>
      <c r="K2377">
        <v>40.742062078569397</v>
      </c>
      <c r="L2377">
        <v>-74.005180582208197</v>
      </c>
      <c r="M2377">
        <v>40.745704699999997</v>
      </c>
      <c r="N2377">
        <v>-73.992905199999996</v>
      </c>
      <c r="O2377" s="5">
        <v>41925.583008958332</v>
      </c>
      <c r="R2377" s="5">
        <v>41925.635331064812</v>
      </c>
      <c r="S2377">
        <f t="shared" si="74"/>
        <v>42</v>
      </c>
      <c r="T2377">
        <f t="shared" si="75"/>
        <v>1</v>
      </c>
    </row>
    <row r="2378" spans="1:20" x14ac:dyDescent="0.25">
      <c r="A2378">
        <v>1354877</v>
      </c>
      <c r="B2378">
        <v>347174</v>
      </c>
      <c r="C2378">
        <v>10940</v>
      </c>
      <c r="D2378" t="s">
        <v>23</v>
      </c>
      <c r="E2378" t="s">
        <v>88</v>
      </c>
      <c r="F2378" t="s">
        <v>89</v>
      </c>
      <c r="K2378">
        <v>40.804825289159702</v>
      </c>
      <c r="L2378">
        <v>-73.966286945508799</v>
      </c>
      <c r="M2378">
        <v>40.807743199999997</v>
      </c>
      <c r="N2378">
        <v>-73.959720599999997</v>
      </c>
      <c r="O2378" s="5">
        <v>41925.583250462965</v>
      </c>
      <c r="R2378" s="5">
        <v>41925.606731215281</v>
      </c>
      <c r="S2378">
        <f t="shared" si="74"/>
        <v>42</v>
      </c>
      <c r="T2378">
        <f t="shared" si="75"/>
        <v>1</v>
      </c>
    </row>
    <row r="2379" spans="1:20" x14ac:dyDescent="0.25">
      <c r="A2379">
        <v>1354863</v>
      </c>
      <c r="B2379">
        <v>206039</v>
      </c>
      <c r="C2379">
        <v>61900</v>
      </c>
      <c r="D2379" t="s">
        <v>23</v>
      </c>
      <c r="E2379" t="s">
        <v>137</v>
      </c>
      <c r="F2379" t="s">
        <v>115</v>
      </c>
      <c r="G2379" t="s">
        <v>869</v>
      </c>
      <c r="H2379">
        <v>2</v>
      </c>
      <c r="I2379" t="s">
        <v>325</v>
      </c>
      <c r="K2379">
        <v>40.721323186970601</v>
      </c>
      <c r="L2379">
        <v>-74.009732007980304</v>
      </c>
      <c r="M2379">
        <v>40.724877800000002</v>
      </c>
      <c r="N2379">
        <v>-74.006192400000003</v>
      </c>
      <c r="O2379" s="5">
        <v>41925.583536817132</v>
      </c>
      <c r="P2379" s="5">
        <v>41925.598568379632</v>
      </c>
      <c r="Q2379" s="5">
        <v>41925.607469016206</v>
      </c>
      <c r="R2379" s="5">
        <v>41925.611301921293</v>
      </c>
      <c r="S2379">
        <f t="shared" si="74"/>
        <v>42</v>
      </c>
      <c r="T2379">
        <f t="shared" si="75"/>
        <v>1</v>
      </c>
    </row>
    <row r="2380" spans="1:20" x14ac:dyDescent="0.25">
      <c r="A2380">
        <v>1354929</v>
      </c>
      <c r="B2380">
        <v>139626</v>
      </c>
      <c r="C2380">
        <v>138560</v>
      </c>
      <c r="D2380" t="s">
        <v>23</v>
      </c>
      <c r="E2380" t="s">
        <v>247</v>
      </c>
      <c r="G2380" t="s">
        <v>508</v>
      </c>
      <c r="H2380">
        <v>2</v>
      </c>
      <c r="I2380" t="s">
        <v>249</v>
      </c>
      <c r="J2380" s="1">
        <v>1.2430046296296295E-2</v>
      </c>
      <c r="K2380">
        <v>40.721353749744097</v>
      </c>
      <c r="L2380">
        <v>-73.997525293959001</v>
      </c>
      <c r="M2380">
        <v>40.741840000000003</v>
      </c>
      <c r="N2380">
        <v>-74.002786999999998</v>
      </c>
      <c r="O2380" s="5">
        <v>41925.58794085648</v>
      </c>
      <c r="P2380" s="5">
        <v>41925.589969583336</v>
      </c>
      <c r="Q2380" s="5">
        <v>41925.61415681713</v>
      </c>
      <c r="R2380" s="5">
        <v>41925.628069629631</v>
      </c>
      <c r="S2380">
        <f t="shared" si="74"/>
        <v>42</v>
      </c>
      <c r="T2380">
        <f t="shared" si="75"/>
        <v>1</v>
      </c>
    </row>
    <row r="2381" spans="1:20" x14ac:dyDescent="0.25">
      <c r="A2381">
        <v>1354974</v>
      </c>
      <c r="B2381">
        <v>314300</v>
      </c>
      <c r="C2381">
        <v>161713</v>
      </c>
      <c r="D2381" t="s">
        <v>23</v>
      </c>
      <c r="E2381" t="s">
        <v>137</v>
      </c>
      <c r="F2381" t="s">
        <v>115</v>
      </c>
      <c r="G2381" t="s">
        <v>583</v>
      </c>
      <c r="H2381">
        <v>1</v>
      </c>
      <c r="I2381" t="s">
        <v>149</v>
      </c>
      <c r="K2381">
        <v>40.721323186970601</v>
      </c>
      <c r="L2381">
        <v>-74.009732007980304</v>
      </c>
      <c r="M2381">
        <v>40.726616</v>
      </c>
      <c r="N2381">
        <v>-73.992878000000005</v>
      </c>
      <c r="O2381" s="5">
        <v>41925.591199212962</v>
      </c>
      <c r="P2381" s="5">
        <v>41925.599881319446</v>
      </c>
      <c r="Q2381" s="5">
        <v>41925.614004050927</v>
      </c>
      <c r="R2381" s="5">
        <v>41925.626476550926</v>
      </c>
      <c r="S2381">
        <f t="shared" si="74"/>
        <v>42</v>
      </c>
      <c r="T2381">
        <f t="shared" si="75"/>
        <v>1</v>
      </c>
    </row>
    <row r="2382" spans="1:20" x14ac:dyDescent="0.25">
      <c r="A2382">
        <v>1354993</v>
      </c>
      <c r="B2382">
        <v>169478</v>
      </c>
      <c r="C2382">
        <v>162905</v>
      </c>
      <c r="D2382" t="s">
        <v>23</v>
      </c>
      <c r="E2382" t="s">
        <v>443</v>
      </c>
      <c r="F2382" t="s">
        <v>342</v>
      </c>
      <c r="G2382" t="s">
        <v>412</v>
      </c>
      <c r="H2382">
        <v>1</v>
      </c>
      <c r="I2382" t="s">
        <v>625</v>
      </c>
      <c r="J2382" s="1">
        <v>4.8493171296296296E-3</v>
      </c>
      <c r="K2382">
        <v>40.782116700000003</v>
      </c>
      <c r="L2382">
        <v>-73.980739099999994</v>
      </c>
      <c r="M2382">
        <v>40.756669969125099</v>
      </c>
      <c r="N2382">
        <v>-73.973922118615903</v>
      </c>
      <c r="O2382" s="5">
        <v>41925.593551053244</v>
      </c>
      <c r="P2382" s="5">
        <v>41925.593253391206</v>
      </c>
      <c r="Q2382" s="5">
        <v>41925.619445266202</v>
      </c>
      <c r="R2382" s="5">
        <v>41925.636960763892</v>
      </c>
      <c r="S2382">
        <f t="shared" si="74"/>
        <v>42</v>
      </c>
      <c r="T2382">
        <f t="shared" si="75"/>
        <v>1</v>
      </c>
    </row>
    <row r="2383" spans="1:20" x14ac:dyDescent="0.25">
      <c r="A2383">
        <v>1354993</v>
      </c>
      <c r="B2383">
        <v>169478</v>
      </c>
      <c r="C2383">
        <v>162905</v>
      </c>
      <c r="D2383" t="s">
        <v>23</v>
      </c>
      <c r="E2383" t="s">
        <v>443</v>
      </c>
      <c r="F2383" t="s">
        <v>342</v>
      </c>
      <c r="G2383" t="s">
        <v>517</v>
      </c>
      <c r="H2383">
        <v>1</v>
      </c>
      <c r="I2383" t="s">
        <v>625</v>
      </c>
      <c r="J2383" s="1">
        <v>4.8493171296296296E-3</v>
      </c>
      <c r="K2383">
        <v>40.782116700000003</v>
      </c>
      <c r="L2383">
        <v>-73.980739099999994</v>
      </c>
      <c r="M2383">
        <v>40.756669969125099</v>
      </c>
      <c r="N2383">
        <v>-73.973922118615903</v>
      </c>
      <c r="O2383" s="5">
        <v>41925.593551053244</v>
      </c>
      <c r="P2383" s="5">
        <v>41925.593253391206</v>
      </c>
      <c r="Q2383" s="5">
        <v>41925.619445266202</v>
      </c>
      <c r="R2383" s="5">
        <v>41925.636960763892</v>
      </c>
      <c r="S2383">
        <f t="shared" si="74"/>
        <v>42</v>
      </c>
      <c r="T2383">
        <f t="shared" si="75"/>
        <v>1</v>
      </c>
    </row>
    <row r="2384" spans="1:20" x14ac:dyDescent="0.25">
      <c r="A2384">
        <v>1354993</v>
      </c>
      <c r="B2384">
        <v>169478</v>
      </c>
      <c r="C2384">
        <v>162905</v>
      </c>
      <c r="D2384" t="s">
        <v>23</v>
      </c>
      <c r="E2384" t="s">
        <v>443</v>
      </c>
      <c r="F2384" t="s">
        <v>342</v>
      </c>
      <c r="G2384" t="s">
        <v>3110</v>
      </c>
      <c r="H2384">
        <v>1</v>
      </c>
      <c r="I2384" t="s">
        <v>1072</v>
      </c>
      <c r="J2384" s="1">
        <v>4.8493171296296296E-3</v>
      </c>
      <c r="K2384">
        <v>40.782116700000003</v>
      </c>
      <c r="L2384">
        <v>-73.980739099999994</v>
      </c>
      <c r="M2384">
        <v>40.756669969125099</v>
      </c>
      <c r="N2384">
        <v>-73.973922118615903</v>
      </c>
      <c r="O2384" s="5">
        <v>41925.593551053244</v>
      </c>
      <c r="P2384" s="5">
        <v>41925.593253391206</v>
      </c>
      <c r="Q2384" s="5">
        <v>41925.619445266202</v>
      </c>
      <c r="R2384" s="5">
        <v>41925.636960763892</v>
      </c>
      <c r="S2384">
        <f t="shared" si="74"/>
        <v>42</v>
      </c>
      <c r="T2384">
        <f t="shared" si="75"/>
        <v>1</v>
      </c>
    </row>
    <row r="2385" spans="1:20" x14ac:dyDescent="0.25">
      <c r="A2385">
        <v>1355059</v>
      </c>
      <c r="B2385">
        <v>110868</v>
      </c>
      <c r="C2385">
        <v>123844</v>
      </c>
      <c r="D2385" t="s">
        <v>23</v>
      </c>
      <c r="E2385" t="s">
        <v>432</v>
      </c>
      <c r="F2385" t="s">
        <v>49</v>
      </c>
      <c r="G2385" t="s">
        <v>433</v>
      </c>
      <c r="H2385">
        <v>2</v>
      </c>
      <c r="I2385" t="s">
        <v>319</v>
      </c>
      <c r="K2385">
        <v>40.779930093814997</v>
      </c>
      <c r="L2385">
        <v>-73.980334997177096</v>
      </c>
      <c r="M2385">
        <v>40.757415999999999</v>
      </c>
      <c r="N2385">
        <v>-73.965433000000004</v>
      </c>
      <c r="O2385" s="5">
        <v>41925.599987731483</v>
      </c>
      <c r="P2385" s="5">
        <v>41925.611895277776</v>
      </c>
      <c r="Q2385" s="5">
        <v>41925.621970381944</v>
      </c>
      <c r="R2385" s="5">
        <v>41925.636651712965</v>
      </c>
      <c r="S2385">
        <f t="shared" si="74"/>
        <v>42</v>
      </c>
      <c r="T2385">
        <f t="shared" si="75"/>
        <v>1</v>
      </c>
    </row>
    <row r="2386" spans="1:20" x14ac:dyDescent="0.25">
      <c r="A2386">
        <v>1355065</v>
      </c>
      <c r="B2386">
        <v>142461</v>
      </c>
      <c r="C2386">
        <v>156712</v>
      </c>
      <c r="D2386" t="s">
        <v>23</v>
      </c>
      <c r="E2386" t="s">
        <v>54</v>
      </c>
      <c r="F2386" t="s">
        <v>29</v>
      </c>
      <c r="G2386" t="s">
        <v>150</v>
      </c>
      <c r="H2386">
        <v>1</v>
      </c>
      <c r="I2386" t="s">
        <v>151</v>
      </c>
      <c r="K2386">
        <v>40.7152793278103</v>
      </c>
      <c r="L2386">
        <v>-74.014860391616807</v>
      </c>
      <c r="M2386">
        <v>40.719922599999997</v>
      </c>
      <c r="N2386">
        <v>-74.007101599999999</v>
      </c>
      <c r="O2386" s="5">
        <v>41925.600225682872</v>
      </c>
      <c r="P2386" s="5">
        <v>41925.602270520831</v>
      </c>
      <c r="Q2386" s="5">
        <v>41925.623671643516</v>
      </c>
      <c r="R2386" s="5">
        <v>41925.630503576387</v>
      </c>
      <c r="S2386">
        <f t="shared" si="74"/>
        <v>42</v>
      </c>
      <c r="T2386">
        <f t="shared" si="75"/>
        <v>1</v>
      </c>
    </row>
    <row r="2387" spans="1:20" x14ac:dyDescent="0.25">
      <c r="A2387">
        <v>1355110</v>
      </c>
      <c r="B2387">
        <v>67967</v>
      </c>
      <c r="C2387">
        <v>113822</v>
      </c>
      <c r="D2387" t="s">
        <v>23</v>
      </c>
      <c r="E2387" t="s">
        <v>491</v>
      </c>
      <c r="G2387" t="s">
        <v>641</v>
      </c>
      <c r="H2387">
        <v>1</v>
      </c>
      <c r="I2387" t="s">
        <v>639</v>
      </c>
      <c r="K2387">
        <v>40.729110403548901</v>
      </c>
      <c r="L2387">
        <v>-73.984245455566395</v>
      </c>
      <c r="M2387">
        <v>40.725296200000003</v>
      </c>
      <c r="N2387">
        <v>-73.989396499999998</v>
      </c>
      <c r="O2387" s="5">
        <v>41925.607035532405</v>
      </c>
      <c r="P2387" s="5">
        <v>41925.624072094906</v>
      </c>
      <c r="Q2387" s="5">
        <v>41925.639574398148</v>
      </c>
      <c r="R2387" s="5">
        <v>41925.643462627311</v>
      </c>
      <c r="S2387">
        <f t="shared" si="74"/>
        <v>42</v>
      </c>
      <c r="T2387">
        <f t="shared" si="75"/>
        <v>1</v>
      </c>
    </row>
    <row r="2388" spans="1:20" x14ac:dyDescent="0.25">
      <c r="A2388">
        <v>1355260</v>
      </c>
      <c r="B2388">
        <v>110461</v>
      </c>
      <c r="C2388">
        <v>23359</v>
      </c>
      <c r="D2388" t="s">
        <v>23</v>
      </c>
      <c r="E2388" t="s">
        <v>36</v>
      </c>
      <c r="F2388" t="s">
        <v>37</v>
      </c>
      <c r="G2388" t="s">
        <v>3561</v>
      </c>
      <c r="H2388">
        <v>1</v>
      </c>
      <c r="I2388" t="s">
        <v>188</v>
      </c>
      <c r="J2388" s="1">
        <v>4.5098726851851853E-3</v>
      </c>
      <c r="K2388">
        <v>40.7261096570601</v>
      </c>
      <c r="L2388">
        <v>-74.002491863200504</v>
      </c>
      <c r="M2388">
        <v>40.732301300000003</v>
      </c>
      <c r="N2388">
        <v>-74.007778200000004</v>
      </c>
      <c r="O2388" s="5">
        <v>41925.622882118056</v>
      </c>
      <c r="P2388" s="5">
        <v>41925.652380555555</v>
      </c>
      <c r="Q2388" s="5">
        <v>41925.657121412034</v>
      </c>
      <c r="R2388" s="5">
        <v>41925.662981932874</v>
      </c>
      <c r="S2388">
        <f t="shared" si="74"/>
        <v>42</v>
      </c>
      <c r="T2388">
        <f t="shared" si="75"/>
        <v>1</v>
      </c>
    </row>
    <row r="2389" spans="1:20" x14ac:dyDescent="0.25">
      <c r="A2389">
        <v>1355405</v>
      </c>
      <c r="B2389">
        <v>94524</v>
      </c>
      <c r="C2389">
        <v>33252</v>
      </c>
      <c r="D2389" t="s">
        <v>23</v>
      </c>
      <c r="E2389" t="s">
        <v>255</v>
      </c>
      <c r="F2389" t="s">
        <v>91</v>
      </c>
      <c r="G2389" t="s">
        <v>536</v>
      </c>
      <c r="H2389">
        <v>2</v>
      </c>
      <c r="I2389" t="s">
        <v>257</v>
      </c>
      <c r="J2389" s="1">
        <v>3.5438773148148144E-3</v>
      </c>
      <c r="K2389">
        <v>40.771491247520302</v>
      </c>
      <c r="L2389">
        <v>-73.956334145089798</v>
      </c>
      <c r="M2389">
        <v>40.774756718170799</v>
      </c>
      <c r="N2389">
        <v>-73.945676944252796</v>
      </c>
      <c r="O2389" s="5">
        <v>41925.637153668984</v>
      </c>
      <c r="P2389" s="5">
        <v>41925.642013865741</v>
      </c>
      <c r="Q2389" s="5">
        <v>41925.649534872682</v>
      </c>
      <c r="R2389" s="5">
        <v>41925.656422824075</v>
      </c>
      <c r="S2389">
        <f t="shared" si="74"/>
        <v>42</v>
      </c>
      <c r="T2389">
        <f t="shared" si="75"/>
        <v>1</v>
      </c>
    </row>
    <row r="2390" spans="1:20" x14ac:dyDescent="0.25">
      <c r="A2390">
        <v>1355448</v>
      </c>
      <c r="B2390">
        <v>230574</v>
      </c>
      <c r="C2390">
        <v>133293</v>
      </c>
      <c r="D2390" t="s">
        <v>23</v>
      </c>
      <c r="E2390" t="s">
        <v>558</v>
      </c>
      <c r="F2390" t="s">
        <v>63</v>
      </c>
      <c r="G2390" t="s">
        <v>2909</v>
      </c>
      <c r="H2390">
        <v>2</v>
      </c>
      <c r="I2390" t="s">
        <v>1325</v>
      </c>
      <c r="J2390" s="1">
        <v>3.3012384259259258E-3</v>
      </c>
      <c r="K2390">
        <v>40.6776831175114</v>
      </c>
      <c r="L2390">
        <v>-73.983998673728195</v>
      </c>
      <c r="M2390">
        <v>40.686520999999999</v>
      </c>
      <c r="N2390">
        <v>-73.95881</v>
      </c>
      <c r="O2390" s="5">
        <v>41925.641785057873</v>
      </c>
      <c r="P2390" s="5">
        <v>41925.659521793983</v>
      </c>
      <c r="Q2390" s="5">
        <v>41925.666001157406</v>
      </c>
      <c r="R2390" s="5">
        <v>41925.676220231479</v>
      </c>
      <c r="S2390">
        <f t="shared" si="74"/>
        <v>42</v>
      </c>
      <c r="T2390">
        <f t="shared" si="75"/>
        <v>1</v>
      </c>
    </row>
    <row r="2391" spans="1:20" x14ac:dyDescent="0.25">
      <c r="A2391">
        <v>1355477</v>
      </c>
      <c r="B2391">
        <v>164739</v>
      </c>
      <c r="C2391">
        <v>123844</v>
      </c>
      <c r="D2391" t="s">
        <v>23</v>
      </c>
      <c r="E2391" t="s">
        <v>646</v>
      </c>
      <c r="J2391" s="1">
        <v>9.4000578703703711E-3</v>
      </c>
      <c r="K2391">
        <v>40.772424369727503</v>
      </c>
      <c r="L2391">
        <v>-73.956931097994797</v>
      </c>
      <c r="M2391">
        <v>40.788204399999998</v>
      </c>
      <c r="N2391">
        <v>-73.975600900000003</v>
      </c>
      <c r="O2391" s="5">
        <v>41925.645056967594</v>
      </c>
      <c r="P2391" s="5">
        <v>41925.64987335648</v>
      </c>
      <c r="Q2391" s="5">
        <v>41925.675560613425</v>
      </c>
      <c r="R2391" s="5">
        <v>41925.690558252318</v>
      </c>
      <c r="S2391">
        <f t="shared" si="74"/>
        <v>42</v>
      </c>
      <c r="T2391">
        <f t="shared" si="75"/>
        <v>1</v>
      </c>
    </row>
    <row r="2392" spans="1:20" x14ac:dyDescent="0.25">
      <c r="A2392">
        <v>1355567</v>
      </c>
      <c r="B2392">
        <v>376836</v>
      </c>
      <c r="C2392">
        <v>140794</v>
      </c>
      <c r="D2392" t="s">
        <v>85</v>
      </c>
      <c r="E2392" t="s">
        <v>54</v>
      </c>
      <c r="F2392" t="s">
        <v>29</v>
      </c>
      <c r="G2392" t="s">
        <v>564</v>
      </c>
      <c r="H2392">
        <v>2</v>
      </c>
      <c r="I2392" t="s">
        <v>56</v>
      </c>
      <c r="K2392">
        <v>40.7152793278103</v>
      </c>
      <c r="L2392">
        <v>-74.014860391616807</v>
      </c>
      <c r="M2392">
        <v>40.720462188961598</v>
      </c>
      <c r="N2392">
        <v>-73.9891350735668</v>
      </c>
      <c r="O2392" s="5">
        <v>41925.661222349539</v>
      </c>
      <c r="P2392" s="5">
        <v>41925.660772662035</v>
      </c>
      <c r="Q2392" s="5">
        <v>41925.670714444444</v>
      </c>
      <c r="R2392" s="5">
        <v>41925.6793869213</v>
      </c>
      <c r="S2392">
        <f t="shared" si="74"/>
        <v>42</v>
      </c>
      <c r="T2392">
        <f t="shared" si="75"/>
        <v>1</v>
      </c>
    </row>
    <row r="2393" spans="1:20" x14ac:dyDescent="0.25">
      <c r="A2393">
        <v>1355600</v>
      </c>
      <c r="B2393">
        <v>376824</v>
      </c>
      <c r="C2393">
        <v>102647</v>
      </c>
      <c r="D2393" t="s">
        <v>23</v>
      </c>
      <c r="E2393" t="s">
        <v>234</v>
      </c>
      <c r="F2393" t="s">
        <v>70</v>
      </c>
      <c r="G2393" t="s">
        <v>235</v>
      </c>
      <c r="H2393">
        <v>1</v>
      </c>
      <c r="I2393" t="s">
        <v>236</v>
      </c>
      <c r="K2393">
        <v>40.7231283099199</v>
      </c>
      <c r="L2393">
        <v>-74.002060890197697</v>
      </c>
      <c r="M2393">
        <v>40.707329777384103</v>
      </c>
      <c r="N2393">
        <v>-74.004444328440798</v>
      </c>
      <c r="O2393" s="5">
        <v>41925.666329340274</v>
      </c>
      <c r="P2393" s="5">
        <v>41925.665669513888</v>
      </c>
      <c r="Q2393" s="5">
        <v>41925.68154341435</v>
      </c>
      <c r="R2393" s="5">
        <v>41925.690816678238</v>
      </c>
      <c r="S2393">
        <f t="shared" si="74"/>
        <v>42</v>
      </c>
      <c r="T2393">
        <f t="shared" si="75"/>
        <v>1</v>
      </c>
    </row>
    <row r="2394" spans="1:20" x14ac:dyDescent="0.25">
      <c r="A2394">
        <v>1355623</v>
      </c>
      <c r="B2394">
        <v>140793</v>
      </c>
      <c r="C2394">
        <v>99219</v>
      </c>
      <c r="D2394" t="s">
        <v>23</v>
      </c>
      <c r="E2394" t="s">
        <v>1248</v>
      </c>
      <c r="F2394" t="s">
        <v>251</v>
      </c>
      <c r="G2394" t="s">
        <v>3639</v>
      </c>
      <c r="H2394">
        <v>1</v>
      </c>
      <c r="I2394" t="s">
        <v>136</v>
      </c>
      <c r="J2394" s="1">
        <v>5.5143865740740735E-3</v>
      </c>
      <c r="K2394">
        <v>40.731383000000001</v>
      </c>
      <c r="L2394">
        <v>-74.000286000000003</v>
      </c>
      <c r="M2394">
        <v>40.718019200000001</v>
      </c>
      <c r="N2394">
        <v>-74.006973599999995</v>
      </c>
      <c r="O2394" s="5">
        <v>41925.667784849538</v>
      </c>
      <c r="P2394" s="5">
        <v>41925.671333958337</v>
      </c>
      <c r="Q2394" s="5">
        <v>41925.682328437499</v>
      </c>
      <c r="R2394" s="5">
        <v>41925.690557592592</v>
      </c>
      <c r="S2394">
        <f t="shared" si="74"/>
        <v>42</v>
      </c>
      <c r="T2394">
        <f t="shared" si="75"/>
        <v>1</v>
      </c>
    </row>
    <row r="2395" spans="1:20" x14ac:dyDescent="0.25">
      <c r="A2395">
        <v>1355624</v>
      </c>
      <c r="B2395">
        <v>84087</v>
      </c>
      <c r="C2395">
        <v>149947</v>
      </c>
      <c r="D2395" t="s">
        <v>23</v>
      </c>
      <c r="E2395" t="s">
        <v>137</v>
      </c>
      <c r="F2395" t="s">
        <v>115</v>
      </c>
      <c r="J2395" s="1">
        <v>8.1212037037037051E-3</v>
      </c>
      <c r="K2395">
        <v>40.745078589413303</v>
      </c>
      <c r="L2395">
        <v>-73.988821506500202</v>
      </c>
      <c r="M2395">
        <v>40.746516</v>
      </c>
      <c r="N2395">
        <v>-73.987213999999994</v>
      </c>
      <c r="O2395" s="5">
        <v>41925.667858182867</v>
      </c>
      <c r="P2395" s="5">
        <v>41925.669159699071</v>
      </c>
      <c r="Q2395" s="5">
        <v>41925.688151331022</v>
      </c>
      <c r="R2395" s="5">
        <v>41925.689265891204</v>
      </c>
      <c r="S2395">
        <f t="shared" si="74"/>
        <v>42</v>
      </c>
      <c r="T2395">
        <f t="shared" si="75"/>
        <v>1</v>
      </c>
    </row>
    <row r="2396" spans="1:20" x14ac:dyDescent="0.25">
      <c r="A2396">
        <v>1355634</v>
      </c>
      <c r="B2396">
        <v>106006</v>
      </c>
      <c r="C2396">
        <v>153795</v>
      </c>
      <c r="D2396" t="s">
        <v>23</v>
      </c>
      <c r="E2396" t="s">
        <v>243</v>
      </c>
      <c r="F2396" t="s">
        <v>70</v>
      </c>
      <c r="G2396" t="s">
        <v>653</v>
      </c>
      <c r="H2396">
        <v>1</v>
      </c>
      <c r="I2396" t="s">
        <v>319</v>
      </c>
      <c r="K2396">
        <v>40.731795470614898</v>
      </c>
      <c r="L2396">
        <v>-73.985672593116803</v>
      </c>
      <c r="M2396">
        <v>40.725962099999997</v>
      </c>
      <c r="N2396">
        <v>-73.9915661</v>
      </c>
      <c r="O2396" s="5">
        <v>41925.670693993059</v>
      </c>
      <c r="P2396" s="5">
        <v>41925.678159282405</v>
      </c>
      <c r="Q2396" s="5">
        <v>41925.689159618058</v>
      </c>
      <c r="R2396" s="5">
        <v>41925.700329247687</v>
      </c>
      <c r="S2396">
        <f t="shared" si="74"/>
        <v>42</v>
      </c>
      <c r="T2396">
        <f t="shared" si="75"/>
        <v>1</v>
      </c>
    </row>
    <row r="2397" spans="1:20" x14ac:dyDescent="0.25">
      <c r="A2397">
        <v>1355634</v>
      </c>
      <c r="B2397">
        <v>106006</v>
      </c>
      <c r="C2397">
        <v>153795</v>
      </c>
      <c r="D2397" t="s">
        <v>23</v>
      </c>
      <c r="E2397" t="s">
        <v>243</v>
      </c>
      <c r="F2397" t="s">
        <v>70</v>
      </c>
      <c r="G2397" t="s">
        <v>506</v>
      </c>
      <c r="H2397">
        <v>1</v>
      </c>
      <c r="I2397" t="s">
        <v>236</v>
      </c>
      <c r="K2397">
        <v>40.731795470614898</v>
      </c>
      <c r="L2397">
        <v>-73.985672593116803</v>
      </c>
      <c r="M2397">
        <v>40.725962099999997</v>
      </c>
      <c r="N2397">
        <v>-73.9915661</v>
      </c>
      <c r="O2397" s="5">
        <v>41925.670693993059</v>
      </c>
      <c r="P2397" s="5">
        <v>41925.678159282405</v>
      </c>
      <c r="Q2397" s="5">
        <v>41925.689159618058</v>
      </c>
      <c r="R2397" s="5">
        <v>41925.700329247687</v>
      </c>
      <c r="S2397">
        <f t="shared" si="74"/>
        <v>42</v>
      </c>
      <c r="T2397">
        <f t="shared" si="75"/>
        <v>1</v>
      </c>
    </row>
    <row r="2398" spans="1:20" x14ac:dyDescent="0.25">
      <c r="A2398">
        <v>1355727</v>
      </c>
      <c r="B2398">
        <v>97324</v>
      </c>
      <c r="C2398">
        <v>85971</v>
      </c>
      <c r="D2398" t="s">
        <v>23</v>
      </c>
      <c r="E2398" t="s">
        <v>54</v>
      </c>
      <c r="F2398" t="s">
        <v>29</v>
      </c>
      <c r="G2398" t="s">
        <v>151</v>
      </c>
      <c r="H2398">
        <v>1</v>
      </c>
      <c r="I2398" t="s">
        <v>151</v>
      </c>
      <c r="K2398">
        <v>40.740884357811296</v>
      </c>
      <c r="L2398">
        <v>-73.988198676721197</v>
      </c>
      <c r="M2398">
        <v>40.730834999999999</v>
      </c>
      <c r="N2398">
        <v>-73.995220799999998</v>
      </c>
      <c r="O2398" s="5">
        <v>41925.682341701387</v>
      </c>
      <c r="P2398" s="5">
        <v>41925.681431423611</v>
      </c>
      <c r="Q2398" s="5">
        <v>41925.711859537034</v>
      </c>
      <c r="R2398" s="5">
        <v>41925.7191809375</v>
      </c>
      <c r="S2398">
        <f t="shared" si="74"/>
        <v>42</v>
      </c>
      <c r="T2398">
        <f t="shared" si="75"/>
        <v>1</v>
      </c>
    </row>
    <row r="2399" spans="1:20" x14ac:dyDescent="0.25">
      <c r="A2399">
        <v>1355729</v>
      </c>
      <c r="B2399">
        <v>97193</v>
      </c>
      <c r="C2399">
        <v>155234</v>
      </c>
      <c r="D2399" t="s">
        <v>23</v>
      </c>
      <c r="E2399" t="s">
        <v>1811</v>
      </c>
      <c r="K2399">
        <v>40.778424842630201</v>
      </c>
      <c r="L2399">
        <v>-73.956012708145707</v>
      </c>
      <c r="M2399">
        <v>40.784225900000003</v>
      </c>
      <c r="N2399">
        <v>-73.953638999999995</v>
      </c>
      <c r="O2399" s="5">
        <v>41925.682730439818</v>
      </c>
      <c r="P2399" s="5">
        <v>41925.691106377315</v>
      </c>
      <c r="Q2399" s="5">
        <v>41925.697936180557</v>
      </c>
      <c r="R2399" s="5">
        <v>41925.701445625004</v>
      </c>
      <c r="S2399">
        <f t="shared" si="74"/>
        <v>42</v>
      </c>
      <c r="T2399">
        <f t="shared" si="75"/>
        <v>1</v>
      </c>
    </row>
    <row r="2400" spans="1:20" x14ac:dyDescent="0.25">
      <c r="A2400">
        <v>1355749</v>
      </c>
      <c r="B2400">
        <v>359005</v>
      </c>
      <c r="C2400">
        <v>90681</v>
      </c>
      <c r="D2400" t="s">
        <v>23</v>
      </c>
      <c r="E2400" t="s">
        <v>2622</v>
      </c>
      <c r="K2400">
        <v>40.730040289999998</v>
      </c>
      <c r="L2400">
        <v>-73.992856000000003</v>
      </c>
      <c r="M2400">
        <v>40.731959400000001</v>
      </c>
      <c r="N2400">
        <v>-73.996227500000003</v>
      </c>
      <c r="O2400" s="5">
        <v>41925.687186585645</v>
      </c>
      <c r="P2400" s="5">
        <v>41925.689108981482</v>
      </c>
      <c r="Q2400" s="5">
        <v>41925.693852916665</v>
      </c>
      <c r="R2400" s="5">
        <v>41925.697788472222</v>
      </c>
      <c r="S2400">
        <f t="shared" si="74"/>
        <v>42</v>
      </c>
      <c r="T2400">
        <f t="shared" si="75"/>
        <v>1</v>
      </c>
    </row>
    <row r="2401" spans="1:20" x14ac:dyDescent="0.25">
      <c r="A2401">
        <v>1355747</v>
      </c>
      <c r="B2401">
        <v>78523</v>
      </c>
      <c r="C2401">
        <v>140794</v>
      </c>
      <c r="D2401" t="s">
        <v>85</v>
      </c>
      <c r="E2401" t="s">
        <v>452</v>
      </c>
      <c r="F2401" t="s">
        <v>58</v>
      </c>
      <c r="K2401">
        <v>40.777745129236699</v>
      </c>
      <c r="L2401">
        <v>-73.954617029430395</v>
      </c>
      <c r="M2401">
        <v>40.778165999999999</v>
      </c>
      <c r="N2401">
        <v>-73.9579679</v>
      </c>
      <c r="O2401" s="5">
        <v>41925.687822546293</v>
      </c>
      <c r="P2401" s="5">
        <v>41925.706254247685</v>
      </c>
      <c r="Q2401" s="5">
        <v>41925.712049201386</v>
      </c>
      <c r="R2401" s="5">
        <v>41925.71487358796</v>
      </c>
      <c r="S2401">
        <f t="shared" si="74"/>
        <v>42</v>
      </c>
      <c r="T2401">
        <f t="shared" si="75"/>
        <v>1</v>
      </c>
    </row>
    <row r="2402" spans="1:20" x14ac:dyDescent="0.25">
      <c r="A2402">
        <v>1355829</v>
      </c>
      <c r="B2402">
        <v>67370</v>
      </c>
      <c r="C2402">
        <v>141201</v>
      </c>
      <c r="D2402" t="s">
        <v>23</v>
      </c>
      <c r="E2402" t="s">
        <v>3012</v>
      </c>
      <c r="K2402">
        <v>40.768104490804703</v>
      </c>
      <c r="L2402">
        <v>-73.963876279736695</v>
      </c>
      <c r="M2402">
        <v>40.764021399999997</v>
      </c>
      <c r="N2402">
        <v>-73.962121400000001</v>
      </c>
      <c r="O2402" s="5">
        <v>41925.69770783565</v>
      </c>
      <c r="P2402" s="5">
        <v>41925.707035601852</v>
      </c>
      <c r="Q2402" s="5">
        <v>41925.718345543981</v>
      </c>
      <c r="R2402" s="5">
        <v>41925.723440555557</v>
      </c>
      <c r="S2402">
        <f t="shared" si="74"/>
        <v>42</v>
      </c>
      <c r="T2402">
        <f t="shared" si="75"/>
        <v>1</v>
      </c>
    </row>
    <row r="2403" spans="1:20" x14ac:dyDescent="0.25">
      <c r="A2403">
        <v>1355955</v>
      </c>
      <c r="B2403">
        <v>376961</v>
      </c>
      <c r="C2403">
        <v>39443</v>
      </c>
      <c r="D2403" t="s">
        <v>23</v>
      </c>
      <c r="E2403" t="s">
        <v>2085</v>
      </c>
      <c r="F2403" t="s">
        <v>78</v>
      </c>
      <c r="K2403">
        <v>40.752470000000002</v>
      </c>
      <c r="L2403">
        <v>-73.973200000000006</v>
      </c>
      <c r="M2403">
        <v>40.748726427282698</v>
      </c>
      <c r="N2403">
        <v>-73.977194791327804</v>
      </c>
      <c r="O2403" s="5">
        <v>41925.716350254632</v>
      </c>
      <c r="R2403" s="5">
        <v>41925.750093391202</v>
      </c>
      <c r="S2403">
        <f t="shared" si="74"/>
        <v>42</v>
      </c>
      <c r="T2403">
        <f t="shared" si="75"/>
        <v>1</v>
      </c>
    </row>
    <row r="2404" spans="1:20" x14ac:dyDescent="0.25">
      <c r="A2404">
        <v>1355978</v>
      </c>
      <c r="B2404">
        <v>80460</v>
      </c>
      <c r="C2404">
        <v>99219</v>
      </c>
      <c r="D2404" t="s">
        <v>23</v>
      </c>
      <c r="E2404" t="s">
        <v>730</v>
      </c>
      <c r="F2404" t="s">
        <v>91</v>
      </c>
      <c r="G2404" t="s">
        <v>1097</v>
      </c>
      <c r="H2404">
        <v>1</v>
      </c>
      <c r="I2404" t="s">
        <v>25</v>
      </c>
      <c r="J2404" s="1">
        <v>4.311898148148148E-3</v>
      </c>
      <c r="K2404">
        <v>40.722748587419602</v>
      </c>
      <c r="L2404">
        <v>-73.996061916918705</v>
      </c>
      <c r="M2404">
        <v>40.723329499999998</v>
      </c>
      <c r="N2404">
        <v>-73.991501799999995</v>
      </c>
      <c r="O2404" s="5">
        <v>41925.717475127312</v>
      </c>
      <c r="P2404" s="5">
        <v>41925.718894143516</v>
      </c>
      <c r="Q2404" s="5">
        <v>41925.73648861111</v>
      </c>
      <c r="R2404" s="5">
        <v>41925.740216701386</v>
      </c>
      <c r="S2404">
        <f t="shared" si="74"/>
        <v>42</v>
      </c>
      <c r="T2404">
        <f t="shared" si="75"/>
        <v>1</v>
      </c>
    </row>
    <row r="2405" spans="1:20" x14ac:dyDescent="0.25">
      <c r="A2405">
        <v>1355972</v>
      </c>
      <c r="B2405">
        <v>314480</v>
      </c>
      <c r="C2405">
        <v>93783</v>
      </c>
      <c r="D2405" t="s">
        <v>23</v>
      </c>
      <c r="E2405" t="s">
        <v>1171</v>
      </c>
      <c r="F2405" t="s">
        <v>426</v>
      </c>
      <c r="K2405">
        <v>40.749890423418002</v>
      </c>
      <c r="L2405">
        <v>-73.992362022399902</v>
      </c>
      <c r="M2405">
        <v>40.746968600000002</v>
      </c>
      <c r="N2405">
        <v>-73.990440599999999</v>
      </c>
      <c r="O2405" s="5">
        <v>41925.717830034722</v>
      </c>
      <c r="P2405" s="5">
        <v>41925.721705081021</v>
      </c>
      <c r="Q2405" s="5">
        <v>41925.72976065972</v>
      </c>
      <c r="R2405" s="5">
        <v>41925.734961979164</v>
      </c>
      <c r="S2405">
        <f t="shared" si="74"/>
        <v>42</v>
      </c>
      <c r="T2405">
        <f t="shared" si="75"/>
        <v>1</v>
      </c>
    </row>
    <row r="2406" spans="1:20" x14ac:dyDescent="0.25">
      <c r="A2406">
        <v>1355997</v>
      </c>
      <c r="B2406">
        <v>326505</v>
      </c>
      <c r="C2406">
        <v>3296</v>
      </c>
      <c r="D2406" t="s">
        <v>23</v>
      </c>
      <c r="E2406" t="s">
        <v>258</v>
      </c>
      <c r="F2406" t="s">
        <v>20</v>
      </c>
      <c r="G2406" t="s">
        <v>661</v>
      </c>
      <c r="H2406">
        <v>1</v>
      </c>
      <c r="I2406" t="s">
        <v>115</v>
      </c>
      <c r="K2406">
        <v>40.724339999999998</v>
      </c>
      <c r="L2406">
        <v>-73.990960000000001</v>
      </c>
      <c r="M2406">
        <v>40.730649999999997</v>
      </c>
      <c r="N2406">
        <v>-73.986685800000004</v>
      </c>
      <c r="O2406" s="5">
        <v>41925.721781215281</v>
      </c>
      <c r="P2406" s="5">
        <v>41925.725402743054</v>
      </c>
      <c r="Q2406" s="5">
        <v>41925.741481874997</v>
      </c>
      <c r="R2406" s="5">
        <v>41925.747051435188</v>
      </c>
      <c r="S2406">
        <f t="shared" si="74"/>
        <v>42</v>
      </c>
      <c r="T2406">
        <f t="shared" si="75"/>
        <v>1</v>
      </c>
    </row>
    <row r="2407" spans="1:20" x14ac:dyDescent="0.25">
      <c r="A2407">
        <v>1356131</v>
      </c>
      <c r="B2407">
        <v>123479</v>
      </c>
      <c r="C2407">
        <v>20124</v>
      </c>
      <c r="D2407" t="s">
        <v>23</v>
      </c>
      <c r="E2407" t="s">
        <v>243</v>
      </c>
      <c r="F2407" t="s">
        <v>70</v>
      </c>
      <c r="G2407" t="s">
        <v>2020</v>
      </c>
      <c r="H2407">
        <v>1</v>
      </c>
      <c r="I2407" t="s">
        <v>236</v>
      </c>
      <c r="K2407">
        <v>40.731795470614898</v>
      </c>
      <c r="L2407">
        <v>-73.985672593116803</v>
      </c>
      <c r="M2407">
        <v>40.753585999999999</v>
      </c>
      <c r="N2407">
        <v>-73.967901999999995</v>
      </c>
      <c r="O2407" s="5">
        <v>41925.737196261573</v>
      </c>
      <c r="P2407" s="5">
        <v>41925.742017002318</v>
      </c>
      <c r="Q2407" s="5">
        <v>41925.754403252315</v>
      </c>
      <c r="R2407" s="5">
        <v>41925.763343078703</v>
      </c>
      <c r="S2407">
        <f t="shared" si="74"/>
        <v>42</v>
      </c>
      <c r="T2407">
        <f t="shared" si="75"/>
        <v>1</v>
      </c>
    </row>
    <row r="2408" spans="1:20" x14ac:dyDescent="0.25">
      <c r="A2408">
        <v>1356137</v>
      </c>
      <c r="B2408">
        <v>82041</v>
      </c>
      <c r="C2408">
        <v>133627</v>
      </c>
      <c r="D2408" t="s">
        <v>23</v>
      </c>
      <c r="E2408" t="s">
        <v>219</v>
      </c>
      <c r="F2408" t="s">
        <v>37</v>
      </c>
      <c r="G2408" t="s">
        <v>1433</v>
      </c>
      <c r="H2408">
        <v>3</v>
      </c>
      <c r="I2408" t="s">
        <v>2286</v>
      </c>
      <c r="J2408" s="1">
        <v>3.9305671296296293E-3</v>
      </c>
      <c r="K2408">
        <v>40.716725764782701</v>
      </c>
      <c r="L2408">
        <v>-74.008250645521898</v>
      </c>
      <c r="M2408">
        <v>40.720478999999997</v>
      </c>
      <c r="N2408">
        <v>-74.001548999999997</v>
      </c>
      <c r="O2408" s="5">
        <v>41925.7377199537</v>
      </c>
      <c r="P2408" s="5">
        <v>41925.739759201388</v>
      </c>
      <c r="Q2408" s="5">
        <v>41925.754229328704</v>
      </c>
      <c r="R2408" s="5">
        <v>41925.760517083334</v>
      </c>
      <c r="S2408">
        <f t="shared" si="74"/>
        <v>42</v>
      </c>
      <c r="T2408">
        <f t="shared" si="75"/>
        <v>1</v>
      </c>
    </row>
    <row r="2409" spans="1:20" x14ac:dyDescent="0.25">
      <c r="A2409">
        <v>1356147</v>
      </c>
      <c r="B2409">
        <v>140984</v>
      </c>
      <c r="C2409">
        <v>151073</v>
      </c>
      <c r="D2409" t="s">
        <v>23</v>
      </c>
      <c r="E2409" t="s">
        <v>1794</v>
      </c>
      <c r="K2409">
        <v>40.7427619573347</v>
      </c>
      <c r="L2409">
        <v>-73.976923227310195</v>
      </c>
      <c r="M2409">
        <v>40.745278399999997</v>
      </c>
      <c r="N2409">
        <v>-73.977054100000004</v>
      </c>
      <c r="O2409" s="5">
        <v>41925.739216435184</v>
      </c>
      <c r="P2409" s="5">
        <v>41925.801630335649</v>
      </c>
      <c r="Q2409" s="5">
        <v>41925.820952719907</v>
      </c>
      <c r="R2409" s="5">
        <v>41925.825247673609</v>
      </c>
      <c r="S2409">
        <f t="shared" si="74"/>
        <v>42</v>
      </c>
      <c r="T2409">
        <f t="shared" si="75"/>
        <v>1</v>
      </c>
    </row>
    <row r="2410" spans="1:20" x14ac:dyDescent="0.25">
      <c r="A2410">
        <v>1356145</v>
      </c>
      <c r="B2410">
        <v>156298</v>
      </c>
      <c r="C2410">
        <v>64664</v>
      </c>
      <c r="D2410" t="s">
        <v>23</v>
      </c>
      <c r="E2410" t="s">
        <v>250</v>
      </c>
      <c r="F2410" t="s">
        <v>251</v>
      </c>
      <c r="G2410" t="s">
        <v>252</v>
      </c>
      <c r="H2410">
        <v>1</v>
      </c>
      <c r="I2410" t="s">
        <v>252</v>
      </c>
      <c r="J2410" s="1">
        <v>9.0330671296296305E-3</v>
      </c>
      <c r="K2410">
        <v>40.790399757583998</v>
      </c>
      <c r="L2410">
        <v>-73.974712559392302</v>
      </c>
      <c r="M2410">
        <v>40.777329557633998</v>
      </c>
      <c r="N2410">
        <v>-73.951808149573907</v>
      </c>
      <c r="O2410" s="5">
        <v>41925.739878113425</v>
      </c>
      <c r="P2410" s="5">
        <v>41925.745271400461</v>
      </c>
      <c r="Q2410" s="5">
        <v>41925.754881111112</v>
      </c>
      <c r="R2410" s="5">
        <v>41925.765910057868</v>
      </c>
      <c r="S2410">
        <f t="shared" si="74"/>
        <v>42</v>
      </c>
      <c r="T2410">
        <f t="shared" si="75"/>
        <v>1</v>
      </c>
    </row>
    <row r="2411" spans="1:20" x14ac:dyDescent="0.25">
      <c r="A2411">
        <v>1356155</v>
      </c>
      <c r="B2411">
        <v>376993</v>
      </c>
      <c r="C2411">
        <v>133293</v>
      </c>
      <c r="D2411" t="s">
        <v>23</v>
      </c>
      <c r="E2411" t="s">
        <v>263</v>
      </c>
      <c r="F2411" t="s">
        <v>91</v>
      </c>
      <c r="G2411" t="s">
        <v>264</v>
      </c>
      <c r="H2411">
        <v>1</v>
      </c>
      <c r="I2411" t="s">
        <v>25</v>
      </c>
      <c r="J2411" s="1">
        <v>7.4945601851851848E-3</v>
      </c>
      <c r="K2411">
        <v>40.722634789165802</v>
      </c>
      <c r="L2411">
        <v>-73.995350309928</v>
      </c>
      <c r="M2411">
        <v>40.724131267670302</v>
      </c>
      <c r="N2411">
        <v>-73.999930346606305</v>
      </c>
      <c r="O2411" s="5">
        <v>41925.740753993057</v>
      </c>
      <c r="P2411" s="5">
        <v>41925.741470972222</v>
      </c>
      <c r="Q2411" s="5">
        <v>41925.756976249999</v>
      </c>
      <c r="R2411" s="5">
        <v>41925.764873495369</v>
      </c>
      <c r="S2411">
        <f t="shared" si="74"/>
        <v>42</v>
      </c>
      <c r="T2411">
        <f t="shared" si="75"/>
        <v>1</v>
      </c>
    </row>
    <row r="2412" spans="1:20" x14ac:dyDescent="0.25">
      <c r="A2412">
        <v>1356158</v>
      </c>
      <c r="B2412">
        <v>104167</v>
      </c>
      <c r="C2412">
        <v>113822</v>
      </c>
      <c r="D2412" t="s">
        <v>23</v>
      </c>
      <c r="E2412" t="s">
        <v>2866</v>
      </c>
      <c r="F2412" t="s">
        <v>25</v>
      </c>
      <c r="G2412" t="s">
        <v>2867</v>
      </c>
      <c r="H2412">
        <v>1</v>
      </c>
      <c r="I2412" t="s">
        <v>317</v>
      </c>
      <c r="J2412" s="1">
        <v>2.9818055555555557E-3</v>
      </c>
      <c r="K2412">
        <v>40.743271083754202</v>
      </c>
      <c r="L2412">
        <v>-73.991648763221704</v>
      </c>
      <c r="M2412">
        <v>40.746060399999998</v>
      </c>
      <c r="N2412">
        <v>-73.994673800000001</v>
      </c>
      <c r="O2412" s="5">
        <v>41925.74169318287</v>
      </c>
      <c r="P2412" s="5">
        <v>41925.7587875463</v>
      </c>
      <c r="Q2412" s="5">
        <v>41925.765617060184</v>
      </c>
      <c r="R2412" s="5">
        <v>41925.770975208332</v>
      </c>
      <c r="S2412">
        <f t="shared" si="74"/>
        <v>42</v>
      </c>
      <c r="T2412">
        <f t="shared" si="75"/>
        <v>1</v>
      </c>
    </row>
    <row r="2413" spans="1:20" x14ac:dyDescent="0.25">
      <c r="A2413">
        <v>1356202</v>
      </c>
      <c r="B2413">
        <v>49246</v>
      </c>
      <c r="C2413">
        <v>134189</v>
      </c>
      <c r="D2413" t="s">
        <v>53</v>
      </c>
      <c r="E2413" t="s">
        <v>350</v>
      </c>
      <c r="F2413" t="s">
        <v>45</v>
      </c>
      <c r="G2413" t="s">
        <v>2932</v>
      </c>
      <c r="H2413">
        <v>1</v>
      </c>
      <c r="I2413" t="s">
        <v>2555</v>
      </c>
      <c r="K2413">
        <v>40.771568712019302</v>
      </c>
      <c r="L2413">
        <v>-73.952786829189705</v>
      </c>
      <c r="M2413">
        <v>40.7759231</v>
      </c>
      <c r="N2413">
        <v>-73.955706199999995</v>
      </c>
      <c r="O2413" s="5">
        <v>41925.747914826388</v>
      </c>
      <c r="P2413" s="5">
        <v>41925.752337337966</v>
      </c>
      <c r="Q2413" s="5">
        <v>41925.771313194447</v>
      </c>
      <c r="R2413" s="5">
        <v>41925.776985081022</v>
      </c>
      <c r="S2413">
        <f t="shared" si="74"/>
        <v>42</v>
      </c>
      <c r="T2413">
        <f t="shared" si="75"/>
        <v>1</v>
      </c>
    </row>
    <row r="2414" spans="1:20" x14ac:dyDescent="0.25">
      <c r="A2414">
        <v>1356218</v>
      </c>
      <c r="B2414">
        <v>128224</v>
      </c>
      <c r="C2414">
        <v>99219</v>
      </c>
      <c r="D2414" t="s">
        <v>23</v>
      </c>
      <c r="E2414" t="s">
        <v>90</v>
      </c>
      <c r="F2414" t="s">
        <v>91</v>
      </c>
      <c r="G2414" t="s">
        <v>92</v>
      </c>
      <c r="H2414">
        <v>1</v>
      </c>
      <c r="I2414" t="s">
        <v>93</v>
      </c>
      <c r="K2414">
        <v>40.721952559408798</v>
      </c>
      <c r="L2414">
        <v>-73.997737000598505</v>
      </c>
      <c r="M2414">
        <v>40.716719699999999</v>
      </c>
      <c r="N2414">
        <v>-74.012299799999994</v>
      </c>
      <c r="O2414" s="5">
        <v>41925.750442881945</v>
      </c>
      <c r="P2414" s="5">
        <v>41925.751311921296</v>
      </c>
      <c r="Q2414" s="5">
        <v>41925.770863229169</v>
      </c>
      <c r="R2414" s="5">
        <v>41925.77833912037</v>
      </c>
      <c r="S2414">
        <f t="shared" si="74"/>
        <v>42</v>
      </c>
      <c r="T2414">
        <f t="shared" si="75"/>
        <v>1</v>
      </c>
    </row>
    <row r="2415" spans="1:20" x14ac:dyDescent="0.25">
      <c r="A2415">
        <v>1356225</v>
      </c>
      <c r="B2415">
        <v>53680</v>
      </c>
      <c r="C2415">
        <v>46760</v>
      </c>
      <c r="D2415" t="s">
        <v>53</v>
      </c>
      <c r="E2415" t="s">
        <v>491</v>
      </c>
      <c r="G2415" t="s">
        <v>663</v>
      </c>
      <c r="H2415">
        <v>1</v>
      </c>
      <c r="I2415" t="s">
        <v>664</v>
      </c>
      <c r="K2415">
        <v>40.729110403548901</v>
      </c>
      <c r="L2415">
        <v>-73.984245455566395</v>
      </c>
      <c r="M2415">
        <v>40.789583</v>
      </c>
      <c r="N2415">
        <v>-73.941692000000003</v>
      </c>
      <c r="O2415" s="5">
        <v>41925.750957592594</v>
      </c>
      <c r="P2415" s="5">
        <v>41925.765930752314</v>
      </c>
      <c r="Q2415" s="5">
        <v>41925.783525520834</v>
      </c>
      <c r="R2415" s="5">
        <v>41925.794310324076</v>
      </c>
      <c r="S2415">
        <f t="shared" si="74"/>
        <v>42</v>
      </c>
      <c r="T2415">
        <f t="shared" si="75"/>
        <v>1</v>
      </c>
    </row>
    <row r="2416" spans="1:20" x14ac:dyDescent="0.25">
      <c r="A2416">
        <v>1356228</v>
      </c>
      <c r="B2416">
        <v>197502</v>
      </c>
      <c r="C2416">
        <v>133293</v>
      </c>
      <c r="D2416" t="s">
        <v>23</v>
      </c>
      <c r="E2416" t="s">
        <v>385</v>
      </c>
      <c r="F2416" t="s">
        <v>190</v>
      </c>
      <c r="G2416" t="s">
        <v>191</v>
      </c>
      <c r="H2416">
        <v>1</v>
      </c>
      <c r="I2416" t="s">
        <v>386</v>
      </c>
      <c r="J2416" s="1">
        <v>3.4296759259259259E-3</v>
      </c>
      <c r="K2416">
        <v>40.722079393083497</v>
      </c>
      <c r="L2416">
        <v>-73.997511863708496</v>
      </c>
      <c r="M2416">
        <v>40.7351253</v>
      </c>
      <c r="N2416">
        <v>-74.007490200000007</v>
      </c>
      <c r="O2416" s="5">
        <v>41925.751628877311</v>
      </c>
      <c r="R2416" s="5">
        <v>41925.78042761574</v>
      </c>
      <c r="S2416">
        <f t="shared" si="74"/>
        <v>42</v>
      </c>
      <c r="T2416">
        <f t="shared" si="75"/>
        <v>1</v>
      </c>
    </row>
    <row r="2417" spans="1:20" x14ac:dyDescent="0.25">
      <c r="A2417">
        <v>1356257</v>
      </c>
      <c r="B2417">
        <v>59217</v>
      </c>
      <c r="C2417">
        <v>39443</v>
      </c>
      <c r="D2417" t="s">
        <v>23</v>
      </c>
      <c r="E2417" t="s">
        <v>3731</v>
      </c>
      <c r="F2417" t="s">
        <v>104</v>
      </c>
      <c r="G2417" t="s">
        <v>3732</v>
      </c>
      <c r="H2417">
        <v>2</v>
      </c>
      <c r="I2417" t="s">
        <v>3733</v>
      </c>
      <c r="J2417" s="1">
        <v>2.7116435185185182E-3</v>
      </c>
      <c r="K2417">
        <v>40.743684799999997</v>
      </c>
      <c r="L2417">
        <v>-73.981458099999998</v>
      </c>
      <c r="M2417">
        <v>40.716000000000001</v>
      </c>
      <c r="N2417">
        <v>-74.012608999999998</v>
      </c>
      <c r="O2417" s="5">
        <v>41925.75803759259</v>
      </c>
      <c r="P2417" s="5">
        <v>41925.757750671299</v>
      </c>
      <c r="Q2417" s="5">
        <v>41925.786745625002</v>
      </c>
      <c r="R2417" s="5">
        <v>41925.806214641205</v>
      </c>
      <c r="S2417">
        <f t="shared" si="74"/>
        <v>42</v>
      </c>
      <c r="T2417">
        <f t="shared" si="75"/>
        <v>1</v>
      </c>
    </row>
    <row r="2418" spans="1:20" x14ac:dyDescent="0.25">
      <c r="A2418">
        <v>1356261</v>
      </c>
      <c r="B2418">
        <v>357761</v>
      </c>
      <c r="C2418">
        <v>20124</v>
      </c>
      <c r="D2418" t="s">
        <v>23</v>
      </c>
      <c r="E2418" t="s">
        <v>1172</v>
      </c>
      <c r="K2418">
        <v>40.753824999999999</v>
      </c>
      <c r="L2418">
        <v>-73.973799</v>
      </c>
      <c r="M2418">
        <v>40.762062399999998</v>
      </c>
      <c r="N2418">
        <v>-73.9866514</v>
      </c>
      <c r="O2418" s="5">
        <v>41925.758544629629</v>
      </c>
      <c r="P2418" s="5">
        <v>41925.767027395836</v>
      </c>
      <c r="Q2418" s="5">
        <v>41925.7839159375</v>
      </c>
      <c r="R2418" s="5">
        <v>41925.791318263888</v>
      </c>
      <c r="S2418">
        <f t="shared" si="74"/>
        <v>42</v>
      </c>
      <c r="T2418">
        <f t="shared" si="75"/>
        <v>1</v>
      </c>
    </row>
    <row r="2419" spans="1:20" x14ac:dyDescent="0.25">
      <c r="A2419">
        <v>1356295</v>
      </c>
      <c r="B2419">
        <v>106006</v>
      </c>
      <c r="C2419">
        <v>23359</v>
      </c>
      <c r="D2419" t="s">
        <v>23</v>
      </c>
      <c r="E2419" t="s">
        <v>247</v>
      </c>
      <c r="G2419" t="s">
        <v>744</v>
      </c>
      <c r="H2419">
        <v>3</v>
      </c>
      <c r="I2419" t="s">
        <v>613</v>
      </c>
      <c r="J2419" s="1">
        <v>3.4637268518518515E-3</v>
      </c>
      <c r="K2419">
        <v>40.721353749744097</v>
      </c>
      <c r="L2419">
        <v>-73.997525293959001</v>
      </c>
      <c r="M2419">
        <v>40.725962099999997</v>
      </c>
      <c r="N2419">
        <v>-73.9915661</v>
      </c>
      <c r="O2419" s="5">
        <v>41925.763305706016</v>
      </c>
      <c r="P2419" s="5">
        <v>41925.768199363425</v>
      </c>
      <c r="Q2419" s="5">
        <v>41925.778144814816</v>
      </c>
      <c r="R2419" s="5">
        <v>41925.785855798611</v>
      </c>
      <c r="S2419">
        <f t="shared" si="74"/>
        <v>42</v>
      </c>
      <c r="T2419">
        <f t="shared" si="75"/>
        <v>1</v>
      </c>
    </row>
    <row r="2420" spans="1:20" x14ac:dyDescent="0.25">
      <c r="A2420">
        <v>1356295</v>
      </c>
      <c r="B2420">
        <v>106006</v>
      </c>
      <c r="C2420">
        <v>23359</v>
      </c>
      <c r="D2420" t="s">
        <v>23</v>
      </c>
      <c r="E2420" t="s">
        <v>247</v>
      </c>
      <c r="G2420" t="s">
        <v>1571</v>
      </c>
      <c r="H2420">
        <v>6</v>
      </c>
      <c r="I2420" t="s">
        <v>613</v>
      </c>
      <c r="J2420" s="1">
        <v>3.4637268518518515E-3</v>
      </c>
      <c r="K2420">
        <v>40.721353749744097</v>
      </c>
      <c r="L2420">
        <v>-73.997525293959001</v>
      </c>
      <c r="M2420">
        <v>40.725962099999997</v>
      </c>
      <c r="N2420">
        <v>-73.9915661</v>
      </c>
      <c r="O2420" s="5">
        <v>41925.763305706016</v>
      </c>
      <c r="P2420" s="5">
        <v>41925.768199363425</v>
      </c>
      <c r="Q2420" s="5">
        <v>41925.778144814816</v>
      </c>
      <c r="R2420" s="5">
        <v>41925.785855798611</v>
      </c>
      <c r="S2420">
        <f t="shared" si="74"/>
        <v>42</v>
      </c>
      <c r="T2420">
        <f t="shared" si="75"/>
        <v>1</v>
      </c>
    </row>
    <row r="2421" spans="1:20" x14ac:dyDescent="0.25">
      <c r="A2421">
        <v>1356343</v>
      </c>
      <c r="B2421">
        <v>302131</v>
      </c>
      <c r="C2421">
        <v>61900</v>
      </c>
      <c r="D2421" t="s">
        <v>23</v>
      </c>
      <c r="E2421" t="s">
        <v>730</v>
      </c>
      <c r="F2421" t="s">
        <v>91</v>
      </c>
      <c r="G2421" t="s">
        <v>1995</v>
      </c>
      <c r="H2421">
        <v>1</v>
      </c>
      <c r="I2421" t="s">
        <v>25</v>
      </c>
      <c r="J2421" s="1">
        <v>4.7299074074074075E-3</v>
      </c>
      <c r="K2421">
        <v>40.722748587419602</v>
      </c>
      <c r="L2421">
        <v>-73.996061916918705</v>
      </c>
      <c r="M2421">
        <v>40.717943400000003</v>
      </c>
      <c r="N2421">
        <v>-74.004628199999999</v>
      </c>
      <c r="O2421" s="5">
        <v>41925.768164166664</v>
      </c>
      <c r="P2421" s="5">
        <v>41925.786924965279</v>
      </c>
      <c r="Q2421" s="5">
        <v>41925.794790254629</v>
      </c>
      <c r="R2421" s="5">
        <v>41925.803083310188</v>
      </c>
      <c r="S2421">
        <f t="shared" si="74"/>
        <v>42</v>
      </c>
      <c r="T2421">
        <f t="shared" si="75"/>
        <v>1</v>
      </c>
    </row>
    <row r="2422" spans="1:20" x14ac:dyDescent="0.25">
      <c r="A2422">
        <v>1356358</v>
      </c>
      <c r="B2422">
        <v>40086</v>
      </c>
      <c r="C2422">
        <v>153038</v>
      </c>
      <c r="D2422" t="s">
        <v>23</v>
      </c>
      <c r="E2422" t="s">
        <v>2182</v>
      </c>
      <c r="F2422" t="s">
        <v>309</v>
      </c>
      <c r="G2422" t="s">
        <v>2183</v>
      </c>
      <c r="H2422">
        <v>2</v>
      </c>
      <c r="I2422" t="s">
        <v>2184</v>
      </c>
      <c r="J2422" s="1">
        <v>3.8946296296296298E-3</v>
      </c>
      <c r="K2422">
        <v>40.7226632817721</v>
      </c>
      <c r="L2422">
        <v>-74.003591016051601</v>
      </c>
      <c r="M2422">
        <v>40.774597999999997</v>
      </c>
      <c r="N2422">
        <v>-73.980270000000004</v>
      </c>
      <c r="O2422" s="5">
        <v>41925.769364386571</v>
      </c>
      <c r="P2422" s="5">
        <v>41925.767618541664</v>
      </c>
      <c r="Q2422" s="5">
        <v>41925.77785053241</v>
      </c>
      <c r="R2422" s="5">
        <v>41925.800247858795</v>
      </c>
      <c r="S2422">
        <f t="shared" si="74"/>
        <v>42</v>
      </c>
      <c r="T2422">
        <f t="shared" si="75"/>
        <v>1</v>
      </c>
    </row>
    <row r="2423" spans="1:20" x14ac:dyDescent="0.25">
      <c r="A2423">
        <v>1356385</v>
      </c>
      <c r="B2423">
        <v>331143</v>
      </c>
      <c r="C2423">
        <v>22502</v>
      </c>
      <c r="D2423" t="s">
        <v>23</v>
      </c>
      <c r="E2423" t="s">
        <v>3643</v>
      </c>
      <c r="F2423" t="s">
        <v>91</v>
      </c>
      <c r="J2423" s="1">
        <v>2.5337615740740741E-3</v>
      </c>
      <c r="K2423">
        <v>40.738802276264302</v>
      </c>
      <c r="L2423">
        <v>-73.994185334716704</v>
      </c>
      <c r="M2423">
        <v>40.732486000000002</v>
      </c>
      <c r="N2423">
        <v>-73.996584999999996</v>
      </c>
      <c r="O2423" s="5">
        <v>41925.771842662034</v>
      </c>
      <c r="R2423" s="5">
        <v>41925.795660300922</v>
      </c>
      <c r="S2423">
        <f t="shared" si="74"/>
        <v>42</v>
      </c>
      <c r="T2423">
        <f t="shared" si="75"/>
        <v>1</v>
      </c>
    </row>
    <row r="2424" spans="1:20" x14ac:dyDescent="0.25">
      <c r="A2424">
        <v>1356380</v>
      </c>
      <c r="B2424">
        <v>54540</v>
      </c>
      <c r="C2424">
        <v>120726</v>
      </c>
      <c r="D2424" t="s">
        <v>23</v>
      </c>
      <c r="E2424" t="s">
        <v>491</v>
      </c>
      <c r="G2424" t="s">
        <v>663</v>
      </c>
      <c r="H2424">
        <v>2</v>
      </c>
      <c r="I2424" t="s">
        <v>664</v>
      </c>
      <c r="K2424">
        <v>40.729110403548901</v>
      </c>
      <c r="L2424">
        <v>-73.984245455566395</v>
      </c>
      <c r="M2424">
        <v>40.728136999999997</v>
      </c>
      <c r="N2424">
        <v>-73.983509999999995</v>
      </c>
      <c r="O2424" s="5">
        <v>41925.771986168984</v>
      </c>
      <c r="R2424" s="5">
        <v>41925.795426412034</v>
      </c>
      <c r="S2424">
        <f t="shared" si="74"/>
        <v>42</v>
      </c>
      <c r="T2424">
        <f t="shared" si="75"/>
        <v>1</v>
      </c>
    </row>
    <row r="2425" spans="1:20" x14ac:dyDescent="0.25">
      <c r="A2425">
        <v>1356397</v>
      </c>
      <c r="B2425">
        <v>71906</v>
      </c>
      <c r="C2425">
        <v>20124</v>
      </c>
      <c r="D2425" t="s">
        <v>23</v>
      </c>
      <c r="E2425" t="s">
        <v>293</v>
      </c>
      <c r="F2425" t="s">
        <v>37</v>
      </c>
      <c r="J2425" s="1">
        <v>4.4893287037037037E-3</v>
      </c>
      <c r="K2425">
        <v>40.761836680634801</v>
      </c>
      <c r="L2425">
        <v>-73.960403720115593</v>
      </c>
      <c r="M2425">
        <v>40.737564999999996</v>
      </c>
      <c r="N2425">
        <v>-74.008859999999999</v>
      </c>
      <c r="O2425" s="5">
        <v>41925.774623333331</v>
      </c>
      <c r="P2425" s="5">
        <v>41925.802434155092</v>
      </c>
      <c r="Q2425" s="5">
        <v>41925.814339675926</v>
      </c>
      <c r="R2425" s="5">
        <v>41925.838363263887</v>
      </c>
      <c r="S2425">
        <f t="shared" si="74"/>
        <v>42</v>
      </c>
      <c r="T2425">
        <f t="shared" si="75"/>
        <v>1</v>
      </c>
    </row>
    <row r="2426" spans="1:20" x14ac:dyDescent="0.25">
      <c r="A2426">
        <v>1356424</v>
      </c>
      <c r="B2426">
        <v>377115</v>
      </c>
      <c r="C2426">
        <v>129310</v>
      </c>
      <c r="D2426" t="s">
        <v>23</v>
      </c>
      <c r="E2426" t="s">
        <v>247</v>
      </c>
      <c r="G2426" t="s">
        <v>978</v>
      </c>
      <c r="H2426">
        <v>1</v>
      </c>
      <c r="I2426" t="s">
        <v>563</v>
      </c>
      <c r="J2426" s="1">
        <v>4.3486342592592596E-3</v>
      </c>
      <c r="K2426">
        <v>40.721353749744097</v>
      </c>
      <c r="L2426">
        <v>-73.997525293959001</v>
      </c>
      <c r="M2426">
        <v>40.723676400000002</v>
      </c>
      <c r="N2426">
        <v>-74.010723499999997</v>
      </c>
      <c r="O2426" s="5">
        <v>41925.777248425926</v>
      </c>
      <c r="P2426" s="5">
        <v>41925.782218125001</v>
      </c>
      <c r="Q2426" s="5">
        <v>41925.792171655092</v>
      </c>
      <c r="R2426" s="5">
        <v>41925.801903368054</v>
      </c>
      <c r="S2426">
        <f t="shared" si="74"/>
        <v>42</v>
      </c>
      <c r="T2426">
        <f t="shared" si="75"/>
        <v>1</v>
      </c>
    </row>
    <row r="2427" spans="1:20" x14ac:dyDescent="0.25">
      <c r="A2427">
        <v>1356465</v>
      </c>
      <c r="B2427">
        <v>97273</v>
      </c>
      <c r="C2427">
        <v>15291</v>
      </c>
      <c r="D2427" t="s">
        <v>53</v>
      </c>
      <c r="E2427" t="s">
        <v>3206</v>
      </c>
      <c r="F2427" t="s">
        <v>91</v>
      </c>
      <c r="G2427" t="s">
        <v>3207</v>
      </c>
      <c r="H2427">
        <v>1</v>
      </c>
      <c r="I2427" t="s">
        <v>357</v>
      </c>
      <c r="J2427" s="1">
        <v>5.6205439814814816E-3</v>
      </c>
      <c r="K2427">
        <v>40.752727534106803</v>
      </c>
      <c r="L2427">
        <v>-73.970832690344494</v>
      </c>
      <c r="M2427">
        <v>40.705449000000002</v>
      </c>
      <c r="N2427">
        <v>-74.017287800000005</v>
      </c>
      <c r="O2427" s="5">
        <v>41925.781349976853</v>
      </c>
      <c r="P2427" s="5">
        <v>41925.796311296297</v>
      </c>
      <c r="Q2427" s="5">
        <v>41925.802789710651</v>
      </c>
      <c r="R2427" s="5">
        <v>41925.828055370373</v>
      </c>
      <c r="S2427">
        <f t="shared" si="74"/>
        <v>42</v>
      </c>
      <c r="T2427">
        <f t="shared" si="75"/>
        <v>1</v>
      </c>
    </row>
    <row r="2428" spans="1:20" x14ac:dyDescent="0.25">
      <c r="A2428">
        <v>1356529</v>
      </c>
      <c r="B2428">
        <v>131645</v>
      </c>
      <c r="C2428">
        <v>143085</v>
      </c>
      <c r="D2428" t="s">
        <v>53</v>
      </c>
      <c r="E2428" t="s">
        <v>778</v>
      </c>
      <c r="F2428" t="s">
        <v>45</v>
      </c>
      <c r="G2428" t="s">
        <v>2371</v>
      </c>
      <c r="H2428">
        <v>1</v>
      </c>
      <c r="I2428" t="s">
        <v>950</v>
      </c>
      <c r="J2428" s="1">
        <v>9.0643402777777788E-3</v>
      </c>
      <c r="K2428">
        <v>40.7538247353244</v>
      </c>
      <c r="L2428">
        <v>-73.968524117504799</v>
      </c>
      <c r="M2428">
        <v>40.768279</v>
      </c>
      <c r="N2428">
        <v>-73.952297000000002</v>
      </c>
      <c r="O2428" s="5">
        <v>41925.786480648145</v>
      </c>
      <c r="P2428" s="5">
        <v>41925.798681377317</v>
      </c>
      <c r="Q2428" s="5">
        <v>41925.809330335651</v>
      </c>
      <c r="R2428" s="5">
        <v>41925.814645706021</v>
      </c>
      <c r="S2428">
        <f t="shared" si="74"/>
        <v>42</v>
      </c>
      <c r="T2428">
        <f t="shared" si="75"/>
        <v>1</v>
      </c>
    </row>
    <row r="2429" spans="1:20" x14ac:dyDescent="0.25">
      <c r="A2429">
        <v>1356544</v>
      </c>
      <c r="B2429">
        <v>377025</v>
      </c>
      <c r="C2429">
        <v>127402</v>
      </c>
      <c r="D2429" t="s">
        <v>314</v>
      </c>
      <c r="E2429" t="s">
        <v>2198</v>
      </c>
      <c r="F2429" t="s">
        <v>862</v>
      </c>
      <c r="G2429" t="s">
        <v>2199</v>
      </c>
      <c r="H2429">
        <v>1</v>
      </c>
      <c r="I2429" t="s">
        <v>2200</v>
      </c>
      <c r="J2429" s="1">
        <v>2.335798611111111E-3</v>
      </c>
      <c r="K2429">
        <v>40.744884226647699</v>
      </c>
      <c r="L2429">
        <v>-73.975642338877805</v>
      </c>
      <c r="M2429">
        <v>40.734141200000003</v>
      </c>
      <c r="N2429">
        <v>-73.9818018</v>
      </c>
      <c r="O2429" s="5">
        <v>41925.786656226854</v>
      </c>
      <c r="P2429" s="5">
        <v>41925.794267013887</v>
      </c>
      <c r="Q2429" s="5">
        <v>41925.800746932873</v>
      </c>
      <c r="R2429" s="5">
        <v>41925.812881712962</v>
      </c>
      <c r="S2429">
        <f t="shared" si="74"/>
        <v>42</v>
      </c>
      <c r="T2429">
        <f t="shared" si="75"/>
        <v>1</v>
      </c>
    </row>
    <row r="2430" spans="1:20" x14ac:dyDescent="0.25">
      <c r="A2430">
        <v>1356544</v>
      </c>
      <c r="B2430">
        <v>377025</v>
      </c>
      <c r="C2430">
        <v>127402</v>
      </c>
      <c r="D2430" t="s">
        <v>314</v>
      </c>
      <c r="E2430" t="s">
        <v>2198</v>
      </c>
      <c r="F2430" t="s">
        <v>862</v>
      </c>
      <c r="G2430" t="s">
        <v>1832</v>
      </c>
      <c r="H2430">
        <v>1</v>
      </c>
      <c r="I2430" t="s">
        <v>22</v>
      </c>
      <c r="J2430" s="1">
        <v>2.335798611111111E-3</v>
      </c>
      <c r="K2430">
        <v>40.744884226647699</v>
      </c>
      <c r="L2430">
        <v>-73.975642338877805</v>
      </c>
      <c r="M2430">
        <v>40.734141200000003</v>
      </c>
      <c r="N2430">
        <v>-73.9818018</v>
      </c>
      <c r="O2430" s="5">
        <v>41925.786656226854</v>
      </c>
      <c r="P2430" s="5">
        <v>41925.794267013887</v>
      </c>
      <c r="Q2430" s="5">
        <v>41925.800746932873</v>
      </c>
      <c r="R2430" s="5">
        <v>41925.812881712962</v>
      </c>
      <c r="S2430">
        <f t="shared" si="74"/>
        <v>42</v>
      </c>
      <c r="T2430">
        <f t="shared" si="75"/>
        <v>1</v>
      </c>
    </row>
    <row r="2431" spans="1:20" x14ac:dyDescent="0.25">
      <c r="A2431">
        <v>1356568</v>
      </c>
      <c r="B2431">
        <v>290266</v>
      </c>
      <c r="C2431">
        <v>152200</v>
      </c>
      <c r="D2431" t="s">
        <v>23</v>
      </c>
      <c r="E2431" t="s">
        <v>951</v>
      </c>
      <c r="F2431" t="s">
        <v>952</v>
      </c>
      <c r="G2431" t="s">
        <v>953</v>
      </c>
      <c r="H2431">
        <v>1</v>
      </c>
      <c r="I2431" t="s">
        <v>954</v>
      </c>
      <c r="J2431" s="1">
        <v>1.0659351851851852E-2</v>
      </c>
      <c r="K2431">
        <v>40.742642059267801</v>
      </c>
      <c r="L2431">
        <v>-73.999657630920396</v>
      </c>
      <c r="M2431">
        <v>40.746565199999999</v>
      </c>
      <c r="N2431">
        <v>-73.995929700000005</v>
      </c>
      <c r="O2431" s="5">
        <v>41925.789171319448</v>
      </c>
      <c r="P2431" s="5">
        <v>41925.818452997686</v>
      </c>
      <c r="Q2431" s="5">
        <v>41925.831892372684</v>
      </c>
      <c r="R2431" s="5">
        <v>41925.837821597219</v>
      </c>
      <c r="S2431">
        <f t="shared" si="74"/>
        <v>42</v>
      </c>
      <c r="T2431">
        <f t="shared" si="75"/>
        <v>1</v>
      </c>
    </row>
    <row r="2432" spans="1:20" x14ac:dyDescent="0.25">
      <c r="A2432">
        <v>1356574</v>
      </c>
      <c r="B2432">
        <v>177650</v>
      </c>
      <c r="C2432">
        <v>65038</v>
      </c>
      <c r="D2432" t="s">
        <v>53</v>
      </c>
      <c r="E2432" t="s">
        <v>126</v>
      </c>
      <c r="F2432" t="s">
        <v>91</v>
      </c>
      <c r="G2432" t="s">
        <v>3351</v>
      </c>
      <c r="H2432">
        <v>1</v>
      </c>
      <c r="I2432" t="s">
        <v>218</v>
      </c>
      <c r="J2432" s="1">
        <v>2.1221412037037038E-3</v>
      </c>
      <c r="K2432">
        <v>40.7320637605782</v>
      </c>
      <c r="L2432">
        <v>-73.996154665947003</v>
      </c>
      <c r="M2432">
        <v>40.7455766</v>
      </c>
      <c r="N2432">
        <v>-74.007015699999997</v>
      </c>
      <c r="O2432" s="5">
        <v>41925.789822916668</v>
      </c>
      <c r="P2432" s="5">
        <v>41925.795768275464</v>
      </c>
      <c r="Q2432" s="5">
        <v>41925.803636574077</v>
      </c>
      <c r="R2432" s="5">
        <v>41925.819554016205</v>
      </c>
      <c r="S2432">
        <f t="shared" si="74"/>
        <v>42</v>
      </c>
      <c r="T2432">
        <f t="shared" si="75"/>
        <v>1</v>
      </c>
    </row>
    <row r="2433" spans="1:20" x14ac:dyDescent="0.25">
      <c r="A2433">
        <v>1356612</v>
      </c>
      <c r="B2433">
        <v>110384</v>
      </c>
      <c r="C2433">
        <v>72480</v>
      </c>
      <c r="D2433" t="s">
        <v>53</v>
      </c>
      <c r="E2433" t="s">
        <v>255</v>
      </c>
      <c r="F2433" t="s">
        <v>91</v>
      </c>
      <c r="G2433" t="s">
        <v>536</v>
      </c>
      <c r="H2433">
        <v>2</v>
      </c>
      <c r="I2433" t="s">
        <v>257</v>
      </c>
      <c r="J2433" s="1">
        <v>4.6214583333333333E-3</v>
      </c>
      <c r="K2433">
        <v>40.771491247520302</v>
      </c>
      <c r="L2433">
        <v>-73.956334145089798</v>
      </c>
      <c r="M2433">
        <v>40.765817400000003</v>
      </c>
      <c r="N2433">
        <v>-73.963473199999996</v>
      </c>
      <c r="O2433" s="5">
        <v>41925.794090763891</v>
      </c>
      <c r="P2433" s="5">
        <v>41925.810342141202</v>
      </c>
      <c r="Q2433" s="5">
        <v>41925.815435682867</v>
      </c>
      <c r="R2433" s="5">
        <v>41925.823361134258</v>
      </c>
      <c r="S2433">
        <f t="shared" si="74"/>
        <v>42</v>
      </c>
      <c r="T2433">
        <f t="shared" si="75"/>
        <v>1</v>
      </c>
    </row>
    <row r="2434" spans="1:20" x14ac:dyDescent="0.25">
      <c r="A2434">
        <v>1356617</v>
      </c>
      <c r="B2434">
        <v>31957</v>
      </c>
      <c r="C2434">
        <v>104111</v>
      </c>
      <c r="D2434" t="s">
        <v>23</v>
      </c>
      <c r="E2434" t="s">
        <v>992</v>
      </c>
      <c r="F2434" t="s">
        <v>190</v>
      </c>
      <c r="G2434" t="s">
        <v>1875</v>
      </c>
      <c r="H2434">
        <v>1</v>
      </c>
      <c r="I2434" t="s">
        <v>1876</v>
      </c>
      <c r="J2434" s="1">
        <v>3.0192592592592593E-3</v>
      </c>
      <c r="K2434">
        <v>40.776381000000001</v>
      </c>
      <c r="L2434">
        <v>-73.956388000000004</v>
      </c>
      <c r="M2434">
        <v>40.780898322063898</v>
      </c>
      <c r="N2434">
        <v>-73.956430805903807</v>
      </c>
      <c r="O2434" s="5">
        <v>41925.794141631945</v>
      </c>
      <c r="R2434" s="5">
        <v>41925.855944386574</v>
      </c>
      <c r="S2434">
        <f t="shared" si="74"/>
        <v>42</v>
      </c>
      <c r="T2434">
        <f t="shared" si="75"/>
        <v>1</v>
      </c>
    </row>
    <row r="2435" spans="1:20" x14ac:dyDescent="0.25">
      <c r="A2435">
        <v>1356657</v>
      </c>
      <c r="B2435">
        <v>92806</v>
      </c>
      <c r="C2435">
        <v>3296</v>
      </c>
      <c r="D2435" t="s">
        <v>23</v>
      </c>
      <c r="E2435" t="s">
        <v>238</v>
      </c>
      <c r="G2435" t="s">
        <v>239</v>
      </c>
      <c r="H2435">
        <v>1</v>
      </c>
      <c r="I2435" t="s">
        <v>240</v>
      </c>
      <c r="J2435" s="1">
        <v>4.5657407407407409E-3</v>
      </c>
      <c r="K2435">
        <v>40.724743642155602</v>
      </c>
      <c r="L2435">
        <v>-73.9986615554824</v>
      </c>
      <c r="M2435">
        <v>40.724414400000001</v>
      </c>
      <c r="N2435">
        <v>-73.991366400000004</v>
      </c>
      <c r="O2435" s="5">
        <v>41925.796267696758</v>
      </c>
      <c r="P2435" s="5">
        <v>41925.799576111109</v>
      </c>
      <c r="Q2435" s="5">
        <v>41925.820664699073</v>
      </c>
      <c r="R2435" s="5">
        <v>41925.824754293979</v>
      </c>
      <c r="S2435">
        <f t="shared" ref="S2435:S2498" si="76">WEEKNUM(O2435,21)</f>
        <v>42</v>
      </c>
      <c r="T2435">
        <f t="shared" ref="T2435:T2498" si="77">WEEKDAY(O2435,11)</f>
        <v>1</v>
      </c>
    </row>
    <row r="2436" spans="1:20" x14ac:dyDescent="0.25">
      <c r="A2436">
        <v>1356651</v>
      </c>
      <c r="B2436">
        <v>338599</v>
      </c>
      <c r="C2436">
        <v>23359</v>
      </c>
      <c r="D2436" t="s">
        <v>23</v>
      </c>
      <c r="E2436" t="s">
        <v>354</v>
      </c>
      <c r="F2436" t="s">
        <v>108</v>
      </c>
      <c r="K2436">
        <v>40.733718640366703</v>
      </c>
      <c r="L2436">
        <v>-74.006316798299395</v>
      </c>
      <c r="M2436">
        <v>40.732428200000001</v>
      </c>
      <c r="N2436">
        <v>-74.008059399999993</v>
      </c>
      <c r="O2436" s="5">
        <v>41925.797047962966</v>
      </c>
      <c r="P2436" s="5">
        <v>41925.819928865742</v>
      </c>
      <c r="Q2436" s="5">
        <v>41925.830159675927</v>
      </c>
      <c r="R2436" s="5">
        <v>41925.832931840276</v>
      </c>
      <c r="S2436">
        <f t="shared" si="76"/>
        <v>42</v>
      </c>
      <c r="T2436">
        <f t="shared" si="77"/>
        <v>1</v>
      </c>
    </row>
    <row r="2437" spans="1:20" x14ac:dyDescent="0.25">
      <c r="A2437">
        <v>1356686</v>
      </c>
      <c r="B2437">
        <v>217460</v>
      </c>
      <c r="C2437">
        <v>65038</v>
      </c>
      <c r="D2437" t="s">
        <v>53</v>
      </c>
      <c r="E2437" t="s">
        <v>812</v>
      </c>
      <c r="F2437" t="s">
        <v>20</v>
      </c>
      <c r="J2437" s="1">
        <v>7.2581944444444447E-3</v>
      </c>
      <c r="K2437">
        <v>40.742040000000003</v>
      </c>
      <c r="L2437">
        <v>-73.999989999999997</v>
      </c>
      <c r="M2437">
        <v>40.739448899999999</v>
      </c>
      <c r="N2437">
        <v>-73.987205900000006</v>
      </c>
      <c r="O2437" s="5">
        <v>41925.798012476851</v>
      </c>
      <c r="P2437" s="5">
        <v>41925.82290392361</v>
      </c>
      <c r="Q2437" s="5">
        <v>41925.827587083331</v>
      </c>
      <c r="R2437" s="5">
        <v>41925.834241365737</v>
      </c>
      <c r="S2437">
        <f t="shared" si="76"/>
        <v>42</v>
      </c>
      <c r="T2437">
        <f t="shared" si="77"/>
        <v>1</v>
      </c>
    </row>
    <row r="2438" spans="1:20" x14ac:dyDescent="0.25">
      <c r="A2438">
        <v>1356685</v>
      </c>
      <c r="B2438">
        <v>313187</v>
      </c>
      <c r="C2438">
        <v>93783</v>
      </c>
      <c r="D2438" t="s">
        <v>23</v>
      </c>
      <c r="E2438" t="s">
        <v>1863</v>
      </c>
      <c r="J2438" s="1">
        <v>4.3620138888888884E-3</v>
      </c>
      <c r="K2438">
        <v>40.738262197261697</v>
      </c>
      <c r="L2438">
        <v>-74.002265411074703</v>
      </c>
      <c r="M2438">
        <v>40.716487100000002</v>
      </c>
      <c r="N2438">
        <v>-74.014453700000004</v>
      </c>
      <c r="O2438" s="5">
        <v>41925.798227569445</v>
      </c>
      <c r="P2438" s="5">
        <v>41925.800719560182</v>
      </c>
      <c r="Q2438" s="5">
        <v>41925.808592581016</v>
      </c>
      <c r="R2438" s="5">
        <v>41925.821381782407</v>
      </c>
      <c r="S2438">
        <f t="shared" si="76"/>
        <v>42</v>
      </c>
      <c r="T2438">
        <f t="shared" si="77"/>
        <v>1</v>
      </c>
    </row>
    <row r="2439" spans="1:20" x14ac:dyDescent="0.25">
      <c r="A2439">
        <v>1356683</v>
      </c>
      <c r="B2439">
        <v>118650</v>
      </c>
      <c r="C2439">
        <v>156557</v>
      </c>
      <c r="D2439" t="s">
        <v>53</v>
      </c>
      <c r="E2439" t="s">
        <v>180</v>
      </c>
      <c r="F2439" t="s">
        <v>97</v>
      </c>
      <c r="G2439" t="s">
        <v>3379</v>
      </c>
      <c r="H2439">
        <v>2</v>
      </c>
      <c r="I2439" t="s">
        <v>2668</v>
      </c>
      <c r="K2439">
        <v>40.778503999999998</v>
      </c>
      <c r="L2439">
        <v>-73.982091999999994</v>
      </c>
      <c r="M2439">
        <v>40.769260828541597</v>
      </c>
      <c r="N2439">
        <v>-73.952196586680998</v>
      </c>
      <c r="O2439" s="5">
        <v>41925.798615300926</v>
      </c>
      <c r="P2439" s="5">
        <v>41925.801361851853</v>
      </c>
      <c r="Q2439" s="5">
        <v>41925.853164351851</v>
      </c>
      <c r="R2439" s="5">
        <v>41925.866132106479</v>
      </c>
      <c r="S2439">
        <f t="shared" si="76"/>
        <v>42</v>
      </c>
      <c r="T2439">
        <f t="shared" si="77"/>
        <v>1</v>
      </c>
    </row>
    <row r="2440" spans="1:20" x14ac:dyDescent="0.25">
      <c r="A2440">
        <v>1356681</v>
      </c>
      <c r="B2440">
        <v>111909</v>
      </c>
      <c r="C2440">
        <v>111793</v>
      </c>
      <c r="D2440" t="s">
        <v>53</v>
      </c>
      <c r="E2440" t="s">
        <v>308</v>
      </c>
      <c r="F2440" t="s">
        <v>309</v>
      </c>
      <c r="G2440" t="s">
        <v>3595</v>
      </c>
      <c r="H2440">
        <v>1</v>
      </c>
      <c r="I2440" t="s">
        <v>1109</v>
      </c>
      <c r="J2440" s="1">
        <v>1.0603761574074074E-2</v>
      </c>
      <c r="K2440">
        <v>40.7455111364591</v>
      </c>
      <c r="L2440">
        <v>-73.977605191923899</v>
      </c>
      <c r="M2440">
        <v>40.707768999999999</v>
      </c>
      <c r="N2440">
        <v>-74.009874800000006</v>
      </c>
      <c r="O2440" s="5">
        <v>41925.799032997682</v>
      </c>
      <c r="P2440" s="5">
        <v>41925.814351412038</v>
      </c>
      <c r="Q2440" s="5">
        <v>41925.819776111108</v>
      </c>
      <c r="R2440" s="5">
        <v>41925.833803819442</v>
      </c>
      <c r="S2440">
        <f t="shared" si="76"/>
        <v>42</v>
      </c>
      <c r="T2440">
        <f t="shared" si="77"/>
        <v>1</v>
      </c>
    </row>
    <row r="2441" spans="1:20" x14ac:dyDescent="0.25">
      <c r="A2441">
        <v>1356695</v>
      </c>
      <c r="B2441">
        <v>328628</v>
      </c>
      <c r="C2441">
        <v>20962</v>
      </c>
      <c r="D2441" t="s">
        <v>85</v>
      </c>
      <c r="E2441" t="s">
        <v>443</v>
      </c>
      <c r="F2441" t="s">
        <v>342</v>
      </c>
      <c r="G2441" t="s">
        <v>412</v>
      </c>
      <c r="H2441">
        <v>1</v>
      </c>
      <c r="I2441" t="s">
        <v>413</v>
      </c>
      <c r="J2441" s="1">
        <v>2.6992592592592593E-3</v>
      </c>
      <c r="K2441">
        <v>40.782116700000003</v>
      </c>
      <c r="L2441">
        <v>-73.980739099999994</v>
      </c>
      <c r="M2441">
        <v>40.766239900000002</v>
      </c>
      <c r="N2441">
        <v>-73.963642899999996</v>
      </c>
      <c r="O2441" s="5">
        <v>41925.799904687497</v>
      </c>
      <c r="P2441" s="5">
        <v>41925.805705636572</v>
      </c>
      <c r="Q2441" s="5">
        <v>41925.825071377316</v>
      </c>
      <c r="R2441" s="5">
        <v>41925.836132199074</v>
      </c>
      <c r="S2441">
        <f t="shared" si="76"/>
        <v>42</v>
      </c>
      <c r="T2441">
        <f t="shared" si="77"/>
        <v>1</v>
      </c>
    </row>
    <row r="2442" spans="1:20" x14ac:dyDescent="0.25">
      <c r="A2442">
        <v>1356719</v>
      </c>
      <c r="B2442">
        <v>328551</v>
      </c>
      <c r="C2442">
        <v>106964</v>
      </c>
      <c r="D2442" t="s">
        <v>23</v>
      </c>
      <c r="E2442" t="s">
        <v>884</v>
      </c>
      <c r="F2442" t="s">
        <v>45</v>
      </c>
      <c r="G2442" t="s">
        <v>885</v>
      </c>
      <c r="H2442">
        <v>2</v>
      </c>
      <c r="I2442" t="s">
        <v>886</v>
      </c>
      <c r="J2442" s="1">
        <v>6.3703935185185183E-3</v>
      </c>
      <c r="K2442">
        <v>40.730390996508298</v>
      </c>
      <c r="L2442">
        <v>-73.986386131230205</v>
      </c>
      <c r="M2442">
        <v>40.731654296402702</v>
      </c>
      <c r="N2442">
        <v>-73.990213045382603</v>
      </c>
      <c r="O2442" s="5">
        <v>41925.800687291667</v>
      </c>
      <c r="P2442" s="5">
        <v>41925.813016273147</v>
      </c>
      <c r="Q2442" s="5">
        <v>41925.82573837963</v>
      </c>
      <c r="R2442" s="5">
        <v>41925.829583692132</v>
      </c>
      <c r="S2442">
        <f t="shared" si="76"/>
        <v>42</v>
      </c>
      <c r="T2442">
        <f t="shared" si="77"/>
        <v>1</v>
      </c>
    </row>
    <row r="2443" spans="1:20" x14ac:dyDescent="0.25">
      <c r="A2443">
        <v>1356719</v>
      </c>
      <c r="B2443">
        <v>328551</v>
      </c>
      <c r="C2443">
        <v>106964</v>
      </c>
      <c r="D2443" t="s">
        <v>23</v>
      </c>
      <c r="E2443" t="s">
        <v>884</v>
      </c>
      <c r="F2443" t="s">
        <v>45</v>
      </c>
      <c r="G2443" t="s">
        <v>2971</v>
      </c>
      <c r="H2443">
        <v>1</v>
      </c>
      <c r="I2443" t="s">
        <v>2972</v>
      </c>
      <c r="J2443" s="1">
        <v>6.3703935185185183E-3</v>
      </c>
      <c r="K2443">
        <v>40.730390996508298</v>
      </c>
      <c r="L2443">
        <v>-73.986386131230205</v>
      </c>
      <c r="M2443">
        <v>40.731654296402702</v>
      </c>
      <c r="N2443">
        <v>-73.990213045382603</v>
      </c>
      <c r="O2443" s="5">
        <v>41925.800687291667</v>
      </c>
      <c r="P2443" s="5">
        <v>41925.813016273147</v>
      </c>
      <c r="Q2443" s="5">
        <v>41925.82573837963</v>
      </c>
      <c r="R2443" s="5">
        <v>41925.829583692132</v>
      </c>
      <c r="S2443">
        <f t="shared" si="76"/>
        <v>42</v>
      </c>
      <c r="T2443">
        <f t="shared" si="77"/>
        <v>1</v>
      </c>
    </row>
    <row r="2444" spans="1:20" x14ac:dyDescent="0.25">
      <c r="A2444">
        <v>1356751</v>
      </c>
      <c r="B2444">
        <v>350373</v>
      </c>
      <c r="C2444">
        <v>79847</v>
      </c>
      <c r="D2444" t="s">
        <v>23</v>
      </c>
      <c r="E2444" t="s">
        <v>258</v>
      </c>
      <c r="F2444" t="s">
        <v>20</v>
      </c>
      <c r="G2444" t="s">
        <v>647</v>
      </c>
      <c r="H2444">
        <v>2</v>
      </c>
      <c r="I2444" t="s">
        <v>522</v>
      </c>
      <c r="K2444">
        <v>40.724339999999998</v>
      </c>
      <c r="L2444">
        <v>-73.990960000000001</v>
      </c>
      <c r="M2444">
        <v>40.733302000000002</v>
      </c>
      <c r="N2444">
        <v>-74.001362</v>
      </c>
      <c r="O2444" s="5">
        <v>41925.804172488424</v>
      </c>
      <c r="P2444" s="5">
        <v>41925.827097372683</v>
      </c>
      <c r="Q2444" s="5">
        <v>41925.837470486113</v>
      </c>
      <c r="R2444" s="5">
        <v>41925.842540347221</v>
      </c>
      <c r="S2444">
        <f t="shared" si="76"/>
        <v>42</v>
      </c>
      <c r="T2444">
        <f t="shared" si="77"/>
        <v>1</v>
      </c>
    </row>
    <row r="2445" spans="1:20" x14ac:dyDescent="0.25">
      <c r="A2445">
        <v>1356766</v>
      </c>
      <c r="B2445">
        <v>111016</v>
      </c>
      <c r="C2445">
        <v>140096</v>
      </c>
      <c r="D2445" t="s">
        <v>23</v>
      </c>
      <c r="E2445" t="s">
        <v>2546</v>
      </c>
      <c r="F2445" t="s">
        <v>91</v>
      </c>
      <c r="J2445" s="1">
        <v>3.457141203703704E-3</v>
      </c>
      <c r="K2445">
        <v>40.764101844762997</v>
      </c>
      <c r="L2445">
        <v>-73.970407966203595</v>
      </c>
      <c r="M2445">
        <v>40.744987100000003</v>
      </c>
      <c r="N2445">
        <v>-73.977298399999995</v>
      </c>
      <c r="O2445" s="5">
        <v>41925.804652777777</v>
      </c>
      <c r="P2445" s="5">
        <v>41925.812962314812</v>
      </c>
      <c r="Q2445" s="5">
        <v>41925.825253668983</v>
      </c>
      <c r="R2445" s="5">
        <v>41925.834255729169</v>
      </c>
      <c r="S2445">
        <f t="shared" si="76"/>
        <v>42</v>
      </c>
      <c r="T2445">
        <f t="shared" si="77"/>
        <v>1</v>
      </c>
    </row>
    <row r="2446" spans="1:20" x14ac:dyDescent="0.25">
      <c r="A2446">
        <v>1356812</v>
      </c>
      <c r="B2446">
        <v>97079</v>
      </c>
      <c r="C2446">
        <v>8625</v>
      </c>
      <c r="D2446" t="s">
        <v>23</v>
      </c>
      <c r="E2446" t="s">
        <v>1175</v>
      </c>
      <c r="F2446" t="s">
        <v>37</v>
      </c>
      <c r="G2446" t="s">
        <v>1884</v>
      </c>
      <c r="H2446">
        <v>1</v>
      </c>
      <c r="I2446" t="s">
        <v>797</v>
      </c>
      <c r="J2446" s="1">
        <v>2.7616666666666662E-3</v>
      </c>
      <c r="K2446">
        <v>40.763165884696399</v>
      </c>
      <c r="L2446">
        <v>-73.977019781707995</v>
      </c>
      <c r="M2446">
        <v>40.764602734309499</v>
      </c>
      <c r="N2446">
        <v>-73.980104808524004</v>
      </c>
      <c r="O2446" s="5">
        <v>41925.806542500002</v>
      </c>
      <c r="P2446" s="5">
        <v>41925.817701354164</v>
      </c>
      <c r="Q2446" s="5">
        <v>41925.833563773151</v>
      </c>
      <c r="R2446" s="5">
        <v>41925.837417187497</v>
      </c>
      <c r="S2446">
        <f t="shared" si="76"/>
        <v>42</v>
      </c>
      <c r="T2446">
        <f t="shared" si="77"/>
        <v>1</v>
      </c>
    </row>
    <row r="2447" spans="1:20" x14ac:dyDescent="0.25">
      <c r="A2447">
        <v>1356867</v>
      </c>
      <c r="B2447">
        <v>262058</v>
      </c>
      <c r="C2447">
        <v>143085</v>
      </c>
      <c r="D2447" t="s">
        <v>53</v>
      </c>
      <c r="E2447" t="s">
        <v>443</v>
      </c>
      <c r="F2447" t="s">
        <v>342</v>
      </c>
      <c r="G2447" t="s">
        <v>939</v>
      </c>
      <c r="H2447">
        <v>1</v>
      </c>
      <c r="I2447" t="s">
        <v>348</v>
      </c>
      <c r="J2447" s="1">
        <v>1.5116782407407407E-3</v>
      </c>
      <c r="K2447">
        <v>40.782116700000003</v>
      </c>
      <c r="L2447">
        <v>-73.980739099999994</v>
      </c>
      <c r="M2447">
        <v>40.779445500000001</v>
      </c>
      <c r="N2447">
        <v>-73.959487899999999</v>
      </c>
      <c r="O2447" s="5">
        <v>41925.810878252312</v>
      </c>
      <c r="P2447" s="5">
        <v>41925.822018657411</v>
      </c>
      <c r="Q2447" s="5">
        <v>41925.825652141204</v>
      </c>
      <c r="R2447" s="5">
        <v>41925.832789872686</v>
      </c>
      <c r="S2447">
        <f t="shared" si="76"/>
        <v>42</v>
      </c>
      <c r="T2447">
        <f t="shared" si="77"/>
        <v>1</v>
      </c>
    </row>
    <row r="2448" spans="1:20" x14ac:dyDescent="0.25">
      <c r="A2448">
        <v>1356855</v>
      </c>
      <c r="B2448">
        <v>97346</v>
      </c>
      <c r="C2448">
        <v>46760</v>
      </c>
      <c r="D2448" t="s">
        <v>53</v>
      </c>
      <c r="E2448" t="s">
        <v>243</v>
      </c>
      <c r="F2448" t="s">
        <v>70</v>
      </c>
      <c r="G2448" t="s">
        <v>1496</v>
      </c>
      <c r="H2448">
        <v>1</v>
      </c>
      <c r="I2448" t="s">
        <v>620</v>
      </c>
      <c r="K2448">
        <v>40.731795470614898</v>
      </c>
      <c r="L2448">
        <v>-73.985672593116803</v>
      </c>
      <c r="M2448">
        <v>40.745520900000002</v>
      </c>
      <c r="N2448">
        <v>-73.990466999999995</v>
      </c>
      <c r="O2448" s="5">
        <v>41925.811277106484</v>
      </c>
      <c r="P2448" s="5">
        <v>41925.831211180557</v>
      </c>
      <c r="Q2448" s="5">
        <v>41925.836649965277</v>
      </c>
      <c r="R2448" s="5">
        <v>41925.842788449074</v>
      </c>
      <c r="S2448">
        <f t="shared" si="76"/>
        <v>42</v>
      </c>
      <c r="T2448">
        <f t="shared" si="77"/>
        <v>1</v>
      </c>
    </row>
    <row r="2449" spans="1:20" x14ac:dyDescent="0.25">
      <c r="A2449">
        <v>1356884</v>
      </c>
      <c r="B2449">
        <v>308283</v>
      </c>
      <c r="C2449">
        <v>3296</v>
      </c>
      <c r="D2449" t="s">
        <v>23</v>
      </c>
      <c r="E2449" t="s">
        <v>247</v>
      </c>
      <c r="G2449" t="s">
        <v>1916</v>
      </c>
      <c r="H2449">
        <v>1</v>
      </c>
      <c r="I2449" t="s">
        <v>1797</v>
      </c>
      <c r="J2449" s="1">
        <v>3.4975694444444442E-3</v>
      </c>
      <c r="K2449">
        <v>40.721353749744097</v>
      </c>
      <c r="L2449">
        <v>-73.997525293959001</v>
      </c>
      <c r="M2449">
        <v>40.7255222101142</v>
      </c>
      <c r="N2449">
        <v>-74.009152743337395</v>
      </c>
      <c r="O2449" s="5">
        <v>41925.812305347223</v>
      </c>
      <c r="P2449" s="5">
        <v>41925.827377847221</v>
      </c>
      <c r="Q2449" s="5">
        <v>41925.832112546297</v>
      </c>
      <c r="R2449" s="5">
        <v>41925.837170300925</v>
      </c>
      <c r="S2449">
        <f t="shared" si="76"/>
        <v>42</v>
      </c>
      <c r="T2449">
        <f t="shared" si="77"/>
        <v>1</v>
      </c>
    </row>
    <row r="2450" spans="1:20" x14ac:dyDescent="0.25">
      <c r="A2450">
        <v>1356892</v>
      </c>
      <c r="B2450">
        <v>137415</v>
      </c>
      <c r="C2450">
        <v>72480</v>
      </c>
      <c r="D2450" t="s">
        <v>53</v>
      </c>
      <c r="E2450" t="s">
        <v>137</v>
      </c>
      <c r="F2450" t="s">
        <v>115</v>
      </c>
      <c r="G2450" t="s">
        <v>583</v>
      </c>
      <c r="H2450">
        <v>1</v>
      </c>
      <c r="I2450" t="s">
        <v>149</v>
      </c>
      <c r="K2450">
        <v>40.745078589413303</v>
      </c>
      <c r="L2450">
        <v>-73.988821506500202</v>
      </c>
      <c r="M2450">
        <v>40.755049900000003</v>
      </c>
      <c r="N2450">
        <v>-73.994346100000001</v>
      </c>
      <c r="O2450" s="5">
        <v>41925.81248385417</v>
      </c>
      <c r="P2450" s="5">
        <v>41925.832904664348</v>
      </c>
      <c r="Q2450" s="5">
        <v>41925.841904675923</v>
      </c>
      <c r="R2450" s="5">
        <v>41925.848312754628</v>
      </c>
      <c r="S2450">
        <f t="shared" si="76"/>
        <v>42</v>
      </c>
      <c r="T2450">
        <f t="shared" si="77"/>
        <v>1</v>
      </c>
    </row>
    <row r="2451" spans="1:20" x14ac:dyDescent="0.25">
      <c r="A2451">
        <v>1356904</v>
      </c>
      <c r="B2451">
        <v>83287</v>
      </c>
      <c r="C2451">
        <v>163947</v>
      </c>
      <c r="D2451" t="s">
        <v>23</v>
      </c>
      <c r="E2451" t="s">
        <v>54</v>
      </c>
      <c r="F2451" t="s">
        <v>29</v>
      </c>
      <c r="G2451" t="s">
        <v>55</v>
      </c>
      <c r="H2451">
        <v>1</v>
      </c>
      <c r="I2451" t="s">
        <v>56</v>
      </c>
      <c r="K2451">
        <v>40.740884357811296</v>
      </c>
      <c r="L2451">
        <v>-73.988198676721197</v>
      </c>
      <c r="M2451">
        <v>40.738519619306203</v>
      </c>
      <c r="N2451">
        <v>-73.987843765622699</v>
      </c>
      <c r="O2451" s="5">
        <v>41925.813517395836</v>
      </c>
      <c r="P2451" s="5">
        <v>41925.818088310189</v>
      </c>
      <c r="Q2451" s="5">
        <v>41925.842626898149</v>
      </c>
      <c r="R2451" s="5">
        <v>41925.846805266207</v>
      </c>
      <c r="S2451">
        <f t="shared" si="76"/>
        <v>42</v>
      </c>
      <c r="T2451">
        <f t="shared" si="77"/>
        <v>1</v>
      </c>
    </row>
    <row r="2452" spans="1:20" x14ac:dyDescent="0.25">
      <c r="A2452">
        <v>1356904</v>
      </c>
      <c r="B2452">
        <v>83287</v>
      </c>
      <c r="C2452">
        <v>163947</v>
      </c>
      <c r="D2452" t="s">
        <v>23</v>
      </c>
      <c r="E2452" t="s">
        <v>54</v>
      </c>
      <c r="F2452" t="s">
        <v>29</v>
      </c>
      <c r="G2452" t="s">
        <v>415</v>
      </c>
      <c r="H2452">
        <v>1</v>
      </c>
      <c r="I2452" t="s">
        <v>31</v>
      </c>
      <c r="K2452">
        <v>40.740884357811296</v>
      </c>
      <c r="L2452">
        <v>-73.988198676721197</v>
      </c>
      <c r="M2452">
        <v>40.738519619306203</v>
      </c>
      <c r="N2452">
        <v>-73.987843765622699</v>
      </c>
      <c r="O2452" s="5">
        <v>41925.813517395836</v>
      </c>
      <c r="P2452" s="5">
        <v>41925.818088310189</v>
      </c>
      <c r="Q2452" s="5">
        <v>41925.842626898149</v>
      </c>
      <c r="R2452" s="5">
        <v>41925.846805266207</v>
      </c>
      <c r="S2452">
        <f t="shared" si="76"/>
        <v>42</v>
      </c>
      <c r="T2452">
        <f t="shared" si="77"/>
        <v>1</v>
      </c>
    </row>
    <row r="2453" spans="1:20" x14ac:dyDescent="0.25">
      <c r="A2453">
        <v>1356891</v>
      </c>
      <c r="B2453">
        <v>163649</v>
      </c>
      <c r="C2453">
        <v>15291</v>
      </c>
      <c r="D2453" t="s">
        <v>53</v>
      </c>
      <c r="E2453" t="s">
        <v>3456</v>
      </c>
      <c r="F2453" t="s">
        <v>139</v>
      </c>
      <c r="J2453" s="1">
        <v>3.346226851851852E-3</v>
      </c>
      <c r="K2453">
        <v>40.709871033368898</v>
      </c>
      <c r="L2453">
        <v>-74.007068533519003</v>
      </c>
      <c r="M2453">
        <v>40.725391899999998</v>
      </c>
      <c r="N2453">
        <v>-73.997804000000002</v>
      </c>
      <c r="O2453" s="5">
        <v>41925.813583136573</v>
      </c>
      <c r="P2453" s="5">
        <v>41925.835542581015</v>
      </c>
      <c r="Q2453" s="5">
        <v>41925.841332511576</v>
      </c>
      <c r="R2453" s="5">
        <v>41925.848771122684</v>
      </c>
      <c r="S2453">
        <f t="shared" si="76"/>
        <v>42</v>
      </c>
      <c r="T2453">
        <f t="shared" si="77"/>
        <v>1</v>
      </c>
    </row>
    <row r="2454" spans="1:20" x14ac:dyDescent="0.25">
      <c r="A2454">
        <v>1356913</v>
      </c>
      <c r="B2454">
        <v>78646</v>
      </c>
      <c r="C2454">
        <v>99219</v>
      </c>
      <c r="D2454" t="s">
        <v>23</v>
      </c>
      <c r="E2454" t="s">
        <v>145</v>
      </c>
      <c r="F2454" t="s">
        <v>91</v>
      </c>
      <c r="J2454" s="1">
        <v>2.2055555555555557E-3</v>
      </c>
      <c r="K2454">
        <v>40.723576000000001</v>
      </c>
      <c r="L2454">
        <v>-73.996315999999993</v>
      </c>
      <c r="M2454">
        <v>40.720954683553103</v>
      </c>
      <c r="N2454">
        <v>-74.004886879618397</v>
      </c>
      <c r="O2454" s="5">
        <v>41925.813840648145</v>
      </c>
      <c r="R2454" s="5">
        <v>41925.838585532409</v>
      </c>
      <c r="S2454">
        <f t="shared" si="76"/>
        <v>42</v>
      </c>
      <c r="T2454">
        <f t="shared" si="77"/>
        <v>1</v>
      </c>
    </row>
    <row r="2455" spans="1:20" x14ac:dyDescent="0.25">
      <c r="A2455">
        <v>1356923</v>
      </c>
      <c r="B2455">
        <v>131093</v>
      </c>
      <c r="C2455">
        <v>127402</v>
      </c>
      <c r="D2455" t="s">
        <v>314</v>
      </c>
      <c r="E2455" t="s">
        <v>2541</v>
      </c>
      <c r="F2455" t="s">
        <v>45</v>
      </c>
      <c r="G2455" t="s">
        <v>3452</v>
      </c>
      <c r="H2455">
        <v>1</v>
      </c>
      <c r="I2455" t="s">
        <v>3453</v>
      </c>
      <c r="J2455" s="1">
        <v>2.3176504629629632E-3</v>
      </c>
      <c r="K2455">
        <v>40.745520868747803</v>
      </c>
      <c r="L2455">
        <v>-73.998908318457893</v>
      </c>
      <c r="M2455">
        <v>40.744917999999998</v>
      </c>
      <c r="N2455">
        <v>-73.977682999999999</v>
      </c>
      <c r="O2455" s="5">
        <v>41925.814527118055</v>
      </c>
      <c r="P2455" s="5">
        <v>41925.829335000002</v>
      </c>
      <c r="Q2455" s="5">
        <v>41925.839289976851</v>
      </c>
      <c r="R2455" s="5">
        <v>41925.852437361114</v>
      </c>
      <c r="S2455">
        <f t="shared" si="76"/>
        <v>42</v>
      </c>
      <c r="T2455">
        <f t="shared" si="77"/>
        <v>1</v>
      </c>
    </row>
    <row r="2456" spans="1:20" x14ac:dyDescent="0.25">
      <c r="A2456">
        <v>1356923</v>
      </c>
      <c r="B2456">
        <v>131093</v>
      </c>
      <c r="C2456">
        <v>127402</v>
      </c>
      <c r="D2456" t="s">
        <v>314</v>
      </c>
      <c r="E2456" t="s">
        <v>2541</v>
      </c>
      <c r="F2456" t="s">
        <v>45</v>
      </c>
      <c r="G2456" t="s">
        <v>3795</v>
      </c>
      <c r="H2456">
        <v>1</v>
      </c>
      <c r="I2456" t="s">
        <v>70</v>
      </c>
      <c r="J2456" s="1">
        <v>2.3176504629629632E-3</v>
      </c>
      <c r="K2456">
        <v>40.745520868747803</v>
      </c>
      <c r="L2456">
        <v>-73.998908318457893</v>
      </c>
      <c r="M2456">
        <v>40.744917999999998</v>
      </c>
      <c r="N2456">
        <v>-73.977682999999999</v>
      </c>
      <c r="O2456" s="5">
        <v>41925.814527118055</v>
      </c>
      <c r="P2456" s="5">
        <v>41925.829335000002</v>
      </c>
      <c r="Q2456" s="5">
        <v>41925.839289976851</v>
      </c>
      <c r="R2456" s="5">
        <v>41925.852437361114</v>
      </c>
      <c r="S2456">
        <f t="shared" si="76"/>
        <v>42</v>
      </c>
      <c r="T2456">
        <f t="shared" si="77"/>
        <v>1</v>
      </c>
    </row>
    <row r="2457" spans="1:20" x14ac:dyDescent="0.25">
      <c r="A2457">
        <v>1356911</v>
      </c>
      <c r="B2457">
        <v>375631</v>
      </c>
      <c r="C2457">
        <v>20217</v>
      </c>
      <c r="D2457" t="s">
        <v>53</v>
      </c>
      <c r="E2457" t="s">
        <v>2027</v>
      </c>
      <c r="J2457" s="1">
        <v>2.9191666666666667E-3</v>
      </c>
      <c r="K2457">
        <v>40.687763433605397</v>
      </c>
      <c r="L2457">
        <v>-74.001232465768695</v>
      </c>
      <c r="M2457">
        <v>40.687354900000003</v>
      </c>
      <c r="N2457">
        <v>-73.970954000000006</v>
      </c>
      <c r="O2457" s="5">
        <v>41925.81490016204</v>
      </c>
      <c r="P2457" s="5">
        <v>41925.821792835646</v>
      </c>
      <c r="Q2457" s="5">
        <v>41925.830707083333</v>
      </c>
      <c r="R2457" s="5">
        <v>41925.837634340278</v>
      </c>
      <c r="S2457">
        <f t="shared" si="76"/>
        <v>42</v>
      </c>
      <c r="T2457">
        <f t="shared" si="77"/>
        <v>1</v>
      </c>
    </row>
    <row r="2458" spans="1:20" x14ac:dyDescent="0.25">
      <c r="A2458">
        <v>1356939</v>
      </c>
      <c r="B2458">
        <v>41249</v>
      </c>
      <c r="C2458">
        <v>106964</v>
      </c>
      <c r="D2458" t="s">
        <v>23</v>
      </c>
      <c r="E2458" t="s">
        <v>2163</v>
      </c>
      <c r="F2458" t="s">
        <v>37</v>
      </c>
      <c r="G2458" t="s">
        <v>2164</v>
      </c>
      <c r="H2458">
        <v>1</v>
      </c>
      <c r="I2458" t="s">
        <v>2165</v>
      </c>
      <c r="J2458" s="1">
        <v>2.6304513888888888E-3</v>
      </c>
      <c r="K2458">
        <v>40.731521844863899</v>
      </c>
      <c r="L2458">
        <v>-73.98287449</v>
      </c>
      <c r="M2458">
        <v>40.724736999999998</v>
      </c>
      <c r="N2458">
        <v>-73.981437999999997</v>
      </c>
      <c r="O2458" s="5">
        <v>41925.816266967595</v>
      </c>
      <c r="R2458" s="5">
        <v>41925.840809374997</v>
      </c>
      <c r="S2458">
        <f t="shared" si="76"/>
        <v>42</v>
      </c>
      <c r="T2458">
        <f t="shared" si="77"/>
        <v>1</v>
      </c>
    </row>
    <row r="2459" spans="1:20" x14ac:dyDescent="0.25">
      <c r="A2459">
        <v>1356960</v>
      </c>
      <c r="B2459">
        <v>73873</v>
      </c>
      <c r="C2459">
        <v>88804</v>
      </c>
      <c r="D2459" t="s">
        <v>23</v>
      </c>
      <c r="E2459" t="s">
        <v>586</v>
      </c>
      <c r="F2459" t="s">
        <v>342</v>
      </c>
      <c r="G2459" t="s">
        <v>1142</v>
      </c>
      <c r="H2459">
        <v>1</v>
      </c>
      <c r="I2459" t="s">
        <v>1070</v>
      </c>
      <c r="K2459">
        <v>40.732213000000002</v>
      </c>
      <c r="L2459">
        <v>-73.988072000000003</v>
      </c>
      <c r="M2459">
        <v>40.754123065175101</v>
      </c>
      <c r="N2459">
        <v>-73.997682156236905</v>
      </c>
      <c r="O2459" s="5">
        <v>41925.816905914355</v>
      </c>
      <c r="P2459" s="5">
        <v>41925.825122731483</v>
      </c>
      <c r="Q2459" s="5">
        <v>41925.848631898145</v>
      </c>
      <c r="R2459" s="5">
        <v>41925.858809502315</v>
      </c>
      <c r="S2459">
        <f t="shared" si="76"/>
        <v>42</v>
      </c>
      <c r="T2459">
        <f t="shared" si="77"/>
        <v>1</v>
      </c>
    </row>
    <row r="2460" spans="1:20" x14ac:dyDescent="0.25">
      <c r="A2460">
        <v>1356962</v>
      </c>
      <c r="B2460">
        <v>87475</v>
      </c>
      <c r="C2460">
        <v>6458</v>
      </c>
      <c r="D2460" t="s">
        <v>23</v>
      </c>
      <c r="E2460" t="s">
        <v>2958</v>
      </c>
      <c r="J2460" s="1">
        <v>2.8442476851851845E-3</v>
      </c>
      <c r="K2460">
        <v>40.741976766090602</v>
      </c>
      <c r="L2460">
        <v>-74.003809080060293</v>
      </c>
      <c r="M2460">
        <v>40.727404999999997</v>
      </c>
      <c r="N2460">
        <v>-73.991802000000007</v>
      </c>
      <c r="O2460" s="5">
        <v>41925.817312847219</v>
      </c>
      <c r="P2460" s="5">
        <v>41925.828438009259</v>
      </c>
      <c r="Q2460" s="5">
        <v>41925.836746712965</v>
      </c>
      <c r="R2460" s="5">
        <v>41925.845858449073</v>
      </c>
      <c r="S2460">
        <f t="shared" si="76"/>
        <v>42</v>
      </c>
      <c r="T2460">
        <f t="shared" si="77"/>
        <v>1</v>
      </c>
    </row>
    <row r="2461" spans="1:20" x14ac:dyDescent="0.25">
      <c r="A2461">
        <v>1356958</v>
      </c>
      <c r="B2461">
        <v>105110</v>
      </c>
      <c r="C2461">
        <v>162905</v>
      </c>
      <c r="D2461" t="s">
        <v>23</v>
      </c>
      <c r="E2461" t="s">
        <v>96</v>
      </c>
      <c r="F2461" t="s">
        <v>97</v>
      </c>
      <c r="K2461">
        <v>40.768061709366101</v>
      </c>
      <c r="L2461">
        <v>-73.981847763061495</v>
      </c>
      <c r="M2461">
        <v>40.774532000000001</v>
      </c>
      <c r="N2461">
        <v>-73.981787499999996</v>
      </c>
      <c r="O2461" s="5">
        <v>41925.817577152775</v>
      </c>
      <c r="P2461" s="5">
        <v>41925.829966493053</v>
      </c>
      <c r="Q2461" s="5">
        <v>41925.847328541669</v>
      </c>
      <c r="R2461" s="5">
        <v>41925.857567118059</v>
      </c>
      <c r="S2461">
        <f t="shared" si="76"/>
        <v>42</v>
      </c>
      <c r="T2461">
        <f t="shared" si="77"/>
        <v>1</v>
      </c>
    </row>
    <row r="2462" spans="1:20" x14ac:dyDescent="0.25">
      <c r="A2462">
        <v>1356981</v>
      </c>
      <c r="B2462">
        <v>232035</v>
      </c>
      <c r="C2462">
        <v>145255</v>
      </c>
      <c r="D2462" t="s">
        <v>23</v>
      </c>
      <c r="E2462" t="s">
        <v>3249</v>
      </c>
      <c r="F2462" t="s">
        <v>122</v>
      </c>
      <c r="G2462" t="s">
        <v>3554</v>
      </c>
      <c r="H2462">
        <v>1</v>
      </c>
      <c r="I2462" t="s">
        <v>3555</v>
      </c>
      <c r="J2462" s="1">
        <v>2.3677777777777781E-3</v>
      </c>
      <c r="K2462">
        <v>40.730474346712903</v>
      </c>
      <c r="L2462">
        <v>-73.983350152502496</v>
      </c>
      <c r="M2462">
        <v>40.748700700000001</v>
      </c>
      <c r="N2462">
        <v>-73.974242500000003</v>
      </c>
      <c r="O2462" s="5">
        <v>41925.81909827546</v>
      </c>
      <c r="P2462" s="5">
        <v>41925.820088148146</v>
      </c>
      <c r="Q2462" s="5">
        <v>41925.841152222223</v>
      </c>
      <c r="R2462" s="5">
        <v>41925.849930127311</v>
      </c>
      <c r="S2462">
        <f t="shared" si="76"/>
        <v>42</v>
      </c>
      <c r="T2462">
        <f t="shared" si="77"/>
        <v>1</v>
      </c>
    </row>
    <row r="2463" spans="1:20" x14ac:dyDescent="0.25">
      <c r="A2463">
        <v>1357018</v>
      </c>
      <c r="B2463">
        <v>243341</v>
      </c>
      <c r="C2463">
        <v>31156</v>
      </c>
      <c r="D2463" t="s">
        <v>23</v>
      </c>
      <c r="E2463" t="s">
        <v>1019</v>
      </c>
      <c r="F2463" t="s">
        <v>45</v>
      </c>
      <c r="G2463" t="s">
        <v>1020</v>
      </c>
      <c r="H2463">
        <v>2</v>
      </c>
      <c r="I2463" t="s">
        <v>1021</v>
      </c>
      <c r="J2463" s="1">
        <v>7.3729282407407407E-3</v>
      </c>
      <c r="K2463">
        <v>40.732666419020703</v>
      </c>
      <c r="L2463">
        <v>-74.003292612268694</v>
      </c>
      <c r="M2463">
        <v>40.744238880429101</v>
      </c>
      <c r="N2463">
        <v>-73.984141531647197</v>
      </c>
      <c r="O2463" s="5">
        <v>41925.822179907409</v>
      </c>
      <c r="P2463" s="5">
        <v>41925.831494143516</v>
      </c>
      <c r="Q2463" s="5">
        <v>41925.850134062501</v>
      </c>
      <c r="R2463" s="5">
        <v>41925.860716574076</v>
      </c>
      <c r="S2463">
        <f t="shared" si="76"/>
        <v>42</v>
      </c>
      <c r="T2463">
        <f t="shared" si="77"/>
        <v>1</v>
      </c>
    </row>
    <row r="2464" spans="1:20" x14ac:dyDescent="0.25">
      <c r="A2464">
        <v>1357047</v>
      </c>
      <c r="B2464">
        <v>156349</v>
      </c>
      <c r="C2464">
        <v>93783</v>
      </c>
      <c r="D2464" t="s">
        <v>23</v>
      </c>
      <c r="E2464" t="s">
        <v>62</v>
      </c>
      <c r="F2464" t="s">
        <v>63</v>
      </c>
      <c r="G2464" t="s">
        <v>1104</v>
      </c>
      <c r="H2464">
        <v>1</v>
      </c>
      <c r="I2464" t="s">
        <v>22</v>
      </c>
      <c r="K2464">
        <v>40.727518945156902</v>
      </c>
      <c r="L2464">
        <v>-73.988671302795396</v>
      </c>
      <c r="M2464">
        <v>40.720341400000002</v>
      </c>
      <c r="N2464">
        <v>-74.002980699999995</v>
      </c>
      <c r="O2464" s="5">
        <v>41925.823530381946</v>
      </c>
      <c r="P2464" s="5">
        <v>41925.834063125003</v>
      </c>
      <c r="Q2464" s="5">
        <v>41925.854421620374</v>
      </c>
      <c r="R2464" s="5">
        <v>41925.86079859954</v>
      </c>
      <c r="S2464">
        <f t="shared" si="76"/>
        <v>42</v>
      </c>
      <c r="T2464">
        <f t="shared" si="77"/>
        <v>1</v>
      </c>
    </row>
    <row r="2465" spans="1:20" x14ac:dyDescent="0.25">
      <c r="A2465">
        <v>1357033</v>
      </c>
      <c r="B2465">
        <v>142192</v>
      </c>
      <c r="C2465">
        <v>44356</v>
      </c>
      <c r="D2465" t="s">
        <v>23</v>
      </c>
      <c r="E2465" t="s">
        <v>126</v>
      </c>
      <c r="F2465" t="s">
        <v>91</v>
      </c>
      <c r="G2465" t="s">
        <v>3881</v>
      </c>
      <c r="H2465">
        <v>1</v>
      </c>
      <c r="I2465" t="s">
        <v>93</v>
      </c>
      <c r="J2465" s="1">
        <v>1.387898148148148E-2</v>
      </c>
      <c r="K2465">
        <v>40.7320637605782</v>
      </c>
      <c r="L2465">
        <v>-73.996154665947003</v>
      </c>
      <c r="M2465">
        <v>40.722534226459501</v>
      </c>
      <c r="N2465">
        <v>-74.010147847671703</v>
      </c>
      <c r="O2465" s="5">
        <v>41925.823591307868</v>
      </c>
      <c r="P2465" s="5">
        <v>41925.843294409722</v>
      </c>
      <c r="Q2465" s="5">
        <v>41925.857095868058</v>
      </c>
      <c r="R2465" s="5">
        <v>41925.865954386572</v>
      </c>
      <c r="S2465">
        <f t="shared" si="76"/>
        <v>42</v>
      </c>
      <c r="T2465">
        <f t="shared" si="77"/>
        <v>1</v>
      </c>
    </row>
    <row r="2466" spans="1:20" x14ac:dyDescent="0.25">
      <c r="A2466">
        <v>1357067</v>
      </c>
      <c r="B2466">
        <v>179956</v>
      </c>
      <c r="C2466">
        <v>65038</v>
      </c>
      <c r="D2466" t="s">
        <v>53</v>
      </c>
      <c r="E2466" t="s">
        <v>243</v>
      </c>
      <c r="F2466" t="s">
        <v>70</v>
      </c>
      <c r="G2466" t="s">
        <v>666</v>
      </c>
      <c r="H2466">
        <v>2</v>
      </c>
      <c r="I2466" t="s">
        <v>319</v>
      </c>
      <c r="K2466">
        <v>40.731795470614898</v>
      </c>
      <c r="L2466">
        <v>-73.985672593116803</v>
      </c>
      <c r="M2466">
        <v>40.721233148102399</v>
      </c>
      <c r="N2466">
        <v>-73.992356687949894</v>
      </c>
      <c r="O2466" s="5">
        <v>41925.825246574073</v>
      </c>
      <c r="P2466" s="5">
        <v>41925.839166388891</v>
      </c>
      <c r="Q2466" s="5">
        <v>41925.848423761578</v>
      </c>
      <c r="R2466" s="5">
        <v>41925.858625659719</v>
      </c>
      <c r="S2466">
        <f t="shared" si="76"/>
        <v>42</v>
      </c>
      <c r="T2466">
        <f t="shared" si="77"/>
        <v>1</v>
      </c>
    </row>
    <row r="2467" spans="1:20" x14ac:dyDescent="0.25">
      <c r="A2467">
        <v>1357061</v>
      </c>
      <c r="B2467">
        <v>142773</v>
      </c>
      <c r="C2467">
        <v>20217</v>
      </c>
      <c r="D2467" t="s">
        <v>53</v>
      </c>
      <c r="E2467" t="s">
        <v>592</v>
      </c>
      <c r="F2467" t="s">
        <v>37</v>
      </c>
      <c r="G2467" t="s">
        <v>2403</v>
      </c>
      <c r="H2467">
        <v>1</v>
      </c>
      <c r="I2467" t="s">
        <v>249</v>
      </c>
      <c r="J2467" s="1">
        <v>3.8246412037037034E-3</v>
      </c>
      <c r="K2467">
        <v>40.690147911960501</v>
      </c>
      <c r="L2467">
        <v>-73.996311122684503</v>
      </c>
      <c r="M2467">
        <v>40.691211899999999</v>
      </c>
      <c r="N2467">
        <v>-73.992182400000004</v>
      </c>
      <c r="O2467" s="5">
        <v>41925.825799143517</v>
      </c>
      <c r="R2467" s="5">
        <v>41925.858247002318</v>
      </c>
      <c r="S2467">
        <f t="shared" si="76"/>
        <v>42</v>
      </c>
      <c r="T2467">
        <f t="shared" si="77"/>
        <v>1</v>
      </c>
    </row>
    <row r="2468" spans="1:20" x14ac:dyDescent="0.25">
      <c r="A2468">
        <v>1357061</v>
      </c>
      <c r="B2468">
        <v>142773</v>
      </c>
      <c r="C2468">
        <v>20217</v>
      </c>
      <c r="D2468" t="s">
        <v>53</v>
      </c>
      <c r="E2468" t="s">
        <v>592</v>
      </c>
      <c r="F2468" t="s">
        <v>37</v>
      </c>
      <c r="G2468" t="s">
        <v>3779</v>
      </c>
      <c r="H2468">
        <v>1</v>
      </c>
      <c r="I2468" t="s">
        <v>249</v>
      </c>
      <c r="J2468" s="1">
        <v>3.8246412037037034E-3</v>
      </c>
      <c r="K2468">
        <v>40.690147911960501</v>
      </c>
      <c r="L2468">
        <v>-73.996311122684503</v>
      </c>
      <c r="M2468">
        <v>40.691211899999999</v>
      </c>
      <c r="N2468">
        <v>-73.992182400000004</v>
      </c>
      <c r="O2468" s="5">
        <v>41925.825799143517</v>
      </c>
      <c r="R2468" s="5">
        <v>41925.858247002318</v>
      </c>
      <c r="S2468">
        <f t="shared" si="76"/>
        <v>42</v>
      </c>
      <c r="T2468">
        <f t="shared" si="77"/>
        <v>1</v>
      </c>
    </row>
    <row r="2469" spans="1:20" x14ac:dyDescent="0.25">
      <c r="A2469">
        <v>1357083</v>
      </c>
      <c r="B2469">
        <v>187286</v>
      </c>
      <c r="C2469">
        <v>134189</v>
      </c>
      <c r="D2469" t="s">
        <v>53</v>
      </c>
      <c r="E2469" t="s">
        <v>497</v>
      </c>
      <c r="F2469" t="s">
        <v>25</v>
      </c>
      <c r="J2469" s="1">
        <v>2.6369328703703706E-3</v>
      </c>
      <c r="K2469">
        <v>40.789615425100003</v>
      </c>
      <c r="L2469">
        <v>-73.973553198431901</v>
      </c>
      <c r="M2469">
        <v>40.768619000000001</v>
      </c>
      <c r="N2469">
        <v>-73.988511000000003</v>
      </c>
      <c r="O2469" s="5">
        <v>41925.825801273146</v>
      </c>
      <c r="P2469" s="5">
        <v>41925.834168576388</v>
      </c>
      <c r="Q2469" s="5">
        <v>41925.841164837962</v>
      </c>
      <c r="R2469" s="5">
        <v>41925.855221215279</v>
      </c>
      <c r="S2469">
        <f t="shared" si="76"/>
        <v>42</v>
      </c>
      <c r="T2469">
        <f t="shared" si="77"/>
        <v>1</v>
      </c>
    </row>
    <row r="2470" spans="1:20" x14ac:dyDescent="0.25">
      <c r="A2470">
        <v>1357102</v>
      </c>
      <c r="B2470">
        <v>70946</v>
      </c>
      <c r="C2470">
        <v>144384</v>
      </c>
      <c r="D2470" t="s">
        <v>23</v>
      </c>
      <c r="E2470" t="s">
        <v>278</v>
      </c>
      <c r="K2470">
        <v>40.762156455678202</v>
      </c>
      <c r="L2470">
        <v>-73.966091797496304</v>
      </c>
      <c r="M2470">
        <v>40.757604714200802</v>
      </c>
      <c r="N2470">
        <v>-73.966127718960706</v>
      </c>
      <c r="O2470" s="5">
        <v>41925.826601261571</v>
      </c>
      <c r="P2470" s="5">
        <v>41925.837939386576</v>
      </c>
      <c r="Q2470" s="5">
        <v>41925.846032604168</v>
      </c>
      <c r="R2470" s="5">
        <v>41925.856940162033</v>
      </c>
      <c r="S2470">
        <f t="shared" si="76"/>
        <v>42</v>
      </c>
      <c r="T2470">
        <f t="shared" si="77"/>
        <v>1</v>
      </c>
    </row>
    <row r="2471" spans="1:20" x14ac:dyDescent="0.25">
      <c r="A2471">
        <v>1357176</v>
      </c>
      <c r="B2471">
        <v>108659</v>
      </c>
      <c r="C2471">
        <v>20124</v>
      </c>
      <c r="D2471" t="s">
        <v>23</v>
      </c>
      <c r="E2471" t="s">
        <v>730</v>
      </c>
      <c r="F2471" t="s">
        <v>91</v>
      </c>
      <c r="G2471" t="s">
        <v>2089</v>
      </c>
      <c r="H2471">
        <v>1</v>
      </c>
      <c r="I2471" t="s">
        <v>136</v>
      </c>
      <c r="J2471" s="1">
        <v>1.4313310185185184E-3</v>
      </c>
      <c r="K2471">
        <v>40.722748587419602</v>
      </c>
      <c r="L2471">
        <v>-73.996061916918705</v>
      </c>
      <c r="M2471">
        <v>40.720587999999999</v>
      </c>
      <c r="N2471">
        <v>-73.979394999999997</v>
      </c>
      <c r="O2471" s="5">
        <v>41925.833125011573</v>
      </c>
      <c r="P2471" s="5">
        <v>41925.846052534725</v>
      </c>
      <c r="Q2471" s="5">
        <v>41925.86304841435</v>
      </c>
      <c r="R2471" s="5">
        <v>41925.871854756944</v>
      </c>
      <c r="S2471">
        <f t="shared" si="76"/>
        <v>42</v>
      </c>
      <c r="T2471">
        <f t="shared" si="77"/>
        <v>1</v>
      </c>
    </row>
    <row r="2472" spans="1:20" x14ac:dyDescent="0.25">
      <c r="A2472">
        <v>1357176</v>
      </c>
      <c r="B2472">
        <v>108659</v>
      </c>
      <c r="C2472">
        <v>20124</v>
      </c>
      <c r="D2472" t="s">
        <v>23</v>
      </c>
      <c r="E2472" t="s">
        <v>730</v>
      </c>
      <c r="F2472" t="s">
        <v>91</v>
      </c>
      <c r="G2472" t="s">
        <v>2443</v>
      </c>
      <c r="H2472">
        <v>1</v>
      </c>
      <c r="I2472" t="s">
        <v>25</v>
      </c>
      <c r="J2472" s="1">
        <v>1.4313310185185184E-3</v>
      </c>
      <c r="K2472">
        <v>40.722748587419602</v>
      </c>
      <c r="L2472">
        <v>-73.996061916918705</v>
      </c>
      <c r="M2472">
        <v>40.720587999999999</v>
      </c>
      <c r="N2472">
        <v>-73.979394999999997</v>
      </c>
      <c r="O2472" s="5">
        <v>41925.833125011573</v>
      </c>
      <c r="P2472" s="5">
        <v>41925.846052534725</v>
      </c>
      <c r="Q2472" s="5">
        <v>41925.86304841435</v>
      </c>
      <c r="R2472" s="5">
        <v>41925.871854756944</v>
      </c>
      <c r="S2472">
        <f t="shared" si="76"/>
        <v>42</v>
      </c>
      <c r="T2472">
        <f t="shared" si="77"/>
        <v>1</v>
      </c>
    </row>
    <row r="2473" spans="1:20" x14ac:dyDescent="0.25">
      <c r="A2473">
        <v>1357194</v>
      </c>
      <c r="B2473">
        <v>181018</v>
      </c>
      <c r="C2473">
        <v>46760</v>
      </c>
      <c r="D2473" t="s">
        <v>53</v>
      </c>
      <c r="E2473" t="s">
        <v>2671</v>
      </c>
      <c r="F2473" t="s">
        <v>709</v>
      </c>
      <c r="G2473" t="s">
        <v>2672</v>
      </c>
      <c r="H2473">
        <v>1</v>
      </c>
      <c r="I2473" t="s">
        <v>249</v>
      </c>
      <c r="J2473" s="1">
        <v>5.9107291666666666E-3</v>
      </c>
      <c r="K2473">
        <v>40.7436439127436</v>
      </c>
      <c r="L2473">
        <v>-73.983888253569603</v>
      </c>
      <c r="M2473">
        <v>40.744847514054101</v>
      </c>
      <c r="N2473">
        <v>-73.976633179912696</v>
      </c>
      <c r="O2473" s="5">
        <v>41925.835369131943</v>
      </c>
      <c r="P2473" s="5">
        <v>41925.838846469909</v>
      </c>
      <c r="Q2473" s="5">
        <v>41925.851927187497</v>
      </c>
      <c r="R2473" s="5">
        <v>41925.856149861109</v>
      </c>
      <c r="S2473">
        <f t="shared" si="76"/>
        <v>42</v>
      </c>
      <c r="T2473">
        <f t="shared" si="77"/>
        <v>1</v>
      </c>
    </row>
    <row r="2474" spans="1:20" x14ac:dyDescent="0.25">
      <c r="A2474">
        <v>1357218</v>
      </c>
      <c r="B2474">
        <v>78488</v>
      </c>
      <c r="C2474">
        <v>154990</v>
      </c>
      <c r="D2474" t="s">
        <v>23</v>
      </c>
      <c r="E2474" t="s">
        <v>180</v>
      </c>
      <c r="F2474" t="s">
        <v>97</v>
      </c>
      <c r="G2474" t="s">
        <v>3320</v>
      </c>
      <c r="H2474">
        <v>1</v>
      </c>
      <c r="I2474" t="s">
        <v>3321</v>
      </c>
      <c r="K2474">
        <v>40.778503999999998</v>
      </c>
      <c r="L2474">
        <v>-73.982091999999994</v>
      </c>
      <c r="M2474">
        <v>40.790554999999998</v>
      </c>
      <c r="N2474">
        <v>-73.978365999999994</v>
      </c>
      <c r="O2474" s="5">
        <v>41925.83659471065</v>
      </c>
      <c r="P2474" s="5">
        <v>41925.835699108793</v>
      </c>
      <c r="Q2474" s="5">
        <v>41925.87761333333</v>
      </c>
      <c r="R2474" s="5">
        <v>41925.883029062497</v>
      </c>
      <c r="S2474">
        <f t="shared" si="76"/>
        <v>42</v>
      </c>
      <c r="T2474">
        <f t="shared" si="77"/>
        <v>1</v>
      </c>
    </row>
    <row r="2475" spans="1:20" x14ac:dyDescent="0.25">
      <c r="A2475">
        <v>1357269</v>
      </c>
      <c r="B2475">
        <v>68167</v>
      </c>
      <c r="C2475">
        <v>15291</v>
      </c>
      <c r="D2475" t="s">
        <v>53</v>
      </c>
      <c r="E2475" t="s">
        <v>1160</v>
      </c>
      <c r="F2475" t="s">
        <v>91</v>
      </c>
      <c r="G2475" t="s">
        <v>1161</v>
      </c>
      <c r="H2475">
        <v>1</v>
      </c>
      <c r="I2475" t="s">
        <v>61</v>
      </c>
      <c r="J2475" s="1">
        <v>2.8038310185185184E-3</v>
      </c>
      <c r="K2475">
        <v>40.727296542975203</v>
      </c>
      <c r="L2475">
        <v>-74.000549571089905</v>
      </c>
      <c r="M2475">
        <v>40.737766000000001</v>
      </c>
      <c r="N2475">
        <v>-73.991871000000003</v>
      </c>
      <c r="O2475" s="5">
        <v>41925.839809409721</v>
      </c>
      <c r="P2475" s="5">
        <v>41925.845959502316</v>
      </c>
      <c r="Q2475" s="5">
        <v>41925.857996076389</v>
      </c>
      <c r="R2475" s="5">
        <v>41925.86683337963</v>
      </c>
      <c r="S2475">
        <f t="shared" si="76"/>
        <v>42</v>
      </c>
      <c r="T2475">
        <f t="shared" si="77"/>
        <v>1</v>
      </c>
    </row>
    <row r="2476" spans="1:20" x14ac:dyDescent="0.25">
      <c r="A2476">
        <v>1357276</v>
      </c>
      <c r="B2476">
        <v>250494</v>
      </c>
      <c r="C2476">
        <v>3296</v>
      </c>
      <c r="D2476" t="s">
        <v>23</v>
      </c>
      <c r="E2476" t="s">
        <v>54</v>
      </c>
      <c r="F2476" t="s">
        <v>29</v>
      </c>
      <c r="G2476" t="s">
        <v>564</v>
      </c>
      <c r="H2476">
        <v>1</v>
      </c>
      <c r="I2476" t="s">
        <v>56</v>
      </c>
      <c r="K2476">
        <v>40.7152793278103</v>
      </c>
      <c r="L2476">
        <v>-74.014860391616807</v>
      </c>
      <c r="M2476">
        <v>40.723884614769901</v>
      </c>
      <c r="N2476">
        <v>-73.999316845760703</v>
      </c>
      <c r="O2476" s="5">
        <v>41925.840648506943</v>
      </c>
      <c r="P2476" s="5">
        <v>41925.842632465276</v>
      </c>
      <c r="Q2476" s="5">
        <v>41925.851228182873</v>
      </c>
      <c r="R2476" s="5">
        <v>41925.858082719904</v>
      </c>
      <c r="S2476">
        <f t="shared" si="76"/>
        <v>42</v>
      </c>
      <c r="T2476">
        <f t="shared" si="77"/>
        <v>1</v>
      </c>
    </row>
    <row r="2477" spans="1:20" x14ac:dyDescent="0.25">
      <c r="A2477">
        <v>1357280</v>
      </c>
      <c r="B2477">
        <v>164443</v>
      </c>
      <c r="C2477">
        <v>36348</v>
      </c>
      <c r="D2477" t="s">
        <v>23</v>
      </c>
      <c r="E2477" t="s">
        <v>1578</v>
      </c>
      <c r="F2477" t="s">
        <v>37</v>
      </c>
      <c r="K2477">
        <v>40.725563522090397</v>
      </c>
      <c r="L2477">
        <v>-74.005488753318801</v>
      </c>
      <c r="M2477">
        <v>40.7202117</v>
      </c>
      <c r="N2477">
        <v>-74.002130800000003</v>
      </c>
      <c r="O2477" s="5">
        <v>41925.841310717595</v>
      </c>
      <c r="P2477" s="5">
        <v>41925.863599733799</v>
      </c>
      <c r="Q2477" s="5">
        <v>41925.863831041665</v>
      </c>
      <c r="R2477" s="5">
        <v>41925.868729259259</v>
      </c>
      <c r="S2477">
        <f t="shared" si="76"/>
        <v>42</v>
      </c>
      <c r="T2477">
        <f t="shared" si="77"/>
        <v>1</v>
      </c>
    </row>
    <row r="2478" spans="1:20" x14ac:dyDescent="0.25">
      <c r="A2478">
        <v>1357295</v>
      </c>
      <c r="B2478">
        <v>103017</v>
      </c>
      <c r="C2478">
        <v>36664</v>
      </c>
      <c r="D2478" t="s">
        <v>23</v>
      </c>
      <c r="E2478" t="s">
        <v>665</v>
      </c>
      <c r="K2478">
        <v>40.764191573109898</v>
      </c>
      <c r="L2478">
        <v>-73.9644732093073</v>
      </c>
      <c r="M2478">
        <v>40.765817400000003</v>
      </c>
      <c r="N2478">
        <v>-73.963473199999996</v>
      </c>
      <c r="O2478" s="5">
        <v>41925.842174155092</v>
      </c>
      <c r="P2478" s="5">
        <v>41925.848078136572</v>
      </c>
      <c r="Q2478" s="5">
        <v>41925.856320162035</v>
      </c>
      <c r="R2478" s="5">
        <v>41925.859606631944</v>
      </c>
      <c r="S2478">
        <f t="shared" si="76"/>
        <v>42</v>
      </c>
      <c r="T2478">
        <f t="shared" si="77"/>
        <v>1</v>
      </c>
    </row>
    <row r="2479" spans="1:20" x14ac:dyDescent="0.25">
      <c r="A2479">
        <v>1357370</v>
      </c>
      <c r="B2479">
        <v>82238</v>
      </c>
      <c r="C2479">
        <v>157975</v>
      </c>
      <c r="D2479" t="s">
        <v>23</v>
      </c>
      <c r="E2479" t="s">
        <v>464</v>
      </c>
      <c r="F2479" t="s">
        <v>465</v>
      </c>
      <c r="G2479" t="s">
        <v>1101</v>
      </c>
      <c r="H2479">
        <v>1</v>
      </c>
      <c r="I2479" t="s">
        <v>1102</v>
      </c>
      <c r="K2479">
        <v>40.735676762018002</v>
      </c>
      <c r="L2479">
        <v>-73.993829528068602</v>
      </c>
      <c r="M2479">
        <v>40.7483638</v>
      </c>
      <c r="N2479">
        <v>-74.005302700000001</v>
      </c>
      <c r="O2479" s="5">
        <v>41925.84963355324</v>
      </c>
      <c r="P2479" s="5">
        <v>41925.853724849534</v>
      </c>
      <c r="Q2479" s="5">
        <v>41925.861815289354</v>
      </c>
      <c r="R2479" s="5">
        <v>41925.870074722225</v>
      </c>
      <c r="S2479">
        <f t="shared" si="76"/>
        <v>42</v>
      </c>
      <c r="T2479">
        <f t="shared" si="77"/>
        <v>1</v>
      </c>
    </row>
    <row r="2480" spans="1:20" x14ac:dyDescent="0.25">
      <c r="A2480">
        <v>1357449</v>
      </c>
      <c r="B2480">
        <v>128517</v>
      </c>
      <c r="C2480">
        <v>134189</v>
      </c>
      <c r="D2480" t="s">
        <v>53</v>
      </c>
      <c r="E2480" t="s">
        <v>443</v>
      </c>
      <c r="F2480" t="s">
        <v>342</v>
      </c>
      <c r="G2480" t="s">
        <v>1368</v>
      </c>
      <c r="H2480">
        <v>1</v>
      </c>
      <c r="I2480" t="s">
        <v>348</v>
      </c>
      <c r="J2480" s="1">
        <v>6.5426967592592594E-3</v>
      </c>
      <c r="K2480">
        <v>40.782116700000003</v>
      </c>
      <c r="L2480">
        <v>-73.980739099999994</v>
      </c>
      <c r="M2480">
        <v>40.732714000000001</v>
      </c>
      <c r="N2480">
        <v>-73.995040000000003</v>
      </c>
      <c r="O2480" s="5">
        <v>41925.854681412035</v>
      </c>
      <c r="P2480" s="5">
        <v>41925.861371458333</v>
      </c>
      <c r="Q2480" s="5">
        <v>41925.879191041669</v>
      </c>
      <c r="R2480" s="5">
        <v>41925.897157361112</v>
      </c>
      <c r="S2480">
        <f t="shared" si="76"/>
        <v>42</v>
      </c>
      <c r="T2480">
        <f t="shared" si="77"/>
        <v>1</v>
      </c>
    </row>
    <row r="2481" spans="1:20" x14ac:dyDescent="0.25">
      <c r="A2481">
        <v>1357449</v>
      </c>
      <c r="B2481">
        <v>128517</v>
      </c>
      <c r="C2481">
        <v>134189</v>
      </c>
      <c r="D2481" t="s">
        <v>53</v>
      </c>
      <c r="E2481" t="s">
        <v>443</v>
      </c>
      <c r="F2481" t="s">
        <v>342</v>
      </c>
      <c r="G2481" t="s">
        <v>1320</v>
      </c>
      <c r="H2481">
        <v>1</v>
      </c>
      <c r="I2481" t="s">
        <v>413</v>
      </c>
      <c r="J2481" s="1">
        <v>6.5426967592592594E-3</v>
      </c>
      <c r="K2481">
        <v>40.782116700000003</v>
      </c>
      <c r="L2481">
        <v>-73.980739099999994</v>
      </c>
      <c r="M2481">
        <v>40.732714000000001</v>
      </c>
      <c r="N2481">
        <v>-73.995040000000003</v>
      </c>
      <c r="O2481" s="5">
        <v>41925.854681412035</v>
      </c>
      <c r="P2481" s="5">
        <v>41925.861371458333</v>
      </c>
      <c r="Q2481" s="5">
        <v>41925.879191041669</v>
      </c>
      <c r="R2481" s="5">
        <v>41925.897157361112</v>
      </c>
      <c r="S2481">
        <f t="shared" si="76"/>
        <v>42</v>
      </c>
      <c r="T2481">
        <f t="shared" si="77"/>
        <v>1</v>
      </c>
    </row>
    <row r="2482" spans="1:20" x14ac:dyDescent="0.25">
      <c r="A2482">
        <v>1357496</v>
      </c>
      <c r="B2482">
        <v>304365</v>
      </c>
      <c r="C2482">
        <v>57496</v>
      </c>
      <c r="D2482" t="s">
        <v>23</v>
      </c>
      <c r="E2482" t="s">
        <v>32</v>
      </c>
      <c r="F2482" t="s">
        <v>33</v>
      </c>
      <c r="G2482" t="s">
        <v>1951</v>
      </c>
      <c r="H2482">
        <v>2</v>
      </c>
      <c r="I2482" t="s">
        <v>1478</v>
      </c>
      <c r="K2482">
        <v>40.7634462798258</v>
      </c>
      <c r="L2482">
        <v>-73.965230848023893</v>
      </c>
      <c r="M2482">
        <v>40.785699899999997</v>
      </c>
      <c r="N2482">
        <v>-73.949793499999998</v>
      </c>
      <c r="O2482" s="5">
        <v>41925.858074687501</v>
      </c>
      <c r="P2482" s="5">
        <v>41925.859586979168</v>
      </c>
      <c r="Q2482" s="5">
        <v>41925.865573298608</v>
      </c>
      <c r="R2482" s="5">
        <v>41925.875161365744</v>
      </c>
      <c r="S2482">
        <f t="shared" si="76"/>
        <v>42</v>
      </c>
      <c r="T2482">
        <f t="shared" si="77"/>
        <v>1</v>
      </c>
    </row>
    <row r="2483" spans="1:20" x14ac:dyDescent="0.25">
      <c r="A2483">
        <v>1357536</v>
      </c>
      <c r="B2483">
        <v>167738</v>
      </c>
      <c r="C2483">
        <v>104533</v>
      </c>
      <c r="D2483" t="s">
        <v>23</v>
      </c>
      <c r="E2483" t="s">
        <v>921</v>
      </c>
      <c r="F2483" t="s">
        <v>139</v>
      </c>
      <c r="G2483" t="s">
        <v>3395</v>
      </c>
      <c r="H2483">
        <v>1</v>
      </c>
      <c r="I2483" t="s">
        <v>61</v>
      </c>
      <c r="J2483" s="1">
        <v>2.8876736111111113E-3</v>
      </c>
      <c r="K2483">
        <v>40.721989949797702</v>
      </c>
      <c r="L2483">
        <v>-73.997747898101807</v>
      </c>
      <c r="M2483">
        <v>40.724390200000002</v>
      </c>
      <c r="N2483">
        <v>-73.999054900000004</v>
      </c>
      <c r="O2483" s="5">
        <v>41925.860596412036</v>
      </c>
      <c r="P2483" s="5">
        <v>41925.875256956017</v>
      </c>
      <c r="Q2483" s="5">
        <v>41925.881477650466</v>
      </c>
      <c r="R2483" s="5">
        <v>41925.887330243058</v>
      </c>
      <c r="S2483">
        <f t="shared" si="76"/>
        <v>42</v>
      </c>
      <c r="T2483">
        <f t="shared" si="77"/>
        <v>1</v>
      </c>
    </row>
    <row r="2484" spans="1:20" x14ac:dyDescent="0.25">
      <c r="A2484">
        <v>1357538</v>
      </c>
      <c r="B2484">
        <v>377274</v>
      </c>
      <c r="C2484">
        <v>152200</v>
      </c>
      <c r="D2484" t="s">
        <v>23</v>
      </c>
      <c r="E2484" t="s">
        <v>443</v>
      </c>
      <c r="F2484" t="s">
        <v>342</v>
      </c>
      <c r="G2484" t="s">
        <v>2274</v>
      </c>
      <c r="H2484">
        <v>1</v>
      </c>
      <c r="I2484" t="s">
        <v>376</v>
      </c>
      <c r="J2484" s="1">
        <v>2.7181250000000001E-3</v>
      </c>
      <c r="K2484">
        <v>40.782116700000003</v>
      </c>
      <c r="L2484">
        <v>-73.980739099999994</v>
      </c>
      <c r="M2484">
        <v>40.780262</v>
      </c>
      <c r="N2484">
        <v>-73.981055600000005</v>
      </c>
      <c r="O2484" s="5">
        <v>41925.860647048612</v>
      </c>
      <c r="P2484" s="5">
        <v>41925.87123650463</v>
      </c>
      <c r="Q2484" s="5">
        <v>41925.878199965278</v>
      </c>
      <c r="R2484" s="5">
        <v>41925.880272291666</v>
      </c>
      <c r="S2484">
        <f t="shared" si="76"/>
        <v>42</v>
      </c>
      <c r="T2484">
        <f t="shared" si="77"/>
        <v>1</v>
      </c>
    </row>
    <row r="2485" spans="1:20" x14ac:dyDescent="0.25">
      <c r="A2485">
        <v>1357556</v>
      </c>
      <c r="B2485">
        <v>275241</v>
      </c>
      <c r="C2485">
        <v>3296</v>
      </c>
      <c r="D2485" t="s">
        <v>23</v>
      </c>
      <c r="E2485" t="s">
        <v>743</v>
      </c>
      <c r="J2485" s="1">
        <v>3.0269212962962967E-3</v>
      </c>
      <c r="K2485">
        <v>40.725906000000002</v>
      </c>
      <c r="L2485">
        <v>-73.994757000000007</v>
      </c>
      <c r="M2485">
        <v>40.719390300000001</v>
      </c>
      <c r="N2485">
        <v>-73.997537600000001</v>
      </c>
      <c r="O2485" s="5">
        <v>41925.862268750003</v>
      </c>
      <c r="P2485" s="5">
        <v>41925.861391759259</v>
      </c>
      <c r="Q2485" s="5">
        <v>41925.872377974534</v>
      </c>
      <c r="R2485" s="5">
        <v>41925.876955277781</v>
      </c>
      <c r="S2485">
        <f t="shared" si="76"/>
        <v>42</v>
      </c>
      <c r="T2485">
        <f t="shared" si="77"/>
        <v>1</v>
      </c>
    </row>
    <row r="2486" spans="1:20" x14ac:dyDescent="0.25">
      <c r="A2486">
        <v>1357695</v>
      </c>
      <c r="B2486">
        <v>68154</v>
      </c>
      <c r="C2486">
        <v>109013</v>
      </c>
      <c r="D2486" t="s">
        <v>53</v>
      </c>
      <c r="E2486" t="s">
        <v>69</v>
      </c>
      <c r="F2486" t="s">
        <v>70</v>
      </c>
      <c r="G2486" t="s">
        <v>403</v>
      </c>
      <c r="H2486">
        <v>1</v>
      </c>
      <c r="I2486" t="s">
        <v>404</v>
      </c>
      <c r="K2486">
        <v>40.7358928721479</v>
      </c>
      <c r="L2486">
        <v>-74.005204439163194</v>
      </c>
      <c r="M2486">
        <v>40.723948499999999</v>
      </c>
      <c r="N2486">
        <v>-74.003447499999993</v>
      </c>
      <c r="O2486" s="5">
        <v>41925.873159849536</v>
      </c>
      <c r="P2486" s="5">
        <v>41925.890029178241</v>
      </c>
      <c r="Q2486" s="5">
        <v>41925.896298449072</v>
      </c>
      <c r="R2486" s="5">
        <v>41925.901620127312</v>
      </c>
      <c r="S2486">
        <f t="shared" si="76"/>
        <v>42</v>
      </c>
      <c r="T2486">
        <f t="shared" si="77"/>
        <v>1</v>
      </c>
    </row>
    <row r="2487" spans="1:20" x14ac:dyDescent="0.25">
      <c r="A2487">
        <v>1357722</v>
      </c>
      <c r="B2487">
        <v>131680</v>
      </c>
      <c r="C2487">
        <v>65038</v>
      </c>
      <c r="D2487" t="s">
        <v>53</v>
      </c>
      <c r="E2487" t="s">
        <v>234</v>
      </c>
      <c r="F2487" t="s">
        <v>70</v>
      </c>
      <c r="G2487" t="s">
        <v>651</v>
      </c>
      <c r="H2487">
        <v>1</v>
      </c>
      <c r="I2487" t="s">
        <v>319</v>
      </c>
      <c r="K2487">
        <v>40.7231283099199</v>
      </c>
      <c r="L2487">
        <v>-74.002060890197697</v>
      </c>
      <c r="M2487">
        <v>40.743690600000001</v>
      </c>
      <c r="N2487">
        <v>-74.006400499999998</v>
      </c>
      <c r="O2487" s="5">
        <v>41925.875279537038</v>
      </c>
      <c r="P2487" s="5">
        <v>41925.883957488426</v>
      </c>
      <c r="Q2487" s="5">
        <v>41925.887664351852</v>
      </c>
      <c r="R2487" s="5">
        <v>41925.899331655091</v>
      </c>
      <c r="S2487">
        <f t="shared" si="76"/>
        <v>42</v>
      </c>
      <c r="T2487">
        <f t="shared" si="77"/>
        <v>1</v>
      </c>
    </row>
    <row r="2488" spans="1:20" x14ac:dyDescent="0.25">
      <c r="A2488">
        <v>1357719</v>
      </c>
      <c r="B2488">
        <v>377351</v>
      </c>
      <c r="C2488">
        <v>72480</v>
      </c>
      <c r="D2488" t="s">
        <v>53</v>
      </c>
      <c r="E2488" t="s">
        <v>96</v>
      </c>
      <c r="F2488" t="s">
        <v>97</v>
      </c>
      <c r="G2488" t="s">
        <v>1499</v>
      </c>
      <c r="H2488">
        <v>1</v>
      </c>
      <c r="I2488" t="s">
        <v>1500</v>
      </c>
      <c r="K2488">
        <v>40.723954999999997</v>
      </c>
      <c r="L2488">
        <v>-73.991828999999996</v>
      </c>
      <c r="M2488">
        <v>40.774573699999998</v>
      </c>
      <c r="N2488">
        <v>-73.990978600000005</v>
      </c>
      <c r="O2488" s="5">
        <v>41925.8753134375</v>
      </c>
      <c r="P2488" s="5">
        <v>41925.879853460647</v>
      </c>
      <c r="Q2488" s="5">
        <v>41925.913333946759</v>
      </c>
      <c r="R2488" s="5">
        <v>41925.938461759259</v>
      </c>
      <c r="S2488">
        <f t="shared" si="76"/>
        <v>42</v>
      </c>
      <c r="T2488">
        <f t="shared" si="77"/>
        <v>1</v>
      </c>
    </row>
    <row r="2489" spans="1:20" x14ac:dyDescent="0.25">
      <c r="A2489">
        <v>1357774</v>
      </c>
      <c r="B2489">
        <v>208020</v>
      </c>
      <c r="C2489">
        <v>139444</v>
      </c>
      <c r="D2489" t="s">
        <v>23</v>
      </c>
      <c r="E2489" t="s">
        <v>286</v>
      </c>
      <c r="F2489" t="s">
        <v>45</v>
      </c>
      <c r="G2489" t="s">
        <v>429</v>
      </c>
      <c r="H2489">
        <v>1</v>
      </c>
      <c r="I2489" t="s">
        <v>136</v>
      </c>
      <c r="J2489" s="1">
        <v>1.7316377314814814E-2</v>
      </c>
      <c r="K2489">
        <v>40.760654436198898</v>
      </c>
      <c r="L2489">
        <v>-73.989582752602004</v>
      </c>
      <c r="M2489">
        <v>40.747018901686999</v>
      </c>
      <c r="N2489">
        <v>-73.990921968255506</v>
      </c>
      <c r="O2489" s="5">
        <v>41925.880033530091</v>
      </c>
      <c r="P2489" s="5">
        <v>41925.887381736109</v>
      </c>
      <c r="Q2489" s="5">
        <v>41925.905748101854</v>
      </c>
      <c r="R2489" s="5">
        <v>41925.915546608798</v>
      </c>
      <c r="S2489">
        <f t="shared" si="76"/>
        <v>42</v>
      </c>
      <c r="T2489">
        <f t="shared" si="77"/>
        <v>1</v>
      </c>
    </row>
    <row r="2490" spans="1:20" x14ac:dyDescent="0.25">
      <c r="A2490">
        <v>1357841</v>
      </c>
      <c r="B2490">
        <v>104563</v>
      </c>
      <c r="C2490">
        <v>44356</v>
      </c>
      <c r="D2490" t="s">
        <v>23</v>
      </c>
      <c r="E2490" t="s">
        <v>36</v>
      </c>
      <c r="F2490" t="s">
        <v>37</v>
      </c>
      <c r="G2490" t="s">
        <v>3431</v>
      </c>
      <c r="H2490">
        <v>1</v>
      </c>
      <c r="I2490" t="s">
        <v>3432</v>
      </c>
      <c r="J2490" s="1">
        <v>3.0499074074074074E-3</v>
      </c>
      <c r="K2490">
        <v>40.7261096570601</v>
      </c>
      <c r="L2490">
        <v>-74.002491863200504</v>
      </c>
      <c r="M2490">
        <v>40.722060800000001</v>
      </c>
      <c r="N2490">
        <v>-74.002145100000007</v>
      </c>
      <c r="O2490" s="5">
        <v>41925.886990266205</v>
      </c>
      <c r="R2490" s="5">
        <v>41925.928367476852</v>
      </c>
      <c r="S2490">
        <f t="shared" si="76"/>
        <v>42</v>
      </c>
      <c r="T2490">
        <f t="shared" si="77"/>
        <v>1</v>
      </c>
    </row>
    <row r="2491" spans="1:20" x14ac:dyDescent="0.25">
      <c r="A2491">
        <v>1357860</v>
      </c>
      <c r="B2491">
        <v>100430</v>
      </c>
      <c r="C2491">
        <v>101359</v>
      </c>
      <c r="D2491" t="s">
        <v>23</v>
      </c>
      <c r="E2491" t="s">
        <v>88</v>
      </c>
      <c r="F2491" t="s">
        <v>89</v>
      </c>
      <c r="K2491">
        <v>40.677900769765998</v>
      </c>
      <c r="L2491">
        <v>-73.973076825319794</v>
      </c>
      <c r="M2491">
        <v>40.681663518809401</v>
      </c>
      <c r="N2491">
        <v>-73.976269103655596</v>
      </c>
      <c r="O2491" s="5">
        <v>41925.887997638885</v>
      </c>
      <c r="P2491" s="5">
        <v>41925.886339212964</v>
      </c>
      <c r="Q2491" s="5">
        <v>41925.896308449075</v>
      </c>
      <c r="R2491" s="5">
        <v>41925.899720891204</v>
      </c>
      <c r="S2491">
        <f t="shared" si="76"/>
        <v>42</v>
      </c>
      <c r="T2491">
        <f t="shared" si="77"/>
        <v>1</v>
      </c>
    </row>
    <row r="2492" spans="1:20" x14ac:dyDescent="0.25">
      <c r="A2492">
        <v>1357882</v>
      </c>
      <c r="B2492">
        <v>145962</v>
      </c>
      <c r="C2492">
        <v>62860</v>
      </c>
      <c r="D2492" t="s">
        <v>23</v>
      </c>
      <c r="E2492" t="s">
        <v>2125</v>
      </c>
      <c r="F2492" t="s">
        <v>342</v>
      </c>
      <c r="G2492" t="s">
        <v>618</v>
      </c>
      <c r="H2492">
        <v>1</v>
      </c>
      <c r="I2492" t="s">
        <v>136</v>
      </c>
      <c r="J2492" s="1">
        <v>3.1975578703703701E-3</v>
      </c>
      <c r="K2492">
        <v>40.714642484930799</v>
      </c>
      <c r="L2492">
        <v>-73.997641950845704</v>
      </c>
      <c r="M2492">
        <v>40.7161361</v>
      </c>
      <c r="N2492">
        <v>-74.003637800000007</v>
      </c>
      <c r="O2492" s="5">
        <v>41925.890224560186</v>
      </c>
      <c r="P2492" s="5">
        <v>41925.901483125002</v>
      </c>
      <c r="Q2492" s="5">
        <v>41925.907588680559</v>
      </c>
      <c r="R2492" s="5">
        <v>41925.909783252318</v>
      </c>
      <c r="S2492">
        <f t="shared" si="76"/>
        <v>42</v>
      </c>
      <c r="T2492">
        <f t="shared" si="77"/>
        <v>1</v>
      </c>
    </row>
    <row r="2493" spans="1:20" x14ac:dyDescent="0.25">
      <c r="A2493">
        <v>1357900</v>
      </c>
      <c r="B2493">
        <v>55068</v>
      </c>
      <c r="C2493">
        <v>58695</v>
      </c>
      <c r="D2493" t="s">
        <v>23</v>
      </c>
      <c r="E2493" t="s">
        <v>293</v>
      </c>
      <c r="J2493" s="1">
        <v>3.4426041666666667E-3</v>
      </c>
      <c r="K2493">
        <v>40.744380999999997</v>
      </c>
      <c r="L2493">
        <v>-73.996291999999997</v>
      </c>
      <c r="M2493">
        <v>40.7356792</v>
      </c>
      <c r="N2493">
        <v>-73.996711199999993</v>
      </c>
      <c r="O2493" s="5">
        <v>41925.891190115741</v>
      </c>
      <c r="P2493" s="5">
        <v>41925.900484467595</v>
      </c>
      <c r="Q2493" s="5">
        <v>41925.912864872684</v>
      </c>
      <c r="R2493" s="5">
        <v>41925.917740486111</v>
      </c>
      <c r="S2493">
        <f t="shared" si="76"/>
        <v>42</v>
      </c>
      <c r="T2493">
        <f t="shared" si="77"/>
        <v>1</v>
      </c>
    </row>
    <row r="2494" spans="1:20" x14ac:dyDescent="0.25">
      <c r="A2494">
        <v>1357961</v>
      </c>
      <c r="B2494">
        <v>132137</v>
      </c>
      <c r="C2494">
        <v>46760</v>
      </c>
      <c r="D2494" t="s">
        <v>53</v>
      </c>
      <c r="E2494" t="s">
        <v>2134</v>
      </c>
      <c r="F2494" t="s">
        <v>25</v>
      </c>
      <c r="G2494" t="s">
        <v>2135</v>
      </c>
      <c r="H2494">
        <v>1</v>
      </c>
      <c r="I2494" t="s">
        <v>2136</v>
      </c>
      <c r="J2494" s="1">
        <v>2.6217592592592594E-3</v>
      </c>
      <c r="K2494">
        <v>40.704353314443303</v>
      </c>
      <c r="L2494">
        <v>-74.010121351525598</v>
      </c>
      <c r="M2494">
        <v>40.7183876</v>
      </c>
      <c r="N2494">
        <v>-74.004408699999999</v>
      </c>
      <c r="O2494" s="5">
        <v>41925.894392268521</v>
      </c>
      <c r="P2494" s="5">
        <v>41925.908123518515</v>
      </c>
      <c r="Q2494" s="5">
        <v>41925.91303653935</v>
      </c>
      <c r="R2494" s="5">
        <v>41925.922208206015</v>
      </c>
      <c r="S2494">
        <f t="shared" si="76"/>
        <v>42</v>
      </c>
      <c r="T2494">
        <f t="shared" si="77"/>
        <v>1</v>
      </c>
    </row>
    <row r="2495" spans="1:20" x14ac:dyDescent="0.25">
      <c r="A2495">
        <v>1358028</v>
      </c>
      <c r="B2495">
        <v>377433</v>
      </c>
      <c r="C2495">
        <v>65038</v>
      </c>
      <c r="D2495" t="s">
        <v>53</v>
      </c>
      <c r="E2495" t="s">
        <v>88</v>
      </c>
      <c r="F2495" t="s">
        <v>89</v>
      </c>
      <c r="K2495">
        <v>40.739669913434199</v>
      </c>
      <c r="L2495">
        <v>-73.995310138486801</v>
      </c>
      <c r="M2495">
        <v>40.7236404086946</v>
      </c>
      <c r="N2495">
        <v>-74.010837296467599</v>
      </c>
      <c r="O2495" s="5">
        <v>41925.899633831017</v>
      </c>
      <c r="P2495" s="5">
        <v>41925.904442511572</v>
      </c>
      <c r="Q2495" s="5">
        <v>41925.911655335651</v>
      </c>
      <c r="R2495" s="5">
        <v>41925.919216168979</v>
      </c>
      <c r="S2495">
        <f t="shared" si="76"/>
        <v>42</v>
      </c>
      <c r="T2495">
        <f t="shared" si="77"/>
        <v>1</v>
      </c>
    </row>
    <row r="2496" spans="1:20" x14ac:dyDescent="0.25">
      <c r="A2496">
        <v>1358015</v>
      </c>
      <c r="B2496">
        <v>118975</v>
      </c>
      <c r="C2496">
        <v>140096</v>
      </c>
      <c r="D2496" t="s">
        <v>23</v>
      </c>
      <c r="E2496" t="s">
        <v>54</v>
      </c>
      <c r="F2496" t="s">
        <v>29</v>
      </c>
      <c r="G2496" t="s">
        <v>1506</v>
      </c>
      <c r="H2496">
        <v>1</v>
      </c>
      <c r="I2496" t="s">
        <v>56</v>
      </c>
      <c r="K2496">
        <v>40.780825773220101</v>
      </c>
      <c r="L2496">
        <v>-73.976483345031696</v>
      </c>
      <c r="M2496">
        <v>40.777581846085802</v>
      </c>
      <c r="N2496">
        <v>-73.979750830284203</v>
      </c>
      <c r="O2496" s="5">
        <v>41925.899683009258</v>
      </c>
      <c r="P2496" s="5">
        <v>41925.903836747682</v>
      </c>
      <c r="Q2496" s="5">
        <v>41925.914832986113</v>
      </c>
      <c r="R2496" s="5">
        <v>41925.917200682874</v>
      </c>
      <c r="S2496">
        <f t="shared" si="76"/>
        <v>42</v>
      </c>
      <c r="T2496">
        <f t="shared" si="77"/>
        <v>1</v>
      </c>
    </row>
    <row r="2497" spans="1:20" x14ac:dyDescent="0.25">
      <c r="A2497">
        <v>1358015</v>
      </c>
      <c r="B2497">
        <v>118975</v>
      </c>
      <c r="C2497">
        <v>140096</v>
      </c>
      <c r="D2497" t="s">
        <v>23</v>
      </c>
      <c r="E2497" t="s">
        <v>54</v>
      </c>
      <c r="F2497" t="s">
        <v>29</v>
      </c>
      <c r="G2497" t="s">
        <v>151</v>
      </c>
      <c r="H2497">
        <v>3</v>
      </c>
      <c r="I2497" t="s">
        <v>151</v>
      </c>
      <c r="K2497">
        <v>40.780825773220101</v>
      </c>
      <c r="L2497">
        <v>-73.976483345031696</v>
      </c>
      <c r="M2497">
        <v>40.777581846085802</v>
      </c>
      <c r="N2497">
        <v>-73.979750830284203</v>
      </c>
      <c r="O2497" s="5">
        <v>41925.899683009258</v>
      </c>
      <c r="P2497" s="5">
        <v>41925.903836747682</v>
      </c>
      <c r="Q2497" s="5">
        <v>41925.914832986113</v>
      </c>
      <c r="R2497" s="5">
        <v>41925.917200682874</v>
      </c>
      <c r="S2497">
        <f t="shared" si="76"/>
        <v>42</v>
      </c>
      <c r="T2497">
        <f t="shared" si="77"/>
        <v>1</v>
      </c>
    </row>
    <row r="2498" spans="1:20" x14ac:dyDescent="0.25">
      <c r="A2498">
        <v>1358211</v>
      </c>
      <c r="B2498">
        <v>157886</v>
      </c>
      <c r="C2498">
        <v>81503</v>
      </c>
      <c r="D2498" t="s">
        <v>53</v>
      </c>
      <c r="E2498" t="s">
        <v>308</v>
      </c>
      <c r="F2498" t="s">
        <v>309</v>
      </c>
      <c r="G2498" t="s">
        <v>748</v>
      </c>
      <c r="H2498">
        <v>2</v>
      </c>
      <c r="I2498" t="s">
        <v>749</v>
      </c>
      <c r="J2498" s="1">
        <v>2.816770833333333E-3</v>
      </c>
      <c r="K2498">
        <v>40.7455111364591</v>
      </c>
      <c r="L2498">
        <v>-73.977605191923899</v>
      </c>
      <c r="M2498">
        <v>40.728724399999997</v>
      </c>
      <c r="N2498">
        <v>-73.993644599999996</v>
      </c>
      <c r="O2498" s="5">
        <v>41925.910561180557</v>
      </c>
      <c r="P2498" s="5">
        <v>41925.91741765046</v>
      </c>
      <c r="Q2498" s="5">
        <v>41925.922506377312</v>
      </c>
      <c r="R2498" s="5">
        <v>41925.929680590278</v>
      </c>
      <c r="S2498">
        <f t="shared" si="76"/>
        <v>42</v>
      </c>
      <c r="T2498">
        <f t="shared" si="77"/>
        <v>1</v>
      </c>
    </row>
    <row r="2499" spans="1:20" x14ac:dyDescent="0.25">
      <c r="A2499">
        <v>1358636</v>
      </c>
      <c r="B2499">
        <v>342107</v>
      </c>
      <c r="C2499">
        <v>116141</v>
      </c>
      <c r="D2499" t="s">
        <v>23</v>
      </c>
      <c r="E2499" t="s">
        <v>232</v>
      </c>
      <c r="F2499" t="s">
        <v>41</v>
      </c>
      <c r="G2499" t="s">
        <v>361</v>
      </c>
      <c r="H2499">
        <v>1</v>
      </c>
      <c r="I2499" t="s">
        <v>176</v>
      </c>
      <c r="J2499" s="1">
        <v>4.7946180555555554E-3</v>
      </c>
      <c r="K2499">
        <v>40.752767603754798</v>
      </c>
      <c r="L2499">
        <v>-73.984937667846694</v>
      </c>
      <c r="M2499">
        <v>40.767449999999997</v>
      </c>
      <c r="N2499">
        <v>-73.992028000000005</v>
      </c>
      <c r="O2499" s="5">
        <v>41925.933625613427</v>
      </c>
      <c r="P2499" s="5">
        <v>41925.940806030092</v>
      </c>
      <c r="Q2499" s="5">
        <v>41925.94589505787</v>
      </c>
      <c r="R2499" s="5">
        <v>41925.955153599534</v>
      </c>
      <c r="S2499">
        <f t="shared" ref="S2499:S2562" si="78">WEEKNUM(O2499,21)</f>
        <v>42</v>
      </c>
      <c r="T2499">
        <f t="shared" ref="T2499:T2562" si="79">WEEKDAY(O2499,11)</f>
        <v>1</v>
      </c>
    </row>
    <row r="2500" spans="1:20" x14ac:dyDescent="0.25">
      <c r="A2500">
        <v>1358777</v>
      </c>
      <c r="B2500">
        <v>115610</v>
      </c>
      <c r="C2500">
        <v>109013</v>
      </c>
      <c r="D2500" t="s">
        <v>53</v>
      </c>
      <c r="E2500" t="s">
        <v>904</v>
      </c>
      <c r="F2500" t="s">
        <v>122</v>
      </c>
      <c r="G2500" t="s">
        <v>905</v>
      </c>
      <c r="H2500">
        <v>1</v>
      </c>
      <c r="I2500" t="s">
        <v>478</v>
      </c>
      <c r="J2500" s="1">
        <v>4.399976851851852E-3</v>
      </c>
      <c r="K2500">
        <v>40.727636837850397</v>
      </c>
      <c r="L2500">
        <v>-74.002597332000704</v>
      </c>
      <c r="M2500">
        <v>40.723572169224497</v>
      </c>
      <c r="N2500">
        <v>-74.010858123991</v>
      </c>
      <c r="O2500" s="5">
        <v>41925.940069606484</v>
      </c>
      <c r="R2500" s="5">
        <v>41925.96686591435</v>
      </c>
      <c r="S2500">
        <f t="shared" si="78"/>
        <v>42</v>
      </c>
      <c r="T2500">
        <f t="shared" si="79"/>
        <v>1</v>
      </c>
    </row>
    <row r="2501" spans="1:20" x14ac:dyDescent="0.25">
      <c r="A2501">
        <v>1358777</v>
      </c>
      <c r="B2501">
        <v>115610</v>
      </c>
      <c r="C2501">
        <v>109013</v>
      </c>
      <c r="D2501" t="s">
        <v>53</v>
      </c>
      <c r="E2501" t="s">
        <v>904</v>
      </c>
      <c r="F2501" t="s">
        <v>122</v>
      </c>
      <c r="G2501" t="s">
        <v>1010</v>
      </c>
      <c r="H2501">
        <v>1</v>
      </c>
      <c r="I2501" t="s">
        <v>476</v>
      </c>
      <c r="J2501" s="1">
        <v>4.399976851851852E-3</v>
      </c>
      <c r="K2501">
        <v>40.727636837850397</v>
      </c>
      <c r="L2501">
        <v>-74.002597332000704</v>
      </c>
      <c r="M2501">
        <v>40.723572169224497</v>
      </c>
      <c r="N2501">
        <v>-74.010858123991</v>
      </c>
      <c r="O2501" s="5">
        <v>41925.940069606484</v>
      </c>
      <c r="R2501" s="5">
        <v>41925.96686591435</v>
      </c>
      <c r="S2501">
        <f t="shared" si="78"/>
        <v>42</v>
      </c>
      <c r="T2501">
        <f t="shared" si="79"/>
        <v>1</v>
      </c>
    </row>
    <row r="2502" spans="1:20" x14ac:dyDescent="0.25">
      <c r="A2502">
        <v>1358851</v>
      </c>
      <c r="B2502">
        <v>377555</v>
      </c>
      <c r="C2502">
        <v>36348</v>
      </c>
      <c r="D2502" t="s">
        <v>23</v>
      </c>
      <c r="E2502" t="s">
        <v>1098</v>
      </c>
      <c r="F2502" t="s">
        <v>70</v>
      </c>
      <c r="G2502" t="s">
        <v>2476</v>
      </c>
      <c r="H2502">
        <v>1</v>
      </c>
      <c r="I2502" t="s">
        <v>2477</v>
      </c>
      <c r="K2502">
        <v>40.734410621402901</v>
      </c>
      <c r="L2502">
        <v>-73.990816622731302</v>
      </c>
      <c r="M2502">
        <v>40.736634000000002</v>
      </c>
      <c r="N2502">
        <v>-73.995884000000004</v>
      </c>
      <c r="O2502" s="5">
        <v>41925.945581678243</v>
      </c>
      <c r="P2502" s="5">
        <v>41925.946032870372</v>
      </c>
      <c r="Q2502" s="5">
        <v>41925.96152300926</v>
      </c>
      <c r="R2502" s="5">
        <v>41925.963901111114</v>
      </c>
      <c r="S2502">
        <f t="shared" si="78"/>
        <v>42</v>
      </c>
      <c r="T2502">
        <f t="shared" si="79"/>
        <v>1</v>
      </c>
    </row>
    <row r="2503" spans="1:20" x14ac:dyDescent="0.25">
      <c r="A2503">
        <v>1358899</v>
      </c>
      <c r="B2503">
        <v>35643</v>
      </c>
      <c r="C2503">
        <v>15291</v>
      </c>
      <c r="D2503" t="s">
        <v>53</v>
      </c>
      <c r="E2503" t="s">
        <v>255</v>
      </c>
      <c r="F2503" t="s">
        <v>91</v>
      </c>
      <c r="G2503" t="s">
        <v>1495</v>
      </c>
      <c r="H2503">
        <v>1</v>
      </c>
      <c r="I2503" t="s">
        <v>257</v>
      </c>
      <c r="J2503" s="1">
        <v>2.8917476851851851E-3</v>
      </c>
      <c r="K2503">
        <v>40.718110071383997</v>
      </c>
      <c r="L2503">
        <v>-73.957545268768797</v>
      </c>
      <c r="M2503">
        <v>40.691606</v>
      </c>
      <c r="N2503">
        <v>-73.985511000000002</v>
      </c>
      <c r="O2503" s="5">
        <v>41925.951046608796</v>
      </c>
      <c r="P2503" s="5">
        <v>41925.985192812499</v>
      </c>
      <c r="Q2503" s="5">
        <v>41925.988897800926</v>
      </c>
      <c r="R2503" s="5">
        <v>41925.999093171296</v>
      </c>
      <c r="S2503">
        <f t="shared" si="78"/>
        <v>42</v>
      </c>
      <c r="T2503">
        <f t="shared" si="79"/>
        <v>1</v>
      </c>
    </row>
    <row r="2504" spans="1:20" x14ac:dyDescent="0.25">
      <c r="A2504">
        <v>1359059</v>
      </c>
      <c r="B2504">
        <v>78879</v>
      </c>
      <c r="C2504">
        <v>124897</v>
      </c>
      <c r="D2504" t="s">
        <v>23</v>
      </c>
      <c r="E2504" t="s">
        <v>258</v>
      </c>
      <c r="F2504" t="s">
        <v>20</v>
      </c>
      <c r="G2504" t="s">
        <v>1825</v>
      </c>
      <c r="H2504">
        <v>1</v>
      </c>
      <c r="I2504" t="s">
        <v>228</v>
      </c>
      <c r="K2504">
        <v>40.724339999999998</v>
      </c>
      <c r="L2504">
        <v>-73.990960000000001</v>
      </c>
      <c r="M2504">
        <v>40.7221559062979</v>
      </c>
      <c r="N2504">
        <v>-73.988033859128095</v>
      </c>
      <c r="O2504" s="5">
        <v>41925.962668043983</v>
      </c>
      <c r="P2504" s="5">
        <v>41925.963505509259</v>
      </c>
      <c r="Q2504" s="5">
        <v>41925.975603182873</v>
      </c>
      <c r="R2504" s="5">
        <v>41925.979379479169</v>
      </c>
      <c r="S2504">
        <f t="shared" si="78"/>
        <v>42</v>
      </c>
      <c r="T2504">
        <f t="shared" si="79"/>
        <v>1</v>
      </c>
    </row>
    <row r="2505" spans="1:20" x14ac:dyDescent="0.25">
      <c r="A2505">
        <v>1359122</v>
      </c>
      <c r="B2505">
        <v>38050</v>
      </c>
      <c r="C2505">
        <v>106964</v>
      </c>
      <c r="D2505" t="s">
        <v>23</v>
      </c>
      <c r="E2505" t="s">
        <v>36</v>
      </c>
      <c r="F2505" t="s">
        <v>37</v>
      </c>
      <c r="G2505" t="s">
        <v>187</v>
      </c>
      <c r="H2505">
        <v>2</v>
      </c>
      <c r="I2505" t="s">
        <v>113</v>
      </c>
      <c r="K2505">
        <v>40.7261096570601</v>
      </c>
      <c r="L2505">
        <v>-74.002491863200504</v>
      </c>
      <c r="M2505">
        <v>40.767861000000003</v>
      </c>
      <c r="N2505">
        <v>-73.965947999999997</v>
      </c>
      <c r="O2505" s="5">
        <v>41925.967971724538</v>
      </c>
      <c r="R2505" s="5">
        <v>41926.04978361111</v>
      </c>
      <c r="S2505">
        <f t="shared" si="78"/>
        <v>42</v>
      </c>
      <c r="T2505">
        <f t="shared" si="79"/>
        <v>1</v>
      </c>
    </row>
    <row r="2506" spans="1:20" x14ac:dyDescent="0.25">
      <c r="A2506">
        <v>1359122</v>
      </c>
      <c r="B2506">
        <v>38050</v>
      </c>
      <c r="C2506">
        <v>106964</v>
      </c>
      <c r="D2506" t="s">
        <v>23</v>
      </c>
      <c r="E2506" t="s">
        <v>36</v>
      </c>
      <c r="F2506" t="s">
        <v>37</v>
      </c>
      <c r="G2506" t="s">
        <v>848</v>
      </c>
      <c r="H2506">
        <v>2</v>
      </c>
      <c r="I2506" t="s">
        <v>113</v>
      </c>
      <c r="K2506">
        <v>40.7261096570601</v>
      </c>
      <c r="L2506">
        <v>-74.002491863200504</v>
      </c>
      <c r="M2506">
        <v>40.767861000000003</v>
      </c>
      <c r="N2506">
        <v>-73.965947999999997</v>
      </c>
      <c r="O2506" s="5">
        <v>41925.967971724538</v>
      </c>
      <c r="R2506" s="5">
        <v>41926.04978361111</v>
      </c>
      <c r="S2506">
        <f t="shared" si="78"/>
        <v>42</v>
      </c>
      <c r="T2506">
        <f t="shared" si="79"/>
        <v>1</v>
      </c>
    </row>
    <row r="2507" spans="1:20" x14ac:dyDescent="0.25">
      <c r="A2507">
        <v>1359135</v>
      </c>
      <c r="B2507">
        <v>165585</v>
      </c>
      <c r="C2507">
        <v>119794</v>
      </c>
      <c r="D2507" t="s">
        <v>23</v>
      </c>
      <c r="E2507" t="s">
        <v>88</v>
      </c>
      <c r="F2507" t="s">
        <v>89</v>
      </c>
      <c r="K2507">
        <v>40.782686148081702</v>
      </c>
      <c r="L2507">
        <v>-73.957428932189899</v>
      </c>
      <c r="M2507">
        <v>40.777594000000001</v>
      </c>
      <c r="N2507">
        <v>-73.961680999999999</v>
      </c>
      <c r="O2507" s="5">
        <v>41925.969565023152</v>
      </c>
      <c r="P2507" s="5">
        <v>41925.973196817133</v>
      </c>
      <c r="Q2507" s="5">
        <v>41925.981879467596</v>
      </c>
      <c r="R2507" s="5">
        <v>41925.985145312501</v>
      </c>
      <c r="S2507">
        <f t="shared" si="78"/>
        <v>42</v>
      </c>
      <c r="T2507">
        <f t="shared" si="79"/>
        <v>1</v>
      </c>
    </row>
    <row r="2508" spans="1:20" x14ac:dyDescent="0.25">
      <c r="A2508">
        <v>1359187</v>
      </c>
      <c r="B2508">
        <v>59642</v>
      </c>
      <c r="C2508">
        <v>36348</v>
      </c>
      <c r="D2508" t="s">
        <v>23</v>
      </c>
      <c r="E2508" t="s">
        <v>88</v>
      </c>
      <c r="F2508" t="s">
        <v>89</v>
      </c>
      <c r="K2508">
        <v>40.739669913434199</v>
      </c>
      <c r="L2508">
        <v>-73.995310138486801</v>
      </c>
      <c r="M2508">
        <v>40.734968000000002</v>
      </c>
      <c r="N2508">
        <v>-73.997178000000005</v>
      </c>
      <c r="O2508" s="5">
        <v>41925.974415625002</v>
      </c>
      <c r="P2508" s="5">
        <v>41926.001256099538</v>
      </c>
      <c r="Q2508" s="5">
        <v>41926.006354201389</v>
      </c>
      <c r="R2508" s="5">
        <v>41926.009686608799</v>
      </c>
      <c r="S2508">
        <f t="shared" si="78"/>
        <v>42</v>
      </c>
      <c r="T2508">
        <f t="shared" si="79"/>
        <v>1</v>
      </c>
    </row>
    <row r="2509" spans="1:20" x14ac:dyDescent="0.25">
      <c r="A2509">
        <v>1359456</v>
      </c>
      <c r="B2509">
        <v>20579</v>
      </c>
      <c r="C2509">
        <v>152111</v>
      </c>
      <c r="D2509" t="s">
        <v>53</v>
      </c>
      <c r="E2509" t="s">
        <v>199</v>
      </c>
      <c r="G2509" t="s">
        <v>2045</v>
      </c>
      <c r="H2509">
        <v>1</v>
      </c>
      <c r="I2509" t="s">
        <v>199</v>
      </c>
      <c r="K2509">
        <v>40.7270408508681</v>
      </c>
      <c r="L2509">
        <v>-73.983835960747498</v>
      </c>
      <c r="M2509">
        <v>40.7327734675169</v>
      </c>
      <c r="N2509">
        <v>-73.977697740864798</v>
      </c>
      <c r="O2509" s="5">
        <v>41926.006438449076</v>
      </c>
      <c r="P2509" s="5">
        <v>41926.015544050926</v>
      </c>
      <c r="Q2509" s="5">
        <v>41926.025491423614</v>
      </c>
      <c r="R2509" s="5">
        <v>41926.033672812497</v>
      </c>
      <c r="S2509">
        <f t="shared" si="78"/>
        <v>42</v>
      </c>
      <c r="T2509">
        <f t="shared" si="79"/>
        <v>2</v>
      </c>
    </row>
    <row r="2510" spans="1:20" x14ac:dyDescent="0.25">
      <c r="A2510">
        <v>1359462</v>
      </c>
      <c r="B2510">
        <v>80466</v>
      </c>
      <c r="C2510">
        <v>139444</v>
      </c>
      <c r="D2510" t="s">
        <v>23</v>
      </c>
      <c r="E2510" t="s">
        <v>631</v>
      </c>
      <c r="F2510" t="s">
        <v>29</v>
      </c>
      <c r="G2510" t="s">
        <v>632</v>
      </c>
      <c r="H2510">
        <v>2</v>
      </c>
      <c r="I2510" t="s">
        <v>633</v>
      </c>
      <c r="J2510" s="1">
        <v>1.7356712962962961E-3</v>
      </c>
      <c r="K2510">
        <v>40.7711352092903</v>
      </c>
      <c r="L2510">
        <v>-73.959623103066605</v>
      </c>
      <c r="M2510">
        <v>40.767122950607103</v>
      </c>
      <c r="N2510">
        <v>-73.969561745999997</v>
      </c>
      <c r="O2510" s="5">
        <v>41926.007735393519</v>
      </c>
      <c r="R2510" s="5">
        <v>41926.02616645833</v>
      </c>
      <c r="S2510">
        <f t="shared" si="78"/>
        <v>42</v>
      </c>
      <c r="T2510">
        <f t="shared" si="79"/>
        <v>2</v>
      </c>
    </row>
    <row r="2511" spans="1:20" x14ac:dyDescent="0.25">
      <c r="A2511">
        <v>1359468</v>
      </c>
      <c r="B2511">
        <v>301032</v>
      </c>
      <c r="C2511">
        <v>104533</v>
      </c>
      <c r="D2511" t="s">
        <v>23</v>
      </c>
      <c r="E2511" t="s">
        <v>258</v>
      </c>
      <c r="F2511" t="s">
        <v>20</v>
      </c>
      <c r="G2511" t="s">
        <v>1269</v>
      </c>
      <c r="H2511">
        <v>1</v>
      </c>
      <c r="I2511" t="s">
        <v>249</v>
      </c>
      <c r="K2511">
        <v>40.724339999999998</v>
      </c>
      <c r="L2511">
        <v>-73.990960000000001</v>
      </c>
      <c r="M2511">
        <v>40.714311888479799</v>
      </c>
      <c r="N2511">
        <v>-74.007687083578205</v>
      </c>
      <c r="O2511" s="5">
        <v>41926.008102500004</v>
      </c>
      <c r="P2511" s="5">
        <v>41926.0112424537</v>
      </c>
      <c r="Q2511" s="5">
        <v>41926.024406354169</v>
      </c>
      <c r="R2511" s="5">
        <v>41926.031976736114</v>
      </c>
      <c r="S2511">
        <f t="shared" si="78"/>
        <v>42</v>
      </c>
      <c r="T2511">
        <f t="shared" si="79"/>
        <v>2</v>
      </c>
    </row>
    <row r="2512" spans="1:20" x14ac:dyDescent="0.25">
      <c r="A2512">
        <v>1359468</v>
      </c>
      <c r="B2512">
        <v>301032</v>
      </c>
      <c r="C2512">
        <v>104533</v>
      </c>
      <c r="D2512" t="s">
        <v>23</v>
      </c>
      <c r="E2512" t="s">
        <v>258</v>
      </c>
      <c r="F2512" t="s">
        <v>20</v>
      </c>
      <c r="G2512" t="s">
        <v>3371</v>
      </c>
      <c r="H2512">
        <v>1</v>
      </c>
      <c r="I2512" t="s">
        <v>228</v>
      </c>
      <c r="K2512">
        <v>40.724339999999998</v>
      </c>
      <c r="L2512">
        <v>-73.990960000000001</v>
      </c>
      <c r="M2512">
        <v>40.714311888479799</v>
      </c>
      <c r="N2512">
        <v>-74.007687083578205</v>
      </c>
      <c r="O2512" s="5">
        <v>41926.008102500004</v>
      </c>
      <c r="P2512" s="5">
        <v>41926.0112424537</v>
      </c>
      <c r="Q2512" s="5">
        <v>41926.024406354169</v>
      </c>
      <c r="R2512" s="5">
        <v>41926.031976736114</v>
      </c>
      <c r="S2512">
        <f t="shared" si="78"/>
        <v>42</v>
      </c>
      <c r="T2512">
        <f t="shared" si="79"/>
        <v>2</v>
      </c>
    </row>
    <row r="2513" spans="1:20" x14ac:dyDescent="0.25">
      <c r="A2513">
        <v>1359930</v>
      </c>
      <c r="B2513">
        <v>377939</v>
      </c>
      <c r="C2513">
        <v>162381</v>
      </c>
      <c r="D2513" t="s">
        <v>18</v>
      </c>
      <c r="E2513" t="s">
        <v>3006</v>
      </c>
      <c r="K2513">
        <v>40.760862737692598</v>
      </c>
      <c r="L2513">
        <v>-73.994214028772504</v>
      </c>
      <c r="M2513">
        <v>40.7810190778942</v>
      </c>
      <c r="N2513">
        <v>-73.981296147758499</v>
      </c>
      <c r="O2513" s="5">
        <v>41926.326555243053</v>
      </c>
      <c r="R2513" s="5">
        <v>41926.354406307873</v>
      </c>
      <c r="S2513">
        <f t="shared" si="78"/>
        <v>42</v>
      </c>
      <c r="T2513">
        <f t="shared" si="79"/>
        <v>2</v>
      </c>
    </row>
    <row r="2514" spans="1:20" x14ac:dyDescent="0.25">
      <c r="A2514">
        <v>1359969</v>
      </c>
      <c r="B2514">
        <v>316223</v>
      </c>
      <c r="C2514">
        <v>49875</v>
      </c>
      <c r="D2514" t="s">
        <v>23</v>
      </c>
      <c r="E2514" t="s">
        <v>59</v>
      </c>
      <c r="F2514" t="s">
        <v>20</v>
      </c>
      <c r="G2514" t="s">
        <v>2444</v>
      </c>
      <c r="H2514">
        <v>3</v>
      </c>
      <c r="I2514" t="s">
        <v>2232</v>
      </c>
      <c r="K2514">
        <v>40.726413182830903</v>
      </c>
      <c r="L2514">
        <v>-73.993821144104004</v>
      </c>
      <c r="M2514">
        <v>40.723817038474898</v>
      </c>
      <c r="N2514">
        <v>-74.009659381460594</v>
      </c>
      <c r="O2514" s="5">
        <v>41926.361661377312</v>
      </c>
      <c r="P2514" s="5">
        <v>41926.362960069448</v>
      </c>
      <c r="Q2514" s="5">
        <v>41926.376394710649</v>
      </c>
      <c r="R2514" s="5">
        <v>41926.383461354169</v>
      </c>
      <c r="S2514">
        <f t="shared" si="78"/>
        <v>42</v>
      </c>
      <c r="T2514">
        <f t="shared" si="79"/>
        <v>2</v>
      </c>
    </row>
    <row r="2515" spans="1:20" x14ac:dyDescent="0.25">
      <c r="A2515">
        <v>1360025</v>
      </c>
      <c r="B2515">
        <v>377956</v>
      </c>
      <c r="C2515">
        <v>49875</v>
      </c>
      <c r="D2515" t="s">
        <v>23</v>
      </c>
      <c r="E2515" t="s">
        <v>669</v>
      </c>
      <c r="F2515" t="s">
        <v>426</v>
      </c>
      <c r="G2515" t="s">
        <v>2042</v>
      </c>
      <c r="H2515">
        <v>3</v>
      </c>
      <c r="I2515" t="s">
        <v>1043</v>
      </c>
      <c r="K2515">
        <v>40.716240933766798</v>
      </c>
      <c r="L2515">
        <v>-73.988682031631498</v>
      </c>
      <c r="M2515">
        <v>40.725991700000002</v>
      </c>
      <c r="N2515">
        <v>-73.995707100000004</v>
      </c>
      <c r="O2515" s="5">
        <v>41926.382086689817</v>
      </c>
      <c r="P2515" s="5">
        <v>41926.390737662034</v>
      </c>
      <c r="Q2515" s="5">
        <v>41926.39791097222</v>
      </c>
      <c r="R2515" s="5">
        <v>41926.405485740739</v>
      </c>
      <c r="S2515">
        <f t="shared" si="78"/>
        <v>42</v>
      </c>
      <c r="T2515">
        <f t="shared" si="79"/>
        <v>2</v>
      </c>
    </row>
    <row r="2516" spans="1:20" x14ac:dyDescent="0.25">
      <c r="A2516">
        <v>1360025</v>
      </c>
      <c r="B2516">
        <v>377956</v>
      </c>
      <c r="C2516">
        <v>49875</v>
      </c>
      <c r="D2516" t="s">
        <v>23</v>
      </c>
      <c r="E2516" t="s">
        <v>669</v>
      </c>
      <c r="F2516" t="s">
        <v>426</v>
      </c>
      <c r="G2516" t="s">
        <v>1902</v>
      </c>
      <c r="H2516">
        <v>3</v>
      </c>
      <c r="I2516" t="s">
        <v>1367</v>
      </c>
      <c r="K2516">
        <v>40.716240933766798</v>
      </c>
      <c r="L2516">
        <v>-73.988682031631498</v>
      </c>
      <c r="M2516">
        <v>40.725991700000002</v>
      </c>
      <c r="N2516">
        <v>-73.995707100000004</v>
      </c>
      <c r="O2516" s="5">
        <v>41926.382086689817</v>
      </c>
      <c r="P2516" s="5">
        <v>41926.390737662034</v>
      </c>
      <c r="Q2516" s="5">
        <v>41926.39791097222</v>
      </c>
      <c r="R2516" s="5">
        <v>41926.405485740739</v>
      </c>
      <c r="S2516">
        <f t="shared" si="78"/>
        <v>42</v>
      </c>
      <c r="T2516">
        <f t="shared" si="79"/>
        <v>2</v>
      </c>
    </row>
    <row r="2517" spans="1:20" x14ac:dyDescent="0.25">
      <c r="A2517">
        <v>1360025</v>
      </c>
      <c r="B2517">
        <v>377956</v>
      </c>
      <c r="C2517">
        <v>49875</v>
      </c>
      <c r="D2517" t="s">
        <v>23</v>
      </c>
      <c r="E2517" t="s">
        <v>669</v>
      </c>
      <c r="F2517" t="s">
        <v>426</v>
      </c>
      <c r="G2517" t="s">
        <v>1554</v>
      </c>
      <c r="H2517">
        <v>3</v>
      </c>
      <c r="I2517" t="s">
        <v>1367</v>
      </c>
      <c r="K2517">
        <v>40.716240933766798</v>
      </c>
      <c r="L2517">
        <v>-73.988682031631498</v>
      </c>
      <c r="M2517">
        <v>40.725991700000002</v>
      </c>
      <c r="N2517">
        <v>-73.995707100000004</v>
      </c>
      <c r="O2517" s="5">
        <v>41926.382086689817</v>
      </c>
      <c r="P2517" s="5">
        <v>41926.390737662034</v>
      </c>
      <c r="Q2517" s="5">
        <v>41926.39791097222</v>
      </c>
      <c r="R2517" s="5">
        <v>41926.405485740739</v>
      </c>
      <c r="S2517">
        <f t="shared" si="78"/>
        <v>42</v>
      </c>
      <c r="T2517">
        <f t="shared" si="79"/>
        <v>2</v>
      </c>
    </row>
    <row r="2518" spans="1:20" x14ac:dyDescent="0.25">
      <c r="A2518">
        <v>1360052</v>
      </c>
      <c r="B2518">
        <v>61614</v>
      </c>
      <c r="C2518">
        <v>124216</v>
      </c>
      <c r="D2518" t="s">
        <v>23</v>
      </c>
      <c r="E2518" t="s">
        <v>1128</v>
      </c>
      <c r="K2518">
        <v>40.743981808087099</v>
      </c>
      <c r="L2518">
        <v>-73.999442014038607</v>
      </c>
      <c r="M2518">
        <v>40.741802330383102</v>
      </c>
      <c r="N2518">
        <v>-73.993607631970406</v>
      </c>
      <c r="O2518" s="5">
        <v>41926.400435243057</v>
      </c>
      <c r="P2518" s="5">
        <v>41926.408790312496</v>
      </c>
      <c r="Q2518" s="5">
        <v>41926.412490254632</v>
      </c>
      <c r="R2518" s="5">
        <v>41926.416816921294</v>
      </c>
      <c r="S2518">
        <f t="shared" si="78"/>
        <v>42</v>
      </c>
      <c r="T2518">
        <f t="shared" si="79"/>
        <v>2</v>
      </c>
    </row>
    <row r="2519" spans="1:20" x14ac:dyDescent="0.25">
      <c r="A2519">
        <v>1360071</v>
      </c>
      <c r="B2519">
        <v>91947</v>
      </c>
      <c r="C2519">
        <v>140794</v>
      </c>
      <c r="D2519" t="s">
        <v>85</v>
      </c>
      <c r="E2519" t="s">
        <v>164</v>
      </c>
      <c r="F2519" t="s">
        <v>33</v>
      </c>
      <c r="G2519" t="s">
        <v>165</v>
      </c>
      <c r="H2519">
        <v>1</v>
      </c>
      <c r="I2519" t="s">
        <v>166</v>
      </c>
      <c r="K2519">
        <v>40.764472136394602</v>
      </c>
      <c r="L2519">
        <v>-73.966430425643907</v>
      </c>
      <c r="M2519">
        <v>40.7666878</v>
      </c>
      <c r="N2519">
        <v>-73.968694299999996</v>
      </c>
      <c r="O2519" s="5">
        <v>41926.407605497683</v>
      </c>
      <c r="P2519" s="5">
        <v>41926.424766053242</v>
      </c>
      <c r="Q2519" s="5">
        <v>41926.434381817133</v>
      </c>
      <c r="R2519" s="5">
        <v>41926.440458680554</v>
      </c>
      <c r="S2519">
        <f t="shared" si="78"/>
        <v>42</v>
      </c>
      <c r="T2519">
        <f t="shared" si="79"/>
        <v>2</v>
      </c>
    </row>
    <row r="2520" spans="1:20" x14ac:dyDescent="0.25">
      <c r="A2520">
        <v>1360105</v>
      </c>
      <c r="B2520">
        <v>93974</v>
      </c>
      <c r="C2520">
        <v>135149</v>
      </c>
      <c r="D2520" t="s">
        <v>23</v>
      </c>
      <c r="E2520" t="s">
        <v>798</v>
      </c>
      <c r="G2520" t="s">
        <v>2967</v>
      </c>
      <c r="H2520">
        <v>1</v>
      </c>
      <c r="I2520" t="s">
        <v>866</v>
      </c>
      <c r="K2520">
        <v>40.7357834587933</v>
      </c>
      <c r="L2520">
        <v>-73.979889422585899</v>
      </c>
      <c r="M2520">
        <v>40.715899899999997</v>
      </c>
      <c r="N2520">
        <v>-74.014906199999999</v>
      </c>
      <c r="O2520" s="5">
        <v>41926.430672141207</v>
      </c>
      <c r="P2520" s="5">
        <v>41926.437259837963</v>
      </c>
      <c r="Q2520" s="5">
        <v>41926.4645971875</v>
      </c>
      <c r="R2520" s="5">
        <v>41926.487342881941</v>
      </c>
      <c r="S2520">
        <f t="shared" si="78"/>
        <v>42</v>
      </c>
      <c r="T2520">
        <f t="shared" si="79"/>
        <v>2</v>
      </c>
    </row>
    <row r="2521" spans="1:20" x14ac:dyDescent="0.25">
      <c r="A2521">
        <v>1360159</v>
      </c>
      <c r="B2521">
        <v>106478</v>
      </c>
      <c r="C2521">
        <v>30743</v>
      </c>
      <c r="D2521" t="s">
        <v>23</v>
      </c>
      <c r="E2521" t="s">
        <v>675</v>
      </c>
      <c r="F2521" t="s">
        <v>321</v>
      </c>
      <c r="G2521" t="s">
        <v>2900</v>
      </c>
      <c r="H2521">
        <v>1</v>
      </c>
      <c r="I2521" t="s">
        <v>478</v>
      </c>
      <c r="K2521">
        <v>40.722705492718703</v>
      </c>
      <c r="L2521">
        <v>-73.998198509216294</v>
      </c>
      <c r="M2521">
        <v>40.724400299999999</v>
      </c>
      <c r="N2521">
        <v>-73.991197600000007</v>
      </c>
      <c r="O2521" s="5">
        <v>41926.44684138889</v>
      </c>
      <c r="P2521" s="5">
        <v>41926.467552164351</v>
      </c>
      <c r="Q2521" s="5">
        <v>41926.477172534724</v>
      </c>
      <c r="R2521" s="5">
        <v>41926.483254444443</v>
      </c>
      <c r="S2521">
        <f t="shared" si="78"/>
        <v>42</v>
      </c>
      <c r="T2521">
        <f t="shared" si="79"/>
        <v>2</v>
      </c>
    </row>
    <row r="2522" spans="1:20" x14ac:dyDescent="0.25">
      <c r="A2522">
        <v>1360179</v>
      </c>
      <c r="B2522">
        <v>90864</v>
      </c>
      <c r="C2522">
        <v>41408</v>
      </c>
      <c r="D2522" t="s">
        <v>53</v>
      </c>
      <c r="E2522" t="s">
        <v>2452</v>
      </c>
      <c r="F2522" t="s">
        <v>74</v>
      </c>
      <c r="K2522">
        <v>40.715134999999997</v>
      </c>
      <c r="L2522">
        <v>-74.007761000000002</v>
      </c>
      <c r="M2522">
        <v>40.766861594256397</v>
      </c>
      <c r="N2522">
        <v>-73.968479346549799</v>
      </c>
      <c r="O2522" s="5">
        <v>41926.454623252313</v>
      </c>
      <c r="P2522" s="5">
        <v>41926.508927187497</v>
      </c>
      <c r="Q2522" s="5">
        <v>41926.513079212964</v>
      </c>
      <c r="R2522" s="5">
        <v>41926.548584085649</v>
      </c>
      <c r="S2522">
        <f t="shared" si="78"/>
        <v>42</v>
      </c>
      <c r="T2522">
        <f t="shared" si="79"/>
        <v>2</v>
      </c>
    </row>
    <row r="2523" spans="1:20" x14ac:dyDescent="0.25">
      <c r="A2523">
        <v>1360195</v>
      </c>
      <c r="B2523">
        <v>109271</v>
      </c>
      <c r="C2523">
        <v>5935</v>
      </c>
      <c r="D2523" t="s">
        <v>23</v>
      </c>
      <c r="E2523" t="s">
        <v>243</v>
      </c>
      <c r="F2523" t="s">
        <v>70</v>
      </c>
      <c r="G2523" t="s">
        <v>653</v>
      </c>
      <c r="H2523">
        <v>1</v>
      </c>
      <c r="I2523" t="s">
        <v>319</v>
      </c>
      <c r="K2523">
        <v>40.731795470614898</v>
      </c>
      <c r="L2523">
        <v>-73.985672593116803</v>
      </c>
      <c r="M2523">
        <v>40.751505182162603</v>
      </c>
      <c r="N2523">
        <v>-73.990998789737006</v>
      </c>
      <c r="O2523" s="5">
        <v>41926.459681168984</v>
      </c>
      <c r="P2523" s="5">
        <v>41926.465035752313</v>
      </c>
      <c r="Q2523" s="5">
        <v>41926.471051516201</v>
      </c>
      <c r="R2523" s="5">
        <v>41926.484211736111</v>
      </c>
      <c r="S2523">
        <f t="shared" si="78"/>
        <v>42</v>
      </c>
      <c r="T2523">
        <f t="shared" si="79"/>
        <v>2</v>
      </c>
    </row>
    <row r="2524" spans="1:20" x14ac:dyDescent="0.25">
      <c r="A2524">
        <v>1360213</v>
      </c>
      <c r="B2524">
        <v>102620</v>
      </c>
      <c r="C2524">
        <v>138560</v>
      </c>
      <c r="D2524" t="s">
        <v>23</v>
      </c>
      <c r="E2524" t="s">
        <v>675</v>
      </c>
      <c r="F2524" t="s">
        <v>321</v>
      </c>
      <c r="G2524" t="s">
        <v>3723</v>
      </c>
      <c r="H2524">
        <v>1</v>
      </c>
      <c r="I2524" t="s">
        <v>702</v>
      </c>
      <c r="K2524">
        <v>40.722705492718703</v>
      </c>
      <c r="L2524">
        <v>-73.998198509216294</v>
      </c>
      <c r="M2524">
        <v>40.723033000000001</v>
      </c>
      <c r="N2524">
        <v>-73.993399999999994</v>
      </c>
      <c r="O2524" s="5">
        <v>41926.464656284719</v>
      </c>
      <c r="R2524" s="5">
        <v>41926.488629780091</v>
      </c>
      <c r="S2524">
        <f t="shared" si="78"/>
        <v>42</v>
      </c>
      <c r="T2524">
        <f t="shared" si="79"/>
        <v>2</v>
      </c>
    </row>
    <row r="2525" spans="1:20" x14ac:dyDescent="0.25">
      <c r="A2525">
        <v>1360220</v>
      </c>
      <c r="B2525">
        <v>59388</v>
      </c>
      <c r="C2525">
        <v>5935</v>
      </c>
      <c r="D2525" t="s">
        <v>23</v>
      </c>
      <c r="E2525" t="s">
        <v>137</v>
      </c>
      <c r="F2525" t="s">
        <v>115</v>
      </c>
      <c r="G2525" t="s">
        <v>1644</v>
      </c>
      <c r="H2525">
        <v>1</v>
      </c>
      <c r="I2525" t="s">
        <v>325</v>
      </c>
      <c r="J2525" s="1">
        <v>1.1950868055555557E-2</v>
      </c>
      <c r="K2525">
        <v>40.745078589413303</v>
      </c>
      <c r="L2525">
        <v>-73.988821506500202</v>
      </c>
      <c r="M2525">
        <v>40.705748</v>
      </c>
      <c r="N2525">
        <v>-74.006052999999994</v>
      </c>
      <c r="O2525" s="5">
        <v>41926.467375358799</v>
      </c>
      <c r="P2525" s="5">
        <v>41926.487886400464</v>
      </c>
      <c r="Q2525" s="5">
        <v>41926.499861851851</v>
      </c>
      <c r="R2525" s="5">
        <v>41926.514088888885</v>
      </c>
      <c r="S2525">
        <f t="shared" si="78"/>
        <v>42</v>
      </c>
      <c r="T2525">
        <f t="shared" si="79"/>
        <v>2</v>
      </c>
    </row>
    <row r="2526" spans="1:20" x14ac:dyDescent="0.25">
      <c r="A2526">
        <v>1360232</v>
      </c>
      <c r="B2526">
        <v>57943</v>
      </c>
      <c r="C2526">
        <v>144068</v>
      </c>
      <c r="D2526" t="s">
        <v>23</v>
      </c>
      <c r="E2526" t="s">
        <v>54</v>
      </c>
      <c r="F2526" t="s">
        <v>29</v>
      </c>
      <c r="G2526" t="s">
        <v>935</v>
      </c>
      <c r="H2526">
        <v>2</v>
      </c>
      <c r="I2526" t="s">
        <v>56</v>
      </c>
      <c r="K2526">
        <v>40.779126065705498</v>
      </c>
      <c r="L2526">
        <v>-73.954904894578206</v>
      </c>
      <c r="M2526">
        <v>40.774650000000001</v>
      </c>
      <c r="N2526">
        <v>-73.945621000000003</v>
      </c>
      <c r="O2526" s="5">
        <v>41926.468513877313</v>
      </c>
      <c r="P2526" s="5">
        <v>41926.47367284722</v>
      </c>
      <c r="Q2526" s="5">
        <v>41926.481542777779</v>
      </c>
      <c r="R2526" s="5">
        <v>41926.490193854166</v>
      </c>
      <c r="S2526">
        <f t="shared" si="78"/>
        <v>42</v>
      </c>
      <c r="T2526">
        <f t="shared" si="79"/>
        <v>2</v>
      </c>
    </row>
    <row r="2527" spans="1:20" x14ac:dyDescent="0.25">
      <c r="A2527">
        <v>1360297</v>
      </c>
      <c r="B2527">
        <v>231881</v>
      </c>
      <c r="C2527">
        <v>128471</v>
      </c>
      <c r="D2527" t="s">
        <v>23</v>
      </c>
      <c r="E2527" t="s">
        <v>1822</v>
      </c>
      <c r="F2527" t="s">
        <v>20</v>
      </c>
      <c r="K2527">
        <v>40.707057890935403</v>
      </c>
      <c r="L2527">
        <v>-74.007160348305206</v>
      </c>
      <c r="M2527">
        <v>40.711915599999998</v>
      </c>
      <c r="N2527">
        <v>-74.008529499999995</v>
      </c>
      <c r="O2527" s="5">
        <v>41926.479215995372</v>
      </c>
      <c r="P2527" s="5">
        <v>41926.488605590275</v>
      </c>
      <c r="Q2527" s="5">
        <v>41926.503567777778</v>
      </c>
      <c r="R2527" s="5">
        <v>41926.514832245368</v>
      </c>
      <c r="S2527">
        <f t="shared" si="78"/>
        <v>42</v>
      </c>
      <c r="T2527">
        <f t="shared" si="79"/>
        <v>2</v>
      </c>
    </row>
    <row r="2528" spans="1:20" x14ac:dyDescent="0.25">
      <c r="A2528">
        <v>1360308</v>
      </c>
      <c r="B2528">
        <v>57174</v>
      </c>
      <c r="C2528">
        <v>61900</v>
      </c>
      <c r="D2528" t="s">
        <v>23</v>
      </c>
      <c r="E2528" t="s">
        <v>102</v>
      </c>
      <c r="F2528" t="s">
        <v>29</v>
      </c>
      <c r="J2528" s="1">
        <v>1.8541666666666665E-3</v>
      </c>
      <c r="K2528">
        <v>40.734445802809702</v>
      </c>
      <c r="L2528">
        <v>-73.998713493347196</v>
      </c>
      <c r="M2528">
        <v>40.7209562733117</v>
      </c>
      <c r="N2528">
        <v>-73.999281349700595</v>
      </c>
      <c r="O2528" s="5">
        <v>41926.481138344905</v>
      </c>
      <c r="P2528" s="5">
        <v>41926.503219375001</v>
      </c>
      <c r="Q2528" s="5">
        <v>41926.510044664348</v>
      </c>
      <c r="R2528" s="5">
        <v>41926.516691273151</v>
      </c>
      <c r="S2528">
        <f t="shared" si="78"/>
        <v>42</v>
      </c>
      <c r="T2528">
        <f t="shared" si="79"/>
        <v>2</v>
      </c>
    </row>
    <row r="2529" spans="1:20" x14ac:dyDescent="0.25">
      <c r="A2529">
        <v>1360350</v>
      </c>
      <c r="B2529">
        <v>351799</v>
      </c>
      <c r="C2529">
        <v>43955</v>
      </c>
      <c r="D2529" t="s">
        <v>23</v>
      </c>
      <c r="E2529" t="s">
        <v>907</v>
      </c>
      <c r="G2529" t="s">
        <v>3636</v>
      </c>
      <c r="H2529">
        <v>1</v>
      </c>
      <c r="I2529" t="s">
        <v>909</v>
      </c>
      <c r="J2529" s="1">
        <v>1.1589699074074074E-3</v>
      </c>
      <c r="K2529">
        <v>40.7368277597594</v>
      </c>
      <c r="L2529">
        <v>-73.9906454086304</v>
      </c>
      <c r="M2529">
        <v>40.710184599999998</v>
      </c>
      <c r="N2529">
        <v>-74.017678599999996</v>
      </c>
      <c r="O2529" s="5">
        <v>41926.488962025462</v>
      </c>
      <c r="P2529" s="5">
        <v>41926.500953541668</v>
      </c>
      <c r="Q2529" s="5">
        <v>41926.506046759256</v>
      </c>
      <c r="R2529" s="5">
        <v>41926.517405381943</v>
      </c>
      <c r="S2529">
        <f t="shared" si="78"/>
        <v>42</v>
      </c>
      <c r="T2529">
        <f t="shared" si="79"/>
        <v>2</v>
      </c>
    </row>
    <row r="2530" spans="1:20" x14ac:dyDescent="0.25">
      <c r="A2530">
        <v>1360377</v>
      </c>
      <c r="B2530">
        <v>91022</v>
      </c>
      <c r="C2530">
        <v>94865</v>
      </c>
      <c r="D2530" t="s">
        <v>23</v>
      </c>
      <c r="E2530" t="s">
        <v>137</v>
      </c>
      <c r="F2530" t="s">
        <v>115</v>
      </c>
      <c r="G2530" t="s">
        <v>1644</v>
      </c>
      <c r="H2530">
        <v>1</v>
      </c>
      <c r="I2530" t="s">
        <v>325</v>
      </c>
      <c r="J2530" s="1">
        <v>4.5484490740740737E-3</v>
      </c>
      <c r="K2530">
        <v>40.745078589413303</v>
      </c>
      <c r="L2530">
        <v>-73.988821506500202</v>
      </c>
      <c r="M2530">
        <v>40.754148100000002</v>
      </c>
      <c r="N2530">
        <v>-73.987379599999997</v>
      </c>
      <c r="O2530" s="5">
        <v>41926.493072210651</v>
      </c>
      <c r="P2530" s="5">
        <v>41926.493836145833</v>
      </c>
      <c r="Q2530" s="5">
        <v>41926.506555497683</v>
      </c>
      <c r="R2530" s="5">
        <v>41926.514605763892</v>
      </c>
      <c r="S2530">
        <f t="shared" si="78"/>
        <v>42</v>
      </c>
      <c r="T2530">
        <f t="shared" si="79"/>
        <v>2</v>
      </c>
    </row>
    <row r="2531" spans="1:20" x14ac:dyDescent="0.25">
      <c r="A2531">
        <v>1360443</v>
      </c>
      <c r="B2531">
        <v>59642</v>
      </c>
      <c r="C2531">
        <v>152145</v>
      </c>
      <c r="D2531" t="s">
        <v>23</v>
      </c>
      <c r="E2531" t="s">
        <v>213</v>
      </c>
      <c r="K2531">
        <v>40.734661000000003</v>
      </c>
      <c r="L2531">
        <v>-73.992148999999998</v>
      </c>
      <c r="M2531">
        <v>40.719620999999997</v>
      </c>
      <c r="N2531">
        <v>-74.010091000000003</v>
      </c>
      <c r="O2531" s="5">
        <v>41926.504319293985</v>
      </c>
      <c r="P2531" s="5">
        <v>41926.507423900461</v>
      </c>
      <c r="Q2531" s="5">
        <v>41926.527882268521</v>
      </c>
      <c r="R2531" s="5">
        <v>41926.53978417824</v>
      </c>
      <c r="S2531">
        <f t="shared" si="78"/>
        <v>42</v>
      </c>
      <c r="T2531">
        <f t="shared" si="79"/>
        <v>2</v>
      </c>
    </row>
    <row r="2532" spans="1:20" x14ac:dyDescent="0.25">
      <c r="A2532">
        <v>1360459</v>
      </c>
      <c r="B2532">
        <v>133021</v>
      </c>
      <c r="C2532">
        <v>161082</v>
      </c>
      <c r="D2532" t="s">
        <v>23</v>
      </c>
      <c r="E2532" t="s">
        <v>1025</v>
      </c>
      <c r="K2532">
        <v>40.691701199999997</v>
      </c>
      <c r="L2532">
        <v>-73.952884069999996</v>
      </c>
      <c r="M2532">
        <v>40.711505000000002</v>
      </c>
      <c r="N2532">
        <v>-73.962997000000001</v>
      </c>
      <c r="O2532" s="5">
        <v>41926.505694444444</v>
      </c>
      <c r="P2532" s="5">
        <v>41926.510832453707</v>
      </c>
      <c r="Q2532" s="5">
        <v>41926.530401203701</v>
      </c>
      <c r="R2532" s="5">
        <v>41926.53967834491</v>
      </c>
      <c r="S2532">
        <f t="shared" si="78"/>
        <v>42</v>
      </c>
      <c r="T2532">
        <f t="shared" si="79"/>
        <v>2</v>
      </c>
    </row>
    <row r="2533" spans="1:20" x14ac:dyDescent="0.25">
      <c r="A2533">
        <v>1360460</v>
      </c>
      <c r="B2533">
        <v>213877</v>
      </c>
      <c r="C2533">
        <v>166619</v>
      </c>
      <c r="D2533" t="s">
        <v>23</v>
      </c>
      <c r="E2533" t="s">
        <v>464</v>
      </c>
      <c r="F2533" t="s">
        <v>465</v>
      </c>
      <c r="G2533" t="s">
        <v>551</v>
      </c>
      <c r="H2533">
        <v>1</v>
      </c>
      <c r="I2533" t="s">
        <v>552</v>
      </c>
      <c r="K2533">
        <v>40.735676762018002</v>
      </c>
      <c r="L2533">
        <v>-73.993829528068602</v>
      </c>
      <c r="M2533">
        <v>40.752872000000004</v>
      </c>
      <c r="N2533">
        <v>-73.987864000000002</v>
      </c>
      <c r="O2533" s="5">
        <v>41926.507142337963</v>
      </c>
      <c r="P2533" s="5">
        <v>41926.510038657405</v>
      </c>
      <c r="Q2533" s="5">
        <v>41926.524246886576</v>
      </c>
      <c r="R2533" s="5">
        <v>41926.536338379628</v>
      </c>
      <c r="S2533">
        <f t="shared" si="78"/>
        <v>42</v>
      </c>
      <c r="T2533">
        <f t="shared" si="79"/>
        <v>2</v>
      </c>
    </row>
    <row r="2534" spans="1:20" x14ac:dyDescent="0.25">
      <c r="A2534">
        <v>1360473</v>
      </c>
      <c r="B2534">
        <v>66331</v>
      </c>
      <c r="C2534">
        <v>43955</v>
      </c>
      <c r="D2534" t="s">
        <v>23</v>
      </c>
      <c r="E2534" t="s">
        <v>54</v>
      </c>
      <c r="F2534" t="s">
        <v>29</v>
      </c>
      <c r="G2534" t="s">
        <v>150</v>
      </c>
      <c r="H2534">
        <v>1</v>
      </c>
      <c r="I2534" t="s">
        <v>151</v>
      </c>
      <c r="K2534">
        <v>40.7152793278103</v>
      </c>
      <c r="L2534">
        <v>-74.014860391616807</v>
      </c>
      <c r="M2534">
        <v>40.726190500000001</v>
      </c>
      <c r="N2534">
        <v>-73.996497300000001</v>
      </c>
      <c r="O2534" s="5">
        <v>41926.508863101852</v>
      </c>
      <c r="R2534" s="5">
        <v>41926.543962129632</v>
      </c>
      <c r="S2534">
        <f t="shared" si="78"/>
        <v>42</v>
      </c>
      <c r="T2534">
        <f t="shared" si="79"/>
        <v>2</v>
      </c>
    </row>
    <row r="2535" spans="1:20" x14ac:dyDescent="0.25">
      <c r="A2535">
        <v>1360505</v>
      </c>
      <c r="B2535">
        <v>134309</v>
      </c>
      <c r="C2535">
        <v>140919</v>
      </c>
      <c r="D2535" t="s">
        <v>23</v>
      </c>
      <c r="E2535" t="s">
        <v>1939</v>
      </c>
      <c r="K2535">
        <v>40.741859668270301</v>
      </c>
      <c r="L2535">
        <v>-73.990473747253404</v>
      </c>
      <c r="M2535">
        <v>40.744686700000003</v>
      </c>
      <c r="N2535">
        <v>-73.987281100000004</v>
      </c>
      <c r="O2535" s="5">
        <v>41926.513830648146</v>
      </c>
      <c r="P2535" s="5">
        <v>41926.517860821761</v>
      </c>
      <c r="Q2535" s="5">
        <v>41926.5257399537</v>
      </c>
      <c r="R2535" s="5">
        <v>41926.533598032409</v>
      </c>
      <c r="S2535">
        <f t="shared" si="78"/>
        <v>42</v>
      </c>
      <c r="T2535">
        <f t="shared" si="79"/>
        <v>2</v>
      </c>
    </row>
    <row r="2536" spans="1:20" x14ac:dyDescent="0.25">
      <c r="A2536">
        <v>1360524</v>
      </c>
      <c r="B2536">
        <v>275689</v>
      </c>
      <c r="C2536">
        <v>162603</v>
      </c>
      <c r="D2536" t="s">
        <v>53</v>
      </c>
      <c r="E2536" t="s">
        <v>1710</v>
      </c>
      <c r="K2536">
        <v>40.685613164228798</v>
      </c>
      <c r="L2536">
        <v>-73.981992602348299</v>
      </c>
      <c r="M2536">
        <v>40.751220500000002</v>
      </c>
      <c r="N2536">
        <v>-74.004390599999994</v>
      </c>
      <c r="O2536" s="5">
        <v>41926.517706354163</v>
      </c>
      <c r="P2536" s="5">
        <v>41926.527390277777</v>
      </c>
      <c r="Q2536" s="5">
        <v>41926.539109803241</v>
      </c>
      <c r="R2536" s="5">
        <v>41926.567859710645</v>
      </c>
      <c r="S2536">
        <f t="shared" si="78"/>
        <v>42</v>
      </c>
      <c r="T2536">
        <f t="shared" si="79"/>
        <v>2</v>
      </c>
    </row>
    <row r="2537" spans="1:20" x14ac:dyDescent="0.25">
      <c r="A2537">
        <v>1360534</v>
      </c>
      <c r="B2537">
        <v>114085</v>
      </c>
      <c r="C2537">
        <v>153795</v>
      </c>
      <c r="D2537" t="s">
        <v>23</v>
      </c>
      <c r="E2537" t="s">
        <v>137</v>
      </c>
      <c r="F2537" t="s">
        <v>115</v>
      </c>
      <c r="G2537" t="s">
        <v>115</v>
      </c>
      <c r="H2537">
        <v>1</v>
      </c>
      <c r="I2537" t="s">
        <v>204</v>
      </c>
      <c r="J2537" s="1">
        <v>1.1354259259259258E-2</v>
      </c>
      <c r="K2537">
        <v>40.745078589413303</v>
      </c>
      <c r="L2537">
        <v>-73.988821506500202</v>
      </c>
      <c r="M2537">
        <v>40.744203599999999</v>
      </c>
      <c r="N2537">
        <v>-73.985358599999998</v>
      </c>
      <c r="O2537" s="5">
        <v>41926.520325150464</v>
      </c>
      <c r="P2537" s="5">
        <v>41926.527431516202</v>
      </c>
      <c r="Q2537" s="5">
        <v>41926.549870578703</v>
      </c>
      <c r="R2537" s="5">
        <v>41926.55604949074</v>
      </c>
      <c r="S2537">
        <f t="shared" si="78"/>
        <v>42</v>
      </c>
      <c r="T2537">
        <f t="shared" si="79"/>
        <v>2</v>
      </c>
    </row>
    <row r="2538" spans="1:20" x14ac:dyDescent="0.25">
      <c r="A2538">
        <v>1360556</v>
      </c>
      <c r="B2538">
        <v>68096</v>
      </c>
      <c r="C2538">
        <v>57186</v>
      </c>
      <c r="D2538" t="s">
        <v>23</v>
      </c>
      <c r="E2538" t="s">
        <v>145</v>
      </c>
      <c r="F2538" t="s">
        <v>91</v>
      </c>
      <c r="J2538" s="1">
        <v>3.6324305555555554E-3</v>
      </c>
      <c r="K2538">
        <v>40.723576000000001</v>
      </c>
      <c r="L2538">
        <v>-73.996315999999993</v>
      </c>
      <c r="M2538">
        <v>40.756086000000003</v>
      </c>
      <c r="N2538">
        <v>-73.985945000000001</v>
      </c>
      <c r="O2538" s="5">
        <v>41926.52428135417</v>
      </c>
      <c r="P2538" s="5">
        <v>41926.538124895837</v>
      </c>
      <c r="Q2538" s="5">
        <v>41926.542174374998</v>
      </c>
      <c r="R2538" s="5">
        <v>41926.55628730324</v>
      </c>
      <c r="S2538">
        <f t="shared" si="78"/>
        <v>42</v>
      </c>
      <c r="T2538">
        <f t="shared" si="79"/>
        <v>2</v>
      </c>
    </row>
    <row r="2539" spans="1:20" x14ac:dyDescent="0.25">
      <c r="A2539">
        <v>1360573</v>
      </c>
      <c r="B2539">
        <v>81152</v>
      </c>
      <c r="C2539">
        <v>141203</v>
      </c>
      <c r="D2539" t="s">
        <v>23</v>
      </c>
      <c r="E2539" t="s">
        <v>654</v>
      </c>
      <c r="F2539" t="s">
        <v>224</v>
      </c>
      <c r="G2539" t="s">
        <v>1677</v>
      </c>
      <c r="H2539">
        <v>2</v>
      </c>
      <c r="I2539" t="s">
        <v>893</v>
      </c>
      <c r="K2539">
        <v>40.7430754234856</v>
      </c>
      <c r="L2539">
        <v>-73.989146591960605</v>
      </c>
      <c r="M2539">
        <v>40.7672065</v>
      </c>
      <c r="N2539">
        <v>-73.984197399999999</v>
      </c>
      <c r="O2539" s="5">
        <v>41926.527626354167</v>
      </c>
      <c r="P2539" s="5">
        <v>41926.532018819446</v>
      </c>
      <c r="Q2539" s="5">
        <v>41926.541975729167</v>
      </c>
      <c r="R2539" s="5">
        <v>41926.559075763886</v>
      </c>
      <c r="S2539">
        <f t="shared" si="78"/>
        <v>42</v>
      </c>
      <c r="T2539">
        <f t="shared" si="79"/>
        <v>2</v>
      </c>
    </row>
    <row r="2540" spans="1:20" x14ac:dyDescent="0.25">
      <c r="A2540">
        <v>1360638</v>
      </c>
      <c r="B2540">
        <v>114214</v>
      </c>
      <c r="C2540">
        <v>66004</v>
      </c>
      <c r="D2540" t="s">
        <v>23</v>
      </c>
      <c r="E2540" t="s">
        <v>491</v>
      </c>
      <c r="G2540" t="s">
        <v>926</v>
      </c>
      <c r="H2540">
        <v>1</v>
      </c>
      <c r="I2540" t="s">
        <v>639</v>
      </c>
      <c r="K2540">
        <v>40.729110403548901</v>
      </c>
      <c r="L2540">
        <v>-73.984245455566395</v>
      </c>
      <c r="M2540">
        <v>40.758707999999999</v>
      </c>
      <c r="N2540">
        <v>-73.970523999999997</v>
      </c>
      <c r="O2540" s="5">
        <v>41926.539234490738</v>
      </c>
      <c r="P2540" s="5">
        <v>41926.547063055557</v>
      </c>
      <c r="Q2540" s="5">
        <v>41926.561525358797</v>
      </c>
      <c r="R2540" s="5">
        <v>41926.577172673613</v>
      </c>
      <c r="S2540">
        <f t="shared" si="78"/>
        <v>42</v>
      </c>
      <c r="T2540">
        <f t="shared" si="79"/>
        <v>2</v>
      </c>
    </row>
    <row r="2541" spans="1:20" x14ac:dyDescent="0.25">
      <c r="A2541">
        <v>1360651</v>
      </c>
      <c r="B2541">
        <v>116293</v>
      </c>
      <c r="C2541">
        <v>105468</v>
      </c>
      <c r="D2541" t="s">
        <v>23</v>
      </c>
      <c r="E2541" t="s">
        <v>1239</v>
      </c>
      <c r="F2541" t="s">
        <v>49</v>
      </c>
      <c r="G2541" t="s">
        <v>1240</v>
      </c>
      <c r="H2541">
        <v>1</v>
      </c>
      <c r="I2541" t="s">
        <v>359</v>
      </c>
      <c r="J2541" s="1">
        <v>1.4389131944444444E-2</v>
      </c>
      <c r="K2541">
        <v>40.726315614684701</v>
      </c>
      <c r="L2541">
        <v>-73.984336853027301</v>
      </c>
      <c r="M2541">
        <v>40.727597699999997</v>
      </c>
      <c r="N2541">
        <v>-74.005142500000005</v>
      </c>
      <c r="O2541" s="5">
        <v>41926.542220844909</v>
      </c>
      <c r="P2541" s="5">
        <v>41926.549817129628</v>
      </c>
      <c r="Q2541" s="5">
        <v>41926.554903912038</v>
      </c>
      <c r="R2541" s="5">
        <v>41926.567890729166</v>
      </c>
      <c r="S2541">
        <f t="shared" si="78"/>
        <v>42</v>
      </c>
      <c r="T2541">
        <f t="shared" si="79"/>
        <v>2</v>
      </c>
    </row>
    <row r="2542" spans="1:20" x14ac:dyDescent="0.25">
      <c r="A2542">
        <v>1360705</v>
      </c>
      <c r="B2542">
        <v>61614</v>
      </c>
      <c r="C2542">
        <v>52826</v>
      </c>
      <c r="D2542" t="s">
        <v>23</v>
      </c>
      <c r="E2542" t="s">
        <v>366</v>
      </c>
      <c r="F2542" t="s">
        <v>104</v>
      </c>
      <c r="G2542" t="s">
        <v>2120</v>
      </c>
      <c r="H2542">
        <v>1</v>
      </c>
      <c r="I2542" t="s">
        <v>2120</v>
      </c>
      <c r="K2542">
        <v>40.746279063314802</v>
      </c>
      <c r="L2542">
        <v>-73.997949958145199</v>
      </c>
      <c r="M2542">
        <v>40.742973900000003</v>
      </c>
      <c r="N2542">
        <v>-73.994467999999998</v>
      </c>
      <c r="O2542" s="5">
        <v>41926.5546540625</v>
      </c>
      <c r="P2542" s="5">
        <v>41926.556967488425</v>
      </c>
      <c r="Q2542" s="5">
        <v>41926.5672690625</v>
      </c>
      <c r="R2542" s="5">
        <v>41926.57074372685</v>
      </c>
      <c r="S2542">
        <f t="shared" si="78"/>
        <v>42</v>
      </c>
      <c r="T2542">
        <f t="shared" si="79"/>
        <v>2</v>
      </c>
    </row>
    <row r="2543" spans="1:20" x14ac:dyDescent="0.25">
      <c r="A2543">
        <v>1360736</v>
      </c>
      <c r="B2543">
        <v>5444</v>
      </c>
      <c r="C2543">
        <v>57186</v>
      </c>
      <c r="D2543" t="s">
        <v>23</v>
      </c>
      <c r="E2543" t="s">
        <v>2422</v>
      </c>
      <c r="F2543" t="s">
        <v>37</v>
      </c>
      <c r="G2543" t="s">
        <v>2423</v>
      </c>
      <c r="H2543">
        <v>1</v>
      </c>
      <c r="I2543" t="s">
        <v>31</v>
      </c>
      <c r="J2543" s="1">
        <v>6.4010648148148152E-3</v>
      </c>
      <c r="K2543">
        <v>40.754675906639299</v>
      </c>
      <c r="L2543">
        <v>-73.9914823354124</v>
      </c>
      <c r="M2543">
        <v>40.747090900000003</v>
      </c>
      <c r="N2543">
        <v>-74.002194799999998</v>
      </c>
      <c r="O2543" s="5">
        <v>41926.55947388889</v>
      </c>
      <c r="P2543" s="5">
        <v>41926.563806678241</v>
      </c>
      <c r="Q2543" s="5">
        <v>41926.569257696756</v>
      </c>
      <c r="R2543" s="5">
        <v>41926.579448969911</v>
      </c>
      <c r="S2543">
        <f t="shared" si="78"/>
        <v>42</v>
      </c>
      <c r="T2543">
        <f t="shared" si="79"/>
        <v>2</v>
      </c>
    </row>
    <row r="2544" spans="1:20" x14ac:dyDescent="0.25">
      <c r="A2544">
        <v>1360750</v>
      </c>
      <c r="B2544">
        <v>378035</v>
      </c>
      <c r="C2544">
        <v>151467</v>
      </c>
      <c r="D2544" t="s">
        <v>23</v>
      </c>
      <c r="E2544" t="s">
        <v>178</v>
      </c>
      <c r="F2544" t="s">
        <v>29</v>
      </c>
      <c r="G2544" t="s">
        <v>1801</v>
      </c>
      <c r="H2544">
        <v>1</v>
      </c>
      <c r="I2544" t="s">
        <v>151</v>
      </c>
      <c r="K2544">
        <v>40.804404273745703</v>
      </c>
      <c r="L2544">
        <v>-73.966430436568302</v>
      </c>
      <c r="M2544">
        <v>40.818637000000003</v>
      </c>
      <c r="N2544">
        <v>-73.939240999999996</v>
      </c>
      <c r="O2544" s="5">
        <v>41926.562795925929</v>
      </c>
      <c r="P2544" s="5">
        <v>41926.570248009259</v>
      </c>
      <c r="Q2544" s="5">
        <v>41926.578799363429</v>
      </c>
      <c r="R2544" s="5">
        <v>41926.590500659724</v>
      </c>
      <c r="S2544">
        <f t="shared" si="78"/>
        <v>42</v>
      </c>
      <c r="T2544">
        <f t="shared" si="79"/>
        <v>2</v>
      </c>
    </row>
    <row r="2545" spans="1:20" x14ac:dyDescent="0.25">
      <c r="A2545">
        <v>1360750</v>
      </c>
      <c r="B2545">
        <v>378035</v>
      </c>
      <c r="C2545">
        <v>151467</v>
      </c>
      <c r="D2545" t="s">
        <v>23</v>
      </c>
      <c r="E2545" t="s">
        <v>178</v>
      </c>
      <c r="F2545" t="s">
        <v>29</v>
      </c>
      <c r="G2545" t="s">
        <v>179</v>
      </c>
      <c r="H2545">
        <v>1</v>
      </c>
      <c r="I2545" t="s">
        <v>56</v>
      </c>
      <c r="K2545">
        <v>40.804404273745703</v>
      </c>
      <c r="L2545">
        <v>-73.966430436568302</v>
      </c>
      <c r="M2545">
        <v>40.818637000000003</v>
      </c>
      <c r="N2545">
        <v>-73.939240999999996</v>
      </c>
      <c r="O2545" s="5">
        <v>41926.562795925929</v>
      </c>
      <c r="P2545" s="5">
        <v>41926.570248009259</v>
      </c>
      <c r="Q2545" s="5">
        <v>41926.578799363429</v>
      </c>
      <c r="R2545" s="5">
        <v>41926.590500659724</v>
      </c>
      <c r="S2545">
        <f t="shared" si="78"/>
        <v>42</v>
      </c>
      <c r="T2545">
        <f t="shared" si="79"/>
        <v>2</v>
      </c>
    </row>
    <row r="2546" spans="1:20" x14ac:dyDescent="0.25">
      <c r="A2546">
        <v>1360772</v>
      </c>
      <c r="B2546">
        <v>143511</v>
      </c>
      <c r="C2546">
        <v>140684</v>
      </c>
      <c r="D2546" t="s">
        <v>23</v>
      </c>
      <c r="E2546" t="s">
        <v>137</v>
      </c>
      <c r="F2546" t="s">
        <v>115</v>
      </c>
      <c r="G2546" t="s">
        <v>849</v>
      </c>
      <c r="H2546">
        <v>1</v>
      </c>
      <c r="I2546" t="s">
        <v>149</v>
      </c>
      <c r="J2546" s="1">
        <v>3.5773263888888886E-3</v>
      </c>
      <c r="K2546">
        <v>40.745078589413303</v>
      </c>
      <c r="L2546">
        <v>-73.988821506500202</v>
      </c>
      <c r="M2546">
        <v>40.746757000000002</v>
      </c>
      <c r="N2546">
        <v>-73.992822000000004</v>
      </c>
      <c r="O2546" s="5">
        <v>41926.566174305553</v>
      </c>
      <c r="P2546" s="5">
        <v>41926.564683645833</v>
      </c>
      <c r="Q2546" s="5">
        <v>41926.579815613426</v>
      </c>
      <c r="R2546" s="5">
        <v>41926.584167476853</v>
      </c>
      <c r="S2546">
        <f t="shared" si="78"/>
        <v>42</v>
      </c>
      <c r="T2546">
        <f t="shared" si="79"/>
        <v>2</v>
      </c>
    </row>
    <row r="2547" spans="1:20" x14ac:dyDescent="0.25">
      <c r="A2547">
        <v>1360773</v>
      </c>
      <c r="B2547">
        <v>86013</v>
      </c>
      <c r="C2547">
        <v>153795</v>
      </c>
      <c r="D2547" t="s">
        <v>23</v>
      </c>
      <c r="E2547" t="s">
        <v>2273</v>
      </c>
      <c r="K2547">
        <v>40.739507000000003</v>
      </c>
      <c r="L2547">
        <v>-73.990549000000001</v>
      </c>
      <c r="M2547">
        <v>40.762817900000002</v>
      </c>
      <c r="N2547">
        <v>-73.982401899999999</v>
      </c>
      <c r="O2547" s="5">
        <v>41926.566269733798</v>
      </c>
      <c r="P2547" s="5">
        <v>41926.565619849534</v>
      </c>
      <c r="Q2547" s="5">
        <v>41926.585349108798</v>
      </c>
      <c r="R2547" s="5">
        <v>41926.648994791663</v>
      </c>
      <c r="S2547">
        <f t="shared" si="78"/>
        <v>42</v>
      </c>
      <c r="T2547">
        <f t="shared" si="79"/>
        <v>2</v>
      </c>
    </row>
    <row r="2548" spans="1:20" x14ac:dyDescent="0.25">
      <c r="A2548">
        <v>1360829</v>
      </c>
      <c r="B2548">
        <v>118996</v>
      </c>
      <c r="C2548">
        <v>69993</v>
      </c>
      <c r="D2548" t="s">
        <v>23</v>
      </c>
      <c r="E2548" t="s">
        <v>32</v>
      </c>
      <c r="F2548" t="s">
        <v>33</v>
      </c>
      <c r="G2548" t="s">
        <v>1380</v>
      </c>
      <c r="H2548">
        <v>2</v>
      </c>
      <c r="I2548" t="s">
        <v>1381</v>
      </c>
      <c r="K2548">
        <v>40.7411144339194</v>
      </c>
      <c r="L2548">
        <v>-73.9906501942001</v>
      </c>
      <c r="M2548">
        <v>40.732632153107801</v>
      </c>
      <c r="N2548">
        <v>-73.995003463947597</v>
      </c>
      <c r="O2548" s="5">
        <v>41926.576153680558</v>
      </c>
      <c r="P2548" s="5">
        <v>41926.576411886577</v>
      </c>
      <c r="Q2548" s="5">
        <v>41926.581503414352</v>
      </c>
      <c r="R2548" s="5">
        <v>41926.583990243053</v>
      </c>
      <c r="S2548">
        <f t="shared" si="78"/>
        <v>42</v>
      </c>
      <c r="T2548">
        <f t="shared" si="79"/>
        <v>2</v>
      </c>
    </row>
    <row r="2549" spans="1:20" x14ac:dyDescent="0.25">
      <c r="A2549">
        <v>1360845</v>
      </c>
      <c r="B2549">
        <v>371642</v>
      </c>
      <c r="C2549">
        <v>152145</v>
      </c>
      <c r="D2549" t="s">
        <v>23</v>
      </c>
      <c r="E2549" t="s">
        <v>464</v>
      </c>
      <c r="F2549" t="s">
        <v>465</v>
      </c>
      <c r="K2549">
        <v>40.735676762018002</v>
      </c>
      <c r="L2549">
        <v>-73.993829528068602</v>
      </c>
      <c r="M2549">
        <v>40.735348000000002</v>
      </c>
      <c r="N2549">
        <v>-73.983264000000005</v>
      </c>
      <c r="O2549" s="5">
        <v>41926.58012366898</v>
      </c>
      <c r="P2549" s="5">
        <v>41926.579384837962</v>
      </c>
      <c r="Q2549" s="5">
        <v>41926.600696655092</v>
      </c>
      <c r="R2549" s="5">
        <v>41926.610236805558</v>
      </c>
      <c r="S2549">
        <f t="shared" si="78"/>
        <v>42</v>
      </c>
      <c r="T2549">
        <f t="shared" si="79"/>
        <v>2</v>
      </c>
    </row>
    <row r="2550" spans="1:20" x14ac:dyDescent="0.25">
      <c r="A2550">
        <v>1360855</v>
      </c>
      <c r="B2550">
        <v>315075</v>
      </c>
      <c r="C2550">
        <v>43955</v>
      </c>
      <c r="D2550" t="s">
        <v>23</v>
      </c>
      <c r="E2550" t="s">
        <v>510</v>
      </c>
      <c r="F2550" t="s">
        <v>511</v>
      </c>
      <c r="G2550" t="s">
        <v>1895</v>
      </c>
      <c r="H2550">
        <v>1</v>
      </c>
      <c r="I2550" t="s">
        <v>1896</v>
      </c>
      <c r="J2550" s="1">
        <v>3.2312268518518519E-3</v>
      </c>
      <c r="K2550">
        <v>40.735951410513501</v>
      </c>
      <c r="L2550">
        <v>-74.001760416287993</v>
      </c>
      <c r="M2550">
        <v>40.751855989014203</v>
      </c>
      <c r="N2550">
        <v>-73.994537014911202</v>
      </c>
      <c r="O2550" s="5">
        <v>41926.58352763889</v>
      </c>
      <c r="P2550" s="5">
        <v>41926.591617986109</v>
      </c>
      <c r="Q2550" s="5">
        <v>41926.594971307873</v>
      </c>
      <c r="R2550" s="5">
        <v>41926.603122824075</v>
      </c>
      <c r="S2550">
        <f t="shared" si="78"/>
        <v>42</v>
      </c>
      <c r="T2550">
        <f t="shared" si="79"/>
        <v>2</v>
      </c>
    </row>
    <row r="2551" spans="1:20" x14ac:dyDescent="0.25">
      <c r="A2551">
        <v>1360886</v>
      </c>
      <c r="B2551">
        <v>234089</v>
      </c>
      <c r="C2551">
        <v>69993</v>
      </c>
      <c r="D2551" t="s">
        <v>23</v>
      </c>
      <c r="E2551" t="s">
        <v>36</v>
      </c>
      <c r="F2551" t="s">
        <v>37</v>
      </c>
      <c r="G2551" t="s">
        <v>3455</v>
      </c>
      <c r="H2551">
        <v>1</v>
      </c>
      <c r="I2551" t="s">
        <v>478</v>
      </c>
      <c r="J2551" s="1">
        <v>2.7378472222222218E-3</v>
      </c>
      <c r="K2551">
        <v>40.7261096570601</v>
      </c>
      <c r="L2551">
        <v>-74.002491863200504</v>
      </c>
      <c r="M2551">
        <v>40.7200779</v>
      </c>
      <c r="N2551">
        <v>-74.007796400000004</v>
      </c>
      <c r="O2551" s="5">
        <v>41926.586816782408</v>
      </c>
      <c r="P2551" s="5">
        <v>41926.598630347224</v>
      </c>
      <c r="Q2551" s="5">
        <v>41926.604082546299</v>
      </c>
      <c r="R2551" s="5">
        <v>41926.607934907406</v>
      </c>
      <c r="S2551">
        <f t="shared" si="78"/>
        <v>42</v>
      </c>
      <c r="T2551">
        <f t="shared" si="79"/>
        <v>2</v>
      </c>
    </row>
    <row r="2552" spans="1:20" x14ac:dyDescent="0.25">
      <c r="A2552">
        <v>1360937</v>
      </c>
      <c r="B2552">
        <v>62667</v>
      </c>
      <c r="C2552">
        <v>104989</v>
      </c>
      <c r="D2552" t="s">
        <v>23</v>
      </c>
      <c r="E2552" t="s">
        <v>967</v>
      </c>
      <c r="F2552" t="s">
        <v>20</v>
      </c>
      <c r="G2552" t="s">
        <v>1301</v>
      </c>
      <c r="H2552">
        <v>1</v>
      </c>
      <c r="I2552" t="s">
        <v>1302</v>
      </c>
      <c r="J2552" s="1">
        <v>7.5229745370370372E-3</v>
      </c>
      <c r="K2552">
        <v>40.765298953919803</v>
      </c>
      <c r="L2552">
        <v>-73.975667953491197</v>
      </c>
      <c r="M2552">
        <v>40.764021399999997</v>
      </c>
      <c r="N2552">
        <v>-73.962121400000001</v>
      </c>
      <c r="O2552" s="5">
        <v>41926.594603518519</v>
      </c>
      <c r="R2552" s="5">
        <v>41926.630587002313</v>
      </c>
      <c r="S2552">
        <f t="shared" si="78"/>
        <v>42</v>
      </c>
      <c r="T2552">
        <f t="shared" si="79"/>
        <v>2</v>
      </c>
    </row>
    <row r="2553" spans="1:20" x14ac:dyDescent="0.25">
      <c r="A2553">
        <v>1360978</v>
      </c>
      <c r="B2553">
        <v>66947</v>
      </c>
      <c r="C2553">
        <v>81503</v>
      </c>
      <c r="D2553" t="s">
        <v>53</v>
      </c>
      <c r="E2553" t="s">
        <v>32</v>
      </c>
      <c r="F2553" t="s">
        <v>33</v>
      </c>
      <c r="G2553" t="s">
        <v>1477</v>
      </c>
      <c r="H2553">
        <v>1</v>
      </c>
      <c r="I2553" t="s">
        <v>1478</v>
      </c>
      <c r="K2553">
        <v>40.7634462798258</v>
      </c>
      <c r="L2553">
        <v>-73.965230848023893</v>
      </c>
      <c r="M2553">
        <v>40.747787000000002</v>
      </c>
      <c r="N2553">
        <v>-73.977155999999994</v>
      </c>
      <c r="O2553" s="5">
        <v>41926.599730324073</v>
      </c>
      <c r="P2553" s="5">
        <v>41926.600920069446</v>
      </c>
      <c r="Q2553" s="5">
        <v>41926.611914988425</v>
      </c>
      <c r="R2553" s="5">
        <v>41926.627110949077</v>
      </c>
      <c r="S2553">
        <f t="shared" si="78"/>
        <v>42</v>
      </c>
      <c r="T2553">
        <f t="shared" si="79"/>
        <v>2</v>
      </c>
    </row>
    <row r="2554" spans="1:20" x14ac:dyDescent="0.25">
      <c r="A2554">
        <v>1360992</v>
      </c>
      <c r="B2554">
        <v>77549</v>
      </c>
      <c r="C2554">
        <v>145761</v>
      </c>
      <c r="D2554" t="s">
        <v>23</v>
      </c>
      <c r="E2554" t="s">
        <v>3156</v>
      </c>
      <c r="F2554" t="s">
        <v>33</v>
      </c>
      <c r="K2554">
        <v>40.741596402385298</v>
      </c>
      <c r="L2554">
        <v>-73.995746285111693</v>
      </c>
      <c r="M2554">
        <v>40.755501700000003</v>
      </c>
      <c r="N2554">
        <v>-73.977802400000002</v>
      </c>
      <c r="O2554" s="5">
        <v>41926.602350173613</v>
      </c>
      <c r="P2554" s="5">
        <v>41926.602020451392</v>
      </c>
      <c r="Q2554" s="5">
        <v>41926.614749479166</v>
      </c>
      <c r="R2554" s="5">
        <v>41926.627945497683</v>
      </c>
      <c r="S2554">
        <f t="shared" si="78"/>
        <v>42</v>
      </c>
      <c r="T2554">
        <f t="shared" si="79"/>
        <v>2</v>
      </c>
    </row>
    <row r="2555" spans="1:20" x14ac:dyDescent="0.25">
      <c r="A2555">
        <v>1361043</v>
      </c>
      <c r="B2555">
        <v>194721</v>
      </c>
      <c r="C2555">
        <v>84093</v>
      </c>
      <c r="D2555" t="s">
        <v>23</v>
      </c>
      <c r="E2555" t="s">
        <v>243</v>
      </c>
      <c r="F2555" t="s">
        <v>70</v>
      </c>
      <c r="G2555" t="s">
        <v>831</v>
      </c>
      <c r="H2555">
        <v>1</v>
      </c>
      <c r="I2555" t="s">
        <v>615</v>
      </c>
      <c r="K2555">
        <v>40.731795470614898</v>
      </c>
      <c r="L2555">
        <v>-73.985672593116803</v>
      </c>
      <c r="M2555">
        <v>40.723676400000002</v>
      </c>
      <c r="N2555">
        <v>-74.010723499999997</v>
      </c>
      <c r="O2555" s="5">
        <v>41926.607284502315</v>
      </c>
      <c r="P2555" s="5">
        <v>41926.606286574075</v>
      </c>
      <c r="Q2555" s="5">
        <v>41926.610684918982</v>
      </c>
      <c r="R2555" s="5">
        <v>41926.628035162037</v>
      </c>
      <c r="S2555">
        <f t="shared" si="78"/>
        <v>42</v>
      </c>
      <c r="T2555">
        <f t="shared" si="79"/>
        <v>2</v>
      </c>
    </row>
    <row r="2556" spans="1:20" x14ac:dyDescent="0.25">
      <c r="A2556">
        <v>1361067</v>
      </c>
      <c r="B2556">
        <v>54540</v>
      </c>
      <c r="C2556">
        <v>165094</v>
      </c>
      <c r="D2556" t="s">
        <v>23</v>
      </c>
      <c r="E2556" t="s">
        <v>226</v>
      </c>
      <c r="F2556" t="s">
        <v>91</v>
      </c>
      <c r="G2556" t="s">
        <v>2315</v>
      </c>
      <c r="H2556">
        <v>1</v>
      </c>
      <c r="I2556" t="s">
        <v>128</v>
      </c>
      <c r="J2556" s="1">
        <v>4.0323958333333331E-3</v>
      </c>
      <c r="K2556">
        <v>40.723019825000002</v>
      </c>
      <c r="L2556">
        <v>-73.995853999999994</v>
      </c>
      <c r="M2556">
        <v>40.728136999999997</v>
      </c>
      <c r="N2556">
        <v>-73.983509999999995</v>
      </c>
      <c r="O2556" s="5">
        <v>41926.611455810184</v>
      </c>
      <c r="P2556" s="5">
        <v>41926.626737175924</v>
      </c>
      <c r="Q2556" s="5">
        <v>41926.633893530096</v>
      </c>
      <c r="R2556" s="5">
        <v>41926.639706550923</v>
      </c>
      <c r="S2556">
        <f t="shared" si="78"/>
        <v>42</v>
      </c>
      <c r="T2556">
        <f t="shared" si="79"/>
        <v>2</v>
      </c>
    </row>
    <row r="2557" spans="1:20" x14ac:dyDescent="0.25">
      <c r="A2557">
        <v>1361095</v>
      </c>
      <c r="B2557">
        <v>68446</v>
      </c>
      <c r="C2557">
        <v>152053</v>
      </c>
      <c r="D2557" t="s">
        <v>23</v>
      </c>
      <c r="E2557" t="s">
        <v>654</v>
      </c>
      <c r="F2557" t="s">
        <v>224</v>
      </c>
      <c r="G2557" t="s">
        <v>1754</v>
      </c>
      <c r="H2557">
        <v>1</v>
      </c>
      <c r="I2557" t="s">
        <v>249</v>
      </c>
      <c r="K2557">
        <v>40.7430754234856</v>
      </c>
      <c r="L2557">
        <v>-73.989146591960605</v>
      </c>
      <c r="M2557">
        <v>40.7402012382978</v>
      </c>
      <c r="N2557">
        <v>-73.9883351110213</v>
      </c>
      <c r="O2557" s="5">
        <v>41926.614354155092</v>
      </c>
      <c r="P2557" s="5">
        <v>41926.61711201389</v>
      </c>
      <c r="Q2557" s="5">
        <v>41926.630450034725</v>
      </c>
      <c r="R2557" s="5">
        <v>41926.636674780093</v>
      </c>
      <c r="S2557">
        <f t="shared" si="78"/>
        <v>42</v>
      </c>
      <c r="T2557">
        <f t="shared" si="79"/>
        <v>2</v>
      </c>
    </row>
    <row r="2558" spans="1:20" x14ac:dyDescent="0.25">
      <c r="A2558">
        <v>1361214</v>
      </c>
      <c r="B2558">
        <v>62730</v>
      </c>
      <c r="C2558">
        <v>122837</v>
      </c>
      <c r="D2558" t="s">
        <v>23</v>
      </c>
      <c r="E2558" t="s">
        <v>137</v>
      </c>
      <c r="F2558" t="s">
        <v>115</v>
      </c>
      <c r="G2558" t="s">
        <v>2055</v>
      </c>
      <c r="H2558">
        <v>1</v>
      </c>
      <c r="I2558" t="s">
        <v>31</v>
      </c>
      <c r="J2558" s="1">
        <v>4.978923611111111E-3</v>
      </c>
      <c r="K2558">
        <v>40.721323186970601</v>
      </c>
      <c r="L2558">
        <v>-74.009732007980304</v>
      </c>
      <c r="M2558">
        <v>40.720115999999997</v>
      </c>
      <c r="N2558">
        <v>-73.999296999999999</v>
      </c>
      <c r="O2558" s="5">
        <v>41926.625573888887</v>
      </c>
      <c r="P2558" s="5">
        <v>41926.634318402779</v>
      </c>
      <c r="Q2558" s="5">
        <v>41926.642164131947</v>
      </c>
      <c r="R2558" s="5">
        <v>41926.647995011575</v>
      </c>
      <c r="S2558">
        <f t="shared" si="78"/>
        <v>42</v>
      </c>
      <c r="T2558">
        <f t="shared" si="79"/>
        <v>2</v>
      </c>
    </row>
    <row r="2559" spans="1:20" x14ac:dyDescent="0.25">
      <c r="A2559">
        <v>1361282</v>
      </c>
      <c r="B2559">
        <v>378200</v>
      </c>
      <c r="C2559">
        <v>112851</v>
      </c>
      <c r="D2559" t="s">
        <v>85</v>
      </c>
      <c r="E2559" t="s">
        <v>2524</v>
      </c>
      <c r="F2559" t="s">
        <v>49</v>
      </c>
      <c r="K2559">
        <v>40.777608042405603</v>
      </c>
      <c r="L2559">
        <v>-73.9520061813475</v>
      </c>
      <c r="M2559">
        <v>40.759030699999997</v>
      </c>
      <c r="N2559">
        <v>-73.994566500000005</v>
      </c>
      <c r="O2559" s="5">
        <v>41926.636533888886</v>
      </c>
      <c r="P2559" s="5">
        <v>41926.646796944442</v>
      </c>
      <c r="Q2559" s="5">
        <v>41926.661264363429</v>
      </c>
      <c r="R2559" s="5">
        <v>41926.677990219905</v>
      </c>
      <c r="S2559">
        <f t="shared" si="78"/>
        <v>42</v>
      </c>
      <c r="T2559">
        <f t="shared" si="79"/>
        <v>2</v>
      </c>
    </row>
    <row r="2560" spans="1:20" x14ac:dyDescent="0.25">
      <c r="A2560">
        <v>1361306</v>
      </c>
      <c r="B2560">
        <v>189791</v>
      </c>
      <c r="C2560">
        <v>90681</v>
      </c>
      <c r="D2560" t="s">
        <v>23</v>
      </c>
      <c r="E2560" t="s">
        <v>358</v>
      </c>
      <c r="F2560" t="s">
        <v>49</v>
      </c>
      <c r="G2560" t="s">
        <v>359</v>
      </c>
      <c r="H2560">
        <v>3</v>
      </c>
      <c r="I2560" t="s">
        <v>360</v>
      </c>
      <c r="K2560">
        <v>40.718024999999997</v>
      </c>
      <c r="L2560">
        <v>-73.989769999999993</v>
      </c>
      <c r="M2560">
        <v>40.756419000000001</v>
      </c>
      <c r="N2560">
        <v>-73.975076000000001</v>
      </c>
      <c r="O2560" s="5">
        <v>41926.637560659721</v>
      </c>
      <c r="P2560" s="5">
        <v>41926.639150659721</v>
      </c>
      <c r="Q2560" s="5">
        <v>41926.647026180559</v>
      </c>
      <c r="R2560" s="5">
        <v>41926.66296321759</v>
      </c>
      <c r="S2560">
        <f t="shared" si="78"/>
        <v>42</v>
      </c>
      <c r="T2560">
        <f t="shared" si="79"/>
        <v>2</v>
      </c>
    </row>
    <row r="2561" spans="1:20" x14ac:dyDescent="0.25">
      <c r="A2561">
        <v>1361316</v>
      </c>
      <c r="B2561">
        <v>138024</v>
      </c>
      <c r="C2561">
        <v>143085</v>
      </c>
      <c r="D2561" t="s">
        <v>53</v>
      </c>
      <c r="E2561" t="s">
        <v>300</v>
      </c>
      <c r="F2561" t="s">
        <v>70</v>
      </c>
      <c r="G2561" t="s">
        <v>3096</v>
      </c>
      <c r="H2561">
        <v>5</v>
      </c>
      <c r="I2561" t="s">
        <v>302</v>
      </c>
      <c r="K2561">
        <v>40.770674225957698</v>
      </c>
      <c r="L2561">
        <v>-73.966114756096204</v>
      </c>
      <c r="M2561">
        <v>40.769673400000002</v>
      </c>
      <c r="N2561">
        <v>-73.980986999999999</v>
      </c>
      <c r="O2561" s="5">
        <v>41926.639124953705</v>
      </c>
      <c r="P2561" s="5">
        <v>41926.655129178238</v>
      </c>
      <c r="Q2561" s="5">
        <v>41926.666121724535</v>
      </c>
      <c r="R2561" s="5">
        <v>41926.678640636572</v>
      </c>
      <c r="S2561">
        <f t="shared" si="78"/>
        <v>42</v>
      </c>
      <c r="T2561">
        <f t="shared" si="79"/>
        <v>2</v>
      </c>
    </row>
    <row r="2562" spans="1:20" x14ac:dyDescent="0.25">
      <c r="A2562">
        <v>1361390</v>
      </c>
      <c r="B2562">
        <v>106286</v>
      </c>
      <c r="C2562">
        <v>57186</v>
      </c>
      <c r="D2562" t="s">
        <v>23</v>
      </c>
      <c r="E2562" t="s">
        <v>981</v>
      </c>
      <c r="K2562">
        <v>40.764203524373698</v>
      </c>
      <c r="L2562">
        <v>-73.968777935129907</v>
      </c>
      <c r="M2562">
        <v>40.7428563</v>
      </c>
      <c r="N2562">
        <v>-73.991165600000002</v>
      </c>
      <c r="O2562" s="5">
        <v>41926.648975312499</v>
      </c>
      <c r="P2562" s="5">
        <v>41926.649922997683</v>
      </c>
      <c r="Q2562" s="5">
        <v>41926.655021759259</v>
      </c>
      <c r="R2562" s="5">
        <v>41926.668068009261</v>
      </c>
      <c r="S2562">
        <f t="shared" si="78"/>
        <v>42</v>
      </c>
      <c r="T2562">
        <f t="shared" si="79"/>
        <v>2</v>
      </c>
    </row>
    <row r="2563" spans="1:20" x14ac:dyDescent="0.25">
      <c r="A2563">
        <v>1361616</v>
      </c>
      <c r="B2563">
        <v>316818</v>
      </c>
      <c r="C2563">
        <v>157596</v>
      </c>
      <c r="D2563" t="s">
        <v>23</v>
      </c>
      <c r="E2563" t="s">
        <v>2874</v>
      </c>
      <c r="F2563" t="s">
        <v>49</v>
      </c>
      <c r="K2563">
        <v>40.765278000000002</v>
      </c>
      <c r="L2563">
        <v>-73.957701999999998</v>
      </c>
      <c r="M2563">
        <v>40.766866299999997</v>
      </c>
      <c r="N2563">
        <v>-73.960955999999996</v>
      </c>
      <c r="O2563" s="5">
        <v>41926.678427650462</v>
      </c>
      <c r="P2563" s="5">
        <v>41926.6768433912</v>
      </c>
      <c r="Q2563" s="5">
        <v>41926.69234494213</v>
      </c>
      <c r="R2563" s="5">
        <v>41926.696523101855</v>
      </c>
      <c r="S2563">
        <f t="shared" ref="S2563:S2626" si="80">WEEKNUM(O2563,21)</f>
        <v>42</v>
      </c>
      <c r="T2563">
        <f t="shared" ref="T2563:T2626" si="81">WEEKDAY(O2563,11)</f>
        <v>2</v>
      </c>
    </row>
    <row r="2564" spans="1:20" x14ac:dyDescent="0.25">
      <c r="A2564">
        <v>1361666</v>
      </c>
      <c r="B2564">
        <v>103408</v>
      </c>
      <c r="C2564">
        <v>163828</v>
      </c>
      <c r="D2564" t="s">
        <v>314</v>
      </c>
      <c r="E2564" t="s">
        <v>409</v>
      </c>
      <c r="F2564" t="s">
        <v>342</v>
      </c>
      <c r="G2564" t="s">
        <v>3771</v>
      </c>
      <c r="H2564">
        <v>2</v>
      </c>
      <c r="I2564" t="s">
        <v>411</v>
      </c>
      <c r="J2564" s="1">
        <v>3.3762731481481478E-3</v>
      </c>
      <c r="K2564">
        <v>40.732935902065101</v>
      </c>
      <c r="L2564">
        <v>-73.986443521670196</v>
      </c>
      <c r="M2564">
        <v>40.751382499999998</v>
      </c>
      <c r="N2564">
        <v>-73.986231799999999</v>
      </c>
      <c r="O2564" s="5">
        <v>41926.688211608795</v>
      </c>
      <c r="R2564" s="5">
        <v>41926.722839942129</v>
      </c>
      <c r="S2564">
        <f t="shared" si="80"/>
        <v>42</v>
      </c>
      <c r="T2564">
        <f t="shared" si="81"/>
        <v>2</v>
      </c>
    </row>
    <row r="2565" spans="1:20" x14ac:dyDescent="0.25">
      <c r="A2565">
        <v>1361699</v>
      </c>
      <c r="B2565">
        <v>70315</v>
      </c>
      <c r="C2565">
        <v>139995</v>
      </c>
      <c r="D2565" t="s">
        <v>23</v>
      </c>
      <c r="E2565" t="s">
        <v>229</v>
      </c>
      <c r="G2565" t="s">
        <v>1269</v>
      </c>
      <c r="H2565">
        <v>1</v>
      </c>
      <c r="I2565" t="s">
        <v>478</v>
      </c>
      <c r="K2565">
        <v>40.722307066359498</v>
      </c>
      <c r="L2565">
        <v>-73.987351655960097</v>
      </c>
      <c r="M2565">
        <v>40.7222188</v>
      </c>
      <c r="N2565">
        <v>-74.008316699999995</v>
      </c>
      <c r="O2565" s="5">
        <v>41926.692158622682</v>
      </c>
      <c r="P2565" s="5">
        <v>41926.692445509259</v>
      </c>
      <c r="Q2565" s="5">
        <v>41926.709332696759</v>
      </c>
      <c r="R2565" s="5">
        <v>41926.720659351849</v>
      </c>
      <c r="S2565">
        <f t="shared" si="80"/>
        <v>42</v>
      </c>
      <c r="T2565">
        <f t="shared" si="81"/>
        <v>2</v>
      </c>
    </row>
    <row r="2566" spans="1:20" x14ac:dyDescent="0.25">
      <c r="A2566">
        <v>1361724</v>
      </c>
      <c r="B2566">
        <v>72639</v>
      </c>
      <c r="C2566">
        <v>157596</v>
      </c>
      <c r="D2566" t="s">
        <v>23</v>
      </c>
      <c r="E2566" t="s">
        <v>265</v>
      </c>
      <c r="F2566" t="s">
        <v>20</v>
      </c>
      <c r="G2566" t="s">
        <v>3335</v>
      </c>
      <c r="H2566">
        <v>1</v>
      </c>
      <c r="I2566" t="s">
        <v>249</v>
      </c>
      <c r="J2566" s="1">
        <v>2.1121412037037037E-3</v>
      </c>
      <c r="K2566">
        <v>40.758938763836703</v>
      </c>
      <c r="L2566">
        <v>-73.968531133448096</v>
      </c>
      <c r="M2566">
        <v>40.780897000000003</v>
      </c>
      <c r="N2566">
        <v>-73.958620999999994</v>
      </c>
      <c r="O2566" s="5">
        <v>41926.696860312499</v>
      </c>
      <c r="P2566" s="5">
        <v>41926.702881724537</v>
      </c>
      <c r="Q2566" s="5">
        <v>41926.711145150461</v>
      </c>
      <c r="R2566" s="5">
        <v>41926.720476967595</v>
      </c>
      <c r="S2566">
        <f t="shared" si="80"/>
        <v>42</v>
      </c>
      <c r="T2566">
        <f t="shared" si="81"/>
        <v>2</v>
      </c>
    </row>
    <row r="2567" spans="1:20" x14ac:dyDescent="0.25">
      <c r="A2567">
        <v>1361850</v>
      </c>
      <c r="B2567">
        <v>253951</v>
      </c>
      <c r="C2567">
        <v>20217</v>
      </c>
      <c r="D2567" t="s">
        <v>53</v>
      </c>
      <c r="E2567" t="s">
        <v>36</v>
      </c>
      <c r="F2567" t="s">
        <v>37</v>
      </c>
      <c r="G2567" t="s">
        <v>827</v>
      </c>
      <c r="H2567">
        <v>1</v>
      </c>
      <c r="I2567" t="s">
        <v>39</v>
      </c>
      <c r="J2567" s="1">
        <v>3.9956134259259259E-3</v>
      </c>
      <c r="K2567">
        <v>40.7261096570601</v>
      </c>
      <c r="L2567">
        <v>-74.002491863200504</v>
      </c>
      <c r="M2567">
        <v>40.719918494070903</v>
      </c>
      <c r="N2567">
        <v>-73.995077662055294</v>
      </c>
      <c r="O2567" s="5">
        <v>41926.714519004629</v>
      </c>
      <c r="P2567" s="5">
        <v>41926.740540925923</v>
      </c>
      <c r="Q2567" s="5">
        <v>41926.746502060189</v>
      </c>
      <c r="R2567" s="5">
        <v>41926.751199953702</v>
      </c>
      <c r="S2567">
        <f t="shared" si="80"/>
        <v>42</v>
      </c>
      <c r="T2567">
        <f t="shared" si="81"/>
        <v>2</v>
      </c>
    </row>
    <row r="2568" spans="1:20" x14ac:dyDescent="0.25">
      <c r="A2568">
        <v>1361878</v>
      </c>
      <c r="B2568">
        <v>68494</v>
      </c>
      <c r="C2568">
        <v>157086</v>
      </c>
      <c r="D2568" t="s">
        <v>53</v>
      </c>
      <c r="E2568" t="s">
        <v>1211</v>
      </c>
      <c r="K2568">
        <v>40.707031294694403</v>
      </c>
      <c r="L2568">
        <v>-74.010568941045804</v>
      </c>
      <c r="M2568">
        <v>40.774573699999998</v>
      </c>
      <c r="N2568">
        <v>-73.990978600000005</v>
      </c>
      <c r="O2568" s="5">
        <v>41926.717348842591</v>
      </c>
      <c r="P2568" s="5">
        <v>41926.728356851854</v>
      </c>
      <c r="Q2568" s="5">
        <v>41926.740879687502</v>
      </c>
      <c r="R2568" s="5">
        <v>41926.769110081019</v>
      </c>
      <c r="S2568">
        <f t="shared" si="80"/>
        <v>42</v>
      </c>
      <c r="T2568">
        <f t="shared" si="81"/>
        <v>2</v>
      </c>
    </row>
    <row r="2569" spans="1:20" x14ac:dyDescent="0.25">
      <c r="A2569">
        <v>1361935</v>
      </c>
      <c r="B2569">
        <v>120833</v>
      </c>
      <c r="C2569">
        <v>101359</v>
      </c>
      <c r="D2569" t="s">
        <v>23</v>
      </c>
      <c r="E2569" t="s">
        <v>28</v>
      </c>
      <c r="F2569" t="s">
        <v>29</v>
      </c>
      <c r="G2569" t="s">
        <v>30</v>
      </c>
      <c r="H2569">
        <v>1</v>
      </c>
      <c r="I2569" t="s">
        <v>31</v>
      </c>
      <c r="J2569" s="1">
        <v>2.8139004629629629E-3</v>
      </c>
      <c r="K2569">
        <v>40.746131207852798</v>
      </c>
      <c r="L2569">
        <v>-73.978103399276705</v>
      </c>
      <c r="M2569">
        <v>40.741964600000003</v>
      </c>
      <c r="N2569">
        <v>-73.986185899999995</v>
      </c>
      <c r="O2569" s="5">
        <v>41926.725391041669</v>
      </c>
      <c r="P2569" s="5">
        <v>41926.73679141204</v>
      </c>
      <c r="Q2569" s="5">
        <v>41926.745585810182</v>
      </c>
      <c r="R2569" s="5">
        <v>41926.749068576391</v>
      </c>
      <c r="S2569">
        <f t="shared" si="80"/>
        <v>42</v>
      </c>
      <c r="T2569">
        <f t="shared" si="81"/>
        <v>2</v>
      </c>
    </row>
    <row r="2570" spans="1:20" x14ac:dyDescent="0.25">
      <c r="A2570">
        <v>1362043</v>
      </c>
      <c r="B2570">
        <v>375049</v>
      </c>
      <c r="C2570">
        <v>112851</v>
      </c>
      <c r="D2570" t="s">
        <v>85</v>
      </c>
      <c r="E2570" t="s">
        <v>54</v>
      </c>
      <c r="F2570" t="s">
        <v>29</v>
      </c>
      <c r="G2570" t="s">
        <v>660</v>
      </c>
      <c r="H2570">
        <v>1</v>
      </c>
      <c r="I2570" t="s">
        <v>620</v>
      </c>
      <c r="K2570">
        <v>40.758456774983799</v>
      </c>
      <c r="L2570">
        <v>-73.989140466129399</v>
      </c>
      <c r="M2570">
        <v>40.740527399999998</v>
      </c>
      <c r="N2570">
        <v>-73.976681400000004</v>
      </c>
      <c r="O2570" s="5">
        <v>41926.738597222226</v>
      </c>
      <c r="R2570" s="5">
        <v>41926.770405219904</v>
      </c>
      <c r="S2570">
        <f t="shared" si="80"/>
        <v>42</v>
      </c>
      <c r="T2570">
        <f t="shared" si="81"/>
        <v>2</v>
      </c>
    </row>
    <row r="2571" spans="1:20" x14ac:dyDescent="0.25">
      <c r="A2571">
        <v>1362058</v>
      </c>
      <c r="B2571">
        <v>114652</v>
      </c>
      <c r="C2571">
        <v>54356</v>
      </c>
      <c r="D2571" t="s">
        <v>53</v>
      </c>
      <c r="E2571" t="s">
        <v>3763</v>
      </c>
      <c r="K2571">
        <v>40.715085999999999</v>
      </c>
      <c r="L2571">
        <v>-73.964935999999994</v>
      </c>
      <c r="M2571">
        <v>40.679408000000002</v>
      </c>
      <c r="N2571">
        <v>-73.969318999999999</v>
      </c>
      <c r="O2571" s="5">
        <v>41926.740370775464</v>
      </c>
      <c r="P2571" s="5">
        <v>41926.740207696763</v>
      </c>
      <c r="Q2571" s="5">
        <v>41926.75640431713</v>
      </c>
      <c r="R2571" s="5">
        <v>41926.770247962966</v>
      </c>
      <c r="S2571">
        <f t="shared" si="80"/>
        <v>42</v>
      </c>
      <c r="T2571">
        <f t="shared" si="81"/>
        <v>2</v>
      </c>
    </row>
    <row r="2572" spans="1:20" x14ac:dyDescent="0.25">
      <c r="A2572">
        <v>1362071</v>
      </c>
      <c r="B2572">
        <v>90113</v>
      </c>
      <c r="C2572">
        <v>106964</v>
      </c>
      <c r="D2572" t="s">
        <v>23</v>
      </c>
      <c r="E2572" t="s">
        <v>36</v>
      </c>
      <c r="F2572" t="s">
        <v>37</v>
      </c>
      <c r="G2572" t="s">
        <v>3201</v>
      </c>
      <c r="H2572">
        <v>1</v>
      </c>
      <c r="I2572" t="s">
        <v>113</v>
      </c>
      <c r="J2572" s="1">
        <v>8.5043865740740739E-3</v>
      </c>
      <c r="K2572">
        <v>40.7261096570601</v>
      </c>
      <c r="L2572">
        <v>-74.002491863200504</v>
      </c>
      <c r="M2572">
        <v>40.736963000000003</v>
      </c>
      <c r="N2572">
        <v>-73.993843499999997</v>
      </c>
      <c r="O2572" s="5">
        <v>41926.74179511574</v>
      </c>
      <c r="P2572" s="5">
        <v>41926.743694236109</v>
      </c>
      <c r="Q2572" s="5">
        <v>41926.75814943287</v>
      </c>
      <c r="R2572" s="5">
        <v>41926.768231782407</v>
      </c>
      <c r="S2572">
        <f t="shared" si="80"/>
        <v>42</v>
      </c>
      <c r="T2572">
        <f t="shared" si="81"/>
        <v>2</v>
      </c>
    </row>
    <row r="2573" spans="1:20" x14ac:dyDescent="0.25">
      <c r="A2573">
        <v>1362077</v>
      </c>
      <c r="B2573">
        <v>100889</v>
      </c>
      <c r="C2573">
        <v>147798</v>
      </c>
      <c r="D2573" t="s">
        <v>23</v>
      </c>
      <c r="E2573" t="s">
        <v>243</v>
      </c>
      <c r="F2573" t="s">
        <v>70</v>
      </c>
      <c r="G2573" t="s">
        <v>1195</v>
      </c>
      <c r="H2573">
        <v>1</v>
      </c>
      <c r="I2573" t="s">
        <v>319</v>
      </c>
      <c r="K2573">
        <v>40.7628429402262</v>
      </c>
      <c r="L2573">
        <v>-73.975745647432205</v>
      </c>
      <c r="M2573">
        <v>40.764703761771699</v>
      </c>
      <c r="N2573">
        <v>-73.976054767135196</v>
      </c>
      <c r="O2573" s="5">
        <v>41926.742459652778</v>
      </c>
      <c r="P2573" s="5">
        <v>41926.747040949071</v>
      </c>
      <c r="Q2573" s="5">
        <v>41926.761490671299</v>
      </c>
      <c r="R2573" s="5">
        <v>41926.763026840279</v>
      </c>
      <c r="S2573">
        <f t="shared" si="80"/>
        <v>42</v>
      </c>
      <c r="T2573">
        <f t="shared" si="81"/>
        <v>2</v>
      </c>
    </row>
    <row r="2574" spans="1:20" x14ac:dyDescent="0.25">
      <c r="A2574">
        <v>1362091</v>
      </c>
      <c r="B2574">
        <v>128591</v>
      </c>
      <c r="C2574">
        <v>118707</v>
      </c>
      <c r="D2574" t="s">
        <v>53</v>
      </c>
      <c r="E2574" t="s">
        <v>500</v>
      </c>
      <c r="F2574" t="s">
        <v>501</v>
      </c>
      <c r="G2574" t="s">
        <v>2998</v>
      </c>
      <c r="H2574">
        <v>1</v>
      </c>
      <c r="I2574" t="s">
        <v>503</v>
      </c>
      <c r="K2574">
        <v>40.779598</v>
      </c>
      <c r="L2574">
        <v>-73.947388000000004</v>
      </c>
      <c r="M2574">
        <v>40.746060399999998</v>
      </c>
      <c r="N2574">
        <v>-73.994673800000001</v>
      </c>
      <c r="O2574" s="5">
        <v>41926.744424212964</v>
      </c>
      <c r="R2574" s="5">
        <v>41926.795668611114</v>
      </c>
      <c r="S2574">
        <f t="shared" si="80"/>
        <v>42</v>
      </c>
      <c r="T2574">
        <f t="shared" si="81"/>
        <v>2</v>
      </c>
    </row>
    <row r="2575" spans="1:20" x14ac:dyDescent="0.25">
      <c r="A2575">
        <v>1362093</v>
      </c>
      <c r="B2575">
        <v>100536</v>
      </c>
      <c r="C2575">
        <v>157596</v>
      </c>
      <c r="D2575" t="s">
        <v>23</v>
      </c>
      <c r="E2575" t="s">
        <v>54</v>
      </c>
      <c r="F2575" t="s">
        <v>29</v>
      </c>
      <c r="G2575" t="s">
        <v>330</v>
      </c>
      <c r="H2575">
        <v>1</v>
      </c>
      <c r="I2575" t="s">
        <v>56</v>
      </c>
      <c r="K2575">
        <v>40.779126065705498</v>
      </c>
      <c r="L2575">
        <v>-73.954904894578206</v>
      </c>
      <c r="M2575">
        <v>40.765967600000003</v>
      </c>
      <c r="N2575">
        <v>-73.961998199999996</v>
      </c>
      <c r="O2575" s="5">
        <v>41926.745582881944</v>
      </c>
      <c r="P2575" s="5">
        <v>41926.746284837966</v>
      </c>
      <c r="Q2575" s="5">
        <v>41926.754046388887</v>
      </c>
      <c r="R2575" s="5">
        <v>41926.761683020835</v>
      </c>
      <c r="S2575">
        <f t="shared" si="80"/>
        <v>42</v>
      </c>
      <c r="T2575">
        <f t="shared" si="81"/>
        <v>2</v>
      </c>
    </row>
    <row r="2576" spans="1:20" x14ac:dyDescent="0.25">
      <c r="A2576">
        <v>1362144</v>
      </c>
      <c r="B2576">
        <v>60052</v>
      </c>
      <c r="C2576">
        <v>123581</v>
      </c>
      <c r="D2576" t="s">
        <v>23</v>
      </c>
      <c r="E2576" t="s">
        <v>298</v>
      </c>
      <c r="G2576" t="s">
        <v>3680</v>
      </c>
      <c r="H2576">
        <v>2</v>
      </c>
      <c r="I2576" t="s">
        <v>115</v>
      </c>
      <c r="J2576" s="1">
        <v>7.200729166666666E-3</v>
      </c>
      <c r="K2576">
        <v>40.771393000000003</v>
      </c>
      <c r="L2576">
        <v>-73.952760999999995</v>
      </c>
      <c r="M2576">
        <v>40.759070999999999</v>
      </c>
      <c r="N2576">
        <v>-73.975954000000002</v>
      </c>
      <c r="O2576" s="5">
        <v>41926.754311504628</v>
      </c>
      <c r="P2576" s="5">
        <v>41926.76418755787</v>
      </c>
      <c r="Q2576" s="5">
        <v>41926.774143993054</v>
      </c>
      <c r="R2576" s="5">
        <v>41926.787485671295</v>
      </c>
      <c r="S2576">
        <f t="shared" si="80"/>
        <v>42</v>
      </c>
      <c r="T2576">
        <f t="shared" si="81"/>
        <v>2</v>
      </c>
    </row>
    <row r="2577" spans="1:20" x14ac:dyDescent="0.25">
      <c r="A2577">
        <v>1362147</v>
      </c>
      <c r="B2577">
        <v>150577</v>
      </c>
      <c r="C2577">
        <v>61900</v>
      </c>
      <c r="D2577" t="s">
        <v>23</v>
      </c>
      <c r="E2577" t="s">
        <v>219</v>
      </c>
      <c r="F2577" t="s">
        <v>37</v>
      </c>
      <c r="G2577" t="s">
        <v>429</v>
      </c>
      <c r="H2577">
        <v>1</v>
      </c>
      <c r="I2577" t="s">
        <v>136</v>
      </c>
      <c r="J2577" s="1">
        <v>4.7560416666666662E-3</v>
      </c>
      <c r="K2577">
        <v>40.716725764782701</v>
      </c>
      <c r="L2577">
        <v>-74.008250645521898</v>
      </c>
      <c r="M2577">
        <v>40.7207899</v>
      </c>
      <c r="N2577">
        <v>-74.002045699999996</v>
      </c>
      <c r="O2577" s="5">
        <v>41926.754979953701</v>
      </c>
      <c r="R2577" s="5">
        <v>41926.785620324074</v>
      </c>
      <c r="S2577">
        <f t="shared" si="80"/>
        <v>42</v>
      </c>
      <c r="T2577">
        <f t="shared" si="81"/>
        <v>2</v>
      </c>
    </row>
    <row r="2578" spans="1:20" x14ac:dyDescent="0.25">
      <c r="A2578">
        <v>1362146</v>
      </c>
      <c r="B2578">
        <v>328357</v>
      </c>
      <c r="C2578">
        <v>65763</v>
      </c>
      <c r="D2578" t="s">
        <v>23</v>
      </c>
      <c r="E2578" t="s">
        <v>54</v>
      </c>
      <c r="F2578" t="s">
        <v>29</v>
      </c>
      <c r="G2578" t="s">
        <v>564</v>
      </c>
      <c r="H2578">
        <v>1</v>
      </c>
      <c r="I2578" t="s">
        <v>56</v>
      </c>
      <c r="K2578">
        <v>40.7152793278103</v>
      </c>
      <c r="L2578">
        <v>-74.014860391616807</v>
      </c>
      <c r="M2578">
        <v>40.731310999999998</v>
      </c>
      <c r="N2578">
        <v>-74.008219999999994</v>
      </c>
      <c r="O2578" s="5">
        <v>41926.755016944444</v>
      </c>
      <c r="P2578" s="5">
        <v>41926.754545011572</v>
      </c>
      <c r="Q2578" s="5">
        <v>41926.763582476851</v>
      </c>
      <c r="R2578" s="5">
        <v>41926.772138182867</v>
      </c>
      <c r="S2578">
        <f t="shared" si="80"/>
        <v>42</v>
      </c>
      <c r="T2578">
        <f t="shared" si="81"/>
        <v>2</v>
      </c>
    </row>
    <row r="2579" spans="1:20" x14ac:dyDescent="0.25">
      <c r="A2579">
        <v>1362172</v>
      </c>
      <c r="B2579">
        <v>140477</v>
      </c>
      <c r="C2579">
        <v>32580</v>
      </c>
      <c r="D2579" t="s">
        <v>23</v>
      </c>
      <c r="E2579" t="s">
        <v>290</v>
      </c>
      <c r="F2579" t="s">
        <v>45</v>
      </c>
      <c r="G2579" t="s">
        <v>175</v>
      </c>
      <c r="H2579">
        <v>1</v>
      </c>
      <c r="I2579" t="s">
        <v>604</v>
      </c>
      <c r="J2579" s="1">
        <v>5.2570370370370366E-3</v>
      </c>
      <c r="K2579">
        <v>40.784077256376399</v>
      </c>
      <c r="L2579">
        <v>-73.9776224098444</v>
      </c>
      <c r="M2579">
        <v>40.773260625974899</v>
      </c>
      <c r="N2579">
        <v>-73.958890935120905</v>
      </c>
      <c r="O2579" s="5">
        <v>41926.757916712966</v>
      </c>
      <c r="P2579" s="5">
        <v>41926.771693483795</v>
      </c>
      <c r="Q2579" s="5">
        <v>41926.77539894676</v>
      </c>
      <c r="R2579" s="5">
        <v>41926.783263634257</v>
      </c>
      <c r="S2579">
        <f t="shared" si="80"/>
        <v>42</v>
      </c>
      <c r="T2579">
        <f t="shared" si="81"/>
        <v>2</v>
      </c>
    </row>
    <row r="2580" spans="1:20" x14ac:dyDescent="0.25">
      <c r="A2580">
        <v>1362174</v>
      </c>
      <c r="B2580">
        <v>150599</v>
      </c>
      <c r="C2580">
        <v>125504</v>
      </c>
      <c r="D2580" t="s">
        <v>23</v>
      </c>
      <c r="E2580" t="s">
        <v>54</v>
      </c>
      <c r="F2580" t="s">
        <v>29</v>
      </c>
      <c r="G2580" t="s">
        <v>151</v>
      </c>
      <c r="H2580">
        <v>2</v>
      </c>
      <c r="I2580" t="s">
        <v>151</v>
      </c>
      <c r="K2580">
        <v>40.780825773220101</v>
      </c>
      <c r="L2580">
        <v>-73.976483345031696</v>
      </c>
      <c r="M2580">
        <v>40.774408506146202</v>
      </c>
      <c r="N2580">
        <v>-73.990254935895294</v>
      </c>
      <c r="O2580" s="5">
        <v>41926.75834709491</v>
      </c>
      <c r="P2580" s="5">
        <v>41926.758498506948</v>
      </c>
      <c r="Q2580" s="5">
        <v>41926.772213206015</v>
      </c>
      <c r="R2580" s="5">
        <v>41926.778502349538</v>
      </c>
      <c r="S2580">
        <f t="shared" si="80"/>
        <v>42</v>
      </c>
      <c r="T2580">
        <f t="shared" si="81"/>
        <v>2</v>
      </c>
    </row>
    <row r="2581" spans="1:20" x14ac:dyDescent="0.25">
      <c r="A2581">
        <v>1362210</v>
      </c>
      <c r="B2581">
        <v>164016</v>
      </c>
      <c r="C2581">
        <v>106964</v>
      </c>
      <c r="D2581" t="s">
        <v>23</v>
      </c>
      <c r="E2581" t="s">
        <v>258</v>
      </c>
      <c r="F2581" t="s">
        <v>20</v>
      </c>
      <c r="G2581" t="s">
        <v>683</v>
      </c>
      <c r="H2581">
        <v>1</v>
      </c>
      <c r="I2581" t="s">
        <v>249</v>
      </c>
      <c r="K2581">
        <v>40.724339999999998</v>
      </c>
      <c r="L2581">
        <v>-73.990960000000001</v>
      </c>
      <c r="M2581">
        <v>40.732486000000002</v>
      </c>
      <c r="N2581">
        <v>-73.996584999999996</v>
      </c>
      <c r="O2581" s="5">
        <v>41926.763071817128</v>
      </c>
      <c r="P2581" s="5">
        <v>41926.774934409725</v>
      </c>
      <c r="Q2581" s="5">
        <v>41926.783498136574</v>
      </c>
      <c r="R2581" s="5">
        <v>41926.789257314813</v>
      </c>
      <c r="S2581">
        <f t="shared" si="80"/>
        <v>42</v>
      </c>
      <c r="T2581">
        <f t="shared" si="81"/>
        <v>2</v>
      </c>
    </row>
    <row r="2582" spans="1:20" x14ac:dyDescent="0.25">
      <c r="A2582">
        <v>1362210</v>
      </c>
      <c r="B2582">
        <v>164016</v>
      </c>
      <c r="C2582">
        <v>106964</v>
      </c>
      <c r="D2582" t="s">
        <v>23</v>
      </c>
      <c r="E2582" t="s">
        <v>258</v>
      </c>
      <c r="F2582" t="s">
        <v>20</v>
      </c>
      <c r="G2582" t="s">
        <v>785</v>
      </c>
      <c r="H2582">
        <v>2</v>
      </c>
      <c r="I2582" t="s">
        <v>522</v>
      </c>
      <c r="K2582">
        <v>40.724339999999998</v>
      </c>
      <c r="L2582">
        <v>-73.990960000000001</v>
      </c>
      <c r="M2582">
        <v>40.732486000000002</v>
      </c>
      <c r="N2582">
        <v>-73.996584999999996</v>
      </c>
      <c r="O2582" s="5">
        <v>41926.763071817128</v>
      </c>
      <c r="P2582" s="5">
        <v>41926.774934409725</v>
      </c>
      <c r="Q2582" s="5">
        <v>41926.783498136574</v>
      </c>
      <c r="R2582" s="5">
        <v>41926.789257314813</v>
      </c>
      <c r="S2582">
        <f t="shared" si="80"/>
        <v>42</v>
      </c>
      <c r="T2582">
        <f t="shared" si="81"/>
        <v>2</v>
      </c>
    </row>
    <row r="2583" spans="1:20" x14ac:dyDescent="0.25">
      <c r="A2583">
        <v>1362218</v>
      </c>
      <c r="B2583">
        <v>110628</v>
      </c>
      <c r="C2583">
        <v>86938</v>
      </c>
      <c r="D2583" t="s">
        <v>53</v>
      </c>
      <c r="E2583" t="s">
        <v>917</v>
      </c>
      <c r="F2583" t="s">
        <v>45</v>
      </c>
      <c r="G2583" t="s">
        <v>1952</v>
      </c>
      <c r="H2583">
        <v>1</v>
      </c>
      <c r="I2583" t="s">
        <v>1953</v>
      </c>
      <c r="J2583" s="1">
        <v>1.2900486111111111E-2</v>
      </c>
      <c r="K2583">
        <v>40.756953066484797</v>
      </c>
      <c r="L2583">
        <v>-73.977232136600094</v>
      </c>
      <c r="M2583">
        <v>40.764438800000001</v>
      </c>
      <c r="N2583">
        <v>-73.973354499999999</v>
      </c>
      <c r="O2583" s="5">
        <v>41926.763625023152</v>
      </c>
      <c r="P2583" s="5">
        <v>41926.772977488428</v>
      </c>
      <c r="Q2583" s="5">
        <v>41926.794080844906</v>
      </c>
      <c r="R2583" s="5">
        <v>41926.805569328702</v>
      </c>
      <c r="S2583">
        <f t="shared" si="80"/>
        <v>42</v>
      </c>
      <c r="T2583">
        <f t="shared" si="81"/>
        <v>2</v>
      </c>
    </row>
    <row r="2584" spans="1:20" x14ac:dyDescent="0.25">
      <c r="A2584">
        <v>1362218</v>
      </c>
      <c r="B2584">
        <v>110628</v>
      </c>
      <c r="C2584">
        <v>86938</v>
      </c>
      <c r="D2584" t="s">
        <v>53</v>
      </c>
      <c r="E2584" t="s">
        <v>917</v>
      </c>
      <c r="F2584" t="s">
        <v>45</v>
      </c>
      <c r="G2584" t="s">
        <v>3926</v>
      </c>
      <c r="H2584">
        <v>2</v>
      </c>
      <c r="I2584" t="s">
        <v>919</v>
      </c>
      <c r="J2584" s="1">
        <v>1.2900486111111111E-2</v>
      </c>
      <c r="K2584">
        <v>40.756953066484797</v>
      </c>
      <c r="L2584">
        <v>-73.977232136600094</v>
      </c>
      <c r="M2584">
        <v>40.764438800000001</v>
      </c>
      <c r="N2584">
        <v>-73.973354499999999</v>
      </c>
      <c r="O2584" s="5">
        <v>41926.763625023152</v>
      </c>
      <c r="P2584" s="5">
        <v>41926.772977488428</v>
      </c>
      <c r="Q2584" s="5">
        <v>41926.794080844906</v>
      </c>
      <c r="R2584" s="5">
        <v>41926.805569328702</v>
      </c>
      <c r="S2584">
        <f t="shared" si="80"/>
        <v>42</v>
      </c>
      <c r="T2584">
        <f t="shared" si="81"/>
        <v>2</v>
      </c>
    </row>
    <row r="2585" spans="1:20" x14ac:dyDescent="0.25">
      <c r="A2585">
        <v>1362244</v>
      </c>
      <c r="B2585">
        <v>332279</v>
      </c>
      <c r="C2585">
        <v>134189</v>
      </c>
      <c r="D2585" t="s">
        <v>53</v>
      </c>
      <c r="E2585" t="s">
        <v>1333</v>
      </c>
      <c r="K2585">
        <v>40.778288968337598</v>
      </c>
      <c r="L2585">
        <v>-73.952798309281505</v>
      </c>
      <c r="M2585">
        <v>40.773570584171203</v>
      </c>
      <c r="N2585">
        <v>-73.946229955250303</v>
      </c>
      <c r="O2585" s="5">
        <v>41926.768261157406</v>
      </c>
      <c r="P2585" s="5">
        <v>41926.792529155093</v>
      </c>
      <c r="Q2585" s="5">
        <v>41926.819500347221</v>
      </c>
      <c r="R2585" s="5">
        <v>41926.824535775464</v>
      </c>
      <c r="S2585">
        <f t="shared" si="80"/>
        <v>42</v>
      </c>
      <c r="T2585">
        <f t="shared" si="81"/>
        <v>2</v>
      </c>
    </row>
    <row r="2586" spans="1:20" x14ac:dyDescent="0.25">
      <c r="A2586">
        <v>1362253</v>
      </c>
      <c r="B2586">
        <v>71511</v>
      </c>
      <c r="C2586">
        <v>91735</v>
      </c>
      <c r="D2586" t="s">
        <v>23</v>
      </c>
      <c r="E2586" t="s">
        <v>2607</v>
      </c>
      <c r="K2586">
        <v>40.7350569005919</v>
      </c>
      <c r="L2586">
        <v>-73.990018912251998</v>
      </c>
      <c r="M2586">
        <v>40.707309000000002</v>
      </c>
      <c r="N2586">
        <v>-74.004568000000006</v>
      </c>
      <c r="O2586" s="5">
        <v>41926.771584166665</v>
      </c>
      <c r="P2586" s="5">
        <v>41926.777552731481</v>
      </c>
      <c r="Q2586" s="5">
        <v>41926.789484120367</v>
      </c>
      <c r="R2586" s="5">
        <v>41926.810823680556</v>
      </c>
      <c r="S2586">
        <f t="shared" si="80"/>
        <v>42</v>
      </c>
      <c r="T2586">
        <f t="shared" si="81"/>
        <v>2</v>
      </c>
    </row>
    <row r="2587" spans="1:20" x14ac:dyDescent="0.25">
      <c r="A2587">
        <v>1362277</v>
      </c>
      <c r="B2587">
        <v>105367</v>
      </c>
      <c r="C2587">
        <v>162603</v>
      </c>
      <c r="D2587" t="s">
        <v>53</v>
      </c>
      <c r="E2587" t="s">
        <v>355</v>
      </c>
      <c r="F2587" t="s">
        <v>91</v>
      </c>
      <c r="G2587" t="s">
        <v>1144</v>
      </c>
      <c r="H2587">
        <v>1</v>
      </c>
      <c r="I2587" t="s">
        <v>1145</v>
      </c>
      <c r="J2587" s="1">
        <v>1.2331122685185185E-2</v>
      </c>
      <c r="K2587">
        <v>40.776083193932998</v>
      </c>
      <c r="L2587">
        <v>-73.962171576462296</v>
      </c>
      <c r="M2587">
        <v>40.769938653057601</v>
      </c>
      <c r="N2587">
        <v>-73.958983370438204</v>
      </c>
      <c r="O2587" s="5">
        <v>41926.773285972224</v>
      </c>
      <c r="P2587" s="5">
        <v>41926.782432974534</v>
      </c>
      <c r="Q2587" s="5">
        <v>41926.794818009257</v>
      </c>
      <c r="R2587" s="5">
        <v>41926.799728113423</v>
      </c>
      <c r="S2587">
        <f t="shared" si="80"/>
        <v>42</v>
      </c>
      <c r="T2587">
        <f t="shared" si="81"/>
        <v>2</v>
      </c>
    </row>
    <row r="2588" spans="1:20" x14ac:dyDescent="0.25">
      <c r="A2588">
        <v>1362282</v>
      </c>
      <c r="B2588">
        <v>157578</v>
      </c>
      <c r="C2588">
        <v>7833</v>
      </c>
      <c r="D2588" t="s">
        <v>23</v>
      </c>
      <c r="E2588" t="s">
        <v>265</v>
      </c>
      <c r="F2588" t="s">
        <v>20</v>
      </c>
      <c r="G2588" t="s">
        <v>691</v>
      </c>
      <c r="H2588">
        <v>1</v>
      </c>
      <c r="I2588" t="s">
        <v>692</v>
      </c>
      <c r="J2588" s="1">
        <v>6.231921296296297E-3</v>
      </c>
      <c r="K2588">
        <v>40.758938763836703</v>
      </c>
      <c r="L2588">
        <v>-73.968531133448096</v>
      </c>
      <c r="M2588">
        <v>40.767980399999999</v>
      </c>
      <c r="N2588">
        <v>-73.964890299999993</v>
      </c>
      <c r="O2588" s="5">
        <v>41926.773325046299</v>
      </c>
      <c r="P2588" s="5">
        <v>41926.781201516205</v>
      </c>
      <c r="Q2588" s="5">
        <v>41926.795307939814</v>
      </c>
      <c r="R2588" s="5">
        <v>41926.800055046297</v>
      </c>
      <c r="S2588">
        <f t="shared" si="80"/>
        <v>42</v>
      </c>
      <c r="T2588">
        <f t="shared" si="81"/>
        <v>2</v>
      </c>
    </row>
    <row r="2589" spans="1:20" x14ac:dyDescent="0.25">
      <c r="A2589">
        <v>1362282</v>
      </c>
      <c r="B2589">
        <v>157578</v>
      </c>
      <c r="C2589">
        <v>7833</v>
      </c>
      <c r="D2589" t="s">
        <v>23</v>
      </c>
      <c r="E2589" t="s">
        <v>265</v>
      </c>
      <c r="F2589" t="s">
        <v>20</v>
      </c>
      <c r="G2589" t="s">
        <v>1927</v>
      </c>
      <c r="H2589">
        <v>1</v>
      </c>
      <c r="I2589" t="s">
        <v>267</v>
      </c>
      <c r="J2589" s="1">
        <v>6.231921296296297E-3</v>
      </c>
      <c r="K2589">
        <v>40.758938763836703</v>
      </c>
      <c r="L2589">
        <v>-73.968531133448096</v>
      </c>
      <c r="M2589">
        <v>40.767980399999999</v>
      </c>
      <c r="N2589">
        <v>-73.964890299999993</v>
      </c>
      <c r="O2589" s="5">
        <v>41926.773325046299</v>
      </c>
      <c r="P2589" s="5">
        <v>41926.781201516205</v>
      </c>
      <c r="Q2589" s="5">
        <v>41926.795307939814</v>
      </c>
      <c r="R2589" s="5">
        <v>41926.800055046297</v>
      </c>
      <c r="S2589">
        <f t="shared" si="80"/>
        <v>42</v>
      </c>
      <c r="T2589">
        <f t="shared" si="81"/>
        <v>2</v>
      </c>
    </row>
    <row r="2590" spans="1:20" x14ac:dyDescent="0.25">
      <c r="A2590">
        <v>1362278</v>
      </c>
      <c r="B2590">
        <v>261859</v>
      </c>
      <c r="C2590">
        <v>132725</v>
      </c>
      <c r="D2590" t="s">
        <v>23</v>
      </c>
      <c r="E2590" t="s">
        <v>500</v>
      </c>
      <c r="F2590" t="s">
        <v>501</v>
      </c>
      <c r="G2590" t="s">
        <v>2398</v>
      </c>
      <c r="H2590">
        <v>1</v>
      </c>
      <c r="I2590" t="s">
        <v>2399</v>
      </c>
      <c r="K2590">
        <v>40.779598</v>
      </c>
      <c r="L2590">
        <v>-73.947388000000004</v>
      </c>
      <c r="M2590">
        <v>40.784879916566702</v>
      </c>
      <c r="N2590">
        <v>-73.948051849692007</v>
      </c>
      <c r="O2590" s="5">
        <v>41926.773700509257</v>
      </c>
      <c r="P2590" s="5">
        <v>41926.774757141204</v>
      </c>
      <c r="Q2590" s="5">
        <v>41926.778114363427</v>
      </c>
      <c r="R2590" s="5">
        <v>41926.784698831019</v>
      </c>
      <c r="S2590">
        <f t="shared" si="80"/>
        <v>42</v>
      </c>
      <c r="T2590">
        <f t="shared" si="81"/>
        <v>2</v>
      </c>
    </row>
    <row r="2591" spans="1:20" x14ac:dyDescent="0.25">
      <c r="A2591">
        <v>1362319</v>
      </c>
      <c r="B2591">
        <v>306119</v>
      </c>
      <c r="C2591">
        <v>3296</v>
      </c>
      <c r="D2591" t="s">
        <v>23</v>
      </c>
      <c r="E2591" t="s">
        <v>913</v>
      </c>
      <c r="F2591" t="s">
        <v>342</v>
      </c>
      <c r="G2591" t="s">
        <v>2642</v>
      </c>
      <c r="H2591">
        <v>1</v>
      </c>
      <c r="I2591" t="s">
        <v>2643</v>
      </c>
      <c r="K2591">
        <v>40.715603834466101</v>
      </c>
      <c r="L2591">
        <v>-73.998236892873393</v>
      </c>
      <c r="M2591">
        <v>40.711105410327399</v>
      </c>
      <c r="N2591">
        <v>-74.005446624732301</v>
      </c>
      <c r="O2591" s="5">
        <v>41926.778201122688</v>
      </c>
      <c r="P2591" s="5">
        <v>41926.779540358795</v>
      </c>
      <c r="Q2591" s="5">
        <v>41926.788456296294</v>
      </c>
      <c r="R2591" s="5">
        <v>41926.79688976852</v>
      </c>
      <c r="S2591">
        <f t="shared" si="80"/>
        <v>42</v>
      </c>
      <c r="T2591">
        <f t="shared" si="81"/>
        <v>2</v>
      </c>
    </row>
    <row r="2592" spans="1:20" x14ac:dyDescent="0.25">
      <c r="A2592">
        <v>1362345</v>
      </c>
      <c r="B2592">
        <v>187187</v>
      </c>
      <c r="C2592">
        <v>32580</v>
      </c>
      <c r="D2592" t="s">
        <v>23</v>
      </c>
      <c r="E2592" t="s">
        <v>290</v>
      </c>
      <c r="F2592" t="s">
        <v>45</v>
      </c>
      <c r="G2592" t="s">
        <v>1553</v>
      </c>
      <c r="H2592">
        <v>1</v>
      </c>
      <c r="I2592" t="s">
        <v>115</v>
      </c>
      <c r="J2592" s="1">
        <v>5.2101851851851849E-3</v>
      </c>
      <c r="K2592">
        <v>40.784077256376399</v>
      </c>
      <c r="L2592">
        <v>-73.9776224098444</v>
      </c>
      <c r="M2592">
        <v>40.766203699999998</v>
      </c>
      <c r="N2592">
        <v>-73.960757000000001</v>
      </c>
      <c r="O2592" s="5">
        <v>41926.780862222222</v>
      </c>
      <c r="P2592" s="5">
        <v>41926.788787685182</v>
      </c>
      <c r="Q2592" s="5">
        <v>41926.79588928241</v>
      </c>
      <c r="R2592" s="5">
        <v>41926.804908252314</v>
      </c>
      <c r="S2592">
        <f t="shared" si="80"/>
        <v>42</v>
      </c>
      <c r="T2592">
        <f t="shared" si="81"/>
        <v>2</v>
      </c>
    </row>
    <row r="2593" spans="1:20" x14ac:dyDescent="0.25">
      <c r="A2593">
        <v>1362369</v>
      </c>
      <c r="B2593">
        <v>148669</v>
      </c>
      <c r="C2593">
        <v>62487</v>
      </c>
      <c r="D2593" t="s">
        <v>53</v>
      </c>
      <c r="E2593" t="s">
        <v>491</v>
      </c>
      <c r="G2593" t="s">
        <v>830</v>
      </c>
      <c r="H2593">
        <v>1</v>
      </c>
      <c r="I2593" t="s">
        <v>639</v>
      </c>
      <c r="K2593">
        <v>40.729110403548901</v>
      </c>
      <c r="L2593">
        <v>-73.984245455566395</v>
      </c>
      <c r="M2593">
        <v>40.723329499999998</v>
      </c>
      <c r="N2593">
        <v>-73.991501799999995</v>
      </c>
      <c r="O2593" s="5">
        <v>41926.782415254631</v>
      </c>
      <c r="R2593" s="5">
        <v>41926.822151793982</v>
      </c>
      <c r="S2593">
        <f t="shared" si="80"/>
        <v>42</v>
      </c>
      <c r="T2593">
        <f t="shared" si="81"/>
        <v>2</v>
      </c>
    </row>
    <row r="2594" spans="1:20" x14ac:dyDescent="0.25">
      <c r="A2594">
        <v>1362371</v>
      </c>
      <c r="B2594">
        <v>84502</v>
      </c>
      <c r="C2594">
        <v>103933</v>
      </c>
      <c r="D2594" t="s">
        <v>23</v>
      </c>
      <c r="E2594" t="s">
        <v>129</v>
      </c>
      <c r="F2594" t="s">
        <v>45</v>
      </c>
      <c r="G2594" t="s">
        <v>3858</v>
      </c>
      <c r="H2594">
        <v>1</v>
      </c>
      <c r="I2594" t="s">
        <v>846</v>
      </c>
      <c r="J2594" s="1">
        <v>6.9165625E-3</v>
      </c>
      <c r="K2594">
        <v>40.719386413349397</v>
      </c>
      <c r="L2594">
        <v>-74.008692501044905</v>
      </c>
      <c r="M2594">
        <v>40.737634999999997</v>
      </c>
      <c r="N2594">
        <v>-74.009546400000005</v>
      </c>
      <c r="O2594" s="5">
        <v>41926.782633379633</v>
      </c>
      <c r="P2594" s="5">
        <v>41926.801671215275</v>
      </c>
      <c r="Q2594" s="5">
        <v>41926.815792395835</v>
      </c>
      <c r="R2594" s="5">
        <v>41926.837751053237</v>
      </c>
      <c r="S2594">
        <f t="shared" si="80"/>
        <v>42</v>
      </c>
      <c r="T2594">
        <f t="shared" si="81"/>
        <v>2</v>
      </c>
    </row>
    <row r="2595" spans="1:20" x14ac:dyDescent="0.25">
      <c r="A2595">
        <v>1362370</v>
      </c>
      <c r="B2595">
        <v>133222</v>
      </c>
      <c r="C2595">
        <v>125504</v>
      </c>
      <c r="D2595" t="s">
        <v>23</v>
      </c>
      <c r="E2595" t="s">
        <v>265</v>
      </c>
      <c r="F2595" t="s">
        <v>20</v>
      </c>
      <c r="G2595" t="s">
        <v>3057</v>
      </c>
      <c r="H2595">
        <v>1</v>
      </c>
      <c r="I2595" t="s">
        <v>136</v>
      </c>
      <c r="J2595" s="1">
        <v>5.6179745370370368E-3</v>
      </c>
      <c r="K2595">
        <v>40.758938763836703</v>
      </c>
      <c r="L2595">
        <v>-73.968531133448096</v>
      </c>
      <c r="M2595">
        <v>40.746246599999999</v>
      </c>
      <c r="N2595">
        <v>-73.972528299999993</v>
      </c>
      <c r="O2595" s="5">
        <v>41926.783414699072</v>
      </c>
      <c r="P2595" s="5">
        <v>41926.786915127312</v>
      </c>
      <c r="Q2595" s="5">
        <v>41926.803840844907</v>
      </c>
      <c r="R2595" s="5">
        <v>41926.811893680555</v>
      </c>
      <c r="S2595">
        <f t="shared" si="80"/>
        <v>42</v>
      </c>
      <c r="T2595">
        <f t="shared" si="81"/>
        <v>2</v>
      </c>
    </row>
    <row r="2596" spans="1:20" x14ac:dyDescent="0.25">
      <c r="A2596">
        <v>1362413</v>
      </c>
      <c r="B2596">
        <v>127201</v>
      </c>
      <c r="C2596">
        <v>127402</v>
      </c>
      <c r="D2596" t="s">
        <v>314</v>
      </c>
      <c r="E2596" t="s">
        <v>253</v>
      </c>
      <c r="F2596" t="s">
        <v>45</v>
      </c>
      <c r="J2596" s="1">
        <v>4.6967824074074073E-3</v>
      </c>
      <c r="K2596">
        <v>40.744370000000004</v>
      </c>
      <c r="L2596">
        <v>-73.996279999999999</v>
      </c>
      <c r="M2596">
        <v>40.7461518</v>
      </c>
      <c r="N2596">
        <v>-74.002618600000005</v>
      </c>
      <c r="O2596" s="5">
        <v>41926.78721800926</v>
      </c>
      <c r="P2596" s="5">
        <v>41926.787389675927</v>
      </c>
      <c r="Q2596" s="5">
        <v>41926.799780092595</v>
      </c>
      <c r="R2596" s="5">
        <v>41926.802809837965</v>
      </c>
      <c r="S2596">
        <f t="shared" si="80"/>
        <v>42</v>
      </c>
      <c r="T2596">
        <f t="shared" si="81"/>
        <v>2</v>
      </c>
    </row>
    <row r="2597" spans="1:20" x14ac:dyDescent="0.25">
      <c r="A2597">
        <v>1362421</v>
      </c>
      <c r="B2597">
        <v>64125</v>
      </c>
      <c r="C2597">
        <v>22502</v>
      </c>
      <c r="D2597" t="s">
        <v>23</v>
      </c>
      <c r="E2597" t="s">
        <v>518</v>
      </c>
      <c r="F2597" t="s">
        <v>342</v>
      </c>
      <c r="J2597" s="1">
        <v>4.7953587962962967E-3</v>
      </c>
      <c r="K2597">
        <v>40.764084531354698</v>
      </c>
      <c r="L2597">
        <v>-73.970499798529701</v>
      </c>
      <c r="M2597">
        <v>40.777439999999999</v>
      </c>
      <c r="N2597">
        <v>-73.963125000000005</v>
      </c>
      <c r="O2597" s="5">
        <v>41926.787361064817</v>
      </c>
      <c r="P2597" s="5">
        <v>41926.804676689811</v>
      </c>
      <c r="Q2597" s="5">
        <v>41926.810866793981</v>
      </c>
      <c r="R2597" s="5">
        <v>41926.817715115743</v>
      </c>
      <c r="S2597">
        <f t="shared" si="80"/>
        <v>42</v>
      </c>
      <c r="T2597">
        <f t="shared" si="81"/>
        <v>2</v>
      </c>
    </row>
    <row r="2598" spans="1:20" x14ac:dyDescent="0.25">
      <c r="A2598">
        <v>1362466</v>
      </c>
      <c r="B2598">
        <v>61588</v>
      </c>
      <c r="C2598">
        <v>48430</v>
      </c>
      <c r="D2598" t="s">
        <v>23</v>
      </c>
      <c r="E2598" t="s">
        <v>36</v>
      </c>
      <c r="F2598" t="s">
        <v>37</v>
      </c>
      <c r="G2598" t="s">
        <v>1725</v>
      </c>
      <c r="H2598">
        <v>1</v>
      </c>
      <c r="I2598" t="s">
        <v>188</v>
      </c>
      <c r="J2598" s="1">
        <v>4.1599305555555547E-3</v>
      </c>
      <c r="K2598">
        <v>40.7261096570601</v>
      </c>
      <c r="L2598">
        <v>-74.002491863200504</v>
      </c>
      <c r="M2598">
        <v>40.765213000000003</v>
      </c>
      <c r="N2598">
        <v>-73.975667999999999</v>
      </c>
      <c r="O2598" s="5">
        <v>41926.793043587961</v>
      </c>
      <c r="P2598" s="5">
        <v>41926.808300138888</v>
      </c>
      <c r="Q2598" s="5">
        <v>41926.815474120369</v>
      </c>
      <c r="R2598" s="5">
        <v>41926.831062395831</v>
      </c>
      <c r="S2598">
        <f t="shared" si="80"/>
        <v>42</v>
      </c>
      <c r="T2598">
        <f t="shared" si="81"/>
        <v>2</v>
      </c>
    </row>
    <row r="2599" spans="1:20" x14ac:dyDescent="0.25">
      <c r="A2599">
        <v>1362466</v>
      </c>
      <c r="B2599">
        <v>61588</v>
      </c>
      <c r="C2599">
        <v>48430</v>
      </c>
      <c r="D2599" t="s">
        <v>23</v>
      </c>
      <c r="E2599" t="s">
        <v>36</v>
      </c>
      <c r="F2599" t="s">
        <v>37</v>
      </c>
      <c r="G2599" t="s">
        <v>1300</v>
      </c>
      <c r="H2599">
        <v>1</v>
      </c>
      <c r="I2599" t="s">
        <v>113</v>
      </c>
      <c r="J2599" s="1">
        <v>4.1599305555555547E-3</v>
      </c>
      <c r="K2599">
        <v>40.7261096570601</v>
      </c>
      <c r="L2599">
        <v>-74.002491863200504</v>
      </c>
      <c r="M2599">
        <v>40.765213000000003</v>
      </c>
      <c r="N2599">
        <v>-73.975667999999999</v>
      </c>
      <c r="O2599" s="5">
        <v>41926.793043587961</v>
      </c>
      <c r="P2599" s="5">
        <v>41926.808300138888</v>
      </c>
      <c r="Q2599" s="5">
        <v>41926.815474120369</v>
      </c>
      <c r="R2599" s="5">
        <v>41926.831062395831</v>
      </c>
      <c r="S2599">
        <f t="shared" si="80"/>
        <v>42</v>
      </c>
      <c r="T2599">
        <f t="shared" si="81"/>
        <v>2</v>
      </c>
    </row>
    <row r="2600" spans="1:20" x14ac:dyDescent="0.25">
      <c r="A2600">
        <v>1362485</v>
      </c>
      <c r="B2600">
        <v>59673</v>
      </c>
      <c r="C2600">
        <v>53095</v>
      </c>
      <c r="D2600" t="s">
        <v>23</v>
      </c>
      <c r="E2600" t="s">
        <v>247</v>
      </c>
      <c r="J2600" s="1">
        <v>2.7240046296296296E-3</v>
      </c>
      <c r="K2600">
        <v>40.721353749744097</v>
      </c>
      <c r="L2600">
        <v>-73.997525293959001</v>
      </c>
      <c r="M2600">
        <v>40.727404999999997</v>
      </c>
      <c r="N2600">
        <v>-73.991802000000007</v>
      </c>
      <c r="O2600" s="5">
        <v>41926.793438460649</v>
      </c>
      <c r="P2600" s="5">
        <v>41926.796994328703</v>
      </c>
      <c r="Q2600" s="5">
        <v>41926.800350752317</v>
      </c>
      <c r="R2600" s="5">
        <v>41926.805353888885</v>
      </c>
      <c r="S2600">
        <f t="shared" si="80"/>
        <v>42</v>
      </c>
      <c r="T2600">
        <f t="shared" si="81"/>
        <v>2</v>
      </c>
    </row>
    <row r="2601" spans="1:20" x14ac:dyDescent="0.25">
      <c r="A2601">
        <v>1362496</v>
      </c>
      <c r="B2601">
        <v>62359</v>
      </c>
      <c r="C2601">
        <v>104989</v>
      </c>
      <c r="D2601" t="s">
        <v>23</v>
      </c>
      <c r="E2601" t="s">
        <v>1974</v>
      </c>
      <c r="F2601" t="s">
        <v>139</v>
      </c>
      <c r="G2601" t="s">
        <v>1975</v>
      </c>
      <c r="H2601">
        <v>1</v>
      </c>
      <c r="I2601" t="s">
        <v>1976</v>
      </c>
      <c r="J2601" s="1">
        <v>4.294050925925926E-3</v>
      </c>
      <c r="K2601">
        <v>40.726269000000002</v>
      </c>
      <c r="L2601">
        <v>-73.984061999999994</v>
      </c>
      <c r="M2601">
        <v>40.724780000000003</v>
      </c>
      <c r="N2601">
        <v>-73.980463</v>
      </c>
      <c r="O2601" s="5">
        <v>41926.794839317132</v>
      </c>
      <c r="P2601" s="5">
        <v>41926.797703425924</v>
      </c>
      <c r="Q2601" s="5">
        <v>41926.820157893519</v>
      </c>
      <c r="R2601" s="5">
        <v>41926.822831863428</v>
      </c>
      <c r="S2601">
        <f t="shared" si="80"/>
        <v>42</v>
      </c>
      <c r="T2601">
        <f t="shared" si="81"/>
        <v>2</v>
      </c>
    </row>
    <row r="2602" spans="1:20" x14ac:dyDescent="0.25">
      <c r="A2602">
        <v>1362490</v>
      </c>
      <c r="B2602">
        <v>135769</v>
      </c>
      <c r="C2602">
        <v>44356</v>
      </c>
      <c r="D2602" t="s">
        <v>23</v>
      </c>
      <c r="E2602" t="s">
        <v>36</v>
      </c>
      <c r="F2602" t="s">
        <v>37</v>
      </c>
      <c r="G2602" t="s">
        <v>958</v>
      </c>
      <c r="H2602">
        <v>1</v>
      </c>
      <c r="I2602" t="s">
        <v>39</v>
      </c>
      <c r="J2602" s="1">
        <v>3.3849421296296301E-3</v>
      </c>
      <c r="K2602">
        <v>40.7261096570601</v>
      </c>
      <c r="L2602">
        <v>-74.002491863200504</v>
      </c>
      <c r="M2602">
        <v>40.738011</v>
      </c>
      <c r="N2602">
        <v>-74.008552600000002</v>
      </c>
      <c r="O2602" s="5">
        <v>41926.795086435188</v>
      </c>
      <c r="P2602" s="5">
        <v>41926.811918564817</v>
      </c>
      <c r="Q2602" s="5">
        <v>41926.817659340275</v>
      </c>
      <c r="R2602" s="5">
        <v>41926.825060567127</v>
      </c>
      <c r="S2602">
        <f t="shared" si="80"/>
        <v>42</v>
      </c>
      <c r="T2602">
        <f t="shared" si="81"/>
        <v>2</v>
      </c>
    </row>
    <row r="2603" spans="1:20" x14ac:dyDescent="0.25">
      <c r="A2603">
        <v>1362490</v>
      </c>
      <c r="B2603">
        <v>135769</v>
      </c>
      <c r="C2603">
        <v>44356</v>
      </c>
      <c r="D2603" t="s">
        <v>23</v>
      </c>
      <c r="E2603" t="s">
        <v>36</v>
      </c>
      <c r="F2603" t="s">
        <v>37</v>
      </c>
      <c r="G2603" t="s">
        <v>1576</v>
      </c>
      <c r="H2603">
        <v>1</v>
      </c>
      <c r="I2603" t="s">
        <v>39</v>
      </c>
      <c r="J2603" s="1">
        <v>3.3849421296296301E-3</v>
      </c>
      <c r="K2603">
        <v>40.7261096570601</v>
      </c>
      <c r="L2603">
        <v>-74.002491863200504</v>
      </c>
      <c r="M2603">
        <v>40.738011</v>
      </c>
      <c r="N2603">
        <v>-74.008552600000002</v>
      </c>
      <c r="O2603" s="5">
        <v>41926.795086435188</v>
      </c>
      <c r="P2603" s="5">
        <v>41926.811918564817</v>
      </c>
      <c r="Q2603" s="5">
        <v>41926.817659340275</v>
      </c>
      <c r="R2603" s="5">
        <v>41926.825060567127</v>
      </c>
      <c r="S2603">
        <f t="shared" si="80"/>
        <v>42</v>
      </c>
      <c r="T2603">
        <f t="shared" si="81"/>
        <v>2</v>
      </c>
    </row>
    <row r="2604" spans="1:20" x14ac:dyDescent="0.25">
      <c r="A2604">
        <v>1362493</v>
      </c>
      <c r="B2604">
        <v>298794</v>
      </c>
      <c r="C2604">
        <v>162603</v>
      </c>
      <c r="D2604" t="s">
        <v>53</v>
      </c>
      <c r="E2604" t="s">
        <v>1024</v>
      </c>
      <c r="F2604" t="s">
        <v>49</v>
      </c>
      <c r="K2604">
        <v>40.774454312920703</v>
      </c>
      <c r="L2604">
        <v>-73.954290715406401</v>
      </c>
      <c r="M2604">
        <v>40.788867000000003</v>
      </c>
      <c r="N2604">
        <v>-73.954605999999998</v>
      </c>
      <c r="O2604" s="5">
        <v>41926.795170543985</v>
      </c>
      <c r="P2604" s="5">
        <v>41926.796324710645</v>
      </c>
      <c r="Q2604" s="5">
        <v>41926.80870519676</v>
      </c>
      <c r="R2604" s="5">
        <v>41926.818859444444</v>
      </c>
      <c r="S2604">
        <f t="shared" si="80"/>
        <v>42</v>
      </c>
      <c r="T2604">
        <f t="shared" si="81"/>
        <v>2</v>
      </c>
    </row>
    <row r="2605" spans="1:20" x14ac:dyDescent="0.25">
      <c r="A2605">
        <v>1362531</v>
      </c>
      <c r="B2605">
        <v>41877</v>
      </c>
      <c r="C2605">
        <v>157584</v>
      </c>
      <c r="D2605" t="s">
        <v>23</v>
      </c>
      <c r="E2605" t="s">
        <v>418</v>
      </c>
      <c r="F2605" t="s">
        <v>122</v>
      </c>
      <c r="G2605" t="s">
        <v>536</v>
      </c>
      <c r="H2605">
        <v>1</v>
      </c>
      <c r="I2605" t="s">
        <v>781</v>
      </c>
      <c r="J2605" s="1">
        <v>3.1654398148148154E-3</v>
      </c>
      <c r="K2605">
        <v>40.727293000000003</v>
      </c>
      <c r="L2605">
        <v>-73.984516999999997</v>
      </c>
      <c r="M2605">
        <v>40.742716030957702</v>
      </c>
      <c r="N2605">
        <v>-73.9925935412071</v>
      </c>
      <c r="O2605" s="5">
        <v>41926.798747442132</v>
      </c>
      <c r="P2605" s="5">
        <v>41926.802582638891</v>
      </c>
      <c r="Q2605" s="5">
        <v>41926.825034884256</v>
      </c>
      <c r="R2605" s="5">
        <v>41926.838504050924</v>
      </c>
      <c r="S2605">
        <f t="shared" si="80"/>
        <v>42</v>
      </c>
      <c r="T2605">
        <f t="shared" si="81"/>
        <v>2</v>
      </c>
    </row>
    <row r="2606" spans="1:20" x14ac:dyDescent="0.25">
      <c r="A2606">
        <v>1362524</v>
      </c>
      <c r="B2606">
        <v>95164</v>
      </c>
      <c r="C2606">
        <v>32580</v>
      </c>
      <c r="D2606" t="s">
        <v>23</v>
      </c>
      <c r="E2606" t="s">
        <v>1151</v>
      </c>
      <c r="F2606" t="s">
        <v>41</v>
      </c>
      <c r="G2606" t="s">
        <v>1152</v>
      </c>
      <c r="H2606">
        <v>1</v>
      </c>
      <c r="I2606" t="s">
        <v>136</v>
      </c>
      <c r="J2606" s="1">
        <v>4.0616203703703708E-3</v>
      </c>
      <c r="K2606">
        <v>40.755701549271201</v>
      </c>
      <c r="L2606">
        <v>-73.968586921691895</v>
      </c>
      <c r="M2606">
        <v>40.779801499999998</v>
      </c>
      <c r="N2606">
        <v>-73.987649899999994</v>
      </c>
      <c r="O2606" s="5">
        <v>41926.798878946756</v>
      </c>
      <c r="P2606" s="5">
        <v>41926.810584895837</v>
      </c>
      <c r="Q2606" s="5">
        <v>41926.846588194443</v>
      </c>
      <c r="R2606" s="5">
        <v>41926.858650972223</v>
      </c>
      <c r="S2606">
        <f t="shared" si="80"/>
        <v>42</v>
      </c>
      <c r="T2606">
        <f t="shared" si="81"/>
        <v>2</v>
      </c>
    </row>
    <row r="2607" spans="1:20" x14ac:dyDescent="0.25">
      <c r="A2607">
        <v>1362524</v>
      </c>
      <c r="B2607">
        <v>95164</v>
      </c>
      <c r="C2607">
        <v>32580</v>
      </c>
      <c r="D2607" t="s">
        <v>23</v>
      </c>
      <c r="E2607" t="s">
        <v>1151</v>
      </c>
      <c r="F2607" t="s">
        <v>41</v>
      </c>
      <c r="G2607" t="s">
        <v>2692</v>
      </c>
      <c r="H2607">
        <v>1</v>
      </c>
      <c r="I2607" t="s">
        <v>536</v>
      </c>
      <c r="J2607" s="1">
        <v>4.0616203703703708E-3</v>
      </c>
      <c r="K2607">
        <v>40.755701549271201</v>
      </c>
      <c r="L2607">
        <v>-73.968586921691895</v>
      </c>
      <c r="M2607">
        <v>40.779801499999998</v>
      </c>
      <c r="N2607">
        <v>-73.987649899999994</v>
      </c>
      <c r="O2607" s="5">
        <v>41926.798878946756</v>
      </c>
      <c r="P2607" s="5">
        <v>41926.810584895837</v>
      </c>
      <c r="Q2607" s="5">
        <v>41926.846588194443</v>
      </c>
      <c r="R2607" s="5">
        <v>41926.858650972223</v>
      </c>
      <c r="S2607">
        <f t="shared" si="80"/>
        <v>42</v>
      </c>
      <c r="T2607">
        <f t="shared" si="81"/>
        <v>2</v>
      </c>
    </row>
    <row r="2608" spans="1:20" x14ac:dyDescent="0.25">
      <c r="A2608">
        <v>1362524</v>
      </c>
      <c r="B2608">
        <v>95164</v>
      </c>
      <c r="C2608">
        <v>32580</v>
      </c>
      <c r="D2608" t="s">
        <v>23</v>
      </c>
      <c r="E2608" t="s">
        <v>1151</v>
      </c>
      <c r="F2608" t="s">
        <v>41</v>
      </c>
      <c r="G2608" t="s">
        <v>2378</v>
      </c>
      <c r="H2608">
        <v>3</v>
      </c>
      <c r="I2608" t="s">
        <v>702</v>
      </c>
      <c r="J2608" s="1">
        <v>4.0616203703703708E-3</v>
      </c>
      <c r="K2608">
        <v>40.755701549271201</v>
      </c>
      <c r="L2608">
        <v>-73.968586921691895</v>
      </c>
      <c r="M2608">
        <v>40.779801499999998</v>
      </c>
      <c r="N2608">
        <v>-73.987649899999994</v>
      </c>
      <c r="O2608" s="5">
        <v>41926.798878946756</v>
      </c>
      <c r="P2608" s="5">
        <v>41926.810584895837</v>
      </c>
      <c r="Q2608" s="5">
        <v>41926.846588194443</v>
      </c>
      <c r="R2608" s="5">
        <v>41926.858650972223</v>
      </c>
      <c r="S2608">
        <f t="shared" si="80"/>
        <v>42</v>
      </c>
      <c r="T2608">
        <f t="shared" si="81"/>
        <v>2</v>
      </c>
    </row>
    <row r="2609" spans="1:20" x14ac:dyDescent="0.25">
      <c r="A2609">
        <v>1362559</v>
      </c>
      <c r="B2609">
        <v>115238</v>
      </c>
      <c r="C2609">
        <v>30905</v>
      </c>
      <c r="D2609" t="s">
        <v>53</v>
      </c>
      <c r="E2609" t="s">
        <v>129</v>
      </c>
      <c r="F2609" t="s">
        <v>45</v>
      </c>
      <c r="G2609" t="s">
        <v>2161</v>
      </c>
      <c r="H2609">
        <v>1</v>
      </c>
      <c r="I2609" t="s">
        <v>131</v>
      </c>
      <c r="J2609" s="1">
        <v>4.0484837962962966E-3</v>
      </c>
      <c r="K2609">
        <v>40.719386413349397</v>
      </c>
      <c r="L2609">
        <v>-74.008692501044905</v>
      </c>
      <c r="M2609">
        <v>40.735588100000001</v>
      </c>
      <c r="N2609">
        <v>-74.003542300000007</v>
      </c>
      <c r="O2609" s="5">
        <v>41926.801695439812</v>
      </c>
      <c r="P2609" s="5">
        <v>41926.81372564815</v>
      </c>
      <c r="Q2609" s="5">
        <v>41926.828191597226</v>
      </c>
      <c r="R2609" s="5">
        <v>41926.832662546294</v>
      </c>
      <c r="S2609">
        <f t="shared" si="80"/>
        <v>42</v>
      </c>
      <c r="T2609">
        <f t="shared" si="81"/>
        <v>2</v>
      </c>
    </row>
    <row r="2610" spans="1:20" x14ac:dyDescent="0.25">
      <c r="A2610">
        <v>1362568</v>
      </c>
      <c r="B2610">
        <v>54214</v>
      </c>
      <c r="C2610">
        <v>53095</v>
      </c>
      <c r="D2610" t="s">
        <v>23</v>
      </c>
      <c r="E2610" t="s">
        <v>254</v>
      </c>
      <c r="G2610" t="s">
        <v>2451</v>
      </c>
      <c r="H2610">
        <v>1</v>
      </c>
      <c r="I2610" t="s">
        <v>478</v>
      </c>
      <c r="J2610" s="1">
        <v>4.5407870370370368E-3</v>
      </c>
      <c r="K2610">
        <v>40.6984602324981</v>
      </c>
      <c r="L2610">
        <v>-73.992337428483907</v>
      </c>
      <c r="M2610">
        <v>40.723948499999999</v>
      </c>
      <c r="N2610">
        <v>-74.003447499999993</v>
      </c>
      <c r="O2610" s="5">
        <v>41926.802636087959</v>
      </c>
      <c r="P2610" s="5">
        <v>41926.826516875</v>
      </c>
      <c r="Q2610" s="5">
        <v>41926.833343865743</v>
      </c>
      <c r="R2610" s="5">
        <v>41926.84673193287</v>
      </c>
      <c r="S2610">
        <f t="shared" si="80"/>
        <v>42</v>
      </c>
      <c r="T2610">
        <f t="shared" si="81"/>
        <v>2</v>
      </c>
    </row>
    <row r="2611" spans="1:20" x14ac:dyDescent="0.25">
      <c r="A2611">
        <v>1362561</v>
      </c>
      <c r="B2611">
        <v>41409</v>
      </c>
      <c r="C2611">
        <v>34667</v>
      </c>
      <c r="D2611" t="s">
        <v>23</v>
      </c>
      <c r="E2611" t="s">
        <v>1279</v>
      </c>
      <c r="G2611" t="s">
        <v>3653</v>
      </c>
      <c r="H2611">
        <v>1</v>
      </c>
      <c r="I2611" t="s">
        <v>478</v>
      </c>
      <c r="J2611" s="1">
        <v>2.7008680555555557E-3</v>
      </c>
      <c r="K2611">
        <v>40.721414589742103</v>
      </c>
      <c r="L2611">
        <v>-74.001249681569405</v>
      </c>
      <c r="M2611">
        <v>40.721755600000002</v>
      </c>
      <c r="N2611">
        <v>-74.004034899999994</v>
      </c>
      <c r="O2611" s="5">
        <v>41926.802682326386</v>
      </c>
      <c r="P2611" s="5">
        <v>41926.81158076389</v>
      </c>
      <c r="Q2611" s="5">
        <v>41926.822578611114</v>
      </c>
      <c r="R2611" s="5">
        <v>41926.825641782409</v>
      </c>
      <c r="S2611">
        <f t="shared" si="80"/>
        <v>42</v>
      </c>
      <c r="T2611">
        <f t="shared" si="81"/>
        <v>2</v>
      </c>
    </row>
    <row r="2612" spans="1:20" x14ac:dyDescent="0.25">
      <c r="A2612">
        <v>1362581</v>
      </c>
      <c r="B2612">
        <v>97440</v>
      </c>
      <c r="C2612">
        <v>67899</v>
      </c>
      <c r="D2612" t="s">
        <v>53</v>
      </c>
      <c r="E2612" t="s">
        <v>1969</v>
      </c>
      <c r="K2612">
        <v>40.740898658716802</v>
      </c>
      <c r="L2612">
        <v>-74.004939565806296</v>
      </c>
      <c r="M2612">
        <v>40.744783300000002</v>
      </c>
      <c r="N2612">
        <v>-73.986007400000005</v>
      </c>
      <c r="O2612" s="5">
        <v>41926.803682569443</v>
      </c>
      <c r="P2612" s="5">
        <v>41926.807814849541</v>
      </c>
      <c r="Q2612" s="5">
        <v>41926.828886574076</v>
      </c>
      <c r="R2612" s="5">
        <v>41926.839143541663</v>
      </c>
      <c r="S2612">
        <f t="shared" si="80"/>
        <v>42</v>
      </c>
      <c r="T2612">
        <f t="shared" si="81"/>
        <v>2</v>
      </c>
    </row>
    <row r="2613" spans="1:20" x14ac:dyDescent="0.25">
      <c r="A2613">
        <v>1362564</v>
      </c>
      <c r="B2613">
        <v>147219</v>
      </c>
      <c r="C2613">
        <v>106964</v>
      </c>
      <c r="D2613" t="s">
        <v>23</v>
      </c>
      <c r="E2613" t="s">
        <v>491</v>
      </c>
      <c r="G2613" t="s">
        <v>926</v>
      </c>
      <c r="H2613">
        <v>1</v>
      </c>
      <c r="I2613" t="s">
        <v>639</v>
      </c>
      <c r="K2613">
        <v>40.729110403548901</v>
      </c>
      <c r="L2613">
        <v>-73.984245455566395</v>
      </c>
      <c r="M2613">
        <v>40.735812000000003</v>
      </c>
      <c r="N2613">
        <v>-73.985990999999999</v>
      </c>
      <c r="O2613" s="5">
        <v>41926.80396459491</v>
      </c>
      <c r="P2613" s="5">
        <v>41926.816956562499</v>
      </c>
      <c r="Q2613" s="5">
        <v>41926.840089907404</v>
      </c>
      <c r="R2613" s="5">
        <v>41926.844700300928</v>
      </c>
      <c r="S2613">
        <f t="shared" si="80"/>
        <v>42</v>
      </c>
      <c r="T2613">
        <f t="shared" si="81"/>
        <v>2</v>
      </c>
    </row>
    <row r="2614" spans="1:20" x14ac:dyDescent="0.25">
      <c r="A2614">
        <v>1362591</v>
      </c>
      <c r="B2614">
        <v>72726</v>
      </c>
      <c r="C2614">
        <v>93783</v>
      </c>
      <c r="D2614" t="s">
        <v>23</v>
      </c>
      <c r="E2614" t="s">
        <v>229</v>
      </c>
      <c r="G2614" t="s">
        <v>2057</v>
      </c>
      <c r="H2614">
        <v>1</v>
      </c>
      <c r="I2614" t="s">
        <v>760</v>
      </c>
      <c r="K2614">
        <v>40.722307066359498</v>
      </c>
      <c r="L2614">
        <v>-73.987351655960097</v>
      </c>
      <c r="M2614">
        <v>40.724692833000503</v>
      </c>
      <c r="N2614">
        <v>-74.00844759556</v>
      </c>
      <c r="O2614" s="5">
        <v>41926.804220381942</v>
      </c>
      <c r="P2614" s="5">
        <v>41926.803247546297</v>
      </c>
      <c r="Q2614" s="5">
        <v>41926.814937650466</v>
      </c>
      <c r="R2614" s="5">
        <v>41926.822335659723</v>
      </c>
      <c r="S2614">
        <f t="shared" si="80"/>
        <v>42</v>
      </c>
      <c r="T2614">
        <f t="shared" si="81"/>
        <v>2</v>
      </c>
    </row>
    <row r="2615" spans="1:20" x14ac:dyDescent="0.25">
      <c r="A2615">
        <v>1362593</v>
      </c>
      <c r="B2615">
        <v>305587</v>
      </c>
      <c r="C2615">
        <v>127402</v>
      </c>
      <c r="D2615" t="s">
        <v>314</v>
      </c>
      <c r="E2615" t="s">
        <v>180</v>
      </c>
      <c r="F2615" t="s">
        <v>97</v>
      </c>
      <c r="G2615" t="s">
        <v>1762</v>
      </c>
      <c r="H2615">
        <v>1</v>
      </c>
      <c r="I2615" t="s">
        <v>388</v>
      </c>
      <c r="K2615">
        <v>40.733633781778998</v>
      </c>
      <c r="L2615">
        <v>-73.987769236059194</v>
      </c>
      <c r="M2615">
        <v>40.743475799999999</v>
      </c>
      <c r="N2615">
        <v>-73.980165400000004</v>
      </c>
      <c r="O2615" s="5">
        <v>41926.8048671875</v>
      </c>
      <c r="R2615" s="5">
        <v>41926.836141608794</v>
      </c>
      <c r="S2615">
        <f t="shared" si="80"/>
        <v>42</v>
      </c>
      <c r="T2615">
        <f t="shared" si="81"/>
        <v>2</v>
      </c>
    </row>
    <row r="2616" spans="1:20" x14ac:dyDescent="0.25">
      <c r="A2616">
        <v>1362634</v>
      </c>
      <c r="B2616">
        <v>316641</v>
      </c>
      <c r="C2616">
        <v>142140</v>
      </c>
      <c r="D2616" t="s">
        <v>53</v>
      </c>
      <c r="E2616" t="s">
        <v>222</v>
      </c>
      <c r="J2616" s="1">
        <v>2.9747453703703707E-3</v>
      </c>
      <c r="K2616">
        <v>40.763186181081402</v>
      </c>
      <c r="L2616">
        <v>-73.976783752441406</v>
      </c>
      <c r="M2616">
        <v>40.789946899999997</v>
      </c>
      <c r="N2616">
        <v>-73.974662899999998</v>
      </c>
      <c r="O2616" s="5">
        <v>41926.808626493053</v>
      </c>
      <c r="P2616" s="5">
        <v>41926.824297141204</v>
      </c>
      <c r="Q2616" s="5">
        <v>41926.83006158565</v>
      </c>
      <c r="R2616" s="5">
        <v>41926.848520659725</v>
      </c>
      <c r="S2616">
        <f t="shared" si="80"/>
        <v>42</v>
      </c>
      <c r="T2616">
        <f t="shared" si="81"/>
        <v>2</v>
      </c>
    </row>
    <row r="2617" spans="1:20" x14ac:dyDescent="0.25">
      <c r="A2617">
        <v>1362633</v>
      </c>
      <c r="B2617">
        <v>117730</v>
      </c>
      <c r="C2617">
        <v>134198</v>
      </c>
      <c r="D2617" t="s">
        <v>23</v>
      </c>
      <c r="E2617" t="s">
        <v>62</v>
      </c>
      <c r="F2617" t="s">
        <v>63</v>
      </c>
      <c r="G2617" t="s">
        <v>1218</v>
      </c>
      <c r="H2617">
        <v>1</v>
      </c>
      <c r="I2617" t="s">
        <v>249</v>
      </c>
      <c r="K2617">
        <v>40.727518945156902</v>
      </c>
      <c r="L2617">
        <v>-73.988671302795396</v>
      </c>
      <c r="M2617">
        <v>40.723298</v>
      </c>
      <c r="N2617">
        <v>-73.9870959</v>
      </c>
      <c r="O2617" s="5">
        <v>41926.808914560184</v>
      </c>
      <c r="P2617" s="5">
        <v>41926.816448090278</v>
      </c>
      <c r="Q2617" s="5">
        <v>41926.827789340277</v>
      </c>
      <c r="R2617" s="5">
        <v>41926.831016979166</v>
      </c>
      <c r="S2617">
        <f t="shared" si="80"/>
        <v>42</v>
      </c>
      <c r="T2617">
        <f t="shared" si="81"/>
        <v>2</v>
      </c>
    </row>
    <row r="2618" spans="1:20" x14ac:dyDescent="0.25">
      <c r="A2618">
        <v>1362631</v>
      </c>
      <c r="B2618">
        <v>149274</v>
      </c>
      <c r="C2618">
        <v>105468</v>
      </c>
      <c r="D2618" t="s">
        <v>23</v>
      </c>
      <c r="E2618" t="s">
        <v>491</v>
      </c>
      <c r="G2618" t="s">
        <v>2665</v>
      </c>
      <c r="H2618">
        <v>1</v>
      </c>
      <c r="I2618" t="s">
        <v>664</v>
      </c>
      <c r="K2618">
        <v>40.729110403548901</v>
      </c>
      <c r="L2618">
        <v>-73.984245455566395</v>
      </c>
      <c r="M2618">
        <v>40.737266099999999</v>
      </c>
      <c r="N2618">
        <v>-73.996132200000005</v>
      </c>
      <c r="O2618" s="5">
        <v>41926.809477395836</v>
      </c>
      <c r="P2618" s="5">
        <v>41926.824190833337</v>
      </c>
      <c r="Q2618" s="5">
        <v>41926.858153032408</v>
      </c>
      <c r="R2618" s="5">
        <v>41926.869651238427</v>
      </c>
      <c r="S2618">
        <f t="shared" si="80"/>
        <v>42</v>
      </c>
      <c r="T2618">
        <f t="shared" si="81"/>
        <v>2</v>
      </c>
    </row>
    <row r="2619" spans="1:20" x14ac:dyDescent="0.25">
      <c r="A2619">
        <v>1362670</v>
      </c>
      <c r="B2619">
        <v>91105</v>
      </c>
      <c r="C2619">
        <v>3296</v>
      </c>
      <c r="D2619" t="s">
        <v>23</v>
      </c>
      <c r="E2619" t="s">
        <v>418</v>
      </c>
      <c r="F2619" t="s">
        <v>122</v>
      </c>
      <c r="G2619" t="s">
        <v>782</v>
      </c>
      <c r="H2619">
        <v>1</v>
      </c>
      <c r="I2619" t="s">
        <v>136</v>
      </c>
      <c r="J2619" s="1">
        <v>1.1252141203703702E-2</v>
      </c>
      <c r="K2619">
        <v>40.727293000000003</v>
      </c>
      <c r="L2619">
        <v>-73.984516999999997</v>
      </c>
      <c r="M2619">
        <v>40.744939000000002</v>
      </c>
      <c r="N2619">
        <v>-73.976997999999995</v>
      </c>
      <c r="O2619" s="5">
        <v>41926.812353252317</v>
      </c>
      <c r="P2619" s="5">
        <v>41926.815648981479</v>
      </c>
      <c r="Q2619" s="5">
        <v>41926.846440532405</v>
      </c>
      <c r="R2619" s="5">
        <v>41926.853289432867</v>
      </c>
      <c r="S2619">
        <f t="shared" si="80"/>
        <v>42</v>
      </c>
      <c r="T2619">
        <f t="shared" si="81"/>
        <v>2</v>
      </c>
    </row>
    <row r="2620" spans="1:20" x14ac:dyDescent="0.25">
      <c r="A2620">
        <v>1362683</v>
      </c>
      <c r="B2620">
        <v>50199</v>
      </c>
      <c r="C2620">
        <v>105762</v>
      </c>
      <c r="D2620" t="s">
        <v>23</v>
      </c>
      <c r="E2620" t="s">
        <v>631</v>
      </c>
      <c r="F2620" t="s">
        <v>29</v>
      </c>
      <c r="G2620" t="s">
        <v>632</v>
      </c>
      <c r="H2620">
        <v>1</v>
      </c>
      <c r="I2620" t="s">
        <v>633</v>
      </c>
      <c r="K2620">
        <v>40.7711352092903</v>
      </c>
      <c r="L2620">
        <v>-73.959623103066605</v>
      </c>
      <c r="M2620">
        <v>40.774037999999997</v>
      </c>
      <c r="N2620">
        <v>-73.962520999999995</v>
      </c>
      <c r="O2620" s="5">
        <v>41926.813026574077</v>
      </c>
      <c r="P2620" s="5">
        <v>41926.811228888888</v>
      </c>
      <c r="Q2620" s="5">
        <v>41926.836159756946</v>
      </c>
      <c r="R2620" s="5">
        <v>41926.839567499999</v>
      </c>
      <c r="S2620">
        <f t="shared" si="80"/>
        <v>42</v>
      </c>
      <c r="T2620">
        <f t="shared" si="81"/>
        <v>2</v>
      </c>
    </row>
    <row r="2621" spans="1:20" x14ac:dyDescent="0.25">
      <c r="A2621">
        <v>1362706</v>
      </c>
      <c r="B2621">
        <v>372989</v>
      </c>
      <c r="C2621">
        <v>91735</v>
      </c>
      <c r="D2621" t="s">
        <v>23</v>
      </c>
      <c r="E2621" t="s">
        <v>680</v>
      </c>
      <c r="F2621" t="s">
        <v>70</v>
      </c>
      <c r="G2621" t="s">
        <v>3961</v>
      </c>
      <c r="H2621">
        <v>1</v>
      </c>
      <c r="I2621" t="s">
        <v>682</v>
      </c>
      <c r="K2621">
        <v>40.721735571599297</v>
      </c>
      <c r="L2621">
        <v>-73.995935664258297</v>
      </c>
      <c r="M2621">
        <v>40.740036699999997</v>
      </c>
      <c r="N2621">
        <v>-73.985366799999994</v>
      </c>
      <c r="O2621" s="5">
        <v>41926.815185729167</v>
      </c>
      <c r="P2621" s="5">
        <v>41926.820500810187</v>
      </c>
      <c r="Q2621" s="5">
        <v>41926.82794638889</v>
      </c>
      <c r="R2621" s="5">
        <v>41926.839458587965</v>
      </c>
      <c r="S2621">
        <f t="shared" si="80"/>
        <v>42</v>
      </c>
      <c r="T2621">
        <f t="shared" si="81"/>
        <v>2</v>
      </c>
    </row>
    <row r="2622" spans="1:20" x14ac:dyDescent="0.25">
      <c r="A2622">
        <v>1362716</v>
      </c>
      <c r="B2622">
        <v>145701</v>
      </c>
      <c r="C2622">
        <v>152741</v>
      </c>
      <c r="D2622" t="s">
        <v>53</v>
      </c>
      <c r="E2622" t="s">
        <v>2567</v>
      </c>
      <c r="G2622" t="s">
        <v>3577</v>
      </c>
      <c r="H2622">
        <v>1</v>
      </c>
      <c r="I2622" t="s">
        <v>2569</v>
      </c>
      <c r="J2622" s="1">
        <v>3.3391319444444445E-3</v>
      </c>
      <c r="K2622">
        <v>40.713030565991701</v>
      </c>
      <c r="L2622">
        <v>-73.957551008673306</v>
      </c>
      <c r="M2622">
        <v>40.703423999999998</v>
      </c>
      <c r="N2622">
        <v>-73.980162000000007</v>
      </c>
      <c r="O2622" s="5">
        <v>41926.816664733793</v>
      </c>
      <c r="P2622" s="5">
        <v>41926.832477337965</v>
      </c>
      <c r="Q2622" s="5">
        <v>41926.839995902781</v>
      </c>
      <c r="R2622" s="5">
        <v>41926.846641921293</v>
      </c>
      <c r="S2622">
        <f t="shared" si="80"/>
        <v>42</v>
      </c>
      <c r="T2622">
        <f t="shared" si="81"/>
        <v>2</v>
      </c>
    </row>
    <row r="2623" spans="1:20" x14ac:dyDescent="0.25">
      <c r="A2623">
        <v>1362760</v>
      </c>
      <c r="B2623">
        <v>52832</v>
      </c>
      <c r="C2623">
        <v>30774</v>
      </c>
      <c r="D2623" t="s">
        <v>23</v>
      </c>
      <c r="E2623" t="s">
        <v>1125</v>
      </c>
      <c r="F2623" t="s">
        <v>321</v>
      </c>
      <c r="G2623" t="s">
        <v>2073</v>
      </c>
      <c r="H2623">
        <v>1</v>
      </c>
      <c r="I2623" t="s">
        <v>249</v>
      </c>
      <c r="K2623">
        <v>40.7382631261951</v>
      </c>
      <c r="L2623">
        <v>-73.987838104088993</v>
      </c>
      <c r="M2623">
        <v>40.778027999999999</v>
      </c>
      <c r="N2623">
        <v>-73.953851</v>
      </c>
      <c r="O2623" s="5">
        <v>41926.819934074076</v>
      </c>
      <c r="P2623" s="5">
        <v>41926.825464953705</v>
      </c>
      <c r="Q2623" s="5">
        <v>41926.844594641203</v>
      </c>
      <c r="R2623" s="5">
        <v>41926.869336030089</v>
      </c>
      <c r="S2623">
        <f t="shared" si="80"/>
        <v>42</v>
      </c>
      <c r="T2623">
        <f t="shared" si="81"/>
        <v>2</v>
      </c>
    </row>
    <row r="2624" spans="1:20" x14ac:dyDescent="0.25">
      <c r="A2624">
        <v>1362764</v>
      </c>
      <c r="B2624">
        <v>268365</v>
      </c>
      <c r="C2624">
        <v>134198</v>
      </c>
      <c r="D2624" t="s">
        <v>23</v>
      </c>
      <c r="E2624" t="s">
        <v>418</v>
      </c>
      <c r="F2624" t="s">
        <v>122</v>
      </c>
      <c r="G2624" t="s">
        <v>2744</v>
      </c>
      <c r="H2624">
        <v>1</v>
      </c>
      <c r="I2624" t="s">
        <v>2745</v>
      </c>
      <c r="J2624" s="1">
        <v>4.3845254629629633E-3</v>
      </c>
      <c r="K2624">
        <v>40.727293000000003</v>
      </c>
      <c r="L2624">
        <v>-73.984516999999997</v>
      </c>
      <c r="M2624">
        <v>40.734460300000002</v>
      </c>
      <c r="N2624">
        <v>-73.985816099999994</v>
      </c>
      <c r="O2624" s="5">
        <v>41926.820882476852</v>
      </c>
      <c r="P2624" s="5">
        <v>41926.832420381943</v>
      </c>
      <c r="Q2624" s="5">
        <v>41926.838557511575</v>
      </c>
      <c r="R2624" s="5">
        <v>41926.846048692132</v>
      </c>
      <c r="S2624">
        <f t="shared" si="80"/>
        <v>42</v>
      </c>
      <c r="T2624">
        <f t="shared" si="81"/>
        <v>2</v>
      </c>
    </row>
    <row r="2625" spans="1:20" x14ac:dyDescent="0.25">
      <c r="A2625">
        <v>1362784</v>
      </c>
      <c r="B2625">
        <v>196337</v>
      </c>
      <c r="C2625">
        <v>134189</v>
      </c>
      <c r="D2625" t="s">
        <v>53</v>
      </c>
      <c r="E2625" t="s">
        <v>54</v>
      </c>
      <c r="F2625" t="s">
        <v>29</v>
      </c>
      <c r="G2625" t="s">
        <v>151</v>
      </c>
      <c r="H2625">
        <v>1</v>
      </c>
      <c r="I2625" t="s">
        <v>151</v>
      </c>
      <c r="K2625">
        <v>40.779126065705498</v>
      </c>
      <c r="L2625">
        <v>-73.954904894578206</v>
      </c>
      <c r="M2625">
        <v>40.776128520173003</v>
      </c>
      <c r="N2625">
        <v>-73.952748002544396</v>
      </c>
      <c r="O2625" s="5">
        <v>41926.822235520835</v>
      </c>
      <c r="P2625" s="5">
        <v>41926.828994687501</v>
      </c>
      <c r="Q2625" s="5">
        <v>41926.843113055555</v>
      </c>
      <c r="R2625" s="5">
        <v>41926.847782604164</v>
      </c>
      <c r="S2625">
        <f t="shared" si="80"/>
        <v>42</v>
      </c>
      <c r="T2625">
        <f t="shared" si="81"/>
        <v>2</v>
      </c>
    </row>
    <row r="2626" spans="1:20" x14ac:dyDescent="0.25">
      <c r="A2626">
        <v>1362791</v>
      </c>
      <c r="B2626">
        <v>119596</v>
      </c>
      <c r="C2626">
        <v>155385</v>
      </c>
      <c r="D2626" t="s">
        <v>23</v>
      </c>
      <c r="E2626" t="s">
        <v>69</v>
      </c>
      <c r="F2626" t="s">
        <v>70</v>
      </c>
      <c r="G2626" t="s">
        <v>1348</v>
      </c>
      <c r="H2626">
        <v>1</v>
      </c>
      <c r="I2626" t="s">
        <v>1349</v>
      </c>
      <c r="K2626">
        <v>40.7358928721479</v>
      </c>
      <c r="L2626">
        <v>-74.005204439163194</v>
      </c>
      <c r="M2626">
        <v>40.736665944606699</v>
      </c>
      <c r="N2626">
        <v>-74.003160260686599</v>
      </c>
      <c r="O2626" s="5">
        <v>41926.823172719909</v>
      </c>
      <c r="P2626" s="5">
        <v>41926.823234236108</v>
      </c>
      <c r="Q2626" s="5">
        <v>41926.84499085648</v>
      </c>
      <c r="R2626" s="5">
        <v>41926.846552083334</v>
      </c>
      <c r="S2626">
        <f t="shared" si="80"/>
        <v>42</v>
      </c>
      <c r="T2626">
        <f t="shared" si="81"/>
        <v>2</v>
      </c>
    </row>
    <row r="2627" spans="1:20" x14ac:dyDescent="0.25">
      <c r="A2627">
        <v>1362791</v>
      </c>
      <c r="B2627">
        <v>119596</v>
      </c>
      <c r="C2627">
        <v>155385</v>
      </c>
      <c r="D2627" t="s">
        <v>23</v>
      </c>
      <c r="E2627" t="s">
        <v>69</v>
      </c>
      <c r="F2627" t="s">
        <v>70</v>
      </c>
      <c r="G2627" t="s">
        <v>2254</v>
      </c>
      <c r="H2627">
        <v>1</v>
      </c>
      <c r="I2627" t="s">
        <v>87</v>
      </c>
      <c r="K2627">
        <v>40.7358928721479</v>
      </c>
      <c r="L2627">
        <v>-74.005204439163194</v>
      </c>
      <c r="M2627">
        <v>40.736665944606699</v>
      </c>
      <c r="N2627">
        <v>-74.003160260686599</v>
      </c>
      <c r="O2627" s="5">
        <v>41926.823172719909</v>
      </c>
      <c r="P2627" s="5">
        <v>41926.823234236108</v>
      </c>
      <c r="Q2627" s="5">
        <v>41926.84499085648</v>
      </c>
      <c r="R2627" s="5">
        <v>41926.846552083334</v>
      </c>
      <c r="S2627">
        <f t="shared" ref="S2627:S2690" si="82">WEEKNUM(O2627,21)</f>
        <v>42</v>
      </c>
      <c r="T2627">
        <f t="shared" ref="T2627:T2690" si="83">WEEKDAY(O2627,11)</f>
        <v>2</v>
      </c>
    </row>
    <row r="2628" spans="1:20" x14ac:dyDescent="0.25">
      <c r="A2628">
        <v>1362826</v>
      </c>
      <c r="B2628">
        <v>78646</v>
      </c>
      <c r="C2628">
        <v>148895</v>
      </c>
      <c r="D2628" t="s">
        <v>23</v>
      </c>
      <c r="E2628" t="s">
        <v>62</v>
      </c>
      <c r="F2628" t="s">
        <v>63</v>
      </c>
      <c r="G2628" t="s">
        <v>717</v>
      </c>
      <c r="H2628">
        <v>1</v>
      </c>
      <c r="I2628" t="s">
        <v>65</v>
      </c>
      <c r="K2628">
        <v>40.727518945156902</v>
      </c>
      <c r="L2628">
        <v>-73.988671302795396</v>
      </c>
      <c r="M2628">
        <v>40.721928800000001</v>
      </c>
      <c r="N2628">
        <v>-73.996806399999997</v>
      </c>
      <c r="O2628" s="5">
        <v>41926.827133391205</v>
      </c>
      <c r="P2628" s="5">
        <v>41926.829355648151</v>
      </c>
      <c r="Q2628" s="5">
        <v>41926.854590590279</v>
      </c>
      <c r="R2628" s="5">
        <v>41926.855363541668</v>
      </c>
      <c r="S2628">
        <f t="shared" si="82"/>
        <v>42</v>
      </c>
      <c r="T2628">
        <f t="shared" si="83"/>
        <v>2</v>
      </c>
    </row>
    <row r="2629" spans="1:20" x14ac:dyDescent="0.25">
      <c r="A2629">
        <v>1362862</v>
      </c>
      <c r="B2629">
        <v>378316</v>
      </c>
      <c r="C2629">
        <v>62487</v>
      </c>
      <c r="D2629" t="s">
        <v>53</v>
      </c>
      <c r="E2629" t="s">
        <v>586</v>
      </c>
      <c r="F2629" t="s">
        <v>342</v>
      </c>
      <c r="G2629" t="s">
        <v>2659</v>
      </c>
      <c r="H2629">
        <v>1</v>
      </c>
      <c r="I2629" t="s">
        <v>231</v>
      </c>
      <c r="J2629" s="1">
        <v>1.915497685185185E-3</v>
      </c>
      <c r="K2629">
        <v>40.732213000000002</v>
      </c>
      <c r="L2629">
        <v>-73.988072000000003</v>
      </c>
      <c r="M2629">
        <v>40.744783300000002</v>
      </c>
      <c r="N2629">
        <v>-73.986007400000005</v>
      </c>
      <c r="O2629" s="5">
        <v>41926.829272789349</v>
      </c>
      <c r="P2629" s="5">
        <v>41926.841910289353</v>
      </c>
      <c r="Q2629" s="5">
        <v>41926.85085077546</v>
      </c>
      <c r="R2629" s="5">
        <v>41926.860348969909</v>
      </c>
      <c r="S2629">
        <f t="shared" si="82"/>
        <v>42</v>
      </c>
      <c r="T2629">
        <f t="shared" si="83"/>
        <v>2</v>
      </c>
    </row>
    <row r="2630" spans="1:20" x14ac:dyDescent="0.25">
      <c r="A2630">
        <v>1362859</v>
      </c>
      <c r="B2630">
        <v>90864</v>
      </c>
      <c r="C2630">
        <v>30905</v>
      </c>
      <c r="D2630" t="s">
        <v>53</v>
      </c>
      <c r="E2630" t="s">
        <v>464</v>
      </c>
      <c r="F2630" t="s">
        <v>465</v>
      </c>
      <c r="K2630">
        <v>40.735676762018002</v>
      </c>
      <c r="L2630">
        <v>-73.993829528068602</v>
      </c>
      <c r="M2630">
        <v>40.766861594256397</v>
      </c>
      <c r="N2630">
        <v>-73.968479346549799</v>
      </c>
      <c r="O2630" s="5">
        <v>41926.830357743056</v>
      </c>
      <c r="P2630" s="5">
        <v>41926.83525084491</v>
      </c>
      <c r="Q2630" s="5">
        <v>41926.83964770833</v>
      </c>
      <c r="R2630" s="5">
        <v>41926.851178356483</v>
      </c>
      <c r="S2630">
        <f t="shared" si="82"/>
        <v>42</v>
      </c>
      <c r="T2630">
        <f t="shared" si="83"/>
        <v>2</v>
      </c>
    </row>
    <row r="2631" spans="1:20" x14ac:dyDescent="0.25">
      <c r="A2631">
        <v>1362880</v>
      </c>
      <c r="B2631">
        <v>298257</v>
      </c>
      <c r="C2631">
        <v>119153</v>
      </c>
      <c r="D2631" t="s">
        <v>53</v>
      </c>
      <c r="E2631" t="s">
        <v>286</v>
      </c>
      <c r="F2631" t="s">
        <v>45</v>
      </c>
      <c r="G2631" t="s">
        <v>2386</v>
      </c>
      <c r="H2631">
        <v>1</v>
      </c>
      <c r="I2631" t="s">
        <v>136</v>
      </c>
      <c r="J2631" s="1">
        <v>7.0792476851851841E-3</v>
      </c>
      <c r="K2631">
        <v>40.760654436198898</v>
      </c>
      <c r="L2631">
        <v>-73.989582752602004</v>
      </c>
      <c r="M2631">
        <v>40.731968500000001</v>
      </c>
      <c r="N2631">
        <v>-74.004317499999999</v>
      </c>
      <c r="O2631" s="5">
        <v>41926.83082894676</v>
      </c>
      <c r="P2631" s="5">
        <v>41926.851873935186</v>
      </c>
      <c r="Q2631" s="5">
        <v>41926.866709131944</v>
      </c>
      <c r="R2631" s="5">
        <v>41926.882249594906</v>
      </c>
      <c r="S2631">
        <f t="shared" si="82"/>
        <v>42</v>
      </c>
      <c r="T2631">
        <f t="shared" si="83"/>
        <v>2</v>
      </c>
    </row>
    <row r="2632" spans="1:20" x14ac:dyDescent="0.25">
      <c r="A2632">
        <v>1362882</v>
      </c>
      <c r="B2632">
        <v>118622</v>
      </c>
      <c r="C2632">
        <v>113822</v>
      </c>
      <c r="D2632" t="s">
        <v>23</v>
      </c>
      <c r="E2632" t="s">
        <v>247</v>
      </c>
      <c r="G2632" t="s">
        <v>612</v>
      </c>
      <c r="H2632">
        <v>1</v>
      </c>
      <c r="I2632" t="s">
        <v>613</v>
      </c>
      <c r="J2632" s="1">
        <v>1.7983564814814815E-3</v>
      </c>
      <c r="K2632">
        <v>40.721353749744097</v>
      </c>
      <c r="L2632">
        <v>-73.997525293959001</v>
      </c>
      <c r="M2632">
        <v>40.739070159006502</v>
      </c>
      <c r="N2632">
        <v>-73.992660442961906</v>
      </c>
      <c r="O2632" s="5">
        <v>41926.831353668982</v>
      </c>
      <c r="R2632" s="5">
        <v>41926.86361083333</v>
      </c>
      <c r="S2632">
        <f t="shared" si="82"/>
        <v>42</v>
      </c>
      <c r="T2632">
        <f t="shared" si="83"/>
        <v>2</v>
      </c>
    </row>
    <row r="2633" spans="1:20" x14ac:dyDescent="0.25">
      <c r="A2633">
        <v>1362902</v>
      </c>
      <c r="B2633">
        <v>378753</v>
      </c>
      <c r="C2633">
        <v>72941</v>
      </c>
      <c r="D2633" t="s">
        <v>23</v>
      </c>
      <c r="E2633" t="s">
        <v>2583</v>
      </c>
      <c r="J2633" s="1">
        <v>6.8506481481481482E-3</v>
      </c>
      <c r="K2633">
        <v>40.760472999999998</v>
      </c>
      <c r="L2633">
        <v>-73.961442000000005</v>
      </c>
      <c r="M2633">
        <v>40.771833862793102</v>
      </c>
      <c r="N2633">
        <v>-73.946592761361302</v>
      </c>
      <c r="O2633" s="5">
        <v>41926.833332268521</v>
      </c>
      <c r="P2633" s="5">
        <v>41926.848241608794</v>
      </c>
      <c r="Q2633" s="5">
        <v>41926.857227025466</v>
      </c>
      <c r="R2633" s="5">
        <v>41926.866073171295</v>
      </c>
      <c r="S2633">
        <f t="shared" si="82"/>
        <v>42</v>
      </c>
      <c r="T2633">
        <f t="shared" si="83"/>
        <v>2</v>
      </c>
    </row>
    <row r="2634" spans="1:20" x14ac:dyDescent="0.25">
      <c r="A2634">
        <v>1362930</v>
      </c>
      <c r="B2634">
        <v>109107</v>
      </c>
      <c r="C2634">
        <v>7833</v>
      </c>
      <c r="D2634" t="s">
        <v>23</v>
      </c>
      <c r="E2634" t="s">
        <v>438</v>
      </c>
      <c r="F2634" t="s">
        <v>29</v>
      </c>
      <c r="G2634" t="s">
        <v>1409</v>
      </c>
      <c r="H2634">
        <v>1</v>
      </c>
      <c r="I2634" t="s">
        <v>360</v>
      </c>
      <c r="J2634" s="1">
        <v>2.0438773148148148E-3</v>
      </c>
      <c r="K2634">
        <v>40.764075830277001</v>
      </c>
      <c r="L2634">
        <v>-73.978632525152193</v>
      </c>
      <c r="M2634">
        <v>40.747797200000001</v>
      </c>
      <c r="N2634">
        <v>-73.980960899999999</v>
      </c>
      <c r="O2634" s="5">
        <v>41926.835774571759</v>
      </c>
      <c r="P2634" s="5">
        <v>41926.837806111114</v>
      </c>
      <c r="Q2634" s="5">
        <v>41926.850297789351</v>
      </c>
      <c r="R2634" s="5">
        <v>41926.857633657404</v>
      </c>
      <c r="S2634">
        <f t="shared" si="82"/>
        <v>42</v>
      </c>
      <c r="T2634">
        <f t="shared" si="83"/>
        <v>2</v>
      </c>
    </row>
    <row r="2635" spans="1:20" x14ac:dyDescent="0.25">
      <c r="A2635">
        <v>1362937</v>
      </c>
      <c r="B2635">
        <v>367051</v>
      </c>
      <c r="C2635">
        <v>36348</v>
      </c>
      <c r="D2635" t="s">
        <v>23</v>
      </c>
      <c r="E2635" t="s">
        <v>341</v>
      </c>
      <c r="F2635" t="s">
        <v>342</v>
      </c>
      <c r="G2635" t="s">
        <v>2999</v>
      </c>
      <c r="H2635">
        <v>1</v>
      </c>
      <c r="I2635" t="s">
        <v>413</v>
      </c>
      <c r="J2635" s="1">
        <v>3.2613194444444447E-3</v>
      </c>
      <c r="K2635">
        <v>40.734213854853898</v>
      </c>
      <c r="L2635">
        <v>-74.006202029303594</v>
      </c>
      <c r="M2635">
        <v>40.724106900000002</v>
      </c>
      <c r="N2635">
        <v>-73.995710000000003</v>
      </c>
      <c r="O2635" s="5">
        <v>41926.835821284723</v>
      </c>
      <c r="P2635" s="5">
        <v>41926.850202303242</v>
      </c>
      <c r="Q2635" s="5">
        <v>41926.859811689814</v>
      </c>
      <c r="R2635" s="5">
        <v>41926.870485821761</v>
      </c>
      <c r="S2635">
        <f t="shared" si="82"/>
        <v>42</v>
      </c>
      <c r="T2635">
        <f t="shared" si="83"/>
        <v>2</v>
      </c>
    </row>
    <row r="2636" spans="1:20" x14ac:dyDescent="0.25">
      <c r="A2636">
        <v>1362935</v>
      </c>
      <c r="B2636">
        <v>55940</v>
      </c>
      <c r="C2636">
        <v>88804</v>
      </c>
      <c r="D2636" t="s">
        <v>23</v>
      </c>
      <c r="E2636" t="s">
        <v>1089</v>
      </c>
      <c r="J2636" s="1">
        <v>3.1567476851851847E-3</v>
      </c>
      <c r="K2636">
        <v>40.7699935018614</v>
      </c>
      <c r="L2636">
        <v>-73.957596927903694</v>
      </c>
      <c r="M2636">
        <v>40.744408900000003</v>
      </c>
      <c r="N2636">
        <v>-73.980262199999999</v>
      </c>
      <c r="O2636" s="5">
        <v>41926.836062627313</v>
      </c>
      <c r="P2636" s="5">
        <v>41926.838270300927</v>
      </c>
      <c r="Q2636" s="5">
        <v>41926.854125694445</v>
      </c>
      <c r="R2636" s="5">
        <v>41926.868215462964</v>
      </c>
      <c r="S2636">
        <f t="shared" si="82"/>
        <v>42</v>
      </c>
      <c r="T2636">
        <f t="shared" si="83"/>
        <v>2</v>
      </c>
    </row>
    <row r="2637" spans="1:20" x14ac:dyDescent="0.25">
      <c r="A2637">
        <v>1362942</v>
      </c>
      <c r="B2637">
        <v>59742</v>
      </c>
      <c r="C2637">
        <v>105762</v>
      </c>
      <c r="D2637" t="s">
        <v>23</v>
      </c>
      <c r="E2637" t="s">
        <v>631</v>
      </c>
      <c r="F2637" t="s">
        <v>29</v>
      </c>
      <c r="G2637" t="s">
        <v>2913</v>
      </c>
      <c r="H2637">
        <v>1</v>
      </c>
      <c r="I2637" t="s">
        <v>633</v>
      </c>
      <c r="K2637">
        <v>40.7711352092903</v>
      </c>
      <c r="L2637">
        <v>-73.959623103066605</v>
      </c>
      <c r="M2637">
        <v>40.766579</v>
      </c>
      <c r="N2637">
        <v>-73.968956000000006</v>
      </c>
      <c r="O2637" s="5">
        <v>41926.837075034724</v>
      </c>
      <c r="P2637" s="5">
        <v>41926.83556240741</v>
      </c>
      <c r="Q2637" s="5">
        <v>41926.853843275465</v>
      </c>
      <c r="R2637" s="5">
        <v>41926.860022025459</v>
      </c>
      <c r="S2637">
        <f t="shared" si="82"/>
        <v>42</v>
      </c>
      <c r="T2637">
        <f t="shared" si="83"/>
        <v>2</v>
      </c>
    </row>
    <row r="2638" spans="1:20" x14ac:dyDescent="0.25">
      <c r="A2638">
        <v>1362953</v>
      </c>
      <c r="B2638">
        <v>126204</v>
      </c>
      <c r="C2638">
        <v>104989</v>
      </c>
      <c r="D2638" t="s">
        <v>23</v>
      </c>
      <c r="E2638" t="s">
        <v>308</v>
      </c>
      <c r="F2638" t="s">
        <v>309</v>
      </c>
      <c r="G2638" t="s">
        <v>310</v>
      </c>
      <c r="H2638">
        <v>1</v>
      </c>
      <c r="I2638" t="s">
        <v>311</v>
      </c>
      <c r="J2638" s="1">
        <v>3.7398842592592592E-3</v>
      </c>
      <c r="K2638">
        <v>40.7455111364591</v>
      </c>
      <c r="L2638">
        <v>-73.977605191923899</v>
      </c>
      <c r="M2638">
        <v>40.764411799999998</v>
      </c>
      <c r="N2638">
        <v>-73.963972799999993</v>
      </c>
      <c r="O2638" s="5">
        <v>41926.838609583334</v>
      </c>
      <c r="P2638" s="5">
        <v>41926.852910011577</v>
      </c>
      <c r="Q2638" s="5">
        <v>41926.861476319442</v>
      </c>
      <c r="R2638" s="5">
        <v>41926.871961701392</v>
      </c>
      <c r="S2638">
        <f t="shared" si="82"/>
        <v>42</v>
      </c>
      <c r="T2638">
        <f t="shared" si="83"/>
        <v>2</v>
      </c>
    </row>
    <row r="2639" spans="1:20" x14ac:dyDescent="0.25">
      <c r="A2639">
        <v>1363012</v>
      </c>
      <c r="B2639">
        <v>184325</v>
      </c>
      <c r="C2639">
        <v>44356</v>
      </c>
      <c r="D2639" t="s">
        <v>23</v>
      </c>
      <c r="E2639" t="s">
        <v>2507</v>
      </c>
      <c r="F2639" t="s">
        <v>862</v>
      </c>
      <c r="G2639" t="s">
        <v>3920</v>
      </c>
      <c r="H2639">
        <v>1</v>
      </c>
      <c r="I2639" t="s">
        <v>1302</v>
      </c>
      <c r="J2639" s="1">
        <v>2.8282986111111113E-3</v>
      </c>
      <c r="K2639">
        <v>40.733176999999998</v>
      </c>
      <c r="L2639">
        <v>-74.005532000000002</v>
      </c>
      <c r="M2639">
        <v>40.740423509888998</v>
      </c>
      <c r="N2639">
        <v>-73.996968548813797</v>
      </c>
      <c r="O2639" s="5">
        <v>41926.84362954861</v>
      </c>
      <c r="P2639" s="5">
        <v>41926.846244560184</v>
      </c>
      <c r="Q2639" s="5">
        <v>41926.857834236114</v>
      </c>
      <c r="R2639" s="5">
        <v>41926.864171400463</v>
      </c>
      <c r="S2639">
        <f t="shared" si="82"/>
        <v>42</v>
      </c>
      <c r="T2639">
        <f t="shared" si="83"/>
        <v>2</v>
      </c>
    </row>
    <row r="2640" spans="1:20" x14ac:dyDescent="0.25">
      <c r="A2640">
        <v>1363032</v>
      </c>
      <c r="B2640">
        <v>66373</v>
      </c>
      <c r="C2640">
        <v>123581</v>
      </c>
      <c r="D2640" t="s">
        <v>23</v>
      </c>
      <c r="E2640" t="s">
        <v>32</v>
      </c>
      <c r="F2640" t="s">
        <v>33</v>
      </c>
      <c r="G2640" t="s">
        <v>2221</v>
      </c>
      <c r="H2640">
        <v>1</v>
      </c>
      <c r="I2640" t="s">
        <v>2031</v>
      </c>
      <c r="K2640">
        <v>40.723339717513198</v>
      </c>
      <c r="L2640">
        <v>-73.994572162628202</v>
      </c>
      <c r="M2640">
        <v>40.722069005555497</v>
      </c>
      <c r="N2640">
        <v>-73.9967439811969</v>
      </c>
      <c r="O2640" s="5">
        <v>41926.845982002313</v>
      </c>
      <c r="P2640" s="5">
        <v>41926.853766053238</v>
      </c>
      <c r="Q2640" s="5">
        <v>41926.860942939813</v>
      </c>
      <c r="R2640" s="5">
        <v>41926.863164270835</v>
      </c>
      <c r="S2640">
        <f t="shared" si="82"/>
        <v>42</v>
      </c>
      <c r="T2640">
        <f t="shared" si="83"/>
        <v>2</v>
      </c>
    </row>
    <row r="2641" spans="1:20" x14ac:dyDescent="0.25">
      <c r="A2641">
        <v>1363027</v>
      </c>
      <c r="B2641">
        <v>79223</v>
      </c>
      <c r="C2641">
        <v>119255</v>
      </c>
      <c r="D2641" t="s">
        <v>85</v>
      </c>
      <c r="E2641" t="s">
        <v>243</v>
      </c>
      <c r="F2641" t="s">
        <v>70</v>
      </c>
      <c r="G2641" t="s">
        <v>1492</v>
      </c>
      <c r="H2641">
        <v>1</v>
      </c>
      <c r="I2641" t="s">
        <v>620</v>
      </c>
      <c r="K2641">
        <v>40.731795470614898</v>
      </c>
      <c r="L2641">
        <v>-73.985672593116803</v>
      </c>
      <c r="M2641">
        <v>40.735647299999997</v>
      </c>
      <c r="N2641">
        <v>-73.993884199999997</v>
      </c>
      <c r="O2641" s="5">
        <v>41926.846540844905</v>
      </c>
      <c r="P2641" s="5">
        <v>41926.859992118058</v>
      </c>
      <c r="Q2641" s="5">
        <v>41926.873803888891</v>
      </c>
      <c r="R2641" s="5">
        <v>41926.883030254627</v>
      </c>
      <c r="S2641">
        <f t="shared" si="82"/>
        <v>42</v>
      </c>
      <c r="T2641">
        <f t="shared" si="83"/>
        <v>2</v>
      </c>
    </row>
    <row r="2642" spans="1:20" x14ac:dyDescent="0.25">
      <c r="A2642">
        <v>1363059</v>
      </c>
      <c r="B2642">
        <v>198677</v>
      </c>
      <c r="C2642">
        <v>129698</v>
      </c>
      <c r="D2642" t="s">
        <v>53</v>
      </c>
      <c r="E2642" t="s">
        <v>395</v>
      </c>
      <c r="F2642" t="s">
        <v>309</v>
      </c>
      <c r="G2642" t="s">
        <v>1535</v>
      </c>
      <c r="H2642">
        <v>1</v>
      </c>
      <c r="I2642" t="s">
        <v>1536</v>
      </c>
      <c r="K2642">
        <v>40.72681</v>
      </c>
      <c r="L2642">
        <v>-73.985328999999993</v>
      </c>
      <c r="M2642">
        <v>40.767725300000002</v>
      </c>
      <c r="N2642">
        <v>-73.991564199999999</v>
      </c>
      <c r="O2642" s="5">
        <v>41926.848218310188</v>
      </c>
      <c r="P2642" s="5">
        <v>41926.865988854166</v>
      </c>
      <c r="Q2642" s="5">
        <v>41926.875942002313</v>
      </c>
      <c r="R2642" s="5">
        <v>41926.89856883102</v>
      </c>
      <c r="S2642">
        <f t="shared" si="82"/>
        <v>42</v>
      </c>
      <c r="T2642">
        <f t="shared" si="83"/>
        <v>2</v>
      </c>
    </row>
    <row r="2643" spans="1:20" x14ac:dyDescent="0.25">
      <c r="A2643">
        <v>1363060</v>
      </c>
      <c r="B2643">
        <v>318451</v>
      </c>
      <c r="C2643">
        <v>43955</v>
      </c>
      <c r="D2643" t="s">
        <v>23</v>
      </c>
      <c r="E2643" t="s">
        <v>36</v>
      </c>
      <c r="F2643" t="s">
        <v>37</v>
      </c>
      <c r="G2643" t="s">
        <v>1136</v>
      </c>
      <c r="H2643">
        <v>1</v>
      </c>
      <c r="I2643" t="s">
        <v>478</v>
      </c>
      <c r="J2643" s="1">
        <v>2.9869675925925927E-3</v>
      </c>
      <c r="K2643">
        <v>40.7261096570601</v>
      </c>
      <c r="L2643">
        <v>-74.002491863200504</v>
      </c>
      <c r="M2643">
        <v>40.723329499999998</v>
      </c>
      <c r="N2643">
        <v>-73.991501799999995</v>
      </c>
      <c r="O2643" s="5">
        <v>41926.848333807873</v>
      </c>
      <c r="P2643" s="5">
        <v>41926.858329097224</v>
      </c>
      <c r="Q2643" s="5">
        <v>41926.866202245372</v>
      </c>
      <c r="R2643" s="5">
        <v>41926.876137129628</v>
      </c>
      <c r="S2643">
        <f t="shared" si="82"/>
        <v>42</v>
      </c>
      <c r="T2643">
        <f t="shared" si="83"/>
        <v>2</v>
      </c>
    </row>
    <row r="2644" spans="1:20" x14ac:dyDescent="0.25">
      <c r="A2644">
        <v>1363060</v>
      </c>
      <c r="B2644">
        <v>318451</v>
      </c>
      <c r="C2644">
        <v>43955</v>
      </c>
      <c r="D2644" t="s">
        <v>23</v>
      </c>
      <c r="E2644" t="s">
        <v>36</v>
      </c>
      <c r="F2644" t="s">
        <v>37</v>
      </c>
      <c r="G2644" t="s">
        <v>848</v>
      </c>
      <c r="H2644">
        <v>1</v>
      </c>
      <c r="I2644" t="s">
        <v>113</v>
      </c>
      <c r="J2644" s="1">
        <v>2.9869675925925927E-3</v>
      </c>
      <c r="K2644">
        <v>40.7261096570601</v>
      </c>
      <c r="L2644">
        <v>-74.002491863200504</v>
      </c>
      <c r="M2644">
        <v>40.723329499999998</v>
      </c>
      <c r="N2644">
        <v>-73.991501799999995</v>
      </c>
      <c r="O2644" s="5">
        <v>41926.848333807873</v>
      </c>
      <c r="P2644" s="5">
        <v>41926.858329097224</v>
      </c>
      <c r="Q2644" s="5">
        <v>41926.866202245372</v>
      </c>
      <c r="R2644" s="5">
        <v>41926.876137129628</v>
      </c>
      <c r="S2644">
        <f t="shared" si="82"/>
        <v>42</v>
      </c>
      <c r="T2644">
        <f t="shared" si="83"/>
        <v>2</v>
      </c>
    </row>
    <row r="2645" spans="1:20" x14ac:dyDescent="0.25">
      <c r="A2645">
        <v>1363091</v>
      </c>
      <c r="B2645">
        <v>106481</v>
      </c>
      <c r="C2645">
        <v>108647</v>
      </c>
      <c r="D2645" t="s">
        <v>23</v>
      </c>
      <c r="E2645" t="s">
        <v>308</v>
      </c>
      <c r="F2645" t="s">
        <v>309</v>
      </c>
      <c r="G2645" t="s">
        <v>3630</v>
      </c>
      <c r="H2645">
        <v>1</v>
      </c>
      <c r="I2645" t="s">
        <v>749</v>
      </c>
      <c r="J2645" s="1">
        <v>1.8936805555555556E-3</v>
      </c>
      <c r="K2645">
        <v>40.760406969917</v>
      </c>
      <c r="L2645">
        <v>-73.994894027710004</v>
      </c>
      <c r="M2645">
        <v>40.746764400000004</v>
      </c>
      <c r="N2645">
        <v>-73.990301400000007</v>
      </c>
      <c r="O2645" s="5">
        <v>41926.850758807872</v>
      </c>
      <c r="P2645" s="5">
        <v>41926.855072326391</v>
      </c>
      <c r="Q2645" s="5">
        <v>41926.869536631944</v>
      </c>
      <c r="R2645" s="5">
        <v>41926.88090527778</v>
      </c>
      <c r="S2645">
        <f t="shared" si="82"/>
        <v>42</v>
      </c>
      <c r="T2645">
        <f t="shared" si="83"/>
        <v>2</v>
      </c>
    </row>
    <row r="2646" spans="1:20" x14ac:dyDescent="0.25">
      <c r="A2646">
        <v>1363091</v>
      </c>
      <c r="B2646">
        <v>106481</v>
      </c>
      <c r="C2646">
        <v>108647</v>
      </c>
      <c r="D2646" t="s">
        <v>23</v>
      </c>
      <c r="E2646" t="s">
        <v>308</v>
      </c>
      <c r="F2646" t="s">
        <v>309</v>
      </c>
      <c r="G2646" t="s">
        <v>2713</v>
      </c>
      <c r="H2646">
        <v>1</v>
      </c>
      <c r="I2646" t="s">
        <v>1109</v>
      </c>
      <c r="J2646" s="1">
        <v>1.8936805555555556E-3</v>
      </c>
      <c r="K2646">
        <v>40.760406969917</v>
      </c>
      <c r="L2646">
        <v>-73.994894027710004</v>
      </c>
      <c r="M2646">
        <v>40.746764400000004</v>
      </c>
      <c r="N2646">
        <v>-73.990301400000007</v>
      </c>
      <c r="O2646" s="5">
        <v>41926.850758807872</v>
      </c>
      <c r="P2646" s="5">
        <v>41926.855072326391</v>
      </c>
      <c r="Q2646" s="5">
        <v>41926.869536631944</v>
      </c>
      <c r="R2646" s="5">
        <v>41926.88090527778</v>
      </c>
      <c r="S2646">
        <f t="shared" si="82"/>
        <v>42</v>
      </c>
      <c r="T2646">
        <f t="shared" si="83"/>
        <v>2</v>
      </c>
    </row>
    <row r="2647" spans="1:20" x14ac:dyDescent="0.25">
      <c r="A2647">
        <v>1363094</v>
      </c>
      <c r="B2647">
        <v>116448</v>
      </c>
      <c r="C2647">
        <v>145425</v>
      </c>
      <c r="D2647" t="s">
        <v>610</v>
      </c>
      <c r="E2647" t="s">
        <v>665</v>
      </c>
      <c r="K2647">
        <v>40.761755958270598</v>
      </c>
      <c r="L2647">
        <v>-73.986182212829604</v>
      </c>
      <c r="M2647">
        <v>40.7664987</v>
      </c>
      <c r="N2647">
        <v>-73.991614400000003</v>
      </c>
      <c r="O2647" s="5">
        <v>41926.851481192127</v>
      </c>
      <c r="P2647" s="5">
        <v>41926.864764375001</v>
      </c>
      <c r="Q2647" s="5">
        <v>41926.877148842592</v>
      </c>
      <c r="R2647" s="5">
        <v>41926.882505590278</v>
      </c>
      <c r="S2647">
        <f t="shared" si="82"/>
        <v>42</v>
      </c>
      <c r="T2647">
        <f t="shared" si="83"/>
        <v>2</v>
      </c>
    </row>
    <row r="2648" spans="1:20" x14ac:dyDescent="0.25">
      <c r="A2648">
        <v>1363103</v>
      </c>
      <c r="B2648">
        <v>314480</v>
      </c>
      <c r="C2648">
        <v>162603</v>
      </c>
      <c r="D2648" t="s">
        <v>53</v>
      </c>
      <c r="E2648" t="s">
        <v>54</v>
      </c>
      <c r="F2648" t="s">
        <v>29</v>
      </c>
      <c r="G2648" t="s">
        <v>150</v>
      </c>
      <c r="H2648">
        <v>1</v>
      </c>
      <c r="I2648" t="s">
        <v>151</v>
      </c>
      <c r="K2648">
        <v>40.758456774983799</v>
      </c>
      <c r="L2648">
        <v>-73.989140466129399</v>
      </c>
      <c r="M2648">
        <v>40.746968600000002</v>
      </c>
      <c r="N2648">
        <v>-73.990440599999999</v>
      </c>
      <c r="O2648" s="5">
        <v>41926.852684780089</v>
      </c>
      <c r="P2648" s="5">
        <v>41926.856737326387</v>
      </c>
      <c r="Q2648" s="5">
        <v>41926.876071006947</v>
      </c>
      <c r="R2648" s="5">
        <v>41926.886929178239</v>
      </c>
      <c r="S2648">
        <f t="shared" si="82"/>
        <v>42</v>
      </c>
      <c r="T2648">
        <f t="shared" si="83"/>
        <v>2</v>
      </c>
    </row>
    <row r="2649" spans="1:20" x14ac:dyDescent="0.25">
      <c r="A2649">
        <v>1363126</v>
      </c>
      <c r="B2649">
        <v>52914</v>
      </c>
      <c r="C2649">
        <v>157086</v>
      </c>
      <c r="D2649" t="s">
        <v>53</v>
      </c>
      <c r="E2649" t="s">
        <v>570</v>
      </c>
      <c r="K2649">
        <v>40.745226000000002</v>
      </c>
      <c r="L2649">
        <v>-73.998213000000007</v>
      </c>
      <c r="M2649">
        <v>40.745370999999999</v>
      </c>
      <c r="N2649">
        <v>-73.977332000000004</v>
      </c>
      <c r="O2649" s="5">
        <v>41926.853982638888</v>
      </c>
      <c r="P2649" s="5">
        <v>41926.854350648151</v>
      </c>
      <c r="Q2649" s="5">
        <v>41926.860797499998</v>
      </c>
      <c r="R2649" s="5">
        <v>41926.87493017361</v>
      </c>
      <c r="S2649">
        <f t="shared" si="82"/>
        <v>42</v>
      </c>
      <c r="T2649">
        <f t="shared" si="83"/>
        <v>2</v>
      </c>
    </row>
    <row r="2650" spans="1:20" x14ac:dyDescent="0.25">
      <c r="A2650">
        <v>1363124</v>
      </c>
      <c r="B2650">
        <v>139085</v>
      </c>
      <c r="C2650">
        <v>124602</v>
      </c>
      <c r="D2650" t="s">
        <v>53</v>
      </c>
      <c r="E2650" t="s">
        <v>3885</v>
      </c>
      <c r="F2650" t="s">
        <v>817</v>
      </c>
      <c r="G2650" t="s">
        <v>1766</v>
      </c>
      <c r="H2650">
        <v>1</v>
      </c>
      <c r="I2650" t="s">
        <v>1767</v>
      </c>
      <c r="J2650" s="1">
        <v>2.1598969907407409E-2</v>
      </c>
      <c r="K2650">
        <v>40.796066656063303</v>
      </c>
      <c r="L2650">
        <v>-73.970970438513405</v>
      </c>
      <c r="M2650">
        <v>40.805660000000003</v>
      </c>
      <c r="N2650">
        <v>-73.963708999999994</v>
      </c>
      <c r="O2650" s="5">
        <v>41926.854120798613</v>
      </c>
      <c r="P2650" s="5">
        <v>41926.856044768516</v>
      </c>
      <c r="Q2650" s="5">
        <v>41926.876215497687</v>
      </c>
      <c r="R2650" s="5">
        <v>41926.881199953707</v>
      </c>
      <c r="S2650">
        <f t="shared" si="82"/>
        <v>42</v>
      </c>
      <c r="T2650">
        <f t="shared" si="83"/>
        <v>2</v>
      </c>
    </row>
    <row r="2651" spans="1:20" x14ac:dyDescent="0.25">
      <c r="A2651">
        <v>1363179</v>
      </c>
      <c r="B2651">
        <v>63185</v>
      </c>
      <c r="C2651">
        <v>166619</v>
      </c>
      <c r="D2651" t="s">
        <v>23</v>
      </c>
      <c r="E2651" t="s">
        <v>3184</v>
      </c>
      <c r="F2651" t="s">
        <v>817</v>
      </c>
      <c r="G2651" t="s">
        <v>1696</v>
      </c>
      <c r="H2651">
        <v>1</v>
      </c>
      <c r="I2651" t="s">
        <v>1767</v>
      </c>
      <c r="K2651">
        <v>40.780820311410103</v>
      </c>
      <c r="L2651">
        <v>-73.980170645087696</v>
      </c>
      <c r="M2651">
        <v>40.775211441511303</v>
      </c>
      <c r="N2651">
        <v>-73.988079046025504</v>
      </c>
      <c r="O2651" s="5">
        <v>41926.859744907408</v>
      </c>
      <c r="P2651" s="5">
        <v>41926.864153252318</v>
      </c>
      <c r="Q2651" s="5">
        <v>41926.873760439812</v>
      </c>
      <c r="R2651" s="5">
        <v>41926.888934085648</v>
      </c>
      <c r="S2651">
        <f t="shared" si="82"/>
        <v>42</v>
      </c>
      <c r="T2651">
        <f t="shared" si="83"/>
        <v>2</v>
      </c>
    </row>
    <row r="2652" spans="1:20" x14ac:dyDescent="0.25">
      <c r="A2652">
        <v>1363220</v>
      </c>
      <c r="B2652">
        <v>91397</v>
      </c>
      <c r="C2652">
        <v>36348</v>
      </c>
      <c r="D2652" t="s">
        <v>23</v>
      </c>
      <c r="E2652" t="s">
        <v>452</v>
      </c>
      <c r="F2652" t="s">
        <v>58</v>
      </c>
      <c r="G2652" t="s">
        <v>930</v>
      </c>
      <c r="H2652">
        <v>1</v>
      </c>
      <c r="I2652" t="s">
        <v>457</v>
      </c>
      <c r="K2652">
        <v>40.725928672086098</v>
      </c>
      <c r="L2652">
        <v>-73.996394764442996</v>
      </c>
      <c r="M2652">
        <v>40.729355093600198</v>
      </c>
      <c r="N2652">
        <v>-73.986058273374894</v>
      </c>
      <c r="O2652" s="5">
        <v>41926.86158582176</v>
      </c>
      <c r="P2652" s="5">
        <v>41926.866056076389</v>
      </c>
      <c r="Q2652" s="5">
        <v>41926.883651018521</v>
      </c>
      <c r="R2652" s="5">
        <v>41926.889176238423</v>
      </c>
      <c r="S2652">
        <f t="shared" si="82"/>
        <v>42</v>
      </c>
      <c r="T2652">
        <f t="shared" si="83"/>
        <v>2</v>
      </c>
    </row>
    <row r="2653" spans="1:20" x14ac:dyDescent="0.25">
      <c r="A2653">
        <v>1363221</v>
      </c>
      <c r="B2653">
        <v>378820</v>
      </c>
      <c r="C2653">
        <v>91735</v>
      </c>
      <c r="D2653" t="s">
        <v>23</v>
      </c>
      <c r="E2653" t="s">
        <v>1019</v>
      </c>
      <c r="F2653" t="s">
        <v>45</v>
      </c>
      <c r="G2653" t="s">
        <v>1066</v>
      </c>
      <c r="H2653">
        <v>1</v>
      </c>
      <c r="I2653" t="s">
        <v>1067</v>
      </c>
      <c r="J2653" s="1">
        <v>1.8681944444444442E-3</v>
      </c>
      <c r="K2653">
        <v>40.732666419020703</v>
      </c>
      <c r="L2653">
        <v>-74.003292612268694</v>
      </c>
      <c r="M2653">
        <v>40.731408000000002</v>
      </c>
      <c r="N2653">
        <v>-74.006991999999997</v>
      </c>
      <c r="O2653" s="5">
        <v>41926.862117939818</v>
      </c>
      <c r="P2653" s="5">
        <v>41926.860365370369</v>
      </c>
      <c r="Q2653" s="5">
        <v>41926.876868472224</v>
      </c>
      <c r="R2653" s="5">
        <v>41926.879560370369</v>
      </c>
      <c r="S2653">
        <f t="shared" si="82"/>
        <v>42</v>
      </c>
      <c r="T2653">
        <f t="shared" si="83"/>
        <v>2</v>
      </c>
    </row>
    <row r="2654" spans="1:20" x14ac:dyDescent="0.25">
      <c r="A2654">
        <v>1363221</v>
      </c>
      <c r="B2654">
        <v>378820</v>
      </c>
      <c r="C2654">
        <v>91735</v>
      </c>
      <c r="D2654" t="s">
        <v>23</v>
      </c>
      <c r="E2654" t="s">
        <v>1019</v>
      </c>
      <c r="F2654" t="s">
        <v>45</v>
      </c>
      <c r="G2654" t="s">
        <v>2754</v>
      </c>
      <c r="H2654">
        <v>1</v>
      </c>
      <c r="I2654" t="s">
        <v>2755</v>
      </c>
      <c r="J2654" s="1">
        <v>1.8681944444444442E-3</v>
      </c>
      <c r="K2654">
        <v>40.732666419020703</v>
      </c>
      <c r="L2654">
        <v>-74.003292612268694</v>
      </c>
      <c r="M2654">
        <v>40.731408000000002</v>
      </c>
      <c r="N2654">
        <v>-74.006991999999997</v>
      </c>
      <c r="O2654" s="5">
        <v>41926.862117939818</v>
      </c>
      <c r="P2654" s="5">
        <v>41926.860365370369</v>
      </c>
      <c r="Q2654" s="5">
        <v>41926.876868472224</v>
      </c>
      <c r="R2654" s="5">
        <v>41926.879560370369</v>
      </c>
      <c r="S2654">
        <f t="shared" si="82"/>
        <v>42</v>
      </c>
      <c r="T2654">
        <f t="shared" si="83"/>
        <v>2</v>
      </c>
    </row>
    <row r="2655" spans="1:20" x14ac:dyDescent="0.25">
      <c r="A2655">
        <v>1363244</v>
      </c>
      <c r="B2655">
        <v>100738</v>
      </c>
      <c r="C2655">
        <v>30905</v>
      </c>
      <c r="D2655" t="s">
        <v>53</v>
      </c>
      <c r="E2655" t="s">
        <v>255</v>
      </c>
      <c r="F2655" t="s">
        <v>91</v>
      </c>
      <c r="G2655" t="s">
        <v>1495</v>
      </c>
      <c r="H2655">
        <v>1</v>
      </c>
      <c r="I2655" t="s">
        <v>257</v>
      </c>
      <c r="J2655" s="1">
        <v>6.3244675925925925E-3</v>
      </c>
      <c r="K2655">
        <v>40.745963108098799</v>
      </c>
      <c r="L2655">
        <v>-74.001697291846</v>
      </c>
      <c r="M2655">
        <v>40.747098000000001</v>
      </c>
      <c r="N2655">
        <v>-73.986641000000006</v>
      </c>
      <c r="O2655" s="5">
        <v>41926.864298020831</v>
      </c>
      <c r="P2655" s="5">
        <v>41926.879000972222</v>
      </c>
      <c r="Q2655" s="5">
        <v>41926.882702395837</v>
      </c>
      <c r="R2655" s="5">
        <v>41926.8918634375</v>
      </c>
      <c r="S2655">
        <f t="shared" si="82"/>
        <v>42</v>
      </c>
      <c r="T2655">
        <f t="shared" si="83"/>
        <v>2</v>
      </c>
    </row>
    <row r="2656" spans="1:20" x14ac:dyDescent="0.25">
      <c r="A2656">
        <v>1363244</v>
      </c>
      <c r="B2656">
        <v>100738</v>
      </c>
      <c r="C2656">
        <v>30905</v>
      </c>
      <c r="D2656" t="s">
        <v>53</v>
      </c>
      <c r="E2656" t="s">
        <v>255</v>
      </c>
      <c r="F2656" t="s">
        <v>91</v>
      </c>
      <c r="G2656" t="s">
        <v>1495</v>
      </c>
      <c r="H2656">
        <v>1</v>
      </c>
      <c r="I2656" t="s">
        <v>257</v>
      </c>
      <c r="J2656" s="1">
        <v>6.3244675925925925E-3</v>
      </c>
      <c r="K2656">
        <v>40.745963108098799</v>
      </c>
      <c r="L2656">
        <v>-74.001697291846</v>
      </c>
      <c r="M2656">
        <v>40.747098000000001</v>
      </c>
      <c r="N2656">
        <v>-73.986641000000006</v>
      </c>
      <c r="O2656" s="5">
        <v>41926.864298020831</v>
      </c>
      <c r="P2656" s="5">
        <v>41926.879000972222</v>
      </c>
      <c r="Q2656" s="5">
        <v>41926.882702395837</v>
      </c>
      <c r="R2656" s="5">
        <v>41926.8918634375</v>
      </c>
      <c r="S2656">
        <f t="shared" si="82"/>
        <v>42</v>
      </c>
      <c r="T2656">
        <f t="shared" si="83"/>
        <v>2</v>
      </c>
    </row>
    <row r="2657" spans="1:20" x14ac:dyDescent="0.25">
      <c r="A2657">
        <v>1363249</v>
      </c>
      <c r="B2657">
        <v>95644</v>
      </c>
      <c r="C2657">
        <v>91735</v>
      </c>
      <c r="D2657" t="s">
        <v>23</v>
      </c>
      <c r="E2657" t="s">
        <v>955</v>
      </c>
      <c r="K2657">
        <v>40.731372708477302</v>
      </c>
      <c r="L2657">
        <v>-74.006588459014907</v>
      </c>
      <c r="M2657">
        <v>40.730668999999999</v>
      </c>
      <c r="N2657">
        <v>-74.006186</v>
      </c>
      <c r="O2657" s="5">
        <v>41926.864764675927</v>
      </c>
      <c r="R2657" s="5">
        <v>41926.884730682868</v>
      </c>
      <c r="S2657">
        <f t="shared" si="82"/>
        <v>42</v>
      </c>
      <c r="T2657">
        <f t="shared" si="83"/>
        <v>2</v>
      </c>
    </row>
    <row r="2658" spans="1:20" x14ac:dyDescent="0.25">
      <c r="A2658">
        <v>1363284</v>
      </c>
      <c r="B2658">
        <v>245039</v>
      </c>
      <c r="C2658">
        <v>125504</v>
      </c>
      <c r="D2658" t="s">
        <v>23</v>
      </c>
      <c r="E2658" t="s">
        <v>543</v>
      </c>
      <c r="F2658" t="s">
        <v>70</v>
      </c>
      <c r="G2658" t="s">
        <v>2883</v>
      </c>
      <c r="H2658">
        <v>1</v>
      </c>
      <c r="I2658" t="s">
        <v>2500</v>
      </c>
      <c r="K2658">
        <v>40.737356168684997</v>
      </c>
      <c r="L2658">
        <v>-73.990666866302504</v>
      </c>
      <c r="M2658">
        <v>40.751337599999999</v>
      </c>
      <c r="N2658">
        <v>-73.972189999999998</v>
      </c>
      <c r="O2658" s="5">
        <v>41926.868758530094</v>
      </c>
      <c r="P2658" s="5">
        <v>41926.875809884259</v>
      </c>
      <c r="Q2658" s="5">
        <v>41926.885761863428</v>
      </c>
      <c r="R2658" s="5">
        <v>41926.892764340279</v>
      </c>
      <c r="S2658">
        <f t="shared" si="82"/>
        <v>42</v>
      </c>
      <c r="T2658">
        <f t="shared" si="83"/>
        <v>2</v>
      </c>
    </row>
    <row r="2659" spans="1:20" x14ac:dyDescent="0.25">
      <c r="A2659">
        <v>1363287</v>
      </c>
      <c r="B2659">
        <v>234560</v>
      </c>
      <c r="C2659">
        <v>102353</v>
      </c>
      <c r="D2659" t="s">
        <v>53</v>
      </c>
      <c r="E2659" t="s">
        <v>1303</v>
      </c>
      <c r="F2659" t="s">
        <v>295</v>
      </c>
      <c r="G2659" t="s">
        <v>3730</v>
      </c>
      <c r="H2659">
        <v>1</v>
      </c>
      <c r="I2659" t="s">
        <v>203</v>
      </c>
      <c r="J2659" s="1">
        <v>8.5439120370370374E-3</v>
      </c>
      <c r="K2659">
        <v>40.6874972386385</v>
      </c>
      <c r="L2659">
        <v>-73.987183856808301</v>
      </c>
      <c r="M2659">
        <v>40.684221999999998</v>
      </c>
      <c r="N2659">
        <v>-74.003335000000007</v>
      </c>
      <c r="O2659" s="5">
        <v>41926.869732060186</v>
      </c>
      <c r="P2659" s="5">
        <v>41926.87416835648</v>
      </c>
      <c r="Q2659" s="5">
        <v>41926.883762210651</v>
      </c>
      <c r="R2659" s="5">
        <v>41926.889999918982</v>
      </c>
      <c r="S2659">
        <f t="shared" si="82"/>
        <v>42</v>
      </c>
      <c r="T2659">
        <f t="shared" si="83"/>
        <v>2</v>
      </c>
    </row>
    <row r="2660" spans="1:20" x14ac:dyDescent="0.25">
      <c r="A2660">
        <v>1363308</v>
      </c>
      <c r="B2660">
        <v>96254</v>
      </c>
      <c r="C2660">
        <v>48430</v>
      </c>
      <c r="D2660" t="s">
        <v>23</v>
      </c>
      <c r="E2660" t="s">
        <v>134</v>
      </c>
      <c r="F2660" t="s">
        <v>37</v>
      </c>
      <c r="G2660" t="s">
        <v>175</v>
      </c>
      <c r="H2660">
        <v>1</v>
      </c>
      <c r="I2660" t="s">
        <v>176</v>
      </c>
      <c r="K2660">
        <v>40.735872288065799</v>
      </c>
      <c r="L2660">
        <v>-73.987664615827299</v>
      </c>
      <c r="M2660">
        <v>40.736615999999998</v>
      </c>
      <c r="N2660">
        <v>-73.977972600000001</v>
      </c>
      <c r="O2660" s="5">
        <v>41926.871000162035</v>
      </c>
      <c r="P2660" s="5">
        <v>41926.877395439813</v>
      </c>
      <c r="Q2660" s="5">
        <v>41926.89120633102</v>
      </c>
      <c r="R2660" s="5">
        <v>41926.897295902774</v>
      </c>
      <c r="S2660">
        <f t="shared" si="82"/>
        <v>42</v>
      </c>
      <c r="T2660">
        <f t="shared" si="83"/>
        <v>2</v>
      </c>
    </row>
    <row r="2661" spans="1:20" x14ac:dyDescent="0.25">
      <c r="A2661">
        <v>1363325</v>
      </c>
      <c r="B2661">
        <v>59762</v>
      </c>
      <c r="C2661">
        <v>132101</v>
      </c>
      <c r="D2661" t="s">
        <v>170</v>
      </c>
      <c r="E2661" t="s">
        <v>96</v>
      </c>
      <c r="F2661" t="s">
        <v>97</v>
      </c>
      <c r="G2661" t="s">
        <v>2893</v>
      </c>
      <c r="H2661">
        <v>1</v>
      </c>
      <c r="I2661" t="s">
        <v>2894</v>
      </c>
      <c r="K2661">
        <v>40.723954999999997</v>
      </c>
      <c r="L2661">
        <v>-73.991828999999996</v>
      </c>
      <c r="M2661">
        <v>40.735684192218102</v>
      </c>
      <c r="N2661">
        <v>-74.001900337658597</v>
      </c>
      <c r="O2661" s="5">
        <v>41926.873257361112</v>
      </c>
      <c r="P2661" s="5">
        <v>41926.872863229168</v>
      </c>
      <c r="Q2661" s="5">
        <v>41926.909671053239</v>
      </c>
      <c r="R2661" s="5">
        <v>41926.919462442129</v>
      </c>
      <c r="S2661">
        <f t="shared" si="82"/>
        <v>42</v>
      </c>
      <c r="T2661">
        <f t="shared" si="83"/>
        <v>2</v>
      </c>
    </row>
    <row r="2662" spans="1:20" x14ac:dyDescent="0.25">
      <c r="A2662">
        <v>1363325</v>
      </c>
      <c r="B2662">
        <v>59762</v>
      </c>
      <c r="C2662">
        <v>132101</v>
      </c>
      <c r="D2662" t="s">
        <v>170</v>
      </c>
      <c r="E2662" t="s">
        <v>96</v>
      </c>
      <c r="F2662" t="s">
        <v>97</v>
      </c>
      <c r="G2662" t="s">
        <v>3005</v>
      </c>
      <c r="H2662">
        <v>1</v>
      </c>
      <c r="I2662" t="s">
        <v>2894</v>
      </c>
      <c r="K2662">
        <v>40.723954999999997</v>
      </c>
      <c r="L2662">
        <v>-73.991828999999996</v>
      </c>
      <c r="M2662">
        <v>40.735684192218102</v>
      </c>
      <c r="N2662">
        <v>-74.001900337658597</v>
      </c>
      <c r="O2662" s="5">
        <v>41926.873257361112</v>
      </c>
      <c r="P2662" s="5">
        <v>41926.872863229168</v>
      </c>
      <c r="Q2662" s="5">
        <v>41926.909671053239</v>
      </c>
      <c r="R2662" s="5">
        <v>41926.919462442129</v>
      </c>
      <c r="S2662">
        <f t="shared" si="82"/>
        <v>42</v>
      </c>
      <c r="T2662">
        <f t="shared" si="83"/>
        <v>2</v>
      </c>
    </row>
    <row r="2663" spans="1:20" x14ac:dyDescent="0.25">
      <c r="A2663">
        <v>1363498</v>
      </c>
      <c r="B2663">
        <v>222073</v>
      </c>
      <c r="C2663">
        <v>137652</v>
      </c>
      <c r="D2663" t="s">
        <v>23</v>
      </c>
      <c r="E2663" t="s">
        <v>816</v>
      </c>
      <c r="F2663" t="s">
        <v>817</v>
      </c>
      <c r="G2663" t="s">
        <v>1696</v>
      </c>
      <c r="H2663">
        <v>1</v>
      </c>
      <c r="I2663" t="s">
        <v>819</v>
      </c>
      <c r="K2663">
        <v>40.729075924929496</v>
      </c>
      <c r="L2663">
        <v>-73.988682031631498</v>
      </c>
      <c r="M2663">
        <v>40.723676400000002</v>
      </c>
      <c r="N2663">
        <v>-74.010723499999997</v>
      </c>
      <c r="O2663" s="5">
        <v>41926.887345821757</v>
      </c>
      <c r="R2663" s="5">
        <v>41926.904721678242</v>
      </c>
      <c r="S2663">
        <f t="shared" si="82"/>
        <v>42</v>
      </c>
      <c r="T2663">
        <f t="shared" si="83"/>
        <v>2</v>
      </c>
    </row>
    <row r="2664" spans="1:20" x14ac:dyDescent="0.25">
      <c r="A2664">
        <v>1363561</v>
      </c>
      <c r="B2664">
        <v>345719</v>
      </c>
      <c r="C2664">
        <v>119255</v>
      </c>
      <c r="D2664" t="s">
        <v>85</v>
      </c>
      <c r="E2664" t="s">
        <v>243</v>
      </c>
      <c r="F2664" t="s">
        <v>70</v>
      </c>
      <c r="G2664" t="s">
        <v>928</v>
      </c>
      <c r="H2664">
        <v>1</v>
      </c>
      <c r="I2664" t="s">
        <v>620</v>
      </c>
      <c r="K2664">
        <v>40.731795470614898</v>
      </c>
      <c r="L2664">
        <v>-73.985672593116803</v>
      </c>
      <c r="M2664">
        <v>40.730251000000003</v>
      </c>
      <c r="N2664">
        <v>-73.993573999999995</v>
      </c>
      <c r="O2664" s="5">
        <v>41926.893491076386</v>
      </c>
      <c r="P2664" s="5">
        <v>41926.893362789349</v>
      </c>
      <c r="Q2664" s="5">
        <v>41926.903241423614</v>
      </c>
      <c r="R2664" s="5">
        <v>41926.911874178244</v>
      </c>
      <c r="S2664">
        <f t="shared" si="82"/>
        <v>42</v>
      </c>
      <c r="T2664">
        <f t="shared" si="83"/>
        <v>2</v>
      </c>
    </row>
    <row r="2665" spans="1:20" x14ac:dyDescent="0.25">
      <c r="A2665">
        <v>1363561</v>
      </c>
      <c r="B2665">
        <v>345719</v>
      </c>
      <c r="C2665">
        <v>119255</v>
      </c>
      <c r="D2665" t="s">
        <v>85</v>
      </c>
      <c r="E2665" t="s">
        <v>243</v>
      </c>
      <c r="F2665" t="s">
        <v>70</v>
      </c>
      <c r="G2665" t="s">
        <v>235</v>
      </c>
      <c r="H2665">
        <v>2</v>
      </c>
      <c r="I2665" t="s">
        <v>236</v>
      </c>
      <c r="K2665">
        <v>40.731795470614898</v>
      </c>
      <c r="L2665">
        <v>-73.985672593116803</v>
      </c>
      <c r="M2665">
        <v>40.730251000000003</v>
      </c>
      <c r="N2665">
        <v>-73.993573999999995</v>
      </c>
      <c r="O2665" s="5">
        <v>41926.893491076386</v>
      </c>
      <c r="P2665" s="5">
        <v>41926.893362789349</v>
      </c>
      <c r="Q2665" s="5">
        <v>41926.903241423614</v>
      </c>
      <c r="R2665" s="5">
        <v>41926.911874178244</v>
      </c>
      <c r="S2665">
        <f t="shared" si="82"/>
        <v>42</v>
      </c>
      <c r="T2665">
        <f t="shared" si="83"/>
        <v>2</v>
      </c>
    </row>
    <row r="2666" spans="1:20" x14ac:dyDescent="0.25">
      <c r="A2666">
        <v>1363596</v>
      </c>
      <c r="B2666">
        <v>156979</v>
      </c>
      <c r="C2666">
        <v>113822</v>
      </c>
      <c r="D2666" t="s">
        <v>23</v>
      </c>
      <c r="E2666" t="s">
        <v>1280</v>
      </c>
      <c r="F2666" t="s">
        <v>817</v>
      </c>
      <c r="K2666">
        <v>40.740034730903297</v>
      </c>
      <c r="L2666">
        <v>-73.984127640724196</v>
      </c>
      <c r="M2666">
        <v>40.734653590914498</v>
      </c>
      <c r="N2666">
        <v>-73.989313313142802</v>
      </c>
      <c r="O2666" s="5">
        <v>41926.895108449076</v>
      </c>
      <c r="P2666" s="5">
        <v>41926.897228738424</v>
      </c>
      <c r="Q2666" s="5">
        <v>41926.906098020831</v>
      </c>
      <c r="R2666" s="5">
        <v>41926.909388229164</v>
      </c>
      <c r="S2666">
        <f t="shared" si="82"/>
        <v>42</v>
      </c>
      <c r="T2666">
        <f t="shared" si="83"/>
        <v>2</v>
      </c>
    </row>
    <row r="2667" spans="1:20" x14ac:dyDescent="0.25">
      <c r="A2667">
        <v>1363698</v>
      </c>
      <c r="B2667">
        <v>68103</v>
      </c>
      <c r="C2667">
        <v>101359</v>
      </c>
      <c r="D2667" t="s">
        <v>23</v>
      </c>
      <c r="E2667" t="s">
        <v>255</v>
      </c>
      <c r="F2667" t="s">
        <v>91</v>
      </c>
      <c r="G2667" t="s">
        <v>256</v>
      </c>
      <c r="H2667">
        <v>1</v>
      </c>
      <c r="I2667" t="s">
        <v>257</v>
      </c>
      <c r="J2667" s="1">
        <v>2.6244675925925927E-3</v>
      </c>
      <c r="K2667">
        <v>40.721545124764702</v>
      </c>
      <c r="L2667">
        <v>-73.988842426716104</v>
      </c>
      <c r="M2667">
        <v>40.728605999999999</v>
      </c>
      <c r="N2667">
        <v>-73.995142999999999</v>
      </c>
      <c r="O2667" s="5">
        <v>41926.901940474534</v>
      </c>
      <c r="P2667" s="5">
        <v>41926.905076597221</v>
      </c>
      <c r="Q2667" s="5">
        <v>41926.910865138889</v>
      </c>
      <c r="R2667" s="5">
        <v>41926.917865949072</v>
      </c>
      <c r="S2667">
        <f t="shared" si="82"/>
        <v>42</v>
      </c>
      <c r="T2667">
        <f t="shared" si="83"/>
        <v>2</v>
      </c>
    </row>
    <row r="2668" spans="1:20" x14ac:dyDescent="0.25">
      <c r="A2668">
        <v>1363960</v>
      </c>
      <c r="B2668">
        <v>365525</v>
      </c>
      <c r="C2668">
        <v>19432</v>
      </c>
      <c r="D2668" t="s">
        <v>53</v>
      </c>
      <c r="E2668" t="s">
        <v>1537</v>
      </c>
      <c r="F2668" t="s">
        <v>817</v>
      </c>
      <c r="G2668" t="s">
        <v>911</v>
      </c>
      <c r="H2668">
        <v>1</v>
      </c>
      <c r="I2668" t="s">
        <v>912</v>
      </c>
      <c r="K2668">
        <v>40.774952999999996</v>
      </c>
      <c r="L2668">
        <v>-73.953899000000007</v>
      </c>
      <c r="M2668">
        <v>40.766811699999998</v>
      </c>
      <c r="N2668">
        <v>-73.962046900000004</v>
      </c>
      <c r="O2668" s="5">
        <v>41926.920005671294</v>
      </c>
      <c r="P2668" s="5">
        <v>41926.920119317132</v>
      </c>
      <c r="Q2668" s="5">
        <v>41926.92868553241</v>
      </c>
      <c r="R2668" s="5">
        <v>41926.933594189817</v>
      </c>
      <c r="S2668">
        <f t="shared" si="82"/>
        <v>42</v>
      </c>
      <c r="T2668">
        <f t="shared" si="83"/>
        <v>2</v>
      </c>
    </row>
    <row r="2669" spans="1:20" x14ac:dyDescent="0.25">
      <c r="A2669">
        <v>1363940</v>
      </c>
      <c r="B2669">
        <v>304365</v>
      </c>
      <c r="C2669">
        <v>116326</v>
      </c>
      <c r="D2669" t="s">
        <v>53</v>
      </c>
      <c r="E2669" t="s">
        <v>77</v>
      </c>
      <c r="F2669" t="s">
        <v>78</v>
      </c>
      <c r="G2669" t="s">
        <v>1617</v>
      </c>
      <c r="H2669">
        <v>1</v>
      </c>
      <c r="I2669" t="s">
        <v>699</v>
      </c>
      <c r="K2669">
        <v>40.784664803794797</v>
      </c>
      <c r="L2669">
        <v>-73.946949114183695</v>
      </c>
      <c r="M2669">
        <v>40.785699899999997</v>
      </c>
      <c r="N2669">
        <v>-73.949793499999998</v>
      </c>
      <c r="O2669" s="5">
        <v>41926.920294050928</v>
      </c>
      <c r="P2669" s="5">
        <v>41926.923541157405</v>
      </c>
      <c r="Q2669" s="5">
        <v>41926.931374328706</v>
      </c>
      <c r="R2669" s="5">
        <v>41926.934727662039</v>
      </c>
      <c r="S2669">
        <f t="shared" si="82"/>
        <v>42</v>
      </c>
      <c r="T2669">
        <f t="shared" si="83"/>
        <v>2</v>
      </c>
    </row>
    <row r="2670" spans="1:20" x14ac:dyDescent="0.25">
      <c r="A2670">
        <v>1364025</v>
      </c>
      <c r="B2670">
        <v>276192</v>
      </c>
      <c r="C2670">
        <v>163828</v>
      </c>
      <c r="D2670" t="s">
        <v>314</v>
      </c>
      <c r="E2670" t="s">
        <v>3368</v>
      </c>
      <c r="F2670" t="s">
        <v>91</v>
      </c>
      <c r="G2670" t="s">
        <v>3369</v>
      </c>
      <c r="H2670">
        <v>1</v>
      </c>
      <c r="I2670" t="s">
        <v>3370</v>
      </c>
      <c r="J2670" s="1">
        <v>2.0946180555555557E-3</v>
      </c>
      <c r="K2670">
        <v>40.721628292251097</v>
      </c>
      <c r="L2670">
        <v>-74.001226727168103</v>
      </c>
      <c r="M2670">
        <v>40.723728999999999</v>
      </c>
      <c r="N2670">
        <v>-74.004076100000006</v>
      </c>
      <c r="O2670" s="5">
        <v>41926.92435346065</v>
      </c>
      <c r="P2670" s="5">
        <v>41926.940620104164</v>
      </c>
      <c r="Q2670" s="5">
        <v>41926.945017094906</v>
      </c>
      <c r="R2670" s="5">
        <v>41926.947691516201</v>
      </c>
      <c r="S2670">
        <f t="shared" si="82"/>
        <v>42</v>
      </c>
      <c r="T2670">
        <f t="shared" si="83"/>
        <v>2</v>
      </c>
    </row>
    <row r="2671" spans="1:20" x14ac:dyDescent="0.25">
      <c r="A2671">
        <v>1364067</v>
      </c>
      <c r="B2671">
        <v>378937</v>
      </c>
      <c r="C2671">
        <v>53095</v>
      </c>
      <c r="D2671" t="s">
        <v>23</v>
      </c>
      <c r="E2671" t="s">
        <v>243</v>
      </c>
      <c r="F2671" t="s">
        <v>70</v>
      </c>
      <c r="G2671" t="s">
        <v>3796</v>
      </c>
      <c r="H2671">
        <v>1</v>
      </c>
      <c r="I2671" t="s">
        <v>620</v>
      </c>
      <c r="K2671">
        <v>40.7628429402262</v>
      </c>
      <c r="L2671">
        <v>-73.975745647432205</v>
      </c>
      <c r="M2671">
        <v>40.756975799999999</v>
      </c>
      <c r="N2671">
        <v>-73.9821977</v>
      </c>
      <c r="O2671" s="5">
        <v>41926.926838449072</v>
      </c>
      <c r="P2671" s="5">
        <v>41926.93180982639</v>
      </c>
      <c r="Q2671" s="5">
        <v>41926.938636354163</v>
      </c>
      <c r="R2671" s="5">
        <v>41926.945243333335</v>
      </c>
      <c r="S2671">
        <f t="shared" si="82"/>
        <v>42</v>
      </c>
      <c r="T2671">
        <f t="shared" si="83"/>
        <v>2</v>
      </c>
    </row>
    <row r="2672" spans="1:20" x14ac:dyDescent="0.25">
      <c r="A2672">
        <v>1364130</v>
      </c>
      <c r="B2672">
        <v>354016</v>
      </c>
      <c r="C2672">
        <v>114393</v>
      </c>
      <c r="D2672" t="s">
        <v>53</v>
      </c>
      <c r="E2672" t="s">
        <v>36</v>
      </c>
      <c r="F2672" t="s">
        <v>37</v>
      </c>
      <c r="G2672" t="s">
        <v>1923</v>
      </c>
      <c r="H2672">
        <v>2</v>
      </c>
      <c r="I2672" t="s">
        <v>188</v>
      </c>
      <c r="J2672" s="1">
        <v>2.4954513888888886E-3</v>
      </c>
      <c r="K2672">
        <v>40.7261096570601</v>
      </c>
      <c r="L2672">
        <v>-74.002491863200504</v>
      </c>
      <c r="M2672">
        <v>40.723329499999998</v>
      </c>
      <c r="N2672">
        <v>-73.991501799999995</v>
      </c>
      <c r="O2672" s="5">
        <v>41926.931035428242</v>
      </c>
      <c r="P2672" s="5">
        <v>41926.92924380787</v>
      </c>
      <c r="Q2672" s="5">
        <v>41926.943017071761</v>
      </c>
      <c r="R2672" s="5">
        <v>41926.957869999998</v>
      </c>
      <c r="S2672">
        <f t="shared" si="82"/>
        <v>42</v>
      </c>
      <c r="T2672">
        <f t="shared" si="83"/>
        <v>2</v>
      </c>
    </row>
    <row r="2673" spans="1:20" x14ac:dyDescent="0.25">
      <c r="A2673">
        <v>1364312</v>
      </c>
      <c r="B2673">
        <v>353331</v>
      </c>
      <c r="C2673">
        <v>161440</v>
      </c>
      <c r="D2673" t="s">
        <v>53</v>
      </c>
      <c r="E2673" t="s">
        <v>255</v>
      </c>
      <c r="F2673" t="s">
        <v>91</v>
      </c>
      <c r="G2673" t="s">
        <v>1495</v>
      </c>
      <c r="H2673">
        <v>1</v>
      </c>
      <c r="I2673" t="s">
        <v>257</v>
      </c>
      <c r="J2673" s="1">
        <v>1.5405902777777777E-3</v>
      </c>
      <c r="K2673">
        <v>40.721545124764702</v>
      </c>
      <c r="L2673">
        <v>-73.988842426716104</v>
      </c>
      <c r="M2673">
        <v>40.722769999999997</v>
      </c>
      <c r="N2673">
        <v>-74.004594800000007</v>
      </c>
      <c r="O2673" s="5">
        <v>41926.943825960647</v>
      </c>
      <c r="P2673" s="5">
        <v>41926.953475000002</v>
      </c>
      <c r="Q2673" s="5">
        <v>41926.959957071762</v>
      </c>
      <c r="R2673" s="5">
        <v>41926.966832141203</v>
      </c>
      <c r="S2673">
        <f t="shared" si="82"/>
        <v>42</v>
      </c>
      <c r="T2673">
        <f t="shared" si="83"/>
        <v>2</v>
      </c>
    </row>
    <row r="2674" spans="1:20" x14ac:dyDescent="0.25">
      <c r="A2674">
        <v>1364312</v>
      </c>
      <c r="B2674">
        <v>353331</v>
      </c>
      <c r="C2674">
        <v>161440</v>
      </c>
      <c r="D2674" t="s">
        <v>53</v>
      </c>
      <c r="E2674" t="s">
        <v>255</v>
      </c>
      <c r="F2674" t="s">
        <v>91</v>
      </c>
      <c r="G2674" t="s">
        <v>1277</v>
      </c>
      <c r="H2674">
        <v>1</v>
      </c>
      <c r="I2674" t="s">
        <v>760</v>
      </c>
      <c r="J2674" s="1">
        <v>1.5405902777777777E-3</v>
      </c>
      <c r="K2674">
        <v>40.721545124764702</v>
      </c>
      <c r="L2674">
        <v>-73.988842426716104</v>
      </c>
      <c r="M2674">
        <v>40.722769999999997</v>
      </c>
      <c r="N2674">
        <v>-74.004594800000007</v>
      </c>
      <c r="O2674" s="5">
        <v>41926.943825960647</v>
      </c>
      <c r="P2674" s="5">
        <v>41926.953475000002</v>
      </c>
      <c r="Q2674" s="5">
        <v>41926.959957071762</v>
      </c>
      <c r="R2674" s="5">
        <v>41926.966832141203</v>
      </c>
      <c r="S2674">
        <f t="shared" si="82"/>
        <v>42</v>
      </c>
      <c r="T2674">
        <f t="shared" si="83"/>
        <v>2</v>
      </c>
    </row>
    <row r="2675" spans="1:20" x14ac:dyDescent="0.25">
      <c r="A2675">
        <v>1364428</v>
      </c>
      <c r="B2675">
        <v>283884</v>
      </c>
      <c r="C2675">
        <v>102353</v>
      </c>
      <c r="D2675" t="s">
        <v>53</v>
      </c>
      <c r="E2675" t="s">
        <v>69</v>
      </c>
      <c r="F2675" t="s">
        <v>70</v>
      </c>
      <c r="G2675" t="s">
        <v>3764</v>
      </c>
      <c r="H2675">
        <v>2</v>
      </c>
      <c r="I2675" t="s">
        <v>1349</v>
      </c>
      <c r="K2675">
        <v>40.7358928721479</v>
      </c>
      <c r="L2675">
        <v>-74.005204439163194</v>
      </c>
      <c r="M2675">
        <v>40.7161361</v>
      </c>
      <c r="N2675">
        <v>-74.003637800000007</v>
      </c>
      <c r="O2675" s="5">
        <v>41926.953515393521</v>
      </c>
      <c r="P2675" s="5">
        <v>41926.95644519676</v>
      </c>
      <c r="Q2675" s="5">
        <v>41926.96362422454</v>
      </c>
      <c r="R2675" s="5">
        <v>41926.969719988425</v>
      </c>
      <c r="S2675">
        <f t="shared" si="82"/>
        <v>42</v>
      </c>
      <c r="T2675">
        <f t="shared" si="83"/>
        <v>2</v>
      </c>
    </row>
    <row r="2676" spans="1:20" x14ac:dyDescent="0.25">
      <c r="A2676">
        <v>1364470</v>
      </c>
      <c r="B2676">
        <v>327651</v>
      </c>
      <c r="C2676">
        <v>62487</v>
      </c>
      <c r="D2676" t="s">
        <v>53</v>
      </c>
      <c r="E2676" t="s">
        <v>688</v>
      </c>
      <c r="G2676" t="s">
        <v>688</v>
      </c>
      <c r="H2676">
        <v>1</v>
      </c>
      <c r="I2676" t="s">
        <v>688</v>
      </c>
      <c r="K2676">
        <v>40.728169657139198</v>
      </c>
      <c r="L2676">
        <v>-73.987912711093401</v>
      </c>
      <c r="M2676">
        <v>40.775263720444599</v>
      </c>
      <c r="N2676">
        <v>-73.989759629425194</v>
      </c>
      <c r="O2676" s="5">
        <v>41926.958741516202</v>
      </c>
      <c r="P2676" s="5">
        <v>41926.961309525461</v>
      </c>
      <c r="Q2676" s="5">
        <v>41926.978231284724</v>
      </c>
      <c r="R2676" s="5">
        <v>41926.998948854169</v>
      </c>
      <c r="S2676">
        <f t="shared" si="82"/>
        <v>42</v>
      </c>
      <c r="T2676">
        <f t="shared" si="83"/>
        <v>2</v>
      </c>
    </row>
    <row r="2677" spans="1:20" x14ac:dyDescent="0.25">
      <c r="A2677">
        <v>1364533</v>
      </c>
      <c r="B2677">
        <v>369809</v>
      </c>
      <c r="C2677">
        <v>83565</v>
      </c>
      <c r="D2677" t="s">
        <v>23</v>
      </c>
      <c r="E2677" t="s">
        <v>178</v>
      </c>
      <c r="F2677" t="s">
        <v>29</v>
      </c>
      <c r="G2677" t="s">
        <v>1284</v>
      </c>
      <c r="H2677">
        <v>1</v>
      </c>
      <c r="I2677" t="s">
        <v>151</v>
      </c>
      <c r="K2677">
        <v>40.756804000000002</v>
      </c>
      <c r="L2677">
        <v>-73.988803000000004</v>
      </c>
      <c r="M2677">
        <v>40.7765968</v>
      </c>
      <c r="N2677">
        <v>-73.9763193</v>
      </c>
      <c r="O2677" s="5">
        <v>41926.966284629627</v>
      </c>
      <c r="P2677" s="5">
        <v>41926.982495636577</v>
      </c>
      <c r="Q2677" s="5">
        <v>41926.988186875002</v>
      </c>
      <c r="R2677" s="5">
        <v>41926.998787256947</v>
      </c>
      <c r="S2677">
        <f t="shared" si="82"/>
        <v>42</v>
      </c>
      <c r="T2677">
        <f t="shared" si="83"/>
        <v>2</v>
      </c>
    </row>
    <row r="2678" spans="1:20" x14ac:dyDescent="0.25">
      <c r="A2678">
        <v>1364563</v>
      </c>
      <c r="B2678">
        <v>87603</v>
      </c>
      <c r="C2678">
        <v>116326</v>
      </c>
      <c r="D2678" t="s">
        <v>53</v>
      </c>
      <c r="E2678" t="s">
        <v>243</v>
      </c>
      <c r="F2678" t="s">
        <v>70</v>
      </c>
      <c r="G2678" t="s">
        <v>651</v>
      </c>
      <c r="H2678">
        <v>2</v>
      </c>
      <c r="I2678" t="s">
        <v>319</v>
      </c>
      <c r="K2678">
        <v>40.731795470614898</v>
      </c>
      <c r="L2678">
        <v>-73.985672593116803</v>
      </c>
      <c r="M2678">
        <v>40.733165499999998</v>
      </c>
      <c r="N2678">
        <v>-73.989710200000005</v>
      </c>
      <c r="O2678" s="5">
        <v>41926.970145833337</v>
      </c>
      <c r="P2678" s="5">
        <v>41926.972283483796</v>
      </c>
      <c r="Q2678" s="5">
        <v>41926.978415590274</v>
      </c>
      <c r="R2678" s="5">
        <v>41926.982296620372</v>
      </c>
      <c r="S2678">
        <f t="shared" si="82"/>
        <v>42</v>
      </c>
      <c r="T2678">
        <f t="shared" si="83"/>
        <v>2</v>
      </c>
    </row>
    <row r="2679" spans="1:20" x14ac:dyDescent="0.25">
      <c r="A2679">
        <v>1364640</v>
      </c>
      <c r="B2679">
        <v>47440</v>
      </c>
      <c r="C2679">
        <v>158791</v>
      </c>
      <c r="D2679" t="s">
        <v>53</v>
      </c>
      <c r="E2679" t="s">
        <v>258</v>
      </c>
      <c r="F2679" t="s">
        <v>20</v>
      </c>
      <c r="G2679" t="s">
        <v>785</v>
      </c>
      <c r="H2679">
        <v>3</v>
      </c>
      <c r="I2679" t="s">
        <v>522</v>
      </c>
      <c r="K2679">
        <v>40.724339999999998</v>
      </c>
      <c r="L2679">
        <v>-73.990960000000001</v>
      </c>
      <c r="M2679">
        <v>40.715170399999998</v>
      </c>
      <c r="N2679">
        <v>-74.011600900000005</v>
      </c>
      <c r="O2679" s="5">
        <v>41926.981948981484</v>
      </c>
      <c r="P2679" s="5">
        <v>41926.980275729169</v>
      </c>
      <c r="Q2679" s="5">
        <v>41926.989196319446</v>
      </c>
      <c r="R2679" s="5">
        <v>41926.996664745369</v>
      </c>
      <c r="S2679">
        <f t="shared" si="82"/>
        <v>42</v>
      </c>
      <c r="T2679">
        <f t="shared" si="83"/>
        <v>2</v>
      </c>
    </row>
    <row r="2680" spans="1:20" x14ac:dyDescent="0.25">
      <c r="A2680">
        <v>1364656</v>
      </c>
      <c r="B2680">
        <v>379159</v>
      </c>
      <c r="C2680">
        <v>163828</v>
      </c>
      <c r="D2680" t="s">
        <v>314</v>
      </c>
      <c r="E2680" t="s">
        <v>178</v>
      </c>
      <c r="F2680" t="s">
        <v>29</v>
      </c>
      <c r="G2680" t="s">
        <v>903</v>
      </c>
      <c r="H2680">
        <v>1</v>
      </c>
      <c r="I2680" t="s">
        <v>151</v>
      </c>
      <c r="K2680">
        <v>40.732368287916202</v>
      </c>
      <c r="L2680">
        <v>-74.003748892271602</v>
      </c>
      <c r="M2680">
        <v>40.730112599999998</v>
      </c>
      <c r="N2680">
        <v>-73.994202400000006</v>
      </c>
      <c r="O2680" s="5">
        <v>41926.983073993055</v>
      </c>
      <c r="P2680" s="5">
        <v>41926.992699317132</v>
      </c>
      <c r="Q2680" s="5">
        <v>41927.019667546294</v>
      </c>
      <c r="R2680" s="5">
        <v>41927.027796909722</v>
      </c>
      <c r="S2680">
        <f t="shared" si="82"/>
        <v>42</v>
      </c>
      <c r="T2680">
        <f t="shared" si="83"/>
        <v>2</v>
      </c>
    </row>
    <row r="2681" spans="1:20" x14ac:dyDescent="0.25">
      <c r="A2681">
        <v>1364812</v>
      </c>
      <c r="B2681">
        <v>54921</v>
      </c>
      <c r="C2681">
        <v>156557</v>
      </c>
      <c r="D2681" t="s">
        <v>53</v>
      </c>
      <c r="E2681" t="s">
        <v>293</v>
      </c>
      <c r="F2681" t="s">
        <v>37</v>
      </c>
      <c r="J2681" s="1">
        <v>9.7424884259259253E-3</v>
      </c>
      <c r="K2681">
        <v>40.761836680634801</v>
      </c>
      <c r="L2681">
        <v>-73.960403720115593</v>
      </c>
      <c r="M2681">
        <v>40.765128099999998</v>
      </c>
      <c r="N2681">
        <v>-73.972039800000005</v>
      </c>
      <c r="O2681" s="5">
        <v>41927.010402928237</v>
      </c>
      <c r="P2681" s="5">
        <v>41927.011281446757</v>
      </c>
      <c r="Q2681" s="5">
        <v>41927.034426157406</v>
      </c>
      <c r="R2681" s="5">
        <v>41927.040925856483</v>
      </c>
      <c r="S2681">
        <f t="shared" si="82"/>
        <v>42</v>
      </c>
      <c r="T2681">
        <f t="shared" si="83"/>
        <v>3</v>
      </c>
    </row>
    <row r="2682" spans="1:20" x14ac:dyDescent="0.25">
      <c r="A2682">
        <v>1364813</v>
      </c>
      <c r="B2682">
        <v>377481</v>
      </c>
      <c r="C2682">
        <v>124897</v>
      </c>
      <c r="D2682" t="s">
        <v>23</v>
      </c>
      <c r="E2682" t="s">
        <v>48</v>
      </c>
      <c r="F2682" t="s">
        <v>49</v>
      </c>
      <c r="G2682" t="s">
        <v>1266</v>
      </c>
      <c r="H2682">
        <v>2</v>
      </c>
      <c r="I2682" t="s">
        <v>51</v>
      </c>
      <c r="K2682">
        <v>40.729790899999998</v>
      </c>
      <c r="L2682">
        <v>-74.000589300000001</v>
      </c>
      <c r="M2682">
        <v>40.734875299999999</v>
      </c>
      <c r="N2682">
        <v>-73.989225099999999</v>
      </c>
      <c r="O2682" s="5">
        <v>41927.010531064814</v>
      </c>
      <c r="P2682" s="5">
        <v>41927.011477222222</v>
      </c>
      <c r="Q2682" s="5">
        <v>41927.01757664352</v>
      </c>
      <c r="R2682" s="5">
        <v>41927.026330243054</v>
      </c>
      <c r="S2682">
        <f t="shared" si="82"/>
        <v>42</v>
      </c>
      <c r="T2682">
        <f t="shared" si="83"/>
        <v>3</v>
      </c>
    </row>
    <row r="2683" spans="1:20" x14ac:dyDescent="0.25">
      <c r="A2683">
        <v>1365333</v>
      </c>
      <c r="B2683">
        <v>372789</v>
      </c>
      <c r="C2683">
        <v>163947</v>
      </c>
      <c r="D2683" t="s">
        <v>23</v>
      </c>
      <c r="E2683" t="s">
        <v>405</v>
      </c>
      <c r="F2683" t="s">
        <v>49</v>
      </c>
      <c r="G2683" t="s">
        <v>1118</v>
      </c>
      <c r="H2683">
        <v>1</v>
      </c>
      <c r="I2683" t="s">
        <v>1119</v>
      </c>
      <c r="K2683">
        <v>40.72813</v>
      </c>
      <c r="L2683">
        <v>-73.982020000000006</v>
      </c>
      <c r="M2683">
        <v>40.744757300000003</v>
      </c>
      <c r="N2683">
        <v>-73.978369000000001</v>
      </c>
      <c r="O2683" s="5">
        <v>41927.34553353009</v>
      </c>
      <c r="P2683" s="5">
        <v>41927.354226030089</v>
      </c>
      <c r="Q2683" s="5">
        <v>41927.363143541668</v>
      </c>
      <c r="R2683" s="5">
        <v>41927.372872268519</v>
      </c>
      <c r="S2683">
        <f t="shared" si="82"/>
        <v>42</v>
      </c>
      <c r="T2683">
        <f t="shared" si="83"/>
        <v>3</v>
      </c>
    </row>
    <row r="2684" spans="1:20" x14ac:dyDescent="0.25">
      <c r="A2684">
        <v>1365334</v>
      </c>
      <c r="B2684">
        <v>359005</v>
      </c>
      <c r="C2684">
        <v>66416</v>
      </c>
      <c r="D2684" t="s">
        <v>23</v>
      </c>
      <c r="E2684" t="s">
        <v>3168</v>
      </c>
      <c r="K2684">
        <v>40.740282665199601</v>
      </c>
      <c r="L2684">
        <v>-74.004206657409696</v>
      </c>
      <c r="M2684">
        <v>40.740118424145301</v>
      </c>
      <c r="N2684">
        <v>-74.006643829085306</v>
      </c>
      <c r="O2684" s="5">
        <v>41927.345643692126</v>
      </c>
      <c r="R2684" s="5">
        <v>41927.373709317129</v>
      </c>
      <c r="S2684">
        <f t="shared" si="82"/>
        <v>42</v>
      </c>
      <c r="T2684">
        <f t="shared" si="83"/>
        <v>3</v>
      </c>
    </row>
    <row r="2685" spans="1:20" x14ac:dyDescent="0.25">
      <c r="A2685">
        <v>1365389</v>
      </c>
      <c r="B2685">
        <v>41378</v>
      </c>
      <c r="C2685">
        <v>163947</v>
      </c>
      <c r="D2685" t="s">
        <v>23</v>
      </c>
      <c r="E2685" t="s">
        <v>354</v>
      </c>
      <c r="F2685" t="s">
        <v>108</v>
      </c>
      <c r="K2685">
        <v>40.730014973446998</v>
      </c>
      <c r="L2685">
        <v>-73.991503715515094</v>
      </c>
      <c r="M2685">
        <v>40.727404999999997</v>
      </c>
      <c r="N2685">
        <v>-73.991802000000007</v>
      </c>
      <c r="O2685" s="5">
        <v>41927.397084247685</v>
      </c>
      <c r="P2685" s="5">
        <v>41927.398670717594</v>
      </c>
      <c r="Q2685" s="5">
        <v>41927.413831574071</v>
      </c>
      <c r="R2685" s="5">
        <v>41927.419545949073</v>
      </c>
      <c r="S2685">
        <f t="shared" si="82"/>
        <v>42</v>
      </c>
      <c r="T2685">
        <f t="shared" si="83"/>
        <v>3</v>
      </c>
    </row>
    <row r="2686" spans="1:20" x14ac:dyDescent="0.25">
      <c r="A2686">
        <v>1365392</v>
      </c>
      <c r="B2686">
        <v>41415</v>
      </c>
      <c r="C2686">
        <v>142301</v>
      </c>
      <c r="D2686" t="s">
        <v>23</v>
      </c>
      <c r="E2686" t="s">
        <v>167</v>
      </c>
      <c r="G2686" t="s">
        <v>168</v>
      </c>
      <c r="H2686">
        <v>1</v>
      </c>
      <c r="I2686" t="s">
        <v>169</v>
      </c>
      <c r="J2686" s="1">
        <v>2.7035416666666666E-3</v>
      </c>
      <c r="K2686">
        <v>40.721294</v>
      </c>
      <c r="L2686">
        <v>-73.983993999999996</v>
      </c>
      <c r="M2686">
        <v>40.743139499999998</v>
      </c>
      <c r="N2686">
        <v>-73.996904299999997</v>
      </c>
      <c r="O2686" s="5">
        <v>41927.399127025463</v>
      </c>
      <c r="P2686" s="5">
        <v>41927.398814236112</v>
      </c>
      <c r="Q2686" s="5">
        <v>41927.41260664352</v>
      </c>
      <c r="R2686" s="5">
        <v>41927.422114942128</v>
      </c>
      <c r="S2686">
        <f t="shared" si="82"/>
        <v>42</v>
      </c>
      <c r="T2686">
        <f t="shared" si="83"/>
        <v>3</v>
      </c>
    </row>
    <row r="2687" spans="1:20" x14ac:dyDescent="0.25">
      <c r="A2687">
        <v>1365395</v>
      </c>
      <c r="B2687">
        <v>334373</v>
      </c>
      <c r="C2687">
        <v>49875</v>
      </c>
      <c r="D2687" t="s">
        <v>23</v>
      </c>
      <c r="E2687" t="s">
        <v>96</v>
      </c>
      <c r="F2687" t="s">
        <v>97</v>
      </c>
      <c r="G2687" t="s">
        <v>3439</v>
      </c>
      <c r="H2687">
        <v>1</v>
      </c>
      <c r="I2687" t="s">
        <v>1606</v>
      </c>
      <c r="K2687">
        <v>40.734852286139699</v>
      </c>
      <c r="L2687">
        <v>-73.991085290908799</v>
      </c>
      <c r="M2687">
        <v>40.735596999999999</v>
      </c>
      <c r="N2687">
        <v>-74.00909</v>
      </c>
      <c r="O2687" s="5">
        <v>41927.403050555557</v>
      </c>
      <c r="P2687" s="5">
        <v>41927.404640069442</v>
      </c>
      <c r="Q2687" s="5">
        <v>41927.419793622685</v>
      </c>
      <c r="R2687" s="5">
        <v>41927.427171261574</v>
      </c>
      <c r="S2687">
        <f t="shared" si="82"/>
        <v>42</v>
      </c>
      <c r="T2687">
        <f t="shared" si="83"/>
        <v>3</v>
      </c>
    </row>
    <row r="2688" spans="1:20" x14ac:dyDescent="0.25">
      <c r="A2688">
        <v>1365397</v>
      </c>
      <c r="B2688">
        <v>198309</v>
      </c>
      <c r="C2688">
        <v>124216</v>
      </c>
      <c r="D2688" t="s">
        <v>23</v>
      </c>
      <c r="E2688" t="s">
        <v>32</v>
      </c>
      <c r="F2688" t="s">
        <v>33</v>
      </c>
      <c r="G2688" t="s">
        <v>3393</v>
      </c>
      <c r="H2688">
        <v>1</v>
      </c>
      <c r="I2688" t="s">
        <v>101</v>
      </c>
      <c r="K2688">
        <v>40.7411144339194</v>
      </c>
      <c r="L2688">
        <v>-73.9906501942001</v>
      </c>
      <c r="M2688">
        <v>40.749953300000001</v>
      </c>
      <c r="N2688">
        <v>-74.004846099999995</v>
      </c>
      <c r="O2688" s="5">
        <v>41927.40372603009</v>
      </c>
      <c r="P2688" s="5">
        <v>41927.41441701389</v>
      </c>
      <c r="Q2688" s="5">
        <v>41927.430086678243</v>
      </c>
      <c r="R2688" s="5">
        <v>41927.437768773147</v>
      </c>
      <c r="S2688">
        <f t="shared" si="82"/>
        <v>42</v>
      </c>
      <c r="T2688">
        <f t="shared" si="83"/>
        <v>3</v>
      </c>
    </row>
    <row r="2689" spans="1:20" x14ac:dyDescent="0.25">
      <c r="A2689">
        <v>1365404</v>
      </c>
      <c r="B2689">
        <v>198330</v>
      </c>
      <c r="C2689">
        <v>153795</v>
      </c>
      <c r="D2689" t="s">
        <v>23</v>
      </c>
      <c r="E2689" t="s">
        <v>2140</v>
      </c>
      <c r="F2689" t="s">
        <v>2141</v>
      </c>
      <c r="K2689">
        <v>40.739974001722501</v>
      </c>
      <c r="L2689">
        <v>-73.994759215015804</v>
      </c>
      <c r="M2689">
        <v>40.744203599999999</v>
      </c>
      <c r="N2689">
        <v>-73.985358599999998</v>
      </c>
      <c r="O2689" s="5">
        <v>41927.40729447917</v>
      </c>
      <c r="P2689" s="5">
        <v>41927.414915196758</v>
      </c>
      <c r="Q2689" s="5">
        <v>41927.42589835648</v>
      </c>
      <c r="R2689" s="5">
        <v>41927.434899293985</v>
      </c>
      <c r="S2689">
        <f t="shared" si="82"/>
        <v>42</v>
      </c>
      <c r="T2689">
        <f t="shared" si="83"/>
        <v>3</v>
      </c>
    </row>
    <row r="2690" spans="1:20" x14ac:dyDescent="0.25">
      <c r="A2690">
        <v>1365412</v>
      </c>
      <c r="B2690">
        <v>305237</v>
      </c>
      <c r="C2690">
        <v>140794</v>
      </c>
      <c r="D2690" t="s">
        <v>85</v>
      </c>
      <c r="E2690" t="s">
        <v>96</v>
      </c>
      <c r="F2690" t="s">
        <v>97</v>
      </c>
      <c r="G2690" t="s">
        <v>942</v>
      </c>
      <c r="H2690">
        <v>1</v>
      </c>
      <c r="I2690" t="s">
        <v>943</v>
      </c>
      <c r="K2690">
        <v>40.734852286139699</v>
      </c>
      <c r="L2690">
        <v>-73.991085290908799</v>
      </c>
      <c r="M2690">
        <v>40.742191400000003</v>
      </c>
      <c r="N2690">
        <v>-73.983296800000005</v>
      </c>
      <c r="O2690" s="5">
        <v>41927.411320335646</v>
      </c>
      <c r="P2690" s="5">
        <v>41927.423301423609</v>
      </c>
      <c r="Q2690" s="5">
        <v>41927.434070520831</v>
      </c>
      <c r="R2690" s="5">
        <v>41927.437298263889</v>
      </c>
      <c r="S2690">
        <f t="shared" si="82"/>
        <v>42</v>
      </c>
      <c r="T2690">
        <f t="shared" si="83"/>
        <v>3</v>
      </c>
    </row>
    <row r="2691" spans="1:20" x14ac:dyDescent="0.25">
      <c r="A2691">
        <v>1365421</v>
      </c>
      <c r="B2691">
        <v>369272</v>
      </c>
      <c r="C2691">
        <v>102837</v>
      </c>
      <c r="D2691" t="s">
        <v>53</v>
      </c>
      <c r="E2691" t="s">
        <v>675</v>
      </c>
      <c r="F2691" t="s">
        <v>321</v>
      </c>
      <c r="G2691" t="s">
        <v>2324</v>
      </c>
      <c r="H2691">
        <v>2</v>
      </c>
      <c r="I2691" t="s">
        <v>2325</v>
      </c>
      <c r="K2691">
        <v>40.722705492718703</v>
      </c>
      <c r="L2691">
        <v>-73.998198509216294</v>
      </c>
      <c r="M2691">
        <v>40.767651000000001</v>
      </c>
      <c r="N2691">
        <v>-73.966875000000002</v>
      </c>
      <c r="O2691" s="5">
        <v>41927.41901784722</v>
      </c>
      <c r="P2691" s="5">
        <v>41927.426447395832</v>
      </c>
      <c r="Q2691" s="5">
        <v>41927.439510752316</v>
      </c>
      <c r="R2691" s="5">
        <v>41927.460082233796</v>
      </c>
      <c r="S2691">
        <f t="shared" ref="S2691:S2754" si="84">WEEKNUM(O2691,21)</f>
        <v>42</v>
      </c>
      <c r="T2691">
        <f t="shared" ref="T2691:T2754" si="85">WEEKDAY(O2691,11)</f>
        <v>3</v>
      </c>
    </row>
    <row r="2692" spans="1:20" x14ac:dyDescent="0.25">
      <c r="A2692">
        <v>1365421</v>
      </c>
      <c r="B2692">
        <v>369272</v>
      </c>
      <c r="C2692">
        <v>102837</v>
      </c>
      <c r="D2692" t="s">
        <v>53</v>
      </c>
      <c r="E2692" t="s">
        <v>675</v>
      </c>
      <c r="F2692" t="s">
        <v>321</v>
      </c>
      <c r="G2692" t="s">
        <v>3154</v>
      </c>
      <c r="H2692">
        <v>1</v>
      </c>
      <c r="I2692" t="s">
        <v>3851</v>
      </c>
      <c r="K2692">
        <v>40.722705492718703</v>
      </c>
      <c r="L2692">
        <v>-73.998198509216294</v>
      </c>
      <c r="M2692">
        <v>40.767651000000001</v>
      </c>
      <c r="N2692">
        <v>-73.966875000000002</v>
      </c>
      <c r="O2692" s="5">
        <v>41927.41901784722</v>
      </c>
      <c r="P2692" s="5">
        <v>41927.426447395832</v>
      </c>
      <c r="Q2692" s="5">
        <v>41927.439510752316</v>
      </c>
      <c r="R2692" s="5">
        <v>41927.460082233796</v>
      </c>
      <c r="S2692">
        <f t="shared" si="84"/>
        <v>42</v>
      </c>
      <c r="T2692">
        <f t="shared" si="85"/>
        <v>3</v>
      </c>
    </row>
    <row r="2693" spans="1:20" x14ac:dyDescent="0.25">
      <c r="A2693">
        <v>1365437</v>
      </c>
      <c r="B2693">
        <v>134309</v>
      </c>
      <c r="C2693">
        <v>91765</v>
      </c>
      <c r="D2693" t="s">
        <v>23</v>
      </c>
      <c r="E2693" t="s">
        <v>366</v>
      </c>
      <c r="F2693" t="s">
        <v>104</v>
      </c>
      <c r="K2693">
        <v>40.746279063314802</v>
      </c>
      <c r="L2693">
        <v>-73.997949958145199</v>
      </c>
      <c r="M2693">
        <v>40.744686700000003</v>
      </c>
      <c r="N2693">
        <v>-73.987281100000004</v>
      </c>
      <c r="O2693" s="5">
        <v>41927.426524548609</v>
      </c>
      <c r="P2693" s="5">
        <v>41927.427393703707</v>
      </c>
      <c r="Q2693" s="5">
        <v>41927.433902962963</v>
      </c>
      <c r="R2693" s="5">
        <v>41927.43956914352</v>
      </c>
      <c r="S2693">
        <f t="shared" si="84"/>
        <v>42</v>
      </c>
      <c r="T2693">
        <f t="shared" si="85"/>
        <v>3</v>
      </c>
    </row>
    <row r="2694" spans="1:20" x14ac:dyDescent="0.25">
      <c r="A2694">
        <v>1365462</v>
      </c>
      <c r="B2694">
        <v>147104</v>
      </c>
      <c r="C2694">
        <v>101359</v>
      </c>
      <c r="D2694" t="s">
        <v>23</v>
      </c>
      <c r="E2694" t="s">
        <v>1593</v>
      </c>
      <c r="K2694">
        <v>40.7164848907859</v>
      </c>
      <c r="L2694">
        <v>-74.009984135627704</v>
      </c>
      <c r="M2694">
        <v>40.7162468</v>
      </c>
      <c r="N2694">
        <v>-74.010053299999996</v>
      </c>
      <c r="O2694" s="5">
        <v>41927.439000532409</v>
      </c>
      <c r="P2694" s="5">
        <v>41927.450966168981</v>
      </c>
      <c r="Q2694" s="5">
        <v>41927.460073136572</v>
      </c>
      <c r="R2694" s="5">
        <v>41927.465110833335</v>
      </c>
      <c r="S2694">
        <f t="shared" si="84"/>
        <v>42</v>
      </c>
      <c r="T2694">
        <f t="shared" si="85"/>
        <v>3</v>
      </c>
    </row>
    <row r="2695" spans="1:20" x14ac:dyDescent="0.25">
      <c r="A2695">
        <v>1365467</v>
      </c>
      <c r="B2695">
        <v>376401</v>
      </c>
      <c r="C2695">
        <v>142301</v>
      </c>
      <c r="D2695" t="s">
        <v>23</v>
      </c>
      <c r="E2695" t="s">
        <v>114</v>
      </c>
      <c r="F2695" t="s">
        <v>115</v>
      </c>
      <c r="G2695" t="s">
        <v>3928</v>
      </c>
      <c r="H2695">
        <v>1</v>
      </c>
      <c r="I2695" t="s">
        <v>478</v>
      </c>
      <c r="K2695">
        <v>40.727510540107701</v>
      </c>
      <c r="L2695">
        <v>-74.007280855145197</v>
      </c>
      <c r="M2695">
        <v>40.7208416</v>
      </c>
      <c r="N2695">
        <v>-74.004675000000006</v>
      </c>
      <c r="O2695" s="5">
        <v>41927.439225312497</v>
      </c>
      <c r="P2695" s="5">
        <v>41927.442915300926</v>
      </c>
      <c r="Q2695" s="5">
        <v>41927.45423703704</v>
      </c>
      <c r="R2695" s="5">
        <v>41927.458546817128</v>
      </c>
      <c r="S2695">
        <f t="shared" si="84"/>
        <v>42</v>
      </c>
      <c r="T2695">
        <f t="shared" si="85"/>
        <v>3</v>
      </c>
    </row>
    <row r="2696" spans="1:20" x14ac:dyDescent="0.25">
      <c r="A2696">
        <v>1365490</v>
      </c>
      <c r="B2696">
        <v>92278</v>
      </c>
      <c r="C2696">
        <v>91765</v>
      </c>
      <c r="D2696" t="s">
        <v>23</v>
      </c>
      <c r="E2696" t="s">
        <v>425</v>
      </c>
      <c r="F2696" t="s">
        <v>426</v>
      </c>
      <c r="G2696" t="s">
        <v>2060</v>
      </c>
      <c r="H2696">
        <v>1</v>
      </c>
      <c r="I2696" t="s">
        <v>977</v>
      </c>
      <c r="K2696">
        <v>40.744563916288797</v>
      </c>
      <c r="L2696">
        <v>-73.996630052861306</v>
      </c>
      <c r="M2696">
        <v>40.739995999999998</v>
      </c>
      <c r="N2696">
        <v>-73.985258000000002</v>
      </c>
      <c r="O2696" s="5">
        <v>41927.444903136573</v>
      </c>
      <c r="P2696" s="5">
        <v>41927.448219016202</v>
      </c>
      <c r="Q2696" s="5">
        <v>41927.456784560185</v>
      </c>
      <c r="R2696" s="5">
        <v>41927.464765370372</v>
      </c>
      <c r="S2696">
        <f t="shared" si="84"/>
        <v>42</v>
      </c>
      <c r="T2696">
        <f t="shared" si="85"/>
        <v>3</v>
      </c>
    </row>
    <row r="2697" spans="1:20" x14ac:dyDescent="0.25">
      <c r="A2697">
        <v>1365505</v>
      </c>
      <c r="B2697">
        <v>352777</v>
      </c>
      <c r="C2697">
        <v>66416</v>
      </c>
      <c r="D2697" t="s">
        <v>23</v>
      </c>
      <c r="E2697" t="s">
        <v>137</v>
      </c>
      <c r="F2697" t="s">
        <v>115</v>
      </c>
      <c r="G2697" t="s">
        <v>1250</v>
      </c>
      <c r="H2697">
        <v>2</v>
      </c>
      <c r="I2697" t="s">
        <v>1251</v>
      </c>
      <c r="J2697" s="1">
        <v>3.4629282407407404E-3</v>
      </c>
      <c r="K2697">
        <v>40.745078589413303</v>
      </c>
      <c r="L2697">
        <v>-73.988821506500202</v>
      </c>
      <c r="M2697">
        <v>40.764089597118399</v>
      </c>
      <c r="N2697">
        <v>-73.974861029106904</v>
      </c>
      <c r="O2697" s="5">
        <v>41927.45037604167</v>
      </c>
      <c r="P2697" s="5">
        <v>41927.44872108796</v>
      </c>
      <c r="Q2697" s="5">
        <v>41927.499086863427</v>
      </c>
      <c r="R2697" s="5">
        <v>41927.509613287039</v>
      </c>
      <c r="S2697">
        <f t="shared" si="84"/>
        <v>42</v>
      </c>
      <c r="T2697">
        <f t="shared" si="85"/>
        <v>3</v>
      </c>
    </row>
    <row r="2698" spans="1:20" x14ac:dyDescent="0.25">
      <c r="A2698">
        <v>1365505</v>
      </c>
      <c r="B2698">
        <v>352777</v>
      </c>
      <c r="C2698">
        <v>66416</v>
      </c>
      <c r="D2698" t="s">
        <v>23</v>
      </c>
      <c r="E2698" t="s">
        <v>137</v>
      </c>
      <c r="F2698" t="s">
        <v>115</v>
      </c>
      <c r="G2698" t="s">
        <v>1644</v>
      </c>
      <c r="H2698">
        <v>2</v>
      </c>
      <c r="I2698" t="s">
        <v>325</v>
      </c>
      <c r="J2698" s="1">
        <v>3.4629282407407404E-3</v>
      </c>
      <c r="K2698">
        <v>40.745078589413303</v>
      </c>
      <c r="L2698">
        <v>-73.988821506500202</v>
      </c>
      <c r="M2698">
        <v>40.764089597118399</v>
      </c>
      <c r="N2698">
        <v>-73.974861029106904</v>
      </c>
      <c r="O2698" s="5">
        <v>41927.45037604167</v>
      </c>
      <c r="P2698" s="5">
        <v>41927.44872108796</v>
      </c>
      <c r="Q2698" s="5">
        <v>41927.499086863427</v>
      </c>
      <c r="R2698" s="5">
        <v>41927.509613287039</v>
      </c>
      <c r="S2698">
        <f t="shared" si="84"/>
        <v>42</v>
      </c>
      <c r="T2698">
        <f t="shared" si="85"/>
        <v>3</v>
      </c>
    </row>
    <row r="2699" spans="1:20" x14ac:dyDescent="0.25">
      <c r="A2699">
        <v>1365505</v>
      </c>
      <c r="B2699">
        <v>352777</v>
      </c>
      <c r="C2699">
        <v>66416</v>
      </c>
      <c r="D2699" t="s">
        <v>23</v>
      </c>
      <c r="E2699" t="s">
        <v>137</v>
      </c>
      <c r="F2699" t="s">
        <v>115</v>
      </c>
      <c r="G2699" t="s">
        <v>115</v>
      </c>
      <c r="H2699">
        <v>1</v>
      </c>
      <c r="I2699" t="s">
        <v>204</v>
      </c>
      <c r="J2699" s="1">
        <v>3.4629282407407404E-3</v>
      </c>
      <c r="K2699">
        <v>40.745078589413303</v>
      </c>
      <c r="L2699">
        <v>-73.988821506500202</v>
      </c>
      <c r="M2699">
        <v>40.764089597118399</v>
      </c>
      <c r="N2699">
        <v>-73.974861029106904</v>
      </c>
      <c r="O2699" s="5">
        <v>41927.45037604167</v>
      </c>
      <c r="P2699" s="5">
        <v>41927.44872108796</v>
      </c>
      <c r="Q2699" s="5">
        <v>41927.499086863427</v>
      </c>
      <c r="R2699" s="5">
        <v>41927.509613287039</v>
      </c>
      <c r="S2699">
        <f t="shared" si="84"/>
        <v>42</v>
      </c>
      <c r="T2699">
        <f t="shared" si="85"/>
        <v>3</v>
      </c>
    </row>
    <row r="2700" spans="1:20" x14ac:dyDescent="0.25">
      <c r="A2700">
        <v>1365535</v>
      </c>
      <c r="B2700">
        <v>3253</v>
      </c>
      <c r="C2700">
        <v>41408</v>
      </c>
      <c r="D2700" t="s">
        <v>53</v>
      </c>
      <c r="E2700" t="s">
        <v>432</v>
      </c>
      <c r="F2700" t="s">
        <v>49</v>
      </c>
      <c r="G2700" t="s">
        <v>2176</v>
      </c>
      <c r="H2700">
        <v>8</v>
      </c>
      <c r="I2700" t="s">
        <v>319</v>
      </c>
      <c r="K2700">
        <v>40.779930093814997</v>
      </c>
      <c r="L2700">
        <v>-73.980334997177096</v>
      </c>
      <c r="M2700">
        <v>40.763972545983499</v>
      </c>
      <c r="N2700">
        <v>-73.978291914138396</v>
      </c>
      <c r="O2700" s="5">
        <v>41927.456970057872</v>
      </c>
      <c r="P2700" s="5">
        <v>41927.464472256943</v>
      </c>
      <c r="Q2700" s="5">
        <v>41927.470787916667</v>
      </c>
      <c r="R2700" s="5">
        <v>41927.48189314815</v>
      </c>
      <c r="S2700">
        <f t="shared" si="84"/>
        <v>42</v>
      </c>
      <c r="T2700">
        <f t="shared" si="85"/>
        <v>3</v>
      </c>
    </row>
    <row r="2701" spans="1:20" x14ac:dyDescent="0.25">
      <c r="A2701">
        <v>1365554</v>
      </c>
      <c r="B2701">
        <v>376578</v>
      </c>
      <c r="C2701">
        <v>118095</v>
      </c>
      <c r="D2701" t="s">
        <v>23</v>
      </c>
      <c r="E2701" t="s">
        <v>54</v>
      </c>
      <c r="F2701" t="s">
        <v>29</v>
      </c>
      <c r="G2701" t="s">
        <v>440</v>
      </c>
      <c r="H2701">
        <v>1</v>
      </c>
      <c r="I2701" t="s">
        <v>56</v>
      </c>
      <c r="K2701">
        <v>40.7152793278103</v>
      </c>
      <c r="L2701">
        <v>-74.014860391616807</v>
      </c>
      <c r="M2701">
        <v>40.721299255098202</v>
      </c>
      <c r="N2701">
        <v>-74.005176487465206</v>
      </c>
      <c r="O2701" s="5">
        <v>41927.46086295139</v>
      </c>
      <c r="P2701" s="5">
        <v>41927.464938877318</v>
      </c>
      <c r="Q2701" s="5">
        <v>41927.479747245372</v>
      </c>
      <c r="R2701" s="5">
        <v>41927.498611145835</v>
      </c>
      <c r="S2701">
        <f t="shared" si="84"/>
        <v>42</v>
      </c>
      <c r="T2701">
        <f t="shared" si="85"/>
        <v>3</v>
      </c>
    </row>
    <row r="2702" spans="1:20" x14ac:dyDescent="0.25">
      <c r="A2702">
        <v>1365554</v>
      </c>
      <c r="B2702">
        <v>376578</v>
      </c>
      <c r="C2702">
        <v>118095</v>
      </c>
      <c r="D2702" t="s">
        <v>23</v>
      </c>
      <c r="E2702" t="s">
        <v>54</v>
      </c>
      <c r="F2702" t="s">
        <v>29</v>
      </c>
      <c r="G2702" t="s">
        <v>2130</v>
      </c>
      <c r="H2702">
        <v>1</v>
      </c>
      <c r="I2702" t="s">
        <v>607</v>
      </c>
      <c r="K2702">
        <v>40.7152793278103</v>
      </c>
      <c r="L2702">
        <v>-74.014860391616807</v>
      </c>
      <c r="M2702">
        <v>40.721299255098202</v>
      </c>
      <c r="N2702">
        <v>-74.005176487465206</v>
      </c>
      <c r="O2702" s="5">
        <v>41927.46086295139</v>
      </c>
      <c r="P2702" s="5">
        <v>41927.464938877318</v>
      </c>
      <c r="Q2702" s="5">
        <v>41927.479747245372</v>
      </c>
      <c r="R2702" s="5">
        <v>41927.498611145835</v>
      </c>
      <c r="S2702">
        <f t="shared" si="84"/>
        <v>42</v>
      </c>
      <c r="T2702">
        <f t="shared" si="85"/>
        <v>3</v>
      </c>
    </row>
    <row r="2703" spans="1:20" x14ac:dyDescent="0.25">
      <c r="A2703">
        <v>1365554</v>
      </c>
      <c r="B2703">
        <v>376578</v>
      </c>
      <c r="C2703">
        <v>118095</v>
      </c>
      <c r="D2703" t="s">
        <v>23</v>
      </c>
      <c r="E2703" t="s">
        <v>54</v>
      </c>
      <c r="F2703" t="s">
        <v>29</v>
      </c>
      <c r="G2703" t="s">
        <v>2152</v>
      </c>
      <c r="H2703">
        <v>1</v>
      </c>
      <c r="I2703" t="s">
        <v>607</v>
      </c>
      <c r="K2703">
        <v>40.7152793278103</v>
      </c>
      <c r="L2703">
        <v>-74.014860391616807</v>
      </c>
      <c r="M2703">
        <v>40.721299255098202</v>
      </c>
      <c r="N2703">
        <v>-74.005176487465206</v>
      </c>
      <c r="O2703" s="5">
        <v>41927.46086295139</v>
      </c>
      <c r="P2703" s="5">
        <v>41927.464938877318</v>
      </c>
      <c r="Q2703" s="5">
        <v>41927.479747245372</v>
      </c>
      <c r="R2703" s="5">
        <v>41927.498611145835</v>
      </c>
      <c r="S2703">
        <f t="shared" si="84"/>
        <v>42</v>
      </c>
      <c r="T2703">
        <f t="shared" si="85"/>
        <v>3</v>
      </c>
    </row>
    <row r="2704" spans="1:20" x14ac:dyDescent="0.25">
      <c r="A2704">
        <v>1365571</v>
      </c>
      <c r="B2704">
        <v>374474</v>
      </c>
      <c r="C2704">
        <v>57186</v>
      </c>
      <c r="D2704" t="s">
        <v>23</v>
      </c>
      <c r="E2704" t="s">
        <v>452</v>
      </c>
      <c r="F2704" t="s">
        <v>58</v>
      </c>
      <c r="K2704">
        <v>40.8044737752315</v>
      </c>
      <c r="L2704">
        <v>-73.966852238167704</v>
      </c>
      <c r="M2704">
        <v>40.806623399999999</v>
      </c>
      <c r="N2704">
        <v>-73.964173400000007</v>
      </c>
      <c r="O2704" s="5">
        <v>41927.465881446762</v>
      </c>
      <c r="P2704" s="5">
        <v>41927.471140000001</v>
      </c>
      <c r="Q2704" s="5">
        <v>41927.479013067132</v>
      </c>
      <c r="R2704" s="5">
        <v>41927.482961875001</v>
      </c>
      <c r="S2704">
        <f t="shared" si="84"/>
        <v>42</v>
      </c>
      <c r="T2704">
        <f t="shared" si="85"/>
        <v>3</v>
      </c>
    </row>
    <row r="2705" spans="1:20" x14ac:dyDescent="0.25">
      <c r="A2705">
        <v>1365565</v>
      </c>
      <c r="B2705">
        <v>59673</v>
      </c>
      <c r="C2705">
        <v>163947</v>
      </c>
      <c r="D2705" t="s">
        <v>23</v>
      </c>
      <c r="E2705" t="s">
        <v>405</v>
      </c>
      <c r="F2705" t="s">
        <v>49</v>
      </c>
      <c r="G2705" t="s">
        <v>1970</v>
      </c>
      <c r="H2705">
        <v>1</v>
      </c>
      <c r="I2705" t="s">
        <v>104</v>
      </c>
      <c r="K2705">
        <v>40.72813</v>
      </c>
      <c r="L2705">
        <v>-73.982020000000006</v>
      </c>
      <c r="M2705">
        <v>40.727404999999997</v>
      </c>
      <c r="N2705">
        <v>-73.991802000000007</v>
      </c>
      <c r="O2705" s="5">
        <v>41927.465996944447</v>
      </c>
      <c r="P2705" s="5">
        <v>41927.472976898149</v>
      </c>
      <c r="Q2705" s="5">
        <v>41927.492651504632</v>
      </c>
      <c r="R2705" s="5">
        <v>41927.501122442132</v>
      </c>
      <c r="S2705">
        <f t="shared" si="84"/>
        <v>42</v>
      </c>
      <c r="T2705">
        <f t="shared" si="85"/>
        <v>3</v>
      </c>
    </row>
    <row r="2706" spans="1:20" x14ac:dyDescent="0.25">
      <c r="A2706">
        <v>1365565</v>
      </c>
      <c r="B2706">
        <v>59673</v>
      </c>
      <c r="C2706">
        <v>163947</v>
      </c>
      <c r="D2706" t="s">
        <v>23</v>
      </c>
      <c r="E2706" t="s">
        <v>405</v>
      </c>
      <c r="F2706" t="s">
        <v>49</v>
      </c>
      <c r="G2706" t="s">
        <v>406</v>
      </c>
      <c r="H2706">
        <v>1</v>
      </c>
      <c r="I2706" t="s">
        <v>104</v>
      </c>
      <c r="K2706">
        <v>40.72813</v>
      </c>
      <c r="L2706">
        <v>-73.982020000000006</v>
      </c>
      <c r="M2706">
        <v>40.727404999999997</v>
      </c>
      <c r="N2706">
        <v>-73.991802000000007</v>
      </c>
      <c r="O2706" s="5">
        <v>41927.465996944447</v>
      </c>
      <c r="P2706" s="5">
        <v>41927.472976898149</v>
      </c>
      <c r="Q2706" s="5">
        <v>41927.492651504632</v>
      </c>
      <c r="R2706" s="5">
        <v>41927.501122442132</v>
      </c>
      <c r="S2706">
        <f t="shared" si="84"/>
        <v>42</v>
      </c>
      <c r="T2706">
        <f t="shared" si="85"/>
        <v>3</v>
      </c>
    </row>
    <row r="2707" spans="1:20" x14ac:dyDescent="0.25">
      <c r="A2707">
        <v>1365600</v>
      </c>
      <c r="B2707">
        <v>140521</v>
      </c>
      <c r="C2707">
        <v>43955</v>
      </c>
      <c r="D2707" t="s">
        <v>23</v>
      </c>
      <c r="E2707" t="s">
        <v>137</v>
      </c>
      <c r="F2707" t="s">
        <v>115</v>
      </c>
      <c r="G2707" t="s">
        <v>284</v>
      </c>
      <c r="H2707">
        <v>2</v>
      </c>
      <c r="I2707" t="s">
        <v>149</v>
      </c>
      <c r="J2707" s="1">
        <v>6.354178240740741E-3</v>
      </c>
      <c r="K2707">
        <v>40.721323186970601</v>
      </c>
      <c r="L2707">
        <v>-74.009732007980304</v>
      </c>
      <c r="M2707">
        <v>40.724681400000001</v>
      </c>
      <c r="N2707">
        <v>-73.9954465</v>
      </c>
      <c r="O2707" s="5">
        <v>41927.471105613426</v>
      </c>
      <c r="P2707" s="5">
        <v>41927.493841608797</v>
      </c>
      <c r="Q2707" s="5">
        <v>41927.503101747687</v>
      </c>
      <c r="R2707" s="5">
        <v>41927.510420729166</v>
      </c>
      <c r="S2707">
        <f t="shared" si="84"/>
        <v>42</v>
      </c>
      <c r="T2707">
        <f t="shared" si="85"/>
        <v>3</v>
      </c>
    </row>
    <row r="2708" spans="1:20" x14ac:dyDescent="0.25">
      <c r="A2708">
        <v>1365600</v>
      </c>
      <c r="B2708">
        <v>140521</v>
      </c>
      <c r="C2708">
        <v>43955</v>
      </c>
      <c r="D2708" t="s">
        <v>23</v>
      </c>
      <c r="E2708" t="s">
        <v>137</v>
      </c>
      <c r="F2708" t="s">
        <v>115</v>
      </c>
      <c r="G2708" t="s">
        <v>284</v>
      </c>
      <c r="H2708">
        <v>1</v>
      </c>
      <c r="I2708" t="s">
        <v>149</v>
      </c>
      <c r="J2708" s="1">
        <v>6.354178240740741E-3</v>
      </c>
      <c r="K2708">
        <v>40.721323186970601</v>
      </c>
      <c r="L2708">
        <v>-74.009732007980304</v>
      </c>
      <c r="M2708">
        <v>40.724681400000001</v>
      </c>
      <c r="N2708">
        <v>-73.9954465</v>
      </c>
      <c r="O2708" s="5">
        <v>41927.471105613426</v>
      </c>
      <c r="P2708" s="5">
        <v>41927.493841608797</v>
      </c>
      <c r="Q2708" s="5">
        <v>41927.503101747687</v>
      </c>
      <c r="R2708" s="5">
        <v>41927.510420729166</v>
      </c>
      <c r="S2708">
        <f t="shared" si="84"/>
        <v>42</v>
      </c>
      <c r="T2708">
        <f t="shared" si="85"/>
        <v>3</v>
      </c>
    </row>
    <row r="2709" spans="1:20" x14ac:dyDescent="0.25">
      <c r="A2709">
        <v>1365625</v>
      </c>
      <c r="B2709">
        <v>59085</v>
      </c>
      <c r="C2709">
        <v>143085</v>
      </c>
      <c r="D2709" t="s">
        <v>53</v>
      </c>
      <c r="E2709" t="s">
        <v>1128</v>
      </c>
      <c r="K2709">
        <v>40.738810586816903</v>
      </c>
      <c r="L2709">
        <v>-73.987350288345596</v>
      </c>
      <c r="M2709">
        <v>40.748849</v>
      </c>
      <c r="N2709">
        <v>-73.980168000000006</v>
      </c>
      <c r="O2709" s="5">
        <v>41927.47574277778</v>
      </c>
      <c r="P2709" s="5">
        <v>41927.479291932868</v>
      </c>
      <c r="Q2709" s="5">
        <v>41927.487143472223</v>
      </c>
      <c r="R2709" s="5">
        <v>41927.498024768516</v>
      </c>
      <c r="S2709">
        <f t="shared" si="84"/>
        <v>42</v>
      </c>
      <c r="T2709">
        <f t="shared" si="85"/>
        <v>3</v>
      </c>
    </row>
    <row r="2710" spans="1:20" x14ac:dyDescent="0.25">
      <c r="A2710">
        <v>1365657</v>
      </c>
      <c r="B2710">
        <v>14869</v>
      </c>
      <c r="C2710">
        <v>151440</v>
      </c>
      <c r="D2710" t="s">
        <v>23</v>
      </c>
      <c r="E2710" t="s">
        <v>1270</v>
      </c>
      <c r="F2710" t="s">
        <v>91</v>
      </c>
      <c r="G2710" t="s">
        <v>1527</v>
      </c>
      <c r="H2710">
        <v>1</v>
      </c>
      <c r="I2710" t="s">
        <v>1150</v>
      </c>
      <c r="J2710" s="1">
        <v>4.7320138888888889E-3</v>
      </c>
      <c r="K2710">
        <v>40.727282000000002</v>
      </c>
      <c r="L2710">
        <v>-74.001756</v>
      </c>
      <c r="M2710">
        <v>40.752244525970198</v>
      </c>
      <c r="N2710">
        <v>-74.004405436780004</v>
      </c>
      <c r="O2710" s="5">
        <v>41927.480054675929</v>
      </c>
      <c r="P2710" s="5">
        <v>41927.481083379629</v>
      </c>
      <c r="Q2710" s="5">
        <v>41927.501598252318</v>
      </c>
      <c r="R2710" s="5">
        <v>41927.516390370372</v>
      </c>
      <c r="S2710">
        <f t="shared" si="84"/>
        <v>42</v>
      </c>
      <c r="T2710">
        <f t="shared" si="85"/>
        <v>3</v>
      </c>
    </row>
    <row r="2711" spans="1:20" x14ac:dyDescent="0.25">
      <c r="A2711">
        <v>1365667</v>
      </c>
      <c r="B2711">
        <v>53503</v>
      </c>
      <c r="C2711">
        <v>112851</v>
      </c>
      <c r="D2711" t="s">
        <v>85</v>
      </c>
      <c r="E2711" t="s">
        <v>443</v>
      </c>
      <c r="F2711" t="s">
        <v>342</v>
      </c>
      <c r="G2711" t="s">
        <v>474</v>
      </c>
      <c r="H2711">
        <v>1</v>
      </c>
      <c r="I2711" t="s">
        <v>376</v>
      </c>
      <c r="J2711" s="1">
        <v>4.9737384259259257E-3</v>
      </c>
      <c r="K2711">
        <v>40.782116700000003</v>
      </c>
      <c r="L2711">
        <v>-73.980739099999994</v>
      </c>
      <c r="M2711">
        <v>40.783285999999997</v>
      </c>
      <c r="N2711">
        <v>-73.955278000000007</v>
      </c>
      <c r="O2711" s="5">
        <v>41927.481352083334</v>
      </c>
      <c r="P2711" s="5">
        <v>41927.495144062501</v>
      </c>
      <c r="Q2711" s="5">
        <v>41927.498465034725</v>
      </c>
      <c r="R2711" s="5">
        <v>41927.509644733793</v>
      </c>
      <c r="S2711">
        <f t="shared" si="84"/>
        <v>42</v>
      </c>
      <c r="T2711">
        <f t="shared" si="85"/>
        <v>3</v>
      </c>
    </row>
    <row r="2712" spans="1:20" x14ac:dyDescent="0.25">
      <c r="A2712">
        <v>1365671</v>
      </c>
      <c r="B2712">
        <v>310751</v>
      </c>
      <c r="C2712">
        <v>116141</v>
      </c>
      <c r="D2712" t="s">
        <v>23</v>
      </c>
      <c r="E2712" t="s">
        <v>137</v>
      </c>
      <c r="F2712" t="s">
        <v>115</v>
      </c>
      <c r="G2712" t="s">
        <v>678</v>
      </c>
      <c r="H2712">
        <v>2</v>
      </c>
      <c r="I2712" t="s">
        <v>31</v>
      </c>
      <c r="K2712">
        <v>40.745078589413303</v>
      </c>
      <c r="L2712">
        <v>-73.988821506500202</v>
      </c>
      <c r="M2712">
        <v>40.760774699999999</v>
      </c>
      <c r="N2712">
        <v>-73.971811599999995</v>
      </c>
      <c r="O2712" s="5">
        <v>41927.481669259258</v>
      </c>
      <c r="R2712" s="5">
        <v>41927.535926296296</v>
      </c>
      <c r="S2712">
        <f t="shared" si="84"/>
        <v>42</v>
      </c>
      <c r="T2712">
        <f t="shared" si="85"/>
        <v>3</v>
      </c>
    </row>
    <row r="2713" spans="1:20" x14ac:dyDescent="0.25">
      <c r="A2713">
        <v>1365706</v>
      </c>
      <c r="B2713">
        <v>301419</v>
      </c>
      <c r="C2713">
        <v>122309</v>
      </c>
      <c r="D2713" t="s">
        <v>23</v>
      </c>
      <c r="E2713" t="s">
        <v>137</v>
      </c>
      <c r="F2713" t="s">
        <v>115</v>
      </c>
      <c r="G2713" t="s">
        <v>284</v>
      </c>
      <c r="H2713">
        <v>1</v>
      </c>
      <c r="I2713" t="s">
        <v>149</v>
      </c>
      <c r="J2713" s="1">
        <v>4.2442013888888885E-3</v>
      </c>
      <c r="K2713">
        <v>40.721323186970601</v>
      </c>
      <c r="L2713">
        <v>-74.009732007980304</v>
      </c>
      <c r="M2713">
        <v>40.723613</v>
      </c>
      <c r="N2713">
        <v>-73.993207999999996</v>
      </c>
      <c r="O2713" s="5">
        <v>41927.48820039352</v>
      </c>
      <c r="P2713" s="5">
        <v>41927.508519861112</v>
      </c>
      <c r="Q2713" s="5">
        <v>41927.520903009259</v>
      </c>
      <c r="R2713" s="5">
        <v>41927.531341261572</v>
      </c>
      <c r="S2713">
        <f t="shared" si="84"/>
        <v>42</v>
      </c>
      <c r="T2713">
        <f t="shared" si="85"/>
        <v>3</v>
      </c>
    </row>
    <row r="2714" spans="1:20" x14ac:dyDescent="0.25">
      <c r="A2714">
        <v>1365731</v>
      </c>
      <c r="B2714">
        <v>321492</v>
      </c>
      <c r="C2714">
        <v>66004</v>
      </c>
      <c r="D2714" t="s">
        <v>23</v>
      </c>
      <c r="E2714" t="s">
        <v>373</v>
      </c>
      <c r="F2714" t="s">
        <v>374</v>
      </c>
      <c r="G2714" t="s">
        <v>3495</v>
      </c>
      <c r="H2714">
        <v>1</v>
      </c>
      <c r="I2714" t="s">
        <v>1318</v>
      </c>
      <c r="K2714">
        <v>40.7506435922568</v>
      </c>
      <c r="L2714">
        <v>-73.976141663043407</v>
      </c>
      <c r="M2714">
        <v>40.746166600000002</v>
      </c>
      <c r="N2714">
        <v>-73.988394999999997</v>
      </c>
      <c r="O2714" s="5">
        <v>41927.491733946757</v>
      </c>
      <c r="P2714" s="5">
        <v>41927.495854259258</v>
      </c>
      <c r="Q2714" s="5">
        <v>41927.50797846065</v>
      </c>
      <c r="R2714" s="5">
        <v>41927.516643692128</v>
      </c>
      <c r="S2714">
        <f t="shared" si="84"/>
        <v>42</v>
      </c>
      <c r="T2714">
        <f t="shared" si="85"/>
        <v>3</v>
      </c>
    </row>
    <row r="2715" spans="1:20" x14ac:dyDescent="0.25">
      <c r="A2715">
        <v>1365730</v>
      </c>
      <c r="B2715">
        <v>35774</v>
      </c>
      <c r="C2715">
        <v>149142</v>
      </c>
      <c r="D2715" t="s">
        <v>23</v>
      </c>
      <c r="E2715" t="s">
        <v>114</v>
      </c>
      <c r="F2715" t="s">
        <v>115</v>
      </c>
      <c r="G2715" t="s">
        <v>132</v>
      </c>
      <c r="H2715">
        <v>1</v>
      </c>
      <c r="I2715" t="s">
        <v>117</v>
      </c>
      <c r="K2715">
        <v>40.737827668490397</v>
      </c>
      <c r="L2715">
        <v>-73.992362022399902</v>
      </c>
      <c r="M2715">
        <v>40.723329499999998</v>
      </c>
      <c r="N2715">
        <v>-73.991501799999995</v>
      </c>
      <c r="O2715" s="5">
        <v>41927.492377268522</v>
      </c>
      <c r="P2715" s="5">
        <v>41927.493111249998</v>
      </c>
      <c r="Q2715" s="5">
        <v>41927.504804525466</v>
      </c>
      <c r="R2715" s="5">
        <v>41927.514068379627</v>
      </c>
      <c r="S2715">
        <f t="shared" si="84"/>
        <v>42</v>
      </c>
      <c r="T2715">
        <f t="shared" si="85"/>
        <v>3</v>
      </c>
    </row>
    <row r="2716" spans="1:20" x14ac:dyDescent="0.25">
      <c r="A2716">
        <v>1365761</v>
      </c>
      <c r="B2716">
        <v>245311</v>
      </c>
      <c r="C2716">
        <v>91765</v>
      </c>
      <c r="D2716" t="s">
        <v>23</v>
      </c>
      <c r="E2716" t="s">
        <v>137</v>
      </c>
      <c r="F2716" t="s">
        <v>115</v>
      </c>
      <c r="G2716" t="s">
        <v>148</v>
      </c>
      <c r="H2716">
        <v>1</v>
      </c>
      <c r="I2716" t="s">
        <v>149</v>
      </c>
      <c r="J2716" s="1">
        <v>7.7498263888888886E-3</v>
      </c>
      <c r="K2716">
        <v>40.745078589413303</v>
      </c>
      <c r="L2716">
        <v>-73.988821506500202</v>
      </c>
      <c r="M2716">
        <v>40.750086000000003</v>
      </c>
      <c r="N2716">
        <v>-73.987218100000007</v>
      </c>
      <c r="O2716" s="5">
        <v>41927.49682565972</v>
      </c>
      <c r="P2716" s="5">
        <v>41927.512184305553</v>
      </c>
      <c r="Q2716" s="5">
        <v>41927.518120115739</v>
      </c>
      <c r="R2716" s="5">
        <v>41927.52217491898</v>
      </c>
      <c r="S2716">
        <f t="shared" si="84"/>
        <v>42</v>
      </c>
      <c r="T2716">
        <f t="shared" si="85"/>
        <v>3</v>
      </c>
    </row>
    <row r="2717" spans="1:20" x14ac:dyDescent="0.25">
      <c r="A2717">
        <v>1365777</v>
      </c>
      <c r="B2717">
        <v>110692</v>
      </c>
      <c r="C2717">
        <v>138208</v>
      </c>
      <c r="D2717" t="s">
        <v>23</v>
      </c>
      <c r="E2717" t="s">
        <v>2197</v>
      </c>
      <c r="K2717">
        <v>40.745182642150702</v>
      </c>
      <c r="L2717">
        <v>-73.982787716392707</v>
      </c>
      <c r="M2717">
        <v>40.745060500000001</v>
      </c>
      <c r="N2717">
        <v>-73.983018799999996</v>
      </c>
      <c r="O2717" s="5">
        <v>41927.499396157407</v>
      </c>
      <c r="P2717" s="5">
        <v>41927.500405300925</v>
      </c>
      <c r="Q2717" s="5">
        <v>41927.5079453125</v>
      </c>
      <c r="R2717" s="5">
        <v>41927.522535636577</v>
      </c>
      <c r="S2717">
        <f t="shared" si="84"/>
        <v>42</v>
      </c>
      <c r="T2717">
        <f t="shared" si="85"/>
        <v>3</v>
      </c>
    </row>
    <row r="2718" spans="1:20" x14ac:dyDescent="0.25">
      <c r="A2718">
        <v>1365813</v>
      </c>
      <c r="B2718">
        <v>86731</v>
      </c>
      <c r="C2718">
        <v>153257</v>
      </c>
      <c r="D2718" t="s">
        <v>23</v>
      </c>
      <c r="E2718" t="s">
        <v>488</v>
      </c>
      <c r="F2718" t="s">
        <v>58</v>
      </c>
      <c r="G2718" t="s">
        <v>489</v>
      </c>
      <c r="H2718">
        <v>1</v>
      </c>
      <c r="I2718" t="s">
        <v>490</v>
      </c>
      <c r="K2718">
        <v>40.721388327539302</v>
      </c>
      <c r="L2718">
        <v>-73.988658779542604</v>
      </c>
      <c r="M2718">
        <v>40.756747400000002</v>
      </c>
      <c r="N2718">
        <v>-73.979992600000003</v>
      </c>
      <c r="O2718" s="5">
        <v>41927.504366469904</v>
      </c>
      <c r="P2718" s="5">
        <v>41927.511117361108</v>
      </c>
      <c r="Q2718" s="5">
        <v>41927.547806979164</v>
      </c>
      <c r="R2718" s="5">
        <v>41927.565855960645</v>
      </c>
      <c r="S2718">
        <f t="shared" si="84"/>
        <v>42</v>
      </c>
      <c r="T2718">
        <f t="shared" si="85"/>
        <v>3</v>
      </c>
    </row>
    <row r="2719" spans="1:20" x14ac:dyDescent="0.25">
      <c r="A2719">
        <v>1365815</v>
      </c>
      <c r="B2719">
        <v>356746</v>
      </c>
      <c r="C2719">
        <v>140794</v>
      </c>
      <c r="D2719" t="s">
        <v>85</v>
      </c>
      <c r="E2719" t="s">
        <v>510</v>
      </c>
      <c r="F2719" t="s">
        <v>511</v>
      </c>
      <c r="G2719" t="s">
        <v>1062</v>
      </c>
      <c r="H2719">
        <v>1</v>
      </c>
      <c r="I2719" t="s">
        <v>728</v>
      </c>
      <c r="J2719" s="1">
        <v>7.7401273148148151E-3</v>
      </c>
      <c r="K2719">
        <v>40.735951410513501</v>
      </c>
      <c r="L2719">
        <v>-74.001760416287993</v>
      </c>
      <c r="M2719">
        <v>40.746283329293597</v>
      </c>
      <c r="N2719">
        <v>-74.008691692437097</v>
      </c>
      <c r="O2719" s="5">
        <v>41927.504450046297</v>
      </c>
      <c r="P2719" s="5">
        <v>41927.511508645832</v>
      </c>
      <c r="Q2719" s="5">
        <v>41927.523544097225</v>
      </c>
      <c r="R2719" s="5">
        <v>41927.533397870371</v>
      </c>
      <c r="S2719">
        <f t="shared" si="84"/>
        <v>42</v>
      </c>
      <c r="T2719">
        <f t="shared" si="85"/>
        <v>3</v>
      </c>
    </row>
    <row r="2720" spans="1:20" x14ac:dyDescent="0.25">
      <c r="A2720">
        <v>1365856</v>
      </c>
      <c r="B2720">
        <v>211697</v>
      </c>
      <c r="C2720">
        <v>112135</v>
      </c>
      <c r="D2720" t="s">
        <v>23</v>
      </c>
      <c r="E2720" t="s">
        <v>54</v>
      </c>
      <c r="F2720" t="s">
        <v>29</v>
      </c>
      <c r="G2720" t="s">
        <v>270</v>
      </c>
      <c r="H2720">
        <v>1</v>
      </c>
      <c r="I2720" t="s">
        <v>31</v>
      </c>
      <c r="K2720">
        <v>40.7152793278103</v>
      </c>
      <c r="L2720">
        <v>-74.014860391616807</v>
      </c>
      <c r="M2720">
        <v>40.725622999999999</v>
      </c>
      <c r="N2720">
        <v>-73.991532000000007</v>
      </c>
      <c r="O2720" s="5">
        <v>41927.511622858794</v>
      </c>
      <c r="P2720" s="5">
        <v>41927.524236990743</v>
      </c>
      <c r="Q2720" s="5">
        <v>41927.534186550925</v>
      </c>
      <c r="R2720" s="5">
        <v>41927.544734247684</v>
      </c>
      <c r="S2720">
        <f t="shared" si="84"/>
        <v>42</v>
      </c>
      <c r="T2720">
        <f t="shared" si="85"/>
        <v>3</v>
      </c>
    </row>
    <row r="2721" spans="1:20" x14ac:dyDescent="0.25">
      <c r="A2721">
        <v>1365856</v>
      </c>
      <c r="B2721">
        <v>211697</v>
      </c>
      <c r="C2721">
        <v>112135</v>
      </c>
      <c r="D2721" t="s">
        <v>23</v>
      </c>
      <c r="E2721" t="s">
        <v>54</v>
      </c>
      <c r="F2721" t="s">
        <v>29</v>
      </c>
      <c r="G2721" t="s">
        <v>564</v>
      </c>
      <c r="H2721">
        <v>1</v>
      </c>
      <c r="I2721" t="s">
        <v>56</v>
      </c>
      <c r="K2721">
        <v>40.7152793278103</v>
      </c>
      <c r="L2721">
        <v>-74.014860391616807</v>
      </c>
      <c r="M2721">
        <v>40.725622999999999</v>
      </c>
      <c r="N2721">
        <v>-73.991532000000007</v>
      </c>
      <c r="O2721" s="5">
        <v>41927.511622858794</v>
      </c>
      <c r="P2721" s="5">
        <v>41927.524236990743</v>
      </c>
      <c r="Q2721" s="5">
        <v>41927.534186550925</v>
      </c>
      <c r="R2721" s="5">
        <v>41927.544734247684</v>
      </c>
      <c r="S2721">
        <f t="shared" si="84"/>
        <v>42</v>
      </c>
      <c r="T2721">
        <f t="shared" si="85"/>
        <v>3</v>
      </c>
    </row>
    <row r="2722" spans="1:20" x14ac:dyDescent="0.25">
      <c r="A2722">
        <v>1365858</v>
      </c>
      <c r="B2722">
        <v>125510</v>
      </c>
      <c r="C2722">
        <v>73175</v>
      </c>
      <c r="D2722" t="s">
        <v>23</v>
      </c>
      <c r="E2722" t="s">
        <v>137</v>
      </c>
      <c r="F2722" t="s">
        <v>115</v>
      </c>
      <c r="G2722" t="s">
        <v>3921</v>
      </c>
      <c r="H2722">
        <v>1</v>
      </c>
      <c r="I2722" t="s">
        <v>149</v>
      </c>
      <c r="J2722" s="1">
        <v>6.9028587962962967E-3</v>
      </c>
      <c r="K2722">
        <v>40.721323186970601</v>
      </c>
      <c r="L2722">
        <v>-74.009732007980304</v>
      </c>
      <c r="M2722">
        <v>40.726125799999998</v>
      </c>
      <c r="N2722">
        <v>-73.995661400000003</v>
      </c>
      <c r="O2722" s="5">
        <v>41927.512608900463</v>
      </c>
      <c r="P2722" s="5">
        <v>41927.529258159724</v>
      </c>
      <c r="Q2722" s="5">
        <v>41927.554312465276</v>
      </c>
      <c r="R2722" s="5">
        <v>41927.567614432868</v>
      </c>
      <c r="S2722">
        <f t="shared" si="84"/>
        <v>42</v>
      </c>
      <c r="T2722">
        <f t="shared" si="85"/>
        <v>3</v>
      </c>
    </row>
    <row r="2723" spans="1:20" x14ac:dyDescent="0.25">
      <c r="A2723">
        <v>1365873</v>
      </c>
      <c r="B2723">
        <v>84526</v>
      </c>
      <c r="C2723">
        <v>142140</v>
      </c>
      <c r="D2723" t="s">
        <v>53</v>
      </c>
      <c r="E2723" t="s">
        <v>584</v>
      </c>
      <c r="K2723">
        <v>40.712665000000001</v>
      </c>
      <c r="L2723">
        <v>-73.940994000000003</v>
      </c>
      <c r="M2723">
        <v>40.713281000000002</v>
      </c>
      <c r="N2723">
        <v>-73.961534999999998</v>
      </c>
      <c r="O2723" s="5">
        <v>41927.513684074074</v>
      </c>
      <c r="P2723" s="5">
        <v>41927.524813356482</v>
      </c>
      <c r="Q2723" s="5">
        <v>41927.55151513889</v>
      </c>
      <c r="R2723" s="5">
        <v>41927.560942222219</v>
      </c>
      <c r="S2723">
        <f t="shared" si="84"/>
        <v>42</v>
      </c>
      <c r="T2723">
        <f t="shared" si="85"/>
        <v>3</v>
      </c>
    </row>
    <row r="2724" spans="1:20" x14ac:dyDescent="0.25">
      <c r="A2724">
        <v>1365890</v>
      </c>
      <c r="B2724">
        <v>54921</v>
      </c>
      <c r="C2724">
        <v>30743</v>
      </c>
      <c r="D2724" t="s">
        <v>23</v>
      </c>
      <c r="E2724" t="s">
        <v>438</v>
      </c>
      <c r="F2724" t="s">
        <v>29</v>
      </c>
      <c r="J2724" s="1">
        <v>1.0082256944444444E-2</v>
      </c>
      <c r="K2724">
        <v>40.764075830277001</v>
      </c>
      <c r="L2724">
        <v>-73.978632525152193</v>
      </c>
      <c r="M2724">
        <v>40.783296999999997</v>
      </c>
      <c r="N2724">
        <v>-73.955206000000004</v>
      </c>
      <c r="O2724" s="5">
        <v>41927.517840173612</v>
      </c>
      <c r="P2724" s="5">
        <v>41927.526112280095</v>
      </c>
      <c r="Q2724" s="5">
        <v>41927.53642621528</v>
      </c>
      <c r="R2724" s="5">
        <v>41927.553109282409</v>
      </c>
      <c r="S2724">
        <f t="shared" si="84"/>
        <v>42</v>
      </c>
      <c r="T2724">
        <f t="shared" si="85"/>
        <v>3</v>
      </c>
    </row>
    <row r="2725" spans="1:20" x14ac:dyDescent="0.25">
      <c r="A2725">
        <v>1365930</v>
      </c>
      <c r="B2725">
        <v>68103</v>
      </c>
      <c r="C2725">
        <v>102837</v>
      </c>
      <c r="D2725" t="s">
        <v>53</v>
      </c>
      <c r="E2725" t="s">
        <v>2322</v>
      </c>
      <c r="J2725" s="1">
        <v>2.5829398148148148E-3</v>
      </c>
      <c r="K2725">
        <v>40.764173396687703</v>
      </c>
      <c r="L2725">
        <v>-73.966958482747501</v>
      </c>
      <c r="M2725">
        <v>40.728605999999999</v>
      </c>
      <c r="N2725">
        <v>-73.995142999999999</v>
      </c>
      <c r="O2725" s="5">
        <v>41927.526318668984</v>
      </c>
      <c r="P2725" s="5">
        <v>41927.526152442129</v>
      </c>
      <c r="Q2725" s="5">
        <v>41927.536432233799</v>
      </c>
      <c r="R2725" s="5">
        <v>41927.558015486109</v>
      </c>
      <c r="S2725">
        <f t="shared" si="84"/>
        <v>42</v>
      </c>
      <c r="T2725">
        <f t="shared" si="85"/>
        <v>3</v>
      </c>
    </row>
    <row r="2726" spans="1:20" x14ac:dyDescent="0.25">
      <c r="A2726">
        <v>1365940</v>
      </c>
      <c r="B2726">
        <v>96262</v>
      </c>
      <c r="C2726">
        <v>84093</v>
      </c>
      <c r="D2726" t="s">
        <v>23</v>
      </c>
      <c r="E2726" t="s">
        <v>243</v>
      </c>
      <c r="F2726" t="s">
        <v>70</v>
      </c>
      <c r="G2726" t="s">
        <v>1395</v>
      </c>
      <c r="H2726">
        <v>1</v>
      </c>
      <c r="I2726" t="s">
        <v>524</v>
      </c>
      <c r="K2726">
        <v>40.731795470614898</v>
      </c>
      <c r="L2726">
        <v>-73.985672593116803</v>
      </c>
      <c r="M2726">
        <v>40.721580000000003</v>
      </c>
      <c r="N2726">
        <v>-73.992707899999999</v>
      </c>
      <c r="O2726" s="5">
        <v>41927.528213506943</v>
      </c>
      <c r="P2726" s="5">
        <v>41927.526896770833</v>
      </c>
      <c r="Q2726" s="5">
        <v>41927.533724398148</v>
      </c>
      <c r="R2726" s="5">
        <v>41927.539995555555</v>
      </c>
      <c r="S2726">
        <f t="shared" si="84"/>
        <v>42</v>
      </c>
      <c r="T2726">
        <f t="shared" si="85"/>
        <v>3</v>
      </c>
    </row>
    <row r="2727" spans="1:20" x14ac:dyDescent="0.25">
      <c r="A2727">
        <v>1365953</v>
      </c>
      <c r="B2727">
        <v>58231</v>
      </c>
      <c r="C2727">
        <v>33897</v>
      </c>
      <c r="D2727" t="s">
        <v>23</v>
      </c>
      <c r="E2727" t="s">
        <v>3804</v>
      </c>
      <c r="F2727" t="s">
        <v>862</v>
      </c>
      <c r="G2727" t="s">
        <v>3805</v>
      </c>
      <c r="H2727">
        <v>1</v>
      </c>
      <c r="I2727" t="s">
        <v>3127</v>
      </c>
      <c r="J2727" s="1">
        <v>2.4694907407407408E-3</v>
      </c>
      <c r="K2727">
        <v>40.738998857478798</v>
      </c>
      <c r="L2727">
        <v>-73.989232676376204</v>
      </c>
      <c r="M2727">
        <v>40.727404999999997</v>
      </c>
      <c r="N2727">
        <v>-73.991802000000007</v>
      </c>
      <c r="O2727" s="5">
        <v>41927.529211712965</v>
      </c>
      <c r="P2727" s="5">
        <v>41927.529047245371</v>
      </c>
      <c r="Q2727" s="5">
        <v>41927.539696516207</v>
      </c>
      <c r="R2727" s="5">
        <v>41927.546299467591</v>
      </c>
      <c r="S2727">
        <f t="shared" si="84"/>
        <v>42</v>
      </c>
      <c r="T2727">
        <f t="shared" si="85"/>
        <v>3</v>
      </c>
    </row>
    <row r="2728" spans="1:20" x14ac:dyDescent="0.25">
      <c r="A2728">
        <v>1365954</v>
      </c>
      <c r="B2728">
        <v>159845</v>
      </c>
      <c r="C2728">
        <v>91807</v>
      </c>
      <c r="D2728" t="s">
        <v>85</v>
      </c>
      <c r="E2728" t="s">
        <v>1049</v>
      </c>
      <c r="F2728" t="s">
        <v>251</v>
      </c>
      <c r="G2728" t="s">
        <v>2146</v>
      </c>
      <c r="H2728">
        <v>1</v>
      </c>
      <c r="I2728" t="s">
        <v>1302</v>
      </c>
      <c r="K2728">
        <v>40.755130610783901</v>
      </c>
      <c r="L2728">
        <v>-73.987924189091501</v>
      </c>
      <c r="M2728">
        <v>40.754134636546603</v>
      </c>
      <c r="N2728">
        <v>-73.982082721148004</v>
      </c>
      <c r="O2728" s="5">
        <v>41927.529706724534</v>
      </c>
      <c r="P2728" s="5">
        <v>41927.528681666663</v>
      </c>
      <c r="Q2728" s="5">
        <v>41927.550940856483</v>
      </c>
      <c r="R2728" s="5">
        <v>41927.56541491898</v>
      </c>
      <c r="S2728">
        <f t="shared" si="84"/>
        <v>42</v>
      </c>
      <c r="T2728">
        <f t="shared" si="85"/>
        <v>3</v>
      </c>
    </row>
    <row r="2729" spans="1:20" x14ac:dyDescent="0.25">
      <c r="A2729">
        <v>1365954</v>
      </c>
      <c r="B2729">
        <v>159845</v>
      </c>
      <c r="C2729">
        <v>91807</v>
      </c>
      <c r="D2729" t="s">
        <v>85</v>
      </c>
      <c r="E2729" t="s">
        <v>1049</v>
      </c>
      <c r="F2729" t="s">
        <v>251</v>
      </c>
      <c r="G2729" t="s">
        <v>2827</v>
      </c>
      <c r="H2729">
        <v>1</v>
      </c>
      <c r="I2729" t="s">
        <v>1302</v>
      </c>
      <c r="K2729">
        <v>40.755130610783901</v>
      </c>
      <c r="L2729">
        <v>-73.987924189091501</v>
      </c>
      <c r="M2729">
        <v>40.754134636546603</v>
      </c>
      <c r="N2729">
        <v>-73.982082721148004</v>
      </c>
      <c r="O2729" s="5">
        <v>41927.529706724534</v>
      </c>
      <c r="P2729" s="5">
        <v>41927.528681666663</v>
      </c>
      <c r="Q2729" s="5">
        <v>41927.550940856483</v>
      </c>
      <c r="R2729" s="5">
        <v>41927.56541491898</v>
      </c>
      <c r="S2729">
        <f t="shared" si="84"/>
        <v>42</v>
      </c>
      <c r="T2729">
        <f t="shared" si="85"/>
        <v>3</v>
      </c>
    </row>
    <row r="2730" spans="1:20" x14ac:dyDescent="0.25">
      <c r="A2730">
        <v>1365976</v>
      </c>
      <c r="B2730">
        <v>321497</v>
      </c>
      <c r="C2730">
        <v>9476</v>
      </c>
      <c r="D2730" t="s">
        <v>23</v>
      </c>
      <c r="E2730" t="s">
        <v>491</v>
      </c>
      <c r="G2730" t="s">
        <v>1350</v>
      </c>
      <c r="H2730">
        <v>1</v>
      </c>
      <c r="I2730" t="s">
        <v>664</v>
      </c>
      <c r="K2730">
        <v>40.729110403548901</v>
      </c>
      <c r="L2730">
        <v>-73.984245455566395</v>
      </c>
      <c r="M2730">
        <v>40.7245998</v>
      </c>
      <c r="N2730">
        <v>-73.996006899999998</v>
      </c>
      <c r="O2730" s="5">
        <v>41927.532898958336</v>
      </c>
      <c r="P2730" s="5">
        <v>41927.547070914348</v>
      </c>
      <c r="Q2730" s="5">
        <v>41927.565682071756</v>
      </c>
      <c r="R2730" s="5">
        <v>41927.573052708336</v>
      </c>
      <c r="S2730">
        <f t="shared" si="84"/>
        <v>42</v>
      </c>
      <c r="T2730">
        <f t="shared" si="85"/>
        <v>3</v>
      </c>
    </row>
    <row r="2731" spans="1:20" x14ac:dyDescent="0.25">
      <c r="A2731">
        <v>1366047</v>
      </c>
      <c r="B2731">
        <v>68300</v>
      </c>
      <c r="C2731">
        <v>152145</v>
      </c>
      <c r="D2731" t="s">
        <v>23</v>
      </c>
      <c r="E2731" t="s">
        <v>258</v>
      </c>
      <c r="F2731" t="s">
        <v>20</v>
      </c>
      <c r="G2731" t="s">
        <v>785</v>
      </c>
      <c r="H2731">
        <v>1</v>
      </c>
      <c r="I2731" t="s">
        <v>522</v>
      </c>
      <c r="K2731">
        <v>40.724339999999998</v>
      </c>
      <c r="L2731">
        <v>-73.990960000000001</v>
      </c>
      <c r="M2731">
        <v>40.705353100000004</v>
      </c>
      <c r="N2731">
        <v>-74.013745099999994</v>
      </c>
      <c r="O2731" s="5">
        <v>41927.543763819442</v>
      </c>
      <c r="P2731" s="5">
        <v>41927.548019155096</v>
      </c>
      <c r="Q2731" s="5">
        <v>41927.568408125</v>
      </c>
      <c r="R2731" s="5">
        <v>41927.582279328701</v>
      </c>
      <c r="S2731">
        <f t="shared" si="84"/>
        <v>42</v>
      </c>
      <c r="T2731">
        <f t="shared" si="85"/>
        <v>3</v>
      </c>
    </row>
    <row r="2732" spans="1:20" x14ac:dyDescent="0.25">
      <c r="A2732">
        <v>1366096</v>
      </c>
      <c r="B2732">
        <v>126798</v>
      </c>
      <c r="C2732">
        <v>58695</v>
      </c>
      <c r="D2732" t="s">
        <v>23</v>
      </c>
      <c r="E2732" t="s">
        <v>418</v>
      </c>
      <c r="F2732" t="s">
        <v>122</v>
      </c>
      <c r="G2732" t="s">
        <v>419</v>
      </c>
      <c r="H2732">
        <v>1</v>
      </c>
      <c r="I2732" t="s">
        <v>420</v>
      </c>
      <c r="J2732" s="1">
        <v>7.9607175925925922E-3</v>
      </c>
      <c r="K2732">
        <v>40.727293000000003</v>
      </c>
      <c r="L2732">
        <v>-73.984516999999997</v>
      </c>
      <c r="M2732">
        <v>40.724734263532497</v>
      </c>
      <c r="N2732">
        <v>-73.981156926671005</v>
      </c>
      <c r="O2732" s="5">
        <v>41927.549762905095</v>
      </c>
      <c r="P2732" s="5">
        <v>41927.556108912038</v>
      </c>
      <c r="Q2732" s="5">
        <v>41927.571619756942</v>
      </c>
      <c r="R2732" s="5">
        <v>41927.573959594905</v>
      </c>
      <c r="S2732">
        <f t="shared" si="84"/>
        <v>42</v>
      </c>
      <c r="T2732">
        <f t="shared" si="85"/>
        <v>3</v>
      </c>
    </row>
    <row r="2733" spans="1:20" x14ac:dyDescent="0.25">
      <c r="A2733">
        <v>1366200</v>
      </c>
      <c r="B2733">
        <v>70456</v>
      </c>
      <c r="C2733">
        <v>94865</v>
      </c>
      <c r="D2733" t="s">
        <v>23</v>
      </c>
      <c r="E2733" t="s">
        <v>226</v>
      </c>
      <c r="F2733" t="s">
        <v>91</v>
      </c>
      <c r="G2733" t="s">
        <v>542</v>
      </c>
      <c r="H2733">
        <v>1</v>
      </c>
      <c r="I2733" t="s">
        <v>228</v>
      </c>
      <c r="J2733" s="1">
        <v>3.3103819444444439E-3</v>
      </c>
      <c r="K2733">
        <v>40.723019825000002</v>
      </c>
      <c r="L2733">
        <v>-73.995853999999994</v>
      </c>
      <c r="M2733">
        <v>40.746611000000001</v>
      </c>
      <c r="N2733">
        <v>-73.985382000000001</v>
      </c>
      <c r="O2733" s="5">
        <v>41927.565510555556</v>
      </c>
      <c r="P2733" s="5">
        <v>41927.582494282404</v>
      </c>
      <c r="Q2733" s="5">
        <v>41927.587902777777</v>
      </c>
      <c r="R2733" s="5">
        <v>41927.598629479166</v>
      </c>
      <c r="S2733">
        <f t="shared" si="84"/>
        <v>42</v>
      </c>
      <c r="T2733">
        <f t="shared" si="85"/>
        <v>3</v>
      </c>
    </row>
    <row r="2734" spans="1:20" x14ac:dyDescent="0.25">
      <c r="A2734">
        <v>1366229</v>
      </c>
      <c r="B2734">
        <v>57464</v>
      </c>
      <c r="C2734">
        <v>143085</v>
      </c>
      <c r="D2734" t="s">
        <v>53</v>
      </c>
      <c r="E2734" t="s">
        <v>290</v>
      </c>
      <c r="F2734" t="s">
        <v>45</v>
      </c>
      <c r="G2734" t="s">
        <v>291</v>
      </c>
      <c r="H2734">
        <v>1</v>
      </c>
      <c r="I2734" t="s">
        <v>292</v>
      </c>
      <c r="J2734" s="1">
        <v>4.0047685185185186E-3</v>
      </c>
      <c r="K2734">
        <v>40.784077256376399</v>
      </c>
      <c r="L2734">
        <v>-73.9776224098444</v>
      </c>
      <c r="M2734">
        <v>40.769365499999999</v>
      </c>
      <c r="N2734">
        <v>-73.989656299999993</v>
      </c>
      <c r="O2734" s="5">
        <v>41927.566950011576</v>
      </c>
      <c r="P2734" s="5">
        <v>41927.583340439814</v>
      </c>
      <c r="Q2734" s="5">
        <v>41927.586345324075</v>
      </c>
      <c r="R2734" s="5">
        <v>41927.597760474535</v>
      </c>
      <c r="S2734">
        <f t="shared" si="84"/>
        <v>42</v>
      </c>
      <c r="T2734">
        <f t="shared" si="85"/>
        <v>3</v>
      </c>
    </row>
    <row r="2735" spans="1:20" x14ac:dyDescent="0.25">
      <c r="A2735">
        <v>1366258</v>
      </c>
      <c r="B2735">
        <v>77544</v>
      </c>
      <c r="C2735">
        <v>157596</v>
      </c>
      <c r="D2735" t="s">
        <v>23</v>
      </c>
      <c r="E2735" t="s">
        <v>54</v>
      </c>
      <c r="F2735" t="s">
        <v>29</v>
      </c>
      <c r="G2735" t="s">
        <v>2099</v>
      </c>
      <c r="H2735">
        <v>1</v>
      </c>
      <c r="I2735" t="s">
        <v>56</v>
      </c>
      <c r="K2735">
        <v>40.779126065705498</v>
      </c>
      <c r="L2735">
        <v>-73.954904894578206</v>
      </c>
      <c r="M2735">
        <v>40.759048700000001</v>
      </c>
      <c r="N2735">
        <v>-73.965392100000003</v>
      </c>
      <c r="O2735" s="5">
        <v>41927.571611423613</v>
      </c>
      <c r="P2735" s="5">
        <v>41927.571124930553</v>
      </c>
      <c r="Q2735" s="5">
        <v>41927.579000810183</v>
      </c>
      <c r="R2735" s="5">
        <v>41927.590013055553</v>
      </c>
      <c r="S2735">
        <f t="shared" si="84"/>
        <v>42</v>
      </c>
      <c r="T2735">
        <f t="shared" si="85"/>
        <v>3</v>
      </c>
    </row>
    <row r="2736" spans="1:20" x14ac:dyDescent="0.25">
      <c r="A2736">
        <v>1366351</v>
      </c>
      <c r="B2736">
        <v>300208</v>
      </c>
      <c r="C2736">
        <v>110399</v>
      </c>
      <c r="D2736" t="s">
        <v>23</v>
      </c>
      <c r="E2736" t="s">
        <v>913</v>
      </c>
      <c r="F2736" t="s">
        <v>342</v>
      </c>
      <c r="G2736" t="s">
        <v>3627</v>
      </c>
      <c r="H2736">
        <v>1</v>
      </c>
      <c r="I2736" t="s">
        <v>3628</v>
      </c>
      <c r="K2736">
        <v>40.755988248771601</v>
      </c>
      <c r="L2736">
        <v>-73.980773263348894</v>
      </c>
      <c r="M2736">
        <v>40.755056699999997</v>
      </c>
      <c r="N2736">
        <v>-73.983686599999999</v>
      </c>
      <c r="O2736" s="5">
        <v>41927.58334946759</v>
      </c>
      <c r="P2736" s="5">
        <v>41927.584656250001</v>
      </c>
      <c r="Q2736" s="5">
        <v>41927.596304479164</v>
      </c>
      <c r="R2736" s="5">
        <v>41927.601511064815</v>
      </c>
      <c r="S2736">
        <f t="shared" si="84"/>
        <v>42</v>
      </c>
      <c r="T2736">
        <f t="shared" si="85"/>
        <v>3</v>
      </c>
    </row>
    <row r="2737" spans="1:20" x14ac:dyDescent="0.25">
      <c r="A2737">
        <v>1366405</v>
      </c>
      <c r="B2737">
        <v>64141</v>
      </c>
      <c r="C2737">
        <v>158791</v>
      </c>
      <c r="D2737" t="s">
        <v>53</v>
      </c>
      <c r="E2737" t="s">
        <v>543</v>
      </c>
      <c r="F2737" t="s">
        <v>70</v>
      </c>
      <c r="G2737" t="s">
        <v>544</v>
      </c>
      <c r="H2737">
        <v>1</v>
      </c>
      <c r="I2737" t="s">
        <v>544</v>
      </c>
      <c r="K2737">
        <v>40.737356168684997</v>
      </c>
      <c r="L2737">
        <v>-73.990666866302504</v>
      </c>
      <c r="M2737">
        <v>40.773311999999997</v>
      </c>
      <c r="N2737">
        <v>-73.96172</v>
      </c>
      <c r="O2737" s="5">
        <v>41927.58798128472</v>
      </c>
      <c r="P2737" s="5">
        <v>41927.588722939814</v>
      </c>
      <c r="Q2737" s="5">
        <v>41927.603886064811</v>
      </c>
      <c r="R2737" s="5">
        <v>41927.622815543982</v>
      </c>
      <c r="S2737">
        <f t="shared" si="84"/>
        <v>42</v>
      </c>
      <c r="T2737">
        <f t="shared" si="85"/>
        <v>3</v>
      </c>
    </row>
    <row r="2738" spans="1:20" x14ac:dyDescent="0.25">
      <c r="A2738">
        <v>1366537</v>
      </c>
      <c r="B2738">
        <v>355766</v>
      </c>
      <c r="C2738">
        <v>143085</v>
      </c>
      <c r="D2738" t="s">
        <v>53</v>
      </c>
      <c r="E2738" t="s">
        <v>194</v>
      </c>
      <c r="F2738" t="s">
        <v>20</v>
      </c>
      <c r="G2738" t="s">
        <v>331</v>
      </c>
      <c r="H2738">
        <v>2</v>
      </c>
      <c r="I2738" t="s">
        <v>249</v>
      </c>
      <c r="K2738">
        <v>40.730340181965403</v>
      </c>
      <c r="L2738">
        <v>-73.983993530273395</v>
      </c>
      <c r="M2738">
        <v>40.799004600000004</v>
      </c>
      <c r="N2738">
        <v>-73.963308600000005</v>
      </c>
      <c r="O2738" s="5">
        <v>41927.602810833334</v>
      </c>
      <c r="R2738" s="5">
        <v>41927.657363310187</v>
      </c>
      <c r="S2738">
        <f t="shared" si="84"/>
        <v>42</v>
      </c>
      <c r="T2738">
        <f t="shared" si="85"/>
        <v>3</v>
      </c>
    </row>
    <row r="2739" spans="1:20" x14ac:dyDescent="0.25">
      <c r="A2739">
        <v>1366592</v>
      </c>
      <c r="B2739">
        <v>348130</v>
      </c>
      <c r="C2739">
        <v>102837</v>
      </c>
      <c r="D2739" t="s">
        <v>53</v>
      </c>
      <c r="E2739" t="s">
        <v>96</v>
      </c>
      <c r="F2739" t="s">
        <v>97</v>
      </c>
      <c r="G2739" t="s">
        <v>192</v>
      </c>
      <c r="H2739">
        <v>2</v>
      </c>
      <c r="I2739" t="s">
        <v>193</v>
      </c>
      <c r="K2739">
        <v>40.723954999999997</v>
      </c>
      <c r="L2739">
        <v>-73.991828999999996</v>
      </c>
      <c r="M2739">
        <v>40.718683400000003</v>
      </c>
      <c r="N2739">
        <v>-73.983136000000002</v>
      </c>
      <c r="O2739" s="5">
        <v>41927.610044803238</v>
      </c>
      <c r="P2739" s="5">
        <v>41927.635799456017</v>
      </c>
      <c r="Q2739" s="5">
        <v>41927.66312503472</v>
      </c>
      <c r="R2739" s="5">
        <v>41927.668989976853</v>
      </c>
      <c r="S2739">
        <f t="shared" si="84"/>
        <v>42</v>
      </c>
      <c r="T2739">
        <f t="shared" si="85"/>
        <v>3</v>
      </c>
    </row>
    <row r="2740" spans="1:20" x14ac:dyDescent="0.25">
      <c r="A2740">
        <v>1366614</v>
      </c>
      <c r="B2740">
        <v>369272</v>
      </c>
      <c r="C2740">
        <v>157596</v>
      </c>
      <c r="D2740" t="s">
        <v>23</v>
      </c>
      <c r="E2740" t="s">
        <v>69</v>
      </c>
      <c r="F2740" t="s">
        <v>70</v>
      </c>
      <c r="G2740" t="s">
        <v>435</v>
      </c>
      <c r="H2740">
        <v>1</v>
      </c>
      <c r="I2740" t="s">
        <v>72</v>
      </c>
      <c r="K2740">
        <v>40.761837221754902</v>
      </c>
      <c r="L2740">
        <v>-73.9663982391357</v>
      </c>
      <c r="M2740">
        <v>40.767651000000001</v>
      </c>
      <c r="N2740">
        <v>-73.966875000000002</v>
      </c>
      <c r="O2740" s="5">
        <v>41927.611595393515</v>
      </c>
      <c r="P2740" s="5">
        <v>41927.612247662037</v>
      </c>
      <c r="Q2740" s="5">
        <v>41927.633281180555</v>
      </c>
      <c r="R2740" s="5">
        <v>41927.638208761571</v>
      </c>
      <c r="S2740">
        <f t="shared" si="84"/>
        <v>42</v>
      </c>
      <c r="T2740">
        <f t="shared" si="85"/>
        <v>3</v>
      </c>
    </row>
    <row r="2741" spans="1:20" x14ac:dyDescent="0.25">
      <c r="A2741">
        <v>1366797</v>
      </c>
      <c r="B2741">
        <v>365225</v>
      </c>
      <c r="C2741">
        <v>30905</v>
      </c>
      <c r="D2741" t="s">
        <v>53</v>
      </c>
      <c r="E2741" t="s">
        <v>189</v>
      </c>
      <c r="F2741" t="s">
        <v>190</v>
      </c>
      <c r="G2741" t="s">
        <v>191</v>
      </c>
      <c r="H2741">
        <v>2</v>
      </c>
      <c r="I2741" t="s">
        <v>176</v>
      </c>
      <c r="J2741" s="1">
        <v>3.8997222222222224E-3</v>
      </c>
      <c r="K2741">
        <v>40.7748328109124</v>
      </c>
      <c r="L2741">
        <v>-73.954474395363405</v>
      </c>
      <c r="M2741">
        <v>40.779800000000002</v>
      </c>
      <c r="N2741">
        <v>-73.957060999999996</v>
      </c>
      <c r="O2741" s="5">
        <v>41927.633674386576</v>
      </c>
      <c r="P2741" s="5">
        <v>41927.633614699072</v>
      </c>
      <c r="Q2741" s="5">
        <v>41927.641135474536</v>
      </c>
      <c r="R2741" s="5">
        <v>41927.650874756946</v>
      </c>
      <c r="S2741">
        <f t="shared" si="84"/>
        <v>42</v>
      </c>
      <c r="T2741">
        <f t="shared" si="85"/>
        <v>3</v>
      </c>
    </row>
    <row r="2742" spans="1:20" x14ac:dyDescent="0.25">
      <c r="A2742">
        <v>1366808</v>
      </c>
      <c r="B2742">
        <v>165620</v>
      </c>
      <c r="C2742">
        <v>140794</v>
      </c>
      <c r="D2742" t="s">
        <v>85</v>
      </c>
      <c r="E2742" t="s">
        <v>541</v>
      </c>
      <c r="K2742">
        <v>40.770562764379399</v>
      </c>
      <c r="L2742">
        <v>-73.956977017372594</v>
      </c>
      <c r="M2742">
        <v>40.773109099999999</v>
      </c>
      <c r="N2742">
        <v>-73.959228899999999</v>
      </c>
      <c r="O2742" s="5">
        <v>41927.634930578701</v>
      </c>
      <c r="P2742" s="5">
        <v>41927.634904965278</v>
      </c>
      <c r="Q2742" s="5">
        <v>41927.638960520831</v>
      </c>
      <c r="R2742" s="5">
        <v>41927.641390115743</v>
      </c>
      <c r="S2742">
        <f t="shared" si="84"/>
        <v>42</v>
      </c>
      <c r="T2742">
        <f t="shared" si="85"/>
        <v>3</v>
      </c>
    </row>
    <row r="2743" spans="1:20" x14ac:dyDescent="0.25">
      <c r="A2743">
        <v>1366920</v>
      </c>
      <c r="B2743">
        <v>14869</v>
      </c>
      <c r="C2743">
        <v>43196</v>
      </c>
      <c r="D2743" t="s">
        <v>23</v>
      </c>
      <c r="E2743" t="s">
        <v>2625</v>
      </c>
      <c r="F2743" t="s">
        <v>58</v>
      </c>
      <c r="G2743" t="s">
        <v>2626</v>
      </c>
      <c r="H2743">
        <v>1</v>
      </c>
      <c r="I2743" t="s">
        <v>2627</v>
      </c>
      <c r="K2743">
        <v>40.742023500000002</v>
      </c>
      <c r="L2743">
        <v>-73.993415100000007</v>
      </c>
      <c r="M2743">
        <v>40.752244525970198</v>
      </c>
      <c r="N2743">
        <v>-74.004405436780004</v>
      </c>
      <c r="O2743" s="5">
        <v>41927.645531226852</v>
      </c>
      <c r="P2743" s="5">
        <v>41927.644276261577</v>
      </c>
      <c r="Q2743" s="5">
        <v>41927.654956134262</v>
      </c>
      <c r="R2743" s="5">
        <v>41927.662059641203</v>
      </c>
      <c r="S2743">
        <f t="shared" si="84"/>
        <v>42</v>
      </c>
      <c r="T2743">
        <f t="shared" si="85"/>
        <v>3</v>
      </c>
    </row>
    <row r="2744" spans="1:20" x14ac:dyDescent="0.25">
      <c r="A2744">
        <v>1367199</v>
      </c>
      <c r="B2744">
        <v>47594</v>
      </c>
      <c r="C2744">
        <v>30905</v>
      </c>
      <c r="D2744" t="s">
        <v>53</v>
      </c>
      <c r="E2744" t="s">
        <v>152</v>
      </c>
      <c r="F2744" t="s">
        <v>25</v>
      </c>
      <c r="G2744" t="s">
        <v>1548</v>
      </c>
      <c r="H2744">
        <v>1</v>
      </c>
      <c r="I2744" t="s">
        <v>1549</v>
      </c>
      <c r="J2744" s="1">
        <v>7.2915856481481486E-3</v>
      </c>
      <c r="K2744">
        <v>40.7446662425236</v>
      </c>
      <c r="L2744">
        <v>-73.983344413366893</v>
      </c>
      <c r="M2744">
        <v>40.780774000000001</v>
      </c>
      <c r="N2744">
        <v>-73.954292100000004</v>
      </c>
      <c r="O2744" s="5">
        <v>41927.678608333335</v>
      </c>
      <c r="P2744" s="5">
        <v>41927.707570775463</v>
      </c>
      <c r="Q2744" s="5">
        <v>41927.712318969905</v>
      </c>
      <c r="R2744" s="5">
        <v>41927.730385555558</v>
      </c>
      <c r="S2744">
        <f t="shared" si="84"/>
        <v>42</v>
      </c>
      <c r="T2744">
        <f t="shared" si="85"/>
        <v>3</v>
      </c>
    </row>
    <row r="2745" spans="1:20" x14ac:dyDescent="0.25">
      <c r="A2745">
        <v>1367199</v>
      </c>
      <c r="B2745">
        <v>47594</v>
      </c>
      <c r="C2745">
        <v>30905</v>
      </c>
      <c r="D2745" t="s">
        <v>53</v>
      </c>
      <c r="E2745" t="s">
        <v>152</v>
      </c>
      <c r="F2745" t="s">
        <v>25</v>
      </c>
      <c r="G2745" t="s">
        <v>153</v>
      </c>
      <c r="H2745">
        <v>1</v>
      </c>
      <c r="I2745" t="s">
        <v>136</v>
      </c>
      <c r="J2745" s="1">
        <v>7.2915856481481486E-3</v>
      </c>
      <c r="K2745">
        <v>40.7446662425236</v>
      </c>
      <c r="L2745">
        <v>-73.983344413366893</v>
      </c>
      <c r="M2745">
        <v>40.780774000000001</v>
      </c>
      <c r="N2745">
        <v>-73.954292100000004</v>
      </c>
      <c r="O2745" s="5">
        <v>41927.678608333335</v>
      </c>
      <c r="P2745" s="5">
        <v>41927.707570775463</v>
      </c>
      <c r="Q2745" s="5">
        <v>41927.712318969905</v>
      </c>
      <c r="R2745" s="5">
        <v>41927.730385555558</v>
      </c>
      <c r="S2745">
        <f t="shared" si="84"/>
        <v>42</v>
      </c>
      <c r="T2745">
        <f t="shared" si="85"/>
        <v>3</v>
      </c>
    </row>
    <row r="2746" spans="1:20" x14ac:dyDescent="0.25">
      <c r="A2746">
        <v>1367218</v>
      </c>
      <c r="B2746">
        <v>234560</v>
      </c>
      <c r="C2746">
        <v>102837</v>
      </c>
      <c r="D2746" t="s">
        <v>53</v>
      </c>
      <c r="E2746" t="s">
        <v>3271</v>
      </c>
      <c r="F2746" t="s">
        <v>20</v>
      </c>
      <c r="G2746" t="s">
        <v>3272</v>
      </c>
      <c r="H2746">
        <v>1</v>
      </c>
      <c r="I2746" t="s">
        <v>478</v>
      </c>
      <c r="J2746" s="1">
        <v>5.6210300925925924E-3</v>
      </c>
      <c r="K2746">
        <v>40.684592131643598</v>
      </c>
      <c r="L2746">
        <v>-73.991814851760907</v>
      </c>
      <c r="M2746">
        <v>40.684221999999998</v>
      </c>
      <c r="N2746">
        <v>-74.003335000000007</v>
      </c>
      <c r="O2746" s="5">
        <v>41927.681058217589</v>
      </c>
      <c r="P2746" s="5">
        <v>41927.698663622687</v>
      </c>
      <c r="Q2746" s="5">
        <v>41927.70305048611</v>
      </c>
      <c r="R2746" s="5">
        <v>41927.708549074072</v>
      </c>
      <c r="S2746">
        <f t="shared" si="84"/>
        <v>42</v>
      </c>
      <c r="T2746">
        <f t="shared" si="85"/>
        <v>3</v>
      </c>
    </row>
    <row r="2747" spans="1:20" x14ac:dyDescent="0.25">
      <c r="A2747">
        <v>1367242</v>
      </c>
      <c r="B2747">
        <v>379975</v>
      </c>
      <c r="C2747">
        <v>123844</v>
      </c>
      <c r="D2747" t="s">
        <v>23</v>
      </c>
      <c r="E2747" t="s">
        <v>243</v>
      </c>
      <c r="F2747" t="s">
        <v>70</v>
      </c>
      <c r="G2747" t="s">
        <v>1195</v>
      </c>
      <c r="H2747">
        <v>1</v>
      </c>
      <c r="I2747" t="s">
        <v>319</v>
      </c>
      <c r="K2747">
        <v>40.787149600866101</v>
      </c>
      <c r="L2747">
        <v>-73.971722312198096</v>
      </c>
      <c r="M2747">
        <v>40.789688699999999</v>
      </c>
      <c r="N2747">
        <v>-73.973254800000007</v>
      </c>
      <c r="O2747" s="5">
        <v>41927.685899953707</v>
      </c>
      <c r="P2747" s="5">
        <v>41927.687648206018</v>
      </c>
      <c r="Q2747" s="5">
        <v>41927.694560023148</v>
      </c>
      <c r="R2747" s="5">
        <v>41927.699997858799</v>
      </c>
      <c r="S2747">
        <f t="shared" si="84"/>
        <v>42</v>
      </c>
      <c r="T2747">
        <f t="shared" si="85"/>
        <v>3</v>
      </c>
    </row>
    <row r="2748" spans="1:20" x14ac:dyDescent="0.25">
      <c r="A2748">
        <v>1367306</v>
      </c>
      <c r="B2748">
        <v>118800</v>
      </c>
      <c r="C2748">
        <v>143085</v>
      </c>
      <c r="D2748" t="s">
        <v>53</v>
      </c>
      <c r="E2748" t="s">
        <v>32</v>
      </c>
      <c r="F2748" t="s">
        <v>33</v>
      </c>
      <c r="G2748" t="s">
        <v>3084</v>
      </c>
      <c r="H2748">
        <v>1</v>
      </c>
      <c r="I2748" t="s">
        <v>470</v>
      </c>
      <c r="K2748">
        <v>40.7411144339194</v>
      </c>
      <c r="L2748">
        <v>-73.9906501942001</v>
      </c>
      <c r="M2748">
        <v>40.761461300000001</v>
      </c>
      <c r="N2748">
        <v>-73.999175600000001</v>
      </c>
      <c r="O2748" s="5">
        <v>41927.696874548608</v>
      </c>
      <c r="P2748" s="5">
        <v>41927.700891655091</v>
      </c>
      <c r="Q2748" s="5">
        <v>41927.71030875</v>
      </c>
      <c r="R2748" s="5">
        <v>41927.722495104164</v>
      </c>
      <c r="S2748">
        <f t="shared" si="84"/>
        <v>42</v>
      </c>
      <c r="T2748">
        <f t="shared" si="85"/>
        <v>3</v>
      </c>
    </row>
    <row r="2749" spans="1:20" x14ac:dyDescent="0.25">
      <c r="A2749">
        <v>1367318</v>
      </c>
      <c r="B2749">
        <v>84087</v>
      </c>
      <c r="C2749">
        <v>122309</v>
      </c>
      <c r="D2749" t="s">
        <v>23</v>
      </c>
      <c r="E2749" t="s">
        <v>255</v>
      </c>
      <c r="F2749" t="s">
        <v>91</v>
      </c>
      <c r="G2749" t="s">
        <v>1495</v>
      </c>
      <c r="H2749">
        <v>2</v>
      </c>
      <c r="I2749" t="s">
        <v>257</v>
      </c>
      <c r="J2749" s="1">
        <v>2.9242824074074071E-3</v>
      </c>
      <c r="K2749">
        <v>40.745963108098799</v>
      </c>
      <c r="L2749">
        <v>-74.001697291846</v>
      </c>
      <c r="M2749">
        <v>40.746516</v>
      </c>
      <c r="N2749">
        <v>-73.987213999999994</v>
      </c>
      <c r="O2749" s="5">
        <v>41927.698621689815</v>
      </c>
      <c r="P2749" s="5">
        <v>41927.710715497684</v>
      </c>
      <c r="Q2749" s="5">
        <v>41927.715119016204</v>
      </c>
      <c r="R2749" s="5">
        <v>41927.721793634257</v>
      </c>
      <c r="S2749">
        <f t="shared" si="84"/>
        <v>42</v>
      </c>
      <c r="T2749">
        <f t="shared" si="85"/>
        <v>3</v>
      </c>
    </row>
    <row r="2750" spans="1:20" x14ac:dyDescent="0.25">
      <c r="A2750">
        <v>1367389</v>
      </c>
      <c r="B2750">
        <v>64153</v>
      </c>
      <c r="C2750">
        <v>140410</v>
      </c>
      <c r="D2750" t="s">
        <v>85</v>
      </c>
      <c r="E2750" t="s">
        <v>258</v>
      </c>
      <c r="F2750" t="s">
        <v>20</v>
      </c>
      <c r="G2750" t="s">
        <v>151</v>
      </c>
      <c r="H2750">
        <v>1</v>
      </c>
      <c r="I2750" t="s">
        <v>249</v>
      </c>
      <c r="K2750">
        <v>40.724339999999998</v>
      </c>
      <c r="L2750">
        <v>-73.990960000000001</v>
      </c>
      <c r="M2750">
        <v>40.759183</v>
      </c>
      <c r="N2750">
        <v>-73.976487000000006</v>
      </c>
      <c r="O2750" s="5">
        <v>41927.709445046297</v>
      </c>
      <c r="P2750" s="5">
        <v>41927.707767557869</v>
      </c>
      <c r="Q2750" s="5">
        <v>41927.718083402775</v>
      </c>
      <c r="R2750" s="5">
        <v>41927.737690567126</v>
      </c>
      <c r="S2750">
        <f t="shared" si="84"/>
        <v>42</v>
      </c>
      <c r="T2750">
        <f t="shared" si="85"/>
        <v>3</v>
      </c>
    </row>
    <row r="2751" spans="1:20" x14ac:dyDescent="0.25">
      <c r="A2751">
        <v>1367389</v>
      </c>
      <c r="B2751">
        <v>64153</v>
      </c>
      <c r="C2751">
        <v>140410</v>
      </c>
      <c r="D2751" t="s">
        <v>85</v>
      </c>
      <c r="E2751" t="s">
        <v>258</v>
      </c>
      <c r="F2751" t="s">
        <v>20</v>
      </c>
      <c r="G2751" t="s">
        <v>683</v>
      </c>
      <c r="H2751">
        <v>1</v>
      </c>
      <c r="I2751" t="s">
        <v>249</v>
      </c>
      <c r="K2751">
        <v>40.724339999999998</v>
      </c>
      <c r="L2751">
        <v>-73.990960000000001</v>
      </c>
      <c r="M2751">
        <v>40.759183</v>
      </c>
      <c r="N2751">
        <v>-73.976487000000006</v>
      </c>
      <c r="O2751" s="5">
        <v>41927.709445046297</v>
      </c>
      <c r="P2751" s="5">
        <v>41927.707767557869</v>
      </c>
      <c r="Q2751" s="5">
        <v>41927.718083402775</v>
      </c>
      <c r="R2751" s="5">
        <v>41927.737690567126</v>
      </c>
      <c r="S2751">
        <f t="shared" si="84"/>
        <v>42</v>
      </c>
      <c r="T2751">
        <f t="shared" si="85"/>
        <v>3</v>
      </c>
    </row>
    <row r="2752" spans="1:20" x14ac:dyDescent="0.25">
      <c r="A2752">
        <v>1367392</v>
      </c>
      <c r="B2752">
        <v>152786</v>
      </c>
      <c r="C2752">
        <v>165169</v>
      </c>
      <c r="D2752" t="s">
        <v>85</v>
      </c>
      <c r="E2752" t="s">
        <v>229</v>
      </c>
      <c r="G2752" t="s">
        <v>2245</v>
      </c>
      <c r="H2752">
        <v>1</v>
      </c>
      <c r="I2752" t="s">
        <v>1009</v>
      </c>
      <c r="K2752">
        <v>40.722307066359498</v>
      </c>
      <c r="L2752">
        <v>-73.987351655960097</v>
      </c>
      <c r="M2752">
        <v>40.7375568</v>
      </c>
      <c r="N2752">
        <v>-73.980738000000002</v>
      </c>
      <c r="O2752" s="5">
        <v>41927.710371435183</v>
      </c>
      <c r="P2752" s="5">
        <v>41927.714470312501</v>
      </c>
      <c r="Q2752" s="5">
        <v>41927.740742754628</v>
      </c>
      <c r="R2752" s="5">
        <v>41927.749016701389</v>
      </c>
      <c r="S2752">
        <f t="shared" si="84"/>
        <v>42</v>
      </c>
      <c r="T2752">
        <f t="shared" si="85"/>
        <v>3</v>
      </c>
    </row>
    <row r="2753" spans="1:20" x14ac:dyDescent="0.25">
      <c r="A2753">
        <v>1367442</v>
      </c>
      <c r="B2753">
        <v>369272</v>
      </c>
      <c r="C2753">
        <v>20962</v>
      </c>
      <c r="D2753" t="s">
        <v>85</v>
      </c>
      <c r="E2753" t="s">
        <v>36</v>
      </c>
      <c r="F2753" t="s">
        <v>37</v>
      </c>
      <c r="G2753" t="s">
        <v>2276</v>
      </c>
      <c r="H2753">
        <v>1</v>
      </c>
      <c r="I2753" t="s">
        <v>136</v>
      </c>
      <c r="J2753" s="1">
        <v>7.9143981481481478E-3</v>
      </c>
      <c r="K2753">
        <v>40.7261096570601</v>
      </c>
      <c r="L2753">
        <v>-74.002491863200504</v>
      </c>
      <c r="M2753">
        <v>40.767651000000001</v>
      </c>
      <c r="N2753">
        <v>-73.966875000000002</v>
      </c>
      <c r="O2753" s="5">
        <v>41927.715937245368</v>
      </c>
      <c r="P2753" s="5">
        <v>41927.720581516201</v>
      </c>
      <c r="Q2753" s="5">
        <v>41927.749609456019</v>
      </c>
      <c r="R2753" s="5">
        <v>41927.776897708332</v>
      </c>
      <c r="S2753">
        <f t="shared" si="84"/>
        <v>42</v>
      </c>
      <c r="T2753">
        <f t="shared" si="85"/>
        <v>3</v>
      </c>
    </row>
    <row r="2754" spans="1:20" x14ac:dyDescent="0.25">
      <c r="A2754">
        <v>1367442</v>
      </c>
      <c r="B2754">
        <v>369272</v>
      </c>
      <c r="C2754">
        <v>20962</v>
      </c>
      <c r="D2754" t="s">
        <v>85</v>
      </c>
      <c r="E2754" t="s">
        <v>36</v>
      </c>
      <c r="F2754" t="s">
        <v>37</v>
      </c>
      <c r="G2754" t="s">
        <v>895</v>
      </c>
      <c r="H2754">
        <v>1</v>
      </c>
      <c r="I2754" t="s">
        <v>896</v>
      </c>
      <c r="J2754" s="1">
        <v>7.9143981481481478E-3</v>
      </c>
      <c r="K2754">
        <v>40.7261096570601</v>
      </c>
      <c r="L2754">
        <v>-74.002491863200504</v>
      </c>
      <c r="M2754">
        <v>40.767651000000001</v>
      </c>
      <c r="N2754">
        <v>-73.966875000000002</v>
      </c>
      <c r="O2754" s="5">
        <v>41927.715937245368</v>
      </c>
      <c r="P2754" s="5">
        <v>41927.720581516201</v>
      </c>
      <c r="Q2754" s="5">
        <v>41927.749609456019</v>
      </c>
      <c r="R2754" s="5">
        <v>41927.776897708332</v>
      </c>
      <c r="S2754">
        <f t="shared" si="84"/>
        <v>42</v>
      </c>
      <c r="T2754">
        <f t="shared" si="85"/>
        <v>3</v>
      </c>
    </row>
    <row r="2755" spans="1:20" x14ac:dyDescent="0.25">
      <c r="A2755">
        <v>1367483</v>
      </c>
      <c r="B2755">
        <v>371639</v>
      </c>
      <c r="C2755">
        <v>151467</v>
      </c>
      <c r="D2755" t="s">
        <v>23</v>
      </c>
      <c r="E2755" t="s">
        <v>452</v>
      </c>
      <c r="F2755" t="s">
        <v>58</v>
      </c>
      <c r="K2755">
        <v>40.777745129236699</v>
      </c>
      <c r="L2755">
        <v>-73.954617029430395</v>
      </c>
      <c r="M2755">
        <v>40.782994819762699</v>
      </c>
      <c r="N2755">
        <v>-73.954928359085699</v>
      </c>
      <c r="O2755" s="5">
        <v>41927.71974</v>
      </c>
      <c r="P2755" s="5">
        <v>41927.723380115742</v>
      </c>
      <c r="Q2755" s="5">
        <v>41927.73784577546</v>
      </c>
      <c r="R2755" s="5">
        <v>41927.742711805557</v>
      </c>
      <c r="S2755">
        <f t="shared" ref="S2755:S2818" si="86">WEEKNUM(O2755,21)</f>
        <v>42</v>
      </c>
      <c r="T2755">
        <f t="shared" ref="T2755:T2818" si="87">WEEKDAY(O2755,11)</f>
        <v>3</v>
      </c>
    </row>
    <row r="2756" spans="1:20" x14ac:dyDescent="0.25">
      <c r="A2756">
        <v>1367476</v>
      </c>
      <c r="B2756">
        <v>49104</v>
      </c>
      <c r="C2756">
        <v>94614</v>
      </c>
      <c r="D2756" t="s">
        <v>23</v>
      </c>
      <c r="E2756" t="s">
        <v>1486</v>
      </c>
      <c r="F2756" t="s">
        <v>589</v>
      </c>
      <c r="G2756" t="s">
        <v>1487</v>
      </c>
      <c r="H2756">
        <v>1</v>
      </c>
      <c r="I2756" t="s">
        <v>1488</v>
      </c>
      <c r="J2756" s="1">
        <v>9.7560532407407422E-3</v>
      </c>
      <c r="K2756">
        <v>40.717722000000002</v>
      </c>
      <c r="L2756">
        <v>-73.990425999999999</v>
      </c>
      <c r="M2756">
        <v>40.747896730937697</v>
      </c>
      <c r="N2756">
        <v>-74.003608273411203</v>
      </c>
      <c r="O2756" s="5">
        <v>41927.719880613426</v>
      </c>
      <c r="P2756" s="5">
        <v>41927.725553229167</v>
      </c>
      <c r="Q2756" s="5">
        <v>41927.74442703704</v>
      </c>
      <c r="R2756" s="5">
        <v>41927.759413449072</v>
      </c>
      <c r="S2756">
        <f t="shared" si="86"/>
        <v>42</v>
      </c>
      <c r="T2756">
        <f t="shared" si="87"/>
        <v>3</v>
      </c>
    </row>
    <row r="2757" spans="1:20" x14ac:dyDescent="0.25">
      <c r="A2757">
        <v>1367484</v>
      </c>
      <c r="B2757">
        <v>375234</v>
      </c>
      <c r="C2757">
        <v>122309</v>
      </c>
      <c r="D2757" t="s">
        <v>23</v>
      </c>
      <c r="E2757" t="s">
        <v>180</v>
      </c>
      <c r="F2757" t="s">
        <v>97</v>
      </c>
      <c r="G2757" t="s">
        <v>740</v>
      </c>
      <c r="H2757">
        <v>1</v>
      </c>
      <c r="I2757" t="s">
        <v>182</v>
      </c>
      <c r="K2757">
        <v>40.74174</v>
      </c>
      <c r="L2757">
        <v>-73.993650000000002</v>
      </c>
      <c r="M2757">
        <v>40.748397152414498</v>
      </c>
      <c r="N2757">
        <v>-73.989365268531103</v>
      </c>
      <c r="O2757" s="5">
        <v>41927.720432314818</v>
      </c>
      <c r="P2757" s="5">
        <v>41927.725993553242</v>
      </c>
      <c r="Q2757" s="5">
        <v>41927.738725428244</v>
      </c>
      <c r="R2757" s="5">
        <v>41927.744329363428</v>
      </c>
      <c r="S2757">
        <f t="shared" si="86"/>
        <v>42</v>
      </c>
      <c r="T2757">
        <f t="shared" si="87"/>
        <v>3</v>
      </c>
    </row>
    <row r="2758" spans="1:20" x14ac:dyDescent="0.25">
      <c r="A2758">
        <v>1367519</v>
      </c>
      <c r="B2758">
        <v>5798</v>
      </c>
      <c r="C2758">
        <v>165830</v>
      </c>
      <c r="D2758" t="s">
        <v>18</v>
      </c>
      <c r="E2758" t="s">
        <v>500</v>
      </c>
      <c r="F2758" t="s">
        <v>501</v>
      </c>
      <c r="G2758" t="s">
        <v>1842</v>
      </c>
      <c r="H2758">
        <v>1</v>
      </c>
      <c r="I2758" t="s">
        <v>503</v>
      </c>
      <c r="K2758">
        <v>40.779598</v>
      </c>
      <c r="L2758">
        <v>-73.947388000000004</v>
      </c>
      <c r="M2758">
        <v>40.788896000000001</v>
      </c>
      <c r="N2758">
        <v>-73.976412999999994</v>
      </c>
      <c r="O2758" s="5">
        <v>41927.724065717593</v>
      </c>
      <c r="P2758" s="5">
        <v>41927.728817152776</v>
      </c>
      <c r="Q2758" s="5">
        <v>41927.734950868056</v>
      </c>
      <c r="R2758" s="5">
        <v>41927.752422083337</v>
      </c>
      <c r="S2758">
        <f t="shared" si="86"/>
        <v>42</v>
      </c>
      <c r="T2758">
        <f t="shared" si="87"/>
        <v>3</v>
      </c>
    </row>
    <row r="2759" spans="1:20" x14ac:dyDescent="0.25">
      <c r="A2759">
        <v>1367593</v>
      </c>
      <c r="B2759">
        <v>63841</v>
      </c>
      <c r="C2759">
        <v>28765</v>
      </c>
      <c r="D2759" t="s">
        <v>23</v>
      </c>
      <c r="E2759" t="s">
        <v>425</v>
      </c>
      <c r="F2759" t="s">
        <v>426</v>
      </c>
      <c r="G2759" t="s">
        <v>976</v>
      </c>
      <c r="H2759">
        <v>1</v>
      </c>
      <c r="I2759" t="s">
        <v>977</v>
      </c>
      <c r="K2759">
        <v>40.744563916288797</v>
      </c>
      <c r="L2759">
        <v>-73.996630052861306</v>
      </c>
      <c r="M2759">
        <v>40.773311999999997</v>
      </c>
      <c r="N2759">
        <v>-73.96172</v>
      </c>
      <c r="O2759" s="5">
        <v>41927.728561666663</v>
      </c>
      <c r="P2759" s="5">
        <v>41927.729175995373</v>
      </c>
      <c r="Q2759" s="5">
        <v>41927.744363611113</v>
      </c>
      <c r="R2759" s="5">
        <v>41927.765151018517</v>
      </c>
      <c r="S2759">
        <f t="shared" si="86"/>
        <v>42</v>
      </c>
      <c r="T2759">
        <f t="shared" si="87"/>
        <v>3</v>
      </c>
    </row>
    <row r="2760" spans="1:20" x14ac:dyDescent="0.25">
      <c r="A2760">
        <v>1367654</v>
      </c>
      <c r="B2760">
        <v>17495</v>
      </c>
      <c r="C2760">
        <v>166619</v>
      </c>
      <c r="D2760" t="s">
        <v>23</v>
      </c>
      <c r="E2760" t="s">
        <v>1121</v>
      </c>
      <c r="F2760" t="s">
        <v>342</v>
      </c>
      <c r="G2760" t="s">
        <v>2143</v>
      </c>
      <c r="H2760">
        <v>2</v>
      </c>
      <c r="I2760" t="s">
        <v>1836</v>
      </c>
      <c r="K2760">
        <v>40.716001252285203</v>
      </c>
      <c r="L2760">
        <v>-73.993209734266102</v>
      </c>
      <c r="M2760">
        <v>40.725795175243597</v>
      </c>
      <c r="N2760">
        <v>-74.006147231656001</v>
      </c>
      <c r="O2760" s="5">
        <v>41927.734232164352</v>
      </c>
      <c r="P2760" s="5">
        <v>41927.737858379631</v>
      </c>
      <c r="Q2760" s="5">
        <v>41927.754410486108</v>
      </c>
      <c r="R2760" s="5">
        <v>41927.763364988423</v>
      </c>
      <c r="S2760">
        <f t="shared" si="86"/>
        <v>42</v>
      </c>
      <c r="T2760">
        <f t="shared" si="87"/>
        <v>3</v>
      </c>
    </row>
    <row r="2761" spans="1:20" x14ac:dyDescent="0.25">
      <c r="A2761">
        <v>1367698</v>
      </c>
      <c r="B2761">
        <v>80531</v>
      </c>
      <c r="C2761">
        <v>88804</v>
      </c>
      <c r="D2761" t="s">
        <v>23</v>
      </c>
      <c r="E2761" t="s">
        <v>341</v>
      </c>
      <c r="F2761" t="s">
        <v>342</v>
      </c>
      <c r="G2761" t="s">
        <v>1984</v>
      </c>
      <c r="H2761">
        <v>1</v>
      </c>
      <c r="I2761" t="s">
        <v>413</v>
      </c>
      <c r="J2761" s="1">
        <v>3.8494907407407406E-3</v>
      </c>
      <c r="K2761">
        <v>40.734213854853898</v>
      </c>
      <c r="L2761">
        <v>-74.006202029303594</v>
      </c>
      <c r="M2761">
        <v>40.734447778315399</v>
      </c>
      <c r="N2761">
        <v>-73.9977419440294</v>
      </c>
      <c r="O2761" s="5">
        <v>41927.735877280094</v>
      </c>
      <c r="P2761" s="5">
        <v>41927.742205960647</v>
      </c>
      <c r="Q2761" s="5">
        <v>41927.760145115739</v>
      </c>
      <c r="R2761" s="5">
        <v>41927.763640937497</v>
      </c>
      <c r="S2761">
        <f t="shared" si="86"/>
        <v>42</v>
      </c>
      <c r="T2761">
        <f t="shared" si="87"/>
        <v>3</v>
      </c>
    </row>
    <row r="2762" spans="1:20" x14ac:dyDescent="0.25">
      <c r="A2762">
        <v>1367807</v>
      </c>
      <c r="B2762">
        <v>322162</v>
      </c>
      <c r="C2762">
        <v>119794</v>
      </c>
      <c r="D2762" t="s">
        <v>23</v>
      </c>
      <c r="E2762" t="s">
        <v>255</v>
      </c>
      <c r="F2762" t="s">
        <v>91</v>
      </c>
      <c r="G2762" t="s">
        <v>313</v>
      </c>
      <c r="H2762">
        <v>1</v>
      </c>
      <c r="I2762" t="s">
        <v>257</v>
      </c>
      <c r="J2762" s="1">
        <v>4.1426851851851859E-3</v>
      </c>
      <c r="K2762">
        <v>40.771491247520302</v>
      </c>
      <c r="L2762">
        <v>-73.956334145089798</v>
      </c>
      <c r="M2762">
        <v>40.7638848</v>
      </c>
      <c r="N2762">
        <v>-73.970783400000002</v>
      </c>
      <c r="O2762" s="5">
        <v>41927.744113090281</v>
      </c>
      <c r="P2762" s="5">
        <v>41927.750550914352</v>
      </c>
      <c r="Q2762" s="5">
        <v>41927.778061701392</v>
      </c>
      <c r="R2762" s="5">
        <v>41927.790750474538</v>
      </c>
      <c r="S2762">
        <f t="shared" si="86"/>
        <v>42</v>
      </c>
      <c r="T2762">
        <f t="shared" si="87"/>
        <v>3</v>
      </c>
    </row>
    <row r="2763" spans="1:20" x14ac:dyDescent="0.25">
      <c r="A2763">
        <v>1367848</v>
      </c>
      <c r="B2763">
        <v>143866</v>
      </c>
      <c r="C2763">
        <v>99219</v>
      </c>
      <c r="D2763" t="s">
        <v>23</v>
      </c>
      <c r="E2763" t="s">
        <v>921</v>
      </c>
      <c r="F2763" t="s">
        <v>139</v>
      </c>
      <c r="G2763" t="s">
        <v>1254</v>
      </c>
      <c r="H2763">
        <v>1</v>
      </c>
      <c r="I2763" t="s">
        <v>31</v>
      </c>
      <c r="J2763" s="1">
        <v>2.3027546296296299E-3</v>
      </c>
      <c r="K2763">
        <v>40.721989949797702</v>
      </c>
      <c r="L2763">
        <v>-73.997747898101807</v>
      </c>
      <c r="M2763">
        <v>40.717459689191102</v>
      </c>
      <c r="N2763">
        <v>-74.005546483321595</v>
      </c>
      <c r="O2763" s="5">
        <v>41927.745544166668</v>
      </c>
      <c r="P2763" s="5">
        <v>41927.746382488425</v>
      </c>
      <c r="Q2763" s="5">
        <v>41927.757733726852</v>
      </c>
      <c r="R2763" s="5">
        <v>41927.763303495369</v>
      </c>
      <c r="S2763">
        <f t="shared" si="86"/>
        <v>42</v>
      </c>
      <c r="T2763">
        <f t="shared" si="87"/>
        <v>3</v>
      </c>
    </row>
    <row r="2764" spans="1:20" x14ac:dyDescent="0.25">
      <c r="A2764">
        <v>1367851</v>
      </c>
      <c r="B2764">
        <v>93660</v>
      </c>
      <c r="C2764">
        <v>23359</v>
      </c>
      <c r="D2764" t="s">
        <v>23</v>
      </c>
      <c r="E2764" t="s">
        <v>96</v>
      </c>
      <c r="F2764" t="s">
        <v>97</v>
      </c>
      <c r="G2764" t="s">
        <v>3638</v>
      </c>
      <c r="H2764">
        <v>1</v>
      </c>
      <c r="I2764" t="s">
        <v>1606</v>
      </c>
      <c r="K2764">
        <v>40.734852286139699</v>
      </c>
      <c r="L2764">
        <v>-73.991085290908799</v>
      </c>
      <c r="M2764">
        <v>40.735979</v>
      </c>
      <c r="N2764">
        <v>-74.003297000000003</v>
      </c>
      <c r="O2764" s="5">
        <v>41927.747083333335</v>
      </c>
      <c r="P2764" s="5">
        <v>41927.752899918982</v>
      </c>
      <c r="Q2764" s="5">
        <v>41927.775239525465</v>
      </c>
      <c r="R2764" s="5">
        <v>41927.778629456021</v>
      </c>
      <c r="S2764">
        <f t="shared" si="86"/>
        <v>42</v>
      </c>
      <c r="T2764">
        <f t="shared" si="87"/>
        <v>3</v>
      </c>
    </row>
    <row r="2765" spans="1:20" x14ac:dyDescent="0.25">
      <c r="A2765">
        <v>1367935</v>
      </c>
      <c r="B2765">
        <v>118709</v>
      </c>
      <c r="C2765">
        <v>151467</v>
      </c>
      <c r="D2765" t="s">
        <v>23</v>
      </c>
      <c r="E2765" t="s">
        <v>255</v>
      </c>
      <c r="F2765" t="s">
        <v>91</v>
      </c>
      <c r="G2765" t="s">
        <v>1319</v>
      </c>
      <c r="H2765">
        <v>1</v>
      </c>
      <c r="I2765" t="s">
        <v>274</v>
      </c>
      <c r="J2765" s="1">
        <v>4.2012268518518518E-3</v>
      </c>
      <c r="K2765">
        <v>40.771491247520302</v>
      </c>
      <c r="L2765">
        <v>-73.956334145089798</v>
      </c>
      <c r="M2765">
        <v>40.767510000000001</v>
      </c>
      <c r="N2765">
        <v>-73.961753999999999</v>
      </c>
      <c r="O2765" s="5">
        <v>41927.751052118052</v>
      </c>
      <c r="P2765" s="5">
        <v>41927.750815543979</v>
      </c>
      <c r="Q2765" s="5">
        <v>41927.762617256943</v>
      </c>
      <c r="R2765" s="5">
        <v>41927.769728182873</v>
      </c>
      <c r="S2765">
        <f t="shared" si="86"/>
        <v>42</v>
      </c>
      <c r="T2765">
        <f t="shared" si="87"/>
        <v>3</v>
      </c>
    </row>
    <row r="2766" spans="1:20" x14ac:dyDescent="0.25">
      <c r="A2766">
        <v>1367966</v>
      </c>
      <c r="B2766">
        <v>81196</v>
      </c>
      <c r="C2766">
        <v>118659</v>
      </c>
      <c r="D2766" t="s">
        <v>85</v>
      </c>
      <c r="E2766" t="s">
        <v>1128</v>
      </c>
      <c r="K2766">
        <v>40.743981808087099</v>
      </c>
      <c r="L2766">
        <v>-73.999442014038607</v>
      </c>
      <c r="M2766">
        <v>40.746060399999998</v>
      </c>
      <c r="N2766">
        <v>-73.994673800000001</v>
      </c>
      <c r="O2766" s="5">
        <v>41927.752671377311</v>
      </c>
      <c r="P2766" s="5">
        <v>41927.767014548612</v>
      </c>
      <c r="Q2766" s="5">
        <v>41927.773485324076</v>
      </c>
      <c r="R2766" s="5">
        <v>41927.777481886573</v>
      </c>
      <c r="S2766">
        <f t="shared" si="86"/>
        <v>42</v>
      </c>
      <c r="T2766">
        <f t="shared" si="87"/>
        <v>3</v>
      </c>
    </row>
    <row r="2767" spans="1:20" x14ac:dyDescent="0.25">
      <c r="A2767">
        <v>1368007</v>
      </c>
      <c r="B2767">
        <v>255435</v>
      </c>
      <c r="C2767">
        <v>34667</v>
      </c>
      <c r="D2767" t="s">
        <v>23</v>
      </c>
      <c r="E2767" t="s">
        <v>201</v>
      </c>
      <c r="F2767" t="s">
        <v>190</v>
      </c>
      <c r="G2767" t="s">
        <v>3190</v>
      </c>
      <c r="H2767">
        <v>1</v>
      </c>
      <c r="I2767" t="s">
        <v>1604</v>
      </c>
      <c r="J2767" s="1">
        <v>5.5177893518518518E-3</v>
      </c>
      <c r="K2767">
        <v>40.724634574370299</v>
      </c>
      <c r="L2767">
        <v>-73.998402357101398</v>
      </c>
      <c r="M2767">
        <v>40.743568199999999</v>
      </c>
      <c r="N2767">
        <v>-73.972405300000005</v>
      </c>
      <c r="O2767" s="5">
        <v>41927.755818668978</v>
      </c>
      <c r="P2767" s="5">
        <v>41927.767640937498</v>
      </c>
      <c r="Q2767" s="5">
        <v>41927.777593055558</v>
      </c>
      <c r="R2767" s="5">
        <v>41927.79113297454</v>
      </c>
      <c r="S2767">
        <f t="shared" si="86"/>
        <v>42</v>
      </c>
      <c r="T2767">
        <f t="shared" si="87"/>
        <v>3</v>
      </c>
    </row>
    <row r="2768" spans="1:20" x14ac:dyDescent="0.25">
      <c r="A2768">
        <v>1368012</v>
      </c>
      <c r="B2768">
        <v>314480</v>
      </c>
      <c r="C2768">
        <v>129310</v>
      </c>
      <c r="D2768" t="s">
        <v>23</v>
      </c>
      <c r="E2768" t="s">
        <v>452</v>
      </c>
      <c r="F2768" t="s">
        <v>58</v>
      </c>
      <c r="K2768">
        <v>40.7417439512719</v>
      </c>
      <c r="L2768">
        <v>-73.993605713871005</v>
      </c>
      <c r="M2768">
        <v>40.746968600000002</v>
      </c>
      <c r="N2768">
        <v>-73.990440599999999</v>
      </c>
      <c r="O2768" s="5">
        <v>41927.75648167824</v>
      </c>
      <c r="P2768" s="5">
        <v>41927.763312511575</v>
      </c>
      <c r="Q2768" s="5">
        <v>41927.772582083337</v>
      </c>
      <c r="R2768" s="5">
        <v>41927.777355949074</v>
      </c>
      <c r="S2768">
        <f t="shared" si="86"/>
        <v>42</v>
      </c>
      <c r="T2768">
        <f t="shared" si="87"/>
        <v>3</v>
      </c>
    </row>
    <row r="2769" spans="1:20" x14ac:dyDescent="0.25">
      <c r="A2769">
        <v>1368056</v>
      </c>
      <c r="B2769">
        <v>103058</v>
      </c>
      <c r="C2769">
        <v>140794</v>
      </c>
      <c r="D2769" t="s">
        <v>85</v>
      </c>
      <c r="E2769" t="s">
        <v>452</v>
      </c>
      <c r="F2769" t="s">
        <v>58</v>
      </c>
      <c r="K2769">
        <v>40.777745129236699</v>
      </c>
      <c r="L2769">
        <v>-73.954617029430395</v>
      </c>
      <c r="M2769">
        <v>40.772258999999998</v>
      </c>
      <c r="N2769">
        <v>-73.953333000000001</v>
      </c>
      <c r="O2769" s="5">
        <v>41927.758596967593</v>
      </c>
      <c r="R2769" s="5">
        <v>41927.769587256946</v>
      </c>
      <c r="S2769">
        <f t="shared" si="86"/>
        <v>42</v>
      </c>
      <c r="T2769">
        <f t="shared" si="87"/>
        <v>3</v>
      </c>
    </row>
    <row r="2770" spans="1:20" x14ac:dyDescent="0.25">
      <c r="A2770">
        <v>1368067</v>
      </c>
      <c r="B2770">
        <v>63728</v>
      </c>
      <c r="C2770">
        <v>111793</v>
      </c>
      <c r="D2770" t="s">
        <v>53</v>
      </c>
      <c r="E2770" t="s">
        <v>491</v>
      </c>
      <c r="G2770" t="s">
        <v>641</v>
      </c>
      <c r="H2770">
        <v>1</v>
      </c>
      <c r="I2770" t="s">
        <v>639</v>
      </c>
      <c r="K2770">
        <v>40.729110403548901</v>
      </c>
      <c r="L2770">
        <v>-73.984245455566395</v>
      </c>
      <c r="M2770">
        <v>40.766203699999998</v>
      </c>
      <c r="N2770">
        <v>-73.960757000000001</v>
      </c>
      <c r="O2770" s="5">
        <v>41927.760000833332</v>
      </c>
      <c r="P2770" s="5">
        <v>41927.758429097223</v>
      </c>
      <c r="Q2770" s="5">
        <v>41927.772192523145</v>
      </c>
      <c r="R2770" s="5">
        <v>41927.789371064813</v>
      </c>
      <c r="S2770">
        <f t="shared" si="86"/>
        <v>42</v>
      </c>
      <c r="T2770">
        <f t="shared" si="87"/>
        <v>3</v>
      </c>
    </row>
    <row r="2771" spans="1:20" x14ac:dyDescent="0.25">
      <c r="A2771">
        <v>1368088</v>
      </c>
      <c r="B2771">
        <v>328623</v>
      </c>
      <c r="C2771">
        <v>133293</v>
      </c>
      <c r="D2771" t="s">
        <v>23</v>
      </c>
      <c r="E2771" t="s">
        <v>62</v>
      </c>
      <c r="F2771" t="s">
        <v>63</v>
      </c>
      <c r="G2771" t="s">
        <v>2397</v>
      </c>
      <c r="H2771">
        <v>4</v>
      </c>
      <c r="I2771" t="s">
        <v>65</v>
      </c>
      <c r="K2771">
        <v>40.727518945156902</v>
      </c>
      <c r="L2771">
        <v>-73.988671302795396</v>
      </c>
      <c r="M2771">
        <v>40.731750900000002</v>
      </c>
      <c r="N2771">
        <v>-73.9928642</v>
      </c>
      <c r="O2771" s="5">
        <v>41927.76095167824</v>
      </c>
      <c r="P2771" s="5">
        <v>41927.766064282405</v>
      </c>
      <c r="Q2771" s="5">
        <v>41927.782961516205</v>
      </c>
      <c r="R2771" s="5">
        <v>41927.787644467593</v>
      </c>
      <c r="S2771">
        <f t="shared" si="86"/>
        <v>42</v>
      </c>
      <c r="T2771">
        <f t="shared" si="87"/>
        <v>3</v>
      </c>
    </row>
    <row r="2772" spans="1:20" x14ac:dyDescent="0.25">
      <c r="A2772">
        <v>1368104</v>
      </c>
      <c r="B2772">
        <v>124614</v>
      </c>
      <c r="C2772">
        <v>19432</v>
      </c>
      <c r="D2772" t="s">
        <v>53</v>
      </c>
      <c r="E2772" t="s">
        <v>395</v>
      </c>
      <c r="F2772" t="s">
        <v>309</v>
      </c>
      <c r="G2772" t="s">
        <v>2406</v>
      </c>
      <c r="H2772">
        <v>2</v>
      </c>
      <c r="I2772" t="s">
        <v>397</v>
      </c>
      <c r="J2772" s="1">
        <v>2.9007291666666673E-3</v>
      </c>
      <c r="K2772">
        <v>40.72681</v>
      </c>
      <c r="L2772">
        <v>-73.985328999999993</v>
      </c>
      <c r="M2772">
        <v>40.7552588</v>
      </c>
      <c r="N2772">
        <v>-73.967723199999995</v>
      </c>
      <c r="O2772" s="5">
        <v>41927.761655358794</v>
      </c>
      <c r="P2772" s="5">
        <v>41927.759869710651</v>
      </c>
      <c r="Q2772" s="5">
        <v>41927.77676847222</v>
      </c>
      <c r="R2772" s="5">
        <v>41927.787349641207</v>
      </c>
      <c r="S2772">
        <f t="shared" si="86"/>
        <v>42</v>
      </c>
      <c r="T2772">
        <f t="shared" si="87"/>
        <v>3</v>
      </c>
    </row>
    <row r="2773" spans="1:20" x14ac:dyDescent="0.25">
      <c r="A2773">
        <v>1368178</v>
      </c>
      <c r="B2773">
        <v>106940</v>
      </c>
      <c r="C2773">
        <v>83565</v>
      </c>
      <c r="D2773" t="s">
        <v>23</v>
      </c>
      <c r="E2773" t="s">
        <v>36</v>
      </c>
      <c r="F2773" t="s">
        <v>37</v>
      </c>
      <c r="G2773" t="s">
        <v>38</v>
      </c>
      <c r="H2773">
        <v>1</v>
      </c>
      <c r="I2773" t="s">
        <v>39</v>
      </c>
      <c r="J2773" s="1">
        <v>6.5135648148148149E-3</v>
      </c>
      <c r="K2773">
        <v>40.7261096570601</v>
      </c>
      <c r="L2773">
        <v>-74.002491863200504</v>
      </c>
      <c r="M2773">
        <v>40.743617299999997</v>
      </c>
      <c r="N2773">
        <v>-74.006400400000004</v>
      </c>
      <c r="O2773" s="5">
        <v>41927.766668564815</v>
      </c>
      <c r="P2773" s="5">
        <v>41927.778263125001</v>
      </c>
      <c r="Q2773" s="5">
        <v>41927.7983340625</v>
      </c>
      <c r="R2773" s="5">
        <v>41927.80465327546</v>
      </c>
      <c r="S2773">
        <f t="shared" si="86"/>
        <v>42</v>
      </c>
      <c r="T2773">
        <f t="shared" si="87"/>
        <v>3</v>
      </c>
    </row>
    <row r="2774" spans="1:20" x14ac:dyDescent="0.25">
      <c r="A2774">
        <v>1368187</v>
      </c>
      <c r="B2774">
        <v>52832</v>
      </c>
      <c r="C2774">
        <v>115756</v>
      </c>
      <c r="D2774" t="s">
        <v>23</v>
      </c>
      <c r="E2774" t="s">
        <v>1406</v>
      </c>
      <c r="F2774" t="s">
        <v>80</v>
      </c>
      <c r="G2774" t="s">
        <v>2323</v>
      </c>
      <c r="H2774">
        <v>1</v>
      </c>
      <c r="I2774" t="s">
        <v>1761</v>
      </c>
      <c r="K2774">
        <v>40.746852061033401</v>
      </c>
      <c r="L2774">
        <v>-73.984406150546405</v>
      </c>
      <c r="M2774">
        <v>40.778027999999999</v>
      </c>
      <c r="N2774">
        <v>-73.953851</v>
      </c>
      <c r="O2774" s="5">
        <v>41927.76806425926</v>
      </c>
      <c r="P2774" s="5">
        <v>41927.774142233793</v>
      </c>
      <c r="Q2774" s="5">
        <v>41927.81507290509</v>
      </c>
      <c r="R2774" s="5">
        <v>41927.831783067129</v>
      </c>
      <c r="S2774">
        <f t="shared" si="86"/>
        <v>42</v>
      </c>
      <c r="T2774">
        <f t="shared" si="87"/>
        <v>3</v>
      </c>
    </row>
    <row r="2775" spans="1:20" x14ac:dyDescent="0.25">
      <c r="A2775">
        <v>1368206</v>
      </c>
      <c r="B2775">
        <v>79215</v>
      </c>
      <c r="C2775">
        <v>61900</v>
      </c>
      <c r="D2775" t="s">
        <v>23</v>
      </c>
      <c r="E2775" t="s">
        <v>36</v>
      </c>
      <c r="F2775" t="s">
        <v>37</v>
      </c>
      <c r="G2775" t="s">
        <v>1146</v>
      </c>
      <c r="H2775">
        <v>1</v>
      </c>
      <c r="I2775" t="s">
        <v>136</v>
      </c>
      <c r="J2775" s="1">
        <v>1.0149131944444445E-2</v>
      </c>
      <c r="K2775">
        <v>40.7261096570601</v>
      </c>
      <c r="L2775">
        <v>-74.002491863200504</v>
      </c>
      <c r="M2775">
        <v>40.722033500000002</v>
      </c>
      <c r="N2775">
        <v>-74.001285600000003</v>
      </c>
      <c r="O2775" s="5">
        <v>41927.768687569442</v>
      </c>
      <c r="P2775" s="5">
        <v>41927.777642037036</v>
      </c>
      <c r="Q2775" s="5">
        <v>41927.803565300928</v>
      </c>
      <c r="R2775" s="5">
        <v>41927.807442372687</v>
      </c>
      <c r="S2775">
        <f t="shared" si="86"/>
        <v>42</v>
      </c>
      <c r="T2775">
        <f t="shared" si="87"/>
        <v>3</v>
      </c>
    </row>
    <row r="2776" spans="1:20" x14ac:dyDescent="0.25">
      <c r="A2776">
        <v>1368206</v>
      </c>
      <c r="B2776">
        <v>79215</v>
      </c>
      <c r="C2776">
        <v>61900</v>
      </c>
      <c r="D2776" t="s">
        <v>23</v>
      </c>
      <c r="E2776" t="s">
        <v>36</v>
      </c>
      <c r="F2776" t="s">
        <v>37</v>
      </c>
      <c r="G2776" t="s">
        <v>661</v>
      </c>
      <c r="H2776">
        <v>2</v>
      </c>
      <c r="I2776" t="s">
        <v>478</v>
      </c>
      <c r="J2776" s="1">
        <v>1.0149131944444445E-2</v>
      </c>
      <c r="K2776">
        <v>40.7261096570601</v>
      </c>
      <c r="L2776">
        <v>-74.002491863200504</v>
      </c>
      <c r="M2776">
        <v>40.722033500000002</v>
      </c>
      <c r="N2776">
        <v>-74.001285600000003</v>
      </c>
      <c r="O2776" s="5">
        <v>41927.768687569442</v>
      </c>
      <c r="P2776" s="5">
        <v>41927.777642037036</v>
      </c>
      <c r="Q2776" s="5">
        <v>41927.803565300928</v>
      </c>
      <c r="R2776" s="5">
        <v>41927.807442372687</v>
      </c>
      <c r="S2776">
        <f t="shared" si="86"/>
        <v>42</v>
      </c>
      <c r="T2776">
        <f t="shared" si="87"/>
        <v>3</v>
      </c>
    </row>
    <row r="2777" spans="1:20" x14ac:dyDescent="0.25">
      <c r="A2777">
        <v>1368206</v>
      </c>
      <c r="B2777">
        <v>79215</v>
      </c>
      <c r="C2777">
        <v>61900</v>
      </c>
      <c r="D2777" t="s">
        <v>23</v>
      </c>
      <c r="E2777" t="s">
        <v>36</v>
      </c>
      <c r="F2777" t="s">
        <v>37</v>
      </c>
      <c r="G2777" t="s">
        <v>672</v>
      </c>
      <c r="H2777">
        <v>5</v>
      </c>
      <c r="I2777" t="s">
        <v>113</v>
      </c>
      <c r="J2777" s="1">
        <v>1.0149131944444445E-2</v>
      </c>
      <c r="K2777">
        <v>40.7261096570601</v>
      </c>
      <c r="L2777">
        <v>-74.002491863200504</v>
      </c>
      <c r="M2777">
        <v>40.722033500000002</v>
      </c>
      <c r="N2777">
        <v>-74.001285600000003</v>
      </c>
      <c r="O2777" s="5">
        <v>41927.768687569442</v>
      </c>
      <c r="P2777" s="5">
        <v>41927.777642037036</v>
      </c>
      <c r="Q2777" s="5">
        <v>41927.803565300928</v>
      </c>
      <c r="R2777" s="5">
        <v>41927.807442372687</v>
      </c>
      <c r="S2777">
        <f t="shared" si="86"/>
        <v>42</v>
      </c>
      <c r="T2777">
        <f t="shared" si="87"/>
        <v>3</v>
      </c>
    </row>
    <row r="2778" spans="1:20" x14ac:dyDescent="0.25">
      <c r="A2778">
        <v>1368206</v>
      </c>
      <c r="B2778">
        <v>79215</v>
      </c>
      <c r="C2778">
        <v>61900</v>
      </c>
      <c r="D2778" t="s">
        <v>23</v>
      </c>
      <c r="E2778" t="s">
        <v>36</v>
      </c>
      <c r="F2778" t="s">
        <v>37</v>
      </c>
      <c r="G2778" t="s">
        <v>2558</v>
      </c>
      <c r="H2778">
        <v>1</v>
      </c>
      <c r="I2778" t="s">
        <v>728</v>
      </c>
      <c r="J2778" s="1">
        <v>1.0149131944444445E-2</v>
      </c>
      <c r="K2778">
        <v>40.7261096570601</v>
      </c>
      <c r="L2778">
        <v>-74.002491863200504</v>
      </c>
      <c r="M2778">
        <v>40.722033500000002</v>
      </c>
      <c r="N2778">
        <v>-74.001285600000003</v>
      </c>
      <c r="O2778" s="5">
        <v>41927.768687569442</v>
      </c>
      <c r="P2778" s="5">
        <v>41927.777642037036</v>
      </c>
      <c r="Q2778" s="5">
        <v>41927.803565300928</v>
      </c>
      <c r="R2778" s="5">
        <v>41927.807442372687</v>
      </c>
      <c r="S2778">
        <f t="shared" si="86"/>
        <v>42</v>
      </c>
      <c r="T2778">
        <f t="shared" si="87"/>
        <v>3</v>
      </c>
    </row>
    <row r="2779" spans="1:20" x14ac:dyDescent="0.25">
      <c r="A2779">
        <v>1368201</v>
      </c>
      <c r="B2779">
        <v>366954</v>
      </c>
      <c r="C2779">
        <v>157975</v>
      </c>
      <c r="D2779" t="s">
        <v>23</v>
      </c>
      <c r="E2779" t="s">
        <v>36</v>
      </c>
      <c r="F2779" t="s">
        <v>37</v>
      </c>
      <c r="G2779" t="s">
        <v>2527</v>
      </c>
      <c r="H2779">
        <v>2</v>
      </c>
      <c r="I2779" t="s">
        <v>188</v>
      </c>
      <c r="J2779" s="1">
        <v>6.0860300925925934E-3</v>
      </c>
      <c r="K2779">
        <v>40.7261096570601</v>
      </c>
      <c r="L2779">
        <v>-74.002491863200504</v>
      </c>
      <c r="M2779">
        <v>40.726699000000004</v>
      </c>
      <c r="N2779">
        <v>-74.001859899999999</v>
      </c>
      <c r="O2779" s="5">
        <v>41927.76869744213</v>
      </c>
      <c r="R2779" s="5">
        <v>41927.784921620369</v>
      </c>
      <c r="S2779">
        <f t="shared" si="86"/>
        <v>42</v>
      </c>
      <c r="T2779">
        <f t="shared" si="87"/>
        <v>3</v>
      </c>
    </row>
    <row r="2780" spans="1:20" x14ac:dyDescent="0.25">
      <c r="A2780">
        <v>1368239</v>
      </c>
      <c r="B2780">
        <v>380191</v>
      </c>
      <c r="C2780">
        <v>128139</v>
      </c>
      <c r="D2780" t="s">
        <v>53</v>
      </c>
      <c r="E2780" t="s">
        <v>1481</v>
      </c>
      <c r="F2780" t="s">
        <v>20</v>
      </c>
      <c r="G2780" t="s">
        <v>1482</v>
      </c>
      <c r="H2780">
        <v>1</v>
      </c>
      <c r="I2780" t="s">
        <v>136</v>
      </c>
      <c r="J2780" s="1">
        <v>3.2928472222222217E-3</v>
      </c>
      <c r="K2780">
        <v>40.674250953208301</v>
      </c>
      <c r="L2780">
        <v>-73.982294148654105</v>
      </c>
      <c r="M2780">
        <v>40.674917422134897</v>
      </c>
      <c r="N2780">
        <v>-73.983006692648502</v>
      </c>
      <c r="O2780" s="5">
        <v>41927.770907002312</v>
      </c>
      <c r="R2780" s="5">
        <v>41927.798608865742</v>
      </c>
      <c r="S2780">
        <f t="shared" si="86"/>
        <v>42</v>
      </c>
      <c r="T2780">
        <f t="shared" si="87"/>
        <v>3</v>
      </c>
    </row>
    <row r="2781" spans="1:20" x14ac:dyDescent="0.25">
      <c r="A2781">
        <v>1368254</v>
      </c>
      <c r="B2781">
        <v>46040</v>
      </c>
      <c r="C2781">
        <v>133268</v>
      </c>
      <c r="D2781" t="s">
        <v>85</v>
      </c>
      <c r="E2781" t="s">
        <v>62</v>
      </c>
      <c r="F2781" t="s">
        <v>63</v>
      </c>
      <c r="G2781" t="s">
        <v>64</v>
      </c>
      <c r="H2781">
        <v>1</v>
      </c>
      <c r="I2781" t="s">
        <v>65</v>
      </c>
      <c r="K2781">
        <v>40.727518945156902</v>
      </c>
      <c r="L2781">
        <v>-73.988671302795396</v>
      </c>
      <c r="M2781">
        <v>40.766579</v>
      </c>
      <c r="N2781">
        <v>-73.968956000000006</v>
      </c>
      <c r="O2781" s="5">
        <v>41927.772586064813</v>
      </c>
      <c r="P2781" s="5">
        <v>41927.772975474538</v>
      </c>
      <c r="Q2781" s="5">
        <v>41927.789872048612</v>
      </c>
      <c r="R2781" s="5">
        <v>41927.808249768517</v>
      </c>
      <c r="S2781">
        <f t="shared" si="86"/>
        <v>42</v>
      </c>
      <c r="T2781">
        <f t="shared" si="87"/>
        <v>3</v>
      </c>
    </row>
    <row r="2782" spans="1:20" x14ac:dyDescent="0.25">
      <c r="A2782">
        <v>1368254</v>
      </c>
      <c r="B2782">
        <v>46040</v>
      </c>
      <c r="C2782">
        <v>133268</v>
      </c>
      <c r="D2782" t="s">
        <v>85</v>
      </c>
      <c r="E2782" t="s">
        <v>62</v>
      </c>
      <c r="F2782" t="s">
        <v>63</v>
      </c>
      <c r="G2782" t="s">
        <v>1316</v>
      </c>
      <c r="H2782">
        <v>2</v>
      </c>
      <c r="I2782" t="s">
        <v>249</v>
      </c>
      <c r="K2782">
        <v>40.727518945156902</v>
      </c>
      <c r="L2782">
        <v>-73.988671302795396</v>
      </c>
      <c r="M2782">
        <v>40.766579</v>
      </c>
      <c r="N2782">
        <v>-73.968956000000006</v>
      </c>
      <c r="O2782" s="5">
        <v>41927.772586064813</v>
      </c>
      <c r="P2782" s="5">
        <v>41927.772975474538</v>
      </c>
      <c r="Q2782" s="5">
        <v>41927.789872048612</v>
      </c>
      <c r="R2782" s="5">
        <v>41927.808249768517</v>
      </c>
      <c r="S2782">
        <f t="shared" si="86"/>
        <v>42</v>
      </c>
      <c r="T2782">
        <f t="shared" si="87"/>
        <v>3</v>
      </c>
    </row>
    <row r="2783" spans="1:20" x14ac:dyDescent="0.25">
      <c r="A2783">
        <v>1368272</v>
      </c>
      <c r="B2783">
        <v>97806</v>
      </c>
      <c r="C2783">
        <v>124045</v>
      </c>
      <c r="D2783" t="s">
        <v>23</v>
      </c>
      <c r="E2783" t="s">
        <v>54</v>
      </c>
      <c r="F2783" t="s">
        <v>29</v>
      </c>
      <c r="G2783" t="s">
        <v>151</v>
      </c>
      <c r="H2783">
        <v>1</v>
      </c>
      <c r="I2783" t="s">
        <v>151</v>
      </c>
      <c r="K2783">
        <v>40.758456774983799</v>
      </c>
      <c r="L2783">
        <v>-73.989140466129399</v>
      </c>
      <c r="M2783">
        <v>40.764786999999998</v>
      </c>
      <c r="N2783">
        <v>-73.982596000000001</v>
      </c>
      <c r="O2783" s="5">
        <v>41927.774528252317</v>
      </c>
      <c r="P2783" s="5">
        <v>41927.782947013889</v>
      </c>
      <c r="Q2783" s="5">
        <v>41927.802952407408</v>
      </c>
      <c r="R2783" s="5">
        <v>41927.812870243055</v>
      </c>
      <c r="S2783">
        <f t="shared" si="86"/>
        <v>42</v>
      </c>
      <c r="T2783">
        <f t="shared" si="87"/>
        <v>3</v>
      </c>
    </row>
    <row r="2784" spans="1:20" x14ac:dyDescent="0.25">
      <c r="A2784">
        <v>1368294</v>
      </c>
      <c r="B2784">
        <v>56933</v>
      </c>
      <c r="C2784">
        <v>32812</v>
      </c>
      <c r="D2784" t="s">
        <v>53</v>
      </c>
      <c r="E2784" t="s">
        <v>491</v>
      </c>
      <c r="G2784" t="s">
        <v>663</v>
      </c>
      <c r="H2784">
        <v>1</v>
      </c>
      <c r="I2784" t="s">
        <v>664</v>
      </c>
      <c r="K2784">
        <v>40.729110403548901</v>
      </c>
      <c r="L2784">
        <v>-73.984245455566395</v>
      </c>
      <c r="M2784">
        <v>40.779429899999997</v>
      </c>
      <c r="N2784">
        <v>-73.957233900000006</v>
      </c>
      <c r="O2784" s="5">
        <v>41927.776051782406</v>
      </c>
      <c r="R2784" s="5">
        <v>41927.821982534719</v>
      </c>
      <c r="S2784">
        <f t="shared" si="86"/>
        <v>42</v>
      </c>
      <c r="T2784">
        <f t="shared" si="87"/>
        <v>3</v>
      </c>
    </row>
    <row r="2785" spans="1:20" x14ac:dyDescent="0.25">
      <c r="A2785">
        <v>1368330</v>
      </c>
      <c r="B2785">
        <v>104555</v>
      </c>
      <c r="C2785">
        <v>151467</v>
      </c>
      <c r="D2785" t="s">
        <v>23</v>
      </c>
      <c r="E2785" t="s">
        <v>350</v>
      </c>
      <c r="F2785" t="s">
        <v>45</v>
      </c>
      <c r="G2785" t="s">
        <v>1771</v>
      </c>
      <c r="H2785">
        <v>1</v>
      </c>
      <c r="I2785" t="s">
        <v>2555</v>
      </c>
      <c r="J2785" s="1">
        <v>5.0399768518518519E-3</v>
      </c>
      <c r="K2785">
        <v>40.771568712019302</v>
      </c>
      <c r="L2785">
        <v>-73.952786829189705</v>
      </c>
      <c r="M2785">
        <v>40.786541888327299</v>
      </c>
      <c r="N2785">
        <v>-73.9520096050055</v>
      </c>
      <c r="O2785" s="5">
        <v>41927.778498715277</v>
      </c>
      <c r="P2785" s="5">
        <v>41927.795381805554</v>
      </c>
      <c r="Q2785" s="5">
        <v>41927.800469351852</v>
      </c>
      <c r="R2785" s="5">
        <v>41927.810467071758</v>
      </c>
      <c r="S2785">
        <f t="shared" si="86"/>
        <v>42</v>
      </c>
      <c r="T2785">
        <f t="shared" si="87"/>
        <v>3</v>
      </c>
    </row>
    <row r="2786" spans="1:20" x14ac:dyDescent="0.25">
      <c r="A2786">
        <v>1368330</v>
      </c>
      <c r="B2786">
        <v>104555</v>
      </c>
      <c r="C2786">
        <v>151467</v>
      </c>
      <c r="D2786" t="s">
        <v>23</v>
      </c>
      <c r="E2786" t="s">
        <v>350</v>
      </c>
      <c r="F2786" t="s">
        <v>45</v>
      </c>
      <c r="G2786" t="s">
        <v>2631</v>
      </c>
      <c r="H2786">
        <v>1</v>
      </c>
      <c r="I2786" t="s">
        <v>803</v>
      </c>
      <c r="J2786" s="1">
        <v>5.0399768518518519E-3</v>
      </c>
      <c r="K2786">
        <v>40.771568712019302</v>
      </c>
      <c r="L2786">
        <v>-73.952786829189705</v>
      </c>
      <c r="M2786">
        <v>40.786541888327299</v>
      </c>
      <c r="N2786">
        <v>-73.9520096050055</v>
      </c>
      <c r="O2786" s="5">
        <v>41927.778498715277</v>
      </c>
      <c r="P2786" s="5">
        <v>41927.795381805554</v>
      </c>
      <c r="Q2786" s="5">
        <v>41927.800469351852</v>
      </c>
      <c r="R2786" s="5">
        <v>41927.810467071758</v>
      </c>
      <c r="S2786">
        <f t="shared" si="86"/>
        <v>42</v>
      </c>
      <c r="T2786">
        <f t="shared" si="87"/>
        <v>3</v>
      </c>
    </row>
    <row r="2787" spans="1:20" x14ac:dyDescent="0.25">
      <c r="A2787">
        <v>1368358</v>
      </c>
      <c r="B2787">
        <v>95049</v>
      </c>
      <c r="C2787">
        <v>61900</v>
      </c>
      <c r="D2787" t="s">
        <v>23</v>
      </c>
      <c r="E2787" t="s">
        <v>129</v>
      </c>
      <c r="F2787" t="s">
        <v>45</v>
      </c>
      <c r="G2787" t="s">
        <v>767</v>
      </c>
      <c r="H2787">
        <v>1</v>
      </c>
      <c r="I2787" t="s">
        <v>846</v>
      </c>
      <c r="J2787" s="1">
        <v>8.4415972222222236E-3</v>
      </c>
      <c r="K2787">
        <v>40.719386413349397</v>
      </c>
      <c r="L2787">
        <v>-74.008692501044905</v>
      </c>
      <c r="M2787">
        <v>40.747074217827297</v>
      </c>
      <c r="N2787">
        <v>-74.001848576659299</v>
      </c>
      <c r="O2787" s="5">
        <v>41927.780315497686</v>
      </c>
      <c r="P2787" s="5">
        <v>41927.812018553239</v>
      </c>
      <c r="Q2787" s="5">
        <v>41927.820927835652</v>
      </c>
      <c r="R2787" s="5">
        <v>41927.848101863427</v>
      </c>
      <c r="S2787">
        <f t="shared" si="86"/>
        <v>42</v>
      </c>
      <c r="T2787">
        <f t="shared" si="87"/>
        <v>3</v>
      </c>
    </row>
    <row r="2788" spans="1:20" x14ac:dyDescent="0.25">
      <c r="A2788">
        <v>1368346</v>
      </c>
      <c r="B2788">
        <v>41168</v>
      </c>
      <c r="C2788">
        <v>55567</v>
      </c>
      <c r="D2788" t="s">
        <v>23</v>
      </c>
      <c r="E2788" t="s">
        <v>226</v>
      </c>
      <c r="F2788" t="s">
        <v>91</v>
      </c>
      <c r="G2788" t="s">
        <v>399</v>
      </c>
      <c r="H2788">
        <v>1</v>
      </c>
      <c r="I2788" t="s">
        <v>228</v>
      </c>
      <c r="J2788" s="1">
        <v>7.2827662037037036E-3</v>
      </c>
      <c r="K2788">
        <v>40.723019825000002</v>
      </c>
      <c r="L2788">
        <v>-73.995853999999994</v>
      </c>
      <c r="M2788">
        <v>40.729469999999999</v>
      </c>
      <c r="N2788">
        <v>-73.984803999999997</v>
      </c>
      <c r="O2788" s="5">
        <v>41927.780398634262</v>
      </c>
      <c r="P2788" s="5">
        <v>41927.794700613427</v>
      </c>
      <c r="Q2788" s="5">
        <v>41927.798388634263</v>
      </c>
      <c r="R2788" s="5">
        <v>41927.802809918983</v>
      </c>
      <c r="S2788">
        <f t="shared" si="86"/>
        <v>42</v>
      </c>
      <c r="T2788">
        <f t="shared" si="87"/>
        <v>3</v>
      </c>
    </row>
    <row r="2789" spans="1:20" x14ac:dyDescent="0.25">
      <c r="A2789">
        <v>1368346</v>
      </c>
      <c r="B2789">
        <v>41168</v>
      </c>
      <c r="C2789">
        <v>55567</v>
      </c>
      <c r="D2789" t="s">
        <v>23</v>
      </c>
      <c r="E2789" t="s">
        <v>226</v>
      </c>
      <c r="F2789" t="s">
        <v>91</v>
      </c>
      <c r="G2789" t="s">
        <v>2312</v>
      </c>
      <c r="H2789">
        <v>1</v>
      </c>
      <c r="I2789" t="s">
        <v>249</v>
      </c>
      <c r="J2789" s="1">
        <v>7.2827662037037036E-3</v>
      </c>
      <c r="K2789">
        <v>40.723019825000002</v>
      </c>
      <c r="L2789">
        <v>-73.995853999999994</v>
      </c>
      <c r="M2789">
        <v>40.729469999999999</v>
      </c>
      <c r="N2789">
        <v>-73.984803999999997</v>
      </c>
      <c r="O2789" s="5">
        <v>41927.780398634262</v>
      </c>
      <c r="P2789" s="5">
        <v>41927.794700613427</v>
      </c>
      <c r="Q2789" s="5">
        <v>41927.798388634263</v>
      </c>
      <c r="R2789" s="5">
        <v>41927.802809918983</v>
      </c>
      <c r="S2789">
        <f t="shared" si="86"/>
        <v>42</v>
      </c>
      <c r="T2789">
        <f t="shared" si="87"/>
        <v>3</v>
      </c>
    </row>
    <row r="2790" spans="1:20" x14ac:dyDescent="0.25">
      <c r="A2790">
        <v>1368417</v>
      </c>
      <c r="B2790">
        <v>119008</v>
      </c>
      <c r="C2790">
        <v>19432</v>
      </c>
      <c r="D2790" t="s">
        <v>53</v>
      </c>
      <c r="E2790" t="s">
        <v>355</v>
      </c>
      <c r="F2790" t="s">
        <v>91</v>
      </c>
      <c r="G2790" t="s">
        <v>364</v>
      </c>
      <c r="H2790">
        <v>2</v>
      </c>
      <c r="I2790" t="s">
        <v>365</v>
      </c>
      <c r="J2790" s="1">
        <v>3.6992476851851852E-3</v>
      </c>
      <c r="K2790">
        <v>40.776083193932998</v>
      </c>
      <c r="L2790">
        <v>-73.962171576462296</v>
      </c>
      <c r="M2790">
        <v>40.803517900000003</v>
      </c>
      <c r="N2790">
        <v>-73.964404000000002</v>
      </c>
      <c r="O2790" s="5">
        <v>41927.786014375</v>
      </c>
      <c r="P2790" s="5">
        <v>41927.797020636572</v>
      </c>
      <c r="Q2790" s="5">
        <v>41927.801419467592</v>
      </c>
      <c r="R2790" s="5">
        <v>41927.811603553244</v>
      </c>
      <c r="S2790">
        <f t="shared" si="86"/>
        <v>42</v>
      </c>
      <c r="T2790">
        <f t="shared" si="87"/>
        <v>3</v>
      </c>
    </row>
    <row r="2791" spans="1:20" x14ac:dyDescent="0.25">
      <c r="A2791">
        <v>1368437</v>
      </c>
      <c r="B2791">
        <v>93668</v>
      </c>
      <c r="C2791">
        <v>6873</v>
      </c>
      <c r="D2791" t="s">
        <v>53</v>
      </c>
      <c r="E2791" t="s">
        <v>1212</v>
      </c>
      <c r="G2791" t="s">
        <v>1213</v>
      </c>
      <c r="H2791">
        <v>1</v>
      </c>
      <c r="I2791" t="s">
        <v>1214</v>
      </c>
      <c r="J2791" s="1">
        <v>3.7700578703703702E-3</v>
      </c>
      <c r="K2791">
        <v>40.715476487966598</v>
      </c>
      <c r="L2791">
        <v>-73.944624311357899</v>
      </c>
      <c r="M2791">
        <v>40.711171999999998</v>
      </c>
      <c r="N2791">
        <v>-73.943021999999999</v>
      </c>
      <c r="O2791" s="5">
        <v>41927.786212395833</v>
      </c>
      <c r="P2791" s="5">
        <v>41927.79760928241</v>
      </c>
      <c r="Q2791" s="5">
        <v>41927.802955833336</v>
      </c>
      <c r="R2791" s="5">
        <v>41927.809159733799</v>
      </c>
      <c r="S2791">
        <f t="shared" si="86"/>
        <v>42</v>
      </c>
      <c r="T2791">
        <f t="shared" si="87"/>
        <v>3</v>
      </c>
    </row>
    <row r="2792" spans="1:20" x14ac:dyDescent="0.25">
      <c r="A2792">
        <v>1368449</v>
      </c>
      <c r="B2792">
        <v>105367</v>
      </c>
      <c r="C2792">
        <v>131044</v>
      </c>
      <c r="D2792" t="s">
        <v>23</v>
      </c>
      <c r="E2792" t="s">
        <v>1376</v>
      </c>
      <c r="J2792" s="1">
        <v>4.0042708333333328E-3</v>
      </c>
      <c r="K2792">
        <v>40.769150528488503</v>
      </c>
      <c r="L2792">
        <v>-73.962922096252399</v>
      </c>
      <c r="M2792">
        <v>40.769938653057601</v>
      </c>
      <c r="N2792">
        <v>-73.958983370438204</v>
      </c>
      <c r="O2792" s="5">
        <v>41927.787172048615</v>
      </c>
      <c r="P2792" s="5">
        <v>41927.792290439815</v>
      </c>
      <c r="Q2792" s="5">
        <v>41927.799450625003</v>
      </c>
      <c r="R2792" s="5">
        <v>41927.802608032405</v>
      </c>
      <c r="S2792">
        <f t="shared" si="86"/>
        <v>42</v>
      </c>
      <c r="T2792">
        <f t="shared" si="87"/>
        <v>3</v>
      </c>
    </row>
    <row r="2793" spans="1:20" x14ac:dyDescent="0.25">
      <c r="A2793">
        <v>1368490</v>
      </c>
      <c r="B2793">
        <v>149239</v>
      </c>
      <c r="C2793">
        <v>157659</v>
      </c>
      <c r="D2793" t="s">
        <v>53</v>
      </c>
      <c r="E2793" t="s">
        <v>534</v>
      </c>
      <c r="F2793" t="s">
        <v>251</v>
      </c>
      <c r="G2793" t="s">
        <v>2669</v>
      </c>
      <c r="H2793">
        <v>1</v>
      </c>
      <c r="I2793" t="s">
        <v>2670</v>
      </c>
      <c r="J2793" s="1">
        <v>3.7099999999999998E-3</v>
      </c>
      <c r="K2793">
        <v>40.6852014054978</v>
      </c>
      <c r="L2793">
        <v>-73.980210819697206</v>
      </c>
      <c r="M2793">
        <v>40.649403668977897</v>
      </c>
      <c r="N2793">
        <v>-73.964426899397694</v>
      </c>
      <c r="O2793" s="5">
        <v>41927.790023171299</v>
      </c>
      <c r="P2793" s="5">
        <v>41927.849385694448</v>
      </c>
      <c r="Q2793" s="5">
        <v>41927.868703368054</v>
      </c>
      <c r="R2793" s="5">
        <v>41927.905185717595</v>
      </c>
      <c r="S2793">
        <f t="shared" si="86"/>
        <v>42</v>
      </c>
      <c r="T2793">
        <f t="shared" si="87"/>
        <v>3</v>
      </c>
    </row>
    <row r="2794" spans="1:20" x14ac:dyDescent="0.25">
      <c r="A2794">
        <v>1368510</v>
      </c>
      <c r="B2794">
        <v>220693</v>
      </c>
      <c r="C2794">
        <v>154990</v>
      </c>
      <c r="D2794" t="s">
        <v>23</v>
      </c>
      <c r="E2794" t="s">
        <v>54</v>
      </c>
      <c r="F2794" t="s">
        <v>29</v>
      </c>
      <c r="G2794" t="s">
        <v>564</v>
      </c>
      <c r="H2794">
        <v>2</v>
      </c>
      <c r="I2794" t="s">
        <v>56</v>
      </c>
      <c r="K2794">
        <v>40.7152793278103</v>
      </c>
      <c r="L2794">
        <v>-74.014860391616807</v>
      </c>
      <c r="M2794">
        <v>40.719977100000001</v>
      </c>
      <c r="N2794">
        <v>-74.010741300000007</v>
      </c>
      <c r="O2794" s="5">
        <v>41927.791173182872</v>
      </c>
      <c r="P2794" s="5">
        <v>41927.796917418978</v>
      </c>
      <c r="Q2794" s="5">
        <v>41927.80898509259</v>
      </c>
      <c r="R2794" s="5">
        <v>41927.814623692131</v>
      </c>
      <c r="S2794">
        <f t="shared" si="86"/>
        <v>42</v>
      </c>
      <c r="T2794">
        <f t="shared" si="87"/>
        <v>3</v>
      </c>
    </row>
    <row r="2795" spans="1:20" x14ac:dyDescent="0.25">
      <c r="A2795">
        <v>1368500</v>
      </c>
      <c r="B2795">
        <v>145389</v>
      </c>
      <c r="C2795">
        <v>66416</v>
      </c>
      <c r="D2795" t="s">
        <v>23</v>
      </c>
      <c r="E2795" t="s">
        <v>539</v>
      </c>
      <c r="F2795" t="s">
        <v>20</v>
      </c>
      <c r="G2795" t="s">
        <v>2354</v>
      </c>
      <c r="H2795">
        <v>1</v>
      </c>
      <c r="I2795" t="s">
        <v>228</v>
      </c>
      <c r="J2795" s="1">
        <v>1.238685185185185E-2</v>
      </c>
      <c r="K2795">
        <v>40.727031111101397</v>
      </c>
      <c r="L2795">
        <v>-74.007511138916001</v>
      </c>
      <c r="M2795">
        <v>40.729171000000001</v>
      </c>
      <c r="N2795">
        <v>-73.999358999999998</v>
      </c>
      <c r="O2795" s="5">
        <v>41927.79148792824</v>
      </c>
      <c r="P2795" s="5">
        <v>41927.810535717595</v>
      </c>
      <c r="Q2795" s="5">
        <v>41927.816669872685</v>
      </c>
      <c r="R2795" s="5">
        <v>41927.821242280093</v>
      </c>
      <c r="S2795">
        <f t="shared" si="86"/>
        <v>42</v>
      </c>
      <c r="T2795">
        <f t="shared" si="87"/>
        <v>3</v>
      </c>
    </row>
    <row r="2796" spans="1:20" x14ac:dyDescent="0.25">
      <c r="A2796">
        <v>1368553</v>
      </c>
      <c r="B2796">
        <v>379236</v>
      </c>
      <c r="C2796">
        <v>156557</v>
      </c>
      <c r="D2796" t="s">
        <v>53</v>
      </c>
      <c r="E2796" t="s">
        <v>54</v>
      </c>
      <c r="F2796" t="s">
        <v>29</v>
      </c>
      <c r="G2796" t="s">
        <v>151</v>
      </c>
      <c r="H2796">
        <v>2</v>
      </c>
      <c r="I2796" t="s">
        <v>151</v>
      </c>
      <c r="K2796">
        <v>40.780825773220101</v>
      </c>
      <c r="L2796">
        <v>-73.976483345031696</v>
      </c>
      <c r="M2796">
        <v>40.790861399999997</v>
      </c>
      <c r="N2796">
        <v>-73.972213199999999</v>
      </c>
      <c r="O2796" s="5">
        <v>41927.793738287037</v>
      </c>
      <c r="P2796" s="5">
        <v>41927.796826030091</v>
      </c>
      <c r="Q2796" s="5">
        <v>41927.815782002312</v>
      </c>
      <c r="R2796" s="5">
        <v>41927.824696759257</v>
      </c>
      <c r="S2796">
        <f t="shared" si="86"/>
        <v>42</v>
      </c>
      <c r="T2796">
        <f t="shared" si="87"/>
        <v>3</v>
      </c>
    </row>
    <row r="2797" spans="1:20" x14ac:dyDescent="0.25">
      <c r="A2797">
        <v>1368568</v>
      </c>
      <c r="B2797">
        <v>46924</v>
      </c>
      <c r="C2797">
        <v>53095</v>
      </c>
      <c r="D2797" t="s">
        <v>23</v>
      </c>
      <c r="E2797" t="s">
        <v>3061</v>
      </c>
      <c r="F2797" t="s">
        <v>25</v>
      </c>
      <c r="G2797" t="s">
        <v>3327</v>
      </c>
      <c r="H2797">
        <v>1</v>
      </c>
      <c r="I2797" t="s">
        <v>3328</v>
      </c>
      <c r="K2797">
        <v>40.729882925322798</v>
      </c>
      <c r="L2797">
        <v>-74.000543832468907</v>
      </c>
      <c r="M2797">
        <v>40.732301</v>
      </c>
      <c r="N2797">
        <v>-74.007778000000002</v>
      </c>
      <c r="O2797" s="5">
        <v>41927.795742511575</v>
      </c>
      <c r="R2797" s="5">
        <v>41927.847580023146</v>
      </c>
      <c r="S2797">
        <f t="shared" si="86"/>
        <v>42</v>
      </c>
      <c r="T2797">
        <f t="shared" si="87"/>
        <v>3</v>
      </c>
    </row>
    <row r="2798" spans="1:20" x14ac:dyDescent="0.25">
      <c r="A2798">
        <v>1368599</v>
      </c>
      <c r="B2798">
        <v>379126</v>
      </c>
      <c r="C2798">
        <v>131044</v>
      </c>
      <c r="D2798" t="s">
        <v>23</v>
      </c>
      <c r="E2798" t="s">
        <v>293</v>
      </c>
      <c r="F2798" t="s">
        <v>37</v>
      </c>
      <c r="K2798">
        <v>40.761836680634801</v>
      </c>
      <c r="L2798">
        <v>-73.960403720115593</v>
      </c>
      <c r="M2798">
        <v>40.781016000000001</v>
      </c>
      <c r="N2798">
        <v>-73.957691999999994</v>
      </c>
      <c r="O2798" s="5">
        <v>41927.796957696759</v>
      </c>
      <c r="P2798" s="5">
        <v>41927.808277326389</v>
      </c>
      <c r="Q2798" s="5">
        <v>41927.82967712963</v>
      </c>
      <c r="R2798" s="5">
        <v>41927.839413622685</v>
      </c>
      <c r="S2798">
        <f t="shared" si="86"/>
        <v>42</v>
      </c>
      <c r="T2798">
        <f t="shared" si="87"/>
        <v>3</v>
      </c>
    </row>
    <row r="2799" spans="1:20" x14ac:dyDescent="0.25">
      <c r="A2799">
        <v>1368620</v>
      </c>
      <c r="B2799">
        <v>111089</v>
      </c>
      <c r="C2799">
        <v>147798</v>
      </c>
      <c r="D2799" t="s">
        <v>23</v>
      </c>
      <c r="E2799" t="s">
        <v>1081</v>
      </c>
      <c r="F2799" t="s">
        <v>70</v>
      </c>
      <c r="K2799">
        <v>40.763261456854103</v>
      </c>
      <c r="L2799">
        <v>-73.967646861272897</v>
      </c>
      <c r="M2799">
        <v>40.786161999999997</v>
      </c>
      <c r="N2799">
        <v>-73.970643899999999</v>
      </c>
      <c r="O2799" s="5">
        <v>41927.799114247682</v>
      </c>
      <c r="P2799" s="5">
        <v>41927.807494421293</v>
      </c>
      <c r="Q2799" s="5">
        <v>41927.817976643521</v>
      </c>
      <c r="R2799" s="5">
        <v>41927.831008761576</v>
      </c>
      <c r="S2799">
        <f t="shared" si="86"/>
        <v>42</v>
      </c>
      <c r="T2799">
        <f t="shared" si="87"/>
        <v>3</v>
      </c>
    </row>
    <row r="2800" spans="1:20" x14ac:dyDescent="0.25">
      <c r="A2800">
        <v>1368651</v>
      </c>
      <c r="B2800">
        <v>71906</v>
      </c>
      <c r="C2800">
        <v>144094</v>
      </c>
      <c r="D2800" t="s">
        <v>53</v>
      </c>
      <c r="E2800" t="s">
        <v>293</v>
      </c>
      <c r="F2800" t="s">
        <v>37</v>
      </c>
      <c r="J2800" s="1">
        <v>1.3871574074074073E-2</v>
      </c>
      <c r="K2800">
        <v>40.761836680634801</v>
      </c>
      <c r="L2800">
        <v>-73.960403720115593</v>
      </c>
      <c r="M2800">
        <v>40.737564999999996</v>
      </c>
      <c r="N2800">
        <v>-74.008859999999999</v>
      </c>
      <c r="O2800" s="5">
        <v>41927.80060584491</v>
      </c>
      <c r="P2800" s="5">
        <v>41927.82824534722</v>
      </c>
      <c r="Q2800" s="5">
        <v>41927.835770763886</v>
      </c>
      <c r="R2800" s="5">
        <v>41927.854597245372</v>
      </c>
      <c r="S2800">
        <f t="shared" si="86"/>
        <v>42</v>
      </c>
      <c r="T2800">
        <f t="shared" si="87"/>
        <v>3</v>
      </c>
    </row>
    <row r="2801" spans="1:20" x14ac:dyDescent="0.25">
      <c r="A2801">
        <v>1368671</v>
      </c>
      <c r="B2801">
        <v>363268</v>
      </c>
      <c r="C2801">
        <v>119839</v>
      </c>
      <c r="D2801" t="s">
        <v>23</v>
      </c>
      <c r="E2801" t="s">
        <v>238</v>
      </c>
      <c r="G2801" t="s">
        <v>775</v>
      </c>
      <c r="H2801">
        <v>1</v>
      </c>
      <c r="I2801" t="s">
        <v>240</v>
      </c>
      <c r="K2801">
        <v>40.724743642155602</v>
      </c>
      <c r="L2801">
        <v>-73.9986615554824</v>
      </c>
      <c r="M2801">
        <v>40.725336960575298</v>
      </c>
      <c r="N2801">
        <v>-74.002022982488896</v>
      </c>
      <c r="O2801" s="5">
        <v>41927.802221064812</v>
      </c>
      <c r="P2801" s="5">
        <v>41927.806326608799</v>
      </c>
      <c r="Q2801" s="5">
        <v>41927.836772974537</v>
      </c>
      <c r="R2801" s="5">
        <v>41927.839436932867</v>
      </c>
      <c r="S2801">
        <f t="shared" si="86"/>
        <v>42</v>
      </c>
      <c r="T2801">
        <f t="shared" si="87"/>
        <v>3</v>
      </c>
    </row>
    <row r="2802" spans="1:20" x14ac:dyDescent="0.25">
      <c r="A2802">
        <v>1368665</v>
      </c>
      <c r="B2802">
        <v>81041</v>
      </c>
      <c r="C2802">
        <v>15291</v>
      </c>
      <c r="D2802" t="s">
        <v>53</v>
      </c>
      <c r="E2802" t="s">
        <v>539</v>
      </c>
      <c r="F2802" t="s">
        <v>20</v>
      </c>
      <c r="G2802" t="s">
        <v>2561</v>
      </c>
      <c r="H2802">
        <v>1</v>
      </c>
      <c r="I2802" t="s">
        <v>136</v>
      </c>
      <c r="J2802" s="1">
        <v>4.0798842592592597E-3</v>
      </c>
      <c r="K2802">
        <v>40.727031111101397</v>
      </c>
      <c r="L2802">
        <v>-74.007511138916001</v>
      </c>
      <c r="M2802">
        <v>40.743690600000001</v>
      </c>
      <c r="N2802">
        <v>-74.006400499999998</v>
      </c>
      <c r="O2802" s="5">
        <v>41927.803048634261</v>
      </c>
      <c r="P2802" s="5">
        <v>41927.820737951391</v>
      </c>
      <c r="Q2802" s="5">
        <v>41927.82548324074</v>
      </c>
      <c r="R2802" s="5">
        <v>41927.832556689813</v>
      </c>
      <c r="S2802">
        <f t="shared" si="86"/>
        <v>42</v>
      </c>
      <c r="T2802">
        <f t="shared" si="87"/>
        <v>3</v>
      </c>
    </row>
    <row r="2803" spans="1:20" x14ac:dyDescent="0.25">
      <c r="A2803">
        <v>1368689</v>
      </c>
      <c r="B2803">
        <v>380129</v>
      </c>
      <c r="C2803">
        <v>118093</v>
      </c>
      <c r="D2803" t="s">
        <v>314</v>
      </c>
      <c r="E2803" t="s">
        <v>96</v>
      </c>
      <c r="F2803" t="s">
        <v>97</v>
      </c>
      <c r="G2803" t="s">
        <v>1357</v>
      </c>
      <c r="H2803">
        <v>1</v>
      </c>
      <c r="I2803" t="s">
        <v>1358</v>
      </c>
      <c r="K2803">
        <v>40.794089999999997</v>
      </c>
      <c r="L2803">
        <v>-73.967169999999996</v>
      </c>
      <c r="M2803">
        <v>40.813791835412601</v>
      </c>
      <c r="N2803">
        <v>-73.941681841754601</v>
      </c>
      <c r="O2803" s="5">
        <v>41927.8034640162</v>
      </c>
      <c r="P2803" s="5">
        <v>41927.815401053238</v>
      </c>
      <c r="Q2803" s="5">
        <v>41927.839936979166</v>
      </c>
      <c r="R2803" s="5">
        <v>41927.85080028935</v>
      </c>
      <c r="S2803">
        <f t="shared" si="86"/>
        <v>42</v>
      </c>
      <c r="T2803">
        <f t="shared" si="87"/>
        <v>3</v>
      </c>
    </row>
    <row r="2804" spans="1:20" x14ac:dyDescent="0.25">
      <c r="A2804">
        <v>1368689</v>
      </c>
      <c r="B2804">
        <v>380129</v>
      </c>
      <c r="C2804">
        <v>118093</v>
      </c>
      <c r="D2804" t="s">
        <v>314</v>
      </c>
      <c r="E2804" t="s">
        <v>96</v>
      </c>
      <c r="F2804" t="s">
        <v>97</v>
      </c>
      <c r="G2804" t="s">
        <v>2101</v>
      </c>
      <c r="H2804">
        <v>1</v>
      </c>
      <c r="I2804" t="s">
        <v>2102</v>
      </c>
      <c r="K2804">
        <v>40.794089999999997</v>
      </c>
      <c r="L2804">
        <v>-73.967169999999996</v>
      </c>
      <c r="M2804">
        <v>40.813791835412601</v>
      </c>
      <c r="N2804">
        <v>-73.941681841754601</v>
      </c>
      <c r="O2804" s="5">
        <v>41927.8034640162</v>
      </c>
      <c r="P2804" s="5">
        <v>41927.815401053238</v>
      </c>
      <c r="Q2804" s="5">
        <v>41927.839936979166</v>
      </c>
      <c r="R2804" s="5">
        <v>41927.85080028935</v>
      </c>
      <c r="S2804">
        <f t="shared" si="86"/>
        <v>42</v>
      </c>
      <c r="T2804">
        <f t="shared" si="87"/>
        <v>3</v>
      </c>
    </row>
    <row r="2805" spans="1:20" x14ac:dyDescent="0.25">
      <c r="A2805">
        <v>1368711</v>
      </c>
      <c r="B2805">
        <v>313340</v>
      </c>
      <c r="C2805">
        <v>153038</v>
      </c>
      <c r="D2805" t="s">
        <v>23</v>
      </c>
      <c r="E2805" t="s">
        <v>286</v>
      </c>
      <c r="F2805" t="s">
        <v>45</v>
      </c>
      <c r="G2805" t="s">
        <v>1396</v>
      </c>
      <c r="H2805">
        <v>1</v>
      </c>
      <c r="I2805" t="s">
        <v>1141</v>
      </c>
      <c r="K2805">
        <v>40.760654436198898</v>
      </c>
      <c r="L2805">
        <v>-73.989582752602004</v>
      </c>
      <c r="M2805">
        <v>40.746684520197597</v>
      </c>
      <c r="N2805">
        <v>-73.980326431061997</v>
      </c>
      <c r="O2805" s="5">
        <v>41927.805058391205</v>
      </c>
      <c r="P2805" s="5">
        <v>41927.824264895833</v>
      </c>
      <c r="Q2805" s="5">
        <v>41927.846756180559</v>
      </c>
      <c r="R2805" s="5">
        <v>41927.869224571761</v>
      </c>
      <c r="S2805">
        <f t="shared" si="86"/>
        <v>42</v>
      </c>
      <c r="T2805">
        <f t="shared" si="87"/>
        <v>3</v>
      </c>
    </row>
    <row r="2806" spans="1:20" x14ac:dyDescent="0.25">
      <c r="A2806">
        <v>1368723</v>
      </c>
      <c r="B2806">
        <v>52463</v>
      </c>
      <c r="C2806">
        <v>93783</v>
      </c>
      <c r="D2806" t="s">
        <v>23</v>
      </c>
      <c r="E2806" t="s">
        <v>443</v>
      </c>
      <c r="F2806" t="s">
        <v>342</v>
      </c>
      <c r="G2806" t="s">
        <v>496</v>
      </c>
      <c r="H2806">
        <v>1</v>
      </c>
      <c r="I2806" t="s">
        <v>413</v>
      </c>
      <c r="J2806" s="1">
        <v>3.0099421296296298E-3</v>
      </c>
      <c r="K2806">
        <v>40.782116700000003</v>
      </c>
      <c r="L2806">
        <v>-73.980739099999994</v>
      </c>
      <c r="M2806">
        <v>40.765777499999999</v>
      </c>
      <c r="N2806">
        <v>-73.961445499999996</v>
      </c>
      <c r="O2806" s="5">
        <v>41927.805917002312</v>
      </c>
      <c r="P2806" s="5">
        <v>41927.806419942128</v>
      </c>
      <c r="Q2806" s="5">
        <v>41927.829429363424</v>
      </c>
      <c r="R2806" s="5">
        <v>41927.839945324071</v>
      </c>
      <c r="S2806">
        <f t="shared" si="86"/>
        <v>42</v>
      </c>
      <c r="T2806">
        <f t="shared" si="87"/>
        <v>3</v>
      </c>
    </row>
    <row r="2807" spans="1:20" x14ac:dyDescent="0.25">
      <c r="A2807">
        <v>1368723</v>
      </c>
      <c r="B2807">
        <v>52463</v>
      </c>
      <c r="C2807">
        <v>93783</v>
      </c>
      <c r="D2807" t="s">
        <v>23</v>
      </c>
      <c r="E2807" t="s">
        <v>443</v>
      </c>
      <c r="F2807" t="s">
        <v>342</v>
      </c>
      <c r="G2807" t="s">
        <v>1173</v>
      </c>
      <c r="H2807">
        <v>1</v>
      </c>
      <c r="I2807" t="s">
        <v>413</v>
      </c>
      <c r="J2807" s="1">
        <v>3.0099421296296298E-3</v>
      </c>
      <c r="K2807">
        <v>40.782116700000003</v>
      </c>
      <c r="L2807">
        <v>-73.980739099999994</v>
      </c>
      <c r="M2807">
        <v>40.765777499999999</v>
      </c>
      <c r="N2807">
        <v>-73.961445499999996</v>
      </c>
      <c r="O2807" s="5">
        <v>41927.805917002312</v>
      </c>
      <c r="P2807" s="5">
        <v>41927.806419942128</v>
      </c>
      <c r="Q2807" s="5">
        <v>41927.829429363424</v>
      </c>
      <c r="R2807" s="5">
        <v>41927.839945324071</v>
      </c>
      <c r="S2807">
        <f t="shared" si="86"/>
        <v>42</v>
      </c>
      <c r="T2807">
        <f t="shared" si="87"/>
        <v>3</v>
      </c>
    </row>
    <row r="2808" spans="1:20" x14ac:dyDescent="0.25">
      <c r="A2808">
        <v>1368732</v>
      </c>
      <c r="B2808">
        <v>241719</v>
      </c>
      <c r="C2808">
        <v>34667</v>
      </c>
      <c r="D2808" t="s">
        <v>23</v>
      </c>
      <c r="E2808" t="s">
        <v>219</v>
      </c>
      <c r="F2808" t="s">
        <v>37</v>
      </c>
      <c r="G2808" t="s">
        <v>2285</v>
      </c>
      <c r="H2808">
        <v>1</v>
      </c>
      <c r="I2808" t="s">
        <v>2286</v>
      </c>
      <c r="J2808" s="1">
        <v>5.5994791666666667E-3</v>
      </c>
      <c r="K2808">
        <v>40.716725764782701</v>
      </c>
      <c r="L2808">
        <v>-74.008250645521898</v>
      </c>
      <c r="M2808">
        <v>40.706929799999997</v>
      </c>
      <c r="N2808">
        <v>-74.008617099999995</v>
      </c>
      <c r="O2808" s="5">
        <v>41927.806590011576</v>
      </c>
      <c r="P2808" s="5">
        <v>41927.814518078703</v>
      </c>
      <c r="Q2808" s="5">
        <v>41927.823523472223</v>
      </c>
      <c r="R2808" s="5">
        <v>41927.829015555559</v>
      </c>
      <c r="S2808">
        <f t="shared" si="86"/>
        <v>42</v>
      </c>
      <c r="T2808">
        <f t="shared" si="87"/>
        <v>3</v>
      </c>
    </row>
    <row r="2809" spans="1:20" x14ac:dyDescent="0.25">
      <c r="A2809">
        <v>1368732</v>
      </c>
      <c r="B2809">
        <v>241719</v>
      </c>
      <c r="C2809">
        <v>34667</v>
      </c>
      <c r="D2809" t="s">
        <v>23</v>
      </c>
      <c r="E2809" t="s">
        <v>219</v>
      </c>
      <c r="F2809" t="s">
        <v>37</v>
      </c>
      <c r="G2809" t="s">
        <v>715</v>
      </c>
      <c r="H2809">
        <v>2</v>
      </c>
      <c r="I2809" t="s">
        <v>2286</v>
      </c>
      <c r="J2809" s="1">
        <v>5.5994791666666667E-3</v>
      </c>
      <c r="K2809">
        <v>40.716725764782701</v>
      </c>
      <c r="L2809">
        <v>-74.008250645521898</v>
      </c>
      <c r="M2809">
        <v>40.706929799999997</v>
      </c>
      <c r="N2809">
        <v>-74.008617099999995</v>
      </c>
      <c r="O2809" s="5">
        <v>41927.806590011576</v>
      </c>
      <c r="P2809" s="5">
        <v>41927.814518078703</v>
      </c>
      <c r="Q2809" s="5">
        <v>41927.823523472223</v>
      </c>
      <c r="R2809" s="5">
        <v>41927.829015555559</v>
      </c>
      <c r="S2809">
        <f t="shared" si="86"/>
        <v>42</v>
      </c>
      <c r="T2809">
        <f t="shared" si="87"/>
        <v>3</v>
      </c>
    </row>
    <row r="2810" spans="1:20" x14ac:dyDescent="0.25">
      <c r="A2810">
        <v>1368737</v>
      </c>
      <c r="B2810">
        <v>115419</v>
      </c>
      <c r="C2810">
        <v>55567</v>
      </c>
      <c r="D2810" t="s">
        <v>23</v>
      </c>
      <c r="E2810" t="s">
        <v>54</v>
      </c>
      <c r="F2810" t="s">
        <v>29</v>
      </c>
      <c r="G2810" t="s">
        <v>1510</v>
      </c>
      <c r="H2810">
        <v>1</v>
      </c>
      <c r="I2810" t="s">
        <v>2426</v>
      </c>
      <c r="K2810">
        <v>40.7152793278103</v>
      </c>
      <c r="L2810">
        <v>-74.014860391616807</v>
      </c>
      <c r="M2810">
        <v>40.725221599999998</v>
      </c>
      <c r="N2810">
        <v>-74.003423299999994</v>
      </c>
      <c r="O2810" s="5">
        <v>41927.806770972224</v>
      </c>
      <c r="P2810" s="5">
        <v>41927.815170000002</v>
      </c>
      <c r="Q2810" s="5">
        <v>41927.829728969904</v>
      </c>
      <c r="R2810" s="5">
        <v>41927.836222858794</v>
      </c>
      <c r="S2810">
        <f t="shared" si="86"/>
        <v>42</v>
      </c>
      <c r="T2810">
        <f t="shared" si="87"/>
        <v>3</v>
      </c>
    </row>
    <row r="2811" spans="1:20" x14ac:dyDescent="0.25">
      <c r="A2811">
        <v>1368735</v>
      </c>
      <c r="B2811">
        <v>198677</v>
      </c>
      <c r="C2811">
        <v>111793</v>
      </c>
      <c r="D2811" t="s">
        <v>53</v>
      </c>
      <c r="E2811" t="s">
        <v>2841</v>
      </c>
      <c r="G2811" t="s">
        <v>2842</v>
      </c>
      <c r="H2811">
        <v>5</v>
      </c>
      <c r="I2811" t="s">
        <v>22</v>
      </c>
      <c r="J2811" s="1">
        <v>4.347800925925926E-3</v>
      </c>
      <c r="K2811">
        <v>40.6780290071369</v>
      </c>
      <c r="L2811">
        <v>-73.996067655673997</v>
      </c>
      <c r="M2811">
        <v>40.767725300000002</v>
      </c>
      <c r="N2811">
        <v>-73.991564199999999</v>
      </c>
      <c r="O2811" s="5">
        <v>41927.807747627317</v>
      </c>
      <c r="P2811" s="5">
        <v>41927.829614444447</v>
      </c>
      <c r="Q2811" s="5">
        <v>41927.839567951392</v>
      </c>
      <c r="R2811" s="5">
        <v>41927.864577245367</v>
      </c>
      <c r="S2811">
        <f t="shared" si="86"/>
        <v>42</v>
      </c>
      <c r="T2811">
        <f t="shared" si="87"/>
        <v>3</v>
      </c>
    </row>
    <row r="2812" spans="1:20" x14ac:dyDescent="0.25">
      <c r="A2812">
        <v>1368748</v>
      </c>
      <c r="B2812">
        <v>74707</v>
      </c>
      <c r="C2812">
        <v>96629</v>
      </c>
      <c r="D2812" t="s">
        <v>23</v>
      </c>
      <c r="E2812" t="s">
        <v>28</v>
      </c>
      <c r="F2812" t="s">
        <v>29</v>
      </c>
      <c r="G2812" t="s">
        <v>146</v>
      </c>
      <c r="H2812">
        <v>1</v>
      </c>
      <c r="I2812" t="s">
        <v>147</v>
      </c>
      <c r="J2812" s="1">
        <v>5.379050925925926E-3</v>
      </c>
      <c r="K2812">
        <v>40.728478263619799</v>
      </c>
      <c r="L2812">
        <v>-73.998391837447898</v>
      </c>
      <c r="M2812">
        <v>40.717673400000002</v>
      </c>
      <c r="N2812">
        <v>-74.011061999999995</v>
      </c>
      <c r="O2812" s="5">
        <v>41927.807957025463</v>
      </c>
      <c r="P2812" s="5">
        <v>41927.825726157411</v>
      </c>
      <c r="Q2812" s="5">
        <v>41927.831507071758</v>
      </c>
      <c r="R2812" s="5">
        <v>41927.844394108797</v>
      </c>
      <c r="S2812">
        <f t="shared" si="86"/>
        <v>42</v>
      </c>
      <c r="T2812">
        <f t="shared" si="87"/>
        <v>3</v>
      </c>
    </row>
    <row r="2813" spans="1:20" x14ac:dyDescent="0.25">
      <c r="A2813">
        <v>1368885</v>
      </c>
      <c r="B2813">
        <v>55220</v>
      </c>
      <c r="C2813">
        <v>154990</v>
      </c>
      <c r="D2813" t="s">
        <v>23</v>
      </c>
      <c r="E2813" t="s">
        <v>858</v>
      </c>
      <c r="F2813" t="s">
        <v>41</v>
      </c>
      <c r="G2813" t="s">
        <v>1565</v>
      </c>
      <c r="H2813">
        <v>1</v>
      </c>
      <c r="I2813" t="s">
        <v>1365</v>
      </c>
      <c r="J2813" s="1">
        <v>3.5680324074074069E-3</v>
      </c>
      <c r="K2813">
        <v>40.741604883571803</v>
      </c>
      <c r="L2813">
        <v>-73.983304239412405</v>
      </c>
      <c r="M2813">
        <v>40.734926999999999</v>
      </c>
      <c r="N2813">
        <v>-73.989151000000007</v>
      </c>
      <c r="O2813" s="5">
        <v>41927.81621877315</v>
      </c>
      <c r="P2813" s="5">
        <v>41927.831993055559</v>
      </c>
      <c r="Q2813" s="5">
        <v>41927.838210856484</v>
      </c>
      <c r="R2813" s="5">
        <v>41927.844674363427</v>
      </c>
      <c r="S2813">
        <f t="shared" si="86"/>
        <v>42</v>
      </c>
      <c r="T2813">
        <f t="shared" si="87"/>
        <v>3</v>
      </c>
    </row>
    <row r="2814" spans="1:20" x14ac:dyDescent="0.25">
      <c r="A2814">
        <v>1368927</v>
      </c>
      <c r="B2814">
        <v>334373</v>
      </c>
      <c r="C2814">
        <v>53095</v>
      </c>
      <c r="D2814" t="s">
        <v>23</v>
      </c>
      <c r="E2814" t="s">
        <v>247</v>
      </c>
      <c r="G2814" t="s">
        <v>1313</v>
      </c>
      <c r="H2814">
        <v>2</v>
      </c>
      <c r="I2814" t="s">
        <v>478</v>
      </c>
      <c r="J2814" s="1">
        <v>3.9309143518518512E-3</v>
      </c>
      <c r="K2814">
        <v>40.721353749744097</v>
      </c>
      <c r="L2814">
        <v>-73.997525293959001</v>
      </c>
      <c r="M2814">
        <v>40.735596999999999</v>
      </c>
      <c r="N2814">
        <v>-74.00909</v>
      </c>
      <c r="O2814" s="5">
        <v>41927.819109629629</v>
      </c>
      <c r="P2814" s="5">
        <v>41927.828199849537</v>
      </c>
      <c r="Q2814" s="5">
        <v>41927.83363390046</v>
      </c>
      <c r="R2814" s="5">
        <v>41927.852863993059</v>
      </c>
      <c r="S2814">
        <f t="shared" si="86"/>
        <v>42</v>
      </c>
      <c r="T2814">
        <f t="shared" si="87"/>
        <v>3</v>
      </c>
    </row>
    <row r="2815" spans="1:20" x14ac:dyDescent="0.25">
      <c r="A2815">
        <v>1368928</v>
      </c>
      <c r="B2815">
        <v>109405</v>
      </c>
      <c r="C2815">
        <v>115756</v>
      </c>
      <c r="D2815" t="s">
        <v>23</v>
      </c>
      <c r="E2815" t="s">
        <v>1307</v>
      </c>
      <c r="K2815">
        <v>40.783256000000002</v>
      </c>
      <c r="L2815">
        <v>-73.978168999999994</v>
      </c>
      <c r="M2815">
        <v>40.782587667965103</v>
      </c>
      <c r="N2815">
        <v>-73.976973434979001</v>
      </c>
      <c r="O2815" s="5">
        <v>41927.819245439816</v>
      </c>
      <c r="R2815" s="5">
        <v>41927.853639409725</v>
      </c>
      <c r="S2815">
        <f t="shared" si="86"/>
        <v>42</v>
      </c>
      <c r="T2815">
        <f t="shared" si="87"/>
        <v>3</v>
      </c>
    </row>
    <row r="2816" spans="1:20" x14ac:dyDescent="0.25">
      <c r="A2816">
        <v>1368934</v>
      </c>
      <c r="B2816">
        <v>131132</v>
      </c>
      <c r="C2816">
        <v>139760</v>
      </c>
      <c r="D2816" t="s">
        <v>53</v>
      </c>
      <c r="E2816" t="s">
        <v>54</v>
      </c>
      <c r="F2816" t="s">
        <v>29</v>
      </c>
      <c r="G2816" t="s">
        <v>564</v>
      </c>
      <c r="H2816">
        <v>1</v>
      </c>
      <c r="I2816" t="s">
        <v>56</v>
      </c>
      <c r="K2816">
        <v>40.7152793278103</v>
      </c>
      <c r="L2816">
        <v>-74.014860391616807</v>
      </c>
      <c r="M2816">
        <v>40.7611548</v>
      </c>
      <c r="N2816">
        <v>-73.997834499999996</v>
      </c>
      <c r="O2816" s="5">
        <v>41927.819295069443</v>
      </c>
      <c r="R2816" s="5">
        <v>41927.848574120369</v>
      </c>
      <c r="S2816">
        <f t="shared" si="86"/>
        <v>42</v>
      </c>
      <c r="T2816">
        <f t="shared" si="87"/>
        <v>3</v>
      </c>
    </row>
    <row r="2817" spans="1:20" x14ac:dyDescent="0.25">
      <c r="A2817">
        <v>1368990</v>
      </c>
      <c r="B2817">
        <v>77400</v>
      </c>
      <c r="C2817">
        <v>156557</v>
      </c>
      <c r="D2817" t="s">
        <v>53</v>
      </c>
      <c r="E2817" t="s">
        <v>73</v>
      </c>
      <c r="F2817" t="s">
        <v>74</v>
      </c>
      <c r="G2817" t="s">
        <v>2702</v>
      </c>
      <c r="H2817">
        <v>1</v>
      </c>
      <c r="I2817" t="s">
        <v>2703</v>
      </c>
      <c r="J2817" s="1">
        <v>7.8968865740740735E-3</v>
      </c>
      <c r="K2817">
        <v>40.785160043282801</v>
      </c>
      <c r="L2817">
        <v>-73.976916473837804</v>
      </c>
      <c r="M2817">
        <v>40.782836000000003</v>
      </c>
      <c r="N2817">
        <v>-73.983042999999995</v>
      </c>
      <c r="O2817" s="5">
        <v>41927.823568599539</v>
      </c>
      <c r="P2817" s="5">
        <v>41927.827119189817</v>
      </c>
      <c r="Q2817" s="5">
        <v>41927.836616423614</v>
      </c>
      <c r="R2817" s="5">
        <v>41927.841548113429</v>
      </c>
      <c r="S2817">
        <f t="shared" si="86"/>
        <v>42</v>
      </c>
      <c r="T2817">
        <f t="shared" si="87"/>
        <v>3</v>
      </c>
    </row>
    <row r="2818" spans="1:20" x14ac:dyDescent="0.25">
      <c r="A2818">
        <v>1368981</v>
      </c>
      <c r="B2818">
        <v>90113</v>
      </c>
      <c r="C2818">
        <v>15291</v>
      </c>
      <c r="D2818" t="s">
        <v>53</v>
      </c>
      <c r="E2818" t="s">
        <v>346</v>
      </c>
      <c r="F2818" t="s">
        <v>63</v>
      </c>
      <c r="G2818" t="s">
        <v>2696</v>
      </c>
      <c r="H2818">
        <v>1</v>
      </c>
      <c r="I2818" t="s">
        <v>348</v>
      </c>
      <c r="J2818" s="1">
        <v>7.2110763888888893E-3</v>
      </c>
      <c r="K2818">
        <v>40.742334001650697</v>
      </c>
      <c r="L2818">
        <v>-73.983855195769493</v>
      </c>
      <c r="M2818">
        <v>40.736963000000003</v>
      </c>
      <c r="N2818">
        <v>-73.993843499999997</v>
      </c>
      <c r="O2818" s="5">
        <v>41927.823705682873</v>
      </c>
      <c r="P2818" s="5">
        <v>41927.840529270834</v>
      </c>
      <c r="Q2818" s="5">
        <v>41927.850144236108</v>
      </c>
      <c r="R2818" s="5">
        <v>41927.856565694441</v>
      </c>
      <c r="S2818">
        <f t="shared" si="86"/>
        <v>42</v>
      </c>
      <c r="T2818">
        <f t="shared" si="87"/>
        <v>3</v>
      </c>
    </row>
    <row r="2819" spans="1:20" x14ac:dyDescent="0.25">
      <c r="A2819">
        <v>1369011</v>
      </c>
      <c r="B2819">
        <v>312853</v>
      </c>
      <c r="C2819">
        <v>133293</v>
      </c>
      <c r="D2819" t="s">
        <v>23</v>
      </c>
      <c r="E2819" t="s">
        <v>164</v>
      </c>
      <c r="F2819" t="s">
        <v>33</v>
      </c>
      <c r="G2819" t="s">
        <v>1622</v>
      </c>
      <c r="H2819">
        <v>1</v>
      </c>
      <c r="I2819" t="s">
        <v>513</v>
      </c>
      <c r="K2819">
        <v>40.732163999999997</v>
      </c>
      <c r="L2819">
        <v>-74.001621</v>
      </c>
      <c r="M2819">
        <v>40.733196197540103</v>
      </c>
      <c r="N2819">
        <v>-74.003323153999006</v>
      </c>
      <c r="O2819" s="5">
        <v>41927.824069201386</v>
      </c>
      <c r="R2819" s="5">
        <v>41927.849278761576</v>
      </c>
      <c r="S2819">
        <f t="shared" ref="S2819:S2882" si="88">WEEKNUM(O2819,21)</f>
        <v>42</v>
      </c>
      <c r="T2819">
        <f t="shared" ref="T2819:T2882" si="89">WEEKDAY(O2819,11)</f>
        <v>3</v>
      </c>
    </row>
    <row r="2820" spans="1:20" x14ac:dyDescent="0.25">
      <c r="A2820">
        <v>1369010</v>
      </c>
      <c r="B2820">
        <v>109358</v>
      </c>
      <c r="C2820">
        <v>114393</v>
      </c>
      <c r="D2820" t="s">
        <v>53</v>
      </c>
      <c r="E2820" t="s">
        <v>2096</v>
      </c>
      <c r="J2820" s="1">
        <v>1.9165277777777781E-3</v>
      </c>
      <c r="K2820">
        <v>40.7293862</v>
      </c>
      <c r="L2820">
        <v>-74.003776700000003</v>
      </c>
      <c r="M2820">
        <v>40.7307930532508</v>
      </c>
      <c r="N2820">
        <v>-73.995468014752205</v>
      </c>
      <c r="O2820" s="5">
        <v>41927.824086643515</v>
      </c>
      <c r="P2820" s="5">
        <v>41927.830106053239</v>
      </c>
      <c r="Q2820" s="5">
        <v>41927.856596481484</v>
      </c>
      <c r="R2820" s="5">
        <v>41927.861397395835</v>
      </c>
      <c r="S2820">
        <f t="shared" si="88"/>
        <v>42</v>
      </c>
      <c r="T2820">
        <f t="shared" si="89"/>
        <v>3</v>
      </c>
    </row>
    <row r="2821" spans="1:20" x14ac:dyDescent="0.25">
      <c r="A2821">
        <v>1369002</v>
      </c>
      <c r="B2821">
        <v>112272</v>
      </c>
      <c r="C2821">
        <v>117223</v>
      </c>
      <c r="D2821" t="s">
        <v>23</v>
      </c>
      <c r="E2821" t="s">
        <v>232</v>
      </c>
      <c r="F2821" t="s">
        <v>41</v>
      </c>
      <c r="G2821" t="s">
        <v>1931</v>
      </c>
      <c r="H2821">
        <v>1</v>
      </c>
      <c r="I2821" t="s">
        <v>176</v>
      </c>
      <c r="J2821" s="1">
        <v>3.3775694444444439E-3</v>
      </c>
      <c r="K2821">
        <v>40.729509999999998</v>
      </c>
      <c r="L2821">
        <v>-74.000865000000005</v>
      </c>
      <c r="M2821">
        <v>40.726459400000003</v>
      </c>
      <c r="N2821">
        <v>-73.988565699999995</v>
      </c>
      <c r="O2821" s="5">
        <v>41927.824394664349</v>
      </c>
      <c r="P2821" s="5">
        <v>41927.828444166669</v>
      </c>
      <c r="Q2821" s="5">
        <v>41927.833194236111</v>
      </c>
      <c r="R2821" s="5">
        <v>41927.839470694445</v>
      </c>
      <c r="S2821">
        <f t="shared" si="88"/>
        <v>42</v>
      </c>
      <c r="T2821">
        <f t="shared" si="89"/>
        <v>3</v>
      </c>
    </row>
    <row r="2822" spans="1:20" x14ac:dyDescent="0.25">
      <c r="A2822">
        <v>1369037</v>
      </c>
      <c r="B2822">
        <v>128711</v>
      </c>
      <c r="C2822">
        <v>34667</v>
      </c>
      <c r="D2822" t="s">
        <v>23</v>
      </c>
      <c r="E2822" t="s">
        <v>341</v>
      </c>
      <c r="F2822" t="s">
        <v>342</v>
      </c>
      <c r="G2822" t="s">
        <v>343</v>
      </c>
      <c r="H2822">
        <v>1</v>
      </c>
      <c r="I2822" t="s">
        <v>344</v>
      </c>
      <c r="J2822" s="1">
        <v>3.0589814814814815E-3</v>
      </c>
      <c r="K2822">
        <v>40.734213854853898</v>
      </c>
      <c r="L2822">
        <v>-74.006202029303594</v>
      </c>
      <c r="M2822">
        <v>40.737423999999997</v>
      </c>
      <c r="N2822">
        <v>-74.002719999999997</v>
      </c>
      <c r="O2822" s="5">
        <v>41927.826195706017</v>
      </c>
      <c r="P2822" s="5">
        <v>41927.835445752316</v>
      </c>
      <c r="Q2822" s="5">
        <v>41927.838809675923</v>
      </c>
      <c r="R2822" s="5">
        <v>41927.841877893516</v>
      </c>
      <c r="S2822">
        <f t="shared" si="88"/>
        <v>42</v>
      </c>
      <c r="T2822">
        <f t="shared" si="89"/>
        <v>3</v>
      </c>
    </row>
    <row r="2823" spans="1:20" x14ac:dyDescent="0.25">
      <c r="A2823">
        <v>1369037</v>
      </c>
      <c r="B2823">
        <v>128711</v>
      </c>
      <c r="C2823">
        <v>34667</v>
      </c>
      <c r="D2823" t="s">
        <v>23</v>
      </c>
      <c r="E2823" t="s">
        <v>341</v>
      </c>
      <c r="F2823" t="s">
        <v>342</v>
      </c>
      <c r="G2823" t="s">
        <v>1507</v>
      </c>
      <c r="H2823">
        <v>1</v>
      </c>
      <c r="I2823" t="s">
        <v>413</v>
      </c>
      <c r="J2823" s="1">
        <v>3.0589814814814815E-3</v>
      </c>
      <c r="K2823">
        <v>40.734213854853898</v>
      </c>
      <c r="L2823">
        <v>-74.006202029303594</v>
      </c>
      <c r="M2823">
        <v>40.737423999999997</v>
      </c>
      <c r="N2823">
        <v>-74.002719999999997</v>
      </c>
      <c r="O2823" s="5">
        <v>41927.826195706017</v>
      </c>
      <c r="P2823" s="5">
        <v>41927.835445752316</v>
      </c>
      <c r="Q2823" s="5">
        <v>41927.838809675923</v>
      </c>
      <c r="R2823" s="5">
        <v>41927.841877893516</v>
      </c>
      <c r="S2823">
        <f t="shared" si="88"/>
        <v>42</v>
      </c>
      <c r="T2823">
        <f t="shared" si="89"/>
        <v>3</v>
      </c>
    </row>
    <row r="2824" spans="1:20" x14ac:dyDescent="0.25">
      <c r="A2824">
        <v>1369042</v>
      </c>
      <c r="B2824">
        <v>56017</v>
      </c>
      <c r="C2824">
        <v>124897</v>
      </c>
      <c r="D2824" t="s">
        <v>23</v>
      </c>
      <c r="E2824" t="s">
        <v>856</v>
      </c>
      <c r="F2824" t="s">
        <v>115</v>
      </c>
      <c r="J2824" s="1">
        <v>3.1440740740740739E-3</v>
      </c>
      <c r="K2824">
        <v>40.737282906043497</v>
      </c>
      <c r="L2824">
        <v>-73.990908445307397</v>
      </c>
      <c r="M2824">
        <v>40.735765499999999</v>
      </c>
      <c r="N2824">
        <v>-74.005214100000003</v>
      </c>
      <c r="O2824" s="5">
        <v>41927.82737752315</v>
      </c>
      <c r="P2824" s="5">
        <v>41927.830106388887</v>
      </c>
      <c r="Q2824" s="5">
        <v>41927.837284548608</v>
      </c>
      <c r="R2824" s="5">
        <v>41927.843789062499</v>
      </c>
      <c r="S2824">
        <f t="shared" si="88"/>
        <v>42</v>
      </c>
      <c r="T2824">
        <f t="shared" si="89"/>
        <v>3</v>
      </c>
    </row>
    <row r="2825" spans="1:20" x14ac:dyDescent="0.25">
      <c r="A2825">
        <v>1369050</v>
      </c>
      <c r="B2825">
        <v>66348</v>
      </c>
      <c r="C2825">
        <v>6873</v>
      </c>
      <c r="D2825" t="s">
        <v>53</v>
      </c>
      <c r="E2825" t="s">
        <v>226</v>
      </c>
      <c r="F2825" t="s">
        <v>91</v>
      </c>
      <c r="G2825" t="s">
        <v>1827</v>
      </c>
      <c r="H2825">
        <v>1</v>
      </c>
      <c r="I2825" t="s">
        <v>128</v>
      </c>
      <c r="J2825" s="1">
        <v>3.7692476851851858E-3</v>
      </c>
      <c r="K2825">
        <v>40.723019825000002</v>
      </c>
      <c r="L2825">
        <v>-73.995853999999994</v>
      </c>
      <c r="M2825">
        <v>40.734079000000001</v>
      </c>
      <c r="N2825">
        <v>-73.994808000000006</v>
      </c>
      <c r="O2825" s="5">
        <v>41927.827946851852</v>
      </c>
      <c r="P2825" s="5">
        <v>41927.836728148148</v>
      </c>
      <c r="Q2825" s="5">
        <v>41927.84391625</v>
      </c>
      <c r="R2825" s="5">
        <v>41927.85023478009</v>
      </c>
      <c r="S2825">
        <f t="shared" si="88"/>
        <v>42</v>
      </c>
      <c r="T2825">
        <f t="shared" si="89"/>
        <v>3</v>
      </c>
    </row>
    <row r="2826" spans="1:20" x14ac:dyDescent="0.25">
      <c r="A2826">
        <v>1369065</v>
      </c>
      <c r="B2826">
        <v>41746</v>
      </c>
      <c r="C2826">
        <v>162955</v>
      </c>
      <c r="D2826" t="s">
        <v>23</v>
      </c>
      <c r="E2826" t="s">
        <v>1011</v>
      </c>
      <c r="F2826" t="s">
        <v>20</v>
      </c>
      <c r="G2826" t="s">
        <v>3162</v>
      </c>
      <c r="H2826">
        <v>1</v>
      </c>
      <c r="I2826" t="s">
        <v>1013</v>
      </c>
      <c r="K2826">
        <v>40.756968100000002</v>
      </c>
      <c r="L2826">
        <v>-73.972251900000003</v>
      </c>
      <c r="M2826">
        <v>40.753796000000001</v>
      </c>
      <c r="N2826">
        <v>-73.974338000000003</v>
      </c>
      <c r="O2826" s="5">
        <v>41927.828009074074</v>
      </c>
      <c r="P2826" s="5">
        <v>41927.829512835648</v>
      </c>
      <c r="Q2826" s="5">
        <v>41927.845016180552</v>
      </c>
      <c r="R2826" s="5">
        <v>41927.853754444448</v>
      </c>
      <c r="S2826">
        <f t="shared" si="88"/>
        <v>42</v>
      </c>
      <c r="T2826">
        <f t="shared" si="89"/>
        <v>3</v>
      </c>
    </row>
    <row r="2827" spans="1:20" x14ac:dyDescent="0.25">
      <c r="A2827">
        <v>1369055</v>
      </c>
      <c r="B2827">
        <v>97035</v>
      </c>
      <c r="C2827">
        <v>66416</v>
      </c>
      <c r="D2827" t="s">
        <v>23</v>
      </c>
      <c r="E2827" t="s">
        <v>247</v>
      </c>
      <c r="G2827" t="s">
        <v>1313</v>
      </c>
      <c r="H2827">
        <v>1</v>
      </c>
      <c r="I2827" t="s">
        <v>478</v>
      </c>
      <c r="J2827" s="1">
        <v>3.4077777777777774E-3</v>
      </c>
      <c r="K2827">
        <v>40.721353749744097</v>
      </c>
      <c r="L2827">
        <v>-73.997525293959001</v>
      </c>
      <c r="M2827">
        <v>40.746764400000004</v>
      </c>
      <c r="N2827">
        <v>-73.990301400000007</v>
      </c>
      <c r="O2827" s="5">
        <v>41927.828412418981</v>
      </c>
      <c r="P2827" s="5">
        <v>41927.836575648151</v>
      </c>
      <c r="Q2827" s="5">
        <v>41927.840975150466</v>
      </c>
      <c r="R2827" s="5">
        <v>41927.855420844906</v>
      </c>
      <c r="S2827">
        <f t="shared" si="88"/>
        <v>42</v>
      </c>
      <c r="T2827">
        <f t="shared" si="89"/>
        <v>3</v>
      </c>
    </row>
    <row r="2828" spans="1:20" x14ac:dyDescent="0.25">
      <c r="A2828">
        <v>1369055</v>
      </c>
      <c r="B2828">
        <v>97035</v>
      </c>
      <c r="C2828">
        <v>66416</v>
      </c>
      <c r="D2828" t="s">
        <v>23</v>
      </c>
      <c r="E2828" t="s">
        <v>247</v>
      </c>
      <c r="G2828" t="s">
        <v>508</v>
      </c>
      <c r="H2828">
        <v>1</v>
      </c>
      <c r="I2828" t="s">
        <v>249</v>
      </c>
      <c r="J2828" s="1">
        <v>3.4077777777777774E-3</v>
      </c>
      <c r="K2828">
        <v>40.721353749744097</v>
      </c>
      <c r="L2828">
        <v>-73.997525293959001</v>
      </c>
      <c r="M2828">
        <v>40.746764400000004</v>
      </c>
      <c r="N2828">
        <v>-73.990301400000007</v>
      </c>
      <c r="O2828" s="5">
        <v>41927.828412418981</v>
      </c>
      <c r="P2828" s="5">
        <v>41927.836575648151</v>
      </c>
      <c r="Q2828" s="5">
        <v>41927.840975150466</v>
      </c>
      <c r="R2828" s="5">
        <v>41927.855420844906</v>
      </c>
      <c r="S2828">
        <f t="shared" si="88"/>
        <v>42</v>
      </c>
      <c r="T2828">
        <f t="shared" si="89"/>
        <v>3</v>
      </c>
    </row>
    <row r="2829" spans="1:20" x14ac:dyDescent="0.25">
      <c r="A2829">
        <v>1369064</v>
      </c>
      <c r="B2829">
        <v>303258</v>
      </c>
      <c r="C2829">
        <v>152741</v>
      </c>
      <c r="D2829" t="s">
        <v>53</v>
      </c>
      <c r="E2829" t="s">
        <v>1294</v>
      </c>
      <c r="K2829">
        <v>40.699854999999999</v>
      </c>
      <c r="L2829">
        <v>-73.928286999999997</v>
      </c>
      <c r="M2829">
        <v>40.695830234364301</v>
      </c>
      <c r="N2829">
        <v>-73.931111684137903</v>
      </c>
      <c r="O2829" s="5">
        <v>41927.828599872686</v>
      </c>
      <c r="P2829" s="5">
        <v>41927.835129930558</v>
      </c>
      <c r="Q2829" s="5">
        <v>41927.852388599538</v>
      </c>
      <c r="R2829" s="5">
        <v>41927.855277222225</v>
      </c>
      <c r="S2829">
        <f t="shared" si="88"/>
        <v>42</v>
      </c>
      <c r="T2829">
        <f t="shared" si="89"/>
        <v>3</v>
      </c>
    </row>
    <row r="2830" spans="1:20" x14ac:dyDescent="0.25">
      <c r="A2830">
        <v>1369103</v>
      </c>
      <c r="B2830">
        <v>59217</v>
      </c>
      <c r="C2830">
        <v>163947</v>
      </c>
      <c r="D2830" t="s">
        <v>23</v>
      </c>
      <c r="E2830" t="s">
        <v>921</v>
      </c>
      <c r="F2830" t="s">
        <v>139</v>
      </c>
      <c r="G2830" t="s">
        <v>2201</v>
      </c>
      <c r="H2830">
        <v>1</v>
      </c>
      <c r="I2830" t="s">
        <v>249</v>
      </c>
      <c r="J2830" s="1">
        <v>2.6111342592592592E-3</v>
      </c>
      <c r="K2830">
        <v>40.721989949797702</v>
      </c>
      <c r="L2830">
        <v>-73.997747898101807</v>
      </c>
      <c r="M2830">
        <v>40.716000000000001</v>
      </c>
      <c r="N2830">
        <v>-74.012608999999998</v>
      </c>
      <c r="O2830" s="5">
        <v>41927.831910393521</v>
      </c>
      <c r="P2830" s="5">
        <v>41927.835748148151</v>
      </c>
      <c r="Q2830" s="5">
        <v>41927.849521076387</v>
      </c>
      <c r="R2830" s="5">
        <v>41927.858718217591</v>
      </c>
      <c r="S2830">
        <f t="shared" si="88"/>
        <v>42</v>
      </c>
      <c r="T2830">
        <f t="shared" si="89"/>
        <v>3</v>
      </c>
    </row>
    <row r="2831" spans="1:20" x14ac:dyDescent="0.25">
      <c r="A2831">
        <v>1369115</v>
      </c>
      <c r="B2831">
        <v>42828</v>
      </c>
      <c r="C2831">
        <v>96629</v>
      </c>
      <c r="D2831" t="s">
        <v>23</v>
      </c>
      <c r="E2831" t="s">
        <v>921</v>
      </c>
      <c r="F2831" t="s">
        <v>139</v>
      </c>
      <c r="G2831" t="s">
        <v>1379</v>
      </c>
      <c r="H2831">
        <v>1</v>
      </c>
      <c r="I2831" t="s">
        <v>478</v>
      </c>
      <c r="J2831" s="1">
        <v>3.5520833333333337E-3</v>
      </c>
      <c r="K2831">
        <v>40.721989949797702</v>
      </c>
      <c r="L2831">
        <v>-73.997747898101807</v>
      </c>
      <c r="M2831">
        <v>40.725517000000004</v>
      </c>
      <c r="N2831">
        <v>-74.010013000000001</v>
      </c>
      <c r="O2831" s="5">
        <v>41927.832252199078</v>
      </c>
      <c r="P2831" s="5">
        <v>41927.856292951386</v>
      </c>
      <c r="Q2831" s="5">
        <v>41927.86589079861</v>
      </c>
      <c r="R2831" s="5">
        <v>41927.873829976852</v>
      </c>
      <c r="S2831">
        <f t="shared" si="88"/>
        <v>42</v>
      </c>
      <c r="T2831">
        <f t="shared" si="89"/>
        <v>3</v>
      </c>
    </row>
    <row r="2832" spans="1:20" x14ac:dyDescent="0.25">
      <c r="A2832">
        <v>1369132</v>
      </c>
      <c r="B2832">
        <v>128536</v>
      </c>
      <c r="C2832">
        <v>140410</v>
      </c>
      <c r="D2832" t="s">
        <v>85</v>
      </c>
      <c r="E2832" t="s">
        <v>3252</v>
      </c>
      <c r="K2832">
        <v>40.777670000000001</v>
      </c>
      <c r="L2832">
        <v>-73.956864999999993</v>
      </c>
      <c r="M2832">
        <v>40.778004059456997</v>
      </c>
      <c r="N2832">
        <v>-73.959672344594594</v>
      </c>
      <c r="O2832" s="5">
        <v>41927.832634814818</v>
      </c>
      <c r="P2832" s="5">
        <v>41927.843876909719</v>
      </c>
      <c r="Q2832" s="5">
        <v>41927.849757291668</v>
      </c>
      <c r="R2832" s="5">
        <v>41927.852717002315</v>
      </c>
      <c r="S2832">
        <f t="shared" si="88"/>
        <v>42</v>
      </c>
      <c r="T2832">
        <f t="shared" si="89"/>
        <v>3</v>
      </c>
    </row>
    <row r="2833" spans="1:20" x14ac:dyDescent="0.25">
      <c r="A2833">
        <v>1369210</v>
      </c>
      <c r="B2833">
        <v>117810</v>
      </c>
      <c r="C2833">
        <v>156557</v>
      </c>
      <c r="D2833" t="s">
        <v>53</v>
      </c>
      <c r="E2833" t="s">
        <v>290</v>
      </c>
      <c r="F2833" t="s">
        <v>45</v>
      </c>
      <c r="G2833" t="s">
        <v>1771</v>
      </c>
      <c r="H2833">
        <v>1</v>
      </c>
      <c r="I2833" t="s">
        <v>1772</v>
      </c>
      <c r="J2833" s="1">
        <v>3.6359953703703706E-3</v>
      </c>
      <c r="K2833">
        <v>40.784077256376399</v>
      </c>
      <c r="L2833">
        <v>-73.9776224098444</v>
      </c>
      <c r="M2833">
        <v>40.784312300000003</v>
      </c>
      <c r="N2833">
        <v>-73.951933999999994</v>
      </c>
      <c r="O2833" s="5">
        <v>41927.837243587965</v>
      </c>
      <c r="P2833" s="5">
        <v>41927.84367667824</v>
      </c>
      <c r="Q2833" s="5">
        <v>41927.851556145833</v>
      </c>
      <c r="R2833" s="5">
        <v>41927.859272384259</v>
      </c>
      <c r="S2833">
        <f t="shared" si="88"/>
        <v>42</v>
      </c>
      <c r="T2833">
        <f t="shared" si="89"/>
        <v>3</v>
      </c>
    </row>
    <row r="2834" spans="1:20" x14ac:dyDescent="0.25">
      <c r="A2834">
        <v>1369210</v>
      </c>
      <c r="B2834">
        <v>117810</v>
      </c>
      <c r="C2834">
        <v>156557</v>
      </c>
      <c r="D2834" t="s">
        <v>53</v>
      </c>
      <c r="E2834" t="s">
        <v>290</v>
      </c>
      <c r="F2834" t="s">
        <v>45</v>
      </c>
      <c r="G2834" t="s">
        <v>525</v>
      </c>
      <c r="H2834">
        <v>1</v>
      </c>
      <c r="I2834" t="s">
        <v>292</v>
      </c>
      <c r="J2834" s="1">
        <v>3.6359953703703706E-3</v>
      </c>
      <c r="K2834">
        <v>40.784077256376399</v>
      </c>
      <c r="L2834">
        <v>-73.9776224098444</v>
      </c>
      <c r="M2834">
        <v>40.784312300000003</v>
      </c>
      <c r="N2834">
        <v>-73.951933999999994</v>
      </c>
      <c r="O2834" s="5">
        <v>41927.837243587965</v>
      </c>
      <c r="P2834" s="5">
        <v>41927.84367667824</v>
      </c>
      <c r="Q2834" s="5">
        <v>41927.851556145833</v>
      </c>
      <c r="R2834" s="5">
        <v>41927.859272384259</v>
      </c>
      <c r="S2834">
        <f t="shared" si="88"/>
        <v>42</v>
      </c>
      <c r="T2834">
        <f t="shared" si="89"/>
        <v>3</v>
      </c>
    </row>
    <row r="2835" spans="1:20" x14ac:dyDescent="0.25">
      <c r="A2835">
        <v>1369236</v>
      </c>
      <c r="B2835">
        <v>121706</v>
      </c>
      <c r="C2835">
        <v>151467</v>
      </c>
      <c r="D2835" t="s">
        <v>23</v>
      </c>
      <c r="E2835" t="s">
        <v>2066</v>
      </c>
      <c r="F2835" t="s">
        <v>41</v>
      </c>
      <c r="G2835" t="s">
        <v>2067</v>
      </c>
      <c r="H2835">
        <v>2</v>
      </c>
      <c r="I2835" t="s">
        <v>555</v>
      </c>
      <c r="J2835" s="1">
        <v>4.8089699074074068E-3</v>
      </c>
      <c r="K2835">
        <v>40.742595999999999</v>
      </c>
      <c r="L2835">
        <v>-73.982808000000006</v>
      </c>
      <c r="M2835">
        <v>40.756804000000002</v>
      </c>
      <c r="N2835">
        <v>-73.998153200000004</v>
      </c>
      <c r="O2835" s="5">
        <v>41927.838342395837</v>
      </c>
      <c r="P2835" s="5">
        <v>41927.839619571758</v>
      </c>
      <c r="Q2835" s="5">
        <v>41927.858613136574</v>
      </c>
      <c r="R2835" s="5">
        <v>41927.871257141203</v>
      </c>
      <c r="S2835">
        <f t="shared" si="88"/>
        <v>42</v>
      </c>
      <c r="T2835">
        <f t="shared" si="89"/>
        <v>3</v>
      </c>
    </row>
    <row r="2836" spans="1:20" x14ac:dyDescent="0.25">
      <c r="A2836">
        <v>1369242</v>
      </c>
      <c r="B2836">
        <v>375631</v>
      </c>
      <c r="C2836">
        <v>125454</v>
      </c>
      <c r="D2836" t="s">
        <v>23</v>
      </c>
      <c r="E2836" t="s">
        <v>491</v>
      </c>
      <c r="G2836" t="s">
        <v>926</v>
      </c>
      <c r="H2836">
        <v>1</v>
      </c>
      <c r="I2836" t="s">
        <v>639</v>
      </c>
      <c r="K2836">
        <v>40.729110403548901</v>
      </c>
      <c r="L2836">
        <v>-73.984245455566395</v>
      </c>
      <c r="M2836">
        <v>40.687354900000003</v>
      </c>
      <c r="N2836">
        <v>-73.970954000000006</v>
      </c>
      <c r="O2836" s="5">
        <v>41927.839023715278</v>
      </c>
      <c r="P2836" s="5">
        <v>41927.83881332176</v>
      </c>
      <c r="Q2836" s="5">
        <v>41927.863345486112</v>
      </c>
      <c r="R2836" s="5">
        <v>41927.88034984954</v>
      </c>
      <c r="S2836">
        <f t="shared" si="88"/>
        <v>42</v>
      </c>
      <c r="T2836">
        <f t="shared" si="89"/>
        <v>3</v>
      </c>
    </row>
    <row r="2837" spans="1:20" x14ac:dyDescent="0.25">
      <c r="A2837">
        <v>1369232</v>
      </c>
      <c r="B2837">
        <v>361038</v>
      </c>
      <c r="C2837">
        <v>147033</v>
      </c>
      <c r="D2837" t="s">
        <v>53</v>
      </c>
      <c r="E2837" t="s">
        <v>243</v>
      </c>
      <c r="F2837" t="s">
        <v>70</v>
      </c>
      <c r="G2837" t="s">
        <v>1195</v>
      </c>
      <c r="H2837">
        <v>1</v>
      </c>
      <c r="I2837" t="s">
        <v>319</v>
      </c>
      <c r="K2837">
        <v>40.714047313412998</v>
      </c>
      <c r="L2837">
        <v>-73.954921066761003</v>
      </c>
      <c r="M2837">
        <v>40.711062678716601</v>
      </c>
      <c r="N2837">
        <v>-73.947479696012806</v>
      </c>
      <c r="O2837" s="5">
        <v>41927.839037083337</v>
      </c>
      <c r="P2837" s="5">
        <v>41927.85528570602</v>
      </c>
      <c r="Q2837" s="5">
        <v>41927.872866157406</v>
      </c>
      <c r="R2837" s="5">
        <v>41927.875420833334</v>
      </c>
      <c r="S2837">
        <f t="shared" si="88"/>
        <v>42</v>
      </c>
      <c r="T2837">
        <f t="shared" si="89"/>
        <v>3</v>
      </c>
    </row>
    <row r="2838" spans="1:20" x14ac:dyDescent="0.25">
      <c r="A2838">
        <v>1369239</v>
      </c>
      <c r="B2838">
        <v>107763</v>
      </c>
      <c r="C2838">
        <v>148266</v>
      </c>
      <c r="D2838" t="s">
        <v>53</v>
      </c>
      <c r="E2838" t="s">
        <v>1207</v>
      </c>
      <c r="F2838" t="s">
        <v>709</v>
      </c>
      <c r="G2838" t="s">
        <v>1208</v>
      </c>
      <c r="H2838">
        <v>1</v>
      </c>
      <c r="I2838" t="s">
        <v>136</v>
      </c>
      <c r="J2838" s="1">
        <v>7.4055671296296291E-3</v>
      </c>
      <c r="K2838">
        <v>40.739305727276097</v>
      </c>
      <c r="L2838">
        <v>-73.9862598722017</v>
      </c>
      <c r="M2838">
        <v>40.738596600000001</v>
      </c>
      <c r="N2838">
        <v>-73.983658000000005</v>
      </c>
      <c r="O2838" s="5">
        <v>41927.839565937502</v>
      </c>
      <c r="P2838" s="5">
        <v>41927.840349131948</v>
      </c>
      <c r="Q2838" s="5">
        <v>41927.860366493056</v>
      </c>
      <c r="R2838" s="5">
        <v>41927.864336064813</v>
      </c>
      <c r="S2838">
        <f t="shared" si="88"/>
        <v>42</v>
      </c>
      <c r="T2838">
        <f t="shared" si="89"/>
        <v>3</v>
      </c>
    </row>
    <row r="2839" spans="1:20" x14ac:dyDescent="0.25">
      <c r="A2839">
        <v>1369239</v>
      </c>
      <c r="B2839">
        <v>107763</v>
      </c>
      <c r="C2839">
        <v>148266</v>
      </c>
      <c r="D2839" t="s">
        <v>53</v>
      </c>
      <c r="E2839" t="s">
        <v>1207</v>
      </c>
      <c r="F2839" t="s">
        <v>709</v>
      </c>
      <c r="G2839" t="s">
        <v>2739</v>
      </c>
      <c r="H2839">
        <v>1</v>
      </c>
      <c r="I2839" t="s">
        <v>249</v>
      </c>
      <c r="J2839" s="1">
        <v>7.4055671296296291E-3</v>
      </c>
      <c r="K2839">
        <v>40.739305727276097</v>
      </c>
      <c r="L2839">
        <v>-73.9862598722017</v>
      </c>
      <c r="M2839">
        <v>40.738596600000001</v>
      </c>
      <c r="N2839">
        <v>-73.983658000000005</v>
      </c>
      <c r="O2839" s="5">
        <v>41927.839565937502</v>
      </c>
      <c r="P2839" s="5">
        <v>41927.840349131948</v>
      </c>
      <c r="Q2839" s="5">
        <v>41927.860366493056</v>
      </c>
      <c r="R2839" s="5">
        <v>41927.864336064813</v>
      </c>
      <c r="S2839">
        <f t="shared" si="88"/>
        <v>42</v>
      </c>
      <c r="T2839">
        <f t="shared" si="89"/>
        <v>3</v>
      </c>
    </row>
    <row r="2840" spans="1:20" x14ac:dyDescent="0.25">
      <c r="A2840">
        <v>1369301</v>
      </c>
      <c r="B2840">
        <v>88629</v>
      </c>
      <c r="C2840">
        <v>140096</v>
      </c>
      <c r="D2840" t="s">
        <v>23</v>
      </c>
      <c r="E2840" t="s">
        <v>275</v>
      </c>
      <c r="F2840" t="s">
        <v>108</v>
      </c>
      <c r="G2840" t="s">
        <v>3788</v>
      </c>
      <c r="H2840">
        <v>1</v>
      </c>
      <c r="I2840" t="s">
        <v>478</v>
      </c>
      <c r="J2840" s="1">
        <v>4.8953587962962961E-3</v>
      </c>
      <c r="K2840">
        <v>40.723095999999998</v>
      </c>
      <c r="L2840">
        <v>-73.995773999999997</v>
      </c>
      <c r="M2840">
        <v>40.7364611</v>
      </c>
      <c r="N2840">
        <v>-73.981501199999997</v>
      </c>
      <c r="O2840" s="5">
        <v>41927.843141203703</v>
      </c>
      <c r="P2840" s="5">
        <v>41927.85385565972</v>
      </c>
      <c r="Q2840" s="5">
        <v>41927.859088657409</v>
      </c>
      <c r="R2840" s="5">
        <v>41927.866743460647</v>
      </c>
      <c r="S2840">
        <f t="shared" si="88"/>
        <v>42</v>
      </c>
      <c r="T2840">
        <f t="shared" si="89"/>
        <v>3</v>
      </c>
    </row>
    <row r="2841" spans="1:20" x14ac:dyDescent="0.25">
      <c r="A2841">
        <v>1369390</v>
      </c>
      <c r="B2841">
        <v>72034</v>
      </c>
      <c r="C2841">
        <v>83565</v>
      </c>
      <c r="D2841" t="s">
        <v>23</v>
      </c>
      <c r="E2841" t="s">
        <v>2149</v>
      </c>
      <c r="K2841">
        <v>40.717958000000003</v>
      </c>
      <c r="L2841">
        <v>-74.007329999999996</v>
      </c>
      <c r="M2841">
        <v>40.685364</v>
      </c>
      <c r="N2841">
        <v>-73.999949000000001</v>
      </c>
      <c r="O2841" s="5">
        <v>41927.848619236109</v>
      </c>
      <c r="P2841" s="5">
        <v>41927.860776111113</v>
      </c>
      <c r="Q2841" s="5">
        <v>41927.872178032405</v>
      </c>
      <c r="R2841" s="5">
        <v>41927.879070300929</v>
      </c>
      <c r="S2841">
        <f t="shared" si="88"/>
        <v>42</v>
      </c>
      <c r="T2841">
        <f t="shared" si="89"/>
        <v>3</v>
      </c>
    </row>
    <row r="2842" spans="1:20" x14ac:dyDescent="0.25">
      <c r="A2842">
        <v>1369404</v>
      </c>
      <c r="B2842">
        <v>86233</v>
      </c>
      <c r="C2842">
        <v>118659</v>
      </c>
      <c r="D2842" t="s">
        <v>85</v>
      </c>
      <c r="E2842" t="s">
        <v>286</v>
      </c>
      <c r="F2842" t="s">
        <v>45</v>
      </c>
      <c r="G2842" t="s">
        <v>2166</v>
      </c>
      <c r="H2842">
        <v>1</v>
      </c>
      <c r="I2842" t="s">
        <v>45</v>
      </c>
      <c r="J2842" s="1">
        <v>1.664789351851852E-2</v>
      </c>
      <c r="K2842">
        <v>40.760654436198898</v>
      </c>
      <c r="L2842">
        <v>-73.989582752602004</v>
      </c>
      <c r="M2842">
        <v>40.7375647</v>
      </c>
      <c r="N2842">
        <v>-74.008859599999994</v>
      </c>
      <c r="O2842" s="5">
        <v>41927.849884074072</v>
      </c>
      <c r="P2842" s="5">
        <v>41927.884023425926</v>
      </c>
      <c r="Q2842" s="5">
        <v>41927.896398935183</v>
      </c>
      <c r="R2842" s="5">
        <v>41927.908693819445</v>
      </c>
      <c r="S2842">
        <f t="shared" si="88"/>
        <v>42</v>
      </c>
      <c r="T2842">
        <f t="shared" si="89"/>
        <v>3</v>
      </c>
    </row>
    <row r="2843" spans="1:20" x14ac:dyDescent="0.25">
      <c r="A2843">
        <v>1369404</v>
      </c>
      <c r="B2843">
        <v>86233</v>
      </c>
      <c r="C2843">
        <v>118659</v>
      </c>
      <c r="D2843" t="s">
        <v>85</v>
      </c>
      <c r="E2843" t="s">
        <v>286</v>
      </c>
      <c r="F2843" t="s">
        <v>45</v>
      </c>
      <c r="G2843" t="s">
        <v>3966</v>
      </c>
      <c r="H2843">
        <v>1</v>
      </c>
      <c r="I2843" t="s">
        <v>45</v>
      </c>
      <c r="J2843" s="1">
        <v>1.664789351851852E-2</v>
      </c>
      <c r="K2843">
        <v>40.760654436198898</v>
      </c>
      <c r="L2843">
        <v>-73.989582752602004</v>
      </c>
      <c r="M2843">
        <v>40.7375647</v>
      </c>
      <c r="N2843">
        <v>-74.008859599999994</v>
      </c>
      <c r="O2843" s="5">
        <v>41927.849884074072</v>
      </c>
      <c r="P2843" s="5">
        <v>41927.884023425926</v>
      </c>
      <c r="Q2843" s="5">
        <v>41927.896398935183</v>
      </c>
      <c r="R2843" s="5">
        <v>41927.908693819445</v>
      </c>
      <c r="S2843">
        <f t="shared" si="88"/>
        <v>42</v>
      </c>
      <c r="T2843">
        <f t="shared" si="89"/>
        <v>3</v>
      </c>
    </row>
    <row r="2844" spans="1:20" x14ac:dyDescent="0.25">
      <c r="A2844">
        <v>1369419</v>
      </c>
      <c r="B2844">
        <v>46879</v>
      </c>
      <c r="C2844">
        <v>157086</v>
      </c>
      <c r="D2844" t="s">
        <v>53</v>
      </c>
      <c r="E2844" t="s">
        <v>739</v>
      </c>
      <c r="F2844" t="s">
        <v>29</v>
      </c>
      <c r="J2844" s="1">
        <v>4.5603819444444442E-3</v>
      </c>
      <c r="K2844">
        <v>40.775114340602897</v>
      </c>
      <c r="L2844">
        <v>-73.954049348831205</v>
      </c>
      <c r="M2844">
        <v>40.808351000000002</v>
      </c>
      <c r="N2844">
        <v>-73.965449000000007</v>
      </c>
      <c r="O2844" s="5">
        <v>41927.851255358793</v>
      </c>
      <c r="P2844" s="5">
        <v>41927.861763148147</v>
      </c>
      <c r="Q2844" s="5">
        <v>41927.870298379632</v>
      </c>
      <c r="R2844" s="5">
        <v>41927.879684050924</v>
      </c>
      <c r="S2844">
        <f t="shared" si="88"/>
        <v>42</v>
      </c>
      <c r="T2844">
        <f t="shared" si="89"/>
        <v>3</v>
      </c>
    </row>
    <row r="2845" spans="1:20" x14ac:dyDescent="0.25">
      <c r="A2845">
        <v>1369431</v>
      </c>
      <c r="B2845">
        <v>115213</v>
      </c>
      <c r="C2845">
        <v>101359</v>
      </c>
      <c r="D2845" t="s">
        <v>23</v>
      </c>
      <c r="E2845" t="s">
        <v>40</v>
      </c>
      <c r="F2845" t="s">
        <v>41</v>
      </c>
      <c r="G2845" t="s">
        <v>157</v>
      </c>
      <c r="H2845">
        <v>1</v>
      </c>
      <c r="I2845" t="s">
        <v>158</v>
      </c>
      <c r="J2845" s="1">
        <v>3.209340277777778E-3</v>
      </c>
      <c r="K2845">
        <v>40.719268925450301</v>
      </c>
      <c r="L2845">
        <v>-74.008749884804104</v>
      </c>
      <c r="M2845">
        <v>40.716590500000002</v>
      </c>
      <c r="N2845">
        <v>-74.004811399999994</v>
      </c>
      <c r="O2845" s="5">
        <v>41927.852328472225</v>
      </c>
      <c r="R2845" s="5">
        <v>41927.892091238427</v>
      </c>
      <c r="S2845">
        <f t="shared" si="88"/>
        <v>42</v>
      </c>
      <c r="T2845">
        <f t="shared" si="89"/>
        <v>3</v>
      </c>
    </row>
    <row r="2846" spans="1:20" x14ac:dyDescent="0.25">
      <c r="A2846">
        <v>1369468</v>
      </c>
      <c r="B2846">
        <v>126026</v>
      </c>
      <c r="C2846">
        <v>34667</v>
      </c>
      <c r="D2846" t="s">
        <v>23</v>
      </c>
      <c r="E2846" t="s">
        <v>129</v>
      </c>
      <c r="F2846" t="s">
        <v>45</v>
      </c>
      <c r="G2846" t="s">
        <v>845</v>
      </c>
      <c r="H2846">
        <v>1</v>
      </c>
      <c r="I2846" t="s">
        <v>846</v>
      </c>
      <c r="J2846" s="1">
        <v>1.0573472222222222E-2</v>
      </c>
      <c r="K2846">
        <v>40.719386413349397</v>
      </c>
      <c r="L2846">
        <v>-74.008692501044905</v>
      </c>
      <c r="M2846">
        <v>40.734108499999998</v>
      </c>
      <c r="N2846">
        <v>-73.989609200000004</v>
      </c>
      <c r="O2846" s="5">
        <v>41927.855018981485</v>
      </c>
      <c r="R2846" s="5">
        <v>41927.917950787036</v>
      </c>
      <c r="S2846">
        <f t="shared" si="88"/>
        <v>42</v>
      </c>
      <c r="T2846">
        <f t="shared" si="89"/>
        <v>3</v>
      </c>
    </row>
    <row r="2847" spans="1:20" x14ac:dyDescent="0.25">
      <c r="A2847">
        <v>1369474</v>
      </c>
      <c r="B2847">
        <v>140737</v>
      </c>
      <c r="C2847">
        <v>147300</v>
      </c>
      <c r="D2847" t="s">
        <v>23</v>
      </c>
      <c r="E2847" t="s">
        <v>293</v>
      </c>
      <c r="F2847" t="s">
        <v>37</v>
      </c>
      <c r="K2847">
        <v>40.761836680634801</v>
      </c>
      <c r="L2847">
        <v>-73.960403720115593</v>
      </c>
      <c r="M2847">
        <v>40.764667699999997</v>
      </c>
      <c r="N2847">
        <v>-73.964293600000005</v>
      </c>
      <c r="O2847" s="5">
        <v>41927.856733854169</v>
      </c>
      <c r="P2847" s="5">
        <v>41927.879938634258</v>
      </c>
      <c r="Q2847" s="5">
        <v>41927.897881689816</v>
      </c>
      <c r="R2847" s="5">
        <v>41927.902299652778</v>
      </c>
      <c r="S2847">
        <f t="shared" si="88"/>
        <v>42</v>
      </c>
      <c r="T2847">
        <f t="shared" si="89"/>
        <v>3</v>
      </c>
    </row>
    <row r="2848" spans="1:20" x14ac:dyDescent="0.25">
      <c r="A2848">
        <v>1369554</v>
      </c>
      <c r="B2848">
        <v>4305</v>
      </c>
      <c r="C2848">
        <v>20217</v>
      </c>
      <c r="D2848" t="s">
        <v>53</v>
      </c>
      <c r="E2848" t="s">
        <v>36</v>
      </c>
      <c r="F2848" t="s">
        <v>37</v>
      </c>
      <c r="G2848" t="s">
        <v>38</v>
      </c>
      <c r="H2848">
        <v>2</v>
      </c>
      <c r="I2848" t="s">
        <v>39</v>
      </c>
      <c r="J2848" s="1">
        <v>2.1545370370370368E-3</v>
      </c>
      <c r="K2848">
        <v>40.7261096570601</v>
      </c>
      <c r="L2848">
        <v>-74.002491863200504</v>
      </c>
      <c r="M2848">
        <v>40.736266899999997</v>
      </c>
      <c r="N2848">
        <v>-73.994693299999994</v>
      </c>
      <c r="O2848" s="5">
        <v>41927.860426504631</v>
      </c>
      <c r="P2848" s="5">
        <v>41927.858845381947</v>
      </c>
      <c r="Q2848" s="5">
        <v>41927.87679771991</v>
      </c>
      <c r="R2848" s="5">
        <v>41927.887856805559</v>
      </c>
      <c r="S2848">
        <f t="shared" si="88"/>
        <v>42</v>
      </c>
      <c r="T2848">
        <f t="shared" si="89"/>
        <v>3</v>
      </c>
    </row>
    <row r="2849" spans="1:20" x14ac:dyDescent="0.25">
      <c r="A2849">
        <v>1369572</v>
      </c>
      <c r="B2849">
        <v>363094</v>
      </c>
      <c r="C2849">
        <v>164959</v>
      </c>
      <c r="D2849" t="s">
        <v>53</v>
      </c>
      <c r="E2849" t="s">
        <v>286</v>
      </c>
      <c r="F2849" t="s">
        <v>45</v>
      </c>
      <c r="G2849" t="s">
        <v>1747</v>
      </c>
      <c r="H2849">
        <v>1</v>
      </c>
      <c r="I2849" t="s">
        <v>45</v>
      </c>
      <c r="K2849">
        <v>40.760654436198898</v>
      </c>
      <c r="L2849">
        <v>-73.989582752602004</v>
      </c>
      <c r="M2849">
        <v>40.818164783770499</v>
      </c>
      <c r="N2849">
        <v>-73.942563763687104</v>
      </c>
      <c r="O2849" s="5">
        <v>41927.861871516201</v>
      </c>
      <c r="R2849" s="5">
        <v>41927.911187048609</v>
      </c>
      <c r="S2849">
        <f t="shared" si="88"/>
        <v>42</v>
      </c>
      <c r="T2849">
        <f t="shared" si="89"/>
        <v>3</v>
      </c>
    </row>
    <row r="2850" spans="1:20" x14ac:dyDescent="0.25">
      <c r="A2850">
        <v>1369623</v>
      </c>
      <c r="B2850">
        <v>106478</v>
      </c>
      <c r="C2850">
        <v>3296</v>
      </c>
      <c r="D2850" t="s">
        <v>23</v>
      </c>
      <c r="E2850" t="s">
        <v>36</v>
      </c>
      <c r="F2850" t="s">
        <v>37</v>
      </c>
      <c r="G2850" t="s">
        <v>3218</v>
      </c>
      <c r="H2850">
        <v>1</v>
      </c>
      <c r="I2850" t="s">
        <v>136</v>
      </c>
      <c r="J2850" s="1">
        <v>2.9294444444444446E-3</v>
      </c>
      <c r="K2850">
        <v>40.7261096570601</v>
      </c>
      <c r="L2850">
        <v>-74.002491863200504</v>
      </c>
      <c r="M2850">
        <v>40.724400299999999</v>
      </c>
      <c r="N2850">
        <v>-73.991197600000007</v>
      </c>
      <c r="O2850" s="5">
        <v>41927.866436493059</v>
      </c>
      <c r="P2850" s="5">
        <v>41927.878523263891</v>
      </c>
      <c r="Q2850" s="5">
        <v>41927.893334155095</v>
      </c>
      <c r="R2850" s="5">
        <v>41927.898437361109</v>
      </c>
      <c r="S2850">
        <f t="shared" si="88"/>
        <v>42</v>
      </c>
      <c r="T2850">
        <f t="shared" si="89"/>
        <v>3</v>
      </c>
    </row>
    <row r="2851" spans="1:20" x14ac:dyDescent="0.25">
      <c r="A2851">
        <v>1369655</v>
      </c>
      <c r="B2851">
        <v>327651</v>
      </c>
      <c r="C2851">
        <v>151467</v>
      </c>
      <c r="D2851" t="s">
        <v>23</v>
      </c>
      <c r="E2851" t="s">
        <v>308</v>
      </c>
      <c r="F2851" t="s">
        <v>309</v>
      </c>
      <c r="G2851" t="s">
        <v>748</v>
      </c>
      <c r="H2851">
        <v>1</v>
      </c>
      <c r="I2851" t="s">
        <v>749</v>
      </c>
      <c r="J2851" s="1">
        <v>2.7380902777777781E-3</v>
      </c>
      <c r="K2851">
        <v>40.760406969917</v>
      </c>
      <c r="L2851">
        <v>-73.994894027710004</v>
      </c>
      <c r="M2851">
        <v>40.775263720444599</v>
      </c>
      <c r="N2851">
        <v>-73.989759629425194</v>
      </c>
      <c r="O2851" s="5">
        <v>41927.868674803241</v>
      </c>
      <c r="P2851" s="5">
        <v>41927.87332283565</v>
      </c>
      <c r="Q2851" s="5">
        <v>41927.878685127318</v>
      </c>
      <c r="R2851" s="5">
        <v>41927.890363668979</v>
      </c>
      <c r="S2851">
        <f t="shared" si="88"/>
        <v>42</v>
      </c>
      <c r="T2851">
        <f t="shared" si="89"/>
        <v>3</v>
      </c>
    </row>
    <row r="2852" spans="1:20" x14ac:dyDescent="0.25">
      <c r="A2852">
        <v>1369722</v>
      </c>
      <c r="B2852">
        <v>273912</v>
      </c>
      <c r="C2852">
        <v>95942</v>
      </c>
      <c r="D2852" t="s">
        <v>53</v>
      </c>
      <c r="E2852" t="s">
        <v>258</v>
      </c>
      <c r="F2852" t="s">
        <v>20</v>
      </c>
      <c r="G2852" t="s">
        <v>2061</v>
      </c>
      <c r="H2852">
        <v>1</v>
      </c>
      <c r="I2852" t="s">
        <v>1409</v>
      </c>
      <c r="K2852">
        <v>40.724339999999998</v>
      </c>
      <c r="L2852">
        <v>-73.990960000000001</v>
      </c>
      <c r="M2852">
        <v>40.7644716</v>
      </c>
      <c r="N2852">
        <v>-73.983968399999995</v>
      </c>
      <c r="O2852" s="5">
        <v>41927.872083078706</v>
      </c>
      <c r="P2852" s="5">
        <v>41927.882546875</v>
      </c>
      <c r="Q2852" s="5">
        <v>41927.899796574071</v>
      </c>
      <c r="R2852" s="5">
        <v>41927.919976504629</v>
      </c>
      <c r="S2852">
        <f t="shared" si="88"/>
        <v>42</v>
      </c>
      <c r="T2852">
        <f t="shared" si="89"/>
        <v>3</v>
      </c>
    </row>
    <row r="2853" spans="1:20" x14ac:dyDescent="0.25">
      <c r="A2853">
        <v>1369713</v>
      </c>
      <c r="B2853">
        <v>264399</v>
      </c>
      <c r="C2853">
        <v>158623</v>
      </c>
      <c r="D2853" t="s">
        <v>23</v>
      </c>
      <c r="E2853" t="s">
        <v>586</v>
      </c>
      <c r="F2853" t="s">
        <v>342</v>
      </c>
      <c r="G2853" t="s">
        <v>789</v>
      </c>
      <c r="H2853">
        <v>1</v>
      </c>
      <c r="I2853" t="s">
        <v>790</v>
      </c>
      <c r="J2853" s="1">
        <v>2.7708796296296296E-3</v>
      </c>
      <c r="K2853">
        <v>40.732213000000002</v>
      </c>
      <c r="L2853">
        <v>-73.988072000000003</v>
      </c>
      <c r="M2853">
        <v>40.711438700000002</v>
      </c>
      <c r="N2853">
        <v>-73.984751000000003</v>
      </c>
      <c r="O2853" s="5">
        <v>41927.872799791665</v>
      </c>
      <c r="P2853" s="5">
        <v>41927.884789340278</v>
      </c>
      <c r="Q2853" s="5">
        <v>41927.889608969905</v>
      </c>
      <c r="R2853" s="5">
        <v>41927.899579131947</v>
      </c>
      <c r="S2853">
        <f t="shared" si="88"/>
        <v>42</v>
      </c>
      <c r="T2853">
        <f t="shared" si="89"/>
        <v>3</v>
      </c>
    </row>
    <row r="2854" spans="1:20" x14ac:dyDescent="0.25">
      <c r="A2854">
        <v>1369732</v>
      </c>
      <c r="B2854">
        <v>359699</v>
      </c>
      <c r="C2854">
        <v>66416</v>
      </c>
      <c r="D2854" t="s">
        <v>23</v>
      </c>
      <c r="E2854" t="s">
        <v>341</v>
      </c>
      <c r="F2854" t="s">
        <v>342</v>
      </c>
      <c r="G2854" t="s">
        <v>2488</v>
      </c>
      <c r="H2854">
        <v>1</v>
      </c>
      <c r="I2854" t="s">
        <v>376</v>
      </c>
      <c r="J2854" s="1">
        <v>2.1108912037037038E-3</v>
      </c>
      <c r="K2854">
        <v>40.734213854853898</v>
      </c>
      <c r="L2854">
        <v>-74.006202029303594</v>
      </c>
      <c r="M2854">
        <v>40.733175600000003</v>
      </c>
      <c r="N2854">
        <v>-74.006751600000001</v>
      </c>
      <c r="O2854" s="5">
        <v>41927.873061620368</v>
      </c>
      <c r="R2854" s="5">
        <v>41927.893400092595</v>
      </c>
      <c r="S2854">
        <f t="shared" si="88"/>
        <v>42</v>
      </c>
      <c r="T2854">
        <f t="shared" si="89"/>
        <v>3</v>
      </c>
    </row>
    <row r="2855" spans="1:20" x14ac:dyDescent="0.25">
      <c r="A2855">
        <v>1369759</v>
      </c>
      <c r="B2855">
        <v>338599</v>
      </c>
      <c r="C2855">
        <v>140096</v>
      </c>
      <c r="D2855" t="s">
        <v>23</v>
      </c>
      <c r="E2855" t="s">
        <v>341</v>
      </c>
      <c r="F2855" t="s">
        <v>342</v>
      </c>
      <c r="G2855" t="s">
        <v>474</v>
      </c>
      <c r="H2855">
        <v>1</v>
      </c>
      <c r="I2855" t="s">
        <v>376</v>
      </c>
      <c r="J2855" s="1">
        <v>2.3153240740740742E-3</v>
      </c>
      <c r="K2855">
        <v>40.734213854853898</v>
      </c>
      <c r="L2855">
        <v>-74.006202029303594</v>
      </c>
      <c r="M2855">
        <v>40.732428200000001</v>
      </c>
      <c r="N2855">
        <v>-74.008059399999993</v>
      </c>
      <c r="O2855" s="5">
        <v>41927.874863032404</v>
      </c>
      <c r="P2855" s="5">
        <v>41927.877590231481</v>
      </c>
      <c r="Q2855" s="5">
        <v>41927.891370949073</v>
      </c>
      <c r="R2855" s="5">
        <v>41927.895352881947</v>
      </c>
      <c r="S2855">
        <f t="shared" si="88"/>
        <v>42</v>
      </c>
      <c r="T2855">
        <f t="shared" si="89"/>
        <v>3</v>
      </c>
    </row>
    <row r="2856" spans="1:20" x14ac:dyDescent="0.25">
      <c r="A2856">
        <v>1369752</v>
      </c>
      <c r="B2856">
        <v>378717</v>
      </c>
      <c r="C2856">
        <v>19432</v>
      </c>
      <c r="D2856" t="s">
        <v>53</v>
      </c>
      <c r="E2856" t="s">
        <v>594</v>
      </c>
      <c r="J2856" s="1">
        <v>2.7432638888888888E-3</v>
      </c>
      <c r="K2856">
        <v>40.744962929984901</v>
      </c>
      <c r="L2856">
        <v>-73.982162147764996</v>
      </c>
      <c r="M2856">
        <v>40.733192899999999</v>
      </c>
      <c r="N2856">
        <v>-73.995967199999996</v>
      </c>
      <c r="O2856" s="5">
        <v>41927.874896076391</v>
      </c>
      <c r="P2856" s="5">
        <v>41927.877577141204</v>
      </c>
      <c r="Q2856" s="5">
        <v>41927.886488124997</v>
      </c>
      <c r="R2856" s="5">
        <v>41927.894067557871</v>
      </c>
      <c r="S2856">
        <f t="shared" si="88"/>
        <v>42</v>
      </c>
      <c r="T2856">
        <f t="shared" si="89"/>
        <v>3</v>
      </c>
    </row>
    <row r="2857" spans="1:20" x14ac:dyDescent="0.25">
      <c r="A2857">
        <v>1369840</v>
      </c>
      <c r="B2857">
        <v>18902</v>
      </c>
      <c r="C2857">
        <v>53095</v>
      </c>
      <c r="D2857" t="s">
        <v>23</v>
      </c>
      <c r="E2857" t="s">
        <v>730</v>
      </c>
      <c r="F2857" t="s">
        <v>91</v>
      </c>
      <c r="G2857" t="s">
        <v>3204</v>
      </c>
      <c r="H2857">
        <v>1</v>
      </c>
      <c r="I2857" t="s">
        <v>25</v>
      </c>
      <c r="J2857" s="1">
        <v>2.6965972222222222E-3</v>
      </c>
      <c r="K2857">
        <v>40.722748587419602</v>
      </c>
      <c r="L2857">
        <v>-73.996061916918705</v>
      </c>
      <c r="M2857">
        <v>40.721155000000003</v>
      </c>
      <c r="N2857">
        <v>-73.998731000000006</v>
      </c>
      <c r="O2857" s="5">
        <v>41927.879541030095</v>
      </c>
      <c r="P2857" s="5">
        <v>41927.891394756945</v>
      </c>
      <c r="Q2857" s="5">
        <v>41927.902384085646</v>
      </c>
      <c r="R2857" s="5">
        <v>41927.904754884257</v>
      </c>
      <c r="S2857">
        <f t="shared" si="88"/>
        <v>42</v>
      </c>
      <c r="T2857">
        <f t="shared" si="89"/>
        <v>3</v>
      </c>
    </row>
    <row r="2858" spans="1:20" x14ac:dyDescent="0.25">
      <c r="A2858">
        <v>1369853</v>
      </c>
      <c r="B2858">
        <v>377481</v>
      </c>
      <c r="C2858">
        <v>86938</v>
      </c>
      <c r="D2858" t="s">
        <v>53</v>
      </c>
      <c r="E2858" t="s">
        <v>126</v>
      </c>
      <c r="F2858" t="s">
        <v>91</v>
      </c>
      <c r="G2858" t="s">
        <v>2951</v>
      </c>
      <c r="H2858">
        <v>1</v>
      </c>
      <c r="I2858" t="s">
        <v>93</v>
      </c>
      <c r="J2858" s="1">
        <v>4.0173958333333338E-3</v>
      </c>
      <c r="K2858">
        <v>40.7320637605782</v>
      </c>
      <c r="L2858">
        <v>-73.996154665947003</v>
      </c>
      <c r="M2858">
        <v>40.734875299999999</v>
      </c>
      <c r="N2858">
        <v>-73.989225099999999</v>
      </c>
      <c r="O2858" s="5">
        <v>41927.881808715276</v>
      </c>
      <c r="P2858" s="5">
        <v>41927.891939050925</v>
      </c>
      <c r="Q2858" s="5">
        <v>41927.899111840277</v>
      </c>
      <c r="R2858" s="5">
        <v>41927.905472812497</v>
      </c>
      <c r="S2858">
        <f t="shared" si="88"/>
        <v>42</v>
      </c>
      <c r="T2858">
        <f t="shared" si="89"/>
        <v>3</v>
      </c>
    </row>
    <row r="2859" spans="1:20" x14ac:dyDescent="0.25">
      <c r="A2859">
        <v>1369881</v>
      </c>
      <c r="B2859">
        <v>106481</v>
      </c>
      <c r="C2859">
        <v>20217</v>
      </c>
      <c r="D2859" t="s">
        <v>53</v>
      </c>
      <c r="E2859" t="s">
        <v>1125</v>
      </c>
      <c r="F2859" t="s">
        <v>321</v>
      </c>
      <c r="G2859" t="s">
        <v>3832</v>
      </c>
      <c r="H2859">
        <v>1</v>
      </c>
      <c r="I2859" t="s">
        <v>1127</v>
      </c>
      <c r="K2859">
        <v>40.7382631261951</v>
      </c>
      <c r="L2859">
        <v>-73.987838104088993</v>
      </c>
      <c r="M2859">
        <v>40.746764400000004</v>
      </c>
      <c r="N2859">
        <v>-73.990301400000007</v>
      </c>
      <c r="O2859" s="5">
        <v>41927.882656307869</v>
      </c>
      <c r="R2859" s="5">
        <v>41927.930265983799</v>
      </c>
      <c r="S2859">
        <f t="shared" si="88"/>
        <v>42</v>
      </c>
      <c r="T2859">
        <f t="shared" si="89"/>
        <v>3</v>
      </c>
    </row>
    <row r="2860" spans="1:20" x14ac:dyDescent="0.25">
      <c r="A2860">
        <v>1369969</v>
      </c>
      <c r="B2860">
        <v>60738</v>
      </c>
      <c r="C2860">
        <v>147789</v>
      </c>
      <c r="D2860" t="s">
        <v>53</v>
      </c>
      <c r="E2860" t="s">
        <v>518</v>
      </c>
      <c r="F2860" t="s">
        <v>342</v>
      </c>
      <c r="J2860" s="1">
        <v>2.414849537037037E-3</v>
      </c>
      <c r="K2860">
        <v>40.764084531354698</v>
      </c>
      <c r="L2860">
        <v>-73.970499798529701</v>
      </c>
      <c r="M2860">
        <v>40.759495000000001</v>
      </c>
      <c r="N2860">
        <v>-73.962295999999995</v>
      </c>
      <c r="O2860" s="5">
        <v>41927.889897858797</v>
      </c>
      <c r="P2860" s="5">
        <v>41927.89651658565</v>
      </c>
      <c r="Q2860" s="5">
        <v>41927.904033993058</v>
      </c>
      <c r="R2860" s="5">
        <v>41927.911064328706</v>
      </c>
      <c r="S2860">
        <f t="shared" si="88"/>
        <v>42</v>
      </c>
      <c r="T2860">
        <f t="shared" si="89"/>
        <v>3</v>
      </c>
    </row>
    <row r="2861" spans="1:20" x14ac:dyDescent="0.25">
      <c r="A2861">
        <v>1370180</v>
      </c>
      <c r="B2861">
        <v>201536</v>
      </c>
      <c r="C2861">
        <v>59348</v>
      </c>
      <c r="D2861" t="s">
        <v>85</v>
      </c>
      <c r="E2861" t="s">
        <v>688</v>
      </c>
      <c r="G2861" t="s">
        <v>2501</v>
      </c>
      <c r="H2861">
        <v>1</v>
      </c>
      <c r="I2861" t="s">
        <v>690</v>
      </c>
      <c r="K2861">
        <v>40.728169657139198</v>
      </c>
      <c r="L2861">
        <v>-73.987912711093401</v>
      </c>
      <c r="M2861">
        <v>40.722321000000001</v>
      </c>
      <c r="N2861">
        <v>-73.991990999999999</v>
      </c>
      <c r="O2861" s="5">
        <v>41927.903241585649</v>
      </c>
      <c r="P2861" s="5">
        <v>41927.904316921296</v>
      </c>
      <c r="Q2861" s="5">
        <v>41927.923643807873</v>
      </c>
      <c r="R2861" s="5">
        <v>41927.925896076391</v>
      </c>
      <c r="S2861">
        <f t="shared" si="88"/>
        <v>42</v>
      </c>
      <c r="T2861">
        <f t="shared" si="89"/>
        <v>3</v>
      </c>
    </row>
    <row r="2862" spans="1:20" x14ac:dyDescent="0.25">
      <c r="A2862">
        <v>1370216</v>
      </c>
      <c r="B2862">
        <v>347263</v>
      </c>
      <c r="C2862">
        <v>140096</v>
      </c>
      <c r="D2862" t="s">
        <v>23</v>
      </c>
      <c r="E2862" t="s">
        <v>2266</v>
      </c>
      <c r="F2862" t="s">
        <v>122</v>
      </c>
      <c r="G2862" t="s">
        <v>2267</v>
      </c>
      <c r="H2862">
        <v>3</v>
      </c>
      <c r="I2862" t="s">
        <v>760</v>
      </c>
      <c r="J2862" s="1">
        <v>6.6687615740740743E-3</v>
      </c>
      <c r="K2862">
        <v>40.732351000000001</v>
      </c>
      <c r="L2862">
        <v>-74.003505000000004</v>
      </c>
      <c r="M2862">
        <v>40.7356342</v>
      </c>
      <c r="N2862">
        <v>-74.005076700000004</v>
      </c>
      <c r="O2862" s="5">
        <v>41927.906015104163</v>
      </c>
      <c r="P2862" s="5">
        <v>41927.908847673614</v>
      </c>
      <c r="Q2862" s="5">
        <v>41927.918979097223</v>
      </c>
      <c r="R2862" s="5">
        <v>41927.920844456021</v>
      </c>
      <c r="S2862">
        <f t="shared" si="88"/>
        <v>42</v>
      </c>
      <c r="T2862">
        <f t="shared" si="89"/>
        <v>3</v>
      </c>
    </row>
    <row r="2863" spans="1:20" x14ac:dyDescent="0.25">
      <c r="A2863">
        <v>1370431</v>
      </c>
      <c r="B2863">
        <v>58898</v>
      </c>
      <c r="C2863">
        <v>142140</v>
      </c>
      <c r="D2863" t="s">
        <v>53</v>
      </c>
      <c r="E2863" t="s">
        <v>96</v>
      </c>
      <c r="F2863" t="s">
        <v>97</v>
      </c>
      <c r="G2863" t="s">
        <v>98</v>
      </c>
      <c r="H2863">
        <v>1</v>
      </c>
      <c r="I2863" t="s">
        <v>99</v>
      </c>
      <c r="K2863">
        <v>40.723954999999997</v>
      </c>
      <c r="L2863">
        <v>-73.991828999999996</v>
      </c>
      <c r="M2863">
        <v>40.729953600000002</v>
      </c>
      <c r="N2863">
        <v>-73.986349799999999</v>
      </c>
      <c r="O2863" s="5">
        <v>41927.923768715278</v>
      </c>
      <c r="R2863" s="5">
        <v>41927.981744687502</v>
      </c>
      <c r="S2863">
        <f t="shared" si="88"/>
        <v>42</v>
      </c>
      <c r="T2863">
        <f t="shared" si="89"/>
        <v>3</v>
      </c>
    </row>
    <row r="2864" spans="1:20" x14ac:dyDescent="0.25">
      <c r="A2864">
        <v>1370431</v>
      </c>
      <c r="B2864">
        <v>58898</v>
      </c>
      <c r="C2864">
        <v>142140</v>
      </c>
      <c r="D2864" t="s">
        <v>53</v>
      </c>
      <c r="E2864" t="s">
        <v>96</v>
      </c>
      <c r="F2864" t="s">
        <v>97</v>
      </c>
      <c r="G2864" t="s">
        <v>1397</v>
      </c>
      <c r="H2864">
        <v>2</v>
      </c>
      <c r="I2864" t="s">
        <v>193</v>
      </c>
      <c r="K2864">
        <v>40.723954999999997</v>
      </c>
      <c r="L2864">
        <v>-73.991828999999996</v>
      </c>
      <c r="M2864">
        <v>40.729953600000002</v>
      </c>
      <c r="N2864">
        <v>-73.986349799999999</v>
      </c>
      <c r="O2864" s="5">
        <v>41927.923768715278</v>
      </c>
      <c r="R2864" s="5">
        <v>41927.981744687502</v>
      </c>
      <c r="S2864">
        <f t="shared" si="88"/>
        <v>42</v>
      </c>
      <c r="T2864">
        <f t="shared" si="89"/>
        <v>3</v>
      </c>
    </row>
    <row r="2865" spans="1:20" x14ac:dyDescent="0.25">
      <c r="A2865">
        <v>1370431</v>
      </c>
      <c r="B2865">
        <v>58898</v>
      </c>
      <c r="C2865">
        <v>142140</v>
      </c>
      <c r="D2865" t="s">
        <v>53</v>
      </c>
      <c r="E2865" t="s">
        <v>96</v>
      </c>
      <c r="F2865" t="s">
        <v>97</v>
      </c>
      <c r="G2865" t="s">
        <v>2673</v>
      </c>
      <c r="H2865">
        <v>1</v>
      </c>
      <c r="I2865" t="s">
        <v>370</v>
      </c>
      <c r="K2865">
        <v>40.723954999999997</v>
      </c>
      <c r="L2865">
        <v>-73.991828999999996</v>
      </c>
      <c r="M2865">
        <v>40.729953600000002</v>
      </c>
      <c r="N2865">
        <v>-73.986349799999999</v>
      </c>
      <c r="O2865" s="5">
        <v>41927.923768715278</v>
      </c>
      <c r="R2865" s="5">
        <v>41927.981744687502</v>
      </c>
      <c r="S2865">
        <f t="shared" si="88"/>
        <v>42</v>
      </c>
      <c r="T2865">
        <f t="shared" si="89"/>
        <v>3</v>
      </c>
    </row>
    <row r="2866" spans="1:20" x14ac:dyDescent="0.25">
      <c r="A2866">
        <v>1370457</v>
      </c>
      <c r="B2866">
        <v>375724</v>
      </c>
      <c r="C2866">
        <v>140096</v>
      </c>
      <c r="D2866" t="s">
        <v>23</v>
      </c>
      <c r="E2866" t="s">
        <v>69</v>
      </c>
      <c r="F2866" t="s">
        <v>70</v>
      </c>
      <c r="G2866" t="s">
        <v>486</v>
      </c>
      <c r="H2866">
        <v>4</v>
      </c>
      <c r="I2866" t="s">
        <v>487</v>
      </c>
      <c r="K2866">
        <v>40.7358928721479</v>
      </c>
      <c r="L2866">
        <v>-74.005204439163194</v>
      </c>
      <c r="M2866">
        <v>40.738932300000002</v>
      </c>
      <c r="N2866">
        <v>-74.008823399999997</v>
      </c>
      <c r="O2866" s="5">
        <v>41927.926280185187</v>
      </c>
      <c r="P2866" s="5">
        <v>41927.924654212962</v>
      </c>
      <c r="Q2866" s="5">
        <v>41927.93011947917</v>
      </c>
      <c r="R2866" s="5">
        <v>41927.934985416665</v>
      </c>
      <c r="S2866">
        <f t="shared" si="88"/>
        <v>42</v>
      </c>
      <c r="T2866">
        <f t="shared" si="89"/>
        <v>3</v>
      </c>
    </row>
    <row r="2867" spans="1:20" x14ac:dyDescent="0.25">
      <c r="A2867">
        <v>1370542</v>
      </c>
      <c r="B2867">
        <v>91817</v>
      </c>
      <c r="C2867">
        <v>93783</v>
      </c>
      <c r="D2867" t="s">
        <v>23</v>
      </c>
      <c r="E2867" t="s">
        <v>258</v>
      </c>
      <c r="F2867" t="s">
        <v>20</v>
      </c>
      <c r="G2867" t="s">
        <v>647</v>
      </c>
      <c r="H2867">
        <v>3</v>
      </c>
      <c r="I2867" t="s">
        <v>522</v>
      </c>
      <c r="K2867">
        <v>40.724339999999998</v>
      </c>
      <c r="L2867">
        <v>-73.990960000000001</v>
      </c>
      <c r="M2867">
        <v>40.740125407502703</v>
      </c>
      <c r="N2867">
        <v>-73.990611042896305</v>
      </c>
      <c r="O2867" s="5">
        <v>41927.933407604163</v>
      </c>
      <c r="P2867" s="5">
        <v>41927.933589340275</v>
      </c>
      <c r="Q2867" s="5">
        <v>41927.949790902778</v>
      </c>
      <c r="R2867" s="5">
        <v>41927.961068472221</v>
      </c>
      <c r="S2867">
        <f t="shared" si="88"/>
        <v>42</v>
      </c>
      <c r="T2867">
        <f t="shared" si="89"/>
        <v>3</v>
      </c>
    </row>
    <row r="2868" spans="1:20" x14ac:dyDescent="0.25">
      <c r="A2868">
        <v>1370574</v>
      </c>
      <c r="B2868">
        <v>139626</v>
      </c>
      <c r="C2868">
        <v>101359</v>
      </c>
      <c r="D2868" t="s">
        <v>23</v>
      </c>
      <c r="E2868" t="s">
        <v>1125</v>
      </c>
      <c r="F2868" t="s">
        <v>321</v>
      </c>
      <c r="G2868" t="s">
        <v>1285</v>
      </c>
      <c r="H2868">
        <v>2</v>
      </c>
      <c r="I2868" t="s">
        <v>1127</v>
      </c>
      <c r="K2868">
        <v>40.7382631261951</v>
      </c>
      <c r="L2868">
        <v>-73.987838104088993</v>
      </c>
      <c r="M2868">
        <v>40.741840000000003</v>
      </c>
      <c r="N2868">
        <v>-74.002786999999998</v>
      </c>
      <c r="O2868" s="5">
        <v>41927.936677488426</v>
      </c>
      <c r="P2868" s="5">
        <v>41927.938922650465</v>
      </c>
      <c r="Q2868" s="5">
        <v>41927.958729965278</v>
      </c>
      <c r="R2868" s="5">
        <v>41927.965348078702</v>
      </c>
      <c r="S2868">
        <f t="shared" si="88"/>
        <v>42</v>
      </c>
      <c r="T2868">
        <f t="shared" si="89"/>
        <v>3</v>
      </c>
    </row>
    <row r="2869" spans="1:20" x14ac:dyDescent="0.25">
      <c r="A2869">
        <v>1370602</v>
      </c>
      <c r="B2869">
        <v>69039</v>
      </c>
      <c r="C2869">
        <v>156557</v>
      </c>
      <c r="D2869" t="s">
        <v>53</v>
      </c>
      <c r="E2869" t="s">
        <v>543</v>
      </c>
      <c r="F2869" t="s">
        <v>70</v>
      </c>
      <c r="G2869" t="s">
        <v>2499</v>
      </c>
      <c r="H2869">
        <v>1</v>
      </c>
      <c r="I2869" t="s">
        <v>2500</v>
      </c>
      <c r="K2869">
        <v>40.737356168684997</v>
      </c>
      <c r="L2869">
        <v>-73.990666866302504</v>
      </c>
      <c r="M2869">
        <v>40.791241999999997</v>
      </c>
      <c r="N2869">
        <v>-73.953131999999997</v>
      </c>
      <c r="O2869" s="5">
        <v>41927.939093032408</v>
      </c>
      <c r="P2869" s="5">
        <v>41927.939456412038</v>
      </c>
      <c r="Q2869" s="5">
        <v>41927.953253622683</v>
      </c>
      <c r="R2869" s="5">
        <v>41927.969424687501</v>
      </c>
      <c r="S2869">
        <f t="shared" si="88"/>
        <v>42</v>
      </c>
      <c r="T2869">
        <f t="shared" si="89"/>
        <v>3</v>
      </c>
    </row>
    <row r="2870" spans="1:20" x14ac:dyDescent="0.25">
      <c r="A2870">
        <v>1370626</v>
      </c>
      <c r="B2870">
        <v>61675</v>
      </c>
      <c r="C2870">
        <v>165298</v>
      </c>
      <c r="D2870" t="s">
        <v>53</v>
      </c>
      <c r="E2870" t="s">
        <v>1314</v>
      </c>
      <c r="J2870" s="1">
        <v>2.7399884259259257E-3</v>
      </c>
      <c r="K2870">
        <v>40.718390614374101</v>
      </c>
      <c r="L2870">
        <v>-73.991132262652599</v>
      </c>
      <c r="M2870">
        <v>40.6910413631309</v>
      </c>
      <c r="N2870">
        <v>-73.989713876923801</v>
      </c>
      <c r="O2870" s="5">
        <v>41927.941325925924</v>
      </c>
      <c r="P2870" s="5">
        <v>41927.962077743054</v>
      </c>
      <c r="Q2870" s="5">
        <v>41927.968905613423</v>
      </c>
      <c r="R2870" s="5">
        <v>41927.979962743055</v>
      </c>
      <c r="S2870">
        <f t="shared" si="88"/>
        <v>42</v>
      </c>
      <c r="T2870">
        <f t="shared" si="89"/>
        <v>3</v>
      </c>
    </row>
    <row r="2871" spans="1:20" x14ac:dyDescent="0.25">
      <c r="A2871">
        <v>1370631</v>
      </c>
      <c r="B2871">
        <v>287104</v>
      </c>
      <c r="C2871">
        <v>140096</v>
      </c>
      <c r="D2871" t="s">
        <v>23</v>
      </c>
      <c r="E2871" t="s">
        <v>567</v>
      </c>
      <c r="F2871" t="s">
        <v>89</v>
      </c>
      <c r="K2871">
        <v>40.747183555317001</v>
      </c>
      <c r="L2871">
        <v>-73.977105871557399</v>
      </c>
      <c r="M2871">
        <v>40.748395000000002</v>
      </c>
      <c r="N2871">
        <v>-73.9798689</v>
      </c>
      <c r="O2871" s="5">
        <v>41927.942020879629</v>
      </c>
      <c r="P2871" s="5">
        <v>41927.949291226854</v>
      </c>
      <c r="Q2871" s="5">
        <v>41927.958557164355</v>
      </c>
      <c r="R2871" s="5">
        <v>41927.960912430557</v>
      </c>
      <c r="S2871">
        <f t="shared" si="88"/>
        <v>42</v>
      </c>
      <c r="T2871">
        <f t="shared" si="89"/>
        <v>3</v>
      </c>
    </row>
    <row r="2872" spans="1:20" x14ac:dyDescent="0.25">
      <c r="A2872">
        <v>1370779</v>
      </c>
      <c r="B2872">
        <v>313629</v>
      </c>
      <c r="C2872">
        <v>55567</v>
      </c>
      <c r="D2872" t="s">
        <v>23</v>
      </c>
      <c r="E2872" t="s">
        <v>688</v>
      </c>
      <c r="G2872" t="s">
        <v>1428</v>
      </c>
      <c r="H2872">
        <v>1</v>
      </c>
      <c r="I2872" t="s">
        <v>688</v>
      </c>
      <c r="K2872">
        <v>40.728169657139198</v>
      </c>
      <c r="L2872">
        <v>-73.987912711093401</v>
      </c>
      <c r="M2872">
        <v>40.724317900000003</v>
      </c>
      <c r="N2872">
        <v>-73.994949000000005</v>
      </c>
      <c r="O2872" s="5">
        <v>41927.955874988424</v>
      </c>
      <c r="P2872" s="5">
        <v>41927.968876724539</v>
      </c>
      <c r="Q2872" s="5">
        <v>41927.976056111111</v>
      </c>
      <c r="R2872" s="5">
        <v>41927.979455046298</v>
      </c>
      <c r="S2872">
        <f t="shared" si="88"/>
        <v>42</v>
      </c>
      <c r="T2872">
        <f t="shared" si="89"/>
        <v>3</v>
      </c>
    </row>
    <row r="2873" spans="1:20" x14ac:dyDescent="0.25">
      <c r="A2873">
        <v>1370809</v>
      </c>
      <c r="B2873">
        <v>156503</v>
      </c>
      <c r="C2873">
        <v>59348</v>
      </c>
      <c r="D2873" t="s">
        <v>85</v>
      </c>
      <c r="E2873" t="s">
        <v>459</v>
      </c>
      <c r="F2873" t="s">
        <v>25</v>
      </c>
      <c r="G2873" t="s">
        <v>595</v>
      </c>
      <c r="H2873">
        <v>2</v>
      </c>
      <c r="I2873" t="s">
        <v>596</v>
      </c>
      <c r="K2873">
        <v>40.733402283324402</v>
      </c>
      <c r="L2873">
        <v>-73.987510980727393</v>
      </c>
      <c r="M2873">
        <v>40.730812</v>
      </c>
      <c r="N2873">
        <v>-73.987988000000001</v>
      </c>
      <c r="O2873" s="5">
        <v>41927.960261458335</v>
      </c>
      <c r="P2873" s="5">
        <v>41927.96473146991</v>
      </c>
      <c r="Q2873" s="5">
        <v>41927.972950162039</v>
      </c>
      <c r="R2873" s="5">
        <v>41927.97545662037</v>
      </c>
      <c r="S2873">
        <f t="shared" si="88"/>
        <v>42</v>
      </c>
      <c r="T2873">
        <f t="shared" si="89"/>
        <v>3</v>
      </c>
    </row>
    <row r="2874" spans="1:20" x14ac:dyDescent="0.25">
      <c r="A2874">
        <v>1370922</v>
      </c>
      <c r="B2874">
        <v>53947</v>
      </c>
      <c r="C2874">
        <v>142140</v>
      </c>
      <c r="D2874" t="s">
        <v>53</v>
      </c>
      <c r="E2874" t="s">
        <v>688</v>
      </c>
      <c r="G2874" t="s">
        <v>1428</v>
      </c>
      <c r="H2874">
        <v>1</v>
      </c>
      <c r="I2874" t="s">
        <v>688</v>
      </c>
      <c r="K2874">
        <v>40.728169657139198</v>
      </c>
      <c r="L2874">
        <v>-73.987912711093401</v>
      </c>
      <c r="M2874">
        <v>40.735297000000003</v>
      </c>
      <c r="N2874">
        <v>-74.005668</v>
      </c>
      <c r="O2874" s="5">
        <v>41927.975552476855</v>
      </c>
      <c r="P2874" s="5">
        <v>41927.97600008102</v>
      </c>
      <c r="Q2874" s="5">
        <v>41927.993928483796</v>
      </c>
      <c r="R2874" s="5">
        <v>41928.012757291668</v>
      </c>
      <c r="S2874">
        <f t="shared" si="88"/>
        <v>42</v>
      </c>
      <c r="T2874">
        <f t="shared" si="89"/>
        <v>3</v>
      </c>
    </row>
    <row r="2875" spans="1:20" x14ac:dyDescent="0.25">
      <c r="A2875">
        <v>1371146</v>
      </c>
      <c r="B2875">
        <v>78879</v>
      </c>
      <c r="C2875">
        <v>104533</v>
      </c>
      <c r="D2875" t="s">
        <v>23</v>
      </c>
      <c r="E2875" t="s">
        <v>258</v>
      </c>
      <c r="F2875" t="s">
        <v>20</v>
      </c>
      <c r="G2875" t="s">
        <v>3371</v>
      </c>
      <c r="H2875">
        <v>1</v>
      </c>
      <c r="I2875" t="s">
        <v>228</v>
      </c>
      <c r="K2875">
        <v>40.724339999999998</v>
      </c>
      <c r="L2875">
        <v>-73.990960000000001</v>
      </c>
      <c r="M2875">
        <v>40.7221559062979</v>
      </c>
      <c r="N2875">
        <v>-73.988033859128095</v>
      </c>
      <c r="O2875" s="5">
        <v>41928.008229826388</v>
      </c>
      <c r="P2875" s="5">
        <v>41928.014548125</v>
      </c>
      <c r="Q2875" s="5">
        <v>41928.021949988426</v>
      </c>
      <c r="R2875" s="5">
        <v>41928.024512974538</v>
      </c>
      <c r="S2875">
        <f t="shared" si="88"/>
        <v>42</v>
      </c>
      <c r="T2875">
        <f t="shared" si="89"/>
        <v>4</v>
      </c>
    </row>
    <row r="2876" spans="1:20" x14ac:dyDescent="0.25">
      <c r="A2876">
        <v>1371325</v>
      </c>
      <c r="B2876">
        <v>340219</v>
      </c>
      <c r="C2876">
        <v>145425</v>
      </c>
      <c r="D2876" t="s">
        <v>610</v>
      </c>
      <c r="E2876" t="s">
        <v>459</v>
      </c>
      <c r="F2876" t="s">
        <v>25</v>
      </c>
      <c r="G2876" t="s">
        <v>3341</v>
      </c>
      <c r="H2876">
        <v>2</v>
      </c>
      <c r="I2876" t="s">
        <v>596</v>
      </c>
      <c r="K2876">
        <v>40.733402283324402</v>
      </c>
      <c r="L2876">
        <v>-73.987510980727393</v>
      </c>
      <c r="M2876">
        <v>40.733165499999998</v>
      </c>
      <c r="N2876">
        <v>-73.989710200000005</v>
      </c>
      <c r="O2876" s="5">
        <v>41928.049327754627</v>
      </c>
      <c r="P2876" s="5">
        <v>41928.056886979168</v>
      </c>
      <c r="Q2876" s="5">
        <v>41928.069635150459</v>
      </c>
      <c r="R2876" s="5">
        <v>41928.072654270836</v>
      </c>
      <c r="S2876">
        <f t="shared" si="88"/>
        <v>42</v>
      </c>
      <c r="T2876">
        <f t="shared" si="89"/>
        <v>4</v>
      </c>
    </row>
    <row r="2877" spans="1:20" x14ac:dyDescent="0.25">
      <c r="A2877">
        <v>1371397</v>
      </c>
      <c r="B2877">
        <v>349206</v>
      </c>
      <c r="C2877">
        <v>156557</v>
      </c>
      <c r="D2877" t="s">
        <v>53</v>
      </c>
      <c r="E2877" t="s">
        <v>320</v>
      </c>
      <c r="F2877" t="s">
        <v>321</v>
      </c>
      <c r="G2877" t="s">
        <v>1907</v>
      </c>
      <c r="H2877">
        <v>1</v>
      </c>
      <c r="I2877" t="s">
        <v>136</v>
      </c>
      <c r="J2877" s="1">
        <v>7.4997916666666659E-3</v>
      </c>
      <c r="K2877">
        <v>40.787613109615599</v>
      </c>
      <c r="L2877">
        <v>-73.977123089522607</v>
      </c>
      <c r="M2877">
        <v>40.782797000000002</v>
      </c>
      <c r="N2877">
        <v>-73.984307999999999</v>
      </c>
      <c r="O2877" s="5">
        <v>41928.067443217595</v>
      </c>
      <c r="P2877" s="5">
        <v>41928.072004016205</v>
      </c>
      <c r="Q2877" s="5">
        <v>41928.085088703701</v>
      </c>
      <c r="R2877" s="5">
        <v>41928.090305555554</v>
      </c>
      <c r="S2877">
        <f t="shared" si="88"/>
        <v>42</v>
      </c>
      <c r="T2877">
        <f t="shared" si="89"/>
        <v>4</v>
      </c>
    </row>
    <row r="2878" spans="1:20" x14ac:dyDescent="0.25">
      <c r="A2878">
        <v>1371397</v>
      </c>
      <c r="B2878">
        <v>349206</v>
      </c>
      <c r="C2878">
        <v>156557</v>
      </c>
      <c r="D2878" t="s">
        <v>53</v>
      </c>
      <c r="E2878" t="s">
        <v>320</v>
      </c>
      <c r="F2878" t="s">
        <v>321</v>
      </c>
      <c r="G2878" t="s">
        <v>439</v>
      </c>
      <c r="H2878">
        <v>1</v>
      </c>
      <c r="I2878" t="s">
        <v>249</v>
      </c>
      <c r="J2878" s="1">
        <v>7.4997916666666659E-3</v>
      </c>
      <c r="K2878">
        <v>40.787613109615599</v>
      </c>
      <c r="L2878">
        <v>-73.977123089522607</v>
      </c>
      <c r="M2878">
        <v>40.782797000000002</v>
      </c>
      <c r="N2878">
        <v>-73.984307999999999</v>
      </c>
      <c r="O2878" s="5">
        <v>41928.067443217595</v>
      </c>
      <c r="P2878" s="5">
        <v>41928.072004016205</v>
      </c>
      <c r="Q2878" s="5">
        <v>41928.085088703701</v>
      </c>
      <c r="R2878" s="5">
        <v>41928.090305555554</v>
      </c>
      <c r="S2878">
        <f t="shared" si="88"/>
        <v>42</v>
      </c>
      <c r="T2878">
        <f t="shared" si="89"/>
        <v>4</v>
      </c>
    </row>
    <row r="2879" spans="1:20" x14ac:dyDescent="0.25">
      <c r="A2879">
        <v>1371397</v>
      </c>
      <c r="B2879">
        <v>349206</v>
      </c>
      <c r="C2879">
        <v>156557</v>
      </c>
      <c r="D2879" t="s">
        <v>53</v>
      </c>
      <c r="E2879" t="s">
        <v>320</v>
      </c>
      <c r="F2879" t="s">
        <v>321</v>
      </c>
      <c r="G2879" t="s">
        <v>2719</v>
      </c>
      <c r="H2879">
        <v>1</v>
      </c>
      <c r="I2879" t="s">
        <v>2720</v>
      </c>
      <c r="J2879" s="1">
        <v>7.4997916666666659E-3</v>
      </c>
      <c r="K2879">
        <v>40.787613109615599</v>
      </c>
      <c r="L2879">
        <v>-73.977123089522607</v>
      </c>
      <c r="M2879">
        <v>40.782797000000002</v>
      </c>
      <c r="N2879">
        <v>-73.984307999999999</v>
      </c>
      <c r="O2879" s="5">
        <v>41928.067443217595</v>
      </c>
      <c r="P2879" s="5">
        <v>41928.072004016205</v>
      </c>
      <c r="Q2879" s="5">
        <v>41928.085088703701</v>
      </c>
      <c r="R2879" s="5">
        <v>41928.090305555554</v>
      </c>
      <c r="S2879">
        <f t="shared" si="88"/>
        <v>42</v>
      </c>
      <c r="T2879">
        <f t="shared" si="89"/>
        <v>4</v>
      </c>
    </row>
    <row r="2880" spans="1:20" x14ac:dyDescent="0.25">
      <c r="A2880">
        <v>1371865</v>
      </c>
      <c r="B2880">
        <v>317628</v>
      </c>
      <c r="C2880">
        <v>66416</v>
      </c>
      <c r="D2880" t="s">
        <v>23</v>
      </c>
      <c r="E2880" t="s">
        <v>366</v>
      </c>
      <c r="F2880" t="s">
        <v>104</v>
      </c>
      <c r="G2880" t="s">
        <v>2846</v>
      </c>
      <c r="H2880">
        <v>2</v>
      </c>
      <c r="I2880" t="s">
        <v>368</v>
      </c>
      <c r="K2880">
        <v>40.746279063314802</v>
      </c>
      <c r="L2880">
        <v>-73.997949958145199</v>
      </c>
      <c r="M2880">
        <v>40.779498408894803</v>
      </c>
      <c r="N2880">
        <v>-73.987405047004103</v>
      </c>
      <c r="O2880" s="5">
        <v>41928.399049803244</v>
      </c>
      <c r="P2880" s="5">
        <v>41928.413319537038</v>
      </c>
      <c r="Q2880" s="5">
        <v>41928.434641250002</v>
      </c>
      <c r="R2880" s="5">
        <v>41928.453995115742</v>
      </c>
      <c r="S2880">
        <f t="shared" si="88"/>
        <v>42</v>
      </c>
      <c r="T2880">
        <f t="shared" si="89"/>
        <v>4</v>
      </c>
    </row>
    <row r="2881" spans="1:20" x14ac:dyDescent="0.25">
      <c r="A2881">
        <v>1371866</v>
      </c>
      <c r="B2881">
        <v>76398</v>
      </c>
      <c r="C2881">
        <v>138061</v>
      </c>
      <c r="D2881" t="s">
        <v>53</v>
      </c>
      <c r="E2881" t="s">
        <v>1649</v>
      </c>
      <c r="K2881">
        <v>40.7721730588</v>
      </c>
      <c r="L2881">
        <v>-73.952872929861599</v>
      </c>
      <c r="M2881">
        <v>40.780330999999997</v>
      </c>
      <c r="N2881">
        <v>-73.987485399999997</v>
      </c>
      <c r="O2881" s="5">
        <v>41928.399222569446</v>
      </c>
      <c r="P2881" s="5">
        <v>41928.397798437501</v>
      </c>
      <c r="Q2881" s="5">
        <v>41928.408511701389</v>
      </c>
      <c r="R2881" s="5">
        <v>41928.425906249999</v>
      </c>
      <c r="S2881">
        <f t="shared" si="88"/>
        <v>42</v>
      </c>
      <c r="T2881">
        <f t="shared" si="89"/>
        <v>4</v>
      </c>
    </row>
    <row r="2882" spans="1:20" x14ac:dyDescent="0.25">
      <c r="A2882">
        <v>1371913</v>
      </c>
      <c r="B2882">
        <v>86449</v>
      </c>
      <c r="C2882">
        <v>49875</v>
      </c>
      <c r="D2882" t="s">
        <v>23</v>
      </c>
      <c r="E2882" t="s">
        <v>2537</v>
      </c>
      <c r="F2882" t="s">
        <v>49</v>
      </c>
      <c r="G2882" t="s">
        <v>3394</v>
      </c>
      <c r="H2882">
        <v>1</v>
      </c>
      <c r="I2882" t="s">
        <v>1851</v>
      </c>
      <c r="J2882" s="1">
        <v>3.7126504629629632E-3</v>
      </c>
      <c r="K2882">
        <v>40.742602071433602</v>
      </c>
      <c r="L2882">
        <v>-74.006689797060105</v>
      </c>
      <c r="M2882">
        <v>40.744378099999999</v>
      </c>
      <c r="N2882">
        <v>-73.990925000000004</v>
      </c>
      <c r="O2882" s="5">
        <v>41928.418639398151</v>
      </c>
      <c r="P2882" s="5">
        <v>41928.426006689813</v>
      </c>
      <c r="Q2882" s="5">
        <v>41928.432850081015</v>
      </c>
      <c r="R2882" s="5">
        <v>41928.440295046297</v>
      </c>
      <c r="S2882">
        <f t="shared" si="88"/>
        <v>42</v>
      </c>
      <c r="T2882">
        <f t="shared" si="89"/>
        <v>4</v>
      </c>
    </row>
    <row r="2883" spans="1:20" x14ac:dyDescent="0.25">
      <c r="A2883">
        <v>1371933</v>
      </c>
      <c r="B2883">
        <v>271149</v>
      </c>
      <c r="C2883">
        <v>135149</v>
      </c>
      <c r="D2883" t="s">
        <v>23</v>
      </c>
      <c r="E2883" t="s">
        <v>32</v>
      </c>
      <c r="F2883" t="s">
        <v>33</v>
      </c>
      <c r="G2883" t="s">
        <v>611</v>
      </c>
      <c r="H2883">
        <v>1</v>
      </c>
      <c r="I2883" t="s">
        <v>35</v>
      </c>
      <c r="K2883">
        <v>40.738867554505397</v>
      </c>
      <c r="L2883">
        <v>-74.002747450310295</v>
      </c>
      <c r="M2883">
        <v>40.751257287376298</v>
      </c>
      <c r="N2883">
        <v>-74.005633760312605</v>
      </c>
      <c r="O2883" s="5">
        <v>41928.426237222222</v>
      </c>
      <c r="P2883" s="5">
        <v>41928.438742500002</v>
      </c>
      <c r="Q2883" s="5">
        <v>41928.4396837963</v>
      </c>
      <c r="R2883" s="5">
        <v>41928.457020682872</v>
      </c>
      <c r="S2883">
        <f t="shared" ref="S2883:S2946" si="90">WEEKNUM(O2883,21)</f>
        <v>42</v>
      </c>
      <c r="T2883">
        <f t="shared" ref="T2883:T2946" si="91">WEEKDAY(O2883,11)</f>
        <v>4</v>
      </c>
    </row>
    <row r="2884" spans="1:20" x14ac:dyDescent="0.25">
      <c r="A2884">
        <v>1371944</v>
      </c>
      <c r="B2884">
        <v>185717</v>
      </c>
      <c r="C2884">
        <v>66416</v>
      </c>
      <c r="D2884" t="s">
        <v>23</v>
      </c>
      <c r="E2884" t="s">
        <v>354</v>
      </c>
      <c r="F2884" t="s">
        <v>108</v>
      </c>
      <c r="K2884">
        <v>40.777633930580997</v>
      </c>
      <c r="L2884">
        <v>-73.982208061128105</v>
      </c>
      <c r="M2884">
        <v>40.777262200000003</v>
      </c>
      <c r="N2884">
        <v>-73.988698499999998</v>
      </c>
      <c r="O2884" s="5">
        <v>41928.435271562499</v>
      </c>
      <c r="R2884" s="5">
        <v>41928.471504224537</v>
      </c>
      <c r="S2884">
        <f t="shared" si="90"/>
        <v>42</v>
      </c>
      <c r="T2884">
        <f t="shared" si="91"/>
        <v>4</v>
      </c>
    </row>
    <row r="2885" spans="1:20" x14ac:dyDescent="0.25">
      <c r="A2885">
        <v>1371998</v>
      </c>
      <c r="B2885">
        <v>315560</v>
      </c>
      <c r="C2885">
        <v>134189</v>
      </c>
      <c r="D2885" t="s">
        <v>53</v>
      </c>
      <c r="E2885" t="s">
        <v>1024</v>
      </c>
      <c r="F2885" t="s">
        <v>49</v>
      </c>
      <c r="J2885" s="1">
        <v>6.8481018518518517E-3</v>
      </c>
      <c r="K2885">
        <v>40.774454312920703</v>
      </c>
      <c r="L2885">
        <v>-73.954290715406401</v>
      </c>
      <c r="M2885">
        <v>40.788867000000003</v>
      </c>
      <c r="N2885">
        <v>-73.954605999999998</v>
      </c>
      <c r="O2885" s="5">
        <v>41928.452869097222</v>
      </c>
      <c r="P2885" s="5">
        <v>41928.464045763889</v>
      </c>
      <c r="Q2885" s="5">
        <v>41928.475731932871</v>
      </c>
      <c r="R2885" s="5">
        <v>41928.493545127312</v>
      </c>
      <c r="S2885">
        <f t="shared" si="90"/>
        <v>42</v>
      </c>
      <c r="T2885">
        <f t="shared" si="91"/>
        <v>4</v>
      </c>
    </row>
    <row r="2886" spans="1:20" x14ac:dyDescent="0.25">
      <c r="A2886">
        <v>1372057</v>
      </c>
      <c r="B2886">
        <v>148656</v>
      </c>
      <c r="C2886">
        <v>143085</v>
      </c>
      <c r="D2886" t="s">
        <v>53</v>
      </c>
      <c r="E2886" t="s">
        <v>3181</v>
      </c>
      <c r="K2886">
        <v>40.738154754744798</v>
      </c>
      <c r="L2886">
        <v>-73.982655715842597</v>
      </c>
      <c r="M2886">
        <v>40.732893099999998</v>
      </c>
      <c r="N2886">
        <v>-73.989766099999997</v>
      </c>
      <c r="O2886" s="5">
        <v>41928.464477349538</v>
      </c>
      <c r="P2886" s="5">
        <v>41928.473728206016</v>
      </c>
      <c r="Q2886" s="5">
        <v>41928.481251550926</v>
      </c>
      <c r="R2886" s="5">
        <v>41928.49023289352</v>
      </c>
      <c r="S2886">
        <f t="shared" si="90"/>
        <v>42</v>
      </c>
      <c r="T2886">
        <f t="shared" si="91"/>
        <v>4</v>
      </c>
    </row>
    <row r="2887" spans="1:20" x14ac:dyDescent="0.25">
      <c r="A2887">
        <v>1372070</v>
      </c>
      <c r="B2887">
        <v>351466</v>
      </c>
      <c r="C2887">
        <v>151440</v>
      </c>
      <c r="D2887" t="s">
        <v>23</v>
      </c>
      <c r="E2887" t="s">
        <v>2281</v>
      </c>
      <c r="F2887" t="s">
        <v>91</v>
      </c>
      <c r="J2887" s="1">
        <v>1.9177893518518519E-3</v>
      </c>
      <c r="K2887">
        <v>40.731176789756098</v>
      </c>
      <c r="L2887">
        <v>-74.002833528617501</v>
      </c>
      <c r="M2887">
        <v>40.739636900000001</v>
      </c>
      <c r="N2887">
        <v>-73.999628200000004</v>
      </c>
      <c r="O2887" s="5">
        <v>41928.466579328706</v>
      </c>
      <c r="P2887" s="5">
        <v>41928.472481354169</v>
      </c>
      <c r="Q2887" s="5">
        <v>41928.479373368056</v>
      </c>
      <c r="R2887" s="5">
        <v>41928.485769409723</v>
      </c>
      <c r="S2887">
        <f t="shared" si="90"/>
        <v>42</v>
      </c>
      <c r="T2887">
        <f t="shared" si="91"/>
        <v>4</v>
      </c>
    </row>
    <row r="2888" spans="1:20" x14ac:dyDescent="0.25">
      <c r="A2888">
        <v>1372094</v>
      </c>
      <c r="B2888">
        <v>134003</v>
      </c>
      <c r="C2888">
        <v>134189</v>
      </c>
      <c r="D2888" t="s">
        <v>53</v>
      </c>
      <c r="E2888" t="s">
        <v>54</v>
      </c>
      <c r="F2888" t="s">
        <v>29</v>
      </c>
      <c r="G2888" t="s">
        <v>330</v>
      </c>
      <c r="H2888">
        <v>1</v>
      </c>
      <c r="I2888" t="s">
        <v>56</v>
      </c>
      <c r="K2888">
        <v>40.780825773220101</v>
      </c>
      <c r="L2888">
        <v>-73.976483345031696</v>
      </c>
      <c r="M2888">
        <v>40.787227000000001</v>
      </c>
      <c r="N2888">
        <v>-73.968895000000003</v>
      </c>
      <c r="O2888" s="5">
        <v>41928.472054108795</v>
      </c>
      <c r="P2888" s="5">
        <v>41928.505022037039</v>
      </c>
      <c r="Q2888" s="5">
        <v>41928.516009965278</v>
      </c>
      <c r="R2888" s="5">
        <v>41928.520423252317</v>
      </c>
      <c r="S2888">
        <f t="shared" si="90"/>
        <v>42</v>
      </c>
      <c r="T2888">
        <f t="shared" si="91"/>
        <v>4</v>
      </c>
    </row>
    <row r="2889" spans="1:20" x14ac:dyDescent="0.25">
      <c r="A2889">
        <v>1372094</v>
      </c>
      <c r="B2889">
        <v>134003</v>
      </c>
      <c r="C2889">
        <v>134189</v>
      </c>
      <c r="D2889" t="s">
        <v>53</v>
      </c>
      <c r="E2889" t="s">
        <v>54</v>
      </c>
      <c r="F2889" t="s">
        <v>29</v>
      </c>
      <c r="G2889" t="s">
        <v>415</v>
      </c>
      <c r="H2889">
        <v>1</v>
      </c>
      <c r="I2889" t="s">
        <v>31</v>
      </c>
      <c r="K2889">
        <v>40.780825773220101</v>
      </c>
      <c r="L2889">
        <v>-73.976483345031696</v>
      </c>
      <c r="M2889">
        <v>40.787227000000001</v>
      </c>
      <c r="N2889">
        <v>-73.968895000000003</v>
      </c>
      <c r="O2889" s="5">
        <v>41928.472054108795</v>
      </c>
      <c r="P2889" s="5">
        <v>41928.505022037039</v>
      </c>
      <c r="Q2889" s="5">
        <v>41928.516009965278</v>
      </c>
      <c r="R2889" s="5">
        <v>41928.520423252317</v>
      </c>
      <c r="S2889">
        <f t="shared" si="90"/>
        <v>42</v>
      </c>
      <c r="T2889">
        <f t="shared" si="91"/>
        <v>4</v>
      </c>
    </row>
    <row r="2890" spans="1:20" x14ac:dyDescent="0.25">
      <c r="A2890">
        <v>1372123</v>
      </c>
      <c r="B2890">
        <v>379538</v>
      </c>
      <c r="C2890">
        <v>71148</v>
      </c>
      <c r="D2890" t="s">
        <v>23</v>
      </c>
      <c r="E2890" t="s">
        <v>226</v>
      </c>
      <c r="F2890" t="s">
        <v>91</v>
      </c>
      <c r="G2890" t="s">
        <v>2968</v>
      </c>
      <c r="H2890">
        <v>1</v>
      </c>
      <c r="I2890" t="s">
        <v>478</v>
      </c>
      <c r="J2890" s="1">
        <v>3.6510069444444446E-3</v>
      </c>
      <c r="K2890">
        <v>40.723019825000002</v>
      </c>
      <c r="L2890">
        <v>-73.995853999999994</v>
      </c>
      <c r="M2890">
        <v>40.707193199999999</v>
      </c>
      <c r="N2890">
        <v>-74.012560100000002</v>
      </c>
      <c r="O2890" s="5">
        <v>41928.474369560186</v>
      </c>
      <c r="P2890" s="5">
        <v>41928.478982916669</v>
      </c>
      <c r="Q2890" s="5">
        <v>41928.498311944444</v>
      </c>
      <c r="R2890" s="5">
        <v>41928.517183055556</v>
      </c>
      <c r="S2890">
        <f t="shared" si="90"/>
        <v>42</v>
      </c>
      <c r="T2890">
        <f t="shared" si="91"/>
        <v>4</v>
      </c>
    </row>
    <row r="2891" spans="1:20" x14ac:dyDescent="0.25">
      <c r="A2891">
        <v>1372146</v>
      </c>
      <c r="B2891">
        <v>201471</v>
      </c>
      <c r="C2891">
        <v>62487</v>
      </c>
      <c r="D2891" t="s">
        <v>53</v>
      </c>
      <c r="E2891" t="s">
        <v>96</v>
      </c>
      <c r="F2891" t="s">
        <v>97</v>
      </c>
      <c r="G2891" t="s">
        <v>942</v>
      </c>
      <c r="H2891">
        <v>1</v>
      </c>
      <c r="I2891" t="s">
        <v>943</v>
      </c>
      <c r="K2891">
        <v>40.759658999999999</v>
      </c>
      <c r="L2891">
        <v>-73.966097000000005</v>
      </c>
      <c r="M2891">
        <v>40.757893500000002</v>
      </c>
      <c r="N2891">
        <v>-73.9765017</v>
      </c>
      <c r="O2891" s="5">
        <v>41928.477846979164</v>
      </c>
      <c r="R2891" s="5">
        <v>41928.561818287038</v>
      </c>
      <c r="S2891">
        <f t="shared" si="90"/>
        <v>42</v>
      </c>
      <c r="T2891">
        <f t="shared" si="91"/>
        <v>4</v>
      </c>
    </row>
    <row r="2892" spans="1:20" x14ac:dyDescent="0.25">
      <c r="A2892">
        <v>1372162</v>
      </c>
      <c r="B2892">
        <v>91414</v>
      </c>
      <c r="C2892">
        <v>43955</v>
      </c>
      <c r="D2892" t="s">
        <v>23</v>
      </c>
      <c r="E2892" t="s">
        <v>1502</v>
      </c>
      <c r="K2892">
        <v>40.769640000000003</v>
      </c>
      <c r="L2892">
        <v>-73.960809650000002</v>
      </c>
      <c r="M2892">
        <v>40.753638899999999</v>
      </c>
      <c r="N2892">
        <v>-73.9850031</v>
      </c>
      <c r="O2892" s="5">
        <v>41928.47883054398</v>
      </c>
      <c r="P2892" s="5">
        <v>41928.485058136575</v>
      </c>
      <c r="Q2892" s="5">
        <v>41928.489401944447</v>
      </c>
      <c r="R2892" s="5">
        <v>41928.513690509259</v>
      </c>
      <c r="S2892">
        <f t="shared" si="90"/>
        <v>42</v>
      </c>
      <c r="T2892">
        <f t="shared" si="91"/>
        <v>4</v>
      </c>
    </row>
    <row r="2893" spans="1:20" x14ac:dyDescent="0.25">
      <c r="A2893">
        <v>1372378</v>
      </c>
      <c r="B2893">
        <v>304291</v>
      </c>
      <c r="C2893">
        <v>10940</v>
      </c>
      <c r="D2893" t="s">
        <v>23</v>
      </c>
      <c r="E2893" t="s">
        <v>265</v>
      </c>
      <c r="F2893" t="s">
        <v>20</v>
      </c>
      <c r="G2893" t="s">
        <v>1539</v>
      </c>
      <c r="H2893">
        <v>1</v>
      </c>
      <c r="I2893" t="s">
        <v>249</v>
      </c>
      <c r="J2893" s="1">
        <v>2.6056828703703706E-3</v>
      </c>
      <c r="K2893">
        <v>40.771961874462001</v>
      </c>
      <c r="L2893">
        <v>-73.982620239257798</v>
      </c>
      <c r="M2893">
        <v>40.750946453173</v>
      </c>
      <c r="N2893">
        <v>-73.987959236064299</v>
      </c>
      <c r="O2893" s="5">
        <v>41928.501409409721</v>
      </c>
      <c r="P2893" s="5">
        <v>41928.505847974535</v>
      </c>
      <c r="Q2893" s="5">
        <v>41928.512048518518</v>
      </c>
      <c r="R2893" s="5">
        <v>41928.528236909726</v>
      </c>
      <c r="S2893">
        <f t="shared" si="90"/>
        <v>42</v>
      </c>
      <c r="T2893">
        <f t="shared" si="91"/>
        <v>4</v>
      </c>
    </row>
    <row r="2894" spans="1:20" x14ac:dyDescent="0.25">
      <c r="A2894">
        <v>1372435</v>
      </c>
      <c r="B2894">
        <v>342515</v>
      </c>
      <c r="C2894">
        <v>144068</v>
      </c>
      <c r="D2894" t="s">
        <v>23</v>
      </c>
      <c r="E2894" t="s">
        <v>178</v>
      </c>
      <c r="F2894" t="s">
        <v>29</v>
      </c>
      <c r="G2894" t="s">
        <v>1911</v>
      </c>
      <c r="H2894">
        <v>1</v>
      </c>
      <c r="I2894" t="s">
        <v>1679</v>
      </c>
      <c r="J2894" s="1">
        <v>5.4320254629629632E-3</v>
      </c>
      <c r="K2894">
        <v>40.751680999999998</v>
      </c>
      <c r="L2894">
        <v>-73.974069</v>
      </c>
      <c r="M2894">
        <v>40.765868099999999</v>
      </c>
      <c r="N2894">
        <v>-73.963190600000004</v>
      </c>
      <c r="O2894" s="5">
        <v>41928.50575142361</v>
      </c>
      <c r="P2894" s="5">
        <v>41928.519030243056</v>
      </c>
      <c r="Q2894" s="5">
        <v>41928.525521655094</v>
      </c>
      <c r="R2894" s="5">
        <v>41928.531812847221</v>
      </c>
      <c r="S2894">
        <f t="shared" si="90"/>
        <v>42</v>
      </c>
      <c r="T2894">
        <f t="shared" si="91"/>
        <v>4</v>
      </c>
    </row>
    <row r="2895" spans="1:20" x14ac:dyDescent="0.25">
      <c r="A2895">
        <v>1372644</v>
      </c>
      <c r="B2895">
        <v>76298</v>
      </c>
      <c r="C2895">
        <v>112830</v>
      </c>
      <c r="D2895" t="s">
        <v>23</v>
      </c>
      <c r="E2895" t="s">
        <v>2300</v>
      </c>
      <c r="F2895" t="s">
        <v>70</v>
      </c>
      <c r="G2895" t="s">
        <v>1879</v>
      </c>
      <c r="H2895">
        <v>1</v>
      </c>
      <c r="I2895" t="s">
        <v>2390</v>
      </c>
      <c r="K2895">
        <v>40.730245106692003</v>
      </c>
      <c r="L2895">
        <v>-74.002225241083593</v>
      </c>
      <c r="M2895">
        <v>40.726190000000003</v>
      </c>
      <c r="N2895">
        <v>-74.005333699999994</v>
      </c>
      <c r="O2895" s="5">
        <v>41928.524574745374</v>
      </c>
      <c r="P2895" s="5">
        <v>41928.53287476852</v>
      </c>
      <c r="Q2895" s="5">
        <v>41928.54075428241</v>
      </c>
      <c r="R2895" s="5">
        <v>41928.552078831017</v>
      </c>
      <c r="S2895">
        <f t="shared" si="90"/>
        <v>42</v>
      </c>
      <c r="T2895">
        <f t="shared" si="91"/>
        <v>4</v>
      </c>
    </row>
    <row r="2896" spans="1:20" x14ac:dyDescent="0.25">
      <c r="A2896">
        <v>1372641</v>
      </c>
      <c r="B2896">
        <v>41993</v>
      </c>
      <c r="C2896">
        <v>144068</v>
      </c>
      <c r="D2896" t="s">
        <v>23</v>
      </c>
      <c r="E2896" t="s">
        <v>77</v>
      </c>
      <c r="F2896" t="s">
        <v>78</v>
      </c>
      <c r="G2896" t="s">
        <v>698</v>
      </c>
      <c r="H2896">
        <v>1</v>
      </c>
      <c r="I2896" t="s">
        <v>699</v>
      </c>
      <c r="K2896">
        <v>40.794267011081402</v>
      </c>
      <c r="L2896">
        <v>-73.972020765060506</v>
      </c>
      <c r="M2896">
        <v>40.800052000000001</v>
      </c>
      <c r="N2896">
        <v>-73.961877000000001</v>
      </c>
      <c r="O2896" s="5">
        <v>41928.525692442126</v>
      </c>
      <c r="P2896" s="5">
        <v>41928.544721273145</v>
      </c>
      <c r="Q2896" s="5">
        <v>41928.551896921294</v>
      </c>
      <c r="R2896" s="5">
        <v>41928.557633356482</v>
      </c>
      <c r="S2896">
        <f t="shared" si="90"/>
        <v>42</v>
      </c>
      <c r="T2896">
        <f t="shared" si="91"/>
        <v>4</v>
      </c>
    </row>
    <row r="2897" spans="1:20" x14ac:dyDescent="0.25">
      <c r="A2897">
        <v>1372641</v>
      </c>
      <c r="B2897">
        <v>41993</v>
      </c>
      <c r="C2897">
        <v>144068</v>
      </c>
      <c r="D2897" t="s">
        <v>23</v>
      </c>
      <c r="E2897" t="s">
        <v>77</v>
      </c>
      <c r="F2897" t="s">
        <v>78</v>
      </c>
      <c r="G2897" t="s">
        <v>1617</v>
      </c>
      <c r="H2897">
        <v>1</v>
      </c>
      <c r="I2897" t="s">
        <v>699</v>
      </c>
      <c r="K2897">
        <v>40.794267011081402</v>
      </c>
      <c r="L2897">
        <v>-73.972020765060506</v>
      </c>
      <c r="M2897">
        <v>40.800052000000001</v>
      </c>
      <c r="N2897">
        <v>-73.961877000000001</v>
      </c>
      <c r="O2897" s="5">
        <v>41928.525692442126</v>
      </c>
      <c r="P2897" s="5">
        <v>41928.544721273145</v>
      </c>
      <c r="Q2897" s="5">
        <v>41928.551896921294</v>
      </c>
      <c r="R2897" s="5">
        <v>41928.557633356482</v>
      </c>
      <c r="S2897">
        <f t="shared" si="90"/>
        <v>42</v>
      </c>
      <c r="T2897">
        <f t="shared" si="91"/>
        <v>4</v>
      </c>
    </row>
    <row r="2898" spans="1:20" x14ac:dyDescent="0.25">
      <c r="A2898">
        <v>1372691</v>
      </c>
      <c r="B2898">
        <v>150865</v>
      </c>
      <c r="C2898">
        <v>30743</v>
      </c>
      <c r="D2898" t="s">
        <v>23</v>
      </c>
      <c r="E2898" t="s">
        <v>137</v>
      </c>
      <c r="F2898" t="s">
        <v>115</v>
      </c>
      <c r="G2898" t="s">
        <v>1627</v>
      </c>
      <c r="H2898">
        <v>1</v>
      </c>
      <c r="I2898" t="s">
        <v>149</v>
      </c>
      <c r="J2898" s="1">
        <v>1.942962962962963E-3</v>
      </c>
      <c r="K2898">
        <v>40.721323186970601</v>
      </c>
      <c r="L2898">
        <v>-74.009732007980304</v>
      </c>
      <c r="M2898">
        <v>40.724877800000002</v>
      </c>
      <c r="N2898">
        <v>-74.006192400000003</v>
      </c>
      <c r="O2898" s="5">
        <v>41928.529112731485</v>
      </c>
      <c r="P2898" s="5">
        <v>41928.541876134259</v>
      </c>
      <c r="Q2898" s="5">
        <v>41928.550443287037</v>
      </c>
      <c r="R2898" s="5">
        <v>41928.55411365741</v>
      </c>
      <c r="S2898">
        <f t="shared" si="90"/>
        <v>42</v>
      </c>
      <c r="T2898">
        <f t="shared" si="91"/>
        <v>4</v>
      </c>
    </row>
    <row r="2899" spans="1:20" x14ac:dyDescent="0.25">
      <c r="A2899">
        <v>1372716</v>
      </c>
      <c r="B2899">
        <v>381192</v>
      </c>
      <c r="C2899">
        <v>151467</v>
      </c>
      <c r="D2899" t="s">
        <v>23</v>
      </c>
      <c r="E2899" t="s">
        <v>213</v>
      </c>
      <c r="J2899" s="1">
        <v>1.7443287037037039E-3</v>
      </c>
      <c r="K2899">
        <v>40.760685919359801</v>
      </c>
      <c r="L2899">
        <v>-73.983792065433704</v>
      </c>
      <c r="M2899">
        <v>40.755187999999997</v>
      </c>
      <c r="N2899">
        <v>-73.984164000000007</v>
      </c>
      <c r="O2899" s="5">
        <v>41928.531034525462</v>
      </c>
      <c r="P2899" s="5">
        <v>41928.532336099539</v>
      </c>
      <c r="Q2899" s="5">
        <v>41928.538596273145</v>
      </c>
      <c r="R2899" s="5">
        <v>41928.546092048608</v>
      </c>
      <c r="S2899">
        <f t="shared" si="90"/>
        <v>42</v>
      </c>
      <c r="T2899">
        <f t="shared" si="91"/>
        <v>4</v>
      </c>
    </row>
    <row r="2900" spans="1:20" x14ac:dyDescent="0.25">
      <c r="A2900">
        <v>1372724</v>
      </c>
      <c r="B2900">
        <v>160957</v>
      </c>
      <c r="C2900">
        <v>50862</v>
      </c>
      <c r="D2900" t="s">
        <v>23</v>
      </c>
      <c r="E2900" t="s">
        <v>290</v>
      </c>
      <c r="F2900" t="s">
        <v>45</v>
      </c>
      <c r="G2900" t="s">
        <v>603</v>
      </c>
      <c r="H2900">
        <v>2</v>
      </c>
      <c r="I2900" t="s">
        <v>604</v>
      </c>
      <c r="J2900" s="1">
        <v>3.2348032407407408E-3</v>
      </c>
      <c r="K2900">
        <v>40.784077256376399</v>
      </c>
      <c r="L2900">
        <v>-73.9776224098444</v>
      </c>
      <c r="M2900">
        <v>40.739592500000001</v>
      </c>
      <c r="N2900">
        <v>-73.992170999999999</v>
      </c>
      <c r="O2900" s="5">
        <v>41928.532278379629</v>
      </c>
      <c r="R2900" s="5">
        <v>41928.597492615743</v>
      </c>
      <c r="S2900">
        <f t="shared" si="90"/>
        <v>42</v>
      </c>
      <c r="T2900">
        <f t="shared" si="91"/>
        <v>4</v>
      </c>
    </row>
    <row r="2901" spans="1:20" x14ac:dyDescent="0.25">
      <c r="A2901">
        <v>1372722</v>
      </c>
      <c r="B2901">
        <v>47594</v>
      </c>
      <c r="C2901">
        <v>164202</v>
      </c>
      <c r="D2901" t="s">
        <v>23</v>
      </c>
      <c r="E2901" t="s">
        <v>152</v>
      </c>
      <c r="F2901" t="s">
        <v>25</v>
      </c>
      <c r="G2901" t="s">
        <v>1932</v>
      </c>
      <c r="H2901">
        <v>1</v>
      </c>
      <c r="I2901" t="s">
        <v>760</v>
      </c>
      <c r="J2901" s="1">
        <v>4.482534722222222E-3</v>
      </c>
      <c r="K2901">
        <v>40.7446662425236</v>
      </c>
      <c r="L2901">
        <v>-73.983344413366893</v>
      </c>
      <c r="M2901">
        <v>40.780774000000001</v>
      </c>
      <c r="N2901">
        <v>-73.954292100000004</v>
      </c>
      <c r="O2901" s="5">
        <v>41928.532821643515</v>
      </c>
      <c r="P2901" s="5">
        <v>41928.536868391202</v>
      </c>
      <c r="Q2901" s="5">
        <v>41928.556880358796</v>
      </c>
      <c r="R2901" s="5">
        <v>41928.579410787039</v>
      </c>
      <c r="S2901">
        <f t="shared" si="90"/>
        <v>42</v>
      </c>
      <c r="T2901">
        <f t="shared" si="91"/>
        <v>4</v>
      </c>
    </row>
    <row r="2902" spans="1:20" x14ac:dyDescent="0.25">
      <c r="A2902">
        <v>1372722</v>
      </c>
      <c r="B2902">
        <v>47594</v>
      </c>
      <c r="C2902">
        <v>164202</v>
      </c>
      <c r="D2902" t="s">
        <v>23</v>
      </c>
      <c r="E2902" t="s">
        <v>152</v>
      </c>
      <c r="F2902" t="s">
        <v>25</v>
      </c>
      <c r="G2902" t="s">
        <v>2651</v>
      </c>
      <c r="H2902">
        <v>1</v>
      </c>
      <c r="I2902" t="s">
        <v>478</v>
      </c>
      <c r="J2902" s="1">
        <v>4.482534722222222E-3</v>
      </c>
      <c r="K2902">
        <v>40.7446662425236</v>
      </c>
      <c r="L2902">
        <v>-73.983344413366893</v>
      </c>
      <c r="M2902">
        <v>40.780774000000001</v>
      </c>
      <c r="N2902">
        <v>-73.954292100000004</v>
      </c>
      <c r="O2902" s="5">
        <v>41928.532821643515</v>
      </c>
      <c r="P2902" s="5">
        <v>41928.536868391202</v>
      </c>
      <c r="Q2902" s="5">
        <v>41928.556880358796</v>
      </c>
      <c r="R2902" s="5">
        <v>41928.579410787039</v>
      </c>
      <c r="S2902">
        <f t="shared" si="90"/>
        <v>42</v>
      </c>
      <c r="T2902">
        <f t="shared" si="91"/>
        <v>4</v>
      </c>
    </row>
    <row r="2903" spans="1:20" x14ac:dyDescent="0.25">
      <c r="A2903">
        <v>1372821</v>
      </c>
      <c r="B2903">
        <v>47440</v>
      </c>
      <c r="C2903">
        <v>142491</v>
      </c>
      <c r="D2903" t="s">
        <v>23</v>
      </c>
      <c r="E2903" t="s">
        <v>28</v>
      </c>
      <c r="F2903" t="s">
        <v>29</v>
      </c>
      <c r="G2903" t="s">
        <v>146</v>
      </c>
      <c r="H2903">
        <v>1</v>
      </c>
      <c r="I2903" t="s">
        <v>147</v>
      </c>
      <c r="J2903" s="1">
        <v>3.8626041666666665E-3</v>
      </c>
      <c r="K2903">
        <v>40.728478263619799</v>
      </c>
      <c r="L2903">
        <v>-73.998391837447898</v>
      </c>
      <c r="M2903">
        <v>40.715170399999998</v>
      </c>
      <c r="N2903">
        <v>-74.011600900000005</v>
      </c>
      <c r="O2903" s="5">
        <v>41928.541330659726</v>
      </c>
      <c r="P2903" s="5">
        <v>41928.557582187503</v>
      </c>
      <c r="Q2903" s="5">
        <v>41928.562337986114</v>
      </c>
      <c r="R2903" s="5">
        <v>41928.575422175927</v>
      </c>
      <c r="S2903">
        <f t="shared" si="90"/>
        <v>42</v>
      </c>
      <c r="T2903">
        <f t="shared" si="91"/>
        <v>4</v>
      </c>
    </row>
    <row r="2904" spans="1:20" x14ac:dyDescent="0.25">
      <c r="A2904">
        <v>1372827</v>
      </c>
      <c r="B2904">
        <v>300003</v>
      </c>
      <c r="C2904">
        <v>138560</v>
      </c>
      <c r="D2904" t="s">
        <v>23</v>
      </c>
      <c r="E2904" t="s">
        <v>2876</v>
      </c>
      <c r="F2904" t="s">
        <v>91</v>
      </c>
      <c r="G2904" t="s">
        <v>2877</v>
      </c>
      <c r="H2904">
        <v>1</v>
      </c>
      <c r="I2904" t="s">
        <v>2878</v>
      </c>
      <c r="J2904" s="1">
        <v>1.2229965277777777E-2</v>
      </c>
      <c r="K2904">
        <v>40.742568194152597</v>
      </c>
      <c r="L2904">
        <v>-73.980486302507799</v>
      </c>
      <c r="M2904">
        <v>40.751810900000002</v>
      </c>
      <c r="N2904">
        <v>-74.001823799999997</v>
      </c>
      <c r="O2904" s="5">
        <v>41928.542443298611</v>
      </c>
      <c r="P2904" s="5">
        <v>41928.555080324077</v>
      </c>
      <c r="Q2904" s="5">
        <v>41928.569548819447</v>
      </c>
      <c r="R2904" s="5">
        <v>41928.580735798612</v>
      </c>
      <c r="S2904">
        <f t="shared" si="90"/>
        <v>42</v>
      </c>
      <c r="T2904">
        <f t="shared" si="91"/>
        <v>4</v>
      </c>
    </row>
    <row r="2905" spans="1:20" x14ac:dyDescent="0.25">
      <c r="A2905">
        <v>1372960</v>
      </c>
      <c r="B2905">
        <v>193278</v>
      </c>
      <c r="C2905">
        <v>122309</v>
      </c>
      <c r="D2905" t="s">
        <v>23</v>
      </c>
      <c r="E2905" t="s">
        <v>2140</v>
      </c>
      <c r="F2905" t="s">
        <v>2141</v>
      </c>
      <c r="K2905">
        <v>40.715722378666598</v>
      </c>
      <c r="L2905">
        <v>-74.011751031406007</v>
      </c>
      <c r="M2905">
        <v>40.706294166624197</v>
      </c>
      <c r="N2905">
        <v>-74.0167146663468</v>
      </c>
      <c r="O2905" s="5">
        <v>41928.549519131942</v>
      </c>
      <c r="P2905" s="5">
        <v>41928.576834039355</v>
      </c>
      <c r="Q2905" s="5">
        <v>41928.594428240744</v>
      </c>
      <c r="R2905" s="5">
        <v>41928.611614606481</v>
      </c>
      <c r="S2905">
        <f t="shared" si="90"/>
        <v>42</v>
      </c>
      <c r="T2905">
        <f t="shared" si="91"/>
        <v>4</v>
      </c>
    </row>
    <row r="2906" spans="1:20" x14ac:dyDescent="0.25">
      <c r="A2906">
        <v>1373082</v>
      </c>
      <c r="B2906">
        <v>66373</v>
      </c>
      <c r="C2906">
        <v>61900</v>
      </c>
      <c r="D2906" t="s">
        <v>23</v>
      </c>
      <c r="E2906" t="s">
        <v>675</v>
      </c>
      <c r="F2906" t="s">
        <v>321</v>
      </c>
      <c r="G2906" t="s">
        <v>1460</v>
      </c>
      <c r="H2906">
        <v>1</v>
      </c>
      <c r="I2906" t="s">
        <v>228</v>
      </c>
      <c r="K2906">
        <v>40.722705492718703</v>
      </c>
      <c r="L2906">
        <v>-73.998198509216294</v>
      </c>
      <c r="M2906">
        <v>40.722069005555497</v>
      </c>
      <c r="N2906">
        <v>-73.9967439811969</v>
      </c>
      <c r="O2906" s="5">
        <v>41928.559982002313</v>
      </c>
      <c r="R2906" s="5">
        <v>41928.577139074077</v>
      </c>
      <c r="S2906">
        <f t="shared" si="90"/>
        <v>42</v>
      </c>
      <c r="T2906">
        <f t="shared" si="91"/>
        <v>4</v>
      </c>
    </row>
    <row r="2907" spans="1:20" x14ac:dyDescent="0.25">
      <c r="A2907">
        <v>1373106</v>
      </c>
      <c r="B2907">
        <v>57943</v>
      </c>
      <c r="C2907">
        <v>81285</v>
      </c>
      <c r="D2907" t="s">
        <v>23</v>
      </c>
      <c r="E2907" t="s">
        <v>452</v>
      </c>
      <c r="F2907" t="s">
        <v>58</v>
      </c>
      <c r="K2907">
        <v>40.786503542372898</v>
      </c>
      <c r="L2907">
        <v>-73.978058596650996</v>
      </c>
      <c r="M2907">
        <v>40.788204399999998</v>
      </c>
      <c r="N2907">
        <v>-73.975600900000003</v>
      </c>
      <c r="O2907" s="5">
        <v>41928.563395127312</v>
      </c>
      <c r="P2907" s="5">
        <v>41928.562634016205</v>
      </c>
      <c r="Q2907" s="5">
        <v>41928.569808275461</v>
      </c>
      <c r="R2907" s="5">
        <v>41928.573057696762</v>
      </c>
      <c r="S2907">
        <f t="shared" si="90"/>
        <v>42</v>
      </c>
      <c r="T2907">
        <f t="shared" si="91"/>
        <v>4</v>
      </c>
    </row>
    <row r="2908" spans="1:20" x14ac:dyDescent="0.25">
      <c r="A2908">
        <v>1373164</v>
      </c>
      <c r="B2908">
        <v>294962</v>
      </c>
      <c r="C2908">
        <v>147033</v>
      </c>
      <c r="D2908" t="s">
        <v>53</v>
      </c>
      <c r="E2908" t="s">
        <v>54</v>
      </c>
      <c r="F2908" t="s">
        <v>29</v>
      </c>
      <c r="G2908" t="s">
        <v>564</v>
      </c>
      <c r="H2908">
        <v>1</v>
      </c>
      <c r="I2908" t="s">
        <v>56</v>
      </c>
      <c r="K2908">
        <v>40.7152793278103</v>
      </c>
      <c r="L2908">
        <v>-74.014860391616807</v>
      </c>
      <c r="M2908">
        <v>40.705702199999998</v>
      </c>
      <c r="N2908">
        <v>-74.0140581</v>
      </c>
      <c r="O2908" s="5">
        <v>41928.571152673612</v>
      </c>
      <c r="P2908" s="5">
        <v>41928.613206203707</v>
      </c>
      <c r="Q2908" s="5">
        <v>41928.631390381946</v>
      </c>
      <c r="R2908" s="5">
        <v>41928.639202523147</v>
      </c>
      <c r="S2908">
        <f t="shared" si="90"/>
        <v>42</v>
      </c>
      <c r="T2908">
        <f t="shared" si="91"/>
        <v>4</v>
      </c>
    </row>
    <row r="2909" spans="1:20" x14ac:dyDescent="0.25">
      <c r="A2909">
        <v>1373184</v>
      </c>
      <c r="B2909">
        <v>92440</v>
      </c>
      <c r="C2909">
        <v>134189</v>
      </c>
      <c r="D2909" t="s">
        <v>53</v>
      </c>
      <c r="E2909" t="s">
        <v>255</v>
      </c>
      <c r="F2909" t="s">
        <v>91</v>
      </c>
      <c r="G2909" t="s">
        <v>1312</v>
      </c>
      <c r="H2909">
        <v>2</v>
      </c>
      <c r="I2909" t="s">
        <v>392</v>
      </c>
      <c r="J2909" s="1">
        <v>5.2152314814814813E-3</v>
      </c>
      <c r="K2909">
        <v>40.771491247520302</v>
      </c>
      <c r="L2909">
        <v>-73.956334145089798</v>
      </c>
      <c r="M2909">
        <v>40.798418099999999</v>
      </c>
      <c r="N2909">
        <v>-73.942155799999995</v>
      </c>
      <c r="O2909" s="5">
        <v>41928.572564745373</v>
      </c>
      <c r="P2909" s="5">
        <v>41928.581989768521</v>
      </c>
      <c r="Q2909" s="5">
        <v>41928.586698888888</v>
      </c>
      <c r="R2909" s="5">
        <v>41928.604691307868</v>
      </c>
      <c r="S2909">
        <f t="shared" si="90"/>
        <v>42</v>
      </c>
      <c r="T2909">
        <f t="shared" si="91"/>
        <v>4</v>
      </c>
    </row>
    <row r="2910" spans="1:20" x14ac:dyDescent="0.25">
      <c r="A2910">
        <v>1373207</v>
      </c>
      <c r="B2910">
        <v>195714</v>
      </c>
      <c r="C2910">
        <v>157975</v>
      </c>
      <c r="D2910" t="s">
        <v>23</v>
      </c>
      <c r="E2910" t="s">
        <v>425</v>
      </c>
      <c r="F2910" t="s">
        <v>426</v>
      </c>
      <c r="G2910" t="s">
        <v>2039</v>
      </c>
      <c r="H2910">
        <v>1</v>
      </c>
      <c r="I2910" t="s">
        <v>977</v>
      </c>
      <c r="K2910">
        <v>40.744563916288797</v>
      </c>
      <c r="L2910">
        <v>-73.996630052861306</v>
      </c>
      <c r="M2910">
        <v>40.762943</v>
      </c>
      <c r="N2910">
        <v>-73.972445199999996</v>
      </c>
      <c r="O2910" s="5">
        <v>41928.576462500001</v>
      </c>
      <c r="P2910" s="5">
        <v>41928.584909108795</v>
      </c>
      <c r="Q2910" s="5">
        <v>41928.611861516205</v>
      </c>
      <c r="R2910" s="5">
        <v>41928.615124791664</v>
      </c>
      <c r="S2910">
        <f t="shared" si="90"/>
        <v>42</v>
      </c>
      <c r="T2910">
        <f t="shared" si="91"/>
        <v>4</v>
      </c>
    </row>
    <row r="2911" spans="1:20" x14ac:dyDescent="0.25">
      <c r="A2911">
        <v>1373235</v>
      </c>
      <c r="B2911">
        <v>281537</v>
      </c>
      <c r="C2911">
        <v>61900</v>
      </c>
      <c r="D2911" t="s">
        <v>23</v>
      </c>
      <c r="E2911" t="s">
        <v>680</v>
      </c>
      <c r="F2911" t="s">
        <v>70</v>
      </c>
      <c r="G2911" t="s">
        <v>3205</v>
      </c>
      <c r="H2911">
        <v>1</v>
      </c>
      <c r="I2911" t="s">
        <v>682</v>
      </c>
      <c r="K2911">
        <v>40.721735571599297</v>
      </c>
      <c r="L2911">
        <v>-73.995935664258297</v>
      </c>
      <c r="M2911">
        <v>40.723844100000001</v>
      </c>
      <c r="N2911">
        <v>-74.003326200000004</v>
      </c>
      <c r="O2911" s="5">
        <v>41928.578989224538</v>
      </c>
      <c r="P2911" s="5">
        <v>41928.577316157411</v>
      </c>
      <c r="Q2911" s="5">
        <v>41928.580327175929</v>
      </c>
      <c r="R2911" s="5">
        <v>41928.584883692129</v>
      </c>
      <c r="S2911">
        <f t="shared" si="90"/>
        <v>42</v>
      </c>
      <c r="T2911">
        <f t="shared" si="91"/>
        <v>4</v>
      </c>
    </row>
    <row r="2912" spans="1:20" x14ac:dyDescent="0.25">
      <c r="A2912">
        <v>1373274</v>
      </c>
      <c r="B2912">
        <v>121706</v>
      </c>
      <c r="C2912">
        <v>90681</v>
      </c>
      <c r="D2912" t="s">
        <v>23</v>
      </c>
      <c r="E2912" t="s">
        <v>77</v>
      </c>
      <c r="F2912" t="s">
        <v>78</v>
      </c>
      <c r="G2912" t="s">
        <v>1080</v>
      </c>
      <c r="H2912">
        <v>3</v>
      </c>
      <c r="I2912" t="s">
        <v>22</v>
      </c>
      <c r="K2912">
        <v>40.756798697850201</v>
      </c>
      <c r="L2912">
        <v>-73.987898826599107</v>
      </c>
      <c r="M2912">
        <v>40.756804000000002</v>
      </c>
      <c r="N2912">
        <v>-73.998153200000004</v>
      </c>
      <c r="O2912" s="5">
        <v>41928.583841712963</v>
      </c>
      <c r="P2912" s="5">
        <v>41928.584955729166</v>
      </c>
      <c r="Q2912" s="5">
        <v>41928.592828194443</v>
      </c>
      <c r="R2912" s="5">
        <v>41928.598919745367</v>
      </c>
      <c r="S2912">
        <f t="shared" si="90"/>
        <v>42</v>
      </c>
      <c r="T2912">
        <f t="shared" si="91"/>
        <v>4</v>
      </c>
    </row>
    <row r="2913" spans="1:20" x14ac:dyDescent="0.25">
      <c r="A2913">
        <v>1373543</v>
      </c>
      <c r="B2913">
        <v>52832</v>
      </c>
      <c r="C2913">
        <v>158791</v>
      </c>
      <c r="D2913" t="s">
        <v>53</v>
      </c>
      <c r="E2913" t="s">
        <v>586</v>
      </c>
      <c r="F2913" t="s">
        <v>342</v>
      </c>
      <c r="G2913" t="s">
        <v>927</v>
      </c>
      <c r="H2913">
        <v>1</v>
      </c>
      <c r="I2913" t="s">
        <v>866</v>
      </c>
      <c r="J2913" s="1">
        <v>5.1235416666666669E-3</v>
      </c>
      <c r="K2913">
        <v>40.732213000000002</v>
      </c>
      <c r="L2913">
        <v>-73.988072000000003</v>
      </c>
      <c r="M2913">
        <v>40.778027999999999</v>
      </c>
      <c r="N2913">
        <v>-73.953851</v>
      </c>
      <c r="O2913" s="5">
        <v>41928.60814167824</v>
      </c>
      <c r="P2913" s="5">
        <v>41928.60775328704</v>
      </c>
      <c r="Q2913" s="5">
        <v>41928.619439560185</v>
      </c>
      <c r="R2913" s="5">
        <v>41928.639784236111</v>
      </c>
      <c r="S2913">
        <f t="shared" si="90"/>
        <v>42</v>
      </c>
      <c r="T2913">
        <f t="shared" si="91"/>
        <v>4</v>
      </c>
    </row>
    <row r="2914" spans="1:20" x14ac:dyDescent="0.25">
      <c r="A2914">
        <v>1373595</v>
      </c>
      <c r="B2914">
        <v>376599</v>
      </c>
      <c r="C2914">
        <v>102837</v>
      </c>
      <c r="D2914" t="s">
        <v>53</v>
      </c>
      <c r="E2914" t="s">
        <v>336</v>
      </c>
      <c r="F2914" t="s">
        <v>37</v>
      </c>
      <c r="G2914" t="s">
        <v>1076</v>
      </c>
      <c r="H2914">
        <v>1</v>
      </c>
      <c r="I2914" t="s">
        <v>442</v>
      </c>
      <c r="J2914" s="1">
        <v>6.7497337962962971E-3</v>
      </c>
      <c r="K2914">
        <v>40.762857763598497</v>
      </c>
      <c r="L2914">
        <v>-73.9716190014841</v>
      </c>
      <c r="M2914">
        <v>40.765755499999997</v>
      </c>
      <c r="N2914">
        <v>-73.977073700000005</v>
      </c>
      <c r="O2914" s="5">
        <v>41928.61182302083</v>
      </c>
      <c r="P2914" s="5">
        <v>41928.614091828706</v>
      </c>
      <c r="Q2914" s="5">
        <v>41928.665347708331</v>
      </c>
      <c r="R2914" s="5">
        <v>41928.669225682868</v>
      </c>
      <c r="S2914">
        <f t="shared" si="90"/>
        <v>42</v>
      </c>
      <c r="T2914">
        <f t="shared" si="91"/>
        <v>4</v>
      </c>
    </row>
    <row r="2915" spans="1:20" x14ac:dyDescent="0.25">
      <c r="A2915">
        <v>1373703</v>
      </c>
      <c r="B2915">
        <v>56017</v>
      </c>
      <c r="C2915">
        <v>30743</v>
      </c>
      <c r="D2915" t="s">
        <v>23</v>
      </c>
      <c r="E2915" t="s">
        <v>856</v>
      </c>
      <c r="F2915" t="s">
        <v>115</v>
      </c>
      <c r="J2915" s="1">
        <v>1.3863611111111111E-2</v>
      </c>
      <c r="K2915">
        <v>40.737282906043497</v>
      </c>
      <c r="L2915">
        <v>-73.990908445307397</v>
      </c>
      <c r="M2915">
        <v>40.735765499999999</v>
      </c>
      <c r="N2915">
        <v>-74.005214100000003</v>
      </c>
      <c r="O2915" s="5">
        <v>41928.620214247683</v>
      </c>
      <c r="P2915" s="5">
        <v>41928.620134629629</v>
      </c>
      <c r="Q2915" s="5">
        <v>41928.6349619213</v>
      </c>
      <c r="R2915" s="5">
        <v>41928.641307638885</v>
      </c>
      <c r="S2915">
        <f t="shared" si="90"/>
        <v>42</v>
      </c>
      <c r="T2915">
        <f t="shared" si="91"/>
        <v>4</v>
      </c>
    </row>
    <row r="2916" spans="1:20" x14ac:dyDescent="0.25">
      <c r="A2916">
        <v>1373741</v>
      </c>
      <c r="B2916">
        <v>378482</v>
      </c>
      <c r="C2916">
        <v>158227</v>
      </c>
      <c r="D2916" t="s">
        <v>23</v>
      </c>
      <c r="E2916" t="s">
        <v>3345</v>
      </c>
      <c r="F2916" t="s">
        <v>91</v>
      </c>
      <c r="G2916" t="s">
        <v>3346</v>
      </c>
      <c r="H2916">
        <v>1</v>
      </c>
      <c r="I2916" t="s">
        <v>3347</v>
      </c>
      <c r="J2916" s="1">
        <v>1.2579641203703702E-2</v>
      </c>
      <c r="K2916">
        <v>40.738163442021403</v>
      </c>
      <c r="L2916">
        <v>-73.983952760793002</v>
      </c>
      <c r="M2916">
        <v>40.732915900000002</v>
      </c>
      <c r="N2916">
        <v>-73.9877015</v>
      </c>
      <c r="O2916" s="5">
        <v>41928.623770474536</v>
      </c>
      <c r="P2916" s="5">
        <v>41928.626742002314</v>
      </c>
      <c r="Q2916" s="5">
        <v>41928.640869143521</v>
      </c>
      <c r="R2916" s="5">
        <v>41928.646865381947</v>
      </c>
      <c r="S2916">
        <f t="shared" si="90"/>
        <v>42</v>
      </c>
      <c r="T2916">
        <f t="shared" si="91"/>
        <v>4</v>
      </c>
    </row>
    <row r="2917" spans="1:20" x14ac:dyDescent="0.25">
      <c r="A2917">
        <v>1373813</v>
      </c>
      <c r="B2917">
        <v>105619</v>
      </c>
      <c r="C2917">
        <v>20962</v>
      </c>
      <c r="D2917" t="s">
        <v>85</v>
      </c>
      <c r="E2917" t="s">
        <v>355</v>
      </c>
      <c r="F2917" t="s">
        <v>91</v>
      </c>
      <c r="G2917" t="s">
        <v>1144</v>
      </c>
      <c r="H2917">
        <v>1</v>
      </c>
      <c r="I2917" t="s">
        <v>1145</v>
      </c>
      <c r="J2917" s="1">
        <v>4.2786921296296297E-3</v>
      </c>
      <c r="K2917">
        <v>40.776083193932998</v>
      </c>
      <c r="L2917">
        <v>-73.962171576462296</v>
      </c>
      <c r="M2917">
        <v>40.776527999999999</v>
      </c>
      <c r="N2917">
        <v>-73.989100500000006</v>
      </c>
      <c r="O2917" s="5">
        <v>41928.630951678242</v>
      </c>
      <c r="P2917" s="5">
        <v>41928.631393495372</v>
      </c>
      <c r="Q2917" s="5">
        <v>41928.661010798613</v>
      </c>
      <c r="R2917" s="5">
        <v>41928.676759374997</v>
      </c>
      <c r="S2917">
        <f t="shared" si="90"/>
        <v>42</v>
      </c>
      <c r="T2917">
        <f t="shared" si="91"/>
        <v>4</v>
      </c>
    </row>
    <row r="2918" spans="1:20" x14ac:dyDescent="0.25">
      <c r="A2918">
        <v>1373851</v>
      </c>
      <c r="B2918">
        <v>186394</v>
      </c>
      <c r="C2918">
        <v>30743</v>
      </c>
      <c r="D2918" t="s">
        <v>23</v>
      </c>
      <c r="E2918" t="s">
        <v>438</v>
      </c>
      <c r="J2918" s="1">
        <v>5.6418518518518528E-3</v>
      </c>
      <c r="K2918">
        <v>40.733041718123602</v>
      </c>
      <c r="L2918">
        <v>-73.9980130838223</v>
      </c>
      <c r="M2918">
        <v>40.726649999999999</v>
      </c>
      <c r="N2918">
        <v>-73.991113999999996</v>
      </c>
      <c r="O2918" s="5">
        <v>41928.635411481482</v>
      </c>
      <c r="P2918" s="5">
        <v>41928.64375221065</v>
      </c>
      <c r="Q2918" s="5">
        <v>41928.647794780096</v>
      </c>
      <c r="R2918" s="5">
        <v>41928.652978206017</v>
      </c>
      <c r="S2918">
        <f t="shared" si="90"/>
        <v>42</v>
      </c>
      <c r="T2918">
        <f t="shared" si="91"/>
        <v>4</v>
      </c>
    </row>
    <row r="2919" spans="1:20" x14ac:dyDescent="0.25">
      <c r="A2919">
        <v>1373863</v>
      </c>
      <c r="B2919">
        <v>41638</v>
      </c>
      <c r="C2919">
        <v>49875</v>
      </c>
      <c r="D2919" t="s">
        <v>23</v>
      </c>
      <c r="E2919" t="s">
        <v>258</v>
      </c>
      <c r="F2919" t="s">
        <v>20</v>
      </c>
      <c r="G2919" t="s">
        <v>785</v>
      </c>
      <c r="H2919">
        <v>1</v>
      </c>
      <c r="I2919" t="s">
        <v>522</v>
      </c>
      <c r="K2919">
        <v>40.724339999999998</v>
      </c>
      <c r="L2919">
        <v>-73.990960000000001</v>
      </c>
      <c r="M2919">
        <v>40.775196000000001</v>
      </c>
      <c r="N2919">
        <v>-73.983440000000002</v>
      </c>
      <c r="O2919" s="5">
        <v>41928.636872407405</v>
      </c>
      <c r="P2919" s="5">
        <v>41928.640252546298</v>
      </c>
      <c r="Q2919" s="5">
        <v>41928.65075453704</v>
      </c>
      <c r="R2919" s="5">
        <v>41928.671332905091</v>
      </c>
      <c r="S2919">
        <f t="shared" si="90"/>
        <v>42</v>
      </c>
      <c r="T2919">
        <f t="shared" si="91"/>
        <v>4</v>
      </c>
    </row>
    <row r="2920" spans="1:20" x14ac:dyDescent="0.25">
      <c r="A2920">
        <v>1373863</v>
      </c>
      <c r="B2920">
        <v>41638</v>
      </c>
      <c r="C2920">
        <v>49875</v>
      </c>
      <c r="D2920" t="s">
        <v>23</v>
      </c>
      <c r="E2920" t="s">
        <v>258</v>
      </c>
      <c r="F2920" t="s">
        <v>20</v>
      </c>
      <c r="G2920" t="s">
        <v>521</v>
      </c>
      <c r="H2920">
        <v>3</v>
      </c>
      <c r="I2920" t="s">
        <v>522</v>
      </c>
      <c r="K2920">
        <v>40.724339999999998</v>
      </c>
      <c r="L2920">
        <v>-73.990960000000001</v>
      </c>
      <c r="M2920">
        <v>40.775196000000001</v>
      </c>
      <c r="N2920">
        <v>-73.983440000000002</v>
      </c>
      <c r="O2920" s="5">
        <v>41928.636872407405</v>
      </c>
      <c r="P2920" s="5">
        <v>41928.640252546298</v>
      </c>
      <c r="Q2920" s="5">
        <v>41928.65075453704</v>
      </c>
      <c r="R2920" s="5">
        <v>41928.671332905091</v>
      </c>
      <c r="S2920">
        <f t="shared" si="90"/>
        <v>42</v>
      </c>
      <c r="T2920">
        <f t="shared" si="91"/>
        <v>4</v>
      </c>
    </row>
    <row r="2921" spans="1:20" x14ac:dyDescent="0.25">
      <c r="A2921">
        <v>1373922</v>
      </c>
      <c r="B2921">
        <v>308517</v>
      </c>
      <c r="C2921">
        <v>28765</v>
      </c>
      <c r="D2921" t="s">
        <v>23</v>
      </c>
      <c r="E2921" t="s">
        <v>464</v>
      </c>
      <c r="F2921" t="s">
        <v>465</v>
      </c>
      <c r="G2921" t="s">
        <v>2145</v>
      </c>
      <c r="H2921">
        <v>2</v>
      </c>
      <c r="I2921" t="s">
        <v>1347</v>
      </c>
      <c r="K2921">
        <v>40.735676762018002</v>
      </c>
      <c r="L2921">
        <v>-73.993829528068602</v>
      </c>
      <c r="M2921">
        <v>40.716349845789999</v>
      </c>
      <c r="N2921">
        <v>-73.987577296862298</v>
      </c>
      <c r="O2921" s="5">
        <v>41928.642844722221</v>
      </c>
      <c r="P2921" s="5">
        <v>41928.646161516204</v>
      </c>
      <c r="Q2921" s="5">
        <v>41928.658698854168</v>
      </c>
      <c r="R2921" s="5">
        <v>41928.66987784722</v>
      </c>
      <c r="S2921">
        <f t="shared" si="90"/>
        <v>42</v>
      </c>
      <c r="T2921">
        <f t="shared" si="91"/>
        <v>4</v>
      </c>
    </row>
    <row r="2922" spans="1:20" x14ac:dyDescent="0.25">
      <c r="A2922">
        <v>1373977</v>
      </c>
      <c r="B2922">
        <v>64248</v>
      </c>
      <c r="C2922">
        <v>66004</v>
      </c>
      <c r="D2922" t="s">
        <v>23</v>
      </c>
      <c r="E2922" t="s">
        <v>2140</v>
      </c>
      <c r="F2922" t="s">
        <v>2141</v>
      </c>
      <c r="K2922">
        <v>40.739974001722501</v>
      </c>
      <c r="L2922">
        <v>-73.994759215015804</v>
      </c>
      <c r="M2922">
        <v>40.7444883</v>
      </c>
      <c r="N2922">
        <v>-73.994946499999998</v>
      </c>
      <c r="O2922" s="5">
        <v>41928.648981076389</v>
      </c>
      <c r="P2922" s="5">
        <v>41928.651515173609</v>
      </c>
      <c r="Q2922" s="5">
        <v>41928.674664988423</v>
      </c>
      <c r="R2922" s="5">
        <v>41928.678002326385</v>
      </c>
      <c r="S2922">
        <f t="shared" si="90"/>
        <v>42</v>
      </c>
      <c r="T2922">
        <f t="shared" si="91"/>
        <v>4</v>
      </c>
    </row>
    <row r="2923" spans="1:20" x14ac:dyDescent="0.25">
      <c r="A2923">
        <v>1374035</v>
      </c>
      <c r="B2923">
        <v>83461</v>
      </c>
      <c r="C2923">
        <v>122309</v>
      </c>
      <c r="D2923" t="s">
        <v>23</v>
      </c>
      <c r="E2923" t="s">
        <v>180</v>
      </c>
      <c r="F2923" t="s">
        <v>97</v>
      </c>
      <c r="G2923" t="s">
        <v>1925</v>
      </c>
      <c r="H2923">
        <v>1</v>
      </c>
      <c r="I2923" t="s">
        <v>22</v>
      </c>
      <c r="K2923">
        <v>40.74174</v>
      </c>
      <c r="L2923">
        <v>-73.993650000000002</v>
      </c>
      <c r="M2923">
        <v>40.758831800000003</v>
      </c>
      <c r="N2923">
        <v>-73.983849599999999</v>
      </c>
      <c r="O2923" s="5">
        <v>41928.656717407408</v>
      </c>
      <c r="P2923" s="5">
        <v>41928.662599502313</v>
      </c>
      <c r="Q2923" s="5">
        <v>41928.715730243057</v>
      </c>
      <c r="R2923" s="5">
        <v>41928.725971979169</v>
      </c>
      <c r="S2923">
        <f t="shared" si="90"/>
        <v>42</v>
      </c>
      <c r="T2923">
        <f t="shared" si="91"/>
        <v>4</v>
      </c>
    </row>
    <row r="2924" spans="1:20" x14ac:dyDescent="0.25">
      <c r="A2924">
        <v>1374035</v>
      </c>
      <c r="B2924">
        <v>83461</v>
      </c>
      <c r="C2924">
        <v>122309</v>
      </c>
      <c r="D2924" t="s">
        <v>23</v>
      </c>
      <c r="E2924" t="s">
        <v>180</v>
      </c>
      <c r="F2924" t="s">
        <v>97</v>
      </c>
      <c r="G2924" t="s">
        <v>2663</v>
      </c>
      <c r="H2924">
        <v>1</v>
      </c>
      <c r="I2924" t="s">
        <v>1426</v>
      </c>
      <c r="K2924">
        <v>40.74174</v>
      </c>
      <c r="L2924">
        <v>-73.993650000000002</v>
      </c>
      <c r="M2924">
        <v>40.758831800000003</v>
      </c>
      <c r="N2924">
        <v>-73.983849599999999</v>
      </c>
      <c r="O2924" s="5">
        <v>41928.656717407408</v>
      </c>
      <c r="P2924" s="5">
        <v>41928.662599502313</v>
      </c>
      <c r="Q2924" s="5">
        <v>41928.715730243057</v>
      </c>
      <c r="R2924" s="5">
        <v>41928.725971979169</v>
      </c>
      <c r="S2924">
        <f t="shared" si="90"/>
        <v>42</v>
      </c>
      <c r="T2924">
        <f t="shared" si="91"/>
        <v>4</v>
      </c>
    </row>
    <row r="2925" spans="1:20" x14ac:dyDescent="0.25">
      <c r="A2925">
        <v>1374056</v>
      </c>
      <c r="B2925">
        <v>40010</v>
      </c>
      <c r="C2925">
        <v>98751</v>
      </c>
      <c r="D2925" t="s">
        <v>23</v>
      </c>
      <c r="E2925" t="s">
        <v>2577</v>
      </c>
      <c r="K2925">
        <v>40.742005149125802</v>
      </c>
      <c r="L2925">
        <v>-74.004819057491503</v>
      </c>
      <c r="M2925">
        <v>40.739345999999998</v>
      </c>
      <c r="N2925">
        <v>-74.002626000000006</v>
      </c>
      <c r="O2925" s="5">
        <v>41928.659655185184</v>
      </c>
      <c r="P2925" s="5">
        <v>41928.673084652779</v>
      </c>
      <c r="Q2925" s="5">
        <v>41928.711327384262</v>
      </c>
      <c r="R2925" s="5">
        <v>41928.715265960651</v>
      </c>
      <c r="S2925">
        <f t="shared" si="90"/>
        <v>42</v>
      </c>
      <c r="T2925">
        <f t="shared" si="91"/>
        <v>4</v>
      </c>
    </row>
    <row r="2926" spans="1:20" x14ac:dyDescent="0.25">
      <c r="A2926">
        <v>1374119</v>
      </c>
      <c r="B2926">
        <v>154013</v>
      </c>
      <c r="C2926">
        <v>147033</v>
      </c>
      <c r="D2926" t="s">
        <v>53</v>
      </c>
      <c r="E2926" t="s">
        <v>2140</v>
      </c>
      <c r="F2926" t="s">
        <v>2141</v>
      </c>
      <c r="K2926">
        <v>40.772839534318202</v>
      </c>
      <c r="L2926">
        <v>-73.982248235311701</v>
      </c>
      <c r="M2926">
        <v>40.774619489469501</v>
      </c>
      <c r="N2926">
        <v>-73.990837027533104</v>
      </c>
      <c r="O2926" s="5">
        <v>41928.665948125003</v>
      </c>
      <c r="P2926" s="5">
        <v>41928.700531435185</v>
      </c>
      <c r="Q2926" s="5">
        <v>41928.718158530093</v>
      </c>
      <c r="R2926" s="5">
        <v>41928.727844884263</v>
      </c>
      <c r="S2926">
        <f t="shared" si="90"/>
        <v>42</v>
      </c>
      <c r="T2926">
        <f t="shared" si="91"/>
        <v>4</v>
      </c>
    </row>
    <row r="2927" spans="1:20" x14ac:dyDescent="0.25">
      <c r="A2927">
        <v>1374227</v>
      </c>
      <c r="B2927">
        <v>334681</v>
      </c>
      <c r="C2927">
        <v>140096</v>
      </c>
      <c r="D2927" t="s">
        <v>23</v>
      </c>
      <c r="E2927" t="s">
        <v>243</v>
      </c>
      <c r="F2927" t="s">
        <v>70</v>
      </c>
      <c r="G2927" t="s">
        <v>2781</v>
      </c>
      <c r="H2927">
        <v>1</v>
      </c>
      <c r="I2927" t="s">
        <v>2782</v>
      </c>
      <c r="K2927">
        <v>40.714047313412998</v>
      </c>
      <c r="L2927">
        <v>-73.954921066761003</v>
      </c>
      <c r="M2927">
        <v>40.706028500000002</v>
      </c>
      <c r="N2927">
        <v>-73.950479200000004</v>
      </c>
      <c r="O2927" s="5">
        <v>41928.678095543983</v>
      </c>
      <c r="P2927" s="5">
        <v>41928.681233009258</v>
      </c>
      <c r="Q2927" s="5">
        <v>41928.693794629631</v>
      </c>
      <c r="R2927" s="5">
        <v>41928.699927754627</v>
      </c>
      <c r="S2927">
        <f t="shared" si="90"/>
        <v>42</v>
      </c>
      <c r="T2927">
        <f t="shared" si="91"/>
        <v>4</v>
      </c>
    </row>
    <row r="2928" spans="1:20" x14ac:dyDescent="0.25">
      <c r="A2928">
        <v>1374289</v>
      </c>
      <c r="B2928">
        <v>186454</v>
      </c>
      <c r="C2928">
        <v>81285</v>
      </c>
      <c r="D2928" t="s">
        <v>23</v>
      </c>
      <c r="E2928" t="s">
        <v>54</v>
      </c>
      <c r="F2928" t="s">
        <v>29</v>
      </c>
      <c r="G2928" t="s">
        <v>756</v>
      </c>
      <c r="H2928">
        <v>1</v>
      </c>
      <c r="I2928" t="s">
        <v>56</v>
      </c>
      <c r="K2928">
        <v>40.780825773220101</v>
      </c>
      <c r="L2928">
        <v>-73.976483345031696</v>
      </c>
      <c r="M2928">
        <v>40.765640832873203</v>
      </c>
      <c r="N2928">
        <v>-73.971787332112498</v>
      </c>
      <c r="O2928" s="5">
        <v>41928.687108819446</v>
      </c>
      <c r="R2928" s="5">
        <v>41928.706213900463</v>
      </c>
      <c r="S2928">
        <f t="shared" si="90"/>
        <v>42</v>
      </c>
      <c r="T2928">
        <f t="shared" si="91"/>
        <v>4</v>
      </c>
    </row>
    <row r="2929" spans="1:20" x14ac:dyDescent="0.25">
      <c r="A2929">
        <v>1374320</v>
      </c>
      <c r="B2929">
        <v>97079</v>
      </c>
      <c r="C2929">
        <v>66004</v>
      </c>
      <c r="D2929" t="s">
        <v>23</v>
      </c>
      <c r="E2929" t="s">
        <v>1175</v>
      </c>
      <c r="F2929" t="s">
        <v>37</v>
      </c>
      <c r="G2929" t="s">
        <v>1176</v>
      </c>
      <c r="H2929">
        <v>1</v>
      </c>
      <c r="I2929" t="s">
        <v>797</v>
      </c>
      <c r="J2929" s="1">
        <v>3.6868287037037039E-3</v>
      </c>
      <c r="K2929">
        <v>40.763165884696399</v>
      </c>
      <c r="L2929">
        <v>-73.977019781707995</v>
      </c>
      <c r="M2929">
        <v>40.764602734309499</v>
      </c>
      <c r="N2929">
        <v>-73.980104808524004</v>
      </c>
      <c r="O2929" s="5">
        <v>41928.689976076392</v>
      </c>
      <c r="P2929" s="5">
        <v>41928.693881840278</v>
      </c>
      <c r="Q2929" s="5">
        <v>41928.720818958333</v>
      </c>
      <c r="R2929" s="5">
        <v>41928.725785787035</v>
      </c>
      <c r="S2929">
        <f t="shared" si="90"/>
        <v>42</v>
      </c>
      <c r="T2929">
        <f t="shared" si="91"/>
        <v>4</v>
      </c>
    </row>
    <row r="2930" spans="1:20" x14ac:dyDescent="0.25">
      <c r="A2930">
        <v>1374323</v>
      </c>
      <c r="B2930">
        <v>121971</v>
      </c>
      <c r="C2930">
        <v>166631</v>
      </c>
      <c r="D2930" t="s">
        <v>53</v>
      </c>
      <c r="E2930" t="s">
        <v>2411</v>
      </c>
      <c r="K2930">
        <v>40.786050000000003</v>
      </c>
      <c r="L2930">
        <v>-73.972549999999998</v>
      </c>
      <c r="M2930">
        <v>40.788695699999998</v>
      </c>
      <c r="N2930">
        <v>-73.970987199999996</v>
      </c>
      <c r="O2930" s="5">
        <v>41928.691666157407</v>
      </c>
      <c r="P2930" s="5">
        <v>41928.695353761577</v>
      </c>
      <c r="Q2930" s="5">
        <v>41928.708576898149</v>
      </c>
      <c r="R2930" s="5">
        <v>41928.71413896991</v>
      </c>
      <c r="S2930">
        <f t="shared" si="90"/>
        <v>42</v>
      </c>
      <c r="T2930">
        <f t="shared" si="91"/>
        <v>4</v>
      </c>
    </row>
    <row r="2931" spans="1:20" x14ac:dyDescent="0.25">
      <c r="A2931">
        <v>1374366</v>
      </c>
      <c r="B2931">
        <v>370657</v>
      </c>
      <c r="C2931">
        <v>32580</v>
      </c>
      <c r="D2931" t="s">
        <v>23</v>
      </c>
      <c r="E2931" t="s">
        <v>1106</v>
      </c>
      <c r="F2931" t="s">
        <v>49</v>
      </c>
      <c r="K2931">
        <v>40.7400387954075</v>
      </c>
      <c r="L2931">
        <v>-73.985989093780503</v>
      </c>
      <c r="M2931">
        <v>40.745254899999999</v>
      </c>
      <c r="N2931">
        <v>-73.9901591</v>
      </c>
      <c r="O2931" s="5">
        <v>41928.699080370374</v>
      </c>
      <c r="P2931" s="5">
        <v>41928.699411354166</v>
      </c>
      <c r="Q2931" s="5">
        <v>41928.706937766205</v>
      </c>
      <c r="R2931" s="5">
        <v>41928.713662106478</v>
      </c>
      <c r="S2931">
        <f t="shared" si="90"/>
        <v>42</v>
      </c>
      <c r="T2931">
        <f t="shared" si="91"/>
        <v>4</v>
      </c>
    </row>
    <row r="2932" spans="1:20" x14ac:dyDescent="0.25">
      <c r="A2932">
        <v>1374370</v>
      </c>
      <c r="B2932">
        <v>377260</v>
      </c>
      <c r="C2932">
        <v>148770</v>
      </c>
      <c r="D2932" t="s">
        <v>23</v>
      </c>
      <c r="E2932" t="s">
        <v>137</v>
      </c>
      <c r="F2932" t="s">
        <v>115</v>
      </c>
      <c r="G2932" t="s">
        <v>2055</v>
      </c>
      <c r="H2932">
        <v>1</v>
      </c>
      <c r="I2932" t="s">
        <v>31</v>
      </c>
      <c r="J2932" s="1">
        <v>6.8132986111111111E-3</v>
      </c>
      <c r="K2932">
        <v>40.721323186970601</v>
      </c>
      <c r="L2932">
        <v>-74.009732007980304</v>
      </c>
      <c r="M2932">
        <v>40.723676400000002</v>
      </c>
      <c r="N2932">
        <v>-74.010723499999997</v>
      </c>
      <c r="O2932" s="5">
        <v>41928.699523703704</v>
      </c>
      <c r="P2932" s="5">
        <v>41928.705002893519</v>
      </c>
      <c r="Q2932" s="5">
        <v>41928.711698182873</v>
      </c>
      <c r="R2932" s="5">
        <v>41928.714435729169</v>
      </c>
      <c r="S2932">
        <f t="shared" si="90"/>
        <v>42</v>
      </c>
      <c r="T2932">
        <f t="shared" si="91"/>
        <v>4</v>
      </c>
    </row>
    <row r="2933" spans="1:20" x14ac:dyDescent="0.25">
      <c r="A2933">
        <v>1374563</v>
      </c>
      <c r="B2933">
        <v>313288</v>
      </c>
      <c r="C2933">
        <v>158791</v>
      </c>
      <c r="D2933" t="s">
        <v>53</v>
      </c>
      <c r="E2933" t="s">
        <v>1175</v>
      </c>
      <c r="F2933" t="s">
        <v>37</v>
      </c>
      <c r="G2933" t="s">
        <v>1528</v>
      </c>
      <c r="H2933">
        <v>4</v>
      </c>
      <c r="I2933" t="s">
        <v>1529</v>
      </c>
      <c r="J2933" s="1">
        <v>3.748900462962963E-3</v>
      </c>
      <c r="K2933">
        <v>40.763165884696399</v>
      </c>
      <c r="L2933">
        <v>-73.977019781707995</v>
      </c>
      <c r="M2933">
        <v>40.788867000000003</v>
      </c>
      <c r="N2933">
        <v>-73.954605999999998</v>
      </c>
      <c r="O2933" s="5">
        <v>41928.728002326388</v>
      </c>
      <c r="P2933" s="5">
        <v>41928.745695671299</v>
      </c>
      <c r="Q2933" s="5">
        <v>41928.756013900464</v>
      </c>
      <c r="R2933" s="5">
        <v>41928.768755752317</v>
      </c>
      <c r="S2933">
        <f t="shared" si="90"/>
        <v>42</v>
      </c>
      <c r="T2933">
        <f t="shared" si="91"/>
        <v>4</v>
      </c>
    </row>
    <row r="2934" spans="1:20" x14ac:dyDescent="0.25">
      <c r="A2934">
        <v>1374563</v>
      </c>
      <c r="B2934">
        <v>313288</v>
      </c>
      <c r="C2934">
        <v>158791</v>
      </c>
      <c r="D2934" t="s">
        <v>53</v>
      </c>
      <c r="E2934" t="s">
        <v>1175</v>
      </c>
      <c r="F2934" t="s">
        <v>37</v>
      </c>
      <c r="G2934" t="s">
        <v>2492</v>
      </c>
      <c r="H2934">
        <v>1</v>
      </c>
      <c r="I2934" t="s">
        <v>1529</v>
      </c>
      <c r="J2934" s="1">
        <v>3.748900462962963E-3</v>
      </c>
      <c r="K2934">
        <v>40.763165884696399</v>
      </c>
      <c r="L2934">
        <v>-73.977019781707995</v>
      </c>
      <c r="M2934">
        <v>40.788867000000003</v>
      </c>
      <c r="N2934">
        <v>-73.954605999999998</v>
      </c>
      <c r="O2934" s="5">
        <v>41928.728002326388</v>
      </c>
      <c r="P2934" s="5">
        <v>41928.745695671299</v>
      </c>
      <c r="Q2934" s="5">
        <v>41928.756013900464</v>
      </c>
      <c r="R2934" s="5">
        <v>41928.768755752317</v>
      </c>
      <c r="S2934">
        <f t="shared" si="90"/>
        <v>42</v>
      </c>
      <c r="T2934">
        <f t="shared" si="91"/>
        <v>4</v>
      </c>
    </row>
    <row r="2935" spans="1:20" x14ac:dyDescent="0.25">
      <c r="A2935">
        <v>1374576</v>
      </c>
      <c r="B2935">
        <v>85091</v>
      </c>
      <c r="C2935">
        <v>151467</v>
      </c>
      <c r="D2935" t="s">
        <v>23</v>
      </c>
      <c r="E2935" t="s">
        <v>255</v>
      </c>
      <c r="F2935" t="s">
        <v>91</v>
      </c>
      <c r="G2935" t="s">
        <v>1738</v>
      </c>
      <c r="H2935">
        <v>1</v>
      </c>
      <c r="I2935" t="s">
        <v>289</v>
      </c>
      <c r="J2935" s="1">
        <v>8.380555555555556E-3</v>
      </c>
      <c r="K2935">
        <v>40.771491247520302</v>
      </c>
      <c r="L2935">
        <v>-73.956334145089798</v>
      </c>
      <c r="M2935">
        <v>40.779800000000002</v>
      </c>
      <c r="N2935">
        <v>-73.957060999999996</v>
      </c>
      <c r="O2935" s="5">
        <v>41928.73168060185</v>
      </c>
      <c r="P2935" s="5">
        <v>41928.739719884259</v>
      </c>
      <c r="Q2935" s="5">
        <v>41928.747393217593</v>
      </c>
      <c r="R2935" s="5">
        <v>41928.754637013888</v>
      </c>
      <c r="S2935">
        <f t="shared" si="90"/>
        <v>42</v>
      </c>
      <c r="T2935">
        <f t="shared" si="91"/>
        <v>4</v>
      </c>
    </row>
    <row r="2936" spans="1:20" x14ac:dyDescent="0.25">
      <c r="A2936">
        <v>1374647</v>
      </c>
      <c r="B2936">
        <v>251817</v>
      </c>
      <c r="C2936">
        <v>140096</v>
      </c>
      <c r="D2936" t="s">
        <v>23</v>
      </c>
      <c r="E2936" t="s">
        <v>452</v>
      </c>
      <c r="F2936" t="s">
        <v>58</v>
      </c>
      <c r="K2936">
        <v>40.706790904086503</v>
      </c>
      <c r="L2936">
        <v>-74.006701273933501</v>
      </c>
      <c r="M2936">
        <v>40.7065445</v>
      </c>
      <c r="N2936">
        <v>-74.010869200000002</v>
      </c>
      <c r="O2936" s="5">
        <v>41928.740417800924</v>
      </c>
      <c r="P2936" s="5">
        <v>41928.744493136575</v>
      </c>
      <c r="Q2936" s="5">
        <v>41928.752719097225</v>
      </c>
      <c r="R2936" s="5">
        <v>41928.759670891202</v>
      </c>
      <c r="S2936">
        <f t="shared" si="90"/>
        <v>42</v>
      </c>
      <c r="T2936">
        <f t="shared" si="91"/>
        <v>4</v>
      </c>
    </row>
    <row r="2937" spans="1:20" x14ac:dyDescent="0.25">
      <c r="A2937">
        <v>1374721</v>
      </c>
      <c r="B2937">
        <v>64112</v>
      </c>
      <c r="C2937">
        <v>163828</v>
      </c>
      <c r="D2937" t="s">
        <v>314</v>
      </c>
      <c r="E2937" t="s">
        <v>1537</v>
      </c>
      <c r="F2937" t="s">
        <v>817</v>
      </c>
      <c r="G2937" t="s">
        <v>2427</v>
      </c>
      <c r="H2937">
        <v>1</v>
      </c>
      <c r="I2937" t="s">
        <v>912</v>
      </c>
      <c r="K2937">
        <v>40.774952999999996</v>
      </c>
      <c r="L2937">
        <v>-73.953899000000007</v>
      </c>
      <c r="M2937">
        <v>40.771746999999998</v>
      </c>
      <c r="N2937">
        <v>-73.959524999999999</v>
      </c>
      <c r="O2937" s="5">
        <v>41928.748764236108</v>
      </c>
      <c r="P2937" s="5">
        <v>41928.74889923611</v>
      </c>
      <c r="Q2937" s="5">
        <v>41928.757117233799</v>
      </c>
      <c r="R2937" s="5">
        <v>41928.760334664352</v>
      </c>
      <c r="S2937">
        <f t="shared" si="90"/>
        <v>42</v>
      </c>
      <c r="T2937">
        <f t="shared" si="91"/>
        <v>4</v>
      </c>
    </row>
    <row r="2938" spans="1:20" x14ac:dyDescent="0.25">
      <c r="A2938">
        <v>1374721</v>
      </c>
      <c r="B2938">
        <v>64112</v>
      </c>
      <c r="C2938">
        <v>163828</v>
      </c>
      <c r="D2938" t="s">
        <v>314</v>
      </c>
      <c r="E2938" t="s">
        <v>1537</v>
      </c>
      <c r="F2938" t="s">
        <v>817</v>
      </c>
      <c r="G2938" t="s">
        <v>1538</v>
      </c>
      <c r="H2938">
        <v>1</v>
      </c>
      <c r="I2938" t="s">
        <v>872</v>
      </c>
      <c r="K2938">
        <v>40.774952999999996</v>
      </c>
      <c r="L2938">
        <v>-73.953899000000007</v>
      </c>
      <c r="M2938">
        <v>40.771746999999998</v>
      </c>
      <c r="N2938">
        <v>-73.959524999999999</v>
      </c>
      <c r="O2938" s="5">
        <v>41928.748764236108</v>
      </c>
      <c r="P2938" s="5">
        <v>41928.74889923611</v>
      </c>
      <c r="Q2938" s="5">
        <v>41928.757117233799</v>
      </c>
      <c r="R2938" s="5">
        <v>41928.760334664352</v>
      </c>
      <c r="S2938">
        <f t="shared" si="90"/>
        <v>42</v>
      </c>
      <c r="T2938">
        <f t="shared" si="91"/>
        <v>4</v>
      </c>
    </row>
    <row r="2939" spans="1:20" x14ac:dyDescent="0.25">
      <c r="A2939">
        <v>1374730</v>
      </c>
      <c r="B2939">
        <v>141783</v>
      </c>
      <c r="C2939">
        <v>165585</v>
      </c>
      <c r="D2939" t="s">
        <v>23</v>
      </c>
      <c r="E2939" t="s">
        <v>1287</v>
      </c>
      <c r="K2939">
        <v>40.755898798282601</v>
      </c>
      <c r="L2939">
        <v>-73.979212191199593</v>
      </c>
      <c r="M2939">
        <v>40.760556999999999</v>
      </c>
      <c r="N2939">
        <v>-73.972887999999998</v>
      </c>
      <c r="O2939" s="5">
        <v>41928.750873611112</v>
      </c>
      <c r="P2939" s="5">
        <v>41928.756909421296</v>
      </c>
      <c r="Q2939" s="5">
        <v>41928.766327592595</v>
      </c>
      <c r="R2939" s="5">
        <v>41928.769987210646</v>
      </c>
      <c r="S2939">
        <f t="shared" si="90"/>
        <v>42</v>
      </c>
      <c r="T2939">
        <f t="shared" si="91"/>
        <v>4</v>
      </c>
    </row>
    <row r="2940" spans="1:20" x14ac:dyDescent="0.25">
      <c r="A2940">
        <v>1374743</v>
      </c>
      <c r="B2940">
        <v>62580</v>
      </c>
      <c r="C2940">
        <v>8625</v>
      </c>
      <c r="D2940" t="s">
        <v>23</v>
      </c>
      <c r="E2940" t="s">
        <v>1334</v>
      </c>
      <c r="K2940">
        <v>40.764904999999999</v>
      </c>
      <c r="L2940">
        <v>-73.987924000000007</v>
      </c>
      <c r="M2940">
        <v>40.775942999999998</v>
      </c>
      <c r="N2940">
        <v>-73.976399000000001</v>
      </c>
      <c r="O2940" s="5">
        <v>41928.751854479167</v>
      </c>
      <c r="P2940" s="5">
        <v>41928.7574790625</v>
      </c>
      <c r="Q2940" s="5">
        <v>41928.76572935185</v>
      </c>
      <c r="R2940" s="5">
        <v>41928.772426643518</v>
      </c>
      <c r="S2940">
        <f t="shared" si="90"/>
        <v>42</v>
      </c>
      <c r="T2940">
        <f t="shared" si="91"/>
        <v>4</v>
      </c>
    </row>
    <row r="2941" spans="1:20" x14ac:dyDescent="0.25">
      <c r="A2941">
        <v>1374803</v>
      </c>
      <c r="B2941">
        <v>60052</v>
      </c>
      <c r="C2941">
        <v>161162</v>
      </c>
      <c r="D2941" t="s">
        <v>23</v>
      </c>
      <c r="E2941" t="s">
        <v>443</v>
      </c>
      <c r="F2941" t="s">
        <v>342</v>
      </c>
      <c r="G2941" t="s">
        <v>1737</v>
      </c>
      <c r="H2941">
        <v>1</v>
      </c>
      <c r="I2941" t="s">
        <v>344</v>
      </c>
      <c r="J2941" s="1">
        <v>1.0625266203703703E-2</v>
      </c>
      <c r="K2941">
        <v>40.782116700000003</v>
      </c>
      <c r="L2941">
        <v>-73.980739099999994</v>
      </c>
      <c r="M2941">
        <v>40.759070999999999</v>
      </c>
      <c r="N2941">
        <v>-73.975954000000002</v>
      </c>
      <c r="O2941" s="5">
        <v>41928.760218993055</v>
      </c>
      <c r="P2941" s="5">
        <v>41928.760562407406</v>
      </c>
      <c r="Q2941" s="5">
        <v>41928.79309107639</v>
      </c>
      <c r="R2941" s="5">
        <v>41928.806497997684</v>
      </c>
      <c r="S2941">
        <f t="shared" si="90"/>
        <v>42</v>
      </c>
      <c r="T2941">
        <f t="shared" si="91"/>
        <v>4</v>
      </c>
    </row>
    <row r="2942" spans="1:20" x14ac:dyDescent="0.25">
      <c r="A2942">
        <v>1374803</v>
      </c>
      <c r="B2942">
        <v>60052</v>
      </c>
      <c r="C2942">
        <v>161162</v>
      </c>
      <c r="D2942" t="s">
        <v>23</v>
      </c>
      <c r="E2942" t="s">
        <v>443</v>
      </c>
      <c r="F2942" t="s">
        <v>342</v>
      </c>
      <c r="G2942" t="s">
        <v>1173</v>
      </c>
      <c r="H2942">
        <v>2</v>
      </c>
      <c r="I2942" t="s">
        <v>413</v>
      </c>
      <c r="J2942" s="1">
        <v>1.0625266203703703E-2</v>
      </c>
      <c r="K2942">
        <v>40.782116700000003</v>
      </c>
      <c r="L2942">
        <v>-73.980739099999994</v>
      </c>
      <c r="M2942">
        <v>40.759070999999999</v>
      </c>
      <c r="N2942">
        <v>-73.975954000000002</v>
      </c>
      <c r="O2942" s="5">
        <v>41928.760218993055</v>
      </c>
      <c r="P2942" s="5">
        <v>41928.760562407406</v>
      </c>
      <c r="Q2942" s="5">
        <v>41928.79309107639</v>
      </c>
      <c r="R2942" s="5">
        <v>41928.806497997684</v>
      </c>
      <c r="S2942">
        <f t="shared" si="90"/>
        <v>42</v>
      </c>
      <c r="T2942">
        <f t="shared" si="91"/>
        <v>4</v>
      </c>
    </row>
    <row r="2943" spans="1:20" x14ac:dyDescent="0.25">
      <c r="A2943">
        <v>1374803</v>
      </c>
      <c r="B2943">
        <v>60052</v>
      </c>
      <c r="C2943">
        <v>161162</v>
      </c>
      <c r="D2943" t="s">
        <v>23</v>
      </c>
      <c r="E2943" t="s">
        <v>443</v>
      </c>
      <c r="F2943" t="s">
        <v>342</v>
      </c>
      <c r="G2943" t="s">
        <v>412</v>
      </c>
      <c r="H2943">
        <v>2</v>
      </c>
      <c r="I2943" t="s">
        <v>413</v>
      </c>
      <c r="J2943" s="1">
        <v>1.0625266203703703E-2</v>
      </c>
      <c r="K2943">
        <v>40.782116700000003</v>
      </c>
      <c r="L2943">
        <v>-73.980739099999994</v>
      </c>
      <c r="M2943">
        <v>40.759070999999999</v>
      </c>
      <c r="N2943">
        <v>-73.975954000000002</v>
      </c>
      <c r="O2943" s="5">
        <v>41928.760218993055</v>
      </c>
      <c r="P2943" s="5">
        <v>41928.760562407406</v>
      </c>
      <c r="Q2943" s="5">
        <v>41928.79309107639</v>
      </c>
      <c r="R2943" s="5">
        <v>41928.806497997684</v>
      </c>
      <c r="S2943">
        <f t="shared" si="90"/>
        <v>42</v>
      </c>
      <c r="T2943">
        <f t="shared" si="91"/>
        <v>4</v>
      </c>
    </row>
    <row r="2944" spans="1:20" x14ac:dyDescent="0.25">
      <c r="A2944">
        <v>1374803</v>
      </c>
      <c r="B2944">
        <v>60052</v>
      </c>
      <c r="C2944">
        <v>161162</v>
      </c>
      <c r="D2944" t="s">
        <v>23</v>
      </c>
      <c r="E2944" t="s">
        <v>443</v>
      </c>
      <c r="F2944" t="s">
        <v>342</v>
      </c>
      <c r="G2944" t="s">
        <v>939</v>
      </c>
      <c r="H2944">
        <v>1</v>
      </c>
      <c r="I2944" t="s">
        <v>348</v>
      </c>
      <c r="J2944" s="1">
        <v>1.0625266203703703E-2</v>
      </c>
      <c r="K2944">
        <v>40.782116700000003</v>
      </c>
      <c r="L2944">
        <v>-73.980739099999994</v>
      </c>
      <c r="M2944">
        <v>40.759070999999999</v>
      </c>
      <c r="N2944">
        <v>-73.975954000000002</v>
      </c>
      <c r="O2944" s="5">
        <v>41928.760218993055</v>
      </c>
      <c r="P2944" s="5">
        <v>41928.760562407406</v>
      </c>
      <c r="Q2944" s="5">
        <v>41928.79309107639</v>
      </c>
      <c r="R2944" s="5">
        <v>41928.806497997684</v>
      </c>
      <c r="S2944">
        <f t="shared" si="90"/>
        <v>42</v>
      </c>
      <c r="T2944">
        <f t="shared" si="91"/>
        <v>4</v>
      </c>
    </row>
    <row r="2945" spans="1:20" x14ac:dyDescent="0.25">
      <c r="A2945">
        <v>1374810</v>
      </c>
      <c r="B2945">
        <v>251817</v>
      </c>
      <c r="C2945">
        <v>140096</v>
      </c>
      <c r="D2945" t="s">
        <v>23</v>
      </c>
      <c r="E2945" t="s">
        <v>88</v>
      </c>
      <c r="F2945" t="s">
        <v>89</v>
      </c>
      <c r="K2945">
        <v>40.7045543456018</v>
      </c>
      <c r="L2945">
        <v>-74.007081985473604</v>
      </c>
      <c r="M2945">
        <v>40.7065445</v>
      </c>
      <c r="N2945">
        <v>-74.010869200000002</v>
      </c>
      <c r="O2945" s="5">
        <v>41928.761216423612</v>
      </c>
      <c r="P2945" s="5">
        <v>41928.765663587961</v>
      </c>
      <c r="Q2945" s="5">
        <v>41928.771799571761</v>
      </c>
      <c r="R2945" s="5">
        <v>41928.776423761577</v>
      </c>
      <c r="S2945">
        <f t="shared" si="90"/>
        <v>42</v>
      </c>
      <c r="T2945">
        <f t="shared" si="91"/>
        <v>4</v>
      </c>
    </row>
    <row r="2946" spans="1:20" x14ac:dyDescent="0.25">
      <c r="A2946">
        <v>1374830</v>
      </c>
      <c r="B2946">
        <v>58201</v>
      </c>
      <c r="C2946">
        <v>20962</v>
      </c>
      <c r="D2946" t="s">
        <v>85</v>
      </c>
      <c r="E2946" t="s">
        <v>558</v>
      </c>
      <c r="F2946" t="s">
        <v>63</v>
      </c>
      <c r="G2946" t="s">
        <v>2509</v>
      </c>
      <c r="H2946">
        <v>1</v>
      </c>
      <c r="I2946" t="s">
        <v>1325</v>
      </c>
      <c r="J2946" s="1">
        <v>6.2072685185185182E-3</v>
      </c>
      <c r="K2946">
        <v>40.818082099999998</v>
      </c>
      <c r="L2946">
        <v>-73.960937299999998</v>
      </c>
      <c r="M2946">
        <v>40.772258999999998</v>
      </c>
      <c r="N2946">
        <v>-73.953333000000001</v>
      </c>
      <c r="O2946" s="5">
        <v>41928.76312758102</v>
      </c>
      <c r="P2946" s="5">
        <v>41928.77073246528</v>
      </c>
      <c r="Q2946" s="5">
        <v>41928.79078988426</v>
      </c>
      <c r="R2946" s="5">
        <v>41928.810071817126</v>
      </c>
      <c r="S2946">
        <f t="shared" si="90"/>
        <v>42</v>
      </c>
      <c r="T2946">
        <f t="shared" si="91"/>
        <v>4</v>
      </c>
    </row>
    <row r="2947" spans="1:20" x14ac:dyDescent="0.25">
      <c r="A2947">
        <v>1374826</v>
      </c>
      <c r="B2947">
        <v>381811</v>
      </c>
      <c r="C2947">
        <v>125504</v>
      </c>
      <c r="D2947" t="s">
        <v>23</v>
      </c>
      <c r="E2947" t="s">
        <v>137</v>
      </c>
      <c r="F2947" t="s">
        <v>115</v>
      </c>
      <c r="G2947" t="s">
        <v>678</v>
      </c>
      <c r="H2947">
        <v>1</v>
      </c>
      <c r="I2947" t="s">
        <v>31</v>
      </c>
      <c r="K2947">
        <v>40.745078589413303</v>
      </c>
      <c r="L2947">
        <v>-73.988821506500202</v>
      </c>
      <c r="M2947">
        <v>40.745897900000003</v>
      </c>
      <c r="N2947">
        <v>-74.0032669</v>
      </c>
      <c r="O2947" s="5">
        <v>41928.763555983795</v>
      </c>
      <c r="P2947" s="5">
        <v>41928.767147812498</v>
      </c>
      <c r="Q2947" s="5">
        <v>41928.777828344908</v>
      </c>
      <c r="R2947" s="5">
        <v>41928.784263622685</v>
      </c>
      <c r="S2947">
        <f t="shared" ref="S2947:S3010" si="92">WEEKNUM(O2947,21)</f>
        <v>42</v>
      </c>
      <c r="T2947">
        <f t="shared" ref="T2947:T3010" si="93">WEEKDAY(O2947,11)</f>
        <v>4</v>
      </c>
    </row>
    <row r="2948" spans="1:20" x14ac:dyDescent="0.25">
      <c r="A2948">
        <v>1374846</v>
      </c>
      <c r="B2948">
        <v>76908</v>
      </c>
      <c r="C2948">
        <v>28765</v>
      </c>
      <c r="D2948" t="s">
        <v>23</v>
      </c>
      <c r="E2948" t="s">
        <v>491</v>
      </c>
      <c r="G2948" t="s">
        <v>1350</v>
      </c>
      <c r="H2948">
        <v>2</v>
      </c>
      <c r="I2948" t="s">
        <v>664</v>
      </c>
      <c r="K2948">
        <v>40.729110403548901</v>
      </c>
      <c r="L2948">
        <v>-73.984245455566395</v>
      </c>
      <c r="M2948">
        <v>40.776781999999997</v>
      </c>
      <c r="N2948">
        <v>-73.976144000000005</v>
      </c>
      <c r="O2948" s="5">
        <v>41928.765616481483</v>
      </c>
      <c r="P2948" s="5">
        <v>41928.766693993057</v>
      </c>
      <c r="Q2948" s="5">
        <v>41928.799404687503</v>
      </c>
      <c r="R2948" s="5">
        <v>41928.825979247682</v>
      </c>
      <c r="S2948">
        <f t="shared" si="92"/>
        <v>42</v>
      </c>
      <c r="T2948">
        <f t="shared" si="93"/>
        <v>4</v>
      </c>
    </row>
    <row r="2949" spans="1:20" x14ac:dyDescent="0.25">
      <c r="A2949">
        <v>1374913</v>
      </c>
      <c r="B2949">
        <v>94766</v>
      </c>
      <c r="C2949">
        <v>57496</v>
      </c>
      <c r="D2949" t="s">
        <v>23</v>
      </c>
      <c r="E2949" t="s">
        <v>129</v>
      </c>
      <c r="F2949" t="s">
        <v>45</v>
      </c>
      <c r="G2949" t="s">
        <v>941</v>
      </c>
      <c r="H2949">
        <v>1</v>
      </c>
      <c r="I2949" t="s">
        <v>131</v>
      </c>
      <c r="J2949" s="1">
        <v>6.3030902777777773E-3</v>
      </c>
      <c r="K2949">
        <v>40.719386413349397</v>
      </c>
      <c r="L2949">
        <v>-74.008692501044905</v>
      </c>
      <c r="M2949">
        <v>40.709040899999998</v>
      </c>
      <c r="N2949">
        <v>-74.013316700000004</v>
      </c>
      <c r="O2949" s="5">
        <v>41928.771703124999</v>
      </c>
      <c r="P2949" s="5">
        <v>41928.788269571756</v>
      </c>
      <c r="Q2949" s="5">
        <v>41928.796147962959</v>
      </c>
      <c r="R2949" s="5">
        <v>41928.80635298611</v>
      </c>
      <c r="S2949">
        <f t="shared" si="92"/>
        <v>42</v>
      </c>
      <c r="T2949">
        <f t="shared" si="93"/>
        <v>4</v>
      </c>
    </row>
    <row r="2950" spans="1:20" x14ac:dyDescent="0.25">
      <c r="A2950">
        <v>1374943</v>
      </c>
      <c r="B2950">
        <v>72726</v>
      </c>
      <c r="C2950">
        <v>129698</v>
      </c>
      <c r="D2950" t="s">
        <v>53</v>
      </c>
      <c r="E2950" t="s">
        <v>2013</v>
      </c>
      <c r="G2950" t="s">
        <v>2014</v>
      </c>
      <c r="H2950">
        <v>1</v>
      </c>
      <c r="I2950" t="s">
        <v>2015</v>
      </c>
      <c r="J2950" s="1">
        <v>2.7420023148148147E-3</v>
      </c>
      <c r="K2950">
        <v>40.716351777790997</v>
      </c>
      <c r="L2950">
        <v>-74.013065094146796</v>
      </c>
      <c r="M2950">
        <v>40.724692833000503</v>
      </c>
      <c r="N2950">
        <v>-74.00844759556</v>
      </c>
      <c r="O2950" s="5">
        <v>41928.77414212963</v>
      </c>
      <c r="P2950" s="5">
        <v>41928.790800891205</v>
      </c>
      <c r="Q2950" s="5">
        <v>41928.796931481484</v>
      </c>
      <c r="R2950" s="5">
        <v>41928.802022037038</v>
      </c>
      <c r="S2950">
        <f t="shared" si="92"/>
        <v>42</v>
      </c>
      <c r="T2950">
        <f t="shared" si="93"/>
        <v>4</v>
      </c>
    </row>
    <row r="2951" spans="1:20" x14ac:dyDescent="0.25">
      <c r="A2951">
        <v>1374944</v>
      </c>
      <c r="B2951">
        <v>142081</v>
      </c>
      <c r="C2951">
        <v>88804</v>
      </c>
      <c r="D2951" t="s">
        <v>23</v>
      </c>
      <c r="E2951" t="s">
        <v>1156</v>
      </c>
      <c r="K2951">
        <v>40.735102771011903</v>
      </c>
      <c r="L2951">
        <v>-73.998368882704</v>
      </c>
      <c r="M2951">
        <v>40.723311000000002</v>
      </c>
      <c r="N2951">
        <v>-74.0024789</v>
      </c>
      <c r="O2951" s="5">
        <v>41928.774292719907</v>
      </c>
      <c r="P2951" s="5">
        <v>41928.77686622685</v>
      </c>
      <c r="Q2951" s="5">
        <v>41928.788896712962</v>
      </c>
      <c r="R2951" s="5">
        <v>41928.794807800929</v>
      </c>
      <c r="S2951">
        <f t="shared" si="92"/>
        <v>42</v>
      </c>
      <c r="T2951">
        <f t="shared" si="93"/>
        <v>4</v>
      </c>
    </row>
    <row r="2952" spans="1:20" x14ac:dyDescent="0.25">
      <c r="A2952">
        <v>1374997</v>
      </c>
      <c r="B2952">
        <v>344935</v>
      </c>
      <c r="C2952">
        <v>61900</v>
      </c>
      <c r="D2952" t="s">
        <v>23</v>
      </c>
      <c r="E2952" t="s">
        <v>1755</v>
      </c>
      <c r="F2952" t="s">
        <v>25</v>
      </c>
      <c r="G2952" t="s">
        <v>1756</v>
      </c>
      <c r="H2952">
        <v>1</v>
      </c>
      <c r="I2952" t="s">
        <v>1757</v>
      </c>
      <c r="K2952">
        <v>40.721567125365098</v>
      </c>
      <c r="L2952">
        <v>-73.995591402053805</v>
      </c>
      <c r="M2952">
        <v>40.722882599999998</v>
      </c>
      <c r="N2952">
        <v>-74.010988699999999</v>
      </c>
      <c r="O2952" s="5">
        <v>41928.780218993059</v>
      </c>
      <c r="P2952" s="5">
        <v>41928.780750949074</v>
      </c>
      <c r="Q2952" s="5">
        <v>41928.80494094907</v>
      </c>
      <c r="R2952" s="5">
        <v>41928.813509143518</v>
      </c>
      <c r="S2952">
        <f t="shared" si="92"/>
        <v>42</v>
      </c>
      <c r="T2952">
        <f t="shared" si="93"/>
        <v>4</v>
      </c>
    </row>
    <row r="2953" spans="1:20" x14ac:dyDescent="0.25">
      <c r="A2953">
        <v>1375009</v>
      </c>
      <c r="B2953">
        <v>45917</v>
      </c>
      <c r="C2953">
        <v>91656</v>
      </c>
      <c r="D2953" t="s">
        <v>23</v>
      </c>
      <c r="E2953" t="s">
        <v>3151</v>
      </c>
      <c r="K2953">
        <v>40.751801418323303</v>
      </c>
      <c r="L2953">
        <v>-73.970890085426802</v>
      </c>
      <c r="M2953">
        <v>40.745901000000003</v>
      </c>
      <c r="N2953">
        <v>-73.986536000000001</v>
      </c>
      <c r="O2953" s="5">
        <v>41928.781069351855</v>
      </c>
      <c r="P2953" s="5">
        <v>41928.784330601855</v>
      </c>
      <c r="Q2953" s="5">
        <v>41928.791516342593</v>
      </c>
      <c r="R2953" s="5">
        <v>41928.802275393522</v>
      </c>
      <c r="S2953">
        <f t="shared" si="92"/>
        <v>42</v>
      </c>
      <c r="T2953">
        <f t="shared" si="93"/>
        <v>4</v>
      </c>
    </row>
    <row r="2954" spans="1:20" x14ac:dyDescent="0.25">
      <c r="A2954">
        <v>1375030</v>
      </c>
      <c r="B2954">
        <v>78560</v>
      </c>
      <c r="C2954">
        <v>125504</v>
      </c>
      <c r="D2954" t="s">
        <v>23</v>
      </c>
      <c r="E2954" t="s">
        <v>255</v>
      </c>
      <c r="F2954" t="s">
        <v>91</v>
      </c>
      <c r="G2954" t="s">
        <v>1816</v>
      </c>
      <c r="H2954">
        <v>1</v>
      </c>
      <c r="I2954" t="s">
        <v>1516</v>
      </c>
      <c r="J2954" s="1">
        <v>5.0718634259259258E-3</v>
      </c>
      <c r="K2954">
        <v>40.745963108098799</v>
      </c>
      <c r="L2954">
        <v>-74.001697291846</v>
      </c>
      <c r="M2954">
        <v>40.7452805</v>
      </c>
      <c r="N2954">
        <v>-73.991422200000002</v>
      </c>
      <c r="O2954" s="5">
        <v>41928.783188136571</v>
      </c>
      <c r="P2954" s="5">
        <v>41928.781406469905</v>
      </c>
      <c r="Q2954" s="5">
        <v>41928.802113310187</v>
      </c>
      <c r="R2954" s="5">
        <v>41928.808297870368</v>
      </c>
      <c r="S2954">
        <f t="shared" si="92"/>
        <v>42</v>
      </c>
      <c r="T2954">
        <f t="shared" si="93"/>
        <v>4</v>
      </c>
    </row>
    <row r="2955" spans="1:20" x14ac:dyDescent="0.25">
      <c r="A2955">
        <v>1375030</v>
      </c>
      <c r="B2955">
        <v>78560</v>
      </c>
      <c r="C2955">
        <v>125504</v>
      </c>
      <c r="D2955" t="s">
        <v>23</v>
      </c>
      <c r="E2955" t="s">
        <v>255</v>
      </c>
      <c r="F2955" t="s">
        <v>91</v>
      </c>
      <c r="G2955" t="s">
        <v>1463</v>
      </c>
      <c r="H2955">
        <v>1</v>
      </c>
      <c r="I2955" t="s">
        <v>274</v>
      </c>
      <c r="J2955" s="1">
        <v>5.0718634259259258E-3</v>
      </c>
      <c r="K2955">
        <v>40.745963108098799</v>
      </c>
      <c r="L2955">
        <v>-74.001697291846</v>
      </c>
      <c r="M2955">
        <v>40.7452805</v>
      </c>
      <c r="N2955">
        <v>-73.991422200000002</v>
      </c>
      <c r="O2955" s="5">
        <v>41928.783188136571</v>
      </c>
      <c r="P2955" s="5">
        <v>41928.781406469905</v>
      </c>
      <c r="Q2955" s="5">
        <v>41928.802113310187</v>
      </c>
      <c r="R2955" s="5">
        <v>41928.808297870368</v>
      </c>
      <c r="S2955">
        <f t="shared" si="92"/>
        <v>42</v>
      </c>
      <c r="T2955">
        <f t="shared" si="93"/>
        <v>4</v>
      </c>
    </row>
    <row r="2956" spans="1:20" x14ac:dyDescent="0.25">
      <c r="A2956">
        <v>1375035</v>
      </c>
      <c r="B2956">
        <v>52031</v>
      </c>
      <c r="C2956">
        <v>144719</v>
      </c>
      <c r="D2956" t="s">
        <v>23</v>
      </c>
      <c r="E2956" t="s">
        <v>586</v>
      </c>
      <c r="F2956" t="s">
        <v>342</v>
      </c>
      <c r="G2956" t="s">
        <v>2366</v>
      </c>
      <c r="H2956">
        <v>1</v>
      </c>
      <c r="I2956" t="s">
        <v>790</v>
      </c>
      <c r="J2956" s="1">
        <v>3.8253935185185183E-3</v>
      </c>
      <c r="K2956">
        <v>40.732213000000002</v>
      </c>
      <c r="L2956">
        <v>-73.988072000000003</v>
      </c>
      <c r="M2956">
        <v>40.739783699999997</v>
      </c>
      <c r="N2956">
        <v>-73.991966199999993</v>
      </c>
      <c r="O2956" s="5">
        <v>41928.783381226851</v>
      </c>
      <c r="P2956" s="5">
        <v>41928.799490115744</v>
      </c>
      <c r="Q2956" s="5">
        <v>41928.80669258102</v>
      </c>
      <c r="R2956" s="5">
        <v>41928.818391458335</v>
      </c>
      <c r="S2956">
        <f t="shared" si="92"/>
        <v>42</v>
      </c>
      <c r="T2956">
        <f t="shared" si="93"/>
        <v>4</v>
      </c>
    </row>
    <row r="2957" spans="1:20" x14ac:dyDescent="0.25">
      <c r="A2957">
        <v>1375041</v>
      </c>
      <c r="B2957">
        <v>162462</v>
      </c>
      <c r="C2957">
        <v>33897</v>
      </c>
      <c r="D2957" t="s">
        <v>23</v>
      </c>
      <c r="E2957" t="s">
        <v>243</v>
      </c>
      <c r="F2957" t="s">
        <v>70</v>
      </c>
      <c r="G2957" t="s">
        <v>523</v>
      </c>
      <c r="H2957">
        <v>2</v>
      </c>
      <c r="I2957" t="s">
        <v>524</v>
      </c>
      <c r="K2957">
        <v>40.731795470614898</v>
      </c>
      <c r="L2957">
        <v>-73.985672593116803</v>
      </c>
      <c r="M2957">
        <v>40.748714628345901</v>
      </c>
      <c r="N2957">
        <v>-74.006376906578694</v>
      </c>
      <c r="O2957" s="5">
        <v>41928.783801956015</v>
      </c>
      <c r="P2957" s="5">
        <v>41928.783558495372</v>
      </c>
      <c r="Q2957" s="5">
        <v>41928.792133645831</v>
      </c>
      <c r="R2957" s="5">
        <v>41928.807175902781</v>
      </c>
      <c r="S2957">
        <f t="shared" si="92"/>
        <v>42</v>
      </c>
      <c r="T2957">
        <f t="shared" si="93"/>
        <v>4</v>
      </c>
    </row>
    <row r="2958" spans="1:20" x14ac:dyDescent="0.25">
      <c r="A2958">
        <v>1375041</v>
      </c>
      <c r="B2958">
        <v>162462</v>
      </c>
      <c r="C2958">
        <v>33897</v>
      </c>
      <c r="D2958" t="s">
        <v>23</v>
      </c>
      <c r="E2958" t="s">
        <v>243</v>
      </c>
      <c r="F2958" t="s">
        <v>70</v>
      </c>
      <c r="G2958" t="s">
        <v>506</v>
      </c>
      <c r="H2958">
        <v>1</v>
      </c>
      <c r="I2958" t="s">
        <v>236</v>
      </c>
      <c r="K2958">
        <v>40.731795470614898</v>
      </c>
      <c r="L2958">
        <v>-73.985672593116803</v>
      </c>
      <c r="M2958">
        <v>40.748714628345901</v>
      </c>
      <c r="N2958">
        <v>-74.006376906578694</v>
      </c>
      <c r="O2958" s="5">
        <v>41928.783801956015</v>
      </c>
      <c r="P2958" s="5">
        <v>41928.783558495372</v>
      </c>
      <c r="Q2958" s="5">
        <v>41928.792133645831</v>
      </c>
      <c r="R2958" s="5">
        <v>41928.807175902781</v>
      </c>
      <c r="S2958">
        <f t="shared" si="92"/>
        <v>42</v>
      </c>
      <c r="T2958">
        <f t="shared" si="93"/>
        <v>4</v>
      </c>
    </row>
    <row r="2959" spans="1:20" x14ac:dyDescent="0.25">
      <c r="A2959">
        <v>1375042</v>
      </c>
      <c r="B2959">
        <v>80218</v>
      </c>
      <c r="C2959">
        <v>157086</v>
      </c>
      <c r="D2959" t="s">
        <v>53</v>
      </c>
      <c r="E2959" t="s">
        <v>290</v>
      </c>
      <c r="F2959" t="s">
        <v>45</v>
      </c>
      <c r="G2959" t="s">
        <v>2527</v>
      </c>
      <c r="H2959">
        <v>2</v>
      </c>
      <c r="I2959" t="s">
        <v>1373</v>
      </c>
      <c r="J2959" s="1">
        <v>3.6911226851851849E-3</v>
      </c>
      <c r="K2959">
        <v>40.784077256376399</v>
      </c>
      <c r="L2959">
        <v>-73.9776224098444</v>
      </c>
      <c r="M2959">
        <v>40.781932599999998</v>
      </c>
      <c r="N2959">
        <v>-73.957567699999998</v>
      </c>
      <c r="O2959" s="5">
        <v>41928.783928854165</v>
      </c>
      <c r="P2959" s="5">
        <v>41928.788757615737</v>
      </c>
      <c r="Q2959" s="5">
        <v>41928.79489568287</v>
      </c>
      <c r="R2959" s="5">
        <v>41928.806428113428</v>
      </c>
      <c r="S2959">
        <f t="shared" si="92"/>
        <v>42</v>
      </c>
      <c r="T2959">
        <f t="shared" si="93"/>
        <v>4</v>
      </c>
    </row>
    <row r="2960" spans="1:20" x14ac:dyDescent="0.25">
      <c r="A2960">
        <v>1375042</v>
      </c>
      <c r="B2960">
        <v>80218</v>
      </c>
      <c r="C2960">
        <v>157086</v>
      </c>
      <c r="D2960" t="s">
        <v>53</v>
      </c>
      <c r="E2960" t="s">
        <v>290</v>
      </c>
      <c r="F2960" t="s">
        <v>45</v>
      </c>
      <c r="G2960" t="s">
        <v>525</v>
      </c>
      <c r="H2960">
        <v>1</v>
      </c>
      <c r="I2960" t="s">
        <v>292</v>
      </c>
      <c r="J2960" s="1">
        <v>3.6911226851851849E-3</v>
      </c>
      <c r="K2960">
        <v>40.784077256376399</v>
      </c>
      <c r="L2960">
        <v>-73.9776224098444</v>
      </c>
      <c r="M2960">
        <v>40.781932599999998</v>
      </c>
      <c r="N2960">
        <v>-73.957567699999998</v>
      </c>
      <c r="O2960" s="5">
        <v>41928.783928854165</v>
      </c>
      <c r="P2960" s="5">
        <v>41928.788757615737</v>
      </c>
      <c r="Q2960" s="5">
        <v>41928.79489568287</v>
      </c>
      <c r="R2960" s="5">
        <v>41928.806428113428</v>
      </c>
      <c r="S2960">
        <f t="shared" si="92"/>
        <v>42</v>
      </c>
      <c r="T2960">
        <f t="shared" si="93"/>
        <v>4</v>
      </c>
    </row>
    <row r="2961" spans="1:20" x14ac:dyDescent="0.25">
      <c r="A2961">
        <v>1375082</v>
      </c>
      <c r="B2961">
        <v>295538</v>
      </c>
      <c r="C2961">
        <v>124216</v>
      </c>
      <c r="D2961" t="s">
        <v>23</v>
      </c>
      <c r="E2961" t="s">
        <v>3535</v>
      </c>
      <c r="F2961" t="s">
        <v>91</v>
      </c>
      <c r="K2961">
        <v>40.725659899999997</v>
      </c>
      <c r="L2961">
        <v>-73.991801199999998</v>
      </c>
      <c r="M2961">
        <v>40.745455399999997</v>
      </c>
      <c r="N2961">
        <v>-73.976923499999998</v>
      </c>
      <c r="O2961" s="5">
        <v>41928.788146770836</v>
      </c>
      <c r="P2961" s="5">
        <v>41928.793244641201</v>
      </c>
      <c r="Q2961" s="5">
        <v>41928.807376747682</v>
      </c>
      <c r="R2961" s="5">
        <v>41928.827965810182</v>
      </c>
      <c r="S2961">
        <f t="shared" si="92"/>
        <v>42</v>
      </c>
      <c r="T2961">
        <f t="shared" si="93"/>
        <v>4</v>
      </c>
    </row>
    <row r="2962" spans="1:20" x14ac:dyDescent="0.25">
      <c r="A2962">
        <v>1375109</v>
      </c>
      <c r="B2962">
        <v>105837</v>
      </c>
      <c r="C2962">
        <v>61900</v>
      </c>
      <c r="D2962" t="s">
        <v>23</v>
      </c>
      <c r="E2962" t="s">
        <v>129</v>
      </c>
      <c r="F2962" t="s">
        <v>45</v>
      </c>
      <c r="G2962" t="s">
        <v>847</v>
      </c>
      <c r="H2962">
        <v>1</v>
      </c>
      <c r="I2962" t="s">
        <v>780</v>
      </c>
      <c r="J2962" s="1">
        <v>1.3081909722222222E-2</v>
      </c>
      <c r="K2962">
        <v>40.719386413349397</v>
      </c>
      <c r="L2962">
        <v>-74.008692501044905</v>
      </c>
      <c r="M2962">
        <v>40.721695400000002</v>
      </c>
      <c r="N2962">
        <v>-74.004044100000002</v>
      </c>
      <c r="O2962" s="5">
        <v>41928.790098622689</v>
      </c>
      <c r="P2962" s="5">
        <v>41928.816509999997</v>
      </c>
      <c r="Q2962" s="5">
        <v>41928.836185613429</v>
      </c>
      <c r="R2962" s="5">
        <v>41928.839900844905</v>
      </c>
      <c r="S2962">
        <f t="shared" si="92"/>
        <v>42</v>
      </c>
      <c r="T2962">
        <f t="shared" si="93"/>
        <v>4</v>
      </c>
    </row>
    <row r="2963" spans="1:20" x14ac:dyDescent="0.25">
      <c r="A2963">
        <v>1375109</v>
      </c>
      <c r="B2963">
        <v>105837</v>
      </c>
      <c r="C2963">
        <v>61900</v>
      </c>
      <c r="D2963" t="s">
        <v>23</v>
      </c>
      <c r="E2963" t="s">
        <v>129</v>
      </c>
      <c r="F2963" t="s">
        <v>45</v>
      </c>
      <c r="G2963" t="s">
        <v>885</v>
      </c>
      <c r="H2963">
        <v>1</v>
      </c>
      <c r="I2963" t="s">
        <v>131</v>
      </c>
      <c r="J2963" s="1">
        <v>1.3081909722222222E-2</v>
      </c>
      <c r="K2963">
        <v>40.719386413349397</v>
      </c>
      <c r="L2963">
        <v>-74.008692501044905</v>
      </c>
      <c r="M2963">
        <v>40.721695400000002</v>
      </c>
      <c r="N2963">
        <v>-74.004044100000002</v>
      </c>
      <c r="O2963" s="5">
        <v>41928.790098622689</v>
      </c>
      <c r="P2963" s="5">
        <v>41928.816509999997</v>
      </c>
      <c r="Q2963" s="5">
        <v>41928.836185613429</v>
      </c>
      <c r="R2963" s="5">
        <v>41928.839900844905</v>
      </c>
      <c r="S2963">
        <f t="shared" si="92"/>
        <v>42</v>
      </c>
      <c r="T2963">
        <f t="shared" si="93"/>
        <v>4</v>
      </c>
    </row>
    <row r="2964" spans="1:20" x14ac:dyDescent="0.25">
      <c r="A2964">
        <v>1375109</v>
      </c>
      <c r="B2964">
        <v>105837</v>
      </c>
      <c r="C2964">
        <v>61900</v>
      </c>
      <c r="D2964" t="s">
        <v>23</v>
      </c>
      <c r="E2964" t="s">
        <v>129</v>
      </c>
      <c r="F2964" t="s">
        <v>45</v>
      </c>
      <c r="G2964" t="s">
        <v>779</v>
      </c>
      <c r="H2964">
        <v>4</v>
      </c>
      <c r="I2964" t="s">
        <v>780</v>
      </c>
      <c r="J2964" s="1">
        <v>1.3081909722222222E-2</v>
      </c>
      <c r="K2964">
        <v>40.719386413349397</v>
      </c>
      <c r="L2964">
        <v>-74.008692501044905</v>
      </c>
      <c r="M2964">
        <v>40.721695400000002</v>
      </c>
      <c r="N2964">
        <v>-74.004044100000002</v>
      </c>
      <c r="O2964" s="5">
        <v>41928.790098622689</v>
      </c>
      <c r="P2964" s="5">
        <v>41928.816509999997</v>
      </c>
      <c r="Q2964" s="5">
        <v>41928.836185613429</v>
      </c>
      <c r="R2964" s="5">
        <v>41928.839900844905</v>
      </c>
      <c r="S2964">
        <f t="shared" si="92"/>
        <v>42</v>
      </c>
      <c r="T2964">
        <f t="shared" si="93"/>
        <v>4</v>
      </c>
    </row>
    <row r="2965" spans="1:20" x14ac:dyDescent="0.25">
      <c r="A2965">
        <v>1375115</v>
      </c>
      <c r="B2965">
        <v>69816</v>
      </c>
      <c r="C2965">
        <v>155879</v>
      </c>
      <c r="D2965" t="s">
        <v>53</v>
      </c>
      <c r="E2965" t="s">
        <v>1180</v>
      </c>
      <c r="F2965" t="s">
        <v>952</v>
      </c>
      <c r="G2965" t="s">
        <v>1704</v>
      </c>
      <c r="H2965">
        <v>1</v>
      </c>
      <c r="I2965" t="s">
        <v>1169</v>
      </c>
      <c r="J2965" s="1">
        <v>2.2631597222222224E-3</v>
      </c>
      <c r="K2965">
        <v>40.7247274567031</v>
      </c>
      <c r="L2965">
        <v>-74.002305581057399</v>
      </c>
      <c r="M2965">
        <v>40.786496999999997</v>
      </c>
      <c r="N2965">
        <v>-73.950609</v>
      </c>
      <c r="O2965" s="5">
        <v>41928.790719733799</v>
      </c>
      <c r="P2965" s="5">
        <v>41928.816587881942</v>
      </c>
      <c r="Q2965" s="5">
        <v>41928.821333182874</v>
      </c>
      <c r="R2965" s="5">
        <v>41928.843596064813</v>
      </c>
      <c r="S2965">
        <f t="shared" si="92"/>
        <v>42</v>
      </c>
      <c r="T2965">
        <f t="shared" si="93"/>
        <v>4</v>
      </c>
    </row>
    <row r="2966" spans="1:20" x14ac:dyDescent="0.25">
      <c r="A2966">
        <v>1375133</v>
      </c>
      <c r="B2966">
        <v>66373</v>
      </c>
      <c r="C2966">
        <v>152741</v>
      </c>
      <c r="D2966" t="s">
        <v>53</v>
      </c>
      <c r="E2966" t="s">
        <v>32</v>
      </c>
      <c r="F2966" t="s">
        <v>33</v>
      </c>
      <c r="G2966" t="s">
        <v>2030</v>
      </c>
      <c r="H2966">
        <v>1</v>
      </c>
      <c r="I2966" t="s">
        <v>2031</v>
      </c>
      <c r="K2966">
        <v>40.723339717513198</v>
      </c>
      <c r="L2966">
        <v>-73.994572162628202</v>
      </c>
      <c r="M2966">
        <v>40.722069005555497</v>
      </c>
      <c r="N2966">
        <v>-73.9967439811969</v>
      </c>
      <c r="O2966" s="5">
        <v>41928.792257175926</v>
      </c>
      <c r="P2966" s="5">
        <v>41928.797899467594</v>
      </c>
      <c r="Q2966" s="5">
        <v>41928.808929513893</v>
      </c>
      <c r="R2966" s="5">
        <v>41928.810005046296</v>
      </c>
      <c r="S2966">
        <f t="shared" si="92"/>
        <v>42</v>
      </c>
      <c r="T2966">
        <f t="shared" si="93"/>
        <v>4</v>
      </c>
    </row>
    <row r="2967" spans="1:20" x14ac:dyDescent="0.25">
      <c r="A2967">
        <v>1375149</v>
      </c>
      <c r="B2967">
        <v>67538</v>
      </c>
      <c r="C2967">
        <v>34667</v>
      </c>
      <c r="D2967" t="s">
        <v>23</v>
      </c>
      <c r="E2967" t="s">
        <v>201</v>
      </c>
      <c r="F2967" t="s">
        <v>190</v>
      </c>
      <c r="G2967" t="s">
        <v>504</v>
      </c>
      <c r="H2967">
        <v>1</v>
      </c>
      <c r="I2967" t="s">
        <v>505</v>
      </c>
      <c r="J2967" s="1">
        <v>8.56673611111111E-3</v>
      </c>
      <c r="K2967">
        <v>40.724634574370299</v>
      </c>
      <c r="L2967">
        <v>-73.998402357101398</v>
      </c>
      <c r="M2967">
        <v>40.731172000000001</v>
      </c>
      <c r="N2967">
        <v>-74.009934000000001</v>
      </c>
      <c r="O2967" s="5">
        <v>41928.793833703705</v>
      </c>
      <c r="P2967" s="5">
        <v>41928.807259745372</v>
      </c>
      <c r="Q2967" s="5">
        <v>41928.815438900463</v>
      </c>
      <c r="R2967" s="5">
        <v>41928.820722719909</v>
      </c>
      <c r="S2967">
        <f t="shared" si="92"/>
        <v>42</v>
      </c>
      <c r="T2967">
        <f t="shared" si="93"/>
        <v>4</v>
      </c>
    </row>
    <row r="2968" spans="1:20" x14ac:dyDescent="0.25">
      <c r="A2968">
        <v>1375163</v>
      </c>
      <c r="B2968">
        <v>62941</v>
      </c>
      <c r="C2968">
        <v>124045</v>
      </c>
      <c r="D2968" t="s">
        <v>23</v>
      </c>
      <c r="E2968" t="s">
        <v>688</v>
      </c>
      <c r="G2968" t="s">
        <v>688</v>
      </c>
      <c r="H2968">
        <v>1</v>
      </c>
      <c r="I2968" t="s">
        <v>688</v>
      </c>
      <c r="K2968">
        <v>40.728169657139198</v>
      </c>
      <c r="L2968">
        <v>-73.987912711093401</v>
      </c>
      <c r="M2968">
        <v>40.74577</v>
      </c>
      <c r="N2968">
        <v>-73.979774000000006</v>
      </c>
      <c r="O2968" s="5">
        <v>41928.794478796299</v>
      </c>
      <c r="P2968" s="5">
        <v>41928.810612465277</v>
      </c>
      <c r="Q2968" s="5">
        <v>41928.820217233799</v>
      </c>
      <c r="R2968" s="5">
        <v>41928.831542372682</v>
      </c>
      <c r="S2968">
        <f t="shared" si="92"/>
        <v>42</v>
      </c>
      <c r="T2968">
        <f t="shared" si="93"/>
        <v>4</v>
      </c>
    </row>
    <row r="2969" spans="1:20" x14ac:dyDescent="0.25">
      <c r="A2969">
        <v>1375179</v>
      </c>
      <c r="B2969">
        <v>310751</v>
      </c>
      <c r="C2969">
        <v>32812</v>
      </c>
      <c r="D2969" t="s">
        <v>53</v>
      </c>
      <c r="E2969" t="s">
        <v>255</v>
      </c>
      <c r="F2969" t="s">
        <v>91</v>
      </c>
      <c r="G2969" t="s">
        <v>536</v>
      </c>
      <c r="H2969">
        <v>1</v>
      </c>
      <c r="I2969" t="s">
        <v>257</v>
      </c>
      <c r="J2969" s="1">
        <v>2.2010416666666667E-3</v>
      </c>
      <c r="K2969">
        <v>40.721545124764702</v>
      </c>
      <c r="L2969">
        <v>-73.988842426716104</v>
      </c>
      <c r="M2969">
        <v>40.804095420034301</v>
      </c>
      <c r="N2969">
        <v>-73.965010568258904</v>
      </c>
      <c r="O2969" s="5">
        <v>41928.795502488429</v>
      </c>
      <c r="P2969" s="5">
        <v>41928.809742638892</v>
      </c>
      <c r="Q2969" s="5">
        <v>41928.816582384257</v>
      </c>
      <c r="R2969" s="5">
        <v>41928.843982002312</v>
      </c>
      <c r="S2969">
        <f t="shared" si="92"/>
        <v>42</v>
      </c>
      <c r="T2969">
        <f t="shared" si="93"/>
        <v>4</v>
      </c>
    </row>
    <row r="2970" spans="1:20" x14ac:dyDescent="0.25">
      <c r="A2970">
        <v>1375185</v>
      </c>
      <c r="B2970">
        <v>32144</v>
      </c>
      <c r="C2970">
        <v>156557</v>
      </c>
      <c r="D2970" t="s">
        <v>53</v>
      </c>
      <c r="E2970" t="s">
        <v>443</v>
      </c>
      <c r="F2970" t="s">
        <v>342</v>
      </c>
      <c r="G2970" t="s">
        <v>474</v>
      </c>
      <c r="H2970">
        <v>1</v>
      </c>
      <c r="I2970" t="s">
        <v>376</v>
      </c>
      <c r="J2970" s="1">
        <v>1.8725E-3</v>
      </c>
      <c r="K2970">
        <v>40.782116700000003</v>
      </c>
      <c r="L2970">
        <v>-73.980739099999994</v>
      </c>
      <c r="M2970">
        <v>40.786096732070099</v>
      </c>
      <c r="N2970">
        <v>-73.970046240957601</v>
      </c>
      <c r="O2970" s="5">
        <v>41928.796928298609</v>
      </c>
      <c r="P2970" s="5">
        <v>41928.797740416667</v>
      </c>
      <c r="Q2970" s="5">
        <v>41928.806690509256</v>
      </c>
      <c r="R2970" s="5">
        <v>41928.816450543978</v>
      </c>
      <c r="S2970">
        <f t="shared" si="92"/>
        <v>42</v>
      </c>
      <c r="T2970">
        <f t="shared" si="93"/>
        <v>4</v>
      </c>
    </row>
    <row r="2971" spans="1:20" x14ac:dyDescent="0.25">
      <c r="A2971">
        <v>1375204</v>
      </c>
      <c r="B2971">
        <v>260035</v>
      </c>
      <c r="C2971">
        <v>104111</v>
      </c>
      <c r="D2971" t="s">
        <v>23</v>
      </c>
      <c r="E2971" t="s">
        <v>111</v>
      </c>
      <c r="F2971" t="s">
        <v>37</v>
      </c>
      <c r="G2971" t="s">
        <v>1489</v>
      </c>
      <c r="H2971">
        <v>1</v>
      </c>
      <c r="I2971" t="s">
        <v>478</v>
      </c>
      <c r="J2971" s="1">
        <v>2.7094212962962961E-3</v>
      </c>
      <c r="K2971">
        <v>40.767652912117299</v>
      </c>
      <c r="L2971">
        <v>-73.982925456000402</v>
      </c>
      <c r="M2971">
        <v>40.769374599999999</v>
      </c>
      <c r="N2971">
        <v>-73.9602924</v>
      </c>
      <c r="O2971" s="5">
        <v>41928.798551793981</v>
      </c>
      <c r="P2971" s="5">
        <v>41928.807621840278</v>
      </c>
      <c r="Q2971" s="5">
        <v>41928.814479259257</v>
      </c>
      <c r="R2971" s="5">
        <v>41928.830502511577</v>
      </c>
      <c r="S2971">
        <f t="shared" si="92"/>
        <v>42</v>
      </c>
      <c r="T2971">
        <f t="shared" si="93"/>
        <v>4</v>
      </c>
    </row>
    <row r="2972" spans="1:20" x14ac:dyDescent="0.25">
      <c r="A2972">
        <v>1375213</v>
      </c>
      <c r="B2972">
        <v>82041</v>
      </c>
      <c r="C2972">
        <v>43955</v>
      </c>
      <c r="D2972" t="s">
        <v>23</v>
      </c>
      <c r="E2972" t="s">
        <v>201</v>
      </c>
      <c r="F2972" t="s">
        <v>190</v>
      </c>
      <c r="G2972" t="s">
        <v>3511</v>
      </c>
      <c r="H2972">
        <v>1</v>
      </c>
      <c r="I2972" t="s">
        <v>1821</v>
      </c>
      <c r="J2972" s="1">
        <v>4.9302199074074066E-3</v>
      </c>
      <c r="K2972">
        <v>40.724634574370299</v>
      </c>
      <c r="L2972">
        <v>-73.998402357101398</v>
      </c>
      <c r="M2972">
        <v>40.720478999999997</v>
      </c>
      <c r="N2972">
        <v>-74.001548999999997</v>
      </c>
      <c r="O2972" s="5">
        <v>41928.79864497685</v>
      </c>
      <c r="P2972" s="5">
        <v>41928.815656238425</v>
      </c>
      <c r="Q2972" s="5">
        <v>41928.822489004633</v>
      </c>
      <c r="R2972" s="5">
        <v>41928.825196388891</v>
      </c>
      <c r="S2972">
        <f t="shared" si="92"/>
        <v>42</v>
      </c>
      <c r="T2972">
        <f t="shared" si="93"/>
        <v>4</v>
      </c>
    </row>
    <row r="2973" spans="1:20" x14ac:dyDescent="0.25">
      <c r="A2973">
        <v>1375220</v>
      </c>
      <c r="B2973">
        <v>122905</v>
      </c>
      <c r="C2973">
        <v>20962</v>
      </c>
      <c r="D2973" t="s">
        <v>85</v>
      </c>
      <c r="E2973" t="s">
        <v>350</v>
      </c>
      <c r="F2973" t="s">
        <v>45</v>
      </c>
      <c r="J2973" s="1">
        <v>6.1928819444444444E-3</v>
      </c>
      <c r="K2973">
        <v>40.771568712019302</v>
      </c>
      <c r="L2973">
        <v>-73.952786829189705</v>
      </c>
      <c r="M2973">
        <v>40.780746999999998</v>
      </c>
      <c r="N2973">
        <v>-73.960063000000005</v>
      </c>
      <c r="O2973" s="5">
        <v>41928.799365543979</v>
      </c>
      <c r="P2973" s="5">
        <v>41928.806801956016</v>
      </c>
      <c r="Q2973" s="5">
        <v>41928.831685833335</v>
      </c>
      <c r="R2973" s="5">
        <v>41928.83949215278</v>
      </c>
      <c r="S2973">
        <f t="shared" si="92"/>
        <v>42</v>
      </c>
      <c r="T2973">
        <f t="shared" si="93"/>
        <v>4</v>
      </c>
    </row>
    <row r="2974" spans="1:20" x14ac:dyDescent="0.25">
      <c r="A2974">
        <v>1375224</v>
      </c>
      <c r="B2974">
        <v>381892</v>
      </c>
      <c r="C2974">
        <v>6873</v>
      </c>
      <c r="D2974" t="s">
        <v>53</v>
      </c>
      <c r="E2974" t="s">
        <v>558</v>
      </c>
      <c r="F2974" t="s">
        <v>63</v>
      </c>
      <c r="G2974" t="s">
        <v>2909</v>
      </c>
      <c r="H2974">
        <v>1</v>
      </c>
      <c r="I2974" t="s">
        <v>1325</v>
      </c>
      <c r="J2974" s="1">
        <v>5.325231481481482E-3</v>
      </c>
      <c r="K2974">
        <v>40.6776831175114</v>
      </c>
      <c r="L2974">
        <v>-73.983998673728195</v>
      </c>
      <c r="M2974">
        <v>40.692691138642303</v>
      </c>
      <c r="N2974">
        <v>-73.955090015144194</v>
      </c>
      <c r="O2974" s="5">
        <v>41928.800138530096</v>
      </c>
      <c r="P2974" s="5">
        <v>41928.814918564814</v>
      </c>
      <c r="Q2974" s="5">
        <v>41928.821403564812</v>
      </c>
      <c r="R2974" s="5">
        <v>41928.832833680557</v>
      </c>
      <c r="S2974">
        <f t="shared" si="92"/>
        <v>42</v>
      </c>
      <c r="T2974">
        <f t="shared" si="93"/>
        <v>4</v>
      </c>
    </row>
    <row r="2975" spans="1:20" x14ac:dyDescent="0.25">
      <c r="A2975">
        <v>1375250</v>
      </c>
      <c r="B2975">
        <v>77371</v>
      </c>
      <c r="C2975">
        <v>30905</v>
      </c>
      <c r="D2975" t="s">
        <v>53</v>
      </c>
      <c r="E2975" t="s">
        <v>464</v>
      </c>
      <c r="F2975" t="s">
        <v>465</v>
      </c>
      <c r="G2975" t="s">
        <v>1083</v>
      </c>
      <c r="H2975">
        <v>1</v>
      </c>
      <c r="I2975" t="s">
        <v>1084</v>
      </c>
      <c r="K2975">
        <v>40.735676762018002</v>
      </c>
      <c r="L2975">
        <v>-73.993829528068602</v>
      </c>
      <c r="M2975">
        <v>40.777954000000001</v>
      </c>
      <c r="N2975">
        <v>-73.959343000000004</v>
      </c>
      <c r="O2975" s="5">
        <v>41928.802789791669</v>
      </c>
      <c r="P2975" s="5">
        <v>41928.82489635417</v>
      </c>
      <c r="Q2975" s="5">
        <v>41928.835195636573</v>
      </c>
      <c r="R2975" s="5">
        <v>41928.852353587965</v>
      </c>
      <c r="S2975">
        <f t="shared" si="92"/>
        <v>42</v>
      </c>
      <c r="T2975">
        <f t="shared" si="93"/>
        <v>4</v>
      </c>
    </row>
    <row r="2976" spans="1:20" x14ac:dyDescent="0.25">
      <c r="A2976">
        <v>1375289</v>
      </c>
      <c r="B2976">
        <v>43370</v>
      </c>
      <c r="C2976">
        <v>57496</v>
      </c>
      <c r="D2976" t="s">
        <v>23</v>
      </c>
      <c r="E2976" t="s">
        <v>62</v>
      </c>
      <c r="F2976" t="s">
        <v>63</v>
      </c>
      <c r="G2976" t="s">
        <v>1218</v>
      </c>
      <c r="H2976">
        <v>1</v>
      </c>
      <c r="I2976" t="s">
        <v>249</v>
      </c>
      <c r="K2976">
        <v>40.727518945156902</v>
      </c>
      <c r="L2976">
        <v>-73.988671302795396</v>
      </c>
      <c r="M2976">
        <v>40.738787000000002</v>
      </c>
      <c r="N2976">
        <v>-73.993742999999995</v>
      </c>
      <c r="O2976" s="5">
        <v>41928.804884942132</v>
      </c>
      <c r="R2976" s="5">
        <v>41928.832155798613</v>
      </c>
      <c r="S2976">
        <f t="shared" si="92"/>
        <v>42</v>
      </c>
      <c r="T2976">
        <f t="shared" si="93"/>
        <v>4</v>
      </c>
    </row>
    <row r="2977" spans="1:20" x14ac:dyDescent="0.25">
      <c r="A2977">
        <v>1375309</v>
      </c>
      <c r="B2977">
        <v>155124</v>
      </c>
      <c r="C2977">
        <v>33897</v>
      </c>
      <c r="D2977" t="s">
        <v>23</v>
      </c>
      <c r="E2977" t="s">
        <v>255</v>
      </c>
      <c r="F2977" t="s">
        <v>91</v>
      </c>
      <c r="G2977" t="s">
        <v>1495</v>
      </c>
      <c r="H2977">
        <v>1</v>
      </c>
      <c r="I2977" t="s">
        <v>257</v>
      </c>
      <c r="J2977" s="1">
        <v>2.7232754629629634E-3</v>
      </c>
      <c r="K2977">
        <v>40.745963108098799</v>
      </c>
      <c r="L2977">
        <v>-74.001697291846</v>
      </c>
      <c r="M2977">
        <v>40.744378099999999</v>
      </c>
      <c r="N2977">
        <v>-73.990925000000004</v>
      </c>
      <c r="O2977" s="5">
        <v>41928.80613931713</v>
      </c>
      <c r="P2977" s="5">
        <v>41928.813419074075</v>
      </c>
      <c r="Q2977" s="5">
        <v>41928.820941608799</v>
      </c>
      <c r="R2977" s="5">
        <v>41928.827875173614</v>
      </c>
      <c r="S2977">
        <f t="shared" si="92"/>
        <v>42</v>
      </c>
      <c r="T2977">
        <f t="shared" si="93"/>
        <v>4</v>
      </c>
    </row>
    <row r="2978" spans="1:20" x14ac:dyDescent="0.25">
      <c r="A2978">
        <v>1375309</v>
      </c>
      <c r="B2978">
        <v>155124</v>
      </c>
      <c r="C2978">
        <v>33897</v>
      </c>
      <c r="D2978" t="s">
        <v>23</v>
      </c>
      <c r="E2978" t="s">
        <v>255</v>
      </c>
      <c r="F2978" t="s">
        <v>91</v>
      </c>
      <c r="G2978" t="s">
        <v>1329</v>
      </c>
      <c r="H2978">
        <v>1</v>
      </c>
      <c r="I2978" t="s">
        <v>274</v>
      </c>
      <c r="J2978" s="1">
        <v>2.7232754629629634E-3</v>
      </c>
      <c r="K2978">
        <v>40.745963108098799</v>
      </c>
      <c r="L2978">
        <v>-74.001697291846</v>
      </c>
      <c r="M2978">
        <v>40.744378099999999</v>
      </c>
      <c r="N2978">
        <v>-73.990925000000004</v>
      </c>
      <c r="O2978" s="5">
        <v>41928.80613931713</v>
      </c>
      <c r="P2978" s="5">
        <v>41928.813419074075</v>
      </c>
      <c r="Q2978" s="5">
        <v>41928.820941608799</v>
      </c>
      <c r="R2978" s="5">
        <v>41928.827875173614</v>
      </c>
      <c r="S2978">
        <f t="shared" si="92"/>
        <v>42</v>
      </c>
      <c r="T2978">
        <f t="shared" si="93"/>
        <v>4</v>
      </c>
    </row>
    <row r="2979" spans="1:20" x14ac:dyDescent="0.25">
      <c r="A2979">
        <v>1375322</v>
      </c>
      <c r="B2979">
        <v>69697</v>
      </c>
      <c r="C2979">
        <v>154990</v>
      </c>
      <c r="D2979" t="s">
        <v>23</v>
      </c>
      <c r="E2979" t="s">
        <v>747</v>
      </c>
      <c r="F2979" t="s">
        <v>91</v>
      </c>
      <c r="K2979">
        <v>40.739612142248099</v>
      </c>
      <c r="L2979">
        <v>-74.006236460009603</v>
      </c>
      <c r="M2979">
        <v>40.724454999999999</v>
      </c>
      <c r="N2979">
        <v>-73.990891000000005</v>
      </c>
      <c r="O2979" s="5">
        <v>41928.807261817128</v>
      </c>
      <c r="P2979" s="5">
        <v>41928.806759444444</v>
      </c>
      <c r="Q2979" s="5">
        <v>41928.829576597222</v>
      </c>
      <c r="R2979" s="5">
        <v>41928.843201828706</v>
      </c>
      <c r="S2979">
        <f t="shared" si="92"/>
        <v>42</v>
      </c>
      <c r="T2979">
        <f t="shared" si="93"/>
        <v>4</v>
      </c>
    </row>
    <row r="2980" spans="1:20" x14ac:dyDescent="0.25">
      <c r="A2980">
        <v>1375356</v>
      </c>
      <c r="B2980">
        <v>84087</v>
      </c>
      <c r="C2980">
        <v>104533</v>
      </c>
      <c r="D2980" t="s">
        <v>23</v>
      </c>
      <c r="E2980" t="s">
        <v>1708</v>
      </c>
      <c r="K2980">
        <v>40.730860273454901</v>
      </c>
      <c r="L2980">
        <v>-73.989513885198207</v>
      </c>
      <c r="M2980">
        <v>40.746516</v>
      </c>
      <c r="N2980">
        <v>-73.987213999999994</v>
      </c>
      <c r="O2980" s="5">
        <v>41928.810492418983</v>
      </c>
      <c r="P2980" s="5">
        <v>41928.821425150461</v>
      </c>
      <c r="Q2980" s="5">
        <v>41928.831126064812</v>
      </c>
      <c r="R2980" s="5">
        <v>41928.84212828704</v>
      </c>
      <c r="S2980">
        <f t="shared" si="92"/>
        <v>42</v>
      </c>
      <c r="T2980">
        <f t="shared" si="93"/>
        <v>4</v>
      </c>
    </row>
    <row r="2981" spans="1:20" x14ac:dyDescent="0.25">
      <c r="A2981">
        <v>1375361</v>
      </c>
      <c r="B2981">
        <v>58434</v>
      </c>
      <c r="C2981">
        <v>154990</v>
      </c>
      <c r="D2981" t="s">
        <v>23</v>
      </c>
      <c r="E2981" t="s">
        <v>171</v>
      </c>
      <c r="F2981" t="s">
        <v>37</v>
      </c>
      <c r="G2981" t="s">
        <v>767</v>
      </c>
      <c r="H2981">
        <v>1</v>
      </c>
      <c r="I2981" t="s">
        <v>853</v>
      </c>
      <c r="J2981" s="1">
        <v>2.955023148148148E-3</v>
      </c>
      <c r="K2981">
        <v>40.721979579708403</v>
      </c>
      <c r="L2981">
        <v>-73.988148214155601</v>
      </c>
      <c r="M2981">
        <v>40.715490799999998</v>
      </c>
      <c r="N2981">
        <v>-73.9406611</v>
      </c>
      <c r="O2981" s="5">
        <v>41928.811215856484</v>
      </c>
      <c r="R2981" s="5">
        <v>41928.870080324072</v>
      </c>
      <c r="S2981">
        <f t="shared" si="92"/>
        <v>42</v>
      </c>
      <c r="T2981">
        <f t="shared" si="93"/>
        <v>4</v>
      </c>
    </row>
    <row r="2982" spans="1:20" x14ac:dyDescent="0.25">
      <c r="A2982">
        <v>1375390</v>
      </c>
      <c r="B2982">
        <v>317733</v>
      </c>
      <c r="C2982">
        <v>124216</v>
      </c>
      <c r="D2982" t="s">
        <v>23</v>
      </c>
      <c r="E2982" t="s">
        <v>3623</v>
      </c>
      <c r="K2982">
        <v>40.723960272654402</v>
      </c>
      <c r="L2982">
        <v>-74.003200795626597</v>
      </c>
      <c r="M2982">
        <v>40.764073199999999</v>
      </c>
      <c r="N2982">
        <v>-73.982840800000005</v>
      </c>
      <c r="O2982" s="5">
        <v>41928.813711238428</v>
      </c>
      <c r="P2982" s="5">
        <v>41928.845330416669</v>
      </c>
      <c r="Q2982" s="5">
        <v>41928.846956226851</v>
      </c>
      <c r="R2982" s="5">
        <v>41928.860016030092</v>
      </c>
      <c r="S2982">
        <f t="shared" si="92"/>
        <v>42</v>
      </c>
      <c r="T2982">
        <f t="shared" si="93"/>
        <v>4</v>
      </c>
    </row>
    <row r="2983" spans="1:20" x14ac:dyDescent="0.25">
      <c r="A2983">
        <v>1375433</v>
      </c>
      <c r="B2983">
        <v>114730</v>
      </c>
      <c r="C2983">
        <v>91656</v>
      </c>
      <c r="D2983" t="s">
        <v>23</v>
      </c>
      <c r="E2983" t="s">
        <v>2234</v>
      </c>
      <c r="J2983" s="1">
        <v>3.3938425925925924E-3</v>
      </c>
      <c r="K2983">
        <v>40.713614304497703</v>
      </c>
      <c r="L2983">
        <v>-74.0147234399019</v>
      </c>
      <c r="M2983">
        <v>40.707379699999997</v>
      </c>
      <c r="N2983">
        <v>-74.008072499999997</v>
      </c>
      <c r="O2983" s="5">
        <v>41928.817328703706</v>
      </c>
      <c r="P2983" s="5">
        <v>41928.833115104164</v>
      </c>
      <c r="Q2983" s="5">
        <v>41928.846800069441</v>
      </c>
      <c r="R2983" s="5">
        <v>41928.855893877313</v>
      </c>
      <c r="S2983">
        <f t="shared" si="92"/>
        <v>42</v>
      </c>
      <c r="T2983">
        <f t="shared" si="93"/>
        <v>4</v>
      </c>
    </row>
    <row r="2984" spans="1:20" x14ac:dyDescent="0.25">
      <c r="A2984">
        <v>1375449</v>
      </c>
      <c r="B2984">
        <v>52327</v>
      </c>
      <c r="C2984">
        <v>72941</v>
      </c>
      <c r="D2984" t="s">
        <v>23</v>
      </c>
      <c r="E2984" t="s">
        <v>3279</v>
      </c>
      <c r="F2984" t="s">
        <v>342</v>
      </c>
      <c r="J2984" s="1">
        <v>1.1947199074074074E-2</v>
      </c>
      <c r="K2984">
        <v>40.758726099999997</v>
      </c>
      <c r="L2984">
        <v>-73.964470800000001</v>
      </c>
      <c r="M2984">
        <v>40.724423299999998</v>
      </c>
      <c r="N2984">
        <v>-73.985305199999999</v>
      </c>
      <c r="O2984" s="5">
        <v>41928.817565300924</v>
      </c>
      <c r="P2984" s="5">
        <v>41928.826030520831</v>
      </c>
      <c r="Q2984" s="5">
        <v>41928.84422298611</v>
      </c>
      <c r="R2984" s="5">
        <v>41928.856553356483</v>
      </c>
      <c r="S2984">
        <f t="shared" si="92"/>
        <v>42</v>
      </c>
      <c r="T2984">
        <f t="shared" si="93"/>
        <v>4</v>
      </c>
    </row>
    <row r="2985" spans="1:20" x14ac:dyDescent="0.25">
      <c r="A2985">
        <v>1375464</v>
      </c>
      <c r="B2985">
        <v>35309</v>
      </c>
      <c r="C2985">
        <v>34667</v>
      </c>
      <c r="D2985" t="s">
        <v>23</v>
      </c>
      <c r="E2985" t="s">
        <v>36</v>
      </c>
      <c r="F2985" t="s">
        <v>37</v>
      </c>
      <c r="G2985" t="s">
        <v>3161</v>
      </c>
      <c r="H2985">
        <v>3</v>
      </c>
      <c r="I2985" t="s">
        <v>113</v>
      </c>
      <c r="J2985" s="1">
        <v>1.5300104166666668E-2</v>
      </c>
      <c r="K2985">
        <v>40.7261096570601</v>
      </c>
      <c r="L2985">
        <v>-74.002491863200504</v>
      </c>
      <c r="M2985">
        <v>40.743841000000003</v>
      </c>
      <c r="N2985">
        <v>-73.987875000000003</v>
      </c>
      <c r="O2985" s="5">
        <v>41928.817768923611</v>
      </c>
      <c r="R2985" s="5">
        <v>41928.862695115742</v>
      </c>
      <c r="S2985">
        <f t="shared" si="92"/>
        <v>42</v>
      </c>
      <c r="T2985">
        <f t="shared" si="93"/>
        <v>4</v>
      </c>
    </row>
    <row r="2986" spans="1:20" x14ac:dyDescent="0.25">
      <c r="A2986">
        <v>1375464</v>
      </c>
      <c r="B2986">
        <v>35309</v>
      </c>
      <c r="C2986">
        <v>34667</v>
      </c>
      <c r="D2986" t="s">
        <v>23</v>
      </c>
      <c r="E2986" t="s">
        <v>36</v>
      </c>
      <c r="F2986" t="s">
        <v>37</v>
      </c>
      <c r="G2986" t="s">
        <v>3201</v>
      </c>
      <c r="H2986">
        <v>3</v>
      </c>
      <c r="I2986" t="s">
        <v>113</v>
      </c>
      <c r="J2986" s="1">
        <v>1.5300104166666668E-2</v>
      </c>
      <c r="K2986">
        <v>40.7261096570601</v>
      </c>
      <c r="L2986">
        <v>-74.002491863200504</v>
      </c>
      <c r="M2986">
        <v>40.743841000000003</v>
      </c>
      <c r="N2986">
        <v>-73.987875000000003</v>
      </c>
      <c r="O2986" s="5">
        <v>41928.817768923611</v>
      </c>
      <c r="R2986" s="5">
        <v>41928.862695115742</v>
      </c>
      <c r="S2986">
        <f t="shared" si="92"/>
        <v>42</v>
      </c>
      <c r="T2986">
        <f t="shared" si="93"/>
        <v>4</v>
      </c>
    </row>
    <row r="2987" spans="1:20" x14ac:dyDescent="0.25">
      <c r="A2987">
        <v>1375510</v>
      </c>
      <c r="B2987">
        <v>366327</v>
      </c>
      <c r="C2987">
        <v>144719</v>
      </c>
      <c r="D2987" t="s">
        <v>23</v>
      </c>
      <c r="E2987" t="s">
        <v>226</v>
      </c>
      <c r="F2987" t="s">
        <v>91</v>
      </c>
      <c r="G2987" t="s">
        <v>1827</v>
      </c>
      <c r="H2987">
        <v>1</v>
      </c>
      <c r="I2987" t="s">
        <v>128</v>
      </c>
      <c r="J2987" s="1">
        <v>3.0189930555555556E-3</v>
      </c>
      <c r="K2987">
        <v>40.723019825000002</v>
      </c>
      <c r="L2987">
        <v>-73.995853999999994</v>
      </c>
      <c r="M2987">
        <v>40.721097999999998</v>
      </c>
      <c r="N2987">
        <v>-73.981718000000001</v>
      </c>
      <c r="O2987" s="5">
        <v>41928.822810115744</v>
      </c>
      <c r="P2987" s="5">
        <v>41928.833140567127</v>
      </c>
      <c r="Q2987" s="5">
        <v>41928.846127048608</v>
      </c>
      <c r="R2987" s="5">
        <v>41928.852580300925</v>
      </c>
      <c r="S2987">
        <f t="shared" si="92"/>
        <v>42</v>
      </c>
      <c r="T2987">
        <f t="shared" si="93"/>
        <v>4</v>
      </c>
    </row>
    <row r="2988" spans="1:20" x14ac:dyDescent="0.25">
      <c r="A2988">
        <v>1375520</v>
      </c>
      <c r="B2988">
        <v>81605</v>
      </c>
      <c r="C2988">
        <v>91735</v>
      </c>
      <c r="D2988" t="s">
        <v>23</v>
      </c>
      <c r="E2988" t="s">
        <v>214</v>
      </c>
      <c r="F2988" t="s">
        <v>215</v>
      </c>
      <c r="G2988" t="s">
        <v>216</v>
      </c>
      <c r="H2988">
        <v>1</v>
      </c>
      <c r="I2988" t="s">
        <v>22</v>
      </c>
      <c r="J2988" s="1">
        <v>3.7979745370370372E-3</v>
      </c>
      <c r="K2988">
        <v>40.729136234409197</v>
      </c>
      <c r="L2988">
        <v>-73.986971512913399</v>
      </c>
      <c r="M2988">
        <v>40.7363529</v>
      </c>
      <c r="N2988">
        <v>-73.984379399999995</v>
      </c>
      <c r="O2988" s="5">
        <v>41928.82312523148</v>
      </c>
      <c r="P2988" s="5">
        <v>41928.828467118059</v>
      </c>
      <c r="Q2988" s="5">
        <v>41928.83399511574</v>
      </c>
      <c r="R2988" s="5">
        <v>41928.841089074071</v>
      </c>
      <c r="S2988">
        <f t="shared" si="92"/>
        <v>42</v>
      </c>
      <c r="T2988">
        <f t="shared" si="93"/>
        <v>4</v>
      </c>
    </row>
    <row r="2989" spans="1:20" x14ac:dyDescent="0.25">
      <c r="A2989">
        <v>1375546</v>
      </c>
      <c r="B2989">
        <v>127910</v>
      </c>
      <c r="C2989">
        <v>116141</v>
      </c>
      <c r="D2989" t="s">
        <v>23</v>
      </c>
      <c r="E2989" t="s">
        <v>491</v>
      </c>
      <c r="G2989" t="s">
        <v>663</v>
      </c>
      <c r="H2989">
        <v>1</v>
      </c>
      <c r="I2989" t="s">
        <v>664</v>
      </c>
      <c r="K2989">
        <v>40.729110403548901</v>
      </c>
      <c r="L2989">
        <v>-73.984245455566395</v>
      </c>
      <c r="M2989">
        <v>40.732428200000001</v>
      </c>
      <c r="N2989">
        <v>-74.008059399999993</v>
      </c>
      <c r="O2989" s="5">
        <v>41928.825422245369</v>
      </c>
      <c r="P2989" s="5">
        <v>41928.823644895834</v>
      </c>
      <c r="Q2989" s="5">
        <v>41928.846095983798</v>
      </c>
      <c r="R2989" s="5">
        <v>41928.857017812501</v>
      </c>
      <c r="S2989">
        <f t="shared" si="92"/>
        <v>42</v>
      </c>
      <c r="T2989">
        <f t="shared" si="93"/>
        <v>4</v>
      </c>
    </row>
    <row r="2990" spans="1:20" x14ac:dyDescent="0.25">
      <c r="A2990">
        <v>1375605</v>
      </c>
      <c r="B2990">
        <v>143984</v>
      </c>
      <c r="C2990">
        <v>64297</v>
      </c>
      <c r="D2990" t="s">
        <v>23</v>
      </c>
      <c r="E2990" t="s">
        <v>59</v>
      </c>
      <c r="F2990" t="s">
        <v>20</v>
      </c>
      <c r="G2990" t="s">
        <v>2251</v>
      </c>
      <c r="H2990">
        <v>1</v>
      </c>
      <c r="I2990" t="s">
        <v>478</v>
      </c>
      <c r="J2990" s="1">
        <v>1.1963067129629629E-2</v>
      </c>
      <c r="K2990">
        <v>40.726413182830903</v>
      </c>
      <c r="L2990">
        <v>-73.993821144104004</v>
      </c>
      <c r="M2990">
        <v>40.726958275810603</v>
      </c>
      <c r="N2990">
        <v>-73.987005818704105</v>
      </c>
      <c r="O2990" s="5">
        <v>41928.828196655093</v>
      </c>
      <c r="P2990" s="5">
        <v>41928.844772083336</v>
      </c>
      <c r="Q2990" s="5">
        <v>41928.8578528125</v>
      </c>
      <c r="R2990" s="5">
        <v>41928.8617121875</v>
      </c>
      <c r="S2990">
        <f t="shared" si="92"/>
        <v>42</v>
      </c>
      <c r="T2990">
        <f t="shared" si="93"/>
        <v>4</v>
      </c>
    </row>
    <row r="2991" spans="1:20" x14ac:dyDescent="0.25">
      <c r="A2991">
        <v>1375605</v>
      </c>
      <c r="B2991">
        <v>143984</v>
      </c>
      <c r="C2991">
        <v>64297</v>
      </c>
      <c r="D2991" t="s">
        <v>23</v>
      </c>
      <c r="E2991" t="s">
        <v>59</v>
      </c>
      <c r="F2991" t="s">
        <v>20</v>
      </c>
      <c r="G2991" t="s">
        <v>3230</v>
      </c>
      <c r="H2991">
        <v>2</v>
      </c>
      <c r="I2991" t="s">
        <v>61</v>
      </c>
      <c r="J2991" s="1">
        <v>1.1963067129629629E-2</v>
      </c>
      <c r="K2991">
        <v>40.726413182830903</v>
      </c>
      <c r="L2991">
        <v>-73.993821144104004</v>
      </c>
      <c r="M2991">
        <v>40.726958275810603</v>
      </c>
      <c r="N2991">
        <v>-73.987005818704105</v>
      </c>
      <c r="O2991" s="5">
        <v>41928.828196655093</v>
      </c>
      <c r="P2991" s="5">
        <v>41928.844772083336</v>
      </c>
      <c r="Q2991" s="5">
        <v>41928.8578528125</v>
      </c>
      <c r="R2991" s="5">
        <v>41928.8617121875</v>
      </c>
      <c r="S2991">
        <f t="shared" si="92"/>
        <v>42</v>
      </c>
      <c r="T2991">
        <f t="shared" si="93"/>
        <v>4</v>
      </c>
    </row>
    <row r="2992" spans="1:20" x14ac:dyDescent="0.25">
      <c r="A2992">
        <v>1375637</v>
      </c>
      <c r="B2992">
        <v>57943</v>
      </c>
      <c r="C2992">
        <v>32580</v>
      </c>
      <c r="D2992" t="s">
        <v>23</v>
      </c>
      <c r="E2992" t="s">
        <v>597</v>
      </c>
      <c r="F2992" t="s">
        <v>29</v>
      </c>
      <c r="G2992" t="s">
        <v>598</v>
      </c>
      <c r="H2992">
        <v>2</v>
      </c>
      <c r="I2992" t="s">
        <v>599</v>
      </c>
      <c r="J2992" s="1">
        <v>8.2651273148148137E-3</v>
      </c>
      <c r="K2992">
        <v>40.762623890247497</v>
      </c>
      <c r="L2992">
        <v>-73.965919607909498</v>
      </c>
      <c r="M2992">
        <v>40.774650000000001</v>
      </c>
      <c r="N2992">
        <v>-73.945621000000003</v>
      </c>
      <c r="O2992" s="5">
        <v>41928.830158518518</v>
      </c>
      <c r="P2992" s="5">
        <v>41928.833350451387</v>
      </c>
      <c r="Q2992" s="5">
        <v>41928.848845983797</v>
      </c>
      <c r="R2992" s="5">
        <v>41928.855144236113</v>
      </c>
      <c r="S2992">
        <f t="shared" si="92"/>
        <v>42</v>
      </c>
      <c r="T2992">
        <f t="shared" si="93"/>
        <v>4</v>
      </c>
    </row>
    <row r="2993" spans="1:20" x14ac:dyDescent="0.25">
      <c r="A2993">
        <v>1375689</v>
      </c>
      <c r="B2993">
        <v>366387</v>
      </c>
      <c r="C2993">
        <v>119255</v>
      </c>
      <c r="D2993" t="s">
        <v>85</v>
      </c>
      <c r="E2993" t="s">
        <v>452</v>
      </c>
      <c r="F2993" t="s">
        <v>58</v>
      </c>
      <c r="G2993" t="s">
        <v>930</v>
      </c>
      <c r="H2993">
        <v>1</v>
      </c>
      <c r="I2993" t="s">
        <v>457</v>
      </c>
      <c r="K2993">
        <v>40.722542870002997</v>
      </c>
      <c r="L2993">
        <v>-73.997769355773897</v>
      </c>
      <c r="M2993">
        <v>40.719957200000003</v>
      </c>
      <c r="N2993">
        <v>-73.989120099999994</v>
      </c>
      <c r="O2993" s="5">
        <v>41928.835250717595</v>
      </c>
      <c r="P2993" s="5">
        <v>41928.856633773146</v>
      </c>
      <c r="Q2993" s="5">
        <v>41928.866247141203</v>
      </c>
      <c r="R2993" s="5">
        <v>41928.87282715278</v>
      </c>
      <c r="S2993">
        <f t="shared" si="92"/>
        <v>42</v>
      </c>
      <c r="T2993">
        <f t="shared" si="93"/>
        <v>4</v>
      </c>
    </row>
    <row r="2994" spans="1:20" x14ac:dyDescent="0.25">
      <c r="A2994">
        <v>1375728</v>
      </c>
      <c r="B2994">
        <v>150840</v>
      </c>
      <c r="C2994">
        <v>109259</v>
      </c>
      <c r="D2994" t="s">
        <v>23</v>
      </c>
      <c r="E2994" t="s">
        <v>491</v>
      </c>
      <c r="G2994" t="s">
        <v>641</v>
      </c>
      <c r="H2994">
        <v>2</v>
      </c>
      <c r="I2994" t="s">
        <v>639</v>
      </c>
      <c r="K2994">
        <v>40.729110403548901</v>
      </c>
      <c r="L2994">
        <v>-73.984245455566395</v>
      </c>
      <c r="M2994">
        <v>40.728534799999998</v>
      </c>
      <c r="N2994">
        <v>-74.007382500000006</v>
      </c>
      <c r="O2994" s="5">
        <v>41928.836496018521</v>
      </c>
      <c r="P2994" s="5">
        <v>41928.858054594908</v>
      </c>
      <c r="Q2994" s="5">
        <v>41928.894207199075</v>
      </c>
      <c r="R2994" s="5">
        <v>41928.896522708332</v>
      </c>
      <c r="S2994">
        <f t="shared" si="92"/>
        <v>42</v>
      </c>
      <c r="T2994">
        <f t="shared" si="93"/>
        <v>4</v>
      </c>
    </row>
    <row r="2995" spans="1:20" x14ac:dyDescent="0.25">
      <c r="A2995">
        <v>1375728</v>
      </c>
      <c r="B2995">
        <v>150840</v>
      </c>
      <c r="C2995">
        <v>109259</v>
      </c>
      <c r="D2995" t="s">
        <v>23</v>
      </c>
      <c r="E2995" t="s">
        <v>491</v>
      </c>
      <c r="G2995" t="s">
        <v>926</v>
      </c>
      <c r="H2995">
        <v>1</v>
      </c>
      <c r="I2995" t="s">
        <v>639</v>
      </c>
      <c r="K2995">
        <v>40.729110403548901</v>
      </c>
      <c r="L2995">
        <v>-73.984245455566395</v>
      </c>
      <c r="M2995">
        <v>40.728534799999998</v>
      </c>
      <c r="N2995">
        <v>-74.007382500000006</v>
      </c>
      <c r="O2995" s="5">
        <v>41928.836496018521</v>
      </c>
      <c r="P2995" s="5">
        <v>41928.858054594908</v>
      </c>
      <c r="Q2995" s="5">
        <v>41928.894207199075</v>
      </c>
      <c r="R2995" s="5">
        <v>41928.896522708332</v>
      </c>
      <c r="S2995">
        <f t="shared" si="92"/>
        <v>42</v>
      </c>
      <c r="T2995">
        <f t="shared" si="93"/>
        <v>4</v>
      </c>
    </row>
    <row r="2996" spans="1:20" x14ac:dyDescent="0.25">
      <c r="A2996">
        <v>1375764</v>
      </c>
      <c r="B2996">
        <v>174437</v>
      </c>
      <c r="C2996">
        <v>91735</v>
      </c>
      <c r="D2996" t="s">
        <v>23</v>
      </c>
      <c r="E2996" t="s">
        <v>586</v>
      </c>
      <c r="F2996" t="s">
        <v>342</v>
      </c>
      <c r="G2996" t="s">
        <v>707</v>
      </c>
      <c r="H2996">
        <v>1</v>
      </c>
      <c r="I2996" t="s">
        <v>231</v>
      </c>
      <c r="K2996">
        <v>40.732213000000002</v>
      </c>
      <c r="L2996">
        <v>-73.988072000000003</v>
      </c>
      <c r="M2996">
        <v>40.738011</v>
      </c>
      <c r="N2996">
        <v>-74.008552600000002</v>
      </c>
      <c r="O2996" s="5">
        <v>41928.838953946761</v>
      </c>
      <c r="P2996" s="5">
        <v>41928.844865115738</v>
      </c>
      <c r="Q2996" s="5">
        <v>41928.864570578706</v>
      </c>
      <c r="R2996" s="5">
        <v>41928.876034120367</v>
      </c>
      <c r="S2996">
        <f t="shared" si="92"/>
        <v>42</v>
      </c>
      <c r="T2996">
        <f t="shared" si="93"/>
        <v>4</v>
      </c>
    </row>
    <row r="2997" spans="1:20" x14ac:dyDescent="0.25">
      <c r="A2997">
        <v>1375765</v>
      </c>
      <c r="B2997">
        <v>124976</v>
      </c>
      <c r="C2997">
        <v>117223</v>
      </c>
      <c r="D2997" t="s">
        <v>23</v>
      </c>
      <c r="E2997" t="s">
        <v>452</v>
      </c>
      <c r="F2997" t="s">
        <v>58</v>
      </c>
      <c r="K2997">
        <v>40.777745129236699</v>
      </c>
      <c r="L2997">
        <v>-73.954617029430395</v>
      </c>
      <c r="M2997">
        <v>40.774757999999999</v>
      </c>
      <c r="N2997">
        <v>-73.963882999999996</v>
      </c>
      <c r="O2997" s="5">
        <v>41928.839148287036</v>
      </c>
      <c r="P2997" s="5">
        <v>41928.841372592593</v>
      </c>
      <c r="Q2997" s="5">
        <v>41928.856452094908</v>
      </c>
      <c r="R2997" s="5">
        <v>41928.863542476851</v>
      </c>
      <c r="S2997">
        <f t="shared" si="92"/>
        <v>42</v>
      </c>
      <c r="T2997">
        <f t="shared" si="93"/>
        <v>4</v>
      </c>
    </row>
    <row r="2998" spans="1:20" x14ac:dyDescent="0.25">
      <c r="A2998">
        <v>1375770</v>
      </c>
      <c r="B2998">
        <v>70315</v>
      </c>
      <c r="C2998">
        <v>129698</v>
      </c>
      <c r="D2998" t="s">
        <v>53</v>
      </c>
      <c r="E2998" t="s">
        <v>258</v>
      </c>
      <c r="F2998" t="s">
        <v>20</v>
      </c>
      <c r="G2998" t="s">
        <v>151</v>
      </c>
      <c r="H2998">
        <v>1</v>
      </c>
      <c r="I2998" t="s">
        <v>249</v>
      </c>
      <c r="K2998">
        <v>40.724339999999998</v>
      </c>
      <c r="L2998">
        <v>-73.990960000000001</v>
      </c>
      <c r="M2998">
        <v>40.7222188</v>
      </c>
      <c r="N2998">
        <v>-74.008316699999995</v>
      </c>
      <c r="O2998" s="5">
        <v>41928.839287164352</v>
      </c>
      <c r="P2998" s="5">
        <v>41928.859553935188</v>
      </c>
      <c r="Q2998" s="5">
        <v>41928.871624074076</v>
      </c>
      <c r="R2998" s="5">
        <v>41928.881210405096</v>
      </c>
      <c r="S2998">
        <f t="shared" si="92"/>
        <v>42</v>
      </c>
      <c r="T2998">
        <f t="shared" si="93"/>
        <v>4</v>
      </c>
    </row>
    <row r="2999" spans="1:20" x14ac:dyDescent="0.25">
      <c r="A2999">
        <v>1375797</v>
      </c>
      <c r="B2999">
        <v>367591</v>
      </c>
      <c r="C2999">
        <v>158500</v>
      </c>
      <c r="D2999" t="s">
        <v>23</v>
      </c>
      <c r="E2999" t="s">
        <v>3567</v>
      </c>
      <c r="F2999" t="s">
        <v>45</v>
      </c>
      <c r="G2999" t="s">
        <v>1923</v>
      </c>
      <c r="H2999">
        <v>2</v>
      </c>
      <c r="I2999" t="s">
        <v>3709</v>
      </c>
      <c r="J2999" s="1">
        <v>4.9081018518518519E-3</v>
      </c>
      <c r="K2999">
        <v>40.679694212049696</v>
      </c>
      <c r="L2999">
        <v>-73.974251747131305</v>
      </c>
      <c r="M2999">
        <v>40.688013126327803</v>
      </c>
      <c r="N2999">
        <v>-73.979255985060504</v>
      </c>
      <c r="O2999" s="5">
        <v>41928.840643171294</v>
      </c>
      <c r="P2999" s="5">
        <v>41928.857700613429</v>
      </c>
      <c r="Q2999" s="5">
        <v>41928.863832581017</v>
      </c>
      <c r="R2999" s="5">
        <v>41928.870896319444</v>
      </c>
      <c r="S2999">
        <f t="shared" si="92"/>
        <v>42</v>
      </c>
      <c r="T2999">
        <f t="shared" si="93"/>
        <v>4</v>
      </c>
    </row>
    <row r="3000" spans="1:20" x14ac:dyDescent="0.25">
      <c r="A3000">
        <v>1375808</v>
      </c>
      <c r="B3000">
        <v>99396</v>
      </c>
      <c r="C3000">
        <v>99219</v>
      </c>
      <c r="D3000" t="s">
        <v>23</v>
      </c>
      <c r="E3000" t="s">
        <v>2960</v>
      </c>
      <c r="F3000" t="s">
        <v>58</v>
      </c>
      <c r="K3000">
        <v>40.730543436482399</v>
      </c>
      <c r="L3000">
        <v>-74.002168178558307</v>
      </c>
      <c r="M3000">
        <v>40.724823800000003</v>
      </c>
      <c r="N3000">
        <v>-74.009351899999999</v>
      </c>
      <c r="O3000" s="5">
        <v>41928.841852488426</v>
      </c>
      <c r="P3000" s="5">
        <v>41928.857193622687</v>
      </c>
      <c r="Q3000" s="5">
        <v>41928.863304548613</v>
      </c>
      <c r="R3000" s="5">
        <v>41928.870376550927</v>
      </c>
      <c r="S3000">
        <f t="shared" si="92"/>
        <v>42</v>
      </c>
      <c r="T3000">
        <f t="shared" si="93"/>
        <v>4</v>
      </c>
    </row>
    <row r="3001" spans="1:20" x14ac:dyDescent="0.25">
      <c r="A3001">
        <v>1375849</v>
      </c>
      <c r="B3001">
        <v>88853</v>
      </c>
      <c r="C3001">
        <v>116141</v>
      </c>
      <c r="D3001" t="s">
        <v>23</v>
      </c>
      <c r="E3001" t="s">
        <v>341</v>
      </c>
      <c r="F3001" t="s">
        <v>342</v>
      </c>
      <c r="G3001" t="s">
        <v>2536</v>
      </c>
      <c r="H3001">
        <v>1</v>
      </c>
      <c r="I3001" t="s">
        <v>348</v>
      </c>
      <c r="J3001" s="1">
        <v>4.6088310185185182E-3</v>
      </c>
      <c r="K3001">
        <v>40.734213854853898</v>
      </c>
      <c r="L3001">
        <v>-74.006202029303594</v>
      </c>
      <c r="M3001">
        <v>40.733302799999997</v>
      </c>
      <c r="N3001">
        <v>-74.002240799999996</v>
      </c>
      <c r="O3001" s="5">
        <v>41928.842660601855</v>
      </c>
      <c r="P3001" s="5">
        <v>41928.85871270833</v>
      </c>
      <c r="Q3001" s="5">
        <v>41928.864848912039</v>
      </c>
      <c r="R3001" s="5">
        <v>41928.869358263888</v>
      </c>
      <c r="S3001">
        <f t="shared" si="92"/>
        <v>42</v>
      </c>
      <c r="T3001">
        <f t="shared" si="93"/>
        <v>4</v>
      </c>
    </row>
    <row r="3002" spans="1:20" x14ac:dyDescent="0.25">
      <c r="A3002">
        <v>1375856</v>
      </c>
      <c r="B3002">
        <v>105385</v>
      </c>
      <c r="C3002">
        <v>133293</v>
      </c>
      <c r="D3002" t="s">
        <v>23</v>
      </c>
      <c r="E3002" t="s">
        <v>586</v>
      </c>
      <c r="F3002" t="s">
        <v>342</v>
      </c>
      <c r="G3002" t="s">
        <v>707</v>
      </c>
      <c r="H3002">
        <v>1</v>
      </c>
      <c r="I3002" t="s">
        <v>231</v>
      </c>
      <c r="K3002">
        <v>40.732213000000002</v>
      </c>
      <c r="L3002">
        <v>-73.988072000000003</v>
      </c>
      <c r="M3002">
        <v>40.711816399999996</v>
      </c>
      <c r="N3002">
        <v>-73.992565099999993</v>
      </c>
      <c r="O3002" s="5">
        <v>41928.843206608799</v>
      </c>
      <c r="P3002" s="5">
        <v>41928.858184108794</v>
      </c>
      <c r="Q3002" s="5">
        <v>41928.872304710647</v>
      </c>
      <c r="R3002" s="5">
        <v>41928.881164849539</v>
      </c>
      <c r="S3002">
        <f t="shared" si="92"/>
        <v>42</v>
      </c>
      <c r="T3002">
        <f t="shared" si="93"/>
        <v>4</v>
      </c>
    </row>
    <row r="3003" spans="1:20" x14ac:dyDescent="0.25">
      <c r="A3003">
        <v>1375856</v>
      </c>
      <c r="B3003">
        <v>105385</v>
      </c>
      <c r="C3003">
        <v>133293</v>
      </c>
      <c r="D3003" t="s">
        <v>23</v>
      </c>
      <c r="E3003" t="s">
        <v>586</v>
      </c>
      <c r="F3003" t="s">
        <v>342</v>
      </c>
      <c r="G3003" t="s">
        <v>618</v>
      </c>
      <c r="H3003">
        <v>1</v>
      </c>
      <c r="I3003" t="s">
        <v>790</v>
      </c>
      <c r="K3003">
        <v>40.732213000000002</v>
      </c>
      <c r="L3003">
        <v>-73.988072000000003</v>
      </c>
      <c r="M3003">
        <v>40.711816399999996</v>
      </c>
      <c r="N3003">
        <v>-73.992565099999993</v>
      </c>
      <c r="O3003" s="5">
        <v>41928.843206608799</v>
      </c>
      <c r="P3003" s="5">
        <v>41928.858184108794</v>
      </c>
      <c r="Q3003" s="5">
        <v>41928.872304710647</v>
      </c>
      <c r="R3003" s="5">
        <v>41928.881164849539</v>
      </c>
      <c r="S3003">
        <f t="shared" si="92"/>
        <v>42</v>
      </c>
      <c r="T3003">
        <f t="shared" si="93"/>
        <v>4</v>
      </c>
    </row>
    <row r="3004" spans="1:20" x14ac:dyDescent="0.25">
      <c r="A3004">
        <v>1375898</v>
      </c>
      <c r="B3004">
        <v>184325</v>
      </c>
      <c r="C3004">
        <v>125504</v>
      </c>
      <c r="D3004" t="s">
        <v>23</v>
      </c>
      <c r="E3004" t="s">
        <v>2541</v>
      </c>
      <c r="F3004" t="s">
        <v>45</v>
      </c>
      <c r="G3004" t="s">
        <v>2542</v>
      </c>
      <c r="H3004">
        <v>1</v>
      </c>
      <c r="I3004" t="s">
        <v>2543</v>
      </c>
      <c r="J3004" s="1">
        <v>3.8865046296296299E-3</v>
      </c>
      <c r="K3004">
        <v>40.745520868747803</v>
      </c>
      <c r="L3004">
        <v>-73.998908318457893</v>
      </c>
      <c r="M3004">
        <v>40.740423509888998</v>
      </c>
      <c r="N3004">
        <v>-73.996968548813797</v>
      </c>
      <c r="O3004" s="5">
        <v>41928.847533993059</v>
      </c>
      <c r="P3004" s="5">
        <v>41928.865540983796</v>
      </c>
      <c r="Q3004" s="5">
        <v>41928.870280798612</v>
      </c>
      <c r="R3004" s="5">
        <v>41928.873206840275</v>
      </c>
      <c r="S3004">
        <f t="shared" si="92"/>
        <v>42</v>
      </c>
      <c r="T3004">
        <f t="shared" si="93"/>
        <v>4</v>
      </c>
    </row>
    <row r="3005" spans="1:20" x14ac:dyDescent="0.25">
      <c r="A3005">
        <v>1375898</v>
      </c>
      <c r="B3005">
        <v>184325</v>
      </c>
      <c r="C3005">
        <v>125504</v>
      </c>
      <c r="D3005" t="s">
        <v>23</v>
      </c>
      <c r="E3005" t="s">
        <v>2541</v>
      </c>
      <c r="F3005" t="s">
        <v>45</v>
      </c>
      <c r="G3005" t="s">
        <v>2403</v>
      </c>
      <c r="H3005">
        <v>1</v>
      </c>
      <c r="I3005" t="s">
        <v>325</v>
      </c>
      <c r="J3005" s="1">
        <v>3.8865046296296299E-3</v>
      </c>
      <c r="K3005">
        <v>40.745520868747803</v>
      </c>
      <c r="L3005">
        <v>-73.998908318457893</v>
      </c>
      <c r="M3005">
        <v>40.740423509888998</v>
      </c>
      <c r="N3005">
        <v>-73.996968548813797</v>
      </c>
      <c r="O3005" s="5">
        <v>41928.847533993059</v>
      </c>
      <c r="P3005" s="5">
        <v>41928.865540983796</v>
      </c>
      <c r="Q3005" s="5">
        <v>41928.870280798612</v>
      </c>
      <c r="R3005" s="5">
        <v>41928.873206840275</v>
      </c>
      <c r="S3005">
        <f t="shared" si="92"/>
        <v>42</v>
      </c>
      <c r="T3005">
        <f t="shared" si="93"/>
        <v>4</v>
      </c>
    </row>
    <row r="3006" spans="1:20" x14ac:dyDescent="0.25">
      <c r="A3006">
        <v>1375898</v>
      </c>
      <c r="B3006">
        <v>184325</v>
      </c>
      <c r="C3006">
        <v>125504</v>
      </c>
      <c r="D3006" t="s">
        <v>23</v>
      </c>
      <c r="E3006" t="s">
        <v>2541</v>
      </c>
      <c r="F3006" t="s">
        <v>45</v>
      </c>
      <c r="G3006" t="s">
        <v>3814</v>
      </c>
      <c r="H3006">
        <v>1</v>
      </c>
      <c r="I3006" t="s">
        <v>3453</v>
      </c>
      <c r="J3006" s="1">
        <v>3.8865046296296299E-3</v>
      </c>
      <c r="K3006">
        <v>40.745520868747803</v>
      </c>
      <c r="L3006">
        <v>-73.998908318457893</v>
      </c>
      <c r="M3006">
        <v>40.740423509888998</v>
      </c>
      <c r="N3006">
        <v>-73.996968548813797</v>
      </c>
      <c r="O3006" s="5">
        <v>41928.847533993059</v>
      </c>
      <c r="P3006" s="5">
        <v>41928.865540983796</v>
      </c>
      <c r="Q3006" s="5">
        <v>41928.870280798612</v>
      </c>
      <c r="R3006" s="5">
        <v>41928.873206840275</v>
      </c>
      <c r="S3006">
        <f t="shared" si="92"/>
        <v>42</v>
      </c>
      <c r="T3006">
        <f t="shared" si="93"/>
        <v>4</v>
      </c>
    </row>
    <row r="3007" spans="1:20" x14ac:dyDescent="0.25">
      <c r="A3007">
        <v>1375933</v>
      </c>
      <c r="B3007">
        <v>41778</v>
      </c>
      <c r="C3007">
        <v>9078</v>
      </c>
      <c r="D3007" t="s">
        <v>23</v>
      </c>
      <c r="E3007" t="s">
        <v>491</v>
      </c>
      <c r="G3007" t="s">
        <v>926</v>
      </c>
      <c r="H3007">
        <v>1</v>
      </c>
      <c r="I3007" t="s">
        <v>639</v>
      </c>
      <c r="K3007">
        <v>40.729110403548901</v>
      </c>
      <c r="L3007">
        <v>-73.984245455566395</v>
      </c>
      <c r="M3007">
        <v>40.737901000000001</v>
      </c>
      <c r="N3007">
        <v>-73.984339000000006</v>
      </c>
      <c r="O3007" s="5">
        <v>41928.849121828702</v>
      </c>
      <c r="P3007" s="5">
        <v>41928.850621238424</v>
      </c>
      <c r="Q3007" s="5">
        <v>41928.878331759261</v>
      </c>
      <c r="R3007" s="5">
        <v>41928.881236990739</v>
      </c>
      <c r="S3007">
        <f t="shared" si="92"/>
        <v>42</v>
      </c>
      <c r="T3007">
        <f t="shared" si="93"/>
        <v>4</v>
      </c>
    </row>
    <row r="3008" spans="1:20" x14ac:dyDescent="0.25">
      <c r="A3008">
        <v>1375923</v>
      </c>
      <c r="B3008">
        <v>382011</v>
      </c>
      <c r="C3008">
        <v>72480</v>
      </c>
      <c r="D3008" t="s">
        <v>53</v>
      </c>
      <c r="E3008" t="s">
        <v>194</v>
      </c>
      <c r="F3008" t="s">
        <v>20</v>
      </c>
      <c r="G3008" t="s">
        <v>2423</v>
      </c>
      <c r="H3008">
        <v>1</v>
      </c>
      <c r="I3008" t="s">
        <v>677</v>
      </c>
      <c r="J3008" s="1">
        <v>9.1638541666666674E-3</v>
      </c>
      <c r="K3008">
        <v>40.730340181965403</v>
      </c>
      <c r="L3008">
        <v>-73.983993530273395</v>
      </c>
      <c r="M3008">
        <v>40.778345000000002</v>
      </c>
      <c r="N3008">
        <v>-73.962239999999994</v>
      </c>
      <c r="O3008" s="5">
        <v>41928.849277905094</v>
      </c>
      <c r="P3008" s="5">
        <v>41928.873522627313</v>
      </c>
      <c r="Q3008" s="5">
        <v>41928.879953888892</v>
      </c>
      <c r="R3008" s="5">
        <v>41928.897148391203</v>
      </c>
      <c r="S3008">
        <f t="shared" si="92"/>
        <v>42</v>
      </c>
      <c r="T3008">
        <f t="shared" si="93"/>
        <v>4</v>
      </c>
    </row>
    <row r="3009" spans="1:20" x14ac:dyDescent="0.25">
      <c r="A3009">
        <v>1375941</v>
      </c>
      <c r="B3009">
        <v>54809</v>
      </c>
      <c r="C3009">
        <v>131044</v>
      </c>
      <c r="D3009" t="s">
        <v>23</v>
      </c>
      <c r="E3009" t="s">
        <v>2294</v>
      </c>
      <c r="K3009">
        <v>40.775170000000003</v>
      </c>
      <c r="L3009">
        <v>-73.963346999999999</v>
      </c>
      <c r="M3009">
        <v>40.773515000000003</v>
      </c>
      <c r="N3009">
        <v>-73.978841000000003</v>
      </c>
      <c r="O3009" s="5">
        <v>41928.849364872687</v>
      </c>
      <c r="P3009" s="5">
        <v>41928.872212916664</v>
      </c>
      <c r="Q3009" s="5">
        <v>41928.903700682873</v>
      </c>
      <c r="R3009" s="5">
        <v>41928.911414872688</v>
      </c>
      <c r="S3009">
        <f t="shared" si="92"/>
        <v>42</v>
      </c>
      <c r="T3009">
        <f t="shared" si="93"/>
        <v>4</v>
      </c>
    </row>
    <row r="3010" spans="1:20" x14ac:dyDescent="0.25">
      <c r="A3010">
        <v>1376013</v>
      </c>
      <c r="B3010">
        <v>56722</v>
      </c>
      <c r="C3010">
        <v>32580</v>
      </c>
      <c r="D3010" t="s">
        <v>23</v>
      </c>
      <c r="E3010" t="s">
        <v>255</v>
      </c>
      <c r="F3010" t="s">
        <v>91</v>
      </c>
      <c r="G3010" t="s">
        <v>805</v>
      </c>
      <c r="H3010">
        <v>1</v>
      </c>
      <c r="I3010" t="s">
        <v>760</v>
      </c>
      <c r="J3010" s="1">
        <v>3.5737962962962958E-3</v>
      </c>
      <c r="K3010">
        <v>40.771491247520302</v>
      </c>
      <c r="L3010">
        <v>-73.956334145089798</v>
      </c>
      <c r="M3010">
        <v>40.776271000000001</v>
      </c>
      <c r="N3010">
        <v>-73.946292999999997</v>
      </c>
      <c r="O3010" s="5">
        <v>41928.854622164348</v>
      </c>
      <c r="P3010" s="5">
        <v>41928.864241979165</v>
      </c>
      <c r="Q3010" s="5">
        <v>41928.873415185182</v>
      </c>
      <c r="R3010" s="5">
        <v>41928.879318553241</v>
      </c>
      <c r="S3010">
        <f t="shared" si="92"/>
        <v>42</v>
      </c>
      <c r="T3010">
        <f t="shared" si="93"/>
        <v>4</v>
      </c>
    </row>
    <row r="3011" spans="1:20" x14ac:dyDescent="0.25">
      <c r="A3011">
        <v>1376045</v>
      </c>
      <c r="B3011">
        <v>105903</v>
      </c>
      <c r="C3011">
        <v>81503</v>
      </c>
      <c r="D3011" t="s">
        <v>53</v>
      </c>
      <c r="E3011" t="s">
        <v>226</v>
      </c>
      <c r="F3011" t="s">
        <v>91</v>
      </c>
      <c r="G3011" t="s">
        <v>2683</v>
      </c>
      <c r="H3011">
        <v>1</v>
      </c>
      <c r="I3011" t="s">
        <v>2292</v>
      </c>
      <c r="J3011" s="1">
        <v>3.463877314814815E-3</v>
      </c>
      <c r="K3011">
        <v>40.723019825000002</v>
      </c>
      <c r="L3011">
        <v>-73.995853999999994</v>
      </c>
      <c r="M3011">
        <v>40.746968600000002</v>
      </c>
      <c r="N3011">
        <v>-73.990440599999999</v>
      </c>
      <c r="O3011" s="5">
        <v>41928.85654025463</v>
      </c>
      <c r="P3011" s="5">
        <v>41928.874183032407</v>
      </c>
      <c r="Q3011" s="5">
        <v>41928.880217083337</v>
      </c>
      <c r="R3011" s="5">
        <v>41928.892283437497</v>
      </c>
      <c r="S3011">
        <f t="shared" ref="S3011:S3074" si="94">WEEKNUM(O3011,21)</f>
        <v>42</v>
      </c>
      <c r="T3011">
        <f t="shared" ref="T3011:T3074" si="95">WEEKDAY(O3011,11)</f>
        <v>4</v>
      </c>
    </row>
    <row r="3012" spans="1:20" x14ac:dyDescent="0.25">
      <c r="A3012">
        <v>1376193</v>
      </c>
      <c r="B3012">
        <v>362068</v>
      </c>
      <c r="C3012">
        <v>144384</v>
      </c>
      <c r="D3012" t="s">
        <v>23</v>
      </c>
      <c r="E3012" t="s">
        <v>232</v>
      </c>
      <c r="F3012" t="s">
        <v>41</v>
      </c>
      <c r="G3012" t="s">
        <v>2090</v>
      </c>
      <c r="H3012">
        <v>1</v>
      </c>
      <c r="I3012" t="s">
        <v>176</v>
      </c>
      <c r="J3012" s="1">
        <v>7.4425925925925918E-3</v>
      </c>
      <c r="K3012">
        <v>40.752767603754798</v>
      </c>
      <c r="L3012">
        <v>-73.984937667846694</v>
      </c>
      <c r="M3012">
        <v>40.773304500000002</v>
      </c>
      <c r="N3012">
        <v>-73.981421800000007</v>
      </c>
      <c r="O3012" s="5">
        <v>41928.866059930559</v>
      </c>
      <c r="P3012" s="5">
        <v>41928.864291111109</v>
      </c>
      <c r="Q3012" s="5">
        <v>41928.878435335646</v>
      </c>
      <c r="R3012" s="5">
        <v>41928.888896956021</v>
      </c>
      <c r="S3012">
        <f t="shared" si="94"/>
        <v>42</v>
      </c>
      <c r="T3012">
        <f t="shared" si="95"/>
        <v>4</v>
      </c>
    </row>
    <row r="3013" spans="1:20" x14ac:dyDescent="0.25">
      <c r="A3013">
        <v>1376197</v>
      </c>
      <c r="B3013">
        <v>41656</v>
      </c>
      <c r="C3013">
        <v>15291</v>
      </c>
      <c r="D3013" t="s">
        <v>53</v>
      </c>
      <c r="E3013" t="s">
        <v>1341</v>
      </c>
      <c r="F3013" t="s">
        <v>49</v>
      </c>
      <c r="G3013" t="s">
        <v>3943</v>
      </c>
      <c r="H3013">
        <v>1</v>
      </c>
      <c r="I3013" t="s">
        <v>677</v>
      </c>
      <c r="K3013">
        <v>40.729575034292303</v>
      </c>
      <c r="L3013">
        <v>-73.984446324270394</v>
      </c>
      <c r="M3013">
        <v>40.799660500000002</v>
      </c>
      <c r="N3013">
        <v>-73.951958200000007</v>
      </c>
      <c r="O3013" s="5">
        <v>41928.866872071761</v>
      </c>
      <c r="P3013" s="5">
        <v>41928.874443148146</v>
      </c>
      <c r="Q3013" s="5">
        <v>41928.893053298612</v>
      </c>
      <c r="R3013" s="5">
        <v>41928.907738252317</v>
      </c>
      <c r="S3013">
        <f t="shared" si="94"/>
        <v>42</v>
      </c>
      <c r="T3013">
        <f t="shared" si="95"/>
        <v>4</v>
      </c>
    </row>
    <row r="3014" spans="1:20" x14ac:dyDescent="0.25">
      <c r="A3014">
        <v>1376218</v>
      </c>
      <c r="B3014">
        <v>382011</v>
      </c>
      <c r="C3014">
        <v>119153</v>
      </c>
      <c r="D3014" t="s">
        <v>53</v>
      </c>
      <c r="E3014" t="s">
        <v>479</v>
      </c>
      <c r="F3014" t="s">
        <v>480</v>
      </c>
      <c r="G3014" t="s">
        <v>1904</v>
      </c>
      <c r="H3014">
        <v>1</v>
      </c>
      <c r="I3014" t="s">
        <v>1905</v>
      </c>
      <c r="K3014">
        <v>40.714638307702003</v>
      </c>
      <c r="L3014">
        <v>-74.008336134918196</v>
      </c>
      <c r="M3014">
        <v>40.778345000000002</v>
      </c>
      <c r="N3014">
        <v>-73.962239999999994</v>
      </c>
      <c r="O3014" s="5">
        <v>41928.869621805556</v>
      </c>
      <c r="R3014" s="5">
        <v>41928.902548298611</v>
      </c>
      <c r="S3014">
        <f t="shared" si="94"/>
        <v>42</v>
      </c>
      <c r="T3014">
        <f t="shared" si="95"/>
        <v>4</v>
      </c>
    </row>
    <row r="3015" spans="1:20" x14ac:dyDescent="0.25">
      <c r="A3015">
        <v>1376291</v>
      </c>
      <c r="B3015">
        <v>101177</v>
      </c>
      <c r="C3015">
        <v>118095</v>
      </c>
      <c r="D3015" t="s">
        <v>23</v>
      </c>
      <c r="E3015" t="s">
        <v>3825</v>
      </c>
      <c r="K3015">
        <v>40.771051649205198</v>
      </c>
      <c r="L3015">
        <v>-73.982529454361995</v>
      </c>
      <c r="M3015">
        <v>40.768475000000002</v>
      </c>
      <c r="N3015">
        <v>-73.966896000000006</v>
      </c>
      <c r="O3015" s="5">
        <v>41928.87268310185</v>
      </c>
      <c r="R3015" s="5">
        <v>41928.888323715277</v>
      </c>
      <c r="S3015">
        <f t="shared" si="94"/>
        <v>42</v>
      </c>
      <c r="T3015">
        <f t="shared" si="95"/>
        <v>4</v>
      </c>
    </row>
    <row r="3016" spans="1:20" x14ac:dyDescent="0.25">
      <c r="A3016">
        <v>1376383</v>
      </c>
      <c r="B3016">
        <v>155694</v>
      </c>
      <c r="C3016">
        <v>129698</v>
      </c>
      <c r="D3016" t="s">
        <v>53</v>
      </c>
      <c r="E3016" t="s">
        <v>921</v>
      </c>
      <c r="F3016" t="s">
        <v>139</v>
      </c>
      <c r="G3016" t="s">
        <v>1620</v>
      </c>
      <c r="H3016">
        <v>1</v>
      </c>
      <c r="I3016" t="s">
        <v>957</v>
      </c>
      <c r="J3016" s="1">
        <v>5.0236805555555555E-3</v>
      </c>
      <c r="K3016">
        <v>40.721989949797702</v>
      </c>
      <c r="L3016">
        <v>-73.997747898101807</v>
      </c>
      <c r="M3016">
        <v>40.730834999999999</v>
      </c>
      <c r="N3016">
        <v>-73.995220799999998</v>
      </c>
      <c r="O3016" s="5">
        <v>41928.877034108795</v>
      </c>
      <c r="P3016" s="5">
        <v>41928.885590428239</v>
      </c>
      <c r="Q3016" s="5">
        <v>41928.896236793982</v>
      </c>
      <c r="R3016" s="5">
        <v>41928.902283437499</v>
      </c>
      <c r="S3016">
        <f t="shared" si="94"/>
        <v>42</v>
      </c>
      <c r="T3016">
        <f t="shared" si="95"/>
        <v>4</v>
      </c>
    </row>
    <row r="3017" spans="1:20" x14ac:dyDescent="0.25">
      <c r="A3017">
        <v>1376402</v>
      </c>
      <c r="B3017">
        <v>132082</v>
      </c>
      <c r="C3017">
        <v>157659</v>
      </c>
      <c r="D3017" t="s">
        <v>53</v>
      </c>
      <c r="E3017" t="s">
        <v>96</v>
      </c>
      <c r="F3017" t="s">
        <v>97</v>
      </c>
      <c r="G3017" t="s">
        <v>1858</v>
      </c>
      <c r="H3017">
        <v>1</v>
      </c>
      <c r="I3017" t="s">
        <v>943</v>
      </c>
      <c r="K3017">
        <v>40.723954999999997</v>
      </c>
      <c r="L3017">
        <v>-73.991828999999996</v>
      </c>
      <c r="M3017">
        <v>40.748957300000001</v>
      </c>
      <c r="N3017">
        <v>-73.979586999999995</v>
      </c>
      <c r="O3017" s="5">
        <v>41928.879276412037</v>
      </c>
      <c r="R3017" s="5">
        <v>41928.970290949073</v>
      </c>
      <c r="S3017">
        <f t="shared" si="94"/>
        <v>42</v>
      </c>
      <c r="T3017">
        <f t="shared" si="95"/>
        <v>4</v>
      </c>
    </row>
    <row r="3018" spans="1:20" x14ac:dyDescent="0.25">
      <c r="A3018">
        <v>1376402</v>
      </c>
      <c r="B3018">
        <v>132082</v>
      </c>
      <c r="C3018">
        <v>157659</v>
      </c>
      <c r="D3018" t="s">
        <v>53</v>
      </c>
      <c r="E3018" t="s">
        <v>96</v>
      </c>
      <c r="F3018" t="s">
        <v>97</v>
      </c>
      <c r="G3018" t="s">
        <v>2974</v>
      </c>
      <c r="H3018">
        <v>1</v>
      </c>
      <c r="I3018" t="s">
        <v>2698</v>
      </c>
      <c r="K3018">
        <v>40.723954999999997</v>
      </c>
      <c r="L3018">
        <v>-73.991828999999996</v>
      </c>
      <c r="M3018">
        <v>40.748957300000001</v>
      </c>
      <c r="N3018">
        <v>-73.979586999999995</v>
      </c>
      <c r="O3018" s="5">
        <v>41928.879276412037</v>
      </c>
      <c r="R3018" s="5">
        <v>41928.970290949073</v>
      </c>
      <c r="S3018">
        <f t="shared" si="94"/>
        <v>42</v>
      </c>
      <c r="T3018">
        <f t="shared" si="95"/>
        <v>4</v>
      </c>
    </row>
    <row r="3019" spans="1:20" x14ac:dyDescent="0.25">
      <c r="A3019">
        <v>1376440</v>
      </c>
      <c r="B3019">
        <v>27365</v>
      </c>
      <c r="C3019">
        <v>34667</v>
      </c>
      <c r="D3019" t="s">
        <v>23</v>
      </c>
      <c r="E3019" t="s">
        <v>129</v>
      </c>
      <c r="F3019" t="s">
        <v>45</v>
      </c>
      <c r="G3019" t="s">
        <v>990</v>
      </c>
      <c r="H3019">
        <v>1</v>
      </c>
      <c r="I3019" t="s">
        <v>991</v>
      </c>
      <c r="J3019" s="1">
        <v>1.3140891203703703E-2</v>
      </c>
      <c r="K3019">
        <v>40.719386413349397</v>
      </c>
      <c r="L3019">
        <v>-74.008692501044905</v>
      </c>
      <c r="M3019">
        <v>40.723588863514998</v>
      </c>
      <c r="N3019">
        <v>-74.010782175694203</v>
      </c>
      <c r="O3019" s="5">
        <v>41928.880830254631</v>
      </c>
      <c r="P3019" s="5">
        <v>41928.894373564814</v>
      </c>
      <c r="Q3019" s="5">
        <v>41928.908571030093</v>
      </c>
      <c r="R3019" s="5">
        <v>41928.913684803243</v>
      </c>
      <c r="S3019">
        <f t="shared" si="94"/>
        <v>42</v>
      </c>
      <c r="T3019">
        <f t="shared" si="95"/>
        <v>4</v>
      </c>
    </row>
    <row r="3020" spans="1:20" x14ac:dyDescent="0.25">
      <c r="A3020">
        <v>1376461</v>
      </c>
      <c r="B3020">
        <v>120353</v>
      </c>
      <c r="C3020">
        <v>116141</v>
      </c>
      <c r="D3020" t="s">
        <v>23</v>
      </c>
      <c r="E3020" t="s">
        <v>201</v>
      </c>
      <c r="F3020" t="s">
        <v>190</v>
      </c>
      <c r="G3020" t="s">
        <v>504</v>
      </c>
      <c r="H3020">
        <v>1</v>
      </c>
      <c r="I3020" t="s">
        <v>505</v>
      </c>
      <c r="J3020" s="1">
        <v>5.9552314814814815E-3</v>
      </c>
      <c r="K3020">
        <v>40.724634574370299</v>
      </c>
      <c r="L3020">
        <v>-73.998402357101398</v>
      </c>
      <c r="M3020">
        <v>40.7062843</v>
      </c>
      <c r="N3020">
        <v>-74.016942999999998</v>
      </c>
      <c r="O3020" s="5">
        <v>41928.881543368057</v>
      </c>
      <c r="P3020" s="5">
        <v>41928.886144305558</v>
      </c>
      <c r="Q3020" s="5">
        <v>41928.905816805556</v>
      </c>
      <c r="R3020" s="5">
        <v>41928.922903113424</v>
      </c>
      <c r="S3020">
        <f t="shared" si="94"/>
        <v>42</v>
      </c>
      <c r="T3020">
        <f t="shared" si="95"/>
        <v>4</v>
      </c>
    </row>
    <row r="3021" spans="1:20" x14ac:dyDescent="0.25">
      <c r="A3021">
        <v>1376484</v>
      </c>
      <c r="B3021">
        <v>73077</v>
      </c>
      <c r="C3021">
        <v>138057</v>
      </c>
      <c r="D3021" t="s">
        <v>53</v>
      </c>
      <c r="E3021" t="s">
        <v>425</v>
      </c>
      <c r="F3021" t="s">
        <v>426</v>
      </c>
      <c r="G3021" t="s">
        <v>2049</v>
      </c>
      <c r="H3021">
        <v>1</v>
      </c>
      <c r="I3021" t="s">
        <v>1367</v>
      </c>
      <c r="K3021">
        <v>40.744563916288797</v>
      </c>
      <c r="L3021">
        <v>-73.996630052861306</v>
      </c>
      <c r="M3021">
        <v>40.786143972914999</v>
      </c>
      <c r="N3021">
        <v>-73.977227149988906</v>
      </c>
      <c r="O3021" s="5">
        <v>41928.8832940625</v>
      </c>
      <c r="P3021" s="5">
        <v>41928.885325347219</v>
      </c>
      <c r="Q3021" s="5">
        <v>41928.90222084491</v>
      </c>
      <c r="R3021" s="5">
        <v>41928.914760567131</v>
      </c>
      <c r="S3021">
        <f t="shared" si="94"/>
        <v>42</v>
      </c>
      <c r="T3021">
        <f t="shared" si="95"/>
        <v>4</v>
      </c>
    </row>
    <row r="3022" spans="1:20" x14ac:dyDescent="0.25">
      <c r="A3022">
        <v>1376520</v>
      </c>
      <c r="B3022">
        <v>178172</v>
      </c>
      <c r="C3022">
        <v>9078</v>
      </c>
      <c r="D3022" t="s">
        <v>23</v>
      </c>
      <c r="E3022" t="s">
        <v>255</v>
      </c>
      <c r="F3022" t="s">
        <v>20</v>
      </c>
      <c r="G3022" t="s">
        <v>273</v>
      </c>
      <c r="H3022">
        <v>1</v>
      </c>
      <c r="I3022" t="s">
        <v>274</v>
      </c>
      <c r="J3022" s="1">
        <v>4.8603125E-3</v>
      </c>
      <c r="K3022">
        <v>40.736130877644598</v>
      </c>
      <c r="L3022">
        <v>-74.000648304229699</v>
      </c>
      <c r="M3022">
        <v>40.734875299999999</v>
      </c>
      <c r="N3022">
        <v>-73.989225099999999</v>
      </c>
      <c r="O3022" s="5">
        <v>41928.885689664348</v>
      </c>
      <c r="P3022" s="5">
        <v>41928.891299456016</v>
      </c>
      <c r="Q3022" s="5">
        <v>41928.897092719904</v>
      </c>
      <c r="R3022" s="5">
        <v>41928.904479016201</v>
      </c>
      <c r="S3022">
        <f t="shared" si="94"/>
        <v>42</v>
      </c>
      <c r="T3022">
        <f t="shared" si="95"/>
        <v>4</v>
      </c>
    </row>
    <row r="3023" spans="1:20" x14ac:dyDescent="0.25">
      <c r="A3023">
        <v>1376681</v>
      </c>
      <c r="B3023">
        <v>382147</v>
      </c>
      <c r="C3023">
        <v>6873</v>
      </c>
      <c r="D3023" t="s">
        <v>53</v>
      </c>
      <c r="E3023" t="s">
        <v>243</v>
      </c>
      <c r="F3023" t="s">
        <v>70</v>
      </c>
      <c r="G3023" t="s">
        <v>1611</v>
      </c>
      <c r="H3023">
        <v>1</v>
      </c>
      <c r="I3023" t="s">
        <v>236</v>
      </c>
      <c r="K3023">
        <v>40.714047313412998</v>
      </c>
      <c r="L3023">
        <v>-73.954921066761003</v>
      </c>
      <c r="M3023">
        <v>40.713390447237302</v>
      </c>
      <c r="N3023">
        <v>-73.949019955539995</v>
      </c>
      <c r="O3023" s="5">
        <v>41928.894362638886</v>
      </c>
      <c r="P3023" s="5">
        <v>41928.90000425926</v>
      </c>
      <c r="Q3023" s="5">
        <v>41928.905221284724</v>
      </c>
      <c r="R3023" s="5">
        <v>41928.907955648145</v>
      </c>
      <c r="S3023">
        <f t="shared" si="94"/>
        <v>42</v>
      </c>
      <c r="T3023">
        <f t="shared" si="95"/>
        <v>4</v>
      </c>
    </row>
    <row r="3024" spans="1:20" x14ac:dyDescent="0.25">
      <c r="A3024">
        <v>1376681</v>
      </c>
      <c r="B3024">
        <v>382147</v>
      </c>
      <c r="C3024">
        <v>6873</v>
      </c>
      <c r="D3024" t="s">
        <v>53</v>
      </c>
      <c r="E3024" t="s">
        <v>243</v>
      </c>
      <c r="F3024" t="s">
        <v>70</v>
      </c>
      <c r="G3024" t="s">
        <v>2020</v>
      </c>
      <c r="H3024">
        <v>1</v>
      </c>
      <c r="I3024" t="s">
        <v>236</v>
      </c>
      <c r="K3024">
        <v>40.714047313412998</v>
      </c>
      <c r="L3024">
        <v>-73.954921066761003</v>
      </c>
      <c r="M3024">
        <v>40.713390447237302</v>
      </c>
      <c r="N3024">
        <v>-73.949019955539995</v>
      </c>
      <c r="O3024" s="5">
        <v>41928.894362638886</v>
      </c>
      <c r="P3024" s="5">
        <v>41928.90000425926</v>
      </c>
      <c r="Q3024" s="5">
        <v>41928.905221284724</v>
      </c>
      <c r="R3024" s="5">
        <v>41928.907955648145</v>
      </c>
      <c r="S3024">
        <f t="shared" si="94"/>
        <v>42</v>
      </c>
      <c r="T3024">
        <f t="shared" si="95"/>
        <v>4</v>
      </c>
    </row>
    <row r="3025" spans="1:20" x14ac:dyDescent="0.25">
      <c r="A3025">
        <v>1376727</v>
      </c>
      <c r="B3025">
        <v>121669</v>
      </c>
      <c r="C3025">
        <v>102353</v>
      </c>
      <c r="D3025" t="s">
        <v>53</v>
      </c>
      <c r="E3025" t="s">
        <v>1287</v>
      </c>
      <c r="K3025">
        <v>40.785870598954801</v>
      </c>
      <c r="L3025">
        <v>-73.978285789489703</v>
      </c>
      <c r="M3025">
        <v>40.772269399999999</v>
      </c>
      <c r="N3025">
        <v>-73.963330299999996</v>
      </c>
      <c r="O3025" s="5">
        <v>41928.898142604165</v>
      </c>
      <c r="P3025" s="5">
        <v>41928.903640092591</v>
      </c>
      <c r="Q3025" s="5">
        <v>41928.917938344908</v>
      </c>
      <c r="R3025" s="5">
        <v>41928.920781377317</v>
      </c>
      <c r="S3025">
        <f t="shared" si="94"/>
        <v>42</v>
      </c>
      <c r="T3025">
        <f t="shared" si="95"/>
        <v>4</v>
      </c>
    </row>
    <row r="3026" spans="1:20" x14ac:dyDescent="0.25">
      <c r="A3026">
        <v>1376806</v>
      </c>
      <c r="B3026">
        <v>104336</v>
      </c>
      <c r="C3026">
        <v>138061</v>
      </c>
      <c r="D3026" t="s">
        <v>53</v>
      </c>
      <c r="E3026" t="s">
        <v>500</v>
      </c>
      <c r="F3026" t="s">
        <v>501</v>
      </c>
      <c r="G3026" t="s">
        <v>3935</v>
      </c>
      <c r="H3026">
        <v>1</v>
      </c>
      <c r="I3026" t="s">
        <v>1787</v>
      </c>
      <c r="K3026">
        <v>40.779598</v>
      </c>
      <c r="L3026">
        <v>-73.947388000000004</v>
      </c>
      <c r="M3026">
        <v>40.703110600000002</v>
      </c>
      <c r="N3026">
        <v>-73.985822200000001</v>
      </c>
      <c r="O3026" s="5">
        <v>41928.901738912034</v>
      </c>
      <c r="P3026" s="5">
        <v>41928.902880416666</v>
      </c>
      <c r="Q3026" s="5">
        <v>41928.915190439817</v>
      </c>
      <c r="R3026" s="5">
        <v>41928.92298826389</v>
      </c>
      <c r="S3026">
        <f t="shared" si="94"/>
        <v>42</v>
      </c>
      <c r="T3026">
        <f t="shared" si="95"/>
        <v>4</v>
      </c>
    </row>
    <row r="3027" spans="1:20" x14ac:dyDescent="0.25">
      <c r="A3027">
        <v>1376875</v>
      </c>
      <c r="B3027">
        <v>129938</v>
      </c>
      <c r="C3027">
        <v>6873</v>
      </c>
      <c r="D3027" t="s">
        <v>53</v>
      </c>
      <c r="E3027" t="s">
        <v>255</v>
      </c>
      <c r="F3027" t="s">
        <v>91</v>
      </c>
      <c r="G3027" t="s">
        <v>1495</v>
      </c>
      <c r="H3027">
        <v>2</v>
      </c>
      <c r="I3027" t="s">
        <v>257</v>
      </c>
      <c r="J3027" s="1">
        <v>4.6489930555555555E-3</v>
      </c>
      <c r="K3027">
        <v>40.718110071383997</v>
      </c>
      <c r="L3027">
        <v>-73.957545268768797</v>
      </c>
      <c r="M3027">
        <v>40.719496300000003</v>
      </c>
      <c r="N3027">
        <v>-73.963773900000007</v>
      </c>
      <c r="O3027" s="5">
        <v>41928.906058865738</v>
      </c>
      <c r="P3027" s="5">
        <v>41928.915052511577</v>
      </c>
      <c r="Q3027" s="5">
        <v>41928.921223182871</v>
      </c>
      <c r="R3027" s="5">
        <v>41928.926226412033</v>
      </c>
      <c r="S3027">
        <f t="shared" si="94"/>
        <v>42</v>
      </c>
      <c r="T3027">
        <f t="shared" si="95"/>
        <v>4</v>
      </c>
    </row>
    <row r="3028" spans="1:20" x14ac:dyDescent="0.25">
      <c r="A3028">
        <v>1376974</v>
      </c>
      <c r="B3028">
        <v>101285</v>
      </c>
      <c r="C3028">
        <v>61900</v>
      </c>
      <c r="D3028" t="s">
        <v>23</v>
      </c>
      <c r="E3028" t="s">
        <v>36</v>
      </c>
      <c r="F3028" t="s">
        <v>37</v>
      </c>
      <c r="G3028" t="s">
        <v>2953</v>
      </c>
      <c r="H3028">
        <v>1</v>
      </c>
      <c r="I3028" t="s">
        <v>478</v>
      </c>
      <c r="J3028" s="1">
        <v>5.5434722222222213E-3</v>
      </c>
      <c r="K3028">
        <v>40.7261096570601</v>
      </c>
      <c r="L3028">
        <v>-74.002491863200504</v>
      </c>
      <c r="M3028">
        <v>40.718412999999998</v>
      </c>
      <c r="N3028">
        <v>-74.007863</v>
      </c>
      <c r="O3028" s="5">
        <v>41928.910953564817</v>
      </c>
      <c r="P3028" s="5">
        <v>41928.926226747688</v>
      </c>
      <c r="Q3028" s="5">
        <v>41928.93028</v>
      </c>
      <c r="R3028" s="5">
        <v>41928.934214791669</v>
      </c>
      <c r="S3028">
        <f t="shared" si="94"/>
        <v>42</v>
      </c>
      <c r="T3028">
        <f t="shared" si="95"/>
        <v>4</v>
      </c>
    </row>
    <row r="3029" spans="1:20" x14ac:dyDescent="0.25">
      <c r="A3029">
        <v>1376974</v>
      </c>
      <c r="B3029">
        <v>101285</v>
      </c>
      <c r="C3029">
        <v>61900</v>
      </c>
      <c r="D3029" t="s">
        <v>23</v>
      </c>
      <c r="E3029" t="s">
        <v>36</v>
      </c>
      <c r="F3029" t="s">
        <v>37</v>
      </c>
      <c r="G3029" t="s">
        <v>2276</v>
      </c>
      <c r="H3029">
        <v>1</v>
      </c>
      <c r="I3029" t="s">
        <v>136</v>
      </c>
      <c r="J3029" s="1">
        <v>5.5434722222222213E-3</v>
      </c>
      <c r="K3029">
        <v>40.7261096570601</v>
      </c>
      <c r="L3029">
        <v>-74.002491863200504</v>
      </c>
      <c r="M3029">
        <v>40.718412999999998</v>
      </c>
      <c r="N3029">
        <v>-74.007863</v>
      </c>
      <c r="O3029" s="5">
        <v>41928.910953564817</v>
      </c>
      <c r="P3029" s="5">
        <v>41928.926226747688</v>
      </c>
      <c r="Q3029" s="5">
        <v>41928.93028</v>
      </c>
      <c r="R3029" s="5">
        <v>41928.934214791669</v>
      </c>
      <c r="S3029">
        <f t="shared" si="94"/>
        <v>42</v>
      </c>
      <c r="T3029">
        <f t="shared" si="95"/>
        <v>4</v>
      </c>
    </row>
    <row r="3030" spans="1:20" x14ac:dyDescent="0.25">
      <c r="A3030">
        <v>1377038</v>
      </c>
      <c r="B3030">
        <v>369452</v>
      </c>
      <c r="C3030">
        <v>81503</v>
      </c>
      <c r="D3030" t="s">
        <v>53</v>
      </c>
      <c r="E3030" t="s">
        <v>279</v>
      </c>
      <c r="F3030" t="s">
        <v>37</v>
      </c>
      <c r="G3030" t="s">
        <v>526</v>
      </c>
      <c r="H3030">
        <v>2</v>
      </c>
      <c r="I3030" t="s">
        <v>281</v>
      </c>
      <c r="J3030" s="1">
        <v>4.84761574074074E-3</v>
      </c>
      <c r="K3030">
        <v>40.754464909220403</v>
      </c>
      <c r="L3030">
        <v>-73.973145698613706</v>
      </c>
      <c r="M3030">
        <v>40.770952100000002</v>
      </c>
      <c r="N3030">
        <v>-73.950548400000002</v>
      </c>
      <c r="O3030" s="5">
        <v>41928.91497795139</v>
      </c>
      <c r="P3030" s="5">
        <v>41928.932418460645</v>
      </c>
      <c r="Q3030" s="5">
        <v>41928.936818530092</v>
      </c>
      <c r="R3030" s="5">
        <v>41928.946168113427</v>
      </c>
      <c r="S3030">
        <f t="shared" si="94"/>
        <v>42</v>
      </c>
      <c r="T3030">
        <f t="shared" si="95"/>
        <v>4</v>
      </c>
    </row>
    <row r="3031" spans="1:20" x14ac:dyDescent="0.25">
      <c r="A3031">
        <v>1377056</v>
      </c>
      <c r="B3031">
        <v>64452</v>
      </c>
      <c r="C3031">
        <v>104533</v>
      </c>
      <c r="D3031" t="s">
        <v>23</v>
      </c>
      <c r="E3031" t="s">
        <v>24</v>
      </c>
      <c r="F3031" t="s">
        <v>25</v>
      </c>
      <c r="G3031" t="s">
        <v>26</v>
      </c>
      <c r="H3031">
        <v>3</v>
      </c>
      <c r="I3031" t="s">
        <v>27</v>
      </c>
      <c r="J3031" s="1">
        <v>1.7466516203703705E-2</v>
      </c>
      <c r="K3031">
        <v>40.723079523456803</v>
      </c>
      <c r="L3031">
        <v>-73.994615077972398</v>
      </c>
      <c r="M3031">
        <v>40.719721999999997</v>
      </c>
      <c r="N3031">
        <v>-73.991857999999993</v>
      </c>
      <c r="O3031" s="5">
        <v>41928.915956655095</v>
      </c>
      <c r="P3031" s="5">
        <v>41928.934746770836</v>
      </c>
      <c r="Q3031" s="5">
        <v>41928.950267256943</v>
      </c>
      <c r="R3031" s="5">
        <v>41928.957904502313</v>
      </c>
      <c r="S3031">
        <f t="shared" si="94"/>
        <v>42</v>
      </c>
      <c r="T3031">
        <f t="shared" si="95"/>
        <v>4</v>
      </c>
    </row>
    <row r="3032" spans="1:20" x14ac:dyDescent="0.25">
      <c r="A3032">
        <v>1377135</v>
      </c>
      <c r="B3032">
        <v>50242</v>
      </c>
      <c r="C3032">
        <v>152741</v>
      </c>
      <c r="D3032" t="s">
        <v>53</v>
      </c>
      <c r="E3032" t="s">
        <v>1341</v>
      </c>
      <c r="F3032" t="s">
        <v>49</v>
      </c>
      <c r="G3032" t="s">
        <v>3603</v>
      </c>
      <c r="H3032">
        <v>2</v>
      </c>
      <c r="I3032" t="s">
        <v>1343</v>
      </c>
      <c r="K3032">
        <v>40.729575034292303</v>
      </c>
      <c r="L3032">
        <v>-73.984446324270394</v>
      </c>
      <c r="M3032">
        <v>40.749419000000003</v>
      </c>
      <c r="N3032">
        <v>-73.973786000000004</v>
      </c>
      <c r="O3032" s="5">
        <v>41928.920769004631</v>
      </c>
      <c r="P3032" s="5">
        <v>41928.925689895834</v>
      </c>
      <c r="Q3032" s="5">
        <v>41928.931885590275</v>
      </c>
      <c r="R3032" s="5">
        <v>41928.940652789352</v>
      </c>
      <c r="S3032">
        <f t="shared" si="94"/>
        <v>42</v>
      </c>
      <c r="T3032">
        <f t="shared" si="95"/>
        <v>4</v>
      </c>
    </row>
    <row r="3033" spans="1:20" x14ac:dyDescent="0.25">
      <c r="A3033">
        <v>1377172</v>
      </c>
      <c r="B3033">
        <v>374940</v>
      </c>
      <c r="C3033">
        <v>6873</v>
      </c>
      <c r="D3033" t="s">
        <v>53</v>
      </c>
      <c r="E3033" t="s">
        <v>210</v>
      </c>
      <c r="G3033" t="s">
        <v>3962</v>
      </c>
      <c r="H3033">
        <v>1</v>
      </c>
      <c r="I3033" t="s">
        <v>212</v>
      </c>
      <c r="J3033" s="1">
        <v>4.0808449074074072E-3</v>
      </c>
      <c r="K3033">
        <v>40.711255247272</v>
      </c>
      <c r="L3033">
        <v>-73.961442624671804</v>
      </c>
      <c r="M3033">
        <v>40.727521539703702</v>
      </c>
      <c r="N3033">
        <v>-73.957057278672195</v>
      </c>
      <c r="O3033" s="5">
        <v>41928.922644583334</v>
      </c>
      <c r="P3033" s="5">
        <v>41928.929972175923</v>
      </c>
      <c r="Q3033" s="5">
        <v>41928.934374583332</v>
      </c>
      <c r="R3033" s="5">
        <v>41928.943470613427</v>
      </c>
      <c r="S3033">
        <f t="shared" si="94"/>
        <v>42</v>
      </c>
      <c r="T3033">
        <f t="shared" si="95"/>
        <v>4</v>
      </c>
    </row>
    <row r="3034" spans="1:20" x14ac:dyDescent="0.25">
      <c r="A3034">
        <v>1377403</v>
      </c>
      <c r="B3034">
        <v>41406</v>
      </c>
      <c r="C3034">
        <v>138057</v>
      </c>
      <c r="D3034" t="s">
        <v>53</v>
      </c>
      <c r="E3034" t="s">
        <v>443</v>
      </c>
      <c r="F3034" t="s">
        <v>342</v>
      </c>
      <c r="G3034" t="s">
        <v>939</v>
      </c>
      <c r="H3034">
        <v>1</v>
      </c>
      <c r="I3034" t="s">
        <v>348</v>
      </c>
      <c r="J3034" s="1">
        <v>4.4834606481481487E-3</v>
      </c>
      <c r="K3034">
        <v>40.782116700000003</v>
      </c>
      <c r="L3034">
        <v>-73.980739099999994</v>
      </c>
      <c r="M3034">
        <v>40.775573999999999</v>
      </c>
      <c r="N3034">
        <v>-73.984596999999994</v>
      </c>
      <c r="O3034" s="5">
        <v>41928.936489386571</v>
      </c>
      <c r="P3034" s="5">
        <v>41928.937405694443</v>
      </c>
      <c r="Q3034" s="5">
        <v>41928.95360951389</v>
      </c>
      <c r="R3034" s="5">
        <v>41928.96021391204</v>
      </c>
      <c r="S3034">
        <f t="shared" si="94"/>
        <v>42</v>
      </c>
      <c r="T3034">
        <f t="shared" si="95"/>
        <v>4</v>
      </c>
    </row>
    <row r="3035" spans="1:20" x14ac:dyDescent="0.25">
      <c r="A3035">
        <v>1377403</v>
      </c>
      <c r="B3035">
        <v>41406</v>
      </c>
      <c r="C3035">
        <v>138057</v>
      </c>
      <c r="D3035" t="s">
        <v>53</v>
      </c>
      <c r="E3035" t="s">
        <v>443</v>
      </c>
      <c r="F3035" t="s">
        <v>342</v>
      </c>
      <c r="G3035" t="s">
        <v>2274</v>
      </c>
      <c r="H3035">
        <v>1</v>
      </c>
      <c r="I3035" t="s">
        <v>376</v>
      </c>
      <c r="J3035" s="1">
        <v>4.4834606481481487E-3</v>
      </c>
      <c r="K3035">
        <v>40.782116700000003</v>
      </c>
      <c r="L3035">
        <v>-73.980739099999994</v>
      </c>
      <c r="M3035">
        <v>40.775573999999999</v>
      </c>
      <c r="N3035">
        <v>-73.984596999999994</v>
      </c>
      <c r="O3035" s="5">
        <v>41928.936489386571</v>
      </c>
      <c r="P3035" s="5">
        <v>41928.937405694443</v>
      </c>
      <c r="Q3035" s="5">
        <v>41928.95360951389</v>
      </c>
      <c r="R3035" s="5">
        <v>41928.96021391204</v>
      </c>
      <c r="S3035">
        <f t="shared" si="94"/>
        <v>42</v>
      </c>
      <c r="T3035">
        <f t="shared" si="95"/>
        <v>4</v>
      </c>
    </row>
    <row r="3036" spans="1:20" x14ac:dyDescent="0.25">
      <c r="A3036">
        <v>1377454</v>
      </c>
      <c r="B3036">
        <v>212469</v>
      </c>
      <c r="C3036">
        <v>118095</v>
      </c>
      <c r="D3036" t="s">
        <v>23</v>
      </c>
      <c r="E3036" t="s">
        <v>48</v>
      </c>
      <c r="K3036">
        <v>40.744869931691902</v>
      </c>
      <c r="L3036">
        <v>-73.978747310646895</v>
      </c>
      <c r="M3036">
        <v>40.741788</v>
      </c>
      <c r="N3036">
        <v>-73.979825000000005</v>
      </c>
      <c r="O3036" s="5">
        <v>41928.940891122686</v>
      </c>
      <c r="P3036" s="5">
        <v>41928.952707824072</v>
      </c>
      <c r="Q3036" s="5">
        <v>41928.958501967594</v>
      </c>
      <c r="R3036" s="5">
        <v>41928.963903101852</v>
      </c>
      <c r="S3036">
        <f t="shared" si="94"/>
        <v>42</v>
      </c>
      <c r="T3036">
        <f t="shared" si="95"/>
        <v>4</v>
      </c>
    </row>
    <row r="3037" spans="1:20" x14ac:dyDescent="0.25">
      <c r="A3037">
        <v>1377553</v>
      </c>
      <c r="B3037">
        <v>53947</v>
      </c>
      <c r="C3037">
        <v>163846</v>
      </c>
      <c r="D3037" t="s">
        <v>23</v>
      </c>
      <c r="E3037" t="s">
        <v>54</v>
      </c>
      <c r="F3037" t="s">
        <v>29</v>
      </c>
      <c r="G3037" t="s">
        <v>564</v>
      </c>
      <c r="H3037">
        <v>1</v>
      </c>
      <c r="I3037" t="s">
        <v>56</v>
      </c>
      <c r="K3037">
        <v>40.7152793278103</v>
      </c>
      <c r="L3037">
        <v>-74.014860391616807</v>
      </c>
      <c r="M3037">
        <v>40.735297000000003</v>
      </c>
      <c r="N3037">
        <v>-74.005668</v>
      </c>
      <c r="O3037" s="5">
        <v>41928.950232465279</v>
      </c>
      <c r="P3037" s="5">
        <v>41928.954439942128</v>
      </c>
      <c r="Q3037" s="5">
        <v>41928.964349594906</v>
      </c>
      <c r="R3037" s="5">
        <v>41928.973159652778</v>
      </c>
      <c r="S3037">
        <f t="shared" si="94"/>
        <v>42</v>
      </c>
      <c r="T3037">
        <f t="shared" si="95"/>
        <v>4</v>
      </c>
    </row>
    <row r="3038" spans="1:20" x14ac:dyDescent="0.25">
      <c r="A3038">
        <v>1377629</v>
      </c>
      <c r="B3038">
        <v>95644</v>
      </c>
      <c r="C3038">
        <v>119839</v>
      </c>
      <c r="D3038" t="s">
        <v>23</v>
      </c>
      <c r="E3038" t="s">
        <v>88</v>
      </c>
      <c r="F3038" t="s">
        <v>89</v>
      </c>
      <c r="K3038">
        <v>40.7222908678878</v>
      </c>
      <c r="L3038">
        <v>-73.997117845003601</v>
      </c>
      <c r="M3038">
        <v>40.730668999999999</v>
      </c>
      <c r="N3038">
        <v>-74.006186</v>
      </c>
      <c r="O3038" s="5">
        <v>41928.955856782406</v>
      </c>
      <c r="P3038" s="5">
        <v>41928.957278518516</v>
      </c>
      <c r="Q3038" s="5">
        <v>41928.962032673611</v>
      </c>
      <c r="R3038" s="5">
        <v>41928.966944618056</v>
      </c>
      <c r="S3038">
        <f t="shared" si="94"/>
        <v>42</v>
      </c>
      <c r="T3038">
        <f t="shared" si="95"/>
        <v>4</v>
      </c>
    </row>
    <row r="3039" spans="1:20" x14ac:dyDescent="0.25">
      <c r="A3039">
        <v>1377644</v>
      </c>
      <c r="B3039">
        <v>378482</v>
      </c>
      <c r="C3039">
        <v>163828</v>
      </c>
      <c r="D3039" t="s">
        <v>314</v>
      </c>
      <c r="E3039" t="s">
        <v>541</v>
      </c>
      <c r="K3039">
        <v>40.732962926628701</v>
      </c>
      <c r="L3039">
        <v>-73.986495173051495</v>
      </c>
      <c r="M3039">
        <v>40.732915900000002</v>
      </c>
      <c r="N3039">
        <v>-73.9877015</v>
      </c>
      <c r="O3039" s="5">
        <v>41928.957364548609</v>
      </c>
      <c r="P3039" s="5">
        <v>41928.977439201386</v>
      </c>
      <c r="Q3039" s="5">
        <v>41928.989809699073</v>
      </c>
      <c r="R3039" s="5">
        <v>41928.992752453705</v>
      </c>
      <c r="S3039">
        <f t="shared" si="94"/>
        <v>42</v>
      </c>
      <c r="T3039">
        <f t="shared" si="95"/>
        <v>4</v>
      </c>
    </row>
    <row r="3040" spans="1:20" x14ac:dyDescent="0.25">
      <c r="A3040">
        <v>1377883</v>
      </c>
      <c r="B3040">
        <v>296668</v>
      </c>
      <c r="C3040">
        <v>102353</v>
      </c>
      <c r="D3040" t="s">
        <v>53</v>
      </c>
      <c r="E3040" t="s">
        <v>450</v>
      </c>
      <c r="F3040" t="s">
        <v>20</v>
      </c>
      <c r="G3040" t="s">
        <v>2115</v>
      </c>
      <c r="H3040">
        <v>1</v>
      </c>
      <c r="I3040" t="s">
        <v>249</v>
      </c>
      <c r="J3040" s="1">
        <v>7.4643287037037048E-3</v>
      </c>
      <c r="K3040">
        <v>40.723702712540103</v>
      </c>
      <c r="L3040">
        <v>-73.9963431157271</v>
      </c>
      <c r="M3040">
        <v>40.734250600000003</v>
      </c>
      <c r="N3040">
        <v>-73.990212299999996</v>
      </c>
      <c r="O3040" s="5">
        <v>41928.981204791664</v>
      </c>
      <c r="P3040" s="5">
        <v>41928.979399791664</v>
      </c>
      <c r="Q3040" s="5">
        <v>41929.003728657408</v>
      </c>
      <c r="R3040" s="5">
        <v>41929.013162071758</v>
      </c>
      <c r="S3040">
        <f t="shared" si="94"/>
        <v>42</v>
      </c>
      <c r="T3040">
        <f t="shared" si="95"/>
        <v>4</v>
      </c>
    </row>
    <row r="3041" spans="1:20" x14ac:dyDescent="0.25">
      <c r="A3041">
        <v>1377931</v>
      </c>
      <c r="B3041">
        <v>113966</v>
      </c>
      <c r="C3041">
        <v>147789</v>
      </c>
      <c r="D3041" t="s">
        <v>53</v>
      </c>
      <c r="E3041" t="s">
        <v>258</v>
      </c>
      <c r="F3041" t="s">
        <v>20</v>
      </c>
      <c r="G3041" t="s">
        <v>3716</v>
      </c>
      <c r="H3041">
        <v>2</v>
      </c>
      <c r="I3041" t="s">
        <v>3717</v>
      </c>
      <c r="K3041">
        <v>40.724339999999998</v>
      </c>
      <c r="L3041">
        <v>-73.990960000000001</v>
      </c>
      <c r="M3041">
        <v>40.7251051</v>
      </c>
      <c r="N3041">
        <v>-73.993771800000005</v>
      </c>
      <c r="O3041" s="5">
        <v>41928.986923657409</v>
      </c>
      <c r="P3041" s="5">
        <v>41928.987973287039</v>
      </c>
      <c r="Q3041" s="5">
        <v>41928.996539618056</v>
      </c>
      <c r="R3041" s="5">
        <v>41928.999802835649</v>
      </c>
      <c r="S3041">
        <f t="shared" si="94"/>
        <v>42</v>
      </c>
      <c r="T3041">
        <f t="shared" si="95"/>
        <v>4</v>
      </c>
    </row>
    <row r="3042" spans="1:20" x14ac:dyDescent="0.25">
      <c r="A3042">
        <v>1378066</v>
      </c>
      <c r="B3042">
        <v>346265</v>
      </c>
      <c r="C3042">
        <v>104533</v>
      </c>
      <c r="D3042" t="s">
        <v>23</v>
      </c>
      <c r="E3042" t="s">
        <v>199</v>
      </c>
      <c r="G3042" t="s">
        <v>1135</v>
      </c>
      <c r="H3042">
        <v>2</v>
      </c>
      <c r="I3042" t="s">
        <v>199</v>
      </c>
      <c r="J3042" s="1">
        <v>9.4413657407407415E-3</v>
      </c>
      <c r="K3042">
        <v>40.7270408508681</v>
      </c>
      <c r="L3042">
        <v>-73.983835960747498</v>
      </c>
      <c r="M3042">
        <v>40.708618199999997</v>
      </c>
      <c r="N3042">
        <v>-74.015465000000006</v>
      </c>
      <c r="O3042" s="5">
        <v>41929.006015740742</v>
      </c>
      <c r="P3042" s="5">
        <v>41929.017501400464</v>
      </c>
      <c r="Q3042" s="5">
        <v>41929.024479976855</v>
      </c>
      <c r="R3042" s="5">
        <v>41929.037469918978</v>
      </c>
      <c r="S3042">
        <f t="shared" si="94"/>
        <v>42</v>
      </c>
      <c r="T3042">
        <f t="shared" si="95"/>
        <v>5</v>
      </c>
    </row>
    <row r="3043" spans="1:20" x14ac:dyDescent="0.25">
      <c r="A3043">
        <v>1378097</v>
      </c>
      <c r="B3043">
        <v>84087</v>
      </c>
      <c r="C3043">
        <v>142140</v>
      </c>
      <c r="D3043" t="s">
        <v>53</v>
      </c>
      <c r="E3043" t="s">
        <v>3886</v>
      </c>
      <c r="K3043">
        <v>40.746756618499802</v>
      </c>
      <c r="L3043">
        <v>-73.989995956505695</v>
      </c>
      <c r="M3043">
        <v>40.746516</v>
      </c>
      <c r="N3043">
        <v>-73.987213999999994</v>
      </c>
      <c r="O3043" s="5">
        <v>41929.009196145831</v>
      </c>
      <c r="P3043" s="5">
        <v>41929.013597557867</v>
      </c>
      <c r="Q3043" s="5">
        <v>41929.022154270831</v>
      </c>
      <c r="R3043" s="5">
        <v>41929.023054861114</v>
      </c>
      <c r="S3043">
        <f t="shared" si="94"/>
        <v>42</v>
      </c>
      <c r="T3043">
        <f t="shared" si="95"/>
        <v>5</v>
      </c>
    </row>
    <row r="3044" spans="1:20" x14ac:dyDescent="0.25">
      <c r="A3044">
        <v>1378717</v>
      </c>
      <c r="B3044">
        <v>297130</v>
      </c>
      <c r="C3044">
        <v>66416</v>
      </c>
      <c r="D3044" t="s">
        <v>23</v>
      </c>
      <c r="E3044" t="s">
        <v>425</v>
      </c>
      <c r="F3044" t="s">
        <v>426</v>
      </c>
      <c r="G3044" t="s">
        <v>2120</v>
      </c>
      <c r="H3044">
        <v>1</v>
      </c>
      <c r="I3044" t="s">
        <v>2763</v>
      </c>
      <c r="K3044">
        <v>40.744563916288797</v>
      </c>
      <c r="L3044">
        <v>-73.996630052861306</v>
      </c>
      <c r="M3044">
        <v>40.735796999999998</v>
      </c>
      <c r="N3044">
        <v>-74.000366</v>
      </c>
      <c r="O3044" s="5">
        <v>41929.293819942133</v>
      </c>
      <c r="P3044" s="5">
        <v>41929.293625578706</v>
      </c>
      <c r="Q3044" s="5">
        <v>41929.304624363423</v>
      </c>
      <c r="R3044" s="5">
        <v>41929.309481620374</v>
      </c>
      <c r="S3044">
        <f t="shared" si="94"/>
        <v>42</v>
      </c>
      <c r="T3044">
        <f t="shared" si="95"/>
        <v>5</v>
      </c>
    </row>
    <row r="3045" spans="1:20" x14ac:dyDescent="0.25">
      <c r="A3045">
        <v>1378767</v>
      </c>
      <c r="B3045">
        <v>338596</v>
      </c>
      <c r="C3045">
        <v>140794</v>
      </c>
      <c r="D3045" t="s">
        <v>85</v>
      </c>
      <c r="E3045" t="s">
        <v>164</v>
      </c>
      <c r="F3045" t="s">
        <v>33</v>
      </c>
      <c r="K3045">
        <v>40.764472136394602</v>
      </c>
      <c r="L3045">
        <v>-73.966430425643907</v>
      </c>
      <c r="M3045">
        <v>40.764931992447202</v>
      </c>
      <c r="N3045">
        <v>-73.961013046314903</v>
      </c>
      <c r="O3045" s="5">
        <v>41929.363170486111</v>
      </c>
      <c r="P3045" s="5">
        <v>41929.386421261574</v>
      </c>
      <c r="Q3045" s="5">
        <v>41929.392885173613</v>
      </c>
      <c r="R3045" s="5">
        <v>41929.396654826392</v>
      </c>
      <c r="S3045">
        <f t="shared" si="94"/>
        <v>42</v>
      </c>
      <c r="T3045">
        <f t="shared" si="95"/>
        <v>5</v>
      </c>
    </row>
    <row r="3046" spans="1:20" x14ac:dyDescent="0.25">
      <c r="A3046">
        <v>1378803</v>
      </c>
      <c r="B3046">
        <v>279336</v>
      </c>
      <c r="C3046">
        <v>91656</v>
      </c>
      <c r="D3046" t="s">
        <v>23</v>
      </c>
      <c r="E3046" t="s">
        <v>425</v>
      </c>
      <c r="F3046" t="s">
        <v>426</v>
      </c>
      <c r="G3046" t="s">
        <v>3366</v>
      </c>
      <c r="H3046">
        <v>1</v>
      </c>
      <c r="I3046" t="s">
        <v>428</v>
      </c>
      <c r="K3046">
        <v>40.744563916288797</v>
      </c>
      <c r="L3046">
        <v>-73.996630052861306</v>
      </c>
      <c r="M3046">
        <v>40.7430963064715</v>
      </c>
      <c r="N3046">
        <v>-73.989807050744105</v>
      </c>
      <c r="O3046" s="5">
        <v>41929.386416099536</v>
      </c>
      <c r="P3046" s="5">
        <v>41929.408405798611</v>
      </c>
      <c r="Q3046" s="5">
        <v>41929.424280405095</v>
      </c>
      <c r="R3046" s="5">
        <v>41929.43097739583</v>
      </c>
      <c r="S3046">
        <f t="shared" si="94"/>
        <v>42</v>
      </c>
      <c r="T3046">
        <f t="shared" si="95"/>
        <v>5</v>
      </c>
    </row>
    <row r="3047" spans="1:20" x14ac:dyDescent="0.25">
      <c r="A3047">
        <v>1378810</v>
      </c>
      <c r="B3047">
        <v>353327</v>
      </c>
      <c r="C3047">
        <v>66416</v>
      </c>
      <c r="D3047" t="s">
        <v>23</v>
      </c>
      <c r="E3047" t="s">
        <v>1691</v>
      </c>
      <c r="K3047">
        <v>40.715909704836101</v>
      </c>
      <c r="L3047">
        <v>-73.997249835605203</v>
      </c>
      <c r="M3047">
        <v>40.733117300000004</v>
      </c>
      <c r="N3047">
        <v>-74.000718599999999</v>
      </c>
      <c r="O3047" s="5">
        <v>41929.390158483795</v>
      </c>
      <c r="P3047" s="5">
        <v>41929.402646967596</v>
      </c>
      <c r="Q3047" s="5">
        <v>41929.426792164355</v>
      </c>
      <c r="R3047" s="5">
        <v>41929.433265208332</v>
      </c>
      <c r="S3047">
        <f t="shared" si="94"/>
        <v>42</v>
      </c>
      <c r="T3047">
        <f t="shared" si="95"/>
        <v>5</v>
      </c>
    </row>
    <row r="3048" spans="1:20" x14ac:dyDescent="0.25">
      <c r="A3048">
        <v>1378845</v>
      </c>
      <c r="B3048">
        <v>293381</v>
      </c>
      <c r="C3048">
        <v>124030</v>
      </c>
      <c r="D3048" t="s">
        <v>23</v>
      </c>
      <c r="E3048" t="s">
        <v>180</v>
      </c>
      <c r="F3048" t="s">
        <v>97</v>
      </c>
      <c r="G3048" t="s">
        <v>2954</v>
      </c>
      <c r="H3048">
        <v>2</v>
      </c>
      <c r="I3048" t="s">
        <v>182</v>
      </c>
      <c r="K3048">
        <v>40.74174</v>
      </c>
      <c r="L3048">
        <v>-73.993650000000002</v>
      </c>
      <c r="M3048">
        <v>40.741349</v>
      </c>
      <c r="N3048">
        <v>-74.001902099999995</v>
      </c>
      <c r="O3048" s="5">
        <v>41929.407598749996</v>
      </c>
      <c r="P3048" s="5">
        <v>41929.413817592591</v>
      </c>
      <c r="Q3048" s="5">
        <v>41929.475914120369</v>
      </c>
      <c r="R3048" s="5">
        <v>41929.487346481481</v>
      </c>
      <c r="S3048">
        <f t="shared" si="94"/>
        <v>42</v>
      </c>
      <c r="T3048">
        <f t="shared" si="95"/>
        <v>5</v>
      </c>
    </row>
    <row r="3049" spans="1:20" x14ac:dyDescent="0.25">
      <c r="A3049">
        <v>1378896</v>
      </c>
      <c r="B3049">
        <v>61343</v>
      </c>
      <c r="C3049">
        <v>43955</v>
      </c>
      <c r="D3049" t="s">
        <v>23</v>
      </c>
      <c r="E3049" t="s">
        <v>432</v>
      </c>
      <c r="F3049" t="s">
        <v>49</v>
      </c>
      <c r="G3049" t="s">
        <v>433</v>
      </c>
      <c r="H3049">
        <v>1</v>
      </c>
      <c r="I3049" t="s">
        <v>319</v>
      </c>
      <c r="K3049">
        <v>40.779930093814997</v>
      </c>
      <c r="L3049">
        <v>-73.980334997177096</v>
      </c>
      <c r="M3049">
        <v>40.742506200000001</v>
      </c>
      <c r="N3049">
        <v>-73.992564400000006</v>
      </c>
      <c r="O3049" s="5">
        <v>41929.42757216435</v>
      </c>
      <c r="P3049" s="5">
        <v>41929.445490289349</v>
      </c>
      <c r="Q3049" s="5">
        <v>41929.448847256943</v>
      </c>
      <c r="R3049" s="5">
        <v>41929.464198680558</v>
      </c>
      <c r="S3049">
        <f t="shared" si="94"/>
        <v>42</v>
      </c>
      <c r="T3049">
        <f t="shared" si="95"/>
        <v>5</v>
      </c>
    </row>
    <row r="3050" spans="1:20" x14ac:dyDescent="0.25">
      <c r="A3050">
        <v>1378917</v>
      </c>
      <c r="B3050">
        <v>207109</v>
      </c>
      <c r="C3050">
        <v>38707</v>
      </c>
      <c r="D3050" t="s">
        <v>23</v>
      </c>
      <c r="E3050" t="s">
        <v>1147</v>
      </c>
      <c r="K3050">
        <v>40.784618000000002</v>
      </c>
      <c r="L3050">
        <v>-73.956063999999998</v>
      </c>
      <c r="M3050">
        <v>40.782435</v>
      </c>
      <c r="N3050">
        <v>-73.959299999999999</v>
      </c>
      <c r="O3050" s="5">
        <v>41929.437160983798</v>
      </c>
      <c r="P3050" s="5">
        <v>41929.439894201387</v>
      </c>
      <c r="Q3050" s="5">
        <v>41929.449272314814</v>
      </c>
      <c r="R3050" s="5">
        <v>41929.453738634256</v>
      </c>
      <c r="S3050">
        <f t="shared" si="94"/>
        <v>42</v>
      </c>
      <c r="T3050">
        <f t="shared" si="95"/>
        <v>5</v>
      </c>
    </row>
    <row r="3051" spans="1:20" x14ac:dyDescent="0.25">
      <c r="A3051">
        <v>1378940</v>
      </c>
      <c r="B3051">
        <v>269045</v>
      </c>
      <c r="C3051">
        <v>68208</v>
      </c>
      <c r="D3051" t="s">
        <v>23</v>
      </c>
      <c r="E3051" t="s">
        <v>1174</v>
      </c>
      <c r="F3051" t="s">
        <v>49</v>
      </c>
      <c r="K3051">
        <v>40.736440000000002</v>
      </c>
      <c r="L3051">
        <v>-73.997342230000001</v>
      </c>
      <c r="M3051">
        <v>40.738124399999997</v>
      </c>
      <c r="N3051">
        <v>-74.006408800000003</v>
      </c>
      <c r="O3051" s="5">
        <v>41929.446468634262</v>
      </c>
      <c r="P3051" s="5">
        <v>41929.451489629631</v>
      </c>
      <c r="Q3051" s="5">
        <v>41929.468035231483</v>
      </c>
      <c r="R3051" s="5">
        <v>41929.472933159719</v>
      </c>
      <c r="S3051">
        <f t="shared" si="94"/>
        <v>42</v>
      </c>
      <c r="T3051">
        <f t="shared" si="95"/>
        <v>5</v>
      </c>
    </row>
    <row r="3052" spans="1:20" x14ac:dyDescent="0.25">
      <c r="A3052">
        <v>1379006</v>
      </c>
      <c r="B3052">
        <v>137565</v>
      </c>
      <c r="C3052">
        <v>48603</v>
      </c>
      <c r="D3052" t="s">
        <v>23</v>
      </c>
      <c r="E3052" t="s">
        <v>54</v>
      </c>
      <c r="F3052" t="s">
        <v>29</v>
      </c>
      <c r="G3052" t="s">
        <v>564</v>
      </c>
      <c r="H3052">
        <v>1</v>
      </c>
      <c r="I3052" t="s">
        <v>56</v>
      </c>
      <c r="K3052">
        <v>40.7152793278103</v>
      </c>
      <c r="L3052">
        <v>-74.014860391616807</v>
      </c>
      <c r="M3052">
        <v>40.731144800000003</v>
      </c>
      <c r="N3052">
        <v>-73.989577400000002</v>
      </c>
      <c r="O3052" s="5">
        <v>41929.465366863427</v>
      </c>
      <c r="P3052" s="5">
        <v>41929.465797453704</v>
      </c>
      <c r="Q3052" s="5">
        <v>41929.48617178241</v>
      </c>
      <c r="R3052" s="5">
        <v>41929.503491875003</v>
      </c>
      <c r="S3052">
        <f t="shared" si="94"/>
        <v>42</v>
      </c>
      <c r="T3052">
        <f t="shared" si="95"/>
        <v>5</v>
      </c>
    </row>
    <row r="3053" spans="1:20" x14ac:dyDescent="0.25">
      <c r="A3053">
        <v>1379006</v>
      </c>
      <c r="B3053">
        <v>137565</v>
      </c>
      <c r="C3053">
        <v>48603</v>
      </c>
      <c r="D3053" t="s">
        <v>23</v>
      </c>
      <c r="E3053" t="s">
        <v>54</v>
      </c>
      <c r="F3053" t="s">
        <v>29</v>
      </c>
      <c r="G3053" t="s">
        <v>2727</v>
      </c>
      <c r="H3053">
        <v>1</v>
      </c>
      <c r="I3053" t="s">
        <v>2430</v>
      </c>
      <c r="K3053">
        <v>40.7152793278103</v>
      </c>
      <c r="L3053">
        <v>-74.014860391616807</v>
      </c>
      <c r="M3053">
        <v>40.731144800000003</v>
      </c>
      <c r="N3053">
        <v>-73.989577400000002</v>
      </c>
      <c r="O3053" s="5">
        <v>41929.465366863427</v>
      </c>
      <c r="P3053" s="5">
        <v>41929.465797453704</v>
      </c>
      <c r="Q3053" s="5">
        <v>41929.48617178241</v>
      </c>
      <c r="R3053" s="5">
        <v>41929.503491875003</v>
      </c>
      <c r="S3053">
        <f t="shared" si="94"/>
        <v>42</v>
      </c>
      <c r="T3053">
        <f t="shared" si="95"/>
        <v>5</v>
      </c>
    </row>
    <row r="3054" spans="1:20" x14ac:dyDescent="0.25">
      <c r="A3054">
        <v>1379081</v>
      </c>
      <c r="B3054">
        <v>74924</v>
      </c>
      <c r="C3054">
        <v>151440</v>
      </c>
      <c r="D3054" t="s">
        <v>23</v>
      </c>
      <c r="E3054" t="s">
        <v>229</v>
      </c>
      <c r="G3054" t="s">
        <v>1033</v>
      </c>
      <c r="H3054">
        <v>1</v>
      </c>
      <c r="I3054" t="s">
        <v>1034</v>
      </c>
      <c r="K3054">
        <v>40.722307066359498</v>
      </c>
      <c r="L3054">
        <v>-73.987351655960097</v>
      </c>
      <c r="M3054">
        <v>40.705708199999997</v>
      </c>
      <c r="N3054">
        <v>-74.0059921</v>
      </c>
      <c r="O3054" s="5">
        <v>41929.479652476854</v>
      </c>
      <c r="P3054" s="5">
        <v>41929.482522442129</v>
      </c>
      <c r="Q3054" s="5">
        <v>41929.497199143516</v>
      </c>
      <c r="R3054" s="5">
        <v>41929.510923611109</v>
      </c>
      <c r="S3054">
        <f t="shared" si="94"/>
        <v>42</v>
      </c>
      <c r="T3054">
        <f t="shared" si="95"/>
        <v>5</v>
      </c>
    </row>
    <row r="3055" spans="1:20" x14ac:dyDescent="0.25">
      <c r="A3055">
        <v>1379084</v>
      </c>
      <c r="B3055">
        <v>222734</v>
      </c>
      <c r="C3055">
        <v>156508</v>
      </c>
      <c r="D3055" t="s">
        <v>23</v>
      </c>
      <c r="E3055" t="s">
        <v>54</v>
      </c>
      <c r="F3055" t="s">
        <v>29</v>
      </c>
      <c r="G3055" t="s">
        <v>151</v>
      </c>
      <c r="H3055">
        <v>5</v>
      </c>
      <c r="I3055" t="s">
        <v>151</v>
      </c>
      <c r="K3055">
        <v>40.7152793278103</v>
      </c>
      <c r="L3055">
        <v>-74.014860391616807</v>
      </c>
      <c r="M3055">
        <v>40.706205400000002</v>
      </c>
      <c r="N3055">
        <v>-74.008535699999996</v>
      </c>
      <c r="O3055" s="5">
        <v>41929.479671041663</v>
      </c>
      <c r="P3055" s="5">
        <v>41929.494593275464</v>
      </c>
      <c r="Q3055" s="5">
        <v>41929.533290775464</v>
      </c>
      <c r="R3055" s="5">
        <v>41929.54394427083</v>
      </c>
      <c r="S3055">
        <f t="shared" si="94"/>
        <v>42</v>
      </c>
      <c r="T3055">
        <f t="shared" si="95"/>
        <v>5</v>
      </c>
    </row>
    <row r="3056" spans="1:20" x14ac:dyDescent="0.25">
      <c r="A3056">
        <v>1379095</v>
      </c>
      <c r="B3056">
        <v>41378</v>
      </c>
      <c r="C3056">
        <v>112646</v>
      </c>
      <c r="D3056" t="s">
        <v>23</v>
      </c>
      <c r="E3056" t="s">
        <v>354</v>
      </c>
      <c r="F3056" t="s">
        <v>108</v>
      </c>
      <c r="K3056">
        <v>40.730014973446998</v>
      </c>
      <c r="L3056">
        <v>-73.991503715515094</v>
      </c>
      <c r="M3056">
        <v>40.727404999999997</v>
      </c>
      <c r="N3056">
        <v>-73.991802000000007</v>
      </c>
      <c r="O3056" s="5">
        <v>41929.481443854165</v>
      </c>
      <c r="P3056" s="5">
        <v>41929.479757800924</v>
      </c>
      <c r="Q3056" s="5">
        <v>41929.488691319442</v>
      </c>
      <c r="R3056" s="5">
        <v>41929.493804328704</v>
      </c>
      <c r="S3056">
        <f t="shared" si="94"/>
        <v>42</v>
      </c>
      <c r="T3056">
        <f t="shared" si="95"/>
        <v>5</v>
      </c>
    </row>
    <row r="3057" spans="1:20" x14ac:dyDescent="0.25">
      <c r="A3057">
        <v>1379154</v>
      </c>
      <c r="B3057">
        <v>52574</v>
      </c>
      <c r="C3057">
        <v>145761</v>
      </c>
      <c r="D3057" t="s">
        <v>23</v>
      </c>
      <c r="E3057" t="s">
        <v>921</v>
      </c>
      <c r="F3057" t="s">
        <v>139</v>
      </c>
      <c r="G3057" t="s">
        <v>1734</v>
      </c>
      <c r="H3057">
        <v>1</v>
      </c>
      <c r="I3057" t="s">
        <v>1735</v>
      </c>
      <c r="J3057" s="1">
        <v>1.165324074074074E-3</v>
      </c>
      <c r="K3057">
        <v>40.721989949797702</v>
      </c>
      <c r="L3057">
        <v>-73.997747898101807</v>
      </c>
      <c r="M3057">
        <v>40.725911000000004</v>
      </c>
      <c r="N3057">
        <v>-74.004299000000003</v>
      </c>
      <c r="O3057" s="5">
        <v>41929.489392731484</v>
      </c>
      <c r="R3057" s="5">
        <v>41929.517760891205</v>
      </c>
      <c r="S3057">
        <f t="shared" si="94"/>
        <v>42</v>
      </c>
      <c r="T3057">
        <f t="shared" si="95"/>
        <v>5</v>
      </c>
    </row>
    <row r="3058" spans="1:20" x14ac:dyDescent="0.25">
      <c r="A3058">
        <v>1379189</v>
      </c>
      <c r="B3058">
        <v>47440</v>
      </c>
      <c r="C3058">
        <v>112646</v>
      </c>
      <c r="D3058" t="s">
        <v>23</v>
      </c>
      <c r="E3058" t="s">
        <v>28</v>
      </c>
      <c r="F3058" t="s">
        <v>29</v>
      </c>
      <c r="G3058" t="s">
        <v>146</v>
      </c>
      <c r="H3058">
        <v>1</v>
      </c>
      <c r="I3058" t="s">
        <v>147</v>
      </c>
      <c r="J3058" s="1">
        <v>4.4575231481481488E-3</v>
      </c>
      <c r="K3058">
        <v>40.728478263619799</v>
      </c>
      <c r="L3058">
        <v>-73.998391837447898</v>
      </c>
      <c r="M3058">
        <v>40.715170399999998</v>
      </c>
      <c r="N3058">
        <v>-74.011600900000005</v>
      </c>
      <c r="O3058" s="5">
        <v>41929.49592927083</v>
      </c>
      <c r="P3058" s="5">
        <v>41929.498540347224</v>
      </c>
      <c r="Q3058" s="5">
        <v>41929.506022615744</v>
      </c>
      <c r="R3058" s="5">
        <v>41929.516142708337</v>
      </c>
      <c r="S3058">
        <f t="shared" si="94"/>
        <v>42</v>
      </c>
      <c r="T3058">
        <f t="shared" si="95"/>
        <v>5</v>
      </c>
    </row>
    <row r="3059" spans="1:20" x14ac:dyDescent="0.25">
      <c r="A3059">
        <v>1379208</v>
      </c>
      <c r="B3059">
        <v>68524</v>
      </c>
      <c r="C3059">
        <v>5935</v>
      </c>
      <c r="D3059" t="s">
        <v>23</v>
      </c>
      <c r="E3059" t="s">
        <v>673</v>
      </c>
      <c r="F3059" t="s">
        <v>674</v>
      </c>
      <c r="K3059">
        <v>40.725194000000002</v>
      </c>
      <c r="L3059">
        <v>-73.999101999999993</v>
      </c>
      <c r="M3059">
        <v>40.7299413</v>
      </c>
      <c r="N3059">
        <v>-74.001282200000006</v>
      </c>
      <c r="O3059" s="5">
        <v>41929.496812650461</v>
      </c>
      <c r="P3059" s="5">
        <v>41929.501658368055</v>
      </c>
      <c r="Q3059" s="5">
        <v>41929.505729756944</v>
      </c>
      <c r="R3059" s="5">
        <v>41929.508222766206</v>
      </c>
      <c r="S3059">
        <f t="shared" si="94"/>
        <v>42</v>
      </c>
      <c r="T3059">
        <f t="shared" si="95"/>
        <v>5</v>
      </c>
    </row>
    <row r="3060" spans="1:20" x14ac:dyDescent="0.25">
      <c r="A3060">
        <v>1379211</v>
      </c>
      <c r="B3060">
        <v>111131</v>
      </c>
      <c r="C3060">
        <v>138061</v>
      </c>
      <c r="D3060" t="s">
        <v>53</v>
      </c>
      <c r="E3060" t="s">
        <v>2860</v>
      </c>
      <c r="K3060">
        <v>40.739813249049703</v>
      </c>
      <c r="L3060">
        <v>-73.990879750757102</v>
      </c>
      <c r="M3060">
        <v>40.761546076059602</v>
      </c>
      <c r="N3060">
        <v>-73.974552816557406</v>
      </c>
      <c r="O3060" s="5">
        <v>41929.497537997682</v>
      </c>
      <c r="P3060" s="5">
        <v>41929.510742164355</v>
      </c>
      <c r="Q3060" s="5">
        <v>41929.517978692129</v>
      </c>
      <c r="R3060" s="5">
        <v>41929.533453715281</v>
      </c>
      <c r="S3060">
        <f t="shared" si="94"/>
        <v>42</v>
      </c>
      <c r="T3060">
        <f t="shared" si="95"/>
        <v>5</v>
      </c>
    </row>
    <row r="3061" spans="1:20" x14ac:dyDescent="0.25">
      <c r="A3061">
        <v>1379264</v>
      </c>
      <c r="B3061">
        <v>39275</v>
      </c>
      <c r="C3061">
        <v>43955</v>
      </c>
      <c r="D3061" t="s">
        <v>23</v>
      </c>
      <c r="E3061" t="s">
        <v>294</v>
      </c>
      <c r="F3061" t="s">
        <v>295</v>
      </c>
      <c r="G3061" t="s">
        <v>1987</v>
      </c>
      <c r="H3061">
        <v>1</v>
      </c>
      <c r="I3061" t="s">
        <v>228</v>
      </c>
      <c r="J3061" s="1">
        <v>3.0250347222222219E-3</v>
      </c>
      <c r="K3061">
        <v>40.745299312570602</v>
      </c>
      <c r="L3061">
        <v>-73.9791375808162</v>
      </c>
      <c r="M3061">
        <v>40.771536300000001</v>
      </c>
      <c r="N3061">
        <v>-73.950676200000004</v>
      </c>
      <c r="O3061" s="5">
        <v>41929.502156180555</v>
      </c>
      <c r="R3061" s="5">
        <v>41929.524495138889</v>
      </c>
      <c r="S3061">
        <f t="shared" si="94"/>
        <v>42</v>
      </c>
      <c r="T3061">
        <f t="shared" si="95"/>
        <v>5</v>
      </c>
    </row>
    <row r="3062" spans="1:20" x14ac:dyDescent="0.25">
      <c r="A3062">
        <v>1379309</v>
      </c>
      <c r="B3062">
        <v>67895</v>
      </c>
      <c r="C3062">
        <v>148770</v>
      </c>
      <c r="D3062" t="s">
        <v>23</v>
      </c>
      <c r="E3062" t="s">
        <v>3853</v>
      </c>
      <c r="K3062">
        <v>40.749871121794897</v>
      </c>
      <c r="L3062">
        <v>-73.9839355434396</v>
      </c>
      <c r="M3062">
        <v>40.758240000000001</v>
      </c>
      <c r="N3062">
        <v>-73.972385000000003</v>
      </c>
      <c r="O3062" s="5">
        <v>41929.506373414355</v>
      </c>
      <c r="P3062" s="5">
        <v>41929.504717129632</v>
      </c>
      <c r="Q3062" s="5">
        <v>41929.521472534725</v>
      </c>
      <c r="R3062" s="5">
        <v>41929.530607905093</v>
      </c>
      <c r="S3062">
        <f t="shared" si="94"/>
        <v>42</v>
      </c>
      <c r="T3062">
        <f t="shared" si="95"/>
        <v>5</v>
      </c>
    </row>
    <row r="3063" spans="1:20" x14ac:dyDescent="0.25">
      <c r="A3063">
        <v>1379299</v>
      </c>
      <c r="B3063">
        <v>70832</v>
      </c>
      <c r="C3063">
        <v>46094</v>
      </c>
      <c r="D3063" t="s">
        <v>23</v>
      </c>
      <c r="E3063" t="s">
        <v>96</v>
      </c>
      <c r="F3063" t="s">
        <v>97</v>
      </c>
      <c r="G3063" t="s">
        <v>1912</v>
      </c>
      <c r="H3063">
        <v>1</v>
      </c>
      <c r="I3063" t="s">
        <v>1913</v>
      </c>
      <c r="K3063">
        <v>40.759658999999999</v>
      </c>
      <c r="L3063">
        <v>-73.966097000000005</v>
      </c>
      <c r="M3063">
        <v>40.764438499999997</v>
      </c>
      <c r="N3063">
        <v>-73.958159600000002</v>
      </c>
      <c r="O3063" s="5">
        <v>41929.507023773149</v>
      </c>
      <c r="P3063" s="5">
        <v>41929.510805185186</v>
      </c>
      <c r="Q3063" s="5">
        <v>41929.547815949074</v>
      </c>
      <c r="R3063" s="5">
        <v>41929.562375150461</v>
      </c>
      <c r="S3063">
        <f t="shared" si="94"/>
        <v>42</v>
      </c>
      <c r="T3063">
        <f t="shared" si="95"/>
        <v>5</v>
      </c>
    </row>
    <row r="3064" spans="1:20" x14ac:dyDescent="0.25">
      <c r="A3064">
        <v>1379360</v>
      </c>
      <c r="B3064">
        <v>240982</v>
      </c>
      <c r="C3064">
        <v>166448</v>
      </c>
      <c r="D3064" t="s">
        <v>53</v>
      </c>
      <c r="E3064" t="s">
        <v>730</v>
      </c>
      <c r="F3064" t="s">
        <v>91</v>
      </c>
      <c r="G3064" t="s">
        <v>1739</v>
      </c>
      <c r="H3064">
        <v>1</v>
      </c>
      <c r="I3064" t="s">
        <v>25</v>
      </c>
      <c r="J3064" s="1">
        <v>3.8269328703703707E-3</v>
      </c>
      <c r="K3064">
        <v>40.722748587419602</v>
      </c>
      <c r="L3064">
        <v>-73.996061916918705</v>
      </c>
      <c r="M3064">
        <v>40.7233637</v>
      </c>
      <c r="N3064">
        <v>-74.005376299999995</v>
      </c>
      <c r="O3064" s="5">
        <v>41929.511033784722</v>
      </c>
      <c r="P3064" s="5">
        <v>41929.557119305558</v>
      </c>
      <c r="Q3064" s="5">
        <v>41929.562580428239</v>
      </c>
      <c r="R3064" s="5">
        <v>41929.572869027776</v>
      </c>
      <c r="S3064">
        <f t="shared" si="94"/>
        <v>42</v>
      </c>
      <c r="T3064">
        <f t="shared" si="95"/>
        <v>5</v>
      </c>
    </row>
    <row r="3065" spans="1:20" x14ac:dyDescent="0.25">
      <c r="A3065">
        <v>1379360</v>
      </c>
      <c r="B3065">
        <v>240982</v>
      </c>
      <c r="C3065">
        <v>166448</v>
      </c>
      <c r="D3065" t="s">
        <v>53</v>
      </c>
      <c r="E3065" t="s">
        <v>730</v>
      </c>
      <c r="F3065" t="s">
        <v>91</v>
      </c>
      <c r="G3065" t="s">
        <v>1830</v>
      </c>
      <c r="H3065">
        <v>1</v>
      </c>
      <c r="I3065" t="s">
        <v>623</v>
      </c>
      <c r="J3065" s="1">
        <v>3.8269328703703707E-3</v>
      </c>
      <c r="K3065">
        <v>40.722748587419602</v>
      </c>
      <c r="L3065">
        <v>-73.996061916918705</v>
      </c>
      <c r="M3065">
        <v>40.7233637</v>
      </c>
      <c r="N3065">
        <v>-74.005376299999995</v>
      </c>
      <c r="O3065" s="5">
        <v>41929.511033784722</v>
      </c>
      <c r="P3065" s="5">
        <v>41929.557119305558</v>
      </c>
      <c r="Q3065" s="5">
        <v>41929.562580428239</v>
      </c>
      <c r="R3065" s="5">
        <v>41929.572869027776</v>
      </c>
      <c r="S3065">
        <f t="shared" si="94"/>
        <v>42</v>
      </c>
      <c r="T3065">
        <f t="shared" si="95"/>
        <v>5</v>
      </c>
    </row>
    <row r="3066" spans="1:20" x14ac:dyDescent="0.25">
      <c r="A3066">
        <v>1379363</v>
      </c>
      <c r="B3066">
        <v>321492</v>
      </c>
      <c r="C3066">
        <v>23359</v>
      </c>
      <c r="D3066" t="s">
        <v>23</v>
      </c>
      <c r="E3066" t="s">
        <v>856</v>
      </c>
      <c r="F3066" t="s">
        <v>115</v>
      </c>
      <c r="G3066" t="s">
        <v>1788</v>
      </c>
      <c r="H3066">
        <v>1</v>
      </c>
      <c r="I3066" t="s">
        <v>1718</v>
      </c>
      <c r="J3066" s="1">
        <v>5.2030324074074071E-3</v>
      </c>
      <c r="K3066">
        <v>40.722092000000004</v>
      </c>
      <c r="L3066">
        <v>-73.996611999999999</v>
      </c>
      <c r="M3066">
        <v>40.746166600000002</v>
      </c>
      <c r="N3066">
        <v>-73.988394999999997</v>
      </c>
      <c r="O3066" s="5">
        <v>41929.511482071757</v>
      </c>
      <c r="P3066" s="5">
        <v>41929.526648761574</v>
      </c>
      <c r="Q3066" s="5">
        <v>41929.537990034725</v>
      </c>
      <c r="R3066" s="5">
        <v>41929.548949884258</v>
      </c>
      <c r="S3066">
        <f t="shared" si="94"/>
        <v>42</v>
      </c>
      <c r="T3066">
        <f t="shared" si="95"/>
        <v>5</v>
      </c>
    </row>
    <row r="3067" spans="1:20" x14ac:dyDescent="0.25">
      <c r="A3067">
        <v>1379403</v>
      </c>
      <c r="B3067">
        <v>59765</v>
      </c>
      <c r="C3067">
        <v>14610</v>
      </c>
      <c r="D3067" t="s">
        <v>23</v>
      </c>
      <c r="E3067" t="s">
        <v>452</v>
      </c>
      <c r="F3067" t="s">
        <v>58</v>
      </c>
      <c r="K3067">
        <v>40.734180430384001</v>
      </c>
      <c r="L3067">
        <v>-73.989077724400303</v>
      </c>
      <c r="M3067">
        <v>40.7040072</v>
      </c>
      <c r="N3067">
        <v>-73.986759000000006</v>
      </c>
      <c r="O3067" s="5">
        <v>41929.515682303238</v>
      </c>
      <c r="R3067" s="5">
        <v>41929.523256469911</v>
      </c>
      <c r="S3067">
        <f t="shared" si="94"/>
        <v>42</v>
      </c>
      <c r="T3067">
        <f t="shared" si="95"/>
        <v>5</v>
      </c>
    </row>
    <row r="3068" spans="1:20" x14ac:dyDescent="0.25">
      <c r="A3068">
        <v>1379434</v>
      </c>
      <c r="B3068">
        <v>165110</v>
      </c>
      <c r="C3068">
        <v>30743</v>
      </c>
      <c r="D3068" t="s">
        <v>23</v>
      </c>
      <c r="E3068" t="s">
        <v>1419</v>
      </c>
      <c r="F3068" t="s">
        <v>862</v>
      </c>
      <c r="G3068" t="s">
        <v>1420</v>
      </c>
      <c r="H3068">
        <v>2</v>
      </c>
      <c r="I3068" t="s">
        <v>797</v>
      </c>
      <c r="J3068" s="1">
        <v>8.5520138888888885E-3</v>
      </c>
      <c r="K3068">
        <v>40.761846969642903</v>
      </c>
      <c r="L3068">
        <v>-73.990150907740201</v>
      </c>
      <c r="M3068">
        <v>40.769097000000002</v>
      </c>
      <c r="N3068">
        <v>-73.982952999999995</v>
      </c>
      <c r="O3068" s="5">
        <v>41929.518944618052</v>
      </c>
      <c r="P3068" s="5">
        <v>41929.528950162035</v>
      </c>
      <c r="Q3068" s="5">
        <v>41929.538024872687</v>
      </c>
      <c r="R3068" s="5">
        <v>41929.549724212964</v>
      </c>
      <c r="S3068">
        <f t="shared" si="94"/>
        <v>42</v>
      </c>
      <c r="T3068">
        <f t="shared" si="95"/>
        <v>5</v>
      </c>
    </row>
    <row r="3069" spans="1:20" x14ac:dyDescent="0.25">
      <c r="A3069">
        <v>1379434</v>
      </c>
      <c r="B3069">
        <v>165110</v>
      </c>
      <c r="C3069">
        <v>30743</v>
      </c>
      <c r="D3069" t="s">
        <v>23</v>
      </c>
      <c r="E3069" t="s">
        <v>1419</v>
      </c>
      <c r="F3069" t="s">
        <v>862</v>
      </c>
      <c r="G3069" t="s">
        <v>3126</v>
      </c>
      <c r="H3069">
        <v>1</v>
      </c>
      <c r="I3069" t="s">
        <v>3127</v>
      </c>
      <c r="J3069" s="1">
        <v>8.5520138888888885E-3</v>
      </c>
      <c r="K3069">
        <v>40.761846969642903</v>
      </c>
      <c r="L3069">
        <v>-73.990150907740201</v>
      </c>
      <c r="M3069">
        <v>40.769097000000002</v>
      </c>
      <c r="N3069">
        <v>-73.982952999999995</v>
      </c>
      <c r="O3069" s="5">
        <v>41929.518944618052</v>
      </c>
      <c r="P3069" s="5">
        <v>41929.528950162035</v>
      </c>
      <c r="Q3069" s="5">
        <v>41929.538024872687</v>
      </c>
      <c r="R3069" s="5">
        <v>41929.549724212964</v>
      </c>
      <c r="S3069">
        <f t="shared" si="94"/>
        <v>42</v>
      </c>
      <c r="T3069">
        <f t="shared" si="95"/>
        <v>5</v>
      </c>
    </row>
    <row r="3070" spans="1:20" x14ac:dyDescent="0.25">
      <c r="A3070">
        <v>1379460</v>
      </c>
      <c r="B3070">
        <v>264707</v>
      </c>
      <c r="C3070">
        <v>122309</v>
      </c>
      <c r="D3070" t="s">
        <v>23</v>
      </c>
      <c r="E3070" t="s">
        <v>255</v>
      </c>
      <c r="F3070" t="s">
        <v>91</v>
      </c>
      <c r="G3070" t="s">
        <v>2319</v>
      </c>
      <c r="H3070">
        <v>1</v>
      </c>
      <c r="I3070" t="s">
        <v>392</v>
      </c>
      <c r="J3070" s="1">
        <v>2.3971180555555555E-3</v>
      </c>
      <c r="K3070">
        <v>40.721545124764702</v>
      </c>
      <c r="L3070">
        <v>-73.988842426716104</v>
      </c>
      <c r="M3070">
        <v>40.741260699999998</v>
      </c>
      <c r="N3070">
        <v>-74.000207700000004</v>
      </c>
      <c r="O3070" s="5">
        <v>41929.522206863425</v>
      </c>
      <c r="P3070" s="5">
        <v>41929.536075254633</v>
      </c>
      <c r="Q3070" s="5">
        <v>41929.539777372687</v>
      </c>
      <c r="R3070" s="5">
        <v>41929.551102060184</v>
      </c>
      <c r="S3070">
        <f t="shared" si="94"/>
        <v>42</v>
      </c>
      <c r="T3070">
        <f t="shared" si="95"/>
        <v>5</v>
      </c>
    </row>
    <row r="3071" spans="1:20" x14ac:dyDescent="0.25">
      <c r="A3071">
        <v>1379480</v>
      </c>
      <c r="B3071">
        <v>335550</v>
      </c>
      <c r="C3071">
        <v>69993</v>
      </c>
      <c r="D3071" t="s">
        <v>23</v>
      </c>
      <c r="E3071" t="s">
        <v>813</v>
      </c>
      <c r="G3071" t="s">
        <v>1455</v>
      </c>
      <c r="H3071">
        <v>1</v>
      </c>
      <c r="I3071" t="s">
        <v>1456</v>
      </c>
      <c r="J3071" s="1">
        <v>1.6839814814814814E-3</v>
      </c>
      <c r="K3071">
        <v>40.722912000000001</v>
      </c>
      <c r="L3071">
        <v>-73.994089000000002</v>
      </c>
      <c r="M3071">
        <v>40.739592500000001</v>
      </c>
      <c r="N3071">
        <v>-73.992170999999999</v>
      </c>
      <c r="O3071" s="5">
        <v>41929.523314710648</v>
      </c>
      <c r="P3071" s="5">
        <v>41929.530380219905</v>
      </c>
      <c r="Q3071" s="5">
        <v>41929.535471180556</v>
      </c>
      <c r="R3071" s="5">
        <v>41929.545336655094</v>
      </c>
      <c r="S3071">
        <f t="shared" si="94"/>
        <v>42</v>
      </c>
      <c r="T3071">
        <f t="shared" si="95"/>
        <v>5</v>
      </c>
    </row>
    <row r="3072" spans="1:20" x14ac:dyDescent="0.25">
      <c r="A3072">
        <v>1379480</v>
      </c>
      <c r="B3072">
        <v>335550</v>
      </c>
      <c r="C3072">
        <v>69993</v>
      </c>
      <c r="D3072" t="s">
        <v>23</v>
      </c>
      <c r="E3072" t="s">
        <v>813</v>
      </c>
      <c r="G3072" t="s">
        <v>814</v>
      </c>
      <c r="H3072">
        <v>1</v>
      </c>
      <c r="I3072" t="s">
        <v>797</v>
      </c>
      <c r="J3072" s="1">
        <v>1.6839814814814814E-3</v>
      </c>
      <c r="K3072">
        <v>40.722912000000001</v>
      </c>
      <c r="L3072">
        <v>-73.994089000000002</v>
      </c>
      <c r="M3072">
        <v>40.739592500000001</v>
      </c>
      <c r="N3072">
        <v>-73.992170999999999</v>
      </c>
      <c r="O3072" s="5">
        <v>41929.523314710648</v>
      </c>
      <c r="P3072" s="5">
        <v>41929.530380219905</v>
      </c>
      <c r="Q3072" s="5">
        <v>41929.535471180556</v>
      </c>
      <c r="R3072" s="5">
        <v>41929.545336655094</v>
      </c>
      <c r="S3072">
        <f t="shared" si="94"/>
        <v>42</v>
      </c>
      <c r="T3072">
        <f t="shared" si="95"/>
        <v>5</v>
      </c>
    </row>
    <row r="3073" spans="1:20" x14ac:dyDescent="0.25">
      <c r="A3073">
        <v>1379498</v>
      </c>
      <c r="B3073">
        <v>123504</v>
      </c>
      <c r="C3073">
        <v>167085</v>
      </c>
      <c r="D3073" t="s">
        <v>23</v>
      </c>
      <c r="E3073" t="s">
        <v>137</v>
      </c>
      <c r="F3073" t="s">
        <v>115</v>
      </c>
      <c r="K3073">
        <v>40.745078589413303</v>
      </c>
      <c r="L3073">
        <v>-73.988821506500202</v>
      </c>
      <c r="M3073">
        <v>40.741739799999998</v>
      </c>
      <c r="N3073">
        <v>-73.996832800000007</v>
      </c>
      <c r="O3073" s="5">
        <v>41929.524771620374</v>
      </c>
      <c r="P3073" s="5">
        <v>41929.530524988426</v>
      </c>
      <c r="Q3073" s="5">
        <v>41929.558880798613</v>
      </c>
      <c r="R3073" s="5">
        <v>41929.567859247683</v>
      </c>
      <c r="S3073">
        <f t="shared" si="94"/>
        <v>42</v>
      </c>
      <c r="T3073">
        <f t="shared" si="95"/>
        <v>5</v>
      </c>
    </row>
    <row r="3074" spans="1:20" x14ac:dyDescent="0.25">
      <c r="A3074">
        <v>1379536</v>
      </c>
      <c r="B3074">
        <v>270525</v>
      </c>
      <c r="C3074">
        <v>35973</v>
      </c>
      <c r="D3074" t="s">
        <v>23</v>
      </c>
      <c r="E3074" t="s">
        <v>32</v>
      </c>
      <c r="F3074" t="s">
        <v>33</v>
      </c>
      <c r="G3074" t="s">
        <v>757</v>
      </c>
      <c r="H3074">
        <v>1</v>
      </c>
      <c r="I3074" t="s">
        <v>470</v>
      </c>
      <c r="K3074">
        <v>40.723309</v>
      </c>
      <c r="L3074">
        <v>-73.988928999999999</v>
      </c>
      <c r="M3074">
        <v>40.726064100000002</v>
      </c>
      <c r="N3074">
        <v>-73.989779299999995</v>
      </c>
      <c r="O3074" s="5">
        <v>41929.529363877315</v>
      </c>
      <c r="P3074" s="5">
        <v>41929.537973495368</v>
      </c>
      <c r="Q3074" s="5">
        <v>41929.552096504631</v>
      </c>
      <c r="R3074" s="5">
        <v>41929.557308541669</v>
      </c>
      <c r="S3074">
        <f t="shared" si="94"/>
        <v>42</v>
      </c>
      <c r="T3074">
        <f t="shared" si="95"/>
        <v>5</v>
      </c>
    </row>
    <row r="3075" spans="1:20" x14ac:dyDescent="0.25">
      <c r="A3075">
        <v>1379536</v>
      </c>
      <c r="B3075">
        <v>270525</v>
      </c>
      <c r="C3075">
        <v>35973</v>
      </c>
      <c r="D3075" t="s">
        <v>23</v>
      </c>
      <c r="E3075" t="s">
        <v>32</v>
      </c>
      <c r="F3075" t="s">
        <v>33</v>
      </c>
      <c r="G3075" t="s">
        <v>1380</v>
      </c>
      <c r="H3075">
        <v>1</v>
      </c>
      <c r="I3075" t="s">
        <v>1381</v>
      </c>
      <c r="K3075">
        <v>40.723309</v>
      </c>
      <c r="L3075">
        <v>-73.988928999999999</v>
      </c>
      <c r="M3075">
        <v>40.726064100000002</v>
      </c>
      <c r="N3075">
        <v>-73.989779299999995</v>
      </c>
      <c r="O3075" s="5">
        <v>41929.529363877315</v>
      </c>
      <c r="P3075" s="5">
        <v>41929.537973495368</v>
      </c>
      <c r="Q3075" s="5">
        <v>41929.552096504631</v>
      </c>
      <c r="R3075" s="5">
        <v>41929.557308541669</v>
      </c>
      <c r="S3075">
        <f t="shared" ref="S3075:S3138" si="96">WEEKNUM(O3075,21)</f>
        <v>42</v>
      </c>
      <c r="T3075">
        <f t="shared" ref="T3075:T3138" si="97">WEEKDAY(O3075,11)</f>
        <v>5</v>
      </c>
    </row>
    <row r="3076" spans="1:20" x14ac:dyDescent="0.25">
      <c r="A3076">
        <v>1379554</v>
      </c>
      <c r="B3076">
        <v>296805</v>
      </c>
      <c r="C3076">
        <v>112646</v>
      </c>
      <c r="D3076" t="s">
        <v>23</v>
      </c>
      <c r="E3076" t="s">
        <v>258</v>
      </c>
      <c r="F3076" t="s">
        <v>20</v>
      </c>
      <c r="G3076" t="s">
        <v>151</v>
      </c>
      <c r="H3076">
        <v>2</v>
      </c>
      <c r="I3076" t="s">
        <v>249</v>
      </c>
      <c r="K3076">
        <v>40.724339999999998</v>
      </c>
      <c r="L3076">
        <v>-73.990960000000001</v>
      </c>
      <c r="M3076">
        <v>40.751159700000002</v>
      </c>
      <c r="N3076">
        <v>-73.968495099999998</v>
      </c>
      <c r="O3076" s="5">
        <v>41929.531116076389</v>
      </c>
      <c r="R3076" s="5">
        <v>41929.573124907409</v>
      </c>
      <c r="S3076">
        <f t="shared" si="96"/>
        <v>42</v>
      </c>
      <c r="T3076">
        <f t="shared" si="97"/>
        <v>5</v>
      </c>
    </row>
    <row r="3077" spans="1:20" x14ac:dyDescent="0.25">
      <c r="A3077">
        <v>1379585</v>
      </c>
      <c r="B3077">
        <v>42238</v>
      </c>
      <c r="C3077">
        <v>149142</v>
      </c>
      <c r="D3077" t="s">
        <v>23</v>
      </c>
      <c r="E3077" t="s">
        <v>2888</v>
      </c>
      <c r="K3077">
        <v>40.749409279737201</v>
      </c>
      <c r="L3077">
        <v>-73.987028903178398</v>
      </c>
      <c r="M3077">
        <v>40.763209000000003</v>
      </c>
      <c r="N3077">
        <v>-73.977669000000006</v>
      </c>
      <c r="O3077" s="5">
        <v>41929.535215439813</v>
      </c>
      <c r="P3077" s="5">
        <v>41929.539541307873</v>
      </c>
      <c r="Q3077" s="5">
        <v>41929.544632175923</v>
      </c>
      <c r="R3077" s="5">
        <v>41929.59346207176</v>
      </c>
      <c r="S3077">
        <f t="shared" si="96"/>
        <v>42</v>
      </c>
      <c r="T3077">
        <f t="shared" si="97"/>
        <v>5</v>
      </c>
    </row>
    <row r="3078" spans="1:20" x14ac:dyDescent="0.25">
      <c r="A3078">
        <v>1379631</v>
      </c>
      <c r="B3078">
        <v>241613</v>
      </c>
      <c r="C3078">
        <v>57186</v>
      </c>
      <c r="D3078" t="s">
        <v>23</v>
      </c>
      <c r="E3078" t="s">
        <v>432</v>
      </c>
      <c r="F3078" t="s">
        <v>49</v>
      </c>
      <c r="G3078" t="s">
        <v>433</v>
      </c>
      <c r="H3078">
        <v>2</v>
      </c>
      <c r="I3078" t="s">
        <v>319</v>
      </c>
      <c r="K3078">
        <v>40.779930093814997</v>
      </c>
      <c r="L3078">
        <v>-73.980334997177096</v>
      </c>
      <c r="M3078">
        <v>40.758965500000002</v>
      </c>
      <c r="N3078">
        <v>-73.973733600000003</v>
      </c>
      <c r="O3078" s="5">
        <v>41929.538977812503</v>
      </c>
      <c r="P3078" s="5">
        <v>41929.538576493054</v>
      </c>
      <c r="Q3078" s="5">
        <v>41929.544015671294</v>
      </c>
      <c r="R3078" s="5">
        <v>41929.558981851849</v>
      </c>
      <c r="S3078">
        <f t="shared" si="96"/>
        <v>42</v>
      </c>
      <c r="T3078">
        <f t="shared" si="97"/>
        <v>5</v>
      </c>
    </row>
    <row r="3079" spans="1:20" x14ac:dyDescent="0.25">
      <c r="A3079">
        <v>1379770</v>
      </c>
      <c r="B3079">
        <v>243775</v>
      </c>
      <c r="C3079">
        <v>138061</v>
      </c>
      <c r="D3079" t="s">
        <v>53</v>
      </c>
      <c r="E3079" t="s">
        <v>500</v>
      </c>
      <c r="F3079" t="s">
        <v>501</v>
      </c>
      <c r="G3079" t="s">
        <v>3968</v>
      </c>
      <c r="H3079">
        <v>1</v>
      </c>
      <c r="I3079" t="s">
        <v>3101</v>
      </c>
      <c r="K3079">
        <v>40.779598</v>
      </c>
      <c r="L3079">
        <v>-73.947388000000004</v>
      </c>
      <c r="M3079">
        <v>40.723860700000003</v>
      </c>
      <c r="N3079">
        <v>-73.996981399999996</v>
      </c>
      <c r="O3079" s="5">
        <v>41929.547605370368</v>
      </c>
      <c r="P3079" s="5">
        <v>41929.557273715276</v>
      </c>
      <c r="Q3079" s="5">
        <v>41929.560346851853</v>
      </c>
      <c r="R3079" s="5">
        <v>41929.581926076389</v>
      </c>
      <c r="S3079">
        <f t="shared" si="96"/>
        <v>42</v>
      </c>
      <c r="T3079">
        <f t="shared" si="97"/>
        <v>5</v>
      </c>
    </row>
    <row r="3080" spans="1:20" x14ac:dyDescent="0.25">
      <c r="A3080">
        <v>1379765</v>
      </c>
      <c r="B3080">
        <v>134324</v>
      </c>
      <c r="C3080">
        <v>62487</v>
      </c>
      <c r="D3080" t="s">
        <v>53</v>
      </c>
      <c r="E3080" t="s">
        <v>77</v>
      </c>
      <c r="F3080" t="s">
        <v>78</v>
      </c>
      <c r="G3080" t="s">
        <v>2658</v>
      </c>
      <c r="H3080">
        <v>2</v>
      </c>
      <c r="I3080" t="s">
        <v>902</v>
      </c>
      <c r="K3080">
        <v>40.785465987545997</v>
      </c>
      <c r="L3080">
        <v>-73.978787485553795</v>
      </c>
      <c r="M3080">
        <v>40.788891</v>
      </c>
      <c r="N3080">
        <v>-73.976415200000005</v>
      </c>
      <c r="O3080" s="5">
        <v>41929.547998252317</v>
      </c>
      <c r="P3080" s="5">
        <v>41929.549478379631</v>
      </c>
      <c r="Q3080" s="5">
        <v>41929.55876630787</v>
      </c>
      <c r="R3080" s="5">
        <v>41929.563593298612</v>
      </c>
      <c r="S3080">
        <f t="shared" si="96"/>
        <v>42</v>
      </c>
      <c r="T3080">
        <f t="shared" si="97"/>
        <v>5</v>
      </c>
    </row>
    <row r="3081" spans="1:20" x14ac:dyDescent="0.25">
      <c r="A3081">
        <v>1379842</v>
      </c>
      <c r="B3081">
        <v>212527</v>
      </c>
      <c r="C3081">
        <v>145761</v>
      </c>
      <c r="D3081" t="s">
        <v>23</v>
      </c>
      <c r="E3081" t="s">
        <v>932</v>
      </c>
      <c r="F3081" t="s">
        <v>190</v>
      </c>
      <c r="G3081" t="s">
        <v>934</v>
      </c>
      <c r="H3081">
        <v>1</v>
      </c>
      <c r="I3081" t="s">
        <v>228</v>
      </c>
      <c r="K3081">
        <v>40.722640443680099</v>
      </c>
      <c r="L3081">
        <v>-73.988349437713595</v>
      </c>
      <c r="M3081">
        <v>40.716201237392397</v>
      </c>
      <c r="N3081">
        <v>-74.004000748070794</v>
      </c>
      <c r="O3081" s="5">
        <v>41929.553690613429</v>
      </c>
      <c r="P3081" s="5">
        <v>41929.56708572917</v>
      </c>
      <c r="Q3081" s="5">
        <v>41929.593842812501</v>
      </c>
      <c r="R3081" s="5">
        <v>41929.5997722338</v>
      </c>
      <c r="S3081">
        <f t="shared" si="96"/>
        <v>42</v>
      </c>
      <c r="T3081">
        <f t="shared" si="97"/>
        <v>5</v>
      </c>
    </row>
    <row r="3082" spans="1:20" x14ac:dyDescent="0.25">
      <c r="A3082">
        <v>1379855</v>
      </c>
      <c r="B3082">
        <v>381020</v>
      </c>
      <c r="C3082">
        <v>84093</v>
      </c>
      <c r="D3082" t="s">
        <v>23</v>
      </c>
      <c r="E3082" t="s">
        <v>255</v>
      </c>
      <c r="F3082" t="s">
        <v>91</v>
      </c>
      <c r="G3082" t="s">
        <v>3128</v>
      </c>
      <c r="H3082">
        <v>1</v>
      </c>
      <c r="I3082" t="s">
        <v>392</v>
      </c>
      <c r="J3082" s="1">
        <v>5.9477893518518517E-3</v>
      </c>
      <c r="K3082">
        <v>40.745963108098799</v>
      </c>
      <c r="L3082">
        <v>-74.001697291846</v>
      </c>
      <c r="M3082">
        <v>40.743304899999998</v>
      </c>
      <c r="N3082">
        <v>-73.983997299999999</v>
      </c>
      <c r="O3082" s="5">
        <v>41929.554484525463</v>
      </c>
      <c r="P3082" s="5">
        <v>41929.559606712966</v>
      </c>
      <c r="Q3082" s="5">
        <v>41929.567815706017</v>
      </c>
      <c r="R3082" s="5">
        <v>41929.579251087962</v>
      </c>
      <c r="S3082">
        <f t="shared" si="96"/>
        <v>42</v>
      </c>
      <c r="T3082">
        <f t="shared" si="97"/>
        <v>5</v>
      </c>
    </row>
    <row r="3083" spans="1:20" x14ac:dyDescent="0.25">
      <c r="A3083">
        <v>1379885</v>
      </c>
      <c r="B3083">
        <v>61889</v>
      </c>
      <c r="C3083">
        <v>105427</v>
      </c>
      <c r="D3083" t="s">
        <v>23</v>
      </c>
      <c r="E3083" t="s">
        <v>226</v>
      </c>
      <c r="F3083" t="s">
        <v>91</v>
      </c>
      <c r="G3083" t="s">
        <v>2349</v>
      </c>
      <c r="H3083">
        <v>1</v>
      </c>
      <c r="I3083" t="s">
        <v>128</v>
      </c>
      <c r="J3083" s="1">
        <v>2.5477199074074074E-3</v>
      </c>
      <c r="K3083">
        <v>40.723019825000002</v>
      </c>
      <c r="L3083">
        <v>-73.995853999999994</v>
      </c>
      <c r="M3083">
        <v>40.732092299999998</v>
      </c>
      <c r="N3083">
        <v>-74.004897600000007</v>
      </c>
      <c r="O3083" s="5">
        <v>41929.557715902774</v>
      </c>
      <c r="P3083" s="5">
        <v>41929.555994641203</v>
      </c>
      <c r="Q3083" s="5">
        <v>41929.574626921298</v>
      </c>
      <c r="R3083" s="5">
        <v>41929.581988703707</v>
      </c>
      <c r="S3083">
        <f t="shared" si="96"/>
        <v>42</v>
      </c>
      <c r="T3083">
        <f t="shared" si="97"/>
        <v>5</v>
      </c>
    </row>
    <row r="3084" spans="1:20" x14ac:dyDescent="0.25">
      <c r="A3084">
        <v>1379897</v>
      </c>
      <c r="B3084">
        <v>38116</v>
      </c>
      <c r="C3084">
        <v>144384</v>
      </c>
      <c r="D3084" t="s">
        <v>23</v>
      </c>
      <c r="E3084" t="s">
        <v>629</v>
      </c>
      <c r="F3084" t="s">
        <v>122</v>
      </c>
      <c r="G3084" t="s">
        <v>630</v>
      </c>
      <c r="H3084">
        <v>1</v>
      </c>
      <c r="I3084" t="s">
        <v>136</v>
      </c>
      <c r="J3084" s="1">
        <v>6.2097916666666664E-3</v>
      </c>
      <c r="K3084">
        <v>40.761855180586899</v>
      </c>
      <c r="L3084">
        <v>-73.960636767211895</v>
      </c>
      <c r="M3084">
        <v>40.761384</v>
      </c>
      <c r="N3084">
        <v>-73.966027999999994</v>
      </c>
      <c r="O3084" s="5">
        <v>41929.558168368058</v>
      </c>
      <c r="P3084" s="5">
        <v>41929.564714594904</v>
      </c>
      <c r="Q3084" s="5">
        <v>41929.579289652778</v>
      </c>
      <c r="R3084" s="5">
        <v>41929.58495733796</v>
      </c>
      <c r="S3084">
        <f t="shared" si="96"/>
        <v>42</v>
      </c>
      <c r="T3084">
        <f t="shared" si="97"/>
        <v>5</v>
      </c>
    </row>
    <row r="3085" spans="1:20" x14ac:dyDescent="0.25">
      <c r="A3085">
        <v>1379918</v>
      </c>
      <c r="B3085">
        <v>201542</v>
      </c>
      <c r="C3085">
        <v>57186</v>
      </c>
      <c r="D3085" t="s">
        <v>23</v>
      </c>
      <c r="E3085" t="s">
        <v>336</v>
      </c>
      <c r="F3085" t="s">
        <v>37</v>
      </c>
      <c r="G3085" t="s">
        <v>2124</v>
      </c>
      <c r="H3085">
        <v>1</v>
      </c>
      <c r="I3085" t="s">
        <v>372</v>
      </c>
      <c r="J3085" s="1">
        <v>2.89744212962963E-3</v>
      </c>
      <c r="K3085">
        <v>40.762857763598497</v>
      </c>
      <c r="L3085">
        <v>-73.9716190014841</v>
      </c>
      <c r="M3085">
        <v>40.772421799399901</v>
      </c>
      <c r="N3085">
        <v>-73.965656371442606</v>
      </c>
      <c r="O3085" s="5">
        <v>41929.56241136574</v>
      </c>
      <c r="P3085" s="5">
        <v>41929.56150729167</v>
      </c>
      <c r="Q3085" s="5">
        <v>41929.579486435185</v>
      </c>
      <c r="R3085" s="5">
        <v>41929.584248298612</v>
      </c>
      <c r="S3085">
        <f t="shared" si="96"/>
        <v>42</v>
      </c>
      <c r="T3085">
        <f t="shared" si="97"/>
        <v>5</v>
      </c>
    </row>
    <row r="3086" spans="1:20" x14ac:dyDescent="0.25">
      <c r="A3086">
        <v>1379936</v>
      </c>
      <c r="B3086">
        <v>354948</v>
      </c>
      <c r="C3086">
        <v>23359</v>
      </c>
      <c r="D3086" t="s">
        <v>23</v>
      </c>
      <c r="E3086" t="s">
        <v>3751</v>
      </c>
      <c r="K3086">
        <v>40.745153739931197</v>
      </c>
      <c r="L3086">
        <v>-73.998541043215994</v>
      </c>
      <c r="M3086">
        <v>40.716719699999999</v>
      </c>
      <c r="N3086">
        <v>-74.012299799999994</v>
      </c>
      <c r="O3086" s="5">
        <v>41929.564716064815</v>
      </c>
      <c r="P3086" s="5">
        <v>41929.566579733793</v>
      </c>
      <c r="Q3086" s="5">
        <v>41929.573052245367</v>
      </c>
      <c r="R3086" s="5">
        <v>41929.595498263887</v>
      </c>
      <c r="S3086">
        <f t="shared" si="96"/>
        <v>42</v>
      </c>
      <c r="T3086">
        <f t="shared" si="97"/>
        <v>5</v>
      </c>
    </row>
    <row r="3087" spans="1:20" x14ac:dyDescent="0.25">
      <c r="A3087">
        <v>1379945</v>
      </c>
      <c r="B3087">
        <v>95644</v>
      </c>
      <c r="C3087">
        <v>30743</v>
      </c>
      <c r="D3087" t="s">
        <v>23</v>
      </c>
      <c r="E3087" t="s">
        <v>906</v>
      </c>
      <c r="K3087">
        <v>40.768918200096302</v>
      </c>
      <c r="L3087">
        <v>-73.992010312792601</v>
      </c>
      <c r="M3087">
        <v>40.731423900000003</v>
      </c>
      <c r="N3087">
        <v>-74.004413999999997</v>
      </c>
      <c r="O3087" s="5">
        <v>41929.565119687497</v>
      </c>
      <c r="R3087" s="5">
        <v>41929.597773020832</v>
      </c>
      <c r="S3087">
        <f t="shared" si="96"/>
        <v>42</v>
      </c>
      <c r="T3087">
        <f t="shared" si="97"/>
        <v>5</v>
      </c>
    </row>
    <row r="3088" spans="1:20" x14ac:dyDescent="0.25">
      <c r="A3088">
        <v>1379953</v>
      </c>
      <c r="B3088">
        <v>127103</v>
      </c>
      <c r="C3088">
        <v>69993</v>
      </c>
      <c r="D3088" t="s">
        <v>23</v>
      </c>
      <c r="E3088" t="s">
        <v>107</v>
      </c>
      <c r="F3088" t="s">
        <v>108</v>
      </c>
      <c r="G3088" t="s">
        <v>3967</v>
      </c>
      <c r="H3088">
        <v>1</v>
      </c>
      <c r="I3088" t="s">
        <v>476</v>
      </c>
      <c r="J3088" s="1">
        <v>3.1759374999999999E-3</v>
      </c>
      <c r="K3088">
        <v>40.733787294544499</v>
      </c>
      <c r="L3088">
        <v>-73.993035256862598</v>
      </c>
      <c r="M3088">
        <v>40.736759800000002</v>
      </c>
      <c r="N3088">
        <v>-73.982047699999995</v>
      </c>
      <c r="O3088" s="5">
        <v>41929.566319803242</v>
      </c>
      <c r="P3088" s="5">
        <v>41929.571694710648</v>
      </c>
      <c r="Q3088" s="5">
        <v>41929.576442395832</v>
      </c>
      <c r="R3088" s="5">
        <v>41929.581578819445</v>
      </c>
      <c r="S3088">
        <f t="shared" si="96"/>
        <v>42</v>
      </c>
      <c r="T3088">
        <f t="shared" si="97"/>
        <v>5</v>
      </c>
    </row>
    <row r="3089" spans="1:20" x14ac:dyDescent="0.25">
      <c r="A3089">
        <v>1379961</v>
      </c>
      <c r="B3089">
        <v>32307</v>
      </c>
      <c r="C3089">
        <v>5935</v>
      </c>
      <c r="D3089" t="s">
        <v>23</v>
      </c>
      <c r="E3089" t="s">
        <v>3775</v>
      </c>
      <c r="K3089">
        <v>40.739602663574303</v>
      </c>
      <c r="L3089">
        <v>-73.992354645083694</v>
      </c>
      <c r="M3089">
        <v>40.756140000000002</v>
      </c>
      <c r="N3089">
        <v>-73.989953</v>
      </c>
      <c r="O3089" s="5">
        <v>41929.568428587962</v>
      </c>
      <c r="P3089" s="5">
        <v>41929.570428657411</v>
      </c>
      <c r="Q3089" s="5">
        <v>41929.5877109375</v>
      </c>
      <c r="R3089" s="5">
        <v>41929.600563599539</v>
      </c>
      <c r="S3089">
        <f t="shared" si="96"/>
        <v>42</v>
      </c>
      <c r="T3089">
        <f t="shared" si="97"/>
        <v>5</v>
      </c>
    </row>
    <row r="3090" spans="1:20" x14ac:dyDescent="0.25">
      <c r="A3090">
        <v>1380032</v>
      </c>
      <c r="B3090">
        <v>77348</v>
      </c>
      <c r="C3090">
        <v>113563</v>
      </c>
      <c r="D3090" t="s">
        <v>23</v>
      </c>
      <c r="E3090" t="s">
        <v>432</v>
      </c>
      <c r="F3090" t="s">
        <v>49</v>
      </c>
      <c r="G3090" t="s">
        <v>433</v>
      </c>
      <c r="H3090">
        <v>1</v>
      </c>
      <c r="I3090" t="s">
        <v>319</v>
      </c>
      <c r="K3090">
        <v>40.779930093814997</v>
      </c>
      <c r="L3090">
        <v>-73.980334997177096</v>
      </c>
      <c r="M3090">
        <v>40.766272299999997</v>
      </c>
      <c r="N3090">
        <v>-73.982399799999996</v>
      </c>
      <c r="O3090" s="5">
        <v>41929.575369305552</v>
      </c>
      <c r="R3090" s="5">
        <v>41929.611036909722</v>
      </c>
      <c r="S3090">
        <f t="shared" si="96"/>
        <v>42</v>
      </c>
      <c r="T3090">
        <f t="shared" si="97"/>
        <v>5</v>
      </c>
    </row>
    <row r="3091" spans="1:20" x14ac:dyDescent="0.25">
      <c r="A3091">
        <v>1380031</v>
      </c>
      <c r="B3091">
        <v>118517</v>
      </c>
      <c r="C3091">
        <v>116438</v>
      </c>
      <c r="D3091" t="s">
        <v>23</v>
      </c>
      <c r="E3091" t="s">
        <v>3153</v>
      </c>
      <c r="K3091">
        <v>40.749063217427903</v>
      </c>
      <c r="L3091">
        <v>-73.987522458749496</v>
      </c>
      <c r="M3091">
        <v>40.746806747986703</v>
      </c>
      <c r="N3091">
        <v>-73.985434601354697</v>
      </c>
      <c r="O3091" s="5">
        <v>41929.576803368058</v>
      </c>
      <c r="P3091" s="5">
        <v>41929.576464641206</v>
      </c>
      <c r="Q3091" s="5">
        <v>41929.592328564817</v>
      </c>
      <c r="R3091" s="5">
        <v>41929.598414363427</v>
      </c>
      <c r="S3091">
        <f t="shared" si="96"/>
        <v>42</v>
      </c>
      <c r="T3091">
        <f t="shared" si="97"/>
        <v>5</v>
      </c>
    </row>
    <row r="3092" spans="1:20" x14ac:dyDescent="0.25">
      <c r="A3092">
        <v>1380098</v>
      </c>
      <c r="B3092">
        <v>263199</v>
      </c>
      <c r="C3092">
        <v>124030</v>
      </c>
      <c r="D3092" t="s">
        <v>23</v>
      </c>
      <c r="E3092" t="s">
        <v>286</v>
      </c>
      <c r="F3092" t="s">
        <v>45</v>
      </c>
      <c r="G3092" t="s">
        <v>1396</v>
      </c>
      <c r="H3092">
        <v>1</v>
      </c>
      <c r="I3092" t="s">
        <v>1141</v>
      </c>
      <c r="K3092">
        <v>40.760654436198898</v>
      </c>
      <c r="L3092">
        <v>-73.989582752602004</v>
      </c>
      <c r="M3092">
        <v>40.7076019</v>
      </c>
      <c r="N3092">
        <v>-74.012849500000002</v>
      </c>
      <c r="O3092" s="5">
        <v>41929.583678402778</v>
      </c>
      <c r="P3092" s="5">
        <v>41929.585340868056</v>
      </c>
      <c r="Q3092" s="5">
        <v>41929.598484803239</v>
      </c>
      <c r="R3092" s="5">
        <v>41929.628498738428</v>
      </c>
      <c r="S3092">
        <f t="shared" si="96"/>
        <v>42</v>
      </c>
      <c r="T3092">
        <f t="shared" si="97"/>
        <v>5</v>
      </c>
    </row>
    <row r="3093" spans="1:20" x14ac:dyDescent="0.25">
      <c r="A3093">
        <v>1380151</v>
      </c>
      <c r="B3093">
        <v>381899</v>
      </c>
      <c r="C3093">
        <v>157596</v>
      </c>
      <c r="D3093" t="s">
        <v>23</v>
      </c>
      <c r="E3093" t="s">
        <v>856</v>
      </c>
      <c r="F3093" t="s">
        <v>115</v>
      </c>
      <c r="J3093" s="1">
        <v>5.2811226851851847E-3</v>
      </c>
      <c r="K3093">
        <v>40.763960684103203</v>
      </c>
      <c r="L3093">
        <v>-73.978764528465106</v>
      </c>
      <c r="M3093">
        <v>40.776358799999997</v>
      </c>
      <c r="N3093">
        <v>-73.981751000000003</v>
      </c>
      <c r="O3093" s="5">
        <v>41929.589178125003</v>
      </c>
      <c r="P3093" s="5">
        <v>41929.590931481478</v>
      </c>
      <c r="Q3093" s="5">
        <v>41929.59881236111</v>
      </c>
      <c r="R3093" s="5">
        <v>41929.604039826387</v>
      </c>
      <c r="S3093">
        <f t="shared" si="96"/>
        <v>42</v>
      </c>
      <c r="T3093">
        <f t="shared" si="97"/>
        <v>5</v>
      </c>
    </row>
    <row r="3094" spans="1:20" x14ac:dyDescent="0.25">
      <c r="A3094">
        <v>1380156</v>
      </c>
      <c r="B3094">
        <v>176817</v>
      </c>
      <c r="C3094">
        <v>138560</v>
      </c>
      <c r="D3094" t="s">
        <v>23</v>
      </c>
      <c r="E3094" t="s">
        <v>88</v>
      </c>
      <c r="F3094" t="s">
        <v>89</v>
      </c>
      <c r="K3094">
        <v>40.759667</v>
      </c>
      <c r="L3094">
        <v>-73.991911000000002</v>
      </c>
      <c r="M3094">
        <v>40.758970599999998</v>
      </c>
      <c r="N3094">
        <v>-73.9949333</v>
      </c>
      <c r="O3094" s="5">
        <v>41929.590511180555</v>
      </c>
      <c r="P3094" s="5">
        <v>41929.594596736111</v>
      </c>
      <c r="Q3094" s="5">
        <v>41929.601444201391</v>
      </c>
      <c r="R3094" s="5">
        <v>41929.604401909724</v>
      </c>
      <c r="S3094">
        <f t="shared" si="96"/>
        <v>42</v>
      </c>
      <c r="T3094">
        <f t="shared" si="97"/>
        <v>5</v>
      </c>
    </row>
    <row r="3095" spans="1:20" x14ac:dyDescent="0.25">
      <c r="A3095">
        <v>1380419</v>
      </c>
      <c r="B3095">
        <v>72720</v>
      </c>
      <c r="C3095">
        <v>163649</v>
      </c>
      <c r="D3095" t="s">
        <v>53</v>
      </c>
      <c r="E3095" t="s">
        <v>137</v>
      </c>
      <c r="F3095" t="s">
        <v>115</v>
      </c>
      <c r="J3095" s="1">
        <v>4.9267361111111109E-3</v>
      </c>
      <c r="K3095">
        <v>40.721323186970601</v>
      </c>
      <c r="L3095">
        <v>-74.009732007980304</v>
      </c>
      <c r="M3095">
        <v>40.721786000000002</v>
      </c>
      <c r="N3095">
        <v>-73.998120999999998</v>
      </c>
      <c r="O3095" s="5">
        <v>41929.613227013891</v>
      </c>
      <c r="P3095" s="5">
        <v>41929.613585567131</v>
      </c>
      <c r="Q3095" s="5">
        <v>41929.638456932873</v>
      </c>
      <c r="R3095" s="5">
        <v>41929.64803783565</v>
      </c>
      <c r="S3095">
        <f t="shared" si="96"/>
        <v>42</v>
      </c>
      <c r="T3095">
        <f t="shared" si="97"/>
        <v>5</v>
      </c>
    </row>
    <row r="3096" spans="1:20" x14ac:dyDescent="0.25">
      <c r="A3096">
        <v>1380506</v>
      </c>
      <c r="B3096">
        <v>100536</v>
      </c>
      <c r="C3096">
        <v>103194</v>
      </c>
      <c r="D3096" t="s">
        <v>23</v>
      </c>
      <c r="E3096" t="s">
        <v>518</v>
      </c>
      <c r="F3096" t="s">
        <v>342</v>
      </c>
      <c r="J3096" s="1">
        <v>3.0219097222222223E-3</v>
      </c>
      <c r="K3096">
        <v>40.764084531354698</v>
      </c>
      <c r="L3096">
        <v>-73.970499798529701</v>
      </c>
      <c r="M3096">
        <v>40.765967600000003</v>
      </c>
      <c r="N3096">
        <v>-73.961998199999996</v>
      </c>
      <c r="O3096" s="5">
        <v>41929.618490335648</v>
      </c>
      <c r="P3096" s="5">
        <v>41929.627490127314</v>
      </c>
      <c r="Q3096" s="5">
        <v>41929.632251192132</v>
      </c>
      <c r="R3096" s="5">
        <v>41929.639107986113</v>
      </c>
      <c r="S3096">
        <f t="shared" si="96"/>
        <v>42</v>
      </c>
      <c r="T3096">
        <f t="shared" si="97"/>
        <v>5</v>
      </c>
    </row>
    <row r="3097" spans="1:20" x14ac:dyDescent="0.25">
      <c r="A3097">
        <v>1380509</v>
      </c>
      <c r="B3097">
        <v>95420</v>
      </c>
      <c r="C3097">
        <v>43196</v>
      </c>
      <c r="D3097" t="s">
        <v>23</v>
      </c>
      <c r="E3097" t="s">
        <v>1354</v>
      </c>
      <c r="K3097">
        <v>40.731271999999997</v>
      </c>
      <c r="L3097">
        <v>-74.006797000000006</v>
      </c>
      <c r="M3097">
        <v>40.732007783587299</v>
      </c>
      <c r="N3097">
        <v>-74.009270931246306</v>
      </c>
      <c r="O3097" s="5">
        <v>41929.620307280093</v>
      </c>
      <c r="P3097" s="5">
        <v>41929.62574609954</v>
      </c>
      <c r="Q3097" s="5">
        <v>41929.635348009258</v>
      </c>
      <c r="R3097" s="5">
        <v>41929.639314907407</v>
      </c>
      <c r="S3097">
        <f t="shared" si="96"/>
        <v>42</v>
      </c>
      <c r="T3097">
        <f t="shared" si="97"/>
        <v>5</v>
      </c>
    </row>
    <row r="3098" spans="1:20" x14ac:dyDescent="0.25">
      <c r="A3098">
        <v>1380591</v>
      </c>
      <c r="B3098">
        <v>203320</v>
      </c>
      <c r="C3098">
        <v>165830</v>
      </c>
      <c r="D3098" t="s">
        <v>18</v>
      </c>
      <c r="E3098" t="s">
        <v>510</v>
      </c>
      <c r="F3098" t="s">
        <v>511</v>
      </c>
      <c r="G3098" t="s">
        <v>3557</v>
      </c>
      <c r="H3098">
        <v>2</v>
      </c>
      <c r="I3098" t="s">
        <v>513</v>
      </c>
      <c r="K3098">
        <v>40.735951410513501</v>
      </c>
      <c r="L3098">
        <v>-74.001760416287993</v>
      </c>
      <c r="M3098">
        <v>40.783488300000002</v>
      </c>
      <c r="N3098">
        <v>-73.958619299999995</v>
      </c>
      <c r="O3098" s="5">
        <v>41929.626503946762</v>
      </c>
      <c r="P3098" s="5">
        <v>41929.635067291667</v>
      </c>
      <c r="Q3098" s="5">
        <v>41929.645717604166</v>
      </c>
      <c r="R3098" s="5">
        <v>41929.683407638891</v>
      </c>
      <c r="S3098">
        <f t="shared" si="96"/>
        <v>42</v>
      </c>
      <c r="T3098">
        <f t="shared" si="97"/>
        <v>5</v>
      </c>
    </row>
    <row r="3099" spans="1:20" x14ac:dyDescent="0.25">
      <c r="A3099">
        <v>1380656</v>
      </c>
      <c r="B3099">
        <v>369608</v>
      </c>
      <c r="C3099">
        <v>155234</v>
      </c>
      <c r="D3099" t="s">
        <v>23</v>
      </c>
      <c r="E3099" t="s">
        <v>199</v>
      </c>
      <c r="G3099" t="s">
        <v>2045</v>
      </c>
      <c r="H3099">
        <v>15</v>
      </c>
      <c r="I3099" t="s">
        <v>199</v>
      </c>
      <c r="K3099">
        <v>40.7270408508681</v>
      </c>
      <c r="L3099">
        <v>-73.983835960747498</v>
      </c>
      <c r="M3099">
        <v>40.744914100000003</v>
      </c>
      <c r="N3099">
        <v>-73.986621200000002</v>
      </c>
      <c r="O3099" s="5">
        <v>41929.631968923612</v>
      </c>
      <c r="P3099" s="5">
        <v>41929.631059826388</v>
      </c>
      <c r="Q3099" s="5">
        <v>41929.653160613423</v>
      </c>
      <c r="R3099" s="5">
        <v>41929.665905381946</v>
      </c>
      <c r="S3099">
        <f t="shared" si="96"/>
        <v>42</v>
      </c>
      <c r="T3099">
        <f t="shared" si="97"/>
        <v>5</v>
      </c>
    </row>
    <row r="3100" spans="1:20" x14ac:dyDescent="0.25">
      <c r="A3100">
        <v>1380656</v>
      </c>
      <c r="B3100">
        <v>369608</v>
      </c>
      <c r="C3100">
        <v>155234</v>
      </c>
      <c r="D3100" t="s">
        <v>23</v>
      </c>
      <c r="E3100" t="s">
        <v>199</v>
      </c>
      <c r="G3100" t="s">
        <v>2725</v>
      </c>
      <c r="H3100">
        <v>15</v>
      </c>
      <c r="I3100" t="s">
        <v>199</v>
      </c>
      <c r="K3100">
        <v>40.7270408508681</v>
      </c>
      <c r="L3100">
        <v>-73.983835960747498</v>
      </c>
      <c r="M3100">
        <v>40.744914100000003</v>
      </c>
      <c r="N3100">
        <v>-73.986621200000002</v>
      </c>
      <c r="O3100" s="5">
        <v>41929.631968923612</v>
      </c>
      <c r="P3100" s="5">
        <v>41929.631059826388</v>
      </c>
      <c r="Q3100" s="5">
        <v>41929.653160613423</v>
      </c>
      <c r="R3100" s="5">
        <v>41929.665905381946</v>
      </c>
      <c r="S3100">
        <f t="shared" si="96"/>
        <v>42</v>
      </c>
      <c r="T3100">
        <f t="shared" si="97"/>
        <v>5</v>
      </c>
    </row>
    <row r="3101" spans="1:20" x14ac:dyDescent="0.25">
      <c r="A3101">
        <v>1380712</v>
      </c>
      <c r="B3101">
        <v>118665</v>
      </c>
      <c r="C3101">
        <v>32580</v>
      </c>
      <c r="D3101" t="s">
        <v>23</v>
      </c>
      <c r="E3101" t="s">
        <v>2282</v>
      </c>
      <c r="G3101" t="s">
        <v>3857</v>
      </c>
      <c r="H3101">
        <v>3</v>
      </c>
      <c r="I3101" t="s">
        <v>2284</v>
      </c>
      <c r="K3101">
        <v>40.733424588992698</v>
      </c>
      <c r="L3101">
        <v>-74.004027143820494</v>
      </c>
      <c r="M3101">
        <v>40.778094799999998</v>
      </c>
      <c r="N3101">
        <v>-73.962745299999995</v>
      </c>
      <c r="O3101" s="5">
        <v>41929.636766296295</v>
      </c>
      <c r="P3101" s="5">
        <v>41929.63989982639</v>
      </c>
      <c r="Q3101" s="5">
        <v>41929.655066238425</v>
      </c>
      <c r="R3101" s="5">
        <v>41929.67415997685</v>
      </c>
      <c r="S3101">
        <f t="shared" si="96"/>
        <v>42</v>
      </c>
      <c r="T3101">
        <f t="shared" si="97"/>
        <v>5</v>
      </c>
    </row>
    <row r="3102" spans="1:20" x14ac:dyDescent="0.25">
      <c r="A3102">
        <v>1380760</v>
      </c>
      <c r="B3102">
        <v>54921</v>
      </c>
      <c r="C3102">
        <v>165585</v>
      </c>
      <c r="D3102" t="s">
        <v>23</v>
      </c>
      <c r="E3102" t="s">
        <v>3870</v>
      </c>
      <c r="F3102" t="s">
        <v>25</v>
      </c>
      <c r="J3102" s="1">
        <v>3.8975925925925927E-3</v>
      </c>
      <c r="K3102">
        <v>40.782188659940303</v>
      </c>
      <c r="L3102">
        <v>-73.980819177043799</v>
      </c>
      <c r="M3102">
        <v>40.792116999999998</v>
      </c>
      <c r="N3102">
        <v>-73.976241999999999</v>
      </c>
      <c r="O3102" s="5">
        <v>41929.640680659722</v>
      </c>
      <c r="P3102" s="5">
        <v>41929.643614166664</v>
      </c>
      <c r="Q3102" s="5">
        <v>41929.652183379629</v>
      </c>
      <c r="R3102" s="5">
        <v>41929.656299803239</v>
      </c>
      <c r="S3102">
        <f t="shared" si="96"/>
        <v>42</v>
      </c>
      <c r="T3102">
        <f t="shared" si="97"/>
        <v>5</v>
      </c>
    </row>
    <row r="3103" spans="1:20" x14ac:dyDescent="0.25">
      <c r="A3103">
        <v>1380820</v>
      </c>
      <c r="B3103">
        <v>139450</v>
      </c>
      <c r="C3103">
        <v>158227</v>
      </c>
      <c r="D3103" t="s">
        <v>23</v>
      </c>
      <c r="E3103" t="s">
        <v>96</v>
      </c>
      <c r="F3103" t="s">
        <v>97</v>
      </c>
      <c r="G3103" t="s">
        <v>585</v>
      </c>
      <c r="H3103">
        <v>1</v>
      </c>
      <c r="I3103" t="s">
        <v>45</v>
      </c>
      <c r="K3103">
        <v>40.734852286139699</v>
      </c>
      <c r="L3103">
        <v>-73.991085290908799</v>
      </c>
      <c r="M3103">
        <v>40.743746408143501</v>
      </c>
      <c r="N3103">
        <v>-73.987871455025399</v>
      </c>
      <c r="O3103" s="5">
        <v>41929.646055636571</v>
      </c>
      <c r="P3103" s="5">
        <v>41929.644510787039</v>
      </c>
      <c r="Q3103" s="5">
        <v>41929.670786689814</v>
      </c>
      <c r="R3103" s="5">
        <v>41929.679461342595</v>
      </c>
      <c r="S3103">
        <f t="shared" si="96"/>
        <v>42</v>
      </c>
      <c r="T3103">
        <f t="shared" si="97"/>
        <v>5</v>
      </c>
    </row>
    <row r="3104" spans="1:20" x14ac:dyDescent="0.25">
      <c r="A3104">
        <v>1380820</v>
      </c>
      <c r="B3104">
        <v>139450</v>
      </c>
      <c r="C3104">
        <v>158227</v>
      </c>
      <c r="D3104" t="s">
        <v>23</v>
      </c>
      <c r="E3104" t="s">
        <v>96</v>
      </c>
      <c r="F3104" t="s">
        <v>97</v>
      </c>
      <c r="G3104" t="s">
        <v>1988</v>
      </c>
      <c r="H3104">
        <v>1</v>
      </c>
      <c r="I3104" t="s">
        <v>1989</v>
      </c>
      <c r="K3104">
        <v>40.734852286139699</v>
      </c>
      <c r="L3104">
        <v>-73.991085290908799</v>
      </c>
      <c r="M3104">
        <v>40.743746408143501</v>
      </c>
      <c r="N3104">
        <v>-73.987871455025399</v>
      </c>
      <c r="O3104" s="5">
        <v>41929.646055636571</v>
      </c>
      <c r="P3104" s="5">
        <v>41929.644510787039</v>
      </c>
      <c r="Q3104" s="5">
        <v>41929.670786689814</v>
      </c>
      <c r="R3104" s="5">
        <v>41929.679461342595</v>
      </c>
      <c r="S3104">
        <f t="shared" si="96"/>
        <v>42</v>
      </c>
      <c r="T3104">
        <f t="shared" si="97"/>
        <v>5</v>
      </c>
    </row>
    <row r="3105" spans="1:20" x14ac:dyDescent="0.25">
      <c r="A3105">
        <v>1380826</v>
      </c>
      <c r="B3105">
        <v>229946</v>
      </c>
      <c r="C3105">
        <v>133293</v>
      </c>
      <c r="D3105" t="s">
        <v>23</v>
      </c>
      <c r="E3105" t="s">
        <v>452</v>
      </c>
      <c r="F3105" t="s">
        <v>58</v>
      </c>
      <c r="G3105" t="s">
        <v>456</v>
      </c>
      <c r="H3105">
        <v>1</v>
      </c>
      <c r="I3105" t="s">
        <v>457</v>
      </c>
      <c r="K3105">
        <v>40.725928672086098</v>
      </c>
      <c r="L3105">
        <v>-73.996394764442996</v>
      </c>
      <c r="M3105">
        <v>40.724555799999997</v>
      </c>
      <c r="N3105">
        <v>-73.991582100000002</v>
      </c>
      <c r="O3105" s="5">
        <v>41929.64728568287</v>
      </c>
      <c r="P3105" s="5">
        <v>41929.64913377315</v>
      </c>
      <c r="Q3105" s="5">
        <v>41929.67471032407</v>
      </c>
      <c r="R3105" s="5">
        <v>41929.678637592595</v>
      </c>
      <c r="S3105">
        <f t="shared" si="96"/>
        <v>42</v>
      </c>
      <c r="T3105">
        <f t="shared" si="97"/>
        <v>5</v>
      </c>
    </row>
    <row r="3106" spans="1:20" x14ac:dyDescent="0.25">
      <c r="A3106">
        <v>1380942</v>
      </c>
      <c r="B3106">
        <v>106352</v>
      </c>
      <c r="C3106">
        <v>136851</v>
      </c>
      <c r="D3106" t="s">
        <v>23</v>
      </c>
      <c r="E3106" t="s">
        <v>96</v>
      </c>
      <c r="F3106" t="s">
        <v>97</v>
      </c>
      <c r="K3106">
        <v>40.715640471675201</v>
      </c>
      <c r="L3106">
        <v>-74.012353550378407</v>
      </c>
      <c r="M3106">
        <v>40.722190500000004</v>
      </c>
      <c r="N3106">
        <v>-74.003316799999993</v>
      </c>
      <c r="O3106" s="5">
        <v>41929.658516400465</v>
      </c>
      <c r="P3106" s="5">
        <v>41929.666171539349</v>
      </c>
      <c r="Q3106" s="5">
        <v>41929.685873032409</v>
      </c>
      <c r="R3106" s="5">
        <v>41929.710101400466</v>
      </c>
      <c r="S3106">
        <f t="shared" si="96"/>
        <v>42</v>
      </c>
      <c r="T3106">
        <f t="shared" si="97"/>
        <v>5</v>
      </c>
    </row>
    <row r="3107" spans="1:20" x14ac:dyDescent="0.25">
      <c r="A3107">
        <v>1380986</v>
      </c>
      <c r="B3107">
        <v>290381</v>
      </c>
      <c r="C3107">
        <v>113822</v>
      </c>
      <c r="D3107" t="s">
        <v>23</v>
      </c>
      <c r="E3107" t="s">
        <v>137</v>
      </c>
      <c r="F3107" t="s">
        <v>115</v>
      </c>
      <c r="G3107" t="s">
        <v>324</v>
      </c>
      <c r="H3107">
        <v>2</v>
      </c>
      <c r="I3107" t="s">
        <v>325</v>
      </c>
      <c r="K3107">
        <v>40.745078589413303</v>
      </c>
      <c r="L3107">
        <v>-73.988821506500202</v>
      </c>
      <c r="M3107">
        <v>40.744708000000003</v>
      </c>
      <c r="N3107">
        <v>-73.990856699999995</v>
      </c>
      <c r="O3107" s="5">
        <v>41929.662150694443</v>
      </c>
      <c r="P3107" s="5">
        <v>41929.665054224541</v>
      </c>
      <c r="Q3107" s="5">
        <v>41929.674314618052</v>
      </c>
      <c r="R3107" s="5">
        <v>41929.676869467592</v>
      </c>
      <c r="S3107">
        <f t="shared" si="96"/>
        <v>42</v>
      </c>
      <c r="T3107">
        <f t="shared" si="97"/>
        <v>5</v>
      </c>
    </row>
    <row r="3108" spans="1:20" x14ac:dyDescent="0.25">
      <c r="A3108">
        <v>1381052</v>
      </c>
      <c r="B3108">
        <v>371117</v>
      </c>
      <c r="C3108">
        <v>153879</v>
      </c>
      <c r="D3108" t="s">
        <v>23</v>
      </c>
      <c r="E3108" t="s">
        <v>54</v>
      </c>
      <c r="F3108" t="s">
        <v>29</v>
      </c>
      <c r="G3108" t="s">
        <v>151</v>
      </c>
      <c r="H3108">
        <v>1</v>
      </c>
      <c r="I3108" t="s">
        <v>151</v>
      </c>
      <c r="K3108">
        <v>40.7152793278103</v>
      </c>
      <c r="L3108">
        <v>-74.014860391616807</v>
      </c>
      <c r="M3108">
        <v>40.7297734653134</v>
      </c>
      <c r="N3108">
        <v>-74.000524097262996</v>
      </c>
      <c r="O3108" s="5">
        <v>41929.667368645831</v>
      </c>
      <c r="P3108" s="5">
        <v>41929.673255856484</v>
      </c>
      <c r="Q3108" s="5">
        <v>41929.689914965275</v>
      </c>
      <c r="R3108" s="5">
        <v>41929.700008541666</v>
      </c>
      <c r="S3108">
        <f t="shared" si="96"/>
        <v>42</v>
      </c>
      <c r="T3108">
        <f t="shared" si="97"/>
        <v>5</v>
      </c>
    </row>
    <row r="3109" spans="1:20" x14ac:dyDescent="0.25">
      <c r="A3109">
        <v>1381052</v>
      </c>
      <c r="B3109">
        <v>371117</v>
      </c>
      <c r="C3109">
        <v>153879</v>
      </c>
      <c r="D3109" t="s">
        <v>23</v>
      </c>
      <c r="E3109" t="s">
        <v>54</v>
      </c>
      <c r="F3109" t="s">
        <v>29</v>
      </c>
      <c r="G3109" t="s">
        <v>415</v>
      </c>
      <c r="H3109">
        <v>1</v>
      </c>
      <c r="I3109" t="s">
        <v>31</v>
      </c>
      <c r="K3109">
        <v>40.7152793278103</v>
      </c>
      <c r="L3109">
        <v>-74.014860391616807</v>
      </c>
      <c r="M3109">
        <v>40.7297734653134</v>
      </c>
      <c r="N3109">
        <v>-74.000524097262996</v>
      </c>
      <c r="O3109" s="5">
        <v>41929.667368645831</v>
      </c>
      <c r="P3109" s="5">
        <v>41929.673255856484</v>
      </c>
      <c r="Q3109" s="5">
        <v>41929.689914965275</v>
      </c>
      <c r="R3109" s="5">
        <v>41929.700008541666</v>
      </c>
      <c r="S3109">
        <f t="shared" si="96"/>
        <v>42</v>
      </c>
      <c r="T3109">
        <f t="shared" si="97"/>
        <v>5</v>
      </c>
    </row>
    <row r="3110" spans="1:20" x14ac:dyDescent="0.25">
      <c r="A3110">
        <v>1381108</v>
      </c>
      <c r="B3110">
        <v>377481</v>
      </c>
      <c r="C3110">
        <v>39443</v>
      </c>
      <c r="D3110" t="s">
        <v>23</v>
      </c>
      <c r="E3110" t="s">
        <v>126</v>
      </c>
      <c r="F3110" t="s">
        <v>91</v>
      </c>
      <c r="G3110" t="s">
        <v>2479</v>
      </c>
      <c r="H3110">
        <v>1</v>
      </c>
      <c r="I3110" t="s">
        <v>478</v>
      </c>
      <c r="J3110" s="1">
        <v>8.4841087962962969E-3</v>
      </c>
      <c r="K3110">
        <v>40.7320637605782</v>
      </c>
      <c r="L3110">
        <v>-73.996154665947003</v>
      </c>
      <c r="M3110">
        <v>40.734875299999999</v>
      </c>
      <c r="N3110">
        <v>-73.989225099999999</v>
      </c>
      <c r="O3110" s="5">
        <v>41929.675699201391</v>
      </c>
      <c r="P3110" s="5">
        <v>41929.676698819443</v>
      </c>
      <c r="Q3110" s="5">
        <v>41929.695331678238</v>
      </c>
      <c r="R3110" s="5">
        <v>41929.703810347222</v>
      </c>
      <c r="S3110">
        <f t="shared" si="96"/>
        <v>42</v>
      </c>
      <c r="T3110">
        <f t="shared" si="97"/>
        <v>5</v>
      </c>
    </row>
    <row r="3111" spans="1:20" x14ac:dyDescent="0.25">
      <c r="A3111">
        <v>1381113</v>
      </c>
      <c r="B3111">
        <v>82169</v>
      </c>
      <c r="C3111">
        <v>140096</v>
      </c>
      <c r="D3111" t="s">
        <v>23</v>
      </c>
      <c r="E3111" t="s">
        <v>294</v>
      </c>
      <c r="F3111" t="s">
        <v>295</v>
      </c>
      <c r="G3111" t="s">
        <v>2230</v>
      </c>
      <c r="H3111">
        <v>1</v>
      </c>
      <c r="I3111" t="s">
        <v>136</v>
      </c>
      <c r="J3111" s="1">
        <v>6.7623726851851855E-3</v>
      </c>
      <c r="K3111">
        <v>40.745299312570602</v>
      </c>
      <c r="L3111">
        <v>-73.9791375808162</v>
      </c>
      <c r="M3111">
        <v>40.731501700000003</v>
      </c>
      <c r="N3111">
        <v>-73.981836700000002</v>
      </c>
      <c r="O3111" s="5">
        <v>41929.676220312504</v>
      </c>
      <c r="P3111" s="5">
        <v>41929.677204629632</v>
      </c>
      <c r="Q3111" s="5">
        <v>41929.70139790509</v>
      </c>
      <c r="R3111" s="5">
        <v>41929.710532245372</v>
      </c>
      <c r="S3111">
        <f t="shared" si="96"/>
        <v>42</v>
      </c>
      <c r="T3111">
        <f t="shared" si="97"/>
        <v>5</v>
      </c>
    </row>
    <row r="3112" spans="1:20" x14ac:dyDescent="0.25">
      <c r="A3112">
        <v>1381180</v>
      </c>
      <c r="B3112">
        <v>367111</v>
      </c>
      <c r="C3112">
        <v>49875</v>
      </c>
      <c r="D3112" t="s">
        <v>23</v>
      </c>
      <c r="E3112" t="s">
        <v>111</v>
      </c>
      <c r="F3112" t="s">
        <v>37</v>
      </c>
      <c r="G3112" t="s">
        <v>135</v>
      </c>
      <c r="H3112">
        <v>1</v>
      </c>
      <c r="I3112" t="s">
        <v>136</v>
      </c>
      <c r="J3112" s="1">
        <v>4.7140624999999995E-3</v>
      </c>
      <c r="K3112">
        <v>40.767652912117299</v>
      </c>
      <c r="L3112">
        <v>-73.982925456000402</v>
      </c>
      <c r="M3112">
        <v>40.802987100000003</v>
      </c>
      <c r="N3112">
        <v>-73.963899299999994</v>
      </c>
      <c r="O3112" s="5">
        <v>41929.681554212963</v>
      </c>
      <c r="P3112" s="5">
        <v>41929.679733356483</v>
      </c>
      <c r="Q3112" s="5">
        <v>41929.699749791667</v>
      </c>
      <c r="R3112" s="5">
        <v>41929.713193703705</v>
      </c>
      <c r="S3112">
        <f t="shared" si="96"/>
        <v>42</v>
      </c>
      <c r="T3112">
        <f t="shared" si="97"/>
        <v>5</v>
      </c>
    </row>
    <row r="3113" spans="1:20" x14ac:dyDescent="0.25">
      <c r="A3113">
        <v>1381318</v>
      </c>
      <c r="B3113">
        <v>156503</v>
      </c>
      <c r="C3113">
        <v>143085</v>
      </c>
      <c r="D3113" t="s">
        <v>53</v>
      </c>
      <c r="E3113" t="s">
        <v>1517</v>
      </c>
      <c r="F3113" t="s">
        <v>58</v>
      </c>
      <c r="J3113" s="1">
        <v>2.0106712962962964E-3</v>
      </c>
      <c r="K3113">
        <v>40.728416000000003</v>
      </c>
      <c r="L3113">
        <v>-73.987807000000004</v>
      </c>
      <c r="M3113">
        <v>40.730812</v>
      </c>
      <c r="N3113">
        <v>-73.987988000000001</v>
      </c>
      <c r="O3113" s="5">
        <v>41929.696413449077</v>
      </c>
      <c r="P3113" s="5">
        <v>41929.695242222224</v>
      </c>
      <c r="Q3113" s="5">
        <v>41929.705464016202</v>
      </c>
      <c r="R3113" s="5">
        <v>41929.708704652781</v>
      </c>
      <c r="S3113">
        <f t="shared" si="96"/>
        <v>42</v>
      </c>
      <c r="T3113">
        <f t="shared" si="97"/>
        <v>5</v>
      </c>
    </row>
    <row r="3114" spans="1:20" x14ac:dyDescent="0.25">
      <c r="A3114">
        <v>1381364</v>
      </c>
      <c r="B3114">
        <v>330015</v>
      </c>
      <c r="C3114">
        <v>104989</v>
      </c>
      <c r="D3114" t="s">
        <v>23</v>
      </c>
      <c r="E3114" t="s">
        <v>708</v>
      </c>
      <c r="F3114" t="s">
        <v>709</v>
      </c>
      <c r="G3114" t="s">
        <v>2952</v>
      </c>
      <c r="H3114">
        <v>1</v>
      </c>
      <c r="I3114" t="s">
        <v>2098</v>
      </c>
      <c r="J3114" s="1">
        <v>3.1800231481481475E-3</v>
      </c>
      <c r="K3114">
        <v>40.761936861946403</v>
      </c>
      <c r="L3114">
        <v>-73.985421969273304</v>
      </c>
      <c r="M3114">
        <v>40.777991671879597</v>
      </c>
      <c r="N3114">
        <v>-73.974757384500506</v>
      </c>
      <c r="O3114" s="5">
        <v>41929.700296192132</v>
      </c>
      <c r="P3114" s="5">
        <v>41929.699719108794</v>
      </c>
      <c r="Q3114" s="5">
        <v>41929.714688819447</v>
      </c>
      <c r="R3114" s="5">
        <v>41929.721983148149</v>
      </c>
      <c r="S3114">
        <f t="shared" si="96"/>
        <v>42</v>
      </c>
      <c r="T3114">
        <f t="shared" si="97"/>
        <v>5</v>
      </c>
    </row>
    <row r="3115" spans="1:20" x14ac:dyDescent="0.25">
      <c r="A3115">
        <v>1381401</v>
      </c>
      <c r="B3115">
        <v>338606</v>
      </c>
      <c r="C3115">
        <v>161440</v>
      </c>
      <c r="D3115" t="s">
        <v>53</v>
      </c>
      <c r="E3115" t="s">
        <v>500</v>
      </c>
      <c r="F3115" t="s">
        <v>501</v>
      </c>
      <c r="G3115" t="s">
        <v>3398</v>
      </c>
      <c r="H3115">
        <v>1</v>
      </c>
      <c r="I3115" t="s">
        <v>3399</v>
      </c>
      <c r="K3115">
        <v>40.779598</v>
      </c>
      <c r="L3115">
        <v>-73.947388000000004</v>
      </c>
      <c r="M3115">
        <v>40.716378623135398</v>
      </c>
      <c r="N3115">
        <v>-74.010742583799896</v>
      </c>
      <c r="O3115" s="5">
        <v>41929.703372361109</v>
      </c>
      <c r="P3115" s="5">
        <v>41929.707069849537</v>
      </c>
      <c r="Q3115" s="5">
        <v>41929.713212997682</v>
      </c>
      <c r="R3115" s="5">
        <v>41929.739699166668</v>
      </c>
      <c r="S3115">
        <f t="shared" si="96"/>
        <v>42</v>
      </c>
      <c r="T3115">
        <f t="shared" si="97"/>
        <v>5</v>
      </c>
    </row>
    <row r="3116" spans="1:20" x14ac:dyDescent="0.25">
      <c r="A3116">
        <v>1381418</v>
      </c>
      <c r="B3116">
        <v>140952</v>
      </c>
      <c r="C3116">
        <v>133293</v>
      </c>
      <c r="D3116" t="s">
        <v>23</v>
      </c>
      <c r="E3116" t="s">
        <v>471</v>
      </c>
      <c r="F3116" t="s">
        <v>472</v>
      </c>
      <c r="K3116">
        <v>40.711587999999999</v>
      </c>
      <c r="L3116">
        <v>-74.008675999999994</v>
      </c>
      <c r="M3116">
        <v>40.723166200000001</v>
      </c>
      <c r="N3116">
        <v>-73.9994947</v>
      </c>
      <c r="O3116" s="5">
        <v>41929.705382777778</v>
      </c>
      <c r="P3116" s="5">
        <v>41929.727258437502</v>
      </c>
      <c r="Q3116" s="5">
        <v>41929.742434907406</v>
      </c>
      <c r="R3116" s="5">
        <v>41929.762639606481</v>
      </c>
      <c r="S3116">
        <f t="shared" si="96"/>
        <v>42</v>
      </c>
      <c r="T3116">
        <f t="shared" si="97"/>
        <v>5</v>
      </c>
    </row>
    <row r="3117" spans="1:20" x14ac:dyDescent="0.25">
      <c r="A3117">
        <v>1381438</v>
      </c>
      <c r="B3117">
        <v>68942</v>
      </c>
      <c r="C3117">
        <v>30743</v>
      </c>
      <c r="D3117" t="s">
        <v>23</v>
      </c>
      <c r="E3117" t="s">
        <v>3195</v>
      </c>
      <c r="F3117" t="s">
        <v>3196</v>
      </c>
      <c r="K3117">
        <v>40.736887509419503</v>
      </c>
      <c r="L3117">
        <v>-73.990208297054494</v>
      </c>
      <c r="M3117">
        <v>40.7162344849257</v>
      </c>
      <c r="N3117">
        <v>-74.0080973614633</v>
      </c>
      <c r="O3117" s="5">
        <v>41929.70703326389</v>
      </c>
      <c r="P3117" s="5">
        <v>41929.711012812499</v>
      </c>
      <c r="Q3117" s="5">
        <v>41929.734126817129</v>
      </c>
      <c r="R3117" s="5">
        <v>41929.734758634258</v>
      </c>
      <c r="S3117">
        <f t="shared" si="96"/>
        <v>42</v>
      </c>
      <c r="T3117">
        <f t="shared" si="97"/>
        <v>5</v>
      </c>
    </row>
    <row r="3118" spans="1:20" x14ac:dyDescent="0.25">
      <c r="A3118">
        <v>1381495</v>
      </c>
      <c r="B3118">
        <v>175290</v>
      </c>
      <c r="C3118">
        <v>69993</v>
      </c>
      <c r="D3118" t="s">
        <v>23</v>
      </c>
      <c r="E3118" t="s">
        <v>2768</v>
      </c>
      <c r="K3118">
        <v>40.724094000000001</v>
      </c>
      <c r="L3118">
        <v>-74.002372026443496</v>
      </c>
      <c r="M3118">
        <v>40.7045575</v>
      </c>
      <c r="N3118">
        <v>-74.007581400000007</v>
      </c>
      <c r="O3118" s="5">
        <v>41929.713668344906</v>
      </c>
      <c r="P3118" s="5">
        <v>41929.714652743052</v>
      </c>
      <c r="Q3118" s="5">
        <v>41929.719756550927</v>
      </c>
      <c r="R3118" s="5">
        <v>41929.732008437502</v>
      </c>
      <c r="S3118">
        <f t="shared" si="96"/>
        <v>42</v>
      </c>
      <c r="T3118">
        <f t="shared" si="97"/>
        <v>5</v>
      </c>
    </row>
    <row r="3119" spans="1:20" x14ac:dyDescent="0.25">
      <c r="A3119">
        <v>1381626</v>
      </c>
      <c r="B3119">
        <v>180776</v>
      </c>
      <c r="C3119">
        <v>124216</v>
      </c>
      <c r="D3119" t="s">
        <v>23</v>
      </c>
      <c r="E3119" t="s">
        <v>88</v>
      </c>
      <c r="F3119" t="s">
        <v>89</v>
      </c>
      <c r="K3119">
        <v>40.801876</v>
      </c>
      <c r="L3119">
        <v>-73.964799999999997</v>
      </c>
      <c r="M3119">
        <v>40.802472892597599</v>
      </c>
      <c r="N3119">
        <v>-73.961848094619</v>
      </c>
      <c r="O3119" s="5">
        <v>41929.726901643517</v>
      </c>
      <c r="R3119" s="5">
        <v>41929.750799120367</v>
      </c>
      <c r="S3119">
        <f t="shared" si="96"/>
        <v>42</v>
      </c>
      <c r="T3119">
        <f t="shared" si="97"/>
        <v>5</v>
      </c>
    </row>
    <row r="3120" spans="1:20" x14ac:dyDescent="0.25">
      <c r="A3120">
        <v>1381673</v>
      </c>
      <c r="B3120">
        <v>377260</v>
      </c>
      <c r="C3120">
        <v>166715</v>
      </c>
      <c r="D3120" t="s">
        <v>23</v>
      </c>
      <c r="E3120" t="s">
        <v>258</v>
      </c>
      <c r="F3120" t="s">
        <v>20</v>
      </c>
      <c r="G3120" t="s">
        <v>1825</v>
      </c>
      <c r="H3120">
        <v>1</v>
      </c>
      <c r="I3120" t="s">
        <v>228</v>
      </c>
      <c r="K3120">
        <v>40.724339999999998</v>
      </c>
      <c r="L3120">
        <v>-73.990960000000001</v>
      </c>
      <c r="M3120">
        <v>40.723676400000002</v>
      </c>
      <c r="N3120">
        <v>-74.010723499999997</v>
      </c>
      <c r="O3120" s="5">
        <v>41929.733757581016</v>
      </c>
      <c r="P3120" s="5">
        <v>41929.736077222224</v>
      </c>
      <c r="Q3120" s="5">
        <v>41929.922156423614</v>
      </c>
      <c r="R3120" s="5">
        <v>41929.970083148146</v>
      </c>
      <c r="S3120">
        <f t="shared" si="96"/>
        <v>42</v>
      </c>
      <c r="T3120">
        <f t="shared" si="97"/>
        <v>5</v>
      </c>
    </row>
    <row r="3121" spans="1:20" x14ac:dyDescent="0.25">
      <c r="A3121">
        <v>1381697</v>
      </c>
      <c r="B3121">
        <v>61388</v>
      </c>
      <c r="C3121">
        <v>154545</v>
      </c>
      <c r="D3121" t="s">
        <v>23</v>
      </c>
      <c r="E3121" t="s">
        <v>178</v>
      </c>
      <c r="F3121" t="s">
        <v>29</v>
      </c>
      <c r="G3121" t="s">
        <v>179</v>
      </c>
      <c r="H3121">
        <v>1</v>
      </c>
      <c r="I3121" t="s">
        <v>56</v>
      </c>
      <c r="K3121">
        <v>40.762524533333298</v>
      </c>
      <c r="L3121">
        <v>-73.976960000000005</v>
      </c>
      <c r="M3121">
        <v>40.761690000000002</v>
      </c>
      <c r="N3121">
        <v>-73.961679000000004</v>
      </c>
      <c r="O3121" s="5">
        <v>41929.73668238426</v>
      </c>
      <c r="P3121" s="5">
        <v>41929.738358159724</v>
      </c>
      <c r="Q3121" s="5">
        <v>41929.745189120367</v>
      </c>
      <c r="R3121" s="5">
        <v>41929.755003645834</v>
      </c>
      <c r="S3121">
        <f t="shared" si="96"/>
        <v>42</v>
      </c>
      <c r="T3121">
        <f t="shared" si="97"/>
        <v>5</v>
      </c>
    </row>
    <row r="3122" spans="1:20" x14ac:dyDescent="0.25">
      <c r="A3122">
        <v>1381722</v>
      </c>
      <c r="B3122">
        <v>116882</v>
      </c>
      <c r="C3122">
        <v>141201</v>
      </c>
      <c r="D3122" t="s">
        <v>23</v>
      </c>
      <c r="E3122" t="s">
        <v>180</v>
      </c>
      <c r="F3122" t="s">
        <v>97</v>
      </c>
      <c r="G3122" t="s">
        <v>3202</v>
      </c>
      <c r="H3122">
        <v>1</v>
      </c>
      <c r="I3122" t="s">
        <v>182</v>
      </c>
      <c r="K3122">
        <v>40.74174</v>
      </c>
      <c r="L3122">
        <v>-73.993650000000002</v>
      </c>
      <c r="M3122">
        <v>40.753022100000003</v>
      </c>
      <c r="N3122">
        <v>-73.995836999999995</v>
      </c>
      <c r="O3122" s="5">
        <v>41929.739285949072</v>
      </c>
      <c r="P3122" s="5">
        <v>41929.738371805557</v>
      </c>
      <c r="Q3122" s="5">
        <v>41929.763866747686</v>
      </c>
      <c r="R3122" s="5">
        <v>41929.771015011574</v>
      </c>
      <c r="S3122">
        <f t="shared" si="96"/>
        <v>42</v>
      </c>
      <c r="T3122">
        <f t="shared" si="97"/>
        <v>5</v>
      </c>
    </row>
    <row r="3123" spans="1:20" x14ac:dyDescent="0.25">
      <c r="A3123">
        <v>1381756</v>
      </c>
      <c r="B3123">
        <v>225912</v>
      </c>
      <c r="C3123">
        <v>161485</v>
      </c>
      <c r="D3123" t="s">
        <v>23</v>
      </c>
      <c r="E3123" t="s">
        <v>904</v>
      </c>
      <c r="F3123" t="s">
        <v>122</v>
      </c>
      <c r="G3123" t="s">
        <v>2936</v>
      </c>
      <c r="H3123">
        <v>1</v>
      </c>
      <c r="I3123" t="s">
        <v>2657</v>
      </c>
      <c r="J3123" s="1">
        <v>4.6205324074074074E-3</v>
      </c>
      <c r="K3123">
        <v>40.727636837850397</v>
      </c>
      <c r="L3123">
        <v>-74.002597332000704</v>
      </c>
      <c r="M3123">
        <v>40.721788799999999</v>
      </c>
      <c r="N3123">
        <v>-74.011132099999998</v>
      </c>
      <c r="O3123" s="5">
        <v>41929.744061666664</v>
      </c>
      <c r="P3123" s="5">
        <v>41929.747840312499</v>
      </c>
      <c r="Q3123" s="5">
        <v>41929.758146087966</v>
      </c>
      <c r="R3123" s="5">
        <v>41929.765885243054</v>
      </c>
      <c r="S3123">
        <f t="shared" si="96"/>
        <v>42</v>
      </c>
      <c r="T3123">
        <f t="shared" si="97"/>
        <v>5</v>
      </c>
    </row>
    <row r="3124" spans="1:20" x14ac:dyDescent="0.25">
      <c r="A3124">
        <v>1381782</v>
      </c>
      <c r="B3124">
        <v>62667</v>
      </c>
      <c r="C3124">
        <v>148268</v>
      </c>
      <c r="D3124" t="s">
        <v>23</v>
      </c>
      <c r="E3124" t="s">
        <v>491</v>
      </c>
      <c r="G3124" t="s">
        <v>641</v>
      </c>
      <c r="H3124">
        <v>1</v>
      </c>
      <c r="I3124" t="s">
        <v>639</v>
      </c>
      <c r="K3124">
        <v>40.729110403548901</v>
      </c>
      <c r="L3124">
        <v>-73.984245455566395</v>
      </c>
      <c r="M3124">
        <v>40.764021399999997</v>
      </c>
      <c r="N3124">
        <v>-73.962121400000001</v>
      </c>
      <c r="O3124" s="5">
        <v>41929.746908275461</v>
      </c>
      <c r="P3124" s="5">
        <v>41929.769326238427</v>
      </c>
      <c r="Q3124" s="5">
        <v>41929.791937870374</v>
      </c>
      <c r="R3124" s="5">
        <v>41929.805503541669</v>
      </c>
      <c r="S3124">
        <f t="shared" si="96"/>
        <v>42</v>
      </c>
      <c r="T3124">
        <f t="shared" si="97"/>
        <v>5</v>
      </c>
    </row>
    <row r="3125" spans="1:20" x14ac:dyDescent="0.25">
      <c r="A3125">
        <v>1381812</v>
      </c>
      <c r="B3125">
        <v>81828</v>
      </c>
      <c r="C3125">
        <v>161440</v>
      </c>
      <c r="D3125" t="s">
        <v>53</v>
      </c>
      <c r="E3125" t="s">
        <v>238</v>
      </c>
      <c r="G3125" t="s">
        <v>1680</v>
      </c>
      <c r="H3125">
        <v>1</v>
      </c>
      <c r="I3125" t="s">
        <v>538</v>
      </c>
      <c r="J3125" s="1">
        <v>1.6821828703703703E-2</v>
      </c>
      <c r="K3125">
        <v>40.724743642155602</v>
      </c>
      <c r="L3125">
        <v>-73.9986615554824</v>
      </c>
      <c r="M3125">
        <v>40.725307029702698</v>
      </c>
      <c r="N3125">
        <v>-73.994452422404095</v>
      </c>
      <c r="O3125" s="5">
        <v>41929.750742025462</v>
      </c>
      <c r="P3125" s="5">
        <v>41929.765039513892</v>
      </c>
      <c r="Q3125" s="5">
        <v>41929.781942083333</v>
      </c>
      <c r="R3125" s="5">
        <v>41929.784324837965</v>
      </c>
      <c r="S3125">
        <f t="shared" si="96"/>
        <v>42</v>
      </c>
      <c r="T3125">
        <f t="shared" si="97"/>
        <v>5</v>
      </c>
    </row>
    <row r="3126" spans="1:20" x14ac:dyDescent="0.25">
      <c r="A3126">
        <v>1381850</v>
      </c>
      <c r="B3126">
        <v>60052</v>
      </c>
      <c r="C3126">
        <v>57186</v>
      </c>
      <c r="D3126" t="s">
        <v>23</v>
      </c>
      <c r="E3126" t="s">
        <v>730</v>
      </c>
      <c r="F3126" t="s">
        <v>91</v>
      </c>
      <c r="G3126" t="s">
        <v>1746</v>
      </c>
      <c r="H3126">
        <v>1</v>
      </c>
      <c r="I3126" t="s">
        <v>249</v>
      </c>
      <c r="J3126" s="1">
        <v>4.6332523148148149E-3</v>
      </c>
      <c r="K3126">
        <v>40.722748587419602</v>
      </c>
      <c r="L3126">
        <v>-73.996061916918705</v>
      </c>
      <c r="M3126">
        <v>40.759070999999999</v>
      </c>
      <c r="N3126">
        <v>-73.975954000000002</v>
      </c>
      <c r="O3126" s="5">
        <v>41929.75260359954</v>
      </c>
      <c r="P3126" s="5">
        <v>41929.770517106481</v>
      </c>
      <c r="Q3126" s="5">
        <v>41929.783247256943</v>
      </c>
      <c r="R3126" s="5">
        <v>41929.810322407408</v>
      </c>
      <c r="S3126">
        <f t="shared" si="96"/>
        <v>42</v>
      </c>
      <c r="T3126">
        <f t="shared" si="97"/>
        <v>5</v>
      </c>
    </row>
    <row r="3127" spans="1:20" x14ac:dyDescent="0.25">
      <c r="A3127">
        <v>1381850</v>
      </c>
      <c r="B3127">
        <v>60052</v>
      </c>
      <c r="C3127">
        <v>57186</v>
      </c>
      <c r="D3127" t="s">
        <v>23</v>
      </c>
      <c r="E3127" t="s">
        <v>730</v>
      </c>
      <c r="F3127" t="s">
        <v>91</v>
      </c>
      <c r="G3127" t="s">
        <v>1671</v>
      </c>
      <c r="H3127">
        <v>1</v>
      </c>
      <c r="I3127" t="s">
        <v>249</v>
      </c>
      <c r="J3127" s="1">
        <v>4.6332523148148149E-3</v>
      </c>
      <c r="K3127">
        <v>40.722748587419602</v>
      </c>
      <c r="L3127">
        <v>-73.996061916918705</v>
      </c>
      <c r="M3127">
        <v>40.759070999999999</v>
      </c>
      <c r="N3127">
        <v>-73.975954000000002</v>
      </c>
      <c r="O3127" s="5">
        <v>41929.75260359954</v>
      </c>
      <c r="P3127" s="5">
        <v>41929.770517106481</v>
      </c>
      <c r="Q3127" s="5">
        <v>41929.783247256943</v>
      </c>
      <c r="R3127" s="5">
        <v>41929.810322407408</v>
      </c>
      <c r="S3127">
        <f t="shared" si="96"/>
        <v>42</v>
      </c>
      <c r="T3127">
        <f t="shared" si="97"/>
        <v>5</v>
      </c>
    </row>
    <row r="3128" spans="1:20" x14ac:dyDescent="0.25">
      <c r="A3128">
        <v>1381837</v>
      </c>
      <c r="B3128">
        <v>328458</v>
      </c>
      <c r="C3128">
        <v>167085</v>
      </c>
      <c r="D3128" t="s">
        <v>23</v>
      </c>
      <c r="E3128" t="s">
        <v>373</v>
      </c>
      <c r="F3128" t="s">
        <v>374</v>
      </c>
      <c r="G3128" t="s">
        <v>375</v>
      </c>
      <c r="H3128">
        <v>1</v>
      </c>
      <c r="I3128" t="s">
        <v>376</v>
      </c>
      <c r="K3128">
        <v>40.7431927757236</v>
      </c>
      <c r="L3128">
        <v>-73.988993167877197</v>
      </c>
      <c r="M3128">
        <v>40.779717099999999</v>
      </c>
      <c r="N3128">
        <v>-73.987650799999997</v>
      </c>
      <c r="O3128" s="5">
        <v>41929.752791238425</v>
      </c>
      <c r="P3128" s="5">
        <v>41929.759265763889</v>
      </c>
      <c r="Q3128" s="5">
        <v>41929.770958668982</v>
      </c>
      <c r="R3128" s="5">
        <v>41929.803365497683</v>
      </c>
      <c r="S3128">
        <f t="shared" si="96"/>
        <v>42</v>
      </c>
      <c r="T3128">
        <f t="shared" si="97"/>
        <v>5</v>
      </c>
    </row>
    <row r="3129" spans="1:20" x14ac:dyDescent="0.25">
      <c r="A3129">
        <v>1381918</v>
      </c>
      <c r="B3129">
        <v>129798</v>
      </c>
      <c r="C3129">
        <v>55567</v>
      </c>
      <c r="D3129" t="s">
        <v>23</v>
      </c>
      <c r="E3129" t="s">
        <v>758</v>
      </c>
      <c r="F3129" t="s">
        <v>190</v>
      </c>
      <c r="G3129" t="s">
        <v>759</v>
      </c>
      <c r="H3129">
        <v>1</v>
      </c>
      <c r="I3129" t="s">
        <v>760</v>
      </c>
      <c r="J3129" s="1">
        <v>4.0831712962962965E-3</v>
      </c>
      <c r="K3129">
        <v>40.738445490763198</v>
      </c>
      <c r="L3129">
        <v>-73.993563652038603</v>
      </c>
      <c r="M3129">
        <v>40.783716900000002</v>
      </c>
      <c r="N3129">
        <v>-73.983505199999996</v>
      </c>
      <c r="O3129" s="5">
        <v>41929.759149548612</v>
      </c>
      <c r="R3129" s="5">
        <v>41929.813444594911</v>
      </c>
      <c r="S3129">
        <f t="shared" si="96"/>
        <v>42</v>
      </c>
      <c r="T3129">
        <f t="shared" si="97"/>
        <v>5</v>
      </c>
    </row>
    <row r="3130" spans="1:20" x14ac:dyDescent="0.25">
      <c r="A3130">
        <v>1382016</v>
      </c>
      <c r="B3130">
        <v>146588</v>
      </c>
      <c r="C3130">
        <v>157596</v>
      </c>
      <c r="D3130" t="s">
        <v>23</v>
      </c>
      <c r="E3130" t="s">
        <v>54</v>
      </c>
      <c r="F3130" t="s">
        <v>29</v>
      </c>
      <c r="G3130" t="s">
        <v>2152</v>
      </c>
      <c r="H3130">
        <v>1</v>
      </c>
      <c r="I3130" t="s">
        <v>95</v>
      </c>
      <c r="K3130">
        <v>40.779126065705498</v>
      </c>
      <c r="L3130">
        <v>-73.954904894578206</v>
      </c>
      <c r="M3130">
        <v>40.785560599999997</v>
      </c>
      <c r="N3130">
        <v>-73.954698899999997</v>
      </c>
      <c r="O3130" s="5">
        <v>41929.768737384256</v>
      </c>
      <c r="P3130" s="5">
        <v>41929.767577511571</v>
      </c>
      <c r="Q3130" s="5">
        <v>41929.777528888888</v>
      </c>
      <c r="R3130" s="5">
        <v>41929.783155243058</v>
      </c>
      <c r="S3130">
        <f t="shared" si="96"/>
        <v>42</v>
      </c>
      <c r="T3130">
        <f t="shared" si="97"/>
        <v>5</v>
      </c>
    </row>
    <row r="3131" spans="1:20" x14ac:dyDescent="0.25">
      <c r="A3131">
        <v>1382081</v>
      </c>
      <c r="B3131">
        <v>64153</v>
      </c>
      <c r="C3131">
        <v>111793</v>
      </c>
      <c r="D3131" t="s">
        <v>53</v>
      </c>
      <c r="E3131" t="s">
        <v>258</v>
      </c>
      <c r="F3131" t="s">
        <v>20</v>
      </c>
      <c r="G3131" t="s">
        <v>151</v>
      </c>
      <c r="H3131">
        <v>1</v>
      </c>
      <c r="I3131" t="s">
        <v>249</v>
      </c>
      <c r="K3131">
        <v>40.724339999999998</v>
      </c>
      <c r="L3131">
        <v>-73.990960000000001</v>
      </c>
      <c r="M3131">
        <v>40.759183</v>
      </c>
      <c r="N3131">
        <v>-73.976487000000006</v>
      </c>
      <c r="O3131" s="5">
        <v>41929.773013321763</v>
      </c>
      <c r="P3131" s="5">
        <v>41929.779518935182</v>
      </c>
      <c r="Q3131" s="5">
        <v>41929.786833993057</v>
      </c>
      <c r="R3131" s="5">
        <v>41929.807956087963</v>
      </c>
      <c r="S3131">
        <f t="shared" si="96"/>
        <v>42</v>
      </c>
      <c r="T3131">
        <f t="shared" si="97"/>
        <v>5</v>
      </c>
    </row>
    <row r="3132" spans="1:20" x14ac:dyDescent="0.25">
      <c r="A3132">
        <v>1382106</v>
      </c>
      <c r="B3132">
        <v>60835</v>
      </c>
      <c r="C3132">
        <v>129310</v>
      </c>
      <c r="D3132" t="s">
        <v>23</v>
      </c>
      <c r="E3132" t="s">
        <v>341</v>
      </c>
      <c r="F3132" t="s">
        <v>342</v>
      </c>
      <c r="G3132" t="s">
        <v>2457</v>
      </c>
      <c r="H3132">
        <v>1</v>
      </c>
      <c r="I3132" t="s">
        <v>348</v>
      </c>
      <c r="J3132" s="1">
        <v>2.4936458333333334E-3</v>
      </c>
      <c r="K3132">
        <v>40.734213854853898</v>
      </c>
      <c r="L3132">
        <v>-74.006202029303594</v>
      </c>
      <c r="M3132">
        <v>40.733519000000001</v>
      </c>
      <c r="N3132">
        <v>-74.000787000000003</v>
      </c>
      <c r="O3132" s="5">
        <v>41929.774659861112</v>
      </c>
      <c r="P3132" s="5">
        <v>41929.793058703704</v>
      </c>
      <c r="Q3132" s="5">
        <v>41929.810847141205</v>
      </c>
      <c r="R3132" s="5">
        <v>41929.820349560185</v>
      </c>
      <c r="S3132">
        <f t="shared" si="96"/>
        <v>42</v>
      </c>
      <c r="T3132">
        <f t="shared" si="97"/>
        <v>5</v>
      </c>
    </row>
    <row r="3133" spans="1:20" x14ac:dyDescent="0.25">
      <c r="A3133">
        <v>1382151</v>
      </c>
      <c r="B3133">
        <v>38612</v>
      </c>
      <c r="C3133">
        <v>161440</v>
      </c>
      <c r="D3133" t="s">
        <v>53</v>
      </c>
      <c r="E3133" t="s">
        <v>229</v>
      </c>
      <c r="G3133" t="s">
        <v>2245</v>
      </c>
      <c r="H3133">
        <v>1</v>
      </c>
      <c r="I3133" t="s">
        <v>1009</v>
      </c>
      <c r="K3133">
        <v>40.722307066359498</v>
      </c>
      <c r="L3133">
        <v>-73.987351655960097</v>
      </c>
      <c r="M3133">
        <v>40.748051199999999</v>
      </c>
      <c r="N3133">
        <v>-73.9811239</v>
      </c>
      <c r="O3133" s="5">
        <v>41929.778732534724</v>
      </c>
      <c r="P3133" s="5">
        <v>41929.788302013891</v>
      </c>
      <c r="Q3133" s="5">
        <v>41929.796173159724</v>
      </c>
      <c r="R3133" s="5">
        <v>41929.81189853009</v>
      </c>
      <c r="S3133">
        <f t="shared" si="96"/>
        <v>42</v>
      </c>
      <c r="T3133">
        <f t="shared" si="97"/>
        <v>5</v>
      </c>
    </row>
    <row r="3134" spans="1:20" x14ac:dyDescent="0.25">
      <c r="A3134">
        <v>1382224</v>
      </c>
      <c r="B3134">
        <v>317794</v>
      </c>
      <c r="C3134">
        <v>122096</v>
      </c>
      <c r="D3134" t="s">
        <v>53</v>
      </c>
      <c r="E3134" t="s">
        <v>255</v>
      </c>
      <c r="F3134" t="s">
        <v>91</v>
      </c>
      <c r="G3134" t="s">
        <v>1495</v>
      </c>
      <c r="H3134">
        <v>1</v>
      </c>
      <c r="I3134" t="s">
        <v>257</v>
      </c>
      <c r="J3134" s="1">
        <v>3.202384259259259E-3</v>
      </c>
      <c r="K3134">
        <v>40.721545124764702</v>
      </c>
      <c r="L3134">
        <v>-73.988842426716104</v>
      </c>
      <c r="M3134">
        <v>40.732813216823999</v>
      </c>
      <c r="N3134">
        <v>-73.986949962426607</v>
      </c>
      <c r="O3134" s="5">
        <v>41929.783516979165</v>
      </c>
      <c r="P3134" s="5">
        <v>41929.805245324074</v>
      </c>
      <c r="Q3134" s="5">
        <v>41929.813462881946</v>
      </c>
      <c r="R3134" s="5">
        <v>41929.823641111114</v>
      </c>
      <c r="S3134">
        <f t="shared" si="96"/>
        <v>42</v>
      </c>
      <c r="T3134">
        <f t="shared" si="97"/>
        <v>5</v>
      </c>
    </row>
    <row r="3135" spans="1:20" x14ac:dyDescent="0.25">
      <c r="A3135">
        <v>1382296</v>
      </c>
      <c r="B3135">
        <v>326426</v>
      </c>
      <c r="C3135">
        <v>116881</v>
      </c>
      <c r="D3135" t="s">
        <v>23</v>
      </c>
      <c r="E3135" t="s">
        <v>350</v>
      </c>
      <c r="F3135" t="s">
        <v>45</v>
      </c>
      <c r="G3135" t="s">
        <v>715</v>
      </c>
      <c r="H3135">
        <v>3</v>
      </c>
      <c r="I3135" t="s">
        <v>803</v>
      </c>
      <c r="J3135" s="1">
        <v>5.2792361111111104E-3</v>
      </c>
      <c r="K3135">
        <v>40.771568712019302</v>
      </c>
      <c r="L3135">
        <v>-73.952786829189705</v>
      </c>
      <c r="M3135">
        <v>40.7801118</v>
      </c>
      <c r="N3135">
        <v>-73.956509600000004</v>
      </c>
      <c r="O3135" s="5">
        <v>41929.786144999998</v>
      </c>
      <c r="P3135" s="5">
        <v>41929.797633148148</v>
      </c>
      <c r="Q3135" s="5">
        <v>41929.803080081016</v>
      </c>
      <c r="R3135" s="5">
        <v>41929.812724884257</v>
      </c>
      <c r="S3135">
        <f t="shared" si="96"/>
        <v>42</v>
      </c>
      <c r="T3135">
        <f t="shared" si="97"/>
        <v>5</v>
      </c>
    </row>
    <row r="3136" spans="1:20" x14ac:dyDescent="0.25">
      <c r="A3136">
        <v>1382327</v>
      </c>
      <c r="B3136">
        <v>114085</v>
      </c>
      <c r="C3136">
        <v>8625</v>
      </c>
      <c r="D3136" t="s">
        <v>23</v>
      </c>
      <c r="E3136" t="s">
        <v>111</v>
      </c>
      <c r="F3136" t="s">
        <v>37</v>
      </c>
      <c r="G3136" t="s">
        <v>1075</v>
      </c>
      <c r="H3136">
        <v>1</v>
      </c>
      <c r="I3136" t="s">
        <v>136</v>
      </c>
      <c r="J3136" s="1">
        <v>5.1045023148148143E-3</v>
      </c>
      <c r="K3136">
        <v>40.767652912117299</v>
      </c>
      <c r="L3136">
        <v>-73.982925456000402</v>
      </c>
      <c r="M3136">
        <v>40.764468999999998</v>
      </c>
      <c r="N3136">
        <v>-73.974487999999994</v>
      </c>
      <c r="O3136" s="5">
        <v>41929.788021898152</v>
      </c>
      <c r="P3136" s="5">
        <v>41929.808546423614</v>
      </c>
      <c r="Q3136" s="5">
        <v>41929.816416805559</v>
      </c>
      <c r="R3136" s="5">
        <v>41929.821774976852</v>
      </c>
      <c r="S3136">
        <f t="shared" si="96"/>
        <v>42</v>
      </c>
      <c r="T3136">
        <f t="shared" si="97"/>
        <v>5</v>
      </c>
    </row>
    <row r="3137" spans="1:20" x14ac:dyDescent="0.25">
      <c r="A3137">
        <v>1382322</v>
      </c>
      <c r="B3137">
        <v>91879</v>
      </c>
      <c r="C3137">
        <v>48430</v>
      </c>
      <c r="D3137" t="s">
        <v>23</v>
      </c>
      <c r="E3137" t="s">
        <v>1328</v>
      </c>
      <c r="F3137" t="s">
        <v>91</v>
      </c>
      <c r="G3137" t="s">
        <v>1329</v>
      </c>
      <c r="H3137">
        <v>1</v>
      </c>
      <c r="I3137" t="s">
        <v>1189</v>
      </c>
      <c r="J3137" s="1">
        <v>2.0493310185185184E-2</v>
      </c>
      <c r="K3137">
        <v>40.739506419570098</v>
      </c>
      <c r="L3137">
        <v>-73.995884015418696</v>
      </c>
      <c r="M3137">
        <v>40.742741851612102</v>
      </c>
      <c r="N3137">
        <v>-73.994858118676206</v>
      </c>
      <c r="O3137" s="5">
        <v>41929.788032233795</v>
      </c>
      <c r="P3137" s="5">
        <v>41929.808690787038</v>
      </c>
      <c r="Q3137" s="5">
        <v>41929.822803935182</v>
      </c>
      <c r="R3137" s="5">
        <v>41929.825189340278</v>
      </c>
      <c r="S3137">
        <f t="shared" si="96"/>
        <v>42</v>
      </c>
      <c r="T3137">
        <f t="shared" si="97"/>
        <v>5</v>
      </c>
    </row>
    <row r="3138" spans="1:20" x14ac:dyDescent="0.25">
      <c r="A3138">
        <v>1382323</v>
      </c>
      <c r="B3138">
        <v>132906</v>
      </c>
      <c r="C3138">
        <v>119839</v>
      </c>
      <c r="D3138" t="s">
        <v>23</v>
      </c>
      <c r="E3138" t="s">
        <v>286</v>
      </c>
      <c r="F3138" t="s">
        <v>45</v>
      </c>
      <c r="G3138" t="s">
        <v>163</v>
      </c>
      <c r="H3138">
        <v>1</v>
      </c>
      <c r="I3138" t="s">
        <v>136</v>
      </c>
      <c r="J3138" s="1">
        <v>8.8988310185185177E-3</v>
      </c>
      <c r="K3138">
        <v>40.760654436198898</v>
      </c>
      <c r="L3138">
        <v>-73.989582752602004</v>
      </c>
      <c r="M3138">
        <v>40.750740999999998</v>
      </c>
      <c r="N3138">
        <v>-74.002215699999994</v>
      </c>
      <c r="O3138" s="5">
        <v>41929.788692175927</v>
      </c>
      <c r="P3138" s="5">
        <v>41929.792743217593</v>
      </c>
      <c r="Q3138" s="5">
        <v>41929.813110497686</v>
      </c>
      <c r="R3138" s="5">
        <v>41929.821441886575</v>
      </c>
      <c r="S3138">
        <f t="shared" si="96"/>
        <v>42</v>
      </c>
      <c r="T3138">
        <f t="shared" si="97"/>
        <v>5</v>
      </c>
    </row>
    <row r="3139" spans="1:20" x14ac:dyDescent="0.25">
      <c r="A3139">
        <v>1382371</v>
      </c>
      <c r="B3139">
        <v>105110</v>
      </c>
      <c r="C3139">
        <v>118093</v>
      </c>
      <c r="D3139" t="s">
        <v>314</v>
      </c>
      <c r="E3139" t="s">
        <v>3184</v>
      </c>
      <c r="F3139" t="s">
        <v>817</v>
      </c>
      <c r="G3139" t="s">
        <v>1538</v>
      </c>
      <c r="H3139">
        <v>1</v>
      </c>
      <c r="I3139" t="s">
        <v>872</v>
      </c>
      <c r="K3139">
        <v>40.780820311410103</v>
      </c>
      <c r="L3139">
        <v>-73.980170645087696</v>
      </c>
      <c r="M3139">
        <v>40.774532000000001</v>
      </c>
      <c r="N3139">
        <v>-73.981787499999996</v>
      </c>
      <c r="O3139" s="5">
        <v>41929.79180003472</v>
      </c>
      <c r="P3139" s="5">
        <v>41929.797255138888</v>
      </c>
      <c r="Q3139" s="5">
        <v>41929.804775266202</v>
      </c>
      <c r="R3139" s="5">
        <v>41929.810662592594</v>
      </c>
      <c r="S3139">
        <f t="shared" ref="S3139:S3202" si="98">WEEKNUM(O3139,21)</f>
        <v>42</v>
      </c>
      <c r="T3139">
        <f t="shared" ref="T3139:T3202" si="99">WEEKDAY(O3139,11)</f>
        <v>5</v>
      </c>
    </row>
    <row r="3140" spans="1:20" x14ac:dyDescent="0.25">
      <c r="A3140">
        <v>1382391</v>
      </c>
      <c r="B3140">
        <v>121103</v>
      </c>
      <c r="C3140">
        <v>119255</v>
      </c>
      <c r="D3140" t="s">
        <v>85</v>
      </c>
      <c r="E3140" t="s">
        <v>669</v>
      </c>
      <c r="F3140" t="s">
        <v>426</v>
      </c>
      <c r="G3140" t="s">
        <v>1889</v>
      </c>
      <c r="H3140">
        <v>2</v>
      </c>
      <c r="I3140" t="s">
        <v>1367</v>
      </c>
      <c r="K3140">
        <v>40.716240933766798</v>
      </c>
      <c r="L3140">
        <v>-73.988682031631498</v>
      </c>
      <c r="M3140">
        <v>40.720495999999997</v>
      </c>
      <c r="N3140">
        <v>-73.982692</v>
      </c>
      <c r="O3140" s="5">
        <v>41929.792394363423</v>
      </c>
      <c r="P3140" s="5">
        <v>41929.800035509259</v>
      </c>
      <c r="Q3140" s="5">
        <v>41929.806843530096</v>
      </c>
      <c r="R3140" s="5">
        <v>41929.812990532409</v>
      </c>
      <c r="S3140">
        <f t="shared" si="98"/>
        <v>42</v>
      </c>
      <c r="T3140">
        <f t="shared" si="99"/>
        <v>5</v>
      </c>
    </row>
    <row r="3141" spans="1:20" x14ac:dyDescent="0.25">
      <c r="A3141">
        <v>1382391</v>
      </c>
      <c r="B3141">
        <v>121103</v>
      </c>
      <c r="C3141">
        <v>119255</v>
      </c>
      <c r="D3141" t="s">
        <v>85</v>
      </c>
      <c r="E3141" t="s">
        <v>669</v>
      </c>
      <c r="F3141" t="s">
        <v>426</v>
      </c>
      <c r="G3141" t="s">
        <v>2515</v>
      </c>
      <c r="H3141">
        <v>1</v>
      </c>
      <c r="I3141" t="s">
        <v>1367</v>
      </c>
      <c r="K3141">
        <v>40.716240933766798</v>
      </c>
      <c r="L3141">
        <v>-73.988682031631498</v>
      </c>
      <c r="M3141">
        <v>40.720495999999997</v>
      </c>
      <c r="N3141">
        <v>-73.982692</v>
      </c>
      <c r="O3141" s="5">
        <v>41929.792394363423</v>
      </c>
      <c r="P3141" s="5">
        <v>41929.800035509259</v>
      </c>
      <c r="Q3141" s="5">
        <v>41929.806843530096</v>
      </c>
      <c r="R3141" s="5">
        <v>41929.812990532409</v>
      </c>
      <c r="S3141">
        <f t="shared" si="98"/>
        <v>42</v>
      </c>
      <c r="T3141">
        <f t="shared" si="99"/>
        <v>5</v>
      </c>
    </row>
    <row r="3142" spans="1:20" x14ac:dyDescent="0.25">
      <c r="A3142">
        <v>1382411</v>
      </c>
      <c r="B3142">
        <v>184818</v>
      </c>
      <c r="C3142">
        <v>104989</v>
      </c>
      <c r="D3142" t="s">
        <v>23</v>
      </c>
      <c r="E3142" t="s">
        <v>77</v>
      </c>
      <c r="F3142" t="s">
        <v>78</v>
      </c>
      <c r="K3142">
        <v>40.794267011081402</v>
      </c>
      <c r="L3142">
        <v>-73.972020765060506</v>
      </c>
      <c r="M3142">
        <v>40.791273564815903</v>
      </c>
      <c r="N3142">
        <v>-73.968561031868106</v>
      </c>
      <c r="O3142" s="5">
        <v>41929.794447141205</v>
      </c>
      <c r="P3142" s="5">
        <v>41929.800767997687</v>
      </c>
      <c r="Q3142" s="5">
        <v>41929.809330949072</v>
      </c>
      <c r="R3142" s="5">
        <v>41929.813241909724</v>
      </c>
      <c r="S3142">
        <f t="shared" si="98"/>
        <v>42</v>
      </c>
      <c r="T3142">
        <f t="shared" si="99"/>
        <v>5</v>
      </c>
    </row>
    <row r="3143" spans="1:20" x14ac:dyDescent="0.25">
      <c r="A3143">
        <v>1382455</v>
      </c>
      <c r="B3143">
        <v>61614</v>
      </c>
      <c r="C3143">
        <v>118659</v>
      </c>
      <c r="D3143" t="s">
        <v>85</v>
      </c>
      <c r="E3143" t="s">
        <v>137</v>
      </c>
      <c r="F3143" t="s">
        <v>115</v>
      </c>
      <c r="G3143" t="s">
        <v>678</v>
      </c>
      <c r="H3143">
        <v>1</v>
      </c>
      <c r="I3143" t="s">
        <v>31</v>
      </c>
      <c r="J3143" s="1">
        <v>2.0907870370370373E-3</v>
      </c>
      <c r="K3143">
        <v>40.745078589413303</v>
      </c>
      <c r="L3143">
        <v>-73.988821506500202</v>
      </c>
      <c r="M3143">
        <v>40.742973900000003</v>
      </c>
      <c r="N3143">
        <v>-73.994467999999998</v>
      </c>
      <c r="O3143" s="5">
        <v>41929.79713417824</v>
      </c>
      <c r="P3143" s="5">
        <v>41929.813501666664</v>
      </c>
      <c r="Q3143" s="5">
        <v>41929.825873564812</v>
      </c>
      <c r="R3143" s="5">
        <v>41929.831026851854</v>
      </c>
      <c r="S3143">
        <f t="shared" si="98"/>
        <v>42</v>
      </c>
      <c r="T3143">
        <f t="shared" si="99"/>
        <v>5</v>
      </c>
    </row>
    <row r="3144" spans="1:20" x14ac:dyDescent="0.25">
      <c r="A3144">
        <v>1382455</v>
      </c>
      <c r="B3144">
        <v>61614</v>
      </c>
      <c r="C3144">
        <v>118659</v>
      </c>
      <c r="D3144" t="s">
        <v>85</v>
      </c>
      <c r="E3144" t="s">
        <v>137</v>
      </c>
      <c r="F3144" t="s">
        <v>115</v>
      </c>
      <c r="G3144" t="s">
        <v>148</v>
      </c>
      <c r="H3144">
        <v>1</v>
      </c>
      <c r="I3144" t="s">
        <v>149</v>
      </c>
      <c r="J3144" s="1">
        <v>2.0907870370370373E-3</v>
      </c>
      <c r="K3144">
        <v>40.745078589413303</v>
      </c>
      <c r="L3144">
        <v>-73.988821506500202</v>
      </c>
      <c r="M3144">
        <v>40.742973900000003</v>
      </c>
      <c r="N3144">
        <v>-73.994467999999998</v>
      </c>
      <c r="O3144" s="5">
        <v>41929.79713417824</v>
      </c>
      <c r="P3144" s="5">
        <v>41929.813501666664</v>
      </c>
      <c r="Q3144" s="5">
        <v>41929.825873564812</v>
      </c>
      <c r="R3144" s="5">
        <v>41929.831026851854</v>
      </c>
      <c r="S3144">
        <f t="shared" si="98"/>
        <v>42</v>
      </c>
      <c r="T3144">
        <f t="shared" si="99"/>
        <v>5</v>
      </c>
    </row>
    <row r="3145" spans="1:20" x14ac:dyDescent="0.25">
      <c r="A3145">
        <v>1382546</v>
      </c>
      <c r="B3145">
        <v>92806</v>
      </c>
      <c r="C3145">
        <v>152676</v>
      </c>
      <c r="D3145" t="s">
        <v>23</v>
      </c>
      <c r="E3145" t="s">
        <v>54</v>
      </c>
      <c r="F3145" t="s">
        <v>29</v>
      </c>
      <c r="G3145" t="s">
        <v>564</v>
      </c>
      <c r="H3145">
        <v>1</v>
      </c>
      <c r="I3145" t="s">
        <v>56</v>
      </c>
      <c r="K3145">
        <v>40.7152793278103</v>
      </c>
      <c r="L3145">
        <v>-74.014860391616807</v>
      </c>
      <c r="M3145">
        <v>40.724414400000001</v>
      </c>
      <c r="N3145">
        <v>-73.991366400000004</v>
      </c>
      <c r="O3145" s="5">
        <v>41929.802980381945</v>
      </c>
      <c r="P3145" s="5">
        <v>41929.817531620371</v>
      </c>
      <c r="Q3145" s="5">
        <v>41929.842066377314</v>
      </c>
      <c r="R3145" s="5">
        <v>41929.865587048611</v>
      </c>
      <c r="S3145">
        <f t="shared" si="98"/>
        <v>42</v>
      </c>
      <c r="T3145">
        <f t="shared" si="99"/>
        <v>5</v>
      </c>
    </row>
    <row r="3146" spans="1:20" x14ac:dyDescent="0.25">
      <c r="A3146">
        <v>1382558</v>
      </c>
      <c r="B3146">
        <v>41993</v>
      </c>
      <c r="C3146">
        <v>55567</v>
      </c>
      <c r="D3146" t="s">
        <v>23</v>
      </c>
      <c r="E3146" t="s">
        <v>1562</v>
      </c>
      <c r="F3146" t="s">
        <v>25</v>
      </c>
      <c r="J3146" s="1">
        <v>5.2092824074074081E-3</v>
      </c>
      <c r="K3146">
        <v>40.783299999999997</v>
      </c>
      <c r="L3146">
        <v>-73.974956700000007</v>
      </c>
      <c r="M3146">
        <v>40.800052000000001</v>
      </c>
      <c r="N3146">
        <v>-73.961877000000001</v>
      </c>
      <c r="O3146" s="5">
        <v>41929.803222847222</v>
      </c>
      <c r="P3146" s="5">
        <v>41929.816900694444</v>
      </c>
      <c r="Q3146" s="5">
        <v>41929.82915622685</v>
      </c>
      <c r="R3146" s="5">
        <v>41929.836327106481</v>
      </c>
      <c r="S3146">
        <f t="shared" si="98"/>
        <v>42</v>
      </c>
      <c r="T3146">
        <f t="shared" si="99"/>
        <v>5</v>
      </c>
    </row>
    <row r="3147" spans="1:20" x14ac:dyDescent="0.25">
      <c r="A3147">
        <v>1382622</v>
      </c>
      <c r="B3147">
        <v>97151</v>
      </c>
      <c r="C3147">
        <v>30743</v>
      </c>
      <c r="D3147" t="s">
        <v>23</v>
      </c>
      <c r="E3147" t="s">
        <v>1394</v>
      </c>
      <c r="F3147" t="s">
        <v>91</v>
      </c>
      <c r="J3147" s="1">
        <v>2.9575578703703704E-3</v>
      </c>
      <c r="K3147">
        <v>40.735323803691301</v>
      </c>
      <c r="L3147">
        <v>-74.001771211624103</v>
      </c>
      <c r="M3147">
        <v>40.712320200000001</v>
      </c>
      <c r="N3147">
        <v>-74.008822899999998</v>
      </c>
      <c r="O3147" s="5">
        <v>41929.808604687503</v>
      </c>
      <c r="P3147" s="5">
        <v>41929.811548240737</v>
      </c>
      <c r="Q3147" s="5">
        <v>41929.826166932871</v>
      </c>
      <c r="R3147" s="5">
        <v>41929.837723599536</v>
      </c>
      <c r="S3147">
        <f t="shared" si="98"/>
        <v>42</v>
      </c>
      <c r="T3147">
        <f t="shared" si="99"/>
        <v>5</v>
      </c>
    </row>
    <row r="3148" spans="1:20" x14ac:dyDescent="0.25">
      <c r="A3148">
        <v>1382655</v>
      </c>
      <c r="B3148">
        <v>381020</v>
      </c>
      <c r="C3148">
        <v>116881</v>
      </c>
      <c r="D3148" t="s">
        <v>23</v>
      </c>
      <c r="E3148" t="s">
        <v>443</v>
      </c>
      <c r="F3148" t="s">
        <v>342</v>
      </c>
      <c r="G3148" t="s">
        <v>1320</v>
      </c>
      <c r="H3148">
        <v>1</v>
      </c>
      <c r="I3148" t="s">
        <v>413</v>
      </c>
      <c r="J3148" s="1">
        <v>1.0993344907407408E-2</v>
      </c>
      <c r="K3148">
        <v>40.782116700000003</v>
      </c>
      <c r="L3148">
        <v>-73.980739099999994</v>
      </c>
      <c r="M3148">
        <v>40.770569860888799</v>
      </c>
      <c r="N3148">
        <v>-73.963032545269598</v>
      </c>
      <c r="O3148" s="5">
        <v>41929.810736701387</v>
      </c>
      <c r="P3148" s="5">
        <v>41929.823738240739</v>
      </c>
      <c r="Q3148" s="5">
        <v>41929.838165624999</v>
      </c>
      <c r="R3148" s="5">
        <v>41929.849683495369</v>
      </c>
      <c r="S3148">
        <f t="shared" si="98"/>
        <v>42</v>
      </c>
      <c r="T3148">
        <f t="shared" si="99"/>
        <v>5</v>
      </c>
    </row>
    <row r="3149" spans="1:20" x14ac:dyDescent="0.25">
      <c r="A3149">
        <v>1382664</v>
      </c>
      <c r="B3149">
        <v>46879</v>
      </c>
      <c r="C3149">
        <v>161440</v>
      </c>
      <c r="D3149" t="s">
        <v>53</v>
      </c>
      <c r="E3149" t="s">
        <v>258</v>
      </c>
      <c r="F3149" t="s">
        <v>20</v>
      </c>
      <c r="G3149" t="s">
        <v>151</v>
      </c>
      <c r="H3149">
        <v>1</v>
      </c>
      <c r="I3149" t="s">
        <v>249</v>
      </c>
      <c r="K3149">
        <v>40.724339999999998</v>
      </c>
      <c r="L3149">
        <v>-73.990960000000001</v>
      </c>
      <c r="M3149">
        <v>40.808351000000002</v>
      </c>
      <c r="N3149">
        <v>-73.965449000000007</v>
      </c>
      <c r="O3149" s="5">
        <v>41929.811142500002</v>
      </c>
      <c r="P3149" s="5">
        <v>41929.826497199072</v>
      </c>
      <c r="Q3149" s="5">
        <v>41929.839232569444</v>
      </c>
      <c r="R3149" s="5">
        <v>41929.863230162038</v>
      </c>
      <c r="S3149">
        <f t="shared" si="98"/>
        <v>42</v>
      </c>
      <c r="T3149">
        <f t="shared" si="99"/>
        <v>5</v>
      </c>
    </row>
    <row r="3150" spans="1:20" x14ac:dyDescent="0.25">
      <c r="A3150">
        <v>1382676</v>
      </c>
      <c r="B3150">
        <v>292251</v>
      </c>
      <c r="C3150">
        <v>138061</v>
      </c>
      <c r="D3150" t="s">
        <v>53</v>
      </c>
      <c r="E3150" t="s">
        <v>443</v>
      </c>
      <c r="F3150" t="s">
        <v>342</v>
      </c>
      <c r="G3150" t="s">
        <v>412</v>
      </c>
      <c r="H3150">
        <v>1</v>
      </c>
      <c r="I3150" t="s">
        <v>413</v>
      </c>
      <c r="J3150" s="1">
        <v>2.6893750000000004E-3</v>
      </c>
      <c r="K3150">
        <v>40.782116700000003</v>
      </c>
      <c r="L3150">
        <v>-73.980739099999994</v>
      </c>
      <c r="M3150">
        <v>40.776528096795801</v>
      </c>
      <c r="N3150">
        <v>-73.977639461005097</v>
      </c>
      <c r="O3150" s="5">
        <v>41929.811940300926</v>
      </c>
      <c r="P3150" s="5">
        <v>41929.820479606482</v>
      </c>
      <c r="Q3150" s="5">
        <v>41929.829792673612</v>
      </c>
      <c r="R3150" s="5">
        <v>41929.833409317129</v>
      </c>
      <c r="S3150">
        <f t="shared" si="98"/>
        <v>42</v>
      </c>
      <c r="T3150">
        <f t="shared" si="99"/>
        <v>5</v>
      </c>
    </row>
    <row r="3151" spans="1:20" x14ac:dyDescent="0.25">
      <c r="A3151">
        <v>1382786</v>
      </c>
      <c r="B3151">
        <v>355704</v>
      </c>
      <c r="C3151">
        <v>113822</v>
      </c>
      <c r="D3151" t="s">
        <v>23</v>
      </c>
      <c r="E3151" t="s">
        <v>816</v>
      </c>
      <c r="F3151" t="s">
        <v>817</v>
      </c>
      <c r="G3151" t="s">
        <v>818</v>
      </c>
      <c r="H3151">
        <v>1</v>
      </c>
      <c r="I3151" t="s">
        <v>819</v>
      </c>
      <c r="K3151">
        <v>40.729075924929496</v>
      </c>
      <c r="L3151">
        <v>-73.988682031631498</v>
      </c>
      <c r="M3151">
        <v>40.723329499999998</v>
      </c>
      <c r="N3151">
        <v>-73.991501799999995</v>
      </c>
      <c r="O3151" s="5">
        <v>41929.818341539351</v>
      </c>
      <c r="P3151" s="5">
        <v>41929.836144224537</v>
      </c>
      <c r="Q3151" s="5">
        <v>41929.841919861108</v>
      </c>
      <c r="R3151" s="5">
        <v>41929.846949791667</v>
      </c>
      <c r="S3151">
        <f t="shared" si="98"/>
        <v>42</v>
      </c>
      <c r="T3151">
        <f t="shared" si="99"/>
        <v>5</v>
      </c>
    </row>
    <row r="3152" spans="1:20" x14ac:dyDescent="0.25">
      <c r="A3152">
        <v>1382785</v>
      </c>
      <c r="B3152">
        <v>198194</v>
      </c>
      <c r="C3152">
        <v>47204</v>
      </c>
      <c r="D3152" t="s">
        <v>23</v>
      </c>
      <c r="E3152" t="s">
        <v>24</v>
      </c>
      <c r="F3152" t="s">
        <v>25</v>
      </c>
      <c r="G3152" t="s">
        <v>2868</v>
      </c>
      <c r="H3152">
        <v>1</v>
      </c>
      <c r="I3152" t="s">
        <v>1186</v>
      </c>
      <c r="J3152" s="1">
        <v>2.7948032407407414E-3</v>
      </c>
      <c r="K3152">
        <v>40.723079523456803</v>
      </c>
      <c r="L3152">
        <v>-73.994615077972398</v>
      </c>
      <c r="M3152">
        <v>40.752959267772603</v>
      </c>
      <c r="N3152">
        <v>-74.003871894256406</v>
      </c>
      <c r="O3152" s="5">
        <v>41929.819171111114</v>
      </c>
      <c r="P3152" s="5">
        <v>41929.821710937496</v>
      </c>
      <c r="Q3152" s="5">
        <v>41929.836529814813</v>
      </c>
      <c r="R3152" s="5">
        <v>41929.853600277776</v>
      </c>
      <c r="S3152">
        <f t="shared" si="98"/>
        <v>42</v>
      </c>
      <c r="T3152">
        <f t="shared" si="99"/>
        <v>5</v>
      </c>
    </row>
    <row r="3153" spans="1:20" x14ac:dyDescent="0.25">
      <c r="A3153">
        <v>1382785</v>
      </c>
      <c r="B3153">
        <v>198194</v>
      </c>
      <c r="C3153">
        <v>47204</v>
      </c>
      <c r="D3153" t="s">
        <v>23</v>
      </c>
      <c r="E3153" t="s">
        <v>24</v>
      </c>
      <c r="F3153" t="s">
        <v>25</v>
      </c>
      <c r="G3153" t="s">
        <v>1185</v>
      </c>
      <c r="H3153">
        <v>1</v>
      </c>
      <c r="I3153" t="s">
        <v>1186</v>
      </c>
      <c r="J3153" s="1">
        <v>2.7948032407407414E-3</v>
      </c>
      <c r="K3153">
        <v>40.723079523456803</v>
      </c>
      <c r="L3153">
        <v>-73.994615077972398</v>
      </c>
      <c r="M3153">
        <v>40.752959267772603</v>
      </c>
      <c r="N3153">
        <v>-74.003871894256406</v>
      </c>
      <c r="O3153" s="5">
        <v>41929.819171111114</v>
      </c>
      <c r="P3153" s="5">
        <v>41929.821710937496</v>
      </c>
      <c r="Q3153" s="5">
        <v>41929.836529814813</v>
      </c>
      <c r="R3153" s="5">
        <v>41929.853600277776</v>
      </c>
      <c r="S3153">
        <f t="shared" si="98"/>
        <v>42</v>
      </c>
      <c r="T3153">
        <f t="shared" si="99"/>
        <v>5</v>
      </c>
    </row>
    <row r="3154" spans="1:20" x14ac:dyDescent="0.25">
      <c r="A3154">
        <v>1382800</v>
      </c>
      <c r="B3154">
        <v>77341</v>
      </c>
      <c r="C3154">
        <v>119839</v>
      </c>
      <c r="D3154" t="s">
        <v>23</v>
      </c>
      <c r="E3154" t="s">
        <v>255</v>
      </c>
      <c r="F3154" t="s">
        <v>91</v>
      </c>
      <c r="G3154" t="s">
        <v>1635</v>
      </c>
      <c r="H3154">
        <v>1</v>
      </c>
      <c r="I3154" t="s">
        <v>392</v>
      </c>
      <c r="J3154" s="1">
        <v>8.1032523148148149E-3</v>
      </c>
      <c r="K3154">
        <v>40.745963108098799</v>
      </c>
      <c r="L3154">
        <v>-74.001697291846</v>
      </c>
      <c r="M3154">
        <v>40.744836900000003</v>
      </c>
      <c r="N3154">
        <v>-73.991976300000005</v>
      </c>
      <c r="O3154" s="5">
        <v>41929.819501527774</v>
      </c>
      <c r="P3154" s="5">
        <v>41929.823645370372</v>
      </c>
      <c r="Q3154" s="5">
        <v>41929.837420173608</v>
      </c>
      <c r="R3154" s="5">
        <v>41929.842392951388</v>
      </c>
      <c r="S3154">
        <f t="shared" si="98"/>
        <v>42</v>
      </c>
      <c r="T3154">
        <f t="shared" si="99"/>
        <v>5</v>
      </c>
    </row>
    <row r="3155" spans="1:20" x14ac:dyDescent="0.25">
      <c r="A3155">
        <v>1382810</v>
      </c>
      <c r="B3155">
        <v>246512</v>
      </c>
      <c r="C3155">
        <v>127402</v>
      </c>
      <c r="D3155" t="s">
        <v>314</v>
      </c>
      <c r="E3155" t="s">
        <v>1248</v>
      </c>
      <c r="F3155" t="s">
        <v>251</v>
      </c>
      <c r="G3155" t="s">
        <v>3841</v>
      </c>
      <c r="H3155">
        <v>1</v>
      </c>
      <c r="I3155" t="s">
        <v>228</v>
      </c>
      <c r="J3155" s="1">
        <v>1.2521840277777778E-2</v>
      </c>
      <c r="K3155">
        <v>40.731383000000001</v>
      </c>
      <c r="L3155">
        <v>-74.000286000000003</v>
      </c>
      <c r="M3155">
        <v>40.737999215724201</v>
      </c>
      <c r="N3155">
        <v>-73.987881514479497</v>
      </c>
      <c r="O3155" s="5">
        <v>41929.821507499997</v>
      </c>
      <c r="P3155" s="5">
        <v>41929.834124016204</v>
      </c>
      <c r="Q3155" s="5">
        <v>41929.840923912037</v>
      </c>
      <c r="R3155" s="5">
        <v>41929.848675208334</v>
      </c>
      <c r="S3155">
        <f t="shared" si="98"/>
        <v>42</v>
      </c>
      <c r="T3155">
        <f t="shared" si="99"/>
        <v>5</v>
      </c>
    </row>
    <row r="3156" spans="1:20" x14ac:dyDescent="0.25">
      <c r="A3156">
        <v>1382827</v>
      </c>
      <c r="B3156">
        <v>371026</v>
      </c>
      <c r="C3156">
        <v>95942</v>
      </c>
      <c r="D3156" t="s">
        <v>53</v>
      </c>
      <c r="E3156" t="s">
        <v>19</v>
      </c>
      <c r="F3156" t="s">
        <v>20</v>
      </c>
      <c r="G3156" t="s">
        <v>893</v>
      </c>
      <c r="H3156">
        <v>1</v>
      </c>
      <c r="I3156" t="s">
        <v>228</v>
      </c>
      <c r="J3156" s="1">
        <v>4.7785648148148145E-3</v>
      </c>
      <c r="K3156">
        <v>40.744607141003797</v>
      </c>
      <c r="L3156">
        <v>-73.990741968154893</v>
      </c>
      <c r="M3156">
        <v>40.690983099999997</v>
      </c>
      <c r="N3156">
        <v>-73.989925799999995</v>
      </c>
      <c r="O3156" s="5">
        <v>41929.822042824075</v>
      </c>
      <c r="P3156" s="5">
        <v>41929.843516759262</v>
      </c>
      <c r="Q3156" s="5">
        <v>41929.849325023148</v>
      </c>
      <c r="R3156" s="5">
        <v>41929.865488414354</v>
      </c>
      <c r="S3156">
        <f t="shared" si="98"/>
        <v>42</v>
      </c>
      <c r="T3156">
        <f t="shared" si="99"/>
        <v>5</v>
      </c>
    </row>
    <row r="3157" spans="1:20" x14ac:dyDescent="0.25">
      <c r="A3157">
        <v>1382875</v>
      </c>
      <c r="B3157">
        <v>213212</v>
      </c>
      <c r="C3157">
        <v>141201</v>
      </c>
      <c r="D3157" t="s">
        <v>23</v>
      </c>
      <c r="E3157" t="s">
        <v>258</v>
      </c>
      <c r="F3157" t="s">
        <v>20</v>
      </c>
      <c r="G3157" t="s">
        <v>683</v>
      </c>
      <c r="H3157">
        <v>1</v>
      </c>
      <c r="I3157" t="s">
        <v>249</v>
      </c>
      <c r="K3157">
        <v>40.724339999999998</v>
      </c>
      <c r="L3157">
        <v>-73.990960000000001</v>
      </c>
      <c r="M3157">
        <v>40.7256973</v>
      </c>
      <c r="N3157">
        <v>-74.001661499999997</v>
      </c>
      <c r="O3157" s="5">
        <v>41929.823740312502</v>
      </c>
      <c r="P3157" s="5">
        <v>41929.822070312497</v>
      </c>
      <c r="Q3157" s="5">
        <v>41929.831196562503</v>
      </c>
      <c r="R3157" s="5">
        <v>41929.834980150466</v>
      </c>
      <c r="S3157">
        <f t="shared" si="98"/>
        <v>42</v>
      </c>
      <c r="T3157">
        <f t="shared" si="99"/>
        <v>5</v>
      </c>
    </row>
    <row r="3158" spans="1:20" x14ac:dyDescent="0.25">
      <c r="A3158">
        <v>1382909</v>
      </c>
      <c r="B3158">
        <v>69516</v>
      </c>
      <c r="C3158">
        <v>103194</v>
      </c>
      <c r="D3158" t="s">
        <v>23</v>
      </c>
      <c r="E3158" t="s">
        <v>3410</v>
      </c>
      <c r="F3158" t="s">
        <v>342</v>
      </c>
      <c r="G3158" t="s">
        <v>3411</v>
      </c>
      <c r="H3158">
        <v>1</v>
      </c>
      <c r="I3158" t="s">
        <v>297</v>
      </c>
      <c r="J3158" s="1">
        <v>2.5502430555555552E-3</v>
      </c>
      <c r="K3158">
        <v>40.775518456691501</v>
      </c>
      <c r="L3158">
        <v>-73.953452673386295</v>
      </c>
      <c r="M3158">
        <v>40.787979999999997</v>
      </c>
      <c r="N3158">
        <v>-73.955207000000001</v>
      </c>
      <c r="O3158" s="5">
        <v>41929.826630694442</v>
      </c>
      <c r="P3158" s="5">
        <v>41929.841107905093</v>
      </c>
      <c r="Q3158" s="5">
        <v>41929.845852615741</v>
      </c>
      <c r="R3158" s="5">
        <v>41929.854052905095</v>
      </c>
      <c r="S3158">
        <f t="shared" si="98"/>
        <v>42</v>
      </c>
      <c r="T3158">
        <f t="shared" si="99"/>
        <v>5</v>
      </c>
    </row>
    <row r="3159" spans="1:20" x14ac:dyDescent="0.25">
      <c r="A3159">
        <v>1382922</v>
      </c>
      <c r="B3159">
        <v>68660</v>
      </c>
      <c r="C3159">
        <v>119255</v>
      </c>
      <c r="D3159" t="s">
        <v>85</v>
      </c>
      <c r="E3159" t="s">
        <v>586</v>
      </c>
      <c r="F3159" t="s">
        <v>342</v>
      </c>
      <c r="G3159" t="s">
        <v>2659</v>
      </c>
      <c r="H3159">
        <v>1</v>
      </c>
      <c r="I3159" t="s">
        <v>231</v>
      </c>
      <c r="J3159" s="1">
        <v>1.6523958333333332E-3</v>
      </c>
      <c r="K3159">
        <v>40.732213000000002</v>
      </c>
      <c r="L3159">
        <v>-73.988072000000003</v>
      </c>
      <c r="M3159">
        <v>40.7230469</v>
      </c>
      <c r="N3159">
        <v>-73.9821922</v>
      </c>
      <c r="O3159" s="5">
        <v>41929.82672996528</v>
      </c>
      <c r="P3159" s="5">
        <v>41929.848692789354</v>
      </c>
      <c r="Q3159" s="5">
        <v>41929.853027060184</v>
      </c>
      <c r="R3159" s="5">
        <v>41929.860225138887</v>
      </c>
      <c r="S3159">
        <f t="shared" si="98"/>
        <v>42</v>
      </c>
      <c r="T3159">
        <f t="shared" si="99"/>
        <v>5</v>
      </c>
    </row>
    <row r="3160" spans="1:20" x14ac:dyDescent="0.25">
      <c r="A3160">
        <v>1382945</v>
      </c>
      <c r="B3160">
        <v>33573</v>
      </c>
      <c r="C3160">
        <v>157086</v>
      </c>
      <c r="D3160" t="s">
        <v>53</v>
      </c>
      <c r="E3160" t="s">
        <v>54</v>
      </c>
      <c r="F3160" t="s">
        <v>29</v>
      </c>
      <c r="G3160" t="s">
        <v>150</v>
      </c>
      <c r="H3160">
        <v>2</v>
      </c>
      <c r="I3160" t="s">
        <v>151</v>
      </c>
      <c r="K3160">
        <v>40.7152793278103</v>
      </c>
      <c r="L3160">
        <v>-74.014860391616807</v>
      </c>
      <c r="M3160">
        <v>40.732674000000003</v>
      </c>
      <c r="N3160">
        <v>-73.993093000000002</v>
      </c>
      <c r="O3160" s="5">
        <v>41929.827624884259</v>
      </c>
      <c r="P3160" s="5">
        <v>41929.832518611111</v>
      </c>
      <c r="Q3160" s="5">
        <v>41929.850482094909</v>
      </c>
      <c r="R3160" s="5">
        <v>41929.863838472222</v>
      </c>
      <c r="S3160">
        <f t="shared" si="98"/>
        <v>42</v>
      </c>
      <c r="T3160">
        <f t="shared" si="99"/>
        <v>5</v>
      </c>
    </row>
    <row r="3161" spans="1:20" x14ac:dyDescent="0.25">
      <c r="A3161">
        <v>1382945</v>
      </c>
      <c r="B3161">
        <v>33573</v>
      </c>
      <c r="C3161">
        <v>157086</v>
      </c>
      <c r="D3161" t="s">
        <v>53</v>
      </c>
      <c r="E3161" t="s">
        <v>54</v>
      </c>
      <c r="F3161" t="s">
        <v>29</v>
      </c>
      <c r="G3161" t="s">
        <v>660</v>
      </c>
      <c r="H3161">
        <v>1</v>
      </c>
      <c r="I3161" t="s">
        <v>620</v>
      </c>
      <c r="K3161">
        <v>40.7152793278103</v>
      </c>
      <c r="L3161">
        <v>-74.014860391616807</v>
      </c>
      <c r="M3161">
        <v>40.732674000000003</v>
      </c>
      <c r="N3161">
        <v>-73.993093000000002</v>
      </c>
      <c r="O3161" s="5">
        <v>41929.827624884259</v>
      </c>
      <c r="P3161" s="5">
        <v>41929.832518611111</v>
      </c>
      <c r="Q3161" s="5">
        <v>41929.850482094909</v>
      </c>
      <c r="R3161" s="5">
        <v>41929.863838472222</v>
      </c>
      <c r="S3161">
        <f t="shared" si="98"/>
        <v>42</v>
      </c>
      <c r="T3161">
        <f t="shared" si="99"/>
        <v>5</v>
      </c>
    </row>
    <row r="3162" spans="1:20" x14ac:dyDescent="0.25">
      <c r="A3162">
        <v>1382960</v>
      </c>
      <c r="B3162">
        <v>144997</v>
      </c>
      <c r="C3162">
        <v>34667</v>
      </c>
      <c r="D3162" t="s">
        <v>23</v>
      </c>
      <c r="E3162" t="s">
        <v>341</v>
      </c>
      <c r="F3162" t="s">
        <v>342</v>
      </c>
      <c r="G3162" t="s">
        <v>1926</v>
      </c>
      <c r="H3162">
        <v>1</v>
      </c>
      <c r="I3162" t="s">
        <v>376</v>
      </c>
      <c r="J3162" s="1">
        <v>2.2183101851851851E-3</v>
      </c>
      <c r="K3162">
        <v>40.734213854853898</v>
      </c>
      <c r="L3162">
        <v>-74.006202029303594</v>
      </c>
      <c r="M3162">
        <v>40.731933099999999</v>
      </c>
      <c r="N3162">
        <v>-73.999883100000005</v>
      </c>
      <c r="O3162" s="5">
        <v>41929.829048726853</v>
      </c>
      <c r="P3162" s="5">
        <v>41929.839515474538</v>
      </c>
      <c r="Q3162" s="5">
        <v>41929.846716238426</v>
      </c>
      <c r="R3162" s="5">
        <v>41929.850155532411</v>
      </c>
      <c r="S3162">
        <f t="shared" si="98"/>
        <v>42</v>
      </c>
      <c r="T3162">
        <f t="shared" si="99"/>
        <v>5</v>
      </c>
    </row>
    <row r="3163" spans="1:20" x14ac:dyDescent="0.25">
      <c r="A3163">
        <v>1382960</v>
      </c>
      <c r="B3163">
        <v>144997</v>
      </c>
      <c r="C3163">
        <v>34667</v>
      </c>
      <c r="D3163" t="s">
        <v>23</v>
      </c>
      <c r="E3163" t="s">
        <v>341</v>
      </c>
      <c r="F3163" t="s">
        <v>342</v>
      </c>
      <c r="G3163" t="s">
        <v>444</v>
      </c>
      <c r="H3163">
        <v>2</v>
      </c>
      <c r="I3163" t="s">
        <v>344</v>
      </c>
      <c r="J3163" s="1">
        <v>2.2183101851851851E-3</v>
      </c>
      <c r="K3163">
        <v>40.734213854853898</v>
      </c>
      <c r="L3163">
        <v>-74.006202029303594</v>
      </c>
      <c r="M3163">
        <v>40.731933099999999</v>
      </c>
      <c r="N3163">
        <v>-73.999883100000005</v>
      </c>
      <c r="O3163" s="5">
        <v>41929.829048726853</v>
      </c>
      <c r="P3163" s="5">
        <v>41929.839515474538</v>
      </c>
      <c r="Q3163" s="5">
        <v>41929.846716238426</v>
      </c>
      <c r="R3163" s="5">
        <v>41929.850155532411</v>
      </c>
      <c r="S3163">
        <f t="shared" si="98"/>
        <v>42</v>
      </c>
      <c r="T3163">
        <f t="shared" si="99"/>
        <v>5</v>
      </c>
    </row>
    <row r="3164" spans="1:20" x14ac:dyDescent="0.25">
      <c r="A3164">
        <v>1382970</v>
      </c>
      <c r="B3164">
        <v>352130</v>
      </c>
      <c r="C3164">
        <v>67430</v>
      </c>
      <c r="D3164" t="s">
        <v>23</v>
      </c>
      <c r="E3164" t="s">
        <v>336</v>
      </c>
      <c r="F3164" t="s">
        <v>37</v>
      </c>
      <c r="G3164" t="s">
        <v>337</v>
      </c>
      <c r="H3164">
        <v>1</v>
      </c>
      <c r="I3164" t="s">
        <v>338</v>
      </c>
      <c r="J3164" s="1">
        <v>1.4418518518518519E-3</v>
      </c>
      <c r="K3164">
        <v>40.762857763598497</v>
      </c>
      <c r="L3164">
        <v>-73.9716190014841</v>
      </c>
      <c r="M3164">
        <v>40.7758009</v>
      </c>
      <c r="N3164">
        <v>-73.950869699999998</v>
      </c>
      <c r="O3164" s="5">
        <v>41929.829379178242</v>
      </c>
      <c r="P3164" s="5">
        <v>41929.841869895834</v>
      </c>
      <c r="Q3164" s="5">
        <v>41929.848001863429</v>
      </c>
      <c r="R3164" s="5">
        <v>41929.858006759256</v>
      </c>
      <c r="S3164">
        <f t="shared" si="98"/>
        <v>42</v>
      </c>
      <c r="T3164">
        <f t="shared" si="99"/>
        <v>5</v>
      </c>
    </row>
    <row r="3165" spans="1:20" x14ac:dyDescent="0.25">
      <c r="A3165">
        <v>1382971</v>
      </c>
      <c r="B3165">
        <v>241719</v>
      </c>
      <c r="C3165">
        <v>104533</v>
      </c>
      <c r="D3165" t="s">
        <v>23</v>
      </c>
      <c r="E3165" t="s">
        <v>243</v>
      </c>
      <c r="F3165" t="s">
        <v>70</v>
      </c>
      <c r="G3165" t="s">
        <v>1199</v>
      </c>
      <c r="H3165">
        <v>1</v>
      </c>
      <c r="I3165" t="s">
        <v>340</v>
      </c>
      <c r="K3165">
        <v>40.731795470614898</v>
      </c>
      <c r="L3165">
        <v>-73.985672593116803</v>
      </c>
      <c r="M3165">
        <v>40.706929799999997</v>
      </c>
      <c r="N3165">
        <v>-74.008617099999995</v>
      </c>
      <c r="O3165" s="5">
        <v>41929.829707847224</v>
      </c>
      <c r="P3165" s="5">
        <v>41929.838411562501</v>
      </c>
      <c r="Q3165" s="5">
        <v>41929.848385914353</v>
      </c>
      <c r="R3165" s="5">
        <v>41929.861718402775</v>
      </c>
      <c r="S3165">
        <f t="shared" si="98"/>
        <v>42</v>
      </c>
      <c r="T3165">
        <f t="shared" si="99"/>
        <v>5</v>
      </c>
    </row>
    <row r="3166" spans="1:20" x14ac:dyDescent="0.25">
      <c r="A3166">
        <v>1382971</v>
      </c>
      <c r="B3166">
        <v>241719</v>
      </c>
      <c r="C3166">
        <v>104533</v>
      </c>
      <c r="D3166" t="s">
        <v>23</v>
      </c>
      <c r="E3166" t="s">
        <v>243</v>
      </c>
      <c r="F3166" t="s">
        <v>70</v>
      </c>
      <c r="G3166" t="s">
        <v>653</v>
      </c>
      <c r="H3166">
        <v>1</v>
      </c>
      <c r="I3166" t="s">
        <v>319</v>
      </c>
      <c r="K3166">
        <v>40.731795470614898</v>
      </c>
      <c r="L3166">
        <v>-73.985672593116803</v>
      </c>
      <c r="M3166">
        <v>40.706929799999997</v>
      </c>
      <c r="N3166">
        <v>-74.008617099999995</v>
      </c>
      <c r="O3166" s="5">
        <v>41929.829707847224</v>
      </c>
      <c r="P3166" s="5">
        <v>41929.838411562501</v>
      </c>
      <c r="Q3166" s="5">
        <v>41929.848385914353</v>
      </c>
      <c r="R3166" s="5">
        <v>41929.861718402775</v>
      </c>
      <c r="S3166">
        <f t="shared" si="98"/>
        <v>42</v>
      </c>
      <c r="T3166">
        <f t="shared" si="99"/>
        <v>5</v>
      </c>
    </row>
    <row r="3167" spans="1:20" x14ac:dyDescent="0.25">
      <c r="A3167">
        <v>1382981</v>
      </c>
      <c r="B3167">
        <v>79507</v>
      </c>
      <c r="C3167">
        <v>122096</v>
      </c>
      <c r="D3167" t="s">
        <v>53</v>
      </c>
      <c r="E3167" t="s">
        <v>229</v>
      </c>
      <c r="G3167" t="s">
        <v>2423</v>
      </c>
      <c r="H3167">
        <v>1</v>
      </c>
      <c r="I3167" t="s">
        <v>22</v>
      </c>
      <c r="K3167">
        <v>40.722307066359498</v>
      </c>
      <c r="L3167">
        <v>-73.987351655960097</v>
      </c>
      <c r="M3167">
        <v>40.7444883</v>
      </c>
      <c r="N3167">
        <v>-73.994946499999998</v>
      </c>
      <c r="O3167" s="5">
        <v>41929.83052009259</v>
      </c>
      <c r="P3167" s="5">
        <v>41929.851773368056</v>
      </c>
      <c r="Q3167" s="5">
        <v>41929.863811226853</v>
      </c>
      <c r="R3167" s="5">
        <v>41929.88092314815</v>
      </c>
      <c r="S3167">
        <f t="shared" si="98"/>
        <v>42</v>
      </c>
      <c r="T3167">
        <f t="shared" si="99"/>
        <v>5</v>
      </c>
    </row>
    <row r="3168" spans="1:20" x14ac:dyDescent="0.25">
      <c r="A3168">
        <v>1383040</v>
      </c>
      <c r="B3168">
        <v>105087</v>
      </c>
      <c r="C3168">
        <v>30743</v>
      </c>
      <c r="D3168" t="s">
        <v>23</v>
      </c>
      <c r="E3168" t="s">
        <v>730</v>
      </c>
      <c r="F3168" t="s">
        <v>91</v>
      </c>
      <c r="G3168" t="s">
        <v>730</v>
      </c>
      <c r="H3168">
        <v>1</v>
      </c>
      <c r="I3168" t="s">
        <v>623</v>
      </c>
      <c r="J3168" s="1">
        <v>6.0311805555555561E-3</v>
      </c>
      <c r="K3168">
        <v>40.722748587419602</v>
      </c>
      <c r="L3168">
        <v>-73.996061916918705</v>
      </c>
      <c r="M3168">
        <v>40.714285799999999</v>
      </c>
      <c r="N3168">
        <v>-74.0087434</v>
      </c>
      <c r="O3168" s="5">
        <v>41929.834171319446</v>
      </c>
      <c r="P3168" s="5">
        <v>41929.845427418979</v>
      </c>
      <c r="Q3168" s="5">
        <v>41929.850870092596</v>
      </c>
      <c r="R3168" s="5">
        <v>41929.857947384262</v>
      </c>
      <c r="S3168">
        <f t="shared" si="98"/>
        <v>42</v>
      </c>
      <c r="T3168">
        <f t="shared" si="99"/>
        <v>5</v>
      </c>
    </row>
    <row r="3169" spans="1:20" x14ac:dyDescent="0.25">
      <c r="A3169">
        <v>1383063</v>
      </c>
      <c r="B3169">
        <v>371683</v>
      </c>
      <c r="C3169">
        <v>132725</v>
      </c>
      <c r="D3169" t="s">
        <v>23</v>
      </c>
      <c r="E3169" t="s">
        <v>491</v>
      </c>
      <c r="G3169" t="s">
        <v>641</v>
      </c>
      <c r="H3169">
        <v>2</v>
      </c>
      <c r="I3169" t="s">
        <v>639</v>
      </c>
      <c r="K3169">
        <v>40.729110403548901</v>
      </c>
      <c r="L3169">
        <v>-73.984245455566395</v>
      </c>
      <c r="M3169">
        <v>40.7395599161161</v>
      </c>
      <c r="N3169">
        <v>-73.997358502030593</v>
      </c>
      <c r="O3169" s="5">
        <v>41929.837059641206</v>
      </c>
      <c r="P3169" s="5">
        <v>41929.838042372685</v>
      </c>
      <c r="Q3169" s="5">
        <v>41929.868793159723</v>
      </c>
      <c r="R3169" s="5">
        <v>41929.876657592591</v>
      </c>
      <c r="S3169">
        <f t="shared" si="98"/>
        <v>42</v>
      </c>
      <c r="T3169">
        <f t="shared" si="99"/>
        <v>5</v>
      </c>
    </row>
    <row r="3170" spans="1:20" x14ac:dyDescent="0.25">
      <c r="A3170">
        <v>1383090</v>
      </c>
      <c r="B3170">
        <v>87712</v>
      </c>
      <c r="C3170">
        <v>32580</v>
      </c>
      <c r="D3170" t="s">
        <v>23</v>
      </c>
      <c r="E3170" t="s">
        <v>1244</v>
      </c>
      <c r="F3170" t="s">
        <v>25</v>
      </c>
      <c r="G3170" t="s">
        <v>3954</v>
      </c>
      <c r="H3170">
        <v>1</v>
      </c>
      <c r="I3170" t="s">
        <v>737</v>
      </c>
      <c r="J3170" s="1">
        <v>2.5470254629629632E-3</v>
      </c>
      <c r="K3170">
        <v>40.726022909388</v>
      </c>
      <c r="L3170">
        <v>-73.992276191711397</v>
      </c>
      <c r="M3170">
        <v>40.713815500000003</v>
      </c>
      <c r="N3170">
        <v>-74.006612000000004</v>
      </c>
      <c r="O3170" s="5">
        <v>41929.837344907406</v>
      </c>
      <c r="P3170" s="5">
        <v>41929.839464687502</v>
      </c>
      <c r="Q3170" s="5">
        <v>41929.848393622684</v>
      </c>
      <c r="R3170" s="5">
        <v>41929.854754988424</v>
      </c>
      <c r="S3170">
        <f t="shared" si="98"/>
        <v>42</v>
      </c>
      <c r="T3170">
        <f t="shared" si="99"/>
        <v>5</v>
      </c>
    </row>
    <row r="3171" spans="1:20" x14ac:dyDescent="0.25">
      <c r="A3171">
        <v>1383073</v>
      </c>
      <c r="B3171">
        <v>344586</v>
      </c>
      <c r="C3171">
        <v>119839</v>
      </c>
      <c r="D3171" t="s">
        <v>23</v>
      </c>
      <c r="E3171" t="s">
        <v>286</v>
      </c>
      <c r="F3171" t="s">
        <v>45</v>
      </c>
      <c r="G3171" t="s">
        <v>46</v>
      </c>
      <c r="H3171">
        <v>1</v>
      </c>
      <c r="I3171" t="s">
        <v>176</v>
      </c>
      <c r="J3171" s="1">
        <v>5.4249652777777777E-3</v>
      </c>
      <c r="K3171">
        <v>40.760654436198898</v>
      </c>
      <c r="L3171">
        <v>-73.989582752602004</v>
      </c>
      <c r="M3171">
        <v>40.761782058592203</v>
      </c>
      <c r="N3171">
        <v>-74.000942492926498</v>
      </c>
      <c r="O3171" s="5">
        <v>41929.837450150466</v>
      </c>
      <c r="P3171" s="5">
        <v>41929.850383217592</v>
      </c>
      <c r="Q3171" s="5">
        <v>41929.862059837964</v>
      </c>
      <c r="R3171" s="5">
        <v>41929.86905454861</v>
      </c>
      <c r="S3171">
        <f t="shared" si="98"/>
        <v>42</v>
      </c>
      <c r="T3171">
        <f t="shared" si="99"/>
        <v>5</v>
      </c>
    </row>
    <row r="3172" spans="1:20" x14ac:dyDescent="0.25">
      <c r="A3172">
        <v>1383098</v>
      </c>
      <c r="B3172">
        <v>144997</v>
      </c>
      <c r="C3172">
        <v>39733</v>
      </c>
      <c r="D3172" t="s">
        <v>23</v>
      </c>
      <c r="E3172" t="s">
        <v>129</v>
      </c>
      <c r="F3172" t="s">
        <v>45</v>
      </c>
      <c r="G3172" t="s">
        <v>3914</v>
      </c>
      <c r="H3172">
        <v>3</v>
      </c>
      <c r="I3172" t="s">
        <v>212</v>
      </c>
      <c r="J3172" s="1">
        <v>1.2300324074074075E-2</v>
      </c>
      <c r="K3172">
        <v>40.719386413349397</v>
      </c>
      <c r="L3172">
        <v>-74.008692501044905</v>
      </c>
      <c r="M3172">
        <v>40.731933099999999</v>
      </c>
      <c r="N3172">
        <v>-73.999883100000005</v>
      </c>
      <c r="O3172" s="5">
        <v>41929.83809380787</v>
      </c>
      <c r="P3172" s="5">
        <v>41929.853179745369</v>
      </c>
      <c r="Q3172" s="5">
        <v>41929.891877071757</v>
      </c>
      <c r="R3172" s="5">
        <v>41929.900804618053</v>
      </c>
      <c r="S3172">
        <f t="shared" si="98"/>
        <v>42</v>
      </c>
      <c r="T3172">
        <f t="shared" si="99"/>
        <v>5</v>
      </c>
    </row>
    <row r="3173" spans="1:20" x14ac:dyDescent="0.25">
      <c r="A3173">
        <v>1383118</v>
      </c>
      <c r="B3173">
        <v>85471</v>
      </c>
      <c r="C3173">
        <v>145502</v>
      </c>
      <c r="D3173" t="s">
        <v>53</v>
      </c>
      <c r="E3173" t="s">
        <v>1081</v>
      </c>
      <c r="F3173" t="s">
        <v>70</v>
      </c>
      <c r="K3173">
        <v>40.763261456854103</v>
      </c>
      <c r="L3173">
        <v>-73.967646861272897</v>
      </c>
      <c r="M3173">
        <v>40.768324605844498</v>
      </c>
      <c r="N3173">
        <v>-73.965571678006299</v>
      </c>
      <c r="O3173" s="5">
        <v>41929.839290034724</v>
      </c>
      <c r="P3173" s="5">
        <v>41929.844234178243</v>
      </c>
      <c r="Q3173" s="5">
        <v>41929.851413912038</v>
      </c>
      <c r="R3173" s="5">
        <v>41929.855293865738</v>
      </c>
      <c r="S3173">
        <f t="shared" si="98"/>
        <v>42</v>
      </c>
      <c r="T3173">
        <f t="shared" si="99"/>
        <v>5</v>
      </c>
    </row>
    <row r="3174" spans="1:20" x14ac:dyDescent="0.25">
      <c r="A3174">
        <v>1383208</v>
      </c>
      <c r="B3174">
        <v>355713</v>
      </c>
      <c r="C3174">
        <v>142394</v>
      </c>
      <c r="D3174" t="s">
        <v>23</v>
      </c>
      <c r="E3174" t="s">
        <v>336</v>
      </c>
      <c r="F3174" t="s">
        <v>37</v>
      </c>
      <c r="G3174" t="s">
        <v>337</v>
      </c>
      <c r="H3174">
        <v>1</v>
      </c>
      <c r="I3174" t="s">
        <v>338</v>
      </c>
      <c r="J3174" s="1">
        <v>2.9422222222222224E-3</v>
      </c>
      <c r="K3174">
        <v>40.762857763598497</v>
      </c>
      <c r="L3174">
        <v>-73.9716190014841</v>
      </c>
      <c r="M3174">
        <v>40.771892999999999</v>
      </c>
      <c r="N3174">
        <v>-73.959619700000005</v>
      </c>
      <c r="O3174" s="5">
        <v>41929.843768530096</v>
      </c>
      <c r="P3174" s="5">
        <v>41929.85929685185</v>
      </c>
      <c r="Q3174" s="5">
        <v>41929.86612283565</v>
      </c>
      <c r="R3174" s="5">
        <v>41929.875314467594</v>
      </c>
      <c r="S3174">
        <f t="shared" si="98"/>
        <v>42</v>
      </c>
      <c r="T3174">
        <f t="shared" si="99"/>
        <v>5</v>
      </c>
    </row>
    <row r="3175" spans="1:20" x14ac:dyDescent="0.25">
      <c r="A3175">
        <v>1383245</v>
      </c>
      <c r="B3175">
        <v>165564</v>
      </c>
      <c r="C3175">
        <v>39443</v>
      </c>
      <c r="D3175" t="s">
        <v>23</v>
      </c>
      <c r="E3175" t="s">
        <v>137</v>
      </c>
      <c r="F3175" t="s">
        <v>115</v>
      </c>
      <c r="G3175" t="s">
        <v>3883</v>
      </c>
      <c r="H3175">
        <v>1</v>
      </c>
      <c r="I3175" t="s">
        <v>149</v>
      </c>
      <c r="J3175" s="1">
        <v>2.5740740740740741E-3</v>
      </c>
      <c r="K3175">
        <v>40.721323186970601</v>
      </c>
      <c r="L3175">
        <v>-74.009732007980304</v>
      </c>
      <c r="M3175">
        <v>40.732486000000002</v>
      </c>
      <c r="N3175">
        <v>-73.996584999999996</v>
      </c>
      <c r="O3175" s="5">
        <v>41929.847021099537</v>
      </c>
      <c r="P3175" s="5">
        <v>41929.845190949076</v>
      </c>
      <c r="Q3175" s="5">
        <v>41929.854448680555</v>
      </c>
      <c r="R3175" s="5">
        <v>41929.865907199077</v>
      </c>
      <c r="S3175">
        <f t="shared" si="98"/>
        <v>42</v>
      </c>
      <c r="T3175">
        <f t="shared" si="99"/>
        <v>5</v>
      </c>
    </row>
    <row r="3176" spans="1:20" x14ac:dyDescent="0.25">
      <c r="A3176">
        <v>1383274</v>
      </c>
      <c r="B3176">
        <v>276431</v>
      </c>
      <c r="C3176">
        <v>23359</v>
      </c>
      <c r="D3176" t="s">
        <v>23</v>
      </c>
      <c r="E3176" t="s">
        <v>255</v>
      </c>
      <c r="F3176" t="s">
        <v>91</v>
      </c>
      <c r="G3176" t="s">
        <v>1699</v>
      </c>
      <c r="H3176">
        <v>1</v>
      </c>
      <c r="I3176" t="s">
        <v>289</v>
      </c>
      <c r="J3176" s="1">
        <v>2.3042013888888891E-3</v>
      </c>
      <c r="K3176">
        <v>40.745963108098799</v>
      </c>
      <c r="L3176">
        <v>-74.001697291846</v>
      </c>
      <c r="M3176">
        <v>40.756464200000003</v>
      </c>
      <c r="N3176">
        <v>-73.997280000000003</v>
      </c>
      <c r="O3176" s="5">
        <v>41929.847835069442</v>
      </c>
      <c r="P3176" s="5">
        <v>41929.864654363424</v>
      </c>
      <c r="Q3176" s="5">
        <v>41929.870488287037</v>
      </c>
      <c r="R3176" s="5">
        <v>41929.878382858798</v>
      </c>
      <c r="S3176">
        <f t="shared" si="98"/>
        <v>42</v>
      </c>
      <c r="T3176">
        <f t="shared" si="99"/>
        <v>5</v>
      </c>
    </row>
    <row r="3177" spans="1:20" x14ac:dyDescent="0.25">
      <c r="A3177">
        <v>1383296</v>
      </c>
      <c r="B3177">
        <v>250484</v>
      </c>
      <c r="C3177">
        <v>32812</v>
      </c>
      <c r="D3177" t="s">
        <v>53</v>
      </c>
      <c r="E3177" t="s">
        <v>255</v>
      </c>
      <c r="F3177" t="s">
        <v>91</v>
      </c>
      <c r="G3177" t="s">
        <v>1277</v>
      </c>
      <c r="H3177">
        <v>1</v>
      </c>
      <c r="I3177" t="s">
        <v>760</v>
      </c>
      <c r="J3177" s="1">
        <v>4.4632986111111115E-3</v>
      </c>
      <c r="K3177">
        <v>40.745963108098799</v>
      </c>
      <c r="L3177">
        <v>-74.001697291846</v>
      </c>
      <c r="M3177">
        <v>40.807619199999998</v>
      </c>
      <c r="N3177">
        <v>-73.949190000000002</v>
      </c>
      <c r="O3177" s="5">
        <v>41929.850406620368</v>
      </c>
      <c r="P3177" s="5">
        <v>41929.869399594907</v>
      </c>
      <c r="Q3177" s="5">
        <v>41929.874922569441</v>
      </c>
      <c r="R3177" s="5">
        <v>41929.895287268519</v>
      </c>
      <c r="S3177">
        <f t="shared" si="98"/>
        <v>42</v>
      </c>
      <c r="T3177">
        <f t="shared" si="99"/>
        <v>5</v>
      </c>
    </row>
    <row r="3178" spans="1:20" x14ac:dyDescent="0.25">
      <c r="A3178">
        <v>1383357</v>
      </c>
      <c r="B3178">
        <v>373633</v>
      </c>
      <c r="C3178">
        <v>123581</v>
      </c>
      <c r="D3178" t="s">
        <v>23</v>
      </c>
      <c r="E3178" t="s">
        <v>778</v>
      </c>
      <c r="F3178" t="s">
        <v>45</v>
      </c>
      <c r="G3178" t="s">
        <v>2371</v>
      </c>
      <c r="H3178">
        <v>2</v>
      </c>
      <c r="I3178" t="s">
        <v>950</v>
      </c>
      <c r="J3178" s="1">
        <v>3.2530439814814813E-3</v>
      </c>
      <c r="K3178">
        <v>40.7538247353244</v>
      </c>
      <c r="L3178">
        <v>-73.968524117504799</v>
      </c>
      <c r="M3178">
        <v>40.765870999999997</v>
      </c>
      <c r="N3178">
        <v>-73.955046699999997</v>
      </c>
      <c r="O3178" s="5">
        <v>41929.85252010417</v>
      </c>
      <c r="P3178" s="5">
        <v>41929.864175312498</v>
      </c>
      <c r="Q3178" s="5">
        <v>41929.870649560187</v>
      </c>
      <c r="R3178" s="5">
        <v>41929.877847268515</v>
      </c>
      <c r="S3178">
        <f t="shared" si="98"/>
        <v>42</v>
      </c>
      <c r="T3178">
        <f t="shared" si="99"/>
        <v>5</v>
      </c>
    </row>
    <row r="3179" spans="1:20" x14ac:dyDescent="0.25">
      <c r="A3179">
        <v>1383351</v>
      </c>
      <c r="B3179">
        <v>62867</v>
      </c>
      <c r="C3179">
        <v>44356</v>
      </c>
      <c r="D3179" t="s">
        <v>23</v>
      </c>
      <c r="E3179" t="s">
        <v>473</v>
      </c>
      <c r="J3179" s="1">
        <v>3.6925810185185187E-3</v>
      </c>
      <c r="K3179">
        <v>40.720041528861898</v>
      </c>
      <c r="L3179">
        <v>-74.008531826427401</v>
      </c>
      <c r="M3179">
        <v>40.739497015661897</v>
      </c>
      <c r="N3179">
        <v>-74.003567723077694</v>
      </c>
      <c r="O3179" s="5">
        <v>41929.852853298609</v>
      </c>
      <c r="P3179" s="5">
        <v>41929.867138761576</v>
      </c>
      <c r="Q3179" s="5">
        <v>41929.873253599537</v>
      </c>
      <c r="R3179" s="5">
        <v>41929.88446645833</v>
      </c>
      <c r="S3179">
        <f t="shared" si="98"/>
        <v>42</v>
      </c>
      <c r="T3179">
        <f t="shared" si="99"/>
        <v>5</v>
      </c>
    </row>
    <row r="3180" spans="1:20" x14ac:dyDescent="0.25">
      <c r="A3180">
        <v>1383369</v>
      </c>
      <c r="B3180">
        <v>104444</v>
      </c>
      <c r="C3180">
        <v>116881</v>
      </c>
      <c r="D3180" t="s">
        <v>23</v>
      </c>
      <c r="E3180" t="s">
        <v>1155</v>
      </c>
      <c r="K3180">
        <v>40.774067520587998</v>
      </c>
      <c r="L3180">
        <v>-73.954767134933903</v>
      </c>
      <c r="M3180">
        <v>40.775736999999999</v>
      </c>
      <c r="N3180">
        <v>-73.958043000000004</v>
      </c>
      <c r="O3180" s="5">
        <v>41929.853550023145</v>
      </c>
      <c r="P3180" s="5">
        <v>41929.856670185189</v>
      </c>
      <c r="Q3180" s="5">
        <v>41929.877030520831</v>
      </c>
      <c r="R3180" s="5">
        <v>41929.877651678238</v>
      </c>
      <c r="S3180">
        <f t="shared" si="98"/>
        <v>42</v>
      </c>
      <c r="T3180">
        <f t="shared" si="99"/>
        <v>5</v>
      </c>
    </row>
    <row r="3181" spans="1:20" x14ac:dyDescent="0.25">
      <c r="A3181">
        <v>1383398</v>
      </c>
      <c r="B3181">
        <v>60397</v>
      </c>
      <c r="C3181">
        <v>46094</v>
      </c>
      <c r="D3181" t="s">
        <v>23</v>
      </c>
      <c r="E3181" t="s">
        <v>566</v>
      </c>
      <c r="F3181" t="s">
        <v>49</v>
      </c>
      <c r="K3181">
        <v>40.745340729540104</v>
      </c>
      <c r="L3181">
        <v>-74.001932144164996</v>
      </c>
      <c r="M3181">
        <v>40.768506000000002</v>
      </c>
      <c r="N3181">
        <v>-73.962350999999998</v>
      </c>
      <c r="O3181" s="5">
        <v>41929.855559432872</v>
      </c>
      <c r="P3181" s="5">
        <v>41929.863429120371</v>
      </c>
      <c r="Q3181" s="5">
        <v>41929.870616446759</v>
      </c>
      <c r="R3181" s="5">
        <v>41929.898902326386</v>
      </c>
      <c r="S3181">
        <f t="shared" si="98"/>
        <v>42</v>
      </c>
      <c r="T3181">
        <f t="shared" si="99"/>
        <v>5</v>
      </c>
    </row>
    <row r="3182" spans="1:20" x14ac:dyDescent="0.25">
      <c r="A3182">
        <v>1383453</v>
      </c>
      <c r="B3182">
        <v>46219</v>
      </c>
      <c r="C3182">
        <v>48430</v>
      </c>
      <c r="D3182" t="s">
        <v>23</v>
      </c>
      <c r="E3182" t="s">
        <v>255</v>
      </c>
      <c r="F3182" t="s">
        <v>20</v>
      </c>
      <c r="G3182" t="s">
        <v>288</v>
      </c>
      <c r="H3182">
        <v>1</v>
      </c>
      <c r="I3182" t="s">
        <v>289</v>
      </c>
      <c r="J3182" s="1">
        <v>1.5165972222222221E-3</v>
      </c>
      <c r="K3182">
        <v>40.736130877644598</v>
      </c>
      <c r="L3182">
        <v>-74.000648304229699</v>
      </c>
      <c r="M3182">
        <v>40.737176499999997</v>
      </c>
      <c r="N3182">
        <v>-74.008442299999999</v>
      </c>
      <c r="O3182" s="5">
        <v>41929.857864351849</v>
      </c>
      <c r="P3182" s="5">
        <v>41929.872918865738</v>
      </c>
      <c r="Q3182" s="5">
        <v>41929.878358981485</v>
      </c>
      <c r="R3182" s="5">
        <v>41929.882989444443</v>
      </c>
      <c r="S3182">
        <f t="shared" si="98"/>
        <v>42</v>
      </c>
      <c r="T3182">
        <f t="shared" si="99"/>
        <v>5</v>
      </c>
    </row>
    <row r="3183" spans="1:20" x14ac:dyDescent="0.25">
      <c r="A3183">
        <v>1383448</v>
      </c>
      <c r="B3183">
        <v>354923</v>
      </c>
      <c r="C3183">
        <v>113822</v>
      </c>
      <c r="D3183" t="s">
        <v>23</v>
      </c>
      <c r="E3183" t="s">
        <v>824</v>
      </c>
      <c r="F3183" t="s">
        <v>342</v>
      </c>
      <c r="G3183" t="s">
        <v>2420</v>
      </c>
      <c r="H3183">
        <v>1</v>
      </c>
      <c r="I3183" t="s">
        <v>413</v>
      </c>
      <c r="J3183" s="1">
        <v>2.1447222222222223E-3</v>
      </c>
      <c r="K3183">
        <v>40.749901999999999</v>
      </c>
      <c r="L3183">
        <v>-73.982186999999996</v>
      </c>
      <c r="M3183">
        <v>40.743041699999999</v>
      </c>
      <c r="N3183">
        <v>-73.995024200000003</v>
      </c>
      <c r="O3183" s="5">
        <v>41929.858123425925</v>
      </c>
      <c r="P3183" s="5">
        <v>41929.875027291666</v>
      </c>
      <c r="Q3183" s="5">
        <v>41929.881504583333</v>
      </c>
      <c r="R3183" s="5">
        <v>41929.888590578703</v>
      </c>
      <c r="S3183">
        <f t="shared" si="98"/>
        <v>42</v>
      </c>
      <c r="T3183">
        <f t="shared" si="99"/>
        <v>5</v>
      </c>
    </row>
    <row r="3184" spans="1:20" x14ac:dyDescent="0.25">
      <c r="A3184">
        <v>1383468</v>
      </c>
      <c r="B3184">
        <v>383688</v>
      </c>
      <c r="C3184">
        <v>54954</v>
      </c>
      <c r="D3184" t="s">
        <v>23</v>
      </c>
      <c r="E3184" t="s">
        <v>824</v>
      </c>
      <c r="F3184" t="s">
        <v>342</v>
      </c>
      <c r="G3184" t="s">
        <v>337</v>
      </c>
      <c r="H3184">
        <v>1</v>
      </c>
      <c r="I3184" t="s">
        <v>61</v>
      </c>
      <c r="J3184" s="1">
        <v>2.591805555555556E-3</v>
      </c>
      <c r="K3184">
        <v>40.749901999999999</v>
      </c>
      <c r="L3184">
        <v>-73.982186999999996</v>
      </c>
      <c r="M3184">
        <v>40.739338280839497</v>
      </c>
      <c r="N3184">
        <v>-74.003672373914497</v>
      </c>
      <c r="O3184" s="5">
        <v>41929.85925465278</v>
      </c>
      <c r="P3184" s="5">
        <v>41929.872244976854</v>
      </c>
      <c r="Q3184" s="5">
        <v>41929.876958622684</v>
      </c>
      <c r="R3184" s="5">
        <v>41929.886637754629</v>
      </c>
      <c r="S3184">
        <f t="shared" si="98"/>
        <v>42</v>
      </c>
      <c r="T3184">
        <f t="shared" si="99"/>
        <v>5</v>
      </c>
    </row>
    <row r="3185" spans="1:20" x14ac:dyDescent="0.25">
      <c r="A3185">
        <v>1383558</v>
      </c>
      <c r="B3185">
        <v>124359</v>
      </c>
      <c r="C3185">
        <v>122096</v>
      </c>
      <c r="D3185" t="s">
        <v>53</v>
      </c>
      <c r="E3185" t="s">
        <v>3531</v>
      </c>
      <c r="K3185">
        <v>40.7414976646767</v>
      </c>
      <c r="L3185">
        <v>-74.001186556959098</v>
      </c>
      <c r="M3185">
        <v>40.730811000000003</v>
      </c>
      <c r="N3185">
        <v>-74.009276</v>
      </c>
      <c r="O3185" s="5">
        <v>41929.863468761578</v>
      </c>
      <c r="R3185" s="5">
        <v>41929.907524490744</v>
      </c>
      <c r="S3185">
        <f t="shared" si="98"/>
        <v>42</v>
      </c>
      <c r="T3185">
        <f t="shared" si="99"/>
        <v>5</v>
      </c>
    </row>
    <row r="3186" spans="1:20" x14ac:dyDescent="0.25">
      <c r="A3186">
        <v>1383550</v>
      </c>
      <c r="B3186">
        <v>105665</v>
      </c>
      <c r="C3186">
        <v>8625</v>
      </c>
      <c r="D3186" t="s">
        <v>23</v>
      </c>
      <c r="E3186" t="s">
        <v>111</v>
      </c>
      <c r="F3186" t="s">
        <v>37</v>
      </c>
      <c r="G3186" t="s">
        <v>1576</v>
      </c>
      <c r="H3186">
        <v>1</v>
      </c>
      <c r="I3186" t="s">
        <v>39</v>
      </c>
      <c r="J3186" s="1">
        <v>2.9773958333333332E-3</v>
      </c>
      <c r="K3186">
        <v>40.767652912117299</v>
      </c>
      <c r="L3186">
        <v>-73.982925456000402</v>
      </c>
      <c r="M3186">
        <v>40.776681000000004</v>
      </c>
      <c r="N3186">
        <v>-73.961403000000004</v>
      </c>
      <c r="O3186" s="5">
        <v>41929.863489305557</v>
      </c>
      <c r="P3186" s="5">
        <v>41929.887714826385</v>
      </c>
      <c r="Q3186" s="5">
        <v>41929.902528240738</v>
      </c>
      <c r="R3186" s="5">
        <v>41929.912180509258</v>
      </c>
      <c r="S3186">
        <f t="shared" si="98"/>
        <v>42</v>
      </c>
      <c r="T3186">
        <f t="shared" si="99"/>
        <v>5</v>
      </c>
    </row>
    <row r="3187" spans="1:20" x14ac:dyDescent="0.25">
      <c r="A3187">
        <v>1383575</v>
      </c>
      <c r="B3187">
        <v>250494</v>
      </c>
      <c r="C3187">
        <v>119255</v>
      </c>
      <c r="D3187" t="s">
        <v>85</v>
      </c>
      <c r="E3187" t="s">
        <v>395</v>
      </c>
      <c r="F3187" t="s">
        <v>309</v>
      </c>
      <c r="G3187" t="s">
        <v>1535</v>
      </c>
      <c r="H3187">
        <v>1</v>
      </c>
      <c r="I3187" t="s">
        <v>1536</v>
      </c>
      <c r="K3187">
        <v>40.72681</v>
      </c>
      <c r="L3187">
        <v>-73.985328999999993</v>
      </c>
      <c r="M3187">
        <v>40.723884614769901</v>
      </c>
      <c r="N3187">
        <v>-73.999316845760703</v>
      </c>
      <c r="O3187" s="5">
        <v>41929.865515891201</v>
      </c>
      <c r="P3187" s="5">
        <v>41929.868041527778</v>
      </c>
      <c r="Q3187" s="5">
        <v>41929.883333298611</v>
      </c>
      <c r="R3187" s="5">
        <v>41929.89398414352</v>
      </c>
      <c r="S3187">
        <f t="shared" si="98"/>
        <v>42</v>
      </c>
      <c r="T3187">
        <f t="shared" si="99"/>
        <v>5</v>
      </c>
    </row>
    <row r="3188" spans="1:20" x14ac:dyDescent="0.25">
      <c r="A3188">
        <v>1383634</v>
      </c>
      <c r="B3188">
        <v>86233</v>
      </c>
      <c r="C3188">
        <v>55567</v>
      </c>
      <c r="D3188" t="s">
        <v>23</v>
      </c>
      <c r="E3188" t="s">
        <v>336</v>
      </c>
      <c r="F3188" t="s">
        <v>37</v>
      </c>
      <c r="G3188" t="s">
        <v>3710</v>
      </c>
      <c r="H3188">
        <v>1</v>
      </c>
      <c r="I3188" t="s">
        <v>821</v>
      </c>
      <c r="J3188" s="1">
        <v>6.5030439814814803E-3</v>
      </c>
      <c r="K3188">
        <v>40.762857763598497</v>
      </c>
      <c r="L3188">
        <v>-73.9716190014841</v>
      </c>
      <c r="M3188">
        <v>40.7375647</v>
      </c>
      <c r="N3188">
        <v>-74.008859599999994</v>
      </c>
      <c r="O3188" s="5">
        <v>41929.867732638886</v>
      </c>
      <c r="P3188" s="5">
        <v>41929.875287118055</v>
      </c>
      <c r="Q3188" s="5">
        <v>41929.901551435185</v>
      </c>
      <c r="R3188" s="5">
        <v>41929.916948379629</v>
      </c>
      <c r="S3188">
        <f t="shared" si="98"/>
        <v>42</v>
      </c>
      <c r="T3188">
        <f t="shared" si="99"/>
        <v>5</v>
      </c>
    </row>
    <row r="3189" spans="1:20" x14ac:dyDescent="0.25">
      <c r="A3189">
        <v>1383649</v>
      </c>
      <c r="B3189">
        <v>187892</v>
      </c>
      <c r="C3189">
        <v>118093</v>
      </c>
      <c r="D3189" t="s">
        <v>314</v>
      </c>
      <c r="E3189" t="s">
        <v>286</v>
      </c>
      <c r="F3189" t="s">
        <v>45</v>
      </c>
      <c r="G3189" t="s">
        <v>2117</v>
      </c>
      <c r="H3189">
        <v>1</v>
      </c>
      <c r="I3189" t="s">
        <v>176</v>
      </c>
      <c r="J3189" s="1">
        <v>3.8527777777777779E-3</v>
      </c>
      <c r="K3189">
        <v>40.760654436198898</v>
      </c>
      <c r="L3189">
        <v>-73.989582752602004</v>
      </c>
      <c r="M3189">
        <v>40.784749400000003</v>
      </c>
      <c r="N3189">
        <v>-73.953420300000005</v>
      </c>
      <c r="O3189" s="5">
        <v>41929.869880057871</v>
      </c>
      <c r="P3189" s="5">
        <v>41929.881628148149</v>
      </c>
      <c r="Q3189" s="5">
        <v>41929.8867221412</v>
      </c>
      <c r="R3189" s="5">
        <v>41929.898157488424</v>
      </c>
      <c r="S3189">
        <f t="shared" si="98"/>
        <v>42</v>
      </c>
      <c r="T3189">
        <f t="shared" si="99"/>
        <v>5</v>
      </c>
    </row>
    <row r="3190" spans="1:20" x14ac:dyDescent="0.25">
      <c r="A3190">
        <v>1383642</v>
      </c>
      <c r="B3190">
        <v>340036</v>
      </c>
      <c r="C3190">
        <v>22502</v>
      </c>
      <c r="D3190" t="s">
        <v>23</v>
      </c>
      <c r="E3190" t="s">
        <v>62</v>
      </c>
      <c r="F3190" t="s">
        <v>63</v>
      </c>
      <c r="G3190" t="s">
        <v>1440</v>
      </c>
      <c r="H3190">
        <v>1</v>
      </c>
      <c r="I3190" t="s">
        <v>249</v>
      </c>
      <c r="K3190">
        <v>40.727518945156902</v>
      </c>
      <c r="L3190">
        <v>-73.988671302795396</v>
      </c>
      <c r="M3190">
        <v>40.7444883</v>
      </c>
      <c r="N3190">
        <v>-73.994946499999998</v>
      </c>
      <c r="O3190" s="5">
        <v>41929.8699184375</v>
      </c>
      <c r="R3190" s="5">
        <v>41929.91280322917</v>
      </c>
      <c r="S3190">
        <f t="shared" si="98"/>
        <v>42</v>
      </c>
      <c r="T3190">
        <f t="shared" si="99"/>
        <v>5</v>
      </c>
    </row>
    <row r="3191" spans="1:20" x14ac:dyDescent="0.25">
      <c r="A3191">
        <v>1383642</v>
      </c>
      <c r="B3191">
        <v>340036</v>
      </c>
      <c r="C3191">
        <v>22502</v>
      </c>
      <c r="D3191" t="s">
        <v>23</v>
      </c>
      <c r="E3191" t="s">
        <v>62</v>
      </c>
      <c r="F3191" t="s">
        <v>63</v>
      </c>
      <c r="G3191" t="s">
        <v>1104</v>
      </c>
      <c r="H3191">
        <v>2</v>
      </c>
      <c r="I3191" t="s">
        <v>22</v>
      </c>
      <c r="K3191">
        <v>40.727518945156902</v>
      </c>
      <c r="L3191">
        <v>-73.988671302795396</v>
      </c>
      <c r="M3191">
        <v>40.7444883</v>
      </c>
      <c r="N3191">
        <v>-73.994946499999998</v>
      </c>
      <c r="O3191" s="5">
        <v>41929.8699184375</v>
      </c>
      <c r="R3191" s="5">
        <v>41929.91280322917</v>
      </c>
      <c r="S3191">
        <f t="shared" si="98"/>
        <v>42</v>
      </c>
      <c r="T3191">
        <f t="shared" si="99"/>
        <v>5</v>
      </c>
    </row>
    <row r="3192" spans="1:20" x14ac:dyDescent="0.25">
      <c r="A3192">
        <v>1383663</v>
      </c>
      <c r="B3192">
        <v>367349</v>
      </c>
      <c r="C3192">
        <v>6873</v>
      </c>
      <c r="D3192" t="s">
        <v>53</v>
      </c>
      <c r="E3192" t="s">
        <v>243</v>
      </c>
      <c r="F3192" t="s">
        <v>70</v>
      </c>
      <c r="G3192" t="s">
        <v>666</v>
      </c>
      <c r="H3192">
        <v>1</v>
      </c>
      <c r="I3192" t="s">
        <v>319</v>
      </c>
      <c r="K3192">
        <v>40.714047313412998</v>
      </c>
      <c r="L3192">
        <v>-73.954921066761003</v>
      </c>
      <c r="M3192">
        <v>40.7180483</v>
      </c>
      <c r="N3192">
        <v>-73.9547946</v>
      </c>
      <c r="O3192" s="5">
        <v>41929.870004004631</v>
      </c>
      <c r="P3192" s="5">
        <v>41929.869670138891</v>
      </c>
      <c r="Q3192" s="5">
        <v>41929.875124270831</v>
      </c>
      <c r="R3192" s="5">
        <v>41929.878853043978</v>
      </c>
      <c r="S3192">
        <f t="shared" si="98"/>
        <v>42</v>
      </c>
      <c r="T3192">
        <f t="shared" si="99"/>
        <v>5</v>
      </c>
    </row>
    <row r="3193" spans="1:20" x14ac:dyDescent="0.25">
      <c r="A3193">
        <v>1383663</v>
      </c>
      <c r="B3193">
        <v>367349</v>
      </c>
      <c r="C3193">
        <v>6873</v>
      </c>
      <c r="D3193" t="s">
        <v>53</v>
      </c>
      <c r="E3193" t="s">
        <v>243</v>
      </c>
      <c r="F3193" t="s">
        <v>70</v>
      </c>
      <c r="G3193" t="s">
        <v>353</v>
      </c>
      <c r="H3193">
        <v>1</v>
      </c>
      <c r="I3193" t="s">
        <v>319</v>
      </c>
      <c r="K3193">
        <v>40.714047313412998</v>
      </c>
      <c r="L3193">
        <v>-73.954921066761003</v>
      </c>
      <c r="M3193">
        <v>40.7180483</v>
      </c>
      <c r="N3193">
        <v>-73.9547946</v>
      </c>
      <c r="O3193" s="5">
        <v>41929.870004004631</v>
      </c>
      <c r="P3193" s="5">
        <v>41929.869670138891</v>
      </c>
      <c r="Q3193" s="5">
        <v>41929.875124270831</v>
      </c>
      <c r="R3193" s="5">
        <v>41929.878853043978</v>
      </c>
      <c r="S3193">
        <f t="shared" si="98"/>
        <v>42</v>
      </c>
      <c r="T3193">
        <f t="shared" si="99"/>
        <v>5</v>
      </c>
    </row>
    <row r="3194" spans="1:20" x14ac:dyDescent="0.25">
      <c r="A3194">
        <v>1383978</v>
      </c>
      <c r="B3194">
        <v>348540</v>
      </c>
      <c r="C3194">
        <v>157975</v>
      </c>
      <c r="D3194" t="s">
        <v>23</v>
      </c>
      <c r="E3194" t="s">
        <v>77</v>
      </c>
      <c r="F3194" t="s">
        <v>78</v>
      </c>
      <c r="K3194">
        <v>40.701591223565998</v>
      </c>
      <c r="L3194">
        <v>-73.943562355094599</v>
      </c>
      <c r="M3194">
        <v>40.696748900000003</v>
      </c>
      <c r="N3194">
        <v>-73.925819000000004</v>
      </c>
      <c r="O3194" s="5">
        <v>41929.890679618053</v>
      </c>
      <c r="P3194" s="5">
        <v>41929.889116863429</v>
      </c>
      <c r="Q3194" s="5">
        <v>41929.898002847222</v>
      </c>
      <c r="R3194" s="5">
        <v>41929.90701638889</v>
      </c>
      <c r="S3194">
        <f t="shared" si="98"/>
        <v>42</v>
      </c>
      <c r="T3194">
        <f t="shared" si="99"/>
        <v>5</v>
      </c>
    </row>
    <row r="3195" spans="1:20" x14ac:dyDescent="0.25">
      <c r="A3195">
        <v>1383994</v>
      </c>
      <c r="B3195">
        <v>104358</v>
      </c>
      <c r="C3195">
        <v>104533</v>
      </c>
      <c r="D3195" t="s">
        <v>23</v>
      </c>
      <c r="E3195" t="s">
        <v>680</v>
      </c>
      <c r="F3195" t="s">
        <v>70</v>
      </c>
      <c r="G3195" t="s">
        <v>1994</v>
      </c>
      <c r="H3195">
        <v>1</v>
      </c>
      <c r="I3195" t="s">
        <v>682</v>
      </c>
      <c r="K3195">
        <v>40.721735571599297</v>
      </c>
      <c r="L3195">
        <v>-73.995935664258297</v>
      </c>
      <c r="M3195">
        <v>40.734219899999999</v>
      </c>
      <c r="N3195">
        <v>-73.990255399999995</v>
      </c>
      <c r="O3195" s="5">
        <v>41929.890858321756</v>
      </c>
      <c r="P3195" s="5">
        <v>41929.894176527778</v>
      </c>
      <c r="Q3195" s="5">
        <v>41929.908392754631</v>
      </c>
      <c r="R3195" s="5">
        <v>41929.915956111108</v>
      </c>
      <c r="S3195">
        <f t="shared" si="98"/>
        <v>42</v>
      </c>
      <c r="T3195">
        <f t="shared" si="99"/>
        <v>5</v>
      </c>
    </row>
    <row r="3196" spans="1:20" x14ac:dyDescent="0.25">
      <c r="A3196">
        <v>1384007</v>
      </c>
      <c r="B3196">
        <v>59673</v>
      </c>
      <c r="C3196">
        <v>30743</v>
      </c>
      <c r="D3196" t="s">
        <v>23</v>
      </c>
      <c r="E3196" t="s">
        <v>96</v>
      </c>
      <c r="F3196" t="s">
        <v>97</v>
      </c>
      <c r="K3196">
        <v>40.723954999999997</v>
      </c>
      <c r="L3196">
        <v>-73.991828999999996</v>
      </c>
      <c r="M3196">
        <v>40.727404999999997</v>
      </c>
      <c r="N3196">
        <v>-73.991802000000007</v>
      </c>
      <c r="O3196" s="5">
        <v>41929.890941608799</v>
      </c>
      <c r="P3196" s="5">
        <v>41929.889187291665</v>
      </c>
      <c r="Q3196" s="5">
        <v>41929.897400254631</v>
      </c>
      <c r="R3196" s="5">
        <v>41929.900713298608</v>
      </c>
      <c r="S3196">
        <f t="shared" si="98"/>
        <v>42</v>
      </c>
      <c r="T3196">
        <f t="shared" si="99"/>
        <v>5</v>
      </c>
    </row>
    <row r="3197" spans="1:20" x14ac:dyDescent="0.25">
      <c r="A3197">
        <v>1384033</v>
      </c>
      <c r="B3197">
        <v>250332</v>
      </c>
      <c r="C3197">
        <v>128139</v>
      </c>
      <c r="D3197" t="s">
        <v>53</v>
      </c>
      <c r="E3197" t="s">
        <v>96</v>
      </c>
      <c r="F3197" t="s">
        <v>97</v>
      </c>
      <c r="K3197">
        <v>40.675316600000002</v>
      </c>
      <c r="L3197">
        <v>-73.988532599999999</v>
      </c>
      <c r="M3197">
        <v>40.693502100000003</v>
      </c>
      <c r="N3197">
        <v>-73.982615600000003</v>
      </c>
      <c r="O3197" s="5">
        <v>41929.891595416666</v>
      </c>
      <c r="P3197" s="5">
        <v>41929.900976076387</v>
      </c>
      <c r="Q3197" s="5">
        <v>41929.923773078706</v>
      </c>
      <c r="R3197" s="5">
        <v>41929.93631020833</v>
      </c>
      <c r="S3197">
        <f t="shared" si="98"/>
        <v>42</v>
      </c>
      <c r="T3197">
        <f t="shared" si="99"/>
        <v>5</v>
      </c>
    </row>
    <row r="3198" spans="1:20" x14ac:dyDescent="0.25">
      <c r="A3198">
        <v>1384053</v>
      </c>
      <c r="B3198">
        <v>133790</v>
      </c>
      <c r="C3198">
        <v>138057</v>
      </c>
      <c r="D3198" t="s">
        <v>53</v>
      </c>
      <c r="E3198" t="s">
        <v>54</v>
      </c>
      <c r="F3198" t="s">
        <v>29</v>
      </c>
      <c r="G3198" t="s">
        <v>150</v>
      </c>
      <c r="H3198">
        <v>1</v>
      </c>
      <c r="I3198" t="s">
        <v>151</v>
      </c>
      <c r="K3198">
        <v>40.779126065705498</v>
      </c>
      <c r="L3198">
        <v>-73.954904894578206</v>
      </c>
      <c r="M3198">
        <v>40.766866299999997</v>
      </c>
      <c r="N3198">
        <v>-73.960955999999996</v>
      </c>
      <c r="O3198" s="5">
        <v>41929.892244120369</v>
      </c>
      <c r="P3198" s="5">
        <v>41929.893647488425</v>
      </c>
      <c r="Q3198" s="5">
        <v>41929.917140046295</v>
      </c>
      <c r="R3198" s="5">
        <v>41929.924340104168</v>
      </c>
      <c r="S3198">
        <f t="shared" si="98"/>
        <v>42</v>
      </c>
      <c r="T3198">
        <f t="shared" si="99"/>
        <v>5</v>
      </c>
    </row>
    <row r="3199" spans="1:20" x14ac:dyDescent="0.25">
      <c r="A3199">
        <v>1384084</v>
      </c>
      <c r="B3199">
        <v>59673</v>
      </c>
      <c r="C3199">
        <v>119255</v>
      </c>
      <c r="D3199" t="s">
        <v>85</v>
      </c>
      <c r="E3199" t="s">
        <v>1295</v>
      </c>
      <c r="K3199">
        <v>40.728279999999998</v>
      </c>
      <c r="L3199">
        <v>-73.995722000000001</v>
      </c>
      <c r="M3199">
        <v>40.727404999999997</v>
      </c>
      <c r="N3199">
        <v>-73.991802000000007</v>
      </c>
      <c r="O3199" s="5">
        <v>41929.894164282407</v>
      </c>
      <c r="P3199" s="5">
        <v>41929.89726646991</v>
      </c>
      <c r="Q3199" s="5">
        <v>41929.904148541667</v>
      </c>
      <c r="R3199" s="5">
        <v>41929.909909189817</v>
      </c>
      <c r="S3199">
        <f t="shared" si="98"/>
        <v>42</v>
      </c>
      <c r="T3199">
        <f t="shared" si="99"/>
        <v>5</v>
      </c>
    </row>
    <row r="3200" spans="1:20" x14ac:dyDescent="0.25">
      <c r="A3200">
        <v>1384130</v>
      </c>
      <c r="B3200">
        <v>89889</v>
      </c>
      <c r="C3200">
        <v>137652</v>
      </c>
      <c r="D3200" t="s">
        <v>23</v>
      </c>
      <c r="E3200" t="s">
        <v>464</v>
      </c>
      <c r="F3200" t="s">
        <v>465</v>
      </c>
      <c r="G3200" t="s">
        <v>466</v>
      </c>
      <c r="H3200">
        <v>1</v>
      </c>
      <c r="I3200" t="s">
        <v>467</v>
      </c>
      <c r="K3200">
        <v>40.735676762018002</v>
      </c>
      <c r="L3200">
        <v>-73.993829528068602</v>
      </c>
      <c r="M3200">
        <v>40.735546399999997</v>
      </c>
      <c r="N3200">
        <v>-73.979012800000007</v>
      </c>
      <c r="O3200" s="5">
        <v>41929.895805324071</v>
      </c>
      <c r="R3200" s="5">
        <v>41929.928843773145</v>
      </c>
      <c r="S3200">
        <f t="shared" si="98"/>
        <v>42</v>
      </c>
      <c r="T3200">
        <f t="shared" si="99"/>
        <v>5</v>
      </c>
    </row>
    <row r="3201" spans="1:20" x14ac:dyDescent="0.25">
      <c r="A3201">
        <v>1384131</v>
      </c>
      <c r="B3201">
        <v>78517</v>
      </c>
      <c r="C3201">
        <v>32812</v>
      </c>
      <c r="D3201" t="s">
        <v>53</v>
      </c>
      <c r="E3201" t="s">
        <v>500</v>
      </c>
      <c r="F3201" t="s">
        <v>501</v>
      </c>
      <c r="G3201" t="s">
        <v>2943</v>
      </c>
      <c r="H3201">
        <v>1</v>
      </c>
      <c r="I3201" t="s">
        <v>2723</v>
      </c>
      <c r="K3201">
        <v>40.779598</v>
      </c>
      <c r="L3201">
        <v>-73.947388000000004</v>
      </c>
      <c r="M3201">
        <v>40.724916203600102</v>
      </c>
      <c r="N3201">
        <v>-73.989090293820695</v>
      </c>
      <c r="O3201" s="5">
        <v>41929.895944999997</v>
      </c>
      <c r="P3201" s="5">
        <v>41929.905527858798</v>
      </c>
      <c r="Q3201" s="5">
        <v>41929.913045347224</v>
      </c>
      <c r="R3201" s="5">
        <v>41929.935167129632</v>
      </c>
      <c r="S3201">
        <f t="shared" si="98"/>
        <v>42</v>
      </c>
      <c r="T3201">
        <f t="shared" si="99"/>
        <v>5</v>
      </c>
    </row>
    <row r="3202" spans="1:20" x14ac:dyDescent="0.25">
      <c r="A3202">
        <v>1384127</v>
      </c>
      <c r="B3202">
        <v>272995</v>
      </c>
      <c r="C3202">
        <v>154377</v>
      </c>
      <c r="D3202" t="s">
        <v>53</v>
      </c>
      <c r="E3202" t="s">
        <v>624</v>
      </c>
      <c r="F3202" t="s">
        <v>480</v>
      </c>
      <c r="K3202">
        <v>40.788549168272702</v>
      </c>
      <c r="L3202">
        <v>-73.970533033065806</v>
      </c>
      <c r="M3202">
        <v>40.775695773810902</v>
      </c>
      <c r="N3202">
        <v>-73.968825386906005</v>
      </c>
      <c r="O3202" s="5">
        <v>41929.896705879626</v>
      </c>
      <c r="P3202" s="5">
        <v>41929.897980601854</v>
      </c>
      <c r="Q3202" s="5">
        <v>41929.906594155094</v>
      </c>
      <c r="R3202" s="5">
        <v>41929.921750821763</v>
      </c>
      <c r="S3202">
        <f t="shared" si="98"/>
        <v>42</v>
      </c>
      <c r="T3202">
        <f t="shared" si="99"/>
        <v>5</v>
      </c>
    </row>
    <row r="3203" spans="1:20" x14ac:dyDescent="0.25">
      <c r="A3203">
        <v>1384176</v>
      </c>
      <c r="B3203">
        <v>252300</v>
      </c>
      <c r="C3203">
        <v>163828</v>
      </c>
      <c r="D3203" t="s">
        <v>314</v>
      </c>
      <c r="E3203" t="s">
        <v>688</v>
      </c>
      <c r="G3203" t="s">
        <v>2253</v>
      </c>
      <c r="H3203">
        <v>1</v>
      </c>
      <c r="I3203" t="s">
        <v>690</v>
      </c>
      <c r="K3203">
        <v>40.728169657139198</v>
      </c>
      <c r="L3203">
        <v>-73.987912711093401</v>
      </c>
      <c r="M3203">
        <v>40.739676000000003</v>
      </c>
      <c r="N3203">
        <v>-73.981767000000005</v>
      </c>
      <c r="O3203" s="5">
        <v>41929.89913662037</v>
      </c>
      <c r="P3203" s="5">
        <v>41929.901931284723</v>
      </c>
      <c r="Q3203" s="5">
        <v>41929.927496249999</v>
      </c>
      <c r="R3203" s="5">
        <v>41929.93398105324</v>
      </c>
      <c r="S3203">
        <f t="shared" ref="S3203:S3266" si="100">WEEKNUM(O3203,21)</f>
        <v>42</v>
      </c>
      <c r="T3203">
        <f t="shared" ref="T3203:T3266" si="101">WEEKDAY(O3203,11)</f>
        <v>5</v>
      </c>
    </row>
    <row r="3204" spans="1:20" x14ac:dyDescent="0.25">
      <c r="A3204">
        <v>1384176</v>
      </c>
      <c r="B3204">
        <v>252300</v>
      </c>
      <c r="C3204">
        <v>163828</v>
      </c>
      <c r="D3204" t="s">
        <v>314</v>
      </c>
      <c r="E3204" t="s">
        <v>688</v>
      </c>
      <c r="G3204" t="s">
        <v>3828</v>
      </c>
      <c r="H3204">
        <v>1</v>
      </c>
      <c r="I3204" t="s">
        <v>690</v>
      </c>
      <c r="K3204">
        <v>40.728169657139198</v>
      </c>
      <c r="L3204">
        <v>-73.987912711093401</v>
      </c>
      <c r="M3204">
        <v>40.739676000000003</v>
      </c>
      <c r="N3204">
        <v>-73.981767000000005</v>
      </c>
      <c r="O3204" s="5">
        <v>41929.89913662037</v>
      </c>
      <c r="P3204" s="5">
        <v>41929.901931284723</v>
      </c>
      <c r="Q3204" s="5">
        <v>41929.927496249999</v>
      </c>
      <c r="R3204" s="5">
        <v>41929.93398105324</v>
      </c>
      <c r="S3204">
        <f t="shared" si="100"/>
        <v>42</v>
      </c>
      <c r="T3204">
        <f t="shared" si="101"/>
        <v>5</v>
      </c>
    </row>
    <row r="3205" spans="1:20" x14ac:dyDescent="0.25">
      <c r="A3205">
        <v>1384347</v>
      </c>
      <c r="B3205">
        <v>177778</v>
      </c>
      <c r="C3205">
        <v>156557</v>
      </c>
      <c r="D3205" t="s">
        <v>53</v>
      </c>
      <c r="E3205" t="s">
        <v>243</v>
      </c>
      <c r="F3205" t="s">
        <v>70</v>
      </c>
      <c r="G3205" t="s">
        <v>663</v>
      </c>
      <c r="H3205">
        <v>1</v>
      </c>
      <c r="I3205" t="s">
        <v>664</v>
      </c>
      <c r="K3205">
        <v>40.787149600866101</v>
      </c>
      <c r="L3205">
        <v>-73.971722312198096</v>
      </c>
      <c r="M3205">
        <v>40.779488999999998</v>
      </c>
      <c r="N3205">
        <v>-73.9538479</v>
      </c>
      <c r="O3205" s="5">
        <v>41929.907729467595</v>
      </c>
      <c r="P3205" s="5">
        <v>41929.911347835645</v>
      </c>
      <c r="Q3205" s="5">
        <v>41929.915761666663</v>
      </c>
      <c r="R3205" s="5">
        <v>41929.923268344908</v>
      </c>
      <c r="S3205">
        <f t="shared" si="100"/>
        <v>42</v>
      </c>
      <c r="T3205">
        <f t="shared" si="101"/>
        <v>5</v>
      </c>
    </row>
    <row r="3206" spans="1:20" x14ac:dyDescent="0.25">
      <c r="A3206">
        <v>1384366</v>
      </c>
      <c r="B3206">
        <v>201438</v>
      </c>
      <c r="C3206">
        <v>104533</v>
      </c>
      <c r="D3206" t="s">
        <v>23</v>
      </c>
      <c r="E3206" t="s">
        <v>194</v>
      </c>
      <c r="F3206" t="s">
        <v>20</v>
      </c>
      <c r="G3206" t="s">
        <v>3422</v>
      </c>
      <c r="H3206">
        <v>1</v>
      </c>
      <c r="I3206" t="s">
        <v>196</v>
      </c>
      <c r="J3206" s="1">
        <v>3.0909259259259258E-3</v>
      </c>
      <c r="K3206">
        <v>40.730340181965403</v>
      </c>
      <c r="L3206">
        <v>-73.983993530273395</v>
      </c>
      <c r="M3206">
        <v>40.771732</v>
      </c>
      <c r="N3206">
        <v>-73.959874999999997</v>
      </c>
      <c r="O3206" s="5">
        <v>41929.908669340279</v>
      </c>
      <c r="P3206" s="5">
        <v>41929.925523287035</v>
      </c>
      <c r="Q3206" s="5">
        <v>41929.932710787034</v>
      </c>
      <c r="R3206" s="5">
        <v>41929.94485172454</v>
      </c>
      <c r="S3206">
        <f t="shared" si="100"/>
        <v>42</v>
      </c>
      <c r="T3206">
        <f t="shared" si="101"/>
        <v>5</v>
      </c>
    </row>
    <row r="3207" spans="1:20" x14ac:dyDescent="0.25">
      <c r="A3207">
        <v>1384371</v>
      </c>
      <c r="B3207">
        <v>119793</v>
      </c>
      <c r="C3207">
        <v>93783</v>
      </c>
      <c r="D3207" t="s">
        <v>23</v>
      </c>
      <c r="E3207" t="s">
        <v>1106</v>
      </c>
      <c r="F3207" t="s">
        <v>49</v>
      </c>
      <c r="G3207" t="s">
        <v>2440</v>
      </c>
      <c r="H3207">
        <v>1</v>
      </c>
      <c r="I3207" t="s">
        <v>359</v>
      </c>
      <c r="K3207">
        <v>40.7400387954075</v>
      </c>
      <c r="L3207">
        <v>-73.985989093780503</v>
      </c>
      <c r="M3207">
        <v>40.772598000000002</v>
      </c>
      <c r="N3207">
        <v>-73.950582999999995</v>
      </c>
      <c r="O3207" s="5">
        <v>41929.908935601852</v>
      </c>
      <c r="P3207" s="5">
        <v>41929.908733854165</v>
      </c>
      <c r="Q3207" s="5">
        <v>41929.919036354164</v>
      </c>
      <c r="R3207" s="5">
        <v>41929.932789826387</v>
      </c>
      <c r="S3207">
        <f t="shared" si="100"/>
        <v>42</v>
      </c>
      <c r="T3207">
        <f t="shared" si="101"/>
        <v>5</v>
      </c>
    </row>
    <row r="3208" spans="1:20" x14ac:dyDescent="0.25">
      <c r="A3208">
        <v>1384363</v>
      </c>
      <c r="B3208">
        <v>95010</v>
      </c>
      <c r="C3208">
        <v>116881</v>
      </c>
      <c r="D3208" t="s">
        <v>23</v>
      </c>
      <c r="E3208" t="s">
        <v>88</v>
      </c>
      <c r="F3208" t="s">
        <v>89</v>
      </c>
      <c r="K3208">
        <v>40.762511704840399</v>
      </c>
      <c r="L3208">
        <v>-73.970893621444702</v>
      </c>
      <c r="M3208">
        <v>40.761491999999997</v>
      </c>
      <c r="N3208">
        <v>-73.969914000000003</v>
      </c>
      <c r="O3208" s="5">
        <v>41929.909011006945</v>
      </c>
      <c r="R3208" s="5">
        <v>41929.92805707176</v>
      </c>
      <c r="S3208">
        <f t="shared" si="100"/>
        <v>42</v>
      </c>
      <c r="T3208">
        <f t="shared" si="101"/>
        <v>5</v>
      </c>
    </row>
    <row r="3209" spans="1:20" x14ac:dyDescent="0.25">
      <c r="A3209">
        <v>1384389</v>
      </c>
      <c r="B3209">
        <v>105385</v>
      </c>
      <c r="C3209">
        <v>160433</v>
      </c>
      <c r="D3209" t="s">
        <v>85</v>
      </c>
      <c r="E3209" t="s">
        <v>247</v>
      </c>
      <c r="G3209" t="s">
        <v>3046</v>
      </c>
      <c r="H3209">
        <v>3</v>
      </c>
      <c r="I3209" t="s">
        <v>613</v>
      </c>
      <c r="K3209">
        <v>40.721353749744097</v>
      </c>
      <c r="L3209">
        <v>-73.997525293959001</v>
      </c>
      <c r="M3209">
        <v>40.711816399999996</v>
      </c>
      <c r="N3209">
        <v>-73.992565099999993</v>
      </c>
      <c r="O3209" s="5">
        <v>41929.909651041664</v>
      </c>
      <c r="P3209" s="5">
        <v>41929.908002847224</v>
      </c>
      <c r="Q3209" s="5">
        <v>41929.922845613422</v>
      </c>
      <c r="R3209" s="5">
        <v>41929.931747662034</v>
      </c>
      <c r="S3209">
        <f t="shared" si="100"/>
        <v>42</v>
      </c>
      <c r="T3209">
        <f t="shared" si="101"/>
        <v>5</v>
      </c>
    </row>
    <row r="3210" spans="1:20" x14ac:dyDescent="0.25">
      <c r="A3210">
        <v>1384493</v>
      </c>
      <c r="B3210">
        <v>131093</v>
      </c>
      <c r="C3210">
        <v>91021</v>
      </c>
      <c r="D3210" t="s">
        <v>23</v>
      </c>
      <c r="E3210" t="s">
        <v>2838</v>
      </c>
      <c r="J3210" s="1">
        <v>1.1397627314814815E-2</v>
      </c>
      <c r="K3210">
        <v>40.764161315352602</v>
      </c>
      <c r="L3210">
        <v>-73.983306884765597</v>
      </c>
      <c r="M3210">
        <v>40.744917999999998</v>
      </c>
      <c r="N3210">
        <v>-73.977682999999999</v>
      </c>
      <c r="O3210" s="5">
        <v>41929.915069918985</v>
      </c>
      <c r="P3210" s="5">
        <v>41929.916218425926</v>
      </c>
      <c r="Q3210" s="5">
        <v>41929.939702361109</v>
      </c>
      <c r="R3210" s="5">
        <v>41929.952329363427</v>
      </c>
      <c r="S3210">
        <f t="shared" si="100"/>
        <v>42</v>
      </c>
      <c r="T3210">
        <f t="shared" si="101"/>
        <v>5</v>
      </c>
    </row>
    <row r="3211" spans="1:20" x14ac:dyDescent="0.25">
      <c r="A3211">
        <v>1384500</v>
      </c>
      <c r="B3211">
        <v>62161</v>
      </c>
      <c r="C3211">
        <v>44356</v>
      </c>
      <c r="D3211" t="s">
        <v>23</v>
      </c>
      <c r="E3211" t="s">
        <v>40</v>
      </c>
      <c r="F3211" t="s">
        <v>41</v>
      </c>
      <c r="G3211" t="s">
        <v>809</v>
      </c>
      <c r="H3211">
        <v>1</v>
      </c>
      <c r="I3211" t="s">
        <v>810</v>
      </c>
      <c r="J3211" s="1">
        <v>4.5314120370370369E-3</v>
      </c>
      <c r="K3211">
        <v>40.719268925450301</v>
      </c>
      <c r="L3211">
        <v>-74.008749884804104</v>
      </c>
      <c r="M3211">
        <v>40.769557330127299</v>
      </c>
      <c r="N3211">
        <v>-73.980836012306298</v>
      </c>
      <c r="O3211" s="5">
        <v>41929.915276458334</v>
      </c>
      <c r="P3211" s="5">
        <v>41929.9212596875</v>
      </c>
      <c r="Q3211" s="5">
        <v>41929.933599398151</v>
      </c>
      <c r="R3211" s="5">
        <v>41929.952270312497</v>
      </c>
      <c r="S3211">
        <f t="shared" si="100"/>
        <v>42</v>
      </c>
      <c r="T3211">
        <f t="shared" si="101"/>
        <v>5</v>
      </c>
    </row>
    <row r="3212" spans="1:20" x14ac:dyDescent="0.25">
      <c r="A3212">
        <v>1384500</v>
      </c>
      <c r="B3212">
        <v>62161</v>
      </c>
      <c r="C3212">
        <v>44356</v>
      </c>
      <c r="D3212" t="s">
        <v>23</v>
      </c>
      <c r="E3212" t="s">
        <v>40</v>
      </c>
      <c r="F3212" t="s">
        <v>41</v>
      </c>
      <c r="G3212" t="s">
        <v>157</v>
      </c>
      <c r="H3212">
        <v>1</v>
      </c>
      <c r="I3212" t="s">
        <v>158</v>
      </c>
      <c r="J3212" s="1">
        <v>4.5314120370370369E-3</v>
      </c>
      <c r="K3212">
        <v>40.719268925450301</v>
      </c>
      <c r="L3212">
        <v>-74.008749884804104</v>
      </c>
      <c r="M3212">
        <v>40.769557330127299</v>
      </c>
      <c r="N3212">
        <v>-73.980836012306298</v>
      </c>
      <c r="O3212" s="5">
        <v>41929.915276458334</v>
      </c>
      <c r="P3212" s="5">
        <v>41929.9212596875</v>
      </c>
      <c r="Q3212" s="5">
        <v>41929.933599398151</v>
      </c>
      <c r="R3212" s="5">
        <v>41929.952270312497</v>
      </c>
      <c r="S3212">
        <f t="shared" si="100"/>
        <v>42</v>
      </c>
      <c r="T3212">
        <f t="shared" si="101"/>
        <v>5</v>
      </c>
    </row>
    <row r="3213" spans="1:20" x14ac:dyDescent="0.25">
      <c r="A3213">
        <v>1384624</v>
      </c>
      <c r="B3213">
        <v>67848</v>
      </c>
      <c r="C3213">
        <v>48430</v>
      </c>
      <c r="D3213" t="s">
        <v>23</v>
      </c>
      <c r="E3213" t="s">
        <v>1248</v>
      </c>
      <c r="F3213" t="s">
        <v>251</v>
      </c>
      <c r="G3213" t="s">
        <v>1569</v>
      </c>
      <c r="H3213">
        <v>1</v>
      </c>
      <c r="I3213" t="s">
        <v>136</v>
      </c>
      <c r="J3213" s="1">
        <v>4.2524768518518519E-3</v>
      </c>
      <c r="K3213">
        <v>40.731383000000001</v>
      </c>
      <c r="L3213">
        <v>-74.000286000000003</v>
      </c>
      <c r="M3213">
        <v>40.729903999999998</v>
      </c>
      <c r="N3213">
        <v>-74.0071552</v>
      </c>
      <c r="O3213" s="5">
        <v>41929.921969120369</v>
      </c>
      <c r="P3213" s="5">
        <v>41929.929518923615</v>
      </c>
      <c r="Q3213" s="5">
        <v>41929.937040474535</v>
      </c>
      <c r="R3213" s="5">
        <v>41929.942809328706</v>
      </c>
      <c r="S3213">
        <f t="shared" si="100"/>
        <v>42</v>
      </c>
      <c r="T3213">
        <f t="shared" si="101"/>
        <v>5</v>
      </c>
    </row>
    <row r="3214" spans="1:20" x14ac:dyDescent="0.25">
      <c r="A3214">
        <v>1384662</v>
      </c>
      <c r="B3214">
        <v>54630</v>
      </c>
      <c r="C3214">
        <v>122096</v>
      </c>
      <c r="D3214" t="s">
        <v>53</v>
      </c>
      <c r="E3214" t="s">
        <v>624</v>
      </c>
      <c r="F3214" t="s">
        <v>480</v>
      </c>
      <c r="K3214">
        <v>40.726546074144302</v>
      </c>
      <c r="L3214">
        <v>-73.9915846564421</v>
      </c>
      <c r="M3214">
        <v>40.727322999999998</v>
      </c>
      <c r="N3214">
        <v>-73.991729000000007</v>
      </c>
      <c r="O3214" s="5">
        <v>41929.923573622684</v>
      </c>
      <c r="R3214" s="5">
        <v>41929.947233125</v>
      </c>
      <c r="S3214">
        <f t="shared" si="100"/>
        <v>42</v>
      </c>
      <c r="T3214">
        <f t="shared" si="101"/>
        <v>5</v>
      </c>
    </row>
    <row r="3215" spans="1:20" x14ac:dyDescent="0.25">
      <c r="A3215">
        <v>1384961</v>
      </c>
      <c r="B3215">
        <v>316641</v>
      </c>
      <c r="C3215">
        <v>138057</v>
      </c>
      <c r="D3215" t="s">
        <v>53</v>
      </c>
      <c r="E3215" t="s">
        <v>500</v>
      </c>
      <c r="F3215" t="s">
        <v>501</v>
      </c>
      <c r="G3215" t="s">
        <v>2884</v>
      </c>
      <c r="H3215">
        <v>1</v>
      </c>
      <c r="I3215" t="s">
        <v>503</v>
      </c>
      <c r="K3215">
        <v>40.779598</v>
      </c>
      <c r="L3215">
        <v>-73.947388000000004</v>
      </c>
      <c r="M3215">
        <v>40.776648000000002</v>
      </c>
      <c r="N3215">
        <v>-73.978509000000003</v>
      </c>
      <c r="O3215" s="5">
        <v>41929.936050787037</v>
      </c>
      <c r="P3215" s="5">
        <v>41929.938034386571</v>
      </c>
      <c r="Q3215" s="5">
        <v>41929.941735173612</v>
      </c>
      <c r="R3215" s="5">
        <v>41929.951850219906</v>
      </c>
      <c r="S3215">
        <f t="shared" si="100"/>
        <v>42</v>
      </c>
      <c r="T3215">
        <f t="shared" si="101"/>
        <v>5</v>
      </c>
    </row>
    <row r="3216" spans="1:20" x14ac:dyDescent="0.25">
      <c r="A3216">
        <v>1385083</v>
      </c>
      <c r="B3216">
        <v>125123</v>
      </c>
      <c r="C3216">
        <v>122096</v>
      </c>
      <c r="D3216" t="s">
        <v>53</v>
      </c>
      <c r="E3216" t="s">
        <v>1765</v>
      </c>
      <c r="F3216" t="s">
        <v>817</v>
      </c>
      <c r="G3216" t="s">
        <v>911</v>
      </c>
      <c r="H3216">
        <v>1</v>
      </c>
      <c r="I3216" t="s">
        <v>912</v>
      </c>
      <c r="K3216">
        <v>40.729579746864701</v>
      </c>
      <c r="L3216">
        <v>-73.986914122631205</v>
      </c>
      <c r="M3216">
        <v>40.746764400000004</v>
      </c>
      <c r="N3216">
        <v>-73.990301400000007</v>
      </c>
      <c r="O3216" s="5">
        <v>41929.940652893521</v>
      </c>
      <c r="P3216" s="5">
        <v>41929.95563611111</v>
      </c>
      <c r="Q3216" s="5">
        <v>41929.966975370371</v>
      </c>
      <c r="R3216" s="5">
        <v>41929.976307372686</v>
      </c>
      <c r="S3216">
        <f t="shared" si="100"/>
        <v>42</v>
      </c>
      <c r="T3216">
        <f t="shared" si="101"/>
        <v>5</v>
      </c>
    </row>
    <row r="3217" spans="1:20" x14ac:dyDescent="0.25">
      <c r="A3217">
        <v>1385169</v>
      </c>
      <c r="B3217">
        <v>369452</v>
      </c>
      <c r="C3217">
        <v>93783</v>
      </c>
      <c r="D3217" t="s">
        <v>23</v>
      </c>
      <c r="E3217" t="s">
        <v>2177</v>
      </c>
      <c r="F3217" t="s">
        <v>91</v>
      </c>
      <c r="G3217" t="s">
        <v>2433</v>
      </c>
      <c r="H3217">
        <v>1</v>
      </c>
      <c r="I3217" t="s">
        <v>732</v>
      </c>
      <c r="J3217" s="1">
        <v>3.5551041666666665E-3</v>
      </c>
      <c r="K3217">
        <v>40.772256716391396</v>
      </c>
      <c r="L3217">
        <v>-73.9557027505858</v>
      </c>
      <c r="M3217">
        <v>40.770952100000002</v>
      </c>
      <c r="N3217">
        <v>-73.950548400000002</v>
      </c>
      <c r="O3217" s="5">
        <v>41929.943982372686</v>
      </c>
      <c r="P3217" s="5">
        <v>41929.943802256945</v>
      </c>
      <c r="Q3217" s="5">
        <v>41929.962088518521</v>
      </c>
      <c r="R3217" s="5">
        <v>41929.966961979168</v>
      </c>
      <c r="S3217">
        <f t="shared" si="100"/>
        <v>42</v>
      </c>
      <c r="T3217">
        <f t="shared" si="101"/>
        <v>5</v>
      </c>
    </row>
    <row r="3218" spans="1:20" x14ac:dyDescent="0.25">
      <c r="A3218">
        <v>1385244</v>
      </c>
      <c r="B3218">
        <v>87605</v>
      </c>
      <c r="C3218">
        <v>138057</v>
      </c>
      <c r="D3218" t="s">
        <v>53</v>
      </c>
      <c r="E3218" t="s">
        <v>443</v>
      </c>
      <c r="F3218" t="s">
        <v>342</v>
      </c>
      <c r="G3218" t="s">
        <v>1173</v>
      </c>
      <c r="H3218">
        <v>1</v>
      </c>
      <c r="I3218" t="s">
        <v>413</v>
      </c>
      <c r="J3218" s="1">
        <v>5.6235300925925923E-3</v>
      </c>
      <c r="K3218">
        <v>40.782116700000003</v>
      </c>
      <c r="L3218">
        <v>-73.980739099999994</v>
      </c>
      <c r="M3218">
        <v>40.722410099999998</v>
      </c>
      <c r="N3218">
        <v>-73.994121000000007</v>
      </c>
      <c r="O3218" s="5">
        <v>41929.94662127315</v>
      </c>
      <c r="P3218" s="5">
        <v>41929.954697731482</v>
      </c>
      <c r="Q3218" s="5">
        <v>41929.967430775461</v>
      </c>
      <c r="R3218" s="5">
        <v>41929.988468194446</v>
      </c>
      <c r="S3218">
        <f t="shared" si="100"/>
        <v>42</v>
      </c>
      <c r="T3218">
        <f t="shared" si="101"/>
        <v>5</v>
      </c>
    </row>
    <row r="3219" spans="1:20" x14ac:dyDescent="0.25">
      <c r="A3219">
        <v>1385537</v>
      </c>
      <c r="B3219">
        <v>147468</v>
      </c>
      <c r="C3219">
        <v>118095</v>
      </c>
      <c r="D3219" t="s">
        <v>23</v>
      </c>
      <c r="E3219" t="s">
        <v>40</v>
      </c>
      <c r="F3219" t="s">
        <v>41</v>
      </c>
      <c r="G3219" t="s">
        <v>2172</v>
      </c>
      <c r="H3219">
        <v>1</v>
      </c>
      <c r="I3219" t="s">
        <v>2173</v>
      </c>
      <c r="J3219" s="1">
        <v>5.318854166666667E-3</v>
      </c>
      <c r="K3219">
        <v>40.719268925450301</v>
      </c>
      <c r="L3219">
        <v>-74.008749884804104</v>
      </c>
      <c r="M3219">
        <v>40.708030000000001</v>
      </c>
      <c r="N3219">
        <v>-74.014869000000004</v>
      </c>
      <c r="O3219" s="5">
        <v>41929.961973784724</v>
      </c>
      <c r="P3219" s="5">
        <v>41929.99054741898</v>
      </c>
      <c r="Q3219" s="5">
        <v>41929.998679618053</v>
      </c>
      <c r="R3219" s="5">
        <v>41930.008415775461</v>
      </c>
      <c r="S3219">
        <f t="shared" si="100"/>
        <v>42</v>
      </c>
      <c r="T3219">
        <f t="shared" si="101"/>
        <v>5</v>
      </c>
    </row>
    <row r="3220" spans="1:20" x14ac:dyDescent="0.25">
      <c r="A3220">
        <v>1385537</v>
      </c>
      <c r="B3220">
        <v>147468</v>
      </c>
      <c r="C3220">
        <v>118095</v>
      </c>
      <c r="D3220" t="s">
        <v>23</v>
      </c>
      <c r="E3220" t="s">
        <v>40</v>
      </c>
      <c r="F3220" t="s">
        <v>41</v>
      </c>
      <c r="G3220" t="s">
        <v>3760</v>
      </c>
      <c r="H3220">
        <v>1</v>
      </c>
      <c r="I3220" t="s">
        <v>3761</v>
      </c>
      <c r="J3220" s="1">
        <v>5.318854166666667E-3</v>
      </c>
      <c r="K3220">
        <v>40.719268925450301</v>
      </c>
      <c r="L3220">
        <v>-74.008749884804104</v>
      </c>
      <c r="M3220">
        <v>40.708030000000001</v>
      </c>
      <c r="N3220">
        <v>-74.014869000000004</v>
      </c>
      <c r="O3220" s="5">
        <v>41929.961973784724</v>
      </c>
      <c r="P3220" s="5">
        <v>41929.99054741898</v>
      </c>
      <c r="Q3220" s="5">
        <v>41929.998679618053</v>
      </c>
      <c r="R3220" s="5">
        <v>41930.008415775461</v>
      </c>
      <c r="S3220">
        <f t="shared" si="100"/>
        <v>42</v>
      </c>
      <c r="T3220">
        <f t="shared" si="101"/>
        <v>5</v>
      </c>
    </row>
    <row r="3221" spans="1:20" x14ac:dyDescent="0.25">
      <c r="A3221">
        <v>1385849</v>
      </c>
      <c r="B3221">
        <v>54809</v>
      </c>
      <c r="C3221">
        <v>161295</v>
      </c>
      <c r="D3221" t="s">
        <v>53</v>
      </c>
      <c r="E3221" t="s">
        <v>631</v>
      </c>
      <c r="F3221" t="s">
        <v>29</v>
      </c>
      <c r="G3221" t="s">
        <v>179</v>
      </c>
      <c r="H3221">
        <v>2</v>
      </c>
      <c r="I3221" t="s">
        <v>633</v>
      </c>
      <c r="J3221" s="1">
        <v>3.1121412037037038E-3</v>
      </c>
      <c r="K3221">
        <v>40.7711352092903</v>
      </c>
      <c r="L3221">
        <v>-73.959623103066605</v>
      </c>
      <c r="M3221">
        <v>40.773515000000003</v>
      </c>
      <c r="N3221">
        <v>-73.978841000000003</v>
      </c>
      <c r="O3221" s="5">
        <v>41929.980877037036</v>
      </c>
      <c r="P3221" s="5">
        <v>41929.992566122688</v>
      </c>
      <c r="Q3221" s="5">
        <v>41930.001825648149</v>
      </c>
      <c r="R3221" s="5">
        <v>41930.012833032408</v>
      </c>
      <c r="S3221">
        <f t="shared" si="100"/>
        <v>42</v>
      </c>
      <c r="T3221">
        <f t="shared" si="101"/>
        <v>5</v>
      </c>
    </row>
    <row r="3222" spans="1:20" x14ac:dyDescent="0.25">
      <c r="A3222">
        <v>1385892</v>
      </c>
      <c r="B3222">
        <v>104336</v>
      </c>
      <c r="C3222">
        <v>152741</v>
      </c>
      <c r="D3222" t="s">
        <v>53</v>
      </c>
      <c r="E3222" t="s">
        <v>88</v>
      </c>
      <c r="F3222" t="s">
        <v>89</v>
      </c>
      <c r="K3222">
        <v>40.739669913434199</v>
      </c>
      <c r="L3222">
        <v>-73.995310138486801</v>
      </c>
      <c r="M3222">
        <v>40.727404999999997</v>
      </c>
      <c r="N3222">
        <v>-73.991802000000007</v>
      </c>
      <c r="O3222" s="5">
        <v>41929.982739293984</v>
      </c>
      <c r="P3222" s="5">
        <v>41929.990051759261</v>
      </c>
      <c r="Q3222" s="5">
        <v>41929.994043287035</v>
      </c>
      <c r="R3222" s="5">
        <v>41930.007345208331</v>
      </c>
      <c r="S3222">
        <f t="shared" si="100"/>
        <v>42</v>
      </c>
      <c r="T3222">
        <f t="shared" si="101"/>
        <v>5</v>
      </c>
    </row>
    <row r="3223" spans="1:20" x14ac:dyDescent="0.25">
      <c r="A3223">
        <v>1386050</v>
      </c>
      <c r="B3223">
        <v>373216</v>
      </c>
      <c r="C3223">
        <v>157471</v>
      </c>
      <c r="D3223" t="s">
        <v>53</v>
      </c>
      <c r="E3223" t="s">
        <v>1779</v>
      </c>
      <c r="F3223" t="s">
        <v>80</v>
      </c>
      <c r="J3223" s="1">
        <v>3.5572453703703703E-3</v>
      </c>
      <c r="K3223">
        <v>40.747189905732498</v>
      </c>
      <c r="L3223">
        <v>-73.985221982002301</v>
      </c>
      <c r="M3223">
        <v>40.752106699999999</v>
      </c>
      <c r="N3223">
        <v>-73.974246300000004</v>
      </c>
      <c r="O3223" s="5">
        <v>41929.996466469907</v>
      </c>
      <c r="R3223" s="5">
        <v>41930.042007743054</v>
      </c>
      <c r="S3223">
        <f t="shared" si="100"/>
        <v>42</v>
      </c>
      <c r="T3223">
        <f t="shared" si="101"/>
        <v>5</v>
      </c>
    </row>
    <row r="3224" spans="1:20" x14ac:dyDescent="0.25">
      <c r="A3224">
        <v>1386077</v>
      </c>
      <c r="B3224">
        <v>54630</v>
      </c>
      <c r="C3224">
        <v>98751</v>
      </c>
      <c r="D3224" t="s">
        <v>23</v>
      </c>
      <c r="E3224" t="s">
        <v>1795</v>
      </c>
      <c r="F3224" t="s">
        <v>58</v>
      </c>
      <c r="G3224" t="s">
        <v>1796</v>
      </c>
      <c r="H3224">
        <v>1</v>
      </c>
      <c r="I3224" t="s">
        <v>1797</v>
      </c>
      <c r="K3224">
        <v>40.7338442029235</v>
      </c>
      <c r="L3224">
        <v>-73.993091583251996</v>
      </c>
      <c r="M3224">
        <v>40.727322999999998</v>
      </c>
      <c r="N3224">
        <v>-73.991729000000007</v>
      </c>
      <c r="O3224" s="5">
        <v>41929.998373263887</v>
      </c>
      <c r="P3224" s="5">
        <v>41930.009979548609</v>
      </c>
      <c r="Q3224" s="5">
        <v>41930.03140039352</v>
      </c>
      <c r="R3224" s="5">
        <v>41930.037098078705</v>
      </c>
      <c r="S3224">
        <f t="shared" si="100"/>
        <v>42</v>
      </c>
      <c r="T3224">
        <f t="shared" si="101"/>
        <v>5</v>
      </c>
    </row>
    <row r="3225" spans="1:20" x14ac:dyDescent="0.25">
      <c r="A3225">
        <v>1386217</v>
      </c>
      <c r="B3225">
        <v>70368</v>
      </c>
      <c r="C3225">
        <v>138061</v>
      </c>
      <c r="D3225" t="s">
        <v>53</v>
      </c>
      <c r="E3225" t="s">
        <v>293</v>
      </c>
      <c r="F3225" t="s">
        <v>37</v>
      </c>
      <c r="J3225" s="1">
        <v>1.8155208333333333E-3</v>
      </c>
      <c r="K3225">
        <v>40.761836680634801</v>
      </c>
      <c r="L3225">
        <v>-73.960403720115593</v>
      </c>
      <c r="M3225">
        <v>40.7666878</v>
      </c>
      <c r="N3225">
        <v>-73.968694299999996</v>
      </c>
      <c r="O3225" s="5">
        <v>41930.012684710651</v>
      </c>
      <c r="P3225" s="5">
        <v>41930.034767337966</v>
      </c>
      <c r="Q3225" s="5">
        <v>41930.042647048613</v>
      </c>
      <c r="R3225" s="5">
        <v>41930.045884039355</v>
      </c>
      <c r="S3225">
        <f t="shared" si="100"/>
        <v>42</v>
      </c>
      <c r="T3225">
        <f t="shared" si="101"/>
        <v>6</v>
      </c>
    </row>
    <row r="3226" spans="1:20" x14ac:dyDescent="0.25">
      <c r="A3226">
        <v>1386294</v>
      </c>
      <c r="B3226">
        <v>358141</v>
      </c>
      <c r="C3226">
        <v>53095</v>
      </c>
      <c r="D3226" t="s">
        <v>23</v>
      </c>
      <c r="E3226" t="s">
        <v>171</v>
      </c>
      <c r="F3226" t="s">
        <v>37</v>
      </c>
      <c r="G3226" t="s">
        <v>2944</v>
      </c>
      <c r="H3226">
        <v>1</v>
      </c>
      <c r="I3226" t="s">
        <v>971</v>
      </c>
      <c r="J3226" s="1">
        <v>1.7500694444444447E-3</v>
      </c>
      <c r="K3226">
        <v>40.721979579708403</v>
      </c>
      <c r="L3226">
        <v>-73.988148214155601</v>
      </c>
      <c r="M3226">
        <v>40.729466100000003</v>
      </c>
      <c r="N3226">
        <v>-73.978780099999994</v>
      </c>
      <c r="O3226" s="5">
        <v>41930.023694074072</v>
      </c>
      <c r="P3226" s="5">
        <v>41930.032715046298</v>
      </c>
      <c r="Q3226" s="5">
        <v>41930.038849826386</v>
      </c>
      <c r="R3226" s="5">
        <v>41930.044410208335</v>
      </c>
      <c r="S3226">
        <f t="shared" si="100"/>
        <v>42</v>
      </c>
      <c r="T3226">
        <f t="shared" si="101"/>
        <v>6</v>
      </c>
    </row>
    <row r="3227" spans="1:20" x14ac:dyDescent="0.25">
      <c r="A3227">
        <v>1386428</v>
      </c>
      <c r="B3227">
        <v>47440</v>
      </c>
      <c r="C3227">
        <v>53095</v>
      </c>
      <c r="D3227" t="s">
        <v>23</v>
      </c>
      <c r="E3227" t="s">
        <v>258</v>
      </c>
      <c r="F3227" t="s">
        <v>20</v>
      </c>
      <c r="G3227" t="s">
        <v>785</v>
      </c>
      <c r="H3227">
        <v>3</v>
      </c>
      <c r="I3227" t="s">
        <v>522</v>
      </c>
      <c r="K3227">
        <v>40.724339999999998</v>
      </c>
      <c r="L3227">
        <v>-73.990960000000001</v>
      </c>
      <c r="M3227">
        <v>40.715170399999998</v>
      </c>
      <c r="N3227">
        <v>-74.011600900000005</v>
      </c>
      <c r="O3227" s="5">
        <v>41930.045973101849</v>
      </c>
      <c r="P3227" s="5">
        <v>41930.051463136573</v>
      </c>
      <c r="Q3227" s="5">
        <v>41930.057598657404</v>
      </c>
      <c r="R3227" s="5">
        <v>41930.069826863422</v>
      </c>
      <c r="S3227">
        <f t="shared" si="100"/>
        <v>42</v>
      </c>
      <c r="T3227">
        <f t="shared" si="101"/>
        <v>6</v>
      </c>
    </row>
    <row r="3228" spans="1:20" x14ac:dyDescent="0.25">
      <c r="A3228">
        <v>1386459</v>
      </c>
      <c r="B3228">
        <v>331143</v>
      </c>
      <c r="C3228">
        <v>104533</v>
      </c>
      <c r="D3228" t="s">
        <v>23</v>
      </c>
      <c r="E3228" t="s">
        <v>305</v>
      </c>
      <c r="F3228" t="s">
        <v>20</v>
      </c>
      <c r="G3228" t="s">
        <v>306</v>
      </c>
      <c r="H3228">
        <v>2</v>
      </c>
      <c r="I3228" t="s">
        <v>307</v>
      </c>
      <c r="J3228" s="1">
        <v>4.6082060185185184E-3</v>
      </c>
      <c r="K3228">
        <v>40.733012217980502</v>
      </c>
      <c r="L3228">
        <v>-74.000056049049903</v>
      </c>
      <c r="M3228">
        <v>40.732486000000002</v>
      </c>
      <c r="N3228">
        <v>-73.996584999999996</v>
      </c>
      <c r="O3228" s="5">
        <v>41930.051733657405</v>
      </c>
      <c r="P3228" s="5">
        <v>41930.06681802083</v>
      </c>
      <c r="Q3228" s="5">
        <v>41930.077867511573</v>
      </c>
      <c r="R3228" s="5">
        <v>41930.080362384258</v>
      </c>
      <c r="S3228">
        <f t="shared" si="100"/>
        <v>42</v>
      </c>
      <c r="T3228">
        <f t="shared" si="101"/>
        <v>6</v>
      </c>
    </row>
    <row r="3229" spans="1:20" x14ac:dyDescent="0.25">
      <c r="A3229">
        <v>1386459</v>
      </c>
      <c r="B3229">
        <v>331143</v>
      </c>
      <c r="C3229">
        <v>104533</v>
      </c>
      <c r="D3229" t="s">
        <v>23</v>
      </c>
      <c r="E3229" t="s">
        <v>305</v>
      </c>
      <c r="F3229" t="s">
        <v>20</v>
      </c>
      <c r="G3229" t="s">
        <v>1005</v>
      </c>
      <c r="H3229">
        <v>2</v>
      </c>
      <c r="I3229" t="s">
        <v>1006</v>
      </c>
      <c r="J3229" s="1">
        <v>4.6082060185185184E-3</v>
      </c>
      <c r="K3229">
        <v>40.733012217980502</v>
      </c>
      <c r="L3229">
        <v>-74.000056049049903</v>
      </c>
      <c r="M3229">
        <v>40.732486000000002</v>
      </c>
      <c r="N3229">
        <v>-73.996584999999996</v>
      </c>
      <c r="O3229" s="5">
        <v>41930.051733657405</v>
      </c>
      <c r="P3229" s="5">
        <v>41930.06681802083</v>
      </c>
      <c r="Q3229" s="5">
        <v>41930.077867511573</v>
      </c>
      <c r="R3229" s="5">
        <v>41930.080362384258</v>
      </c>
      <c r="S3229">
        <f t="shared" si="100"/>
        <v>42</v>
      </c>
      <c r="T3229">
        <f t="shared" si="101"/>
        <v>6</v>
      </c>
    </row>
    <row r="3230" spans="1:20" x14ac:dyDescent="0.25">
      <c r="A3230">
        <v>1386459</v>
      </c>
      <c r="B3230">
        <v>331143</v>
      </c>
      <c r="C3230">
        <v>104533</v>
      </c>
      <c r="D3230" t="s">
        <v>23</v>
      </c>
      <c r="E3230" t="s">
        <v>305</v>
      </c>
      <c r="F3230" t="s">
        <v>20</v>
      </c>
      <c r="G3230" t="s">
        <v>963</v>
      </c>
      <c r="H3230">
        <v>2</v>
      </c>
      <c r="I3230" t="s">
        <v>307</v>
      </c>
      <c r="J3230" s="1">
        <v>4.6082060185185184E-3</v>
      </c>
      <c r="K3230">
        <v>40.733012217980502</v>
      </c>
      <c r="L3230">
        <v>-74.000056049049903</v>
      </c>
      <c r="M3230">
        <v>40.732486000000002</v>
      </c>
      <c r="N3230">
        <v>-73.996584999999996</v>
      </c>
      <c r="O3230" s="5">
        <v>41930.051733657405</v>
      </c>
      <c r="P3230" s="5">
        <v>41930.06681802083</v>
      </c>
      <c r="Q3230" s="5">
        <v>41930.077867511573</v>
      </c>
      <c r="R3230" s="5">
        <v>41930.080362384258</v>
      </c>
      <c r="S3230">
        <f t="shared" si="100"/>
        <v>42</v>
      </c>
      <c r="T3230">
        <f t="shared" si="101"/>
        <v>6</v>
      </c>
    </row>
    <row r="3231" spans="1:20" x14ac:dyDescent="0.25">
      <c r="A3231">
        <v>1386619</v>
      </c>
      <c r="B3231">
        <v>62667</v>
      </c>
      <c r="C3231">
        <v>154545</v>
      </c>
      <c r="D3231" t="s">
        <v>23</v>
      </c>
      <c r="E3231" t="s">
        <v>1416</v>
      </c>
      <c r="F3231" t="s">
        <v>29</v>
      </c>
      <c r="G3231" t="s">
        <v>963</v>
      </c>
      <c r="H3231">
        <v>1</v>
      </c>
      <c r="I3231" t="s">
        <v>3675</v>
      </c>
      <c r="J3231" s="1">
        <v>5.1606944444444443E-3</v>
      </c>
      <c r="K3231">
        <v>40.745131249607702</v>
      </c>
      <c r="L3231">
        <v>-73.998156551192807</v>
      </c>
      <c r="M3231">
        <v>40.764021399999997</v>
      </c>
      <c r="N3231">
        <v>-73.962121400000001</v>
      </c>
      <c r="O3231" s="5">
        <v>41930.078711076392</v>
      </c>
      <c r="P3231" s="5">
        <v>41930.08307872685</v>
      </c>
      <c r="Q3231" s="5">
        <v>41930.090257129632</v>
      </c>
      <c r="R3231" s="5">
        <v>41930.132271168979</v>
      </c>
      <c r="S3231">
        <f t="shared" si="100"/>
        <v>42</v>
      </c>
      <c r="T3231">
        <f t="shared" si="101"/>
        <v>6</v>
      </c>
    </row>
    <row r="3232" spans="1:20" x14ac:dyDescent="0.25">
      <c r="A3232">
        <v>1386647</v>
      </c>
      <c r="B3232">
        <v>42640</v>
      </c>
      <c r="C3232">
        <v>157471</v>
      </c>
      <c r="D3232" t="s">
        <v>53</v>
      </c>
      <c r="E3232" t="s">
        <v>154</v>
      </c>
      <c r="F3232" t="s">
        <v>58</v>
      </c>
      <c r="G3232" t="s">
        <v>2646</v>
      </c>
      <c r="H3232">
        <v>1</v>
      </c>
      <c r="I3232" t="s">
        <v>478</v>
      </c>
      <c r="J3232" s="1">
        <v>1.1047916666666666E-2</v>
      </c>
      <c r="K3232">
        <v>40.764217000000002</v>
      </c>
      <c r="L3232">
        <v>-73.988320999999999</v>
      </c>
      <c r="M3232">
        <v>40.748427</v>
      </c>
      <c r="N3232">
        <v>-73.995902999999998</v>
      </c>
      <c r="O3232" s="5">
        <v>41930.085076365744</v>
      </c>
      <c r="P3232" s="5">
        <v>41930.091625023146</v>
      </c>
      <c r="Q3232" s="5">
        <v>41930.104662997684</v>
      </c>
      <c r="R3232" s="5">
        <v>41930.111847997687</v>
      </c>
      <c r="S3232">
        <f t="shared" si="100"/>
        <v>42</v>
      </c>
      <c r="T3232">
        <f t="shared" si="101"/>
        <v>6</v>
      </c>
    </row>
    <row r="3233" spans="1:20" x14ac:dyDescent="0.25">
      <c r="A3233">
        <v>1386666</v>
      </c>
      <c r="B3233">
        <v>137606</v>
      </c>
      <c r="C3233">
        <v>118095</v>
      </c>
      <c r="D3233" t="s">
        <v>23</v>
      </c>
      <c r="E3233" t="s">
        <v>88</v>
      </c>
      <c r="F3233" t="s">
        <v>89</v>
      </c>
      <c r="K3233">
        <v>40.750770580413501</v>
      </c>
      <c r="L3233">
        <v>-73.987114988543794</v>
      </c>
      <c r="M3233">
        <v>40.751382499999998</v>
      </c>
      <c r="N3233">
        <v>-73.986231799999999</v>
      </c>
      <c r="O3233" s="5">
        <v>41930.088588796294</v>
      </c>
      <c r="P3233" s="5">
        <v>41930.100179374997</v>
      </c>
      <c r="Q3233" s="5">
        <v>41930.113979606482</v>
      </c>
      <c r="R3233" s="5">
        <v>41930.116041446759</v>
      </c>
      <c r="S3233">
        <f t="shared" si="100"/>
        <v>42</v>
      </c>
      <c r="T3233">
        <f t="shared" si="101"/>
        <v>6</v>
      </c>
    </row>
    <row r="3234" spans="1:20" x14ac:dyDescent="0.25">
      <c r="A3234">
        <v>1386827</v>
      </c>
      <c r="B3234">
        <v>139085</v>
      </c>
      <c r="C3234">
        <v>156557</v>
      </c>
      <c r="D3234" t="s">
        <v>53</v>
      </c>
      <c r="E3234" t="s">
        <v>154</v>
      </c>
      <c r="F3234" t="s">
        <v>58</v>
      </c>
      <c r="G3234" t="s">
        <v>995</v>
      </c>
      <c r="H3234">
        <v>1</v>
      </c>
      <c r="I3234" t="s">
        <v>996</v>
      </c>
      <c r="J3234" s="1">
        <v>6.7356828703703702E-3</v>
      </c>
      <c r="K3234">
        <v>40.764217000000002</v>
      </c>
      <c r="L3234">
        <v>-73.988320999999999</v>
      </c>
      <c r="M3234">
        <v>40.805660000000003</v>
      </c>
      <c r="N3234">
        <v>-73.963708999999994</v>
      </c>
      <c r="O3234" s="5">
        <v>41930.135791851855</v>
      </c>
      <c r="P3234" s="5">
        <v>41930.140399583332</v>
      </c>
      <c r="Q3234" s="5">
        <v>41930.157101168981</v>
      </c>
      <c r="R3234" s="5">
        <v>41930.165680057871</v>
      </c>
      <c r="S3234">
        <f t="shared" si="100"/>
        <v>42</v>
      </c>
      <c r="T3234">
        <f t="shared" si="101"/>
        <v>6</v>
      </c>
    </row>
    <row r="3235" spans="1:20" x14ac:dyDescent="0.25">
      <c r="A3235">
        <v>1387229</v>
      </c>
      <c r="B3235">
        <v>95443</v>
      </c>
      <c r="C3235">
        <v>156508</v>
      </c>
      <c r="D3235" t="s">
        <v>23</v>
      </c>
      <c r="E3235" t="s">
        <v>1544</v>
      </c>
      <c r="K3235">
        <v>40.7284576464642</v>
      </c>
      <c r="L3235">
        <v>-73.9850661463758</v>
      </c>
      <c r="M3235">
        <v>40.731501700000003</v>
      </c>
      <c r="N3235">
        <v>-73.981836700000002</v>
      </c>
      <c r="O3235" s="5">
        <v>41930.371286782407</v>
      </c>
      <c r="R3235" s="5">
        <v>41930.398491307868</v>
      </c>
      <c r="S3235">
        <f t="shared" si="100"/>
        <v>42</v>
      </c>
      <c r="T3235">
        <f t="shared" si="101"/>
        <v>6</v>
      </c>
    </row>
    <row r="3236" spans="1:20" x14ac:dyDescent="0.25">
      <c r="A3236">
        <v>1387240</v>
      </c>
      <c r="B3236">
        <v>71966</v>
      </c>
      <c r="C3236">
        <v>49875</v>
      </c>
      <c r="D3236" t="s">
        <v>23</v>
      </c>
      <c r="E3236" t="s">
        <v>932</v>
      </c>
      <c r="F3236" t="s">
        <v>190</v>
      </c>
      <c r="K3236">
        <v>40.722640443680099</v>
      </c>
      <c r="L3236">
        <v>-73.988349437713595</v>
      </c>
      <c r="M3236">
        <v>40.757719000000002</v>
      </c>
      <c r="N3236">
        <v>-73.966089999999994</v>
      </c>
      <c r="O3236" s="5">
        <v>41930.378536481483</v>
      </c>
      <c r="P3236" s="5">
        <v>41930.382447905089</v>
      </c>
      <c r="Q3236" s="5">
        <v>41930.400392465279</v>
      </c>
      <c r="R3236" s="5">
        <v>41930.409942222221</v>
      </c>
      <c r="S3236">
        <f t="shared" si="100"/>
        <v>42</v>
      </c>
      <c r="T3236">
        <f t="shared" si="101"/>
        <v>6</v>
      </c>
    </row>
    <row r="3237" spans="1:20" x14ac:dyDescent="0.25">
      <c r="A3237">
        <v>1387245</v>
      </c>
      <c r="B3237">
        <v>52915</v>
      </c>
      <c r="C3237">
        <v>59348</v>
      </c>
      <c r="D3237" t="s">
        <v>85</v>
      </c>
      <c r="E3237" t="s">
        <v>77</v>
      </c>
      <c r="F3237" t="s">
        <v>78</v>
      </c>
      <c r="G3237" t="s">
        <v>1711</v>
      </c>
      <c r="H3237">
        <v>2</v>
      </c>
      <c r="I3237" t="s">
        <v>104</v>
      </c>
      <c r="K3237">
        <v>40.777939671655503</v>
      </c>
      <c r="L3237">
        <v>-73.9547097350531</v>
      </c>
      <c r="M3237">
        <v>40.780465999999997</v>
      </c>
      <c r="N3237">
        <v>-73.952121000000005</v>
      </c>
      <c r="O3237" s="5">
        <v>41930.378797812496</v>
      </c>
      <c r="P3237" s="5">
        <v>41930.380792835647</v>
      </c>
      <c r="Q3237" s="5">
        <v>41930.381021782407</v>
      </c>
      <c r="R3237" s="5">
        <v>41930.395422499998</v>
      </c>
      <c r="S3237">
        <f t="shared" si="100"/>
        <v>42</v>
      </c>
      <c r="T3237">
        <f t="shared" si="101"/>
        <v>6</v>
      </c>
    </row>
    <row r="3238" spans="1:20" x14ac:dyDescent="0.25">
      <c r="A3238">
        <v>1387245</v>
      </c>
      <c r="B3238">
        <v>52915</v>
      </c>
      <c r="C3238">
        <v>59348</v>
      </c>
      <c r="D3238" t="s">
        <v>85</v>
      </c>
      <c r="E3238" t="s">
        <v>77</v>
      </c>
      <c r="F3238" t="s">
        <v>78</v>
      </c>
      <c r="G3238" t="s">
        <v>2586</v>
      </c>
      <c r="H3238">
        <v>1</v>
      </c>
      <c r="I3238" t="s">
        <v>22</v>
      </c>
      <c r="K3238">
        <v>40.777939671655503</v>
      </c>
      <c r="L3238">
        <v>-73.9547097350531</v>
      </c>
      <c r="M3238">
        <v>40.780465999999997</v>
      </c>
      <c r="N3238">
        <v>-73.952121000000005</v>
      </c>
      <c r="O3238" s="5">
        <v>41930.378797812496</v>
      </c>
      <c r="P3238" s="5">
        <v>41930.380792835647</v>
      </c>
      <c r="Q3238" s="5">
        <v>41930.381021782407</v>
      </c>
      <c r="R3238" s="5">
        <v>41930.395422499998</v>
      </c>
      <c r="S3238">
        <f t="shared" si="100"/>
        <v>42</v>
      </c>
      <c r="T3238">
        <f t="shared" si="101"/>
        <v>6</v>
      </c>
    </row>
    <row r="3239" spans="1:20" x14ac:dyDescent="0.25">
      <c r="A3239">
        <v>1387300</v>
      </c>
      <c r="B3239">
        <v>369852</v>
      </c>
      <c r="C3239">
        <v>169794</v>
      </c>
      <c r="D3239" t="s">
        <v>23</v>
      </c>
      <c r="E3239" t="s">
        <v>180</v>
      </c>
      <c r="F3239" t="s">
        <v>97</v>
      </c>
      <c r="G3239" t="s">
        <v>3382</v>
      </c>
      <c r="H3239">
        <v>1</v>
      </c>
      <c r="I3239" t="s">
        <v>1452</v>
      </c>
      <c r="K3239">
        <v>40.74174</v>
      </c>
      <c r="L3239">
        <v>-73.993650000000002</v>
      </c>
      <c r="M3239">
        <v>40.747577999999997</v>
      </c>
      <c r="N3239">
        <v>-73.973192999999995</v>
      </c>
      <c r="O3239" s="5">
        <v>41930.407223935188</v>
      </c>
      <c r="P3239" s="5">
        <v>41930.410195138888</v>
      </c>
      <c r="Q3239" s="5">
        <v>41930.435322407408</v>
      </c>
      <c r="R3239" s="5">
        <v>41930.449557222222</v>
      </c>
      <c r="S3239">
        <f t="shared" si="100"/>
        <v>42</v>
      </c>
      <c r="T3239">
        <f t="shared" si="101"/>
        <v>6</v>
      </c>
    </row>
    <row r="3240" spans="1:20" x14ac:dyDescent="0.25">
      <c r="A3240">
        <v>1387308</v>
      </c>
      <c r="B3240">
        <v>369272</v>
      </c>
      <c r="C3240">
        <v>57186</v>
      </c>
      <c r="D3240" t="s">
        <v>23</v>
      </c>
      <c r="E3240" t="s">
        <v>432</v>
      </c>
      <c r="F3240" t="s">
        <v>49</v>
      </c>
      <c r="G3240" t="s">
        <v>1850</v>
      </c>
      <c r="H3240">
        <v>2</v>
      </c>
      <c r="I3240" t="s">
        <v>1851</v>
      </c>
      <c r="K3240">
        <v>40.779930093814997</v>
      </c>
      <c r="L3240">
        <v>-73.980334997177096</v>
      </c>
      <c r="M3240">
        <v>40.767651000000001</v>
      </c>
      <c r="N3240">
        <v>-73.966875000000002</v>
      </c>
      <c r="O3240" s="5">
        <v>41930.412651759259</v>
      </c>
      <c r="P3240" s="5">
        <v>41930.417656469908</v>
      </c>
      <c r="Q3240" s="5">
        <v>41930.429688611111</v>
      </c>
      <c r="R3240" s="5">
        <v>41930.438802951387</v>
      </c>
      <c r="S3240">
        <f t="shared" si="100"/>
        <v>42</v>
      </c>
      <c r="T3240">
        <f t="shared" si="101"/>
        <v>6</v>
      </c>
    </row>
    <row r="3241" spans="1:20" x14ac:dyDescent="0.25">
      <c r="A3241">
        <v>1387373</v>
      </c>
      <c r="B3241">
        <v>116195</v>
      </c>
      <c r="C3241">
        <v>156508</v>
      </c>
      <c r="D3241" t="s">
        <v>23</v>
      </c>
      <c r="E3241" t="s">
        <v>164</v>
      </c>
      <c r="F3241" t="s">
        <v>33</v>
      </c>
      <c r="G3241" t="s">
        <v>877</v>
      </c>
      <c r="H3241">
        <v>1</v>
      </c>
      <c r="I3241" t="s">
        <v>417</v>
      </c>
      <c r="K3241">
        <v>40.737467185971902</v>
      </c>
      <c r="L3241">
        <v>-74.001847617530501</v>
      </c>
      <c r="M3241">
        <v>40.742564999999999</v>
      </c>
      <c r="N3241">
        <v>-74.001040000000003</v>
      </c>
      <c r="O3241" s="5">
        <v>41930.430631875002</v>
      </c>
      <c r="P3241" s="5">
        <v>41930.433075810186</v>
      </c>
      <c r="Q3241" s="5">
        <v>41930.450322175922</v>
      </c>
      <c r="R3241" s="5">
        <v>41930.454376261572</v>
      </c>
      <c r="S3241">
        <f t="shared" si="100"/>
        <v>42</v>
      </c>
      <c r="T3241">
        <f t="shared" si="101"/>
        <v>6</v>
      </c>
    </row>
    <row r="3242" spans="1:20" x14ac:dyDescent="0.25">
      <c r="A3242">
        <v>1387378</v>
      </c>
      <c r="B3242">
        <v>240392</v>
      </c>
      <c r="C3242">
        <v>142491</v>
      </c>
      <c r="D3242" t="s">
        <v>23</v>
      </c>
      <c r="E3242" t="s">
        <v>888</v>
      </c>
      <c r="K3242">
        <v>40.720725000000002</v>
      </c>
      <c r="L3242">
        <v>-73.997073999999998</v>
      </c>
      <c r="M3242">
        <v>40.717587000000002</v>
      </c>
      <c r="N3242">
        <v>-73.994402899999997</v>
      </c>
      <c r="O3242" s="5">
        <v>41930.431616620372</v>
      </c>
      <c r="P3242" s="5">
        <v>41930.432568946759</v>
      </c>
      <c r="Q3242" s="5">
        <v>41930.441127141203</v>
      </c>
      <c r="R3242" s="5">
        <v>41930.443253217592</v>
      </c>
      <c r="S3242">
        <f t="shared" si="100"/>
        <v>42</v>
      </c>
      <c r="T3242">
        <f t="shared" si="101"/>
        <v>6</v>
      </c>
    </row>
    <row r="3243" spans="1:20" x14ac:dyDescent="0.25">
      <c r="A3243">
        <v>1387376</v>
      </c>
      <c r="B3243">
        <v>201471</v>
      </c>
      <c r="C3243">
        <v>49875</v>
      </c>
      <c r="D3243" t="s">
        <v>23</v>
      </c>
      <c r="E3243" t="s">
        <v>96</v>
      </c>
      <c r="F3243" t="s">
        <v>97</v>
      </c>
      <c r="G3243" t="s">
        <v>1432</v>
      </c>
      <c r="H3243">
        <v>1</v>
      </c>
      <c r="I3243" t="s">
        <v>868</v>
      </c>
      <c r="K3243">
        <v>40.767890000000001</v>
      </c>
      <c r="L3243">
        <v>-73.982399999999998</v>
      </c>
      <c r="M3243">
        <v>40.743845499999999</v>
      </c>
      <c r="N3243">
        <v>-73.987641600000003</v>
      </c>
      <c r="O3243" s="5">
        <v>41930.431838738426</v>
      </c>
      <c r="P3243" s="5">
        <v>41930.446337118054</v>
      </c>
      <c r="Q3243" s="5">
        <v>41930.461115509257</v>
      </c>
      <c r="R3243" s="5">
        <v>41930.466367002315</v>
      </c>
      <c r="S3243">
        <f t="shared" si="100"/>
        <v>42</v>
      </c>
      <c r="T3243">
        <f t="shared" si="101"/>
        <v>6</v>
      </c>
    </row>
    <row r="3244" spans="1:20" x14ac:dyDescent="0.25">
      <c r="A3244">
        <v>1387408</v>
      </c>
      <c r="B3244">
        <v>33065</v>
      </c>
      <c r="C3244">
        <v>31156</v>
      </c>
      <c r="D3244" t="s">
        <v>23</v>
      </c>
      <c r="E3244" t="s">
        <v>1588</v>
      </c>
      <c r="K3244">
        <v>40.740542791992397</v>
      </c>
      <c r="L3244">
        <v>-73.990248441696195</v>
      </c>
      <c r="M3244">
        <v>40.739249999999998</v>
      </c>
      <c r="N3244">
        <v>-73.987840000000006</v>
      </c>
      <c r="O3244" s="5">
        <v>41930.441454189815</v>
      </c>
      <c r="P3244" s="5">
        <v>41930.440299664355</v>
      </c>
      <c r="Q3244" s="5">
        <v>41930.450945416669</v>
      </c>
      <c r="R3244" s="5">
        <v>41930.453401053244</v>
      </c>
      <c r="S3244">
        <f t="shared" si="100"/>
        <v>42</v>
      </c>
      <c r="T3244">
        <f t="shared" si="101"/>
        <v>6</v>
      </c>
    </row>
    <row r="3245" spans="1:20" x14ac:dyDescent="0.25">
      <c r="A3245">
        <v>1387450</v>
      </c>
      <c r="B3245">
        <v>68976</v>
      </c>
      <c r="C3245">
        <v>57186</v>
      </c>
      <c r="D3245" t="s">
        <v>23</v>
      </c>
      <c r="E3245" t="s">
        <v>1504</v>
      </c>
      <c r="F3245" t="s">
        <v>20</v>
      </c>
      <c r="G3245" t="s">
        <v>3073</v>
      </c>
      <c r="H3245">
        <v>1</v>
      </c>
      <c r="I3245" t="s">
        <v>2857</v>
      </c>
      <c r="J3245" s="1">
        <v>1.2741550925925926E-3</v>
      </c>
      <c r="K3245">
        <v>40.784877344265098</v>
      </c>
      <c r="L3245">
        <v>-73.955926608873398</v>
      </c>
      <c r="M3245">
        <v>40.774259999999998</v>
      </c>
      <c r="N3245">
        <v>-73.945870999999997</v>
      </c>
      <c r="O3245" s="5">
        <v>41930.447536145832</v>
      </c>
      <c r="P3245" s="5">
        <v>41930.453071689815</v>
      </c>
      <c r="Q3245" s="5">
        <v>41930.459201377314</v>
      </c>
      <c r="R3245" s="5">
        <v>41930.466541435184</v>
      </c>
      <c r="S3245">
        <f t="shared" si="100"/>
        <v>42</v>
      </c>
      <c r="T3245">
        <f t="shared" si="101"/>
        <v>6</v>
      </c>
    </row>
    <row r="3246" spans="1:20" x14ac:dyDescent="0.25">
      <c r="A3246">
        <v>1387493</v>
      </c>
      <c r="B3246">
        <v>131132</v>
      </c>
      <c r="C3246">
        <v>59348</v>
      </c>
      <c r="D3246" t="s">
        <v>85</v>
      </c>
      <c r="E3246" t="s">
        <v>77</v>
      </c>
      <c r="F3246" t="s">
        <v>78</v>
      </c>
      <c r="K3246">
        <v>40.7544542760469</v>
      </c>
      <c r="L3246">
        <v>-73.999275592995602</v>
      </c>
      <c r="M3246">
        <v>40.7611548</v>
      </c>
      <c r="N3246">
        <v>-73.997834499999996</v>
      </c>
      <c r="O3246" s="5">
        <v>41930.459167060188</v>
      </c>
      <c r="P3246" s="5">
        <v>41930.463078217595</v>
      </c>
      <c r="Q3246" s="5">
        <v>41930.470948645831</v>
      </c>
      <c r="R3246" s="5">
        <v>41930.480128067131</v>
      </c>
      <c r="S3246">
        <f t="shared" si="100"/>
        <v>42</v>
      </c>
      <c r="T3246">
        <f t="shared" si="101"/>
        <v>6</v>
      </c>
    </row>
    <row r="3247" spans="1:20" x14ac:dyDescent="0.25">
      <c r="A3247">
        <v>1387511</v>
      </c>
      <c r="B3247">
        <v>137565</v>
      </c>
      <c r="C3247">
        <v>163850</v>
      </c>
      <c r="D3247" t="s">
        <v>23</v>
      </c>
      <c r="E3247" t="s">
        <v>275</v>
      </c>
      <c r="F3247" t="s">
        <v>108</v>
      </c>
      <c r="G3247" t="s">
        <v>2382</v>
      </c>
      <c r="H3247">
        <v>1</v>
      </c>
      <c r="I3247" t="s">
        <v>3490</v>
      </c>
      <c r="J3247" s="1">
        <v>1.8422685185185185E-3</v>
      </c>
      <c r="K3247">
        <v>40.723095999999998</v>
      </c>
      <c r="L3247">
        <v>-73.995773999999997</v>
      </c>
      <c r="M3247">
        <v>40.731144800000003</v>
      </c>
      <c r="N3247">
        <v>-73.989577400000002</v>
      </c>
      <c r="O3247" s="5">
        <v>41930.461077881948</v>
      </c>
      <c r="P3247" s="5">
        <v>41930.473464895833</v>
      </c>
      <c r="Q3247" s="5">
        <v>41930.479287662034</v>
      </c>
      <c r="R3247" s="5">
        <v>41930.484975752312</v>
      </c>
      <c r="S3247">
        <f t="shared" si="100"/>
        <v>42</v>
      </c>
      <c r="T3247">
        <f t="shared" si="101"/>
        <v>6</v>
      </c>
    </row>
    <row r="3248" spans="1:20" x14ac:dyDescent="0.25">
      <c r="A3248">
        <v>1387522</v>
      </c>
      <c r="B3248">
        <v>66373</v>
      </c>
      <c r="C3248">
        <v>66416</v>
      </c>
      <c r="D3248" t="s">
        <v>23</v>
      </c>
      <c r="E3248" t="s">
        <v>32</v>
      </c>
      <c r="F3248" t="s">
        <v>33</v>
      </c>
      <c r="G3248" t="s">
        <v>2280</v>
      </c>
      <c r="H3248">
        <v>1</v>
      </c>
      <c r="I3248" t="s">
        <v>35</v>
      </c>
      <c r="K3248">
        <v>40.723339717513198</v>
      </c>
      <c r="L3248">
        <v>-73.994572162628202</v>
      </c>
      <c r="M3248">
        <v>40.722069005555497</v>
      </c>
      <c r="N3248">
        <v>-73.9967439811969</v>
      </c>
      <c r="O3248" s="5">
        <v>41930.464596481484</v>
      </c>
      <c r="P3248" s="5">
        <v>41930.467489652779</v>
      </c>
      <c r="Q3248" s="5">
        <v>41930.471889016204</v>
      </c>
      <c r="R3248" s="5">
        <v>41930.473631377317</v>
      </c>
      <c r="S3248">
        <f t="shared" si="100"/>
        <v>42</v>
      </c>
      <c r="T3248">
        <f t="shared" si="101"/>
        <v>6</v>
      </c>
    </row>
    <row r="3249" spans="1:20" x14ac:dyDescent="0.25">
      <c r="A3249">
        <v>1387533</v>
      </c>
      <c r="B3249">
        <v>112353</v>
      </c>
      <c r="C3249">
        <v>140684</v>
      </c>
      <c r="D3249" t="s">
        <v>23</v>
      </c>
      <c r="E3249" t="s">
        <v>243</v>
      </c>
      <c r="F3249" t="s">
        <v>70</v>
      </c>
      <c r="G3249" t="s">
        <v>1611</v>
      </c>
      <c r="H3249">
        <v>1</v>
      </c>
      <c r="I3249" t="s">
        <v>236</v>
      </c>
      <c r="K3249">
        <v>40.731795470614898</v>
      </c>
      <c r="L3249">
        <v>-73.985672593116803</v>
      </c>
      <c r="M3249">
        <v>40.743074</v>
      </c>
      <c r="N3249">
        <v>-73.993966999999998</v>
      </c>
      <c r="O3249" s="5">
        <v>41930.466718252312</v>
      </c>
      <c r="P3249" s="5">
        <v>41930.472655381942</v>
      </c>
      <c r="Q3249" s="5">
        <v>41930.479478993053</v>
      </c>
      <c r="R3249" s="5">
        <v>41930.487104652777</v>
      </c>
      <c r="S3249">
        <f t="shared" si="100"/>
        <v>42</v>
      </c>
      <c r="T3249">
        <f t="shared" si="101"/>
        <v>6</v>
      </c>
    </row>
    <row r="3250" spans="1:20" x14ac:dyDescent="0.25">
      <c r="A3250">
        <v>1387544</v>
      </c>
      <c r="B3250">
        <v>336629</v>
      </c>
      <c r="C3250">
        <v>161485</v>
      </c>
      <c r="D3250" t="s">
        <v>23</v>
      </c>
      <c r="E3250" t="s">
        <v>1471</v>
      </c>
      <c r="F3250" t="s">
        <v>104</v>
      </c>
      <c r="G3250" t="s">
        <v>1789</v>
      </c>
      <c r="H3250">
        <v>1</v>
      </c>
      <c r="I3250" t="s">
        <v>1790</v>
      </c>
      <c r="J3250" s="1">
        <v>2.0569097222222221E-3</v>
      </c>
      <c r="K3250">
        <v>40.718194293295099</v>
      </c>
      <c r="L3250">
        <v>-74.010557464404599</v>
      </c>
      <c r="M3250">
        <v>40.716719699999999</v>
      </c>
      <c r="N3250">
        <v>-74.012299799999994</v>
      </c>
      <c r="O3250" s="5">
        <v>41930.467949953701</v>
      </c>
      <c r="P3250" s="5">
        <v>41930.470891550925</v>
      </c>
      <c r="Q3250" s="5">
        <v>41930.480500925929</v>
      </c>
      <c r="R3250" s="5">
        <v>41930.483506886572</v>
      </c>
      <c r="S3250">
        <f t="shared" si="100"/>
        <v>42</v>
      </c>
      <c r="T3250">
        <f t="shared" si="101"/>
        <v>6</v>
      </c>
    </row>
    <row r="3251" spans="1:20" x14ac:dyDescent="0.25">
      <c r="A3251">
        <v>1387544</v>
      </c>
      <c r="B3251">
        <v>336629</v>
      </c>
      <c r="C3251">
        <v>161485</v>
      </c>
      <c r="D3251" t="s">
        <v>23</v>
      </c>
      <c r="E3251" t="s">
        <v>1471</v>
      </c>
      <c r="F3251" t="s">
        <v>104</v>
      </c>
      <c r="G3251" t="s">
        <v>2120</v>
      </c>
      <c r="H3251">
        <v>1</v>
      </c>
      <c r="I3251" t="s">
        <v>1790</v>
      </c>
      <c r="J3251" s="1">
        <v>2.0569097222222221E-3</v>
      </c>
      <c r="K3251">
        <v>40.718194293295099</v>
      </c>
      <c r="L3251">
        <v>-74.010557464404599</v>
      </c>
      <c r="M3251">
        <v>40.716719699999999</v>
      </c>
      <c r="N3251">
        <v>-74.012299799999994</v>
      </c>
      <c r="O3251" s="5">
        <v>41930.467949953701</v>
      </c>
      <c r="P3251" s="5">
        <v>41930.470891550925</v>
      </c>
      <c r="Q3251" s="5">
        <v>41930.480500925929</v>
      </c>
      <c r="R3251" s="5">
        <v>41930.483506886572</v>
      </c>
      <c r="S3251">
        <f t="shared" si="100"/>
        <v>42</v>
      </c>
      <c r="T3251">
        <f t="shared" si="101"/>
        <v>6</v>
      </c>
    </row>
    <row r="3252" spans="1:20" x14ac:dyDescent="0.25">
      <c r="A3252">
        <v>1387545</v>
      </c>
      <c r="B3252">
        <v>91947</v>
      </c>
      <c r="C3252">
        <v>30743</v>
      </c>
      <c r="D3252" t="s">
        <v>23</v>
      </c>
      <c r="E3252" t="s">
        <v>164</v>
      </c>
      <c r="F3252" t="s">
        <v>33</v>
      </c>
      <c r="G3252" t="s">
        <v>165</v>
      </c>
      <c r="H3252">
        <v>1</v>
      </c>
      <c r="I3252" t="s">
        <v>166</v>
      </c>
      <c r="K3252">
        <v>40.764472136394602</v>
      </c>
      <c r="L3252">
        <v>-73.966430425643907</v>
      </c>
      <c r="M3252">
        <v>40.7666878</v>
      </c>
      <c r="N3252">
        <v>-73.968694299999996</v>
      </c>
      <c r="O3252" s="5">
        <v>41930.468568240743</v>
      </c>
      <c r="P3252" s="5">
        <v>41930.478078043983</v>
      </c>
      <c r="Q3252" s="5">
        <v>41930.486838576391</v>
      </c>
      <c r="R3252" s="5">
        <v>41930.489091747688</v>
      </c>
      <c r="S3252">
        <f t="shared" si="100"/>
        <v>42</v>
      </c>
      <c r="T3252">
        <f t="shared" si="101"/>
        <v>6</v>
      </c>
    </row>
    <row r="3253" spans="1:20" x14ac:dyDescent="0.25">
      <c r="A3253">
        <v>1387588</v>
      </c>
      <c r="B3253">
        <v>62667</v>
      </c>
      <c r="C3253">
        <v>66416</v>
      </c>
      <c r="D3253" t="s">
        <v>23</v>
      </c>
      <c r="E3253" t="s">
        <v>675</v>
      </c>
      <c r="F3253" t="s">
        <v>321</v>
      </c>
      <c r="G3253" t="s">
        <v>2009</v>
      </c>
      <c r="H3253">
        <v>2</v>
      </c>
      <c r="I3253" t="s">
        <v>2010</v>
      </c>
      <c r="K3253">
        <v>40.722705492718703</v>
      </c>
      <c r="L3253">
        <v>-73.998198509216294</v>
      </c>
      <c r="M3253">
        <v>40.727516199999997</v>
      </c>
      <c r="N3253">
        <v>-73.984561799999994</v>
      </c>
      <c r="O3253" s="5">
        <v>41930.476762361111</v>
      </c>
      <c r="P3253" s="5">
        <v>41930.475473587961</v>
      </c>
      <c r="Q3253" s="5">
        <v>41930.485439085649</v>
      </c>
      <c r="R3253" s="5">
        <v>41930.491220046293</v>
      </c>
      <c r="S3253">
        <f t="shared" si="100"/>
        <v>42</v>
      </c>
      <c r="T3253">
        <f t="shared" si="101"/>
        <v>6</v>
      </c>
    </row>
    <row r="3254" spans="1:20" x14ac:dyDescent="0.25">
      <c r="A3254">
        <v>1387588</v>
      </c>
      <c r="B3254">
        <v>62667</v>
      </c>
      <c r="C3254">
        <v>66416</v>
      </c>
      <c r="D3254" t="s">
        <v>23</v>
      </c>
      <c r="E3254" t="s">
        <v>675</v>
      </c>
      <c r="F3254" t="s">
        <v>321</v>
      </c>
      <c r="G3254" t="s">
        <v>1460</v>
      </c>
      <c r="H3254">
        <v>1</v>
      </c>
      <c r="I3254" t="s">
        <v>228</v>
      </c>
      <c r="K3254">
        <v>40.722705492718703</v>
      </c>
      <c r="L3254">
        <v>-73.998198509216294</v>
      </c>
      <c r="M3254">
        <v>40.727516199999997</v>
      </c>
      <c r="N3254">
        <v>-73.984561799999994</v>
      </c>
      <c r="O3254" s="5">
        <v>41930.476762361111</v>
      </c>
      <c r="P3254" s="5">
        <v>41930.475473587961</v>
      </c>
      <c r="Q3254" s="5">
        <v>41930.485439085649</v>
      </c>
      <c r="R3254" s="5">
        <v>41930.491220046293</v>
      </c>
      <c r="S3254">
        <f t="shared" si="100"/>
        <v>42</v>
      </c>
      <c r="T3254">
        <f t="shared" si="101"/>
        <v>6</v>
      </c>
    </row>
    <row r="3255" spans="1:20" x14ac:dyDescent="0.25">
      <c r="A3255">
        <v>1387589</v>
      </c>
      <c r="B3255">
        <v>298824</v>
      </c>
      <c r="C3255">
        <v>142301</v>
      </c>
      <c r="D3255" t="s">
        <v>23</v>
      </c>
      <c r="E3255" t="s">
        <v>1303</v>
      </c>
      <c r="F3255" t="s">
        <v>295</v>
      </c>
      <c r="G3255" t="s">
        <v>1304</v>
      </c>
      <c r="H3255">
        <v>1</v>
      </c>
      <c r="I3255" t="s">
        <v>1305</v>
      </c>
      <c r="J3255" s="1">
        <v>6.179155092592592E-3</v>
      </c>
      <c r="K3255">
        <v>40.725884686994803</v>
      </c>
      <c r="L3255">
        <v>-73.992447853088393</v>
      </c>
      <c r="M3255">
        <v>40.727404999999997</v>
      </c>
      <c r="N3255">
        <v>-73.991802000000007</v>
      </c>
      <c r="O3255" s="5">
        <v>41930.47700324074</v>
      </c>
      <c r="P3255" s="5">
        <v>41930.483776388886</v>
      </c>
      <c r="Q3255" s="5">
        <v>41930.492333773145</v>
      </c>
      <c r="R3255" s="5">
        <v>41930.49315328704</v>
      </c>
      <c r="S3255">
        <f t="shared" si="100"/>
        <v>42</v>
      </c>
      <c r="T3255">
        <f t="shared" si="101"/>
        <v>6</v>
      </c>
    </row>
    <row r="3256" spans="1:20" x14ac:dyDescent="0.25">
      <c r="A3256">
        <v>1387740</v>
      </c>
      <c r="B3256">
        <v>180821</v>
      </c>
      <c r="C3256">
        <v>154377</v>
      </c>
      <c r="D3256" t="s">
        <v>53</v>
      </c>
      <c r="E3256" t="s">
        <v>2537</v>
      </c>
      <c r="F3256" t="s">
        <v>49</v>
      </c>
      <c r="G3256" t="s">
        <v>2538</v>
      </c>
      <c r="H3256">
        <v>1</v>
      </c>
      <c r="I3256" t="s">
        <v>2539</v>
      </c>
      <c r="J3256" s="1">
        <v>3.6051157407407403E-3</v>
      </c>
      <c r="K3256">
        <v>40.742602071433602</v>
      </c>
      <c r="L3256">
        <v>-74.006689797060105</v>
      </c>
      <c r="M3256">
        <v>40.743698298659098</v>
      </c>
      <c r="N3256">
        <v>-74.0065667993765</v>
      </c>
      <c r="O3256" s="5">
        <v>41930.502153668982</v>
      </c>
      <c r="P3256" s="5">
        <v>41930.510938125</v>
      </c>
      <c r="Q3256" s="5">
        <v>41930.527486157407</v>
      </c>
      <c r="R3256" s="5">
        <v>41930.528136006942</v>
      </c>
      <c r="S3256">
        <f t="shared" si="100"/>
        <v>42</v>
      </c>
      <c r="T3256">
        <f t="shared" si="101"/>
        <v>6</v>
      </c>
    </row>
    <row r="3257" spans="1:20" x14ac:dyDescent="0.25">
      <c r="A3257">
        <v>1387756</v>
      </c>
      <c r="B3257">
        <v>149200</v>
      </c>
      <c r="C3257">
        <v>149328</v>
      </c>
      <c r="D3257" t="s">
        <v>53</v>
      </c>
      <c r="E3257" t="s">
        <v>226</v>
      </c>
      <c r="F3257" t="s">
        <v>91</v>
      </c>
      <c r="G3257" t="s">
        <v>1243</v>
      </c>
      <c r="H3257">
        <v>1</v>
      </c>
      <c r="I3257" t="s">
        <v>228</v>
      </c>
      <c r="J3257" s="1">
        <v>3.8522453703703705E-3</v>
      </c>
      <c r="K3257">
        <v>40.723019825000002</v>
      </c>
      <c r="L3257">
        <v>-73.995853999999994</v>
      </c>
      <c r="M3257">
        <v>40.732987000000001</v>
      </c>
      <c r="N3257">
        <v>-73.987802000000002</v>
      </c>
      <c r="O3257" s="5">
        <v>41930.502166412036</v>
      </c>
      <c r="P3257" s="5">
        <v>41930.512400486114</v>
      </c>
      <c r="Q3257" s="5">
        <v>41930.517935474534</v>
      </c>
      <c r="R3257" s="5">
        <v>41930.523021377317</v>
      </c>
      <c r="S3257">
        <f t="shared" si="100"/>
        <v>42</v>
      </c>
      <c r="T3257">
        <f t="shared" si="101"/>
        <v>6</v>
      </c>
    </row>
    <row r="3258" spans="1:20" x14ac:dyDescent="0.25">
      <c r="A3258">
        <v>1387768</v>
      </c>
      <c r="B3258">
        <v>142045</v>
      </c>
      <c r="C3258">
        <v>122837</v>
      </c>
      <c r="D3258" t="s">
        <v>23</v>
      </c>
      <c r="E3258" t="s">
        <v>54</v>
      </c>
      <c r="F3258" t="s">
        <v>29</v>
      </c>
      <c r="G3258" t="s">
        <v>935</v>
      </c>
      <c r="H3258">
        <v>1</v>
      </c>
      <c r="I3258" t="s">
        <v>56</v>
      </c>
      <c r="K3258">
        <v>40.692146411775603</v>
      </c>
      <c r="L3258">
        <v>-73.988865382600395</v>
      </c>
      <c r="M3258">
        <v>40.699416892640897</v>
      </c>
      <c r="N3258">
        <v>-73.994233952904096</v>
      </c>
      <c r="O3258" s="5">
        <v>41930.503523854168</v>
      </c>
      <c r="P3258" s="5">
        <v>41930.512535798611</v>
      </c>
      <c r="Q3258" s="5">
        <v>41930.525897581021</v>
      </c>
      <c r="R3258" s="5">
        <v>41930.531492696762</v>
      </c>
      <c r="S3258">
        <f t="shared" si="100"/>
        <v>42</v>
      </c>
      <c r="T3258">
        <f t="shared" si="101"/>
        <v>6</v>
      </c>
    </row>
    <row r="3259" spans="1:20" x14ac:dyDescent="0.25">
      <c r="A3259">
        <v>1387788</v>
      </c>
      <c r="B3259">
        <v>345783</v>
      </c>
      <c r="C3259">
        <v>91807</v>
      </c>
      <c r="D3259" t="s">
        <v>85</v>
      </c>
      <c r="E3259" t="s">
        <v>275</v>
      </c>
      <c r="F3259" t="s">
        <v>108</v>
      </c>
      <c r="G3259" t="s">
        <v>352</v>
      </c>
      <c r="H3259">
        <v>1</v>
      </c>
      <c r="I3259" t="s">
        <v>104</v>
      </c>
      <c r="J3259" s="1">
        <v>1.8504166666666667E-3</v>
      </c>
      <c r="K3259">
        <v>40.723095999999998</v>
      </c>
      <c r="L3259">
        <v>-73.995773999999997</v>
      </c>
      <c r="M3259">
        <v>40.724788400000001</v>
      </c>
      <c r="N3259">
        <v>-73.980720599999998</v>
      </c>
      <c r="O3259" s="5">
        <v>41930.507280439815</v>
      </c>
      <c r="P3259" s="5">
        <v>41930.505607372688</v>
      </c>
      <c r="Q3259" s="5">
        <v>41930.519334062497</v>
      </c>
      <c r="R3259" s="5">
        <v>41930.527284340278</v>
      </c>
      <c r="S3259">
        <f t="shared" si="100"/>
        <v>42</v>
      </c>
      <c r="T3259">
        <f t="shared" si="101"/>
        <v>6</v>
      </c>
    </row>
    <row r="3260" spans="1:20" x14ac:dyDescent="0.25">
      <c r="A3260">
        <v>1387813</v>
      </c>
      <c r="B3260">
        <v>38877</v>
      </c>
      <c r="C3260">
        <v>146356</v>
      </c>
      <c r="D3260" t="s">
        <v>53</v>
      </c>
      <c r="E3260" t="s">
        <v>229</v>
      </c>
      <c r="G3260" t="s">
        <v>3300</v>
      </c>
      <c r="H3260">
        <v>1</v>
      </c>
      <c r="I3260" t="s">
        <v>1009</v>
      </c>
      <c r="K3260">
        <v>40.722307066359498</v>
      </c>
      <c r="L3260">
        <v>-73.987351655960097</v>
      </c>
      <c r="M3260">
        <v>40.7452469793962</v>
      </c>
      <c r="N3260">
        <v>-73.977049200494903</v>
      </c>
      <c r="O3260" s="5">
        <v>41930.510080439817</v>
      </c>
      <c r="P3260" s="5">
        <v>41930.535055717592</v>
      </c>
      <c r="Q3260" s="5">
        <v>41930.556508136571</v>
      </c>
      <c r="R3260" s="5">
        <v>41930.568567893519</v>
      </c>
      <c r="S3260">
        <f t="shared" si="100"/>
        <v>42</v>
      </c>
      <c r="T3260">
        <f t="shared" si="101"/>
        <v>6</v>
      </c>
    </row>
    <row r="3261" spans="1:20" x14ac:dyDescent="0.25">
      <c r="A3261">
        <v>1387821</v>
      </c>
      <c r="B3261">
        <v>64401</v>
      </c>
      <c r="C3261">
        <v>169794</v>
      </c>
      <c r="D3261" t="s">
        <v>23</v>
      </c>
      <c r="E3261" t="s">
        <v>255</v>
      </c>
      <c r="F3261" t="s">
        <v>91</v>
      </c>
      <c r="G3261" t="s">
        <v>536</v>
      </c>
      <c r="H3261">
        <v>1</v>
      </c>
      <c r="I3261" t="s">
        <v>257</v>
      </c>
      <c r="J3261" s="1">
        <v>1.9247916666666667E-3</v>
      </c>
      <c r="K3261">
        <v>40.771491247520302</v>
      </c>
      <c r="L3261">
        <v>-73.956334145089798</v>
      </c>
      <c r="M3261">
        <v>40.785964</v>
      </c>
      <c r="N3261">
        <v>-73.95581</v>
      </c>
      <c r="O3261" s="5">
        <v>41930.510227476851</v>
      </c>
      <c r="P3261" s="5">
        <v>41930.513511215278</v>
      </c>
      <c r="Q3261" s="5">
        <v>41930.526217800929</v>
      </c>
      <c r="R3261" s="5">
        <v>41930.535985312497</v>
      </c>
      <c r="S3261">
        <f t="shared" si="100"/>
        <v>42</v>
      </c>
      <c r="T3261">
        <f t="shared" si="101"/>
        <v>6</v>
      </c>
    </row>
    <row r="3262" spans="1:20" x14ac:dyDescent="0.25">
      <c r="A3262">
        <v>1387821</v>
      </c>
      <c r="B3262">
        <v>64401</v>
      </c>
      <c r="C3262">
        <v>169794</v>
      </c>
      <c r="D3262" t="s">
        <v>23</v>
      </c>
      <c r="E3262" t="s">
        <v>255</v>
      </c>
      <c r="F3262" t="s">
        <v>91</v>
      </c>
      <c r="G3262" t="s">
        <v>1635</v>
      </c>
      <c r="H3262">
        <v>1</v>
      </c>
      <c r="I3262" t="s">
        <v>392</v>
      </c>
      <c r="J3262" s="1">
        <v>1.9247916666666667E-3</v>
      </c>
      <c r="K3262">
        <v>40.771491247520302</v>
      </c>
      <c r="L3262">
        <v>-73.956334145089798</v>
      </c>
      <c r="M3262">
        <v>40.785964</v>
      </c>
      <c r="N3262">
        <v>-73.95581</v>
      </c>
      <c r="O3262" s="5">
        <v>41930.510227476851</v>
      </c>
      <c r="P3262" s="5">
        <v>41930.513511215278</v>
      </c>
      <c r="Q3262" s="5">
        <v>41930.526217800929</v>
      </c>
      <c r="R3262" s="5">
        <v>41930.535985312497</v>
      </c>
      <c r="S3262">
        <f t="shared" si="100"/>
        <v>42</v>
      </c>
      <c r="T3262">
        <f t="shared" si="101"/>
        <v>6</v>
      </c>
    </row>
    <row r="3263" spans="1:20" x14ac:dyDescent="0.25">
      <c r="A3263">
        <v>1387892</v>
      </c>
      <c r="B3263">
        <v>102710</v>
      </c>
      <c r="C3263">
        <v>31156</v>
      </c>
      <c r="D3263" t="s">
        <v>23</v>
      </c>
      <c r="E3263" t="s">
        <v>2021</v>
      </c>
      <c r="F3263" t="s">
        <v>20</v>
      </c>
      <c r="G3263" t="s">
        <v>2022</v>
      </c>
      <c r="H3263">
        <v>1</v>
      </c>
      <c r="I3263" t="s">
        <v>2023</v>
      </c>
      <c r="J3263" s="1">
        <v>1.7594328703703704E-3</v>
      </c>
      <c r="K3263">
        <v>40.7383050399553</v>
      </c>
      <c r="L3263">
        <v>-73.993008874733704</v>
      </c>
      <c r="M3263">
        <v>40.750962100000002</v>
      </c>
      <c r="N3263">
        <v>-73.985236799999996</v>
      </c>
      <c r="O3263" s="5">
        <v>41930.517178773145</v>
      </c>
      <c r="P3263" s="5">
        <v>41930.516982893518</v>
      </c>
      <c r="Q3263" s="5">
        <v>41930.526589861111</v>
      </c>
      <c r="R3263" s="5">
        <v>41930.53893909722</v>
      </c>
      <c r="S3263">
        <f t="shared" si="100"/>
        <v>42</v>
      </c>
      <c r="T3263">
        <f t="shared" si="101"/>
        <v>6</v>
      </c>
    </row>
    <row r="3264" spans="1:20" x14ac:dyDescent="0.25">
      <c r="A3264">
        <v>1387920</v>
      </c>
      <c r="B3264">
        <v>375270</v>
      </c>
      <c r="C3264">
        <v>64664</v>
      </c>
      <c r="D3264" t="s">
        <v>23</v>
      </c>
      <c r="E3264" t="s">
        <v>541</v>
      </c>
      <c r="K3264">
        <v>40.790224600980601</v>
      </c>
      <c r="L3264">
        <v>-73.975088596343994</v>
      </c>
      <c r="M3264">
        <v>40.790554999999998</v>
      </c>
      <c r="N3264">
        <v>-73.978365999999994</v>
      </c>
      <c r="O3264" s="5">
        <v>41930.520190289353</v>
      </c>
      <c r="P3264" s="5">
        <v>41930.52323619213</v>
      </c>
      <c r="Q3264" s="5">
        <v>41930.531169398149</v>
      </c>
      <c r="R3264" s="5">
        <v>41930.53196266204</v>
      </c>
      <c r="S3264">
        <f t="shared" si="100"/>
        <v>42</v>
      </c>
      <c r="T3264">
        <f t="shared" si="101"/>
        <v>6</v>
      </c>
    </row>
    <row r="3265" spans="1:20" x14ac:dyDescent="0.25">
      <c r="A3265">
        <v>1387938</v>
      </c>
      <c r="B3265">
        <v>254913</v>
      </c>
      <c r="C3265">
        <v>160489</v>
      </c>
      <c r="D3265" t="s">
        <v>23</v>
      </c>
      <c r="E3265" t="s">
        <v>54</v>
      </c>
      <c r="F3265" t="s">
        <v>29</v>
      </c>
      <c r="G3265" t="s">
        <v>330</v>
      </c>
      <c r="H3265">
        <v>2</v>
      </c>
      <c r="I3265" t="s">
        <v>56</v>
      </c>
      <c r="K3265">
        <v>40.7152793278103</v>
      </c>
      <c r="L3265">
        <v>-74.014860391616807</v>
      </c>
      <c r="M3265">
        <v>40.744378099999999</v>
      </c>
      <c r="N3265">
        <v>-73.990925000000004</v>
      </c>
      <c r="O3265" s="5">
        <v>41930.522738981483</v>
      </c>
      <c r="P3265" s="5">
        <v>41930.527973657408</v>
      </c>
      <c r="Q3265" s="5">
        <v>41930.551466655095</v>
      </c>
      <c r="R3265" s="5">
        <v>41930.574784930555</v>
      </c>
      <c r="S3265">
        <f t="shared" si="100"/>
        <v>42</v>
      </c>
      <c r="T3265">
        <f t="shared" si="101"/>
        <v>6</v>
      </c>
    </row>
    <row r="3266" spans="1:20" x14ac:dyDescent="0.25">
      <c r="A3266">
        <v>1387976</v>
      </c>
      <c r="B3266">
        <v>80737</v>
      </c>
      <c r="C3266">
        <v>64664</v>
      </c>
      <c r="D3266" t="s">
        <v>23</v>
      </c>
      <c r="E3266" t="s">
        <v>443</v>
      </c>
      <c r="F3266" t="s">
        <v>342</v>
      </c>
      <c r="G3266" t="s">
        <v>1320</v>
      </c>
      <c r="H3266">
        <v>1</v>
      </c>
      <c r="I3266" t="s">
        <v>413</v>
      </c>
      <c r="J3266" s="1">
        <v>3.212673611111111E-3</v>
      </c>
      <c r="K3266">
        <v>40.782116700000003</v>
      </c>
      <c r="L3266">
        <v>-73.980739099999994</v>
      </c>
      <c r="M3266">
        <v>40.775387000000002</v>
      </c>
      <c r="N3266">
        <v>-73.982740000000007</v>
      </c>
      <c r="O3266" s="5">
        <v>41930.527912430553</v>
      </c>
      <c r="P3266" s="5">
        <v>41930.536432777779</v>
      </c>
      <c r="Q3266" s="5">
        <v>41930.54333359954</v>
      </c>
      <c r="R3266" s="5">
        <v>41930.547874965276</v>
      </c>
      <c r="S3266">
        <f t="shared" si="100"/>
        <v>42</v>
      </c>
      <c r="T3266">
        <f t="shared" si="101"/>
        <v>6</v>
      </c>
    </row>
    <row r="3267" spans="1:20" x14ac:dyDescent="0.25">
      <c r="A3267">
        <v>1387976</v>
      </c>
      <c r="B3267">
        <v>80737</v>
      </c>
      <c r="C3267">
        <v>64664</v>
      </c>
      <c r="D3267" t="s">
        <v>23</v>
      </c>
      <c r="E3267" t="s">
        <v>443</v>
      </c>
      <c r="F3267" t="s">
        <v>342</v>
      </c>
      <c r="G3267" t="s">
        <v>3261</v>
      </c>
      <c r="H3267">
        <v>1</v>
      </c>
      <c r="I3267" t="s">
        <v>2258</v>
      </c>
      <c r="J3267" s="1">
        <v>3.212673611111111E-3</v>
      </c>
      <c r="K3267">
        <v>40.782116700000003</v>
      </c>
      <c r="L3267">
        <v>-73.980739099999994</v>
      </c>
      <c r="M3267">
        <v>40.775387000000002</v>
      </c>
      <c r="N3267">
        <v>-73.982740000000007</v>
      </c>
      <c r="O3267" s="5">
        <v>41930.527912430553</v>
      </c>
      <c r="P3267" s="5">
        <v>41930.536432777779</v>
      </c>
      <c r="Q3267" s="5">
        <v>41930.54333359954</v>
      </c>
      <c r="R3267" s="5">
        <v>41930.547874965276</v>
      </c>
      <c r="S3267">
        <f t="shared" ref="S3267:S3330" si="102">WEEKNUM(O3267,21)</f>
        <v>42</v>
      </c>
      <c r="T3267">
        <f t="shared" ref="T3267:T3330" si="103">WEEKDAY(O3267,11)</f>
        <v>6</v>
      </c>
    </row>
    <row r="3268" spans="1:20" x14ac:dyDescent="0.25">
      <c r="A3268">
        <v>1388047</v>
      </c>
      <c r="B3268">
        <v>64618</v>
      </c>
      <c r="C3268">
        <v>158962</v>
      </c>
      <c r="D3268" t="s">
        <v>23</v>
      </c>
      <c r="E3268" t="s">
        <v>2949</v>
      </c>
      <c r="J3268" s="1">
        <v>3.9166087962962956E-3</v>
      </c>
      <c r="K3268">
        <v>40.720196560281401</v>
      </c>
      <c r="L3268">
        <v>-73.995820889040303</v>
      </c>
      <c r="M3268">
        <v>40.738540999999998</v>
      </c>
      <c r="N3268">
        <v>-73.988504000000006</v>
      </c>
      <c r="O3268" s="5">
        <v>41930.535061759256</v>
      </c>
      <c r="P3268" s="5">
        <v>41930.543042858793</v>
      </c>
      <c r="Q3268" s="5">
        <v>41930.557269432873</v>
      </c>
      <c r="R3268" s="5">
        <v>41930.55976261574</v>
      </c>
      <c r="S3268">
        <f t="shared" si="102"/>
        <v>42</v>
      </c>
      <c r="T3268">
        <f t="shared" si="103"/>
        <v>6</v>
      </c>
    </row>
    <row r="3269" spans="1:20" x14ac:dyDescent="0.25">
      <c r="A3269">
        <v>1388052</v>
      </c>
      <c r="B3269">
        <v>384571</v>
      </c>
      <c r="C3269">
        <v>153257</v>
      </c>
      <c r="D3269" t="s">
        <v>23</v>
      </c>
      <c r="E3269" t="s">
        <v>258</v>
      </c>
      <c r="F3269" t="s">
        <v>20</v>
      </c>
      <c r="G3269" t="s">
        <v>1887</v>
      </c>
      <c r="H3269">
        <v>1</v>
      </c>
      <c r="I3269" t="s">
        <v>578</v>
      </c>
      <c r="K3269">
        <v>40.724339999999998</v>
      </c>
      <c r="L3269">
        <v>-73.990960000000001</v>
      </c>
      <c r="M3269">
        <v>40.724201800000003</v>
      </c>
      <c r="N3269">
        <v>-74.000281200000003</v>
      </c>
      <c r="O3269" s="5">
        <v>41930.535586423612</v>
      </c>
      <c r="P3269" s="5">
        <v>41930.548922534719</v>
      </c>
      <c r="Q3269" s="5">
        <v>41930.560266435183</v>
      </c>
      <c r="R3269" s="5">
        <v>41930.5648147338</v>
      </c>
      <c r="S3269">
        <f t="shared" si="102"/>
        <v>42</v>
      </c>
      <c r="T3269">
        <f t="shared" si="103"/>
        <v>6</v>
      </c>
    </row>
    <row r="3270" spans="1:20" x14ac:dyDescent="0.25">
      <c r="A3270">
        <v>1388051</v>
      </c>
      <c r="B3270">
        <v>195723</v>
      </c>
      <c r="C3270">
        <v>116438</v>
      </c>
      <c r="D3270" t="s">
        <v>23</v>
      </c>
      <c r="E3270" t="s">
        <v>395</v>
      </c>
      <c r="F3270" t="s">
        <v>309</v>
      </c>
      <c r="G3270" t="s">
        <v>1535</v>
      </c>
      <c r="H3270">
        <v>1</v>
      </c>
      <c r="I3270" t="s">
        <v>1536</v>
      </c>
      <c r="J3270" s="1">
        <v>4.0504282407407407E-3</v>
      </c>
      <c r="K3270">
        <v>40.72681</v>
      </c>
      <c r="L3270">
        <v>-73.985328999999993</v>
      </c>
      <c r="M3270">
        <v>40.7168165</v>
      </c>
      <c r="N3270">
        <v>-74.005652499999997</v>
      </c>
      <c r="O3270" s="5">
        <v>41930.535807048611</v>
      </c>
      <c r="P3270" s="5">
        <v>41930.552535127317</v>
      </c>
      <c r="Q3270" s="5">
        <v>41930.55900577546</v>
      </c>
      <c r="R3270" s="5">
        <v>41930.567542731478</v>
      </c>
      <c r="S3270">
        <f t="shared" si="102"/>
        <v>42</v>
      </c>
      <c r="T3270">
        <f t="shared" si="103"/>
        <v>6</v>
      </c>
    </row>
    <row r="3271" spans="1:20" x14ac:dyDescent="0.25">
      <c r="A3271">
        <v>1388051</v>
      </c>
      <c r="B3271">
        <v>195723</v>
      </c>
      <c r="C3271">
        <v>116438</v>
      </c>
      <c r="D3271" t="s">
        <v>23</v>
      </c>
      <c r="E3271" t="s">
        <v>395</v>
      </c>
      <c r="F3271" t="s">
        <v>309</v>
      </c>
      <c r="G3271" t="s">
        <v>1726</v>
      </c>
      <c r="H3271">
        <v>1</v>
      </c>
      <c r="I3271" t="s">
        <v>1536</v>
      </c>
      <c r="J3271" s="1">
        <v>4.0504282407407407E-3</v>
      </c>
      <c r="K3271">
        <v>40.72681</v>
      </c>
      <c r="L3271">
        <v>-73.985328999999993</v>
      </c>
      <c r="M3271">
        <v>40.7168165</v>
      </c>
      <c r="N3271">
        <v>-74.005652499999997</v>
      </c>
      <c r="O3271" s="5">
        <v>41930.535807048611</v>
      </c>
      <c r="P3271" s="5">
        <v>41930.552535127317</v>
      </c>
      <c r="Q3271" s="5">
        <v>41930.55900577546</v>
      </c>
      <c r="R3271" s="5">
        <v>41930.567542731478</v>
      </c>
      <c r="S3271">
        <f t="shared" si="102"/>
        <v>42</v>
      </c>
      <c r="T3271">
        <f t="shared" si="103"/>
        <v>6</v>
      </c>
    </row>
    <row r="3272" spans="1:20" x14ac:dyDescent="0.25">
      <c r="A3272">
        <v>1388051</v>
      </c>
      <c r="B3272">
        <v>195723</v>
      </c>
      <c r="C3272">
        <v>116438</v>
      </c>
      <c r="D3272" t="s">
        <v>23</v>
      </c>
      <c r="E3272" t="s">
        <v>395</v>
      </c>
      <c r="F3272" t="s">
        <v>309</v>
      </c>
      <c r="G3272" t="s">
        <v>3754</v>
      </c>
      <c r="H3272">
        <v>1</v>
      </c>
      <c r="I3272" t="s">
        <v>397</v>
      </c>
      <c r="J3272" s="1">
        <v>4.0504282407407407E-3</v>
      </c>
      <c r="K3272">
        <v>40.72681</v>
      </c>
      <c r="L3272">
        <v>-73.985328999999993</v>
      </c>
      <c r="M3272">
        <v>40.7168165</v>
      </c>
      <c r="N3272">
        <v>-74.005652499999997</v>
      </c>
      <c r="O3272" s="5">
        <v>41930.535807048611</v>
      </c>
      <c r="P3272" s="5">
        <v>41930.552535127317</v>
      </c>
      <c r="Q3272" s="5">
        <v>41930.55900577546</v>
      </c>
      <c r="R3272" s="5">
        <v>41930.567542731478</v>
      </c>
      <c r="S3272">
        <f t="shared" si="102"/>
        <v>42</v>
      </c>
      <c r="T3272">
        <f t="shared" si="103"/>
        <v>6</v>
      </c>
    </row>
    <row r="3273" spans="1:20" x14ac:dyDescent="0.25">
      <c r="A3273">
        <v>1388066</v>
      </c>
      <c r="B3273">
        <v>148145</v>
      </c>
      <c r="C3273">
        <v>151208</v>
      </c>
      <c r="D3273" t="s">
        <v>23</v>
      </c>
      <c r="E3273" t="s">
        <v>452</v>
      </c>
      <c r="F3273" t="s">
        <v>58</v>
      </c>
      <c r="K3273">
        <v>40.8044737752315</v>
      </c>
      <c r="L3273">
        <v>-73.966852238167704</v>
      </c>
      <c r="M3273">
        <v>40.797475800000001</v>
      </c>
      <c r="N3273">
        <v>-73.971841999999995</v>
      </c>
      <c r="O3273" s="5">
        <v>41930.536422407407</v>
      </c>
      <c r="P3273" s="5">
        <v>41930.536920381943</v>
      </c>
      <c r="Q3273" s="5">
        <v>41930.546179884259</v>
      </c>
      <c r="R3273" s="5">
        <v>41930.553499733796</v>
      </c>
      <c r="S3273">
        <f t="shared" si="102"/>
        <v>42</v>
      </c>
      <c r="T3273">
        <f t="shared" si="103"/>
        <v>6</v>
      </c>
    </row>
    <row r="3274" spans="1:20" x14ac:dyDescent="0.25">
      <c r="A3274">
        <v>1388085</v>
      </c>
      <c r="B3274">
        <v>212326</v>
      </c>
      <c r="C3274">
        <v>23359</v>
      </c>
      <c r="D3274" t="s">
        <v>23</v>
      </c>
      <c r="E3274" t="s">
        <v>3060</v>
      </c>
      <c r="K3274">
        <v>40.752843714623502</v>
      </c>
      <c r="L3274">
        <v>-73.978098771701795</v>
      </c>
      <c r="M3274">
        <v>40.746444099999998</v>
      </c>
      <c r="N3274">
        <v>-73.980202199999994</v>
      </c>
      <c r="O3274" s="5">
        <v>41930.539741006942</v>
      </c>
      <c r="P3274" s="5">
        <v>41930.556983784722</v>
      </c>
      <c r="Q3274" s="5">
        <v>41930.565192812501</v>
      </c>
      <c r="R3274" s="5">
        <v>41930.569866782411</v>
      </c>
      <c r="S3274">
        <f t="shared" si="102"/>
        <v>42</v>
      </c>
      <c r="T3274">
        <f t="shared" si="103"/>
        <v>6</v>
      </c>
    </row>
    <row r="3275" spans="1:20" x14ac:dyDescent="0.25">
      <c r="A3275">
        <v>1388177</v>
      </c>
      <c r="B3275">
        <v>368295</v>
      </c>
      <c r="C3275">
        <v>30743</v>
      </c>
      <c r="D3275" t="s">
        <v>23</v>
      </c>
      <c r="E3275" t="s">
        <v>258</v>
      </c>
      <c r="F3275" t="s">
        <v>20</v>
      </c>
      <c r="G3275" t="s">
        <v>1825</v>
      </c>
      <c r="H3275">
        <v>4</v>
      </c>
      <c r="I3275" t="s">
        <v>228</v>
      </c>
      <c r="K3275">
        <v>40.724339999999998</v>
      </c>
      <c r="L3275">
        <v>-73.990960000000001</v>
      </c>
      <c r="M3275">
        <v>40.727404999999997</v>
      </c>
      <c r="N3275">
        <v>-73.991802000000007</v>
      </c>
      <c r="O3275" s="5">
        <v>41930.550892581021</v>
      </c>
      <c r="P3275" s="5">
        <v>41930.55148587963</v>
      </c>
      <c r="Q3275" s="5">
        <v>41930.564226192131</v>
      </c>
      <c r="R3275" s="5">
        <v>41930.56722193287</v>
      </c>
      <c r="S3275">
        <f t="shared" si="102"/>
        <v>42</v>
      </c>
      <c r="T3275">
        <f t="shared" si="103"/>
        <v>6</v>
      </c>
    </row>
    <row r="3276" spans="1:20" x14ac:dyDescent="0.25">
      <c r="A3276">
        <v>1388173</v>
      </c>
      <c r="B3276">
        <v>345899</v>
      </c>
      <c r="C3276">
        <v>83117</v>
      </c>
      <c r="D3276" t="s">
        <v>23</v>
      </c>
      <c r="E3276" t="s">
        <v>336</v>
      </c>
      <c r="F3276" t="s">
        <v>37</v>
      </c>
      <c r="G3276" t="s">
        <v>1233</v>
      </c>
      <c r="H3276">
        <v>1</v>
      </c>
      <c r="I3276" t="s">
        <v>760</v>
      </c>
      <c r="J3276" s="1">
        <v>5.6110532407407411E-3</v>
      </c>
      <c r="K3276">
        <v>40.762857763598497</v>
      </c>
      <c r="L3276">
        <v>-73.9716190014841</v>
      </c>
      <c r="M3276">
        <v>40.767006228104002</v>
      </c>
      <c r="N3276">
        <v>-73.953679927220307</v>
      </c>
      <c r="O3276" s="5">
        <v>41930.550954351849</v>
      </c>
      <c r="P3276" s="5">
        <v>41930.558751365737</v>
      </c>
      <c r="Q3276" s="5">
        <v>41930.567339560184</v>
      </c>
      <c r="R3276" s="5">
        <v>41930.581721377312</v>
      </c>
      <c r="S3276">
        <f t="shared" si="102"/>
        <v>42</v>
      </c>
      <c r="T3276">
        <f t="shared" si="103"/>
        <v>6</v>
      </c>
    </row>
    <row r="3277" spans="1:20" x14ac:dyDescent="0.25">
      <c r="A3277">
        <v>1388212</v>
      </c>
      <c r="B3277">
        <v>309983</v>
      </c>
      <c r="C3277">
        <v>122837</v>
      </c>
      <c r="D3277" t="s">
        <v>23</v>
      </c>
      <c r="E3277" t="s">
        <v>194</v>
      </c>
      <c r="F3277" t="s">
        <v>20</v>
      </c>
      <c r="G3277" t="s">
        <v>195</v>
      </c>
      <c r="H3277">
        <v>1</v>
      </c>
      <c r="I3277" t="s">
        <v>196</v>
      </c>
      <c r="J3277" s="1">
        <v>4.556365740740741E-3</v>
      </c>
      <c r="K3277">
        <v>40.730340181965403</v>
      </c>
      <c r="L3277">
        <v>-73.983993530273395</v>
      </c>
      <c r="M3277">
        <v>40.718053552028998</v>
      </c>
      <c r="N3277">
        <v>-73.984687942529305</v>
      </c>
      <c r="O3277" s="5">
        <v>41930.555232557868</v>
      </c>
      <c r="P3277" s="5">
        <v>41930.564229780095</v>
      </c>
      <c r="Q3277" s="5">
        <v>41930.572464803241</v>
      </c>
      <c r="R3277" s="5">
        <v>41930.583529629628</v>
      </c>
      <c r="S3277">
        <f t="shared" si="102"/>
        <v>42</v>
      </c>
      <c r="T3277">
        <f t="shared" si="103"/>
        <v>6</v>
      </c>
    </row>
    <row r="3278" spans="1:20" x14ac:dyDescent="0.25">
      <c r="A3278">
        <v>1388252</v>
      </c>
      <c r="B3278">
        <v>85722</v>
      </c>
      <c r="C3278">
        <v>165094</v>
      </c>
      <c r="D3278" t="s">
        <v>23</v>
      </c>
      <c r="E3278" t="s">
        <v>77</v>
      </c>
      <c r="F3278" t="s">
        <v>78</v>
      </c>
      <c r="G3278" t="s">
        <v>698</v>
      </c>
      <c r="H3278">
        <v>1</v>
      </c>
      <c r="I3278" t="s">
        <v>699</v>
      </c>
      <c r="K3278">
        <v>40.736949700653199</v>
      </c>
      <c r="L3278">
        <v>-73.990473747253404</v>
      </c>
      <c r="M3278">
        <v>40.733317106115102</v>
      </c>
      <c r="N3278">
        <v>-73.985405418206</v>
      </c>
      <c r="O3278" s="5">
        <v>41930.559258043984</v>
      </c>
      <c r="P3278" s="5">
        <v>41930.567808125001</v>
      </c>
      <c r="Q3278" s="5">
        <v>41930.580822488424</v>
      </c>
      <c r="R3278" s="5">
        <v>41930.598891921298</v>
      </c>
      <c r="S3278">
        <f t="shared" si="102"/>
        <v>42</v>
      </c>
      <c r="T3278">
        <f t="shared" si="103"/>
        <v>6</v>
      </c>
    </row>
    <row r="3279" spans="1:20" x14ac:dyDescent="0.25">
      <c r="A3279">
        <v>1388244</v>
      </c>
      <c r="B3279">
        <v>356195</v>
      </c>
      <c r="C3279">
        <v>166448</v>
      </c>
      <c r="D3279" t="s">
        <v>53</v>
      </c>
      <c r="E3279" t="s">
        <v>62</v>
      </c>
      <c r="F3279" t="s">
        <v>63</v>
      </c>
      <c r="G3279" t="s">
        <v>1440</v>
      </c>
      <c r="H3279">
        <v>1</v>
      </c>
      <c r="I3279" t="s">
        <v>249</v>
      </c>
      <c r="K3279">
        <v>40.727518945156902</v>
      </c>
      <c r="L3279">
        <v>-73.988671302795396</v>
      </c>
      <c r="M3279">
        <v>40.721390264426397</v>
      </c>
      <c r="N3279">
        <v>-73.993440856159197</v>
      </c>
      <c r="O3279" s="5">
        <v>41930.559953680553</v>
      </c>
      <c r="P3279" s="5">
        <v>41930.562711990744</v>
      </c>
      <c r="Q3279" s="5">
        <v>41930.575095960645</v>
      </c>
      <c r="R3279" s="5">
        <v>41930.583268518516</v>
      </c>
      <c r="S3279">
        <f t="shared" si="102"/>
        <v>42</v>
      </c>
      <c r="T3279">
        <f t="shared" si="103"/>
        <v>6</v>
      </c>
    </row>
    <row r="3280" spans="1:20" x14ac:dyDescent="0.25">
      <c r="A3280">
        <v>1388287</v>
      </c>
      <c r="B3280">
        <v>352827</v>
      </c>
      <c r="C3280">
        <v>116438</v>
      </c>
      <c r="D3280" t="s">
        <v>23</v>
      </c>
      <c r="E3280" t="s">
        <v>54</v>
      </c>
      <c r="F3280" t="s">
        <v>29</v>
      </c>
      <c r="G3280" t="s">
        <v>150</v>
      </c>
      <c r="H3280">
        <v>1</v>
      </c>
      <c r="I3280" t="s">
        <v>151</v>
      </c>
      <c r="K3280">
        <v>40.7152793278103</v>
      </c>
      <c r="L3280">
        <v>-74.014860391616807</v>
      </c>
      <c r="M3280">
        <v>40.731750900000002</v>
      </c>
      <c r="N3280">
        <v>-73.9928642</v>
      </c>
      <c r="O3280" s="5">
        <v>41930.562213888887</v>
      </c>
      <c r="P3280" s="5">
        <v>41930.570570451389</v>
      </c>
      <c r="Q3280" s="5">
        <v>41930.585292719908</v>
      </c>
      <c r="R3280" s="5">
        <v>41930.595224131946</v>
      </c>
      <c r="S3280">
        <f t="shared" si="102"/>
        <v>42</v>
      </c>
      <c r="T3280">
        <f t="shared" si="103"/>
        <v>6</v>
      </c>
    </row>
    <row r="3281" spans="1:20" x14ac:dyDescent="0.25">
      <c r="A3281">
        <v>1388335</v>
      </c>
      <c r="B3281">
        <v>318874</v>
      </c>
      <c r="C3281">
        <v>49223</v>
      </c>
      <c r="D3281" t="s">
        <v>23</v>
      </c>
      <c r="E3281" t="s">
        <v>232</v>
      </c>
      <c r="F3281" t="s">
        <v>41</v>
      </c>
      <c r="G3281" t="s">
        <v>3107</v>
      </c>
      <c r="H3281">
        <v>1</v>
      </c>
      <c r="I3281" t="s">
        <v>176</v>
      </c>
      <c r="J3281" s="1">
        <v>3.804340277777778E-3</v>
      </c>
      <c r="K3281">
        <v>40.752767603754798</v>
      </c>
      <c r="L3281">
        <v>-73.984937667846694</v>
      </c>
      <c r="M3281">
        <v>40.756464200000003</v>
      </c>
      <c r="N3281">
        <v>-73.997280000000003</v>
      </c>
      <c r="O3281" s="5">
        <v>41930.567580358795</v>
      </c>
      <c r="P3281" s="5">
        <v>41930.572621608793</v>
      </c>
      <c r="Q3281" s="5">
        <v>41930.580143344909</v>
      </c>
      <c r="R3281" s="5">
        <v>41930.587088078704</v>
      </c>
      <c r="S3281">
        <f t="shared" si="102"/>
        <v>42</v>
      </c>
      <c r="T3281">
        <f t="shared" si="103"/>
        <v>6</v>
      </c>
    </row>
    <row r="3282" spans="1:20" x14ac:dyDescent="0.25">
      <c r="A3282">
        <v>1388414</v>
      </c>
      <c r="B3282">
        <v>384391</v>
      </c>
      <c r="C3282">
        <v>30743</v>
      </c>
      <c r="D3282" t="s">
        <v>23</v>
      </c>
      <c r="E3282" t="s">
        <v>54</v>
      </c>
      <c r="F3282" t="s">
        <v>29</v>
      </c>
      <c r="G3282" t="s">
        <v>564</v>
      </c>
      <c r="H3282">
        <v>1</v>
      </c>
      <c r="I3282" t="s">
        <v>56</v>
      </c>
      <c r="K3282">
        <v>40.7152793278103</v>
      </c>
      <c r="L3282">
        <v>-74.014860391616807</v>
      </c>
      <c r="M3282">
        <v>40.742410700000001</v>
      </c>
      <c r="N3282">
        <v>-73.996417800000003</v>
      </c>
      <c r="O3282" s="5">
        <v>41930.577097557871</v>
      </c>
      <c r="P3282" s="5">
        <v>41930.583437488429</v>
      </c>
      <c r="Q3282" s="5">
        <v>41930.596173182872</v>
      </c>
      <c r="R3282" s="5">
        <v>41930.610073773147</v>
      </c>
      <c r="S3282">
        <f t="shared" si="102"/>
        <v>42</v>
      </c>
      <c r="T3282">
        <f t="shared" si="103"/>
        <v>6</v>
      </c>
    </row>
    <row r="3283" spans="1:20" x14ac:dyDescent="0.25">
      <c r="A3283">
        <v>1388440</v>
      </c>
      <c r="B3283">
        <v>325272</v>
      </c>
      <c r="C3283">
        <v>161485</v>
      </c>
      <c r="D3283" t="s">
        <v>23</v>
      </c>
      <c r="E3283" t="s">
        <v>54</v>
      </c>
      <c r="F3283" t="s">
        <v>29</v>
      </c>
      <c r="G3283" t="s">
        <v>1506</v>
      </c>
      <c r="H3283">
        <v>1</v>
      </c>
      <c r="I3283" t="s">
        <v>56</v>
      </c>
      <c r="K3283">
        <v>40.758456774983799</v>
      </c>
      <c r="L3283">
        <v>-73.989140466129399</v>
      </c>
      <c r="M3283">
        <v>40.767012200000003</v>
      </c>
      <c r="N3283">
        <v>-73.981408200000004</v>
      </c>
      <c r="O3283" s="5">
        <v>41930.580426655091</v>
      </c>
      <c r="P3283" s="5">
        <v>41930.581949259256</v>
      </c>
      <c r="Q3283" s="5">
        <v>41930.605792974537</v>
      </c>
      <c r="R3283" s="5">
        <v>41930.613351539352</v>
      </c>
      <c r="S3283">
        <f t="shared" si="102"/>
        <v>42</v>
      </c>
      <c r="T3283">
        <f t="shared" si="103"/>
        <v>6</v>
      </c>
    </row>
    <row r="3284" spans="1:20" x14ac:dyDescent="0.25">
      <c r="A3284">
        <v>1388461</v>
      </c>
      <c r="B3284">
        <v>250494</v>
      </c>
      <c r="C3284">
        <v>142301</v>
      </c>
      <c r="D3284" t="s">
        <v>23</v>
      </c>
      <c r="E3284" t="s">
        <v>255</v>
      </c>
      <c r="F3284" t="s">
        <v>91</v>
      </c>
      <c r="G3284" t="s">
        <v>273</v>
      </c>
      <c r="H3284">
        <v>1</v>
      </c>
      <c r="I3284" t="s">
        <v>274</v>
      </c>
      <c r="J3284" s="1">
        <v>8.6046759259259271E-3</v>
      </c>
      <c r="K3284">
        <v>40.721545124764702</v>
      </c>
      <c r="L3284">
        <v>-73.988842426716104</v>
      </c>
      <c r="M3284">
        <v>40.723884614769901</v>
      </c>
      <c r="N3284">
        <v>-73.999316845760703</v>
      </c>
      <c r="O3284" s="5">
        <v>41930.583669340274</v>
      </c>
      <c r="P3284" s="5">
        <v>41930.589250856479</v>
      </c>
      <c r="Q3284" s="5">
        <v>41930.601303310184</v>
      </c>
      <c r="R3284" s="5">
        <v>41930.606926504632</v>
      </c>
      <c r="S3284">
        <f t="shared" si="102"/>
        <v>42</v>
      </c>
      <c r="T3284">
        <f t="shared" si="103"/>
        <v>6</v>
      </c>
    </row>
    <row r="3285" spans="1:20" x14ac:dyDescent="0.25">
      <c r="A3285">
        <v>1388506</v>
      </c>
      <c r="B3285">
        <v>123269</v>
      </c>
      <c r="C3285">
        <v>152741</v>
      </c>
      <c r="D3285" t="s">
        <v>53</v>
      </c>
      <c r="E3285" t="s">
        <v>2051</v>
      </c>
      <c r="F3285" t="s">
        <v>20</v>
      </c>
      <c r="G3285" t="s">
        <v>2052</v>
      </c>
      <c r="H3285">
        <v>1</v>
      </c>
      <c r="I3285" t="s">
        <v>2053</v>
      </c>
      <c r="J3285" s="1">
        <v>2.3643865740740743E-3</v>
      </c>
      <c r="K3285">
        <v>40.713823508288002</v>
      </c>
      <c r="L3285">
        <v>-73.951598636000497</v>
      </c>
      <c r="M3285">
        <v>40.717414099999999</v>
      </c>
      <c r="N3285">
        <v>-73.952627500000006</v>
      </c>
      <c r="O3285" s="5">
        <v>41930.589109930559</v>
      </c>
      <c r="P3285" s="5">
        <v>41930.587512881946</v>
      </c>
      <c r="Q3285" s="5">
        <v>41930.604753877313</v>
      </c>
      <c r="R3285" s="5">
        <v>41930.612631145836</v>
      </c>
      <c r="S3285">
        <f t="shared" si="102"/>
        <v>42</v>
      </c>
      <c r="T3285">
        <f t="shared" si="103"/>
        <v>6</v>
      </c>
    </row>
    <row r="3286" spans="1:20" x14ac:dyDescent="0.25">
      <c r="A3286">
        <v>1388509</v>
      </c>
      <c r="B3286">
        <v>63890</v>
      </c>
      <c r="C3286">
        <v>23359</v>
      </c>
      <c r="D3286" t="s">
        <v>23</v>
      </c>
      <c r="E3286" t="s">
        <v>294</v>
      </c>
      <c r="F3286" t="s">
        <v>295</v>
      </c>
      <c r="G3286" t="s">
        <v>1542</v>
      </c>
      <c r="H3286">
        <v>3</v>
      </c>
      <c r="I3286" t="s">
        <v>2137</v>
      </c>
      <c r="J3286" s="1">
        <v>4.5885763888888886E-3</v>
      </c>
      <c r="K3286">
        <v>40.745299312570602</v>
      </c>
      <c r="L3286">
        <v>-73.9791375808162</v>
      </c>
      <c r="M3286">
        <v>40.740428999999999</v>
      </c>
      <c r="N3286">
        <v>-73.979466000000002</v>
      </c>
      <c r="O3286" s="5">
        <v>41930.589161481483</v>
      </c>
      <c r="P3286" s="5">
        <v>41930.61237707176</v>
      </c>
      <c r="Q3286" s="5">
        <v>41930.617829212963</v>
      </c>
      <c r="R3286" s="5">
        <v>41930.622485868058</v>
      </c>
      <c r="S3286">
        <f t="shared" si="102"/>
        <v>42</v>
      </c>
      <c r="T3286">
        <f t="shared" si="103"/>
        <v>6</v>
      </c>
    </row>
    <row r="3287" spans="1:20" x14ac:dyDescent="0.25">
      <c r="A3287">
        <v>1388509</v>
      </c>
      <c r="B3287">
        <v>63890</v>
      </c>
      <c r="C3287">
        <v>23359</v>
      </c>
      <c r="D3287" t="s">
        <v>23</v>
      </c>
      <c r="E3287" t="s">
        <v>294</v>
      </c>
      <c r="F3287" t="s">
        <v>295</v>
      </c>
      <c r="G3287" t="s">
        <v>686</v>
      </c>
      <c r="H3287">
        <v>1</v>
      </c>
      <c r="I3287" t="s">
        <v>228</v>
      </c>
      <c r="J3287" s="1">
        <v>4.5885763888888886E-3</v>
      </c>
      <c r="K3287">
        <v>40.745299312570602</v>
      </c>
      <c r="L3287">
        <v>-73.9791375808162</v>
      </c>
      <c r="M3287">
        <v>40.740428999999999</v>
      </c>
      <c r="N3287">
        <v>-73.979466000000002</v>
      </c>
      <c r="O3287" s="5">
        <v>41930.589161481483</v>
      </c>
      <c r="P3287" s="5">
        <v>41930.61237707176</v>
      </c>
      <c r="Q3287" s="5">
        <v>41930.617829212963</v>
      </c>
      <c r="R3287" s="5">
        <v>41930.622485868058</v>
      </c>
      <c r="S3287">
        <f t="shared" si="102"/>
        <v>42</v>
      </c>
      <c r="T3287">
        <f t="shared" si="103"/>
        <v>6</v>
      </c>
    </row>
    <row r="3288" spans="1:20" x14ac:dyDescent="0.25">
      <c r="A3288">
        <v>1388615</v>
      </c>
      <c r="B3288">
        <v>167828</v>
      </c>
      <c r="C3288">
        <v>158962</v>
      </c>
      <c r="D3288" t="s">
        <v>23</v>
      </c>
      <c r="E3288" t="s">
        <v>54</v>
      </c>
      <c r="F3288" t="s">
        <v>29</v>
      </c>
      <c r="G3288" t="s">
        <v>150</v>
      </c>
      <c r="H3288">
        <v>1</v>
      </c>
      <c r="I3288" t="s">
        <v>151</v>
      </c>
      <c r="K3288">
        <v>40.7152793278103</v>
      </c>
      <c r="L3288">
        <v>-74.014860391616807</v>
      </c>
      <c r="M3288">
        <v>40.716223800000002</v>
      </c>
      <c r="N3288">
        <v>-73.991476599999999</v>
      </c>
      <c r="O3288" s="5">
        <v>41930.599094062498</v>
      </c>
      <c r="P3288" s="5">
        <v>41930.605311932872</v>
      </c>
      <c r="Q3288" s="5">
        <v>41930.629501840274</v>
      </c>
      <c r="R3288" s="5">
        <v>41930.633857870373</v>
      </c>
      <c r="S3288">
        <f t="shared" si="102"/>
        <v>42</v>
      </c>
      <c r="T3288">
        <f t="shared" si="103"/>
        <v>6</v>
      </c>
    </row>
    <row r="3289" spans="1:20" x14ac:dyDescent="0.25">
      <c r="A3289">
        <v>1388667</v>
      </c>
      <c r="B3289">
        <v>259341</v>
      </c>
      <c r="C3289">
        <v>140794</v>
      </c>
      <c r="D3289" t="s">
        <v>85</v>
      </c>
      <c r="E3289" t="s">
        <v>145</v>
      </c>
      <c r="F3289" t="s">
        <v>91</v>
      </c>
      <c r="J3289" s="1">
        <v>2.9416319444444446E-3</v>
      </c>
      <c r="K3289">
        <v>40.775236</v>
      </c>
      <c r="L3289">
        <v>-73.962881999999993</v>
      </c>
      <c r="M3289">
        <v>40.777042723345602</v>
      </c>
      <c r="N3289">
        <v>-73.958787154088199</v>
      </c>
      <c r="O3289" s="5">
        <v>41930.602373240741</v>
      </c>
      <c r="P3289" s="5">
        <v>41930.607828611108</v>
      </c>
      <c r="Q3289" s="5">
        <v>41930.617021435188</v>
      </c>
      <c r="R3289" s="5">
        <v>41930.622078217595</v>
      </c>
      <c r="S3289">
        <f t="shared" si="102"/>
        <v>42</v>
      </c>
      <c r="T3289">
        <f t="shared" si="103"/>
        <v>6</v>
      </c>
    </row>
    <row r="3290" spans="1:20" x14ac:dyDescent="0.25">
      <c r="A3290">
        <v>1388669</v>
      </c>
      <c r="B3290">
        <v>353742</v>
      </c>
      <c r="C3290">
        <v>108004</v>
      </c>
      <c r="D3290" t="s">
        <v>23</v>
      </c>
      <c r="E3290" t="s">
        <v>491</v>
      </c>
      <c r="G3290" t="s">
        <v>926</v>
      </c>
      <c r="H3290">
        <v>1</v>
      </c>
      <c r="I3290" t="s">
        <v>639</v>
      </c>
      <c r="K3290">
        <v>40.729110403548901</v>
      </c>
      <c r="L3290">
        <v>-73.984245455566395</v>
      </c>
      <c r="M3290">
        <v>40.730251000000003</v>
      </c>
      <c r="N3290">
        <v>-73.993573999999995</v>
      </c>
      <c r="O3290" s="5">
        <v>41930.602617488425</v>
      </c>
      <c r="P3290" s="5">
        <v>41930.601035949076</v>
      </c>
      <c r="Q3290" s="5">
        <v>41930.634611215275</v>
      </c>
      <c r="R3290" s="5">
        <v>41930.640638784724</v>
      </c>
      <c r="S3290">
        <f t="shared" si="102"/>
        <v>42</v>
      </c>
      <c r="T3290">
        <f t="shared" si="103"/>
        <v>6</v>
      </c>
    </row>
    <row r="3291" spans="1:20" x14ac:dyDescent="0.25">
      <c r="A3291">
        <v>1388696</v>
      </c>
      <c r="B3291">
        <v>294992</v>
      </c>
      <c r="C3291">
        <v>151208</v>
      </c>
      <c r="D3291" t="s">
        <v>23</v>
      </c>
      <c r="E3291" t="s">
        <v>432</v>
      </c>
      <c r="F3291" t="s">
        <v>49</v>
      </c>
      <c r="G3291" t="s">
        <v>792</v>
      </c>
      <c r="H3291">
        <v>1</v>
      </c>
      <c r="I3291" t="s">
        <v>319</v>
      </c>
      <c r="K3291">
        <v>40.779930093814997</v>
      </c>
      <c r="L3291">
        <v>-73.980334997177096</v>
      </c>
      <c r="M3291">
        <v>40.735546399999997</v>
      </c>
      <c r="N3291">
        <v>-73.979012800000007</v>
      </c>
      <c r="O3291" s="5">
        <v>41930.605194490738</v>
      </c>
      <c r="P3291" s="5">
        <v>41930.615539409722</v>
      </c>
      <c r="Q3291" s="5">
        <v>41930.6363418287</v>
      </c>
      <c r="R3291" s="5">
        <v>41930.651872499999</v>
      </c>
      <c r="S3291">
        <f t="shared" si="102"/>
        <v>42</v>
      </c>
      <c r="T3291">
        <f t="shared" si="103"/>
        <v>6</v>
      </c>
    </row>
    <row r="3292" spans="1:20" x14ac:dyDescent="0.25">
      <c r="A3292">
        <v>1388712</v>
      </c>
      <c r="B3292">
        <v>111226</v>
      </c>
      <c r="C3292">
        <v>166631</v>
      </c>
      <c r="D3292" t="s">
        <v>53</v>
      </c>
      <c r="E3292" t="s">
        <v>443</v>
      </c>
      <c r="F3292" t="s">
        <v>342</v>
      </c>
      <c r="G3292" t="s">
        <v>939</v>
      </c>
      <c r="H3292">
        <v>1</v>
      </c>
      <c r="I3292" t="s">
        <v>1072</v>
      </c>
      <c r="J3292" s="1">
        <v>2.4458333333333333E-3</v>
      </c>
      <c r="K3292">
        <v>40.782116700000003</v>
      </c>
      <c r="L3292">
        <v>-73.980739099999994</v>
      </c>
      <c r="M3292">
        <v>40.769434001657402</v>
      </c>
      <c r="N3292">
        <v>-73.985525322120296</v>
      </c>
      <c r="O3292" s="5">
        <v>41930.606364780091</v>
      </c>
      <c r="P3292" s="5">
        <v>41930.615649212959</v>
      </c>
      <c r="Q3292" s="5">
        <v>41930.623676238429</v>
      </c>
      <c r="R3292" s="5">
        <v>41930.634144120369</v>
      </c>
      <c r="S3292">
        <f t="shared" si="102"/>
        <v>42</v>
      </c>
      <c r="T3292">
        <f t="shared" si="103"/>
        <v>6</v>
      </c>
    </row>
    <row r="3293" spans="1:20" x14ac:dyDescent="0.25">
      <c r="A3293">
        <v>1388758</v>
      </c>
      <c r="B3293">
        <v>312853</v>
      </c>
      <c r="C3293">
        <v>154377</v>
      </c>
      <c r="D3293" t="s">
        <v>53</v>
      </c>
      <c r="E3293" t="s">
        <v>275</v>
      </c>
      <c r="F3293" t="s">
        <v>108</v>
      </c>
      <c r="G3293" t="s">
        <v>3386</v>
      </c>
      <c r="H3293">
        <v>1</v>
      </c>
      <c r="I3293" t="s">
        <v>478</v>
      </c>
      <c r="J3293" s="1">
        <v>4.8453703703703705E-3</v>
      </c>
      <c r="K3293">
        <v>40.723095999999998</v>
      </c>
      <c r="L3293">
        <v>-73.995773999999997</v>
      </c>
      <c r="M3293">
        <v>40.733196197540103</v>
      </c>
      <c r="N3293">
        <v>-74.003323153999006</v>
      </c>
      <c r="O3293" s="5">
        <v>41930.609429155091</v>
      </c>
      <c r="P3293" s="5">
        <v>41930.625516585649</v>
      </c>
      <c r="Q3293" s="5">
        <v>41930.635604039351</v>
      </c>
      <c r="R3293" s="5">
        <v>41930.643396990738</v>
      </c>
      <c r="S3293">
        <f t="shared" si="102"/>
        <v>42</v>
      </c>
      <c r="T3293">
        <f t="shared" si="103"/>
        <v>6</v>
      </c>
    </row>
    <row r="3294" spans="1:20" x14ac:dyDescent="0.25">
      <c r="A3294">
        <v>1388758</v>
      </c>
      <c r="B3294">
        <v>312853</v>
      </c>
      <c r="C3294">
        <v>154377</v>
      </c>
      <c r="D3294" t="s">
        <v>53</v>
      </c>
      <c r="E3294" t="s">
        <v>275</v>
      </c>
      <c r="F3294" t="s">
        <v>108</v>
      </c>
      <c r="G3294" t="s">
        <v>3896</v>
      </c>
      <c r="H3294">
        <v>1</v>
      </c>
      <c r="I3294" t="s">
        <v>277</v>
      </c>
      <c r="J3294" s="1">
        <v>4.8453703703703705E-3</v>
      </c>
      <c r="K3294">
        <v>40.723095999999998</v>
      </c>
      <c r="L3294">
        <v>-73.995773999999997</v>
      </c>
      <c r="M3294">
        <v>40.733196197540103</v>
      </c>
      <c r="N3294">
        <v>-74.003323153999006</v>
      </c>
      <c r="O3294" s="5">
        <v>41930.609429155091</v>
      </c>
      <c r="P3294" s="5">
        <v>41930.625516585649</v>
      </c>
      <c r="Q3294" s="5">
        <v>41930.635604039351</v>
      </c>
      <c r="R3294" s="5">
        <v>41930.643396990738</v>
      </c>
      <c r="S3294">
        <f t="shared" si="102"/>
        <v>42</v>
      </c>
      <c r="T3294">
        <f t="shared" si="103"/>
        <v>6</v>
      </c>
    </row>
    <row r="3295" spans="1:20" x14ac:dyDescent="0.25">
      <c r="A3295">
        <v>1388805</v>
      </c>
      <c r="B3295">
        <v>384692</v>
      </c>
      <c r="C3295">
        <v>164500</v>
      </c>
      <c r="D3295" t="s">
        <v>85</v>
      </c>
      <c r="E3295" t="s">
        <v>443</v>
      </c>
      <c r="F3295" t="s">
        <v>342</v>
      </c>
      <c r="G3295" t="s">
        <v>2435</v>
      </c>
      <c r="H3295">
        <v>1</v>
      </c>
      <c r="I3295" t="s">
        <v>376</v>
      </c>
      <c r="K3295">
        <v>40.782116700000003</v>
      </c>
      <c r="L3295">
        <v>-73.980739099999994</v>
      </c>
      <c r="M3295">
        <v>40.779732897905603</v>
      </c>
      <c r="N3295">
        <v>-73.987433366469105</v>
      </c>
      <c r="O3295" s="5">
        <v>41930.614057106483</v>
      </c>
      <c r="P3295" s="5">
        <v>41930.623780150461</v>
      </c>
      <c r="Q3295" s="5">
        <v>41930.643762453707</v>
      </c>
      <c r="R3295" s="5">
        <v>41930.655730115737</v>
      </c>
      <c r="S3295">
        <f t="shared" si="102"/>
        <v>42</v>
      </c>
      <c r="T3295">
        <f t="shared" si="103"/>
        <v>6</v>
      </c>
    </row>
    <row r="3296" spans="1:20" x14ac:dyDescent="0.25">
      <c r="A3296">
        <v>1388827</v>
      </c>
      <c r="B3296">
        <v>384698</v>
      </c>
      <c r="C3296">
        <v>57186</v>
      </c>
      <c r="D3296" t="s">
        <v>23</v>
      </c>
      <c r="E3296" t="s">
        <v>1406</v>
      </c>
      <c r="F3296" t="s">
        <v>80</v>
      </c>
      <c r="G3296" t="s">
        <v>1407</v>
      </c>
      <c r="H3296">
        <v>1</v>
      </c>
      <c r="I3296" t="s">
        <v>1408</v>
      </c>
      <c r="J3296" s="1">
        <v>4.2646990740740744E-3</v>
      </c>
      <c r="K3296">
        <v>40.746852061033401</v>
      </c>
      <c r="L3296">
        <v>-73.984406150546405</v>
      </c>
      <c r="M3296">
        <v>40.768775549452698</v>
      </c>
      <c r="N3296">
        <v>-73.986350021805904</v>
      </c>
      <c r="O3296" s="5">
        <v>41930.614111932868</v>
      </c>
      <c r="R3296" s="5">
        <v>41930.652547581019</v>
      </c>
      <c r="S3296">
        <f t="shared" si="102"/>
        <v>42</v>
      </c>
      <c r="T3296">
        <f t="shared" si="103"/>
        <v>6</v>
      </c>
    </row>
    <row r="3297" spans="1:20" x14ac:dyDescent="0.25">
      <c r="A3297">
        <v>1388936</v>
      </c>
      <c r="B3297">
        <v>125712</v>
      </c>
      <c r="C3297">
        <v>169794</v>
      </c>
      <c r="D3297" t="s">
        <v>23</v>
      </c>
      <c r="E3297" t="s">
        <v>2505</v>
      </c>
      <c r="K3297">
        <v>40.765499722345901</v>
      </c>
      <c r="L3297">
        <v>-73.969954543451905</v>
      </c>
      <c r="M3297">
        <v>40.763307099999999</v>
      </c>
      <c r="N3297">
        <v>-73.970145799999997</v>
      </c>
      <c r="O3297" s="5">
        <v>41930.621679733798</v>
      </c>
      <c r="R3297" s="5">
        <v>41930.64464111111</v>
      </c>
      <c r="S3297">
        <f t="shared" si="102"/>
        <v>42</v>
      </c>
      <c r="T3297">
        <f t="shared" si="103"/>
        <v>6</v>
      </c>
    </row>
    <row r="3298" spans="1:20" x14ac:dyDescent="0.25">
      <c r="A3298">
        <v>1388958</v>
      </c>
      <c r="B3298">
        <v>361509</v>
      </c>
      <c r="C3298">
        <v>47407</v>
      </c>
      <c r="D3298" t="s">
        <v>23</v>
      </c>
      <c r="E3298" t="s">
        <v>1223</v>
      </c>
      <c r="F3298" t="s">
        <v>20</v>
      </c>
      <c r="G3298" t="s">
        <v>1224</v>
      </c>
      <c r="H3298">
        <v>1</v>
      </c>
      <c r="I3298" t="s">
        <v>228</v>
      </c>
      <c r="K3298">
        <v>40.740527708190001</v>
      </c>
      <c r="L3298">
        <v>-73.998082509869207</v>
      </c>
      <c r="M3298">
        <v>40.7452805</v>
      </c>
      <c r="N3298">
        <v>-73.991422200000002</v>
      </c>
      <c r="O3298" s="5">
        <v>41930.623757245368</v>
      </c>
      <c r="P3298" s="5">
        <v>41930.628218773149</v>
      </c>
      <c r="Q3298" s="5">
        <v>41930.646868275464</v>
      </c>
      <c r="R3298" s="5">
        <v>41930.651742581016</v>
      </c>
      <c r="S3298">
        <f t="shared" si="102"/>
        <v>42</v>
      </c>
      <c r="T3298">
        <f t="shared" si="103"/>
        <v>6</v>
      </c>
    </row>
    <row r="3299" spans="1:20" x14ac:dyDescent="0.25">
      <c r="A3299">
        <v>1388965</v>
      </c>
      <c r="B3299">
        <v>361183</v>
      </c>
      <c r="C3299">
        <v>158227</v>
      </c>
      <c r="D3299" t="s">
        <v>23</v>
      </c>
      <c r="E3299" t="s">
        <v>2947</v>
      </c>
      <c r="F3299" t="s">
        <v>1834</v>
      </c>
      <c r="K3299">
        <v>40.757272617485199</v>
      </c>
      <c r="L3299">
        <v>-73.9856917055465</v>
      </c>
      <c r="M3299">
        <v>40.760573899999997</v>
      </c>
      <c r="N3299">
        <v>-73.965777099999997</v>
      </c>
      <c r="O3299" s="5">
        <v>41930.623894490738</v>
      </c>
      <c r="P3299" s="5">
        <v>41930.626676087966</v>
      </c>
      <c r="Q3299" s="5">
        <v>41930.635934224534</v>
      </c>
      <c r="R3299" s="5">
        <v>41930.645451076387</v>
      </c>
      <c r="S3299">
        <f t="shared" si="102"/>
        <v>42</v>
      </c>
      <c r="T3299">
        <f t="shared" si="103"/>
        <v>6</v>
      </c>
    </row>
    <row r="3300" spans="1:20" x14ac:dyDescent="0.25">
      <c r="A3300">
        <v>1389157</v>
      </c>
      <c r="B3300">
        <v>42052</v>
      </c>
      <c r="C3300">
        <v>122837</v>
      </c>
      <c r="D3300" t="s">
        <v>23</v>
      </c>
      <c r="E3300" t="s">
        <v>1270</v>
      </c>
      <c r="F3300" t="s">
        <v>91</v>
      </c>
      <c r="G3300" t="s">
        <v>1271</v>
      </c>
      <c r="H3300">
        <v>1</v>
      </c>
      <c r="I3300" t="s">
        <v>1150</v>
      </c>
      <c r="J3300" s="1">
        <v>2.3427662037037037E-3</v>
      </c>
      <c r="K3300">
        <v>40.727282000000002</v>
      </c>
      <c r="L3300">
        <v>-74.001756</v>
      </c>
      <c r="M3300">
        <v>40.747450000000001</v>
      </c>
      <c r="N3300">
        <v>-74.002486000000005</v>
      </c>
      <c r="O3300" s="5">
        <v>41930.634320196761</v>
      </c>
      <c r="P3300" s="5">
        <v>41930.637137129626</v>
      </c>
      <c r="Q3300" s="5">
        <v>41930.64287452546</v>
      </c>
      <c r="R3300" s="5">
        <v>41930.654270601852</v>
      </c>
      <c r="S3300">
        <f t="shared" si="102"/>
        <v>42</v>
      </c>
      <c r="T3300">
        <f t="shared" si="103"/>
        <v>6</v>
      </c>
    </row>
    <row r="3301" spans="1:20" x14ac:dyDescent="0.25">
      <c r="A3301">
        <v>1389156</v>
      </c>
      <c r="B3301">
        <v>96262</v>
      </c>
      <c r="C3301">
        <v>138061</v>
      </c>
      <c r="D3301" t="s">
        <v>53</v>
      </c>
      <c r="E3301" t="s">
        <v>1239</v>
      </c>
      <c r="F3301" t="s">
        <v>49</v>
      </c>
      <c r="G3301" t="s">
        <v>3373</v>
      </c>
      <c r="H3301">
        <v>1</v>
      </c>
      <c r="I3301" t="s">
        <v>22</v>
      </c>
      <c r="J3301" s="1">
        <v>3.0352314814814812E-3</v>
      </c>
      <c r="K3301">
        <v>40.726315614684701</v>
      </c>
      <c r="L3301">
        <v>-73.984336853027301</v>
      </c>
      <c r="M3301">
        <v>40.721580000000003</v>
      </c>
      <c r="N3301">
        <v>-73.992707899999999</v>
      </c>
      <c r="O3301" s="5">
        <v>41930.634525567133</v>
      </c>
      <c r="P3301" s="5">
        <v>41930.648400902777</v>
      </c>
      <c r="Q3301" s="5">
        <v>41930.659887372683</v>
      </c>
      <c r="R3301" s="5">
        <v>41930.665237118053</v>
      </c>
      <c r="S3301">
        <f t="shared" si="102"/>
        <v>42</v>
      </c>
      <c r="T3301">
        <f t="shared" si="103"/>
        <v>6</v>
      </c>
    </row>
    <row r="3302" spans="1:20" x14ac:dyDescent="0.25">
      <c r="A3302">
        <v>1389200</v>
      </c>
      <c r="B3302">
        <v>335827</v>
      </c>
      <c r="C3302">
        <v>143287</v>
      </c>
      <c r="D3302" t="s">
        <v>23</v>
      </c>
      <c r="E3302" t="s">
        <v>269</v>
      </c>
      <c r="F3302" t="s">
        <v>25</v>
      </c>
      <c r="G3302" t="s">
        <v>2898</v>
      </c>
      <c r="H3302">
        <v>1</v>
      </c>
      <c r="I3302" t="s">
        <v>2899</v>
      </c>
      <c r="K3302">
        <v>40.731844250688702</v>
      </c>
      <c r="L3302">
        <v>-73.983864784240694</v>
      </c>
      <c r="M3302">
        <v>40.736491000000001</v>
      </c>
      <c r="N3302">
        <v>-73.980258000000006</v>
      </c>
      <c r="O3302" s="5">
        <v>41930.6374931713</v>
      </c>
      <c r="P3302" s="5">
        <v>41930.650095648147</v>
      </c>
      <c r="Q3302" s="5">
        <v>41930.660030462961</v>
      </c>
      <c r="R3302" s="5">
        <v>41930.66522949074</v>
      </c>
      <c r="S3302">
        <f t="shared" si="102"/>
        <v>42</v>
      </c>
      <c r="T3302">
        <f t="shared" si="103"/>
        <v>6</v>
      </c>
    </row>
    <row r="3303" spans="1:20" x14ac:dyDescent="0.25">
      <c r="A3303">
        <v>1389244</v>
      </c>
      <c r="B3303">
        <v>384102</v>
      </c>
      <c r="C3303">
        <v>125454</v>
      </c>
      <c r="D3303" t="s">
        <v>23</v>
      </c>
      <c r="E3303" t="s">
        <v>1098</v>
      </c>
      <c r="F3303" t="s">
        <v>70</v>
      </c>
      <c r="G3303" t="s">
        <v>3408</v>
      </c>
      <c r="H3303">
        <v>1</v>
      </c>
      <c r="I3303" t="s">
        <v>3409</v>
      </c>
      <c r="K3303">
        <v>40.734410621402901</v>
      </c>
      <c r="L3303">
        <v>-73.990816622731302</v>
      </c>
      <c r="M3303">
        <v>40.7599169</v>
      </c>
      <c r="N3303">
        <v>-73.966057300000003</v>
      </c>
      <c r="O3303" s="5">
        <v>41930.640605046297</v>
      </c>
      <c r="P3303" s="5">
        <v>41930.694986006944</v>
      </c>
      <c r="Q3303" s="5">
        <v>41930.721941851851</v>
      </c>
      <c r="R3303" s="5">
        <v>41930.737627847222</v>
      </c>
      <c r="S3303">
        <f t="shared" si="102"/>
        <v>42</v>
      </c>
      <c r="T3303">
        <f t="shared" si="103"/>
        <v>6</v>
      </c>
    </row>
    <row r="3304" spans="1:20" x14ac:dyDescent="0.25">
      <c r="A3304">
        <v>1389254</v>
      </c>
      <c r="B3304">
        <v>221394</v>
      </c>
      <c r="C3304">
        <v>164566</v>
      </c>
      <c r="D3304" t="s">
        <v>23</v>
      </c>
      <c r="E3304" t="s">
        <v>62</v>
      </c>
      <c r="F3304" t="s">
        <v>63</v>
      </c>
      <c r="G3304" t="s">
        <v>64</v>
      </c>
      <c r="H3304">
        <v>1</v>
      </c>
      <c r="I3304" t="s">
        <v>65</v>
      </c>
      <c r="K3304">
        <v>40.727518945156902</v>
      </c>
      <c r="L3304">
        <v>-73.988671302795396</v>
      </c>
      <c r="M3304">
        <v>40.728011500000001</v>
      </c>
      <c r="N3304">
        <v>-73.993871400000003</v>
      </c>
      <c r="O3304" s="5">
        <v>41930.64178179398</v>
      </c>
      <c r="P3304" s="5">
        <v>41930.644793680556</v>
      </c>
      <c r="Q3304" s="5">
        <v>41930.652316261578</v>
      </c>
      <c r="R3304" s="5">
        <v>41930.656331655089</v>
      </c>
      <c r="S3304">
        <f t="shared" si="102"/>
        <v>42</v>
      </c>
      <c r="T3304">
        <f t="shared" si="103"/>
        <v>6</v>
      </c>
    </row>
    <row r="3305" spans="1:20" x14ac:dyDescent="0.25">
      <c r="A3305">
        <v>1389291</v>
      </c>
      <c r="B3305">
        <v>185394</v>
      </c>
      <c r="C3305">
        <v>65038</v>
      </c>
      <c r="D3305" t="s">
        <v>53</v>
      </c>
      <c r="E3305" t="s">
        <v>336</v>
      </c>
      <c r="F3305" t="s">
        <v>37</v>
      </c>
      <c r="G3305" t="s">
        <v>764</v>
      </c>
      <c r="H3305">
        <v>1</v>
      </c>
      <c r="I3305" t="s">
        <v>338</v>
      </c>
      <c r="J3305" s="1">
        <v>1.5264120370370371E-3</v>
      </c>
      <c r="K3305">
        <v>40.762857763598497</v>
      </c>
      <c r="L3305">
        <v>-73.9716190014841</v>
      </c>
      <c r="M3305">
        <v>40.717773999999999</v>
      </c>
      <c r="N3305">
        <v>-73.998453999999995</v>
      </c>
      <c r="O3305" s="5">
        <v>41930.64384582176</v>
      </c>
      <c r="R3305" s="5">
        <v>41930.691953182868</v>
      </c>
      <c r="S3305">
        <f t="shared" si="102"/>
        <v>42</v>
      </c>
      <c r="T3305">
        <f t="shared" si="103"/>
        <v>6</v>
      </c>
    </row>
    <row r="3306" spans="1:20" x14ac:dyDescent="0.25">
      <c r="A3306">
        <v>1389291</v>
      </c>
      <c r="B3306">
        <v>185394</v>
      </c>
      <c r="C3306">
        <v>65038</v>
      </c>
      <c r="D3306" t="s">
        <v>53</v>
      </c>
      <c r="E3306" t="s">
        <v>336</v>
      </c>
      <c r="F3306" t="s">
        <v>37</v>
      </c>
      <c r="G3306" t="s">
        <v>3702</v>
      </c>
      <c r="H3306">
        <v>1</v>
      </c>
      <c r="I3306" t="s">
        <v>1836</v>
      </c>
      <c r="J3306" s="1">
        <v>1.5264120370370371E-3</v>
      </c>
      <c r="K3306">
        <v>40.762857763598497</v>
      </c>
      <c r="L3306">
        <v>-73.9716190014841</v>
      </c>
      <c r="M3306">
        <v>40.717773999999999</v>
      </c>
      <c r="N3306">
        <v>-73.998453999999995</v>
      </c>
      <c r="O3306" s="5">
        <v>41930.64384582176</v>
      </c>
      <c r="R3306" s="5">
        <v>41930.691953182868</v>
      </c>
      <c r="S3306">
        <f t="shared" si="102"/>
        <v>42</v>
      </c>
      <c r="T3306">
        <f t="shared" si="103"/>
        <v>6</v>
      </c>
    </row>
    <row r="3307" spans="1:20" x14ac:dyDescent="0.25">
      <c r="A3307">
        <v>1389467</v>
      </c>
      <c r="B3307">
        <v>139366</v>
      </c>
      <c r="C3307">
        <v>156508</v>
      </c>
      <c r="D3307" t="s">
        <v>23</v>
      </c>
      <c r="E3307" t="s">
        <v>180</v>
      </c>
      <c r="F3307" t="s">
        <v>97</v>
      </c>
      <c r="G3307" t="s">
        <v>1425</v>
      </c>
      <c r="H3307">
        <v>1</v>
      </c>
      <c r="I3307" t="s">
        <v>1426</v>
      </c>
      <c r="K3307">
        <v>40.74174</v>
      </c>
      <c r="L3307">
        <v>-73.993650000000002</v>
      </c>
      <c r="M3307">
        <v>40.738433399999998</v>
      </c>
      <c r="N3307">
        <v>-74.000192600000005</v>
      </c>
      <c r="O3307" s="5">
        <v>41930.65478759259</v>
      </c>
      <c r="P3307" s="5">
        <v>41930.660215162039</v>
      </c>
      <c r="Q3307" s="5">
        <v>41930.688067905096</v>
      </c>
      <c r="R3307" s="5">
        <v>41930.690781435187</v>
      </c>
      <c r="S3307">
        <f t="shared" si="102"/>
        <v>42</v>
      </c>
      <c r="T3307">
        <f t="shared" si="103"/>
        <v>6</v>
      </c>
    </row>
    <row r="3308" spans="1:20" x14ac:dyDescent="0.25">
      <c r="A3308">
        <v>1389506</v>
      </c>
      <c r="B3308">
        <v>271836</v>
      </c>
      <c r="C3308">
        <v>47407</v>
      </c>
      <c r="D3308" t="s">
        <v>23</v>
      </c>
      <c r="E3308" t="s">
        <v>434</v>
      </c>
      <c r="F3308" t="s">
        <v>251</v>
      </c>
      <c r="G3308" t="s">
        <v>1949</v>
      </c>
      <c r="H3308">
        <v>1</v>
      </c>
      <c r="I3308" t="s">
        <v>1950</v>
      </c>
      <c r="K3308">
        <v>40.735725000000002</v>
      </c>
      <c r="L3308">
        <v>-73.987126466589601</v>
      </c>
      <c r="M3308">
        <v>40.738131903846501</v>
      </c>
      <c r="N3308">
        <v>-73.987327478179694</v>
      </c>
      <c r="O3308" s="5">
        <v>41930.656807511572</v>
      </c>
      <c r="P3308" s="5">
        <v>41930.658439328705</v>
      </c>
      <c r="Q3308" s="5">
        <v>41930.675149629627</v>
      </c>
      <c r="R3308" s="5">
        <v>41930.677745925925</v>
      </c>
      <c r="S3308">
        <f t="shared" si="102"/>
        <v>42</v>
      </c>
      <c r="T3308">
        <f t="shared" si="103"/>
        <v>6</v>
      </c>
    </row>
    <row r="3309" spans="1:20" x14ac:dyDescent="0.25">
      <c r="A3309">
        <v>1389568</v>
      </c>
      <c r="B3309">
        <v>355090</v>
      </c>
      <c r="C3309">
        <v>158227</v>
      </c>
      <c r="D3309" t="s">
        <v>23</v>
      </c>
      <c r="E3309" t="s">
        <v>54</v>
      </c>
      <c r="F3309" t="s">
        <v>29</v>
      </c>
      <c r="G3309" t="s">
        <v>55</v>
      </c>
      <c r="H3309">
        <v>3</v>
      </c>
      <c r="I3309" t="s">
        <v>56</v>
      </c>
      <c r="K3309">
        <v>40.758456774983799</v>
      </c>
      <c r="L3309">
        <v>-73.989140466129399</v>
      </c>
      <c r="M3309">
        <v>40.761985699999997</v>
      </c>
      <c r="N3309">
        <v>-73.985675999999998</v>
      </c>
      <c r="O3309" s="5">
        <v>41930.660389328703</v>
      </c>
      <c r="P3309" s="5">
        <v>41930.663825254633</v>
      </c>
      <c r="Q3309" s="5">
        <v>41930.680722349534</v>
      </c>
      <c r="R3309" s="5">
        <v>41930.684604675924</v>
      </c>
      <c r="S3309">
        <f t="shared" si="102"/>
        <v>42</v>
      </c>
      <c r="T3309">
        <f t="shared" si="103"/>
        <v>6</v>
      </c>
    </row>
    <row r="3310" spans="1:20" x14ac:dyDescent="0.25">
      <c r="A3310">
        <v>1389568</v>
      </c>
      <c r="B3310">
        <v>355090</v>
      </c>
      <c r="C3310">
        <v>158227</v>
      </c>
      <c r="D3310" t="s">
        <v>23</v>
      </c>
      <c r="E3310" t="s">
        <v>54</v>
      </c>
      <c r="F3310" t="s">
        <v>29</v>
      </c>
      <c r="G3310" t="s">
        <v>150</v>
      </c>
      <c r="H3310">
        <v>1</v>
      </c>
      <c r="I3310" t="s">
        <v>151</v>
      </c>
      <c r="K3310">
        <v>40.758456774983799</v>
      </c>
      <c r="L3310">
        <v>-73.989140466129399</v>
      </c>
      <c r="M3310">
        <v>40.761985699999997</v>
      </c>
      <c r="N3310">
        <v>-73.985675999999998</v>
      </c>
      <c r="O3310" s="5">
        <v>41930.660389328703</v>
      </c>
      <c r="P3310" s="5">
        <v>41930.663825254633</v>
      </c>
      <c r="Q3310" s="5">
        <v>41930.680722349534</v>
      </c>
      <c r="R3310" s="5">
        <v>41930.684604675924</v>
      </c>
      <c r="S3310">
        <f t="shared" si="102"/>
        <v>42</v>
      </c>
      <c r="T3310">
        <f t="shared" si="103"/>
        <v>6</v>
      </c>
    </row>
    <row r="3311" spans="1:20" x14ac:dyDescent="0.25">
      <c r="A3311">
        <v>1389613</v>
      </c>
      <c r="B3311">
        <v>41096</v>
      </c>
      <c r="C3311">
        <v>108004</v>
      </c>
      <c r="D3311" t="s">
        <v>23</v>
      </c>
      <c r="E3311" t="s">
        <v>491</v>
      </c>
      <c r="G3311" t="s">
        <v>830</v>
      </c>
      <c r="H3311">
        <v>1</v>
      </c>
      <c r="I3311" t="s">
        <v>639</v>
      </c>
      <c r="K3311">
        <v>40.729110403548901</v>
      </c>
      <c r="L3311">
        <v>-73.984245455566395</v>
      </c>
      <c r="M3311">
        <v>40.734793910565998</v>
      </c>
      <c r="N3311">
        <v>-74.004633590459605</v>
      </c>
      <c r="O3311" s="5">
        <v>41930.663274513892</v>
      </c>
      <c r="P3311" s="5">
        <v>41930.664933622684</v>
      </c>
      <c r="Q3311" s="5">
        <v>41930.690248263891</v>
      </c>
      <c r="R3311" s="5">
        <v>41930.699213993059</v>
      </c>
      <c r="S3311">
        <f t="shared" si="102"/>
        <v>42</v>
      </c>
      <c r="T3311">
        <f t="shared" si="103"/>
        <v>6</v>
      </c>
    </row>
    <row r="3312" spans="1:20" x14ac:dyDescent="0.25">
      <c r="A3312">
        <v>1389720</v>
      </c>
      <c r="B3312">
        <v>318650</v>
      </c>
      <c r="C3312">
        <v>67912</v>
      </c>
      <c r="D3312" t="s">
        <v>23</v>
      </c>
      <c r="E3312" t="s">
        <v>69</v>
      </c>
      <c r="F3312" t="s">
        <v>70</v>
      </c>
      <c r="G3312" t="s">
        <v>486</v>
      </c>
      <c r="H3312">
        <v>1</v>
      </c>
      <c r="I3312" t="s">
        <v>487</v>
      </c>
      <c r="K3312">
        <v>40.752881387988602</v>
      </c>
      <c r="L3312">
        <v>-73.9776420593262</v>
      </c>
      <c r="M3312">
        <v>40.745902999999998</v>
      </c>
      <c r="N3312">
        <v>-73.975894999999994</v>
      </c>
      <c r="O3312" s="5">
        <v>41930.670246620371</v>
      </c>
      <c r="P3312" s="5">
        <v>41930.677802685183</v>
      </c>
      <c r="Q3312" s="5">
        <v>41930.690758310186</v>
      </c>
      <c r="R3312" s="5">
        <v>41930.698676030093</v>
      </c>
      <c r="S3312">
        <f t="shared" si="102"/>
        <v>42</v>
      </c>
      <c r="T3312">
        <f t="shared" si="103"/>
        <v>6</v>
      </c>
    </row>
    <row r="3313" spans="1:20" x14ac:dyDescent="0.25">
      <c r="A3313">
        <v>1389769</v>
      </c>
      <c r="B3313">
        <v>178158</v>
      </c>
      <c r="C3313">
        <v>164566</v>
      </c>
      <c r="D3313" t="s">
        <v>23</v>
      </c>
      <c r="E3313" t="s">
        <v>452</v>
      </c>
      <c r="F3313" t="s">
        <v>58</v>
      </c>
      <c r="G3313" t="s">
        <v>930</v>
      </c>
      <c r="H3313">
        <v>1</v>
      </c>
      <c r="I3313" t="s">
        <v>457</v>
      </c>
      <c r="K3313">
        <v>40.722542870002997</v>
      </c>
      <c r="L3313">
        <v>-73.997769355773897</v>
      </c>
      <c r="M3313">
        <v>40.721223000000002</v>
      </c>
      <c r="N3313">
        <v>-73.993275999999994</v>
      </c>
      <c r="O3313" s="5">
        <v>41930.673726608795</v>
      </c>
      <c r="P3313" s="5">
        <v>41930.673835300928</v>
      </c>
      <c r="Q3313" s="5">
        <v>41930.680336493053</v>
      </c>
      <c r="R3313" s="5">
        <v>41930.68663837963</v>
      </c>
      <c r="S3313">
        <f t="shared" si="102"/>
        <v>42</v>
      </c>
      <c r="T3313">
        <f t="shared" si="103"/>
        <v>6</v>
      </c>
    </row>
    <row r="3314" spans="1:20" x14ac:dyDescent="0.25">
      <c r="A3314">
        <v>1389791</v>
      </c>
      <c r="B3314">
        <v>372690</v>
      </c>
      <c r="C3314">
        <v>163649</v>
      </c>
      <c r="D3314" t="s">
        <v>53</v>
      </c>
      <c r="E3314" t="s">
        <v>180</v>
      </c>
      <c r="F3314" t="s">
        <v>97</v>
      </c>
      <c r="G3314" t="s">
        <v>2008</v>
      </c>
      <c r="H3314">
        <v>1</v>
      </c>
      <c r="I3314" t="s">
        <v>1452</v>
      </c>
      <c r="K3314">
        <v>40.778503999999998</v>
      </c>
      <c r="L3314">
        <v>-73.982091999999994</v>
      </c>
      <c r="M3314">
        <v>40.784162999999999</v>
      </c>
      <c r="N3314">
        <v>-73.977919</v>
      </c>
      <c r="O3314" s="5">
        <v>41930.675020300929</v>
      </c>
      <c r="P3314" s="5">
        <v>41930.683072118052</v>
      </c>
      <c r="Q3314" s="5">
        <v>41930.703639421299</v>
      </c>
      <c r="R3314" s="5">
        <v>41930.708118125003</v>
      </c>
      <c r="S3314">
        <f t="shared" si="102"/>
        <v>42</v>
      </c>
      <c r="T3314">
        <f t="shared" si="103"/>
        <v>6</v>
      </c>
    </row>
    <row r="3315" spans="1:20" x14ac:dyDescent="0.25">
      <c r="A3315">
        <v>1389791</v>
      </c>
      <c r="B3315">
        <v>372690</v>
      </c>
      <c r="C3315">
        <v>163649</v>
      </c>
      <c r="D3315" t="s">
        <v>53</v>
      </c>
      <c r="E3315" t="s">
        <v>180</v>
      </c>
      <c r="F3315" t="s">
        <v>97</v>
      </c>
      <c r="G3315" t="s">
        <v>1996</v>
      </c>
      <c r="H3315">
        <v>1</v>
      </c>
      <c r="I3315" t="s">
        <v>1452</v>
      </c>
      <c r="K3315">
        <v>40.778503999999998</v>
      </c>
      <c r="L3315">
        <v>-73.982091999999994</v>
      </c>
      <c r="M3315">
        <v>40.784162999999999</v>
      </c>
      <c r="N3315">
        <v>-73.977919</v>
      </c>
      <c r="O3315" s="5">
        <v>41930.675020300929</v>
      </c>
      <c r="P3315" s="5">
        <v>41930.683072118052</v>
      </c>
      <c r="Q3315" s="5">
        <v>41930.703639421299</v>
      </c>
      <c r="R3315" s="5">
        <v>41930.708118125003</v>
      </c>
      <c r="S3315">
        <f t="shared" si="102"/>
        <v>42</v>
      </c>
      <c r="T3315">
        <f t="shared" si="103"/>
        <v>6</v>
      </c>
    </row>
    <row r="3316" spans="1:20" x14ac:dyDescent="0.25">
      <c r="A3316">
        <v>1389828</v>
      </c>
      <c r="B3316">
        <v>186976</v>
      </c>
      <c r="C3316">
        <v>118095</v>
      </c>
      <c r="D3316" t="s">
        <v>23</v>
      </c>
      <c r="E3316" t="s">
        <v>438</v>
      </c>
      <c r="F3316" t="s">
        <v>29</v>
      </c>
      <c r="G3316" t="s">
        <v>179</v>
      </c>
      <c r="H3316">
        <v>1</v>
      </c>
      <c r="I3316" t="s">
        <v>360</v>
      </c>
      <c r="J3316" s="1">
        <v>3.6408680555555552E-3</v>
      </c>
      <c r="K3316">
        <v>40.764075830277001</v>
      </c>
      <c r="L3316">
        <v>-73.978632525152193</v>
      </c>
      <c r="M3316">
        <v>40.739077600000002</v>
      </c>
      <c r="N3316">
        <v>-73.993618400000003</v>
      </c>
      <c r="O3316" s="5">
        <v>41930.678364409723</v>
      </c>
      <c r="P3316" s="5">
        <v>41930.692044699077</v>
      </c>
      <c r="Q3316" s="5">
        <v>41930.711537847223</v>
      </c>
      <c r="R3316" s="5">
        <v>41930.728444409724</v>
      </c>
      <c r="S3316">
        <f t="shared" si="102"/>
        <v>42</v>
      </c>
      <c r="T3316">
        <f t="shared" si="103"/>
        <v>6</v>
      </c>
    </row>
    <row r="3317" spans="1:20" x14ac:dyDescent="0.25">
      <c r="A3317">
        <v>1389886</v>
      </c>
      <c r="B3317">
        <v>108782</v>
      </c>
      <c r="C3317">
        <v>149328</v>
      </c>
      <c r="D3317" t="s">
        <v>53</v>
      </c>
      <c r="E3317" t="s">
        <v>54</v>
      </c>
      <c r="F3317" t="s">
        <v>29</v>
      </c>
      <c r="G3317" t="s">
        <v>440</v>
      </c>
      <c r="H3317">
        <v>1</v>
      </c>
      <c r="I3317" t="s">
        <v>56</v>
      </c>
      <c r="K3317">
        <v>40.7152793278103</v>
      </c>
      <c r="L3317">
        <v>-74.014860391616807</v>
      </c>
      <c r="M3317">
        <v>40.765337000000002</v>
      </c>
      <c r="N3317">
        <v>-73.961949500000003</v>
      </c>
      <c r="O3317" s="5">
        <v>41930.682865532406</v>
      </c>
      <c r="P3317" s="5">
        <v>41930.690541342592</v>
      </c>
      <c r="Q3317" s="5">
        <v>41930.708523402776</v>
      </c>
      <c r="R3317" s="5">
        <v>41930.724100219908</v>
      </c>
      <c r="S3317">
        <f t="shared" si="102"/>
        <v>42</v>
      </c>
      <c r="T3317">
        <f t="shared" si="103"/>
        <v>6</v>
      </c>
    </row>
    <row r="3318" spans="1:20" x14ac:dyDescent="0.25">
      <c r="A3318">
        <v>1389907</v>
      </c>
      <c r="B3318">
        <v>189791</v>
      </c>
      <c r="C3318">
        <v>166619</v>
      </c>
      <c r="D3318" t="s">
        <v>23</v>
      </c>
      <c r="E3318" t="s">
        <v>3036</v>
      </c>
      <c r="K3318">
        <v>40.769443044018303</v>
      </c>
      <c r="L3318">
        <v>-73.954832553863497</v>
      </c>
      <c r="M3318">
        <v>40.765950066822597</v>
      </c>
      <c r="N3318">
        <v>-73.969286096511993</v>
      </c>
      <c r="O3318" s="5">
        <v>41930.684799861112</v>
      </c>
      <c r="P3318" s="5">
        <v>41930.699551898149</v>
      </c>
      <c r="Q3318" s="5">
        <v>41930.714365914355</v>
      </c>
      <c r="R3318" s="5">
        <v>41930.721091018517</v>
      </c>
      <c r="S3318">
        <f t="shared" si="102"/>
        <v>42</v>
      </c>
      <c r="T3318">
        <f t="shared" si="103"/>
        <v>6</v>
      </c>
    </row>
    <row r="3319" spans="1:20" x14ac:dyDescent="0.25">
      <c r="A3319">
        <v>1389904</v>
      </c>
      <c r="B3319">
        <v>314735</v>
      </c>
      <c r="C3319">
        <v>30743</v>
      </c>
      <c r="D3319" t="s">
        <v>23</v>
      </c>
      <c r="E3319" t="s">
        <v>137</v>
      </c>
      <c r="F3319" t="s">
        <v>115</v>
      </c>
      <c r="G3319" t="s">
        <v>869</v>
      </c>
      <c r="H3319">
        <v>1</v>
      </c>
      <c r="I3319" t="s">
        <v>325</v>
      </c>
      <c r="J3319" s="1">
        <v>7.2693402777777782E-3</v>
      </c>
      <c r="K3319">
        <v>40.745078589413303</v>
      </c>
      <c r="L3319">
        <v>-73.988821506500202</v>
      </c>
      <c r="M3319">
        <v>40.740091837980501</v>
      </c>
      <c r="N3319">
        <v>-73.987516863340502</v>
      </c>
      <c r="O3319" s="5">
        <v>41930.684815844907</v>
      </c>
      <c r="P3319" s="5">
        <v>41930.688978113423</v>
      </c>
      <c r="Q3319" s="5">
        <v>41930.702758761574</v>
      </c>
      <c r="R3319" s="5">
        <v>41930.706293344905</v>
      </c>
      <c r="S3319">
        <f t="shared" si="102"/>
        <v>42</v>
      </c>
      <c r="T3319">
        <f t="shared" si="103"/>
        <v>6</v>
      </c>
    </row>
    <row r="3320" spans="1:20" x14ac:dyDescent="0.25">
      <c r="A3320">
        <v>1389922</v>
      </c>
      <c r="B3320">
        <v>211035</v>
      </c>
      <c r="C3320">
        <v>79847</v>
      </c>
      <c r="D3320" t="s">
        <v>23</v>
      </c>
      <c r="E3320" t="s">
        <v>36</v>
      </c>
      <c r="F3320" t="s">
        <v>37</v>
      </c>
      <c r="G3320" t="s">
        <v>135</v>
      </c>
      <c r="H3320">
        <v>1</v>
      </c>
      <c r="I3320" t="s">
        <v>136</v>
      </c>
      <c r="J3320" s="1">
        <v>8.0395949074074085E-3</v>
      </c>
      <c r="K3320">
        <v>40.7261096570601</v>
      </c>
      <c r="L3320">
        <v>-74.002491863200504</v>
      </c>
      <c r="M3320">
        <v>40.716590500000002</v>
      </c>
      <c r="N3320">
        <v>-74.004811399999994</v>
      </c>
      <c r="O3320" s="5">
        <v>41930.685473935184</v>
      </c>
      <c r="P3320" s="5">
        <v>41930.700485682872</v>
      </c>
      <c r="Q3320" s="5">
        <v>41930.723615127317</v>
      </c>
      <c r="R3320" s="5">
        <v>41930.731108460648</v>
      </c>
      <c r="S3320">
        <f t="shared" si="102"/>
        <v>42</v>
      </c>
      <c r="T3320">
        <f t="shared" si="103"/>
        <v>6</v>
      </c>
    </row>
    <row r="3321" spans="1:20" x14ac:dyDescent="0.25">
      <c r="A3321">
        <v>1389955</v>
      </c>
      <c r="B3321">
        <v>91005</v>
      </c>
      <c r="C3321">
        <v>163828</v>
      </c>
      <c r="D3321" t="s">
        <v>314</v>
      </c>
      <c r="E3321" t="s">
        <v>586</v>
      </c>
      <c r="F3321" t="s">
        <v>342</v>
      </c>
      <c r="G3321" t="s">
        <v>2554</v>
      </c>
      <c r="H3321">
        <v>1</v>
      </c>
      <c r="I3321" t="s">
        <v>61</v>
      </c>
      <c r="J3321" s="1">
        <v>3.418865740740741E-3</v>
      </c>
      <c r="K3321">
        <v>40.732213000000002</v>
      </c>
      <c r="L3321">
        <v>-73.988072000000003</v>
      </c>
      <c r="M3321">
        <v>40.716980700000001</v>
      </c>
      <c r="N3321">
        <v>-74.004542599999994</v>
      </c>
      <c r="O3321" s="5">
        <v>41930.687809421295</v>
      </c>
      <c r="P3321" s="5">
        <v>41930.700190081021</v>
      </c>
      <c r="Q3321" s="5">
        <v>41930.704917696756</v>
      </c>
      <c r="R3321" s="5">
        <v>41930.727359166667</v>
      </c>
      <c r="S3321">
        <f t="shared" si="102"/>
        <v>42</v>
      </c>
      <c r="T3321">
        <f t="shared" si="103"/>
        <v>6</v>
      </c>
    </row>
    <row r="3322" spans="1:20" x14ac:dyDescent="0.25">
      <c r="A3322">
        <v>1389967</v>
      </c>
      <c r="B3322">
        <v>304449</v>
      </c>
      <c r="C3322">
        <v>157415</v>
      </c>
      <c r="D3322" t="s">
        <v>53</v>
      </c>
      <c r="E3322" t="s">
        <v>539</v>
      </c>
      <c r="F3322" t="s">
        <v>20</v>
      </c>
      <c r="G3322" t="s">
        <v>2561</v>
      </c>
      <c r="H3322">
        <v>1</v>
      </c>
      <c r="I3322" t="s">
        <v>136</v>
      </c>
      <c r="J3322" s="1">
        <v>4.0840856481481483E-3</v>
      </c>
      <c r="K3322">
        <v>40.727031111101397</v>
      </c>
      <c r="L3322">
        <v>-74.007511138916001</v>
      </c>
      <c r="M3322">
        <v>40.730553899999997</v>
      </c>
      <c r="N3322">
        <v>-73.993052599999999</v>
      </c>
      <c r="O3322" s="5">
        <v>41930.689265833331</v>
      </c>
      <c r="P3322" s="5">
        <v>41930.693291828706</v>
      </c>
      <c r="Q3322" s="5">
        <v>41930.706016238422</v>
      </c>
      <c r="R3322" s="5">
        <v>41930.712885358793</v>
      </c>
      <c r="S3322">
        <f t="shared" si="102"/>
        <v>42</v>
      </c>
      <c r="T3322">
        <f t="shared" si="103"/>
        <v>6</v>
      </c>
    </row>
    <row r="3323" spans="1:20" x14ac:dyDescent="0.25">
      <c r="A3323">
        <v>1389988</v>
      </c>
      <c r="B3323">
        <v>111356</v>
      </c>
      <c r="C3323">
        <v>149651</v>
      </c>
      <c r="D3323" t="s">
        <v>23</v>
      </c>
      <c r="E3323" t="s">
        <v>137</v>
      </c>
      <c r="F3323" t="s">
        <v>115</v>
      </c>
      <c r="G3323" t="s">
        <v>177</v>
      </c>
      <c r="H3323">
        <v>1</v>
      </c>
      <c r="I3323" t="s">
        <v>149</v>
      </c>
      <c r="K3323">
        <v>40.745078589413303</v>
      </c>
      <c r="L3323">
        <v>-73.988821506500202</v>
      </c>
      <c r="M3323">
        <v>40.744313499999997</v>
      </c>
      <c r="N3323">
        <v>-73.987313900000004</v>
      </c>
      <c r="O3323" s="5">
        <v>41930.691538171297</v>
      </c>
      <c r="R3323" s="5">
        <v>41930.705996990742</v>
      </c>
      <c r="S3323">
        <f t="shared" si="102"/>
        <v>42</v>
      </c>
      <c r="T3323">
        <f t="shared" si="103"/>
        <v>6</v>
      </c>
    </row>
    <row r="3324" spans="1:20" x14ac:dyDescent="0.25">
      <c r="A3324">
        <v>1390048</v>
      </c>
      <c r="B3324">
        <v>39421</v>
      </c>
      <c r="C3324">
        <v>158227</v>
      </c>
      <c r="D3324" t="s">
        <v>23</v>
      </c>
      <c r="E3324" t="s">
        <v>2422</v>
      </c>
      <c r="F3324" t="s">
        <v>37</v>
      </c>
      <c r="G3324" t="s">
        <v>3424</v>
      </c>
      <c r="H3324">
        <v>1</v>
      </c>
      <c r="I3324" t="s">
        <v>1402</v>
      </c>
      <c r="J3324" s="1">
        <v>3.7131944444444447E-3</v>
      </c>
      <c r="K3324">
        <v>40.754675906639299</v>
      </c>
      <c r="L3324">
        <v>-73.9914823354124</v>
      </c>
      <c r="M3324">
        <v>40.747993999999998</v>
      </c>
      <c r="N3324">
        <v>-73.981142000000006</v>
      </c>
      <c r="O3324" s="5">
        <v>41930.693758298614</v>
      </c>
      <c r="P3324" s="5">
        <v>41930.694030486113</v>
      </c>
      <c r="Q3324" s="5">
        <v>41930.702597384261</v>
      </c>
      <c r="R3324" s="5">
        <v>41930.711842164354</v>
      </c>
      <c r="S3324">
        <f t="shared" si="102"/>
        <v>42</v>
      </c>
      <c r="T3324">
        <f t="shared" si="103"/>
        <v>6</v>
      </c>
    </row>
    <row r="3325" spans="1:20" x14ac:dyDescent="0.25">
      <c r="A3325">
        <v>1390151</v>
      </c>
      <c r="B3325">
        <v>143971</v>
      </c>
      <c r="C3325">
        <v>161162</v>
      </c>
      <c r="D3325" t="s">
        <v>23</v>
      </c>
      <c r="E3325" t="s">
        <v>229</v>
      </c>
      <c r="G3325" t="s">
        <v>2346</v>
      </c>
      <c r="H3325">
        <v>1</v>
      </c>
      <c r="I3325" t="s">
        <v>1034</v>
      </c>
      <c r="K3325">
        <v>40.722307066359498</v>
      </c>
      <c r="L3325">
        <v>-73.987351655960097</v>
      </c>
      <c r="M3325">
        <v>40.714216</v>
      </c>
      <c r="N3325">
        <v>-73.991595000000004</v>
      </c>
      <c r="O3325" s="5">
        <v>41930.705360740743</v>
      </c>
      <c r="P3325" s="5">
        <v>41930.705677210652</v>
      </c>
      <c r="Q3325" s="5">
        <v>41930.729182708332</v>
      </c>
      <c r="R3325" s="5">
        <v>41930.735505439814</v>
      </c>
      <c r="S3325">
        <f t="shared" si="102"/>
        <v>42</v>
      </c>
      <c r="T3325">
        <f t="shared" si="103"/>
        <v>6</v>
      </c>
    </row>
    <row r="3326" spans="1:20" x14ac:dyDescent="0.25">
      <c r="A3326">
        <v>1390196</v>
      </c>
      <c r="B3326">
        <v>110692</v>
      </c>
      <c r="C3326">
        <v>104954</v>
      </c>
      <c r="D3326" t="s">
        <v>23</v>
      </c>
      <c r="E3326" t="s">
        <v>3615</v>
      </c>
      <c r="K3326">
        <v>40.754856380696303</v>
      </c>
      <c r="L3326">
        <v>-73.9774157946961</v>
      </c>
      <c r="M3326">
        <v>40.780472000000003</v>
      </c>
      <c r="N3326">
        <v>-73.983620000000002</v>
      </c>
      <c r="O3326" s="5">
        <v>41930.709401967593</v>
      </c>
      <c r="P3326" s="5">
        <v>41930.709514872688</v>
      </c>
      <c r="Q3326" s="5">
        <v>41930.714954293981</v>
      </c>
      <c r="R3326" s="5">
        <v>41930.72740729167</v>
      </c>
      <c r="S3326">
        <f t="shared" si="102"/>
        <v>42</v>
      </c>
      <c r="T3326">
        <f t="shared" si="103"/>
        <v>6</v>
      </c>
    </row>
    <row r="3327" spans="1:20" x14ac:dyDescent="0.25">
      <c r="A3327">
        <v>1390202</v>
      </c>
      <c r="B3327">
        <v>384965</v>
      </c>
      <c r="C3327">
        <v>157415</v>
      </c>
      <c r="D3327" t="s">
        <v>53</v>
      </c>
      <c r="E3327" t="s">
        <v>258</v>
      </c>
      <c r="F3327" t="s">
        <v>20</v>
      </c>
      <c r="G3327" t="s">
        <v>785</v>
      </c>
      <c r="H3327">
        <v>8</v>
      </c>
      <c r="I3327" t="s">
        <v>522</v>
      </c>
      <c r="K3327">
        <v>40.724339999999998</v>
      </c>
      <c r="L3327">
        <v>-73.990960000000001</v>
      </c>
      <c r="M3327">
        <v>40.729962999999998</v>
      </c>
      <c r="N3327">
        <v>-74.000196000000003</v>
      </c>
      <c r="O3327" s="5">
        <v>41930.710309166665</v>
      </c>
      <c r="P3327" s="5">
        <v>41930.717933680557</v>
      </c>
      <c r="Q3327" s="5">
        <v>41930.727545740738</v>
      </c>
      <c r="R3327" s="5">
        <v>41930.732214594907</v>
      </c>
      <c r="S3327">
        <f t="shared" si="102"/>
        <v>42</v>
      </c>
      <c r="T3327">
        <f t="shared" si="103"/>
        <v>6</v>
      </c>
    </row>
    <row r="3328" spans="1:20" x14ac:dyDescent="0.25">
      <c r="A3328">
        <v>1390211</v>
      </c>
      <c r="B3328">
        <v>367449</v>
      </c>
      <c r="C3328">
        <v>23359</v>
      </c>
      <c r="D3328" t="s">
        <v>23</v>
      </c>
      <c r="E3328" t="s">
        <v>255</v>
      </c>
      <c r="F3328" t="s">
        <v>91</v>
      </c>
      <c r="G3328" t="s">
        <v>313</v>
      </c>
      <c r="H3328">
        <v>1</v>
      </c>
      <c r="I3328" t="s">
        <v>257</v>
      </c>
      <c r="J3328" s="1">
        <v>1.8369675925925929E-3</v>
      </c>
      <c r="K3328">
        <v>40.721545124764702</v>
      </c>
      <c r="L3328">
        <v>-73.988842426716104</v>
      </c>
      <c r="M3328">
        <v>40.741675800000003</v>
      </c>
      <c r="N3328">
        <v>-73.981395699999993</v>
      </c>
      <c r="O3328" s="5">
        <v>41930.711509490742</v>
      </c>
      <c r="P3328" s="5">
        <v>41930.720313796293</v>
      </c>
      <c r="Q3328" s="5">
        <v>41930.724714988428</v>
      </c>
      <c r="R3328" s="5">
        <v>41930.733154386573</v>
      </c>
      <c r="S3328">
        <f t="shared" si="102"/>
        <v>42</v>
      </c>
      <c r="T3328">
        <f t="shared" si="103"/>
        <v>6</v>
      </c>
    </row>
    <row r="3329" spans="1:20" x14ac:dyDescent="0.25">
      <c r="A3329">
        <v>1390212</v>
      </c>
      <c r="B3329">
        <v>369272</v>
      </c>
      <c r="C3329">
        <v>108004</v>
      </c>
      <c r="D3329" t="s">
        <v>23</v>
      </c>
      <c r="E3329" t="s">
        <v>36</v>
      </c>
      <c r="F3329" t="s">
        <v>37</v>
      </c>
      <c r="G3329" t="s">
        <v>2490</v>
      </c>
      <c r="H3329">
        <v>1</v>
      </c>
      <c r="I3329" t="s">
        <v>1327</v>
      </c>
      <c r="J3329" s="1">
        <v>9.2475694444444437E-3</v>
      </c>
      <c r="K3329">
        <v>40.7261096570601</v>
      </c>
      <c r="L3329">
        <v>-74.002491863200504</v>
      </c>
      <c r="M3329">
        <v>40.767651000000001</v>
      </c>
      <c r="N3329">
        <v>-73.966875000000002</v>
      </c>
      <c r="O3329" s="5">
        <v>41930.711804965278</v>
      </c>
      <c r="P3329" s="5">
        <v>41930.728567465281</v>
      </c>
      <c r="Q3329" s="5">
        <v>41930.73747378472</v>
      </c>
      <c r="R3329" s="5">
        <v>41930.753755034719</v>
      </c>
      <c r="S3329">
        <f t="shared" si="102"/>
        <v>42</v>
      </c>
      <c r="T3329">
        <f t="shared" si="103"/>
        <v>6</v>
      </c>
    </row>
    <row r="3330" spans="1:20" x14ac:dyDescent="0.25">
      <c r="A3330">
        <v>1390215</v>
      </c>
      <c r="B3330">
        <v>274730</v>
      </c>
      <c r="C3330">
        <v>165169</v>
      </c>
      <c r="D3330" t="s">
        <v>85</v>
      </c>
      <c r="E3330" t="s">
        <v>2793</v>
      </c>
      <c r="F3330" t="s">
        <v>374</v>
      </c>
      <c r="G3330" t="s">
        <v>2794</v>
      </c>
      <c r="H3330">
        <v>1</v>
      </c>
      <c r="I3330" t="s">
        <v>1808</v>
      </c>
      <c r="J3330" s="1">
        <v>2.2073148148148147E-3</v>
      </c>
      <c r="K3330">
        <v>40.715751087121198</v>
      </c>
      <c r="L3330">
        <v>-73.996618575384204</v>
      </c>
      <c r="M3330">
        <v>40.7444652</v>
      </c>
      <c r="N3330">
        <v>-73.975611000000001</v>
      </c>
      <c r="O3330" s="5">
        <v>41930.712710590276</v>
      </c>
      <c r="P3330" s="5">
        <v>41930.717056331021</v>
      </c>
      <c r="Q3330" s="5">
        <v>41930.727361006946</v>
      </c>
      <c r="R3330" s="5">
        <v>41930.746228807868</v>
      </c>
      <c r="S3330">
        <f t="shared" si="102"/>
        <v>42</v>
      </c>
      <c r="T3330">
        <f t="shared" si="103"/>
        <v>6</v>
      </c>
    </row>
    <row r="3331" spans="1:20" x14ac:dyDescent="0.25">
      <c r="A3331">
        <v>1390238</v>
      </c>
      <c r="B3331">
        <v>88483</v>
      </c>
      <c r="C3331">
        <v>152111</v>
      </c>
      <c r="D3331" t="s">
        <v>53</v>
      </c>
      <c r="E3331" t="s">
        <v>54</v>
      </c>
      <c r="F3331" t="s">
        <v>29</v>
      </c>
      <c r="G3331" t="s">
        <v>150</v>
      </c>
      <c r="H3331">
        <v>1</v>
      </c>
      <c r="I3331" t="s">
        <v>151</v>
      </c>
      <c r="K3331">
        <v>40.779126065705498</v>
      </c>
      <c r="L3331">
        <v>-73.954904894578206</v>
      </c>
      <c r="M3331">
        <v>40.786836381075098</v>
      </c>
      <c r="N3331">
        <v>-73.956319370602898</v>
      </c>
      <c r="O3331" s="5">
        <v>41930.715440208332</v>
      </c>
      <c r="P3331" s="5">
        <v>41930.719934479166</v>
      </c>
      <c r="Q3331" s="5">
        <v>41930.732727569448</v>
      </c>
      <c r="R3331" s="5">
        <v>41930.738087557867</v>
      </c>
      <c r="S3331">
        <f t="shared" ref="S3331:S3394" si="104">WEEKNUM(O3331,21)</f>
        <v>42</v>
      </c>
      <c r="T3331">
        <f t="shared" ref="T3331:T3394" si="105">WEEKDAY(O3331,11)</f>
        <v>6</v>
      </c>
    </row>
    <row r="3332" spans="1:20" x14ac:dyDescent="0.25">
      <c r="A3332">
        <v>1390238</v>
      </c>
      <c r="B3332">
        <v>88483</v>
      </c>
      <c r="C3332">
        <v>152111</v>
      </c>
      <c r="D3332" t="s">
        <v>53</v>
      </c>
      <c r="E3332" t="s">
        <v>54</v>
      </c>
      <c r="F3332" t="s">
        <v>29</v>
      </c>
      <c r="G3332" t="s">
        <v>935</v>
      </c>
      <c r="H3332">
        <v>2</v>
      </c>
      <c r="I3332" t="s">
        <v>56</v>
      </c>
      <c r="K3332">
        <v>40.779126065705498</v>
      </c>
      <c r="L3332">
        <v>-73.954904894578206</v>
      </c>
      <c r="M3332">
        <v>40.786836381075098</v>
      </c>
      <c r="N3332">
        <v>-73.956319370602898</v>
      </c>
      <c r="O3332" s="5">
        <v>41930.715440208332</v>
      </c>
      <c r="P3332" s="5">
        <v>41930.719934479166</v>
      </c>
      <c r="Q3332" s="5">
        <v>41930.732727569448</v>
      </c>
      <c r="R3332" s="5">
        <v>41930.738087557867</v>
      </c>
      <c r="S3332">
        <f t="shared" si="104"/>
        <v>42</v>
      </c>
      <c r="T3332">
        <f t="shared" si="105"/>
        <v>6</v>
      </c>
    </row>
    <row r="3333" spans="1:20" x14ac:dyDescent="0.25">
      <c r="A3333">
        <v>1390257</v>
      </c>
      <c r="B3333">
        <v>198677</v>
      </c>
      <c r="C3333">
        <v>28765</v>
      </c>
      <c r="D3333" t="s">
        <v>23</v>
      </c>
      <c r="E3333" t="s">
        <v>201</v>
      </c>
      <c r="F3333" t="s">
        <v>190</v>
      </c>
      <c r="G3333" t="s">
        <v>202</v>
      </c>
      <c r="H3333">
        <v>1</v>
      </c>
      <c r="I3333" t="s">
        <v>203</v>
      </c>
      <c r="J3333" s="1">
        <v>2.3957175925925925E-3</v>
      </c>
      <c r="K3333">
        <v>40.724634574370299</v>
      </c>
      <c r="L3333">
        <v>-73.998402357101398</v>
      </c>
      <c r="M3333">
        <v>40.767725300000002</v>
      </c>
      <c r="N3333">
        <v>-73.991564199999999</v>
      </c>
      <c r="O3333" s="5">
        <v>41930.716559768516</v>
      </c>
      <c r="P3333" s="5">
        <v>41930.71541193287</v>
      </c>
      <c r="Q3333" s="5">
        <v>41930.734397175926</v>
      </c>
      <c r="R3333" s="5">
        <v>41930.759501655091</v>
      </c>
      <c r="S3333">
        <f t="shared" si="104"/>
        <v>42</v>
      </c>
      <c r="T3333">
        <f t="shared" si="105"/>
        <v>6</v>
      </c>
    </row>
    <row r="3334" spans="1:20" x14ac:dyDescent="0.25">
      <c r="A3334">
        <v>1390307</v>
      </c>
      <c r="B3334">
        <v>641</v>
      </c>
      <c r="C3334">
        <v>118095</v>
      </c>
      <c r="D3334" t="s">
        <v>23</v>
      </c>
      <c r="E3334" t="s">
        <v>180</v>
      </c>
      <c r="F3334" t="s">
        <v>97</v>
      </c>
      <c r="G3334" t="s">
        <v>3726</v>
      </c>
      <c r="H3334">
        <v>1</v>
      </c>
      <c r="I3334" t="s">
        <v>388</v>
      </c>
      <c r="K3334">
        <v>40.74174</v>
      </c>
      <c r="L3334">
        <v>-73.993650000000002</v>
      </c>
      <c r="M3334">
        <v>40.733468000000002</v>
      </c>
      <c r="N3334">
        <v>-74.000696000000005</v>
      </c>
      <c r="O3334" s="5">
        <v>41930.721012812501</v>
      </c>
      <c r="P3334" s="5">
        <v>41930.732494386575</v>
      </c>
      <c r="Q3334" s="5">
        <v>41930.779440127313</v>
      </c>
      <c r="R3334" s="5">
        <v>41930.792567268516</v>
      </c>
      <c r="S3334">
        <f t="shared" si="104"/>
        <v>42</v>
      </c>
      <c r="T3334">
        <f t="shared" si="105"/>
        <v>6</v>
      </c>
    </row>
    <row r="3335" spans="1:20" x14ac:dyDescent="0.25">
      <c r="A3335">
        <v>1390383</v>
      </c>
      <c r="B3335">
        <v>149561</v>
      </c>
      <c r="C3335">
        <v>156008</v>
      </c>
      <c r="D3335" t="s">
        <v>23</v>
      </c>
      <c r="E3335" t="s">
        <v>558</v>
      </c>
      <c r="F3335" t="s">
        <v>63</v>
      </c>
      <c r="G3335" t="s">
        <v>2509</v>
      </c>
      <c r="H3335">
        <v>1</v>
      </c>
      <c r="I3335" t="s">
        <v>1325</v>
      </c>
      <c r="K3335">
        <v>40.818082099999998</v>
      </c>
      <c r="L3335">
        <v>-73.960937299999998</v>
      </c>
      <c r="M3335">
        <v>40.781191</v>
      </c>
      <c r="N3335">
        <v>-73.953021000000007</v>
      </c>
      <c r="O3335" s="5">
        <v>41930.72728983796</v>
      </c>
      <c r="P3335" s="5">
        <v>41930.731363043982</v>
      </c>
      <c r="Q3335" s="5">
        <v>41930.767584351852</v>
      </c>
      <c r="R3335" s="5">
        <v>41930.78960984954</v>
      </c>
      <c r="S3335">
        <f t="shared" si="104"/>
        <v>42</v>
      </c>
      <c r="T3335">
        <f t="shared" si="105"/>
        <v>6</v>
      </c>
    </row>
    <row r="3336" spans="1:20" x14ac:dyDescent="0.25">
      <c r="A3336">
        <v>1390427</v>
      </c>
      <c r="B3336">
        <v>65975</v>
      </c>
      <c r="C3336">
        <v>116438</v>
      </c>
      <c r="D3336" t="s">
        <v>23</v>
      </c>
      <c r="E3336" t="s">
        <v>229</v>
      </c>
      <c r="G3336" t="s">
        <v>1518</v>
      </c>
      <c r="H3336">
        <v>1</v>
      </c>
      <c r="I3336" t="s">
        <v>1009</v>
      </c>
      <c r="K3336">
        <v>40.722307066359498</v>
      </c>
      <c r="L3336">
        <v>-73.987351655960097</v>
      </c>
      <c r="M3336">
        <v>40.748235299999997</v>
      </c>
      <c r="N3336">
        <v>-73.976647799999995</v>
      </c>
      <c r="O3336" s="5">
        <v>41930.731009363422</v>
      </c>
      <c r="P3336" s="5">
        <v>41930.743237696763</v>
      </c>
      <c r="Q3336" s="5">
        <v>41930.762905034724</v>
      </c>
      <c r="R3336" s="5">
        <v>41930.772306435189</v>
      </c>
      <c r="S3336">
        <f t="shared" si="104"/>
        <v>42</v>
      </c>
      <c r="T3336">
        <f t="shared" si="105"/>
        <v>6</v>
      </c>
    </row>
    <row r="3337" spans="1:20" x14ac:dyDescent="0.25">
      <c r="A3337">
        <v>1390427</v>
      </c>
      <c r="B3337">
        <v>65975</v>
      </c>
      <c r="C3337">
        <v>116438</v>
      </c>
      <c r="D3337" t="s">
        <v>23</v>
      </c>
      <c r="E3337" t="s">
        <v>229</v>
      </c>
      <c r="G3337" t="s">
        <v>1563</v>
      </c>
      <c r="H3337">
        <v>1</v>
      </c>
      <c r="I3337" t="s">
        <v>1034</v>
      </c>
      <c r="K3337">
        <v>40.722307066359498</v>
      </c>
      <c r="L3337">
        <v>-73.987351655960097</v>
      </c>
      <c r="M3337">
        <v>40.748235299999997</v>
      </c>
      <c r="N3337">
        <v>-73.976647799999995</v>
      </c>
      <c r="O3337" s="5">
        <v>41930.731009363422</v>
      </c>
      <c r="P3337" s="5">
        <v>41930.743237696763</v>
      </c>
      <c r="Q3337" s="5">
        <v>41930.762905034724</v>
      </c>
      <c r="R3337" s="5">
        <v>41930.772306435189</v>
      </c>
      <c r="S3337">
        <f t="shared" si="104"/>
        <v>42</v>
      </c>
      <c r="T3337">
        <f t="shared" si="105"/>
        <v>6</v>
      </c>
    </row>
    <row r="3338" spans="1:20" x14ac:dyDescent="0.25">
      <c r="A3338">
        <v>1390463</v>
      </c>
      <c r="B3338">
        <v>46859</v>
      </c>
      <c r="C3338">
        <v>3296</v>
      </c>
      <c r="D3338" t="s">
        <v>23</v>
      </c>
      <c r="E3338" t="s">
        <v>62</v>
      </c>
      <c r="F3338" t="s">
        <v>63</v>
      </c>
      <c r="G3338" t="s">
        <v>64</v>
      </c>
      <c r="H3338">
        <v>1</v>
      </c>
      <c r="I3338" t="s">
        <v>65</v>
      </c>
      <c r="K3338">
        <v>40.727518945156902</v>
      </c>
      <c r="L3338">
        <v>-73.988671302795396</v>
      </c>
      <c r="M3338">
        <v>40.748147000000003</v>
      </c>
      <c r="N3338">
        <v>-73.973096999999996</v>
      </c>
      <c r="O3338" s="5">
        <v>41930.733365300926</v>
      </c>
      <c r="P3338" s="5">
        <v>41930.73445084491</v>
      </c>
      <c r="Q3338" s="5">
        <v>41930.753114375002</v>
      </c>
      <c r="R3338" s="5">
        <v>41930.762551597225</v>
      </c>
      <c r="S3338">
        <f t="shared" si="104"/>
        <v>42</v>
      </c>
      <c r="T3338">
        <f t="shared" si="105"/>
        <v>6</v>
      </c>
    </row>
    <row r="3339" spans="1:20" x14ac:dyDescent="0.25">
      <c r="A3339">
        <v>1390463</v>
      </c>
      <c r="B3339">
        <v>46859</v>
      </c>
      <c r="C3339">
        <v>3296</v>
      </c>
      <c r="D3339" t="s">
        <v>23</v>
      </c>
      <c r="E3339" t="s">
        <v>62</v>
      </c>
      <c r="F3339" t="s">
        <v>63</v>
      </c>
      <c r="G3339" t="s">
        <v>811</v>
      </c>
      <c r="H3339">
        <v>1</v>
      </c>
      <c r="I3339" t="s">
        <v>65</v>
      </c>
      <c r="K3339">
        <v>40.727518945156902</v>
      </c>
      <c r="L3339">
        <v>-73.988671302795396</v>
      </c>
      <c r="M3339">
        <v>40.748147000000003</v>
      </c>
      <c r="N3339">
        <v>-73.973096999999996</v>
      </c>
      <c r="O3339" s="5">
        <v>41930.733365300926</v>
      </c>
      <c r="P3339" s="5">
        <v>41930.73445084491</v>
      </c>
      <c r="Q3339" s="5">
        <v>41930.753114375002</v>
      </c>
      <c r="R3339" s="5">
        <v>41930.762551597225</v>
      </c>
      <c r="S3339">
        <f t="shared" si="104"/>
        <v>42</v>
      </c>
      <c r="T3339">
        <f t="shared" si="105"/>
        <v>6</v>
      </c>
    </row>
    <row r="3340" spans="1:20" x14ac:dyDescent="0.25">
      <c r="A3340">
        <v>1390515</v>
      </c>
      <c r="B3340">
        <v>385033</v>
      </c>
      <c r="C3340">
        <v>154377</v>
      </c>
      <c r="D3340" t="s">
        <v>53</v>
      </c>
      <c r="E3340" t="s">
        <v>443</v>
      </c>
      <c r="F3340" t="s">
        <v>342</v>
      </c>
      <c r="G3340" t="s">
        <v>1016</v>
      </c>
      <c r="H3340">
        <v>1</v>
      </c>
      <c r="I3340" t="s">
        <v>413</v>
      </c>
      <c r="J3340" s="1">
        <v>5.3069097222222215E-3</v>
      </c>
      <c r="K3340">
        <v>40.782116700000003</v>
      </c>
      <c r="L3340">
        <v>-73.980739099999994</v>
      </c>
      <c r="M3340">
        <v>40.774999200000003</v>
      </c>
      <c r="N3340">
        <v>-73.957442799999995</v>
      </c>
      <c r="O3340" s="5">
        <v>41930.736546238426</v>
      </c>
      <c r="P3340" s="5">
        <v>41930.737447835651</v>
      </c>
      <c r="Q3340" s="5">
        <v>41930.765121377313</v>
      </c>
      <c r="R3340" s="5">
        <v>41930.77590896991</v>
      </c>
      <c r="S3340">
        <f t="shared" si="104"/>
        <v>42</v>
      </c>
      <c r="T3340">
        <f t="shared" si="105"/>
        <v>6</v>
      </c>
    </row>
    <row r="3341" spans="1:20" x14ac:dyDescent="0.25">
      <c r="A3341">
        <v>1390515</v>
      </c>
      <c r="B3341">
        <v>385033</v>
      </c>
      <c r="C3341">
        <v>154377</v>
      </c>
      <c r="D3341" t="s">
        <v>53</v>
      </c>
      <c r="E3341" t="s">
        <v>443</v>
      </c>
      <c r="F3341" t="s">
        <v>342</v>
      </c>
      <c r="G3341" t="s">
        <v>2255</v>
      </c>
      <c r="H3341">
        <v>1</v>
      </c>
      <c r="I3341" t="s">
        <v>413</v>
      </c>
      <c r="J3341" s="1">
        <v>5.3069097222222215E-3</v>
      </c>
      <c r="K3341">
        <v>40.782116700000003</v>
      </c>
      <c r="L3341">
        <v>-73.980739099999994</v>
      </c>
      <c r="M3341">
        <v>40.774999200000003</v>
      </c>
      <c r="N3341">
        <v>-73.957442799999995</v>
      </c>
      <c r="O3341" s="5">
        <v>41930.736546238426</v>
      </c>
      <c r="P3341" s="5">
        <v>41930.737447835651</v>
      </c>
      <c r="Q3341" s="5">
        <v>41930.765121377313</v>
      </c>
      <c r="R3341" s="5">
        <v>41930.77590896991</v>
      </c>
      <c r="S3341">
        <f t="shared" si="104"/>
        <v>42</v>
      </c>
      <c r="T3341">
        <f t="shared" si="105"/>
        <v>6</v>
      </c>
    </row>
    <row r="3342" spans="1:20" x14ac:dyDescent="0.25">
      <c r="A3342">
        <v>1390515</v>
      </c>
      <c r="B3342">
        <v>385033</v>
      </c>
      <c r="C3342">
        <v>154377</v>
      </c>
      <c r="D3342" t="s">
        <v>53</v>
      </c>
      <c r="E3342" t="s">
        <v>443</v>
      </c>
      <c r="F3342" t="s">
        <v>342</v>
      </c>
      <c r="G3342" t="s">
        <v>2317</v>
      </c>
      <c r="H3342">
        <v>1</v>
      </c>
      <c r="I3342" t="s">
        <v>413</v>
      </c>
      <c r="J3342" s="1">
        <v>5.3069097222222215E-3</v>
      </c>
      <c r="K3342">
        <v>40.782116700000003</v>
      </c>
      <c r="L3342">
        <v>-73.980739099999994</v>
      </c>
      <c r="M3342">
        <v>40.774999200000003</v>
      </c>
      <c r="N3342">
        <v>-73.957442799999995</v>
      </c>
      <c r="O3342" s="5">
        <v>41930.736546238426</v>
      </c>
      <c r="P3342" s="5">
        <v>41930.737447835651</v>
      </c>
      <c r="Q3342" s="5">
        <v>41930.765121377313</v>
      </c>
      <c r="R3342" s="5">
        <v>41930.77590896991</v>
      </c>
      <c r="S3342">
        <f t="shared" si="104"/>
        <v>42</v>
      </c>
      <c r="T3342">
        <f t="shared" si="105"/>
        <v>6</v>
      </c>
    </row>
    <row r="3343" spans="1:20" x14ac:dyDescent="0.25">
      <c r="A3343">
        <v>1390506</v>
      </c>
      <c r="B3343">
        <v>385023</v>
      </c>
      <c r="C3343">
        <v>65030</v>
      </c>
      <c r="D3343" t="s">
        <v>23</v>
      </c>
      <c r="E3343" t="s">
        <v>730</v>
      </c>
      <c r="F3343" t="s">
        <v>91</v>
      </c>
      <c r="G3343" t="s">
        <v>2566</v>
      </c>
      <c r="H3343">
        <v>1</v>
      </c>
      <c r="I3343" t="s">
        <v>136</v>
      </c>
      <c r="J3343" s="1">
        <v>4.5736342592592591E-3</v>
      </c>
      <c r="K3343">
        <v>40.722748587419602</v>
      </c>
      <c r="L3343">
        <v>-73.996061916918705</v>
      </c>
      <c r="M3343">
        <v>40.717482500000003</v>
      </c>
      <c r="N3343">
        <v>-74.005520099999998</v>
      </c>
      <c r="O3343" s="5">
        <v>41930.737379999999</v>
      </c>
      <c r="R3343" s="5">
        <v>41930.771303009256</v>
      </c>
      <c r="S3343">
        <f t="shared" si="104"/>
        <v>42</v>
      </c>
      <c r="T3343">
        <f t="shared" si="105"/>
        <v>6</v>
      </c>
    </row>
    <row r="3344" spans="1:20" x14ac:dyDescent="0.25">
      <c r="A3344">
        <v>1390527</v>
      </c>
      <c r="B3344">
        <v>49104</v>
      </c>
      <c r="C3344">
        <v>163796</v>
      </c>
      <c r="D3344" t="s">
        <v>610</v>
      </c>
      <c r="E3344" t="s">
        <v>1163</v>
      </c>
      <c r="K3344">
        <v>40.730992504624702</v>
      </c>
      <c r="L3344">
        <v>-74.001484964024797</v>
      </c>
      <c r="M3344">
        <v>40.747896730937697</v>
      </c>
      <c r="N3344">
        <v>-74.003608273411203</v>
      </c>
      <c r="O3344" s="5">
        <v>41930.738365937497</v>
      </c>
      <c r="P3344" s="5">
        <v>41930.759504687499</v>
      </c>
      <c r="Q3344" s="5">
        <v>41930.780228831019</v>
      </c>
      <c r="R3344" s="5">
        <v>41930.7891265625</v>
      </c>
      <c r="S3344">
        <f t="shared" si="104"/>
        <v>42</v>
      </c>
      <c r="T3344">
        <f t="shared" si="105"/>
        <v>6</v>
      </c>
    </row>
    <row r="3345" spans="1:20" x14ac:dyDescent="0.25">
      <c r="A3345">
        <v>1390549</v>
      </c>
      <c r="B3345">
        <v>234560</v>
      </c>
      <c r="C3345">
        <v>93783</v>
      </c>
      <c r="D3345" t="s">
        <v>23</v>
      </c>
      <c r="E3345" t="s">
        <v>3646</v>
      </c>
      <c r="F3345" t="s">
        <v>25</v>
      </c>
      <c r="G3345" t="s">
        <v>3727</v>
      </c>
      <c r="H3345">
        <v>1</v>
      </c>
      <c r="I3345" t="s">
        <v>3728</v>
      </c>
      <c r="J3345" s="1">
        <v>3.4007638888888889E-3</v>
      </c>
      <c r="K3345">
        <v>40.688539109493099</v>
      </c>
      <c r="L3345">
        <v>-73.988911294360804</v>
      </c>
      <c r="M3345">
        <v>40.684221999999998</v>
      </c>
      <c r="N3345">
        <v>-74.003335000000007</v>
      </c>
      <c r="O3345" s="5">
        <v>41930.740807395836</v>
      </c>
      <c r="P3345" s="5">
        <v>41930.772057291666</v>
      </c>
      <c r="Q3345" s="5">
        <v>41930.780273518518</v>
      </c>
      <c r="R3345" s="5">
        <v>41930.787038530092</v>
      </c>
      <c r="S3345">
        <f t="shared" si="104"/>
        <v>42</v>
      </c>
      <c r="T3345">
        <f t="shared" si="105"/>
        <v>6</v>
      </c>
    </row>
    <row r="3346" spans="1:20" x14ac:dyDescent="0.25">
      <c r="A3346">
        <v>1390563</v>
      </c>
      <c r="B3346">
        <v>276192</v>
      </c>
      <c r="C3346">
        <v>133293</v>
      </c>
      <c r="D3346" t="s">
        <v>23</v>
      </c>
      <c r="E3346" t="s">
        <v>219</v>
      </c>
      <c r="F3346" t="s">
        <v>37</v>
      </c>
      <c r="G3346" t="s">
        <v>220</v>
      </c>
      <c r="H3346">
        <v>1</v>
      </c>
      <c r="I3346" t="s">
        <v>221</v>
      </c>
      <c r="J3346" s="1">
        <v>4.237858796296296E-3</v>
      </c>
      <c r="K3346">
        <v>40.716725764782701</v>
      </c>
      <c r="L3346">
        <v>-74.008250645521898</v>
      </c>
      <c r="M3346">
        <v>40.723728999999999</v>
      </c>
      <c r="N3346">
        <v>-74.004076100000006</v>
      </c>
      <c r="O3346" s="5">
        <v>41930.741361666667</v>
      </c>
      <c r="P3346" s="5">
        <v>41930.759828206021</v>
      </c>
      <c r="Q3346" s="5">
        <v>41930.766646828706</v>
      </c>
      <c r="R3346" s="5">
        <v>41930.772665185184</v>
      </c>
      <c r="S3346">
        <f t="shared" si="104"/>
        <v>42</v>
      </c>
      <c r="T3346">
        <f t="shared" si="105"/>
        <v>6</v>
      </c>
    </row>
    <row r="3347" spans="1:20" x14ac:dyDescent="0.25">
      <c r="A3347">
        <v>1390566</v>
      </c>
      <c r="B3347">
        <v>33065</v>
      </c>
      <c r="C3347">
        <v>151440</v>
      </c>
      <c r="D3347" t="s">
        <v>23</v>
      </c>
      <c r="E3347" t="s">
        <v>452</v>
      </c>
      <c r="F3347" t="s">
        <v>58</v>
      </c>
      <c r="K3347">
        <v>40.739697376196403</v>
      </c>
      <c r="L3347">
        <v>-73.985238075256305</v>
      </c>
      <c r="M3347">
        <v>40.739249999999998</v>
      </c>
      <c r="N3347">
        <v>-73.987840000000006</v>
      </c>
      <c r="O3347" s="5">
        <v>41930.741500439814</v>
      </c>
      <c r="P3347" s="5">
        <v>41930.745680185188</v>
      </c>
      <c r="Q3347" s="5">
        <v>41930.753969432873</v>
      </c>
      <c r="R3347" s="5">
        <v>41930.756944166664</v>
      </c>
      <c r="S3347">
        <f t="shared" si="104"/>
        <v>42</v>
      </c>
      <c r="T3347">
        <f t="shared" si="105"/>
        <v>6</v>
      </c>
    </row>
    <row r="3348" spans="1:20" x14ac:dyDescent="0.25">
      <c r="A3348">
        <v>1390601</v>
      </c>
      <c r="B3348">
        <v>360964</v>
      </c>
      <c r="C3348">
        <v>165169</v>
      </c>
      <c r="D3348" t="s">
        <v>85</v>
      </c>
      <c r="E3348" t="s">
        <v>2211</v>
      </c>
      <c r="G3348" t="s">
        <v>179</v>
      </c>
      <c r="H3348">
        <v>1</v>
      </c>
      <c r="I3348" t="s">
        <v>56</v>
      </c>
      <c r="K3348">
        <v>40.7479762125093</v>
      </c>
      <c r="L3348">
        <v>-73.992859664659093</v>
      </c>
      <c r="M3348">
        <v>40.744486157102003</v>
      </c>
      <c r="N3348">
        <v>-73.993134081659207</v>
      </c>
      <c r="O3348" s="5">
        <v>41930.744211435187</v>
      </c>
      <c r="P3348" s="5">
        <v>41930.75455435185</v>
      </c>
      <c r="Q3348" s="5">
        <v>41930.767637997684</v>
      </c>
      <c r="R3348" s="5">
        <v>41930.769874537036</v>
      </c>
      <c r="S3348">
        <f t="shared" si="104"/>
        <v>42</v>
      </c>
      <c r="T3348">
        <f t="shared" si="105"/>
        <v>6</v>
      </c>
    </row>
    <row r="3349" spans="1:20" x14ac:dyDescent="0.25">
      <c r="A3349">
        <v>1390613</v>
      </c>
      <c r="B3349">
        <v>231042</v>
      </c>
      <c r="C3349">
        <v>81285</v>
      </c>
      <c r="D3349" t="s">
        <v>23</v>
      </c>
      <c r="E3349" t="s">
        <v>290</v>
      </c>
      <c r="F3349" t="s">
        <v>45</v>
      </c>
      <c r="G3349" t="s">
        <v>3869</v>
      </c>
      <c r="H3349">
        <v>1</v>
      </c>
      <c r="I3349" t="s">
        <v>115</v>
      </c>
      <c r="J3349" s="1">
        <v>9.7096296296296288E-3</v>
      </c>
      <c r="K3349">
        <v>40.784077256376399</v>
      </c>
      <c r="L3349">
        <v>-73.9776224098444</v>
      </c>
      <c r="M3349">
        <v>40.760138826647498</v>
      </c>
      <c r="N3349">
        <v>-73.968927190951703</v>
      </c>
      <c r="O3349" s="5">
        <v>41930.745036782406</v>
      </c>
      <c r="P3349" s="5">
        <v>41930.751659074071</v>
      </c>
      <c r="Q3349" s="5">
        <v>41930.776105150464</v>
      </c>
      <c r="R3349" s="5">
        <v>41930.788157187497</v>
      </c>
      <c r="S3349">
        <f t="shared" si="104"/>
        <v>42</v>
      </c>
      <c r="T3349">
        <f t="shared" si="105"/>
        <v>6</v>
      </c>
    </row>
    <row r="3350" spans="1:20" x14ac:dyDescent="0.25">
      <c r="A3350">
        <v>1390613</v>
      </c>
      <c r="B3350">
        <v>231042</v>
      </c>
      <c r="C3350">
        <v>81285</v>
      </c>
      <c r="D3350" t="s">
        <v>23</v>
      </c>
      <c r="E3350" t="s">
        <v>290</v>
      </c>
      <c r="F3350" t="s">
        <v>45</v>
      </c>
      <c r="G3350" t="s">
        <v>525</v>
      </c>
      <c r="H3350">
        <v>3</v>
      </c>
      <c r="I3350" t="s">
        <v>292</v>
      </c>
      <c r="J3350" s="1">
        <v>9.7096296296296288E-3</v>
      </c>
      <c r="K3350">
        <v>40.784077256376399</v>
      </c>
      <c r="L3350">
        <v>-73.9776224098444</v>
      </c>
      <c r="M3350">
        <v>40.760138826647498</v>
      </c>
      <c r="N3350">
        <v>-73.968927190951703</v>
      </c>
      <c r="O3350" s="5">
        <v>41930.745036782406</v>
      </c>
      <c r="P3350" s="5">
        <v>41930.751659074071</v>
      </c>
      <c r="Q3350" s="5">
        <v>41930.776105150464</v>
      </c>
      <c r="R3350" s="5">
        <v>41930.788157187497</v>
      </c>
      <c r="S3350">
        <f t="shared" si="104"/>
        <v>42</v>
      </c>
      <c r="T3350">
        <f t="shared" si="105"/>
        <v>6</v>
      </c>
    </row>
    <row r="3351" spans="1:20" x14ac:dyDescent="0.25">
      <c r="A3351">
        <v>1390621</v>
      </c>
      <c r="B3351">
        <v>62626</v>
      </c>
      <c r="C3351">
        <v>160489</v>
      </c>
      <c r="D3351" t="s">
        <v>23</v>
      </c>
      <c r="E3351" t="s">
        <v>286</v>
      </c>
      <c r="F3351" t="s">
        <v>45</v>
      </c>
      <c r="G3351" t="s">
        <v>46</v>
      </c>
      <c r="H3351">
        <v>1</v>
      </c>
      <c r="I3351" t="s">
        <v>176</v>
      </c>
      <c r="K3351">
        <v>40.760654436198898</v>
      </c>
      <c r="L3351">
        <v>-73.989582752602004</v>
      </c>
      <c r="M3351">
        <v>40.760415999999999</v>
      </c>
      <c r="N3351">
        <v>-73.996516999999997</v>
      </c>
      <c r="O3351" s="5">
        <v>41930.746275381942</v>
      </c>
      <c r="P3351" s="5">
        <v>41930.747048287034</v>
      </c>
      <c r="Q3351" s="5">
        <v>41930.769515891203</v>
      </c>
      <c r="R3351" s="5">
        <v>41930.775550150465</v>
      </c>
      <c r="S3351">
        <f t="shared" si="104"/>
        <v>42</v>
      </c>
      <c r="T3351">
        <f t="shared" si="105"/>
        <v>6</v>
      </c>
    </row>
    <row r="3352" spans="1:20" x14ac:dyDescent="0.25">
      <c r="A3352">
        <v>1390632</v>
      </c>
      <c r="B3352">
        <v>127103</v>
      </c>
      <c r="C3352">
        <v>65030</v>
      </c>
      <c r="D3352" t="s">
        <v>23</v>
      </c>
      <c r="E3352" t="s">
        <v>36</v>
      </c>
      <c r="F3352" t="s">
        <v>37</v>
      </c>
      <c r="J3352" s="1">
        <v>4.4478009259259262E-3</v>
      </c>
      <c r="K3352">
        <v>40.7261096570601</v>
      </c>
      <c r="L3352">
        <v>-74.002491863200504</v>
      </c>
      <c r="M3352">
        <v>40.736759800000002</v>
      </c>
      <c r="N3352">
        <v>-73.982047699999995</v>
      </c>
      <c r="O3352" s="5">
        <v>41930.746453101849</v>
      </c>
      <c r="P3352" s="5">
        <v>41930.748988946762</v>
      </c>
      <c r="Q3352" s="5">
        <v>41930.757889062501</v>
      </c>
      <c r="R3352" s="5">
        <v>41930.784561018518</v>
      </c>
      <c r="S3352">
        <f t="shared" si="104"/>
        <v>42</v>
      </c>
      <c r="T3352">
        <f t="shared" si="105"/>
        <v>6</v>
      </c>
    </row>
    <row r="3353" spans="1:20" x14ac:dyDescent="0.25">
      <c r="A3353">
        <v>1390666</v>
      </c>
      <c r="B3353">
        <v>212469</v>
      </c>
      <c r="C3353">
        <v>65038</v>
      </c>
      <c r="D3353" t="s">
        <v>53</v>
      </c>
      <c r="E3353" t="s">
        <v>570</v>
      </c>
      <c r="G3353" t="s">
        <v>3565</v>
      </c>
      <c r="H3353">
        <v>1</v>
      </c>
      <c r="I3353" t="s">
        <v>1474</v>
      </c>
      <c r="K3353">
        <v>40.745226000000002</v>
      </c>
      <c r="L3353">
        <v>-73.998213000000007</v>
      </c>
      <c r="M3353">
        <v>40.741788</v>
      </c>
      <c r="N3353">
        <v>-73.979825000000005</v>
      </c>
      <c r="O3353" s="5">
        <v>41930.749536805553</v>
      </c>
      <c r="P3353" s="5">
        <v>41930.754203807868</v>
      </c>
      <c r="Q3353" s="5">
        <v>41930.764171793984</v>
      </c>
      <c r="R3353" s="5">
        <v>41930.771983969906</v>
      </c>
      <c r="S3353">
        <f t="shared" si="104"/>
        <v>42</v>
      </c>
      <c r="T3353">
        <f t="shared" si="105"/>
        <v>6</v>
      </c>
    </row>
    <row r="3354" spans="1:20" x14ac:dyDescent="0.25">
      <c r="A3354">
        <v>1390678</v>
      </c>
      <c r="B3354">
        <v>385050</v>
      </c>
      <c r="C3354">
        <v>157584</v>
      </c>
      <c r="D3354" t="s">
        <v>23</v>
      </c>
      <c r="E3354" t="s">
        <v>243</v>
      </c>
      <c r="F3354" t="s">
        <v>70</v>
      </c>
      <c r="G3354" t="s">
        <v>353</v>
      </c>
      <c r="H3354">
        <v>4</v>
      </c>
      <c r="I3354" t="s">
        <v>319</v>
      </c>
      <c r="K3354">
        <v>40.731795470614898</v>
      </c>
      <c r="L3354">
        <v>-73.985672593116803</v>
      </c>
      <c r="M3354">
        <v>40.750936743439098</v>
      </c>
      <c r="N3354">
        <v>-73.984593186032697</v>
      </c>
      <c r="O3354" s="5">
        <v>41930.750411793982</v>
      </c>
      <c r="P3354" s="5">
        <v>41930.764195034724</v>
      </c>
      <c r="Q3354" s="5">
        <v>41930.783180162034</v>
      </c>
      <c r="R3354" s="5">
        <v>41930.796255104164</v>
      </c>
      <c r="S3354">
        <f t="shared" si="104"/>
        <v>42</v>
      </c>
      <c r="T3354">
        <f t="shared" si="105"/>
        <v>6</v>
      </c>
    </row>
    <row r="3355" spans="1:20" x14ac:dyDescent="0.25">
      <c r="A3355">
        <v>1390678</v>
      </c>
      <c r="B3355">
        <v>385050</v>
      </c>
      <c r="C3355">
        <v>157584</v>
      </c>
      <c r="D3355" t="s">
        <v>23</v>
      </c>
      <c r="E3355" t="s">
        <v>243</v>
      </c>
      <c r="F3355" t="s">
        <v>70</v>
      </c>
      <c r="G3355" t="s">
        <v>651</v>
      </c>
      <c r="H3355">
        <v>4</v>
      </c>
      <c r="I3355" t="s">
        <v>319</v>
      </c>
      <c r="K3355">
        <v>40.731795470614898</v>
      </c>
      <c r="L3355">
        <v>-73.985672593116803</v>
      </c>
      <c r="M3355">
        <v>40.750936743439098</v>
      </c>
      <c r="N3355">
        <v>-73.984593186032697</v>
      </c>
      <c r="O3355" s="5">
        <v>41930.750411793982</v>
      </c>
      <c r="P3355" s="5">
        <v>41930.764195034724</v>
      </c>
      <c r="Q3355" s="5">
        <v>41930.783180162034</v>
      </c>
      <c r="R3355" s="5">
        <v>41930.796255104164</v>
      </c>
      <c r="S3355">
        <f t="shared" si="104"/>
        <v>42</v>
      </c>
      <c r="T3355">
        <f t="shared" si="105"/>
        <v>6</v>
      </c>
    </row>
    <row r="3356" spans="1:20" x14ac:dyDescent="0.25">
      <c r="A3356">
        <v>1390682</v>
      </c>
      <c r="B3356">
        <v>156110</v>
      </c>
      <c r="C3356">
        <v>35973</v>
      </c>
      <c r="D3356" t="s">
        <v>23</v>
      </c>
      <c r="E3356" t="s">
        <v>308</v>
      </c>
      <c r="F3356" t="s">
        <v>309</v>
      </c>
      <c r="G3356" t="s">
        <v>2438</v>
      </c>
      <c r="H3356">
        <v>1</v>
      </c>
      <c r="I3356" t="s">
        <v>1109</v>
      </c>
      <c r="J3356" s="1">
        <v>8.137453703703704E-3</v>
      </c>
      <c r="K3356">
        <v>40.760406969917</v>
      </c>
      <c r="L3356">
        <v>-73.994894027710004</v>
      </c>
      <c r="M3356">
        <v>40.734937000000002</v>
      </c>
      <c r="N3356">
        <v>-73.997808000000006</v>
      </c>
      <c r="O3356" s="5">
        <v>41930.751880416668</v>
      </c>
      <c r="P3356" s="5">
        <v>41930.756299768516</v>
      </c>
      <c r="Q3356" s="5">
        <v>41930.778752743056</v>
      </c>
      <c r="R3356" s="5">
        <v>41930.790255659726</v>
      </c>
      <c r="S3356">
        <f t="shared" si="104"/>
        <v>42</v>
      </c>
      <c r="T3356">
        <f t="shared" si="105"/>
        <v>6</v>
      </c>
    </row>
    <row r="3357" spans="1:20" x14ac:dyDescent="0.25">
      <c r="A3357">
        <v>1390713</v>
      </c>
      <c r="B3357">
        <v>137812</v>
      </c>
      <c r="C3357">
        <v>140794</v>
      </c>
      <c r="D3357" t="s">
        <v>85</v>
      </c>
      <c r="E3357" t="s">
        <v>54</v>
      </c>
      <c r="F3357" t="s">
        <v>29</v>
      </c>
      <c r="G3357" t="s">
        <v>330</v>
      </c>
      <c r="H3357">
        <v>1</v>
      </c>
      <c r="I3357" t="s">
        <v>56</v>
      </c>
      <c r="K3357">
        <v>40.780825773220101</v>
      </c>
      <c r="L3357">
        <v>-73.976483345031696</v>
      </c>
      <c r="M3357">
        <v>40.782837000000001</v>
      </c>
      <c r="N3357">
        <v>-73.976837000000003</v>
      </c>
      <c r="O3357" s="5">
        <v>41930.752879594904</v>
      </c>
      <c r="P3357" s="5">
        <v>41930.753957094908</v>
      </c>
      <c r="Q3357" s="5">
        <v>41930.776035833333</v>
      </c>
      <c r="R3357" s="5">
        <v>41930.778985127312</v>
      </c>
      <c r="S3357">
        <f t="shared" si="104"/>
        <v>42</v>
      </c>
      <c r="T3357">
        <f t="shared" si="105"/>
        <v>6</v>
      </c>
    </row>
    <row r="3358" spans="1:20" x14ac:dyDescent="0.25">
      <c r="A3358">
        <v>1390754</v>
      </c>
      <c r="B3358">
        <v>357592</v>
      </c>
      <c r="C3358">
        <v>79847</v>
      </c>
      <c r="D3358" t="s">
        <v>23</v>
      </c>
      <c r="E3358" t="s">
        <v>36</v>
      </c>
      <c r="F3358" t="s">
        <v>37</v>
      </c>
      <c r="G3358" t="s">
        <v>661</v>
      </c>
      <c r="H3358">
        <v>1</v>
      </c>
      <c r="I3358" t="s">
        <v>478</v>
      </c>
      <c r="J3358" s="1">
        <v>2.9342245370370373E-3</v>
      </c>
      <c r="K3358">
        <v>40.7261096570601</v>
      </c>
      <c r="L3358">
        <v>-74.002491863200504</v>
      </c>
      <c r="M3358">
        <v>40.718270305456102</v>
      </c>
      <c r="N3358">
        <v>-74.008218519067597</v>
      </c>
      <c r="O3358" s="5">
        <v>41930.758346666669</v>
      </c>
      <c r="P3358" s="5">
        <v>41930.772396307868</v>
      </c>
      <c r="Q3358" s="5">
        <v>41930.790280300927</v>
      </c>
      <c r="R3358" s="5">
        <v>41930.796357314815</v>
      </c>
      <c r="S3358">
        <f t="shared" si="104"/>
        <v>42</v>
      </c>
      <c r="T3358">
        <f t="shared" si="105"/>
        <v>6</v>
      </c>
    </row>
    <row r="3359" spans="1:20" x14ac:dyDescent="0.25">
      <c r="A3359">
        <v>1390814</v>
      </c>
      <c r="B3359">
        <v>129798</v>
      </c>
      <c r="C3359">
        <v>163649</v>
      </c>
      <c r="D3359" t="s">
        <v>53</v>
      </c>
      <c r="E3359" t="s">
        <v>708</v>
      </c>
      <c r="F3359" t="s">
        <v>709</v>
      </c>
      <c r="G3359" t="s">
        <v>3466</v>
      </c>
      <c r="H3359">
        <v>1</v>
      </c>
      <c r="I3359" t="s">
        <v>2098</v>
      </c>
      <c r="J3359" s="1">
        <v>5.6153240740740747E-3</v>
      </c>
      <c r="K3359">
        <v>40.761936861946403</v>
      </c>
      <c r="L3359">
        <v>-73.985421969273304</v>
      </c>
      <c r="M3359">
        <v>40.783716900000002</v>
      </c>
      <c r="N3359">
        <v>-73.983505199999996</v>
      </c>
      <c r="O3359" s="5">
        <v>41930.761147002311</v>
      </c>
      <c r="P3359" s="5">
        <v>41930.778115451387</v>
      </c>
      <c r="Q3359" s="5">
        <v>41930.813023159724</v>
      </c>
      <c r="R3359" s="5">
        <v>41930.819618055553</v>
      </c>
      <c r="S3359">
        <f t="shared" si="104"/>
        <v>42</v>
      </c>
      <c r="T3359">
        <f t="shared" si="105"/>
        <v>6</v>
      </c>
    </row>
    <row r="3360" spans="1:20" x14ac:dyDescent="0.25">
      <c r="A3360">
        <v>1390836</v>
      </c>
      <c r="B3360">
        <v>78887</v>
      </c>
      <c r="C3360">
        <v>142394</v>
      </c>
      <c r="D3360" t="s">
        <v>23</v>
      </c>
      <c r="E3360" t="s">
        <v>336</v>
      </c>
      <c r="F3360" t="s">
        <v>37</v>
      </c>
      <c r="G3360" t="s">
        <v>1076</v>
      </c>
      <c r="H3360">
        <v>1</v>
      </c>
      <c r="I3360" t="s">
        <v>442</v>
      </c>
      <c r="J3360" s="1">
        <v>2.9005254629629631E-2</v>
      </c>
      <c r="K3360">
        <v>40.762857763598497</v>
      </c>
      <c r="L3360">
        <v>-73.9716190014841</v>
      </c>
      <c r="M3360">
        <v>40.745699999999999</v>
      </c>
      <c r="N3360">
        <v>-73.971164000000002</v>
      </c>
      <c r="O3360" s="5">
        <v>41930.762887013887</v>
      </c>
      <c r="P3360" s="5">
        <v>41930.762675196762</v>
      </c>
      <c r="Q3360" s="5">
        <v>41930.79763922454</v>
      </c>
      <c r="R3360" s="5">
        <v>41930.809748645835</v>
      </c>
      <c r="S3360">
        <f t="shared" si="104"/>
        <v>42</v>
      </c>
      <c r="T3360">
        <f t="shared" si="105"/>
        <v>6</v>
      </c>
    </row>
    <row r="3361" spans="1:20" x14ac:dyDescent="0.25">
      <c r="A3361">
        <v>1390863</v>
      </c>
      <c r="B3361">
        <v>301825</v>
      </c>
      <c r="C3361">
        <v>137396</v>
      </c>
      <c r="D3361" t="s">
        <v>23</v>
      </c>
      <c r="E3361" t="s">
        <v>443</v>
      </c>
      <c r="F3361" t="s">
        <v>342</v>
      </c>
      <c r="G3361" t="s">
        <v>1016</v>
      </c>
      <c r="H3361">
        <v>1</v>
      </c>
      <c r="I3361" t="s">
        <v>413</v>
      </c>
      <c r="J3361" s="1">
        <v>2.6193402777777777E-3</v>
      </c>
      <c r="K3361">
        <v>40.782116700000003</v>
      </c>
      <c r="L3361">
        <v>-73.980739099999994</v>
      </c>
      <c r="M3361">
        <v>40.745131000000001</v>
      </c>
      <c r="N3361">
        <v>-73.977264000000005</v>
      </c>
      <c r="O3361" s="5">
        <v>41930.764688402778</v>
      </c>
      <c r="P3361" s="5">
        <v>41930.763989108797</v>
      </c>
      <c r="Q3361" s="5">
        <v>41930.792039131942</v>
      </c>
      <c r="R3361" s="5">
        <v>41930.809539108799</v>
      </c>
      <c r="S3361">
        <f t="shared" si="104"/>
        <v>42</v>
      </c>
      <c r="T3361">
        <f t="shared" si="105"/>
        <v>6</v>
      </c>
    </row>
    <row r="3362" spans="1:20" x14ac:dyDescent="0.25">
      <c r="A3362">
        <v>1390857</v>
      </c>
      <c r="B3362">
        <v>70709</v>
      </c>
      <c r="C3362">
        <v>39733</v>
      </c>
      <c r="D3362" t="s">
        <v>23</v>
      </c>
      <c r="E3362" t="s">
        <v>341</v>
      </c>
      <c r="F3362" t="s">
        <v>342</v>
      </c>
      <c r="G3362" t="s">
        <v>939</v>
      </c>
      <c r="H3362">
        <v>1</v>
      </c>
      <c r="I3362" t="s">
        <v>348</v>
      </c>
      <c r="J3362" s="1">
        <v>4.0651388888888881E-3</v>
      </c>
      <c r="K3362">
        <v>40.734213854853898</v>
      </c>
      <c r="L3362">
        <v>-74.006202029303594</v>
      </c>
      <c r="M3362">
        <v>40.723582999999998</v>
      </c>
      <c r="N3362">
        <v>-74.0017</v>
      </c>
      <c r="O3362" s="5">
        <v>41930.76525837963</v>
      </c>
      <c r="P3362" s="5">
        <v>41930.793069942127</v>
      </c>
      <c r="Q3362" s="5">
        <v>41930.800209120367</v>
      </c>
      <c r="R3362" s="5">
        <v>41930.807046111113</v>
      </c>
      <c r="S3362">
        <f t="shared" si="104"/>
        <v>42</v>
      </c>
      <c r="T3362">
        <f t="shared" si="105"/>
        <v>6</v>
      </c>
    </row>
    <row r="3363" spans="1:20" x14ac:dyDescent="0.25">
      <c r="A3363">
        <v>1390870</v>
      </c>
      <c r="B3363">
        <v>310706</v>
      </c>
      <c r="C3363">
        <v>133293</v>
      </c>
      <c r="D3363" t="s">
        <v>23</v>
      </c>
      <c r="E3363" t="s">
        <v>226</v>
      </c>
      <c r="F3363" t="s">
        <v>91</v>
      </c>
      <c r="G3363" t="s">
        <v>746</v>
      </c>
      <c r="H3363">
        <v>1</v>
      </c>
      <c r="I3363" t="s">
        <v>662</v>
      </c>
      <c r="J3363" s="1">
        <v>8.0456018518518507E-3</v>
      </c>
      <c r="K3363">
        <v>40.723019825000002</v>
      </c>
      <c r="L3363">
        <v>-73.995853999999994</v>
      </c>
      <c r="M3363">
        <v>40.745646100000002</v>
      </c>
      <c r="N3363">
        <v>-73.978546399999999</v>
      </c>
      <c r="O3363" s="5">
        <v>41930.765832013887</v>
      </c>
      <c r="P3363" s="5">
        <v>41930.777178622688</v>
      </c>
      <c r="Q3363" s="5">
        <v>41930.79277728009</v>
      </c>
      <c r="R3363" s="5">
        <v>41930.809134293981</v>
      </c>
      <c r="S3363">
        <f t="shared" si="104"/>
        <v>42</v>
      </c>
      <c r="T3363">
        <f t="shared" si="105"/>
        <v>6</v>
      </c>
    </row>
    <row r="3364" spans="1:20" x14ac:dyDescent="0.25">
      <c r="A3364">
        <v>1390879</v>
      </c>
      <c r="B3364">
        <v>127012</v>
      </c>
      <c r="C3364">
        <v>91807</v>
      </c>
      <c r="D3364" t="s">
        <v>85</v>
      </c>
      <c r="E3364" t="s">
        <v>243</v>
      </c>
      <c r="F3364" t="s">
        <v>70</v>
      </c>
      <c r="G3364" t="s">
        <v>1065</v>
      </c>
      <c r="H3364">
        <v>1</v>
      </c>
      <c r="I3364" t="s">
        <v>245</v>
      </c>
      <c r="K3364">
        <v>40.731795470614898</v>
      </c>
      <c r="L3364">
        <v>-73.985672593116803</v>
      </c>
      <c r="M3364">
        <v>40.744400022826198</v>
      </c>
      <c r="N3364">
        <v>-73.996468681131404</v>
      </c>
      <c r="O3364" s="5">
        <v>41930.767326620371</v>
      </c>
      <c r="P3364" s="5">
        <v>41930.772603078702</v>
      </c>
      <c r="Q3364" s="5">
        <v>41930.781552280096</v>
      </c>
      <c r="R3364" s="5">
        <v>41930.792122615741</v>
      </c>
      <c r="S3364">
        <f t="shared" si="104"/>
        <v>42</v>
      </c>
      <c r="T3364">
        <f t="shared" si="105"/>
        <v>6</v>
      </c>
    </row>
    <row r="3365" spans="1:20" x14ac:dyDescent="0.25">
      <c r="A3365">
        <v>1390892</v>
      </c>
      <c r="B3365">
        <v>70315</v>
      </c>
      <c r="C3365">
        <v>90683</v>
      </c>
      <c r="D3365" t="s">
        <v>23</v>
      </c>
      <c r="E3365" t="s">
        <v>178</v>
      </c>
      <c r="F3365" t="s">
        <v>29</v>
      </c>
      <c r="G3365" t="s">
        <v>2152</v>
      </c>
      <c r="H3365">
        <v>1</v>
      </c>
      <c r="I3365" t="s">
        <v>1679</v>
      </c>
      <c r="K3365">
        <v>40.732368287916202</v>
      </c>
      <c r="L3365">
        <v>-74.003748892271602</v>
      </c>
      <c r="M3365">
        <v>40.7222188</v>
      </c>
      <c r="N3365">
        <v>-74.008316699999995</v>
      </c>
      <c r="O3365" s="5">
        <v>41930.767757650465</v>
      </c>
      <c r="P3365" s="5">
        <v>41930.776121145835</v>
      </c>
      <c r="Q3365" s="5">
        <v>41930.794766018516</v>
      </c>
      <c r="R3365" s="5">
        <v>41930.805210949075</v>
      </c>
      <c r="S3365">
        <f t="shared" si="104"/>
        <v>42</v>
      </c>
      <c r="T3365">
        <f t="shared" si="105"/>
        <v>6</v>
      </c>
    </row>
    <row r="3366" spans="1:20" x14ac:dyDescent="0.25">
      <c r="A3366">
        <v>1390926</v>
      </c>
      <c r="B3366">
        <v>52062</v>
      </c>
      <c r="C3366">
        <v>143261</v>
      </c>
      <c r="D3366" t="s">
        <v>23</v>
      </c>
      <c r="E3366" t="s">
        <v>2024</v>
      </c>
      <c r="J3366" s="1">
        <v>5.3430902777777782E-3</v>
      </c>
      <c r="K3366">
        <v>40.7650626741096</v>
      </c>
      <c r="L3366">
        <v>-73.961184334006404</v>
      </c>
      <c r="M3366">
        <v>40.772407999999999</v>
      </c>
      <c r="N3366">
        <v>-73.952949000000004</v>
      </c>
      <c r="O3366" s="5">
        <v>41930.770628865743</v>
      </c>
      <c r="P3366" s="5">
        <v>41930.778721122682</v>
      </c>
      <c r="Q3366" s="5">
        <v>41930.785164502318</v>
      </c>
      <c r="R3366" s="5">
        <v>41930.792540324073</v>
      </c>
      <c r="S3366">
        <f t="shared" si="104"/>
        <v>42</v>
      </c>
      <c r="T3366">
        <f t="shared" si="105"/>
        <v>6</v>
      </c>
    </row>
    <row r="3367" spans="1:20" x14ac:dyDescent="0.25">
      <c r="A3367">
        <v>1390989</v>
      </c>
      <c r="B3367">
        <v>91105</v>
      </c>
      <c r="C3367">
        <v>116438</v>
      </c>
      <c r="D3367" t="s">
        <v>23</v>
      </c>
      <c r="E3367" t="s">
        <v>2799</v>
      </c>
      <c r="J3367" s="1">
        <v>3.757997685185185E-3</v>
      </c>
      <c r="K3367">
        <v>40.746841666903499</v>
      </c>
      <c r="L3367">
        <v>-73.980687175141597</v>
      </c>
      <c r="M3367">
        <v>40.744939000000002</v>
      </c>
      <c r="N3367">
        <v>-73.976997999999995</v>
      </c>
      <c r="O3367" s="5">
        <v>41930.774951111111</v>
      </c>
      <c r="P3367" s="5">
        <v>41930.775181041667</v>
      </c>
      <c r="Q3367" s="5">
        <v>41930.789990104167</v>
      </c>
      <c r="R3367" s="5">
        <v>41930.793468819444</v>
      </c>
      <c r="S3367">
        <f t="shared" si="104"/>
        <v>42</v>
      </c>
      <c r="T3367">
        <f t="shared" si="105"/>
        <v>6</v>
      </c>
    </row>
    <row r="3368" spans="1:20" x14ac:dyDescent="0.25">
      <c r="A3368">
        <v>1390986</v>
      </c>
      <c r="B3368">
        <v>164016</v>
      </c>
      <c r="C3368">
        <v>125454</v>
      </c>
      <c r="D3368" t="s">
        <v>23</v>
      </c>
      <c r="E3368" t="s">
        <v>546</v>
      </c>
      <c r="F3368" t="s">
        <v>49</v>
      </c>
      <c r="G3368" t="s">
        <v>547</v>
      </c>
      <c r="H3368">
        <v>1</v>
      </c>
      <c r="I3368" t="s">
        <v>359</v>
      </c>
      <c r="K3368">
        <v>40.735550173367301</v>
      </c>
      <c r="L3368">
        <v>-73.992566983021803</v>
      </c>
      <c r="M3368">
        <v>40.732486000000002</v>
      </c>
      <c r="N3368">
        <v>-73.996584999999996</v>
      </c>
      <c r="O3368" s="5">
        <v>41930.775062581015</v>
      </c>
      <c r="P3368" s="5">
        <v>41930.774618692129</v>
      </c>
      <c r="Q3368" s="5">
        <v>41930.782144652774</v>
      </c>
      <c r="R3368" s="5">
        <v>41930.785401909721</v>
      </c>
      <c r="S3368">
        <f t="shared" si="104"/>
        <v>42</v>
      </c>
      <c r="T3368">
        <f t="shared" si="105"/>
        <v>6</v>
      </c>
    </row>
    <row r="3369" spans="1:20" x14ac:dyDescent="0.25">
      <c r="A3369">
        <v>1391013</v>
      </c>
      <c r="B3369">
        <v>98319</v>
      </c>
      <c r="C3369">
        <v>152741</v>
      </c>
      <c r="D3369" t="s">
        <v>53</v>
      </c>
      <c r="E3369" t="s">
        <v>243</v>
      </c>
      <c r="F3369" t="s">
        <v>70</v>
      </c>
      <c r="G3369" t="s">
        <v>523</v>
      </c>
      <c r="H3369">
        <v>2</v>
      </c>
      <c r="I3369" t="s">
        <v>524</v>
      </c>
      <c r="K3369">
        <v>40.714047313412998</v>
      </c>
      <c r="L3369">
        <v>-73.954921066761003</v>
      </c>
      <c r="M3369">
        <v>40.7106554</v>
      </c>
      <c r="N3369">
        <v>-73.966932700000001</v>
      </c>
      <c r="O3369" s="5">
        <v>41930.776311469905</v>
      </c>
      <c r="P3369" s="5">
        <v>41930.786410243054</v>
      </c>
      <c r="Q3369" s="5">
        <v>41930.791370381943</v>
      </c>
      <c r="R3369" s="5">
        <v>41930.797521469911</v>
      </c>
      <c r="S3369">
        <f t="shared" si="104"/>
        <v>42</v>
      </c>
      <c r="T3369">
        <f t="shared" si="105"/>
        <v>6</v>
      </c>
    </row>
    <row r="3370" spans="1:20" x14ac:dyDescent="0.25">
      <c r="A3370">
        <v>1391002</v>
      </c>
      <c r="B3370">
        <v>129381</v>
      </c>
      <c r="C3370">
        <v>99219</v>
      </c>
      <c r="D3370" t="s">
        <v>23</v>
      </c>
      <c r="E3370" t="s">
        <v>201</v>
      </c>
      <c r="F3370" t="s">
        <v>190</v>
      </c>
      <c r="G3370" t="s">
        <v>3139</v>
      </c>
      <c r="H3370">
        <v>1</v>
      </c>
      <c r="I3370" t="s">
        <v>1821</v>
      </c>
      <c r="J3370" s="1">
        <v>1.5518078703703704E-2</v>
      </c>
      <c r="K3370">
        <v>40.724634574370299</v>
      </c>
      <c r="L3370">
        <v>-73.998402357101398</v>
      </c>
      <c r="M3370">
        <v>40.725783</v>
      </c>
      <c r="N3370">
        <v>-73.998352999999994</v>
      </c>
      <c r="O3370" s="5">
        <v>41930.776527314818</v>
      </c>
      <c r="R3370" s="5">
        <v>41930.815766099535</v>
      </c>
      <c r="S3370">
        <f t="shared" si="104"/>
        <v>42</v>
      </c>
      <c r="T3370">
        <f t="shared" si="105"/>
        <v>6</v>
      </c>
    </row>
    <row r="3371" spans="1:20" x14ac:dyDescent="0.25">
      <c r="A3371">
        <v>1391004</v>
      </c>
      <c r="B3371">
        <v>284312</v>
      </c>
      <c r="C3371">
        <v>30743</v>
      </c>
      <c r="D3371" t="s">
        <v>23</v>
      </c>
      <c r="E3371" t="s">
        <v>491</v>
      </c>
      <c r="K3371">
        <v>40.729110403548901</v>
      </c>
      <c r="L3371">
        <v>-73.984245455566395</v>
      </c>
      <c r="M3371">
        <v>40.728555999999998</v>
      </c>
      <c r="N3371">
        <v>-73.980680000000007</v>
      </c>
      <c r="O3371" s="5">
        <v>41930.776729155092</v>
      </c>
      <c r="R3371" s="5">
        <v>41930.809735000003</v>
      </c>
      <c r="S3371">
        <f t="shared" si="104"/>
        <v>42</v>
      </c>
      <c r="T3371">
        <f t="shared" si="105"/>
        <v>6</v>
      </c>
    </row>
    <row r="3372" spans="1:20" x14ac:dyDescent="0.25">
      <c r="A3372">
        <v>1391024</v>
      </c>
      <c r="B3372">
        <v>144877</v>
      </c>
      <c r="C3372">
        <v>127402</v>
      </c>
      <c r="D3372" t="s">
        <v>314</v>
      </c>
      <c r="E3372" t="s">
        <v>464</v>
      </c>
      <c r="F3372" t="s">
        <v>465</v>
      </c>
      <c r="G3372" t="s">
        <v>2145</v>
      </c>
      <c r="H3372">
        <v>1</v>
      </c>
      <c r="I3372" t="s">
        <v>1347</v>
      </c>
      <c r="K3372">
        <v>40.735676762018002</v>
      </c>
      <c r="L3372">
        <v>-73.993829528068602</v>
      </c>
      <c r="M3372">
        <v>40.7362763</v>
      </c>
      <c r="N3372">
        <v>-74.001764800000004</v>
      </c>
      <c r="O3372" s="5">
        <v>41930.777187951389</v>
      </c>
      <c r="P3372" s="5">
        <v>41930.782652106478</v>
      </c>
      <c r="Q3372" s="5">
        <v>41930.793338599535</v>
      </c>
      <c r="R3372" s="5">
        <v>41930.795425393517</v>
      </c>
      <c r="S3372">
        <f t="shared" si="104"/>
        <v>42</v>
      </c>
      <c r="T3372">
        <f t="shared" si="105"/>
        <v>6</v>
      </c>
    </row>
    <row r="3373" spans="1:20" x14ac:dyDescent="0.25">
      <c r="A3373">
        <v>1391027</v>
      </c>
      <c r="B3373">
        <v>115238</v>
      </c>
      <c r="C3373">
        <v>79847</v>
      </c>
      <c r="D3373" t="s">
        <v>23</v>
      </c>
      <c r="E3373" t="s">
        <v>238</v>
      </c>
      <c r="G3373" t="s">
        <v>1890</v>
      </c>
      <c r="H3373">
        <v>1</v>
      </c>
      <c r="I3373" t="s">
        <v>240</v>
      </c>
      <c r="J3373" s="1">
        <v>4.5866319444444444E-3</v>
      </c>
      <c r="K3373">
        <v>40.724743642155602</v>
      </c>
      <c r="L3373">
        <v>-73.9986615554824</v>
      </c>
      <c r="M3373">
        <v>40.735588100000001</v>
      </c>
      <c r="N3373">
        <v>-74.003542300000007</v>
      </c>
      <c r="O3373" s="5">
        <v>41930.777215115741</v>
      </c>
      <c r="P3373" s="5">
        <v>41930.802913854168</v>
      </c>
      <c r="Q3373" s="5">
        <v>41930.809158807868</v>
      </c>
      <c r="R3373" s="5">
        <v>41930.815869583334</v>
      </c>
      <c r="S3373">
        <f t="shared" si="104"/>
        <v>42</v>
      </c>
      <c r="T3373">
        <f t="shared" si="105"/>
        <v>6</v>
      </c>
    </row>
    <row r="3374" spans="1:20" x14ac:dyDescent="0.25">
      <c r="A3374">
        <v>1391022</v>
      </c>
      <c r="B3374">
        <v>91958</v>
      </c>
      <c r="C3374">
        <v>139345</v>
      </c>
      <c r="D3374" t="s">
        <v>23</v>
      </c>
      <c r="E3374" t="s">
        <v>878</v>
      </c>
      <c r="F3374" t="s">
        <v>20</v>
      </c>
      <c r="G3374" t="s">
        <v>879</v>
      </c>
      <c r="H3374">
        <v>1</v>
      </c>
      <c r="I3374" t="s">
        <v>249</v>
      </c>
      <c r="J3374" s="1">
        <v>4.1159374999999998E-3</v>
      </c>
      <c r="K3374">
        <v>40.738917096523799</v>
      </c>
      <c r="L3374">
        <v>-74.000342980623302</v>
      </c>
      <c r="M3374">
        <v>40.772361400000001</v>
      </c>
      <c r="N3374">
        <v>-73.982054199999993</v>
      </c>
      <c r="O3374" s="5">
        <v>41930.777377465274</v>
      </c>
      <c r="P3374" s="5">
        <v>41930.778003182873</v>
      </c>
      <c r="Q3374" s="5">
        <v>41930.787265856481</v>
      </c>
      <c r="R3374" s="5">
        <v>41930.805469583334</v>
      </c>
      <c r="S3374">
        <f t="shared" si="104"/>
        <v>42</v>
      </c>
      <c r="T3374">
        <f t="shared" si="105"/>
        <v>6</v>
      </c>
    </row>
    <row r="3375" spans="1:20" x14ac:dyDescent="0.25">
      <c r="A3375">
        <v>1391037</v>
      </c>
      <c r="B3375">
        <v>196928</v>
      </c>
      <c r="C3375">
        <v>65030</v>
      </c>
      <c r="D3375" t="s">
        <v>23</v>
      </c>
      <c r="E3375" t="s">
        <v>586</v>
      </c>
      <c r="F3375" t="s">
        <v>342</v>
      </c>
      <c r="G3375" t="s">
        <v>2517</v>
      </c>
      <c r="H3375">
        <v>1</v>
      </c>
      <c r="I3375" t="s">
        <v>61</v>
      </c>
      <c r="J3375" s="1">
        <v>6.275405092592592E-3</v>
      </c>
      <c r="K3375">
        <v>40.732213000000002</v>
      </c>
      <c r="L3375">
        <v>-73.988072000000003</v>
      </c>
      <c r="M3375">
        <v>40.734791800000004</v>
      </c>
      <c r="N3375">
        <v>-73.9784504</v>
      </c>
      <c r="O3375" s="5">
        <v>41930.77767398148</v>
      </c>
      <c r="R3375" s="5">
        <v>41930.801455925925</v>
      </c>
      <c r="S3375">
        <f t="shared" si="104"/>
        <v>42</v>
      </c>
      <c r="T3375">
        <f t="shared" si="105"/>
        <v>6</v>
      </c>
    </row>
    <row r="3376" spans="1:20" x14ac:dyDescent="0.25">
      <c r="A3376">
        <v>1391039</v>
      </c>
      <c r="B3376">
        <v>69928</v>
      </c>
      <c r="C3376">
        <v>154377</v>
      </c>
      <c r="D3376" t="s">
        <v>53</v>
      </c>
      <c r="E3376" t="s">
        <v>3074</v>
      </c>
      <c r="J3376" s="1">
        <v>5.1406018518518519E-3</v>
      </c>
      <c r="K3376">
        <v>40.7826211576985</v>
      </c>
      <c r="L3376">
        <v>-73.957471847534194</v>
      </c>
      <c r="M3376">
        <v>40.769443000000003</v>
      </c>
      <c r="N3376">
        <v>-73.950874999999996</v>
      </c>
      <c r="O3376" s="5">
        <v>41930.777991886571</v>
      </c>
      <c r="P3376" s="5">
        <v>41930.781898298614</v>
      </c>
      <c r="Q3376" s="5">
        <v>41930.791500763888</v>
      </c>
      <c r="R3376" s="5">
        <v>41930.802123518515</v>
      </c>
      <c r="S3376">
        <f t="shared" si="104"/>
        <v>42</v>
      </c>
      <c r="T3376">
        <f t="shared" si="105"/>
        <v>6</v>
      </c>
    </row>
    <row r="3377" spans="1:20" x14ac:dyDescent="0.25">
      <c r="A3377">
        <v>1391076</v>
      </c>
      <c r="B3377">
        <v>290313</v>
      </c>
      <c r="C3377">
        <v>67430</v>
      </c>
      <c r="D3377" t="s">
        <v>23</v>
      </c>
      <c r="E3377" t="s">
        <v>992</v>
      </c>
      <c r="F3377" t="s">
        <v>190</v>
      </c>
      <c r="G3377" t="s">
        <v>316</v>
      </c>
      <c r="H3377">
        <v>1</v>
      </c>
      <c r="I3377" t="s">
        <v>1876</v>
      </c>
      <c r="J3377" s="1">
        <v>3.9517939814814815E-3</v>
      </c>
      <c r="K3377">
        <v>40.776381000000001</v>
      </c>
      <c r="L3377">
        <v>-73.956388000000004</v>
      </c>
      <c r="M3377">
        <v>40.781714000000001</v>
      </c>
      <c r="N3377">
        <v>-73.955449999999999</v>
      </c>
      <c r="O3377" s="5">
        <v>41930.780777118052</v>
      </c>
      <c r="P3377" s="5">
        <v>41930.797251412034</v>
      </c>
      <c r="Q3377" s="5">
        <v>41930.804065243057</v>
      </c>
      <c r="R3377" s="5">
        <v>41930.808864062499</v>
      </c>
      <c r="S3377">
        <f t="shared" si="104"/>
        <v>42</v>
      </c>
      <c r="T3377">
        <f t="shared" si="105"/>
        <v>6</v>
      </c>
    </row>
    <row r="3378" spans="1:20" x14ac:dyDescent="0.25">
      <c r="A3378">
        <v>1391093</v>
      </c>
      <c r="B3378">
        <v>146588</v>
      </c>
      <c r="C3378">
        <v>143261</v>
      </c>
      <c r="D3378" t="s">
        <v>23</v>
      </c>
      <c r="E3378" t="s">
        <v>350</v>
      </c>
      <c r="F3378" t="s">
        <v>45</v>
      </c>
      <c r="G3378" t="s">
        <v>163</v>
      </c>
      <c r="H3378">
        <v>1</v>
      </c>
      <c r="I3378" t="s">
        <v>351</v>
      </c>
      <c r="J3378" s="1">
        <v>5.2630439814814814E-3</v>
      </c>
      <c r="K3378">
        <v>40.771568712019302</v>
      </c>
      <c r="L3378">
        <v>-73.952786829189705</v>
      </c>
      <c r="M3378">
        <v>40.785560599999997</v>
      </c>
      <c r="N3378">
        <v>-73.954698899999997</v>
      </c>
      <c r="O3378" s="5">
        <v>41930.781824189813</v>
      </c>
      <c r="P3378" s="5">
        <v>41930.788754675923</v>
      </c>
      <c r="Q3378" s="5">
        <v>41930.804150162039</v>
      </c>
      <c r="R3378" s="5">
        <v>41930.817759247686</v>
      </c>
      <c r="S3378">
        <f t="shared" si="104"/>
        <v>42</v>
      </c>
      <c r="T3378">
        <f t="shared" si="105"/>
        <v>6</v>
      </c>
    </row>
    <row r="3379" spans="1:20" x14ac:dyDescent="0.25">
      <c r="A3379">
        <v>1391093</v>
      </c>
      <c r="B3379">
        <v>146588</v>
      </c>
      <c r="C3379">
        <v>143261</v>
      </c>
      <c r="D3379" t="s">
        <v>23</v>
      </c>
      <c r="E3379" t="s">
        <v>350</v>
      </c>
      <c r="F3379" t="s">
        <v>45</v>
      </c>
      <c r="G3379" t="s">
        <v>895</v>
      </c>
      <c r="H3379">
        <v>1</v>
      </c>
      <c r="I3379" t="s">
        <v>325</v>
      </c>
      <c r="J3379" s="1">
        <v>5.2630439814814814E-3</v>
      </c>
      <c r="K3379">
        <v>40.771568712019302</v>
      </c>
      <c r="L3379">
        <v>-73.952786829189705</v>
      </c>
      <c r="M3379">
        <v>40.785560599999997</v>
      </c>
      <c r="N3379">
        <v>-73.954698899999997</v>
      </c>
      <c r="O3379" s="5">
        <v>41930.781824189813</v>
      </c>
      <c r="P3379" s="5">
        <v>41930.788754675923</v>
      </c>
      <c r="Q3379" s="5">
        <v>41930.804150162039</v>
      </c>
      <c r="R3379" s="5">
        <v>41930.817759247686</v>
      </c>
      <c r="S3379">
        <f t="shared" si="104"/>
        <v>42</v>
      </c>
      <c r="T3379">
        <f t="shared" si="105"/>
        <v>6</v>
      </c>
    </row>
    <row r="3380" spans="1:20" x14ac:dyDescent="0.25">
      <c r="A3380">
        <v>1391117</v>
      </c>
      <c r="B3380">
        <v>67647</v>
      </c>
      <c r="C3380">
        <v>153943</v>
      </c>
      <c r="D3380" t="s">
        <v>23</v>
      </c>
      <c r="E3380" t="s">
        <v>631</v>
      </c>
      <c r="F3380" t="s">
        <v>29</v>
      </c>
      <c r="G3380" t="s">
        <v>2034</v>
      </c>
      <c r="H3380">
        <v>2</v>
      </c>
      <c r="I3380" t="s">
        <v>633</v>
      </c>
      <c r="K3380">
        <v>40.7711352092903</v>
      </c>
      <c r="L3380">
        <v>-73.959623103066605</v>
      </c>
      <c r="M3380">
        <v>40.756771000000001</v>
      </c>
      <c r="N3380">
        <v>-73.967384999999993</v>
      </c>
      <c r="O3380" s="5">
        <v>41930.784835127313</v>
      </c>
      <c r="P3380" s="5">
        <v>41930.79800422454</v>
      </c>
      <c r="Q3380" s="5">
        <v>41930.814206469906</v>
      </c>
      <c r="R3380" s="5">
        <v>41930.822508738427</v>
      </c>
      <c r="S3380">
        <f t="shared" si="104"/>
        <v>42</v>
      </c>
      <c r="T3380">
        <f t="shared" si="105"/>
        <v>6</v>
      </c>
    </row>
    <row r="3381" spans="1:20" x14ac:dyDescent="0.25">
      <c r="A3381">
        <v>1391147</v>
      </c>
      <c r="B3381">
        <v>205616</v>
      </c>
      <c r="C3381">
        <v>141201</v>
      </c>
      <c r="D3381" t="s">
        <v>23</v>
      </c>
      <c r="E3381" t="s">
        <v>2333</v>
      </c>
      <c r="J3381" s="1">
        <v>4.4613310185185181E-3</v>
      </c>
      <c r="K3381">
        <v>40.726564000000003</v>
      </c>
      <c r="L3381">
        <v>-73.988535999999996</v>
      </c>
      <c r="M3381">
        <v>40.759021931011503</v>
      </c>
      <c r="N3381">
        <v>-73.976150978930605</v>
      </c>
      <c r="O3381" s="5">
        <v>41930.786811342594</v>
      </c>
      <c r="P3381" s="5">
        <v>41930.789936944442</v>
      </c>
      <c r="Q3381" s="5">
        <v>41930.797640115743</v>
      </c>
      <c r="R3381" s="5">
        <v>41930.810438877314</v>
      </c>
      <c r="S3381">
        <f t="shared" si="104"/>
        <v>42</v>
      </c>
      <c r="T3381">
        <f t="shared" si="105"/>
        <v>6</v>
      </c>
    </row>
    <row r="3382" spans="1:20" x14ac:dyDescent="0.25">
      <c r="A3382">
        <v>1391174</v>
      </c>
      <c r="B3382">
        <v>385134</v>
      </c>
      <c r="C3382">
        <v>7833</v>
      </c>
      <c r="D3382" t="s">
        <v>23</v>
      </c>
      <c r="E3382" t="s">
        <v>443</v>
      </c>
      <c r="F3382" t="s">
        <v>342</v>
      </c>
      <c r="G3382" t="s">
        <v>1737</v>
      </c>
      <c r="H3382">
        <v>1</v>
      </c>
      <c r="I3382" t="s">
        <v>344</v>
      </c>
      <c r="J3382" s="1">
        <v>5.1049421296296303E-3</v>
      </c>
      <c r="K3382">
        <v>40.782116700000003</v>
      </c>
      <c r="L3382">
        <v>-73.980739099999994</v>
      </c>
      <c r="M3382">
        <v>40.777473999999998</v>
      </c>
      <c r="N3382">
        <v>-73.978222000000002</v>
      </c>
      <c r="O3382" s="5">
        <v>41930.786814895837</v>
      </c>
      <c r="P3382" s="5">
        <v>41930.793661400465</v>
      </c>
      <c r="Q3382" s="5">
        <v>41930.816117731483</v>
      </c>
      <c r="R3382" s="5">
        <v>41930.82006903935</v>
      </c>
      <c r="S3382">
        <f t="shared" si="104"/>
        <v>42</v>
      </c>
      <c r="T3382">
        <f t="shared" si="105"/>
        <v>6</v>
      </c>
    </row>
    <row r="3383" spans="1:20" x14ac:dyDescent="0.25">
      <c r="A3383">
        <v>1391174</v>
      </c>
      <c r="B3383">
        <v>385134</v>
      </c>
      <c r="C3383">
        <v>7833</v>
      </c>
      <c r="D3383" t="s">
        <v>23</v>
      </c>
      <c r="E3383" t="s">
        <v>443</v>
      </c>
      <c r="F3383" t="s">
        <v>342</v>
      </c>
      <c r="G3383" t="s">
        <v>3807</v>
      </c>
      <c r="H3383">
        <v>1</v>
      </c>
      <c r="I3383" t="s">
        <v>2377</v>
      </c>
      <c r="J3383" s="1">
        <v>5.1049421296296303E-3</v>
      </c>
      <c r="K3383">
        <v>40.782116700000003</v>
      </c>
      <c r="L3383">
        <v>-73.980739099999994</v>
      </c>
      <c r="M3383">
        <v>40.777473999999998</v>
      </c>
      <c r="N3383">
        <v>-73.978222000000002</v>
      </c>
      <c r="O3383" s="5">
        <v>41930.786814895837</v>
      </c>
      <c r="P3383" s="5">
        <v>41930.793661400465</v>
      </c>
      <c r="Q3383" s="5">
        <v>41930.816117731483</v>
      </c>
      <c r="R3383" s="5">
        <v>41930.82006903935</v>
      </c>
      <c r="S3383">
        <f t="shared" si="104"/>
        <v>42</v>
      </c>
      <c r="T3383">
        <f t="shared" si="105"/>
        <v>6</v>
      </c>
    </row>
    <row r="3384" spans="1:20" x14ac:dyDescent="0.25">
      <c r="A3384">
        <v>1391260</v>
      </c>
      <c r="B3384">
        <v>196320</v>
      </c>
      <c r="C3384">
        <v>23359</v>
      </c>
      <c r="D3384" t="s">
        <v>23</v>
      </c>
      <c r="E3384" t="s">
        <v>226</v>
      </c>
      <c r="F3384" t="s">
        <v>91</v>
      </c>
      <c r="G3384" t="s">
        <v>408</v>
      </c>
      <c r="H3384">
        <v>1</v>
      </c>
      <c r="I3384" t="s">
        <v>228</v>
      </c>
      <c r="J3384" s="1">
        <v>9.4146064814814804E-3</v>
      </c>
      <c r="K3384">
        <v>40.723019825000002</v>
      </c>
      <c r="L3384">
        <v>-73.995853999999994</v>
      </c>
      <c r="M3384">
        <v>40.747796468210801</v>
      </c>
      <c r="N3384">
        <v>-73.980233890038505</v>
      </c>
      <c r="O3384" s="5">
        <v>41930.792906469906</v>
      </c>
      <c r="R3384" s="5">
        <v>41930.822072523151</v>
      </c>
      <c r="S3384">
        <f t="shared" si="104"/>
        <v>42</v>
      </c>
      <c r="T3384">
        <f t="shared" si="105"/>
        <v>6</v>
      </c>
    </row>
    <row r="3385" spans="1:20" x14ac:dyDescent="0.25">
      <c r="A3385">
        <v>1391278</v>
      </c>
      <c r="B3385">
        <v>47879</v>
      </c>
      <c r="C3385">
        <v>142394</v>
      </c>
      <c r="D3385" t="s">
        <v>23</v>
      </c>
      <c r="E3385" t="s">
        <v>2298</v>
      </c>
      <c r="F3385" t="s">
        <v>58</v>
      </c>
      <c r="G3385" t="s">
        <v>2299</v>
      </c>
      <c r="H3385">
        <v>1</v>
      </c>
      <c r="I3385" t="s">
        <v>251</v>
      </c>
      <c r="J3385" s="1">
        <v>4.4852430555555557E-3</v>
      </c>
      <c r="K3385">
        <v>40.744450899999997</v>
      </c>
      <c r="L3385">
        <v>-73.974867000000003</v>
      </c>
      <c r="M3385">
        <v>40.776127000000002</v>
      </c>
      <c r="N3385">
        <v>-73.959258000000005</v>
      </c>
      <c r="O3385" s="5">
        <v>41930.793412418985</v>
      </c>
      <c r="P3385" s="5">
        <v>41930.813032951388</v>
      </c>
      <c r="Q3385" s="5">
        <v>41930.827141631948</v>
      </c>
      <c r="R3385" s="5">
        <v>41930.838511423608</v>
      </c>
      <c r="S3385">
        <f t="shared" si="104"/>
        <v>42</v>
      </c>
      <c r="T3385">
        <f t="shared" si="105"/>
        <v>6</v>
      </c>
    </row>
    <row r="3386" spans="1:20" x14ac:dyDescent="0.25">
      <c r="A3386">
        <v>1391275</v>
      </c>
      <c r="B3386">
        <v>333311</v>
      </c>
      <c r="C3386">
        <v>67995</v>
      </c>
      <c r="D3386" t="s">
        <v>23</v>
      </c>
      <c r="E3386" t="s">
        <v>171</v>
      </c>
      <c r="F3386" t="s">
        <v>37</v>
      </c>
      <c r="G3386" t="s">
        <v>1923</v>
      </c>
      <c r="H3386">
        <v>2</v>
      </c>
      <c r="I3386" t="s">
        <v>113</v>
      </c>
      <c r="K3386">
        <v>40.721979579708403</v>
      </c>
      <c r="L3386">
        <v>-73.988148214155601</v>
      </c>
      <c r="M3386">
        <v>40.736058499999999</v>
      </c>
      <c r="N3386">
        <v>-74.004330400000001</v>
      </c>
      <c r="O3386" s="5">
        <v>41930.793628310188</v>
      </c>
      <c r="P3386" s="5">
        <v>41930.792177812502</v>
      </c>
      <c r="Q3386" s="5">
        <v>41930.819877210648</v>
      </c>
      <c r="R3386" s="5">
        <v>41930.830154108793</v>
      </c>
      <c r="S3386">
        <f t="shared" si="104"/>
        <v>42</v>
      </c>
      <c r="T3386">
        <f t="shared" si="105"/>
        <v>6</v>
      </c>
    </row>
    <row r="3387" spans="1:20" x14ac:dyDescent="0.25">
      <c r="A3387">
        <v>1391282</v>
      </c>
      <c r="B3387">
        <v>385168</v>
      </c>
      <c r="C3387">
        <v>120531</v>
      </c>
      <c r="D3387" t="s">
        <v>53</v>
      </c>
      <c r="E3387" t="s">
        <v>907</v>
      </c>
      <c r="G3387" t="s">
        <v>908</v>
      </c>
      <c r="H3387">
        <v>2</v>
      </c>
      <c r="I3387" t="s">
        <v>909</v>
      </c>
      <c r="J3387" s="1">
        <v>3.2981851851851852E-2</v>
      </c>
      <c r="K3387">
        <v>40.7368277597594</v>
      </c>
      <c r="L3387">
        <v>-73.9906454086304</v>
      </c>
      <c r="M3387">
        <v>40.836029383391903</v>
      </c>
      <c r="N3387">
        <v>-73.945904066854993</v>
      </c>
      <c r="O3387" s="5">
        <v>41930.794764247687</v>
      </c>
      <c r="P3387" s="5">
        <v>41930.81798162037</v>
      </c>
      <c r="Q3387" s="5">
        <v>41930.833501018518</v>
      </c>
      <c r="R3387" s="5">
        <v>41930.851367754629</v>
      </c>
      <c r="S3387">
        <f t="shared" si="104"/>
        <v>42</v>
      </c>
      <c r="T3387">
        <f t="shared" si="105"/>
        <v>6</v>
      </c>
    </row>
    <row r="3388" spans="1:20" x14ac:dyDescent="0.25">
      <c r="A3388">
        <v>1391316</v>
      </c>
      <c r="B3388">
        <v>104281</v>
      </c>
      <c r="C3388">
        <v>118093</v>
      </c>
      <c r="D3388" t="s">
        <v>314</v>
      </c>
      <c r="E3388" t="s">
        <v>998</v>
      </c>
      <c r="F3388" t="s">
        <v>115</v>
      </c>
      <c r="K3388">
        <v>40.776901754952398</v>
      </c>
      <c r="L3388">
        <v>-73.955090045928998</v>
      </c>
      <c r="M3388">
        <v>40.782057999999999</v>
      </c>
      <c r="N3388">
        <v>-73.956264099999999</v>
      </c>
      <c r="O3388" s="5">
        <v>41930.796179386576</v>
      </c>
      <c r="P3388" s="5">
        <v>41930.798130937503</v>
      </c>
      <c r="Q3388" s="5">
        <v>41930.807043564811</v>
      </c>
      <c r="R3388" s="5">
        <v>41930.810820914354</v>
      </c>
      <c r="S3388">
        <f t="shared" si="104"/>
        <v>42</v>
      </c>
      <c r="T3388">
        <f t="shared" si="105"/>
        <v>6</v>
      </c>
    </row>
    <row r="3389" spans="1:20" x14ac:dyDescent="0.25">
      <c r="A3389">
        <v>1391323</v>
      </c>
      <c r="B3389">
        <v>130820</v>
      </c>
      <c r="C3389">
        <v>35973</v>
      </c>
      <c r="D3389" t="s">
        <v>23</v>
      </c>
      <c r="E3389" t="s">
        <v>434</v>
      </c>
      <c r="F3389" t="s">
        <v>251</v>
      </c>
      <c r="G3389" t="s">
        <v>1769</v>
      </c>
      <c r="H3389">
        <v>1</v>
      </c>
      <c r="I3389" t="s">
        <v>1982</v>
      </c>
      <c r="J3389" s="1">
        <v>4.0977893518518516E-3</v>
      </c>
      <c r="K3389">
        <v>40.735725000000002</v>
      </c>
      <c r="L3389">
        <v>-73.987126466589601</v>
      </c>
      <c r="M3389">
        <v>40.7183876</v>
      </c>
      <c r="N3389">
        <v>-74.004408699999999</v>
      </c>
      <c r="O3389" s="5">
        <v>41930.79846111111</v>
      </c>
      <c r="R3389" s="5">
        <v>41930.821025625002</v>
      </c>
      <c r="S3389">
        <f t="shared" si="104"/>
        <v>42</v>
      </c>
      <c r="T3389">
        <f t="shared" si="105"/>
        <v>6</v>
      </c>
    </row>
    <row r="3390" spans="1:20" x14ac:dyDescent="0.25">
      <c r="A3390">
        <v>1391351</v>
      </c>
      <c r="B3390">
        <v>41205</v>
      </c>
      <c r="C3390">
        <v>161485</v>
      </c>
      <c r="D3390" t="s">
        <v>23</v>
      </c>
      <c r="E3390" t="s">
        <v>54</v>
      </c>
      <c r="F3390" t="s">
        <v>29</v>
      </c>
      <c r="G3390" t="s">
        <v>935</v>
      </c>
      <c r="H3390">
        <v>1</v>
      </c>
      <c r="I3390" t="s">
        <v>56</v>
      </c>
      <c r="K3390">
        <v>40.779126065705498</v>
      </c>
      <c r="L3390">
        <v>-73.954904894578206</v>
      </c>
      <c r="M3390">
        <v>40.786233000000003</v>
      </c>
      <c r="N3390">
        <v>-73.942272299999999</v>
      </c>
      <c r="O3390" s="5">
        <v>41930.798475752315</v>
      </c>
      <c r="P3390" s="5">
        <v>41930.798180486112</v>
      </c>
      <c r="Q3390" s="5">
        <v>41930.815075706021</v>
      </c>
      <c r="R3390" s="5">
        <v>41930.826085520835</v>
      </c>
      <c r="S3390">
        <f t="shared" si="104"/>
        <v>42</v>
      </c>
      <c r="T3390">
        <f t="shared" si="105"/>
        <v>6</v>
      </c>
    </row>
    <row r="3391" spans="1:20" x14ac:dyDescent="0.25">
      <c r="A3391">
        <v>1391346</v>
      </c>
      <c r="B3391">
        <v>77793</v>
      </c>
      <c r="C3391">
        <v>98751</v>
      </c>
      <c r="D3391" t="s">
        <v>23</v>
      </c>
      <c r="E3391" t="s">
        <v>255</v>
      </c>
      <c r="F3391" t="s">
        <v>91</v>
      </c>
      <c r="G3391" t="s">
        <v>536</v>
      </c>
      <c r="H3391">
        <v>1</v>
      </c>
      <c r="I3391" t="s">
        <v>257</v>
      </c>
      <c r="J3391" s="1">
        <v>3.0691087962962959E-3</v>
      </c>
      <c r="K3391">
        <v>40.721545124764702</v>
      </c>
      <c r="L3391">
        <v>-73.988842426716104</v>
      </c>
      <c r="M3391">
        <v>40.728563999999999</v>
      </c>
      <c r="N3391">
        <v>-73.995123699999994</v>
      </c>
      <c r="O3391" s="5">
        <v>41930.798881840281</v>
      </c>
      <c r="P3391" s="5">
        <v>41930.800719432867</v>
      </c>
      <c r="Q3391" s="5">
        <v>41930.815664791669</v>
      </c>
      <c r="R3391" s="5">
        <v>41930.8209044213</v>
      </c>
      <c r="S3391">
        <f t="shared" si="104"/>
        <v>42</v>
      </c>
      <c r="T3391">
        <f t="shared" si="105"/>
        <v>6</v>
      </c>
    </row>
    <row r="3392" spans="1:20" x14ac:dyDescent="0.25">
      <c r="A3392">
        <v>1391347</v>
      </c>
      <c r="B3392">
        <v>41409</v>
      </c>
      <c r="C3392">
        <v>35445</v>
      </c>
      <c r="D3392" t="s">
        <v>23</v>
      </c>
      <c r="E3392" t="s">
        <v>129</v>
      </c>
      <c r="F3392" t="s">
        <v>45</v>
      </c>
      <c r="G3392" t="s">
        <v>1955</v>
      </c>
      <c r="H3392">
        <v>2</v>
      </c>
      <c r="I3392" t="s">
        <v>780</v>
      </c>
      <c r="J3392" s="1">
        <v>5.5365972222222214E-3</v>
      </c>
      <c r="K3392">
        <v>40.719386413349397</v>
      </c>
      <c r="L3392">
        <v>-74.008692501044905</v>
      </c>
      <c r="M3392">
        <v>40.721755600000002</v>
      </c>
      <c r="N3392">
        <v>-74.004034899999994</v>
      </c>
      <c r="O3392" s="5">
        <v>41930.798939791668</v>
      </c>
      <c r="P3392" s="5">
        <v>41930.820157083333</v>
      </c>
      <c r="Q3392" s="5">
        <v>41930.835095821756</v>
      </c>
      <c r="R3392" s="5">
        <v>41930.838944699077</v>
      </c>
      <c r="S3392">
        <f t="shared" si="104"/>
        <v>42</v>
      </c>
      <c r="T3392">
        <f t="shared" si="105"/>
        <v>6</v>
      </c>
    </row>
    <row r="3393" spans="1:20" x14ac:dyDescent="0.25">
      <c r="A3393">
        <v>1391347</v>
      </c>
      <c r="B3393">
        <v>41409</v>
      </c>
      <c r="C3393">
        <v>35445</v>
      </c>
      <c r="D3393" t="s">
        <v>23</v>
      </c>
      <c r="E3393" t="s">
        <v>129</v>
      </c>
      <c r="F3393" t="s">
        <v>45</v>
      </c>
      <c r="G3393" t="s">
        <v>940</v>
      </c>
      <c r="H3393">
        <v>2</v>
      </c>
      <c r="I3393" t="s">
        <v>131</v>
      </c>
      <c r="J3393" s="1">
        <v>5.5365972222222214E-3</v>
      </c>
      <c r="K3393">
        <v>40.719386413349397</v>
      </c>
      <c r="L3393">
        <v>-74.008692501044905</v>
      </c>
      <c r="M3393">
        <v>40.721755600000002</v>
      </c>
      <c r="N3393">
        <v>-74.004034899999994</v>
      </c>
      <c r="O3393" s="5">
        <v>41930.798939791668</v>
      </c>
      <c r="P3393" s="5">
        <v>41930.820157083333</v>
      </c>
      <c r="Q3393" s="5">
        <v>41930.835095821756</v>
      </c>
      <c r="R3393" s="5">
        <v>41930.838944699077</v>
      </c>
      <c r="S3393">
        <f t="shared" si="104"/>
        <v>42</v>
      </c>
      <c r="T3393">
        <f t="shared" si="105"/>
        <v>6</v>
      </c>
    </row>
    <row r="3394" spans="1:20" x14ac:dyDescent="0.25">
      <c r="A3394">
        <v>1391389</v>
      </c>
      <c r="B3394">
        <v>107574</v>
      </c>
      <c r="C3394">
        <v>166448</v>
      </c>
      <c r="D3394" t="s">
        <v>53</v>
      </c>
      <c r="E3394" t="s">
        <v>36</v>
      </c>
      <c r="F3394" t="s">
        <v>37</v>
      </c>
      <c r="G3394" t="s">
        <v>421</v>
      </c>
      <c r="H3394">
        <v>1</v>
      </c>
      <c r="I3394" t="s">
        <v>39</v>
      </c>
      <c r="J3394" s="1">
        <v>3.3006597222222222E-3</v>
      </c>
      <c r="K3394">
        <v>40.7261096570601</v>
      </c>
      <c r="L3394">
        <v>-74.002491863200504</v>
      </c>
      <c r="M3394">
        <v>40.731408000000002</v>
      </c>
      <c r="N3394">
        <v>-74.006991999999997</v>
      </c>
      <c r="O3394" s="5">
        <v>41930.801603136577</v>
      </c>
      <c r="P3394" s="5">
        <v>41930.804448275463</v>
      </c>
      <c r="Q3394" s="5">
        <v>41930.824056412035</v>
      </c>
      <c r="R3394" s="5">
        <v>41930.82843415509</v>
      </c>
      <c r="S3394">
        <f t="shared" si="104"/>
        <v>42</v>
      </c>
      <c r="T3394">
        <f t="shared" si="105"/>
        <v>6</v>
      </c>
    </row>
    <row r="3395" spans="1:20" x14ac:dyDescent="0.25">
      <c r="A3395">
        <v>1391389</v>
      </c>
      <c r="B3395">
        <v>107574</v>
      </c>
      <c r="C3395">
        <v>166448</v>
      </c>
      <c r="D3395" t="s">
        <v>53</v>
      </c>
      <c r="E3395" t="s">
        <v>36</v>
      </c>
      <c r="F3395" t="s">
        <v>37</v>
      </c>
      <c r="G3395" t="s">
        <v>767</v>
      </c>
      <c r="H3395">
        <v>1</v>
      </c>
      <c r="I3395" t="s">
        <v>136</v>
      </c>
      <c r="J3395" s="1">
        <v>3.3006597222222222E-3</v>
      </c>
      <c r="K3395">
        <v>40.7261096570601</v>
      </c>
      <c r="L3395">
        <v>-74.002491863200504</v>
      </c>
      <c r="M3395">
        <v>40.731408000000002</v>
      </c>
      <c r="N3395">
        <v>-74.006991999999997</v>
      </c>
      <c r="O3395" s="5">
        <v>41930.801603136577</v>
      </c>
      <c r="P3395" s="5">
        <v>41930.804448275463</v>
      </c>
      <c r="Q3395" s="5">
        <v>41930.824056412035</v>
      </c>
      <c r="R3395" s="5">
        <v>41930.82843415509</v>
      </c>
      <c r="S3395">
        <f t="shared" ref="S3395:S3458" si="106">WEEKNUM(O3395,21)</f>
        <v>42</v>
      </c>
      <c r="T3395">
        <f t="shared" ref="T3395:T3458" si="107">WEEKDAY(O3395,11)</f>
        <v>6</v>
      </c>
    </row>
    <row r="3396" spans="1:20" x14ac:dyDescent="0.25">
      <c r="A3396">
        <v>1391435</v>
      </c>
      <c r="B3396">
        <v>45396</v>
      </c>
      <c r="C3396">
        <v>67430</v>
      </c>
      <c r="D3396" t="s">
        <v>23</v>
      </c>
      <c r="E3396" t="s">
        <v>298</v>
      </c>
      <c r="G3396" t="s">
        <v>827</v>
      </c>
      <c r="H3396">
        <v>2</v>
      </c>
      <c r="I3396" t="s">
        <v>716</v>
      </c>
      <c r="J3396" s="1">
        <v>4.1317361111111112E-3</v>
      </c>
      <c r="K3396">
        <v>40.771393000000003</v>
      </c>
      <c r="L3396">
        <v>-73.952760999999995</v>
      </c>
      <c r="M3396">
        <v>40.774056329832099</v>
      </c>
      <c r="N3396">
        <v>-73.960780251092004</v>
      </c>
      <c r="O3396" s="5">
        <v>41930.804520590274</v>
      </c>
      <c r="P3396" s="5">
        <v>41930.812876319447</v>
      </c>
      <c r="Q3396" s="5">
        <v>41930.819007824073</v>
      </c>
      <c r="R3396" s="5">
        <v>41930.821975104169</v>
      </c>
      <c r="S3396">
        <f t="shared" si="106"/>
        <v>42</v>
      </c>
      <c r="T3396">
        <f t="shared" si="107"/>
        <v>6</v>
      </c>
    </row>
    <row r="3397" spans="1:20" x14ac:dyDescent="0.25">
      <c r="A3397">
        <v>1391475</v>
      </c>
      <c r="B3397">
        <v>83484</v>
      </c>
      <c r="C3397">
        <v>157471</v>
      </c>
      <c r="D3397" t="s">
        <v>53</v>
      </c>
      <c r="E3397" t="s">
        <v>54</v>
      </c>
      <c r="F3397" t="s">
        <v>29</v>
      </c>
      <c r="G3397" t="s">
        <v>150</v>
      </c>
      <c r="H3397">
        <v>1</v>
      </c>
      <c r="I3397" t="s">
        <v>151</v>
      </c>
      <c r="K3397">
        <v>40.692146411775603</v>
      </c>
      <c r="L3397">
        <v>-73.988865382600395</v>
      </c>
      <c r="M3397">
        <v>40.723662152720102</v>
      </c>
      <c r="N3397">
        <v>-73.977951686948103</v>
      </c>
      <c r="O3397" s="5">
        <v>41930.805843935188</v>
      </c>
      <c r="P3397" s="5">
        <v>41930.809015636572</v>
      </c>
      <c r="Q3397" s="5">
        <v>41930.823477152779</v>
      </c>
      <c r="R3397" s="5">
        <v>41930.863827777779</v>
      </c>
      <c r="S3397">
        <f t="shared" si="106"/>
        <v>42</v>
      </c>
      <c r="T3397">
        <f t="shared" si="107"/>
        <v>6</v>
      </c>
    </row>
    <row r="3398" spans="1:20" x14ac:dyDescent="0.25">
      <c r="A3398">
        <v>1391531</v>
      </c>
      <c r="B3398">
        <v>104355</v>
      </c>
      <c r="C3398">
        <v>91021</v>
      </c>
      <c r="D3398" t="s">
        <v>23</v>
      </c>
      <c r="E3398" t="s">
        <v>290</v>
      </c>
      <c r="F3398" t="s">
        <v>45</v>
      </c>
      <c r="G3398" t="s">
        <v>3889</v>
      </c>
      <c r="H3398">
        <v>1</v>
      </c>
      <c r="I3398" t="s">
        <v>604</v>
      </c>
      <c r="J3398" s="1">
        <v>3.6915277777777779E-3</v>
      </c>
      <c r="K3398">
        <v>40.784077256376399</v>
      </c>
      <c r="L3398">
        <v>-73.9776224098444</v>
      </c>
      <c r="M3398">
        <v>40.783854300000002</v>
      </c>
      <c r="N3398">
        <v>-73.956357499999996</v>
      </c>
      <c r="O3398" s="5">
        <v>41930.809312430552</v>
      </c>
      <c r="P3398" s="5">
        <v>41930.825322777775</v>
      </c>
      <c r="Q3398" s="5">
        <v>41930.829369930558</v>
      </c>
      <c r="R3398" s="5">
        <v>41930.836876377318</v>
      </c>
      <c r="S3398">
        <f t="shared" si="106"/>
        <v>42</v>
      </c>
      <c r="T3398">
        <f t="shared" si="107"/>
        <v>6</v>
      </c>
    </row>
    <row r="3399" spans="1:20" x14ac:dyDescent="0.25">
      <c r="A3399">
        <v>1391521</v>
      </c>
      <c r="B3399">
        <v>116320</v>
      </c>
      <c r="C3399">
        <v>152111</v>
      </c>
      <c r="D3399" t="s">
        <v>53</v>
      </c>
      <c r="E3399" t="s">
        <v>3183</v>
      </c>
      <c r="F3399" t="s">
        <v>58</v>
      </c>
      <c r="K3399">
        <v>40.713588000000001</v>
      </c>
      <c r="L3399">
        <v>-73.963763999999998</v>
      </c>
      <c r="M3399">
        <v>40.738932300000002</v>
      </c>
      <c r="N3399">
        <v>-74.008823399999997</v>
      </c>
      <c r="O3399" s="5">
        <v>41930.809662905092</v>
      </c>
      <c r="P3399" s="5">
        <v>41930.843977118057</v>
      </c>
      <c r="Q3399" s="5">
        <v>41930.84824496528</v>
      </c>
      <c r="R3399" s="5">
        <v>41930.886562013889</v>
      </c>
      <c r="S3399">
        <f t="shared" si="106"/>
        <v>42</v>
      </c>
      <c r="T3399">
        <f t="shared" si="107"/>
        <v>6</v>
      </c>
    </row>
    <row r="3400" spans="1:20" x14ac:dyDescent="0.25">
      <c r="A3400">
        <v>1391645</v>
      </c>
      <c r="B3400">
        <v>148618</v>
      </c>
      <c r="C3400">
        <v>165169</v>
      </c>
      <c r="D3400" t="s">
        <v>85</v>
      </c>
      <c r="E3400" t="s">
        <v>226</v>
      </c>
      <c r="F3400" t="s">
        <v>91</v>
      </c>
      <c r="K3400">
        <v>40.723019825000002</v>
      </c>
      <c r="L3400">
        <v>-73.995853999999994</v>
      </c>
      <c r="M3400">
        <v>40.745151999999997</v>
      </c>
      <c r="N3400">
        <v>-73.996677000000005</v>
      </c>
      <c r="O3400" s="5">
        <v>41930.814119039351</v>
      </c>
      <c r="P3400" s="5">
        <v>41930.828511747684</v>
      </c>
      <c r="Q3400" s="5">
        <v>41930.836039548609</v>
      </c>
      <c r="R3400" s="5">
        <v>41930.850251736112</v>
      </c>
      <c r="S3400">
        <f t="shared" si="106"/>
        <v>42</v>
      </c>
      <c r="T3400">
        <f t="shared" si="107"/>
        <v>6</v>
      </c>
    </row>
    <row r="3401" spans="1:20" x14ac:dyDescent="0.25">
      <c r="A3401">
        <v>1391700</v>
      </c>
      <c r="B3401">
        <v>375043</v>
      </c>
      <c r="C3401">
        <v>140096</v>
      </c>
      <c r="D3401" t="s">
        <v>23</v>
      </c>
      <c r="E3401" t="s">
        <v>40</v>
      </c>
      <c r="F3401" t="s">
        <v>41</v>
      </c>
      <c r="G3401" t="s">
        <v>3070</v>
      </c>
      <c r="H3401">
        <v>1</v>
      </c>
      <c r="I3401" t="s">
        <v>1310</v>
      </c>
      <c r="J3401" s="1">
        <v>2.7415277777777781E-3</v>
      </c>
      <c r="K3401">
        <v>40.719268925450301</v>
      </c>
      <c r="L3401">
        <v>-74.008749884804104</v>
      </c>
      <c r="M3401">
        <v>40.706334599999998</v>
      </c>
      <c r="N3401">
        <v>-74.016964700000003</v>
      </c>
      <c r="O3401" s="5">
        <v>41930.817185046297</v>
      </c>
      <c r="R3401" s="5">
        <v>41930.852369432869</v>
      </c>
      <c r="S3401">
        <f t="shared" si="106"/>
        <v>42</v>
      </c>
      <c r="T3401">
        <f t="shared" si="107"/>
        <v>6</v>
      </c>
    </row>
    <row r="3402" spans="1:20" x14ac:dyDescent="0.25">
      <c r="A3402">
        <v>1391706</v>
      </c>
      <c r="B3402">
        <v>140460</v>
      </c>
      <c r="C3402">
        <v>90683</v>
      </c>
      <c r="D3402" t="s">
        <v>23</v>
      </c>
      <c r="E3402" t="s">
        <v>2918</v>
      </c>
      <c r="K3402">
        <v>40.748348065194399</v>
      </c>
      <c r="L3402">
        <v>-73.992434989195999</v>
      </c>
      <c r="M3402">
        <v>40.748468692288199</v>
      </c>
      <c r="N3402">
        <v>-73.990506550874599</v>
      </c>
      <c r="O3402" s="5">
        <v>41930.818288148148</v>
      </c>
      <c r="R3402" s="5">
        <v>41930.84521133102</v>
      </c>
      <c r="S3402">
        <f t="shared" si="106"/>
        <v>42</v>
      </c>
      <c r="T3402">
        <f t="shared" si="107"/>
        <v>6</v>
      </c>
    </row>
    <row r="3403" spans="1:20" x14ac:dyDescent="0.25">
      <c r="A3403">
        <v>1391763</v>
      </c>
      <c r="B3403">
        <v>93138</v>
      </c>
      <c r="C3403">
        <v>67430</v>
      </c>
      <c r="D3403" t="s">
        <v>23</v>
      </c>
      <c r="E3403" t="s">
        <v>2032</v>
      </c>
      <c r="K3403">
        <v>40.773878974261201</v>
      </c>
      <c r="L3403">
        <v>-73.951707697515602</v>
      </c>
      <c r="M3403">
        <v>40.780207599999997</v>
      </c>
      <c r="N3403">
        <v>-73.955781099999996</v>
      </c>
      <c r="O3403" s="5">
        <v>41930.821014328707</v>
      </c>
      <c r="P3403" s="5">
        <v>41930.825723773145</v>
      </c>
      <c r="Q3403" s="5">
        <v>41930.834635011575</v>
      </c>
      <c r="R3403" s="5">
        <v>41930.842662835646</v>
      </c>
      <c r="S3403">
        <f t="shared" si="106"/>
        <v>42</v>
      </c>
      <c r="T3403">
        <f t="shared" si="107"/>
        <v>6</v>
      </c>
    </row>
    <row r="3404" spans="1:20" x14ac:dyDescent="0.25">
      <c r="A3404">
        <v>1391765</v>
      </c>
      <c r="B3404">
        <v>375631</v>
      </c>
      <c r="C3404">
        <v>154749</v>
      </c>
      <c r="D3404" t="s">
        <v>53</v>
      </c>
      <c r="E3404" t="s">
        <v>36</v>
      </c>
      <c r="F3404" t="s">
        <v>37</v>
      </c>
      <c r="G3404" t="s">
        <v>1300</v>
      </c>
      <c r="H3404">
        <v>2</v>
      </c>
      <c r="I3404" t="s">
        <v>113</v>
      </c>
      <c r="J3404" s="1">
        <v>1.1320150462962962E-2</v>
      </c>
      <c r="K3404">
        <v>40.7261096570601</v>
      </c>
      <c r="L3404">
        <v>-74.002491863200504</v>
      </c>
      <c r="M3404">
        <v>40.687354900000003</v>
      </c>
      <c r="N3404">
        <v>-73.970954000000006</v>
      </c>
      <c r="O3404" s="5">
        <v>41930.821278194446</v>
      </c>
      <c r="P3404" s="5">
        <v>41930.842249930552</v>
      </c>
      <c r="Q3404" s="5">
        <v>41930.855320219911</v>
      </c>
      <c r="R3404" s="5">
        <v>41930.880223958331</v>
      </c>
      <c r="S3404">
        <f t="shared" si="106"/>
        <v>42</v>
      </c>
      <c r="T3404">
        <f t="shared" si="107"/>
        <v>6</v>
      </c>
    </row>
    <row r="3405" spans="1:20" x14ac:dyDescent="0.25">
      <c r="A3405">
        <v>1391765</v>
      </c>
      <c r="B3405">
        <v>375631</v>
      </c>
      <c r="C3405">
        <v>154749</v>
      </c>
      <c r="D3405" t="s">
        <v>53</v>
      </c>
      <c r="E3405" t="s">
        <v>36</v>
      </c>
      <c r="F3405" t="s">
        <v>37</v>
      </c>
      <c r="G3405" t="s">
        <v>1646</v>
      </c>
      <c r="H3405">
        <v>1</v>
      </c>
      <c r="I3405" t="s">
        <v>1327</v>
      </c>
      <c r="J3405" s="1">
        <v>1.1320150462962962E-2</v>
      </c>
      <c r="K3405">
        <v>40.7261096570601</v>
      </c>
      <c r="L3405">
        <v>-74.002491863200504</v>
      </c>
      <c r="M3405">
        <v>40.687354900000003</v>
      </c>
      <c r="N3405">
        <v>-73.970954000000006</v>
      </c>
      <c r="O3405" s="5">
        <v>41930.821278194446</v>
      </c>
      <c r="P3405" s="5">
        <v>41930.842249930552</v>
      </c>
      <c r="Q3405" s="5">
        <v>41930.855320219911</v>
      </c>
      <c r="R3405" s="5">
        <v>41930.880223958331</v>
      </c>
      <c r="S3405">
        <f t="shared" si="106"/>
        <v>42</v>
      </c>
      <c r="T3405">
        <f t="shared" si="107"/>
        <v>6</v>
      </c>
    </row>
    <row r="3406" spans="1:20" x14ac:dyDescent="0.25">
      <c r="A3406">
        <v>1391781</v>
      </c>
      <c r="B3406">
        <v>62684</v>
      </c>
      <c r="C3406">
        <v>118093</v>
      </c>
      <c r="D3406" t="s">
        <v>314</v>
      </c>
      <c r="E3406" t="s">
        <v>733</v>
      </c>
      <c r="F3406" t="s">
        <v>342</v>
      </c>
      <c r="J3406" s="1">
        <v>2.8826736111111106E-3</v>
      </c>
      <c r="K3406">
        <v>40.763733999999999</v>
      </c>
      <c r="L3406">
        <v>-73.967008000000007</v>
      </c>
      <c r="M3406">
        <v>40.724454999999999</v>
      </c>
      <c r="N3406">
        <v>-73.990891099999999</v>
      </c>
      <c r="O3406" s="5">
        <v>41930.821871446758</v>
      </c>
      <c r="P3406" s="5">
        <v>41930.828751597219</v>
      </c>
      <c r="Q3406" s="5">
        <v>41930.834521145836</v>
      </c>
      <c r="R3406" s="5">
        <v>41930.849104942128</v>
      </c>
      <c r="S3406">
        <f t="shared" si="106"/>
        <v>42</v>
      </c>
      <c r="T3406">
        <f t="shared" si="107"/>
        <v>6</v>
      </c>
    </row>
    <row r="3407" spans="1:20" x14ac:dyDescent="0.25">
      <c r="A3407">
        <v>1391784</v>
      </c>
      <c r="B3407">
        <v>94152</v>
      </c>
      <c r="C3407">
        <v>154545</v>
      </c>
      <c r="D3407" t="s">
        <v>23</v>
      </c>
      <c r="E3407" t="s">
        <v>443</v>
      </c>
      <c r="F3407" t="s">
        <v>342</v>
      </c>
      <c r="G3407" t="s">
        <v>1320</v>
      </c>
      <c r="H3407">
        <v>1</v>
      </c>
      <c r="I3407" t="s">
        <v>413</v>
      </c>
      <c r="J3407" s="1">
        <v>3.1920949074074074E-3</v>
      </c>
      <c r="K3407">
        <v>40.782116700000003</v>
      </c>
      <c r="L3407">
        <v>-73.980739099999994</v>
      </c>
      <c r="M3407">
        <v>40.7619501</v>
      </c>
      <c r="N3407">
        <v>-73.958340800000002</v>
      </c>
      <c r="O3407" s="5">
        <v>41930.823450925927</v>
      </c>
      <c r="P3407" s="5">
        <v>41930.842885925929</v>
      </c>
      <c r="Q3407" s="5">
        <v>41930.850810243057</v>
      </c>
      <c r="R3407" s="5">
        <v>41930.864247118057</v>
      </c>
      <c r="S3407">
        <f t="shared" si="106"/>
        <v>42</v>
      </c>
      <c r="T3407">
        <f t="shared" si="107"/>
        <v>6</v>
      </c>
    </row>
    <row r="3408" spans="1:20" x14ac:dyDescent="0.25">
      <c r="A3408">
        <v>1391850</v>
      </c>
      <c r="B3408">
        <v>46696</v>
      </c>
      <c r="C3408">
        <v>8625</v>
      </c>
      <c r="D3408" t="s">
        <v>23</v>
      </c>
      <c r="E3408" t="s">
        <v>111</v>
      </c>
      <c r="F3408" t="s">
        <v>37</v>
      </c>
      <c r="G3408" t="s">
        <v>579</v>
      </c>
      <c r="H3408">
        <v>1</v>
      </c>
      <c r="I3408" t="s">
        <v>39</v>
      </c>
      <c r="K3408">
        <v>40.767652912117299</v>
      </c>
      <c r="L3408">
        <v>-73.982925456000402</v>
      </c>
      <c r="M3408">
        <v>40.761364</v>
      </c>
      <c r="N3408">
        <v>-73.969900999999993</v>
      </c>
      <c r="O3408" s="5">
        <v>41930.827232476855</v>
      </c>
      <c r="P3408" s="5">
        <v>41930.835996956019</v>
      </c>
      <c r="Q3408" s="5">
        <v>41930.87824208333</v>
      </c>
      <c r="R3408" s="5">
        <v>41930.885360474538</v>
      </c>
      <c r="S3408">
        <f t="shared" si="106"/>
        <v>42</v>
      </c>
      <c r="T3408">
        <f t="shared" si="107"/>
        <v>6</v>
      </c>
    </row>
    <row r="3409" spans="1:20" x14ac:dyDescent="0.25">
      <c r="A3409">
        <v>1391850</v>
      </c>
      <c r="B3409">
        <v>46696</v>
      </c>
      <c r="C3409">
        <v>8625</v>
      </c>
      <c r="D3409" t="s">
        <v>23</v>
      </c>
      <c r="E3409" t="s">
        <v>111</v>
      </c>
      <c r="F3409" t="s">
        <v>37</v>
      </c>
      <c r="G3409" t="s">
        <v>661</v>
      </c>
      <c r="H3409">
        <v>2</v>
      </c>
      <c r="I3409" t="s">
        <v>478</v>
      </c>
      <c r="K3409">
        <v>40.767652912117299</v>
      </c>
      <c r="L3409">
        <v>-73.982925456000402</v>
      </c>
      <c r="M3409">
        <v>40.761364</v>
      </c>
      <c r="N3409">
        <v>-73.969900999999993</v>
      </c>
      <c r="O3409" s="5">
        <v>41930.827232476855</v>
      </c>
      <c r="P3409" s="5">
        <v>41930.835996956019</v>
      </c>
      <c r="Q3409" s="5">
        <v>41930.87824208333</v>
      </c>
      <c r="R3409" s="5">
        <v>41930.885360474538</v>
      </c>
      <c r="S3409">
        <f t="shared" si="106"/>
        <v>42</v>
      </c>
      <c r="T3409">
        <f t="shared" si="107"/>
        <v>6</v>
      </c>
    </row>
    <row r="3410" spans="1:20" x14ac:dyDescent="0.25">
      <c r="A3410">
        <v>1391875</v>
      </c>
      <c r="B3410">
        <v>114410</v>
      </c>
      <c r="C3410">
        <v>119813</v>
      </c>
      <c r="D3410" t="s">
        <v>23</v>
      </c>
      <c r="E3410" t="s">
        <v>255</v>
      </c>
      <c r="F3410" t="s">
        <v>91</v>
      </c>
      <c r="G3410" t="s">
        <v>1463</v>
      </c>
      <c r="H3410">
        <v>1</v>
      </c>
      <c r="I3410" t="s">
        <v>274</v>
      </c>
      <c r="J3410" s="1">
        <v>4.287881944444444E-3</v>
      </c>
      <c r="K3410">
        <v>40.721545124764702</v>
      </c>
      <c r="L3410">
        <v>-73.988842426716104</v>
      </c>
      <c r="M3410">
        <v>40.771626400000002</v>
      </c>
      <c r="N3410">
        <v>-73.981047200000006</v>
      </c>
      <c r="O3410" s="5">
        <v>41930.827787037037</v>
      </c>
      <c r="P3410" s="5">
        <v>41930.853785381943</v>
      </c>
      <c r="Q3410" s="5">
        <v>41930.858686006941</v>
      </c>
      <c r="R3410" s="5">
        <v>41930.880331932873</v>
      </c>
      <c r="S3410">
        <f t="shared" si="106"/>
        <v>42</v>
      </c>
      <c r="T3410">
        <f t="shared" si="107"/>
        <v>6</v>
      </c>
    </row>
    <row r="3411" spans="1:20" x14ac:dyDescent="0.25">
      <c r="A3411">
        <v>1391875</v>
      </c>
      <c r="B3411">
        <v>114410</v>
      </c>
      <c r="C3411">
        <v>119813</v>
      </c>
      <c r="D3411" t="s">
        <v>23</v>
      </c>
      <c r="E3411" t="s">
        <v>255</v>
      </c>
      <c r="F3411" t="s">
        <v>91</v>
      </c>
      <c r="G3411" t="s">
        <v>536</v>
      </c>
      <c r="H3411">
        <v>1</v>
      </c>
      <c r="I3411" t="s">
        <v>257</v>
      </c>
      <c r="J3411" s="1">
        <v>4.287881944444444E-3</v>
      </c>
      <c r="K3411">
        <v>40.721545124764702</v>
      </c>
      <c r="L3411">
        <v>-73.988842426716104</v>
      </c>
      <c r="M3411">
        <v>40.771626400000002</v>
      </c>
      <c r="N3411">
        <v>-73.981047200000006</v>
      </c>
      <c r="O3411" s="5">
        <v>41930.827787037037</v>
      </c>
      <c r="P3411" s="5">
        <v>41930.853785381943</v>
      </c>
      <c r="Q3411" s="5">
        <v>41930.858686006941</v>
      </c>
      <c r="R3411" s="5">
        <v>41930.880331932873</v>
      </c>
      <c r="S3411">
        <f t="shared" si="106"/>
        <v>42</v>
      </c>
      <c r="T3411">
        <f t="shared" si="107"/>
        <v>6</v>
      </c>
    </row>
    <row r="3412" spans="1:20" x14ac:dyDescent="0.25">
      <c r="A3412">
        <v>1391889</v>
      </c>
      <c r="B3412">
        <v>360844</v>
      </c>
      <c r="C3412">
        <v>123581</v>
      </c>
      <c r="D3412" t="s">
        <v>23</v>
      </c>
      <c r="E3412" t="s">
        <v>443</v>
      </c>
      <c r="F3412" t="s">
        <v>342</v>
      </c>
      <c r="G3412" t="s">
        <v>2317</v>
      </c>
      <c r="H3412">
        <v>1</v>
      </c>
      <c r="I3412" t="s">
        <v>413</v>
      </c>
      <c r="J3412" s="1">
        <v>5.7360185185185188E-3</v>
      </c>
      <c r="K3412">
        <v>40.782116700000003</v>
      </c>
      <c r="L3412">
        <v>-73.980739099999994</v>
      </c>
      <c r="M3412">
        <v>40.775165999999999</v>
      </c>
      <c r="N3412">
        <v>-73.990162400000003</v>
      </c>
      <c r="O3412" s="5">
        <v>41930.828198634263</v>
      </c>
      <c r="P3412" s="5">
        <v>41930.839014363424</v>
      </c>
      <c r="Q3412" s="5">
        <v>41930.859366597222</v>
      </c>
      <c r="R3412" s="5">
        <v>41930.864862719907</v>
      </c>
      <c r="S3412">
        <f t="shared" si="106"/>
        <v>42</v>
      </c>
      <c r="T3412">
        <f t="shared" si="107"/>
        <v>6</v>
      </c>
    </row>
    <row r="3413" spans="1:20" x14ac:dyDescent="0.25">
      <c r="A3413">
        <v>1391879</v>
      </c>
      <c r="B3413">
        <v>263426</v>
      </c>
      <c r="C3413">
        <v>39733</v>
      </c>
      <c r="D3413" t="s">
        <v>23</v>
      </c>
      <c r="E3413" t="s">
        <v>129</v>
      </c>
      <c r="F3413" t="s">
        <v>45</v>
      </c>
      <c r="G3413" t="s">
        <v>1115</v>
      </c>
      <c r="H3413">
        <v>2</v>
      </c>
      <c r="I3413" t="s">
        <v>1116</v>
      </c>
      <c r="J3413" s="1">
        <v>4.7952777777777776E-3</v>
      </c>
      <c r="K3413">
        <v>40.719386413349397</v>
      </c>
      <c r="L3413">
        <v>-74.008692501044905</v>
      </c>
      <c r="M3413">
        <v>40.717075299999998</v>
      </c>
      <c r="N3413">
        <v>-74.004833000000005</v>
      </c>
      <c r="O3413" s="5">
        <v>41930.828240000003</v>
      </c>
      <c r="P3413" s="5">
        <v>41930.839203078707</v>
      </c>
      <c r="Q3413" s="5">
        <v>41930.858882372682</v>
      </c>
      <c r="R3413" s="5">
        <v>41930.863088495367</v>
      </c>
      <c r="S3413">
        <f t="shared" si="106"/>
        <v>42</v>
      </c>
      <c r="T3413">
        <f t="shared" si="107"/>
        <v>6</v>
      </c>
    </row>
    <row r="3414" spans="1:20" x14ac:dyDescent="0.25">
      <c r="A3414">
        <v>1391911</v>
      </c>
      <c r="B3414">
        <v>371735</v>
      </c>
      <c r="C3414">
        <v>67103</v>
      </c>
      <c r="D3414" t="s">
        <v>170</v>
      </c>
      <c r="E3414" t="s">
        <v>558</v>
      </c>
      <c r="F3414" t="s">
        <v>63</v>
      </c>
      <c r="G3414" t="s">
        <v>559</v>
      </c>
      <c r="H3414">
        <v>1</v>
      </c>
      <c r="I3414" t="s">
        <v>560</v>
      </c>
      <c r="K3414">
        <v>40.818082099999998</v>
      </c>
      <c r="L3414">
        <v>-73.960937299999998</v>
      </c>
      <c r="M3414">
        <v>40.7444652</v>
      </c>
      <c r="N3414">
        <v>-73.975611000000001</v>
      </c>
      <c r="O3414" s="5">
        <v>41930.829642777775</v>
      </c>
      <c r="P3414" s="5">
        <v>41930.840495046294</v>
      </c>
      <c r="Q3414" s="5">
        <v>41930.865015844909</v>
      </c>
      <c r="R3414" s="5">
        <v>41930.883118043981</v>
      </c>
      <c r="S3414">
        <f t="shared" si="106"/>
        <v>42</v>
      </c>
      <c r="T3414">
        <f t="shared" si="107"/>
        <v>6</v>
      </c>
    </row>
    <row r="3415" spans="1:20" x14ac:dyDescent="0.25">
      <c r="A3415">
        <v>1391985</v>
      </c>
      <c r="B3415">
        <v>80374</v>
      </c>
      <c r="C3415">
        <v>163674</v>
      </c>
      <c r="D3415" t="s">
        <v>53</v>
      </c>
      <c r="E3415" t="s">
        <v>54</v>
      </c>
      <c r="F3415" t="s">
        <v>29</v>
      </c>
      <c r="G3415" t="s">
        <v>935</v>
      </c>
      <c r="H3415">
        <v>5</v>
      </c>
      <c r="I3415" t="s">
        <v>56</v>
      </c>
      <c r="K3415">
        <v>40.779126065705498</v>
      </c>
      <c r="L3415">
        <v>-73.954904894578206</v>
      </c>
      <c r="M3415">
        <v>40.767058900000002</v>
      </c>
      <c r="N3415">
        <v>-73.956387000000007</v>
      </c>
      <c r="O3415" s="5">
        <v>41930.835136886577</v>
      </c>
      <c r="P3415" s="5">
        <v>41930.83703289352</v>
      </c>
      <c r="Q3415" s="5">
        <v>41930.849067557872</v>
      </c>
      <c r="R3415" s="5">
        <v>41930.858138645832</v>
      </c>
      <c r="S3415">
        <f t="shared" si="106"/>
        <v>42</v>
      </c>
      <c r="T3415">
        <f t="shared" si="107"/>
        <v>6</v>
      </c>
    </row>
    <row r="3416" spans="1:20" x14ac:dyDescent="0.25">
      <c r="A3416">
        <v>1392045</v>
      </c>
      <c r="B3416">
        <v>195927</v>
      </c>
      <c r="C3416">
        <v>23359</v>
      </c>
      <c r="D3416" t="s">
        <v>23</v>
      </c>
      <c r="E3416" t="s">
        <v>1180</v>
      </c>
      <c r="F3416" t="s">
        <v>952</v>
      </c>
      <c r="G3416" t="s">
        <v>1181</v>
      </c>
      <c r="H3416">
        <v>1</v>
      </c>
      <c r="I3416" t="s">
        <v>1169</v>
      </c>
      <c r="J3416" s="1">
        <v>3.0946759259259261E-3</v>
      </c>
      <c r="K3416">
        <v>40.7401198487984</v>
      </c>
      <c r="L3416">
        <v>-73.993846744534494</v>
      </c>
      <c r="M3416">
        <v>40.736356399999998</v>
      </c>
      <c r="N3416">
        <v>-73.980800700000003</v>
      </c>
      <c r="O3416" s="5">
        <v>41930.837032442127</v>
      </c>
      <c r="P3416" s="5">
        <v>41930.84702248843</v>
      </c>
      <c r="Q3416" s="5">
        <v>41930.856929652778</v>
      </c>
      <c r="R3416" s="5">
        <v>41930.865490393517</v>
      </c>
      <c r="S3416">
        <f t="shared" si="106"/>
        <v>42</v>
      </c>
      <c r="T3416">
        <f t="shared" si="107"/>
        <v>6</v>
      </c>
    </row>
    <row r="3417" spans="1:20" x14ac:dyDescent="0.25">
      <c r="A3417">
        <v>1392059</v>
      </c>
      <c r="B3417">
        <v>383826</v>
      </c>
      <c r="C3417">
        <v>158180</v>
      </c>
      <c r="D3417" t="s">
        <v>23</v>
      </c>
      <c r="E3417" t="s">
        <v>2070</v>
      </c>
      <c r="F3417" t="s">
        <v>862</v>
      </c>
      <c r="G3417" t="s">
        <v>2086</v>
      </c>
      <c r="H3417">
        <v>1</v>
      </c>
      <c r="I3417" t="s">
        <v>136</v>
      </c>
      <c r="J3417" s="1">
        <v>3.7923263888888889E-3</v>
      </c>
      <c r="K3417">
        <v>40.673478063364001</v>
      </c>
      <c r="L3417">
        <v>-73.9826270200588</v>
      </c>
      <c r="M3417">
        <v>40.694589999999998</v>
      </c>
      <c r="N3417">
        <v>-73.995491000000001</v>
      </c>
      <c r="O3417" s="5">
        <v>41930.837585173613</v>
      </c>
      <c r="P3417" s="5">
        <v>41930.846573564813</v>
      </c>
      <c r="Q3417" s="5">
        <v>41930.856193368054</v>
      </c>
      <c r="R3417" s="5">
        <v>41930.867398599534</v>
      </c>
      <c r="S3417">
        <f t="shared" si="106"/>
        <v>42</v>
      </c>
      <c r="T3417">
        <f t="shared" si="107"/>
        <v>6</v>
      </c>
    </row>
    <row r="3418" spans="1:20" x14ac:dyDescent="0.25">
      <c r="A3418">
        <v>1392055</v>
      </c>
      <c r="B3418">
        <v>365512</v>
      </c>
      <c r="C3418">
        <v>127402</v>
      </c>
      <c r="D3418" t="s">
        <v>314</v>
      </c>
      <c r="E3418" t="s">
        <v>841</v>
      </c>
      <c r="J3418" s="1">
        <v>8.0285532407407406E-3</v>
      </c>
      <c r="K3418">
        <v>40.720438091515597</v>
      </c>
      <c r="L3418">
        <v>-73.989542579952797</v>
      </c>
      <c r="M3418">
        <v>40.731750900000002</v>
      </c>
      <c r="N3418">
        <v>-73.9928642</v>
      </c>
      <c r="O3418" s="5">
        <v>41930.837658634257</v>
      </c>
      <c r="P3418" s="5">
        <v>41930.84929972222</v>
      </c>
      <c r="Q3418" s="5">
        <v>41930.859890439817</v>
      </c>
      <c r="R3418" s="5">
        <v>41930.86496697917</v>
      </c>
      <c r="S3418">
        <f t="shared" si="106"/>
        <v>42</v>
      </c>
      <c r="T3418">
        <f t="shared" si="107"/>
        <v>6</v>
      </c>
    </row>
    <row r="3419" spans="1:20" x14ac:dyDescent="0.25">
      <c r="A3419">
        <v>1392078</v>
      </c>
      <c r="B3419">
        <v>321255</v>
      </c>
      <c r="C3419">
        <v>140096</v>
      </c>
      <c r="D3419" t="s">
        <v>23</v>
      </c>
      <c r="E3419" t="s">
        <v>54</v>
      </c>
      <c r="F3419" t="s">
        <v>29</v>
      </c>
      <c r="G3419" t="s">
        <v>564</v>
      </c>
      <c r="H3419">
        <v>1</v>
      </c>
      <c r="I3419" t="s">
        <v>56</v>
      </c>
      <c r="K3419">
        <v>40.7152793278103</v>
      </c>
      <c r="L3419">
        <v>-74.014860391616807</v>
      </c>
      <c r="M3419">
        <v>40.710657082715898</v>
      </c>
      <c r="N3419">
        <v>-74.005713197952005</v>
      </c>
      <c r="O3419" s="5">
        <v>41930.839858761574</v>
      </c>
      <c r="R3419" s="5">
        <v>41930.871918634257</v>
      </c>
      <c r="S3419">
        <f t="shared" si="106"/>
        <v>42</v>
      </c>
      <c r="T3419">
        <f t="shared" si="107"/>
        <v>6</v>
      </c>
    </row>
    <row r="3420" spans="1:20" x14ac:dyDescent="0.25">
      <c r="A3420">
        <v>1392127</v>
      </c>
      <c r="B3420">
        <v>156298</v>
      </c>
      <c r="C3420">
        <v>151208</v>
      </c>
      <c r="D3420" t="s">
        <v>23</v>
      </c>
      <c r="E3420" t="s">
        <v>250</v>
      </c>
      <c r="F3420" t="s">
        <v>251</v>
      </c>
      <c r="G3420" t="s">
        <v>3831</v>
      </c>
      <c r="H3420">
        <v>1</v>
      </c>
      <c r="I3420" t="s">
        <v>249</v>
      </c>
      <c r="J3420" s="1">
        <v>4.3447569444444445E-3</v>
      </c>
      <c r="K3420">
        <v>40.790399757583998</v>
      </c>
      <c r="L3420">
        <v>-73.974712559392302</v>
      </c>
      <c r="M3420">
        <v>40.777329557633998</v>
      </c>
      <c r="N3420">
        <v>-73.951808149573907</v>
      </c>
      <c r="O3420" s="5">
        <v>41930.841272800928</v>
      </c>
      <c r="P3420" s="5">
        <v>41930.853607939818</v>
      </c>
      <c r="Q3420" s="5">
        <v>41930.862871990743</v>
      </c>
      <c r="R3420" s="5">
        <v>41930.889093807869</v>
      </c>
      <c r="S3420">
        <f t="shared" si="106"/>
        <v>42</v>
      </c>
      <c r="T3420">
        <f t="shared" si="107"/>
        <v>6</v>
      </c>
    </row>
    <row r="3421" spans="1:20" x14ac:dyDescent="0.25">
      <c r="A3421">
        <v>1392178</v>
      </c>
      <c r="B3421">
        <v>69348</v>
      </c>
      <c r="C3421">
        <v>91021</v>
      </c>
      <c r="D3421" t="s">
        <v>23</v>
      </c>
      <c r="E3421" t="s">
        <v>443</v>
      </c>
      <c r="F3421" t="s">
        <v>342</v>
      </c>
      <c r="G3421" t="s">
        <v>2274</v>
      </c>
      <c r="H3421">
        <v>1</v>
      </c>
      <c r="I3421" t="s">
        <v>376</v>
      </c>
      <c r="J3421" s="1">
        <v>4.3242708333333336E-3</v>
      </c>
      <c r="K3421">
        <v>40.782116700000003</v>
      </c>
      <c r="L3421">
        <v>-73.980739099999994</v>
      </c>
      <c r="M3421">
        <v>40.775494000000002</v>
      </c>
      <c r="N3421">
        <v>-73.983678999999995</v>
      </c>
      <c r="O3421" s="5">
        <v>41930.843114409719</v>
      </c>
      <c r="P3421" s="5">
        <v>41930.849972743054</v>
      </c>
      <c r="Q3421" s="5">
        <v>41930.869300115737</v>
      </c>
      <c r="R3421" s="5">
        <v>41930.874095057872</v>
      </c>
      <c r="S3421">
        <f t="shared" si="106"/>
        <v>42</v>
      </c>
      <c r="T3421">
        <f t="shared" si="107"/>
        <v>6</v>
      </c>
    </row>
    <row r="3422" spans="1:20" x14ac:dyDescent="0.25">
      <c r="A3422">
        <v>1392178</v>
      </c>
      <c r="B3422">
        <v>69348</v>
      </c>
      <c r="C3422">
        <v>91021</v>
      </c>
      <c r="D3422" t="s">
        <v>23</v>
      </c>
      <c r="E3422" t="s">
        <v>443</v>
      </c>
      <c r="F3422" t="s">
        <v>342</v>
      </c>
      <c r="G3422" t="s">
        <v>1716</v>
      </c>
      <c r="H3422">
        <v>1</v>
      </c>
      <c r="I3422" t="s">
        <v>413</v>
      </c>
      <c r="J3422" s="1">
        <v>4.3242708333333336E-3</v>
      </c>
      <c r="K3422">
        <v>40.782116700000003</v>
      </c>
      <c r="L3422">
        <v>-73.980739099999994</v>
      </c>
      <c r="M3422">
        <v>40.775494000000002</v>
      </c>
      <c r="N3422">
        <v>-73.983678999999995</v>
      </c>
      <c r="O3422" s="5">
        <v>41930.843114409719</v>
      </c>
      <c r="P3422" s="5">
        <v>41930.849972743054</v>
      </c>
      <c r="Q3422" s="5">
        <v>41930.869300115737</v>
      </c>
      <c r="R3422" s="5">
        <v>41930.874095057872</v>
      </c>
      <c r="S3422">
        <f t="shared" si="106"/>
        <v>42</v>
      </c>
      <c r="T3422">
        <f t="shared" si="107"/>
        <v>6</v>
      </c>
    </row>
    <row r="3423" spans="1:20" x14ac:dyDescent="0.25">
      <c r="A3423">
        <v>1392191</v>
      </c>
      <c r="B3423">
        <v>36118</v>
      </c>
      <c r="C3423">
        <v>81285</v>
      </c>
      <c r="D3423" t="s">
        <v>23</v>
      </c>
      <c r="E3423" t="s">
        <v>443</v>
      </c>
      <c r="F3423" t="s">
        <v>342</v>
      </c>
      <c r="G3423" t="s">
        <v>1457</v>
      </c>
      <c r="H3423">
        <v>1</v>
      </c>
      <c r="I3423" t="s">
        <v>348</v>
      </c>
      <c r="J3423" s="1">
        <v>4.272118055555555E-3</v>
      </c>
      <c r="K3423">
        <v>40.782116700000003</v>
      </c>
      <c r="L3423">
        <v>-73.980739099999994</v>
      </c>
      <c r="M3423">
        <v>40.788992</v>
      </c>
      <c r="N3423">
        <v>-73.966866999999993</v>
      </c>
      <c r="O3423" s="5">
        <v>41930.844210393516</v>
      </c>
      <c r="P3423" s="5">
        <v>41930.851016435183</v>
      </c>
      <c r="Q3423" s="5">
        <v>41930.871561944441</v>
      </c>
      <c r="R3423" s="5">
        <v>41930.879037210645</v>
      </c>
      <c r="S3423">
        <f t="shared" si="106"/>
        <v>42</v>
      </c>
      <c r="T3423">
        <f t="shared" si="107"/>
        <v>6</v>
      </c>
    </row>
    <row r="3424" spans="1:20" x14ac:dyDescent="0.25">
      <c r="A3424">
        <v>1392181</v>
      </c>
      <c r="B3424">
        <v>62929</v>
      </c>
      <c r="C3424">
        <v>3296</v>
      </c>
      <c r="D3424" t="s">
        <v>23</v>
      </c>
      <c r="E3424" t="s">
        <v>247</v>
      </c>
      <c r="G3424" t="s">
        <v>1916</v>
      </c>
      <c r="H3424">
        <v>1</v>
      </c>
      <c r="I3424" t="s">
        <v>613</v>
      </c>
      <c r="J3424" s="1">
        <v>9.4029861111111102E-3</v>
      </c>
      <c r="K3424">
        <v>40.721353749744097</v>
      </c>
      <c r="L3424">
        <v>-73.997525293959001</v>
      </c>
      <c r="M3424">
        <v>40.721722999999997</v>
      </c>
      <c r="N3424">
        <v>-74.004688000000002</v>
      </c>
      <c r="O3424" s="5">
        <v>41930.844803761574</v>
      </c>
      <c r="P3424" s="5">
        <v>41930.843107083332</v>
      </c>
      <c r="Q3424" s="5">
        <v>41930.863744270835</v>
      </c>
      <c r="R3424" s="5">
        <v>41930.867236493053</v>
      </c>
      <c r="S3424">
        <f t="shared" si="106"/>
        <v>42</v>
      </c>
      <c r="T3424">
        <f t="shared" si="107"/>
        <v>6</v>
      </c>
    </row>
    <row r="3425" spans="1:20" x14ac:dyDescent="0.25">
      <c r="A3425">
        <v>1392227</v>
      </c>
      <c r="B3425">
        <v>311906</v>
      </c>
      <c r="C3425">
        <v>154377</v>
      </c>
      <c r="D3425" t="s">
        <v>53</v>
      </c>
      <c r="E3425" t="s">
        <v>3671</v>
      </c>
      <c r="F3425" t="s">
        <v>63</v>
      </c>
      <c r="G3425" t="s">
        <v>3672</v>
      </c>
      <c r="H3425">
        <v>1</v>
      </c>
      <c r="I3425" t="s">
        <v>3673</v>
      </c>
      <c r="J3425" s="1">
        <v>6.5952199074074081E-3</v>
      </c>
      <c r="K3425">
        <v>40.744488920478901</v>
      </c>
      <c r="L3425">
        <v>-73.980933961232907</v>
      </c>
      <c r="M3425">
        <v>40.848323999999998</v>
      </c>
      <c r="N3425">
        <v>-73.940635</v>
      </c>
      <c r="O3425" s="5">
        <v>41930.846035428243</v>
      </c>
      <c r="P3425" s="5">
        <v>41930.854681365738</v>
      </c>
      <c r="Q3425" s="5">
        <v>41930.879214710651</v>
      </c>
      <c r="R3425" s="5">
        <v>41930.899542719904</v>
      </c>
      <c r="S3425">
        <f t="shared" si="106"/>
        <v>42</v>
      </c>
      <c r="T3425">
        <f t="shared" si="107"/>
        <v>6</v>
      </c>
    </row>
    <row r="3426" spans="1:20" x14ac:dyDescent="0.25">
      <c r="A3426">
        <v>1392279</v>
      </c>
      <c r="B3426">
        <v>385350</v>
      </c>
      <c r="C3426">
        <v>39733</v>
      </c>
      <c r="D3426" t="s">
        <v>23</v>
      </c>
      <c r="E3426" t="s">
        <v>36</v>
      </c>
      <c r="F3426" t="s">
        <v>37</v>
      </c>
      <c r="G3426" t="s">
        <v>1300</v>
      </c>
      <c r="H3426">
        <v>2</v>
      </c>
      <c r="I3426" t="s">
        <v>113</v>
      </c>
      <c r="J3426" s="1">
        <v>3.536469907407407E-3</v>
      </c>
      <c r="K3426">
        <v>40.7261096570601</v>
      </c>
      <c r="L3426">
        <v>-74.002491863200504</v>
      </c>
      <c r="M3426">
        <v>40.745170799999997</v>
      </c>
      <c r="N3426">
        <v>-73.995213800000002</v>
      </c>
      <c r="O3426" s="5">
        <v>41930.848982048614</v>
      </c>
      <c r="P3426" s="5">
        <v>41930.866980312501</v>
      </c>
      <c r="Q3426" s="5">
        <v>41930.877630416668</v>
      </c>
      <c r="R3426" s="5">
        <v>41930.888733819447</v>
      </c>
      <c r="S3426">
        <f t="shared" si="106"/>
        <v>42</v>
      </c>
      <c r="T3426">
        <f t="shared" si="107"/>
        <v>6</v>
      </c>
    </row>
    <row r="3427" spans="1:20" x14ac:dyDescent="0.25">
      <c r="A3427">
        <v>1392282</v>
      </c>
      <c r="B3427">
        <v>367076</v>
      </c>
      <c r="C3427">
        <v>137297</v>
      </c>
      <c r="D3427" t="s">
        <v>23</v>
      </c>
      <c r="E3427" t="s">
        <v>286</v>
      </c>
      <c r="F3427" t="s">
        <v>45</v>
      </c>
      <c r="G3427" t="s">
        <v>773</v>
      </c>
      <c r="H3427">
        <v>1</v>
      </c>
      <c r="I3427" t="s">
        <v>2108</v>
      </c>
      <c r="J3427" s="1">
        <v>4.4789814814814814E-3</v>
      </c>
      <c r="K3427">
        <v>40.760654436198898</v>
      </c>
      <c r="L3427">
        <v>-73.989582752602004</v>
      </c>
      <c r="M3427">
        <v>40.775021000000002</v>
      </c>
      <c r="N3427">
        <v>-73.959074400000006</v>
      </c>
      <c r="O3427" s="5">
        <v>41930.849071886572</v>
      </c>
      <c r="P3427" s="5">
        <v>41930.856299479165</v>
      </c>
      <c r="Q3427" s="5">
        <v>41930.862933530094</v>
      </c>
      <c r="R3427" s="5">
        <v>41930.873630289352</v>
      </c>
      <c r="S3427">
        <f t="shared" si="106"/>
        <v>42</v>
      </c>
      <c r="T3427">
        <f t="shared" si="107"/>
        <v>6</v>
      </c>
    </row>
    <row r="3428" spans="1:20" x14ac:dyDescent="0.25">
      <c r="A3428">
        <v>1392280</v>
      </c>
      <c r="B3428">
        <v>347181</v>
      </c>
      <c r="C3428">
        <v>35973</v>
      </c>
      <c r="D3428" t="s">
        <v>23</v>
      </c>
      <c r="E3428" t="s">
        <v>2767</v>
      </c>
      <c r="F3428" t="s">
        <v>58</v>
      </c>
      <c r="J3428" s="1">
        <v>3.6474537037037035E-3</v>
      </c>
      <c r="K3428">
        <v>40.738083740260201</v>
      </c>
      <c r="L3428">
        <v>-73.990640044212299</v>
      </c>
      <c r="M3428">
        <v>40.733425199999999</v>
      </c>
      <c r="N3428">
        <v>-74.004685899999998</v>
      </c>
      <c r="O3428" s="5">
        <v>41930.850268958333</v>
      </c>
      <c r="P3428" s="5">
        <v>41930.870533796297</v>
      </c>
      <c r="Q3428" s="5">
        <v>41930.880141122689</v>
      </c>
      <c r="R3428" s="5">
        <v>41930.885212395835</v>
      </c>
      <c r="S3428">
        <f t="shared" si="106"/>
        <v>42</v>
      </c>
      <c r="T3428">
        <f t="shared" si="107"/>
        <v>6</v>
      </c>
    </row>
    <row r="3429" spans="1:20" x14ac:dyDescent="0.25">
      <c r="A3429">
        <v>1392326</v>
      </c>
      <c r="B3429">
        <v>385374</v>
      </c>
      <c r="C3429">
        <v>35445</v>
      </c>
      <c r="D3429" t="s">
        <v>23</v>
      </c>
      <c r="E3429" t="s">
        <v>574</v>
      </c>
      <c r="G3429" t="s">
        <v>3613</v>
      </c>
      <c r="H3429">
        <v>1</v>
      </c>
      <c r="I3429" t="s">
        <v>3614</v>
      </c>
      <c r="J3429" s="1">
        <v>3.8277083333333336E-3</v>
      </c>
      <c r="K3429">
        <v>40.735986190578402</v>
      </c>
      <c r="L3429">
        <v>-74.000865194983604</v>
      </c>
      <c r="M3429">
        <v>40.736612600000001</v>
      </c>
      <c r="N3429">
        <v>-73.996893299999996</v>
      </c>
      <c r="O3429" s="5">
        <v>41930.851688761577</v>
      </c>
      <c r="P3429" s="5">
        <v>41930.870621435184</v>
      </c>
      <c r="Q3429" s="5">
        <v>41930.877441145836</v>
      </c>
      <c r="R3429" s="5">
        <v>41930.885850787039</v>
      </c>
      <c r="S3429">
        <f t="shared" si="106"/>
        <v>42</v>
      </c>
      <c r="T3429">
        <f t="shared" si="107"/>
        <v>6</v>
      </c>
    </row>
    <row r="3430" spans="1:20" x14ac:dyDescent="0.25">
      <c r="A3430">
        <v>1392348</v>
      </c>
      <c r="B3430">
        <v>65263</v>
      </c>
      <c r="C3430">
        <v>163674</v>
      </c>
      <c r="D3430" t="s">
        <v>53</v>
      </c>
      <c r="E3430" t="s">
        <v>500</v>
      </c>
      <c r="F3430" t="s">
        <v>501</v>
      </c>
      <c r="G3430" t="s">
        <v>3280</v>
      </c>
      <c r="H3430">
        <v>1</v>
      </c>
      <c r="I3430" t="s">
        <v>3281</v>
      </c>
      <c r="K3430">
        <v>40.779598</v>
      </c>
      <c r="L3430">
        <v>-73.947388000000004</v>
      </c>
      <c r="M3430">
        <v>40.804912199999997</v>
      </c>
      <c r="N3430">
        <v>-73.962491700000001</v>
      </c>
      <c r="O3430" s="5">
        <v>41930.853542175922</v>
      </c>
      <c r="P3430" s="5">
        <v>41930.860995636576</v>
      </c>
      <c r="Q3430" s="5">
        <v>41930.866375127312</v>
      </c>
      <c r="R3430" s="5">
        <v>41930.88196402778</v>
      </c>
      <c r="S3430">
        <f t="shared" si="106"/>
        <v>42</v>
      </c>
      <c r="T3430">
        <f t="shared" si="107"/>
        <v>6</v>
      </c>
    </row>
    <row r="3431" spans="1:20" x14ac:dyDescent="0.25">
      <c r="A3431">
        <v>1392376</v>
      </c>
      <c r="B3431">
        <v>385248</v>
      </c>
      <c r="C3431">
        <v>161485</v>
      </c>
      <c r="D3431" t="s">
        <v>23</v>
      </c>
      <c r="E3431" t="s">
        <v>54</v>
      </c>
      <c r="F3431" t="s">
        <v>29</v>
      </c>
      <c r="G3431" t="s">
        <v>935</v>
      </c>
      <c r="H3431">
        <v>1</v>
      </c>
      <c r="I3431" t="s">
        <v>56</v>
      </c>
      <c r="K3431">
        <v>40.779126065705498</v>
      </c>
      <c r="L3431">
        <v>-73.954904894578206</v>
      </c>
      <c r="M3431">
        <v>40.762996100000002</v>
      </c>
      <c r="N3431">
        <v>-73.961871500000001</v>
      </c>
      <c r="O3431" s="5">
        <v>41930.854458506947</v>
      </c>
      <c r="P3431" s="5">
        <v>41930.855123668982</v>
      </c>
      <c r="Q3431" s="5">
        <v>41930.865425659722</v>
      </c>
      <c r="R3431" s="5">
        <v>41930.874157546299</v>
      </c>
      <c r="S3431">
        <f t="shared" si="106"/>
        <v>42</v>
      </c>
      <c r="T3431">
        <f t="shared" si="107"/>
        <v>6</v>
      </c>
    </row>
    <row r="3432" spans="1:20" x14ac:dyDescent="0.25">
      <c r="A3432">
        <v>1392463</v>
      </c>
      <c r="B3432">
        <v>42832</v>
      </c>
      <c r="C3432">
        <v>37696</v>
      </c>
      <c r="D3432" t="s">
        <v>23</v>
      </c>
      <c r="E3432" t="s">
        <v>1290</v>
      </c>
      <c r="F3432" t="s">
        <v>29</v>
      </c>
      <c r="G3432" t="s">
        <v>1781</v>
      </c>
      <c r="H3432">
        <v>3</v>
      </c>
      <c r="I3432" t="s">
        <v>249</v>
      </c>
      <c r="J3432" s="1">
        <v>3.4415046296296294E-3</v>
      </c>
      <c r="K3432">
        <v>40.7332304028387</v>
      </c>
      <c r="L3432">
        <v>-73.987593054771395</v>
      </c>
      <c r="M3432">
        <v>40.733381000000001</v>
      </c>
      <c r="N3432">
        <v>-73.993584999999996</v>
      </c>
      <c r="O3432" s="5">
        <v>41930.859631863423</v>
      </c>
      <c r="P3432" s="5">
        <v>41930.870949270837</v>
      </c>
      <c r="Q3432" s="5">
        <v>41930.884734918982</v>
      </c>
      <c r="R3432" s="5">
        <v>41930.889067835647</v>
      </c>
      <c r="S3432">
        <f t="shared" si="106"/>
        <v>42</v>
      </c>
      <c r="T3432">
        <f t="shared" si="107"/>
        <v>6</v>
      </c>
    </row>
    <row r="3433" spans="1:20" x14ac:dyDescent="0.25">
      <c r="A3433">
        <v>1392482</v>
      </c>
      <c r="B3433">
        <v>65263</v>
      </c>
      <c r="C3433">
        <v>104533</v>
      </c>
      <c r="D3433" t="s">
        <v>23</v>
      </c>
      <c r="E3433" t="s">
        <v>1669</v>
      </c>
      <c r="J3433" s="1">
        <v>3.4373726851851857E-3</v>
      </c>
      <c r="K3433">
        <v>40.784260272885497</v>
      </c>
      <c r="L3433">
        <v>-73.977668324291699</v>
      </c>
      <c r="M3433">
        <v>40.804912199999997</v>
      </c>
      <c r="N3433">
        <v>-73.962491700000001</v>
      </c>
      <c r="O3433" s="5">
        <v>41930.86010297454</v>
      </c>
      <c r="P3433" s="5">
        <v>41930.870406226852</v>
      </c>
      <c r="Q3433" s="5">
        <v>41930.877311550925</v>
      </c>
      <c r="R3433" s="5">
        <v>41930.88245261574</v>
      </c>
      <c r="S3433">
        <f t="shared" si="106"/>
        <v>42</v>
      </c>
      <c r="T3433">
        <f t="shared" si="107"/>
        <v>6</v>
      </c>
    </row>
    <row r="3434" spans="1:20" x14ac:dyDescent="0.25">
      <c r="A3434">
        <v>1392530</v>
      </c>
      <c r="B3434">
        <v>125749</v>
      </c>
      <c r="C3434">
        <v>133293</v>
      </c>
      <c r="D3434" t="s">
        <v>23</v>
      </c>
      <c r="E3434" t="s">
        <v>3048</v>
      </c>
      <c r="K3434">
        <v>40.751132285172901</v>
      </c>
      <c r="L3434">
        <v>-73.991407729795895</v>
      </c>
      <c r="M3434">
        <v>40.774258699999997</v>
      </c>
      <c r="N3434">
        <v>-73.957261500000001</v>
      </c>
      <c r="O3434" s="5">
        <v>41930.861342141201</v>
      </c>
      <c r="P3434" s="5">
        <v>41930.871017569443</v>
      </c>
      <c r="Q3434" s="5">
        <v>41930.880971261577</v>
      </c>
      <c r="R3434" s="5">
        <v>41930.900276388886</v>
      </c>
      <c r="S3434">
        <f t="shared" si="106"/>
        <v>42</v>
      </c>
      <c r="T3434">
        <f t="shared" si="107"/>
        <v>6</v>
      </c>
    </row>
    <row r="3435" spans="1:20" x14ac:dyDescent="0.25">
      <c r="A3435">
        <v>1392532</v>
      </c>
      <c r="B3435">
        <v>59217</v>
      </c>
      <c r="C3435">
        <v>120531</v>
      </c>
      <c r="D3435" t="s">
        <v>53</v>
      </c>
      <c r="E3435" t="s">
        <v>747</v>
      </c>
      <c r="F3435" t="s">
        <v>91</v>
      </c>
      <c r="J3435" s="1">
        <v>5.5194097222222224E-3</v>
      </c>
      <c r="K3435">
        <v>40.739612142248099</v>
      </c>
      <c r="L3435">
        <v>-74.006236460009603</v>
      </c>
      <c r="M3435">
        <v>40.716000000000001</v>
      </c>
      <c r="N3435">
        <v>-74.012608999999998</v>
      </c>
      <c r="O3435" s="5">
        <v>41930.861932534724</v>
      </c>
      <c r="P3435" s="5">
        <v>41930.87420273148</v>
      </c>
      <c r="Q3435" s="5">
        <v>41930.883807615741</v>
      </c>
      <c r="R3435" s="5">
        <v>41930.895246793982</v>
      </c>
      <c r="S3435">
        <f t="shared" si="106"/>
        <v>42</v>
      </c>
      <c r="T3435">
        <f t="shared" si="107"/>
        <v>6</v>
      </c>
    </row>
    <row r="3436" spans="1:20" x14ac:dyDescent="0.25">
      <c r="A3436">
        <v>1392533</v>
      </c>
      <c r="B3436">
        <v>350410</v>
      </c>
      <c r="C3436">
        <v>161485</v>
      </c>
      <c r="D3436" t="s">
        <v>23</v>
      </c>
      <c r="E3436" t="s">
        <v>438</v>
      </c>
      <c r="F3436" t="s">
        <v>29</v>
      </c>
      <c r="G3436" t="s">
        <v>439</v>
      </c>
      <c r="H3436">
        <v>1</v>
      </c>
      <c r="I3436" t="s">
        <v>360</v>
      </c>
      <c r="J3436" s="1">
        <v>3.9354282407407411E-3</v>
      </c>
      <c r="K3436">
        <v>40.764075830277001</v>
      </c>
      <c r="L3436">
        <v>-73.978632525152193</v>
      </c>
      <c r="M3436">
        <v>40.759261464765203</v>
      </c>
      <c r="N3436">
        <v>-73.970088968937304</v>
      </c>
      <c r="O3436" s="5">
        <v>41930.862105219909</v>
      </c>
      <c r="P3436" s="5">
        <v>41930.881857870372</v>
      </c>
      <c r="Q3436" s="5">
        <v>41930.891119884262</v>
      </c>
      <c r="R3436" s="5">
        <v>41930.896896655089</v>
      </c>
      <c r="S3436">
        <f t="shared" si="106"/>
        <v>42</v>
      </c>
      <c r="T3436">
        <f t="shared" si="107"/>
        <v>6</v>
      </c>
    </row>
    <row r="3437" spans="1:20" x14ac:dyDescent="0.25">
      <c r="A3437">
        <v>1392580</v>
      </c>
      <c r="B3437">
        <v>133272</v>
      </c>
      <c r="C3437">
        <v>144384</v>
      </c>
      <c r="D3437" t="s">
        <v>23</v>
      </c>
      <c r="E3437" t="s">
        <v>518</v>
      </c>
      <c r="F3437" t="s">
        <v>342</v>
      </c>
      <c r="J3437" s="1">
        <v>3.5092476851851851E-3</v>
      </c>
      <c r="K3437">
        <v>40.764084531354698</v>
      </c>
      <c r="L3437">
        <v>-73.970499798529701</v>
      </c>
      <c r="M3437">
        <v>40.766937499999997</v>
      </c>
      <c r="N3437">
        <v>-73.967195399999994</v>
      </c>
      <c r="O3437" s="5">
        <v>41930.864648668983</v>
      </c>
      <c r="P3437" s="5">
        <v>41930.863099097223</v>
      </c>
      <c r="Q3437" s="5">
        <v>41930.877914502315</v>
      </c>
      <c r="R3437" s="5">
        <v>41930.880471076387</v>
      </c>
      <c r="S3437">
        <f t="shared" si="106"/>
        <v>42</v>
      </c>
      <c r="T3437">
        <f t="shared" si="107"/>
        <v>6</v>
      </c>
    </row>
    <row r="3438" spans="1:20" x14ac:dyDescent="0.25">
      <c r="A3438">
        <v>1392597</v>
      </c>
      <c r="B3438">
        <v>385406</v>
      </c>
      <c r="C3438">
        <v>137297</v>
      </c>
      <c r="D3438" t="s">
        <v>23</v>
      </c>
      <c r="E3438" t="s">
        <v>255</v>
      </c>
      <c r="F3438" t="s">
        <v>91</v>
      </c>
      <c r="G3438" t="s">
        <v>313</v>
      </c>
      <c r="H3438">
        <v>1</v>
      </c>
      <c r="I3438" t="s">
        <v>257</v>
      </c>
      <c r="J3438" s="1">
        <v>4.9827199074074071E-3</v>
      </c>
      <c r="K3438">
        <v>40.771491247520302</v>
      </c>
      <c r="L3438">
        <v>-73.956334145089798</v>
      </c>
      <c r="M3438">
        <v>40.774002299999999</v>
      </c>
      <c r="N3438">
        <v>-73.953018400000005</v>
      </c>
      <c r="O3438" s="5">
        <v>41930.8647546875</v>
      </c>
      <c r="P3438" s="5">
        <v>41930.876597326387</v>
      </c>
      <c r="Q3438" s="5">
        <v>41930.88064452546</v>
      </c>
      <c r="R3438" s="5">
        <v>41930.883937361112</v>
      </c>
      <c r="S3438">
        <f t="shared" si="106"/>
        <v>42</v>
      </c>
      <c r="T3438">
        <f t="shared" si="107"/>
        <v>6</v>
      </c>
    </row>
    <row r="3439" spans="1:20" x14ac:dyDescent="0.25">
      <c r="A3439">
        <v>1392614</v>
      </c>
      <c r="B3439">
        <v>145952</v>
      </c>
      <c r="C3439">
        <v>58695</v>
      </c>
      <c r="D3439" t="s">
        <v>23</v>
      </c>
      <c r="E3439" t="s">
        <v>36</v>
      </c>
      <c r="F3439" t="s">
        <v>37</v>
      </c>
      <c r="G3439" t="s">
        <v>1136</v>
      </c>
      <c r="H3439">
        <v>1</v>
      </c>
      <c r="I3439" t="s">
        <v>478</v>
      </c>
      <c r="J3439" s="1">
        <v>4.0002314814814813E-3</v>
      </c>
      <c r="K3439">
        <v>40.7261096570601</v>
      </c>
      <c r="L3439">
        <v>-74.002491863200504</v>
      </c>
      <c r="M3439">
        <v>40.733192899999999</v>
      </c>
      <c r="N3439">
        <v>-73.995967199999996</v>
      </c>
      <c r="O3439" s="5">
        <v>41930.866349861113</v>
      </c>
      <c r="P3439" s="5">
        <v>41930.865972476851</v>
      </c>
      <c r="Q3439" s="5">
        <v>41930.883355891201</v>
      </c>
      <c r="R3439" s="5">
        <v>41930.888851342592</v>
      </c>
      <c r="S3439">
        <f t="shared" si="106"/>
        <v>42</v>
      </c>
      <c r="T3439">
        <f t="shared" si="107"/>
        <v>6</v>
      </c>
    </row>
    <row r="3440" spans="1:20" x14ac:dyDescent="0.25">
      <c r="A3440">
        <v>1392614</v>
      </c>
      <c r="B3440">
        <v>145952</v>
      </c>
      <c r="C3440">
        <v>58695</v>
      </c>
      <c r="D3440" t="s">
        <v>23</v>
      </c>
      <c r="E3440" t="s">
        <v>36</v>
      </c>
      <c r="F3440" t="s">
        <v>37</v>
      </c>
      <c r="G3440" t="s">
        <v>2570</v>
      </c>
      <c r="H3440">
        <v>1</v>
      </c>
      <c r="I3440" t="s">
        <v>39</v>
      </c>
      <c r="J3440" s="1">
        <v>4.0002314814814813E-3</v>
      </c>
      <c r="K3440">
        <v>40.7261096570601</v>
      </c>
      <c r="L3440">
        <v>-74.002491863200504</v>
      </c>
      <c r="M3440">
        <v>40.733192899999999</v>
      </c>
      <c r="N3440">
        <v>-73.995967199999996</v>
      </c>
      <c r="O3440" s="5">
        <v>41930.866349861113</v>
      </c>
      <c r="P3440" s="5">
        <v>41930.865972476851</v>
      </c>
      <c r="Q3440" s="5">
        <v>41930.883355891201</v>
      </c>
      <c r="R3440" s="5">
        <v>41930.888851342592</v>
      </c>
      <c r="S3440">
        <f t="shared" si="106"/>
        <v>42</v>
      </c>
      <c r="T3440">
        <f t="shared" si="107"/>
        <v>6</v>
      </c>
    </row>
    <row r="3441" spans="1:20" x14ac:dyDescent="0.25">
      <c r="A3441">
        <v>1392673</v>
      </c>
      <c r="B3441">
        <v>250494</v>
      </c>
      <c r="C3441">
        <v>91932</v>
      </c>
      <c r="D3441" t="s">
        <v>23</v>
      </c>
      <c r="E3441" t="s">
        <v>275</v>
      </c>
      <c r="F3441" t="s">
        <v>108</v>
      </c>
      <c r="G3441" t="s">
        <v>1657</v>
      </c>
      <c r="H3441">
        <v>1</v>
      </c>
      <c r="I3441" t="s">
        <v>1658</v>
      </c>
      <c r="J3441" s="1">
        <v>4.5591203703703705E-3</v>
      </c>
      <c r="K3441">
        <v>40.723095999999998</v>
      </c>
      <c r="L3441">
        <v>-73.995773999999997</v>
      </c>
      <c r="M3441">
        <v>40.723884614769901</v>
      </c>
      <c r="N3441">
        <v>-73.999316845760703</v>
      </c>
      <c r="O3441" s="5">
        <v>41930.867940694443</v>
      </c>
      <c r="P3441" s="5">
        <v>41930.881796875001</v>
      </c>
      <c r="Q3441" s="5">
        <v>41930.895939699076</v>
      </c>
      <c r="R3441" s="5">
        <v>41930.89893855324</v>
      </c>
      <c r="S3441">
        <f t="shared" si="106"/>
        <v>42</v>
      </c>
      <c r="T3441">
        <f t="shared" si="107"/>
        <v>6</v>
      </c>
    </row>
    <row r="3442" spans="1:20" x14ac:dyDescent="0.25">
      <c r="A3442">
        <v>1392722</v>
      </c>
      <c r="B3442">
        <v>385426</v>
      </c>
      <c r="C3442">
        <v>151208</v>
      </c>
      <c r="D3442" t="s">
        <v>23</v>
      </c>
      <c r="E3442" t="s">
        <v>54</v>
      </c>
      <c r="F3442" t="s">
        <v>29</v>
      </c>
      <c r="G3442" t="s">
        <v>151</v>
      </c>
      <c r="H3442">
        <v>1</v>
      </c>
      <c r="I3442" t="s">
        <v>151</v>
      </c>
      <c r="K3442">
        <v>40.779126065705498</v>
      </c>
      <c r="L3442">
        <v>-73.954904894578206</v>
      </c>
      <c r="M3442">
        <v>40.766866299999997</v>
      </c>
      <c r="N3442">
        <v>-73.960955999999996</v>
      </c>
      <c r="O3442" s="5">
        <v>41930.870729652779</v>
      </c>
      <c r="P3442" s="5">
        <v>41930.890424282406</v>
      </c>
      <c r="Q3442" s="5">
        <v>41930.903838217593</v>
      </c>
      <c r="R3442" s="5">
        <v>41930.911030532407</v>
      </c>
      <c r="S3442">
        <f t="shared" si="106"/>
        <v>42</v>
      </c>
      <c r="T3442">
        <f t="shared" si="107"/>
        <v>6</v>
      </c>
    </row>
    <row r="3443" spans="1:20" x14ac:dyDescent="0.25">
      <c r="A3443">
        <v>1392737</v>
      </c>
      <c r="B3443">
        <v>338599</v>
      </c>
      <c r="C3443">
        <v>17402</v>
      </c>
      <c r="D3443" t="s">
        <v>23</v>
      </c>
      <c r="E3443" t="s">
        <v>134</v>
      </c>
      <c r="F3443" t="s">
        <v>37</v>
      </c>
      <c r="G3443" t="s">
        <v>949</v>
      </c>
      <c r="H3443">
        <v>1</v>
      </c>
      <c r="I3443" t="s">
        <v>442</v>
      </c>
      <c r="J3443" s="1">
        <v>3.3937384259259255E-3</v>
      </c>
      <c r="K3443">
        <v>40.735872288065799</v>
      </c>
      <c r="L3443">
        <v>-73.987664615827299</v>
      </c>
      <c r="M3443">
        <v>40.732428200000001</v>
      </c>
      <c r="N3443">
        <v>-74.008059399999993</v>
      </c>
      <c r="O3443" s="5">
        <v>41930.871638576391</v>
      </c>
      <c r="P3443" s="5">
        <v>41930.883184247687</v>
      </c>
      <c r="Q3443" s="5">
        <v>41930.890023784719</v>
      </c>
      <c r="R3443" s="5">
        <v>41930.901284375002</v>
      </c>
      <c r="S3443">
        <f t="shared" si="106"/>
        <v>42</v>
      </c>
      <c r="T3443">
        <f t="shared" si="107"/>
        <v>6</v>
      </c>
    </row>
    <row r="3444" spans="1:20" x14ac:dyDescent="0.25">
      <c r="A3444">
        <v>1392775</v>
      </c>
      <c r="B3444">
        <v>79785</v>
      </c>
      <c r="C3444">
        <v>127402</v>
      </c>
      <c r="D3444" t="s">
        <v>314</v>
      </c>
      <c r="E3444" t="s">
        <v>219</v>
      </c>
      <c r="F3444" t="s">
        <v>37</v>
      </c>
      <c r="G3444" t="s">
        <v>135</v>
      </c>
      <c r="H3444">
        <v>1</v>
      </c>
      <c r="I3444" t="s">
        <v>136</v>
      </c>
      <c r="J3444" s="1">
        <v>4.3880208333333332E-3</v>
      </c>
      <c r="K3444">
        <v>40.716725764782701</v>
      </c>
      <c r="L3444">
        <v>-74.008250645521898</v>
      </c>
      <c r="M3444">
        <v>40.732994300000001</v>
      </c>
      <c r="N3444">
        <v>-73.998862200000005</v>
      </c>
      <c r="O3444" s="5">
        <v>41930.873724178244</v>
      </c>
      <c r="P3444" s="5">
        <v>41930.887418993058</v>
      </c>
      <c r="Q3444" s="5">
        <v>41930.892162002317</v>
      </c>
      <c r="R3444" s="5">
        <v>41930.897715312502</v>
      </c>
      <c r="S3444">
        <f t="shared" si="106"/>
        <v>42</v>
      </c>
      <c r="T3444">
        <f t="shared" si="107"/>
        <v>6</v>
      </c>
    </row>
    <row r="3445" spans="1:20" x14ac:dyDescent="0.25">
      <c r="A3445">
        <v>1392788</v>
      </c>
      <c r="B3445">
        <v>65510</v>
      </c>
      <c r="C3445">
        <v>53095</v>
      </c>
      <c r="D3445" t="s">
        <v>23</v>
      </c>
      <c r="E3445" t="s">
        <v>293</v>
      </c>
      <c r="F3445" t="s">
        <v>37</v>
      </c>
      <c r="J3445" s="1">
        <v>3.1705555555555554E-3</v>
      </c>
      <c r="K3445">
        <v>40.761836680634801</v>
      </c>
      <c r="L3445">
        <v>-73.960403720115593</v>
      </c>
      <c r="M3445">
        <v>40.770679000000001</v>
      </c>
      <c r="N3445">
        <v>-73.965857</v>
      </c>
      <c r="O3445" s="5">
        <v>41930.874309699073</v>
      </c>
      <c r="P3445" s="5">
        <v>41930.914802060186</v>
      </c>
      <c r="Q3445" s="5">
        <v>41930.91919670139</v>
      </c>
      <c r="R3445" s="5">
        <v>41930.926281747685</v>
      </c>
      <c r="S3445">
        <f t="shared" si="106"/>
        <v>42</v>
      </c>
      <c r="T3445">
        <f t="shared" si="107"/>
        <v>6</v>
      </c>
    </row>
    <row r="3446" spans="1:20" x14ac:dyDescent="0.25">
      <c r="A3446">
        <v>1392799</v>
      </c>
      <c r="B3446">
        <v>126002</v>
      </c>
      <c r="C3446">
        <v>15291</v>
      </c>
      <c r="D3446" t="s">
        <v>53</v>
      </c>
      <c r="E3446" t="s">
        <v>77</v>
      </c>
      <c r="F3446" t="s">
        <v>78</v>
      </c>
      <c r="G3446" t="s">
        <v>1617</v>
      </c>
      <c r="H3446">
        <v>1</v>
      </c>
      <c r="I3446" t="s">
        <v>699</v>
      </c>
      <c r="K3446">
        <v>40.794267011081402</v>
      </c>
      <c r="L3446">
        <v>-73.972020765060506</v>
      </c>
      <c r="M3446">
        <v>40.784077099999998</v>
      </c>
      <c r="N3446">
        <v>-73.982579400000006</v>
      </c>
      <c r="O3446" s="5">
        <v>41930.874506192129</v>
      </c>
      <c r="R3446" s="5">
        <v>41930.902151967595</v>
      </c>
      <c r="S3446">
        <f t="shared" si="106"/>
        <v>42</v>
      </c>
      <c r="T3446">
        <f t="shared" si="107"/>
        <v>6</v>
      </c>
    </row>
    <row r="3447" spans="1:20" x14ac:dyDescent="0.25">
      <c r="A3447">
        <v>1392890</v>
      </c>
      <c r="B3447">
        <v>71164</v>
      </c>
      <c r="C3447">
        <v>103194</v>
      </c>
      <c r="D3447" t="s">
        <v>23</v>
      </c>
      <c r="E3447" t="s">
        <v>355</v>
      </c>
      <c r="F3447" t="s">
        <v>91</v>
      </c>
      <c r="K3447">
        <v>40.776083193932998</v>
      </c>
      <c r="L3447">
        <v>-73.962171576462296</v>
      </c>
      <c r="M3447">
        <v>40.774650000000001</v>
      </c>
      <c r="N3447">
        <v>-73.945621000000003</v>
      </c>
      <c r="O3447" s="5">
        <v>41930.879493819448</v>
      </c>
      <c r="P3447" s="5">
        <v>41930.892392002315</v>
      </c>
      <c r="Q3447" s="5">
        <v>41930.898860162037</v>
      </c>
      <c r="R3447" s="5">
        <v>41930.905880405095</v>
      </c>
      <c r="S3447">
        <f t="shared" si="106"/>
        <v>42</v>
      </c>
      <c r="T3447">
        <f t="shared" si="107"/>
        <v>6</v>
      </c>
    </row>
    <row r="3448" spans="1:20" x14ac:dyDescent="0.25">
      <c r="A3448">
        <v>1392899</v>
      </c>
      <c r="B3448">
        <v>55689</v>
      </c>
      <c r="C3448">
        <v>79847</v>
      </c>
      <c r="D3448" t="s">
        <v>23</v>
      </c>
      <c r="E3448" t="s">
        <v>730</v>
      </c>
      <c r="F3448" t="s">
        <v>91</v>
      </c>
      <c r="G3448" t="s">
        <v>273</v>
      </c>
      <c r="H3448">
        <v>1</v>
      </c>
      <c r="I3448" t="s">
        <v>93</v>
      </c>
      <c r="J3448" s="1">
        <v>4.398194444444445E-3</v>
      </c>
      <c r="K3448">
        <v>40.722748587419602</v>
      </c>
      <c r="L3448">
        <v>-73.996061916918705</v>
      </c>
      <c r="M3448">
        <v>40.730940400000001</v>
      </c>
      <c r="N3448">
        <v>-73.999925200000007</v>
      </c>
      <c r="O3448" s="5">
        <v>41930.879839652778</v>
      </c>
      <c r="P3448" s="5">
        <v>41930.903035891206</v>
      </c>
      <c r="Q3448" s="5">
        <v>41930.915991006943</v>
      </c>
      <c r="R3448" s="5">
        <v>41930.92313314815</v>
      </c>
      <c r="S3448">
        <f t="shared" si="106"/>
        <v>42</v>
      </c>
      <c r="T3448">
        <f t="shared" si="107"/>
        <v>6</v>
      </c>
    </row>
    <row r="3449" spans="1:20" x14ac:dyDescent="0.25">
      <c r="A3449">
        <v>1392906</v>
      </c>
      <c r="B3449">
        <v>231401</v>
      </c>
      <c r="C3449">
        <v>41408</v>
      </c>
      <c r="D3449" t="s">
        <v>53</v>
      </c>
      <c r="E3449" t="s">
        <v>54</v>
      </c>
      <c r="F3449" t="s">
        <v>29</v>
      </c>
      <c r="G3449" t="s">
        <v>1719</v>
      </c>
      <c r="H3449">
        <v>1</v>
      </c>
      <c r="I3449" t="s">
        <v>31</v>
      </c>
      <c r="K3449">
        <v>40.7152793278103</v>
      </c>
      <c r="L3449">
        <v>-74.014860391616807</v>
      </c>
      <c r="M3449">
        <v>40.7913329</v>
      </c>
      <c r="N3449">
        <v>-73.952520899999996</v>
      </c>
      <c r="O3449" s="5">
        <v>41930.880005081017</v>
      </c>
      <c r="P3449" s="5">
        <v>41930.918005821761</v>
      </c>
      <c r="Q3449" s="5">
        <v>41930.929366770833</v>
      </c>
      <c r="R3449" s="5">
        <v>41930.95075265046</v>
      </c>
      <c r="S3449">
        <f t="shared" si="106"/>
        <v>42</v>
      </c>
      <c r="T3449">
        <f t="shared" si="107"/>
        <v>6</v>
      </c>
    </row>
    <row r="3450" spans="1:20" x14ac:dyDescent="0.25">
      <c r="A3450">
        <v>1392883</v>
      </c>
      <c r="B3450">
        <v>338196</v>
      </c>
      <c r="C3450">
        <v>120531</v>
      </c>
      <c r="D3450" t="s">
        <v>53</v>
      </c>
      <c r="E3450" t="s">
        <v>730</v>
      </c>
      <c r="F3450" t="s">
        <v>91</v>
      </c>
      <c r="G3450" t="s">
        <v>753</v>
      </c>
      <c r="H3450">
        <v>1</v>
      </c>
      <c r="I3450" t="s">
        <v>25</v>
      </c>
      <c r="J3450" s="1">
        <v>3.8006828703703705E-3</v>
      </c>
      <c r="K3450">
        <v>40.722748587419602</v>
      </c>
      <c r="L3450">
        <v>-73.996061916918705</v>
      </c>
      <c r="M3450">
        <v>40.7473284395112</v>
      </c>
      <c r="N3450">
        <v>-73.985087536326802</v>
      </c>
      <c r="O3450" s="5">
        <v>41930.880463159723</v>
      </c>
      <c r="P3450" s="5">
        <v>41930.906847094906</v>
      </c>
      <c r="Q3450" s="5">
        <v>41930.912974444444</v>
      </c>
      <c r="R3450" s="5">
        <v>41930.928678692129</v>
      </c>
      <c r="S3450">
        <f t="shared" si="106"/>
        <v>42</v>
      </c>
      <c r="T3450">
        <f t="shared" si="107"/>
        <v>6</v>
      </c>
    </row>
    <row r="3451" spans="1:20" x14ac:dyDescent="0.25">
      <c r="A3451">
        <v>1393083</v>
      </c>
      <c r="B3451">
        <v>58675</v>
      </c>
      <c r="C3451">
        <v>140096</v>
      </c>
      <c r="D3451" t="s">
        <v>23</v>
      </c>
      <c r="E3451" t="s">
        <v>54</v>
      </c>
      <c r="F3451" t="s">
        <v>29</v>
      </c>
      <c r="G3451" t="s">
        <v>151</v>
      </c>
      <c r="H3451">
        <v>2</v>
      </c>
      <c r="I3451" t="s">
        <v>151</v>
      </c>
      <c r="K3451">
        <v>40.7152793278103</v>
      </c>
      <c r="L3451">
        <v>-74.014860391616807</v>
      </c>
      <c r="M3451">
        <v>40.707930500000003</v>
      </c>
      <c r="N3451">
        <v>-74.006463400000001</v>
      </c>
      <c r="O3451" s="5">
        <v>41930.890375451389</v>
      </c>
      <c r="P3451" s="5">
        <v>41930.917149363428</v>
      </c>
      <c r="Q3451" s="5">
        <v>41930.92987255787</v>
      </c>
      <c r="R3451" s="5">
        <v>41930.935717488428</v>
      </c>
      <c r="S3451">
        <f t="shared" si="106"/>
        <v>42</v>
      </c>
      <c r="T3451">
        <f t="shared" si="107"/>
        <v>6</v>
      </c>
    </row>
    <row r="3452" spans="1:20" x14ac:dyDescent="0.25">
      <c r="A3452">
        <v>1393105</v>
      </c>
      <c r="B3452">
        <v>227992</v>
      </c>
      <c r="C3452">
        <v>142140</v>
      </c>
      <c r="D3452" t="s">
        <v>53</v>
      </c>
      <c r="E3452" t="s">
        <v>380</v>
      </c>
      <c r="J3452" s="1">
        <v>6.4887962962962972E-3</v>
      </c>
      <c r="K3452">
        <v>40.772558538276897</v>
      </c>
      <c r="L3452">
        <v>-73.965167711577905</v>
      </c>
      <c r="M3452">
        <v>40.766165299999997</v>
      </c>
      <c r="N3452">
        <v>-73.957713999999996</v>
      </c>
      <c r="O3452" s="5">
        <v>41930.891467013891</v>
      </c>
      <c r="P3452" s="5">
        <v>41930.893912800922</v>
      </c>
      <c r="Q3452" s="5">
        <v>41930.905147187499</v>
      </c>
      <c r="R3452" s="5">
        <v>41930.910645648146</v>
      </c>
      <c r="S3452">
        <f t="shared" si="106"/>
        <v>42</v>
      </c>
      <c r="T3452">
        <f t="shared" si="107"/>
        <v>6</v>
      </c>
    </row>
    <row r="3453" spans="1:20" x14ac:dyDescent="0.25">
      <c r="A3453">
        <v>1393118</v>
      </c>
      <c r="B3453">
        <v>70676</v>
      </c>
      <c r="C3453">
        <v>37696</v>
      </c>
      <c r="D3453" t="s">
        <v>23</v>
      </c>
      <c r="E3453" t="s">
        <v>801</v>
      </c>
      <c r="K3453">
        <v>40.7399608997424</v>
      </c>
      <c r="L3453">
        <v>-74.002563816458903</v>
      </c>
      <c r="M3453">
        <v>40.738124399999997</v>
      </c>
      <c r="N3453">
        <v>-74.006408800000003</v>
      </c>
      <c r="O3453" s="5">
        <v>41930.891589259256</v>
      </c>
      <c r="P3453" s="5">
        <v>41930.893508877314</v>
      </c>
      <c r="Q3453" s="5">
        <v>41930.901380370371</v>
      </c>
      <c r="R3453" s="5">
        <v>41930.904985428242</v>
      </c>
      <c r="S3453">
        <f t="shared" si="106"/>
        <v>42</v>
      </c>
      <c r="T3453">
        <f t="shared" si="107"/>
        <v>6</v>
      </c>
    </row>
    <row r="3454" spans="1:20" x14ac:dyDescent="0.25">
      <c r="A3454">
        <v>1393232</v>
      </c>
      <c r="B3454">
        <v>154137</v>
      </c>
      <c r="C3454">
        <v>91932</v>
      </c>
      <c r="D3454" t="s">
        <v>23</v>
      </c>
      <c r="E3454" t="s">
        <v>1524</v>
      </c>
      <c r="F3454" t="s">
        <v>1525</v>
      </c>
      <c r="G3454" t="s">
        <v>1526</v>
      </c>
      <c r="H3454">
        <v>1</v>
      </c>
      <c r="I3454" t="s">
        <v>1253</v>
      </c>
      <c r="K3454">
        <v>40.738768706024501</v>
      </c>
      <c r="L3454">
        <v>-73.988641562611093</v>
      </c>
      <c r="M3454">
        <v>40.759070183577698</v>
      </c>
      <c r="N3454">
        <v>-73.994744055612699</v>
      </c>
      <c r="O3454" s="5">
        <v>41930.898364872686</v>
      </c>
      <c r="P3454" s="5">
        <v>41930.907856527781</v>
      </c>
      <c r="Q3454" s="5">
        <v>41930.936905694442</v>
      </c>
      <c r="R3454" s="5">
        <v>41930.949228171296</v>
      </c>
      <c r="S3454">
        <f t="shared" si="106"/>
        <v>42</v>
      </c>
      <c r="T3454">
        <f t="shared" si="107"/>
        <v>6</v>
      </c>
    </row>
    <row r="3455" spans="1:20" x14ac:dyDescent="0.25">
      <c r="A3455">
        <v>1393232</v>
      </c>
      <c r="B3455">
        <v>154137</v>
      </c>
      <c r="C3455">
        <v>91932</v>
      </c>
      <c r="D3455" t="s">
        <v>23</v>
      </c>
      <c r="E3455" t="s">
        <v>1524</v>
      </c>
      <c r="F3455" t="s">
        <v>1525</v>
      </c>
      <c r="G3455" t="s">
        <v>1581</v>
      </c>
      <c r="H3455">
        <v>1</v>
      </c>
      <c r="I3455" t="s">
        <v>212</v>
      </c>
      <c r="K3455">
        <v>40.738768706024501</v>
      </c>
      <c r="L3455">
        <v>-73.988641562611093</v>
      </c>
      <c r="M3455">
        <v>40.759070183577698</v>
      </c>
      <c r="N3455">
        <v>-73.994744055612699</v>
      </c>
      <c r="O3455" s="5">
        <v>41930.898364872686</v>
      </c>
      <c r="P3455" s="5">
        <v>41930.907856527781</v>
      </c>
      <c r="Q3455" s="5">
        <v>41930.936905694442</v>
      </c>
      <c r="R3455" s="5">
        <v>41930.949228171296</v>
      </c>
      <c r="S3455">
        <f t="shared" si="106"/>
        <v>42</v>
      </c>
      <c r="T3455">
        <f t="shared" si="107"/>
        <v>6</v>
      </c>
    </row>
    <row r="3456" spans="1:20" x14ac:dyDescent="0.25">
      <c r="A3456">
        <v>1393394</v>
      </c>
      <c r="B3456">
        <v>47440</v>
      </c>
      <c r="C3456">
        <v>17402</v>
      </c>
      <c r="D3456" t="s">
        <v>23</v>
      </c>
      <c r="E3456" t="s">
        <v>28</v>
      </c>
      <c r="F3456" t="s">
        <v>29</v>
      </c>
      <c r="G3456" t="s">
        <v>146</v>
      </c>
      <c r="H3456">
        <v>1</v>
      </c>
      <c r="I3456" t="s">
        <v>147</v>
      </c>
      <c r="J3456" s="1">
        <v>6.3998263888888881E-3</v>
      </c>
      <c r="K3456">
        <v>40.728478263619799</v>
      </c>
      <c r="L3456">
        <v>-73.998391837447898</v>
      </c>
      <c r="M3456">
        <v>40.715170399999998</v>
      </c>
      <c r="N3456">
        <v>-74.011600900000005</v>
      </c>
      <c r="O3456" s="5">
        <v>41930.9039978125</v>
      </c>
      <c r="P3456" s="5">
        <v>41930.911992175927</v>
      </c>
      <c r="Q3456" s="5">
        <v>41930.920562881947</v>
      </c>
      <c r="R3456" s="5">
        <v>41930.93195471065</v>
      </c>
      <c r="S3456">
        <f t="shared" si="106"/>
        <v>42</v>
      </c>
      <c r="T3456">
        <f t="shared" si="107"/>
        <v>6</v>
      </c>
    </row>
    <row r="3457" spans="1:20" x14ac:dyDescent="0.25">
      <c r="A3457">
        <v>1393575</v>
      </c>
      <c r="B3457">
        <v>150844</v>
      </c>
      <c r="C3457">
        <v>142140</v>
      </c>
      <c r="D3457" t="s">
        <v>53</v>
      </c>
      <c r="E3457" t="s">
        <v>500</v>
      </c>
      <c r="F3457" t="s">
        <v>501</v>
      </c>
      <c r="G3457" t="s">
        <v>502</v>
      </c>
      <c r="H3457">
        <v>1</v>
      </c>
      <c r="I3457" t="s">
        <v>503</v>
      </c>
      <c r="K3457">
        <v>40.779598</v>
      </c>
      <c r="L3457">
        <v>-73.947388000000004</v>
      </c>
      <c r="M3457">
        <v>40.725203999999998</v>
      </c>
      <c r="N3457">
        <v>-73.992931999999996</v>
      </c>
      <c r="O3457" s="5">
        <v>41930.912464409725</v>
      </c>
      <c r="P3457" s="5">
        <v>41930.916359305556</v>
      </c>
      <c r="Q3457" s="5">
        <v>41930.920209884258</v>
      </c>
      <c r="R3457" s="5">
        <v>41930.937935787035</v>
      </c>
      <c r="S3457">
        <f t="shared" si="106"/>
        <v>42</v>
      </c>
      <c r="T3457">
        <f t="shared" si="107"/>
        <v>6</v>
      </c>
    </row>
    <row r="3458" spans="1:20" x14ac:dyDescent="0.25">
      <c r="A3458">
        <v>1393575</v>
      </c>
      <c r="B3458">
        <v>150844</v>
      </c>
      <c r="C3458">
        <v>142140</v>
      </c>
      <c r="D3458" t="s">
        <v>53</v>
      </c>
      <c r="E3458" t="s">
        <v>500</v>
      </c>
      <c r="F3458" t="s">
        <v>501</v>
      </c>
      <c r="G3458" t="s">
        <v>3100</v>
      </c>
      <c r="H3458">
        <v>2</v>
      </c>
      <c r="I3458" t="s">
        <v>3101</v>
      </c>
      <c r="K3458">
        <v>40.779598</v>
      </c>
      <c r="L3458">
        <v>-73.947388000000004</v>
      </c>
      <c r="M3458">
        <v>40.725203999999998</v>
      </c>
      <c r="N3458">
        <v>-73.992931999999996</v>
      </c>
      <c r="O3458" s="5">
        <v>41930.912464409725</v>
      </c>
      <c r="P3458" s="5">
        <v>41930.916359305556</v>
      </c>
      <c r="Q3458" s="5">
        <v>41930.920209884258</v>
      </c>
      <c r="R3458" s="5">
        <v>41930.937935787035</v>
      </c>
      <c r="S3458">
        <f t="shared" si="106"/>
        <v>42</v>
      </c>
      <c r="T3458">
        <f t="shared" si="107"/>
        <v>6</v>
      </c>
    </row>
    <row r="3459" spans="1:20" x14ac:dyDescent="0.25">
      <c r="A3459">
        <v>1393587</v>
      </c>
      <c r="B3459">
        <v>385559</v>
      </c>
      <c r="C3459">
        <v>123581</v>
      </c>
      <c r="D3459" t="s">
        <v>23</v>
      </c>
      <c r="E3459" t="s">
        <v>258</v>
      </c>
      <c r="F3459" t="s">
        <v>20</v>
      </c>
      <c r="G3459" t="s">
        <v>1689</v>
      </c>
      <c r="H3459">
        <v>1</v>
      </c>
      <c r="I3459" t="s">
        <v>249</v>
      </c>
      <c r="K3459">
        <v>40.724339999999998</v>
      </c>
      <c r="L3459">
        <v>-73.990960000000001</v>
      </c>
      <c r="M3459">
        <v>40.726784000000002</v>
      </c>
      <c r="N3459">
        <v>-74.00179</v>
      </c>
      <c r="O3459" s="5">
        <v>41930.913098460645</v>
      </c>
      <c r="P3459" s="5">
        <v>41930.920247118054</v>
      </c>
      <c r="Q3459" s="5">
        <v>41930.932285844909</v>
      </c>
      <c r="R3459" s="5">
        <v>41930.938602696762</v>
      </c>
      <c r="S3459">
        <f t="shared" ref="S3459:S3522" si="108">WEEKNUM(O3459,21)</f>
        <v>42</v>
      </c>
      <c r="T3459">
        <f t="shared" ref="T3459:T3522" si="109">WEEKDAY(O3459,11)</f>
        <v>6</v>
      </c>
    </row>
    <row r="3460" spans="1:20" x14ac:dyDescent="0.25">
      <c r="A3460">
        <v>1393740</v>
      </c>
      <c r="B3460">
        <v>314891</v>
      </c>
      <c r="C3460">
        <v>6873</v>
      </c>
      <c r="D3460" t="s">
        <v>53</v>
      </c>
      <c r="E3460" t="s">
        <v>3291</v>
      </c>
      <c r="F3460" t="s">
        <v>58</v>
      </c>
      <c r="G3460" t="s">
        <v>3292</v>
      </c>
      <c r="H3460">
        <v>1</v>
      </c>
      <c r="I3460" t="s">
        <v>136</v>
      </c>
      <c r="J3460" s="1">
        <v>7.0675E-3</v>
      </c>
      <c r="K3460">
        <v>40.7227605497716</v>
      </c>
      <c r="L3460">
        <v>-73.982839368757098</v>
      </c>
      <c r="M3460">
        <v>40.732362299999998</v>
      </c>
      <c r="N3460">
        <v>-73.987124800000004</v>
      </c>
      <c r="O3460" s="5">
        <v>41930.923866550926</v>
      </c>
      <c r="P3460" s="5">
        <v>41930.933421956019</v>
      </c>
      <c r="Q3460" s="5">
        <v>41930.943189814818</v>
      </c>
      <c r="R3460" s="5">
        <v>41930.952019722223</v>
      </c>
      <c r="S3460">
        <f t="shared" si="108"/>
        <v>42</v>
      </c>
      <c r="T3460">
        <f t="shared" si="109"/>
        <v>6</v>
      </c>
    </row>
    <row r="3461" spans="1:20" x14ac:dyDescent="0.25">
      <c r="A3461">
        <v>1393775</v>
      </c>
      <c r="B3461">
        <v>338365</v>
      </c>
      <c r="C3461">
        <v>137297</v>
      </c>
      <c r="D3461" t="s">
        <v>23</v>
      </c>
      <c r="E3461" t="s">
        <v>3442</v>
      </c>
      <c r="F3461" t="s">
        <v>70</v>
      </c>
      <c r="K3461">
        <v>40.7651195592086</v>
      </c>
      <c r="L3461">
        <v>-73.987666487102501</v>
      </c>
      <c r="M3461">
        <v>40.766976212542602</v>
      </c>
      <c r="N3461">
        <v>-73.984263085282805</v>
      </c>
      <c r="O3461" s="5">
        <v>41930.92444210648</v>
      </c>
      <c r="P3461" s="5">
        <v>41930.924014629629</v>
      </c>
      <c r="Q3461" s="5">
        <v>41930.93044423611</v>
      </c>
      <c r="R3461" s="5">
        <v>41930.936188900465</v>
      </c>
      <c r="S3461">
        <f t="shared" si="108"/>
        <v>42</v>
      </c>
      <c r="T3461">
        <f t="shared" si="109"/>
        <v>6</v>
      </c>
    </row>
    <row r="3462" spans="1:20" x14ac:dyDescent="0.25">
      <c r="A3462">
        <v>1393858</v>
      </c>
      <c r="B3462">
        <v>97991</v>
      </c>
      <c r="C3462">
        <v>137297</v>
      </c>
      <c r="D3462" t="s">
        <v>23</v>
      </c>
      <c r="E3462" t="s">
        <v>111</v>
      </c>
      <c r="F3462" t="s">
        <v>37</v>
      </c>
      <c r="G3462" t="s">
        <v>672</v>
      </c>
      <c r="H3462">
        <v>1</v>
      </c>
      <c r="I3462" t="s">
        <v>113</v>
      </c>
      <c r="J3462" s="1">
        <v>4.5393518518518526E-3</v>
      </c>
      <c r="K3462">
        <v>40.767652912117299</v>
      </c>
      <c r="L3462">
        <v>-73.982925456000402</v>
      </c>
      <c r="M3462">
        <v>40.748827550824601</v>
      </c>
      <c r="N3462">
        <v>-73.990138952772497</v>
      </c>
      <c r="O3462" s="5">
        <v>41930.929126076386</v>
      </c>
      <c r="P3462" s="5">
        <v>41930.931263865743</v>
      </c>
      <c r="Q3462" s="5">
        <v>41930.939828032409</v>
      </c>
      <c r="R3462" s="5">
        <v>41930.959445034721</v>
      </c>
      <c r="S3462">
        <f t="shared" si="108"/>
        <v>42</v>
      </c>
      <c r="T3462">
        <f t="shared" si="109"/>
        <v>6</v>
      </c>
    </row>
    <row r="3463" spans="1:20" x14ac:dyDescent="0.25">
      <c r="A3463">
        <v>1393858</v>
      </c>
      <c r="B3463">
        <v>97991</v>
      </c>
      <c r="C3463">
        <v>137297</v>
      </c>
      <c r="D3463" t="s">
        <v>23</v>
      </c>
      <c r="E3463" t="s">
        <v>111</v>
      </c>
      <c r="F3463" t="s">
        <v>37</v>
      </c>
      <c r="G3463" t="s">
        <v>895</v>
      </c>
      <c r="H3463">
        <v>1</v>
      </c>
      <c r="I3463" t="s">
        <v>896</v>
      </c>
      <c r="J3463" s="1">
        <v>4.5393518518518526E-3</v>
      </c>
      <c r="K3463">
        <v>40.767652912117299</v>
      </c>
      <c r="L3463">
        <v>-73.982925456000402</v>
      </c>
      <c r="M3463">
        <v>40.748827550824601</v>
      </c>
      <c r="N3463">
        <v>-73.990138952772497</v>
      </c>
      <c r="O3463" s="5">
        <v>41930.929126076386</v>
      </c>
      <c r="P3463" s="5">
        <v>41930.931263865743</v>
      </c>
      <c r="Q3463" s="5">
        <v>41930.939828032409</v>
      </c>
      <c r="R3463" s="5">
        <v>41930.959445034721</v>
      </c>
      <c r="S3463">
        <f t="shared" si="108"/>
        <v>42</v>
      </c>
      <c r="T3463">
        <f t="shared" si="109"/>
        <v>6</v>
      </c>
    </row>
    <row r="3464" spans="1:20" x14ac:dyDescent="0.25">
      <c r="A3464">
        <v>1393863</v>
      </c>
      <c r="B3464">
        <v>7922</v>
      </c>
      <c r="C3464">
        <v>142140</v>
      </c>
      <c r="D3464" t="s">
        <v>53</v>
      </c>
      <c r="E3464" t="s">
        <v>24</v>
      </c>
      <c r="F3464" t="s">
        <v>25</v>
      </c>
      <c r="G3464" t="s">
        <v>1185</v>
      </c>
      <c r="H3464">
        <v>1</v>
      </c>
      <c r="I3464" t="s">
        <v>1186</v>
      </c>
      <c r="K3464">
        <v>40.723079523456803</v>
      </c>
      <c r="L3464">
        <v>-73.994615077972398</v>
      </c>
      <c r="M3464">
        <v>40.7051789</v>
      </c>
      <c r="N3464">
        <v>-74.0080186</v>
      </c>
      <c r="O3464" s="5">
        <v>41930.93047295139</v>
      </c>
      <c r="P3464" s="5">
        <v>41930.940133773147</v>
      </c>
      <c r="Q3464" s="5">
        <v>41930.948230231479</v>
      </c>
      <c r="R3464" s="5">
        <v>41930.956888506946</v>
      </c>
      <c r="S3464">
        <f t="shared" si="108"/>
        <v>42</v>
      </c>
      <c r="T3464">
        <f t="shared" si="109"/>
        <v>6</v>
      </c>
    </row>
    <row r="3465" spans="1:20" x14ac:dyDescent="0.25">
      <c r="A3465">
        <v>1393943</v>
      </c>
      <c r="B3465">
        <v>57193</v>
      </c>
      <c r="C3465">
        <v>152111</v>
      </c>
      <c r="D3465" t="s">
        <v>53</v>
      </c>
      <c r="E3465" t="s">
        <v>1594</v>
      </c>
      <c r="J3465" s="1">
        <v>7.0743865740740741E-3</v>
      </c>
      <c r="K3465">
        <v>40.725921256378498</v>
      </c>
      <c r="L3465">
        <v>-73.997823706728695</v>
      </c>
      <c r="M3465">
        <v>40.715936999999997</v>
      </c>
      <c r="N3465">
        <v>-73.985809000000003</v>
      </c>
      <c r="O3465" s="5">
        <v>41930.935285023152</v>
      </c>
      <c r="P3465" s="5">
        <v>41930.944335520835</v>
      </c>
      <c r="Q3465" s="5">
        <v>41930.950816111108</v>
      </c>
      <c r="R3465" s="5">
        <v>41930.968351793985</v>
      </c>
      <c r="S3465">
        <f t="shared" si="108"/>
        <v>42</v>
      </c>
      <c r="T3465">
        <f t="shared" si="109"/>
        <v>6</v>
      </c>
    </row>
    <row r="3466" spans="1:20" x14ac:dyDescent="0.25">
      <c r="A3466">
        <v>1394012</v>
      </c>
      <c r="B3466">
        <v>346830</v>
      </c>
      <c r="C3466">
        <v>138061</v>
      </c>
      <c r="D3466" t="s">
        <v>53</v>
      </c>
      <c r="E3466" t="s">
        <v>500</v>
      </c>
      <c r="F3466" t="s">
        <v>501</v>
      </c>
      <c r="G3466" t="s">
        <v>3677</v>
      </c>
      <c r="H3466">
        <v>1</v>
      </c>
      <c r="I3466" t="s">
        <v>2399</v>
      </c>
      <c r="K3466">
        <v>40.779598</v>
      </c>
      <c r="L3466">
        <v>-73.947388000000004</v>
      </c>
      <c r="M3466">
        <v>40.765337000000002</v>
      </c>
      <c r="N3466">
        <v>-73.961949500000003</v>
      </c>
      <c r="O3466" s="5">
        <v>41930.940371655095</v>
      </c>
      <c r="P3466" s="5">
        <v>41930.94453119213</v>
      </c>
      <c r="Q3466" s="5">
        <v>41930.952113657404</v>
      </c>
      <c r="R3466" s="5">
        <v>41930.963342013885</v>
      </c>
      <c r="S3466">
        <f t="shared" si="108"/>
        <v>42</v>
      </c>
      <c r="T3466">
        <f t="shared" si="109"/>
        <v>6</v>
      </c>
    </row>
    <row r="3467" spans="1:20" x14ac:dyDescent="0.25">
      <c r="A3467">
        <v>1394099</v>
      </c>
      <c r="B3467">
        <v>338686</v>
      </c>
      <c r="C3467">
        <v>31859</v>
      </c>
      <c r="D3467" t="s">
        <v>23</v>
      </c>
      <c r="E3467" t="s">
        <v>3714</v>
      </c>
      <c r="G3467" t="s">
        <v>3715</v>
      </c>
      <c r="H3467">
        <v>2</v>
      </c>
      <c r="I3467" t="s">
        <v>628</v>
      </c>
      <c r="K3467">
        <v>40.7940777197241</v>
      </c>
      <c r="L3467">
        <v>-73.966602625698798</v>
      </c>
      <c r="M3467">
        <v>40.775536000000002</v>
      </c>
      <c r="N3467">
        <v>-73.951648000000006</v>
      </c>
      <c r="O3467" s="5">
        <v>41930.945136631941</v>
      </c>
      <c r="P3467" s="5">
        <v>41930.945685104169</v>
      </c>
      <c r="Q3467" s="5">
        <v>41930.952589340275</v>
      </c>
      <c r="R3467" s="5">
        <v>41930.965290520835</v>
      </c>
      <c r="S3467">
        <f t="shared" si="108"/>
        <v>42</v>
      </c>
      <c r="T3467">
        <f t="shared" si="109"/>
        <v>6</v>
      </c>
    </row>
    <row r="3468" spans="1:20" x14ac:dyDescent="0.25">
      <c r="A3468">
        <v>1394175</v>
      </c>
      <c r="B3468">
        <v>376381</v>
      </c>
      <c r="C3468">
        <v>140096</v>
      </c>
      <c r="D3468" t="s">
        <v>23</v>
      </c>
      <c r="E3468" t="s">
        <v>54</v>
      </c>
      <c r="F3468" t="s">
        <v>29</v>
      </c>
      <c r="G3468" t="s">
        <v>660</v>
      </c>
      <c r="H3468">
        <v>1</v>
      </c>
      <c r="I3468" t="s">
        <v>620</v>
      </c>
      <c r="K3468">
        <v>40.7152793278103</v>
      </c>
      <c r="L3468">
        <v>-74.014860391616807</v>
      </c>
      <c r="M3468">
        <v>40.707768999999999</v>
      </c>
      <c r="N3468">
        <v>-74.009874800000006</v>
      </c>
      <c r="O3468" s="5">
        <v>41930.949155185182</v>
      </c>
      <c r="P3468" s="5">
        <v>41930.954289895832</v>
      </c>
      <c r="Q3468" s="5">
        <v>41930.966844976851</v>
      </c>
      <c r="R3468" s="5">
        <v>41930.972129293979</v>
      </c>
      <c r="S3468">
        <f t="shared" si="108"/>
        <v>42</v>
      </c>
      <c r="T3468">
        <f t="shared" si="109"/>
        <v>6</v>
      </c>
    </row>
    <row r="3469" spans="1:20" x14ac:dyDescent="0.25">
      <c r="A3469">
        <v>1394199</v>
      </c>
      <c r="B3469">
        <v>249963</v>
      </c>
      <c r="C3469">
        <v>154545</v>
      </c>
      <c r="D3469" t="s">
        <v>23</v>
      </c>
      <c r="E3469" t="s">
        <v>69</v>
      </c>
      <c r="F3469" t="s">
        <v>70</v>
      </c>
      <c r="G3469" t="s">
        <v>2551</v>
      </c>
      <c r="H3469">
        <v>1</v>
      </c>
      <c r="I3469" t="s">
        <v>2552</v>
      </c>
      <c r="K3469">
        <v>40.759284189984498</v>
      </c>
      <c r="L3469">
        <v>-73.980543736106895</v>
      </c>
      <c r="M3469">
        <v>40.756464200000003</v>
      </c>
      <c r="N3469">
        <v>-73.997280000000003</v>
      </c>
      <c r="O3469" s="5">
        <v>41930.950228368056</v>
      </c>
      <c r="P3469" s="5">
        <v>41930.953605266201</v>
      </c>
      <c r="Q3469" s="5">
        <v>41930.963211087961</v>
      </c>
      <c r="R3469" s="5">
        <v>41930.973456377316</v>
      </c>
      <c r="S3469">
        <f t="shared" si="108"/>
        <v>42</v>
      </c>
      <c r="T3469">
        <f t="shared" si="109"/>
        <v>6</v>
      </c>
    </row>
    <row r="3470" spans="1:20" x14ac:dyDescent="0.25">
      <c r="A3470">
        <v>1394217</v>
      </c>
      <c r="B3470">
        <v>338878</v>
      </c>
      <c r="C3470">
        <v>161440</v>
      </c>
      <c r="D3470" t="s">
        <v>53</v>
      </c>
      <c r="E3470" t="s">
        <v>425</v>
      </c>
      <c r="F3470" t="s">
        <v>426</v>
      </c>
      <c r="G3470" t="s">
        <v>1554</v>
      </c>
      <c r="H3470">
        <v>1</v>
      </c>
      <c r="I3470" t="s">
        <v>1367</v>
      </c>
      <c r="K3470">
        <v>40.744563916288797</v>
      </c>
      <c r="L3470">
        <v>-73.996630052861306</v>
      </c>
      <c r="M3470">
        <v>40.720833599999999</v>
      </c>
      <c r="N3470">
        <v>-73.980087900000001</v>
      </c>
      <c r="O3470" s="5">
        <v>41930.951138402779</v>
      </c>
      <c r="R3470" s="5">
        <v>41930.982243958337</v>
      </c>
      <c r="S3470">
        <f t="shared" si="108"/>
        <v>42</v>
      </c>
      <c r="T3470">
        <f t="shared" si="109"/>
        <v>6</v>
      </c>
    </row>
    <row r="3471" spans="1:20" x14ac:dyDescent="0.25">
      <c r="A3471">
        <v>1394520</v>
      </c>
      <c r="B3471">
        <v>120353</v>
      </c>
      <c r="C3471">
        <v>142140</v>
      </c>
      <c r="D3471" t="s">
        <v>53</v>
      </c>
      <c r="E3471" t="s">
        <v>226</v>
      </c>
      <c r="F3471" t="s">
        <v>91</v>
      </c>
      <c r="G3471" t="s">
        <v>542</v>
      </c>
      <c r="H3471">
        <v>1</v>
      </c>
      <c r="I3471" t="s">
        <v>228</v>
      </c>
      <c r="J3471" s="1">
        <v>3.3479513888888886E-3</v>
      </c>
      <c r="K3471">
        <v>40.723019825000002</v>
      </c>
      <c r="L3471">
        <v>-73.995853999999994</v>
      </c>
      <c r="M3471">
        <v>40.7062843</v>
      </c>
      <c r="N3471">
        <v>-74.016942999999998</v>
      </c>
      <c r="O3471" s="5">
        <v>41930.967378622685</v>
      </c>
      <c r="P3471" s="5">
        <v>41930.971600289355</v>
      </c>
      <c r="Q3471" s="5">
        <v>41930.980159780091</v>
      </c>
      <c r="R3471" s="5">
        <v>41931.003034733796</v>
      </c>
      <c r="S3471">
        <f t="shared" si="108"/>
        <v>42</v>
      </c>
      <c r="T3471">
        <f t="shared" si="109"/>
        <v>6</v>
      </c>
    </row>
    <row r="3472" spans="1:20" x14ac:dyDescent="0.25">
      <c r="A3472">
        <v>1394545</v>
      </c>
      <c r="B3472">
        <v>85189</v>
      </c>
      <c r="C3472">
        <v>124045</v>
      </c>
      <c r="D3472" t="s">
        <v>23</v>
      </c>
      <c r="E3472" t="s">
        <v>243</v>
      </c>
      <c r="F3472" t="s">
        <v>70</v>
      </c>
      <c r="G3472" t="s">
        <v>1496</v>
      </c>
      <c r="H3472">
        <v>1</v>
      </c>
      <c r="I3472" t="s">
        <v>620</v>
      </c>
      <c r="K3472">
        <v>40.731795470614898</v>
      </c>
      <c r="L3472">
        <v>-73.985672593116803</v>
      </c>
      <c r="M3472">
        <v>40.729046599999997</v>
      </c>
      <c r="N3472">
        <v>-73.977046999999999</v>
      </c>
      <c r="O3472" s="5">
        <v>41930.968613541663</v>
      </c>
      <c r="P3472" s="5">
        <v>41930.977994525463</v>
      </c>
      <c r="Q3472" s="5">
        <v>41930.995917754626</v>
      </c>
      <c r="R3472" s="5">
        <v>41931.006993657407</v>
      </c>
      <c r="S3472">
        <f t="shared" si="108"/>
        <v>42</v>
      </c>
      <c r="T3472">
        <f t="shared" si="109"/>
        <v>6</v>
      </c>
    </row>
    <row r="3473" spans="1:20" x14ac:dyDescent="0.25">
      <c r="A3473">
        <v>1394550</v>
      </c>
      <c r="B3473">
        <v>283884</v>
      </c>
      <c r="C3473">
        <v>65030</v>
      </c>
      <c r="D3473" t="s">
        <v>23</v>
      </c>
      <c r="E3473" t="s">
        <v>69</v>
      </c>
      <c r="F3473" t="s">
        <v>70</v>
      </c>
      <c r="G3473" t="s">
        <v>403</v>
      </c>
      <c r="H3473">
        <v>1</v>
      </c>
      <c r="I3473" t="s">
        <v>404</v>
      </c>
      <c r="K3473">
        <v>40.7358928721479</v>
      </c>
      <c r="L3473">
        <v>-74.005204439163194</v>
      </c>
      <c r="M3473">
        <v>40.7161361</v>
      </c>
      <c r="N3473">
        <v>-74.003637800000007</v>
      </c>
      <c r="O3473" s="5">
        <v>41930.969109444442</v>
      </c>
      <c r="P3473" s="5">
        <v>41930.972088761577</v>
      </c>
      <c r="Q3473" s="5">
        <v>41930.981357604163</v>
      </c>
      <c r="R3473" s="5">
        <v>41930.993376087965</v>
      </c>
      <c r="S3473">
        <f t="shared" si="108"/>
        <v>42</v>
      </c>
      <c r="T3473">
        <f t="shared" si="109"/>
        <v>6</v>
      </c>
    </row>
    <row r="3474" spans="1:20" x14ac:dyDescent="0.25">
      <c r="A3474">
        <v>1394670</v>
      </c>
      <c r="B3474">
        <v>88406</v>
      </c>
      <c r="C3474">
        <v>123581</v>
      </c>
      <c r="D3474" t="s">
        <v>23</v>
      </c>
      <c r="E3474" t="s">
        <v>255</v>
      </c>
      <c r="F3474" t="s">
        <v>91</v>
      </c>
      <c r="G3474" t="s">
        <v>536</v>
      </c>
      <c r="H3474">
        <v>1</v>
      </c>
      <c r="I3474" t="s">
        <v>257</v>
      </c>
      <c r="J3474" s="1">
        <v>1.6202557870370369E-2</v>
      </c>
      <c r="K3474">
        <v>40.721545124764702</v>
      </c>
      <c r="L3474">
        <v>-73.988842426716104</v>
      </c>
      <c r="M3474">
        <v>40.747183999999997</v>
      </c>
      <c r="N3474">
        <v>-73.972449999999995</v>
      </c>
      <c r="O3474" s="5">
        <v>41930.978159768521</v>
      </c>
      <c r="P3474" s="5">
        <v>41930.978929803241</v>
      </c>
      <c r="Q3474" s="5">
        <v>41930.997909675927</v>
      </c>
      <c r="R3474" s="5">
        <v>41931.008449421293</v>
      </c>
      <c r="S3474">
        <f t="shared" si="108"/>
        <v>42</v>
      </c>
      <c r="T3474">
        <f t="shared" si="109"/>
        <v>6</v>
      </c>
    </row>
    <row r="3475" spans="1:20" x14ac:dyDescent="0.25">
      <c r="A3475">
        <v>1394886</v>
      </c>
      <c r="B3475">
        <v>55416</v>
      </c>
      <c r="C3475">
        <v>162381</v>
      </c>
      <c r="D3475" t="s">
        <v>18</v>
      </c>
      <c r="E3475" t="s">
        <v>1794</v>
      </c>
      <c r="K3475">
        <v>40.7427619573347</v>
      </c>
      <c r="L3475">
        <v>-73.976923227310195</v>
      </c>
      <c r="M3475">
        <v>40.728835973904602</v>
      </c>
      <c r="N3475">
        <v>-73.993792813340207</v>
      </c>
      <c r="O3475" s="5">
        <v>41930.99338104167</v>
      </c>
      <c r="R3475" s="5">
        <v>41931.042085486108</v>
      </c>
      <c r="S3475">
        <f t="shared" si="108"/>
        <v>42</v>
      </c>
      <c r="T3475">
        <f t="shared" si="109"/>
        <v>6</v>
      </c>
    </row>
    <row r="3476" spans="1:20" x14ac:dyDescent="0.25">
      <c r="A3476">
        <v>1394990</v>
      </c>
      <c r="B3476">
        <v>43636</v>
      </c>
      <c r="C3476">
        <v>53095</v>
      </c>
      <c r="D3476" t="s">
        <v>23</v>
      </c>
      <c r="E3476" t="s">
        <v>255</v>
      </c>
      <c r="F3476" t="s">
        <v>20</v>
      </c>
      <c r="G3476" t="s">
        <v>1816</v>
      </c>
      <c r="H3476">
        <v>1</v>
      </c>
      <c r="I3476" t="s">
        <v>1516</v>
      </c>
      <c r="J3476" s="1">
        <v>3.4785532407407404E-3</v>
      </c>
      <c r="K3476">
        <v>40.736130877644598</v>
      </c>
      <c r="L3476">
        <v>-74.000648304229699</v>
      </c>
      <c r="M3476">
        <v>40.7520764</v>
      </c>
      <c r="N3476">
        <v>-74.001015600000002</v>
      </c>
      <c r="O3476" s="5">
        <v>41931.002446134262</v>
      </c>
      <c r="P3476" s="5">
        <v>41931.013075439812</v>
      </c>
      <c r="Q3476" s="5">
        <v>41931.017267777781</v>
      </c>
      <c r="R3476" s="5">
        <v>41931.02625318287</v>
      </c>
      <c r="S3476">
        <f t="shared" si="108"/>
        <v>42</v>
      </c>
      <c r="T3476">
        <f t="shared" si="109"/>
        <v>7</v>
      </c>
    </row>
    <row r="3477" spans="1:20" x14ac:dyDescent="0.25">
      <c r="A3477">
        <v>1395115</v>
      </c>
      <c r="B3477">
        <v>361119</v>
      </c>
      <c r="C3477">
        <v>161440</v>
      </c>
      <c r="D3477" t="s">
        <v>53</v>
      </c>
      <c r="E3477" t="s">
        <v>255</v>
      </c>
      <c r="F3477" t="s">
        <v>91</v>
      </c>
      <c r="G3477" t="s">
        <v>1699</v>
      </c>
      <c r="H3477">
        <v>1</v>
      </c>
      <c r="I3477" t="s">
        <v>289</v>
      </c>
      <c r="J3477" s="1">
        <v>4.5091666666666665E-3</v>
      </c>
      <c r="K3477">
        <v>40.721545124764702</v>
      </c>
      <c r="L3477">
        <v>-73.988842426716104</v>
      </c>
      <c r="M3477">
        <v>40.743389299999997</v>
      </c>
      <c r="N3477">
        <v>-73.994778400000001</v>
      </c>
      <c r="O3477" s="5">
        <v>41931.014903414354</v>
      </c>
      <c r="P3477" s="5">
        <v>41931.036393437498</v>
      </c>
      <c r="Q3477" s="5">
        <v>41931.04183454861</v>
      </c>
      <c r="R3477" s="5">
        <v>41931.052987164352</v>
      </c>
      <c r="S3477">
        <f t="shared" si="108"/>
        <v>42</v>
      </c>
      <c r="T3477">
        <f t="shared" si="109"/>
        <v>7</v>
      </c>
    </row>
    <row r="3478" spans="1:20" x14ac:dyDescent="0.25">
      <c r="A3478">
        <v>1395298</v>
      </c>
      <c r="B3478">
        <v>157297</v>
      </c>
      <c r="C3478">
        <v>104533</v>
      </c>
      <c r="D3478" t="s">
        <v>23</v>
      </c>
      <c r="E3478" t="s">
        <v>88</v>
      </c>
      <c r="F3478" t="s">
        <v>89</v>
      </c>
      <c r="K3478">
        <v>40.745868438197903</v>
      </c>
      <c r="L3478">
        <v>-73.978305386116403</v>
      </c>
      <c r="M3478">
        <v>40.743380899999998</v>
      </c>
      <c r="N3478">
        <v>-73.974262499999995</v>
      </c>
      <c r="O3478" s="5">
        <v>41931.041619976852</v>
      </c>
      <c r="P3478" s="5">
        <v>41931.058706134259</v>
      </c>
      <c r="Q3478" s="5">
        <v>41931.066576828707</v>
      </c>
      <c r="R3478" s="5">
        <v>41931.07163648148</v>
      </c>
      <c r="S3478">
        <f t="shared" si="108"/>
        <v>42</v>
      </c>
      <c r="T3478">
        <f t="shared" si="109"/>
        <v>7</v>
      </c>
    </row>
    <row r="3479" spans="1:20" x14ac:dyDescent="0.25">
      <c r="A3479">
        <v>1395372</v>
      </c>
      <c r="B3479">
        <v>44759</v>
      </c>
      <c r="C3479">
        <v>118095</v>
      </c>
      <c r="D3479" t="s">
        <v>23</v>
      </c>
      <c r="E3479" t="s">
        <v>199</v>
      </c>
      <c r="G3479" t="s">
        <v>198</v>
      </c>
      <c r="H3479">
        <v>1</v>
      </c>
      <c r="I3479" t="s">
        <v>249</v>
      </c>
      <c r="K3479">
        <v>40.7270408508681</v>
      </c>
      <c r="L3479">
        <v>-73.983835960747498</v>
      </c>
      <c r="M3479">
        <v>40.724454999999999</v>
      </c>
      <c r="N3479">
        <v>-73.990891000000005</v>
      </c>
      <c r="O3479" s="5">
        <v>41931.05478658565</v>
      </c>
      <c r="P3479" s="5">
        <v>41931.071771620373</v>
      </c>
      <c r="Q3479" s="5">
        <v>41931.084530428241</v>
      </c>
      <c r="R3479" s="5">
        <v>41931.090884293983</v>
      </c>
      <c r="S3479">
        <f t="shared" si="108"/>
        <v>42</v>
      </c>
      <c r="T3479">
        <f t="shared" si="109"/>
        <v>7</v>
      </c>
    </row>
    <row r="3480" spans="1:20" x14ac:dyDescent="0.25">
      <c r="A3480">
        <v>1395423</v>
      </c>
      <c r="B3480">
        <v>208020</v>
      </c>
      <c r="C3480">
        <v>142140</v>
      </c>
      <c r="D3480" t="s">
        <v>53</v>
      </c>
      <c r="E3480" t="s">
        <v>1924</v>
      </c>
      <c r="F3480" t="s">
        <v>29</v>
      </c>
      <c r="J3480" s="1">
        <v>7.8087615740740747E-3</v>
      </c>
      <c r="K3480">
        <v>40.728835828841198</v>
      </c>
      <c r="L3480">
        <v>-73.988297223656303</v>
      </c>
      <c r="M3480">
        <v>40.747018901686999</v>
      </c>
      <c r="N3480">
        <v>-73.990921968255506</v>
      </c>
      <c r="O3480" s="5">
        <v>41931.064669398147</v>
      </c>
      <c r="P3480" s="5">
        <v>41931.065103935187</v>
      </c>
      <c r="Q3480" s="5">
        <v>41931.081902071761</v>
      </c>
      <c r="R3480" s="5">
        <v>41931.091565150462</v>
      </c>
      <c r="S3480">
        <f t="shared" si="108"/>
        <v>42</v>
      </c>
      <c r="T3480">
        <f t="shared" si="109"/>
        <v>7</v>
      </c>
    </row>
    <row r="3481" spans="1:20" x14ac:dyDescent="0.25">
      <c r="A3481">
        <v>1395550</v>
      </c>
      <c r="B3481">
        <v>54809</v>
      </c>
      <c r="C3481">
        <v>104533</v>
      </c>
      <c r="D3481" t="s">
        <v>23</v>
      </c>
      <c r="E3481" t="s">
        <v>118</v>
      </c>
      <c r="F3481" t="s">
        <v>25</v>
      </c>
      <c r="G3481" t="s">
        <v>1134</v>
      </c>
      <c r="H3481">
        <v>1</v>
      </c>
      <c r="I3481" t="s">
        <v>120</v>
      </c>
      <c r="K3481">
        <v>40.743982000000003</v>
      </c>
      <c r="L3481">
        <v>-74.006677999999994</v>
      </c>
      <c r="M3481">
        <v>40.773515000000003</v>
      </c>
      <c r="N3481">
        <v>-73.978841000000003</v>
      </c>
      <c r="O3481" s="5">
        <v>41931.09121658565</v>
      </c>
      <c r="P3481" s="5">
        <v>41931.102325706015</v>
      </c>
      <c r="Q3481" s="5">
        <v>41931.11967728009</v>
      </c>
      <c r="R3481" s="5">
        <v>41931.130617488423</v>
      </c>
      <c r="S3481">
        <f t="shared" si="108"/>
        <v>42</v>
      </c>
      <c r="T3481">
        <f t="shared" si="109"/>
        <v>7</v>
      </c>
    </row>
    <row r="3482" spans="1:20" x14ac:dyDescent="0.25">
      <c r="A3482">
        <v>1395585</v>
      </c>
      <c r="B3482">
        <v>331143</v>
      </c>
      <c r="C3482">
        <v>53095</v>
      </c>
      <c r="D3482" t="s">
        <v>23</v>
      </c>
      <c r="E3482" t="s">
        <v>305</v>
      </c>
      <c r="F3482" t="s">
        <v>20</v>
      </c>
      <c r="G3482" t="s">
        <v>1540</v>
      </c>
      <c r="H3482">
        <v>1</v>
      </c>
      <c r="I3482" t="s">
        <v>1541</v>
      </c>
      <c r="J3482" s="1">
        <v>4.4989120370370365E-3</v>
      </c>
      <c r="K3482">
        <v>40.733012217980502</v>
      </c>
      <c r="L3482">
        <v>-74.000056049049903</v>
      </c>
      <c r="M3482">
        <v>40.732486000000002</v>
      </c>
      <c r="N3482">
        <v>-73.996584999999996</v>
      </c>
      <c r="O3482" s="5">
        <v>41931.096424837961</v>
      </c>
      <c r="P3482" s="5">
        <v>41931.113976574074</v>
      </c>
      <c r="Q3482" s="5">
        <v>41931.118724641201</v>
      </c>
      <c r="R3482" s="5">
        <v>41931.121017627316</v>
      </c>
      <c r="S3482">
        <f t="shared" si="108"/>
        <v>42</v>
      </c>
      <c r="T3482">
        <f t="shared" si="109"/>
        <v>7</v>
      </c>
    </row>
    <row r="3483" spans="1:20" x14ac:dyDescent="0.25">
      <c r="A3483">
        <v>1395629</v>
      </c>
      <c r="B3483">
        <v>212469</v>
      </c>
      <c r="C3483">
        <v>142140</v>
      </c>
      <c r="D3483" t="s">
        <v>53</v>
      </c>
      <c r="E3483" t="s">
        <v>77</v>
      </c>
      <c r="F3483" t="s">
        <v>78</v>
      </c>
      <c r="K3483">
        <v>40.744850994046701</v>
      </c>
      <c r="L3483">
        <v>-73.978800773620605</v>
      </c>
      <c r="M3483">
        <v>40.741788</v>
      </c>
      <c r="N3483">
        <v>-73.979825000000005</v>
      </c>
      <c r="O3483" s="5">
        <v>41931.104287175927</v>
      </c>
      <c r="P3483" s="5">
        <v>41931.107235312498</v>
      </c>
      <c r="Q3483" s="5">
        <v>41931.122741030093</v>
      </c>
      <c r="R3483" s="5">
        <v>41931.138082638892</v>
      </c>
      <c r="S3483">
        <f t="shared" si="108"/>
        <v>42</v>
      </c>
      <c r="T3483">
        <f t="shared" si="109"/>
        <v>7</v>
      </c>
    </row>
    <row r="3484" spans="1:20" x14ac:dyDescent="0.25">
      <c r="A3484">
        <v>1395992</v>
      </c>
      <c r="B3484">
        <v>292343</v>
      </c>
      <c r="C3484">
        <v>56776</v>
      </c>
      <c r="D3484" t="s">
        <v>23</v>
      </c>
      <c r="E3484" t="s">
        <v>223</v>
      </c>
      <c r="F3484" t="s">
        <v>224</v>
      </c>
      <c r="G3484" t="s">
        <v>3484</v>
      </c>
      <c r="H3484">
        <v>1</v>
      </c>
      <c r="I3484" t="s">
        <v>61</v>
      </c>
      <c r="K3484">
        <v>40.802549609553203</v>
      </c>
      <c r="L3484">
        <v>-73.950232680024698</v>
      </c>
      <c r="M3484">
        <v>40.815923300000001</v>
      </c>
      <c r="N3484">
        <v>-73.954010800000006</v>
      </c>
      <c r="O3484" s="5">
        <v>41931.180369548609</v>
      </c>
      <c r="P3484" s="5">
        <v>41931.190182997685</v>
      </c>
      <c r="Q3484" s="5">
        <v>41931.206381458331</v>
      </c>
      <c r="R3484" s="5">
        <v>41931.220585312498</v>
      </c>
      <c r="S3484">
        <f t="shared" si="108"/>
        <v>42</v>
      </c>
      <c r="T3484">
        <f t="shared" si="109"/>
        <v>7</v>
      </c>
    </row>
    <row r="3485" spans="1:20" x14ac:dyDescent="0.25">
      <c r="A3485">
        <v>1396235</v>
      </c>
      <c r="B3485">
        <v>76908</v>
      </c>
      <c r="C3485">
        <v>124030</v>
      </c>
      <c r="D3485" t="s">
        <v>23</v>
      </c>
      <c r="E3485" t="s">
        <v>425</v>
      </c>
      <c r="F3485" t="s">
        <v>426</v>
      </c>
      <c r="G3485" t="s">
        <v>670</v>
      </c>
      <c r="H3485">
        <v>1</v>
      </c>
      <c r="I3485" t="s">
        <v>671</v>
      </c>
      <c r="K3485">
        <v>40.744563916288797</v>
      </c>
      <c r="L3485">
        <v>-73.996630052861306</v>
      </c>
      <c r="M3485">
        <v>40.776781999999997</v>
      </c>
      <c r="N3485">
        <v>-73.976144000000005</v>
      </c>
      <c r="O3485" s="5">
        <v>41931.3680503125</v>
      </c>
      <c r="P3485" s="5">
        <v>41931.370495243056</v>
      </c>
      <c r="Q3485" s="5">
        <v>41931.377418784723</v>
      </c>
      <c r="R3485" s="5">
        <v>41931.402201006946</v>
      </c>
      <c r="S3485">
        <f t="shared" si="108"/>
        <v>42</v>
      </c>
      <c r="T3485">
        <f t="shared" si="109"/>
        <v>7</v>
      </c>
    </row>
    <row r="3486" spans="1:20" x14ac:dyDescent="0.25">
      <c r="A3486">
        <v>1396266</v>
      </c>
      <c r="B3486">
        <v>54308</v>
      </c>
      <c r="C3486">
        <v>116326</v>
      </c>
      <c r="D3486" t="s">
        <v>53</v>
      </c>
      <c r="E3486" t="s">
        <v>285</v>
      </c>
      <c r="F3486" t="s">
        <v>33</v>
      </c>
      <c r="K3486">
        <v>40.730332326860903</v>
      </c>
      <c r="L3486">
        <v>-73.986294306490393</v>
      </c>
      <c r="M3486">
        <v>40.723948499999999</v>
      </c>
      <c r="N3486">
        <v>-74.003447499999993</v>
      </c>
      <c r="O3486" s="5">
        <v>41931.394630277777</v>
      </c>
      <c r="P3486" s="5">
        <v>41931.395612731481</v>
      </c>
      <c r="Q3486" s="5">
        <v>41931.411296944447</v>
      </c>
      <c r="R3486" s="5">
        <v>41931.418482002315</v>
      </c>
      <c r="S3486">
        <f t="shared" si="108"/>
        <v>42</v>
      </c>
      <c r="T3486">
        <f t="shared" si="109"/>
        <v>7</v>
      </c>
    </row>
    <row r="3487" spans="1:20" x14ac:dyDescent="0.25">
      <c r="A3487">
        <v>1396285</v>
      </c>
      <c r="B3487">
        <v>116195</v>
      </c>
      <c r="C3487">
        <v>91807</v>
      </c>
      <c r="D3487" t="s">
        <v>85</v>
      </c>
      <c r="E3487" t="s">
        <v>164</v>
      </c>
      <c r="F3487" t="s">
        <v>33</v>
      </c>
      <c r="G3487" t="s">
        <v>877</v>
      </c>
      <c r="H3487">
        <v>1</v>
      </c>
      <c r="I3487" t="s">
        <v>417</v>
      </c>
      <c r="K3487">
        <v>40.737467185971902</v>
      </c>
      <c r="L3487">
        <v>-74.001847617530501</v>
      </c>
      <c r="M3487">
        <v>40.742564999999999</v>
      </c>
      <c r="N3487">
        <v>-74.001040000000003</v>
      </c>
      <c r="O3487" s="5">
        <v>41931.401662557873</v>
      </c>
      <c r="P3487" s="5">
        <v>41931.416976157408</v>
      </c>
      <c r="Q3487" s="5">
        <v>41931.426221655092</v>
      </c>
      <c r="R3487" s="5">
        <v>41931.42977263889</v>
      </c>
      <c r="S3487">
        <f t="shared" si="108"/>
        <v>42</v>
      </c>
      <c r="T3487">
        <f t="shared" si="109"/>
        <v>7</v>
      </c>
    </row>
    <row r="3488" spans="1:20" x14ac:dyDescent="0.25">
      <c r="A3488">
        <v>1396296</v>
      </c>
      <c r="B3488">
        <v>106352</v>
      </c>
      <c r="C3488">
        <v>31156</v>
      </c>
      <c r="D3488" t="s">
        <v>23</v>
      </c>
      <c r="E3488" t="s">
        <v>669</v>
      </c>
      <c r="F3488" t="s">
        <v>426</v>
      </c>
      <c r="G3488" t="s">
        <v>2216</v>
      </c>
      <c r="H3488">
        <v>1</v>
      </c>
      <c r="I3488" t="s">
        <v>977</v>
      </c>
      <c r="K3488">
        <v>40.716240933766798</v>
      </c>
      <c r="L3488">
        <v>-73.988682031631498</v>
      </c>
      <c r="M3488">
        <v>40.701525528021797</v>
      </c>
      <c r="N3488">
        <v>-73.982401555472904</v>
      </c>
      <c r="O3488" s="5">
        <v>41931.406135497688</v>
      </c>
      <c r="P3488" s="5">
        <v>41931.408296921298</v>
      </c>
      <c r="Q3488" s="5">
        <v>41931.416508171293</v>
      </c>
      <c r="R3488" s="5">
        <v>41931.427477673613</v>
      </c>
      <c r="S3488">
        <f t="shared" si="108"/>
        <v>42</v>
      </c>
      <c r="T3488">
        <f t="shared" si="109"/>
        <v>7</v>
      </c>
    </row>
    <row r="3489" spans="1:20" x14ac:dyDescent="0.25">
      <c r="A3489">
        <v>1396305</v>
      </c>
      <c r="B3489">
        <v>250332</v>
      </c>
      <c r="C3489">
        <v>157415</v>
      </c>
      <c r="D3489" t="s">
        <v>53</v>
      </c>
      <c r="E3489" t="s">
        <v>2452</v>
      </c>
      <c r="F3489" t="s">
        <v>74</v>
      </c>
      <c r="G3489" t="s">
        <v>3755</v>
      </c>
      <c r="H3489">
        <v>1</v>
      </c>
      <c r="I3489" t="s">
        <v>104</v>
      </c>
      <c r="J3489" s="1">
        <v>4.4730787037037039E-3</v>
      </c>
      <c r="K3489">
        <v>40.681097999999999</v>
      </c>
      <c r="L3489">
        <v>-73.975960000000001</v>
      </c>
      <c r="M3489">
        <v>40.693502100000003</v>
      </c>
      <c r="N3489">
        <v>-73.982615600000003</v>
      </c>
      <c r="O3489" s="5">
        <v>41931.409246747688</v>
      </c>
      <c r="P3489" s="5">
        <v>41931.427790497684</v>
      </c>
      <c r="Q3489" s="5">
        <v>41931.432442696758</v>
      </c>
      <c r="R3489" s="5">
        <v>41931.437632476853</v>
      </c>
      <c r="S3489">
        <f t="shared" si="108"/>
        <v>42</v>
      </c>
      <c r="T3489">
        <f t="shared" si="109"/>
        <v>7</v>
      </c>
    </row>
    <row r="3490" spans="1:20" x14ac:dyDescent="0.25">
      <c r="A3490">
        <v>1396311</v>
      </c>
      <c r="B3490">
        <v>173621</v>
      </c>
      <c r="C3490">
        <v>124030</v>
      </c>
      <c r="D3490" t="s">
        <v>23</v>
      </c>
      <c r="E3490" t="s">
        <v>243</v>
      </c>
      <c r="F3490" t="s">
        <v>70</v>
      </c>
      <c r="G3490" t="s">
        <v>235</v>
      </c>
      <c r="H3490">
        <v>1</v>
      </c>
      <c r="I3490" t="s">
        <v>236</v>
      </c>
      <c r="K3490">
        <v>40.731795470614898</v>
      </c>
      <c r="L3490">
        <v>-73.985672593116803</v>
      </c>
      <c r="M3490">
        <v>40.736693799999998</v>
      </c>
      <c r="N3490">
        <v>-73.999381999999997</v>
      </c>
      <c r="O3490" s="5">
        <v>41931.412164027781</v>
      </c>
      <c r="P3490" s="5">
        <v>41931.424584409724</v>
      </c>
      <c r="Q3490" s="5">
        <v>41931.430376956021</v>
      </c>
      <c r="R3490" s="5">
        <v>41931.437633888891</v>
      </c>
      <c r="S3490">
        <f t="shared" si="108"/>
        <v>42</v>
      </c>
      <c r="T3490">
        <f t="shared" si="109"/>
        <v>7</v>
      </c>
    </row>
    <row r="3491" spans="1:20" x14ac:dyDescent="0.25">
      <c r="A3491">
        <v>1396312</v>
      </c>
      <c r="B3491">
        <v>81333</v>
      </c>
      <c r="C3491">
        <v>66416</v>
      </c>
      <c r="D3491" t="s">
        <v>23</v>
      </c>
      <c r="E3491" t="s">
        <v>366</v>
      </c>
      <c r="F3491" t="s">
        <v>104</v>
      </c>
      <c r="G3491" t="s">
        <v>3028</v>
      </c>
      <c r="H3491">
        <v>1</v>
      </c>
      <c r="I3491" t="s">
        <v>3029</v>
      </c>
      <c r="K3491">
        <v>40.746279063314802</v>
      </c>
      <c r="L3491">
        <v>-73.997949958145199</v>
      </c>
      <c r="M3491">
        <v>40.735666600000002</v>
      </c>
      <c r="N3491">
        <v>-73.992729600000004</v>
      </c>
      <c r="O3491" s="5">
        <v>41931.412976053238</v>
      </c>
      <c r="P3491" s="5">
        <v>41931.418139293979</v>
      </c>
      <c r="Q3491" s="5">
        <v>41931.437128090278</v>
      </c>
      <c r="R3491" s="5">
        <v>41931.442298020833</v>
      </c>
      <c r="S3491">
        <f t="shared" si="108"/>
        <v>42</v>
      </c>
      <c r="T3491">
        <f t="shared" si="109"/>
        <v>7</v>
      </c>
    </row>
    <row r="3492" spans="1:20" x14ac:dyDescent="0.25">
      <c r="A3492">
        <v>1396324</v>
      </c>
      <c r="B3492">
        <v>143176</v>
      </c>
      <c r="C3492">
        <v>163947</v>
      </c>
      <c r="D3492" t="s">
        <v>23</v>
      </c>
      <c r="E3492" t="s">
        <v>2367</v>
      </c>
      <c r="F3492" t="s">
        <v>2368</v>
      </c>
      <c r="K3492">
        <v>40.7585387704776</v>
      </c>
      <c r="L3492">
        <v>-73.985427708346805</v>
      </c>
      <c r="M3492">
        <v>40.759817900000002</v>
      </c>
      <c r="N3492">
        <v>-73.987639999999999</v>
      </c>
      <c r="O3492" s="5">
        <v>41931.418034340277</v>
      </c>
      <c r="P3492" s="5">
        <v>41931.436840023147</v>
      </c>
      <c r="Q3492" s="5">
        <v>41931.451997418983</v>
      </c>
      <c r="R3492" s="5">
        <v>41931.454078125003</v>
      </c>
      <c r="S3492">
        <f t="shared" si="108"/>
        <v>42</v>
      </c>
      <c r="T3492">
        <f t="shared" si="109"/>
        <v>7</v>
      </c>
    </row>
    <row r="3493" spans="1:20" x14ac:dyDescent="0.25">
      <c r="A3493">
        <v>1396379</v>
      </c>
      <c r="B3493">
        <v>113972</v>
      </c>
      <c r="C3493">
        <v>152111</v>
      </c>
      <c r="D3493" t="s">
        <v>53</v>
      </c>
      <c r="E3493" t="s">
        <v>675</v>
      </c>
      <c r="F3493" t="s">
        <v>321</v>
      </c>
      <c r="G3493" t="s">
        <v>676</v>
      </c>
      <c r="H3493">
        <v>2</v>
      </c>
      <c r="I3493" t="s">
        <v>677</v>
      </c>
      <c r="K3493">
        <v>40.722705492718703</v>
      </c>
      <c r="L3493">
        <v>-73.998198509216294</v>
      </c>
      <c r="M3493">
        <v>40.748197300000001</v>
      </c>
      <c r="N3493">
        <v>-74.003345899999999</v>
      </c>
      <c r="O3493" s="5">
        <v>41931.438323553244</v>
      </c>
      <c r="P3493" s="5">
        <v>41931.44644792824</v>
      </c>
      <c r="Q3493" s="5">
        <v>41931.45952462963</v>
      </c>
      <c r="R3493" s="5">
        <v>41931.473491469907</v>
      </c>
      <c r="S3493">
        <f t="shared" si="108"/>
        <v>42</v>
      </c>
      <c r="T3493">
        <f t="shared" si="109"/>
        <v>7</v>
      </c>
    </row>
    <row r="3494" spans="1:20" x14ac:dyDescent="0.25">
      <c r="A3494">
        <v>1396382</v>
      </c>
      <c r="B3494">
        <v>59126</v>
      </c>
      <c r="C3494">
        <v>158791</v>
      </c>
      <c r="D3494" t="s">
        <v>53</v>
      </c>
      <c r="E3494" t="s">
        <v>2820</v>
      </c>
      <c r="J3494" s="1">
        <v>2.970868055555556E-3</v>
      </c>
      <c r="K3494">
        <v>40.717908999999999</v>
      </c>
      <c r="L3494">
        <v>-73.992801033333294</v>
      </c>
      <c r="M3494">
        <v>40.742505999999999</v>
      </c>
      <c r="N3494">
        <v>-73.992564000000002</v>
      </c>
      <c r="O3494" s="5">
        <v>41931.439932303241</v>
      </c>
      <c r="P3494" s="5">
        <v>41931.449107199071</v>
      </c>
      <c r="Q3494" s="5">
        <v>41931.45453447917</v>
      </c>
      <c r="R3494" s="5">
        <v>41931.470902303241</v>
      </c>
      <c r="S3494">
        <f t="shared" si="108"/>
        <v>42</v>
      </c>
      <c r="T3494">
        <f t="shared" si="109"/>
        <v>7</v>
      </c>
    </row>
    <row r="3495" spans="1:20" x14ac:dyDescent="0.25">
      <c r="A3495">
        <v>1396388</v>
      </c>
      <c r="B3495">
        <v>260680</v>
      </c>
      <c r="C3495">
        <v>152053</v>
      </c>
      <c r="D3495" t="s">
        <v>23</v>
      </c>
      <c r="E3495" t="s">
        <v>3268</v>
      </c>
      <c r="F3495" t="s">
        <v>104</v>
      </c>
      <c r="G3495" t="s">
        <v>3269</v>
      </c>
      <c r="H3495">
        <v>1</v>
      </c>
      <c r="I3495" t="s">
        <v>3270</v>
      </c>
      <c r="J3495" s="1">
        <v>3.0096759259259261E-3</v>
      </c>
      <c r="K3495">
        <v>40.728862999999997</v>
      </c>
      <c r="L3495">
        <v>-73.980762999999996</v>
      </c>
      <c r="M3495">
        <v>40.716432300000001</v>
      </c>
      <c r="N3495">
        <v>-73.990926599999995</v>
      </c>
      <c r="O3495" s="5">
        <v>41931.439971817126</v>
      </c>
      <c r="P3495" s="5">
        <v>41931.442168796297</v>
      </c>
      <c r="Q3495" s="5">
        <v>41931.457328958335</v>
      </c>
      <c r="R3495" s="5">
        <v>41931.464082858794</v>
      </c>
      <c r="S3495">
        <f t="shared" si="108"/>
        <v>42</v>
      </c>
      <c r="T3495">
        <f t="shared" si="109"/>
        <v>7</v>
      </c>
    </row>
    <row r="3496" spans="1:20" x14ac:dyDescent="0.25">
      <c r="A3496">
        <v>1396406</v>
      </c>
      <c r="B3496">
        <v>123459</v>
      </c>
      <c r="C3496">
        <v>114469</v>
      </c>
      <c r="D3496" t="s">
        <v>23</v>
      </c>
      <c r="E3496" t="s">
        <v>107</v>
      </c>
      <c r="F3496" t="s">
        <v>108</v>
      </c>
      <c r="G3496" t="s">
        <v>1444</v>
      </c>
      <c r="H3496">
        <v>1</v>
      </c>
      <c r="I3496" t="s">
        <v>1445</v>
      </c>
      <c r="J3496" s="1">
        <v>2.2291087962962963E-3</v>
      </c>
      <c r="K3496">
        <v>40.733787294544499</v>
      </c>
      <c r="L3496">
        <v>-73.993035256862598</v>
      </c>
      <c r="M3496">
        <v>40.731275799999999</v>
      </c>
      <c r="N3496">
        <v>-74.001989399999999</v>
      </c>
      <c r="O3496" s="5">
        <v>41931.443408726853</v>
      </c>
      <c r="P3496" s="5">
        <v>41931.447921990744</v>
      </c>
      <c r="Q3496" s="5">
        <v>41931.457178460645</v>
      </c>
      <c r="R3496" s="5">
        <v>41931.462283391207</v>
      </c>
      <c r="S3496">
        <f t="shared" si="108"/>
        <v>42</v>
      </c>
      <c r="T3496">
        <f t="shared" si="109"/>
        <v>7</v>
      </c>
    </row>
    <row r="3497" spans="1:20" x14ac:dyDescent="0.25">
      <c r="A3497">
        <v>1396411</v>
      </c>
      <c r="B3497">
        <v>303155</v>
      </c>
      <c r="C3497">
        <v>150116</v>
      </c>
      <c r="D3497" t="s">
        <v>53</v>
      </c>
      <c r="E3497" t="s">
        <v>432</v>
      </c>
      <c r="F3497" t="s">
        <v>49</v>
      </c>
      <c r="G3497" t="s">
        <v>1088</v>
      </c>
      <c r="H3497">
        <v>1</v>
      </c>
      <c r="I3497" t="s">
        <v>319</v>
      </c>
      <c r="K3497">
        <v>40.779930093814997</v>
      </c>
      <c r="L3497">
        <v>-73.980334997177096</v>
      </c>
      <c r="M3497">
        <v>40.733697300000003</v>
      </c>
      <c r="N3497">
        <v>-73.986477399999998</v>
      </c>
      <c r="O3497" s="5">
        <v>41931.444885486111</v>
      </c>
      <c r="P3497" s="5">
        <v>41931.451977743054</v>
      </c>
      <c r="Q3497" s="5">
        <v>41931.462282060187</v>
      </c>
      <c r="R3497" s="5">
        <v>41931.478781770835</v>
      </c>
      <c r="S3497">
        <f t="shared" si="108"/>
        <v>42</v>
      </c>
      <c r="T3497">
        <f t="shared" si="109"/>
        <v>7</v>
      </c>
    </row>
    <row r="3498" spans="1:20" x14ac:dyDescent="0.25">
      <c r="A3498">
        <v>1396430</v>
      </c>
      <c r="B3498">
        <v>369272</v>
      </c>
      <c r="C3498">
        <v>152111</v>
      </c>
      <c r="D3498" t="s">
        <v>53</v>
      </c>
      <c r="E3498" t="s">
        <v>425</v>
      </c>
      <c r="F3498" t="s">
        <v>426</v>
      </c>
      <c r="G3498" t="s">
        <v>2515</v>
      </c>
      <c r="H3498">
        <v>1</v>
      </c>
      <c r="I3498" t="s">
        <v>1367</v>
      </c>
      <c r="K3498">
        <v>40.744563916288797</v>
      </c>
      <c r="L3498">
        <v>-73.996630052861306</v>
      </c>
      <c r="M3498">
        <v>40.767651000000001</v>
      </c>
      <c r="N3498">
        <v>-73.966875000000002</v>
      </c>
      <c r="O3498" s="5">
        <v>41931.448833148148</v>
      </c>
      <c r="P3498" s="5">
        <v>41931.47718804398</v>
      </c>
      <c r="Q3498" s="5">
        <v>41931.482625671299</v>
      </c>
      <c r="R3498" s="5">
        <v>41931.493857592592</v>
      </c>
      <c r="S3498">
        <f t="shared" si="108"/>
        <v>42</v>
      </c>
      <c r="T3498">
        <f t="shared" si="109"/>
        <v>7</v>
      </c>
    </row>
    <row r="3499" spans="1:20" x14ac:dyDescent="0.25">
      <c r="A3499">
        <v>1396439</v>
      </c>
      <c r="B3499">
        <v>340225</v>
      </c>
      <c r="C3499">
        <v>157415</v>
      </c>
      <c r="D3499" t="s">
        <v>53</v>
      </c>
      <c r="E3499" t="s">
        <v>167</v>
      </c>
      <c r="G3499" t="s">
        <v>2839</v>
      </c>
      <c r="H3499">
        <v>1</v>
      </c>
      <c r="I3499" t="s">
        <v>249</v>
      </c>
      <c r="K3499">
        <v>40.721294</v>
      </c>
      <c r="L3499">
        <v>-73.983993999999996</v>
      </c>
      <c r="M3499">
        <v>40.745170799999997</v>
      </c>
      <c r="N3499">
        <v>-73.995213800000002</v>
      </c>
      <c r="O3499" s="5">
        <v>41931.452855520831</v>
      </c>
      <c r="P3499" s="5">
        <v>41931.459040879628</v>
      </c>
      <c r="Q3499" s="5">
        <v>41931.485652442127</v>
      </c>
      <c r="R3499" s="5">
        <v>41931.497315555556</v>
      </c>
      <c r="S3499">
        <f t="shared" si="108"/>
        <v>42</v>
      </c>
      <c r="T3499">
        <f t="shared" si="109"/>
        <v>7</v>
      </c>
    </row>
    <row r="3500" spans="1:20" x14ac:dyDescent="0.25">
      <c r="A3500">
        <v>1396439</v>
      </c>
      <c r="B3500">
        <v>340225</v>
      </c>
      <c r="C3500">
        <v>157415</v>
      </c>
      <c r="D3500" t="s">
        <v>53</v>
      </c>
      <c r="E3500" t="s">
        <v>167</v>
      </c>
      <c r="G3500" t="s">
        <v>3009</v>
      </c>
      <c r="H3500">
        <v>1</v>
      </c>
      <c r="I3500" t="s">
        <v>249</v>
      </c>
      <c r="K3500">
        <v>40.721294</v>
      </c>
      <c r="L3500">
        <v>-73.983993999999996</v>
      </c>
      <c r="M3500">
        <v>40.745170799999997</v>
      </c>
      <c r="N3500">
        <v>-73.995213800000002</v>
      </c>
      <c r="O3500" s="5">
        <v>41931.452855520831</v>
      </c>
      <c r="P3500" s="5">
        <v>41931.459040879628</v>
      </c>
      <c r="Q3500" s="5">
        <v>41931.485652442127</v>
      </c>
      <c r="R3500" s="5">
        <v>41931.497315555556</v>
      </c>
      <c r="S3500">
        <f t="shared" si="108"/>
        <v>42</v>
      </c>
      <c r="T3500">
        <f t="shared" si="109"/>
        <v>7</v>
      </c>
    </row>
    <row r="3501" spans="1:20" x14ac:dyDescent="0.25">
      <c r="A3501">
        <v>1396470</v>
      </c>
      <c r="B3501">
        <v>112483</v>
      </c>
      <c r="C3501">
        <v>149294</v>
      </c>
      <c r="D3501" t="s">
        <v>23</v>
      </c>
      <c r="E3501" t="s">
        <v>801</v>
      </c>
      <c r="K3501">
        <v>40.688991200306099</v>
      </c>
      <c r="L3501">
        <v>-73.992773581870907</v>
      </c>
      <c r="M3501">
        <v>40.686591999999997</v>
      </c>
      <c r="N3501">
        <v>-73.987139999999997</v>
      </c>
      <c r="O3501" s="5">
        <v>41931.457477233795</v>
      </c>
      <c r="P3501" s="5">
        <v>41931.474104884262</v>
      </c>
      <c r="Q3501" s="5">
        <v>41931.47919697917</v>
      </c>
      <c r="R3501" s="5">
        <v>41931.481427638886</v>
      </c>
      <c r="S3501">
        <f t="shared" si="108"/>
        <v>42</v>
      </c>
      <c r="T3501">
        <f t="shared" si="109"/>
        <v>7</v>
      </c>
    </row>
    <row r="3502" spans="1:20" x14ac:dyDescent="0.25">
      <c r="A3502">
        <v>1396474</v>
      </c>
      <c r="B3502">
        <v>79055</v>
      </c>
      <c r="C3502">
        <v>31156</v>
      </c>
      <c r="D3502" t="s">
        <v>23</v>
      </c>
      <c r="E3502" t="s">
        <v>243</v>
      </c>
      <c r="F3502" t="s">
        <v>70</v>
      </c>
      <c r="G3502" t="s">
        <v>339</v>
      </c>
      <c r="H3502">
        <v>1</v>
      </c>
      <c r="I3502" t="s">
        <v>340</v>
      </c>
      <c r="K3502">
        <v>40.731795470614898</v>
      </c>
      <c r="L3502">
        <v>-73.985672593116803</v>
      </c>
      <c r="M3502">
        <v>40.7529884</v>
      </c>
      <c r="N3502">
        <v>-74.003659799999994</v>
      </c>
      <c r="O3502" s="5">
        <v>41931.457903101851</v>
      </c>
      <c r="P3502" s="5">
        <v>41931.458723171294</v>
      </c>
      <c r="Q3502" s="5">
        <v>41931.464857743056</v>
      </c>
      <c r="R3502" s="5">
        <v>41931.47810216435</v>
      </c>
      <c r="S3502">
        <f t="shared" si="108"/>
        <v>42</v>
      </c>
      <c r="T3502">
        <f t="shared" si="109"/>
        <v>7</v>
      </c>
    </row>
    <row r="3503" spans="1:20" x14ac:dyDescent="0.25">
      <c r="A3503">
        <v>1396487</v>
      </c>
      <c r="B3503">
        <v>76511</v>
      </c>
      <c r="C3503">
        <v>161082</v>
      </c>
      <c r="D3503" t="s">
        <v>23</v>
      </c>
      <c r="E3503" t="s">
        <v>167</v>
      </c>
      <c r="G3503" t="s">
        <v>1919</v>
      </c>
      <c r="H3503">
        <v>1</v>
      </c>
      <c r="I3503" t="s">
        <v>169</v>
      </c>
      <c r="K3503">
        <v>40.721294</v>
      </c>
      <c r="L3503">
        <v>-73.983993999999996</v>
      </c>
      <c r="M3503">
        <v>40.7051959</v>
      </c>
      <c r="N3503">
        <v>-74.010080700000003</v>
      </c>
      <c r="O3503" s="5">
        <v>41931.461050115744</v>
      </c>
      <c r="P3503" s="5">
        <v>41931.459222106481</v>
      </c>
      <c r="Q3503" s="5">
        <v>41931.482353356485</v>
      </c>
      <c r="R3503" s="5">
        <v>41931.497897002315</v>
      </c>
      <c r="S3503">
        <f t="shared" si="108"/>
        <v>42</v>
      </c>
      <c r="T3503">
        <f t="shared" si="109"/>
        <v>7</v>
      </c>
    </row>
    <row r="3504" spans="1:20" x14ac:dyDescent="0.25">
      <c r="A3504">
        <v>1396496</v>
      </c>
      <c r="B3504">
        <v>256852</v>
      </c>
      <c r="C3504">
        <v>167332</v>
      </c>
      <c r="D3504" t="s">
        <v>23</v>
      </c>
      <c r="E3504" t="s">
        <v>892</v>
      </c>
      <c r="F3504" t="s">
        <v>104</v>
      </c>
      <c r="G3504" t="s">
        <v>920</v>
      </c>
      <c r="H3504">
        <v>1</v>
      </c>
      <c r="I3504" t="s">
        <v>388</v>
      </c>
      <c r="J3504" s="1">
        <v>3.1111689814814808E-3</v>
      </c>
      <c r="K3504">
        <v>40.716642</v>
      </c>
      <c r="L3504">
        <v>-73.961858000000007</v>
      </c>
      <c r="M3504">
        <v>40.688092500000003</v>
      </c>
      <c r="N3504">
        <v>-73.979273500000005</v>
      </c>
      <c r="O3504" s="5">
        <v>41931.462227233795</v>
      </c>
      <c r="R3504" s="5">
        <v>41931.51517269676</v>
      </c>
      <c r="S3504">
        <f t="shared" si="108"/>
        <v>42</v>
      </c>
      <c r="T3504">
        <f t="shared" si="109"/>
        <v>7</v>
      </c>
    </row>
    <row r="3505" spans="1:20" x14ac:dyDescent="0.25">
      <c r="A3505">
        <v>1396522</v>
      </c>
      <c r="B3505">
        <v>47184</v>
      </c>
      <c r="C3505">
        <v>160433</v>
      </c>
      <c r="D3505" t="s">
        <v>85</v>
      </c>
      <c r="E3505" t="s">
        <v>54</v>
      </c>
      <c r="F3505" t="s">
        <v>29</v>
      </c>
      <c r="G3505" t="s">
        <v>660</v>
      </c>
      <c r="H3505">
        <v>1</v>
      </c>
      <c r="I3505" t="s">
        <v>620</v>
      </c>
      <c r="K3505">
        <v>40.7152793278103</v>
      </c>
      <c r="L3505">
        <v>-74.014860391616807</v>
      </c>
      <c r="M3505">
        <v>40.725648999999997</v>
      </c>
      <c r="N3505">
        <v>-73.993138999999999</v>
      </c>
      <c r="O3505" s="5">
        <v>41931.465278263888</v>
      </c>
      <c r="P3505" s="5">
        <v>41931.478377881947</v>
      </c>
      <c r="Q3505" s="5">
        <v>41931.489746261577</v>
      </c>
      <c r="R3505" s="5">
        <v>41931.503989305558</v>
      </c>
      <c r="S3505">
        <f t="shared" si="108"/>
        <v>42</v>
      </c>
      <c r="T3505">
        <f t="shared" si="109"/>
        <v>7</v>
      </c>
    </row>
    <row r="3506" spans="1:20" x14ac:dyDescent="0.25">
      <c r="A3506">
        <v>1396562</v>
      </c>
      <c r="B3506">
        <v>122864</v>
      </c>
      <c r="C3506">
        <v>70443</v>
      </c>
      <c r="D3506" t="s">
        <v>23</v>
      </c>
      <c r="E3506" t="s">
        <v>1504</v>
      </c>
      <c r="F3506" t="s">
        <v>20</v>
      </c>
      <c r="G3506" t="s">
        <v>2243</v>
      </c>
      <c r="H3506">
        <v>1</v>
      </c>
      <c r="I3506" t="s">
        <v>1260</v>
      </c>
      <c r="J3506" s="1">
        <v>5.0597569444444448E-3</v>
      </c>
      <c r="K3506">
        <v>40.784877344265098</v>
      </c>
      <c r="L3506">
        <v>-73.955926608873398</v>
      </c>
      <c r="M3506">
        <v>40.778950000000002</v>
      </c>
      <c r="N3506">
        <v>-73.961634900000007</v>
      </c>
      <c r="O3506" s="5">
        <v>41931.47054185185</v>
      </c>
      <c r="P3506" s="5">
        <v>41931.484787372683</v>
      </c>
      <c r="Q3506" s="5">
        <v>41931.494387268518</v>
      </c>
      <c r="R3506" s="5">
        <v>41931.500527349534</v>
      </c>
      <c r="S3506">
        <f t="shared" si="108"/>
        <v>42</v>
      </c>
      <c r="T3506">
        <f t="shared" si="109"/>
        <v>7</v>
      </c>
    </row>
    <row r="3507" spans="1:20" x14ac:dyDescent="0.25">
      <c r="A3507">
        <v>1396608</v>
      </c>
      <c r="B3507">
        <v>334373</v>
      </c>
      <c r="C3507">
        <v>149294</v>
      </c>
      <c r="D3507" t="s">
        <v>23</v>
      </c>
      <c r="E3507" t="s">
        <v>96</v>
      </c>
      <c r="F3507" t="s">
        <v>97</v>
      </c>
      <c r="G3507" t="s">
        <v>2830</v>
      </c>
      <c r="H3507">
        <v>1</v>
      </c>
      <c r="I3507" t="s">
        <v>760</v>
      </c>
      <c r="K3507">
        <v>40.723954999999997</v>
      </c>
      <c r="L3507">
        <v>-73.991828999999996</v>
      </c>
      <c r="M3507">
        <v>40.735596999999999</v>
      </c>
      <c r="N3507">
        <v>-74.00909</v>
      </c>
      <c r="O3507" s="5">
        <v>41931.475024837964</v>
      </c>
      <c r="P3507" s="5">
        <v>41931.494265439818</v>
      </c>
      <c r="Q3507" s="5">
        <v>41931.510864826392</v>
      </c>
      <c r="R3507" s="5">
        <v>41931.517605312503</v>
      </c>
      <c r="S3507">
        <f t="shared" si="108"/>
        <v>42</v>
      </c>
      <c r="T3507">
        <f t="shared" si="109"/>
        <v>7</v>
      </c>
    </row>
    <row r="3508" spans="1:20" x14ac:dyDescent="0.25">
      <c r="A3508">
        <v>1396608</v>
      </c>
      <c r="B3508">
        <v>334373</v>
      </c>
      <c r="C3508">
        <v>149294</v>
      </c>
      <c r="D3508" t="s">
        <v>23</v>
      </c>
      <c r="E3508" t="s">
        <v>96</v>
      </c>
      <c r="F3508" t="s">
        <v>97</v>
      </c>
      <c r="G3508" t="s">
        <v>3712</v>
      </c>
      <c r="H3508">
        <v>1</v>
      </c>
      <c r="I3508" t="s">
        <v>3713</v>
      </c>
      <c r="K3508">
        <v>40.723954999999997</v>
      </c>
      <c r="L3508">
        <v>-73.991828999999996</v>
      </c>
      <c r="M3508">
        <v>40.735596999999999</v>
      </c>
      <c r="N3508">
        <v>-74.00909</v>
      </c>
      <c r="O3508" s="5">
        <v>41931.475024837964</v>
      </c>
      <c r="P3508" s="5">
        <v>41931.494265439818</v>
      </c>
      <c r="Q3508" s="5">
        <v>41931.510864826392</v>
      </c>
      <c r="R3508" s="5">
        <v>41931.517605312503</v>
      </c>
      <c r="S3508">
        <f t="shared" si="108"/>
        <v>42</v>
      </c>
      <c r="T3508">
        <f t="shared" si="109"/>
        <v>7</v>
      </c>
    </row>
    <row r="3509" spans="1:20" x14ac:dyDescent="0.25">
      <c r="A3509">
        <v>1396624</v>
      </c>
      <c r="B3509">
        <v>86698</v>
      </c>
      <c r="C3509">
        <v>140794</v>
      </c>
      <c r="D3509" t="s">
        <v>85</v>
      </c>
      <c r="E3509" t="s">
        <v>77</v>
      </c>
      <c r="F3509" t="s">
        <v>78</v>
      </c>
      <c r="G3509" t="s">
        <v>698</v>
      </c>
      <c r="H3509">
        <v>1</v>
      </c>
      <c r="I3509" t="s">
        <v>699</v>
      </c>
      <c r="K3509">
        <v>40.800050864095702</v>
      </c>
      <c r="L3509">
        <v>-73.968060487504104</v>
      </c>
      <c r="M3509">
        <v>40.800167500000001</v>
      </c>
      <c r="N3509">
        <v>-73.956714000000005</v>
      </c>
      <c r="O3509" s="5">
        <v>41931.476294618056</v>
      </c>
      <c r="R3509" s="5">
        <v>41931.500784108794</v>
      </c>
      <c r="S3509">
        <f t="shared" si="108"/>
        <v>42</v>
      </c>
      <c r="T3509">
        <f t="shared" si="109"/>
        <v>7</v>
      </c>
    </row>
    <row r="3510" spans="1:20" x14ac:dyDescent="0.25">
      <c r="A3510">
        <v>1396623</v>
      </c>
      <c r="B3510">
        <v>381018</v>
      </c>
      <c r="C3510">
        <v>162603</v>
      </c>
      <c r="D3510" t="s">
        <v>53</v>
      </c>
      <c r="E3510" t="s">
        <v>1121</v>
      </c>
      <c r="F3510" t="s">
        <v>342</v>
      </c>
      <c r="G3510" t="s">
        <v>2306</v>
      </c>
      <c r="H3510">
        <v>1</v>
      </c>
      <c r="I3510" t="s">
        <v>2307</v>
      </c>
      <c r="J3510" s="1">
        <v>4.0983101851851849E-3</v>
      </c>
      <c r="K3510">
        <v>40.716001252285203</v>
      </c>
      <c r="L3510">
        <v>-73.993209734266102</v>
      </c>
      <c r="M3510">
        <v>40.762364699999999</v>
      </c>
      <c r="N3510">
        <v>-73.996358499999999</v>
      </c>
      <c r="O3510" s="5">
        <v>41931.47721125</v>
      </c>
      <c r="P3510" s="5">
        <v>41931.486773032404</v>
      </c>
      <c r="Q3510" s="5">
        <v>41931.499497604163</v>
      </c>
      <c r="R3510" s="5">
        <v>41931.517340844905</v>
      </c>
      <c r="S3510">
        <f t="shared" si="108"/>
        <v>42</v>
      </c>
      <c r="T3510">
        <f t="shared" si="109"/>
        <v>7</v>
      </c>
    </row>
    <row r="3511" spans="1:20" x14ac:dyDescent="0.25">
      <c r="A3511">
        <v>1396638</v>
      </c>
      <c r="B3511">
        <v>377260</v>
      </c>
      <c r="C3511">
        <v>158623</v>
      </c>
      <c r="D3511" t="s">
        <v>23</v>
      </c>
      <c r="E3511" t="s">
        <v>59</v>
      </c>
      <c r="F3511" t="s">
        <v>20</v>
      </c>
      <c r="G3511" t="s">
        <v>2689</v>
      </c>
      <c r="H3511">
        <v>1</v>
      </c>
      <c r="I3511" t="s">
        <v>2023</v>
      </c>
      <c r="K3511">
        <v>40.726413182830903</v>
      </c>
      <c r="L3511">
        <v>-73.993821144104004</v>
      </c>
      <c r="M3511">
        <v>40.723676400000002</v>
      </c>
      <c r="N3511">
        <v>-74.010723499999997</v>
      </c>
      <c r="O3511" s="5">
        <v>41931.479260324071</v>
      </c>
      <c r="P3511" s="5">
        <v>41931.478649490738</v>
      </c>
      <c r="Q3511" s="5">
        <v>41931.488985509262</v>
      </c>
      <c r="R3511" s="5">
        <v>41931.503766180555</v>
      </c>
      <c r="S3511">
        <f t="shared" si="108"/>
        <v>42</v>
      </c>
      <c r="T3511">
        <f t="shared" si="109"/>
        <v>7</v>
      </c>
    </row>
    <row r="3512" spans="1:20" x14ac:dyDescent="0.25">
      <c r="A3512">
        <v>1396649</v>
      </c>
      <c r="B3512">
        <v>72356</v>
      </c>
      <c r="C3512">
        <v>132725</v>
      </c>
      <c r="D3512" t="s">
        <v>23</v>
      </c>
      <c r="E3512" t="s">
        <v>452</v>
      </c>
      <c r="F3512" t="s">
        <v>58</v>
      </c>
      <c r="K3512">
        <v>40.777745129236699</v>
      </c>
      <c r="L3512">
        <v>-73.954617029430395</v>
      </c>
      <c r="M3512">
        <v>40.774791899999997</v>
      </c>
      <c r="N3512">
        <v>-73.962790900000002</v>
      </c>
      <c r="O3512" s="5">
        <v>41931.481040671293</v>
      </c>
      <c r="P3512" s="5">
        <v>41931.480718125</v>
      </c>
      <c r="Q3512" s="5">
        <v>41931.490628796295</v>
      </c>
      <c r="R3512" s="5">
        <v>41931.495811168985</v>
      </c>
      <c r="S3512">
        <f t="shared" si="108"/>
        <v>42</v>
      </c>
      <c r="T3512">
        <f t="shared" si="109"/>
        <v>7</v>
      </c>
    </row>
    <row r="3513" spans="1:20" x14ac:dyDescent="0.25">
      <c r="A3513">
        <v>1396663</v>
      </c>
      <c r="B3513">
        <v>70368</v>
      </c>
      <c r="C3513">
        <v>163947</v>
      </c>
      <c r="D3513" t="s">
        <v>23</v>
      </c>
      <c r="E3513" t="s">
        <v>1625</v>
      </c>
      <c r="K3513">
        <v>40.771139966019597</v>
      </c>
      <c r="L3513">
        <v>-73.956684281152107</v>
      </c>
      <c r="M3513">
        <v>40.7666878</v>
      </c>
      <c r="N3513">
        <v>-73.968694299999996</v>
      </c>
      <c r="O3513" s="5">
        <v>41931.482699340275</v>
      </c>
      <c r="P3513" s="5">
        <v>41931.492395578702</v>
      </c>
      <c r="Q3513" s="5">
        <v>41931.503737037034</v>
      </c>
      <c r="R3513" s="5">
        <v>41931.512068854165</v>
      </c>
      <c r="S3513">
        <f t="shared" si="108"/>
        <v>42</v>
      </c>
      <c r="T3513">
        <f t="shared" si="109"/>
        <v>7</v>
      </c>
    </row>
    <row r="3514" spans="1:20" x14ac:dyDescent="0.25">
      <c r="A3514">
        <v>1396694</v>
      </c>
      <c r="B3514">
        <v>94524</v>
      </c>
      <c r="C3514">
        <v>152111</v>
      </c>
      <c r="D3514" t="s">
        <v>53</v>
      </c>
      <c r="E3514" t="s">
        <v>492</v>
      </c>
      <c r="F3514" t="s">
        <v>49</v>
      </c>
      <c r="G3514" t="s">
        <v>1837</v>
      </c>
      <c r="H3514">
        <v>1</v>
      </c>
      <c r="I3514" t="s">
        <v>1838</v>
      </c>
      <c r="K3514">
        <v>40.756256485287402</v>
      </c>
      <c r="L3514">
        <v>-73.970465361412593</v>
      </c>
      <c r="M3514">
        <v>40.774756718170799</v>
      </c>
      <c r="N3514">
        <v>-73.945676944252796</v>
      </c>
      <c r="O3514" s="5">
        <v>41931.485401168982</v>
      </c>
      <c r="P3514" s="5">
        <v>41931.49905259259</v>
      </c>
      <c r="Q3514" s="5">
        <v>41931.548947060182</v>
      </c>
      <c r="R3514" s="5">
        <v>41931.556125902775</v>
      </c>
      <c r="S3514">
        <f t="shared" si="108"/>
        <v>42</v>
      </c>
      <c r="T3514">
        <f t="shared" si="109"/>
        <v>7</v>
      </c>
    </row>
    <row r="3515" spans="1:20" x14ac:dyDescent="0.25">
      <c r="A3515">
        <v>1396691</v>
      </c>
      <c r="B3515">
        <v>377260</v>
      </c>
      <c r="C3515">
        <v>158623</v>
      </c>
      <c r="D3515" t="s">
        <v>23</v>
      </c>
      <c r="E3515" t="s">
        <v>234</v>
      </c>
      <c r="F3515" t="s">
        <v>70</v>
      </c>
      <c r="G3515" t="s">
        <v>339</v>
      </c>
      <c r="H3515">
        <v>2</v>
      </c>
      <c r="I3515" t="s">
        <v>340</v>
      </c>
      <c r="K3515">
        <v>40.7231283099199</v>
      </c>
      <c r="L3515">
        <v>-74.002060890197697</v>
      </c>
      <c r="M3515">
        <v>40.723676400000002</v>
      </c>
      <c r="N3515">
        <v>-74.010723499999997</v>
      </c>
      <c r="O3515" s="5">
        <v>41931.485957581019</v>
      </c>
      <c r="P3515" s="5">
        <v>41931.490839479164</v>
      </c>
      <c r="Q3515" s="5">
        <v>41931.497677465275</v>
      </c>
      <c r="R3515" s="5">
        <v>41931.503454548612</v>
      </c>
      <c r="S3515">
        <f t="shared" si="108"/>
        <v>42</v>
      </c>
      <c r="T3515">
        <f t="shared" si="109"/>
        <v>7</v>
      </c>
    </row>
    <row r="3516" spans="1:20" x14ac:dyDescent="0.25">
      <c r="A3516">
        <v>1396696</v>
      </c>
      <c r="B3516">
        <v>115610</v>
      </c>
      <c r="C3516">
        <v>101359</v>
      </c>
      <c r="D3516" t="s">
        <v>23</v>
      </c>
      <c r="E3516" t="s">
        <v>77</v>
      </c>
      <c r="F3516" t="s">
        <v>78</v>
      </c>
      <c r="G3516" t="s">
        <v>179</v>
      </c>
      <c r="H3516">
        <v>1</v>
      </c>
      <c r="I3516" t="s">
        <v>902</v>
      </c>
      <c r="K3516">
        <v>40.728852339995903</v>
      </c>
      <c r="L3516">
        <v>-74.005290269851699</v>
      </c>
      <c r="M3516">
        <v>40.723572169224497</v>
      </c>
      <c r="N3516">
        <v>-74.010858123991</v>
      </c>
      <c r="O3516" s="5">
        <v>41931.486427060183</v>
      </c>
      <c r="P3516" s="5">
        <v>41931.489725509258</v>
      </c>
      <c r="Q3516" s="5">
        <v>41931.500378726851</v>
      </c>
      <c r="R3516" s="5">
        <v>41931.508104201392</v>
      </c>
      <c r="S3516">
        <f t="shared" si="108"/>
        <v>42</v>
      </c>
      <c r="T3516">
        <f t="shared" si="109"/>
        <v>7</v>
      </c>
    </row>
    <row r="3517" spans="1:20" x14ac:dyDescent="0.25">
      <c r="A3517">
        <v>1396768</v>
      </c>
      <c r="B3517">
        <v>363496</v>
      </c>
      <c r="C3517">
        <v>152053</v>
      </c>
      <c r="D3517" t="s">
        <v>23</v>
      </c>
      <c r="E3517" t="s">
        <v>932</v>
      </c>
      <c r="F3517" t="s">
        <v>190</v>
      </c>
      <c r="G3517" t="s">
        <v>1875</v>
      </c>
      <c r="H3517">
        <v>1</v>
      </c>
      <c r="I3517" t="s">
        <v>228</v>
      </c>
      <c r="K3517">
        <v>40.722640443680099</v>
      </c>
      <c r="L3517">
        <v>-73.988349437713595</v>
      </c>
      <c r="M3517">
        <v>40.727486615982997</v>
      </c>
      <c r="N3517">
        <v>-73.991699570156598</v>
      </c>
      <c r="O3517" s="5">
        <v>41931.4936796412</v>
      </c>
      <c r="P3517" s="5">
        <v>41931.491945543981</v>
      </c>
      <c r="Q3517" s="5">
        <v>41931.511264236113</v>
      </c>
      <c r="R3517" s="5">
        <v>41931.517326006942</v>
      </c>
      <c r="S3517">
        <f t="shared" si="108"/>
        <v>42</v>
      </c>
      <c r="T3517">
        <f t="shared" si="109"/>
        <v>7</v>
      </c>
    </row>
    <row r="3518" spans="1:20" x14ac:dyDescent="0.25">
      <c r="A3518">
        <v>1396772</v>
      </c>
      <c r="B3518">
        <v>59673</v>
      </c>
      <c r="C3518">
        <v>162603</v>
      </c>
      <c r="D3518" t="s">
        <v>53</v>
      </c>
      <c r="E3518" t="s">
        <v>432</v>
      </c>
      <c r="F3518" t="s">
        <v>49</v>
      </c>
      <c r="G3518" t="s">
        <v>433</v>
      </c>
      <c r="H3518">
        <v>1</v>
      </c>
      <c r="I3518" t="s">
        <v>319</v>
      </c>
      <c r="K3518">
        <v>40.779930093814997</v>
      </c>
      <c r="L3518">
        <v>-73.980334997177096</v>
      </c>
      <c r="M3518">
        <v>40.727404999999997</v>
      </c>
      <c r="N3518">
        <v>-73.991802000000007</v>
      </c>
      <c r="O3518" s="5">
        <v>41931.494878703706</v>
      </c>
      <c r="P3518" s="5">
        <v>41931.525314467595</v>
      </c>
      <c r="Q3518" s="5">
        <v>41931.532146192127</v>
      </c>
      <c r="R3518" s="5">
        <v>41931.557132731483</v>
      </c>
      <c r="S3518">
        <f t="shared" si="108"/>
        <v>42</v>
      </c>
      <c r="T3518">
        <f t="shared" si="109"/>
        <v>7</v>
      </c>
    </row>
    <row r="3519" spans="1:20" x14ac:dyDescent="0.25">
      <c r="A3519">
        <v>1396772</v>
      </c>
      <c r="B3519">
        <v>59673</v>
      </c>
      <c r="C3519">
        <v>162603</v>
      </c>
      <c r="D3519" t="s">
        <v>53</v>
      </c>
      <c r="E3519" t="s">
        <v>432</v>
      </c>
      <c r="F3519" t="s">
        <v>49</v>
      </c>
      <c r="G3519" t="s">
        <v>3047</v>
      </c>
      <c r="H3519">
        <v>2</v>
      </c>
      <c r="I3519" t="s">
        <v>1851</v>
      </c>
      <c r="K3519">
        <v>40.779930093814997</v>
      </c>
      <c r="L3519">
        <v>-73.980334997177096</v>
      </c>
      <c r="M3519">
        <v>40.727404999999997</v>
      </c>
      <c r="N3519">
        <v>-73.991802000000007</v>
      </c>
      <c r="O3519" s="5">
        <v>41931.494878703706</v>
      </c>
      <c r="P3519" s="5">
        <v>41931.525314467595</v>
      </c>
      <c r="Q3519" s="5">
        <v>41931.532146192127</v>
      </c>
      <c r="R3519" s="5">
        <v>41931.557132731483</v>
      </c>
      <c r="S3519">
        <f t="shared" si="108"/>
        <v>42</v>
      </c>
      <c r="T3519">
        <f t="shared" si="109"/>
        <v>7</v>
      </c>
    </row>
    <row r="3520" spans="1:20" x14ac:dyDescent="0.25">
      <c r="A3520">
        <v>1396773</v>
      </c>
      <c r="B3520">
        <v>69713</v>
      </c>
      <c r="C3520">
        <v>102837</v>
      </c>
      <c r="D3520" t="s">
        <v>53</v>
      </c>
      <c r="E3520" t="s">
        <v>243</v>
      </c>
      <c r="F3520" t="s">
        <v>70</v>
      </c>
      <c r="G3520" t="s">
        <v>1195</v>
      </c>
      <c r="H3520">
        <v>1</v>
      </c>
      <c r="I3520" t="s">
        <v>319</v>
      </c>
      <c r="K3520">
        <v>40.731795470614898</v>
      </c>
      <c r="L3520">
        <v>-73.985672593116803</v>
      </c>
      <c r="M3520">
        <v>40.718476000000003</v>
      </c>
      <c r="N3520">
        <v>-73.988905000000003</v>
      </c>
      <c r="O3520" s="5">
        <v>41931.495784768522</v>
      </c>
      <c r="P3520" s="5">
        <v>41931.501682916663</v>
      </c>
      <c r="Q3520" s="5">
        <v>41931.506669745373</v>
      </c>
      <c r="R3520" s="5">
        <v>41931.514470555558</v>
      </c>
      <c r="S3520">
        <f t="shared" si="108"/>
        <v>42</v>
      </c>
      <c r="T3520">
        <f t="shared" si="109"/>
        <v>7</v>
      </c>
    </row>
    <row r="3521" spans="1:20" x14ac:dyDescent="0.25">
      <c r="A3521">
        <v>1396797</v>
      </c>
      <c r="B3521">
        <v>38612</v>
      </c>
      <c r="C3521">
        <v>123590</v>
      </c>
      <c r="D3521" t="s">
        <v>23</v>
      </c>
      <c r="E3521" t="s">
        <v>409</v>
      </c>
      <c r="F3521" t="s">
        <v>342</v>
      </c>
      <c r="G3521" t="s">
        <v>2335</v>
      </c>
      <c r="H3521">
        <v>1</v>
      </c>
      <c r="I3521" t="s">
        <v>2336</v>
      </c>
      <c r="J3521" s="1">
        <v>6.0321643518518519E-3</v>
      </c>
      <c r="K3521">
        <v>40.732935902065101</v>
      </c>
      <c r="L3521">
        <v>-73.986443521670196</v>
      </c>
      <c r="M3521">
        <v>40.748051199999999</v>
      </c>
      <c r="N3521">
        <v>-73.9811239</v>
      </c>
      <c r="O3521" s="5">
        <v>41931.497294120367</v>
      </c>
      <c r="P3521" s="5">
        <v>41931.502720902776</v>
      </c>
      <c r="Q3521" s="5">
        <v>41931.513016620367</v>
      </c>
      <c r="R3521" s="5">
        <v>41931.520457002312</v>
      </c>
      <c r="S3521">
        <f t="shared" si="108"/>
        <v>42</v>
      </c>
      <c r="T3521">
        <f t="shared" si="109"/>
        <v>7</v>
      </c>
    </row>
    <row r="3522" spans="1:20" x14ac:dyDescent="0.25">
      <c r="A3522">
        <v>1396797</v>
      </c>
      <c r="B3522">
        <v>38612</v>
      </c>
      <c r="C3522">
        <v>123590</v>
      </c>
      <c r="D3522" t="s">
        <v>23</v>
      </c>
      <c r="E3522" t="s">
        <v>409</v>
      </c>
      <c r="F3522" t="s">
        <v>342</v>
      </c>
      <c r="G3522" t="s">
        <v>1758</v>
      </c>
      <c r="H3522">
        <v>3</v>
      </c>
      <c r="I3522" t="s">
        <v>1759</v>
      </c>
      <c r="J3522" s="1">
        <v>6.0321643518518519E-3</v>
      </c>
      <c r="K3522">
        <v>40.732935902065101</v>
      </c>
      <c r="L3522">
        <v>-73.986443521670196</v>
      </c>
      <c r="M3522">
        <v>40.748051199999999</v>
      </c>
      <c r="N3522">
        <v>-73.9811239</v>
      </c>
      <c r="O3522" s="5">
        <v>41931.497294120367</v>
      </c>
      <c r="P3522" s="5">
        <v>41931.502720902776</v>
      </c>
      <c r="Q3522" s="5">
        <v>41931.513016620367</v>
      </c>
      <c r="R3522" s="5">
        <v>41931.520457002312</v>
      </c>
      <c r="S3522">
        <f t="shared" si="108"/>
        <v>42</v>
      </c>
      <c r="T3522">
        <f t="shared" si="109"/>
        <v>7</v>
      </c>
    </row>
    <row r="3523" spans="1:20" x14ac:dyDescent="0.25">
      <c r="A3523">
        <v>1396853</v>
      </c>
      <c r="B3523">
        <v>309126</v>
      </c>
      <c r="C3523">
        <v>54954</v>
      </c>
      <c r="D3523" t="s">
        <v>23</v>
      </c>
      <c r="E3523" t="s">
        <v>425</v>
      </c>
      <c r="F3523" t="s">
        <v>426</v>
      </c>
      <c r="G3523" t="s">
        <v>1554</v>
      </c>
      <c r="H3523">
        <v>1</v>
      </c>
      <c r="I3523" t="s">
        <v>1367</v>
      </c>
      <c r="K3523">
        <v>40.744563916288797</v>
      </c>
      <c r="L3523">
        <v>-73.996630052861306</v>
      </c>
      <c r="M3523">
        <v>40.7606982</v>
      </c>
      <c r="N3523">
        <v>-73.966848499999998</v>
      </c>
      <c r="O3523" s="5">
        <v>41931.503063321761</v>
      </c>
      <c r="P3523" s="5">
        <v>41931.510865324075</v>
      </c>
      <c r="Q3523" s="5">
        <v>41931.519872349534</v>
      </c>
      <c r="R3523" s="5">
        <v>41931.531300104165</v>
      </c>
      <c r="S3523">
        <f t="shared" ref="S3523:S3586" si="110">WEEKNUM(O3523,21)</f>
        <v>42</v>
      </c>
      <c r="T3523">
        <f t="shared" ref="T3523:T3586" si="111">WEEKDAY(O3523,11)</f>
        <v>7</v>
      </c>
    </row>
    <row r="3524" spans="1:20" x14ac:dyDescent="0.25">
      <c r="A3524">
        <v>1396853</v>
      </c>
      <c r="B3524">
        <v>309126</v>
      </c>
      <c r="C3524">
        <v>54954</v>
      </c>
      <c r="D3524" t="s">
        <v>23</v>
      </c>
      <c r="E3524" t="s">
        <v>425</v>
      </c>
      <c r="F3524" t="s">
        <v>426</v>
      </c>
      <c r="G3524" t="s">
        <v>670</v>
      </c>
      <c r="H3524">
        <v>1</v>
      </c>
      <c r="I3524" t="s">
        <v>671</v>
      </c>
      <c r="K3524">
        <v>40.744563916288797</v>
      </c>
      <c r="L3524">
        <v>-73.996630052861306</v>
      </c>
      <c r="M3524">
        <v>40.7606982</v>
      </c>
      <c r="N3524">
        <v>-73.966848499999998</v>
      </c>
      <c r="O3524" s="5">
        <v>41931.503063321761</v>
      </c>
      <c r="P3524" s="5">
        <v>41931.510865324075</v>
      </c>
      <c r="Q3524" s="5">
        <v>41931.519872349534</v>
      </c>
      <c r="R3524" s="5">
        <v>41931.531300104165</v>
      </c>
      <c r="S3524">
        <f t="shared" si="110"/>
        <v>42</v>
      </c>
      <c r="T3524">
        <f t="shared" si="111"/>
        <v>7</v>
      </c>
    </row>
    <row r="3525" spans="1:20" x14ac:dyDescent="0.25">
      <c r="A3525">
        <v>1396853</v>
      </c>
      <c r="B3525">
        <v>309126</v>
      </c>
      <c r="C3525">
        <v>54954</v>
      </c>
      <c r="D3525" t="s">
        <v>23</v>
      </c>
      <c r="E3525" t="s">
        <v>425</v>
      </c>
      <c r="F3525" t="s">
        <v>426</v>
      </c>
      <c r="G3525" t="s">
        <v>1902</v>
      </c>
      <c r="H3525">
        <v>1</v>
      </c>
      <c r="I3525" t="s">
        <v>1367</v>
      </c>
      <c r="K3525">
        <v>40.744563916288797</v>
      </c>
      <c r="L3525">
        <v>-73.996630052861306</v>
      </c>
      <c r="M3525">
        <v>40.7606982</v>
      </c>
      <c r="N3525">
        <v>-73.966848499999998</v>
      </c>
      <c r="O3525" s="5">
        <v>41931.503063321761</v>
      </c>
      <c r="P3525" s="5">
        <v>41931.510865324075</v>
      </c>
      <c r="Q3525" s="5">
        <v>41931.519872349534</v>
      </c>
      <c r="R3525" s="5">
        <v>41931.531300104165</v>
      </c>
      <c r="S3525">
        <f t="shared" si="110"/>
        <v>42</v>
      </c>
      <c r="T3525">
        <f t="shared" si="111"/>
        <v>7</v>
      </c>
    </row>
    <row r="3526" spans="1:20" x14ac:dyDescent="0.25">
      <c r="A3526">
        <v>1396878</v>
      </c>
      <c r="B3526">
        <v>103832</v>
      </c>
      <c r="C3526">
        <v>165830</v>
      </c>
      <c r="D3526" t="s">
        <v>18</v>
      </c>
      <c r="E3526" t="s">
        <v>1575</v>
      </c>
      <c r="F3526" t="s">
        <v>20</v>
      </c>
      <c r="J3526" s="1">
        <v>7.0765625000000004E-3</v>
      </c>
      <c r="K3526">
        <v>40.7715149921573</v>
      </c>
      <c r="L3526">
        <v>-73.981912136077895</v>
      </c>
      <c r="M3526">
        <v>40.783854300000002</v>
      </c>
      <c r="N3526">
        <v>-73.956357499999996</v>
      </c>
      <c r="O3526" s="5">
        <v>41931.504048854164</v>
      </c>
      <c r="P3526" s="5">
        <v>41931.513557210645</v>
      </c>
      <c r="Q3526" s="5">
        <v>41931.525246585647</v>
      </c>
      <c r="R3526" s="5">
        <v>41931.533720856482</v>
      </c>
      <c r="S3526">
        <f t="shared" si="110"/>
        <v>42</v>
      </c>
      <c r="T3526">
        <f t="shared" si="111"/>
        <v>7</v>
      </c>
    </row>
    <row r="3527" spans="1:20" x14ac:dyDescent="0.25">
      <c r="A3527">
        <v>1396918</v>
      </c>
      <c r="B3527">
        <v>237616</v>
      </c>
      <c r="C3527">
        <v>124030</v>
      </c>
      <c r="D3527" t="s">
        <v>23</v>
      </c>
      <c r="E3527" t="s">
        <v>54</v>
      </c>
      <c r="F3527" t="s">
        <v>29</v>
      </c>
      <c r="G3527" t="s">
        <v>151</v>
      </c>
      <c r="H3527">
        <v>1</v>
      </c>
      <c r="I3527" t="s">
        <v>151</v>
      </c>
      <c r="K3527">
        <v>40.758456774983799</v>
      </c>
      <c r="L3527">
        <v>-73.989140466129399</v>
      </c>
      <c r="M3527">
        <v>40.760330099999997</v>
      </c>
      <c r="N3527">
        <v>-73.986910199999997</v>
      </c>
      <c r="O3527" s="5">
        <v>41931.50676009259</v>
      </c>
      <c r="P3527" s="5">
        <v>41931.511769548611</v>
      </c>
      <c r="Q3527" s="5">
        <v>41931.527351377314</v>
      </c>
      <c r="R3527" s="5">
        <v>41931.533065370371</v>
      </c>
      <c r="S3527">
        <f t="shared" si="110"/>
        <v>42</v>
      </c>
      <c r="T3527">
        <f t="shared" si="111"/>
        <v>7</v>
      </c>
    </row>
    <row r="3528" spans="1:20" x14ac:dyDescent="0.25">
      <c r="A3528">
        <v>1396918</v>
      </c>
      <c r="B3528">
        <v>237616</v>
      </c>
      <c r="C3528">
        <v>124030</v>
      </c>
      <c r="D3528" t="s">
        <v>23</v>
      </c>
      <c r="E3528" t="s">
        <v>54</v>
      </c>
      <c r="F3528" t="s">
        <v>29</v>
      </c>
      <c r="G3528" t="s">
        <v>55</v>
      </c>
      <c r="H3528">
        <v>1</v>
      </c>
      <c r="I3528" t="s">
        <v>56</v>
      </c>
      <c r="K3528">
        <v>40.758456774983799</v>
      </c>
      <c r="L3528">
        <v>-73.989140466129399</v>
      </c>
      <c r="M3528">
        <v>40.760330099999997</v>
      </c>
      <c r="N3528">
        <v>-73.986910199999997</v>
      </c>
      <c r="O3528" s="5">
        <v>41931.50676009259</v>
      </c>
      <c r="P3528" s="5">
        <v>41931.511769548611</v>
      </c>
      <c r="Q3528" s="5">
        <v>41931.527351377314</v>
      </c>
      <c r="R3528" s="5">
        <v>41931.533065370371</v>
      </c>
      <c r="S3528">
        <f t="shared" si="110"/>
        <v>42</v>
      </c>
      <c r="T3528">
        <f t="shared" si="111"/>
        <v>7</v>
      </c>
    </row>
    <row r="3529" spans="1:20" x14ac:dyDescent="0.25">
      <c r="A3529">
        <v>1396918</v>
      </c>
      <c r="B3529">
        <v>237616</v>
      </c>
      <c r="C3529">
        <v>124030</v>
      </c>
      <c r="D3529" t="s">
        <v>23</v>
      </c>
      <c r="E3529" t="s">
        <v>54</v>
      </c>
      <c r="F3529" t="s">
        <v>29</v>
      </c>
      <c r="G3529" t="s">
        <v>55</v>
      </c>
      <c r="H3529">
        <v>1</v>
      </c>
      <c r="I3529" t="s">
        <v>56</v>
      </c>
      <c r="K3529">
        <v>40.758456774983799</v>
      </c>
      <c r="L3529">
        <v>-73.989140466129399</v>
      </c>
      <c r="M3529">
        <v>40.760330099999997</v>
      </c>
      <c r="N3529">
        <v>-73.986910199999997</v>
      </c>
      <c r="O3529" s="5">
        <v>41931.50676009259</v>
      </c>
      <c r="P3529" s="5">
        <v>41931.511769548611</v>
      </c>
      <c r="Q3529" s="5">
        <v>41931.527351377314</v>
      </c>
      <c r="R3529" s="5">
        <v>41931.533065370371</v>
      </c>
      <c r="S3529">
        <f t="shared" si="110"/>
        <v>42</v>
      </c>
      <c r="T3529">
        <f t="shared" si="111"/>
        <v>7</v>
      </c>
    </row>
    <row r="3530" spans="1:20" x14ac:dyDescent="0.25">
      <c r="A3530">
        <v>1396927</v>
      </c>
      <c r="B3530">
        <v>138586</v>
      </c>
      <c r="C3530">
        <v>31230</v>
      </c>
      <c r="D3530" t="s">
        <v>53</v>
      </c>
      <c r="E3530" t="s">
        <v>346</v>
      </c>
      <c r="F3530" t="s">
        <v>63</v>
      </c>
      <c r="G3530" t="s">
        <v>2114</v>
      </c>
      <c r="H3530">
        <v>1</v>
      </c>
      <c r="I3530" t="s">
        <v>228</v>
      </c>
      <c r="J3530" s="1">
        <v>3.1244212962962966E-3</v>
      </c>
      <c r="K3530">
        <v>40.742334001650697</v>
      </c>
      <c r="L3530">
        <v>-73.983855195769493</v>
      </c>
      <c r="M3530">
        <v>40.801487999999999</v>
      </c>
      <c r="N3530">
        <v>-73.96969</v>
      </c>
      <c r="O3530" s="5">
        <v>41931.50692010417</v>
      </c>
      <c r="P3530" s="5">
        <v>41931.517035370372</v>
      </c>
      <c r="Q3530" s="5">
        <v>41931.528358298609</v>
      </c>
      <c r="R3530" s="5">
        <v>41931.545990023151</v>
      </c>
      <c r="S3530">
        <f t="shared" si="110"/>
        <v>42</v>
      </c>
      <c r="T3530">
        <f t="shared" si="111"/>
        <v>7</v>
      </c>
    </row>
    <row r="3531" spans="1:20" x14ac:dyDescent="0.25">
      <c r="A3531">
        <v>1396927</v>
      </c>
      <c r="B3531">
        <v>138586</v>
      </c>
      <c r="C3531">
        <v>31230</v>
      </c>
      <c r="D3531" t="s">
        <v>53</v>
      </c>
      <c r="E3531" t="s">
        <v>346</v>
      </c>
      <c r="F3531" t="s">
        <v>63</v>
      </c>
      <c r="G3531" t="s">
        <v>2387</v>
      </c>
      <c r="H3531">
        <v>1</v>
      </c>
      <c r="I3531" t="s">
        <v>249</v>
      </c>
      <c r="J3531" s="1">
        <v>3.1244212962962966E-3</v>
      </c>
      <c r="K3531">
        <v>40.742334001650697</v>
      </c>
      <c r="L3531">
        <v>-73.983855195769493</v>
      </c>
      <c r="M3531">
        <v>40.801487999999999</v>
      </c>
      <c r="N3531">
        <v>-73.96969</v>
      </c>
      <c r="O3531" s="5">
        <v>41931.50692010417</v>
      </c>
      <c r="P3531" s="5">
        <v>41931.517035370372</v>
      </c>
      <c r="Q3531" s="5">
        <v>41931.528358298609</v>
      </c>
      <c r="R3531" s="5">
        <v>41931.545990023151</v>
      </c>
      <c r="S3531">
        <f t="shared" si="110"/>
        <v>42</v>
      </c>
      <c r="T3531">
        <f t="shared" si="111"/>
        <v>7</v>
      </c>
    </row>
    <row r="3532" spans="1:20" x14ac:dyDescent="0.25">
      <c r="A3532">
        <v>1397008</v>
      </c>
      <c r="B3532">
        <v>135904</v>
      </c>
      <c r="C3532">
        <v>30743</v>
      </c>
      <c r="D3532" t="s">
        <v>23</v>
      </c>
      <c r="E3532" t="s">
        <v>66</v>
      </c>
      <c r="F3532" t="s">
        <v>63</v>
      </c>
      <c r="G3532" t="s">
        <v>3773</v>
      </c>
      <c r="H3532">
        <v>1</v>
      </c>
      <c r="I3532" t="s">
        <v>1039</v>
      </c>
      <c r="K3532">
        <v>40.7443408456353</v>
      </c>
      <c r="L3532">
        <v>-73.990426376292504</v>
      </c>
      <c r="M3532">
        <v>40.763154999999998</v>
      </c>
      <c r="N3532">
        <v>-73.962184100000002</v>
      </c>
      <c r="O3532" s="5">
        <v>41931.512996412035</v>
      </c>
      <c r="P3532" s="5">
        <v>41931.51697016204</v>
      </c>
      <c r="Q3532" s="5">
        <v>41931.529367592593</v>
      </c>
      <c r="R3532" s="5">
        <v>41931.545056388888</v>
      </c>
      <c r="S3532">
        <f t="shared" si="110"/>
        <v>42</v>
      </c>
      <c r="T3532">
        <f t="shared" si="111"/>
        <v>7</v>
      </c>
    </row>
    <row r="3533" spans="1:20" x14ac:dyDescent="0.25">
      <c r="A3533">
        <v>1397032</v>
      </c>
      <c r="B3533">
        <v>299086</v>
      </c>
      <c r="C3533">
        <v>164384</v>
      </c>
      <c r="D3533" t="s">
        <v>53</v>
      </c>
      <c r="E3533" t="s">
        <v>180</v>
      </c>
      <c r="F3533" t="s">
        <v>97</v>
      </c>
      <c r="G3533" t="s">
        <v>2369</v>
      </c>
      <c r="H3533">
        <v>4</v>
      </c>
      <c r="I3533" t="s">
        <v>22</v>
      </c>
      <c r="K3533">
        <v>40.778503999999998</v>
      </c>
      <c r="L3533">
        <v>-73.982091999999994</v>
      </c>
      <c r="M3533">
        <v>40.784081</v>
      </c>
      <c r="N3533">
        <v>-73.949398000000002</v>
      </c>
      <c r="O3533" s="5">
        <v>41931.515536608793</v>
      </c>
      <c r="P3533" s="5">
        <v>41931.54211292824</v>
      </c>
      <c r="Q3533" s="5">
        <v>41931.596162002315</v>
      </c>
      <c r="R3533" s="5">
        <v>41931.612454131944</v>
      </c>
      <c r="S3533">
        <f t="shared" si="110"/>
        <v>42</v>
      </c>
      <c r="T3533">
        <f t="shared" si="111"/>
        <v>7</v>
      </c>
    </row>
    <row r="3534" spans="1:20" x14ac:dyDescent="0.25">
      <c r="A3534">
        <v>1397032</v>
      </c>
      <c r="B3534">
        <v>299086</v>
      </c>
      <c r="C3534">
        <v>164384</v>
      </c>
      <c r="D3534" t="s">
        <v>53</v>
      </c>
      <c r="E3534" t="s">
        <v>180</v>
      </c>
      <c r="F3534" t="s">
        <v>97</v>
      </c>
      <c r="G3534" t="s">
        <v>2513</v>
      </c>
      <c r="H3534">
        <v>1</v>
      </c>
      <c r="I3534" t="s">
        <v>1052</v>
      </c>
      <c r="K3534">
        <v>40.778503999999998</v>
      </c>
      <c r="L3534">
        <v>-73.982091999999994</v>
      </c>
      <c r="M3534">
        <v>40.784081</v>
      </c>
      <c r="N3534">
        <v>-73.949398000000002</v>
      </c>
      <c r="O3534" s="5">
        <v>41931.515536608793</v>
      </c>
      <c r="P3534" s="5">
        <v>41931.54211292824</v>
      </c>
      <c r="Q3534" s="5">
        <v>41931.596162002315</v>
      </c>
      <c r="R3534" s="5">
        <v>41931.612454131944</v>
      </c>
      <c r="S3534">
        <f t="shared" si="110"/>
        <v>42</v>
      </c>
      <c r="T3534">
        <f t="shared" si="111"/>
        <v>7</v>
      </c>
    </row>
    <row r="3535" spans="1:20" x14ac:dyDescent="0.25">
      <c r="A3535">
        <v>1397032</v>
      </c>
      <c r="B3535">
        <v>299086</v>
      </c>
      <c r="C3535">
        <v>164384</v>
      </c>
      <c r="D3535" t="s">
        <v>53</v>
      </c>
      <c r="E3535" t="s">
        <v>180</v>
      </c>
      <c r="F3535" t="s">
        <v>97</v>
      </c>
      <c r="G3535" t="s">
        <v>1425</v>
      </c>
      <c r="H3535">
        <v>1</v>
      </c>
      <c r="I3535" t="s">
        <v>2668</v>
      </c>
      <c r="K3535">
        <v>40.778503999999998</v>
      </c>
      <c r="L3535">
        <v>-73.982091999999994</v>
      </c>
      <c r="M3535">
        <v>40.784081</v>
      </c>
      <c r="N3535">
        <v>-73.949398000000002</v>
      </c>
      <c r="O3535" s="5">
        <v>41931.515536608793</v>
      </c>
      <c r="P3535" s="5">
        <v>41931.54211292824</v>
      </c>
      <c r="Q3535" s="5">
        <v>41931.596162002315</v>
      </c>
      <c r="R3535" s="5">
        <v>41931.612454131944</v>
      </c>
      <c r="S3535">
        <f t="shared" si="110"/>
        <v>42</v>
      </c>
      <c r="T3535">
        <f t="shared" si="111"/>
        <v>7</v>
      </c>
    </row>
    <row r="3536" spans="1:20" x14ac:dyDescent="0.25">
      <c r="A3536">
        <v>1397032</v>
      </c>
      <c r="B3536">
        <v>299086</v>
      </c>
      <c r="C3536">
        <v>164384</v>
      </c>
      <c r="D3536" t="s">
        <v>53</v>
      </c>
      <c r="E3536" t="s">
        <v>180</v>
      </c>
      <c r="F3536" t="s">
        <v>97</v>
      </c>
      <c r="G3536" t="s">
        <v>3052</v>
      </c>
      <c r="H3536">
        <v>1</v>
      </c>
      <c r="I3536" t="s">
        <v>1452</v>
      </c>
      <c r="K3536">
        <v>40.778503999999998</v>
      </c>
      <c r="L3536">
        <v>-73.982091999999994</v>
      </c>
      <c r="M3536">
        <v>40.784081</v>
      </c>
      <c r="N3536">
        <v>-73.949398000000002</v>
      </c>
      <c r="O3536" s="5">
        <v>41931.515536608793</v>
      </c>
      <c r="P3536" s="5">
        <v>41931.54211292824</v>
      </c>
      <c r="Q3536" s="5">
        <v>41931.596162002315</v>
      </c>
      <c r="R3536" s="5">
        <v>41931.612454131944</v>
      </c>
      <c r="S3536">
        <f t="shared" si="110"/>
        <v>42</v>
      </c>
      <c r="T3536">
        <f t="shared" si="111"/>
        <v>7</v>
      </c>
    </row>
    <row r="3537" spans="1:20" x14ac:dyDescent="0.25">
      <c r="A3537">
        <v>1397072</v>
      </c>
      <c r="B3537">
        <v>67538</v>
      </c>
      <c r="C3537">
        <v>154377</v>
      </c>
      <c r="D3537" t="s">
        <v>53</v>
      </c>
      <c r="E3537" t="s">
        <v>54</v>
      </c>
      <c r="F3537" t="s">
        <v>29</v>
      </c>
      <c r="G3537" t="s">
        <v>564</v>
      </c>
      <c r="H3537">
        <v>1</v>
      </c>
      <c r="I3537" t="s">
        <v>56</v>
      </c>
      <c r="K3537">
        <v>40.7152793278103</v>
      </c>
      <c r="L3537">
        <v>-74.014860391616807</v>
      </c>
      <c r="M3537">
        <v>40.731172000000001</v>
      </c>
      <c r="N3537">
        <v>-74.009934000000001</v>
      </c>
      <c r="O3537" s="5">
        <v>41931.518026342594</v>
      </c>
      <c r="P3537" s="5">
        <v>41931.536427106483</v>
      </c>
      <c r="Q3537" s="5">
        <v>41931.55437341435</v>
      </c>
      <c r="R3537" s="5">
        <v>41931.561966365742</v>
      </c>
      <c r="S3537">
        <f t="shared" si="110"/>
        <v>42</v>
      </c>
      <c r="T3537">
        <f t="shared" si="111"/>
        <v>7</v>
      </c>
    </row>
    <row r="3538" spans="1:20" x14ac:dyDescent="0.25">
      <c r="A3538">
        <v>1397085</v>
      </c>
      <c r="B3538">
        <v>244371</v>
      </c>
      <c r="C3538">
        <v>102837</v>
      </c>
      <c r="D3538" t="s">
        <v>53</v>
      </c>
      <c r="E3538" t="s">
        <v>28</v>
      </c>
      <c r="F3538" t="s">
        <v>29</v>
      </c>
      <c r="G3538" t="s">
        <v>2848</v>
      </c>
      <c r="H3538">
        <v>1</v>
      </c>
      <c r="I3538" t="s">
        <v>2849</v>
      </c>
      <c r="J3538" s="1">
        <v>4.1645138888888886E-3</v>
      </c>
      <c r="K3538">
        <v>40.726846040614099</v>
      </c>
      <c r="L3538">
        <v>-73.9889572061103</v>
      </c>
      <c r="M3538">
        <v>40.715143400000002</v>
      </c>
      <c r="N3538">
        <v>-73.989979199999993</v>
      </c>
      <c r="O3538" s="5">
        <v>41931.518815613425</v>
      </c>
      <c r="P3538" s="5">
        <v>41931.526222337961</v>
      </c>
      <c r="Q3538" s="5">
        <v>41931.537448935182</v>
      </c>
      <c r="R3538" s="5">
        <v>41931.547990081017</v>
      </c>
      <c r="S3538">
        <f t="shared" si="110"/>
        <v>42</v>
      </c>
      <c r="T3538">
        <f t="shared" si="111"/>
        <v>7</v>
      </c>
    </row>
    <row r="3539" spans="1:20" x14ac:dyDescent="0.25">
      <c r="A3539">
        <v>1397081</v>
      </c>
      <c r="B3539">
        <v>112339</v>
      </c>
      <c r="C3539">
        <v>100879</v>
      </c>
      <c r="D3539" t="s">
        <v>23</v>
      </c>
      <c r="E3539" t="s">
        <v>164</v>
      </c>
      <c r="F3539" t="s">
        <v>33</v>
      </c>
      <c r="G3539" t="s">
        <v>2268</v>
      </c>
      <c r="H3539">
        <v>1</v>
      </c>
      <c r="I3539" t="s">
        <v>513</v>
      </c>
      <c r="K3539">
        <v>40.764472136394602</v>
      </c>
      <c r="L3539">
        <v>-73.966430425643907</v>
      </c>
      <c r="M3539">
        <v>40.771923999999999</v>
      </c>
      <c r="N3539">
        <v>-73.966520000000003</v>
      </c>
      <c r="O3539" s="5">
        <v>41931.519055358796</v>
      </c>
      <c r="P3539" s="5">
        <v>41931.517460185183</v>
      </c>
      <c r="Q3539" s="5">
        <v>41931.539851527778</v>
      </c>
      <c r="R3539" s="5">
        <v>41931.548025335651</v>
      </c>
      <c r="S3539">
        <f t="shared" si="110"/>
        <v>42</v>
      </c>
      <c r="T3539">
        <f t="shared" si="111"/>
        <v>7</v>
      </c>
    </row>
    <row r="3540" spans="1:20" x14ac:dyDescent="0.25">
      <c r="A3540">
        <v>1397191</v>
      </c>
      <c r="B3540">
        <v>312862</v>
      </c>
      <c r="C3540">
        <v>161162</v>
      </c>
      <c r="D3540" t="s">
        <v>23</v>
      </c>
      <c r="E3540" t="s">
        <v>254</v>
      </c>
      <c r="G3540" t="s">
        <v>2494</v>
      </c>
      <c r="H3540">
        <v>1</v>
      </c>
      <c r="I3540" t="s">
        <v>2495</v>
      </c>
      <c r="K3540">
        <v>40.6984602324981</v>
      </c>
      <c r="L3540">
        <v>-73.992337428483907</v>
      </c>
      <c r="M3540">
        <v>40.693772267431903</v>
      </c>
      <c r="N3540">
        <v>-73.993524173332901</v>
      </c>
      <c r="O3540" s="5">
        <v>41931.527536597219</v>
      </c>
      <c r="P3540" s="5">
        <v>41931.546369467593</v>
      </c>
      <c r="Q3540" s="5">
        <v>41931.556673726853</v>
      </c>
      <c r="R3540" s="5">
        <v>41931.559815046297</v>
      </c>
      <c r="S3540">
        <f t="shared" si="110"/>
        <v>42</v>
      </c>
      <c r="T3540">
        <f t="shared" si="111"/>
        <v>7</v>
      </c>
    </row>
    <row r="3541" spans="1:20" x14ac:dyDescent="0.25">
      <c r="A3541">
        <v>1397194</v>
      </c>
      <c r="B3541">
        <v>123381</v>
      </c>
      <c r="C3541">
        <v>162603</v>
      </c>
      <c r="D3541" t="s">
        <v>53</v>
      </c>
      <c r="E3541" t="s">
        <v>36</v>
      </c>
      <c r="F3541" t="s">
        <v>37</v>
      </c>
      <c r="G3541" t="s">
        <v>135</v>
      </c>
      <c r="H3541">
        <v>1</v>
      </c>
      <c r="I3541" t="s">
        <v>136</v>
      </c>
      <c r="J3541" s="1">
        <v>9.0026851851851847E-3</v>
      </c>
      <c r="K3541">
        <v>40.7261096570601</v>
      </c>
      <c r="L3541">
        <v>-74.002491863200504</v>
      </c>
      <c r="M3541">
        <v>40.7874895</v>
      </c>
      <c r="N3541">
        <v>-73.954181800000001</v>
      </c>
      <c r="O3541" s="5">
        <v>41931.527687789348</v>
      </c>
      <c r="P3541" s="5">
        <v>41931.560772442128</v>
      </c>
      <c r="Q3541" s="5">
        <v>41931.56511826389</v>
      </c>
      <c r="R3541" s="5">
        <v>41931.583618912038</v>
      </c>
      <c r="S3541">
        <f t="shared" si="110"/>
        <v>42</v>
      </c>
      <c r="T3541">
        <f t="shared" si="111"/>
        <v>7</v>
      </c>
    </row>
    <row r="3542" spans="1:20" x14ac:dyDescent="0.25">
      <c r="A3542">
        <v>1397250</v>
      </c>
      <c r="B3542">
        <v>47440</v>
      </c>
      <c r="C3542">
        <v>108444</v>
      </c>
      <c r="D3542" t="s">
        <v>23</v>
      </c>
      <c r="E3542" t="s">
        <v>28</v>
      </c>
      <c r="F3542" t="s">
        <v>29</v>
      </c>
      <c r="G3542" t="s">
        <v>146</v>
      </c>
      <c r="H3542">
        <v>1</v>
      </c>
      <c r="I3542" t="s">
        <v>147</v>
      </c>
      <c r="J3542" s="1">
        <v>4.7905092592592591E-3</v>
      </c>
      <c r="K3542">
        <v>40.728478263619799</v>
      </c>
      <c r="L3542">
        <v>-73.998391837447898</v>
      </c>
      <c r="M3542">
        <v>40.715170399999998</v>
      </c>
      <c r="N3542">
        <v>-74.011600900000005</v>
      </c>
      <c r="O3542" s="5">
        <v>41931.531094571757</v>
      </c>
      <c r="P3542" s="5">
        <v>41931.532810590281</v>
      </c>
      <c r="Q3542" s="5">
        <v>41931.540677881945</v>
      </c>
      <c r="R3542" s="5">
        <v>41931.552815000003</v>
      </c>
      <c r="S3542">
        <f t="shared" si="110"/>
        <v>42</v>
      </c>
      <c r="T3542">
        <f t="shared" si="111"/>
        <v>7</v>
      </c>
    </row>
    <row r="3543" spans="1:20" x14ac:dyDescent="0.25">
      <c r="A3543">
        <v>1397309</v>
      </c>
      <c r="B3543">
        <v>103884</v>
      </c>
      <c r="C3543">
        <v>151208</v>
      </c>
      <c r="D3543" t="s">
        <v>23</v>
      </c>
      <c r="E3543" t="s">
        <v>194</v>
      </c>
      <c r="F3543" t="s">
        <v>20</v>
      </c>
      <c r="G3543" t="s">
        <v>195</v>
      </c>
      <c r="H3543">
        <v>1</v>
      </c>
      <c r="I3543" t="s">
        <v>196</v>
      </c>
      <c r="K3543">
        <v>40.730340181965403</v>
      </c>
      <c r="L3543">
        <v>-73.983993530273395</v>
      </c>
      <c r="M3543">
        <v>40.763171337182001</v>
      </c>
      <c r="N3543">
        <v>-73.966359317785205</v>
      </c>
      <c r="O3543" s="5">
        <v>41931.533675486113</v>
      </c>
      <c r="P3543" s="5">
        <v>41931.539647141202</v>
      </c>
      <c r="Q3543" s="5">
        <v>41931.56591809028</v>
      </c>
      <c r="R3543" s="5">
        <v>41931.594282384256</v>
      </c>
      <c r="S3543">
        <f t="shared" si="110"/>
        <v>42</v>
      </c>
      <c r="T3543">
        <f t="shared" si="111"/>
        <v>7</v>
      </c>
    </row>
    <row r="3544" spans="1:20" x14ac:dyDescent="0.25">
      <c r="A3544">
        <v>1397377</v>
      </c>
      <c r="B3544">
        <v>307497</v>
      </c>
      <c r="C3544">
        <v>154377</v>
      </c>
      <c r="D3544" t="s">
        <v>53</v>
      </c>
      <c r="E3544" t="s">
        <v>96</v>
      </c>
      <c r="F3544" t="s">
        <v>97</v>
      </c>
      <c r="G3544" t="s">
        <v>2081</v>
      </c>
      <c r="H3544">
        <v>1</v>
      </c>
      <c r="I3544" t="s">
        <v>2082</v>
      </c>
      <c r="K3544">
        <v>40.723954999999997</v>
      </c>
      <c r="L3544">
        <v>-73.991828999999996</v>
      </c>
      <c r="M3544">
        <v>40.828854700000001</v>
      </c>
      <c r="N3544">
        <v>-73.949110899999994</v>
      </c>
      <c r="O3544" s="5">
        <v>41931.538703171296</v>
      </c>
      <c r="P3544" s="5">
        <v>41931.572912546297</v>
      </c>
      <c r="Q3544" s="5">
        <v>41931.59811402778</v>
      </c>
      <c r="R3544" s="5">
        <v>41931.627362500003</v>
      </c>
      <c r="S3544">
        <f t="shared" si="110"/>
        <v>42</v>
      </c>
      <c r="T3544">
        <f t="shared" si="111"/>
        <v>7</v>
      </c>
    </row>
    <row r="3545" spans="1:20" x14ac:dyDescent="0.25">
      <c r="A3545">
        <v>1397440</v>
      </c>
      <c r="B3545">
        <v>91274</v>
      </c>
      <c r="C3545">
        <v>158623</v>
      </c>
      <c r="D3545" t="s">
        <v>23</v>
      </c>
      <c r="E3545" t="s">
        <v>1459</v>
      </c>
      <c r="F3545" t="s">
        <v>862</v>
      </c>
      <c r="J3545" s="1">
        <v>3.6708217592592591E-3</v>
      </c>
      <c r="K3545">
        <v>40.732393897468697</v>
      </c>
      <c r="L3545">
        <v>-73.987838104088993</v>
      </c>
      <c r="M3545">
        <v>40.722226599999999</v>
      </c>
      <c r="N3545">
        <v>-73.998583600000003</v>
      </c>
      <c r="O3545" s="5">
        <v>41931.54291596065</v>
      </c>
      <c r="P3545" s="5">
        <v>41931.561915034719</v>
      </c>
      <c r="Q3545" s="5">
        <v>41931.568547361108</v>
      </c>
      <c r="R3545" s="5">
        <v>41931.574060995372</v>
      </c>
      <c r="S3545">
        <f t="shared" si="110"/>
        <v>42</v>
      </c>
      <c r="T3545">
        <f t="shared" si="111"/>
        <v>7</v>
      </c>
    </row>
    <row r="3546" spans="1:20" x14ac:dyDescent="0.25">
      <c r="A3546">
        <v>1397463</v>
      </c>
      <c r="B3546">
        <v>69816</v>
      </c>
      <c r="C3546">
        <v>165830</v>
      </c>
      <c r="D3546" t="s">
        <v>18</v>
      </c>
      <c r="E3546" t="s">
        <v>1180</v>
      </c>
      <c r="F3546" t="s">
        <v>952</v>
      </c>
      <c r="G3546" t="s">
        <v>1628</v>
      </c>
      <c r="H3546">
        <v>1</v>
      </c>
      <c r="I3546" t="s">
        <v>1629</v>
      </c>
      <c r="J3546" s="1">
        <v>7.5114120370370361E-3</v>
      </c>
      <c r="K3546">
        <v>40.7247274567031</v>
      </c>
      <c r="L3546">
        <v>-74.002305581057399</v>
      </c>
      <c r="M3546">
        <v>40.786496999999997</v>
      </c>
      <c r="N3546">
        <v>-73.950609</v>
      </c>
      <c r="O3546" s="5">
        <v>41931.545245046298</v>
      </c>
      <c r="P3546" s="5">
        <v>41931.567726875001</v>
      </c>
      <c r="Q3546" s="5">
        <v>41931.574554699073</v>
      </c>
      <c r="R3546" s="5">
        <v>41931.609823356484</v>
      </c>
      <c r="S3546">
        <f t="shared" si="110"/>
        <v>42</v>
      </c>
      <c r="T3546">
        <f t="shared" si="111"/>
        <v>7</v>
      </c>
    </row>
    <row r="3547" spans="1:20" x14ac:dyDescent="0.25">
      <c r="A3547">
        <v>1397566</v>
      </c>
      <c r="B3547">
        <v>337814</v>
      </c>
      <c r="C3547">
        <v>102837</v>
      </c>
      <c r="D3547" t="s">
        <v>53</v>
      </c>
      <c r="E3547" t="s">
        <v>54</v>
      </c>
      <c r="F3547" t="s">
        <v>29</v>
      </c>
      <c r="G3547" t="s">
        <v>151</v>
      </c>
      <c r="H3547">
        <v>2</v>
      </c>
      <c r="I3547" t="s">
        <v>151</v>
      </c>
      <c r="K3547">
        <v>40.7152793278103</v>
      </c>
      <c r="L3547">
        <v>-74.014860391616807</v>
      </c>
      <c r="M3547">
        <v>40.763543800000001</v>
      </c>
      <c r="N3547">
        <v>-73.984849699999998</v>
      </c>
      <c r="O3547" s="5">
        <v>41931.549805069444</v>
      </c>
      <c r="P3547" s="5">
        <v>41931.555621203705</v>
      </c>
      <c r="Q3547" s="5">
        <v>41931.56175483796</v>
      </c>
      <c r="R3547" s="5">
        <v>41931.593141770834</v>
      </c>
      <c r="S3547">
        <f t="shared" si="110"/>
        <v>42</v>
      </c>
      <c r="T3547">
        <f t="shared" si="111"/>
        <v>7</v>
      </c>
    </row>
    <row r="3548" spans="1:20" x14ac:dyDescent="0.25">
      <c r="A3548">
        <v>1397686</v>
      </c>
      <c r="B3548">
        <v>121905</v>
      </c>
      <c r="C3548">
        <v>99219</v>
      </c>
      <c r="D3548" t="s">
        <v>23</v>
      </c>
      <c r="E3548" t="s">
        <v>1279</v>
      </c>
      <c r="G3548" t="s">
        <v>2995</v>
      </c>
      <c r="H3548">
        <v>1</v>
      </c>
      <c r="I3548" t="s">
        <v>2996</v>
      </c>
      <c r="J3548" s="1">
        <v>2.971724537037037E-3</v>
      </c>
      <c r="K3548">
        <v>40.721414589742103</v>
      </c>
      <c r="L3548">
        <v>-74.001249681569405</v>
      </c>
      <c r="M3548">
        <v>40.743617299999997</v>
      </c>
      <c r="N3548">
        <v>-74.006400400000004</v>
      </c>
      <c r="O3548" s="5">
        <v>41931.555920694445</v>
      </c>
      <c r="P3548" s="5">
        <v>41931.55672346065</v>
      </c>
      <c r="Q3548" s="5">
        <v>41931.568065833337</v>
      </c>
      <c r="R3548" s="5">
        <v>41931.58095546296</v>
      </c>
      <c r="S3548">
        <f t="shared" si="110"/>
        <v>42</v>
      </c>
      <c r="T3548">
        <f t="shared" si="111"/>
        <v>7</v>
      </c>
    </row>
    <row r="3549" spans="1:20" x14ac:dyDescent="0.25">
      <c r="A3549">
        <v>1397733</v>
      </c>
      <c r="B3549">
        <v>69928</v>
      </c>
      <c r="C3549">
        <v>132725</v>
      </c>
      <c r="D3549" t="s">
        <v>23</v>
      </c>
      <c r="E3549" t="s">
        <v>3786</v>
      </c>
      <c r="K3549">
        <v>40.772776399999998</v>
      </c>
      <c r="L3549">
        <v>-73.965133600000001</v>
      </c>
      <c r="M3549">
        <v>40.769443000000003</v>
      </c>
      <c r="N3549">
        <v>-73.950874999999996</v>
      </c>
      <c r="O3549" s="5">
        <v>41931.559280590278</v>
      </c>
      <c r="P3549" s="5">
        <v>41931.571017523151</v>
      </c>
      <c r="Q3549" s="5">
        <v>41931.578873136576</v>
      </c>
      <c r="R3549" s="5">
        <v>41931.599113252312</v>
      </c>
      <c r="S3549">
        <f t="shared" si="110"/>
        <v>42</v>
      </c>
      <c r="T3549">
        <f t="shared" si="111"/>
        <v>7</v>
      </c>
    </row>
    <row r="3550" spans="1:20" x14ac:dyDescent="0.25">
      <c r="A3550">
        <v>1397778</v>
      </c>
      <c r="B3550">
        <v>125542</v>
      </c>
      <c r="C3550">
        <v>28765</v>
      </c>
      <c r="D3550" t="s">
        <v>23</v>
      </c>
      <c r="E3550" t="s">
        <v>2489</v>
      </c>
      <c r="F3550" t="s">
        <v>862</v>
      </c>
      <c r="G3550" t="s">
        <v>2490</v>
      </c>
      <c r="H3550">
        <v>1</v>
      </c>
      <c r="I3550" t="s">
        <v>2491</v>
      </c>
      <c r="J3550" s="1">
        <v>3.9687847222222216E-3</v>
      </c>
      <c r="K3550">
        <v>40.720210999999999</v>
      </c>
      <c r="L3550">
        <v>-73.999474000000006</v>
      </c>
      <c r="M3550">
        <v>40.723856400000003</v>
      </c>
      <c r="N3550">
        <v>-74.003607400000007</v>
      </c>
      <c r="O3550" s="5">
        <v>41931.561768321757</v>
      </c>
      <c r="P3550" s="5">
        <v>41931.576434618059</v>
      </c>
      <c r="Q3550" s="5">
        <v>41931.582561516203</v>
      </c>
      <c r="R3550" s="5">
        <v>41931.586291342595</v>
      </c>
      <c r="S3550">
        <f t="shared" si="110"/>
        <v>42</v>
      </c>
      <c r="T3550">
        <f t="shared" si="111"/>
        <v>7</v>
      </c>
    </row>
    <row r="3551" spans="1:20" x14ac:dyDescent="0.25">
      <c r="A3551">
        <v>1397781</v>
      </c>
      <c r="B3551">
        <v>335550</v>
      </c>
      <c r="C3551">
        <v>158791</v>
      </c>
      <c r="D3551" t="s">
        <v>53</v>
      </c>
      <c r="E3551" t="s">
        <v>813</v>
      </c>
      <c r="G3551" t="s">
        <v>1455</v>
      </c>
      <c r="H3551">
        <v>2</v>
      </c>
      <c r="I3551" t="s">
        <v>1456</v>
      </c>
      <c r="J3551" s="1">
        <v>3.9163425925925928E-3</v>
      </c>
      <c r="K3551">
        <v>40.722912000000001</v>
      </c>
      <c r="L3551">
        <v>-73.994089000000002</v>
      </c>
      <c r="M3551">
        <v>40.739592500000001</v>
      </c>
      <c r="N3551">
        <v>-73.992170999999999</v>
      </c>
      <c r="O3551" s="5">
        <v>41931.561881678237</v>
      </c>
      <c r="P3551" s="5">
        <v>41931.588653946761</v>
      </c>
      <c r="Q3551" s="5">
        <v>41931.596020023149</v>
      </c>
      <c r="R3551" s="5">
        <v>41931.603855590278</v>
      </c>
      <c r="S3551">
        <f t="shared" si="110"/>
        <v>42</v>
      </c>
      <c r="T3551">
        <f t="shared" si="111"/>
        <v>7</v>
      </c>
    </row>
    <row r="3552" spans="1:20" x14ac:dyDescent="0.25">
      <c r="A3552">
        <v>1397801</v>
      </c>
      <c r="B3552">
        <v>59668</v>
      </c>
      <c r="C3552">
        <v>152111</v>
      </c>
      <c r="D3552" t="s">
        <v>53</v>
      </c>
      <c r="E3552" t="s">
        <v>54</v>
      </c>
      <c r="F3552" t="s">
        <v>29</v>
      </c>
      <c r="G3552" t="s">
        <v>330</v>
      </c>
      <c r="H3552">
        <v>2</v>
      </c>
      <c r="I3552" t="s">
        <v>56</v>
      </c>
      <c r="K3552">
        <v>40.779126065705498</v>
      </c>
      <c r="L3552">
        <v>-73.954904894578206</v>
      </c>
      <c r="M3552">
        <v>40.771777</v>
      </c>
      <c r="N3552">
        <v>-73.960586000000006</v>
      </c>
      <c r="O3552" s="5">
        <v>41931.563253125001</v>
      </c>
      <c r="P3552" s="5">
        <v>41931.574746493054</v>
      </c>
      <c r="Q3552" s="5">
        <v>41931.587197650464</v>
      </c>
      <c r="R3552" s="5">
        <v>41931.592229594906</v>
      </c>
      <c r="S3552">
        <f t="shared" si="110"/>
        <v>42</v>
      </c>
      <c r="T3552">
        <f t="shared" si="111"/>
        <v>7</v>
      </c>
    </row>
    <row r="3553" spans="1:20" x14ac:dyDescent="0.25">
      <c r="A3553">
        <v>1397850</v>
      </c>
      <c r="B3553">
        <v>142449</v>
      </c>
      <c r="C3553">
        <v>162603</v>
      </c>
      <c r="D3553" t="s">
        <v>53</v>
      </c>
      <c r="E3553" t="s">
        <v>813</v>
      </c>
      <c r="G3553" t="s">
        <v>327</v>
      </c>
      <c r="H3553">
        <v>1</v>
      </c>
      <c r="I3553" t="s">
        <v>705</v>
      </c>
      <c r="J3553" s="1">
        <v>5.2255671296296295E-3</v>
      </c>
      <c r="K3553">
        <v>40.722912000000001</v>
      </c>
      <c r="L3553">
        <v>-73.994089000000002</v>
      </c>
      <c r="M3553">
        <v>40.733715500000002</v>
      </c>
      <c r="N3553">
        <v>-73.986548999999997</v>
      </c>
      <c r="O3553" s="5">
        <v>41931.566999618059</v>
      </c>
      <c r="R3553" s="5">
        <v>41931.613345752317</v>
      </c>
      <c r="S3553">
        <f t="shared" si="110"/>
        <v>42</v>
      </c>
      <c r="T3553">
        <f t="shared" si="111"/>
        <v>7</v>
      </c>
    </row>
    <row r="3554" spans="1:20" x14ac:dyDescent="0.25">
      <c r="A3554">
        <v>1397900</v>
      </c>
      <c r="B3554">
        <v>60845</v>
      </c>
      <c r="C3554">
        <v>44356</v>
      </c>
      <c r="D3554" t="s">
        <v>23</v>
      </c>
      <c r="E3554" t="s">
        <v>36</v>
      </c>
      <c r="F3554" t="s">
        <v>37</v>
      </c>
      <c r="G3554" t="s">
        <v>1423</v>
      </c>
      <c r="H3554">
        <v>1</v>
      </c>
      <c r="I3554" t="s">
        <v>39</v>
      </c>
      <c r="J3554" s="1">
        <v>2.825590277777778E-3</v>
      </c>
      <c r="K3554">
        <v>40.7261096570601</v>
      </c>
      <c r="L3554">
        <v>-74.002491863200504</v>
      </c>
      <c r="M3554">
        <v>40.732312</v>
      </c>
      <c r="N3554">
        <v>-73.994782000000001</v>
      </c>
      <c r="O3554" s="5">
        <v>41931.568546215276</v>
      </c>
      <c r="P3554" s="5">
        <v>41931.593669270835</v>
      </c>
      <c r="Q3554" s="5">
        <v>41931.598409664351</v>
      </c>
      <c r="R3554" s="5">
        <v>41931.604376331015</v>
      </c>
      <c r="S3554">
        <f t="shared" si="110"/>
        <v>42</v>
      </c>
      <c r="T3554">
        <f t="shared" si="111"/>
        <v>7</v>
      </c>
    </row>
    <row r="3555" spans="1:20" x14ac:dyDescent="0.25">
      <c r="A3555">
        <v>1397991</v>
      </c>
      <c r="B3555">
        <v>91817</v>
      </c>
      <c r="C3555">
        <v>54954</v>
      </c>
      <c r="D3555" t="s">
        <v>23</v>
      </c>
      <c r="E3555" t="s">
        <v>19</v>
      </c>
      <c r="F3555" t="s">
        <v>20</v>
      </c>
      <c r="G3555" t="s">
        <v>2187</v>
      </c>
      <c r="H3555">
        <v>1</v>
      </c>
      <c r="I3555" t="s">
        <v>84</v>
      </c>
      <c r="J3555" s="1">
        <v>1.073420138888889E-2</v>
      </c>
      <c r="K3555">
        <v>40.744607141003797</v>
      </c>
      <c r="L3555">
        <v>-73.990741968154893</v>
      </c>
      <c r="M3555">
        <v>40.740125407502703</v>
      </c>
      <c r="N3555">
        <v>-73.990611042896305</v>
      </c>
      <c r="O3555" s="5">
        <v>41931.573565902778</v>
      </c>
      <c r="P3555" s="5">
        <v>41931.584942696762</v>
      </c>
      <c r="Q3555" s="5">
        <v>41931.591070196759</v>
      </c>
      <c r="R3555" s="5">
        <v>41931.595126631946</v>
      </c>
      <c r="S3555">
        <f t="shared" si="110"/>
        <v>42</v>
      </c>
      <c r="T3555">
        <f t="shared" si="111"/>
        <v>7</v>
      </c>
    </row>
    <row r="3556" spans="1:20" x14ac:dyDescent="0.25">
      <c r="A3556">
        <v>1398035</v>
      </c>
      <c r="B3556">
        <v>40745</v>
      </c>
      <c r="C3556">
        <v>142301</v>
      </c>
      <c r="D3556" t="s">
        <v>23</v>
      </c>
      <c r="E3556" t="s">
        <v>226</v>
      </c>
      <c r="F3556" t="s">
        <v>91</v>
      </c>
      <c r="G3556" t="s">
        <v>3113</v>
      </c>
      <c r="H3556">
        <v>1</v>
      </c>
      <c r="I3556" t="s">
        <v>728</v>
      </c>
      <c r="J3556" s="1">
        <v>3.7577546296296296E-3</v>
      </c>
      <c r="K3556">
        <v>40.723019825000002</v>
      </c>
      <c r="L3556">
        <v>-73.995853999999994</v>
      </c>
      <c r="M3556">
        <v>40.746136</v>
      </c>
      <c r="N3556">
        <v>-73.975717000000003</v>
      </c>
      <c r="O3556" s="5">
        <v>41931.57733605324</v>
      </c>
      <c r="P3556" s="5">
        <v>41931.575645578705</v>
      </c>
      <c r="Q3556" s="5">
        <v>41931.595147395834</v>
      </c>
      <c r="R3556" s="5">
        <v>41931.603101736109</v>
      </c>
      <c r="S3556">
        <f t="shared" si="110"/>
        <v>42</v>
      </c>
      <c r="T3556">
        <f t="shared" si="111"/>
        <v>7</v>
      </c>
    </row>
    <row r="3557" spans="1:20" x14ac:dyDescent="0.25">
      <c r="A3557">
        <v>1398047</v>
      </c>
      <c r="B3557">
        <v>92726</v>
      </c>
      <c r="C3557">
        <v>64628</v>
      </c>
      <c r="D3557" t="s">
        <v>53</v>
      </c>
      <c r="E3557" t="s">
        <v>892</v>
      </c>
      <c r="F3557" t="s">
        <v>104</v>
      </c>
      <c r="G3557" t="s">
        <v>2704</v>
      </c>
      <c r="H3557">
        <v>1</v>
      </c>
      <c r="I3557" t="s">
        <v>388</v>
      </c>
      <c r="J3557" s="1">
        <v>5.1290624999999999E-3</v>
      </c>
      <c r="K3557">
        <v>40.716642</v>
      </c>
      <c r="L3557">
        <v>-73.961858000000007</v>
      </c>
      <c r="M3557">
        <v>40.777341</v>
      </c>
      <c r="N3557">
        <v>-73.943522000000002</v>
      </c>
      <c r="O3557" s="5">
        <v>41931.57754554398</v>
      </c>
      <c r="R3557" s="5">
        <v>41931.652395648147</v>
      </c>
      <c r="S3557">
        <f t="shared" si="110"/>
        <v>42</v>
      </c>
      <c r="T3557">
        <f t="shared" si="111"/>
        <v>7</v>
      </c>
    </row>
    <row r="3558" spans="1:20" x14ac:dyDescent="0.25">
      <c r="A3558">
        <v>1398111</v>
      </c>
      <c r="B3558">
        <v>270789</v>
      </c>
      <c r="C3558">
        <v>28765</v>
      </c>
      <c r="D3558" t="s">
        <v>23</v>
      </c>
      <c r="E3558" t="s">
        <v>409</v>
      </c>
      <c r="F3558" t="s">
        <v>342</v>
      </c>
      <c r="G3558" t="s">
        <v>410</v>
      </c>
      <c r="H3558">
        <v>1</v>
      </c>
      <c r="I3558" t="s">
        <v>411</v>
      </c>
      <c r="J3558" s="1">
        <v>4.7979513888888889E-3</v>
      </c>
      <c r="K3558">
        <v>40.732935902065101</v>
      </c>
      <c r="L3558">
        <v>-73.986443521670196</v>
      </c>
      <c r="M3558">
        <v>40.7489776739897</v>
      </c>
      <c r="N3558">
        <v>-73.990192462818101</v>
      </c>
      <c r="O3558" s="5">
        <v>41931.582715381941</v>
      </c>
      <c r="P3558" s="5">
        <v>41931.595542326388</v>
      </c>
      <c r="Q3558" s="5">
        <v>41931.602192824073</v>
      </c>
      <c r="R3558" s="5">
        <v>41931.613528518516</v>
      </c>
      <c r="S3558">
        <f t="shared" si="110"/>
        <v>42</v>
      </c>
      <c r="T3558">
        <f t="shared" si="111"/>
        <v>7</v>
      </c>
    </row>
    <row r="3559" spans="1:20" x14ac:dyDescent="0.25">
      <c r="A3559">
        <v>1398111</v>
      </c>
      <c r="B3559">
        <v>270789</v>
      </c>
      <c r="C3559">
        <v>28765</v>
      </c>
      <c r="D3559" t="s">
        <v>23</v>
      </c>
      <c r="E3559" t="s">
        <v>409</v>
      </c>
      <c r="F3559" t="s">
        <v>342</v>
      </c>
      <c r="G3559" t="s">
        <v>1946</v>
      </c>
      <c r="H3559">
        <v>1</v>
      </c>
      <c r="I3559" t="s">
        <v>411</v>
      </c>
      <c r="J3559" s="1">
        <v>4.7979513888888889E-3</v>
      </c>
      <c r="K3559">
        <v>40.732935902065101</v>
      </c>
      <c r="L3559">
        <v>-73.986443521670196</v>
      </c>
      <c r="M3559">
        <v>40.7489776739897</v>
      </c>
      <c r="N3559">
        <v>-73.990192462818101</v>
      </c>
      <c r="O3559" s="5">
        <v>41931.582715381941</v>
      </c>
      <c r="P3559" s="5">
        <v>41931.595542326388</v>
      </c>
      <c r="Q3559" s="5">
        <v>41931.602192824073</v>
      </c>
      <c r="R3559" s="5">
        <v>41931.613528518516</v>
      </c>
      <c r="S3559">
        <f t="shared" si="110"/>
        <v>42</v>
      </c>
      <c r="T3559">
        <f t="shared" si="111"/>
        <v>7</v>
      </c>
    </row>
    <row r="3560" spans="1:20" x14ac:dyDescent="0.25">
      <c r="A3560">
        <v>1398145</v>
      </c>
      <c r="B3560">
        <v>42930</v>
      </c>
      <c r="C3560">
        <v>15291</v>
      </c>
      <c r="D3560" t="s">
        <v>53</v>
      </c>
      <c r="E3560" t="s">
        <v>226</v>
      </c>
      <c r="F3560" t="s">
        <v>91</v>
      </c>
      <c r="G3560" t="s">
        <v>437</v>
      </c>
      <c r="H3560">
        <v>1</v>
      </c>
      <c r="I3560" t="s">
        <v>128</v>
      </c>
      <c r="J3560" s="1">
        <v>2.7395949074074076E-3</v>
      </c>
      <c r="K3560">
        <v>40.723019825000002</v>
      </c>
      <c r="L3560">
        <v>-73.995853999999994</v>
      </c>
      <c r="M3560">
        <v>40.794558000000002</v>
      </c>
      <c r="N3560">
        <v>-73.943725999999998</v>
      </c>
      <c r="O3560" s="5">
        <v>41931.586689710646</v>
      </c>
      <c r="R3560" s="5">
        <v>41931.637468576388</v>
      </c>
      <c r="S3560">
        <f t="shared" si="110"/>
        <v>42</v>
      </c>
      <c r="T3560">
        <f t="shared" si="111"/>
        <v>7</v>
      </c>
    </row>
    <row r="3561" spans="1:20" x14ac:dyDescent="0.25">
      <c r="A3561">
        <v>1398208</v>
      </c>
      <c r="B3561">
        <v>158578</v>
      </c>
      <c r="C3561">
        <v>142394</v>
      </c>
      <c r="D3561" t="s">
        <v>23</v>
      </c>
      <c r="E3561" t="s">
        <v>913</v>
      </c>
      <c r="F3561" t="s">
        <v>342</v>
      </c>
      <c r="G3561" t="s">
        <v>1892</v>
      </c>
      <c r="H3561">
        <v>1</v>
      </c>
      <c r="I3561" t="s">
        <v>915</v>
      </c>
      <c r="K3561">
        <v>40.755988248771601</v>
      </c>
      <c r="L3561">
        <v>-73.980773263348894</v>
      </c>
      <c r="M3561">
        <v>40.767725300000002</v>
      </c>
      <c r="N3561">
        <v>-73.991564199999999</v>
      </c>
      <c r="O3561" s="5">
        <v>41931.590748148148</v>
      </c>
      <c r="R3561" s="5">
        <v>41931.628660717593</v>
      </c>
      <c r="S3561">
        <f t="shared" si="110"/>
        <v>42</v>
      </c>
      <c r="T3561">
        <f t="shared" si="111"/>
        <v>7</v>
      </c>
    </row>
    <row r="3562" spans="1:20" x14ac:dyDescent="0.25">
      <c r="A3562">
        <v>1398211</v>
      </c>
      <c r="B3562">
        <v>89009</v>
      </c>
      <c r="C3562">
        <v>133267</v>
      </c>
      <c r="D3562" t="s">
        <v>23</v>
      </c>
      <c r="E3562" t="s">
        <v>114</v>
      </c>
      <c r="F3562" t="s">
        <v>115</v>
      </c>
      <c r="G3562" t="s">
        <v>2741</v>
      </c>
      <c r="H3562">
        <v>1</v>
      </c>
      <c r="I3562" t="s">
        <v>228</v>
      </c>
      <c r="K3562">
        <v>40.786017123633201</v>
      </c>
      <c r="L3562">
        <v>-73.978471825344499</v>
      </c>
      <c r="M3562">
        <v>40.789977700000001</v>
      </c>
      <c r="N3562">
        <v>-73.9743371</v>
      </c>
      <c r="O3562" s="5">
        <v>41931.591105868058</v>
      </c>
      <c r="P3562" s="5">
        <v>41931.611121458336</v>
      </c>
      <c r="Q3562" s="5">
        <v>41931.61873037037</v>
      </c>
      <c r="R3562" s="5">
        <v>41931.622336111112</v>
      </c>
      <c r="S3562">
        <f t="shared" si="110"/>
        <v>42</v>
      </c>
      <c r="T3562">
        <f t="shared" si="111"/>
        <v>7</v>
      </c>
    </row>
    <row r="3563" spans="1:20" x14ac:dyDescent="0.25">
      <c r="A3563">
        <v>1398214</v>
      </c>
      <c r="B3563">
        <v>351337</v>
      </c>
      <c r="C3563">
        <v>163796</v>
      </c>
      <c r="D3563" t="s">
        <v>610</v>
      </c>
      <c r="E3563" t="s">
        <v>438</v>
      </c>
      <c r="F3563" t="s">
        <v>29</v>
      </c>
      <c r="G3563" t="s">
        <v>179</v>
      </c>
      <c r="H3563">
        <v>1</v>
      </c>
      <c r="I3563" t="s">
        <v>360</v>
      </c>
      <c r="J3563" s="1">
        <v>4.2921875E-3</v>
      </c>
      <c r="K3563">
        <v>40.764075830277001</v>
      </c>
      <c r="L3563">
        <v>-73.978632525152193</v>
      </c>
      <c r="M3563">
        <v>40.758604213445203</v>
      </c>
      <c r="N3563">
        <v>-73.991350991254293</v>
      </c>
      <c r="O3563" s="5">
        <v>41931.591542465278</v>
      </c>
      <c r="P3563" s="5">
        <v>41931.595926712966</v>
      </c>
      <c r="Q3563" s="5">
        <v>41931.608660138889</v>
      </c>
      <c r="R3563" s="5">
        <v>41931.617069386572</v>
      </c>
      <c r="S3563">
        <f t="shared" si="110"/>
        <v>42</v>
      </c>
      <c r="T3563">
        <f t="shared" si="111"/>
        <v>7</v>
      </c>
    </row>
    <row r="3564" spans="1:20" x14ac:dyDescent="0.25">
      <c r="A3564">
        <v>1398254</v>
      </c>
      <c r="B3564">
        <v>70001</v>
      </c>
      <c r="C3564">
        <v>140794</v>
      </c>
      <c r="D3564" t="s">
        <v>85</v>
      </c>
      <c r="E3564" t="s">
        <v>631</v>
      </c>
      <c r="F3564" t="s">
        <v>29</v>
      </c>
      <c r="G3564" t="s">
        <v>1888</v>
      </c>
      <c r="H3564">
        <v>1</v>
      </c>
      <c r="I3564" t="s">
        <v>633</v>
      </c>
      <c r="J3564" s="1">
        <v>5.0073379629629626E-3</v>
      </c>
      <c r="K3564">
        <v>40.7711352092903</v>
      </c>
      <c r="L3564">
        <v>-73.959623103066605</v>
      </c>
      <c r="M3564">
        <v>40.770449200000002</v>
      </c>
      <c r="N3564">
        <v>-73.957727500000004</v>
      </c>
      <c r="O3564" s="5">
        <v>41931.594182962966</v>
      </c>
      <c r="P3564" s="5">
        <v>41931.598138460649</v>
      </c>
      <c r="Q3564" s="5">
        <v>41931.60778997685</v>
      </c>
      <c r="R3564" s="5">
        <v>41931.608446446757</v>
      </c>
      <c r="S3564">
        <f t="shared" si="110"/>
        <v>42</v>
      </c>
      <c r="T3564">
        <f t="shared" si="111"/>
        <v>7</v>
      </c>
    </row>
    <row r="3565" spans="1:20" x14ac:dyDescent="0.25">
      <c r="A3565">
        <v>1398254</v>
      </c>
      <c r="B3565">
        <v>70001</v>
      </c>
      <c r="C3565">
        <v>140794</v>
      </c>
      <c r="D3565" t="s">
        <v>85</v>
      </c>
      <c r="E3565" t="s">
        <v>631</v>
      </c>
      <c r="F3565" t="s">
        <v>29</v>
      </c>
      <c r="G3565" t="s">
        <v>2034</v>
      </c>
      <c r="H3565">
        <v>3</v>
      </c>
      <c r="I3565" t="s">
        <v>633</v>
      </c>
      <c r="J3565" s="1">
        <v>5.0073379629629626E-3</v>
      </c>
      <c r="K3565">
        <v>40.7711352092903</v>
      </c>
      <c r="L3565">
        <v>-73.959623103066605</v>
      </c>
      <c r="M3565">
        <v>40.770449200000002</v>
      </c>
      <c r="N3565">
        <v>-73.957727500000004</v>
      </c>
      <c r="O3565" s="5">
        <v>41931.594182962966</v>
      </c>
      <c r="P3565" s="5">
        <v>41931.598138460649</v>
      </c>
      <c r="Q3565" s="5">
        <v>41931.60778997685</v>
      </c>
      <c r="R3565" s="5">
        <v>41931.608446446757</v>
      </c>
      <c r="S3565">
        <f t="shared" si="110"/>
        <v>42</v>
      </c>
      <c r="T3565">
        <f t="shared" si="111"/>
        <v>7</v>
      </c>
    </row>
    <row r="3566" spans="1:20" x14ac:dyDescent="0.25">
      <c r="A3566">
        <v>1398497</v>
      </c>
      <c r="B3566">
        <v>44472</v>
      </c>
      <c r="C3566">
        <v>145255</v>
      </c>
      <c r="D3566" t="s">
        <v>23</v>
      </c>
      <c r="E3566" t="s">
        <v>171</v>
      </c>
      <c r="F3566" t="s">
        <v>37</v>
      </c>
      <c r="G3566" t="s">
        <v>745</v>
      </c>
      <c r="H3566">
        <v>1</v>
      </c>
      <c r="I3566" t="s">
        <v>645</v>
      </c>
      <c r="J3566" s="1">
        <v>3.504363425925926E-3</v>
      </c>
      <c r="K3566">
        <v>40.721979579708403</v>
      </c>
      <c r="L3566">
        <v>-73.988148214155601</v>
      </c>
      <c r="M3566">
        <v>40.720429500000002</v>
      </c>
      <c r="N3566">
        <v>-73.984640999999996</v>
      </c>
      <c r="O3566" s="5">
        <v>41931.610343159722</v>
      </c>
      <c r="P3566" s="5">
        <v>41931.609398472225</v>
      </c>
      <c r="Q3566" s="5">
        <v>41931.625591354168</v>
      </c>
      <c r="R3566" s="5">
        <v>41931.628891793982</v>
      </c>
      <c r="S3566">
        <f t="shared" si="110"/>
        <v>42</v>
      </c>
      <c r="T3566">
        <f t="shared" si="111"/>
        <v>7</v>
      </c>
    </row>
    <row r="3567" spans="1:20" x14ac:dyDescent="0.25">
      <c r="A3567">
        <v>1398532</v>
      </c>
      <c r="B3567">
        <v>312853</v>
      </c>
      <c r="C3567">
        <v>162603</v>
      </c>
      <c r="D3567" t="s">
        <v>53</v>
      </c>
      <c r="E3567" t="s">
        <v>1446</v>
      </c>
      <c r="F3567" t="s">
        <v>29</v>
      </c>
      <c r="G3567" t="s">
        <v>2482</v>
      </c>
      <c r="H3567">
        <v>1</v>
      </c>
      <c r="I3567" t="s">
        <v>2483</v>
      </c>
      <c r="J3567" s="1">
        <v>4.5007870370370366E-3</v>
      </c>
      <c r="K3567">
        <v>40.738025160904698</v>
      </c>
      <c r="L3567">
        <v>-73.987987318068903</v>
      </c>
      <c r="M3567">
        <v>40.733196197540103</v>
      </c>
      <c r="N3567">
        <v>-74.003323153999006</v>
      </c>
      <c r="O3567" s="5">
        <v>41931.612381712963</v>
      </c>
      <c r="P3567" s="5">
        <v>41931.615248090275</v>
      </c>
      <c r="Q3567" s="5">
        <v>41931.640840636574</v>
      </c>
      <c r="R3567" s="5">
        <v>41931.651015833333</v>
      </c>
      <c r="S3567">
        <f t="shared" si="110"/>
        <v>42</v>
      </c>
      <c r="T3567">
        <f t="shared" si="111"/>
        <v>7</v>
      </c>
    </row>
    <row r="3568" spans="1:20" x14ac:dyDescent="0.25">
      <c r="A3568">
        <v>1398540</v>
      </c>
      <c r="B3568">
        <v>319011</v>
      </c>
      <c r="C3568">
        <v>91932</v>
      </c>
      <c r="D3568" t="s">
        <v>23</v>
      </c>
      <c r="E3568" t="s">
        <v>932</v>
      </c>
      <c r="F3568" t="s">
        <v>190</v>
      </c>
      <c r="G3568" t="s">
        <v>933</v>
      </c>
      <c r="H3568">
        <v>1</v>
      </c>
      <c r="I3568" t="s">
        <v>228</v>
      </c>
      <c r="K3568">
        <v>40.722640443680099</v>
      </c>
      <c r="L3568">
        <v>-73.988349437713595</v>
      </c>
      <c r="M3568">
        <v>40.721874999999997</v>
      </c>
      <c r="N3568">
        <v>-73.996713</v>
      </c>
      <c r="O3568" s="5">
        <v>41931.614599085646</v>
      </c>
      <c r="P3568" s="5">
        <v>41931.629506851852</v>
      </c>
      <c r="Q3568" s="5">
        <v>41931.653338599535</v>
      </c>
      <c r="R3568" s="5">
        <v>41931.658750243056</v>
      </c>
      <c r="S3568">
        <f t="shared" si="110"/>
        <v>42</v>
      </c>
      <c r="T3568">
        <f t="shared" si="111"/>
        <v>7</v>
      </c>
    </row>
    <row r="3569" spans="1:20" x14ac:dyDescent="0.25">
      <c r="A3569">
        <v>1398695</v>
      </c>
      <c r="B3569">
        <v>62667</v>
      </c>
      <c r="C3569">
        <v>124030</v>
      </c>
      <c r="D3569" t="s">
        <v>23</v>
      </c>
      <c r="E3569" t="s">
        <v>1334</v>
      </c>
      <c r="K3569">
        <v>40.764904999999999</v>
      </c>
      <c r="L3569">
        <v>-73.987924000000007</v>
      </c>
      <c r="M3569">
        <v>40.775888199999997</v>
      </c>
      <c r="N3569">
        <v>-73.976470300000003</v>
      </c>
      <c r="O3569" s="5">
        <v>41931.621763923613</v>
      </c>
      <c r="P3569" s="5">
        <v>41931.625831747682</v>
      </c>
      <c r="Q3569" s="5">
        <v>41931.631604363429</v>
      </c>
      <c r="R3569" s="5">
        <v>41931.640960393517</v>
      </c>
      <c r="S3569">
        <f t="shared" si="110"/>
        <v>42</v>
      </c>
      <c r="T3569">
        <f t="shared" si="111"/>
        <v>7</v>
      </c>
    </row>
    <row r="3570" spans="1:20" x14ac:dyDescent="0.25">
      <c r="A3570">
        <v>1398715</v>
      </c>
      <c r="B3570">
        <v>59275</v>
      </c>
      <c r="C3570">
        <v>140794</v>
      </c>
      <c r="D3570" t="s">
        <v>85</v>
      </c>
      <c r="E3570" t="s">
        <v>1504</v>
      </c>
      <c r="F3570" t="s">
        <v>20</v>
      </c>
      <c r="G3570" t="s">
        <v>1973</v>
      </c>
      <c r="H3570">
        <v>1</v>
      </c>
      <c r="I3570" t="s">
        <v>249</v>
      </c>
      <c r="J3570" s="1">
        <v>3.2172106481481479E-3</v>
      </c>
      <c r="K3570">
        <v>40.784877344265098</v>
      </c>
      <c r="L3570">
        <v>-73.955926608873398</v>
      </c>
      <c r="M3570">
        <v>40.773668000000001</v>
      </c>
      <c r="N3570">
        <v>-73.962504899999999</v>
      </c>
      <c r="O3570" s="5">
        <v>41931.622931886573</v>
      </c>
      <c r="P3570" s="5">
        <v>41931.630066678241</v>
      </c>
      <c r="Q3570" s="5">
        <v>41931.638283136577</v>
      </c>
      <c r="R3570" s="5">
        <v>41931.643727719907</v>
      </c>
      <c r="S3570">
        <f t="shared" si="110"/>
        <v>42</v>
      </c>
      <c r="T3570">
        <f t="shared" si="111"/>
        <v>7</v>
      </c>
    </row>
    <row r="3571" spans="1:20" x14ac:dyDescent="0.25">
      <c r="A3571">
        <v>1398703</v>
      </c>
      <c r="B3571">
        <v>116618</v>
      </c>
      <c r="C3571">
        <v>101359</v>
      </c>
      <c r="D3571" t="s">
        <v>23</v>
      </c>
      <c r="E3571" t="s">
        <v>452</v>
      </c>
      <c r="F3571" t="s">
        <v>58</v>
      </c>
      <c r="K3571">
        <v>40.748402049004298</v>
      </c>
      <c r="L3571">
        <v>-73.984962842830498</v>
      </c>
      <c r="M3571">
        <v>40.748383962925701</v>
      </c>
      <c r="N3571">
        <v>-73.989163620027995</v>
      </c>
      <c r="O3571" s="5">
        <v>41931.623404120372</v>
      </c>
      <c r="R3571" s="5">
        <v>41931.646764120371</v>
      </c>
      <c r="S3571">
        <f t="shared" si="110"/>
        <v>42</v>
      </c>
      <c r="T3571">
        <f t="shared" si="111"/>
        <v>7</v>
      </c>
    </row>
    <row r="3572" spans="1:20" x14ac:dyDescent="0.25">
      <c r="A3572">
        <v>1398882</v>
      </c>
      <c r="B3572">
        <v>98219</v>
      </c>
      <c r="C3572">
        <v>165830</v>
      </c>
      <c r="D3572" t="s">
        <v>18</v>
      </c>
      <c r="E3572" t="s">
        <v>1901</v>
      </c>
      <c r="J3572" s="1">
        <v>8.7470138888888892E-3</v>
      </c>
      <c r="K3572">
        <v>40.748269663483597</v>
      </c>
      <c r="L3572">
        <v>-73.988193921849401</v>
      </c>
      <c r="M3572">
        <v>40.759817900000002</v>
      </c>
      <c r="N3572">
        <v>-73.987639999999999</v>
      </c>
      <c r="O3572" s="5">
        <v>41931.632129675927</v>
      </c>
      <c r="P3572" s="5">
        <v>41931.63716726852</v>
      </c>
      <c r="Q3572" s="5">
        <v>41931.663788379628</v>
      </c>
      <c r="R3572" s="5">
        <v>41931.671484317128</v>
      </c>
      <c r="S3572">
        <f t="shared" si="110"/>
        <v>42</v>
      </c>
      <c r="T3572">
        <f t="shared" si="111"/>
        <v>7</v>
      </c>
    </row>
    <row r="3573" spans="1:20" x14ac:dyDescent="0.25">
      <c r="A3573">
        <v>1399009</v>
      </c>
      <c r="B3573">
        <v>27465</v>
      </c>
      <c r="C3573">
        <v>91932</v>
      </c>
      <c r="D3573" t="s">
        <v>23</v>
      </c>
      <c r="E3573" t="s">
        <v>856</v>
      </c>
      <c r="F3573" t="s">
        <v>115</v>
      </c>
      <c r="J3573" s="1">
        <v>5.8524768518518518E-3</v>
      </c>
      <c r="K3573">
        <v>40.722092000000004</v>
      </c>
      <c r="L3573">
        <v>-73.996611999999999</v>
      </c>
      <c r="M3573">
        <v>40.707930500000003</v>
      </c>
      <c r="N3573">
        <v>-74.006463400000001</v>
      </c>
      <c r="O3573" s="5">
        <v>41931.639335208332</v>
      </c>
      <c r="P3573" s="5">
        <v>41931.655540486114</v>
      </c>
      <c r="Q3573" s="5">
        <v>41931.664101458337</v>
      </c>
      <c r="R3573" s="5">
        <v>41931.672851481482</v>
      </c>
      <c r="S3573">
        <f t="shared" si="110"/>
        <v>42</v>
      </c>
      <c r="T3573">
        <f t="shared" si="111"/>
        <v>7</v>
      </c>
    </row>
    <row r="3574" spans="1:20" x14ac:dyDescent="0.25">
      <c r="A3574">
        <v>1399015</v>
      </c>
      <c r="B3574">
        <v>363013</v>
      </c>
      <c r="C3574">
        <v>3296</v>
      </c>
      <c r="D3574" t="s">
        <v>23</v>
      </c>
      <c r="E3574" t="s">
        <v>243</v>
      </c>
      <c r="F3574" t="s">
        <v>70</v>
      </c>
      <c r="G3574" t="s">
        <v>1195</v>
      </c>
      <c r="H3574">
        <v>1</v>
      </c>
      <c r="I3574" t="s">
        <v>319</v>
      </c>
      <c r="K3574">
        <v>40.714047313412998</v>
      </c>
      <c r="L3574">
        <v>-73.954921066761003</v>
      </c>
      <c r="M3574">
        <v>40.707344900000002</v>
      </c>
      <c r="N3574">
        <v>-73.953201000000007</v>
      </c>
      <c r="O3574" s="5">
        <v>41931.640009131945</v>
      </c>
      <c r="P3574" s="5">
        <v>41931.64504653935</v>
      </c>
      <c r="Q3574" s="5">
        <v>41931.655003472224</v>
      </c>
      <c r="R3574" s="5">
        <v>41931.658019490744</v>
      </c>
      <c r="S3574">
        <f t="shared" si="110"/>
        <v>42</v>
      </c>
      <c r="T3574">
        <f t="shared" si="111"/>
        <v>7</v>
      </c>
    </row>
    <row r="3575" spans="1:20" x14ac:dyDescent="0.25">
      <c r="A3575">
        <v>1399094</v>
      </c>
      <c r="B3575">
        <v>162723</v>
      </c>
      <c r="C3575">
        <v>57186</v>
      </c>
      <c r="D3575" t="s">
        <v>23</v>
      </c>
      <c r="E3575" t="s">
        <v>174</v>
      </c>
      <c r="K3575">
        <v>40.7296565817919</v>
      </c>
      <c r="L3575">
        <v>-73.986345957911993</v>
      </c>
      <c r="M3575">
        <v>40.765385999999999</v>
      </c>
      <c r="N3575">
        <v>-73.978956999999994</v>
      </c>
      <c r="O3575" s="5">
        <v>41931.644205706019</v>
      </c>
      <c r="P3575" s="5">
        <v>41931.660925601849</v>
      </c>
      <c r="Q3575" s="5">
        <v>41931.671921631947</v>
      </c>
      <c r="R3575" s="5">
        <v>41931.692023275464</v>
      </c>
      <c r="S3575">
        <f t="shared" si="110"/>
        <v>42</v>
      </c>
      <c r="T3575">
        <f t="shared" si="111"/>
        <v>7</v>
      </c>
    </row>
    <row r="3576" spans="1:20" x14ac:dyDescent="0.25">
      <c r="A3576">
        <v>1399102</v>
      </c>
      <c r="B3576">
        <v>339930</v>
      </c>
      <c r="C3576">
        <v>162603</v>
      </c>
      <c r="D3576" t="s">
        <v>53</v>
      </c>
      <c r="E3576" t="s">
        <v>464</v>
      </c>
      <c r="F3576" t="s">
        <v>465</v>
      </c>
      <c r="K3576">
        <v>40.735676762018002</v>
      </c>
      <c r="L3576">
        <v>-73.993829528068602</v>
      </c>
      <c r="M3576">
        <v>40.769095</v>
      </c>
      <c r="N3576">
        <v>-73.981598000000005</v>
      </c>
      <c r="O3576" s="5">
        <v>41931.645183460649</v>
      </c>
      <c r="R3576" s="5">
        <v>41931.679404479168</v>
      </c>
      <c r="S3576">
        <f t="shared" si="110"/>
        <v>42</v>
      </c>
      <c r="T3576">
        <f t="shared" si="111"/>
        <v>7</v>
      </c>
    </row>
    <row r="3577" spans="1:20" x14ac:dyDescent="0.25">
      <c r="A3577">
        <v>1399122</v>
      </c>
      <c r="B3577">
        <v>328331</v>
      </c>
      <c r="C3577">
        <v>66004</v>
      </c>
      <c r="D3577" t="s">
        <v>23</v>
      </c>
      <c r="E3577" t="s">
        <v>194</v>
      </c>
      <c r="F3577" t="s">
        <v>20</v>
      </c>
      <c r="G3577" t="s">
        <v>2419</v>
      </c>
      <c r="H3577">
        <v>1</v>
      </c>
      <c r="I3577" t="s">
        <v>196</v>
      </c>
      <c r="K3577">
        <v>40.730340181965403</v>
      </c>
      <c r="L3577">
        <v>-73.983993530273395</v>
      </c>
      <c r="M3577">
        <v>40.740027508686701</v>
      </c>
      <c r="N3577">
        <v>-74.000567445388697</v>
      </c>
      <c r="O3577" s="5">
        <v>41931.645532233793</v>
      </c>
      <c r="P3577" s="5">
        <v>41931.664942152776</v>
      </c>
      <c r="Q3577" s="5">
        <v>41931.698845439816</v>
      </c>
      <c r="R3577" s="5">
        <v>41931.70659976852</v>
      </c>
      <c r="S3577">
        <f t="shared" si="110"/>
        <v>42</v>
      </c>
      <c r="T3577">
        <f t="shared" si="111"/>
        <v>7</v>
      </c>
    </row>
    <row r="3578" spans="1:20" x14ac:dyDescent="0.25">
      <c r="A3578">
        <v>1399152</v>
      </c>
      <c r="B3578">
        <v>167395</v>
      </c>
      <c r="C3578">
        <v>140794</v>
      </c>
      <c r="D3578" t="s">
        <v>85</v>
      </c>
      <c r="E3578" t="s">
        <v>355</v>
      </c>
      <c r="F3578" t="s">
        <v>91</v>
      </c>
      <c r="G3578" t="s">
        <v>1942</v>
      </c>
      <c r="H3578">
        <v>1</v>
      </c>
      <c r="I3578" t="s">
        <v>1886</v>
      </c>
      <c r="K3578">
        <v>40.776083193932998</v>
      </c>
      <c r="L3578">
        <v>-73.962171576462296</v>
      </c>
      <c r="M3578">
        <v>40.766728393999102</v>
      </c>
      <c r="N3578">
        <v>-73.952786207405495</v>
      </c>
      <c r="O3578" s="5">
        <v>41931.647007997686</v>
      </c>
      <c r="R3578" s="5">
        <v>41931.682878472224</v>
      </c>
      <c r="S3578">
        <f t="shared" si="110"/>
        <v>42</v>
      </c>
      <c r="T3578">
        <f t="shared" si="111"/>
        <v>7</v>
      </c>
    </row>
    <row r="3579" spans="1:20" x14ac:dyDescent="0.25">
      <c r="A3579">
        <v>1399248</v>
      </c>
      <c r="B3579">
        <v>42238</v>
      </c>
      <c r="C3579">
        <v>67912</v>
      </c>
      <c r="D3579" t="s">
        <v>23</v>
      </c>
      <c r="E3579" t="s">
        <v>300</v>
      </c>
      <c r="F3579" t="s">
        <v>70</v>
      </c>
      <c r="G3579" t="s">
        <v>2493</v>
      </c>
      <c r="H3579">
        <v>2</v>
      </c>
      <c r="I3579" t="s">
        <v>302</v>
      </c>
      <c r="K3579">
        <v>40.770674225957698</v>
      </c>
      <c r="L3579">
        <v>-73.966114756096204</v>
      </c>
      <c r="M3579">
        <v>40.770515000000003</v>
      </c>
      <c r="N3579">
        <v>-73.960919000000004</v>
      </c>
      <c r="O3579" s="5">
        <v>41931.653234097219</v>
      </c>
      <c r="P3579" s="5">
        <v>41931.656972592595</v>
      </c>
      <c r="Q3579" s="5">
        <v>41931.667967719906</v>
      </c>
      <c r="R3579" s="5">
        <v>41931.671931064811</v>
      </c>
      <c r="S3579">
        <f t="shared" si="110"/>
        <v>42</v>
      </c>
      <c r="T3579">
        <f t="shared" si="111"/>
        <v>7</v>
      </c>
    </row>
    <row r="3580" spans="1:20" x14ac:dyDescent="0.25">
      <c r="A3580">
        <v>1399303</v>
      </c>
      <c r="B3580">
        <v>44594</v>
      </c>
      <c r="C3580">
        <v>52502</v>
      </c>
      <c r="D3580" t="s">
        <v>23</v>
      </c>
      <c r="E3580" t="s">
        <v>1688</v>
      </c>
      <c r="F3580" t="s">
        <v>91</v>
      </c>
      <c r="K3580">
        <v>40.742020699999998</v>
      </c>
      <c r="L3580">
        <v>-73.989928000000006</v>
      </c>
      <c r="M3580">
        <v>40.725532999999999</v>
      </c>
      <c r="N3580">
        <v>-74.000103999999993</v>
      </c>
      <c r="O3580" s="5">
        <v>41931.657269247684</v>
      </c>
      <c r="P3580" s="5">
        <v>41931.662565497689</v>
      </c>
      <c r="Q3580" s="5">
        <v>41931.67419503472</v>
      </c>
      <c r="R3580" s="5">
        <v>41931.685230393516</v>
      </c>
      <c r="S3580">
        <f t="shared" si="110"/>
        <v>42</v>
      </c>
      <c r="T3580">
        <f t="shared" si="111"/>
        <v>7</v>
      </c>
    </row>
    <row r="3581" spans="1:20" x14ac:dyDescent="0.25">
      <c r="A3581">
        <v>1399321</v>
      </c>
      <c r="B3581">
        <v>97938</v>
      </c>
      <c r="C3581">
        <v>3296</v>
      </c>
      <c r="D3581" t="s">
        <v>23</v>
      </c>
      <c r="E3581" t="s">
        <v>199</v>
      </c>
      <c r="G3581" t="s">
        <v>200</v>
      </c>
      <c r="H3581">
        <v>1</v>
      </c>
      <c r="I3581" t="s">
        <v>199</v>
      </c>
      <c r="K3581">
        <v>40.717005999999998</v>
      </c>
      <c r="L3581">
        <v>-73.956564999999998</v>
      </c>
      <c r="M3581">
        <v>40.720581699999997</v>
      </c>
      <c r="N3581">
        <v>-73.962362400000004</v>
      </c>
      <c r="O3581" s="5">
        <v>41931.657443449076</v>
      </c>
      <c r="P3581" s="5">
        <v>41931.661361365739</v>
      </c>
      <c r="Q3581" s="5">
        <v>41931.678969583336</v>
      </c>
      <c r="R3581" s="5">
        <v>41931.682335254627</v>
      </c>
      <c r="S3581">
        <f t="shared" si="110"/>
        <v>42</v>
      </c>
      <c r="T3581">
        <f t="shared" si="111"/>
        <v>7</v>
      </c>
    </row>
    <row r="3582" spans="1:20" x14ac:dyDescent="0.25">
      <c r="A3582">
        <v>1399321</v>
      </c>
      <c r="B3582">
        <v>97938</v>
      </c>
      <c r="C3582">
        <v>3296</v>
      </c>
      <c r="D3582" t="s">
        <v>23</v>
      </c>
      <c r="E3582" t="s">
        <v>199</v>
      </c>
      <c r="G3582" t="s">
        <v>2045</v>
      </c>
      <c r="H3582">
        <v>1</v>
      </c>
      <c r="I3582" t="s">
        <v>199</v>
      </c>
      <c r="K3582">
        <v>40.717005999999998</v>
      </c>
      <c r="L3582">
        <v>-73.956564999999998</v>
      </c>
      <c r="M3582">
        <v>40.720581699999997</v>
      </c>
      <c r="N3582">
        <v>-73.962362400000004</v>
      </c>
      <c r="O3582" s="5">
        <v>41931.657443449076</v>
      </c>
      <c r="P3582" s="5">
        <v>41931.661361365739</v>
      </c>
      <c r="Q3582" s="5">
        <v>41931.678969583336</v>
      </c>
      <c r="R3582" s="5">
        <v>41931.682335254627</v>
      </c>
      <c r="S3582">
        <f t="shared" si="110"/>
        <v>42</v>
      </c>
      <c r="T3582">
        <f t="shared" si="111"/>
        <v>7</v>
      </c>
    </row>
    <row r="3583" spans="1:20" x14ac:dyDescent="0.25">
      <c r="A3583">
        <v>1399330</v>
      </c>
      <c r="B3583">
        <v>329710</v>
      </c>
      <c r="C3583">
        <v>156008</v>
      </c>
      <c r="D3583" t="s">
        <v>23</v>
      </c>
      <c r="E3583" t="s">
        <v>54</v>
      </c>
      <c r="F3583" t="s">
        <v>29</v>
      </c>
      <c r="G3583" t="s">
        <v>330</v>
      </c>
      <c r="H3583">
        <v>1</v>
      </c>
      <c r="I3583" t="s">
        <v>56</v>
      </c>
      <c r="K3583">
        <v>40.779126065705498</v>
      </c>
      <c r="L3583">
        <v>-73.954904894578206</v>
      </c>
      <c r="M3583">
        <v>40.766930153506799</v>
      </c>
      <c r="N3583">
        <v>-73.967513481009206</v>
      </c>
      <c r="O3583" s="5">
        <v>41931.658833576388</v>
      </c>
      <c r="P3583" s="5">
        <v>41931.66769548611</v>
      </c>
      <c r="Q3583" s="5">
        <v>41931.681876759256</v>
      </c>
      <c r="R3583" s="5">
        <v>41931.690162951389</v>
      </c>
      <c r="S3583">
        <f t="shared" si="110"/>
        <v>42</v>
      </c>
      <c r="T3583">
        <f t="shared" si="111"/>
        <v>7</v>
      </c>
    </row>
    <row r="3584" spans="1:20" x14ac:dyDescent="0.25">
      <c r="A3584">
        <v>1399378</v>
      </c>
      <c r="B3584">
        <v>125320</v>
      </c>
      <c r="C3584">
        <v>30743</v>
      </c>
      <c r="D3584" t="s">
        <v>23</v>
      </c>
      <c r="E3584" t="s">
        <v>54</v>
      </c>
      <c r="F3584" t="s">
        <v>29</v>
      </c>
      <c r="G3584" t="s">
        <v>935</v>
      </c>
      <c r="H3584">
        <v>1</v>
      </c>
      <c r="I3584" t="s">
        <v>56</v>
      </c>
      <c r="K3584">
        <v>40.779126065705498</v>
      </c>
      <c r="L3584">
        <v>-73.954904894578206</v>
      </c>
      <c r="M3584">
        <v>40.781834000000003</v>
      </c>
      <c r="N3584">
        <v>-73.958523799999995</v>
      </c>
      <c r="O3584" s="5">
        <v>41931.662885532409</v>
      </c>
      <c r="P3584" s="5">
        <v>41931.664584039354</v>
      </c>
      <c r="Q3584" s="5">
        <v>41931.675578564813</v>
      </c>
      <c r="R3584" s="5">
        <v>41931.680984409722</v>
      </c>
      <c r="S3584">
        <f t="shared" si="110"/>
        <v>42</v>
      </c>
      <c r="T3584">
        <f t="shared" si="111"/>
        <v>7</v>
      </c>
    </row>
    <row r="3585" spans="1:20" x14ac:dyDescent="0.25">
      <c r="A3585">
        <v>1399401</v>
      </c>
      <c r="B3585">
        <v>121706</v>
      </c>
      <c r="C3585">
        <v>164500</v>
      </c>
      <c r="D3585" t="s">
        <v>85</v>
      </c>
      <c r="E3585" t="s">
        <v>3275</v>
      </c>
      <c r="F3585" t="s">
        <v>25</v>
      </c>
      <c r="G3585" t="s">
        <v>3276</v>
      </c>
      <c r="H3585">
        <v>3</v>
      </c>
      <c r="I3585" t="s">
        <v>136</v>
      </c>
      <c r="J3585" s="1">
        <v>8.1836226851851861E-3</v>
      </c>
      <c r="K3585">
        <v>40.745057000000003</v>
      </c>
      <c r="L3585">
        <v>-73.975820999999996</v>
      </c>
      <c r="M3585">
        <v>40.756804000000002</v>
      </c>
      <c r="N3585">
        <v>-73.998153200000004</v>
      </c>
      <c r="O3585" s="5">
        <v>41931.663501504627</v>
      </c>
      <c r="P3585" s="5">
        <v>41931.677340590279</v>
      </c>
      <c r="Q3585" s="5">
        <v>41931.68694219907</v>
      </c>
      <c r="R3585" s="5">
        <v>41931.706444687501</v>
      </c>
      <c r="S3585">
        <f t="shared" si="110"/>
        <v>42</v>
      </c>
      <c r="T3585">
        <f t="shared" si="111"/>
        <v>7</v>
      </c>
    </row>
    <row r="3586" spans="1:20" x14ac:dyDescent="0.25">
      <c r="A3586">
        <v>1399523</v>
      </c>
      <c r="B3586">
        <v>9666</v>
      </c>
      <c r="C3586">
        <v>18860</v>
      </c>
      <c r="D3586" t="s">
        <v>23</v>
      </c>
      <c r="E3586" t="s">
        <v>2779</v>
      </c>
      <c r="K3586">
        <v>40.768133182224297</v>
      </c>
      <c r="L3586">
        <v>-73.981886667356505</v>
      </c>
      <c r="M3586">
        <v>40.7672065</v>
      </c>
      <c r="N3586">
        <v>-73.984197399999999</v>
      </c>
      <c r="O3586" s="5">
        <v>41931.671606539348</v>
      </c>
      <c r="P3586" s="5">
        <v>41931.669799016207</v>
      </c>
      <c r="Q3586" s="5">
        <v>41931.682536296299</v>
      </c>
      <c r="R3586" s="5">
        <v>41931.685481666667</v>
      </c>
      <c r="S3586">
        <f t="shared" si="110"/>
        <v>42</v>
      </c>
      <c r="T3586">
        <f t="shared" si="111"/>
        <v>7</v>
      </c>
    </row>
    <row r="3587" spans="1:20" x14ac:dyDescent="0.25">
      <c r="A3587">
        <v>1399562</v>
      </c>
      <c r="B3587">
        <v>386747</v>
      </c>
      <c r="C3587">
        <v>47756</v>
      </c>
      <c r="D3587" t="s">
        <v>23</v>
      </c>
      <c r="E3587" t="s">
        <v>32</v>
      </c>
      <c r="F3587" t="s">
        <v>33</v>
      </c>
      <c r="K3587">
        <v>40.738867554505397</v>
      </c>
      <c r="L3587">
        <v>-74.002747450310295</v>
      </c>
      <c r="M3587">
        <v>40.745579300000003</v>
      </c>
      <c r="N3587">
        <v>-74.005335700000003</v>
      </c>
      <c r="O3587" s="5">
        <v>41931.675063460651</v>
      </c>
      <c r="P3587" s="5">
        <v>41931.690709722221</v>
      </c>
      <c r="Q3587" s="5">
        <v>41931.697927337962</v>
      </c>
      <c r="R3587" s="5">
        <v>41931.701312152778</v>
      </c>
      <c r="S3587">
        <f t="shared" ref="S3587:S3650" si="112">WEEKNUM(O3587,21)</f>
        <v>42</v>
      </c>
      <c r="T3587">
        <f t="shared" ref="T3587:T3650" si="113">WEEKDAY(O3587,11)</f>
        <v>7</v>
      </c>
    </row>
    <row r="3588" spans="1:20" x14ac:dyDescent="0.25">
      <c r="A3588">
        <v>1399568</v>
      </c>
      <c r="B3588">
        <v>94115</v>
      </c>
      <c r="C3588">
        <v>160433</v>
      </c>
      <c r="D3588" t="s">
        <v>85</v>
      </c>
      <c r="E3588" t="s">
        <v>229</v>
      </c>
      <c r="G3588" t="s">
        <v>230</v>
      </c>
      <c r="H3588">
        <v>1</v>
      </c>
      <c r="I3588" t="s">
        <v>231</v>
      </c>
      <c r="K3588">
        <v>40.722307066359498</v>
      </c>
      <c r="L3588">
        <v>-73.987351655960097</v>
      </c>
      <c r="M3588">
        <v>40.736256750716002</v>
      </c>
      <c r="N3588">
        <v>-74.004916201112593</v>
      </c>
      <c r="O3588" s="5">
        <v>41931.675399826388</v>
      </c>
      <c r="P3588" s="5">
        <v>41931.679176527781</v>
      </c>
      <c r="Q3588" s="5">
        <v>41931.700239293983</v>
      </c>
      <c r="R3588" s="5">
        <v>41931.712809525467</v>
      </c>
      <c r="S3588">
        <f t="shared" si="112"/>
        <v>42</v>
      </c>
      <c r="T3588">
        <f t="shared" si="113"/>
        <v>7</v>
      </c>
    </row>
    <row r="3589" spans="1:20" x14ac:dyDescent="0.25">
      <c r="A3589">
        <v>1399605</v>
      </c>
      <c r="B3589">
        <v>374435</v>
      </c>
      <c r="C3589">
        <v>37696</v>
      </c>
      <c r="D3589" t="s">
        <v>23</v>
      </c>
      <c r="E3589" t="s">
        <v>434</v>
      </c>
      <c r="F3589" t="s">
        <v>251</v>
      </c>
      <c r="G3589" t="s">
        <v>804</v>
      </c>
      <c r="H3589">
        <v>1</v>
      </c>
      <c r="I3589" t="s">
        <v>436</v>
      </c>
      <c r="J3589" s="1">
        <v>8.8073032407407405E-3</v>
      </c>
      <c r="K3589">
        <v>40.735725000000002</v>
      </c>
      <c r="L3589">
        <v>-73.987126466589601</v>
      </c>
      <c r="M3589">
        <v>40.742854999999999</v>
      </c>
      <c r="N3589">
        <v>-73.977551000000005</v>
      </c>
      <c r="O3589" s="5">
        <v>41931.678236990738</v>
      </c>
      <c r="P3589" s="5">
        <v>41931.688491030094</v>
      </c>
      <c r="Q3589" s="5">
        <v>41931.700870509259</v>
      </c>
      <c r="R3589" s="5">
        <v>41931.705883750001</v>
      </c>
      <c r="S3589">
        <f t="shared" si="112"/>
        <v>42</v>
      </c>
      <c r="T3589">
        <f t="shared" si="113"/>
        <v>7</v>
      </c>
    </row>
    <row r="3590" spans="1:20" x14ac:dyDescent="0.25">
      <c r="A3590">
        <v>1399605</v>
      </c>
      <c r="B3590">
        <v>374435</v>
      </c>
      <c r="C3590">
        <v>37696</v>
      </c>
      <c r="D3590" t="s">
        <v>23</v>
      </c>
      <c r="E3590" t="s">
        <v>434</v>
      </c>
      <c r="F3590" t="s">
        <v>251</v>
      </c>
      <c r="G3590" t="s">
        <v>3129</v>
      </c>
      <c r="H3590">
        <v>1</v>
      </c>
      <c r="I3590" t="s">
        <v>882</v>
      </c>
      <c r="J3590" s="1">
        <v>8.8073032407407405E-3</v>
      </c>
      <c r="K3590">
        <v>40.735725000000002</v>
      </c>
      <c r="L3590">
        <v>-73.987126466589601</v>
      </c>
      <c r="M3590">
        <v>40.742854999999999</v>
      </c>
      <c r="N3590">
        <v>-73.977551000000005</v>
      </c>
      <c r="O3590" s="5">
        <v>41931.678236990738</v>
      </c>
      <c r="P3590" s="5">
        <v>41931.688491030094</v>
      </c>
      <c r="Q3590" s="5">
        <v>41931.700870509259</v>
      </c>
      <c r="R3590" s="5">
        <v>41931.705883750001</v>
      </c>
      <c r="S3590">
        <f t="shared" si="112"/>
        <v>42</v>
      </c>
      <c r="T3590">
        <f t="shared" si="113"/>
        <v>7</v>
      </c>
    </row>
    <row r="3591" spans="1:20" x14ac:dyDescent="0.25">
      <c r="A3591">
        <v>1399630</v>
      </c>
      <c r="B3591">
        <v>386766</v>
      </c>
      <c r="C3591">
        <v>158962</v>
      </c>
      <c r="D3591" t="s">
        <v>23</v>
      </c>
      <c r="E3591" t="s">
        <v>226</v>
      </c>
      <c r="F3591" t="s">
        <v>91</v>
      </c>
      <c r="G3591" t="s">
        <v>2312</v>
      </c>
      <c r="H3591">
        <v>1</v>
      </c>
      <c r="I3591" t="s">
        <v>249</v>
      </c>
      <c r="K3591">
        <v>40.723019825000002</v>
      </c>
      <c r="L3591">
        <v>-73.995853999999994</v>
      </c>
      <c r="M3591">
        <v>40.728241099999998</v>
      </c>
      <c r="N3591">
        <v>-73.983732500000002</v>
      </c>
      <c r="O3591" s="5">
        <v>41931.679810046298</v>
      </c>
      <c r="P3591" s="5">
        <v>41931.678704918981</v>
      </c>
      <c r="Q3591" s="5">
        <v>41931.704568287038</v>
      </c>
      <c r="R3591" s="5">
        <v>41931.712005671296</v>
      </c>
      <c r="S3591">
        <f t="shared" si="112"/>
        <v>42</v>
      </c>
      <c r="T3591">
        <f t="shared" si="113"/>
        <v>7</v>
      </c>
    </row>
    <row r="3592" spans="1:20" x14ac:dyDescent="0.25">
      <c r="A3592">
        <v>1399630</v>
      </c>
      <c r="B3592">
        <v>386766</v>
      </c>
      <c r="C3592">
        <v>158962</v>
      </c>
      <c r="D3592" t="s">
        <v>23</v>
      </c>
      <c r="E3592" t="s">
        <v>226</v>
      </c>
      <c r="F3592" t="s">
        <v>91</v>
      </c>
      <c r="G3592" t="s">
        <v>408</v>
      </c>
      <c r="H3592">
        <v>1</v>
      </c>
      <c r="I3592" t="s">
        <v>228</v>
      </c>
      <c r="K3592">
        <v>40.723019825000002</v>
      </c>
      <c r="L3592">
        <v>-73.995853999999994</v>
      </c>
      <c r="M3592">
        <v>40.728241099999998</v>
      </c>
      <c r="N3592">
        <v>-73.983732500000002</v>
      </c>
      <c r="O3592" s="5">
        <v>41931.679810046298</v>
      </c>
      <c r="P3592" s="5">
        <v>41931.678704918981</v>
      </c>
      <c r="Q3592" s="5">
        <v>41931.704568287038</v>
      </c>
      <c r="R3592" s="5">
        <v>41931.712005671296</v>
      </c>
      <c r="S3592">
        <f t="shared" si="112"/>
        <v>42</v>
      </c>
      <c r="T3592">
        <f t="shared" si="113"/>
        <v>7</v>
      </c>
    </row>
    <row r="3593" spans="1:20" x14ac:dyDescent="0.25">
      <c r="A3593">
        <v>1399641</v>
      </c>
      <c r="B3593">
        <v>369272</v>
      </c>
      <c r="C3593">
        <v>147789</v>
      </c>
      <c r="D3593" t="s">
        <v>53</v>
      </c>
      <c r="E3593" t="s">
        <v>432</v>
      </c>
      <c r="F3593" t="s">
        <v>49</v>
      </c>
      <c r="G3593" t="s">
        <v>1850</v>
      </c>
      <c r="H3593">
        <v>1</v>
      </c>
      <c r="I3593" t="s">
        <v>1851</v>
      </c>
      <c r="K3593">
        <v>40.779930093814997</v>
      </c>
      <c r="L3593">
        <v>-73.980334997177096</v>
      </c>
      <c r="M3593">
        <v>40.767651000000001</v>
      </c>
      <c r="N3593">
        <v>-73.966875000000002</v>
      </c>
      <c r="O3593" s="5">
        <v>41931.680946678243</v>
      </c>
      <c r="P3593" s="5">
        <v>41931.683106689816</v>
      </c>
      <c r="Q3593" s="5">
        <v>41931.697560590277</v>
      </c>
      <c r="R3593" s="5">
        <v>41931.708551863427</v>
      </c>
      <c r="S3593">
        <f t="shared" si="112"/>
        <v>42</v>
      </c>
      <c r="T3593">
        <f t="shared" si="113"/>
        <v>7</v>
      </c>
    </row>
    <row r="3594" spans="1:20" x14ac:dyDescent="0.25">
      <c r="A3594">
        <v>1399659</v>
      </c>
      <c r="B3594">
        <v>373485</v>
      </c>
      <c r="C3594">
        <v>99219</v>
      </c>
      <c r="D3594" t="s">
        <v>23</v>
      </c>
      <c r="E3594" t="s">
        <v>137</v>
      </c>
      <c r="F3594" t="s">
        <v>115</v>
      </c>
      <c r="G3594" t="s">
        <v>583</v>
      </c>
      <c r="H3594">
        <v>1</v>
      </c>
      <c r="I3594" t="s">
        <v>149</v>
      </c>
      <c r="J3594" s="1">
        <v>6.7133101851851859E-3</v>
      </c>
      <c r="K3594">
        <v>40.721323186970601</v>
      </c>
      <c r="L3594">
        <v>-74.009732007980304</v>
      </c>
      <c r="M3594">
        <v>40.729728199999997</v>
      </c>
      <c r="N3594">
        <v>-74.004768499999997</v>
      </c>
      <c r="O3594" s="5">
        <v>41931.681174409721</v>
      </c>
      <c r="P3594" s="5">
        <v>41931.684402511572</v>
      </c>
      <c r="Q3594" s="5">
        <v>41931.706508136573</v>
      </c>
      <c r="R3594" s="5">
        <v>41931.712571666663</v>
      </c>
      <c r="S3594">
        <f t="shared" si="112"/>
        <v>42</v>
      </c>
      <c r="T3594">
        <f t="shared" si="113"/>
        <v>7</v>
      </c>
    </row>
    <row r="3595" spans="1:20" x14ac:dyDescent="0.25">
      <c r="A3595">
        <v>1399676</v>
      </c>
      <c r="B3595">
        <v>207281</v>
      </c>
      <c r="C3595">
        <v>98751</v>
      </c>
      <c r="D3595" t="s">
        <v>23</v>
      </c>
      <c r="E3595" t="s">
        <v>54</v>
      </c>
      <c r="F3595" t="s">
        <v>29</v>
      </c>
      <c r="G3595" t="s">
        <v>151</v>
      </c>
      <c r="H3595">
        <v>1</v>
      </c>
      <c r="I3595" t="s">
        <v>151</v>
      </c>
      <c r="K3595">
        <v>40.7152793278103</v>
      </c>
      <c r="L3595">
        <v>-74.014860391616807</v>
      </c>
      <c r="M3595">
        <v>40.725135000000002</v>
      </c>
      <c r="N3595">
        <v>-74.002087000000003</v>
      </c>
      <c r="O3595" s="5">
        <v>41931.68290540509</v>
      </c>
      <c r="P3595" s="5">
        <v>41931.700153703707</v>
      </c>
      <c r="Q3595" s="5">
        <v>41931.721909120373</v>
      </c>
      <c r="R3595" s="5">
        <v>41931.731440821757</v>
      </c>
      <c r="S3595">
        <f t="shared" si="112"/>
        <v>42</v>
      </c>
      <c r="T3595">
        <f t="shared" si="113"/>
        <v>7</v>
      </c>
    </row>
    <row r="3596" spans="1:20" x14ac:dyDescent="0.25">
      <c r="A3596">
        <v>1399702</v>
      </c>
      <c r="B3596">
        <v>76150</v>
      </c>
      <c r="C3596">
        <v>145255</v>
      </c>
      <c r="D3596" t="s">
        <v>23</v>
      </c>
      <c r="E3596" t="s">
        <v>434</v>
      </c>
      <c r="F3596" t="s">
        <v>251</v>
      </c>
      <c r="G3596" t="s">
        <v>2466</v>
      </c>
      <c r="H3596">
        <v>1</v>
      </c>
      <c r="I3596" t="s">
        <v>478</v>
      </c>
      <c r="J3596" s="1">
        <v>5.785625E-3</v>
      </c>
      <c r="K3596">
        <v>40.735725000000002</v>
      </c>
      <c r="L3596">
        <v>-73.987126466589601</v>
      </c>
      <c r="M3596">
        <v>40.755251012780498</v>
      </c>
      <c r="N3596">
        <v>-73.964529661530605</v>
      </c>
      <c r="O3596" s="5">
        <v>41931.683804803244</v>
      </c>
      <c r="P3596" s="5">
        <v>41931.686486805556</v>
      </c>
      <c r="Q3596" s="5">
        <v>41931.70025707176</v>
      </c>
      <c r="R3596" s="5">
        <v>41931.710183842595</v>
      </c>
      <c r="S3596">
        <f t="shared" si="112"/>
        <v>42</v>
      </c>
      <c r="T3596">
        <f t="shared" si="113"/>
        <v>7</v>
      </c>
    </row>
    <row r="3597" spans="1:20" x14ac:dyDescent="0.25">
      <c r="A3597">
        <v>1399708</v>
      </c>
      <c r="B3597">
        <v>330015</v>
      </c>
      <c r="C3597">
        <v>118093</v>
      </c>
      <c r="D3597" t="s">
        <v>314</v>
      </c>
      <c r="E3597" t="s">
        <v>54</v>
      </c>
      <c r="F3597" t="s">
        <v>29</v>
      </c>
      <c r="G3597" t="s">
        <v>935</v>
      </c>
      <c r="H3597">
        <v>1</v>
      </c>
      <c r="I3597" t="s">
        <v>56</v>
      </c>
      <c r="K3597">
        <v>40.780825773220101</v>
      </c>
      <c r="L3597">
        <v>-73.976483345031696</v>
      </c>
      <c r="M3597">
        <v>40.777991671879597</v>
      </c>
      <c r="N3597">
        <v>-73.974757384500506</v>
      </c>
      <c r="O3597" s="5">
        <v>41931.685138703702</v>
      </c>
      <c r="P3597" s="5">
        <v>41931.696109780096</v>
      </c>
      <c r="Q3597" s="5">
        <v>41931.716130752313</v>
      </c>
      <c r="R3597" s="5">
        <v>41931.720079861108</v>
      </c>
      <c r="S3597">
        <f t="shared" si="112"/>
        <v>42</v>
      </c>
      <c r="T3597">
        <f t="shared" si="113"/>
        <v>7</v>
      </c>
    </row>
    <row r="3598" spans="1:20" x14ac:dyDescent="0.25">
      <c r="A3598">
        <v>1399778</v>
      </c>
      <c r="B3598">
        <v>54081</v>
      </c>
      <c r="C3598">
        <v>52502</v>
      </c>
      <c r="D3598" t="s">
        <v>23</v>
      </c>
      <c r="E3598" t="s">
        <v>464</v>
      </c>
      <c r="F3598" t="s">
        <v>465</v>
      </c>
      <c r="G3598" t="s">
        <v>3704</v>
      </c>
      <c r="H3598">
        <v>1</v>
      </c>
      <c r="I3598" t="s">
        <v>467</v>
      </c>
      <c r="K3598">
        <v>40.735676762018002</v>
      </c>
      <c r="L3598">
        <v>-73.993829528068602</v>
      </c>
      <c r="M3598">
        <v>40.726298499999999</v>
      </c>
      <c r="N3598">
        <v>-73.9995598</v>
      </c>
      <c r="O3598" s="5">
        <v>41931.687539421298</v>
      </c>
      <c r="P3598" s="5">
        <v>41931.694452685188</v>
      </c>
      <c r="Q3598" s="5">
        <v>41931.705809953703</v>
      </c>
      <c r="R3598" s="5">
        <v>41931.712308032409</v>
      </c>
      <c r="S3598">
        <f t="shared" si="112"/>
        <v>42</v>
      </c>
      <c r="T3598">
        <f t="shared" si="113"/>
        <v>7</v>
      </c>
    </row>
    <row r="3599" spans="1:20" x14ac:dyDescent="0.25">
      <c r="A3599">
        <v>1399788</v>
      </c>
      <c r="B3599">
        <v>59095</v>
      </c>
      <c r="C3599">
        <v>158623</v>
      </c>
      <c r="D3599" t="s">
        <v>23</v>
      </c>
      <c r="E3599" t="s">
        <v>258</v>
      </c>
      <c r="F3599" t="s">
        <v>20</v>
      </c>
      <c r="G3599" t="s">
        <v>2412</v>
      </c>
      <c r="H3599">
        <v>1</v>
      </c>
      <c r="I3599" t="s">
        <v>31</v>
      </c>
      <c r="K3599">
        <v>40.724339999999998</v>
      </c>
      <c r="L3599">
        <v>-73.990960000000001</v>
      </c>
      <c r="M3599">
        <v>40.732152999999997</v>
      </c>
      <c r="N3599">
        <v>-74.002094</v>
      </c>
      <c r="O3599" s="5">
        <v>41931.688220949072</v>
      </c>
      <c r="P3599" s="5">
        <v>41931.694625717595</v>
      </c>
      <c r="Q3599" s="5">
        <v>41931.701958773148</v>
      </c>
      <c r="R3599" s="5">
        <v>41931.710737453701</v>
      </c>
      <c r="S3599">
        <f t="shared" si="112"/>
        <v>42</v>
      </c>
      <c r="T3599">
        <f t="shared" si="113"/>
        <v>7</v>
      </c>
    </row>
    <row r="3600" spans="1:20" x14ac:dyDescent="0.25">
      <c r="A3600">
        <v>1399854</v>
      </c>
      <c r="B3600">
        <v>365740</v>
      </c>
      <c r="C3600">
        <v>163796</v>
      </c>
      <c r="D3600" t="s">
        <v>610</v>
      </c>
      <c r="E3600" t="s">
        <v>69</v>
      </c>
      <c r="F3600" t="s">
        <v>70</v>
      </c>
      <c r="G3600" t="s">
        <v>486</v>
      </c>
      <c r="H3600">
        <v>2</v>
      </c>
      <c r="I3600" t="s">
        <v>487</v>
      </c>
      <c r="K3600">
        <v>40.7358928721479</v>
      </c>
      <c r="L3600">
        <v>-74.005204439163194</v>
      </c>
      <c r="M3600">
        <v>40.726371212142503</v>
      </c>
      <c r="N3600">
        <v>-73.999170675069394</v>
      </c>
      <c r="O3600" s="5">
        <v>41931.692895243053</v>
      </c>
      <c r="P3600" s="5">
        <v>41931.700036030095</v>
      </c>
      <c r="Q3600" s="5">
        <v>41931.70755496528</v>
      </c>
      <c r="R3600" s="5">
        <v>41931.714010844909</v>
      </c>
      <c r="S3600">
        <f t="shared" si="112"/>
        <v>42</v>
      </c>
      <c r="T3600">
        <f t="shared" si="113"/>
        <v>7</v>
      </c>
    </row>
    <row r="3601" spans="1:20" x14ac:dyDescent="0.25">
      <c r="A3601">
        <v>1399865</v>
      </c>
      <c r="B3601">
        <v>75587</v>
      </c>
      <c r="C3601">
        <v>132893</v>
      </c>
      <c r="D3601" t="s">
        <v>23</v>
      </c>
      <c r="E3601" t="s">
        <v>558</v>
      </c>
      <c r="F3601" t="s">
        <v>63</v>
      </c>
      <c r="G3601" t="s">
        <v>2769</v>
      </c>
      <c r="H3601">
        <v>1</v>
      </c>
      <c r="I3601" t="s">
        <v>1325</v>
      </c>
      <c r="J3601" s="1">
        <v>5.8441782407407409E-3</v>
      </c>
      <c r="K3601">
        <v>40.6776831175114</v>
      </c>
      <c r="L3601">
        <v>-73.983998673728195</v>
      </c>
      <c r="M3601">
        <v>40.719319900000002</v>
      </c>
      <c r="N3601">
        <v>-74.002844300000007</v>
      </c>
      <c r="O3601" s="5">
        <v>41931.693261909721</v>
      </c>
      <c r="P3601" s="5">
        <v>41931.726746018518</v>
      </c>
      <c r="Q3601" s="5">
        <v>41931.73391771991</v>
      </c>
      <c r="R3601" s="5">
        <v>41931.756273703701</v>
      </c>
      <c r="S3601">
        <f t="shared" si="112"/>
        <v>42</v>
      </c>
      <c r="T3601">
        <f t="shared" si="113"/>
        <v>7</v>
      </c>
    </row>
    <row r="3602" spans="1:20" x14ac:dyDescent="0.25">
      <c r="A3602">
        <v>1399893</v>
      </c>
      <c r="B3602">
        <v>369272</v>
      </c>
      <c r="C3602">
        <v>160489</v>
      </c>
      <c r="D3602" t="s">
        <v>23</v>
      </c>
      <c r="E3602" t="s">
        <v>69</v>
      </c>
      <c r="F3602" t="s">
        <v>70</v>
      </c>
      <c r="G3602" t="s">
        <v>2318</v>
      </c>
      <c r="H3602">
        <v>1</v>
      </c>
      <c r="I3602" t="s">
        <v>87</v>
      </c>
      <c r="K3602">
        <v>40.761837221754902</v>
      </c>
      <c r="L3602">
        <v>-73.9663982391357</v>
      </c>
      <c r="M3602">
        <v>40.767651000000001</v>
      </c>
      <c r="N3602">
        <v>-73.966875000000002</v>
      </c>
      <c r="O3602" s="5">
        <v>41931.694896284724</v>
      </c>
      <c r="P3602" s="5">
        <v>41931.698759120372</v>
      </c>
      <c r="Q3602" s="5">
        <v>41931.719134652776</v>
      </c>
      <c r="R3602" s="5">
        <v>41931.725213194448</v>
      </c>
      <c r="S3602">
        <f t="shared" si="112"/>
        <v>42</v>
      </c>
      <c r="T3602">
        <f t="shared" si="113"/>
        <v>7</v>
      </c>
    </row>
    <row r="3603" spans="1:20" x14ac:dyDescent="0.25">
      <c r="A3603">
        <v>1399930</v>
      </c>
      <c r="B3603">
        <v>40010</v>
      </c>
      <c r="C3603">
        <v>66004</v>
      </c>
      <c r="D3603" t="s">
        <v>23</v>
      </c>
      <c r="E3603" t="s">
        <v>255</v>
      </c>
      <c r="F3603" t="s">
        <v>20</v>
      </c>
      <c r="G3603" t="s">
        <v>1319</v>
      </c>
      <c r="H3603">
        <v>6</v>
      </c>
      <c r="I3603" t="s">
        <v>274</v>
      </c>
      <c r="J3603" s="1">
        <v>5.8641435185185185E-3</v>
      </c>
      <c r="K3603">
        <v>40.736130877644598</v>
      </c>
      <c r="L3603">
        <v>-74.000648304229699</v>
      </c>
      <c r="M3603">
        <v>40.739345999999998</v>
      </c>
      <c r="N3603">
        <v>-74.002626000000006</v>
      </c>
      <c r="O3603" s="5">
        <v>41931.697345729168</v>
      </c>
      <c r="P3603" s="5">
        <v>41931.70910482639</v>
      </c>
      <c r="Q3603" s="5">
        <v>41931.714807256947</v>
      </c>
      <c r="R3603" s="5">
        <v>41931.71773084491</v>
      </c>
      <c r="S3603">
        <f t="shared" si="112"/>
        <v>42</v>
      </c>
      <c r="T3603">
        <f t="shared" si="113"/>
        <v>7</v>
      </c>
    </row>
    <row r="3604" spans="1:20" x14ac:dyDescent="0.25">
      <c r="A3604">
        <v>1399975</v>
      </c>
      <c r="B3604">
        <v>339082</v>
      </c>
      <c r="C3604">
        <v>120179</v>
      </c>
      <c r="D3604" t="s">
        <v>53</v>
      </c>
      <c r="E3604" t="s">
        <v>226</v>
      </c>
      <c r="F3604" t="s">
        <v>91</v>
      </c>
      <c r="G3604" t="s">
        <v>2312</v>
      </c>
      <c r="H3604">
        <v>1</v>
      </c>
      <c r="I3604" t="s">
        <v>249</v>
      </c>
      <c r="J3604" s="1">
        <v>6.3720138888888897E-3</v>
      </c>
      <c r="K3604">
        <v>40.723019825000002</v>
      </c>
      <c r="L3604">
        <v>-73.995853999999994</v>
      </c>
      <c r="M3604">
        <v>40.745455399999997</v>
      </c>
      <c r="N3604">
        <v>-73.976923499999998</v>
      </c>
      <c r="O3604" s="5">
        <v>41931.701338449071</v>
      </c>
      <c r="P3604" s="5">
        <v>41931.741914328704</v>
      </c>
      <c r="Q3604" s="5">
        <v>41931.748637719909</v>
      </c>
      <c r="R3604" s="5">
        <v>41931.763076527779</v>
      </c>
      <c r="S3604">
        <f t="shared" si="112"/>
        <v>42</v>
      </c>
      <c r="T3604">
        <f t="shared" si="113"/>
        <v>7</v>
      </c>
    </row>
    <row r="3605" spans="1:20" x14ac:dyDescent="0.25">
      <c r="A3605">
        <v>1400014</v>
      </c>
      <c r="B3605">
        <v>76908</v>
      </c>
      <c r="C3605">
        <v>31230</v>
      </c>
      <c r="D3605" t="s">
        <v>53</v>
      </c>
      <c r="E3605" t="s">
        <v>226</v>
      </c>
      <c r="F3605" t="s">
        <v>91</v>
      </c>
      <c r="G3605" t="s">
        <v>227</v>
      </c>
      <c r="H3605">
        <v>1</v>
      </c>
      <c r="I3605" t="s">
        <v>228</v>
      </c>
      <c r="J3605" s="1">
        <v>4.2730208333333335E-3</v>
      </c>
      <c r="K3605">
        <v>40.723019825000002</v>
      </c>
      <c r="L3605">
        <v>-73.995853999999994</v>
      </c>
      <c r="M3605">
        <v>40.776781999999997</v>
      </c>
      <c r="N3605">
        <v>-73.976144000000005</v>
      </c>
      <c r="O3605" s="5">
        <v>41931.703892523146</v>
      </c>
      <c r="P3605" s="5">
        <v>41931.729245682873</v>
      </c>
      <c r="Q3605" s="5">
        <v>41931.73540302083</v>
      </c>
      <c r="R3605" s="5">
        <v>41931.767796550928</v>
      </c>
      <c r="S3605">
        <f t="shared" si="112"/>
        <v>42</v>
      </c>
      <c r="T3605">
        <f t="shared" si="113"/>
        <v>7</v>
      </c>
    </row>
    <row r="3606" spans="1:20" x14ac:dyDescent="0.25">
      <c r="A3606">
        <v>1400016</v>
      </c>
      <c r="B3606">
        <v>317446</v>
      </c>
      <c r="C3606">
        <v>7833</v>
      </c>
      <c r="D3606" t="s">
        <v>23</v>
      </c>
      <c r="E3606" t="s">
        <v>255</v>
      </c>
      <c r="F3606" t="s">
        <v>91</v>
      </c>
      <c r="G3606" t="s">
        <v>1495</v>
      </c>
      <c r="H3606">
        <v>1</v>
      </c>
      <c r="I3606" t="s">
        <v>257</v>
      </c>
      <c r="J3606" s="1">
        <v>4.884675925925926E-3</v>
      </c>
      <c r="K3606">
        <v>40.721545124764702</v>
      </c>
      <c r="L3606">
        <v>-73.988842426716104</v>
      </c>
      <c r="M3606">
        <v>40.731501700000003</v>
      </c>
      <c r="N3606">
        <v>-73.981836700000002</v>
      </c>
      <c r="O3606" s="5">
        <v>41931.704935925925</v>
      </c>
      <c r="P3606" s="5">
        <v>41931.716105590276</v>
      </c>
      <c r="Q3606" s="5">
        <v>41931.72082422454</v>
      </c>
      <c r="R3606" s="5">
        <v>41931.726136354169</v>
      </c>
      <c r="S3606">
        <f t="shared" si="112"/>
        <v>42</v>
      </c>
      <c r="T3606">
        <f t="shared" si="113"/>
        <v>7</v>
      </c>
    </row>
    <row r="3607" spans="1:20" x14ac:dyDescent="0.25">
      <c r="A3607">
        <v>1400063</v>
      </c>
      <c r="B3607">
        <v>149561</v>
      </c>
      <c r="C3607">
        <v>165850</v>
      </c>
      <c r="D3607" t="s">
        <v>53</v>
      </c>
      <c r="E3607" t="s">
        <v>1403</v>
      </c>
      <c r="F3607" t="s">
        <v>91</v>
      </c>
      <c r="G3607" t="s">
        <v>3397</v>
      </c>
      <c r="H3607">
        <v>1</v>
      </c>
      <c r="I3607" t="s">
        <v>536</v>
      </c>
      <c r="J3607" s="1">
        <v>4.4296296296296297E-3</v>
      </c>
      <c r="K3607">
        <v>40.764489839461099</v>
      </c>
      <c r="L3607">
        <v>-73.9643928535112</v>
      </c>
      <c r="M3607">
        <v>40.781191</v>
      </c>
      <c r="N3607">
        <v>-73.953021000000007</v>
      </c>
      <c r="O3607" s="5">
        <v>41931.707631956022</v>
      </c>
      <c r="R3607" s="5">
        <v>41931.752756898146</v>
      </c>
      <c r="S3607">
        <f t="shared" si="112"/>
        <v>42</v>
      </c>
      <c r="T3607">
        <f t="shared" si="113"/>
        <v>7</v>
      </c>
    </row>
    <row r="3608" spans="1:20" x14ac:dyDescent="0.25">
      <c r="A3608">
        <v>1400098</v>
      </c>
      <c r="B3608">
        <v>242967</v>
      </c>
      <c r="C3608">
        <v>166448</v>
      </c>
      <c r="D3608" t="s">
        <v>53</v>
      </c>
      <c r="E3608" t="s">
        <v>669</v>
      </c>
      <c r="F3608" t="s">
        <v>426</v>
      </c>
      <c r="G3608" t="s">
        <v>2033</v>
      </c>
      <c r="H3608">
        <v>1</v>
      </c>
      <c r="I3608" t="s">
        <v>1332</v>
      </c>
      <c r="K3608">
        <v>40.716240933766798</v>
      </c>
      <c r="L3608">
        <v>-73.988682031631498</v>
      </c>
      <c r="M3608">
        <v>40.7199995</v>
      </c>
      <c r="N3608">
        <v>-73.999424200000007</v>
      </c>
      <c r="O3608" s="5">
        <v>41931.710025891203</v>
      </c>
      <c r="P3608" s="5">
        <v>41931.714879490741</v>
      </c>
      <c r="Q3608" s="5">
        <v>41931.7234487963</v>
      </c>
      <c r="R3608" s="5">
        <v>41931.735650775459</v>
      </c>
      <c r="S3608">
        <f t="shared" si="112"/>
        <v>42</v>
      </c>
      <c r="T3608">
        <f t="shared" si="113"/>
        <v>7</v>
      </c>
    </row>
    <row r="3609" spans="1:20" x14ac:dyDescent="0.25">
      <c r="A3609">
        <v>1400098</v>
      </c>
      <c r="B3609">
        <v>242967</v>
      </c>
      <c r="C3609">
        <v>166448</v>
      </c>
      <c r="D3609" t="s">
        <v>53</v>
      </c>
      <c r="E3609" t="s">
        <v>669</v>
      </c>
      <c r="F3609" t="s">
        <v>426</v>
      </c>
      <c r="G3609" t="s">
        <v>2060</v>
      </c>
      <c r="H3609">
        <v>1</v>
      </c>
      <c r="I3609" t="s">
        <v>977</v>
      </c>
      <c r="K3609">
        <v>40.716240933766798</v>
      </c>
      <c r="L3609">
        <v>-73.988682031631498</v>
      </c>
      <c r="M3609">
        <v>40.7199995</v>
      </c>
      <c r="N3609">
        <v>-73.999424200000007</v>
      </c>
      <c r="O3609" s="5">
        <v>41931.710025891203</v>
      </c>
      <c r="P3609" s="5">
        <v>41931.714879490741</v>
      </c>
      <c r="Q3609" s="5">
        <v>41931.7234487963</v>
      </c>
      <c r="R3609" s="5">
        <v>41931.735650775459</v>
      </c>
      <c r="S3609">
        <f t="shared" si="112"/>
        <v>42</v>
      </c>
      <c r="T3609">
        <f t="shared" si="113"/>
        <v>7</v>
      </c>
    </row>
    <row r="3610" spans="1:20" x14ac:dyDescent="0.25">
      <c r="A3610">
        <v>1400098</v>
      </c>
      <c r="B3610">
        <v>242967</v>
      </c>
      <c r="C3610">
        <v>166448</v>
      </c>
      <c r="D3610" t="s">
        <v>53</v>
      </c>
      <c r="E3610" t="s">
        <v>669</v>
      </c>
      <c r="F3610" t="s">
        <v>426</v>
      </c>
      <c r="G3610" t="s">
        <v>1554</v>
      </c>
      <c r="H3610">
        <v>1</v>
      </c>
      <c r="I3610" t="s">
        <v>1367</v>
      </c>
      <c r="K3610">
        <v>40.716240933766798</v>
      </c>
      <c r="L3610">
        <v>-73.988682031631498</v>
      </c>
      <c r="M3610">
        <v>40.7199995</v>
      </c>
      <c r="N3610">
        <v>-73.999424200000007</v>
      </c>
      <c r="O3610" s="5">
        <v>41931.710025891203</v>
      </c>
      <c r="P3610" s="5">
        <v>41931.714879490741</v>
      </c>
      <c r="Q3610" s="5">
        <v>41931.7234487963</v>
      </c>
      <c r="R3610" s="5">
        <v>41931.735650775459</v>
      </c>
      <c r="S3610">
        <f t="shared" si="112"/>
        <v>42</v>
      </c>
      <c r="T3610">
        <f t="shared" si="113"/>
        <v>7</v>
      </c>
    </row>
    <row r="3611" spans="1:20" x14ac:dyDescent="0.25">
      <c r="A3611">
        <v>1400104</v>
      </c>
      <c r="B3611">
        <v>209552</v>
      </c>
      <c r="C3611">
        <v>149651</v>
      </c>
      <c r="D3611" t="s">
        <v>23</v>
      </c>
      <c r="E3611" t="s">
        <v>458</v>
      </c>
      <c r="F3611" t="s">
        <v>295</v>
      </c>
      <c r="G3611" t="s">
        <v>2983</v>
      </c>
      <c r="H3611">
        <v>1</v>
      </c>
      <c r="I3611" t="s">
        <v>231</v>
      </c>
      <c r="K3611">
        <v>40.784821668416299</v>
      </c>
      <c r="L3611">
        <v>-73.979698620541598</v>
      </c>
      <c r="M3611">
        <v>40.780534500000002</v>
      </c>
      <c r="N3611">
        <v>-73.954396200000005</v>
      </c>
      <c r="O3611" s="5">
        <v>41931.711376805557</v>
      </c>
      <c r="P3611" s="5">
        <v>41931.712280717591</v>
      </c>
      <c r="Q3611" s="5">
        <v>41931.731959421297</v>
      </c>
      <c r="R3611" s="5">
        <v>41931.741736597221</v>
      </c>
      <c r="S3611">
        <f t="shared" si="112"/>
        <v>42</v>
      </c>
      <c r="T3611">
        <f t="shared" si="113"/>
        <v>7</v>
      </c>
    </row>
    <row r="3612" spans="1:20" x14ac:dyDescent="0.25">
      <c r="A3612">
        <v>1400134</v>
      </c>
      <c r="B3612">
        <v>54796</v>
      </c>
      <c r="C3612">
        <v>28765</v>
      </c>
      <c r="D3612" t="s">
        <v>23</v>
      </c>
      <c r="E3612" t="s">
        <v>479</v>
      </c>
      <c r="F3612" t="s">
        <v>480</v>
      </c>
      <c r="G3612" t="s">
        <v>964</v>
      </c>
      <c r="H3612">
        <v>1</v>
      </c>
      <c r="I3612" t="s">
        <v>965</v>
      </c>
      <c r="K3612">
        <v>40.714638307702003</v>
      </c>
      <c r="L3612">
        <v>-74.008336134918196</v>
      </c>
      <c r="M3612">
        <v>40.744313499999997</v>
      </c>
      <c r="N3612">
        <v>-73.987313900000004</v>
      </c>
      <c r="O3612" s="5">
        <v>41931.711949050929</v>
      </c>
      <c r="P3612" s="5">
        <v>41931.710401122684</v>
      </c>
      <c r="Q3612" s="5">
        <v>41931.711669953707</v>
      </c>
      <c r="R3612" s="5">
        <v>41931.744363032405</v>
      </c>
      <c r="S3612">
        <f t="shared" si="112"/>
        <v>42</v>
      </c>
      <c r="T3612">
        <f t="shared" si="113"/>
        <v>7</v>
      </c>
    </row>
    <row r="3613" spans="1:20" x14ac:dyDescent="0.25">
      <c r="A3613">
        <v>1400143</v>
      </c>
      <c r="B3613">
        <v>105164</v>
      </c>
      <c r="C3613">
        <v>22502</v>
      </c>
      <c r="D3613" t="s">
        <v>23</v>
      </c>
      <c r="E3613" t="s">
        <v>621</v>
      </c>
      <c r="F3613" t="s">
        <v>91</v>
      </c>
      <c r="G3613" t="s">
        <v>2700</v>
      </c>
      <c r="H3613">
        <v>1</v>
      </c>
      <c r="I3613" t="s">
        <v>61</v>
      </c>
      <c r="J3613" s="1">
        <v>1.2858414351851852E-2</v>
      </c>
      <c r="K3613">
        <v>40.738111566356203</v>
      </c>
      <c r="L3613">
        <v>-74.005605229415806</v>
      </c>
      <c r="M3613">
        <v>40.730992999999998</v>
      </c>
      <c r="N3613">
        <v>-74.009915000000007</v>
      </c>
      <c r="O3613" s="5">
        <v>41931.713065868054</v>
      </c>
      <c r="P3613" s="5">
        <v>41931.744333912036</v>
      </c>
      <c r="Q3613" s="5">
        <v>41931.74977771991</v>
      </c>
      <c r="R3613" s="5">
        <v>41931.75471050926</v>
      </c>
      <c r="S3613">
        <f t="shared" si="112"/>
        <v>42</v>
      </c>
      <c r="T3613">
        <f t="shared" si="113"/>
        <v>7</v>
      </c>
    </row>
    <row r="3614" spans="1:20" x14ac:dyDescent="0.25">
      <c r="A3614">
        <v>1400174</v>
      </c>
      <c r="B3614">
        <v>386355</v>
      </c>
      <c r="C3614">
        <v>145502</v>
      </c>
      <c r="D3614" t="s">
        <v>53</v>
      </c>
      <c r="E3614" t="s">
        <v>223</v>
      </c>
      <c r="F3614" t="s">
        <v>224</v>
      </c>
      <c r="G3614" t="s">
        <v>530</v>
      </c>
      <c r="H3614">
        <v>2</v>
      </c>
      <c r="I3614" t="s">
        <v>61</v>
      </c>
      <c r="K3614">
        <v>40.802549609553203</v>
      </c>
      <c r="L3614">
        <v>-73.950232680024698</v>
      </c>
      <c r="M3614">
        <v>40.7851923024662</v>
      </c>
      <c r="N3614">
        <v>-73.971936497906199</v>
      </c>
      <c r="O3614" s="5">
        <v>41931.714033969911</v>
      </c>
      <c r="P3614" s="5">
        <v>41931.721752534722</v>
      </c>
      <c r="Q3614" s="5">
        <v>41931.747443229164</v>
      </c>
      <c r="R3614" s="5">
        <v>41931.765429606479</v>
      </c>
      <c r="S3614">
        <f t="shared" si="112"/>
        <v>42</v>
      </c>
      <c r="T3614">
        <f t="shared" si="113"/>
        <v>7</v>
      </c>
    </row>
    <row r="3615" spans="1:20" x14ac:dyDescent="0.25">
      <c r="A3615">
        <v>1400181</v>
      </c>
      <c r="B3615">
        <v>113238</v>
      </c>
      <c r="C3615">
        <v>145255</v>
      </c>
      <c r="D3615" t="s">
        <v>23</v>
      </c>
      <c r="E3615" t="s">
        <v>1180</v>
      </c>
      <c r="F3615" t="s">
        <v>952</v>
      </c>
      <c r="G3615" t="s">
        <v>3457</v>
      </c>
      <c r="H3615">
        <v>1</v>
      </c>
      <c r="I3615" t="s">
        <v>1169</v>
      </c>
      <c r="J3615" s="1">
        <v>1.1411631944444443E-2</v>
      </c>
      <c r="K3615">
        <v>40.7401198487984</v>
      </c>
      <c r="L3615">
        <v>-73.993846744534494</v>
      </c>
      <c r="M3615">
        <v>40.765677805314702</v>
      </c>
      <c r="N3615">
        <v>-73.988161275552997</v>
      </c>
      <c r="O3615" s="5">
        <v>41931.715321377313</v>
      </c>
      <c r="P3615" s="5">
        <v>41931.72086548611</v>
      </c>
      <c r="Q3615" s="5">
        <v>41931.772138877313</v>
      </c>
      <c r="R3615" s="5">
        <v>41931.782026886576</v>
      </c>
      <c r="S3615">
        <f t="shared" si="112"/>
        <v>42</v>
      </c>
      <c r="T3615">
        <f t="shared" si="113"/>
        <v>7</v>
      </c>
    </row>
    <row r="3616" spans="1:20" x14ac:dyDescent="0.25">
      <c r="A3616">
        <v>1400201</v>
      </c>
      <c r="B3616">
        <v>100684</v>
      </c>
      <c r="C3616">
        <v>16610</v>
      </c>
      <c r="D3616" t="s">
        <v>53</v>
      </c>
      <c r="E3616" t="s">
        <v>2733</v>
      </c>
      <c r="G3616" t="s">
        <v>3791</v>
      </c>
      <c r="H3616">
        <v>1</v>
      </c>
      <c r="I3616" t="s">
        <v>1624</v>
      </c>
      <c r="J3616" s="1">
        <v>9.1329745370370367E-3</v>
      </c>
      <c r="K3616">
        <v>40.797649</v>
      </c>
      <c r="L3616">
        <v>-73.934196</v>
      </c>
      <c r="M3616">
        <v>40.748406000000003</v>
      </c>
      <c r="N3616">
        <v>-74.000225</v>
      </c>
      <c r="O3616" s="5">
        <v>41931.715818784724</v>
      </c>
      <c r="P3616" s="5">
        <v>41931.735471956017</v>
      </c>
      <c r="Q3616" s="5">
        <v>41931.752013310186</v>
      </c>
      <c r="R3616" s="5">
        <v>41931.770328368053</v>
      </c>
      <c r="S3616">
        <f t="shared" si="112"/>
        <v>42</v>
      </c>
      <c r="T3616">
        <f t="shared" si="113"/>
        <v>7</v>
      </c>
    </row>
    <row r="3617" spans="1:20" x14ac:dyDescent="0.25">
      <c r="A3617">
        <v>1400230</v>
      </c>
      <c r="B3617">
        <v>43682</v>
      </c>
      <c r="C3617">
        <v>163796</v>
      </c>
      <c r="D3617" t="s">
        <v>610</v>
      </c>
      <c r="E3617" t="s">
        <v>199</v>
      </c>
      <c r="G3617" t="s">
        <v>3800</v>
      </c>
      <c r="H3617">
        <v>1</v>
      </c>
      <c r="I3617" t="s">
        <v>3801</v>
      </c>
      <c r="J3617" s="1">
        <v>7.847766203703704E-3</v>
      </c>
      <c r="K3617">
        <v>40.7270408508681</v>
      </c>
      <c r="L3617">
        <v>-73.983835960747498</v>
      </c>
      <c r="M3617">
        <v>40.738613000000001</v>
      </c>
      <c r="N3617">
        <v>-73.985230999999999</v>
      </c>
      <c r="O3617" s="5">
        <v>41931.718100543978</v>
      </c>
      <c r="P3617" s="5">
        <v>41931.721555879631</v>
      </c>
      <c r="Q3617" s="5">
        <v>41931.734308946761</v>
      </c>
      <c r="R3617" s="5">
        <v>41931.739757395837</v>
      </c>
      <c r="S3617">
        <f t="shared" si="112"/>
        <v>42</v>
      </c>
      <c r="T3617">
        <f t="shared" si="113"/>
        <v>7</v>
      </c>
    </row>
    <row r="3618" spans="1:20" x14ac:dyDescent="0.25">
      <c r="A3618">
        <v>1400240</v>
      </c>
      <c r="B3618">
        <v>363496</v>
      </c>
      <c r="C3618">
        <v>164500</v>
      </c>
      <c r="D3618" t="s">
        <v>85</v>
      </c>
      <c r="E3618" t="s">
        <v>621</v>
      </c>
      <c r="F3618" t="s">
        <v>91</v>
      </c>
      <c r="G3618" t="s">
        <v>2726</v>
      </c>
      <c r="H3618">
        <v>1</v>
      </c>
      <c r="I3618" t="s">
        <v>93</v>
      </c>
      <c r="J3618" s="1">
        <v>7.813287037037037E-3</v>
      </c>
      <c r="K3618">
        <v>40.738111566356203</v>
      </c>
      <c r="L3618">
        <v>-74.005605229415806</v>
      </c>
      <c r="M3618">
        <v>40.727486615982997</v>
      </c>
      <c r="N3618">
        <v>-73.991699570156598</v>
      </c>
      <c r="O3618" s="5">
        <v>41931.718800509261</v>
      </c>
      <c r="P3618" s="5">
        <v>41931.726979675928</v>
      </c>
      <c r="Q3618" s="5">
        <v>41931.748731307867</v>
      </c>
      <c r="R3618" s="5">
        <v>41931.76188204861</v>
      </c>
      <c r="S3618">
        <f t="shared" si="112"/>
        <v>42</v>
      </c>
      <c r="T3618">
        <f t="shared" si="113"/>
        <v>7</v>
      </c>
    </row>
    <row r="3619" spans="1:20" x14ac:dyDescent="0.25">
      <c r="A3619">
        <v>1400249</v>
      </c>
      <c r="B3619">
        <v>181782</v>
      </c>
      <c r="C3619">
        <v>96629</v>
      </c>
      <c r="D3619" t="s">
        <v>23</v>
      </c>
      <c r="E3619" t="s">
        <v>226</v>
      </c>
      <c r="F3619" t="s">
        <v>91</v>
      </c>
      <c r="G3619" t="s">
        <v>485</v>
      </c>
      <c r="H3619">
        <v>1</v>
      </c>
      <c r="I3619" t="s">
        <v>128</v>
      </c>
      <c r="K3619">
        <v>40.723019825000002</v>
      </c>
      <c r="L3619">
        <v>-73.995853999999994</v>
      </c>
      <c r="M3619">
        <v>40.7292310709256</v>
      </c>
      <c r="N3619">
        <v>-73.988604638569996</v>
      </c>
      <c r="O3619" s="5">
        <v>41931.720046018519</v>
      </c>
      <c r="P3619" s="5">
        <v>41931.723646446757</v>
      </c>
      <c r="Q3619" s="5">
        <v>41931.740547407404</v>
      </c>
      <c r="R3619" s="5">
        <v>41931.746730208331</v>
      </c>
      <c r="S3619">
        <f t="shared" si="112"/>
        <v>42</v>
      </c>
      <c r="T3619">
        <f t="shared" si="113"/>
        <v>7</v>
      </c>
    </row>
    <row r="3620" spans="1:20" x14ac:dyDescent="0.25">
      <c r="A3620">
        <v>1400249</v>
      </c>
      <c r="B3620">
        <v>181782</v>
      </c>
      <c r="C3620">
        <v>96629</v>
      </c>
      <c r="D3620" t="s">
        <v>23</v>
      </c>
      <c r="E3620" t="s">
        <v>226</v>
      </c>
      <c r="F3620" t="s">
        <v>91</v>
      </c>
      <c r="G3620" t="s">
        <v>837</v>
      </c>
      <c r="H3620">
        <v>1</v>
      </c>
      <c r="I3620" t="s">
        <v>662</v>
      </c>
      <c r="K3620">
        <v>40.723019825000002</v>
      </c>
      <c r="L3620">
        <v>-73.995853999999994</v>
      </c>
      <c r="M3620">
        <v>40.7292310709256</v>
      </c>
      <c r="N3620">
        <v>-73.988604638569996</v>
      </c>
      <c r="O3620" s="5">
        <v>41931.720046018519</v>
      </c>
      <c r="P3620" s="5">
        <v>41931.723646446757</v>
      </c>
      <c r="Q3620" s="5">
        <v>41931.740547407404</v>
      </c>
      <c r="R3620" s="5">
        <v>41931.746730208331</v>
      </c>
      <c r="S3620">
        <f t="shared" si="112"/>
        <v>42</v>
      </c>
      <c r="T3620">
        <f t="shared" si="113"/>
        <v>7</v>
      </c>
    </row>
    <row r="3621" spans="1:20" x14ac:dyDescent="0.25">
      <c r="A3621">
        <v>1400301</v>
      </c>
      <c r="B3621">
        <v>77736</v>
      </c>
      <c r="C3621">
        <v>37696</v>
      </c>
      <c r="D3621" t="s">
        <v>23</v>
      </c>
      <c r="E3621" t="s">
        <v>856</v>
      </c>
      <c r="F3621" t="s">
        <v>115</v>
      </c>
      <c r="J3621" s="1">
        <v>1.2254490740740739E-2</v>
      </c>
      <c r="K3621">
        <v>40.740640339277398</v>
      </c>
      <c r="L3621">
        <v>-73.987812995910602</v>
      </c>
      <c r="M3621">
        <v>40.730172199999998</v>
      </c>
      <c r="N3621">
        <v>-73.981893299999996</v>
      </c>
      <c r="O3621" s="5">
        <v>41931.722095659723</v>
      </c>
      <c r="P3621" s="5">
        <v>41931.725998738424</v>
      </c>
      <c r="Q3621" s="5">
        <v>41931.738030844906</v>
      </c>
      <c r="R3621" s="5">
        <v>41931.744231504628</v>
      </c>
      <c r="S3621">
        <f t="shared" si="112"/>
        <v>42</v>
      </c>
      <c r="T3621">
        <f t="shared" si="113"/>
        <v>7</v>
      </c>
    </row>
    <row r="3622" spans="1:20" x14ac:dyDescent="0.25">
      <c r="A3622">
        <v>1400292</v>
      </c>
      <c r="B3622">
        <v>75486</v>
      </c>
      <c r="C3622">
        <v>165830</v>
      </c>
      <c r="D3622" t="s">
        <v>18</v>
      </c>
      <c r="E3622" t="s">
        <v>730</v>
      </c>
      <c r="F3622" t="s">
        <v>91</v>
      </c>
      <c r="G3622" t="s">
        <v>753</v>
      </c>
      <c r="H3622">
        <v>2</v>
      </c>
      <c r="I3622" t="s">
        <v>25</v>
      </c>
      <c r="J3622" s="1">
        <v>7.544386574074074E-3</v>
      </c>
      <c r="K3622">
        <v>40.722748587419602</v>
      </c>
      <c r="L3622">
        <v>-73.996061916918705</v>
      </c>
      <c r="M3622">
        <v>40.723838000000001</v>
      </c>
      <c r="N3622">
        <v>-74.0109219</v>
      </c>
      <c r="O3622" s="5">
        <v>41931.722608321761</v>
      </c>
      <c r="P3622" s="5">
        <v>41931.736820763886</v>
      </c>
      <c r="Q3622" s="5">
        <v>41931.746774664352</v>
      </c>
      <c r="R3622" s="5">
        <v>41931.762700370367</v>
      </c>
      <c r="S3622">
        <f t="shared" si="112"/>
        <v>42</v>
      </c>
      <c r="T3622">
        <f t="shared" si="113"/>
        <v>7</v>
      </c>
    </row>
    <row r="3623" spans="1:20" x14ac:dyDescent="0.25">
      <c r="A3623">
        <v>1400351</v>
      </c>
      <c r="B3623">
        <v>114548</v>
      </c>
      <c r="C3623">
        <v>162070</v>
      </c>
      <c r="D3623" t="s">
        <v>53</v>
      </c>
      <c r="E3623" t="s">
        <v>258</v>
      </c>
      <c r="F3623" t="s">
        <v>20</v>
      </c>
      <c r="G3623" t="s">
        <v>151</v>
      </c>
      <c r="H3623">
        <v>1</v>
      </c>
      <c r="I3623" t="s">
        <v>249</v>
      </c>
      <c r="K3623">
        <v>40.724339999999998</v>
      </c>
      <c r="L3623">
        <v>-73.990960000000001</v>
      </c>
      <c r="M3623">
        <v>40.738932300000002</v>
      </c>
      <c r="N3623">
        <v>-74.008823399999997</v>
      </c>
      <c r="O3623" s="5">
        <v>41931.725021064813</v>
      </c>
      <c r="P3623" s="5">
        <v>41931.732177708334</v>
      </c>
      <c r="Q3623" s="5">
        <v>41931.748034791664</v>
      </c>
      <c r="R3623" s="5">
        <v>41931.763883634259</v>
      </c>
      <c r="S3623">
        <f t="shared" si="112"/>
        <v>42</v>
      </c>
      <c r="T3623">
        <f t="shared" si="113"/>
        <v>7</v>
      </c>
    </row>
    <row r="3624" spans="1:20" x14ac:dyDescent="0.25">
      <c r="A3624">
        <v>1400351</v>
      </c>
      <c r="B3624">
        <v>114548</v>
      </c>
      <c r="C3624">
        <v>162070</v>
      </c>
      <c r="D3624" t="s">
        <v>53</v>
      </c>
      <c r="E3624" t="s">
        <v>258</v>
      </c>
      <c r="F3624" t="s">
        <v>20</v>
      </c>
      <c r="G3624" t="s">
        <v>1825</v>
      </c>
      <c r="H3624">
        <v>1</v>
      </c>
      <c r="I3624" t="s">
        <v>228</v>
      </c>
      <c r="K3624">
        <v>40.724339999999998</v>
      </c>
      <c r="L3624">
        <v>-73.990960000000001</v>
      </c>
      <c r="M3624">
        <v>40.738932300000002</v>
      </c>
      <c r="N3624">
        <v>-74.008823399999997</v>
      </c>
      <c r="O3624" s="5">
        <v>41931.725021064813</v>
      </c>
      <c r="P3624" s="5">
        <v>41931.732177708334</v>
      </c>
      <c r="Q3624" s="5">
        <v>41931.748034791664</v>
      </c>
      <c r="R3624" s="5">
        <v>41931.763883634259</v>
      </c>
      <c r="S3624">
        <f t="shared" si="112"/>
        <v>42</v>
      </c>
      <c r="T3624">
        <f t="shared" si="113"/>
        <v>7</v>
      </c>
    </row>
    <row r="3625" spans="1:20" x14ac:dyDescent="0.25">
      <c r="A3625">
        <v>1400418</v>
      </c>
      <c r="B3625">
        <v>96456</v>
      </c>
      <c r="C3625">
        <v>157584</v>
      </c>
      <c r="D3625" t="s">
        <v>23</v>
      </c>
      <c r="E3625" t="s">
        <v>3488</v>
      </c>
      <c r="F3625" t="s">
        <v>29</v>
      </c>
      <c r="G3625" t="s">
        <v>3489</v>
      </c>
      <c r="H3625">
        <v>1</v>
      </c>
      <c r="I3625" t="s">
        <v>56</v>
      </c>
      <c r="J3625" s="1">
        <v>1.1132453703703705E-2</v>
      </c>
      <c r="K3625">
        <v>40.687068740000001</v>
      </c>
      <c r="L3625">
        <v>-73.975857000000005</v>
      </c>
      <c r="M3625">
        <v>40.688125900000003</v>
      </c>
      <c r="N3625">
        <v>-73.961946999999995</v>
      </c>
      <c r="O3625" s="5">
        <v>41931.727944305552</v>
      </c>
      <c r="P3625" s="5">
        <v>41931.751436030092</v>
      </c>
      <c r="Q3625" s="5">
        <v>41931.756871296297</v>
      </c>
      <c r="R3625" s="5">
        <v>41931.76300013889</v>
      </c>
      <c r="S3625">
        <f t="shared" si="112"/>
        <v>42</v>
      </c>
      <c r="T3625">
        <f t="shared" si="113"/>
        <v>7</v>
      </c>
    </row>
    <row r="3626" spans="1:20" x14ac:dyDescent="0.25">
      <c r="A3626">
        <v>1400408</v>
      </c>
      <c r="B3626">
        <v>97079</v>
      </c>
      <c r="C3626">
        <v>23359</v>
      </c>
      <c r="D3626" t="s">
        <v>23</v>
      </c>
      <c r="E3626" t="s">
        <v>1175</v>
      </c>
      <c r="F3626" t="s">
        <v>37</v>
      </c>
      <c r="G3626" t="s">
        <v>3325</v>
      </c>
      <c r="H3626">
        <v>1</v>
      </c>
      <c r="I3626" t="s">
        <v>3326</v>
      </c>
      <c r="J3626" s="1">
        <v>9.5314699074074069E-3</v>
      </c>
      <c r="K3626">
        <v>40.763165884696399</v>
      </c>
      <c r="L3626">
        <v>-73.977019781707995</v>
      </c>
      <c r="M3626">
        <v>40.764602734309499</v>
      </c>
      <c r="N3626">
        <v>-73.980104808524004</v>
      </c>
      <c r="O3626" s="5">
        <v>41931.728010208331</v>
      </c>
      <c r="P3626" s="5">
        <v>41931.744900069447</v>
      </c>
      <c r="Q3626" s="5">
        <v>41931.774841168983</v>
      </c>
      <c r="R3626" s="5">
        <v>41931.778476203704</v>
      </c>
      <c r="S3626">
        <f t="shared" si="112"/>
        <v>42</v>
      </c>
      <c r="T3626">
        <f t="shared" si="113"/>
        <v>7</v>
      </c>
    </row>
    <row r="3627" spans="1:20" x14ac:dyDescent="0.25">
      <c r="A3627">
        <v>1400408</v>
      </c>
      <c r="B3627">
        <v>97079</v>
      </c>
      <c r="C3627">
        <v>23359</v>
      </c>
      <c r="D3627" t="s">
        <v>23</v>
      </c>
      <c r="E3627" t="s">
        <v>1175</v>
      </c>
      <c r="F3627" t="s">
        <v>37</v>
      </c>
      <c r="G3627" t="s">
        <v>3661</v>
      </c>
      <c r="H3627">
        <v>1</v>
      </c>
      <c r="I3627" t="s">
        <v>3326</v>
      </c>
      <c r="J3627" s="1">
        <v>9.5314699074074069E-3</v>
      </c>
      <c r="K3627">
        <v>40.763165884696399</v>
      </c>
      <c r="L3627">
        <v>-73.977019781707995</v>
      </c>
      <c r="M3627">
        <v>40.764602734309499</v>
      </c>
      <c r="N3627">
        <v>-73.980104808524004</v>
      </c>
      <c r="O3627" s="5">
        <v>41931.728010208331</v>
      </c>
      <c r="P3627" s="5">
        <v>41931.744900069447</v>
      </c>
      <c r="Q3627" s="5">
        <v>41931.774841168983</v>
      </c>
      <c r="R3627" s="5">
        <v>41931.778476203704</v>
      </c>
      <c r="S3627">
        <f t="shared" si="112"/>
        <v>42</v>
      </c>
      <c r="T3627">
        <f t="shared" si="113"/>
        <v>7</v>
      </c>
    </row>
    <row r="3628" spans="1:20" x14ac:dyDescent="0.25">
      <c r="A3628">
        <v>1400447</v>
      </c>
      <c r="B3628">
        <v>93668</v>
      </c>
      <c r="C3628">
        <v>91932</v>
      </c>
      <c r="D3628" t="s">
        <v>23</v>
      </c>
      <c r="E3628" t="s">
        <v>1212</v>
      </c>
      <c r="G3628" t="s">
        <v>1213</v>
      </c>
      <c r="H3628">
        <v>1</v>
      </c>
      <c r="I3628" t="s">
        <v>1214</v>
      </c>
      <c r="J3628" s="1">
        <v>5.8490277777777768E-3</v>
      </c>
      <c r="K3628">
        <v>40.715476487966598</v>
      </c>
      <c r="L3628">
        <v>-73.944624311357899</v>
      </c>
      <c r="M3628">
        <v>40.711171999999998</v>
      </c>
      <c r="N3628">
        <v>-73.943021999999999</v>
      </c>
      <c r="O3628" s="5">
        <v>41931.729068796296</v>
      </c>
      <c r="P3628" s="5">
        <v>41931.740997928238</v>
      </c>
      <c r="Q3628" s="5">
        <v>41931.747230590277</v>
      </c>
      <c r="R3628" s="5">
        <v>41931.750866909722</v>
      </c>
      <c r="S3628">
        <f t="shared" si="112"/>
        <v>42</v>
      </c>
      <c r="T3628">
        <f t="shared" si="113"/>
        <v>7</v>
      </c>
    </row>
    <row r="3629" spans="1:20" x14ac:dyDescent="0.25">
      <c r="A3629">
        <v>1400494</v>
      </c>
      <c r="B3629">
        <v>59221</v>
      </c>
      <c r="C3629">
        <v>57186</v>
      </c>
      <c r="D3629" t="s">
        <v>23</v>
      </c>
      <c r="E3629" t="s">
        <v>708</v>
      </c>
      <c r="F3629" t="s">
        <v>709</v>
      </c>
      <c r="G3629" t="s">
        <v>710</v>
      </c>
      <c r="H3629">
        <v>1</v>
      </c>
      <c r="I3629" t="s">
        <v>711</v>
      </c>
      <c r="J3629" s="1">
        <v>5.8059259259259253E-3</v>
      </c>
      <c r="K3629">
        <v>40.761936861946403</v>
      </c>
      <c r="L3629">
        <v>-73.985421969273304</v>
      </c>
      <c r="M3629">
        <v>40.788204399999998</v>
      </c>
      <c r="N3629">
        <v>-73.975600900000003</v>
      </c>
      <c r="O3629" s="5">
        <v>41931.73155960648</v>
      </c>
      <c r="P3629" s="5">
        <v>41931.74113775463</v>
      </c>
      <c r="Q3629" s="5">
        <v>41931.758382175925</v>
      </c>
      <c r="R3629" s="5">
        <v>41931.771233032407</v>
      </c>
      <c r="S3629">
        <f t="shared" si="112"/>
        <v>42</v>
      </c>
      <c r="T3629">
        <f t="shared" si="113"/>
        <v>7</v>
      </c>
    </row>
    <row r="3630" spans="1:20" x14ac:dyDescent="0.25">
      <c r="A3630">
        <v>1400537</v>
      </c>
      <c r="B3630">
        <v>91817</v>
      </c>
      <c r="C3630">
        <v>147789</v>
      </c>
      <c r="D3630" t="s">
        <v>53</v>
      </c>
      <c r="E3630" t="s">
        <v>1106</v>
      </c>
      <c r="F3630" t="s">
        <v>49</v>
      </c>
      <c r="G3630" t="s">
        <v>1352</v>
      </c>
      <c r="H3630">
        <v>1</v>
      </c>
      <c r="I3630" t="s">
        <v>359</v>
      </c>
      <c r="K3630">
        <v>40.7400387954075</v>
      </c>
      <c r="L3630">
        <v>-73.985989093780503</v>
      </c>
      <c r="M3630">
        <v>40.740125407502703</v>
      </c>
      <c r="N3630">
        <v>-73.990611042896305</v>
      </c>
      <c r="O3630" s="5">
        <v>41931.734686226853</v>
      </c>
      <c r="P3630" s="5">
        <v>41931.742813958335</v>
      </c>
      <c r="Q3630" s="5">
        <v>41931.749988460651</v>
      </c>
      <c r="R3630" s="5">
        <v>41931.755582685182</v>
      </c>
      <c r="S3630">
        <f t="shared" si="112"/>
        <v>42</v>
      </c>
      <c r="T3630">
        <f t="shared" si="113"/>
        <v>7</v>
      </c>
    </row>
    <row r="3631" spans="1:20" x14ac:dyDescent="0.25">
      <c r="A3631">
        <v>1400555</v>
      </c>
      <c r="B3631">
        <v>337756</v>
      </c>
      <c r="C3631">
        <v>114469</v>
      </c>
      <c r="D3631" t="s">
        <v>23</v>
      </c>
      <c r="E3631" t="s">
        <v>96</v>
      </c>
      <c r="F3631" t="s">
        <v>97</v>
      </c>
      <c r="G3631" t="s">
        <v>1605</v>
      </c>
      <c r="H3631">
        <v>1</v>
      </c>
      <c r="I3631" t="s">
        <v>1606</v>
      </c>
      <c r="K3631">
        <v>40.723954999999997</v>
      </c>
      <c r="L3631">
        <v>-73.991828999999996</v>
      </c>
      <c r="M3631">
        <v>40.724174499999997</v>
      </c>
      <c r="N3631">
        <v>-73.984167400000004</v>
      </c>
      <c r="O3631" s="5">
        <v>41931.736145949071</v>
      </c>
      <c r="P3631" s="5">
        <v>41931.825425011571</v>
      </c>
      <c r="Q3631" s="5">
        <v>41931.83145150463</v>
      </c>
      <c r="R3631" s="5">
        <v>41931.835182013892</v>
      </c>
      <c r="S3631">
        <f t="shared" si="112"/>
        <v>42</v>
      </c>
      <c r="T3631">
        <f t="shared" si="113"/>
        <v>7</v>
      </c>
    </row>
    <row r="3632" spans="1:20" x14ac:dyDescent="0.25">
      <c r="A3632">
        <v>1400610</v>
      </c>
      <c r="B3632">
        <v>59105</v>
      </c>
      <c r="C3632">
        <v>86938</v>
      </c>
      <c r="D3632" t="s">
        <v>53</v>
      </c>
      <c r="E3632" t="s">
        <v>286</v>
      </c>
      <c r="F3632" t="s">
        <v>45</v>
      </c>
      <c r="G3632" t="s">
        <v>1747</v>
      </c>
      <c r="H3632">
        <v>2</v>
      </c>
      <c r="I3632" t="s">
        <v>45</v>
      </c>
      <c r="J3632" s="1">
        <v>6.6505671296296295E-3</v>
      </c>
      <c r="K3632">
        <v>40.760654436198898</v>
      </c>
      <c r="L3632">
        <v>-73.989582752602004</v>
      </c>
      <c r="M3632">
        <v>40.743701000000001</v>
      </c>
      <c r="N3632">
        <v>-73.987386000000001</v>
      </c>
      <c r="O3632" s="5">
        <v>41931.738937581016</v>
      </c>
      <c r="P3632" s="5">
        <v>41931.757908159721</v>
      </c>
      <c r="Q3632" s="5">
        <v>41931.767187210651</v>
      </c>
      <c r="R3632" s="5">
        <v>41931.778994363427</v>
      </c>
      <c r="S3632">
        <f t="shared" si="112"/>
        <v>42</v>
      </c>
      <c r="T3632">
        <f t="shared" si="113"/>
        <v>7</v>
      </c>
    </row>
    <row r="3633" spans="1:20" x14ac:dyDescent="0.25">
      <c r="A3633">
        <v>1400610</v>
      </c>
      <c r="B3633">
        <v>59105</v>
      </c>
      <c r="C3633">
        <v>86938</v>
      </c>
      <c r="D3633" t="s">
        <v>53</v>
      </c>
      <c r="E3633" t="s">
        <v>286</v>
      </c>
      <c r="F3633" t="s">
        <v>45</v>
      </c>
      <c r="G3633" t="s">
        <v>1198</v>
      </c>
      <c r="H3633">
        <v>1</v>
      </c>
      <c r="I3633" t="s">
        <v>176</v>
      </c>
      <c r="J3633" s="1">
        <v>6.6505671296296295E-3</v>
      </c>
      <c r="K3633">
        <v>40.760654436198898</v>
      </c>
      <c r="L3633">
        <v>-73.989582752602004</v>
      </c>
      <c r="M3633">
        <v>40.743701000000001</v>
      </c>
      <c r="N3633">
        <v>-73.987386000000001</v>
      </c>
      <c r="O3633" s="5">
        <v>41931.738937581016</v>
      </c>
      <c r="P3633" s="5">
        <v>41931.757908159721</v>
      </c>
      <c r="Q3633" s="5">
        <v>41931.767187210651</v>
      </c>
      <c r="R3633" s="5">
        <v>41931.778994363427</v>
      </c>
      <c r="S3633">
        <f t="shared" si="112"/>
        <v>42</v>
      </c>
      <c r="T3633">
        <f t="shared" si="113"/>
        <v>7</v>
      </c>
    </row>
    <row r="3634" spans="1:20" x14ac:dyDescent="0.25">
      <c r="A3634">
        <v>1400631</v>
      </c>
      <c r="B3634">
        <v>111356</v>
      </c>
      <c r="C3634">
        <v>160433</v>
      </c>
      <c r="D3634" t="s">
        <v>85</v>
      </c>
      <c r="E3634" t="s">
        <v>463</v>
      </c>
      <c r="K3634">
        <v>40.736914917119002</v>
      </c>
      <c r="L3634">
        <v>-73.996142259477494</v>
      </c>
      <c r="M3634">
        <v>40.739636900000001</v>
      </c>
      <c r="N3634">
        <v>-73.999628200000004</v>
      </c>
      <c r="O3634" s="5">
        <v>41931.739541215276</v>
      </c>
      <c r="P3634" s="5">
        <v>41931.75936916667</v>
      </c>
      <c r="Q3634" s="5">
        <v>41931.764103159723</v>
      </c>
      <c r="R3634" s="5">
        <v>41931.767232349535</v>
      </c>
      <c r="S3634">
        <f t="shared" si="112"/>
        <v>42</v>
      </c>
      <c r="T3634">
        <f t="shared" si="113"/>
        <v>7</v>
      </c>
    </row>
    <row r="3635" spans="1:20" x14ac:dyDescent="0.25">
      <c r="A3635">
        <v>1400629</v>
      </c>
      <c r="B3635">
        <v>112483</v>
      </c>
      <c r="C3635">
        <v>111793</v>
      </c>
      <c r="D3635" t="s">
        <v>53</v>
      </c>
      <c r="E3635" t="s">
        <v>54</v>
      </c>
      <c r="F3635" t="s">
        <v>29</v>
      </c>
      <c r="G3635" t="s">
        <v>330</v>
      </c>
      <c r="H3635">
        <v>1</v>
      </c>
      <c r="I3635" t="s">
        <v>56</v>
      </c>
      <c r="K3635">
        <v>40.692146411775603</v>
      </c>
      <c r="L3635">
        <v>-73.988865382600395</v>
      </c>
      <c r="M3635">
        <v>40.686591999999997</v>
      </c>
      <c r="N3635">
        <v>-73.987139999999997</v>
      </c>
      <c r="O3635" s="5">
        <v>41931.740312766204</v>
      </c>
      <c r="R3635" s="5">
        <v>41931.764256655093</v>
      </c>
      <c r="S3635">
        <f t="shared" si="112"/>
        <v>42</v>
      </c>
      <c r="T3635">
        <f t="shared" si="113"/>
        <v>7</v>
      </c>
    </row>
    <row r="3636" spans="1:20" x14ac:dyDescent="0.25">
      <c r="A3636">
        <v>1400712</v>
      </c>
      <c r="B3636">
        <v>92297</v>
      </c>
      <c r="C3636">
        <v>141201</v>
      </c>
      <c r="D3636" t="s">
        <v>23</v>
      </c>
      <c r="E3636" t="s">
        <v>491</v>
      </c>
      <c r="G3636" t="s">
        <v>663</v>
      </c>
      <c r="H3636">
        <v>1</v>
      </c>
      <c r="I3636" t="s">
        <v>664</v>
      </c>
      <c r="K3636">
        <v>40.729110403548901</v>
      </c>
      <c r="L3636">
        <v>-73.984245455566395</v>
      </c>
      <c r="M3636">
        <v>40.753466823190102</v>
      </c>
      <c r="N3636">
        <v>-73.967367163195505</v>
      </c>
      <c r="O3636" s="5">
        <v>41931.745552546294</v>
      </c>
      <c r="P3636" s="5">
        <v>41931.749739710649</v>
      </c>
      <c r="Q3636" s="5">
        <v>41931.763735057873</v>
      </c>
      <c r="R3636" s="5">
        <v>41931.771978414348</v>
      </c>
      <c r="S3636">
        <f t="shared" si="112"/>
        <v>42</v>
      </c>
      <c r="T3636">
        <f t="shared" si="113"/>
        <v>7</v>
      </c>
    </row>
    <row r="3637" spans="1:20" x14ac:dyDescent="0.25">
      <c r="A3637">
        <v>1400756</v>
      </c>
      <c r="B3637">
        <v>259267</v>
      </c>
      <c r="C3637">
        <v>163796</v>
      </c>
      <c r="D3637" t="s">
        <v>610</v>
      </c>
      <c r="E3637" t="s">
        <v>1155</v>
      </c>
      <c r="K3637">
        <v>40.745992872056597</v>
      </c>
      <c r="L3637">
        <v>-73.998127857727297</v>
      </c>
      <c r="M3637">
        <v>40.745620000000002</v>
      </c>
      <c r="N3637">
        <v>-73.9959329</v>
      </c>
      <c r="O3637" s="5">
        <v>41931.746339745368</v>
      </c>
      <c r="R3637" s="5">
        <v>41931.758808252314</v>
      </c>
      <c r="S3637">
        <f t="shared" si="112"/>
        <v>42</v>
      </c>
      <c r="T3637">
        <f t="shared" si="113"/>
        <v>7</v>
      </c>
    </row>
    <row r="3638" spans="1:20" x14ac:dyDescent="0.25">
      <c r="A3638">
        <v>1400751</v>
      </c>
      <c r="B3638">
        <v>228573</v>
      </c>
      <c r="C3638">
        <v>157415</v>
      </c>
      <c r="D3638" t="s">
        <v>53</v>
      </c>
      <c r="E3638" t="s">
        <v>510</v>
      </c>
      <c r="F3638" t="s">
        <v>511</v>
      </c>
      <c r="G3638" t="s">
        <v>1493</v>
      </c>
      <c r="H3638">
        <v>1</v>
      </c>
      <c r="I3638" t="s">
        <v>228</v>
      </c>
      <c r="K3638">
        <v>40.735951410513501</v>
      </c>
      <c r="L3638">
        <v>-74.001760416287993</v>
      </c>
      <c r="M3638">
        <v>40.771008000000002</v>
      </c>
      <c r="N3638">
        <v>-73.948004999999995</v>
      </c>
      <c r="O3638" s="5">
        <v>41931.746393437497</v>
      </c>
      <c r="P3638" s="5">
        <v>41931.750361666665</v>
      </c>
      <c r="Q3638" s="5">
        <v>41931.761723414354</v>
      </c>
      <c r="R3638" s="5">
        <v>41931.781972939818</v>
      </c>
      <c r="S3638">
        <f t="shared" si="112"/>
        <v>42</v>
      </c>
      <c r="T3638">
        <f t="shared" si="113"/>
        <v>7</v>
      </c>
    </row>
    <row r="3639" spans="1:20" x14ac:dyDescent="0.25">
      <c r="A3639">
        <v>1400749</v>
      </c>
      <c r="B3639">
        <v>272789</v>
      </c>
      <c r="C3639">
        <v>43955</v>
      </c>
      <c r="D3639" t="s">
        <v>23</v>
      </c>
      <c r="E3639" t="s">
        <v>243</v>
      </c>
      <c r="F3639" t="s">
        <v>70</v>
      </c>
      <c r="G3639" t="s">
        <v>663</v>
      </c>
      <c r="H3639">
        <v>2</v>
      </c>
      <c r="I3639" t="s">
        <v>664</v>
      </c>
      <c r="K3639">
        <v>40.6792927728454</v>
      </c>
      <c r="L3639">
        <v>-73.995706113753599</v>
      </c>
      <c r="M3639">
        <v>40.699382100000001</v>
      </c>
      <c r="N3639">
        <v>-73.992523700000007</v>
      </c>
      <c r="O3639" s="5">
        <v>41931.746642118058</v>
      </c>
      <c r="P3639" s="5">
        <v>41931.768401250003</v>
      </c>
      <c r="Q3639" s="5">
        <v>41931.774199699074</v>
      </c>
      <c r="R3639" s="5">
        <v>41931.781833611109</v>
      </c>
      <c r="S3639">
        <f t="shared" si="112"/>
        <v>42</v>
      </c>
      <c r="T3639">
        <f t="shared" si="113"/>
        <v>7</v>
      </c>
    </row>
    <row r="3640" spans="1:20" x14ac:dyDescent="0.25">
      <c r="A3640">
        <v>1400759</v>
      </c>
      <c r="B3640">
        <v>386466</v>
      </c>
      <c r="C3640">
        <v>118707</v>
      </c>
      <c r="D3640" t="s">
        <v>53</v>
      </c>
      <c r="E3640" t="s">
        <v>568</v>
      </c>
      <c r="F3640" t="s">
        <v>37</v>
      </c>
      <c r="G3640" t="s">
        <v>2945</v>
      </c>
      <c r="H3640">
        <v>1</v>
      </c>
      <c r="I3640" t="s">
        <v>2946</v>
      </c>
      <c r="J3640" s="1">
        <v>4.8468634259259255E-3</v>
      </c>
      <c r="K3640">
        <v>40.739372213413802</v>
      </c>
      <c r="L3640">
        <v>-73.984980583190904</v>
      </c>
      <c r="M3640">
        <v>40.668481</v>
      </c>
      <c r="N3640">
        <v>-73.989536000000001</v>
      </c>
      <c r="O3640" s="5">
        <v>41931.747228831016</v>
      </c>
      <c r="P3640" s="5">
        <v>41931.778976608795</v>
      </c>
      <c r="Q3640" s="5">
        <v>41931.783369328703</v>
      </c>
      <c r="R3640" s="5">
        <v>41931.811134988428</v>
      </c>
      <c r="S3640">
        <f t="shared" si="112"/>
        <v>42</v>
      </c>
      <c r="T3640">
        <f t="shared" si="113"/>
        <v>7</v>
      </c>
    </row>
    <row r="3641" spans="1:20" x14ac:dyDescent="0.25">
      <c r="A3641">
        <v>1400782</v>
      </c>
      <c r="B3641">
        <v>60052</v>
      </c>
      <c r="C3641">
        <v>20962</v>
      </c>
      <c r="D3641" t="s">
        <v>85</v>
      </c>
      <c r="E3641" t="s">
        <v>298</v>
      </c>
      <c r="G3641" t="s">
        <v>2553</v>
      </c>
      <c r="H3641">
        <v>1</v>
      </c>
      <c r="I3641" t="s">
        <v>716</v>
      </c>
      <c r="J3641" s="1">
        <v>1.1521597222222223E-2</v>
      </c>
      <c r="K3641">
        <v>40.771393000000003</v>
      </c>
      <c r="L3641">
        <v>-73.952760999999995</v>
      </c>
      <c r="M3641">
        <v>40.759070999999999</v>
      </c>
      <c r="N3641">
        <v>-73.975954000000002</v>
      </c>
      <c r="O3641" s="5">
        <v>41931.747862627315</v>
      </c>
      <c r="P3641" s="5">
        <v>41931.764880648145</v>
      </c>
      <c r="Q3641" s="5">
        <v>41931.797723587966</v>
      </c>
      <c r="R3641" s="5">
        <v>41931.80963196759</v>
      </c>
      <c r="S3641">
        <f t="shared" si="112"/>
        <v>42</v>
      </c>
      <c r="T3641">
        <f t="shared" si="113"/>
        <v>7</v>
      </c>
    </row>
    <row r="3642" spans="1:20" x14ac:dyDescent="0.25">
      <c r="A3642">
        <v>1400782</v>
      </c>
      <c r="B3642">
        <v>60052</v>
      </c>
      <c r="C3642">
        <v>20962</v>
      </c>
      <c r="D3642" t="s">
        <v>85</v>
      </c>
      <c r="E3642" t="s">
        <v>298</v>
      </c>
      <c r="G3642" t="s">
        <v>2806</v>
      </c>
      <c r="H3642">
        <v>1</v>
      </c>
      <c r="I3642" t="s">
        <v>136</v>
      </c>
      <c r="J3642" s="1">
        <v>1.1521597222222223E-2</v>
      </c>
      <c r="K3642">
        <v>40.771393000000003</v>
      </c>
      <c r="L3642">
        <v>-73.952760999999995</v>
      </c>
      <c r="M3642">
        <v>40.759070999999999</v>
      </c>
      <c r="N3642">
        <v>-73.975954000000002</v>
      </c>
      <c r="O3642" s="5">
        <v>41931.747862627315</v>
      </c>
      <c r="P3642" s="5">
        <v>41931.764880648145</v>
      </c>
      <c r="Q3642" s="5">
        <v>41931.797723587966</v>
      </c>
      <c r="R3642" s="5">
        <v>41931.80963196759</v>
      </c>
      <c r="S3642">
        <f t="shared" si="112"/>
        <v>42</v>
      </c>
      <c r="T3642">
        <f t="shared" si="113"/>
        <v>7</v>
      </c>
    </row>
    <row r="3643" spans="1:20" x14ac:dyDescent="0.25">
      <c r="A3643">
        <v>1400782</v>
      </c>
      <c r="B3643">
        <v>60052</v>
      </c>
      <c r="C3643">
        <v>20962</v>
      </c>
      <c r="D3643" t="s">
        <v>85</v>
      </c>
      <c r="E3643" t="s">
        <v>298</v>
      </c>
      <c r="G3643" t="s">
        <v>895</v>
      </c>
      <c r="H3643">
        <v>2</v>
      </c>
      <c r="I3643" t="s">
        <v>325</v>
      </c>
      <c r="J3643" s="1">
        <v>1.1521597222222223E-2</v>
      </c>
      <c r="K3643">
        <v>40.771393000000003</v>
      </c>
      <c r="L3643">
        <v>-73.952760999999995</v>
      </c>
      <c r="M3643">
        <v>40.759070999999999</v>
      </c>
      <c r="N3643">
        <v>-73.975954000000002</v>
      </c>
      <c r="O3643" s="5">
        <v>41931.747862627315</v>
      </c>
      <c r="P3643" s="5">
        <v>41931.764880648145</v>
      </c>
      <c r="Q3643" s="5">
        <v>41931.797723587966</v>
      </c>
      <c r="R3643" s="5">
        <v>41931.80963196759</v>
      </c>
      <c r="S3643">
        <f t="shared" si="112"/>
        <v>42</v>
      </c>
      <c r="T3643">
        <f t="shared" si="113"/>
        <v>7</v>
      </c>
    </row>
    <row r="3644" spans="1:20" x14ac:dyDescent="0.25">
      <c r="A3644">
        <v>1400789</v>
      </c>
      <c r="B3644">
        <v>350083</v>
      </c>
      <c r="C3644">
        <v>23359</v>
      </c>
      <c r="D3644" t="s">
        <v>23</v>
      </c>
      <c r="E3644" t="s">
        <v>350</v>
      </c>
      <c r="F3644" t="s">
        <v>45</v>
      </c>
      <c r="G3644" t="s">
        <v>3406</v>
      </c>
      <c r="H3644">
        <v>1</v>
      </c>
      <c r="I3644" t="s">
        <v>3407</v>
      </c>
      <c r="J3644" s="1">
        <v>1.2352453703703704E-2</v>
      </c>
      <c r="K3644">
        <v>40.771568712019302</v>
      </c>
      <c r="L3644">
        <v>-73.952786829189705</v>
      </c>
      <c r="M3644">
        <v>40.7951002</v>
      </c>
      <c r="N3644">
        <v>-73.965558900000005</v>
      </c>
      <c r="O3644" s="5">
        <v>41931.749271851855</v>
      </c>
      <c r="P3644" s="5">
        <v>41931.790931759257</v>
      </c>
      <c r="Q3644" s="5">
        <v>41931.802978645836</v>
      </c>
      <c r="R3644" s="5">
        <v>41931.812979664355</v>
      </c>
      <c r="S3644">
        <f t="shared" si="112"/>
        <v>42</v>
      </c>
      <c r="T3644">
        <f t="shared" si="113"/>
        <v>7</v>
      </c>
    </row>
    <row r="3645" spans="1:20" x14ac:dyDescent="0.25">
      <c r="A3645">
        <v>1400812</v>
      </c>
      <c r="B3645">
        <v>333957</v>
      </c>
      <c r="C3645">
        <v>147789</v>
      </c>
      <c r="D3645" t="s">
        <v>53</v>
      </c>
      <c r="E3645" t="s">
        <v>586</v>
      </c>
      <c r="F3645" t="s">
        <v>342</v>
      </c>
      <c r="G3645" t="s">
        <v>1252</v>
      </c>
      <c r="H3645">
        <v>1</v>
      </c>
      <c r="I3645" t="s">
        <v>1253</v>
      </c>
      <c r="J3645" s="1">
        <v>3.5831249999999999E-3</v>
      </c>
      <c r="K3645">
        <v>40.732213000000002</v>
      </c>
      <c r="L3645">
        <v>-73.988072000000003</v>
      </c>
      <c r="M3645">
        <v>40.707281999999999</v>
      </c>
      <c r="N3645">
        <v>-74.004774999999995</v>
      </c>
      <c r="O3645" s="5">
        <v>41931.750405462961</v>
      </c>
      <c r="P3645" s="5">
        <v>41931.761562604166</v>
      </c>
      <c r="Q3645" s="5">
        <v>41931.767711238426</v>
      </c>
      <c r="R3645" s="5">
        <v>41931.785053009262</v>
      </c>
      <c r="S3645">
        <f t="shared" si="112"/>
        <v>42</v>
      </c>
      <c r="T3645">
        <f t="shared" si="113"/>
        <v>7</v>
      </c>
    </row>
    <row r="3646" spans="1:20" x14ac:dyDescent="0.25">
      <c r="A3646">
        <v>1400812</v>
      </c>
      <c r="B3646">
        <v>333957</v>
      </c>
      <c r="C3646">
        <v>147789</v>
      </c>
      <c r="D3646" t="s">
        <v>53</v>
      </c>
      <c r="E3646" t="s">
        <v>586</v>
      </c>
      <c r="F3646" t="s">
        <v>342</v>
      </c>
      <c r="G3646" t="s">
        <v>2044</v>
      </c>
      <c r="H3646">
        <v>1</v>
      </c>
      <c r="I3646" t="s">
        <v>128</v>
      </c>
      <c r="J3646" s="1">
        <v>3.5831249999999999E-3</v>
      </c>
      <c r="K3646">
        <v>40.732213000000002</v>
      </c>
      <c r="L3646">
        <v>-73.988072000000003</v>
      </c>
      <c r="M3646">
        <v>40.707281999999999</v>
      </c>
      <c r="N3646">
        <v>-74.004774999999995</v>
      </c>
      <c r="O3646" s="5">
        <v>41931.750405462961</v>
      </c>
      <c r="P3646" s="5">
        <v>41931.761562604166</v>
      </c>
      <c r="Q3646" s="5">
        <v>41931.767711238426</v>
      </c>
      <c r="R3646" s="5">
        <v>41931.785053009262</v>
      </c>
      <c r="S3646">
        <f t="shared" si="112"/>
        <v>42</v>
      </c>
      <c r="T3646">
        <f t="shared" si="113"/>
        <v>7</v>
      </c>
    </row>
    <row r="3647" spans="1:20" x14ac:dyDescent="0.25">
      <c r="A3647">
        <v>1400831</v>
      </c>
      <c r="B3647">
        <v>139758</v>
      </c>
      <c r="C3647">
        <v>66416</v>
      </c>
      <c r="D3647" t="s">
        <v>23</v>
      </c>
      <c r="E3647" t="s">
        <v>2013</v>
      </c>
      <c r="G3647" t="s">
        <v>2952</v>
      </c>
      <c r="H3647">
        <v>1</v>
      </c>
      <c r="I3647" t="s">
        <v>2098</v>
      </c>
      <c r="J3647" s="1">
        <v>2.7842592592592589E-3</v>
      </c>
      <c r="K3647">
        <v>40.716351777790997</v>
      </c>
      <c r="L3647">
        <v>-74.013065094146796</v>
      </c>
      <c r="M3647">
        <v>40.738932300000002</v>
      </c>
      <c r="N3647">
        <v>-74.008823399999997</v>
      </c>
      <c r="O3647" s="5">
        <v>41931.750550289355</v>
      </c>
      <c r="P3647" s="5">
        <v>41931.74887452546</v>
      </c>
      <c r="Q3647" s="5">
        <v>41931.771441828707</v>
      </c>
      <c r="R3647" s="5">
        <v>41931.779765092593</v>
      </c>
      <c r="S3647">
        <f t="shared" si="112"/>
        <v>42</v>
      </c>
      <c r="T3647">
        <f t="shared" si="113"/>
        <v>7</v>
      </c>
    </row>
    <row r="3648" spans="1:20" x14ac:dyDescent="0.25">
      <c r="A3648">
        <v>1400817</v>
      </c>
      <c r="B3648">
        <v>115519</v>
      </c>
      <c r="C3648">
        <v>30743</v>
      </c>
      <c r="D3648" t="s">
        <v>23</v>
      </c>
      <c r="E3648" t="s">
        <v>255</v>
      </c>
      <c r="F3648" t="s">
        <v>91</v>
      </c>
      <c r="G3648" t="s">
        <v>536</v>
      </c>
      <c r="H3648">
        <v>1</v>
      </c>
      <c r="I3648" t="s">
        <v>257</v>
      </c>
      <c r="J3648" s="1">
        <v>4.3604282407407402E-3</v>
      </c>
      <c r="K3648">
        <v>40.771491247520302</v>
      </c>
      <c r="L3648">
        <v>-73.956334145089798</v>
      </c>
      <c r="M3648">
        <v>40.762536799999999</v>
      </c>
      <c r="N3648">
        <v>-73.965316599999994</v>
      </c>
      <c r="O3648" s="5">
        <v>41931.75121519676</v>
      </c>
      <c r="P3648" s="5">
        <v>41931.761111990738</v>
      </c>
      <c r="Q3648" s="5">
        <v>41931.772878310185</v>
      </c>
      <c r="R3648" s="5">
        <v>41931.780052199072</v>
      </c>
      <c r="S3648">
        <f t="shared" si="112"/>
        <v>42</v>
      </c>
      <c r="T3648">
        <f t="shared" si="113"/>
        <v>7</v>
      </c>
    </row>
    <row r="3649" spans="1:20" x14ac:dyDescent="0.25">
      <c r="A3649">
        <v>1400884</v>
      </c>
      <c r="B3649">
        <v>287666</v>
      </c>
      <c r="C3649">
        <v>164384</v>
      </c>
      <c r="D3649" t="s">
        <v>53</v>
      </c>
      <c r="E3649" t="s">
        <v>824</v>
      </c>
      <c r="F3649" t="s">
        <v>342</v>
      </c>
      <c r="G3649" t="s">
        <v>3492</v>
      </c>
      <c r="H3649">
        <v>1</v>
      </c>
      <c r="I3649" t="s">
        <v>413</v>
      </c>
      <c r="J3649" s="1">
        <v>4.1899074074074069E-3</v>
      </c>
      <c r="K3649">
        <v>40.749901999999999</v>
      </c>
      <c r="L3649">
        <v>-73.982186999999996</v>
      </c>
      <c r="M3649">
        <v>40.808163999999998</v>
      </c>
      <c r="N3649">
        <v>-73.964696399999994</v>
      </c>
      <c r="O3649" s="5">
        <v>41931.753273298615</v>
      </c>
      <c r="P3649" s="5">
        <v>41931.761680995369</v>
      </c>
      <c r="Q3649" s="5">
        <v>41931.765389699074</v>
      </c>
      <c r="R3649" s="5">
        <v>41931.78329979167</v>
      </c>
      <c r="S3649">
        <f t="shared" si="112"/>
        <v>42</v>
      </c>
      <c r="T3649">
        <f t="shared" si="113"/>
        <v>7</v>
      </c>
    </row>
    <row r="3650" spans="1:20" x14ac:dyDescent="0.25">
      <c r="A3650">
        <v>1400884</v>
      </c>
      <c r="B3650">
        <v>287666</v>
      </c>
      <c r="C3650">
        <v>164384</v>
      </c>
      <c r="D3650" t="s">
        <v>53</v>
      </c>
      <c r="E3650" t="s">
        <v>824</v>
      </c>
      <c r="F3650" t="s">
        <v>342</v>
      </c>
      <c r="G3650" t="s">
        <v>3774</v>
      </c>
      <c r="H3650">
        <v>1</v>
      </c>
      <c r="I3650" t="s">
        <v>1733</v>
      </c>
      <c r="J3650" s="1">
        <v>4.1899074074074069E-3</v>
      </c>
      <c r="K3650">
        <v>40.749901999999999</v>
      </c>
      <c r="L3650">
        <v>-73.982186999999996</v>
      </c>
      <c r="M3650">
        <v>40.808163999999998</v>
      </c>
      <c r="N3650">
        <v>-73.964696399999994</v>
      </c>
      <c r="O3650" s="5">
        <v>41931.753273298615</v>
      </c>
      <c r="P3650" s="5">
        <v>41931.761680995369</v>
      </c>
      <c r="Q3650" s="5">
        <v>41931.765389699074</v>
      </c>
      <c r="R3650" s="5">
        <v>41931.78329979167</v>
      </c>
      <c r="S3650">
        <f t="shared" si="112"/>
        <v>42</v>
      </c>
      <c r="T3650">
        <f t="shared" si="113"/>
        <v>7</v>
      </c>
    </row>
    <row r="3651" spans="1:20" x14ac:dyDescent="0.25">
      <c r="A3651">
        <v>1400884</v>
      </c>
      <c r="B3651">
        <v>287666</v>
      </c>
      <c r="C3651">
        <v>164384</v>
      </c>
      <c r="D3651" t="s">
        <v>53</v>
      </c>
      <c r="E3651" t="s">
        <v>824</v>
      </c>
      <c r="F3651" t="s">
        <v>342</v>
      </c>
      <c r="G3651" t="s">
        <v>3944</v>
      </c>
      <c r="H3651">
        <v>1</v>
      </c>
      <c r="I3651" t="s">
        <v>1733</v>
      </c>
      <c r="J3651" s="1">
        <v>4.1899074074074069E-3</v>
      </c>
      <c r="K3651">
        <v>40.749901999999999</v>
      </c>
      <c r="L3651">
        <v>-73.982186999999996</v>
      </c>
      <c r="M3651">
        <v>40.808163999999998</v>
      </c>
      <c r="N3651">
        <v>-73.964696399999994</v>
      </c>
      <c r="O3651" s="5">
        <v>41931.753273298615</v>
      </c>
      <c r="P3651" s="5">
        <v>41931.761680995369</v>
      </c>
      <c r="Q3651" s="5">
        <v>41931.765389699074</v>
      </c>
      <c r="R3651" s="5">
        <v>41931.78329979167</v>
      </c>
      <c r="S3651">
        <f t="shared" ref="S3651:S3714" si="114">WEEKNUM(O3651,21)</f>
        <v>42</v>
      </c>
      <c r="T3651">
        <f t="shared" ref="T3651:T3714" si="115">WEEKDAY(O3651,11)</f>
        <v>7</v>
      </c>
    </row>
    <row r="3652" spans="1:20" x14ac:dyDescent="0.25">
      <c r="A3652">
        <v>1400885</v>
      </c>
      <c r="B3652">
        <v>59181</v>
      </c>
      <c r="C3652">
        <v>114469</v>
      </c>
      <c r="D3652" t="s">
        <v>23</v>
      </c>
      <c r="E3652" t="s">
        <v>341</v>
      </c>
      <c r="F3652" t="s">
        <v>342</v>
      </c>
      <c r="G3652" t="s">
        <v>444</v>
      </c>
      <c r="H3652">
        <v>1</v>
      </c>
      <c r="I3652" t="s">
        <v>344</v>
      </c>
      <c r="J3652" s="1">
        <v>3.703715277777778E-3</v>
      </c>
      <c r="K3652">
        <v>40.734213854853898</v>
      </c>
      <c r="L3652">
        <v>-74.006202029303594</v>
      </c>
      <c r="M3652">
        <v>40.721108000000001</v>
      </c>
      <c r="N3652">
        <v>-74.002622000000002</v>
      </c>
      <c r="O3652" s="5">
        <v>41931.753427453703</v>
      </c>
      <c r="P3652" s="5">
        <v>41931.769660509257</v>
      </c>
      <c r="Q3652" s="5">
        <v>41931.783433263889</v>
      </c>
      <c r="R3652" s="5">
        <v>41931.791006863423</v>
      </c>
      <c r="S3652">
        <f t="shared" si="114"/>
        <v>42</v>
      </c>
      <c r="T3652">
        <f t="shared" si="115"/>
        <v>7</v>
      </c>
    </row>
    <row r="3653" spans="1:20" x14ac:dyDescent="0.25">
      <c r="A3653">
        <v>1400907</v>
      </c>
      <c r="B3653">
        <v>345429</v>
      </c>
      <c r="C3653">
        <v>47756</v>
      </c>
      <c r="D3653" t="s">
        <v>23</v>
      </c>
      <c r="E3653" t="s">
        <v>438</v>
      </c>
      <c r="F3653" t="s">
        <v>29</v>
      </c>
      <c r="G3653" t="s">
        <v>439</v>
      </c>
      <c r="H3653">
        <v>1</v>
      </c>
      <c r="I3653" t="s">
        <v>360</v>
      </c>
      <c r="J3653" s="1">
        <v>3.1414814814814816E-3</v>
      </c>
      <c r="K3653">
        <v>40.764075830277001</v>
      </c>
      <c r="L3653">
        <v>-73.978632525152193</v>
      </c>
      <c r="M3653">
        <v>40.7656183</v>
      </c>
      <c r="N3653">
        <v>-73.976699999999994</v>
      </c>
      <c r="O3653" s="5">
        <v>41931.754325694441</v>
      </c>
      <c r="P3653" s="5">
        <v>41931.760552916669</v>
      </c>
      <c r="Q3653" s="5">
        <v>41931.779180694444</v>
      </c>
      <c r="R3653" s="5">
        <v>41931.787576817129</v>
      </c>
      <c r="S3653">
        <f t="shared" si="114"/>
        <v>42</v>
      </c>
      <c r="T3653">
        <f t="shared" si="115"/>
        <v>7</v>
      </c>
    </row>
    <row r="3654" spans="1:20" x14ac:dyDescent="0.25">
      <c r="A3654">
        <v>1400940</v>
      </c>
      <c r="B3654">
        <v>386995</v>
      </c>
      <c r="C3654">
        <v>152053</v>
      </c>
      <c r="D3654" t="s">
        <v>23</v>
      </c>
      <c r="E3654" t="s">
        <v>586</v>
      </c>
      <c r="F3654" t="s">
        <v>342</v>
      </c>
      <c r="G3654" t="s">
        <v>2798</v>
      </c>
      <c r="H3654">
        <v>1</v>
      </c>
      <c r="I3654" t="s">
        <v>1253</v>
      </c>
      <c r="J3654" s="1">
        <v>1.0081643518518519E-2</v>
      </c>
      <c r="K3654">
        <v>40.732213000000002</v>
      </c>
      <c r="L3654">
        <v>-73.988072000000003</v>
      </c>
      <c r="M3654">
        <v>40.741785899999996</v>
      </c>
      <c r="N3654">
        <v>-73.982001100000005</v>
      </c>
      <c r="O3654" s="5">
        <v>41931.75542966435</v>
      </c>
      <c r="P3654" s="5">
        <v>41931.771671747687</v>
      </c>
      <c r="Q3654" s="5">
        <v>41931.806257962962</v>
      </c>
      <c r="R3654" s="5">
        <v>41931.810383310185</v>
      </c>
      <c r="S3654">
        <f t="shared" si="114"/>
        <v>42</v>
      </c>
      <c r="T3654">
        <f t="shared" si="115"/>
        <v>7</v>
      </c>
    </row>
    <row r="3655" spans="1:20" x14ac:dyDescent="0.25">
      <c r="A3655">
        <v>1400982</v>
      </c>
      <c r="B3655">
        <v>109906</v>
      </c>
      <c r="C3655">
        <v>123844</v>
      </c>
      <c r="D3655" t="s">
        <v>23</v>
      </c>
      <c r="E3655" t="s">
        <v>255</v>
      </c>
      <c r="F3655" t="s">
        <v>20</v>
      </c>
      <c r="G3655" t="s">
        <v>424</v>
      </c>
      <c r="H3655">
        <v>1</v>
      </c>
      <c r="I3655" t="s">
        <v>274</v>
      </c>
      <c r="J3655" s="1">
        <v>3.6047222222222227E-3</v>
      </c>
      <c r="K3655">
        <v>40.736130877644598</v>
      </c>
      <c r="L3655">
        <v>-74.000648304229699</v>
      </c>
      <c r="M3655">
        <v>40.735011999999998</v>
      </c>
      <c r="N3655">
        <v>-73.998088899999999</v>
      </c>
      <c r="O3655" s="5">
        <v>41931.757495092592</v>
      </c>
      <c r="P3655" s="5">
        <v>41931.767602488428</v>
      </c>
      <c r="Q3655" s="5">
        <v>41931.774636469905</v>
      </c>
      <c r="R3655" s="5">
        <v>41931.77731863426</v>
      </c>
      <c r="S3655">
        <f t="shared" si="114"/>
        <v>42</v>
      </c>
      <c r="T3655">
        <f t="shared" si="115"/>
        <v>7</v>
      </c>
    </row>
    <row r="3656" spans="1:20" x14ac:dyDescent="0.25">
      <c r="A3656">
        <v>1401023</v>
      </c>
      <c r="B3656">
        <v>80434</v>
      </c>
      <c r="C3656">
        <v>149651</v>
      </c>
      <c r="D3656" t="s">
        <v>23</v>
      </c>
      <c r="E3656" t="s">
        <v>28</v>
      </c>
      <c r="F3656" t="s">
        <v>29</v>
      </c>
      <c r="G3656" t="s">
        <v>58</v>
      </c>
      <c r="H3656">
        <v>2</v>
      </c>
      <c r="I3656" t="s">
        <v>929</v>
      </c>
      <c r="J3656" s="1">
        <v>3.954988425925926E-3</v>
      </c>
      <c r="K3656">
        <v>40.768488798984301</v>
      </c>
      <c r="L3656">
        <v>-73.955182186711994</v>
      </c>
      <c r="M3656">
        <v>40.768425000000001</v>
      </c>
      <c r="N3656">
        <v>-73.960552000000007</v>
      </c>
      <c r="O3656" s="5">
        <v>41931.75907699074</v>
      </c>
      <c r="P3656" s="5">
        <v>41931.759771539349</v>
      </c>
      <c r="Q3656" s="5">
        <v>41931.778399895833</v>
      </c>
      <c r="R3656" s="5">
        <v>41931.783151990741</v>
      </c>
      <c r="S3656">
        <f t="shared" si="114"/>
        <v>42</v>
      </c>
      <c r="T3656">
        <f t="shared" si="115"/>
        <v>7</v>
      </c>
    </row>
    <row r="3657" spans="1:20" x14ac:dyDescent="0.25">
      <c r="A3657">
        <v>1401219</v>
      </c>
      <c r="B3657">
        <v>122609</v>
      </c>
      <c r="C3657">
        <v>165830</v>
      </c>
      <c r="D3657" t="s">
        <v>18</v>
      </c>
      <c r="E3657" t="s">
        <v>813</v>
      </c>
      <c r="G3657" t="s">
        <v>814</v>
      </c>
      <c r="H3657">
        <v>1</v>
      </c>
      <c r="I3657" t="s">
        <v>797</v>
      </c>
      <c r="J3657" s="1">
        <v>5.3535069444444437E-3</v>
      </c>
      <c r="K3657">
        <v>40.722912000000001</v>
      </c>
      <c r="L3657">
        <v>-73.994089000000002</v>
      </c>
      <c r="M3657">
        <v>40.7093232</v>
      </c>
      <c r="N3657">
        <v>-74.015866500000001</v>
      </c>
      <c r="O3657" s="5">
        <v>41931.769929201386</v>
      </c>
      <c r="P3657" s="5">
        <v>41931.77814091435</v>
      </c>
      <c r="Q3657" s="5">
        <v>41931.79434479167</v>
      </c>
      <c r="R3657" s="5">
        <v>41931.806820798614</v>
      </c>
      <c r="S3657">
        <f t="shared" si="114"/>
        <v>42</v>
      </c>
      <c r="T3657">
        <f t="shared" si="115"/>
        <v>7</v>
      </c>
    </row>
    <row r="3658" spans="1:20" x14ac:dyDescent="0.25">
      <c r="A3658">
        <v>1401226</v>
      </c>
      <c r="B3658">
        <v>318095</v>
      </c>
      <c r="C3658">
        <v>153795</v>
      </c>
      <c r="D3658" t="s">
        <v>23</v>
      </c>
      <c r="E3658" t="s">
        <v>171</v>
      </c>
      <c r="F3658" t="s">
        <v>37</v>
      </c>
      <c r="G3658" t="s">
        <v>958</v>
      </c>
      <c r="H3658">
        <v>1</v>
      </c>
      <c r="I3658" t="s">
        <v>645</v>
      </c>
      <c r="J3658" s="1">
        <v>3.7951736111111107E-3</v>
      </c>
      <c r="K3658">
        <v>40.721979579708403</v>
      </c>
      <c r="L3658">
        <v>-73.988148214155601</v>
      </c>
      <c r="M3658">
        <v>40.743633135215603</v>
      </c>
      <c r="N3658">
        <v>-73.987765136387296</v>
      </c>
      <c r="O3658" s="5">
        <v>41931.769989108798</v>
      </c>
      <c r="P3658" s="5">
        <v>41931.818895543984</v>
      </c>
      <c r="Q3658" s="5">
        <v>41931.828155659721</v>
      </c>
      <c r="R3658" s="5">
        <v>41931.840121168978</v>
      </c>
      <c r="S3658">
        <f t="shared" si="114"/>
        <v>42</v>
      </c>
      <c r="T3658">
        <f t="shared" si="115"/>
        <v>7</v>
      </c>
    </row>
    <row r="3659" spans="1:20" x14ac:dyDescent="0.25">
      <c r="A3659">
        <v>1401243</v>
      </c>
      <c r="B3659">
        <v>263075</v>
      </c>
      <c r="C3659">
        <v>122124</v>
      </c>
      <c r="D3659" t="s">
        <v>23</v>
      </c>
      <c r="E3659" t="s">
        <v>438</v>
      </c>
      <c r="F3659" t="s">
        <v>29</v>
      </c>
      <c r="G3659" t="s">
        <v>439</v>
      </c>
      <c r="H3659">
        <v>1</v>
      </c>
      <c r="I3659" t="s">
        <v>360</v>
      </c>
      <c r="J3659" s="1">
        <v>3.6242824074074077E-3</v>
      </c>
      <c r="K3659">
        <v>40.764075830277001</v>
      </c>
      <c r="L3659">
        <v>-73.978632525152193</v>
      </c>
      <c r="M3659">
        <v>40.791713733498803</v>
      </c>
      <c r="N3659">
        <v>-73.977843813124196</v>
      </c>
      <c r="O3659" s="5">
        <v>41931.770081064817</v>
      </c>
      <c r="P3659" s="5">
        <v>41931.772547152781</v>
      </c>
      <c r="Q3659" s="5">
        <v>41931.784186562501</v>
      </c>
      <c r="R3659" s="5">
        <v>41931.796216435185</v>
      </c>
      <c r="S3659">
        <f t="shared" si="114"/>
        <v>42</v>
      </c>
      <c r="T3659">
        <f t="shared" si="115"/>
        <v>7</v>
      </c>
    </row>
    <row r="3660" spans="1:20" x14ac:dyDescent="0.25">
      <c r="A3660">
        <v>1401242</v>
      </c>
      <c r="B3660">
        <v>112314</v>
      </c>
      <c r="C3660">
        <v>34669</v>
      </c>
      <c r="D3660" t="s">
        <v>23</v>
      </c>
      <c r="E3660" t="s">
        <v>384</v>
      </c>
      <c r="K3660">
        <v>40.753815216005698</v>
      </c>
      <c r="L3660">
        <v>-73.983769108942894</v>
      </c>
      <c r="M3660">
        <v>40.773629867041301</v>
      </c>
      <c r="N3660">
        <v>-73.957942644382598</v>
      </c>
      <c r="O3660" s="5">
        <v>41931.770310844906</v>
      </c>
      <c r="P3660" s="5">
        <v>41931.777808009261</v>
      </c>
      <c r="Q3660" s="5">
        <v>41931.796751307869</v>
      </c>
      <c r="R3660" s="5">
        <v>41931.808680150461</v>
      </c>
      <c r="S3660">
        <f t="shared" si="114"/>
        <v>42</v>
      </c>
      <c r="T3660">
        <f t="shared" si="115"/>
        <v>7</v>
      </c>
    </row>
    <row r="3661" spans="1:20" x14ac:dyDescent="0.25">
      <c r="A3661">
        <v>1401304</v>
      </c>
      <c r="B3661">
        <v>68116</v>
      </c>
      <c r="C3661">
        <v>67103</v>
      </c>
      <c r="D3661" t="s">
        <v>170</v>
      </c>
      <c r="E3661" t="s">
        <v>171</v>
      </c>
      <c r="F3661" t="s">
        <v>37</v>
      </c>
      <c r="G3661" t="s">
        <v>172</v>
      </c>
      <c r="H3661">
        <v>1</v>
      </c>
      <c r="I3661" t="s">
        <v>173</v>
      </c>
      <c r="J3661" s="1">
        <v>5.716747685185185E-3</v>
      </c>
      <c r="K3661">
        <v>40.721979579708403</v>
      </c>
      <c r="L3661">
        <v>-73.988148214155601</v>
      </c>
      <c r="M3661">
        <v>40.7299994102531</v>
      </c>
      <c r="N3661">
        <v>-73.993687697864004</v>
      </c>
      <c r="O3661" s="5">
        <v>41931.771185891201</v>
      </c>
      <c r="P3661" s="5">
        <v>41931.783197789351</v>
      </c>
      <c r="Q3661" s="5">
        <v>41931.792479768519</v>
      </c>
      <c r="R3661" s="5">
        <v>41931.807092731484</v>
      </c>
      <c r="S3661">
        <f t="shared" si="114"/>
        <v>42</v>
      </c>
      <c r="T3661">
        <f t="shared" si="115"/>
        <v>7</v>
      </c>
    </row>
    <row r="3662" spans="1:20" x14ac:dyDescent="0.25">
      <c r="A3662">
        <v>1401304</v>
      </c>
      <c r="B3662">
        <v>68116</v>
      </c>
      <c r="C3662">
        <v>67103</v>
      </c>
      <c r="D3662" t="s">
        <v>170</v>
      </c>
      <c r="E3662" t="s">
        <v>171</v>
      </c>
      <c r="F3662" t="s">
        <v>37</v>
      </c>
      <c r="G3662" t="s">
        <v>3111</v>
      </c>
      <c r="H3662">
        <v>1</v>
      </c>
      <c r="I3662" t="s">
        <v>728</v>
      </c>
      <c r="J3662" s="1">
        <v>5.716747685185185E-3</v>
      </c>
      <c r="K3662">
        <v>40.721979579708403</v>
      </c>
      <c r="L3662">
        <v>-73.988148214155601</v>
      </c>
      <c r="M3662">
        <v>40.7299994102531</v>
      </c>
      <c r="N3662">
        <v>-73.993687697864004</v>
      </c>
      <c r="O3662" s="5">
        <v>41931.771185891201</v>
      </c>
      <c r="P3662" s="5">
        <v>41931.783197789351</v>
      </c>
      <c r="Q3662" s="5">
        <v>41931.792479768519</v>
      </c>
      <c r="R3662" s="5">
        <v>41931.807092731484</v>
      </c>
      <c r="S3662">
        <f t="shared" si="114"/>
        <v>42</v>
      </c>
      <c r="T3662">
        <f t="shared" si="115"/>
        <v>7</v>
      </c>
    </row>
    <row r="3663" spans="1:20" x14ac:dyDescent="0.25">
      <c r="A3663">
        <v>1401336</v>
      </c>
      <c r="B3663">
        <v>113972</v>
      </c>
      <c r="C3663">
        <v>28765</v>
      </c>
      <c r="D3663" t="s">
        <v>23</v>
      </c>
      <c r="E3663" t="s">
        <v>226</v>
      </c>
      <c r="F3663" t="s">
        <v>91</v>
      </c>
      <c r="G3663" t="s">
        <v>3590</v>
      </c>
      <c r="H3663">
        <v>1</v>
      </c>
      <c r="I3663" t="s">
        <v>2292</v>
      </c>
      <c r="J3663" s="1">
        <v>4.5635185185185188E-3</v>
      </c>
      <c r="K3663">
        <v>40.723019825000002</v>
      </c>
      <c r="L3663">
        <v>-73.995853999999994</v>
      </c>
      <c r="M3663">
        <v>40.748197300000001</v>
      </c>
      <c r="N3663">
        <v>-74.003345899999999</v>
      </c>
      <c r="O3663" s="5">
        <v>41931.771856678242</v>
      </c>
      <c r="P3663" s="5">
        <v>41931.780179340276</v>
      </c>
      <c r="Q3663" s="5">
        <v>41931.789783460648</v>
      </c>
      <c r="R3663" s="5">
        <v>41931.80452046296</v>
      </c>
      <c r="S3663">
        <f t="shared" si="114"/>
        <v>42</v>
      </c>
      <c r="T3663">
        <f t="shared" si="115"/>
        <v>7</v>
      </c>
    </row>
    <row r="3664" spans="1:20" x14ac:dyDescent="0.25">
      <c r="A3664">
        <v>1401313</v>
      </c>
      <c r="B3664">
        <v>99621</v>
      </c>
      <c r="C3664">
        <v>133293</v>
      </c>
      <c r="D3664" t="s">
        <v>23</v>
      </c>
      <c r="E3664" t="s">
        <v>539</v>
      </c>
      <c r="F3664" t="s">
        <v>20</v>
      </c>
      <c r="G3664" t="s">
        <v>2647</v>
      </c>
      <c r="H3664">
        <v>1</v>
      </c>
      <c r="I3664" t="s">
        <v>2648</v>
      </c>
      <c r="J3664" s="1">
        <v>5.6208796296296293E-3</v>
      </c>
      <c r="K3664">
        <v>40.727031111101397</v>
      </c>
      <c r="L3664">
        <v>-74.007511138916001</v>
      </c>
      <c r="M3664">
        <v>40.723838000000001</v>
      </c>
      <c r="N3664">
        <v>-74.0109219</v>
      </c>
      <c r="O3664" s="5">
        <v>41931.772275451389</v>
      </c>
      <c r="P3664" s="5">
        <v>41931.780375590279</v>
      </c>
      <c r="Q3664" s="5">
        <v>41931.785813958333</v>
      </c>
      <c r="R3664" s="5">
        <v>41931.792814178239</v>
      </c>
      <c r="S3664">
        <f t="shared" si="114"/>
        <v>42</v>
      </c>
      <c r="T3664">
        <f t="shared" si="115"/>
        <v>7</v>
      </c>
    </row>
    <row r="3665" spans="1:20" x14ac:dyDescent="0.25">
      <c r="A3665">
        <v>1401353</v>
      </c>
      <c r="B3665">
        <v>351329</v>
      </c>
      <c r="C3665">
        <v>22502</v>
      </c>
      <c r="D3665" t="s">
        <v>23</v>
      </c>
      <c r="E3665" t="s">
        <v>226</v>
      </c>
      <c r="F3665" t="s">
        <v>91</v>
      </c>
      <c r="G3665" t="s">
        <v>399</v>
      </c>
      <c r="H3665">
        <v>1</v>
      </c>
      <c r="I3665" t="s">
        <v>228</v>
      </c>
      <c r="J3665" s="1">
        <v>1.4296412037037036E-3</v>
      </c>
      <c r="K3665">
        <v>40.723019825000002</v>
      </c>
      <c r="L3665">
        <v>-73.995853999999994</v>
      </c>
      <c r="M3665">
        <v>40.723061399999999</v>
      </c>
      <c r="N3665">
        <v>-74.008280099999993</v>
      </c>
      <c r="O3665" s="5">
        <v>41931.772660810188</v>
      </c>
      <c r="P3665" s="5">
        <v>41931.770819618054</v>
      </c>
      <c r="Q3665" s="5">
        <v>41931.785682604168</v>
      </c>
      <c r="R3665" s="5">
        <v>41931.792278391207</v>
      </c>
      <c r="S3665">
        <f t="shared" si="114"/>
        <v>42</v>
      </c>
      <c r="T3665">
        <f t="shared" si="115"/>
        <v>7</v>
      </c>
    </row>
    <row r="3666" spans="1:20" x14ac:dyDescent="0.25">
      <c r="A3666">
        <v>1401344</v>
      </c>
      <c r="B3666">
        <v>377260</v>
      </c>
      <c r="C3666">
        <v>120179</v>
      </c>
      <c r="D3666" t="s">
        <v>53</v>
      </c>
      <c r="E3666" t="s">
        <v>258</v>
      </c>
      <c r="F3666" t="s">
        <v>20</v>
      </c>
      <c r="G3666" t="s">
        <v>3191</v>
      </c>
      <c r="H3666">
        <v>1</v>
      </c>
      <c r="I3666" t="s">
        <v>228</v>
      </c>
      <c r="K3666">
        <v>40.724339999999998</v>
      </c>
      <c r="L3666">
        <v>-73.990960000000001</v>
      </c>
      <c r="M3666">
        <v>40.723676400000002</v>
      </c>
      <c r="N3666">
        <v>-74.010723499999997</v>
      </c>
      <c r="O3666" s="5">
        <v>41931.77304482639</v>
      </c>
      <c r="P3666" s="5">
        <v>41931.785583055556</v>
      </c>
      <c r="Q3666" s="5">
        <v>41931.794493298614</v>
      </c>
      <c r="R3666" s="5">
        <v>41931.804684062503</v>
      </c>
      <c r="S3666">
        <f t="shared" si="114"/>
        <v>42</v>
      </c>
      <c r="T3666">
        <f t="shared" si="115"/>
        <v>7</v>
      </c>
    </row>
    <row r="3667" spans="1:20" x14ac:dyDescent="0.25">
      <c r="A3667">
        <v>1401414</v>
      </c>
      <c r="B3667">
        <v>77733</v>
      </c>
      <c r="C3667">
        <v>154749</v>
      </c>
      <c r="D3667" t="s">
        <v>53</v>
      </c>
      <c r="E3667" t="s">
        <v>226</v>
      </c>
      <c r="F3667" t="s">
        <v>91</v>
      </c>
      <c r="G3667" t="s">
        <v>542</v>
      </c>
      <c r="H3667">
        <v>1</v>
      </c>
      <c r="I3667" t="s">
        <v>728</v>
      </c>
      <c r="J3667" s="1">
        <v>4.0360995370370368E-3</v>
      </c>
      <c r="K3667">
        <v>40.723019825000002</v>
      </c>
      <c r="L3667">
        <v>-73.995853999999994</v>
      </c>
      <c r="M3667">
        <v>40.721447350310399</v>
      </c>
      <c r="N3667">
        <v>-74.011019860636097</v>
      </c>
      <c r="O3667" s="5">
        <v>41931.774898321761</v>
      </c>
      <c r="P3667" s="5">
        <v>41931.794017222222</v>
      </c>
      <c r="Q3667" s="5">
        <v>41931.803909120368</v>
      </c>
      <c r="R3667" s="5">
        <v>41931.816186504628</v>
      </c>
      <c r="S3667">
        <f t="shared" si="114"/>
        <v>42</v>
      </c>
      <c r="T3667">
        <f t="shared" si="115"/>
        <v>7</v>
      </c>
    </row>
    <row r="3668" spans="1:20" x14ac:dyDescent="0.25">
      <c r="A3668">
        <v>1401435</v>
      </c>
      <c r="B3668">
        <v>63513</v>
      </c>
      <c r="C3668">
        <v>106964</v>
      </c>
      <c r="D3668" t="s">
        <v>23</v>
      </c>
      <c r="E3668" t="s">
        <v>2078</v>
      </c>
      <c r="F3668" t="s">
        <v>709</v>
      </c>
      <c r="G3668" t="s">
        <v>2715</v>
      </c>
      <c r="H3668">
        <v>1</v>
      </c>
      <c r="I3668" t="s">
        <v>2184</v>
      </c>
      <c r="J3668" s="1">
        <v>4.9005208333333331E-3</v>
      </c>
      <c r="K3668">
        <v>40.741171775466</v>
      </c>
      <c r="L3668">
        <v>-74.004887919394903</v>
      </c>
      <c r="M3668">
        <v>40.760559899999997</v>
      </c>
      <c r="N3668">
        <v>-73.999052500000005</v>
      </c>
      <c r="O3668" s="5">
        <v>41931.77581446759</v>
      </c>
      <c r="P3668" s="5">
        <v>41931.779799456017</v>
      </c>
      <c r="Q3668" s="5">
        <v>41931.796695023149</v>
      </c>
      <c r="R3668" s="5">
        <v>41931.820054999997</v>
      </c>
      <c r="S3668">
        <f t="shared" si="114"/>
        <v>42</v>
      </c>
      <c r="T3668">
        <f t="shared" si="115"/>
        <v>7</v>
      </c>
    </row>
    <row r="3669" spans="1:20" x14ac:dyDescent="0.25">
      <c r="A3669">
        <v>1401433</v>
      </c>
      <c r="B3669">
        <v>43018</v>
      </c>
      <c r="C3669">
        <v>22502</v>
      </c>
      <c r="D3669" t="s">
        <v>23</v>
      </c>
      <c r="E3669" t="s">
        <v>341</v>
      </c>
      <c r="F3669" t="s">
        <v>342</v>
      </c>
      <c r="G3669" t="s">
        <v>3936</v>
      </c>
      <c r="H3669">
        <v>1</v>
      </c>
      <c r="I3669" t="s">
        <v>2377</v>
      </c>
      <c r="J3669" s="1">
        <v>3.6402083333333334E-3</v>
      </c>
      <c r="K3669">
        <v>40.734213854853898</v>
      </c>
      <c r="L3669">
        <v>-74.006202029303594</v>
      </c>
      <c r="M3669">
        <v>40.722498000000002</v>
      </c>
      <c r="N3669">
        <v>-74.009140000000002</v>
      </c>
      <c r="O3669" s="5">
        <v>41931.776308217595</v>
      </c>
      <c r="P3669" s="5">
        <v>41931.796911655096</v>
      </c>
      <c r="Q3669" s="5">
        <v>41931.803040405095</v>
      </c>
      <c r="R3669" s="5">
        <v>41931.807791608793</v>
      </c>
      <c r="S3669">
        <f t="shared" si="114"/>
        <v>42</v>
      </c>
      <c r="T3669">
        <f t="shared" si="115"/>
        <v>7</v>
      </c>
    </row>
    <row r="3670" spans="1:20" x14ac:dyDescent="0.25">
      <c r="A3670">
        <v>1401453</v>
      </c>
      <c r="B3670">
        <v>62953</v>
      </c>
      <c r="C3670">
        <v>17402</v>
      </c>
      <c r="D3670" t="s">
        <v>23</v>
      </c>
      <c r="E3670" t="s">
        <v>2858</v>
      </c>
      <c r="K3670">
        <v>40.778067</v>
      </c>
      <c r="L3670">
        <v>-73.956052999999997</v>
      </c>
      <c r="M3670">
        <v>40.743634999999998</v>
      </c>
      <c r="N3670">
        <v>-74.006331000000003</v>
      </c>
      <c r="O3670" s="5">
        <v>41931.776362395831</v>
      </c>
      <c r="P3670" s="5">
        <v>41931.777873530089</v>
      </c>
      <c r="Q3670" s="5">
        <v>41931.811675960649</v>
      </c>
      <c r="R3670" s="5">
        <v>41931.830044594906</v>
      </c>
      <c r="S3670">
        <f t="shared" si="114"/>
        <v>42</v>
      </c>
      <c r="T3670">
        <f t="shared" si="115"/>
        <v>7</v>
      </c>
    </row>
    <row r="3671" spans="1:20" x14ac:dyDescent="0.25">
      <c r="A3671">
        <v>1401437</v>
      </c>
      <c r="B3671">
        <v>93086</v>
      </c>
      <c r="C3671">
        <v>53095</v>
      </c>
      <c r="D3671" t="s">
        <v>23</v>
      </c>
      <c r="E3671" t="s">
        <v>77</v>
      </c>
      <c r="F3671" t="s">
        <v>78</v>
      </c>
      <c r="G3671" t="s">
        <v>1617</v>
      </c>
      <c r="H3671">
        <v>1</v>
      </c>
      <c r="I3671" t="s">
        <v>699</v>
      </c>
      <c r="K3671">
        <v>40.789863193817702</v>
      </c>
      <c r="L3671">
        <v>-73.945933092681599</v>
      </c>
      <c r="M3671">
        <v>40.800581100000002</v>
      </c>
      <c r="N3671">
        <v>-73.937741599999995</v>
      </c>
      <c r="O3671" s="5">
        <v>41931.77643273148</v>
      </c>
      <c r="R3671" s="5">
        <v>41931.808672037034</v>
      </c>
      <c r="S3671">
        <f t="shared" si="114"/>
        <v>42</v>
      </c>
      <c r="T3671">
        <f t="shared" si="115"/>
        <v>7</v>
      </c>
    </row>
    <row r="3672" spans="1:20" x14ac:dyDescent="0.25">
      <c r="A3672">
        <v>1401471</v>
      </c>
      <c r="B3672">
        <v>128224</v>
      </c>
      <c r="C3672">
        <v>123581</v>
      </c>
      <c r="D3672" t="s">
        <v>23</v>
      </c>
      <c r="E3672" t="s">
        <v>36</v>
      </c>
      <c r="F3672" t="s">
        <v>37</v>
      </c>
      <c r="G3672" t="s">
        <v>362</v>
      </c>
      <c r="H3672">
        <v>2</v>
      </c>
      <c r="I3672" t="s">
        <v>113</v>
      </c>
      <c r="J3672" s="1">
        <v>5.7680439814814825E-3</v>
      </c>
      <c r="K3672">
        <v>40.7261096570601</v>
      </c>
      <c r="L3672">
        <v>-74.002491863200504</v>
      </c>
      <c r="M3672">
        <v>40.716719699999999</v>
      </c>
      <c r="N3672">
        <v>-74.012299799999994</v>
      </c>
      <c r="O3672" s="5">
        <v>41931.777326365744</v>
      </c>
      <c r="R3672" s="5">
        <v>41931.807406111111</v>
      </c>
      <c r="S3672">
        <f t="shared" si="114"/>
        <v>42</v>
      </c>
      <c r="T3672">
        <f t="shared" si="115"/>
        <v>7</v>
      </c>
    </row>
    <row r="3673" spans="1:20" x14ac:dyDescent="0.25">
      <c r="A3673">
        <v>1401471</v>
      </c>
      <c r="B3673">
        <v>128224</v>
      </c>
      <c r="C3673">
        <v>123581</v>
      </c>
      <c r="D3673" t="s">
        <v>23</v>
      </c>
      <c r="E3673" t="s">
        <v>36</v>
      </c>
      <c r="F3673" t="s">
        <v>37</v>
      </c>
      <c r="G3673" t="s">
        <v>1300</v>
      </c>
      <c r="H3673">
        <v>2</v>
      </c>
      <c r="I3673" t="s">
        <v>113</v>
      </c>
      <c r="J3673" s="1">
        <v>5.7680439814814825E-3</v>
      </c>
      <c r="K3673">
        <v>40.7261096570601</v>
      </c>
      <c r="L3673">
        <v>-74.002491863200504</v>
      </c>
      <c r="M3673">
        <v>40.716719699999999</v>
      </c>
      <c r="N3673">
        <v>-74.012299799999994</v>
      </c>
      <c r="O3673" s="5">
        <v>41931.777326365744</v>
      </c>
      <c r="R3673" s="5">
        <v>41931.807406111111</v>
      </c>
      <c r="S3673">
        <f t="shared" si="114"/>
        <v>42</v>
      </c>
      <c r="T3673">
        <f t="shared" si="115"/>
        <v>7</v>
      </c>
    </row>
    <row r="3674" spans="1:20" x14ac:dyDescent="0.25">
      <c r="A3674">
        <v>1401441</v>
      </c>
      <c r="B3674">
        <v>102691</v>
      </c>
      <c r="C3674">
        <v>20962</v>
      </c>
      <c r="D3674" t="s">
        <v>85</v>
      </c>
      <c r="E3674" t="s">
        <v>518</v>
      </c>
      <c r="F3674" t="s">
        <v>342</v>
      </c>
      <c r="J3674" s="1">
        <v>1.3307731481481483E-2</v>
      </c>
      <c r="K3674">
        <v>40.764084531354698</v>
      </c>
      <c r="L3674">
        <v>-73.970499798529701</v>
      </c>
      <c r="M3674">
        <v>40.785108598688801</v>
      </c>
      <c r="N3674">
        <v>-73.956902138034806</v>
      </c>
      <c r="O3674" s="5">
        <v>41931.777430578702</v>
      </c>
      <c r="P3674" s="5">
        <v>41931.815200694444</v>
      </c>
      <c r="Q3674" s="5">
        <v>41931.823089351848</v>
      </c>
      <c r="R3674" s="5">
        <v>41931.829273750001</v>
      </c>
      <c r="S3674">
        <f t="shared" si="114"/>
        <v>42</v>
      </c>
      <c r="T3674">
        <f t="shared" si="115"/>
        <v>7</v>
      </c>
    </row>
    <row r="3675" spans="1:20" x14ac:dyDescent="0.25">
      <c r="A3675">
        <v>1401481</v>
      </c>
      <c r="B3675">
        <v>7922</v>
      </c>
      <c r="C3675">
        <v>111793</v>
      </c>
      <c r="D3675" t="s">
        <v>53</v>
      </c>
      <c r="E3675" t="s">
        <v>3298</v>
      </c>
      <c r="F3675" t="s">
        <v>25</v>
      </c>
      <c r="G3675" t="s">
        <v>3119</v>
      </c>
      <c r="H3675">
        <v>1</v>
      </c>
      <c r="I3675" t="s">
        <v>3299</v>
      </c>
      <c r="J3675" s="1">
        <v>3.5646180555555552E-3</v>
      </c>
      <c r="K3675">
        <v>40.702637483675403</v>
      </c>
      <c r="L3675">
        <v>-73.993611452699895</v>
      </c>
      <c r="M3675">
        <v>40.7051789</v>
      </c>
      <c r="N3675">
        <v>-74.0080186</v>
      </c>
      <c r="O3675" s="5">
        <v>41931.778701354167</v>
      </c>
      <c r="P3675" s="5">
        <v>41931.791594444447</v>
      </c>
      <c r="Q3675" s="5">
        <v>41931.797030590278</v>
      </c>
      <c r="R3675" s="5">
        <v>41931.80310045139</v>
      </c>
      <c r="S3675">
        <f t="shared" si="114"/>
        <v>42</v>
      </c>
      <c r="T3675">
        <f t="shared" si="115"/>
        <v>7</v>
      </c>
    </row>
    <row r="3676" spans="1:20" x14ac:dyDescent="0.25">
      <c r="A3676">
        <v>1401519</v>
      </c>
      <c r="B3676">
        <v>45396</v>
      </c>
      <c r="C3676">
        <v>16610</v>
      </c>
      <c r="D3676" t="s">
        <v>53</v>
      </c>
      <c r="E3676" t="s">
        <v>1780</v>
      </c>
      <c r="F3676" t="s">
        <v>709</v>
      </c>
      <c r="G3676" t="s">
        <v>3843</v>
      </c>
      <c r="H3676">
        <v>1</v>
      </c>
      <c r="I3676" t="s">
        <v>2098</v>
      </c>
      <c r="J3676" s="1">
        <v>5.8404166666666665E-3</v>
      </c>
      <c r="K3676">
        <v>40.751574677181303</v>
      </c>
      <c r="L3676">
        <v>-73.970913043454999</v>
      </c>
      <c r="M3676">
        <v>40.744200999999997</v>
      </c>
      <c r="N3676">
        <v>-73.984211000000002</v>
      </c>
      <c r="O3676" s="5">
        <v>41931.779434201388</v>
      </c>
      <c r="P3676" s="5">
        <v>41931.78130239583</v>
      </c>
      <c r="Q3676" s="5">
        <v>41931.806874710652</v>
      </c>
      <c r="R3676" s="5">
        <v>41931.813373599536</v>
      </c>
      <c r="S3676">
        <f t="shared" si="114"/>
        <v>42</v>
      </c>
      <c r="T3676">
        <f t="shared" si="115"/>
        <v>7</v>
      </c>
    </row>
    <row r="3677" spans="1:20" x14ac:dyDescent="0.25">
      <c r="A3677">
        <v>1401545</v>
      </c>
      <c r="B3677">
        <v>347263</v>
      </c>
      <c r="C3677">
        <v>165850</v>
      </c>
      <c r="D3677" t="s">
        <v>53</v>
      </c>
      <c r="E3677" t="s">
        <v>1017</v>
      </c>
      <c r="G3677" t="s">
        <v>1018</v>
      </c>
      <c r="H3677">
        <v>1</v>
      </c>
      <c r="I3677" t="s">
        <v>476</v>
      </c>
      <c r="J3677" s="1">
        <v>4.8039467592592595E-3</v>
      </c>
      <c r="K3677">
        <v>40.737403567337303</v>
      </c>
      <c r="L3677">
        <v>-73.991264257374795</v>
      </c>
      <c r="M3677">
        <v>40.7356342</v>
      </c>
      <c r="N3677">
        <v>-74.005076700000004</v>
      </c>
      <c r="O3677" s="5">
        <v>41931.780433425927</v>
      </c>
      <c r="P3677" s="5">
        <v>41931.79398047454</v>
      </c>
      <c r="Q3677" s="5">
        <v>41931.802266828701</v>
      </c>
      <c r="R3677" s="5">
        <v>41931.806724953705</v>
      </c>
      <c r="S3677">
        <f t="shared" si="114"/>
        <v>42</v>
      </c>
      <c r="T3677">
        <f t="shared" si="115"/>
        <v>7</v>
      </c>
    </row>
    <row r="3678" spans="1:20" x14ac:dyDescent="0.25">
      <c r="A3678">
        <v>1401534</v>
      </c>
      <c r="B3678">
        <v>232814</v>
      </c>
      <c r="C3678">
        <v>145502</v>
      </c>
      <c r="D3678" t="s">
        <v>53</v>
      </c>
      <c r="E3678" t="s">
        <v>290</v>
      </c>
      <c r="F3678" t="s">
        <v>45</v>
      </c>
      <c r="G3678" t="s">
        <v>895</v>
      </c>
      <c r="H3678">
        <v>1</v>
      </c>
      <c r="I3678" t="s">
        <v>325</v>
      </c>
      <c r="J3678" s="1">
        <v>5.537719907407407E-3</v>
      </c>
      <c r="K3678">
        <v>40.784077256376399</v>
      </c>
      <c r="L3678">
        <v>-73.9776224098444</v>
      </c>
      <c r="M3678">
        <v>40.748239111193001</v>
      </c>
      <c r="N3678">
        <v>-73.981058938762999</v>
      </c>
      <c r="O3678" s="5">
        <v>41931.780694664354</v>
      </c>
      <c r="P3678" s="5">
        <v>41931.78943488426</v>
      </c>
      <c r="Q3678" s="5">
        <v>41931.809402719904</v>
      </c>
      <c r="R3678" s="5">
        <v>41931.82587479167</v>
      </c>
      <c r="S3678">
        <f t="shared" si="114"/>
        <v>42</v>
      </c>
      <c r="T3678">
        <f t="shared" si="115"/>
        <v>7</v>
      </c>
    </row>
    <row r="3679" spans="1:20" x14ac:dyDescent="0.25">
      <c r="A3679">
        <v>1401567</v>
      </c>
      <c r="B3679">
        <v>154137</v>
      </c>
      <c r="C3679">
        <v>142394</v>
      </c>
      <c r="D3679" t="s">
        <v>23</v>
      </c>
      <c r="E3679" t="s">
        <v>1524</v>
      </c>
      <c r="F3679" t="s">
        <v>1525</v>
      </c>
      <c r="G3679" t="s">
        <v>1581</v>
      </c>
      <c r="H3679">
        <v>1</v>
      </c>
      <c r="I3679" t="s">
        <v>212</v>
      </c>
      <c r="J3679" s="1">
        <v>9.5664236111111123E-3</v>
      </c>
      <c r="K3679">
        <v>40.738768706024501</v>
      </c>
      <c r="L3679">
        <v>-73.988641562611093</v>
      </c>
      <c r="M3679">
        <v>40.759070183577698</v>
      </c>
      <c r="N3679">
        <v>-73.994744055612699</v>
      </c>
      <c r="O3679" s="5">
        <v>41931.782056944445</v>
      </c>
      <c r="P3679" s="5">
        <v>41931.799582372689</v>
      </c>
      <c r="Q3679" s="5">
        <v>41931.805021192129</v>
      </c>
      <c r="R3679" s="5">
        <v>41931.814665648148</v>
      </c>
      <c r="S3679">
        <f t="shared" si="114"/>
        <v>42</v>
      </c>
      <c r="T3679">
        <f t="shared" si="115"/>
        <v>7</v>
      </c>
    </row>
    <row r="3680" spans="1:20" x14ac:dyDescent="0.25">
      <c r="A3680">
        <v>1401634</v>
      </c>
      <c r="B3680">
        <v>304708</v>
      </c>
      <c r="C3680">
        <v>114469</v>
      </c>
      <c r="D3680" t="s">
        <v>23</v>
      </c>
      <c r="E3680" t="s">
        <v>226</v>
      </c>
      <c r="F3680" t="s">
        <v>91</v>
      </c>
      <c r="G3680" t="s">
        <v>738</v>
      </c>
      <c r="H3680">
        <v>1</v>
      </c>
      <c r="I3680" t="s">
        <v>249</v>
      </c>
      <c r="J3680" s="1">
        <v>4.0664004629629626E-3</v>
      </c>
      <c r="K3680">
        <v>40.723019825000002</v>
      </c>
      <c r="L3680">
        <v>-73.995853999999994</v>
      </c>
      <c r="M3680">
        <v>40.724269719890103</v>
      </c>
      <c r="N3680">
        <v>-74.009282761480904</v>
      </c>
      <c r="O3680" s="5">
        <v>41931.784089328707</v>
      </c>
      <c r="P3680" s="5">
        <v>41931.794654421297</v>
      </c>
      <c r="Q3680" s="5">
        <v>41931.800793483795</v>
      </c>
      <c r="R3680" s="5">
        <v>41931.807388761576</v>
      </c>
      <c r="S3680">
        <f t="shared" si="114"/>
        <v>42</v>
      </c>
      <c r="T3680">
        <f t="shared" si="115"/>
        <v>7</v>
      </c>
    </row>
    <row r="3681" spans="1:20" x14ac:dyDescent="0.25">
      <c r="A3681">
        <v>1401637</v>
      </c>
      <c r="B3681">
        <v>109419</v>
      </c>
      <c r="C3681">
        <v>140096</v>
      </c>
      <c r="D3681" t="s">
        <v>23</v>
      </c>
      <c r="E3681" t="s">
        <v>255</v>
      </c>
      <c r="F3681" t="s">
        <v>91</v>
      </c>
      <c r="G3681" t="s">
        <v>1312</v>
      </c>
      <c r="H3681">
        <v>1</v>
      </c>
      <c r="I3681" t="s">
        <v>392</v>
      </c>
      <c r="J3681" s="1">
        <v>1.751173611111111E-2</v>
      </c>
      <c r="K3681">
        <v>40.745963108098799</v>
      </c>
      <c r="L3681">
        <v>-74.001697291846</v>
      </c>
      <c r="M3681">
        <v>40.7444883</v>
      </c>
      <c r="N3681">
        <v>-73.994946499999998</v>
      </c>
      <c r="O3681" s="5">
        <v>41931.784165243058</v>
      </c>
      <c r="P3681" s="5">
        <v>41931.798858622686</v>
      </c>
      <c r="Q3681" s="5">
        <v>41931.808141875001</v>
      </c>
      <c r="R3681" s="5">
        <v>41931.812070775464</v>
      </c>
      <c r="S3681">
        <f t="shared" si="114"/>
        <v>42</v>
      </c>
      <c r="T3681">
        <f t="shared" si="115"/>
        <v>7</v>
      </c>
    </row>
    <row r="3682" spans="1:20" x14ac:dyDescent="0.25">
      <c r="A3682">
        <v>1401681</v>
      </c>
      <c r="B3682">
        <v>283051</v>
      </c>
      <c r="C3682">
        <v>35973</v>
      </c>
      <c r="D3682" t="s">
        <v>23</v>
      </c>
      <c r="E3682" t="s">
        <v>54</v>
      </c>
      <c r="F3682" t="s">
        <v>29</v>
      </c>
      <c r="G3682" t="s">
        <v>415</v>
      </c>
      <c r="H3682">
        <v>1</v>
      </c>
      <c r="I3682" t="s">
        <v>31</v>
      </c>
      <c r="K3682">
        <v>40.779126065705498</v>
      </c>
      <c r="L3682">
        <v>-73.954904894578206</v>
      </c>
      <c r="M3682">
        <v>40.771343000000002</v>
      </c>
      <c r="N3682">
        <v>-73.948819999999998</v>
      </c>
      <c r="O3682" s="5">
        <v>41931.785986782408</v>
      </c>
      <c r="P3682" s="5">
        <v>41931.785487650464</v>
      </c>
      <c r="Q3682" s="5">
        <v>41931.799610543982</v>
      </c>
      <c r="R3682" s="5">
        <v>41931.805528657409</v>
      </c>
      <c r="S3682">
        <f t="shared" si="114"/>
        <v>42</v>
      </c>
      <c r="T3682">
        <f t="shared" si="115"/>
        <v>7</v>
      </c>
    </row>
    <row r="3683" spans="1:20" x14ac:dyDescent="0.25">
      <c r="A3683">
        <v>1401704</v>
      </c>
      <c r="B3683">
        <v>111352</v>
      </c>
      <c r="C3683">
        <v>41408</v>
      </c>
      <c r="D3683" t="s">
        <v>53</v>
      </c>
      <c r="E3683" t="s">
        <v>452</v>
      </c>
      <c r="F3683" t="s">
        <v>58</v>
      </c>
      <c r="K3683">
        <v>40.786503542372898</v>
      </c>
      <c r="L3683">
        <v>-73.978058596650996</v>
      </c>
      <c r="M3683">
        <v>40.7894893</v>
      </c>
      <c r="N3683">
        <v>-73.974971600000003</v>
      </c>
      <c r="O3683" s="5">
        <v>41931.786688564818</v>
      </c>
      <c r="P3683" s="5">
        <v>41931.796858379632</v>
      </c>
      <c r="Q3683" s="5">
        <v>41931.803864270834</v>
      </c>
      <c r="R3683" s="5">
        <v>41931.807790636572</v>
      </c>
      <c r="S3683">
        <f t="shared" si="114"/>
        <v>42</v>
      </c>
      <c r="T3683">
        <f t="shared" si="115"/>
        <v>7</v>
      </c>
    </row>
    <row r="3684" spans="1:20" x14ac:dyDescent="0.25">
      <c r="A3684">
        <v>1401687</v>
      </c>
      <c r="B3684">
        <v>41877</v>
      </c>
      <c r="C3684">
        <v>133293</v>
      </c>
      <c r="D3684" t="s">
        <v>23</v>
      </c>
      <c r="E3684" t="s">
        <v>418</v>
      </c>
      <c r="F3684" t="s">
        <v>122</v>
      </c>
      <c r="G3684" t="s">
        <v>536</v>
      </c>
      <c r="H3684">
        <v>1</v>
      </c>
      <c r="I3684" t="s">
        <v>781</v>
      </c>
      <c r="J3684" s="1">
        <v>4.151712962962963E-3</v>
      </c>
      <c r="K3684">
        <v>40.727293000000003</v>
      </c>
      <c r="L3684">
        <v>-73.984516999999997</v>
      </c>
      <c r="M3684">
        <v>40.742716030957702</v>
      </c>
      <c r="N3684">
        <v>-73.9925935412071</v>
      </c>
      <c r="O3684" s="5">
        <v>41931.786706805557</v>
      </c>
      <c r="P3684" s="5">
        <v>41931.801913645832</v>
      </c>
      <c r="Q3684" s="5">
        <v>41931.809448321757</v>
      </c>
      <c r="R3684" s="5">
        <v>41931.819275289352</v>
      </c>
      <c r="S3684">
        <f t="shared" si="114"/>
        <v>42</v>
      </c>
      <c r="T3684">
        <f t="shared" si="115"/>
        <v>7</v>
      </c>
    </row>
    <row r="3685" spans="1:20" x14ac:dyDescent="0.25">
      <c r="A3685">
        <v>1401725</v>
      </c>
      <c r="B3685">
        <v>164443</v>
      </c>
      <c r="C3685">
        <v>165298</v>
      </c>
      <c r="D3685" t="s">
        <v>53</v>
      </c>
      <c r="E3685" t="s">
        <v>234</v>
      </c>
      <c r="F3685" t="s">
        <v>70</v>
      </c>
      <c r="G3685" t="s">
        <v>1632</v>
      </c>
      <c r="H3685">
        <v>1</v>
      </c>
      <c r="I3685" t="s">
        <v>340</v>
      </c>
      <c r="K3685">
        <v>40.7231283099199</v>
      </c>
      <c r="L3685">
        <v>-74.002060890197697</v>
      </c>
      <c r="M3685">
        <v>40.7202117</v>
      </c>
      <c r="N3685">
        <v>-74.002130800000003</v>
      </c>
      <c r="O3685" s="5">
        <v>41931.788999884258</v>
      </c>
      <c r="P3685" s="5">
        <v>41931.796545509256</v>
      </c>
      <c r="Q3685" s="5">
        <v>41931.805353460652</v>
      </c>
      <c r="R3685" s="5">
        <v>41931.826119594909</v>
      </c>
      <c r="S3685">
        <f t="shared" si="114"/>
        <v>42</v>
      </c>
      <c r="T3685">
        <f t="shared" si="115"/>
        <v>7</v>
      </c>
    </row>
    <row r="3686" spans="1:20" x14ac:dyDescent="0.25">
      <c r="A3686">
        <v>1401840</v>
      </c>
      <c r="B3686">
        <v>52832</v>
      </c>
      <c r="C3686">
        <v>44356</v>
      </c>
      <c r="D3686" t="s">
        <v>23</v>
      </c>
      <c r="E3686" t="s">
        <v>445</v>
      </c>
      <c r="F3686" t="s">
        <v>41</v>
      </c>
      <c r="G3686" t="s">
        <v>1760</v>
      </c>
      <c r="H3686">
        <v>1</v>
      </c>
      <c r="I3686" t="s">
        <v>1761</v>
      </c>
      <c r="J3686" s="1">
        <v>2.0554293981481484E-2</v>
      </c>
      <c r="K3686">
        <v>40.743011007422702</v>
      </c>
      <c r="L3686">
        <v>-73.991046179089196</v>
      </c>
      <c r="M3686">
        <v>40.778027999999999</v>
      </c>
      <c r="N3686">
        <v>-73.953851</v>
      </c>
      <c r="O3686" s="5">
        <v>41931.792344131944</v>
      </c>
      <c r="P3686" s="5">
        <v>41931.804046874997</v>
      </c>
      <c r="Q3686" s="5">
        <v>41931.831699340277</v>
      </c>
      <c r="R3686" s="5">
        <v>41931.853579641203</v>
      </c>
      <c r="S3686">
        <f t="shared" si="114"/>
        <v>42</v>
      </c>
      <c r="T3686">
        <f t="shared" si="115"/>
        <v>7</v>
      </c>
    </row>
    <row r="3687" spans="1:20" x14ac:dyDescent="0.25">
      <c r="A3687">
        <v>1401993</v>
      </c>
      <c r="B3687">
        <v>60022</v>
      </c>
      <c r="C3687">
        <v>114469</v>
      </c>
      <c r="D3687" t="s">
        <v>23</v>
      </c>
      <c r="E3687" t="s">
        <v>36</v>
      </c>
      <c r="F3687" t="s">
        <v>37</v>
      </c>
      <c r="J3687" s="1">
        <v>4.9014120370370366E-3</v>
      </c>
      <c r="K3687">
        <v>40.7261096570601</v>
      </c>
      <c r="L3687">
        <v>-74.002491863200504</v>
      </c>
      <c r="M3687">
        <v>40.720079900000002</v>
      </c>
      <c r="N3687">
        <v>-74.006174099999996</v>
      </c>
      <c r="O3687" s="5">
        <v>41931.798373148151</v>
      </c>
      <c r="R3687" s="5">
        <v>41931.821409108794</v>
      </c>
      <c r="S3687">
        <f t="shared" si="114"/>
        <v>42</v>
      </c>
      <c r="T3687">
        <f t="shared" si="115"/>
        <v>7</v>
      </c>
    </row>
    <row r="3688" spans="1:20" x14ac:dyDescent="0.25">
      <c r="A3688">
        <v>1401992</v>
      </c>
      <c r="B3688">
        <v>348096</v>
      </c>
      <c r="C3688">
        <v>165094</v>
      </c>
      <c r="D3688" t="s">
        <v>23</v>
      </c>
      <c r="E3688" t="s">
        <v>255</v>
      </c>
      <c r="F3688" t="s">
        <v>91</v>
      </c>
      <c r="G3688" t="s">
        <v>536</v>
      </c>
      <c r="H3688">
        <v>1</v>
      </c>
      <c r="I3688" t="s">
        <v>257</v>
      </c>
      <c r="J3688" s="1">
        <v>9.5370833333333332E-3</v>
      </c>
      <c r="K3688">
        <v>40.721545124764702</v>
      </c>
      <c r="L3688">
        <v>-73.988842426716104</v>
      </c>
      <c r="M3688">
        <v>40.720866181753998</v>
      </c>
      <c r="N3688">
        <v>-74.001728740503694</v>
      </c>
      <c r="O3688" s="5">
        <v>41931.7989246875</v>
      </c>
      <c r="P3688" s="5">
        <v>41931.80718290509</v>
      </c>
      <c r="Q3688" s="5">
        <v>41931.818530034725</v>
      </c>
      <c r="R3688" s="5">
        <v>41931.83975284722</v>
      </c>
      <c r="S3688">
        <f t="shared" si="114"/>
        <v>42</v>
      </c>
      <c r="T3688">
        <f t="shared" si="115"/>
        <v>7</v>
      </c>
    </row>
    <row r="3689" spans="1:20" x14ac:dyDescent="0.25">
      <c r="A3689">
        <v>1401992</v>
      </c>
      <c r="B3689">
        <v>348096</v>
      </c>
      <c r="C3689">
        <v>165094</v>
      </c>
      <c r="D3689" t="s">
        <v>23</v>
      </c>
      <c r="E3689" t="s">
        <v>255</v>
      </c>
      <c r="F3689" t="s">
        <v>91</v>
      </c>
      <c r="G3689" t="s">
        <v>703</v>
      </c>
      <c r="H3689">
        <v>1</v>
      </c>
      <c r="I3689" t="s">
        <v>392</v>
      </c>
      <c r="J3689" s="1">
        <v>9.5370833333333332E-3</v>
      </c>
      <c r="K3689">
        <v>40.721545124764702</v>
      </c>
      <c r="L3689">
        <v>-73.988842426716104</v>
      </c>
      <c r="M3689">
        <v>40.720866181753998</v>
      </c>
      <c r="N3689">
        <v>-74.001728740503694</v>
      </c>
      <c r="O3689" s="5">
        <v>41931.7989246875</v>
      </c>
      <c r="P3689" s="5">
        <v>41931.80718290509</v>
      </c>
      <c r="Q3689" s="5">
        <v>41931.818530034725</v>
      </c>
      <c r="R3689" s="5">
        <v>41931.83975284722</v>
      </c>
      <c r="S3689">
        <f t="shared" si="114"/>
        <v>42</v>
      </c>
      <c r="T3689">
        <f t="shared" si="115"/>
        <v>7</v>
      </c>
    </row>
    <row r="3690" spans="1:20" x14ac:dyDescent="0.25">
      <c r="A3690">
        <v>1402040</v>
      </c>
      <c r="B3690">
        <v>68164</v>
      </c>
      <c r="C3690">
        <v>111793</v>
      </c>
      <c r="D3690" t="s">
        <v>53</v>
      </c>
      <c r="E3690" t="s">
        <v>341</v>
      </c>
      <c r="F3690" t="s">
        <v>342</v>
      </c>
      <c r="G3690" t="s">
        <v>1173</v>
      </c>
      <c r="H3690">
        <v>1</v>
      </c>
      <c r="I3690" t="s">
        <v>413</v>
      </c>
      <c r="J3690" s="1">
        <v>4.9273379629629632E-3</v>
      </c>
      <c r="K3690">
        <v>40.734213854853898</v>
      </c>
      <c r="L3690">
        <v>-74.006202029303594</v>
      </c>
      <c r="M3690">
        <v>40.7261199</v>
      </c>
      <c r="N3690">
        <v>-73.984013700000006</v>
      </c>
      <c r="O3690" s="5">
        <v>41931.800271053238</v>
      </c>
      <c r="P3690" s="5">
        <v>41931.812767071759</v>
      </c>
      <c r="Q3690" s="5">
        <v>41931.819933622683</v>
      </c>
      <c r="R3690" s="5">
        <v>41931.830116273151</v>
      </c>
      <c r="S3690">
        <f t="shared" si="114"/>
        <v>42</v>
      </c>
      <c r="T3690">
        <f t="shared" si="115"/>
        <v>7</v>
      </c>
    </row>
    <row r="3691" spans="1:20" x14ac:dyDescent="0.25">
      <c r="A3691">
        <v>1402040</v>
      </c>
      <c r="B3691">
        <v>68164</v>
      </c>
      <c r="C3691">
        <v>111793</v>
      </c>
      <c r="D3691" t="s">
        <v>53</v>
      </c>
      <c r="E3691" t="s">
        <v>341</v>
      </c>
      <c r="F3691" t="s">
        <v>342</v>
      </c>
      <c r="G3691" t="s">
        <v>444</v>
      </c>
      <c r="H3691">
        <v>1</v>
      </c>
      <c r="I3691" t="s">
        <v>344</v>
      </c>
      <c r="J3691" s="1">
        <v>4.9273379629629632E-3</v>
      </c>
      <c r="K3691">
        <v>40.734213854853898</v>
      </c>
      <c r="L3691">
        <v>-74.006202029303594</v>
      </c>
      <c r="M3691">
        <v>40.7261199</v>
      </c>
      <c r="N3691">
        <v>-73.984013700000006</v>
      </c>
      <c r="O3691" s="5">
        <v>41931.800271053238</v>
      </c>
      <c r="P3691" s="5">
        <v>41931.812767071759</v>
      </c>
      <c r="Q3691" s="5">
        <v>41931.819933622683</v>
      </c>
      <c r="R3691" s="5">
        <v>41931.830116273151</v>
      </c>
      <c r="S3691">
        <f t="shared" si="114"/>
        <v>42</v>
      </c>
      <c r="T3691">
        <f t="shared" si="115"/>
        <v>7</v>
      </c>
    </row>
    <row r="3692" spans="1:20" x14ac:dyDescent="0.25">
      <c r="A3692">
        <v>1402069</v>
      </c>
      <c r="B3692">
        <v>135365</v>
      </c>
      <c r="C3692">
        <v>22502</v>
      </c>
      <c r="D3692" t="s">
        <v>23</v>
      </c>
      <c r="E3692" t="s">
        <v>62</v>
      </c>
      <c r="F3692" t="s">
        <v>63</v>
      </c>
      <c r="G3692" t="s">
        <v>1044</v>
      </c>
      <c r="H3692">
        <v>1</v>
      </c>
      <c r="I3692" t="s">
        <v>249</v>
      </c>
      <c r="K3692">
        <v>40.727518945156902</v>
      </c>
      <c r="L3692">
        <v>-73.988671302795396</v>
      </c>
      <c r="M3692">
        <v>40.724322999999998</v>
      </c>
      <c r="N3692">
        <v>-74.000188100000003</v>
      </c>
      <c r="O3692" s="5">
        <v>41931.803067303241</v>
      </c>
      <c r="P3692" s="5">
        <v>41931.815329687503</v>
      </c>
      <c r="Q3692" s="5">
        <v>41931.829437511573</v>
      </c>
      <c r="R3692" s="5">
        <v>41931.834609247686</v>
      </c>
      <c r="S3692">
        <f t="shared" si="114"/>
        <v>42</v>
      </c>
      <c r="T3692">
        <f t="shared" si="115"/>
        <v>7</v>
      </c>
    </row>
    <row r="3693" spans="1:20" x14ac:dyDescent="0.25">
      <c r="A3693">
        <v>1402130</v>
      </c>
      <c r="B3693">
        <v>68258</v>
      </c>
      <c r="C3693">
        <v>132893</v>
      </c>
      <c r="D3693" t="s">
        <v>23</v>
      </c>
      <c r="E3693" t="s">
        <v>226</v>
      </c>
      <c r="F3693" t="s">
        <v>91</v>
      </c>
      <c r="G3693" t="s">
        <v>746</v>
      </c>
      <c r="H3693">
        <v>1</v>
      </c>
      <c r="I3693" t="s">
        <v>662</v>
      </c>
      <c r="J3693" s="1">
        <v>3.5633912037037036E-3</v>
      </c>
      <c r="K3693">
        <v>40.723019825000002</v>
      </c>
      <c r="L3693">
        <v>-73.995853999999994</v>
      </c>
      <c r="M3693">
        <v>40.744836900000003</v>
      </c>
      <c r="N3693">
        <v>-73.991976300000005</v>
      </c>
      <c r="O3693" s="5">
        <v>41931.803864675923</v>
      </c>
      <c r="P3693" s="5">
        <v>41931.821653645835</v>
      </c>
      <c r="Q3693" s="5">
        <v>41931.82813947917</v>
      </c>
      <c r="R3693" s="5">
        <v>41931.838509687499</v>
      </c>
      <c r="S3693">
        <f t="shared" si="114"/>
        <v>42</v>
      </c>
      <c r="T3693">
        <f t="shared" si="115"/>
        <v>7</v>
      </c>
    </row>
    <row r="3694" spans="1:20" x14ac:dyDescent="0.25">
      <c r="A3694">
        <v>1402218</v>
      </c>
      <c r="B3694">
        <v>328849</v>
      </c>
      <c r="C3694">
        <v>165830</v>
      </c>
      <c r="D3694" t="s">
        <v>18</v>
      </c>
      <c r="E3694" t="s">
        <v>491</v>
      </c>
      <c r="G3694" t="s">
        <v>926</v>
      </c>
      <c r="H3694">
        <v>1</v>
      </c>
      <c r="I3694" t="s">
        <v>639</v>
      </c>
      <c r="K3694">
        <v>40.729110403548901</v>
      </c>
      <c r="L3694">
        <v>-73.984245455566395</v>
      </c>
      <c r="M3694">
        <v>40.727517270244199</v>
      </c>
      <c r="N3694">
        <v>-73.991677891720798</v>
      </c>
      <c r="O3694" s="5">
        <v>41931.806882719909</v>
      </c>
      <c r="P3694" s="5">
        <v>41931.817735254626</v>
      </c>
      <c r="Q3694" s="5">
        <v>41931.837746944446</v>
      </c>
      <c r="R3694" s="5">
        <v>41931.843714374998</v>
      </c>
      <c r="S3694">
        <f t="shared" si="114"/>
        <v>42</v>
      </c>
      <c r="T3694">
        <f t="shared" si="115"/>
        <v>7</v>
      </c>
    </row>
    <row r="3695" spans="1:20" x14ac:dyDescent="0.25">
      <c r="A3695">
        <v>1402242</v>
      </c>
      <c r="B3695">
        <v>54189</v>
      </c>
      <c r="C3695">
        <v>147300</v>
      </c>
      <c r="D3695" t="s">
        <v>23</v>
      </c>
      <c r="E3695" t="s">
        <v>129</v>
      </c>
      <c r="F3695" t="s">
        <v>45</v>
      </c>
      <c r="G3695" t="s">
        <v>3507</v>
      </c>
      <c r="H3695">
        <v>1</v>
      </c>
      <c r="I3695" t="s">
        <v>780</v>
      </c>
      <c r="J3695" s="1">
        <v>5.2217476851851852E-3</v>
      </c>
      <c r="K3695">
        <v>40.719386413349397</v>
      </c>
      <c r="L3695">
        <v>-74.008692501044905</v>
      </c>
      <c r="M3695">
        <v>40.760903999999996</v>
      </c>
      <c r="N3695">
        <v>-73.999007000000006</v>
      </c>
      <c r="O3695" s="5">
        <v>41931.807741805555</v>
      </c>
      <c r="R3695" s="5">
        <v>41931.870879502312</v>
      </c>
      <c r="S3695">
        <f t="shared" si="114"/>
        <v>42</v>
      </c>
      <c r="T3695">
        <f t="shared" si="115"/>
        <v>7</v>
      </c>
    </row>
    <row r="3696" spans="1:20" x14ac:dyDescent="0.25">
      <c r="A3696">
        <v>1402203</v>
      </c>
      <c r="B3696">
        <v>100392</v>
      </c>
      <c r="C3696">
        <v>129310</v>
      </c>
      <c r="D3696" t="s">
        <v>23</v>
      </c>
      <c r="E3696" t="s">
        <v>285</v>
      </c>
      <c r="F3696" t="s">
        <v>33</v>
      </c>
      <c r="K3696">
        <v>40.737323651333803</v>
      </c>
      <c r="L3696">
        <v>-73.991074562072797</v>
      </c>
      <c r="M3696">
        <v>40.745455399999997</v>
      </c>
      <c r="N3696">
        <v>-73.976923499999998</v>
      </c>
      <c r="O3696" s="5">
        <v>41931.807980092592</v>
      </c>
      <c r="P3696" s="5">
        <v>41931.808178622683</v>
      </c>
      <c r="Q3696" s="5">
        <v>41931.820151412037</v>
      </c>
      <c r="R3696" s="5">
        <v>41931.829157523149</v>
      </c>
      <c r="S3696">
        <f t="shared" si="114"/>
        <v>42</v>
      </c>
      <c r="T3696">
        <f t="shared" si="115"/>
        <v>7</v>
      </c>
    </row>
    <row r="3697" spans="1:20" x14ac:dyDescent="0.25">
      <c r="A3697">
        <v>1402292</v>
      </c>
      <c r="B3697">
        <v>195580</v>
      </c>
      <c r="C3697">
        <v>32580</v>
      </c>
      <c r="D3697" t="s">
        <v>23</v>
      </c>
      <c r="E3697" t="s">
        <v>500</v>
      </c>
      <c r="F3697" t="s">
        <v>501</v>
      </c>
      <c r="G3697" t="s">
        <v>1546</v>
      </c>
      <c r="H3697">
        <v>1</v>
      </c>
      <c r="I3697" t="s">
        <v>1547</v>
      </c>
      <c r="K3697">
        <v>40.779598</v>
      </c>
      <c r="L3697">
        <v>-73.947388000000004</v>
      </c>
      <c r="M3697">
        <v>40.724555799999997</v>
      </c>
      <c r="N3697">
        <v>-73.991582100000002</v>
      </c>
      <c r="O3697" s="5">
        <v>41931.809763703706</v>
      </c>
      <c r="P3697" s="5">
        <v>41931.826733321759</v>
      </c>
      <c r="Q3697" s="5">
        <v>41931.829706863427</v>
      </c>
      <c r="R3697" s="5">
        <v>41931.83903653935</v>
      </c>
      <c r="S3697">
        <f t="shared" si="114"/>
        <v>42</v>
      </c>
      <c r="T3697">
        <f t="shared" si="115"/>
        <v>7</v>
      </c>
    </row>
    <row r="3698" spans="1:20" x14ac:dyDescent="0.25">
      <c r="A3698">
        <v>1402318</v>
      </c>
      <c r="B3698">
        <v>105702</v>
      </c>
      <c r="C3698">
        <v>139345</v>
      </c>
      <c r="D3698" t="s">
        <v>23</v>
      </c>
      <c r="E3698" t="s">
        <v>2518</v>
      </c>
      <c r="F3698" t="s">
        <v>342</v>
      </c>
      <c r="J3698" s="1">
        <v>7.0064120370370367E-3</v>
      </c>
      <c r="K3698">
        <v>40.759216000000002</v>
      </c>
      <c r="L3698">
        <v>-73.969631800000002</v>
      </c>
      <c r="M3698">
        <v>40.726895425967903</v>
      </c>
      <c r="N3698">
        <v>-73.9959644616292</v>
      </c>
      <c r="O3698" s="5">
        <v>41931.811218379633</v>
      </c>
      <c r="R3698" s="5">
        <v>41931.852711736108</v>
      </c>
      <c r="S3698">
        <f t="shared" si="114"/>
        <v>42</v>
      </c>
      <c r="T3698">
        <f t="shared" si="115"/>
        <v>7</v>
      </c>
    </row>
    <row r="3699" spans="1:20" x14ac:dyDescent="0.25">
      <c r="A3699">
        <v>1402320</v>
      </c>
      <c r="B3699">
        <v>122092</v>
      </c>
      <c r="C3699">
        <v>145255</v>
      </c>
      <c r="D3699" t="s">
        <v>23</v>
      </c>
      <c r="E3699" t="s">
        <v>586</v>
      </c>
      <c r="F3699" t="s">
        <v>342</v>
      </c>
      <c r="G3699" t="s">
        <v>3700</v>
      </c>
      <c r="H3699">
        <v>1</v>
      </c>
      <c r="I3699" t="s">
        <v>61</v>
      </c>
      <c r="J3699" s="1">
        <v>5.0689247685185186E-2</v>
      </c>
      <c r="K3699">
        <v>40.732213000000002</v>
      </c>
      <c r="L3699">
        <v>-73.988072000000003</v>
      </c>
      <c r="M3699">
        <v>40.720934900000003</v>
      </c>
      <c r="N3699">
        <v>-73.992689499999997</v>
      </c>
      <c r="O3699" s="5">
        <v>41931.811464814811</v>
      </c>
      <c r="R3699" s="5">
        <v>41931.890405995371</v>
      </c>
      <c r="S3699">
        <f t="shared" si="114"/>
        <v>42</v>
      </c>
      <c r="T3699">
        <f t="shared" si="115"/>
        <v>7</v>
      </c>
    </row>
    <row r="3700" spans="1:20" x14ac:dyDescent="0.25">
      <c r="A3700">
        <v>1402415</v>
      </c>
      <c r="B3700">
        <v>304993</v>
      </c>
      <c r="C3700">
        <v>158962</v>
      </c>
      <c r="D3700" t="s">
        <v>23</v>
      </c>
      <c r="E3700" t="s">
        <v>54</v>
      </c>
      <c r="F3700" t="s">
        <v>29</v>
      </c>
      <c r="G3700" t="s">
        <v>151</v>
      </c>
      <c r="H3700">
        <v>1</v>
      </c>
      <c r="I3700" t="s">
        <v>151</v>
      </c>
      <c r="K3700">
        <v>40.758456774983799</v>
      </c>
      <c r="L3700">
        <v>-73.989140466129399</v>
      </c>
      <c r="M3700">
        <v>40.748856600000003</v>
      </c>
      <c r="N3700">
        <v>-73.973233899999997</v>
      </c>
      <c r="O3700" s="5">
        <v>41931.814309594905</v>
      </c>
      <c r="P3700" s="5">
        <v>41931.83213091435</v>
      </c>
      <c r="Q3700" s="5">
        <v>41931.855624490738</v>
      </c>
      <c r="R3700" s="5">
        <v>41931.859169016207</v>
      </c>
      <c r="S3700">
        <f t="shared" si="114"/>
        <v>42</v>
      </c>
      <c r="T3700">
        <f t="shared" si="115"/>
        <v>7</v>
      </c>
    </row>
    <row r="3701" spans="1:20" x14ac:dyDescent="0.25">
      <c r="A3701">
        <v>1402434</v>
      </c>
      <c r="B3701">
        <v>62929</v>
      </c>
      <c r="C3701">
        <v>101359</v>
      </c>
      <c r="D3701" t="s">
        <v>23</v>
      </c>
      <c r="E3701" t="s">
        <v>1459</v>
      </c>
      <c r="F3701" t="s">
        <v>862</v>
      </c>
      <c r="J3701" s="1">
        <v>4.6172685185185188E-3</v>
      </c>
      <c r="K3701">
        <v>40.732393897468697</v>
      </c>
      <c r="L3701">
        <v>-73.987838104088993</v>
      </c>
      <c r="M3701">
        <v>40.721722999999997</v>
      </c>
      <c r="N3701">
        <v>-74.004688000000002</v>
      </c>
      <c r="O3701" s="5">
        <v>41931.815444803244</v>
      </c>
      <c r="P3701" s="5">
        <v>41931.820811979167</v>
      </c>
      <c r="Q3701" s="5">
        <v>41931.82801287037</v>
      </c>
      <c r="R3701" s="5">
        <v>41931.84058614583</v>
      </c>
      <c r="S3701">
        <f t="shared" si="114"/>
        <v>42</v>
      </c>
      <c r="T3701">
        <f t="shared" si="115"/>
        <v>7</v>
      </c>
    </row>
    <row r="3702" spans="1:20" x14ac:dyDescent="0.25">
      <c r="A3702">
        <v>1402461</v>
      </c>
      <c r="B3702">
        <v>209552</v>
      </c>
      <c r="C3702">
        <v>147789</v>
      </c>
      <c r="D3702" t="s">
        <v>53</v>
      </c>
      <c r="E3702" t="s">
        <v>730</v>
      </c>
      <c r="F3702" t="s">
        <v>91</v>
      </c>
      <c r="G3702" t="s">
        <v>1097</v>
      </c>
      <c r="H3702">
        <v>1</v>
      </c>
      <c r="I3702" t="s">
        <v>25</v>
      </c>
      <c r="J3702" s="1">
        <v>8.1816203703703703E-3</v>
      </c>
      <c r="K3702">
        <v>40.722748587419602</v>
      </c>
      <c r="L3702">
        <v>-73.996061916918705</v>
      </c>
      <c r="M3702">
        <v>40.780534500000002</v>
      </c>
      <c r="N3702">
        <v>-73.954396200000005</v>
      </c>
      <c r="O3702" s="5">
        <v>41931.816384131947</v>
      </c>
      <c r="R3702" s="5">
        <v>41931.883726886575</v>
      </c>
      <c r="S3702">
        <f t="shared" si="114"/>
        <v>42</v>
      </c>
      <c r="T3702">
        <f t="shared" si="115"/>
        <v>7</v>
      </c>
    </row>
    <row r="3703" spans="1:20" x14ac:dyDescent="0.25">
      <c r="A3703">
        <v>1402461</v>
      </c>
      <c r="B3703">
        <v>209552</v>
      </c>
      <c r="C3703">
        <v>147789</v>
      </c>
      <c r="D3703" t="s">
        <v>53</v>
      </c>
      <c r="E3703" t="s">
        <v>730</v>
      </c>
      <c r="F3703" t="s">
        <v>91</v>
      </c>
      <c r="G3703" t="s">
        <v>1671</v>
      </c>
      <c r="H3703">
        <v>1</v>
      </c>
      <c r="I3703" t="s">
        <v>249</v>
      </c>
      <c r="J3703" s="1">
        <v>8.1816203703703703E-3</v>
      </c>
      <c r="K3703">
        <v>40.722748587419602</v>
      </c>
      <c r="L3703">
        <v>-73.996061916918705</v>
      </c>
      <c r="M3703">
        <v>40.780534500000002</v>
      </c>
      <c r="N3703">
        <v>-73.954396200000005</v>
      </c>
      <c r="O3703" s="5">
        <v>41931.816384131947</v>
      </c>
      <c r="R3703" s="5">
        <v>41931.883726886575</v>
      </c>
      <c r="S3703">
        <f t="shared" si="114"/>
        <v>42</v>
      </c>
      <c r="T3703">
        <f t="shared" si="115"/>
        <v>7</v>
      </c>
    </row>
    <row r="3704" spans="1:20" x14ac:dyDescent="0.25">
      <c r="A3704">
        <v>1402469</v>
      </c>
      <c r="B3704">
        <v>159626</v>
      </c>
      <c r="C3704">
        <v>166448</v>
      </c>
      <c r="D3704" t="s">
        <v>53</v>
      </c>
      <c r="E3704" t="s">
        <v>36</v>
      </c>
      <c r="F3704" t="s">
        <v>37</v>
      </c>
      <c r="G3704" t="s">
        <v>163</v>
      </c>
      <c r="H3704">
        <v>1</v>
      </c>
      <c r="I3704" t="s">
        <v>136</v>
      </c>
      <c r="J3704" s="1">
        <v>1.1471909722222222E-2</v>
      </c>
      <c r="K3704">
        <v>40.7261096570601</v>
      </c>
      <c r="L3704">
        <v>-74.002491863200504</v>
      </c>
      <c r="M3704">
        <v>40.744168000000002</v>
      </c>
      <c r="N3704">
        <v>-74.002463000000006</v>
      </c>
      <c r="O3704" s="5">
        <v>41931.816874768519</v>
      </c>
      <c r="R3704" s="5">
        <v>41931.851144247688</v>
      </c>
      <c r="S3704">
        <f t="shared" si="114"/>
        <v>42</v>
      </c>
      <c r="T3704">
        <f t="shared" si="115"/>
        <v>7</v>
      </c>
    </row>
    <row r="3705" spans="1:20" x14ac:dyDescent="0.25">
      <c r="A3705">
        <v>1402469</v>
      </c>
      <c r="B3705">
        <v>159626</v>
      </c>
      <c r="C3705">
        <v>166448</v>
      </c>
      <c r="D3705" t="s">
        <v>53</v>
      </c>
      <c r="E3705" t="s">
        <v>36</v>
      </c>
      <c r="F3705" t="s">
        <v>37</v>
      </c>
      <c r="G3705" t="s">
        <v>827</v>
      </c>
      <c r="H3705">
        <v>1</v>
      </c>
      <c r="I3705" t="s">
        <v>39</v>
      </c>
      <c r="J3705" s="1">
        <v>1.1471909722222222E-2</v>
      </c>
      <c r="K3705">
        <v>40.7261096570601</v>
      </c>
      <c r="L3705">
        <v>-74.002491863200504</v>
      </c>
      <c r="M3705">
        <v>40.744168000000002</v>
      </c>
      <c r="N3705">
        <v>-74.002463000000006</v>
      </c>
      <c r="O3705" s="5">
        <v>41931.816874768519</v>
      </c>
      <c r="R3705" s="5">
        <v>41931.851144247688</v>
      </c>
      <c r="S3705">
        <f t="shared" si="114"/>
        <v>42</v>
      </c>
      <c r="T3705">
        <f t="shared" si="115"/>
        <v>7</v>
      </c>
    </row>
    <row r="3706" spans="1:20" x14ac:dyDescent="0.25">
      <c r="A3706">
        <v>1402479</v>
      </c>
      <c r="B3706">
        <v>79343</v>
      </c>
      <c r="C3706">
        <v>9549</v>
      </c>
      <c r="D3706" t="s">
        <v>23</v>
      </c>
      <c r="E3706" t="s">
        <v>111</v>
      </c>
      <c r="F3706" t="s">
        <v>37</v>
      </c>
      <c r="G3706" t="s">
        <v>1449</v>
      </c>
      <c r="H3706">
        <v>1</v>
      </c>
      <c r="I3706" t="s">
        <v>728</v>
      </c>
      <c r="J3706" s="1">
        <v>1.2024768518518518E-2</v>
      </c>
      <c r="K3706">
        <v>40.767652912117299</v>
      </c>
      <c r="L3706">
        <v>-73.982925456000402</v>
      </c>
      <c r="M3706">
        <v>40.769673400000002</v>
      </c>
      <c r="N3706">
        <v>-73.980986999999999</v>
      </c>
      <c r="O3706" s="5">
        <v>41931.817218518518</v>
      </c>
      <c r="P3706" s="5">
        <v>41931.834017905094</v>
      </c>
      <c r="Q3706" s="5">
        <v>41931.841190706022</v>
      </c>
      <c r="R3706" s="5">
        <v>41931.845118750003</v>
      </c>
      <c r="S3706">
        <f t="shared" si="114"/>
        <v>42</v>
      </c>
      <c r="T3706">
        <f t="shared" si="115"/>
        <v>7</v>
      </c>
    </row>
    <row r="3707" spans="1:20" x14ac:dyDescent="0.25">
      <c r="A3707">
        <v>1402495</v>
      </c>
      <c r="B3707">
        <v>338878</v>
      </c>
      <c r="C3707">
        <v>162070</v>
      </c>
      <c r="D3707" t="s">
        <v>53</v>
      </c>
      <c r="E3707" t="s">
        <v>1974</v>
      </c>
      <c r="F3707" t="s">
        <v>139</v>
      </c>
      <c r="G3707" t="s">
        <v>2916</v>
      </c>
      <c r="H3707">
        <v>2</v>
      </c>
      <c r="I3707" t="s">
        <v>2917</v>
      </c>
      <c r="J3707" s="1">
        <v>6.9972453703703698E-3</v>
      </c>
      <c r="K3707">
        <v>40.726269000000002</v>
      </c>
      <c r="L3707">
        <v>-73.984061999999994</v>
      </c>
      <c r="M3707">
        <v>40.720833599999999</v>
      </c>
      <c r="N3707">
        <v>-73.980087900000001</v>
      </c>
      <c r="O3707" s="5">
        <v>41931.817445185188</v>
      </c>
      <c r="P3707" s="5">
        <v>41931.854400775461</v>
      </c>
      <c r="Q3707" s="5">
        <v>41931.861226516201</v>
      </c>
      <c r="R3707" s="5">
        <v>41931.867626967593</v>
      </c>
      <c r="S3707">
        <f t="shared" si="114"/>
        <v>42</v>
      </c>
      <c r="T3707">
        <f t="shared" si="115"/>
        <v>7</v>
      </c>
    </row>
    <row r="3708" spans="1:20" x14ac:dyDescent="0.25">
      <c r="A3708">
        <v>1402496</v>
      </c>
      <c r="B3708">
        <v>60835</v>
      </c>
      <c r="C3708">
        <v>18860</v>
      </c>
      <c r="D3708" t="s">
        <v>23</v>
      </c>
      <c r="E3708" t="s">
        <v>226</v>
      </c>
      <c r="F3708" t="s">
        <v>91</v>
      </c>
      <c r="G3708" t="s">
        <v>2968</v>
      </c>
      <c r="H3708">
        <v>2</v>
      </c>
      <c r="I3708" t="s">
        <v>478</v>
      </c>
      <c r="J3708" s="1">
        <v>7.3078125000000001E-3</v>
      </c>
      <c r="K3708">
        <v>40.723019825000002</v>
      </c>
      <c r="L3708">
        <v>-73.995853999999994</v>
      </c>
      <c r="M3708">
        <v>40.733519000000001</v>
      </c>
      <c r="N3708">
        <v>-74.000787000000003</v>
      </c>
      <c r="O3708" s="5">
        <v>41931.817485995372</v>
      </c>
      <c r="P3708" s="5">
        <v>41931.838208692126</v>
      </c>
      <c r="Q3708" s="5">
        <v>41931.843674340278</v>
      </c>
      <c r="R3708" s="5">
        <v>41931.851387499999</v>
      </c>
      <c r="S3708">
        <f t="shared" si="114"/>
        <v>42</v>
      </c>
      <c r="T3708">
        <f t="shared" si="115"/>
        <v>7</v>
      </c>
    </row>
    <row r="3709" spans="1:20" x14ac:dyDescent="0.25">
      <c r="A3709">
        <v>1402468</v>
      </c>
      <c r="B3709">
        <v>362961</v>
      </c>
      <c r="C3709">
        <v>140096</v>
      </c>
      <c r="D3709" t="s">
        <v>23</v>
      </c>
      <c r="E3709" t="s">
        <v>121</v>
      </c>
      <c r="F3709" t="s">
        <v>122</v>
      </c>
      <c r="G3709" t="s">
        <v>3260</v>
      </c>
      <c r="H3709">
        <v>1</v>
      </c>
      <c r="I3709" t="s">
        <v>128</v>
      </c>
      <c r="J3709" s="1">
        <v>6.4455208333333326E-3</v>
      </c>
      <c r="K3709">
        <v>40.744187954347503</v>
      </c>
      <c r="L3709">
        <v>-73.987530940025394</v>
      </c>
      <c r="M3709">
        <v>40.737820110393898</v>
      </c>
      <c r="N3709">
        <v>-73.982663341780096</v>
      </c>
      <c r="O3709" s="5">
        <v>41931.817583391203</v>
      </c>
      <c r="P3709" s="5">
        <v>41931.838117233798</v>
      </c>
      <c r="Q3709" s="5">
        <v>41931.843880578701</v>
      </c>
      <c r="R3709" s="5">
        <v>41931.848111724539</v>
      </c>
      <c r="S3709">
        <f t="shared" si="114"/>
        <v>42</v>
      </c>
      <c r="T3709">
        <f t="shared" si="115"/>
        <v>7</v>
      </c>
    </row>
    <row r="3710" spans="1:20" x14ac:dyDescent="0.25">
      <c r="A3710">
        <v>1402533</v>
      </c>
      <c r="B3710">
        <v>42018</v>
      </c>
      <c r="C3710">
        <v>22502</v>
      </c>
      <c r="D3710" t="s">
        <v>23</v>
      </c>
      <c r="E3710" t="s">
        <v>36</v>
      </c>
      <c r="F3710" t="s">
        <v>37</v>
      </c>
      <c r="G3710" t="s">
        <v>661</v>
      </c>
      <c r="H3710">
        <v>2</v>
      </c>
      <c r="I3710" t="s">
        <v>478</v>
      </c>
      <c r="J3710" s="1">
        <v>7.2426273148148155E-3</v>
      </c>
      <c r="K3710">
        <v>40.7261096570601</v>
      </c>
      <c r="L3710">
        <v>-74.002491863200504</v>
      </c>
      <c r="M3710">
        <v>40.747450000000001</v>
      </c>
      <c r="N3710">
        <v>-74.002486000000005</v>
      </c>
      <c r="O3710" s="5">
        <v>41931.818469513892</v>
      </c>
      <c r="P3710" s="5">
        <v>41931.837459212962</v>
      </c>
      <c r="Q3710" s="5">
        <v>41931.842531643517</v>
      </c>
      <c r="R3710" s="5">
        <v>41931.851166122688</v>
      </c>
      <c r="S3710">
        <f t="shared" si="114"/>
        <v>42</v>
      </c>
      <c r="T3710">
        <f t="shared" si="115"/>
        <v>7</v>
      </c>
    </row>
    <row r="3711" spans="1:20" x14ac:dyDescent="0.25">
      <c r="A3711">
        <v>1402512</v>
      </c>
      <c r="B3711">
        <v>88333</v>
      </c>
      <c r="C3711">
        <v>111793</v>
      </c>
      <c r="D3711" t="s">
        <v>53</v>
      </c>
      <c r="E3711" t="s">
        <v>488</v>
      </c>
      <c r="F3711" t="s">
        <v>58</v>
      </c>
      <c r="G3711" t="s">
        <v>1545</v>
      </c>
      <c r="H3711">
        <v>1</v>
      </c>
      <c r="I3711" t="s">
        <v>613</v>
      </c>
      <c r="J3711" s="1">
        <v>1.9353009259259261E-2</v>
      </c>
      <c r="K3711">
        <v>40.721388327539302</v>
      </c>
      <c r="L3711">
        <v>-73.988658779542604</v>
      </c>
      <c r="M3711">
        <v>40.747663299999999</v>
      </c>
      <c r="N3711">
        <v>-73.978791900000004</v>
      </c>
      <c r="O3711" s="5">
        <v>41931.818872997683</v>
      </c>
      <c r="P3711" s="5">
        <v>41931.835670601853</v>
      </c>
      <c r="Q3711" s="5">
        <v>41931.845662083331</v>
      </c>
      <c r="R3711" s="5">
        <v>41931.856440324074</v>
      </c>
      <c r="S3711">
        <f t="shared" si="114"/>
        <v>42</v>
      </c>
      <c r="T3711">
        <f t="shared" si="115"/>
        <v>7</v>
      </c>
    </row>
    <row r="3712" spans="1:20" x14ac:dyDescent="0.25">
      <c r="A3712">
        <v>1402546</v>
      </c>
      <c r="B3712">
        <v>304707</v>
      </c>
      <c r="C3712">
        <v>81285</v>
      </c>
      <c r="D3712" t="s">
        <v>23</v>
      </c>
      <c r="E3712" t="s">
        <v>586</v>
      </c>
      <c r="F3712" t="s">
        <v>342</v>
      </c>
      <c r="G3712" t="s">
        <v>1142</v>
      </c>
      <c r="H3712">
        <v>1</v>
      </c>
      <c r="I3712" t="s">
        <v>1070</v>
      </c>
      <c r="K3712">
        <v>40.732213000000002</v>
      </c>
      <c r="L3712">
        <v>-73.988072000000003</v>
      </c>
      <c r="M3712">
        <v>40.729242200000002</v>
      </c>
      <c r="N3712">
        <v>-73.9814504</v>
      </c>
      <c r="O3712" s="5">
        <v>41931.820340092592</v>
      </c>
      <c r="R3712" s="5">
        <v>41931.885490428242</v>
      </c>
      <c r="S3712">
        <f t="shared" si="114"/>
        <v>42</v>
      </c>
      <c r="T3712">
        <f t="shared" si="115"/>
        <v>7</v>
      </c>
    </row>
    <row r="3713" spans="1:20" x14ac:dyDescent="0.25">
      <c r="A3713">
        <v>1402622</v>
      </c>
      <c r="B3713">
        <v>283087</v>
      </c>
      <c r="C3713">
        <v>98751</v>
      </c>
      <c r="D3713" t="s">
        <v>23</v>
      </c>
      <c r="E3713" t="s">
        <v>491</v>
      </c>
      <c r="G3713" t="s">
        <v>663</v>
      </c>
      <c r="H3713">
        <v>1</v>
      </c>
      <c r="I3713" t="s">
        <v>664</v>
      </c>
      <c r="K3713">
        <v>40.729110403548901</v>
      </c>
      <c r="L3713">
        <v>-73.984245455566395</v>
      </c>
      <c r="M3713">
        <v>40.719242000000001</v>
      </c>
      <c r="N3713">
        <v>-73.995779999999996</v>
      </c>
      <c r="O3713" s="5">
        <v>41931.821634791668</v>
      </c>
      <c r="P3713" s="5">
        <v>41931.86439047454</v>
      </c>
      <c r="Q3713" s="5">
        <v>41931.894131365741</v>
      </c>
      <c r="R3713" s="5">
        <v>41931.901741527778</v>
      </c>
      <c r="S3713">
        <f t="shared" si="114"/>
        <v>42</v>
      </c>
      <c r="T3713">
        <f t="shared" si="115"/>
        <v>7</v>
      </c>
    </row>
    <row r="3714" spans="1:20" x14ac:dyDescent="0.25">
      <c r="A3714">
        <v>1402634</v>
      </c>
      <c r="B3714">
        <v>186572</v>
      </c>
      <c r="C3714">
        <v>120179</v>
      </c>
      <c r="D3714" t="s">
        <v>53</v>
      </c>
      <c r="E3714" t="s">
        <v>1311</v>
      </c>
      <c r="J3714" s="1">
        <v>6.0144328703703696E-3</v>
      </c>
      <c r="K3714">
        <v>40.747993999999998</v>
      </c>
      <c r="L3714">
        <v>-73.987226000000007</v>
      </c>
      <c r="M3714">
        <v>40.747318</v>
      </c>
      <c r="N3714">
        <v>-74.003997999999996</v>
      </c>
      <c r="O3714" s="5">
        <v>41931.822660775462</v>
      </c>
      <c r="P3714" s="5">
        <v>41931.841913368058</v>
      </c>
      <c r="Q3714" s="5">
        <v>41931.850122951386</v>
      </c>
      <c r="R3714" s="5">
        <v>41931.857881157404</v>
      </c>
      <c r="S3714">
        <f t="shared" si="114"/>
        <v>42</v>
      </c>
      <c r="T3714">
        <f t="shared" si="115"/>
        <v>7</v>
      </c>
    </row>
    <row r="3715" spans="1:20" x14ac:dyDescent="0.25">
      <c r="A3715">
        <v>1402681</v>
      </c>
      <c r="B3715">
        <v>263426</v>
      </c>
      <c r="C3715">
        <v>17402</v>
      </c>
      <c r="D3715" t="s">
        <v>23</v>
      </c>
      <c r="E3715" t="s">
        <v>171</v>
      </c>
      <c r="F3715" t="s">
        <v>37</v>
      </c>
      <c r="G3715" t="s">
        <v>1923</v>
      </c>
      <c r="H3715">
        <v>4</v>
      </c>
      <c r="I3715" t="s">
        <v>113</v>
      </c>
      <c r="J3715" s="1">
        <v>2.458164351851852E-2</v>
      </c>
      <c r="K3715">
        <v>40.721979579708403</v>
      </c>
      <c r="L3715">
        <v>-73.988148214155601</v>
      </c>
      <c r="M3715">
        <v>40.717075299999998</v>
      </c>
      <c r="N3715">
        <v>-74.004833000000005</v>
      </c>
      <c r="O3715" s="5">
        <v>41931.824967627312</v>
      </c>
      <c r="P3715" s="5">
        <v>41931.840609884261</v>
      </c>
      <c r="Q3715" s="5">
        <v>41931.860918425926</v>
      </c>
      <c r="R3715" s="5">
        <v>41931.872935347223</v>
      </c>
      <c r="S3715">
        <f t="shared" ref="S3715:S3778" si="116">WEEKNUM(O3715,21)</f>
        <v>42</v>
      </c>
      <c r="T3715">
        <f t="shared" ref="T3715:T3778" si="117">WEEKDAY(O3715,11)</f>
        <v>7</v>
      </c>
    </row>
    <row r="3716" spans="1:20" x14ac:dyDescent="0.25">
      <c r="A3716">
        <v>1402803</v>
      </c>
      <c r="B3716">
        <v>313507</v>
      </c>
      <c r="C3716">
        <v>128139</v>
      </c>
      <c r="D3716" t="s">
        <v>53</v>
      </c>
      <c r="E3716" t="s">
        <v>998</v>
      </c>
      <c r="F3716" t="s">
        <v>115</v>
      </c>
      <c r="K3716">
        <v>40.766869</v>
      </c>
      <c r="L3716">
        <v>-73.956688</v>
      </c>
      <c r="M3716">
        <v>40.767060200000003</v>
      </c>
      <c r="N3716">
        <v>-73.964312899999996</v>
      </c>
      <c r="O3716" s="5">
        <v>41931.828377511571</v>
      </c>
      <c r="P3716" s="5">
        <v>41931.833754143518</v>
      </c>
      <c r="Q3716" s="5">
        <v>41931.846486585651</v>
      </c>
      <c r="R3716" s="5">
        <v>41931.851105312497</v>
      </c>
      <c r="S3716">
        <f t="shared" si="116"/>
        <v>42</v>
      </c>
      <c r="T3716">
        <f t="shared" si="117"/>
        <v>7</v>
      </c>
    </row>
    <row r="3717" spans="1:20" x14ac:dyDescent="0.25">
      <c r="A3717">
        <v>1402861</v>
      </c>
      <c r="B3717">
        <v>135879</v>
      </c>
      <c r="C3717">
        <v>147789</v>
      </c>
      <c r="D3717" t="s">
        <v>53</v>
      </c>
      <c r="E3717" t="s">
        <v>209</v>
      </c>
      <c r="F3717" t="s">
        <v>139</v>
      </c>
      <c r="K3717">
        <v>40.7326086671628</v>
      </c>
      <c r="L3717">
        <v>-73.997261313044504</v>
      </c>
      <c r="M3717">
        <v>40.719017600000001</v>
      </c>
      <c r="N3717">
        <v>-73.985538599999998</v>
      </c>
      <c r="O3717" s="5">
        <v>41931.83061675926</v>
      </c>
      <c r="P3717" s="5">
        <v>41931.836562824072</v>
      </c>
      <c r="Q3717" s="5">
        <v>41931.852765000003</v>
      </c>
      <c r="R3717" s="5">
        <v>41931.867615949071</v>
      </c>
      <c r="S3717">
        <f t="shared" si="116"/>
        <v>42</v>
      </c>
      <c r="T3717">
        <f t="shared" si="117"/>
        <v>7</v>
      </c>
    </row>
    <row r="3718" spans="1:20" x14ac:dyDescent="0.25">
      <c r="A3718">
        <v>1402946</v>
      </c>
      <c r="B3718">
        <v>105317</v>
      </c>
      <c r="C3718">
        <v>101359</v>
      </c>
      <c r="D3718" t="s">
        <v>23</v>
      </c>
      <c r="E3718" t="s">
        <v>77</v>
      </c>
      <c r="F3718" t="s">
        <v>78</v>
      </c>
      <c r="G3718" t="s">
        <v>698</v>
      </c>
      <c r="H3718">
        <v>1</v>
      </c>
      <c r="I3718" t="s">
        <v>699</v>
      </c>
      <c r="K3718">
        <v>40.728852339995903</v>
      </c>
      <c r="L3718">
        <v>-74.005290269851699</v>
      </c>
      <c r="M3718">
        <v>40.722551164198897</v>
      </c>
      <c r="N3718">
        <v>-74.010302237166997</v>
      </c>
      <c r="O3718" s="5">
        <v>41931.834310428239</v>
      </c>
      <c r="P3718" s="5">
        <v>41931.844460277774</v>
      </c>
      <c r="Q3718" s="5">
        <v>41931.854388043983</v>
      </c>
      <c r="R3718" s="5">
        <v>41931.860753136571</v>
      </c>
      <c r="S3718">
        <f t="shared" si="116"/>
        <v>42</v>
      </c>
      <c r="T3718">
        <f t="shared" si="117"/>
        <v>7</v>
      </c>
    </row>
    <row r="3719" spans="1:20" x14ac:dyDescent="0.25">
      <c r="A3719">
        <v>1402955</v>
      </c>
      <c r="B3719">
        <v>198802</v>
      </c>
      <c r="C3719">
        <v>108004</v>
      </c>
      <c r="D3719" t="s">
        <v>23</v>
      </c>
      <c r="E3719" t="s">
        <v>326</v>
      </c>
      <c r="F3719" t="s">
        <v>58</v>
      </c>
      <c r="G3719" t="s">
        <v>814</v>
      </c>
      <c r="H3719">
        <v>1</v>
      </c>
      <c r="I3719" t="s">
        <v>797</v>
      </c>
      <c r="K3719">
        <v>40.7228416988277</v>
      </c>
      <c r="L3719">
        <v>-73.994116468965402</v>
      </c>
      <c r="M3719">
        <v>40.744250000000001</v>
      </c>
      <c r="N3719">
        <v>-73.999654000000007</v>
      </c>
      <c r="O3719" s="5">
        <v>41931.834951342593</v>
      </c>
      <c r="P3719" s="5">
        <v>41931.858653518517</v>
      </c>
      <c r="Q3719" s="5">
        <v>41931.868617731481</v>
      </c>
      <c r="R3719" s="5">
        <v>41931.877675567128</v>
      </c>
      <c r="S3719">
        <f t="shared" si="116"/>
        <v>42</v>
      </c>
      <c r="T3719">
        <f t="shared" si="117"/>
        <v>7</v>
      </c>
    </row>
    <row r="3720" spans="1:20" x14ac:dyDescent="0.25">
      <c r="A3720">
        <v>1403006</v>
      </c>
      <c r="B3720">
        <v>69039</v>
      </c>
      <c r="C3720">
        <v>165830</v>
      </c>
      <c r="D3720" t="s">
        <v>18</v>
      </c>
      <c r="E3720" t="s">
        <v>3619</v>
      </c>
      <c r="J3720" s="1">
        <v>1.7930856481481482E-2</v>
      </c>
      <c r="K3720">
        <v>40.706026464389303</v>
      </c>
      <c r="L3720">
        <v>-74.011770486831693</v>
      </c>
      <c r="M3720">
        <v>40.791241999999997</v>
      </c>
      <c r="N3720">
        <v>-73.953131999999997</v>
      </c>
      <c r="O3720" s="5">
        <v>41931.837111759261</v>
      </c>
      <c r="P3720" s="5">
        <v>41931.857310254629</v>
      </c>
      <c r="Q3720" s="5">
        <v>41931.878368391204</v>
      </c>
      <c r="R3720" s="5">
        <v>41931.895891342596</v>
      </c>
      <c r="S3720">
        <f t="shared" si="116"/>
        <v>42</v>
      </c>
      <c r="T3720">
        <f t="shared" si="117"/>
        <v>7</v>
      </c>
    </row>
    <row r="3721" spans="1:20" x14ac:dyDescent="0.25">
      <c r="A3721">
        <v>1403011</v>
      </c>
      <c r="B3721">
        <v>80795</v>
      </c>
      <c r="C3721">
        <v>16610</v>
      </c>
      <c r="D3721" t="s">
        <v>53</v>
      </c>
      <c r="E3721" t="s">
        <v>951</v>
      </c>
      <c r="F3721" t="s">
        <v>309</v>
      </c>
      <c r="G3721" t="s">
        <v>2050</v>
      </c>
      <c r="H3721">
        <v>1</v>
      </c>
      <c r="I3721" t="s">
        <v>1169</v>
      </c>
      <c r="J3721" s="1">
        <v>1.6945706018518518E-2</v>
      </c>
      <c r="K3721">
        <v>40.724610290434498</v>
      </c>
      <c r="L3721">
        <v>-73.995178146549407</v>
      </c>
      <c r="M3721">
        <v>40.722769</v>
      </c>
      <c r="N3721">
        <v>-73.998026999999993</v>
      </c>
      <c r="O3721" s="5">
        <v>41931.837215555555</v>
      </c>
      <c r="P3721" s="5">
        <v>41931.858381423612</v>
      </c>
      <c r="Q3721" s="5">
        <v>41931.888476388885</v>
      </c>
      <c r="R3721" s="5">
        <v>41931.891396921295</v>
      </c>
      <c r="S3721">
        <f t="shared" si="116"/>
        <v>42</v>
      </c>
      <c r="T3721">
        <f t="shared" si="117"/>
        <v>7</v>
      </c>
    </row>
    <row r="3722" spans="1:20" x14ac:dyDescent="0.25">
      <c r="A3722">
        <v>1403032</v>
      </c>
      <c r="B3722">
        <v>206039</v>
      </c>
      <c r="C3722">
        <v>157584</v>
      </c>
      <c r="D3722" t="s">
        <v>23</v>
      </c>
      <c r="E3722" t="s">
        <v>54</v>
      </c>
      <c r="F3722" t="s">
        <v>29</v>
      </c>
      <c r="G3722" t="s">
        <v>150</v>
      </c>
      <c r="H3722">
        <v>1</v>
      </c>
      <c r="I3722" t="s">
        <v>151</v>
      </c>
      <c r="K3722">
        <v>40.7152793278103</v>
      </c>
      <c r="L3722">
        <v>-74.014860391616807</v>
      </c>
      <c r="M3722">
        <v>40.725757399999999</v>
      </c>
      <c r="N3722">
        <v>-74.007991700000005</v>
      </c>
      <c r="O3722" s="5">
        <v>41931.837370011577</v>
      </c>
      <c r="P3722" s="5">
        <v>41931.853861145835</v>
      </c>
      <c r="Q3722" s="5">
        <v>41931.869034490737</v>
      </c>
      <c r="R3722" s="5">
        <v>41931.878415219908</v>
      </c>
      <c r="S3722">
        <f t="shared" si="116"/>
        <v>42</v>
      </c>
      <c r="T3722">
        <f t="shared" si="117"/>
        <v>7</v>
      </c>
    </row>
    <row r="3723" spans="1:20" x14ac:dyDescent="0.25">
      <c r="A3723">
        <v>1403034</v>
      </c>
      <c r="B3723">
        <v>97838</v>
      </c>
      <c r="C3723">
        <v>31156</v>
      </c>
      <c r="D3723" t="s">
        <v>23</v>
      </c>
      <c r="E3723" t="s">
        <v>586</v>
      </c>
      <c r="F3723" t="s">
        <v>342</v>
      </c>
      <c r="G3723" t="s">
        <v>927</v>
      </c>
      <c r="H3723">
        <v>1</v>
      </c>
      <c r="I3723" t="s">
        <v>866</v>
      </c>
      <c r="J3723" s="1">
        <v>4.6908333333333324E-3</v>
      </c>
      <c r="K3723">
        <v>40.732213000000002</v>
      </c>
      <c r="L3723">
        <v>-73.988072000000003</v>
      </c>
      <c r="M3723">
        <v>40.766061999999998</v>
      </c>
      <c r="N3723">
        <v>-73.961134000000001</v>
      </c>
      <c r="O3723" s="5">
        <v>41931.838696979168</v>
      </c>
      <c r="R3723" s="5">
        <v>41931.884705555553</v>
      </c>
      <c r="S3723">
        <f t="shared" si="116"/>
        <v>42</v>
      </c>
      <c r="T3723">
        <f t="shared" si="117"/>
        <v>7</v>
      </c>
    </row>
    <row r="3724" spans="1:20" x14ac:dyDescent="0.25">
      <c r="A3724">
        <v>1403091</v>
      </c>
      <c r="B3724">
        <v>100792</v>
      </c>
      <c r="C3724">
        <v>118707</v>
      </c>
      <c r="D3724" t="s">
        <v>53</v>
      </c>
      <c r="E3724" t="s">
        <v>3015</v>
      </c>
      <c r="F3724" t="s">
        <v>374</v>
      </c>
      <c r="J3724" s="1">
        <v>2.0855034722222221E-2</v>
      </c>
      <c r="K3724">
        <v>40.717729057677303</v>
      </c>
      <c r="L3724">
        <v>-73.990602493286104</v>
      </c>
      <c r="M3724">
        <v>40.731585000000003</v>
      </c>
      <c r="N3724">
        <v>-74.000185999999999</v>
      </c>
      <c r="O3724" s="5">
        <v>41931.839506770833</v>
      </c>
      <c r="P3724" s="5">
        <v>41931.844222465275</v>
      </c>
      <c r="Q3724" s="5">
        <v>41931.874820231482</v>
      </c>
      <c r="R3724" s="5">
        <v>41931.882158715278</v>
      </c>
      <c r="S3724">
        <f t="shared" si="116"/>
        <v>42</v>
      </c>
      <c r="T3724">
        <f t="shared" si="117"/>
        <v>7</v>
      </c>
    </row>
    <row r="3725" spans="1:20" x14ac:dyDescent="0.25">
      <c r="A3725">
        <v>1403140</v>
      </c>
      <c r="B3725">
        <v>198802</v>
      </c>
      <c r="C3725">
        <v>20962</v>
      </c>
      <c r="D3725" t="s">
        <v>85</v>
      </c>
      <c r="E3725" t="s">
        <v>1574</v>
      </c>
      <c r="F3725" t="s">
        <v>862</v>
      </c>
      <c r="J3725" s="1">
        <v>4.6040277777777772E-3</v>
      </c>
      <c r="K3725">
        <v>40.764298861377597</v>
      </c>
      <c r="L3725">
        <v>-73.988337396566195</v>
      </c>
      <c r="M3725">
        <v>40.744250000000001</v>
      </c>
      <c r="N3725">
        <v>-73.999654000000007</v>
      </c>
      <c r="O3725" s="5">
        <v>41931.842734687503</v>
      </c>
      <c r="P3725" s="5">
        <v>41931.862931481483</v>
      </c>
      <c r="Q3725" s="5">
        <v>41931.866988958333</v>
      </c>
      <c r="R3725" s="5">
        <v>41931.881946863425</v>
      </c>
      <c r="S3725">
        <f t="shared" si="116"/>
        <v>42</v>
      </c>
      <c r="T3725">
        <f t="shared" si="117"/>
        <v>7</v>
      </c>
    </row>
    <row r="3726" spans="1:20" x14ac:dyDescent="0.25">
      <c r="A3726">
        <v>1403190</v>
      </c>
      <c r="B3726">
        <v>95101</v>
      </c>
      <c r="C3726">
        <v>154749</v>
      </c>
      <c r="D3726" t="s">
        <v>53</v>
      </c>
      <c r="E3726" t="s">
        <v>111</v>
      </c>
      <c r="F3726" t="s">
        <v>37</v>
      </c>
      <c r="G3726" t="s">
        <v>383</v>
      </c>
      <c r="H3726">
        <v>1</v>
      </c>
      <c r="I3726" t="s">
        <v>136</v>
      </c>
      <c r="J3726" s="1">
        <v>5.6115509259259261E-3</v>
      </c>
      <c r="K3726">
        <v>40.767652912117299</v>
      </c>
      <c r="L3726">
        <v>-73.982925456000402</v>
      </c>
      <c r="M3726">
        <v>40.745124599999997</v>
      </c>
      <c r="N3726">
        <v>-74.002549900000005</v>
      </c>
      <c r="O3726" s="5">
        <v>41931.843689814814</v>
      </c>
      <c r="P3726" s="5">
        <v>41931.85926085648</v>
      </c>
      <c r="Q3726" s="5">
        <v>41931.866140162034</v>
      </c>
      <c r="R3726" s="5">
        <v>41931.874288067127</v>
      </c>
      <c r="S3726">
        <f t="shared" si="116"/>
        <v>42</v>
      </c>
      <c r="T3726">
        <f t="shared" si="117"/>
        <v>7</v>
      </c>
    </row>
    <row r="3727" spans="1:20" x14ac:dyDescent="0.25">
      <c r="A3727">
        <v>1403190</v>
      </c>
      <c r="B3727">
        <v>95101</v>
      </c>
      <c r="C3727">
        <v>154749</v>
      </c>
      <c r="D3727" t="s">
        <v>53</v>
      </c>
      <c r="E3727" t="s">
        <v>111</v>
      </c>
      <c r="F3727" t="s">
        <v>37</v>
      </c>
      <c r="G3727" t="s">
        <v>1388</v>
      </c>
      <c r="H3727">
        <v>1</v>
      </c>
      <c r="I3727" t="s">
        <v>39</v>
      </c>
      <c r="J3727" s="1">
        <v>5.6115509259259261E-3</v>
      </c>
      <c r="K3727">
        <v>40.767652912117299</v>
      </c>
      <c r="L3727">
        <v>-73.982925456000402</v>
      </c>
      <c r="M3727">
        <v>40.745124599999997</v>
      </c>
      <c r="N3727">
        <v>-74.002549900000005</v>
      </c>
      <c r="O3727" s="5">
        <v>41931.843689814814</v>
      </c>
      <c r="P3727" s="5">
        <v>41931.85926085648</v>
      </c>
      <c r="Q3727" s="5">
        <v>41931.866140162034</v>
      </c>
      <c r="R3727" s="5">
        <v>41931.874288067127</v>
      </c>
      <c r="S3727">
        <f t="shared" si="116"/>
        <v>42</v>
      </c>
      <c r="T3727">
        <f t="shared" si="117"/>
        <v>7</v>
      </c>
    </row>
    <row r="3728" spans="1:20" x14ac:dyDescent="0.25">
      <c r="A3728">
        <v>1403190</v>
      </c>
      <c r="B3728">
        <v>95101</v>
      </c>
      <c r="C3728">
        <v>154749</v>
      </c>
      <c r="D3728" t="s">
        <v>53</v>
      </c>
      <c r="E3728" t="s">
        <v>111</v>
      </c>
      <c r="F3728" t="s">
        <v>37</v>
      </c>
      <c r="G3728" t="s">
        <v>1423</v>
      </c>
      <c r="H3728">
        <v>1</v>
      </c>
      <c r="I3728" t="s">
        <v>39</v>
      </c>
      <c r="J3728" s="1">
        <v>5.6115509259259261E-3</v>
      </c>
      <c r="K3728">
        <v>40.767652912117299</v>
      </c>
      <c r="L3728">
        <v>-73.982925456000402</v>
      </c>
      <c r="M3728">
        <v>40.745124599999997</v>
      </c>
      <c r="N3728">
        <v>-74.002549900000005</v>
      </c>
      <c r="O3728" s="5">
        <v>41931.843689814814</v>
      </c>
      <c r="P3728" s="5">
        <v>41931.85926085648</v>
      </c>
      <c r="Q3728" s="5">
        <v>41931.866140162034</v>
      </c>
      <c r="R3728" s="5">
        <v>41931.874288067127</v>
      </c>
      <c r="S3728">
        <f t="shared" si="116"/>
        <v>42</v>
      </c>
      <c r="T3728">
        <f t="shared" si="117"/>
        <v>7</v>
      </c>
    </row>
    <row r="3729" spans="1:20" x14ac:dyDescent="0.25">
      <c r="A3729">
        <v>1403203</v>
      </c>
      <c r="B3729">
        <v>93437</v>
      </c>
      <c r="C3729">
        <v>8625</v>
      </c>
      <c r="D3729" t="s">
        <v>23</v>
      </c>
      <c r="E3729" t="s">
        <v>286</v>
      </c>
      <c r="F3729" t="s">
        <v>45</v>
      </c>
      <c r="G3729" t="s">
        <v>1140</v>
      </c>
      <c r="H3729">
        <v>3</v>
      </c>
      <c r="I3729" t="s">
        <v>1141</v>
      </c>
      <c r="K3729">
        <v>40.760654436198898</v>
      </c>
      <c r="L3729">
        <v>-73.989582752602004</v>
      </c>
      <c r="M3729">
        <v>40.730197099999998</v>
      </c>
      <c r="N3729">
        <v>-73.9923663</v>
      </c>
      <c r="O3729" s="5">
        <v>41931.844213414355</v>
      </c>
      <c r="P3729" s="5">
        <v>41931.853623090276</v>
      </c>
      <c r="Q3729" s="5">
        <v>41931.886843275461</v>
      </c>
      <c r="R3729" s="5">
        <v>41931.903605949075</v>
      </c>
      <c r="S3729">
        <f t="shared" si="116"/>
        <v>42</v>
      </c>
      <c r="T3729">
        <f t="shared" si="117"/>
        <v>7</v>
      </c>
    </row>
    <row r="3730" spans="1:20" x14ac:dyDescent="0.25">
      <c r="A3730">
        <v>1403324</v>
      </c>
      <c r="B3730">
        <v>48268</v>
      </c>
      <c r="C3730">
        <v>120179</v>
      </c>
      <c r="D3730" t="s">
        <v>53</v>
      </c>
      <c r="E3730" t="s">
        <v>2362</v>
      </c>
      <c r="F3730" t="s">
        <v>91</v>
      </c>
      <c r="G3730" t="s">
        <v>2363</v>
      </c>
      <c r="H3730">
        <v>1</v>
      </c>
      <c r="I3730" t="s">
        <v>357</v>
      </c>
      <c r="K3730">
        <v>40.742173013694199</v>
      </c>
      <c r="L3730">
        <v>-73.983654326447294</v>
      </c>
      <c r="M3730">
        <v>40.706335000000003</v>
      </c>
      <c r="N3730">
        <v>-74.016874999999999</v>
      </c>
      <c r="O3730" s="5">
        <v>41931.849101030093</v>
      </c>
      <c r="P3730" s="5">
        <v>41931.864845370372</v>
      </c>
      <c r="Q3730" s="5">
        <v>41931.881393437499</v>
      </c>
      <c r="R3730" s="5">
        <v>41931.898367499998</v>
      </c>
      <c r="S3730">
        <f t="shared" si="116"/>
        <v>42</v>
      </c>
      <c r="T3730">
        <f t="shared" si="117"/>
        <v>7</v>
      </c>
    </row>
    <row r="3731" spans="1:20" x14ac:dyDescent="0.25">
      <c r="A3731">
        <v>1403343</v>
      </c>
      <c r="B3731">
        <v>301616</v>
      </c>
      <c r="C3731">
        <v>59348</v>
      </c>
      <c r="D3731" t="s">
        <v>85</v>
      </c>
      <c r="E3731" t="s">
        <v>77</v>
      </c>
      <c r="F3731" t="s">
        <v>78</v>
      </c>
      <c r="G3731" t="s">
        <v>2290</v>
      </c>
      <c r="H3731">
        <v>1</v>
      </c>
      <c r="I3731" t="s">
        <v>22</v>
      </c>
      <c r="K3731">
        <v>40.736949700653199</v>
      </c>
      <c r="L3731">
        <v>-73.990473747253404</v>
      </c>
      <c r="M3731">
        <v>40.744378099999999</v>
      </c>
      <c r="N3731">
        <v>-73.990925000000004</v>
      </c>
      <c r="O3731" s="5">
        <v>41931.849845543984</v>
      </c>
      <c r="R3731" s="5">
        <v>41931.894414988426</v>
      </c>
      <c r="S3731">
        <f t="shared" si="116"/>
        <v>42</v>
      </c>
      <c r="T3731">
        <f t="shared" si="117"/>
        <v>7</v>
      </c>
    </row>
    <row r="3732" spans="1:20" x14ac:dyDescent="0.25">
      <c r="A3732">
        <v>1403462</v>
      </c>
      <c r="B3732">
        <v>320446</v>
      </c>
      <c r="C3732">
        <v>134198</v>
      </c>
      <c r="D3732" t="s">
        <v>23</v>
      </c>
      <c r="E3732" t="s">
        <v>1839</v>
      </c>
      <c r="F3732" t="s">
        <v>190</v>
      </c>
      <c r="G3732" t="s">
        <v>1840</v>
      </c>
      <c r="H3732">
        <v>1</v>
      </c>
      <c r="I3732" t="s">
        <v>1841</v>
      </c>
      <c r="J3732" s="1">
        <v>5.7113773148148158E-3</v>
      </c>
      <c r="K3732">
        <v>40.725618955812202</v>
      </c>
      <c r="L3732">
        <v>-74.00389515789</v>
      </c>
      <c r="M3732">
        <v>40.723329499999998</v>
      </c>
      <c r="N3732">
        <v>-73.991501799999995</v>
      </c>
      <c r="O3732" s="5">
        <v>41931.855228125001</v>
      </c>
      <c r="P3732" s="5">
        <v>41931.878345034725</v>
      </c>
      <c r="Q3732" s="5">
        <v>41931.888724525466</v>
      </c>
      <c r="R3732" s="5">
        <v>41931.895977083332</v>
      </c>
      <c r="S3732">
        <f t="shared" si="116"/>
        <v>42</v>
      </c>
      <c r="T3732">
        <f t="shared" si="117"/>
        <v>7</v>
      </c>
    </row>
    <row r="3733" spans="1:20" x14ac:dyDescent="0.25">
      <c r="A3733">
        <v>1403483</v>
      </c>
      <c r="B3733">
        <v>105619</v>
      </c>
      <c r="C3733">
        <v>149142</v>
      </c>
      <c r="D3733" t="s">
        <v>23</v>
      </c>
      <c r="E3733" t="s">
        <v>294</v>
      </c>
      <c r="F3733" t="s">
        <v>295</v>
      </c>
      <c r="G3733" t="s">
        <v>963</v>
      </c>
      <c r="H3733">
        <v>2</v>
      </c>
      <c r="I3733" t="s">
        <v>136</v>
      </c>
      <c r="J3733" s="1">
        <v>5.3078819444444441E-3</v>
      </c>
      <c r="K3733">
        <v>40.745299312570602</v>
      </c>
      <c r="L3733">
        <v>-73.9791375808162</v>
      </c>
      <c r="M3733">
        <v>40.776527999999999</v>
      </c>
      <c r="N3733">
        <v>-73.989100500000006</v>
      </c>
      <c r="O3733" s="5">
        <v>41931.855963576389</v>
      </c>
      <c r="R3733" s="5">
        <v>41931.891406712966</v>
      </c>
      <c r="S3733">
        <f t="shared" si="116"/>
        <v>42</v>
      </c>
      <c r="T3733">
        <f t="shared" si="117"/>
        <v>7</v>
      </c>
    </row>
    <row r="3734" spans="1:20" x14ac:dyDescent="0.25">
      <c r="A3734">
        <v>1403650</v>
      </c>
      <c r="B3734">
        <v>367591</v>
      </c>
      <c r="C3734">
        <v>91932</v>
      </c>
      <c r="D3734" t="s">
        <v>23</v>
      </c>
      <c r="E3734" t="s">
        <v>2192</v>
      </c>
      <c r="G3734" t="s">
        <v>2193</v>
      </c>
      <c r="H3734">
        <v>1</v>
      </c>
      <c r="I3734" t="s">
        <v>2194</v>
      </c>
      <c r="J3734" s="1">
        <v>1.8537025462962962E-2</v>
      </c>
      <c r="K3734">
        <v>40.712588122398998</v>
      </c>
      <c r="L3734">
        <v>-73.964737235258696</v>
      </c>
      <c r="M3734">
        <v>40.688013126327803</v>
      </c>
      <c r="N3734">
        <v>-73.979255985060504</v>
      </c>
      <c r="O3734" s="5">
        <v>41931.862302754627</v>
      </c>
      <c r="R3734" s="5">
        <v>41931.913338043982</v>
      </c>
      <c r="S3734">
        <f t="shared" si="116"/>
        <v>42</v>
      </c>
      <c r="T3734">
        <f t="shared" si="117"/>
        <v>7</v>
      </c>
    </row>
    <row r="3735" spans="1:20" x14ac:dyDescent="0.25">
      <c r="A3735">
        <v>1403752</v>
      </c>
      <c r="B3735">
        <v>150865</v>
      </c>
      <c r="C3735">
        <v>114469</v>
      </c>
      <c r="D3735" t="s">
        <v>23</v>
      </c>
      <c r="E3735" t="s">
        <v>873</v>
      </c>
      <c r="F3735" t="s">
        <v>342</v>
      </c>
      <c r="G3735" t="s">
        <v>2758</v>
      </c>
      <c r="H3735">
        <v>4</v>
      </c>
      <c r="I3735" t="s">
        <v>22</v>
      </c>
      <c r="K3735">
        <v>40.7183013640391</v>
      </c>
      <c r="L3735">
        <v>-73.991929968502404</v>
      </c>
      <c r="M3735">
        <v>40.732428200000001</v>
      </c>
      <c r="N3735">
        <v>-74.008059399999993</v>
      </c>
      <c r="O3735" s="5">
        <v>41931.865206539354</v>
      </c>
      <c r="P3735" s="5">
        <v>41931.870138217593</v>
      </c>
      <c r="Q3735" s="5">
        <v>41931.887197025462</v>
      </c>
      <c r="R3735" s="5">
        <v>41931.89493574074</v>
      </c>
      <c r="S3735">
        <f t="shared" si="116"/>
        <v>42</v>
      </c>
      <c r="T3735">
        <f t="shared" si="117"/>
        <v>7</v>
      </c>
    </row>
    <row r="3736" spans="1:20" x14ac:dyDescent="0.25">
      <c r="A3736">
        <v>1403752</v>
      </c>
      <c r="B3736">
        <v>150865</v>
      </c>
      <c r="C3736">
        <v>114469</v>
      </c>
      <c r="D3736" t="s">
        <v>23</v>
      </c>
      <c r="E3736" t="s">
        <v>873</v>
      </c>
      <c r="F3736" t="s">
        <v>342</v>
      </c>
      <c r="G3736" t="s">
        <v>3612</v>
      </c>
      <c r="H3736">
        <v>1</v>
      </c>
      <c r="I3736" t="s">
        <v>2338</v>
      </c>
      <c r="K3736">
        <v>40.7183013640391</v>
      </c>
      <c r="L3736">
        <v>-73.991929968502404</v>
      </c>
      <c r="M3736">
        <v>40.732428200000001</v>
      </c>
      <c r="N3736">
        <v>-74.008059399999993</v>
      </c>
      <c r="O3736" s="5">
        <v>41931.865206539354</v>
      </c>
      <c r="P3736" s="5">
        <v>41931.870138217593</v>
      </c>
      <c r="Q3736" s="5">
        <v>41931.887197025462</v>
      </c>
      <c r="R3736" s="5">
        <v>41931.89493574074</v>
      </c>
      <c r="S3736">
        <f t="shared" si="116"/>
        <v>42</v>
      </c>
      <c r="T3736">
        <f t="shared" si="117"/>
        <v>7</v>
      </c>
    </row>
    <row r="3737" spans="1:20" x14ac:dyDescent="0.25">
      <c r="A3737">
        <v>1403752</v>
      </c>
      <c r="B3737">
        <v>150865</v>
      </c>
      <c r="C3737">
        <v>114469</v>
      </c>
      <c r="D3737" t="s">
        <v>23</v>
      </c>
      <c r="E3737" t="s">
        <v>873</v>
      </c>
      <c r="F3737" t="s">
        <v>342</v>
      </c>
      <c r="G3737" t="s">
        <v>3864</v>
      </c>
      <c r="H3737">
        <v>1</v>
      </c>
      <c r="I3737" t="s">
        <v>2338</v>
      </c>
      <c r="K3737">
        <v>40.7183013640391</v>
      </c>
      <c r="L3737">
        <v>-73.991929968502404</v>
      </c>
      <c r="M3737">
        <v>40.732428200000001</v>
      </c>
      <c r="N3737">
        <v>-74.008059399999993</v>
      </c>
      <c r="O3737" s="5">
        <v>41931.865206539354</v>
      </c>
      <c r="P3737" s="5">
        <v>41931.870138217593</v>
      </c>
      <c r="Q3737" s="5">
        <v>41931.887197025462</v>
      </c>
      <c r="R3737" s="5">
        <v>41931.89493574074</v>
      </c>
      <c r="S3737">
        <f t="shared" si="116"/>
        <v>42</v>
      </c>
      <c r="T3737">
        <f t="shared" si="117"/>
        <v>7</v>
      </c>
    </row>
    <row r="3738" spans="1:20" x14ac:dyDescent="0.25">
      <c r="A3738">
        <v>1403734</v>
      </c>
      <c r="B3738">
        <v>71613</v>
      </c>
      <c r="C3738">
        <v>86938</v>
      </c>
      <c r="D3738" t="s">
        <v>53</v>
      </c>
      <c r="E3738" t="s">
        <v>121</v>
      </c>
      <c r="F3738" t="s">
        <v>122</v>
      </c>
      <c r="G3738" t="s">
        <v>123</v>
      </c>
      <c r="H3738">
        <v>1</v>
      </c>
      <c r="I3738" t="s">
        <v>124</v>
      </c>
      <c r="J3738" s="1">
        <v>6.9309374999999987E-3</v>
      </c>
      <c r="K3738">
        <v>40.744187954347503</v>
      </c>
      <c r="L3738">
        <v>-73.987530940025394</v>
      </c>
      <c r="M3738">
        <v>40.806465000000003</v>
      </c>
      <c r="N3738">
        <v>-73.963138000000001</v>
      </c>
      <c r="O3738" s="5">
        <v>41931.865259745369</v>
      </c>
      <c r="P3738" s="5">
        <v>41931.873028958333</v>
      </c>
      <c r="Q3738" s="5">
        <v>41931.886875219905</v>
      </c>
      <c r="R3738" s="5">
        <v>41931.902065104165</v>
      </c>
      <c r="S3738">
        <f t="shared" si="116"/>
        <v>42</v>
      </c>
      <c r="T3738">
        <f t="shared" si="117"/>
        <v>7</v>
      </c>
    </row>
    <row r="3739" spans="1:20" x14ac:dyDescent="0.25">
      <c r="A3739">
        <v>1403749</v>
      </c>
      <c r="B3739">
        <v>378482</v>
      </c>
      <c r="C3739">
        <v>142394</v>
      </c>
      <c r="D3739" t="s">
        <v>23</v>
      </c>
      <c r="E3739" t="s">
        <v>54</v>
      </c>
      <c r="F3739" t="s">
        <v>29</v>
      </c>
      <c r="G3739" t="s">
        <v>151</v>
      </c>
      <c r="H3739">
        <v>2</v>
      </c>
      <c r="I3739" t="s">
        <v>151</v>
      </c>
      <c r="K3739">
        <v>40.7152793278103</v>
      </c>
      <c r="L3739">
        <v>-74.014860391616807</v>
      </c>
      <c r="M3739">
        <v>40.732915900000002</v>
      </c>
      <c r="N3739">
        <v>-73.9877015</v>
      </c>
      <c r="O3739" s="5">
        <v>41931.865286203705</v>
      </c>
      <c r="R3739" s="5">
        <v>41931.900531192128</v>
      </c>
      <c r="S3739">
        <f t="shared" si="116"/>
        <v>42</v>
      </c>
      <c r="T3739">
        <f t="shared" si="117"/>
        <v>7</v>
      </c>
    </row>
    <row r="3740" spans="1:20" x14ac:dyDescent="0.25">
      <c r="A3740">
        <v>1403878</v>
      </c>
      <c r="B3740">
        <v>42165</v>
      </c>
      <c r="C3740">
        <v>15291</v>
      </c>
      <c r="D3740" t="s">
        <v>53</v>
      </c>
      <c r="E3740" t="s">
        <v>54</v>
      </c>
      <c r="F3740" t="s">
        <v>29</v>
      </c>
      <c r="G3740" t="s">
        <v>935</v>
      </c>
      <c r="H3740">
        <v>1</v>
      </c>
      <c r="I3740" t="s">
        <v>56</v>
      </c>
      <c r="K3740">
        <v>40.779126065705498</v>
      </c>
      <c r="L3740">
        <v>-73.954904894578206</v>
      </c>
      <c r="M3740">
        <v>40.768945000000002</v>
      </c>
      <c r="N3740">
        <v>-73.961067999999997</v>
      </c>
      <c r="O3740" s="5">
        <v>41931.868231030094</v>
      </c>
      <c r="P3740" s="5">
        <v>41931.86749261574</v>
      </c>
      <c r="Q3740" s="5">
        <v>41931.87536204861</v>
      </c>
      <c r="R3740" s="5">
        <v>41931.883348217591</v>
      </c>
      <c r="S3740">
        <f t="shared" si="116"/>
        <v>42</v>
      </c>
      <c r="T3740">
        <f t="shared" si="117"/>
        <v>7</v>
      </c>
    </row>
    <row r="3741" spans="1:20" x14ac:dyDescent="0.25">
      <c r="A3741">
        <v>1403953</v>
      </c>
      <c r="B3741">
        <v>58088</v>
      </c>
      <c r="C3741">
        <v>18860</v>
      </c>
      <c r="D3741" t="s">
        <v>23</v>
      </c>
      <c r="E3741" t="s">
        <v>286</v>
      </c>
      <c r="F3741" t="s">
        <v>45</v>
      </c>
      <c r="G3741" t="s">
        <v>2139</v>
      </c>
      <c r="H3741">
        <v>1</v>
      </c>
      <c r="I3741" t="s">
        <v>797</v>
      </c>
      <c r="J3741" s="1">
        <v>8.7424189814814812E-3</v>
      </c>
      <c r="K3741">
        <v>40.760654436198898</v>
      </c>
      <c r="L3741">
        <v>-73.989582752602004</v>
      </c>
      <c r="M3741">
        <v>40.736229000000002</v>
      </c>
      <c r="N3741">
        <v>-73.998433000000006</v>
      </c>
      <c r="O3741" s="5">
        <v>41931.870339884263</v>
      </c>
      <c r="P3741" s="5">
        <v>41931.900528981481</v>
      </c>
      <c r="Q3741" s="5">
        <v>41931.909442476855</v>
      </c>
      <c r="R3741" s="5">
        <v>41931.920964872683</v>
      </c>
      <c r="S3741">
        <f t="shared" si="116"/>
        <v>42</v>
      </c>
      <c r="T3741">
        <f t="shared" si="117"/>
        <v>7</v>
      </c>
    </row>
    <row r="3742" spans="1:20" x14ac:dyDescent="0.25">
      <c r="A3742">
        <v>1403953</v>
      </c>
      <c r="B3742">
        <v>58088</v>
      </c>
      <c r="C3742">
        <v>18860</v>
      </c>
      <c r="D3742" t="s">
        <v>23</v>
      </c>
      <c r="E3742" t="s">
        <v>286</v>
      </c>
      <c r="F3742" t="s">
        <v>45</v>
      </c>
      <c r="G3742" t="s">
        <v>1894</v>
      </c>
      <c r="H3742">
        <v>1</v>
      </c>
      <c r="I3742" t="s">
        <v>136</v>
      </c>
      <c r="J3742" s="1">
        <v>8.7424189814814812E-3</v>
      </c>
      <c r="K3742">
        <v>40.760654436198898</v>
      </c>
      <c r="L3742">
        <v>-73.989582752602004</v>
      </c>
      <c r="M3742">
        <v>40.736229000000002</v>
      </c>
      <c r="N3742">
        <v>-73.998433000000006</v>
      </c>
      <c r="O3742" s="5">
        <v>41931.870339884263</v>
      </c>
      <c r="P3742" s="5">
        <v>41931.900528981481</v>
      </c>
      <c r="Q3742" s="5">
        <v>41931.909442476855</v>
      </c>
      <c r="R3742" s="5">
        <v>41931.920964872683</v>
      </c>
      <c r="S3742">
        <f t="shared" si="116"/>
        <v>42</v>
      </c>
      <c r="T3742">
        <f t="shared" si="117"/>
        <v>7</v>
      </c>
    </row>
    <row r="3743" spans="1:20" x14ac:dyDescent="0.25">
      <c r="A3743">
        <v>1404060</v>
      </c>
      <c r="B3743">
        <v>239988</v>
      </c>
      <c r="C3743">
        <v>101359</v>
      </c>
      <c r="D3743" t="s">
        <v>23</v>
      </c>
      <c r="E3743" t="s">
        <v>243</v>
      </c>
      <c r="F3743" t="s">
        <v>70</v>
      </c>
      <c r="G3743" t="s">
        <v>523</v>
      </c>
      <c r="H3743">
        <v>1</v>
      </c>
      <c r="I3743" t="s">
        <v>524</v>
      </c>
      <c r="K3743">
        <v>40.731795470614898</v>
      </c>
      <c r="L3743">
        <v>-73.985672593116803</v>
      </c>
      <c r="M3743">
        <v>40.726424800564303</v>
      </c>
      <c r="N3743">
        <v>-73.996081581279597</v>
      </c>
      <c r="O3743" s="5">
        <v>41931.873538240739</v>
      </c>
      <c r="P3743" s="5">
        <v>41931.872592164349</v>
      </c>
      <c r="Q3743" s="5">
        <v>41931.890484224539</v>
      </c>
      <c r="R3743" s="5">
        <v>41931.896068020833</v>
      </c>
      <c r="S3743">
        <f t="shared" si="116"/>
        <v>42</v>
      </c>
      <c r="T3743">
        <f t="shared" si="117"/>
        <v>7</v>
      </c>
    </row>
    <row r="3744" spans="1:20" x14ac:dyDescent="0.25">
      <c r="A3744">
        <v>1404060</v>
      </c>
      <c r="B3744">
        <v>239988</v>
      </c>
      <c r="C3744">
        <v>101359</v>
      </c>
      <c r="D3744" t="s">
        <v>23</v>
      </c>
      <c r="E3744" t="s">
        <v>243</v>
      </c>
      <c r="F3744" t="s">
        <v>70</v>
      </c>
      <c r="G3744" t="s">
        <v>2020</v>
      </c>
      <c r="H3744">
        <v>1</v>
      </c>
      <c r="I3744" t="s">
        <v>236</v>
      </c>
      <c r="K3744">
        <v>40.731795470614898</v>
      </c>
      <c r="L3744">
        <v>-73.985672593116803</v>
      </c>
      <c r="M3744">
        <v>40.726424800564303</v>
      </c>
      <c r="N3744">
        <v>-73.996081581279597</v>
      </c>
      <c r="O3744" s="5">
        <v>41931.873538240739</v>
      </c>
      <c r="P3744" s="5">
        <v>41931.872592164349</v>
      </c>
      <c r="Q3744" s="5">
        <v>41931.890484224539</v>
      </c>
      <c r="R3744" s="5">
        <v>41931.896068020833</v>
      </c>
      <c r="S3744">
        <f t="shared" si="116"/>
        <v>42</v>
      </c>
      <c r="T3744">
        <f t="shared" si="117"/>
        <v>7</v>
      </c>
    </row>
    <row r="3745" spans="1:20" x14ac:dyDescent="0.25">
      <c r="A3745">
        <v>1404138</v>
      </c>
      <c r="B3745">
        <v>135970</v>
      </c>
      <c r="C3745">
        <v>44356</v>
      </c>
      <c r="D3745" t="s">
        <v>23</v>
      </c>
      <c r="E3745" t="s">
        <v>290</v>
      </c>
      <c r="F3745" t="s">
        <v>45</v>
      </c>
      <c r="G3745" t="s">
        <v>895</v>
      </c>
      <c r="H3745">
        <v>1</v>
      </c>
      <c r="I3745" t="s">
        <v>325</v>
      </c>
      <c r="J3745" s="1">
        <v>4.4729629629629633E-3</v>
      </c>
      <c r="K3745">
        <v>40.784077256376399</v>
      </c>
      <c r="L3745">
        <v>-73.9776224098444</v>
      </c>
      <c r="M3745">
        <v>40.7606331</v>
      </c>
      <c r="N3745">
        <v>-73.999424500000003</v>
      </c>
      <c r="O3745" s="5">
        <v>41931.875097696757</v>
      </c>
      <c r="P3745" s="5">
        <v>41931.87499488426</v>
      </c>
      <c r="Q3745" s="5">
        <v>41931.888414155095</v>
      </c>
      <c r="R3745" s="5">
        <v>41931.900112442127</v>
      </c>
      <c r="S3745">
        <f t="shared" si="116"/>
        <v>42</v>
      </c>
      <c r="T3745">
        <f t="shared" si="117"/>
        <v>7</v>
      </c>
    </row>
    <row r="3746" spans="1:20" x14ac:dyDescent="0.25">
      <c r="A3746">
        <v>1404160</v>
      </c>
      <c r="B3746">
        <v>68942</v>
      </c>
      <c r="C3746">
        <v>161295</v>
      </c>
      <c r="D3746" t="s">
        <v>53</v>
      </c>
      <c r="E3746" t="s">
        <v>1164</v>
      </c>
      <c r="K3746">
        <v>40.727410963434899</v>
      </c>
      <c r="L3746">
        <v>-73.984721801008604</v>
      </c>
      <c r="M3746">
        <v>40.7162344849257</v>
      </c>
      <c r="N3746">
        <v>-74.0080973614633</v>
      </c>
      <c r="O3746" s="5">
        <v>41931.875660717589</v>
      </c>
      <c r="P3746" s="5">
        <v>41931.889544004633</v>
      </c>
      <c r="Q3746" s="5">
        <v>41931.902271851854</v>
      </c>
      <c r="R3746" s="5">
        <v>41931.914286481478</v>
      </c>
      <c r="S3746">
        <f t="shared" si="116"/>
        <v>42</v>
      </c>
      <c r="T3746">
        <f t="shared" si="117"/>
        <v>7</v>
      </c>
    </row>
    <row r="3747" spans="1:20" x14ac:dyDescent="0.25">
      <c r="A3747">
        <v>1404174</v>
      </c>
      <c r="B3747">
        <v>122609</v>
      </c>
      <c r="C3747">
        <v>32580</v>
      </c>
      <c r="D3747" t="s">
        <v>23</v>
      </c>
      <c r="E3747" t="s">
        <v>171</v>
      </c>
      <c r="F3747" t="s">
        <v>37</v>
      </c>
      <c r="G3747" t="s">
        <v>1330</v>
      </c>
      <c r="H3747">
        <v>1</v>
      </c>
      <c r="I3747" t="s">
        <v>113</v>
      </c>
      <c r="J3747" s="1">
        <v>8.6469212962962966E-3</v>
      </c>
      <c r="K3747">
        <v>40.721979579708403</v>
      </c>
      <c r="L3747">
        <v>-73.988148214155601</v>
      </c>
      <c r="M3747">
        <v>40.7093232</v>
      </c>
      <c r="N3747">
        <v>-74.015866500000001</v>
      </c>
      <c r="O3747" s="5">
        <v>41931.876015497684</v>
      </c>
      <c r="P3747" s="5">
        <v>41931.891623067131</v>
      </c>
      <c r="Q3747" s="5">
        <v>41931.900875520834</v>
      </c>
      <c r="R3747" s="5">
        <v>41931.909423935183</v>
      </c>
      <c r="S3747">
        <f t="shared" si="116"/>
        <v>42</v>
      </c>
      <c r="T3747">
        <f t="shared" si="117"/>
        <v>7</v>
      </c>
    </row>
    <row r="3748" spans="1:20" x14ac:dyDescent="0.25">
      <c r="A3748">
        <v>1404334</v>
      </c>
      <c r="B3748">
        <v>358158</v>
      </c>
      <c r="C3748">
        <v>17402</v>
      </c>
      <c r="D3748" t="s">
        <v>23</v>
      </c>
      <c r="E3748" t="s">
        <v>3368</v>
      </c>
      <c r="F3748" t="s">
        <v>91</v>
      </c>
      <c r="G3748" t="s">
        <v>3829</v>
      </c>
      <c r="H3748">
        <v>1</v>
      </c>
      <c r="I3748" t="s">
        <v>3830</v>
      </c>
      <c r="J3748" s="1">
        <v>3.6979861111111107E-3</v>
      </c>
      <c r="K3748">
        <v>40.721628292251097</v>
      </c>
      <c r="L3748">
        <v>-74.001226727168103</v>
      </c>
      <c r="M3748">
        <v>40.723728999999999</v>
      </c>
      <c r="N3748">
        <v>-74.004076100000006</v>
      </c>
      <c r="O3748" s="5">
        <v>41931.880417789354</v>
      </c>
      <c r="P3748" s="5">
        <v>41931.880368854167</v>
      </c>
      <c r="Q3748" s="5">
        <v>41931.900408275462</v>
      </c>
      <c r="R3748" s="5">
        <v>41931.904109421295</v>
      </c>
      <c r="S3748">
        <f t="shared" si="116"/>
        <v>42</v>
      </c>
      <c r="T3748">
        <f t="shared" si="117"/>
        <v>7</v>
      </c>
    </row>
    <row r="3749" spans="1:20" x14ac:dyDescent="0.25">
      <c r="A3749">
        <v>1404331</v>
      </c>
      <c r="B3749">
        <v>155124</v>
      </c>
      <c r="C3749">
        <v>129310</v>
      </c>
      <c r="D3749" t="s">
        <v>23</v>
      </c>
      <c r="E3749" t="s">
        <v>137</v>
      </c>
      <c r="F3749" t="s">
        <v>115</v>
      </c>
      <c r="G3749" t="s">
        <v>869</v>
      </c>
      <c r="H3749">
        <v>1</v>
      </c>
      <c r="I3749" t="s">
        <v>325</v>
      </c>
      <c r="J3749" s="1">
        <v>6.4845023148148136E-3</v>
      </c>
      <c r="K3749">
        <v>40.721323186970601</v>
      </c>
      <c r="L3749">
        <v>-74.009732007980304</v>
      </c>
      <c r="M3749">
        <v>40.744378099999999</v>
      </c>
      <c r="N3749">
        <v>-73.990925000000004</v>
      </c>
      <c r="O3749" s="5">
        <v>41931.881271678241</v>
      </c>
      <c r="P3749" s="5">
        <v>41931.892829143515</v>
      </c>
      <c r="Q3749" s="5">
        <v>41931.904172685186</v>
      </c>
      <c r="R3749" s="5">
        <v>41931.921775381947</v>
      </c>
      <c r="S3749">
        <f t="shared" si="116"/>
        <v>42</v>
      </c>
      <c r="T3749">
        <f t="shared" si="117"/>
        <v>7</v>
      </c>
    </row>
    <row r="3750" spans="1:20" x14ac:dyDescent="0.25">
      <c r="A3750">
        <v>1404470</v>
      </c>
      <c r="B3750">
        <v>295078</v>
      </c>
      <c r="C3750">
        <v>20962</v>
      </c>
      <c r="D3750" t="s">
        <v>85</v>
      </c>
      <c r="E3750" t="s">
        <v>243</v>
      </c>
      <c r="F3750" t="s">
        <v>70</v>
      </c>
      <c r="G3750" t="s">
        <v>1199</v>
      </c>
      <c r="H3750">
        <v>1</v>
      </c>
      <c r="I3750" t="s">
        <v>340</v>
      </c>
      <c r="K3750">
        <v>40.731795470614898</v>
      </c>
      <c r="L3750">
        <v>-73.985672593116803</v>
      </c>
      <c r="M3750">
        <v>40.748154300000003</v>
      </c>
      <c r="N3750">
        <v>-73.988689899999997</v>
      </c>
      <c r="O3750" s="5">
        <v>41931.884210335651</v>
      </c>
      <c r="P3750" s="5">
        <v>41931.887932847225</v>
      </c>
      <c r="Q3750" s="5">
        <v>41931.902411875002</v>
      </c>
      <c r="R3750" s="5">
        <v>41931.910085370371</v>
      </c>
      <c r="S3750">
        <f t="shared" si="116"/>
        <v>42</v>
      </c>
      <c r="T3750">
        <f t="shared" si="117"/>
        <v>7</v>
      </c>
    </row>
    <row r="3751" spans="1:20" x14ac:dyDescent="0.25">
      <c r="A3751">
        <v>1404678</v>
      </c>
      <c r="B3751">
        <v>118996</v>
      </c>
      <c r="C3751">
        <v>59348</v>
      </c>
      <c r="D3751" t="s">
        <v>85</v>
      </c>
      <c r="E3751" t="s">
        <v>434</v>
      </c>
      <c r="F3751" t="s">
        <v>251</v>
      </c>
      <c r="G3751" t="s">
        <v>2615</v>
      </c>
      <c r="H3751">
        <v>1</v>
      </c>
      <c r="I3751" t="s">
        <v>620</v>
      </c>
      <c r="J3751" s="1">
        <v>2.397623842592593E-2</v>
      </c>
      <c r="K3751">
        <v>40.735725000000002</v>
      </c>
      <c r="L3751">
        <v>-73.987126466589601</v>
      </c>
      <c r="M3751">
        <v>40.732632153107801</v>
      </c>
      <c r="N3751">
        <v>-73.995003463947597</v>
      </c>
      <c r="O3751" s="5">
        <v>41931.889405509261</v>
      </c>
      <c r="P3751" s="5">
        <v>41931.900881111113</v>
      </c>
      <c r="Q3751" s="5">
        <v>41931.93765954861</v>
      </c>
      <c r="R3751" s="5">
        <v>41931.940444282409</v>
      </c>
      <c r="S3751">
        <f t="shared" si="116"/>
        <v>42</v>
      </c>
      <c r="T3751">
        <f t="shared" si="117"/>
        <v>7</v>
      </c>
    </row>
    <row r="3752" spans="1:20" x14ac:dyDescent="0.25">
      <c r="A3752">
        <v>1404825</v>
      </c>
      <c r="B3752">
        <v>59703</v>
      </c>
      <c r="C3752">
        <v>132893</v>
      </c>
      <c r="D3752" t="s">
        <v>23</v>
      </c>
      <c r="E3752" t="s">
        <v>229</v>
      </c>
      <c r="G3752" t="s">
        <v>381</v>
      </c>
      <c r="H3752">
        <v>2</v>
      </c>
      <c r="I3752" t="s">
        <v>382</v>
      </c>
      <c r="K3752">
        <v>40.722307066359498</v>
      </c>
      <c r="L3752">
        <v>-73.987351655960097</v>
      </c>
      <c r="M3752">
        <v>40.730137999999997</v>
      </c>
      <c r="N3752">
        <v>-73.993847000000002</v>
      </c>
      <c r="O3752" s="5">
        <v>41931.894717152776</v>
      </c>
      <c r="P3752" s="5">
        <v>41931.907310254632</v>
      </c>
      <c r="Q3752" s="5">
        <v>41931.917610277778</v>
      </c>
      <c r="R3752" s="5">
        <v>41931.926835543978</v>
      </c>
      <c r="S3752">
        <f t="shared" si="116"/>
        <v>42</v>
      </c>
      <c r="T3752">
        <f t="shared" si="117"/>
        <v>7</v>
      </c>
    </row>
    <row r="3753" spans="1:20" x14ac:dyDescent="0.25">
      <c r="A3753">
        <v>1404877</v>
      </c>
      <c r="B3753">
        <v>135883</v>
      </c>
      <c r="C3753">
        <v>114393</v>
      </c>
      <c r="D3753" t="s">
        <v>53</v>
      </c>
      <c r="E3753" t="s">
        <v>214</v>
      </c>
      <c r="F3753" t="s">
        <v>215</v>
      </c>
      <c r="G3753" t="s">
        <v>3361</v>
      </c>
      <c r="H3753">
        <v>1</v>
      </c>
      <c r="I3753" t="s">
        <v>228</v>
      </c>
      <c r="J3753" s="1">
        <v>5.5474189814814813E-3</v>
      </c>
      <c r="K3753">
        <v>40.729136234409197</v>
      </c>
      <c r="L3753">
        <v>-73.986971512913399</v>
      </c>
      <c r="M3753">
        <v>40.723700999999998</v>
      </c>
      <c r="N3753">
        <v>-73.993503000000004</v>
      </c>
      <c r="O3753" s="5">
        <v>41931.896467800929</v>
      </c>
      <c r="P3753" s="5">
        <v>41931.897665694443</v>
      </c>
      <c r="Q3753" s="5">
        <v>41931.909363321756</v>
      </c>
      <c r="R3753" s="5">
        <v>41931.91539894676</v>
      </c>
      <c r="S3753">
        <f t="shared" si="116"/>
        <v>42</v>
      </c>
      <c r="T3753">
        <f t="shared" si="117"/>
        <v>7</v>
      </c>
    </row>
    <row r="3754" spans="1:20" x14ac:dyDescent="0.25">
      <c r="A3754">
        <v>1404952</v>
      </c>
      <c r="B3754">
        <v>64309</v>
      </c>
      <c r="C3754">
        <v>6873</v>
      </c>
      <c r="D3754" t="s">
        <v>53</v>
      </c>
      <c r="E3754" t="s">
        <v>171</v>
      </c>
      <c r="F3754" t="s">
        <v>37</v>
      </c>
      <c r="G3754" t="s">
        <v>672</v>
      </c>
      <c r="H3754">
        <v>2</v>
      </c>
      <c r="I3754" t="s">
        <v>113</v>
      </c>
      <c r="J3754" s="1">
        <v>2.496384259259259E-2</v>
      </c>
      <c r="K3754">
        <v>40.721979579708403</v>
      </c>
      <c r="L3754">
        <v>-73.988148214155601</v>
      </c>
      <c r="M3754">
        <v>40.741793000000001</v>
      </c>
      <c r="N3754">
        <v>-73.9923</v>
      </c>
      <c r="O3754" s="5">
        <v>41931.900512384258</v>
      </c>
      <c r="P3754" s="5">
        <v>41931.924551851851</v>
      </c>
      <c r="Q3754" s="5">
        <v>41931.936239884257</v>
      </c>
      <c r="R3754" s="5">
        <v>41931.94463208333</v>
      </c>
      <c r="S3754">
        <f t="shared" si="116"/>
        <v>42</v>
      </c>
      <c r="T3754">
        <f t="shared" si="117"/>
        <v>7</v>
      </c>
    </row>
    <row r="3755" spans="1:20" x14ac:dyDescent="0.25">
      <c r="A3755">
        <v>1404932</v>
      </c>
      <c r="B3755">
        <v>116618</v>
      </c>
      <c r="C3755">
        <v>106964</v>
      </c>
      <c r="D3755" t="s">
        <v>23</v>
      </c>
      <c r="E3755" t="s">
        <v>816</v>
      </c>
      <c r="F3755" t="s">
        <v>817</v>
      </c>
      <c r="G3755" t="s">
        <v>818</v>
      </c>
      <c r="H3755">
        <v>1</v>
      </c>
      <c r="I3755" t="s">
        <v>819</v>
      </c>
      <c r="K3755">
        <v>40.747535707342003</v>
      </c>
      <c r="L3755">
        <v>-73.986219698857099</v>
      </c>
      <c r="M3755">
        <v>40.748383962925701</v>
      </c>
      <c r="N3755">
        <v>-73.989163620027995</v>
      </c>
      <c r="O3755" s="5">
        <v>41931.900777499999</v>
      </c>
      <c r="P3755" s="5">
        <v>41931.907884560183</v>
      </c>
      <c r="Q3755" s="5">
        <v>41931.916460706016</v>
      </c>
      <c r="R3755" s="5">
        <v>41931.921343541668</v>
      </c>
      <c r="S3755">
        <f t="shared" si="116"/>
        <v>42</v>
      </c>
      <c r="T3755">
        <f t="shared" si="117"/>
        <v>7</v>
      </c>
    </row>
    <row r="3756" spans="1:20" x14ac:dyDescent="0.25">
      <c r="A3756">
        <v>1404964</v>
      </c>
      <c r="B3756">
        <v>303548</v>
      </c>
      <c r="C3756">
        <v>154007</v>
      </c>
      <c r="D3756" t="s">
        <v>23</v>
      </c>
      <c r="E3756" t="s">
        <v>631</v>
      </c>
      <c r="F3756" t="s">
        <v>29</v>
      </c>
      <c r="G3756" t="s">
        <v>179</v>
      </c>
      <c r="H3756">
        <v>1</v>
      </c>
      <c r="I3756" t="s">
        <v>633</v>
      </c>
      <c r="K3756">
        <v>40.7711352092903</v>
      </c>
      <c r="L3756">
        <v>-73.959623103066605</v>
      </c>
      <c r="M3756">
        <v>40.766779499999998</v>
      </c>
      <c r="N3756">
        <v>-73.9550512</v>
      </c>
      <c r="O3756" s="5">
        <v>41931.900814618057</v>
      </c>
      <c r="P3756" s="5">
        <v>41931.904977534723</v>
      </c>
      <c r="Q3756" s="5">
        <v>41931.927776273151</v>
      </c>
      <c r="R3756" s="5">
        <v>41931.933743275462</v>
      </c>
      <c r="S3756">
        <f t="shared" si="116"/>
        <v>42</v>
      </c>
      <c r="T3756">
        <f t="shared" si="117"/>
        <v>7</v>
      </c>
    </row>
    <row r="3757" spans="1:20" x14ac:dyDescent="0.25">
      <c r="A3757">
        <v>1404934</v>
      </c>
      <c r="B3757">
        <v>232142</v>
      </c>
      <c r="C3757">
        <v>141201</v>
      </c>
      <c r="D3757" t="s">
        <v>23</v>
      </c>
      <c r="E3757" t="s">
        <v>425</v>
      </c>
      <c r="F3757" t="s">
        <v>426</v>
      </c>
      <c r="G3757" t="s">
        <v>427</v>
      </c>
      <c r="H3757">
        <v>2</v>
      </c>
      <c r="I3757" t="s">
        <v>428</v>
      </c>
      <c r="K3757">
        <v>40.744563916288797</v>
      </c>
      <c r="L3757">
        <v>-73.996630052861306</v>
      </c>
      <c r="M3757">
        <v>40.7738952604223</v>
      </c>
      <c r="N3757">
        <v>-73.955494500710898</v>
      </c>
      <c r="O3757" s="5">
        <v>41931.900976851852</v>
      </c>
      <c r="P3757" s="5">
        <v>41931.904108518516</v>
      </c>
      <c r="Q3757" s="5">
        <v>41931.925522164354</v>
      </c>
      <c r="R3757" s="5">
        <v>41931.941794606479</v>
      </c>
      <c r="S3757">
        <f t="shared" si="116"/>
        <v>42</v>
      </c>
      <c r="T3757">
        <f t="shared" si="117"/>
        <v>7</v>
      </c>
    </row>
    <row r="3758" spans="1:20" x14ac:dyDescent="0.25">
      <c r="A3758">
        <v>1404934</v>
      </c>
      <c r="B3758">
        <v>232142</v>
      </c>
      <c r="C3758">
        <v>141201</v>
      </c>
      <c r="D3758" t="s">
        <v>23</v>
      </c>
      <c r="E3758" t="s">
        <v>425</v>
      </c>
      <c r="F3758" t="s">
        <v>426</v>
      </c>
      <c r="G3758" t="s">
        <v>3257</v>
      </c>
      <c r="H3758">
        <v>1</v>
      </c>
      <c r="I3758" t="s">
        <v>3258</v>
      </c>
      <c r="K3758">
        <v>40.744563916288797</v>
      </c>
      <c r="L3758">
        <v>-73.996630052861306</v>
      </c>
      <c r="M3758">
        <v>40.7738952604223</v>
      </c>
      <c r="N3758">
        <v>-73.955494500710898</v>
      </c>
      <c r="O3758" s="5">
        <v>41931.900976851852</v>
      </c>
      <c r="P3758" s="5">
        <v>41931.904108518516</v>
      </c>
      <c r="Q3758" s="5">
        <v>41931.925522164354</v>
      </c>
      <c r="R3758" s="5">
        <v>41931.941794606479</v>
      </c>
      <c r="S3758">
        <f t="shared" si="116"/>
        <v>42</v>
      </c>
      <c r="T3758">
        <f t="shared" si="117"/>
        <v>7</v>
      </c>
    </row>
    <row r="3759" spans="1:20" x14ac:dyDescent="0.25">
      <c r="A3759">
        <v>1404992</v>
      </c>
      <c r="B3759">
        <v>351561</v>
      </c>
      <c r="C3759">
        <v>59348</v>
      </c>
      <c r="D3759" t="s">
        <v>85</v>
      </c>
      <c r="E3759" t="s">
        <v>62</v>
      </c>
      <c r="F3759" t="s">
        <v>63</v>
      </c>
      <c r="G3759" t="s">
        <v>64</v>
      </c>
      <c r="H3759">
        <v>1</v>
      </c>
      <c r="I3759" t="s">
        <v>65</v>
      </c>
      <c r="K3759">
        <v>40.727518945156902</v>
      </c>
      <c r="L3759">
        <v>-73.988671302795396</v>
      </c>
      <c r="M3759">
        <v>40.774329999999999</v>
      </c>
      <c r="N3759">
        <v>-73.947928000000005</v>
      </c>
      <c r="O3759" s="5">
        <v>41931.903552916665</v>
      </c>
      <c r="P3759" s="5">
        <v>41931.942982488428</v>
      </c>
      <c r="Q3759" s="5">
        <v>41931.954325393519</v>
      </c>
      <c r="R3759" s="5">
        <v>41931.962322997686</v>
      </c>
      <c r="S3759">
        <f t="shared" si="116"/>
        <v>42</v>
      </c>
      <c r="T3759">
        <f t="shared" si="117"/>
        <v>7</v>
      </c>
    </row>
    <row r="3760" spans="1:20" x14ac:dyDescent="0.25">
      <c r="A3760">
        <v>1405199</v>
      </c>
      <c r="B3760">
        <v>51675</v>
      </c>
      <c r="C3760">
        <v>152676</v>
      </c>
      <c r="D3760" t="s">
        <v>23</v>
      </c>
      <c r="E3760" t="s">
        <v>36</v>
      </c>
      <c r="F3760" t="s">
        <v>37</v>
      </c>
      <c r="G3760" t="s">
        <v>895</v>
      </c>
      <c r="H3760">
        <v>1</v>
      </c>
      <c r="I3760" t="s">
        <v>896</v>
      </c>
      <c r="K3760">
        <v>40.7261096570601</v>
      </c>
      <c r="L3760">
        <v>-74.002491863200504</v>
      </c>
      <c r="M3760">
        <v>40.741039000000001</v>
      </c>
      <c r="N3760">
        <v>-73.992339000000001</v>
      </c>
      <c r="O3760" s="5">
        <v>41931.912852835645</v>
      </c>
      <c r="P3760" s="5">
        <v>41931.926801226851</v>
      </c>
      <c r="Q3760" s="5">
        <v>41931.945781504626</v>
      </c>
      <c r="R3760" s="5">
        <v>41931.954679861112</v>
      </c>
      <c r="S3760">
        <f t="shared" si="116"/>
        <v>42</v>
      </c>
      <c r="T3760">
        <f t="shared" si="117"/>
        <v>7</v>
      </c>
    </row>
    <row r="3761" spans="1:20" x14ac:dyDescent="0.25">
      <c r="A3761">
        <v>1405274</v>
      </c>
      <c r="B3761">
        <v>82368</v>
      </c>
      <c r="C3761">
        <v>153795</v>
      </c>
      <c r="D3761" t="s">
        <v>23</v>
      </c>
      <c r="E3761" t="s">
        <v>234</v>
      </c>
      <c r="F3761" t="s">
        <v>70</v>
      </c>
      <c r="G3761" t="s">
        <v>235</v>
      </c>
      <c r="H3761">
        <v>3</v>
      </c>
      <c r="I3761" t="s">
        <v>236</v>
      </c>
      <c r="K3761">
        <v>40.7231283099199</v>
      </c>
      <c r="L3761">
        <v>-74.002060890197697</v>
      </c>
      <c r="M3761">
        <v>40.7208118</v>
      </c>
      <c r="N3761">
        <v>-73.996821999999995</v>
      </c>
      <c r="O3761" s="5">
        <v>41931.916666122685</v>
      </c>
      <c r="P3761" s="5">
        <v>41931.928753738423</v>
      </c>
      <c r="Q3761" s="5">
        <v>41931.935941064818</v>
      </c>
      <c r="R3761" s="5">
        <v>41931.939486030089</v>
      </c>
      <c r="S3761">
        <f t="shared" si="116"/>
        <v>42</v>
      </c>
      <c r="T3761">
        <f t="shared" si="117"/>
        <v>7</v>
      </c>
    </row>
    <row r="3762" spans="1:20" x14ac:dyDescent="0.25">
      <c r="A3762">
        <v>1405366</v>
      </c>
      <c r="B3762">
        <v>180567</v>
      </c>
      <c r="C3762">
        <v>114393</v>
      </c>
      <c r="D3762" t="s">
        <v>53</v>
      </c>
      <c r="E3762" t="s">
        <v>54</v>
      </c>
      <c r="F3762" t="s">
        <v>29</v>
      </c>
      <c r="G3762" t="s">
        <v>151</v>
      </c>
      <c r="H3762">
        <v>2</v>
      </c>
      <c r="I3762" t="s">
        <v>151</v>
      </c>
      <c r="K3762">
        <v>40.7152793278103</v>
      </c>
      <c r="L3762">
        <v>-74.014860391616807</v>
      </c>
      <c r="M3762">
        <v>40.722574445474997</v>
      </c>
      <c r="N3762">
        <v>-74.010245977179906</v>
      </c>
      <c r="O3762" s="5">
        <v>41931.920980648145</v>
      </c>
      <c r="P3762" s="5">
        <v>41931.93031265046</v>
      </c>
      <c r="Q3762" s="5">
        <v>41931.94859792824</v>
      </c>
      <c r="R3762" s="5">
        <v>41931.952708993056</v>
      </c>
      <c r="S3762">
        <f t="shared" si="116"/>
        <v>42</v>
      </c>
      <c r="T3762">
        <f t="shared" si="117"/>
        <v>7</v>
      </c>
    </row>
    <row r="3763" spans="1:20" x14ac:dyDescent="0.25">
      <c r="A3763">
        <v>1405511</v>
      </c>
      <c r="B3763">
        <v>106035</v>
      </c>
      <c r="C3763">
        <v>139345</v>
      </c>
      <c r="D3763" t="s">
        <v>23</v>
      </c>
      <c r="E3763" t="s">
        <v>688</v>
      </c>
      <c r="G3763" t="s">
        <v>3404</v>
      </c>
      <c r="H3763">
        <v>1</v>
      </c>
      <c r="I3763" t="s">
        <v>690</v>
      </c>
      <c r="K3763">
        <v>40.728169657139198</v>
      </c>
      <c r="L3763">
        <v>-73.987912711093401</v>
      </c>
      <c r="M3763">
        <v>40.758845600000001</v>
      </c>
      <c r="N3763">
        <v>-73.994349400000004</v>
      </c>
      <c r="O3763" s="5">
        <v>41931.928978148149</v>
      </c>
      <c r="P3763" s="5">
        <v>41931.942494247683</v>
      </c>
      <c r="Q3763" s="5">
        <v>41931.95173212963</v>
      </c>
      <c r="R3763" s="5">
        <v>41931.970766331018</v>
      </c>
      <c r="S3763">
        <f t="shared" si="116"/>
        <v>42</v>
      </c>
      <c r="T3763">
        <f t="shared" si="117"/>
        <v>7</v>
      </c>
    </row>
    <row r="3764" spans="1:20" x14ac:dyDescent="0.25">
      <c r="A3764">
        <v>1405539</v>
      </c>
      <c r="B3764">
        <v>81828</v>
      </c>
      <c r="C3764">
        <v>105468</v>
      </c>
      <c r="D3764" t="s">
        <v>23</v>
      </c>
      <c r="E3764" t="s">
        <v>255</v>
      </c>
      <c r="F3764" t="s">
        <v>20</v>
      </c>
      <c r="G3764" t="s">
        <v>536</v>
      </c>
      <c r="H3764">
        <v>1</v>
      </c>
      <c r="I3764" t="s">
        <v>257</v>
      </c>
      <c r="J3764" s="1">
        <v>2.2171423611111112E-2</v>
      </c>
      <c r="K3764">
        <v>40.736130877644598</v>
      </c>
      <c r="L3764">
        <v>-74.000648304229699</v>
      </c>
      <c r="M3764">
        <v>40.725307029702698</v>
      </c>
      <c r="N3764">
        <v>-73.994452422404095</v>
      </c>
      <c r="O3764" s="5">
        <v>41931.930896087964</v>
      </c>
      <c r="P3764" s="5">
        <v>41931.949186134261</v>
      </c>
      <c r="Q3764" s="5">
        <v>41931.962214884261</v>
      </c>
      <c r="R3764" s="5">
        <v>41931.968628391201</v>
      </c>
      <c r="S3764">
        <f t="shared" si="116"/>
        <v>42</v>
      </c>
      <c r="T3764">
        <f t="shared" si="117"/>
        <v>7</v>
      </c>
    </row>
    <row r="3765" spans="1:20" x14ac:dyDescent="0.25">
      <c r="A3765">
        <v>1405625</v>
      </c>
      <c r="B3765">
        <v>120353</v>
      </c>
      <c r="C3765">
        <v>18860</v>
      </c>
      <c r="D3765" t="s">
        <v>23</v>
      </c>
      <c r="E3765" t="s">
        <v>226</v>
      </c>
      <c r="F3765" t="s">
        <v>91</v>
      </c>
      <c r="G3765" t="s">
        <v>542</v>
      </c>
      <c r="H3765">
        <v>1</v>
      </c>
      <c r="I3765" t="s">
        <v>228</v>
      </c>
      <c r="K3765">
        <v>40.723019825000002</v>
      </c>
      <c r="L3765">
        <v>-73.995853999999994</v>
      </c>
      <c r="M3765">
        <v>40.7062843</v>
      </c>
      <c r="N3765">
        <v>-74.016942999999998</v>
      </c>
      <c r="O3765" s="5">
        <v>41931.937038414355</v>
      </c>
      <c r="P3765" s="5">
        <v>41931.935251539355</v>
      </c>
      <c r="Q3765" s="5">
        <v>41931.952845821761</v>
      </c>
      <c r="R3765" s="5">
        <v>41931.967257928241</v>
      </c>
      <c r="S3765">
        <f t="shared" si="116"/>
        <v>42</v>
      </c>
      <c r="T3765">
        <f t="shared" si="117"/>
        <v>7</v>
      </c>
    </row>
    <row r="3766" spans="1:20" x14ac:dyDescent="0.25">
      <c r="A3766">
        <v>1405851</v>
      </c>
      <c r="B3766">
        <v>47440</v>
      </c>
      <c r="C3766">
        <v>147300</v>
      </c>
      <c r="D3766" t="s">
        <v>23</v>
      </c>
      <c r="E3766" t="s">
        <v>258</v>
      </c>
      <c r="F3766" t="s">
        <v>20</v>
      </c>
      <c r="G3766" t="s">
        <v>785</v>
      </c>
      <c r="H3766">
        <v>3</v>
      </c>
      <c r="I3766" t="s">
        <v>522</v>
      </c>
      <c r="K3766">
        <v>40.724339999999998</v>
      </c>
      <c r="L3766">
        <v>-73.990960000000001</v>
      </c>
      <c r="M3766">
        <v>40.715170399999998</v>
      </c>
      <c r="N3766">
        <v>-74.011600900000005</v>
      </c>
      <c r="O3766" s="5">
        <v>41931.948597199073</v>
      </c>
      <c r="P3766" s="5">
        <v>41931.950235243057</v>
      </c>
      <c r="Q3766" s="5">
        <v>41931.956046724539</v>
      </c>
      <c r="R3766" s="5">
        <v>41931.963385173614</v>
      </c>
      <c r="S3766">
        <f t="shared" si="116"/>
        <v>42</v>
      </c>
      <c r="T3766">
        <f t="shared" si="117"/>
        <v>7</v>
      </c>
    </row>
    <row r="3767" spans="1:20" x14ac:dyDescent="0.25">
      <c r="A3767">
        <v>1406144</v>
      </c>
      <c r="B3767">
        <v>123269</v>
      </c>
      <c r="C3767">
        <v>6873</v>
      </c>
      <c r="D3767" t="s">
        <v>53</v>
      </c>
      <c r="E3767" t="s">
        <v>255</v>
      </c>
      <c r="F3767" t="s">
        <v>91</v>
      </c>
      <c r="G3767" t="s">
        <v>1635</v>
      </c>
      <c r="H3767">
        <v>1</v>
      </c>
      <c r="I3767" t="s">
        <v>392</v>
      </c>
      <c r="J3767" s="1">
        <v>3.5711111111111113E-3</v>
      </c>
      <c r="K3767">
        <v>40.718110071383997</v>
      </c>
      <c r="L3767">
        <v>-73.957545268768797</v>
      </c>
      <c r="M3767">
        <v>40.7106086</v>
      </c>
      <c r="N3767">
        <v>-73.963779400000007</v>
      </c>
      <c r="O3767" s="5">
        <v>41931.967402164351</v>
      </c>
      <c r="P3767" s="5">
        <v>41931.979761458337</v>
      </c>
      <c r="Q3767" s="5">
        <v>41931.984163981484</v>
      </c>
      <c r="R3767" s="5">
        <v>41931.988612789355</v>
      </c>
      <c r="S3767">
        <f t="shared" si="116"/>
        <v>42</v>
      </c>
      <c r="T3767">
        <f t="shared" si="117"/>
        <v>7</v>
      </c>
    </row>
    <row r="3768" spans="1:20" x14ac:dyDescent="0.25">
      <c r="A3768">
        <v>1406144</v>
      </c>
      <c r="B3768">
        <v>123269</v>
      </c>
      <c r="C3768">
        <v>6873</v>
      </c>
      <c r="D3768" t="s">
        <v>53</v>
      </c>
      <c r="E3768" t="s">
        <v>255</v>
      </c>
      <c r="F3768" t="s">
        <v>91</v>
      </c>
      <c r="G3768" t="s">
        <v>1319</v>
      </c>
      <c r="H3768">
        <v>1</v>
      </c>
      <c r="I3768" t="s">
        <v>274</v>
      </c>
      <c r="J3768" s="1">
        <v>3.5711111111111113E-3</v>
      </c>
      <c r="K3768">
        <v>40.718110071383997</v>
      </c>
      <c r="L3768">
        <v>-73.957545268768797</v>
      </c>
      <c r="M3768">
        <v>40.7106086</v>
      </c>
      <c r="N3768">
        <v>-73.963779400000007</v>
      </c>
      <c r="O3768" s="5">
        <v>41931.967402164351</v>
      </c>
      <c r="P3768" s="5">
        <v>41931.979761458337</v>
      </c>
      <c r="Q3768" s="5">
        <v>41931.984163981484</v>
      </c>
      <c r="R3768" s="5">
        <v>41931.988612789355</v>
      </c>
      <c r="S3768">
        <f t="shared" si="116"/>
        <v>42</v>
      </c>
      <c r="T3768">
        <f t="shared" si="117"/>
        <v>7</v>
      </c>
    </row>
    <row r="3769" spans="1:20" x14ac:dyDescent="0.25">
      <c r="A3769">
        <v>1406184</v>
      </c>
      <c r="B3769">
        <v>138630</v>
      </c>
      <c r="C3769">
        <v>147300</v>
      </c>
      <c r="D3769" t="s">
        <v>23</v>
      </c>
      <c r="E3769" t="s">
        <v>48</v>
      </c>
      <c r="F3769" t="s">
        <v>49</v>
      </c>
      <c r="G3769" t="s">
        <v>1266</v>
      </c>
      <c r="H3769">
        <v>1</v>
      </c>
      <c r="I3769" t="s">
        <v>51</v>
      </c>
      <c r="K3769">
        <v>40.729790899999998</v>
      </c>
      <c r="L3769">
        <v>-74.000589300000001</v>
      </c>
      <c r="M3769">
        <v>40.732472999999999</v>
      </c>
      <c r="N3769">
        <v>-73.983729999999994</v>
      </c>
      <c r="O3769" s="5">
        <v>41931.969752766207</v>
      </c>
      <c r="P3769" s="5">
        <v>41931.972446412037</v>
      </c>
      <c r="Q3769" s="5">
        <v>41931.979145752317</v>
      </c>
      <c r="R3769" s="5">
        <v>41931.986449722222</v>
      </c>
      <c r="S3769">
        <f t="shared" si="116"/>
        <v>42</v>
      </c>
      <c r="T3769">
        <f t="shared" si="117"/>
        <v>7</v>
      </c>
    </row>
    <row r="3770" spans="1:20" x14ac:dyDescent="0.25">
      <c r="A3770">
        <v>1406290</v>
      </c>
      <c r="B3770">
        <v>104130</v>
      </c>
      <c r="C3770">
        <v>18860</v>
      </c>
      <c r="D3770" t="s">
        <v>23</v>
      </c>
      <c r="E3770" t="s">
        <v>36</v>
      </c>
      <c r="F3770" t="s">
        <v>37</v>
      </c>
      <c r="G3770" t="s">
        <v>1579</v>
      </c>
      <c r="H3770">
        <v>1</v>
      </c>
      <c r="I3770" t="s">
        <v>896</v>
      </c>
      <c r="J3770" s="1">
        <v>3.4388078703703698E-3</v>
      </c>
      <c r="K3770">
        <v>40.7261096570601</v>
      </c>
      <c r="L3770">
        <v>-74.002491863200504</v>
      </c>
      <c r="M3770">
        <v>40.718009000000002</v>
      </c>
      <c r="N3770">
        <v>-74.004217999999995</v>
      </c>
      <c r="O3770" s="5">
        <v>41931.977836203703</v>
      </c>
      <c r="P3770" s="5">
        <v>41931.982821631944</v>
      </c>
      <c r="Q3770" s="5">
        <v>41931.991799398151</v>
      </c>
      <c r="R3770" s="5">
        <v>41931.99937888889</v>
      </c>
      <c r="S3770">
        <f t="shared" si="116"/>
        <v>42</v>
      </c>
      <c r="T3770">
        <f t="shared" si="117"/>
        <v>7</v>
      </c>
    </row>
    <row r="3771" spans="1:20" x14ac:dyDescent="0.25">
      <c r="A3771">
        <v>1406512</v>
      </c>
      <c r="B3771">
        <v>125123</v>
      </c>
      <c r="C3771">
        <v>147300</v>
      </c>
      <c r="D3771" t="s">
        <v>23</v>
      </c>
      <c r="E3771" t="s">
        <v>199</v>
      </c>
      <c r="G3771" t="s">
        <v>151</v>
      </c>
      <c r="H3771">
        <v>1</v>
      </c>
      <c r="I3771" t="s">
        <v>151</v>
      </c>
      <c r="J3771" s="1">
        <v>6.5298611111111113E-3</v>
      </c>
      <c r="K3771">
        <v>40.7270408508681</v>
      </c>
      <c r="L3771">
        <v>-73.983835960747498</v>
      </c>
      <c r="M3771">
        <v>40.746764400000004</v>
      </c>
      <c r="N3771">
        <v>-73.990301400000007</v>
      </c>
      <c r="O3771" s="5">
        <v>41931.997748495371</v>
      </c>
      <c r="P3771" s="5">
        <v>41932.001137361112</v>
      </c>
      <c r="Q3771" s="5">
        <v>41932.008653356483</v>
      </c>
      <c r="R3771" s="5">
        <v>41932.019058854166</v>
      </c>
      <c r="S3771">
        <f t="shared" si="116"/>
        <v>42</v>
      </c>
      <c r="T3771">
        <f t="shared" si="117"/>
        <v>7</v>
      </c>
    </row>
    <row r="3772" spans="1:20" x14ac:dyDescent="0.25">
      <c r="A3772">
        <v>1406916</v>
      </c>
      <c r="B3772">
        <v>305423</v>
      </c>
      <c r="C3772">
        <v>156557</v>
      </c>
      <c r="D3772" t="s">
        <v>53</v>
      </c>
      <c r="E3772" t="s">
        <v>154</v>
      </c>
      <c r="F3772" t="s">
        <v>58</v>
      </c>
      <c r="G3772" t="s">
        <v>3188</v>
      </c>
      <c r="H3772">
        <v>2</v>
      </c>
      <c r="I3772" t="s">
        <v>397</v>
      </c>
      <c r="J3772" s="1">
        <v>4.7429976851851852E-3</v>
      </c>
      <c r="K3772">
        <v>40.764217000000002</v>
      </c>
      <c r="L3772">
        <v>-73.988320999999999</v>
      </c>
      <c r="M3772">
        <v>40.774314699999998</v>
      </c>
      <c r="N3772">
        <v>-73.984766399999998</v>
      </c>
      <c r="O3772" s="5">
        <v>41932.091719988428</v>
      </c>
      <c r="P3772" s="5">
        <v>41932.093001030094</v>
      </c>
      <c r="Q3772" s="5">
        <v>41932.106646875</v>
      </c>
      <c r="R3772" s="5">
        <v>41932.114838923611</v>
      </c>
      <c r="S3772">
        <f t="shared" si="116"/>
        <v>43</v>
      </c>
      <c r="T3772">
        <f t="shared" si="117"/>
        <v>1</v>
      </c>
    </row>
    <row r="3773" spans="1:20" x14ac:dyDescent="0.25">
      <c r="A3773">
        <v>1407199</v>
      </c>
      <c r="B3773">
        <v>297130</v>
      </c>
      <c r="C3773">
        <v>162381</v>
      </c>
      <c r="D3773" t="s">
        <v>18</v>
      </c>
      <c r="E3773" t="s">
        <v>425</v>
      </c>
      <c r="F3773" t="s">
        <v>426</v>
      </c>
      <c r="G3773" t="s">
        <v>1727</v>
      </c>
      <c r="H3773">
        <v>1</v>
      </c>
      <c r="I3773" t="s">
        <v>1728</v>
      </c>
      <c r="K3773">
        <v>40.744563916288797</v>
      </c>
      <c r="L3773">
        <v>-73.996630052861306</v>
      </c>
      <c r="M3773">
        <v>40.735796999999998</v>
      </c>
      <c r="N3773">
        <v>-74.000366</v>
      </c>
      <c r="O3773" s="5">
        <v>41932.294843159725</v>
      </c>
      <c r="P3773" s="5">
        <v>41932.301049768517</v>
      </c>
      <c r="Q3773" s="5">
        <v>41932.313429745373</v>
      </c>
      <c r="R3773" s="5">
        <v>41932.316424571756</v>
      </c>
      <c r="S3773">
        <f t="shared" si="116"/>
        <v>43</v>
      </c>
      <c r="T3773">
        <f t="shared" si="117"/>
        <v>1</v>
      </c>
    </row>
    <row r="3774" spans="1:20" x14ac:dyDescent="0.25">
      <c r="A3774">
        <v>1407239</v>
      </c>
      <c r="B3774">
        <v>22405</v>
      </c>
      <c r="C3774">
        <v>162381</v>
      </c>
      <c r="D3774" t="s">
        <v>18</v>
      </c>
      <c r="E3774" t="s">
        <v>2069</v>
      </c>
      <c r="F3774" t="s">
        <v>251</v>
      </c>
      <c r="J3774" s="1">
        <v>6.0526157407407412E-3</v>
      </c>
      <c r="K3774">
        <v>40.760379999999998</v>
      </c>
      <c r="L3774">
        <v>-73.981566999999998</v>
      </c>
      <c r="M3774">
        <v>40.765136300000002</v>
      </c>
      <c r="N3774">
        <v>-73.980741100000003</v>
      </c>
      <c r="O3774" s="5">
        <v>41932.360358935184</v>
      </c>
      <c r="P3774" s="5">
        <v>41932.384727233795</v>
      </c>
      <c r="Q3774" s="5">
        <v>41932.390216435182</v>
      </c>
      <c r="R3774" s="5">
        <v>41932.396614641206</v>
      </c>
      <c r="S3774">
        <f t="shared" si="116"/>
        <v>43</v>
      </c>
      <c r="T3774">
        <f t="shared" si="117"/>
        <v>1</v>
      </c>
    </row>
    <row r="3775" spans="1:20" x14ac:dyDescent="0.25">
      <c r="A3775">
        <v>1407264</v>
      </c>
      <c r="B3775">
        <v>58326</v>
      </c>
      <c r="C3775">
        <v>52826</v>
      </c>
      <c r="D3775" t="s">
        <v>23</v>
      </c>
      <c r="E3775" t="s">
        <v>425</v>
      </c>
      <c r="F3775" t="s">
        <v>426</v>
      </c>
      <c r="G3775" t="s">
        <v>1184</v>
      </c>
      <c r="H3775">
        <v>1</v>
      </c>
      <c r="I3775" t="s">
        <v>428</v>
      </c>
      <c r="K3775">
        <v>40.744563916288797</v>
      </c>
      <c r="L3775">
        <v>-73.996630052861306</v>
      </c>
      <c r="M3775">
        <v>40.753408067891897</v>
      </c>
      <c r="N3775">
        <v>-73.987587317812199</v>
      </c>
      <c r="O3775" s="5">
        <v>41932.375449212966</v>
      </c>
      <c r="P3775" s="5">
        <v>41932.379935381941</v>
      </c>
      <c r="Q3775" s="5">
        <v>41932.38815259259</v>
      </c>
      <c r="R3775" s="5">
        <v>41932.408936979169</v>
      </c>
      <c r="S3775">
        <f t="shared" si="116"/>
        <v>43</v>
      </c>
      <c r="T3775">
        <f t="shared" si="117"/>
        <v>1</v>
      </c>
    </row>
    <row r="3776" spans="1:20" x14ac:dyDescent="0.25">
      <c r="A3776">
        <v>1407290</v>
      </c>
      <c r="B3776">
        <v>166010</v>
      </c>
      <c r="C3776">
        <v>162381</v>
      </c>
      <c r="D3776" t="s">
        <v>18</v>
      </c>
      <c r="E3776" t="s">
        <v>999</v>
      </c>
      <c r="K3776">
        <v>40.760342999999999</v>
      </c>
      <c r="L3776">
        <v>-73.980570999999998</v>
      </c>
      <c r="M3776">
        <v>40.767725300000002</v>
      </c>
      <c r="N3776">
        <v>-73.991564199999999</v>
      </c>
      <c r="O3776" s="5">
        <v>41932.39073259259</v>
      </c>
      <c r="R3776" s="5">
        <v>41932.427059606482</v>
      </c>
      <c r="S3776">
        <f t="shared" si="116"/>
        <v>43</v>
      </c>
      <c r="T3776">
        <f t="shared" si="117"/>
        <v>1</v>
      </c>
    </row>
    <row r="3777" spans="1:20" x14ac:dyDescent="0.25">
      <c r="A3777">
        <v>1407296</v>
      </c>
      <c r="B3777">
        <v>166010</v>
      </c>
      <c r="C3777">
        <v>138061</v>
      </c>
      <c r="D3777" t="s">
        <v>53</v>
      </c>
      <c r="E3777" t="s">
        <v>278</v>
      </c>
      <c r="K3777">
        <v>40.762156455678202</v>
      </c>
      <c r="L3777">
        <v>-73.966091797496304</v>
      </c>
      <c r="M3777">
        <v>40.767725300000002</v>
      </c>
      <c r="N3777">
        <v>-73.991564199999999</v>
      </c>
      <c r="O3777" s="5">
        <v>41932.397012847221</v>
      </c>
      <c r="P3777" s="5">
        <v>41932.399873750001</v>
      </c>
      <c r="Q3777" s="5">
        <v>41932.425031678242</v>
      </c>
      <c r="R3777" s="5">
        <v>41932.444703113426</v>
      </c>
      <c r="S3777">
        <f t="shared" si="116"/>
        <v>43</v>
      </c>
      <c r="T3777">
        <f t="shared" si="117"/>
        <v>1</v>
      </c>
    </row>
    <row r="3778" spans="1:20" x14ac:dyDescent="0.25">
      <c r="A3778">
        <v>1407364</v>
      </c>
      <c r="B3778">
        <v>380364</v>
      </c>
      <c r="C3778">
        <v>79598</v>
      </c>
      <c r="D3778" t="s">
        <v>23</v>
      </c>
      <c r="E3778" t="s">
        <v>405</v>
      </c>
      <c r="F3778" t="s">
        <v>49</v>
      </c>
      <c r="G3778" t="s">
        <v>1118</v>
      </c>
      <c r="H3778">
        <v>1</v>
      </c>
      <c r="I3778" t="s">
        <v>1119</v>
      </c>
      <c r="K3778">
        <v>40.72813</v>
      </c>
      <c r="L3778">
        <v>-73.982020000000006</v>
      </c>
      <c r="M3778">
        <v>40.720914999999998</v>
      </c>
      <c r="N3778">
        <v>-73.9794299</v>
      </c>
      <c r="O3778" s="5">
        <v>41932.431610081017</v>
      </c>
      <c r="P3778" s="5">
        <v>41932.431773506942</v>
      </c>
      <c r="Q3778" s="5">
        <v>41932.439641249999</v>
      </c>
      <c r="R3778" s="5">
        <v>41932.443164791664</v>
      </c>
      <c r="S3778">
        <f t="shared" si="116"/>
        <v>43</v>
      </c>
      <c r="T3778">
        <f t="shared" si="117"/>
        <v>1</v>
      </c>
    </row>
    <row r="3779" spans="1:20" x14ac:dyDescent="0.25">
      <c r="A3779">
        <v>1407402</v>
      </c>
      <c r="B3779">
        <v>388277</v>
      </c>
      <c r="C3779">
        <v>61900</v>
      </c>
      <c r="D3779" t="s">
        <v>23</v>
      </c>
      <c r="E3779" t="s">
        <v>137</v>
      </c>
      <c r="F3779" t="s">
        <v>115</v>
      </c>
      <c r="G3779" t="s">
        <v>2623</v>
      </c>
      <c r="H3779">
        <v>1</v>
      </c>
      <c r="I3779" t="s">
        <v>325</v>
      </c>
      <c r="J3779" s="1">
        <v>2.6509259259259259E-3</v>
      </c>
      <c r="K3779">
        <v>40.721323186970601</v>
      </c>
      <c r="L3779">
        <v>-74.009732007980304</v>
      </c>
      <c r="M3779">
        <v>40.728616000000002</v>
      </c>
      <c r="N3779">
        <v>-74.007958299999999</v>
      </c>
      <c r="O3779" s="5">
        <v>41932.446884756944</v>
      </c>
      <c r="P3779" s="5">
        <v>41932.465134849539</v>
      </c>
      <c r="Q3779" s="5">
        <v>41932.48271290509</v>
      </c>
      <c r="R3779" s="5">
        <v>41932.501269143519</v>
      </c>
      <c r="S3779">
        <f t="shared" ref="S3779:S3842" si="118">WEEKNUM(O3779,21)</f>
        <v>43</v>
      </c>
      <c r="T3779">
        <f t="shared" ref="T3779:T3842" si="119">WEEKDAY(O3779,11)</f>
        <v>1</v>
      </c>
    </row>
    <row r="3780" spans="1:20" x14ac:dyDescent="0.25">
      <c r="A3780">
        <v>1407478</v>
      </c>
      <c r="B3780">
        <v>59388</v>
      </c>
      <c r="C3780">
        <v>68208</v>
      </c>
      <c r="D3780" t="s">
        <v>23</v>
      </c>
      <c r="E3780" t="s">
        <v>137</v>
      </c>
      <c r="F3780" t="s">
        <v>115</v>
      </c>
      <c r="G3780" t="s">
        <v>706</v>
      </c>
      <c r="H3780">
        <v>1</v>
      </c>
      <c r="I3780" t="s">
        <v>149</v>
      </c>
      <c r="J3780" s="1">
        <v>1.0834675925925926E-2</v>
      </c>
      <c r="K3780">
        <v>40.745078589413303</v>
      </c>
      <c r="L3780">
        <v>-73.988821506500202</v>
      </c>
      <c r="M3780">
        <v>40.705748</v>
      </c>
      <c r="N3780">
        <v>-74.006052999999994</v>
      </c>
      <c r="O3780" s="5">
        <v>41932.465522164355</v>
      </c>
      <c r="P3780" s="5">
        <v>41932.469656018518</v>
      </c>
      <c r="Q3780" s="5">
        <v>41932.478906064818</v>
      </c>
      <c r="R3780" s="5">
        <v>41932.505610995373</v>
      </c>
      <c r="S3780">
        <f t="shared" si="118"/>
        <v>43</v>
      </c>
      <c r="T3780">
        <f t="shared" si="119"/>
        <v>1</v>
      </c>
    </row>
    <row r="3781" spans="1:20" x14ac:dyDescent="0.25">
      <c r="A3781">
        <v>1407506</v>
      </c>
      <c r="B3781">
        <v>187993</v>
      </c>
      <c r="C3781">
        <v>102837</v>
      </c>
      <c r="D3781" t="s">
        <v>53</v>
      </c>
      <c r="E3781" t="s">
        <v>137</v>
      </c>
      <c r="F3781" t="s">
        <v>115</v>
      </c>
      <c r="G3781" t="s">
        <v>148</v>
      </c>
      <c r="H3781">
        <v>1</v>
      </c>
      <c r="I3781" t="s">
        <v>149</v>
      </c>
      <c r="K3781">
        <v>40.721323186970601</v>
      </c>
      <c r="L3781">
        <v>-74.009732007980304</v>
      </c>
      <c r="M3781">
        <v>40.714136000000003</v>
      </c>
      <c r="N3781">
        <v>-73.991495999999998</v>
      </c>
      <c r="O3781" s="5">
        <v>41932.47183412037</v>
      </c>
      <c r="P3781" s="5">
        <v>41932.474235879628</v>
      </c>
      <c r="Q3781" s="5">
        <v>41932.48608722222</v>
      </c>
      <c r="R3781" s="5">
        <v>41932.501944571763</v>
      </c>
      <c r="S3781">
        <f t="shared" si="118"/>
        <v>43</v>
      </c>
      <c r="T3781">
        <f t="shared" si="119"/>
        <v>1</v>
      </c>
    </row>
    <row r="3782" spans="1:20" x14ac:dyDescent="0.25">
      <c r="A3782">
        <v>1407558</v>
      </c>
      <c r="B3782">
        <v>41130</v>
      </c>
      <c r="C3782">
        <v>99219</v>
      </c>
      <c r="D3782" t="s">
        <v>23</v>
      </c>
      <c r="E3782" t="s">
        <v>162</v>
      </c>
      <c r="K3782">
        <v>40.737887999999998</v>
      </c>
      <c r="L3782">
        <v>-73.996459999999999</v>
      </c>
      <c r="M3782">
        <v>40.722746000000001</v>
      </c>
      <c r="N3782">
        <v>-73.998857000000001</v>
      </c>
      <c r="O3782" s="5">
        <v>41932.482264733793</v>
      </c>
      <c r="P3782" s="5">
        <v>41932.483094988427</v>
      </c>
      <c r="Q3782" s="5">
        <v>41932.489920810185</v>
      </c>
      <c r="R3782" s="5">
        <v>41932.496572777774</v>
      </c>
      <c r="S3782">
        <f t="shared" si="118"/>
        <v>43</v>
      </c>
      <c r="T3782">
        <f t="shared" si="119"/>
        <v>1</v>
      </c>
    </row>
    <row r="3783" spans="1:20" x14ac:dyDescent="0.25">
      <c r="A3783">
        <v>1407616</v>
      </c>
      <c r="B3783">
        <v>154597</v>
      </c>
      <c r="C3783">
        <v>41408</v>
      </c>
      <c r="D3783" t="s">
        <v>53</v>
      </c>
      <c r="E3783" t="s">
        <v>308</v>
      </c>
      <c r="F3783" t="s">
        <v>309</v>
      </c>
      <c r="G3783" t="s">
        <v>2713</v>
      </c>
      <c r="H3783">
        <v>1</v>
      </c>
      <c r="I3783" t="s">
        <v>1109</v>
      </c>
      <c r="J3783" s="1">
        <v>2.458460648148148E-3</v>
      </c>
      <c r="K3783">
        <v>40.7455111364591</v>
      </c>
      <c r="L3783">
        <v>-73.977605191923899</v>
      </c>
      <c r="M3783">
        <v>40.7070972</v>
      </c>
      <c r="N3783">
        <v>-74.0168879</v>
      </c>
      <c r="O3783" s="5">
        <v>41932.492546655092</v>
      </c>
      <c r="P3783" s="5">
        <v>41932.495942280089</v>
      </c>
      <c r="Q3783" s="5">
        <v>41932.503132384256</v>
      </c>
      <c r="R3783" s="5">
        <v>41932.515532557867</v>
      </c>
      <c r="S3783">
        <f t="shared" si="118"/>
        <v>43</v>
      </c>
      <c r="T3783">
        <f t="shared" si="119"/>
        <v>1</v>
      </c>
    </row>
    <row r="3784" spans="1:20" x14ac:dyDescent="0.25">
      <c r="A3784">
        <v>1407645</v>
      </c>
      <c r="B3784">
        <v>148504</v>
      </c>
      <c r="C3784">
        <v>52826</v>
      </c>
      <c r="D3784" t="s">
        <v>23</v>
      </c>
      <c r="E3784" t="s">
        <v>137</v>
      </c>
      <c r="F3784" t="s">
        <v>115</v>
      </c>
      <c r="G3784" t="s">
        <v>869</v>
      </c>
      <c r="H3784">
        <v>1</v>
      </c>
      <c r="I3784" t="s">
        <v>325</v>
      </c>
      <c r="J3784" s="1">
        <v>6.9854166666666667E-3</v>
      </c>
      <c r="K3784">
        <v>40.721323186970601</v>
      </c>
      <c r="L3784">
        <v>-74.009732007980304</v>
      </c>
      <c r="M3784">
        <v>40.725848900000003</v>
      </c>
      <c r="N3784">
        <v>-74.004109600000007</v>
      </c>
      <c r="O3784" s="5">
        <v>41932.496701319447</v>
      </c>
      <c r="P3784" s="5">
        <v>41932.501459687497</v>
      </c>
      <c r="Q3784" s="5">
        <v>41932.519745034719</v>
      </c>
      <c r="R3784" s="5">
        <v>41932.527276539353</v>
      </c>
      <c r="S3784">
        <f t="shared" si="118"/>
        <v>43</v>
      </c>
      <c r="T3784">
        <f t="shared" si="119"/>
        <v>1</v>
      </c>
    </row>
    <row r="3785" spans="1:20" x14ac:dyDescent="0.25">
      <c r="A3785">
        <v>1407669</v>
      </c>
      <c r="B3785">
        <v>74115</v>
      </c>
      <c r="C3785">
        <v>138560</v>
      </c>
      <c r="D3785" t="s">
        <v>23</v>
      </c>
      <c r="E3785" t="s">
        <v>137</v>
      </c>
      <c r="F3785" t="s">
        <v>115</v>
      </c>
      <c r="G3785" t="s">
        <v>177</v>
      </c>
      <c r="H3785">
        <v>2</v>
      </c>
      <c r="I3785" t="s">
        <v>149</v>
      </c>
      <c r="K3785">
        <v>40.721323186970601</v>
      </c>
      <c r="L3785">
        <v>-74.009732007980304</v>
      </c>
      <c r="M3785">
        <v>40.718662700000003</v>
      </c>
      <c r="N3785">
        <v>-74.000041400000001</v>
      </c>
      <c r="O3785" s="5">
        <v>41932.500491354163</v>
      </c>
      <c r="R3785" s="5">
        <v>41932.578839606482</v>
      </c>
      <c r="S3785">
        <f t="shared" si="118"/>
        <v>43</v>
      </c>
      <c r="T3785">
        <f t="shared" si="119"/>
        <v>1</v>
      </c>
    </row>
    <row r="3786" spans="1:20" x14ac:dyDescent="0.25">
      <c r="A3786">
        <v>1407669</v>
      </c>
      <c r="B3786">
        <v>74115</v>
      </c>
      <c r="C3786">
        <v>138560</v>
      </c>
      <c r="D3786" t="s">
        <v>23</v>
      </c>
      <c r="E3786" t="s">
        <v>137</v>
      </c>
      <c r="F3786" t="s">
        <v>115</v>
      </c>
      <c r="G3786" t="s">
        <v>271</v>
      </c>
      <c r="H3786">
        <v>1</v>
      </c>
      <c r="I3786" t="s">
        <v>149</v>
      </c>
      <c r="K3786">
        <v>40.721323186970601</v>
      </c>
      <c r="L3786">
        <v>-74.009732007980304</v>
      </c>
      <c r="M3786">
        <v>40.718662700000003</v>
      </c>
      <c r="N3786">
        <v>-74.000041400000001</v>
      </c>
      <c r="O3786" s="5">
        <v>41932.500491354163</v>
      </c>
      <c r="R3786" s="5">
        <v>41932.578839606482</v>
      </c>
      <c r="S3786">
        <f t="shared" si="118"/>
        <v>43</v>
      </c>
      <c r="T3786">
        <f t="shared" si="119"/>
        <v>1</v>
      </c>
    </row>
    <row r="3787" spans="1:20" x14ac:dyDescent="0.25">
      <c r="A3787">
        <v>1407677</v>
      </c>
      <c r="B3787">
        <v>68775</v>
      </c>
      <c r="C3787">
        <v>61900</v>
      </c>
      <c r="D3787" t="s">
        <v>23</v>
      </c>
      <c r="E3787" t="s">
        <v>219</v>
      </c>
      <c r="F3787" t="s">
        <v>37</v>
      </c>
      <c r="G3787" t="s">
        <v>776</v>
      </c>
      <c r="H3787">
        <v>1</v>
      </c>
      <c r="I3787" t="s">
        <v>777</v>
      </c>
      <c r="J3787" s="1">
        <v>7.1603125000000009E-3</v>
      </c>
      <c r="K3787">
        <v>40.716725764782701</v>
      </c>
      <c r="L3787">
        <v>-74.008250645521898</v>
      </c>
      <c r="M3787">
        <v>40.720227000000001</v>
      </c>
      <c r="N3787">
        <v>-74.002110999999999</v>
      </c>
      <c r="O3787" s="5">
        <v>41932.502899826388</v>
      </c>
      <c r="P3787" s="5">
        <v>41932.527097569444</v>
      </c>
      <c r="Q3787" s="5">
        <v>41932.529625208335</v>
      </c>
      <c r="R3787" s="5">
        <v>41932.533361354166</v>
      </c>
      <c r="S3787">
        <f t="shared" si="118"/>
        <v>43</v>
      </c>
      <c r="T3787">
        <f t="shared" si="119"/>
        <v>1</v>
      </c>
    </row>
    <row r="3788" spans="1:20" x14ac:dyDescent="0.25">
      <c r="A3788">
        <v>1407677</v>
      </c>
      <c r="B3788">
        <v>68775</v>
      </c>
      <c r="C3788">
        <v>61900</v>
      </c>
      <c r="D3788" t="s">
        <v>23</v>
      </c>
      <c r="E3788" t="s">
        <v>219</v>
      </c>
      <c r="F3788" t="s">
        <v>37</v>
      </c>
      <c r="G3788" t="s">
        <v>2474</v>
      </c>
      <c r="H3788">
        <v>1</v>
      </c>
      <c r="I3788" t="s">
        <v>115</v>
      </c>
      <c r="J3788" s="1">
        <v>7.1603125000000009E-3</v>
      </c>
      <c r="K3788">
        <v>40.716725764782701</v>
      </c>
      <c r="L3788">
        <v>-74.008250645521898</v>
      </c>
      <c r="M3788">
        <v>40.720227000000001</v>
      </c>
      <c r="N3788">
        <v>-74.002110999999999</v>
      </c>
      <c r="O3788" s="5">
        <v>41932.502899826388</v>
      </c>
      <c r="P3788" s="5">
        <v>41932.527097569444</v>
      </c>
      <c r="Q3788" s="5">
        <v>41932.529625208335</v>
      </c>
      <c r="R3788" s="5">
        <v>41932.533361354166</v>
      </c>
      <c r="S3788">
        <f t="shared" si="118"/>
        <v>43</v>
      </c>
      <c r="T3788">
        <f t="shared" si="119"/>
        <v>1</v>
      </c>
    </row>
    <row r="3789" spans="1:20" x14ac:dyDescent="0.25">
      <c r="A3789">
        <v>1407677</v>
      </c>
      <c r="B3789">
        <v>68775</v>
      </c>
      <c r="C3789">
        <v>61900</v>
      </c>
      <c r="D3789" t="s">
        <v>23</v>
      </c>
      <c r="E3789" t="s">
        <v>219</v>
      </c>
      <c r="F3789" t="s">
        <v>37</v>
      </c>
      <c r="G3789" t="s">
        <v>175</v>
      </c>
      <c r="H3789">
        <v>1</v>
      </c>
      <c r="I3789" t="s">
        <v>716</v>
      </c>
      <c r="J3789" s="1">
        <v>7.1603125000000009E-3</v>
      </c>
      <c r="K3789">
        <v>40.716725764782701</v>
      </c>
      <c r="L3789">
        <v>-74.008250645521898</v>
      </c>
      <c r="M3789">
        <v>40.720227000000001</v>
      </c>
      <c r="N3789">
        <v>-74.002110999999999</v>
      </c>
      <c r="O3789" s="5">
        <v>41932.502899826388</v>
      </c>
      <c r="P3789" s="5">
        <v>41932.527097569444</v>
      </c>
      <c r="Q3789" s="5">
        <v>41932.529625208335</v>
      </c>
      <c r="R3789" s="5">
        <v>41932.533361354166</v>
      </c>
      <c r="S3789">
        <f t="shared" si="118"/>
        <v>43</v>
      </c>
      <c r="T3789">
        <f t="shared" si="119"/>
        <v>1</v>
      </c>
    </row>
    <row r="3790" spans="1:20" x14ac:dyDescent="0.25">
      <c r="A3790">
        <v>1407690</v>
      </c>
      <c r="B3790">
        <v>309163</v>
      </c>
      <c r="C3790">
        <v>105427</v>
      </c>
      <c r="D3790" t="s">
        <v>23</v>
      </c>
      <c r="E3790" t="s">
        <v>137</v>
      </c>
      <c r="F3790" t="s">
        <v>115</v>
      </c>
      <c r="G3790" t="s">
        <v>706</v>
      </c>
      <c r="H3790">
        <v>1</v>
      </c>
      <c r="I3790" t="s">
        <v>149</v>
      </c>
      <c r="K3790">
        <v>40.745078589413303</v>
      </c>
      <c r="L3790">
        <v>-73.988821506500202</v>
      </c>
      <c r="M3790">
        <v>40.733425199999999</v>
      </c>
      <c r="N3790">
        <v>-74.004685899999998</v>
      </c>
      <c r="O3790" s="5">
        <v>41932.50490197917</v>
      </c>
      <c r="P3790" s="5">
        <v>41932.508088784722</v>
      </c>
      <c r="Q3790" s="5">
        <v>41932.525333206017</v>
      </c>
      <c r="R3790" s="5">
        <v>41932.533883553238</v>
      </c>
      <c r="S3790">
        <f t="shared" si="118"/>
        <v>43</v>
      </c>
      <c r="T3790">
        <f t="shared" si="119"/>
        <v>1</v>
      </c>
    </row>
    <row r="3791" spans="1:20" x14ac:dyDescent="0.25">
      <c r="A3791">
        <v>1407700</v>
      </c>
      <c r="B3791">
        <v>91640</v>
      </c>
      <c r="C3791">
        <v>104989</v>
      </c>
      <c r="D3791" t="s">
        <v>23</v>
      </c>
      <c r="E3791" t="s">
        <v>2633</v>
      </c>
      <c r="J3791" s="1">
        <v>5.2025115740740738E-3</v>
      </c>
      <c r="K3791">
        <v>40.752592</v>
      </c>
      <c r="L3791">
        <v>-73.975032999999996</v>
      </c>
      <c r="M3791">
        <v>40.756428100000001</v>
      </c>
      <c r="N3791">
        <v>-73.987923600000002</v>
      </c>
      <c r="O3791" s="5">
        <v>41932.506247187499</v>
      </c>
      <c r="P3791" s="5">
        <v>41932.514225752311</v>
      </c>
      <c r="Q3791" s="5">
        <v>41932.52869900463</v>
      </c>
      <c r="R3791" s="5">
        <v>41932.546869398146</v>
      </c>
      <c r="S3791">
        <f t="shared" si="118"/>
        <v>43</v>
      </c>
      <c r="T3791">
        <f t="shared" si="119"/>
        <v>1</v>
      </c>
    </row>
    <row r="3792" spans="1:20" x14ac:dyDescent="0.25">
      <c r="A3792">
        <v>1407711</v>
      </c>
      <c r="B3792">
        <v>144352</v>
      </c>
      <c r="C3792">
        <v>66004</v>
      </c>
      <c r="D3792" t="s">
        <v>23</v>
      </c>
      <c r="E3792" t="s">
        <v>54</v>
      </c>
      <c r="F3792" t="s">
        <v>29</v>
      </c>
      <c r="G3792" t="s">
        <v>3158</v>
      </c>
      <c r="H3792">
        <v>1</v>
      </c>
      <c r="I3792" t="s">
        <v>31</v>
      </c>
      <c r="K3792">
        <v>40.779126065705498</v>
      </c>
      <c r="L3792">
        <v>-73.954904894578206</v>
      </c>
      <c r="M3792">
        <v>40.772632999999999</v>
      </c>
      <c r="N3792">
        <v>-73.9559979</v>
      </c>
      <c r="O3792" s="5">
        <v>41932.506977592595</v>
      </c>
      <c r="P3792" s="5">
        <v>41932.50740037037</v>
      </c>
      <c r="Q3792" s="5">
        <v>41932.519528530094</v>
      </c>
      <c r="R3792" s="5">
        <v>41932.523262615738</v>
      </c>
      <c r="S3792">
        <f t="shared" si="118"/>
        <v>43</v>
      </c>
      <c r="T3792">
        <f t="shared" si="119"/>
        <v>1</v>
      </c>
    </row>
    <row r="3793" spans="1:20" x14ac:dyDescent="0.25">
      <c r="A3793">
        <v>1407744</v>
      </c>
      <c r="B3793">
        <v>388255</v>
      </c>
      <c r="C3793">
        <v>112990</v>
      </c>
      <c r="D3793" t="s">
        <v>23</v>
      </c>
      <c r="E3793" t="s">
        <v>294</v>
      </c>
      <c r="F3793" t="s">
        <v>295</v>
      </c>
      <c r="G3793" t="s">
        <v>1843</v>
      </c>
      <c r="H3793">
        <v>2</v>
      </c>
      <c r="I3793" t="s">
        <v>231</v>
      </c>
      <c r="J3793" s="1">
        <v>3.0932175925925932E-3</v>
      </c>
      <c r="K3793">
        <v>40.745299312570602</v>
      </c>
      <c r="L3793">
        <v>-73.9791375808162</v>
      </c>
      <c r="M3793">
        <v>40.790523360521298</v>
      </c>
      <c r="N3793">
        <v>-73.968117032269006</v>
      </c>
      <c r="O3793" s="5">
        <v>41932.514580486109</v>
      </c>
      <c r="P3793" s="5">
        <v>41932.525822870368</v>
      </c>
      <c r="Q3793" s="5">
        <v>41932.533713495373</v>
      </c>
      <c r="R3793" s="5">
        <v>41932.555177476854</v>
      </c>
      <c r="S3793">
        <f t="shared" si="118"/>
        <v>43</v>
      </c>
      <c r="T3793">
        <f t="shared" si="119"/>
        <v>1</v>
      </c>
    </row>
    <row r="3794" spans="1:20" x14ac:dyDescent="0.25">
      <c r="A3794">
        <v>1407757</v>
      </c>
      <c r="B3794">
        <v>115894</v>
      </c>
      <c r="C3794">
        <v>66416</v>
      </c>
      <c r="D3794" t="s">
        <v>23</v>
      </c>
      <c r="E3794" t="s">
        <v>137</v>
      </c>
      <c r="F3794" t="s">
        <v>115</v>
      </c>
      <c r="G3794" t="s">
        <v>706</v>
      </c>
      <c r="H3794">
        <v>1</v>
      </c>
      <c r="I3794" t="s">
        <v>149</v>
      </c>
      <c r="K3794">
        <v>40.745078589413303</v>
      </c>
      <c r="L3794">
        <v>-73.988821506500202</v>
      </c>
      <c r="M3794">
        <v>40.754025800000001</v>
      </c>
      <c r="N3794">
        <v>-73.986123899999996</v>
      </c>
      <c r="O3794" s="5">
        <v>41932.515768344907</v>
      </c>
      <c r="P3794" s="5">
        <v>41932.522993692131</v>
      </c>
      <c r="Q3794" s="5">
        <v>41932.558078599533</v>
      </c>
      <c r="R3794" s="5">
        <v>41932.569376712963</v>
      </c>
      <c r="S3794">
        <f t="shared" si="118"/>
        <v>43</v>
      </c>
      <c r="T3794">
        <f t="shared" si="119"/>
        <v>1</v>
      </c>
    </row>
    <row r="3795" spans="1:20" x14ac:dyDescent="0.25">
      <c r="A3795">
        <v>1407750</v>
      </c>
      <c r="B3795">
        <v>157331</v>
      </c>
      <c r="C3795">
        <v>152053</v>
      </c>
      <c r="D3795" t="s">
        <v>23</v>
      </c>
      <c r="E3795" t="s">
        <v>247</v>
      </c>
      <c r="G3795" t="s">
        <v>1048</v>
      </c>
      <c r="H3795">
        <v>1</v>
      </c>
      <c r="I3795" t="s">
        <v>231</v>
      </c>
      <c r="K3795">
        <v>40.721353749744097</v>
      </c>
      <c r="L3795">
        <v>-73.997525293959001</v>
      </c>
      <c r="M3795">
        <v>40.717480999999999</v>
      </c>
      <c r="N3795">
        <v>-74.003013899999999</v>
      </c>
      <c r="O3795" s="5">
        <v>41932.515983206016</v>
      </c>
      <c r="P3795" s="5">
        <v>41932.528567604168</v>
      </c>
      <c r="Q3795" s="5">
        <v>41932.533485995373</v>
      </c>
      <c r="R3795" s="5">
        <v>41932.538334745368</v>
      </c>
      <c r="S3795">
        <f t="shared" si="118"/>
        <v>43</v>
      </c>
      <c r="T3795">
        <f t="shared" si="119"/>
        <v>1</v>
      </c>
    </row>
    <row r="3796" spans="1:20" x14ac:dyDescent="0.25">
      <c r="A3796">
        <v>1407750</v>
      </c>
      <c r="B3796">
        <v>157331</v>
      </c>
      <c r="C3796">
        <v>152053</v>
      </c>
      <c r="D3796" t="s">
        <v>23</v>
      </c>
      <c r="E3796" t="s">
        <v>247</v>
      </c>
      <c r="G3796" t="s">
        <v>3049</v>
      </c>
      <c r="H3796">
        <v>1</v>
      </c>
      <c r="I3796" t="s">
        <v>563</v>
      </c>
      <c r="K3796">
        <v>40.721353749744097</v>
      </c>
      <c r="L3796">
        <v>-73.997525293959001</v>
      </c>
      <c r="M3796">
        <v>40.717480999999999</v>
      </c>
      <c r="N3796">
        <v>-74.003013899999999</v>
      </c>
      <c r="O3796" s="5">
        <v>41932.515983206016</v>
      </c>
      <c r="P3796" s="5">
        <v>41932.528567604168</v>
      </c>
      <c r="Q3796" s="5">
        <v>41932.533485995373</v>
      </c>
      <c r="R3796" s="5">
        <v>41932.538334745368</v>
      </c>
      <c r="S3796">
        <f t="shared" si="118"/>
        <v>43</v>
      </c>
      <c r="T3796">
        <f t="shared" si="119"/>
        <v>1</v>
      </c>
    </row>
    <row r="3797" spans="1:20" x14ac:dyDescent="0.25">
      <c r="A3797">
        <v>1407768</v>
      </c>
      <c r="B3797">
        <v>388277</v>
      </c>
      <c r="C3797">
        <v>79598</v>
      </c>
      <c r="D3797" t="s">
        <v>23</v>
      </c>
      <c r="E3797" t="s">
        <v>137</v>
      </c>
      <c r="F3797" t="s">
        <v>115</v>
      </c>
      <c r="G3797" t="s">
        <v>706</v>
      </c>
      <c r="H3797">
        <v>1</v>
      </c>
      <c r="I3797" t="s">
        <v>149</v>
      </c>
      <c r="J3797" s="1">
        <v>5.1335995370370363E-3</v>
      </c>
      <c r="K3797">
        <v>40.721323186970601</v>
      </c>
      <c r="L3797">
        <v>-74.009732007980304</v>
      </c>
      <c r="M3797">
        <v>40.728616000000002</v>
      </c>
      <c r="N3797">
        <v>-74.007958299999999</v>
      </c>
      <c r="O3797" s="5">
        <v>41932.517062245373</v>
      </c>
      <c r="P3797" s="5">
        <v>41932.534548368058</v>
      </c>
      <c r="Q3797" s="5">
        <v>41932.585826134258</v>
      </c>
      <c r="R3797" s="5">
        <v>41932.592106145836</v>
      </c>
      <c r="S3797">
        <f t="shared" si="118"/>
        <v>43</v>
      </c>
      <c r="T3797">
        <f t="shared" si="119"/>
        <v>1</v>
      </c>
    </row>
    <row r="3798" spans="1:20" x14ac:dyDescent="0.25">
      <c r="A3798">
        <v>1407878</v>
      </c>
      <c r="B3798">
        <v>108610</v>
      </c>
      <c r="C3798">
        <v>43955</v>
      </c>
      <c r="D3798" t="s">
        <v>23</v>
      </c>
      <c r="E3798" t="s">
        <v>294</v>
      </c>
      <c r="F3798" t="s">
        <v>295</v>
      </c>
      <c r="G3798" t="s">
        <v>296</v>
      </c>
      <c r="H3798">
        <v>2</v>
      </c>
      <c r="I3798" t="s">
        <v>297</v>
      </c>
      <c r="J3798" s="1">
        <v>2.5437731481481483E-3</v>
      </c>
      <c r="K3798">
        <v>40.745299312570602</v>
      </c>
      <c r="L3798">
        <v>-73.9791375808162</v>
      </c>
      <c r="M3798">
        <v>40.755791799999997</v>
      </c>
      <c r="N3798">
        <v>-73.970249199999998</v>
      </c>
      <c r="O3798" s="5">
        <v>41932.532547708332</v>
      </c>
      <c r="P3798" s="5">
        <v>41932.544714224539</v>
      </c>
      <c r="Q3798" s="5">
        <v>41932.555007962961</v>
      </c>
      <c r="R3798" s="5">
        <v>41932.559865381947</v>
      </c>
      <c r="S3798">
        <f t="shared" si="118"/>
        <v>43</v>
      </c>
      <c r="T3798">
        <f t="shared" si="119"/>
        <v>1</v>
      </c>
    </row>
    <row r="3799" spans="1:20" x14ac:dyDescent="0.25">
      <c r="A3799">
        <v>1407944</v>
      </c>
      <c r="B3799">
        <v>192411</v>
      </c>
      <c r="C3799">
        <v>31859</v>
      </c>
      <c r="D3799" t="s">
        <v>23</v>
      </c>
      <c r="E3799" t="s">
        <v>114</v>
      </c>
      <c r="F3799" t="s">
        <v>115</v>
      </c>
      <c r="G3799" t="s">
        <v>945</v>
      </c>
      <c r="H3799">
        <v>1</v>
      </c>
      <c r="I3799" t="s">
        <v>184</v>
      </c>
      <c r="K3799">
        <v>40.774484800000003</v>
      </c>
      <c r="L3799">
        <v>-73.958975899999999</v>
      </c>
      <c r="M3799">
        <v>40.798550300000002</v>
      </c>
      <c r="N3799">
        <v>-73.940759499999999</v>
      </c>
      <c r="O3799" s="5">
        <v>41932.54060980324</v>
      </c>
      <c r="P3799" s="5">
        <v>41932.554177152779</v>
      </c>
      <c r="Q3799" s="5">
        <v>41932.563261932868</v>
      </c>
      <c r="R3799" s="5">
        <v>41932.569809016204</v>
      </c>
      <c r="S3799">
        <f t="shared" si="118"/>
        <v>43</v>
      </c>
      <c r="T3799">
        <f t="shared" si="119"/>
        <v>1</v>
      </c>
    </row>
    <row r="3800" spans="1:20" x14ac:dyDescent="0.25">
      <c r="A3800">
        <v>1407963</v>
      </c>
      <c r="B3800">
        <v>245862</v>
      </c>
      <c r="C3800">
        <v>82263</v>
      </c>
      <c r="D3800" t="s">
        <v>23</v>
      </c>
      <c r="E3800" t="s">
        <v>194</v>
      </c>
      <c r="F3800" t="s">
        <v>20</v>
      </c>
      <c r="G3800" t="s">
        <v>179</v>
      </c>
      <c r="H3800">
        <v>1</v>
      </c>
      <c r="I3800" t="s">
        <v>196</v>
      </c>
      <c r="J3800" s="1">
        <v>2.1269675925925926E-3</v>
      </c>
      <c r="K3800">
        <v>40.730340181965403</v>
      </c>
      <c r="L3800">
        <v>-73.983993530273395</v>
      </c>
      <c r="M3800">
        <v>40.706363600000003</v>
      </c>
      <c r="N3800">
        <v>-74.015617000000006</v>
      </c>
      <c r="O3800" s="5">
        <v>41932.54309673611</v>
      </c>
      <c r="P3800" s="5">
        <v>41932.541286030093</v>
      </c>
      <c r="Q3800" s="5">
        <v>41932.562000104168</v>
      </c>
      <c r="R3800" s="5">
        <v>41932.582521585646</v>
      </c>
      <c r="S3800">
        <f t="shared" si="118"/>
        <v>43</v>
      </c>
      <c r="T3800">
        <f t="shared" si="119"/>
        <v>1</v>
      </c>
    </row>
    <row r="3801" spans="1:20" x14ac:dyDescent="0.25">
      <c r="A3801">
        <v>1407979</v>
      </c>
      <c r="B3801">
        <v>184818</v>
      </c>
      <c r="C3801">
        <v>166770</v>
      </c>
      <c r="D3801" t="s">
        <v>23</v>
      </c>
      <c r="E3801" t="s">
        <v>77</v>
      </c>
      <c r="F3801" t="s">
        <v>78</v>
      </c>
      <c r="K3801">
        <v>40.794267011081402</v>
      </c>
      <c r="L3801">
        <v>-73.972020765060506</v>
      </c>
      <c r="M3801">
        <v>40.791273564815903</v>
      </c>
      <c r="N3801">
        <v>-73.968561031868106</v>
      </c>
      <c r="O3801" s="5">
        <v>41932.545464340277</v>
      </c>
      <c r="P3801" s="5">
        <v>41932.554198379628</v>
      </c>
      <c r="Q3801" s="5">
        <v>41932.560298275464</v>
      </c>
      <c r="R3801" s="5">
        <v>41932.564500995373</v>
      </c>
      <c r="S3801">
        <f t="shared" si="118"/>
        <v>43</v>
      </c>
      <c r="T3801">
        <f t="shared" si="119"/>
        <v>1</v>
      </c>
    </row>
    <row r="3802" spans="1:20" x14ac:dyDescent="0.25">
      <c r="A3802">
        <v>1408050</v>
      </c>
      <c r="B3802">
        <v>213877</v>
      </c>
      <c r="C3802">
        <v>166715</v>
      </c>
      <c r="D3802" t="s">
        <v>23</v>
      </c>
      <c r="E3802" t="s">
        <v>464</v>
      </c>
      <c r="F3802" t="s">
        <v>465</v>
      </c>
      <c r="G3802" t="s">
        <v>551</v>
      </c>
      <c r="H3802">
        <v>2</v>
      </c>
      <c r="I3802" t="s">
        <v>552</v>
      </c>
      <c r="K3802">
        <v>40.735676762018002</v>
      </c>
      <c r="L3802">
        <v>-73.993829528068602</v>
      </c>
      <c r="M3802">
        <v>40.752872000000004</v>
      </c>
      <c r="N3802">
        <v>-73.987864000000002</v>
      </c>
      <c r="O3802" s="5">
        <v>41932.554633888889</v>
      </c>
      <c r="P3802" s="5">
        <v>41932.554879791664</v>
      </c>
      <c r="Q3802" s="5">
        <v>41932.569353368053</v>
      </c>
      <c r="R3802" s="5">
        <v>41932.580231250002</v>
      </c>
      <c r="S3802">
        <f t="shared" si="118"/>
        <v>43</v>
      </c>
      <c r="T3802">
        <f t="shared" si="119"/>
        <v>1</v>
      </c>
    </row>
    <row r="3803" spans="1:20" x14ac:dyDescent="0.25">
      <c r="A3803">
        <v>1408137</v>
      </c>
      <c r="B3803">
        <v>59419</v>
      </c>
      <c r="C3803">
        <v>71148</v>
      </c>
      <c r="D3803" t="s">
        <v>23</v>
      </c>
      <c r="E3803" t="s">
        <v>2281</v>
      </c>
      <c r="F3803" t="s">
        <v>91</v>
      </c>
      <c r="J3803" s="1">
        <v>2.1103703703703705E-3</v>
      </c>
      <c r="K3803">
        <v>40.731176789756098</v>
      </c>
      <c r="L3803">
        <v>-74.002833528617501</v>
      </c>
      <c r="M3803">
        <v>40.723838000000001</v>
      </c>
      <c r="N3803">
        <v>-74.010921999999994</v>
      </c>
      <c r="O3803" s="5">
        <v>41932.563081458335</v>
      </c>
      <c r="P3803" s="5">
        <v>41932.583998865739</v>
      </c>
      <c r="Q3803" s="5">
        <v>41932.599157523146</v>
      </c>
      <c r="R3803" s="5">
        <v>41932.612111296294</v>
      </c>
      <c r="S3803">
        <f t="shared" si="118"/>
        <v>43</v>
      </c>
      <c r="T3803">
        <f t="shared" si="119"/>
        <v>1</v>
      </c>
    </row>
    <row r="3804" spans="1:20" x14ac:dyDescent="0.25">
      <c r="A3804">
        <v>1408161</v>
      </c>
      <c r="B3804">
        <v>116293</v>
      </c>
      <c r="C3804">
        <v>160005</v>
      </c>
      <c r="D3804" t="s">
        <v>314</v>
      </c>
      <c r="E3804" t="s">
        <v>464</v>
      </c>
      <c r="F3804" t="s">
        <v>465</v>
      </c>
      <c r="G3804" t="s">
        <v>3817</v>
      </c>
      <c r="H3804">
        <v>1</v>
      </c>
      <c r="I3804" t="s">
        <v>3818</v>
      </c>
      <c r="K3804">
        <v>40.735676762018002</v>
      </c>
      <c r="L3804">
        <v>-73.993829528068602</v>
      </c>
      <c r="M3804">
        <v>40.727597699999997</v>
      </c>
      <c r="N3804">
        <v>-74.005142500000005</v>
      </c>
      <c r="O3804" s="5">
        <v>41932.566079560187</v>
      </c>
      <c r="P3804" s="5">
        <v>41932.571976782405</v>
      </c>
      <c r="Q3804" s="5">
        <v>41932.583516446757</v>
      </c>
      <c r="R3804" s="5">
        <v>41932.595287453703</v>
      </c>
      <c r="S3804">
        <f t="shared" si="118"/>
        <v>43</v>
      </c>
      <c r="T3804">
        <f t="shared" si="119"/>
        <v>1</v>
      </c>
    </row>
    <row r="3805" spans="1:20" x14ac:dyDescent="0.25">
      <c r="A3805">
        <v>1408190</v>
      </c>
      <c r="B3805">
        <v>62730</v>
      </c>
      <c r="C3805">
        <v>158791</v>
      </c>
      <c r="D3805" t="s">
        <v>53</v>
      </c>
      <c r="E3805" t="s">
        <v>164</v>
      </c>
      <c r="F3805" t="s">
        <v>33</v>
      </c>
      <c r="G3805" t="s">
        <v>1690</v>
      </c>
      <c r="H3805">
        <v>1</v>
      </c>
      <c r="I3805" t="s">
        <v>417</v>
      </c>
      <c r="K3805">
        <v>40.723925150421103</v>
      </c>
      <c r="L3805">
        <v>-73.996911048889203</v>
      </c>
      <c r="M3805">
        <v>40.720115999999997</v>
      </c>
      <c r="N3805">
        <v>-73.999296999999999</v>
      </c>
      <c r="O3805" s="5">
        <v>41932.568956030096</v>
      </c>
      <c r="P3805" s="5">
        <v>41932.578498935189</v>
      </c>
      <c r="Q3805" s="5">
        <v>41932.586343518517</v>
      </c>
      <c r="R3805" s="5">
        <v>41932.588368171295</v>
      </c>
      <c r="S3805">
        <f t="shared" si="118"/>
        <v>43</v>
      </c>
      <c r="T3805">
        <f t="shared" si="119"/>
        <v>1</v>
      </c>
    </row>
    <row r="3806" spans="1:20" x14ac:dyDescent="0.25">
      <c r="A3806">
        <v>1408192</v>
      </c>
      <c r="B3806">
        <v>91947</v>
      </c>
      <c r="C3806">
        <v>41408</v>
      </c>
      <c r="D3806" t="s">
        <v>53</v>
      </c>
      <c r="E3806" t="s">
        <v>2404</v>
      </c>
      <c r="F3806" t="s">
        <v>251</v>
      </c>
      <c r="G3806" t="s">
        <v>3618</v>
      </c>
      <c r="H3806">
        <v>1</v>
      </c>
      <c r="I3806" t="s">
        <v>478</v>
      </c>
      <c r="J3806" s="1">
        <v>6.8661226851851852E-3</v>
      </c>
      <c r="K3806">
        <v>40.771484999999998</v>
      </c>
      <c r="L3806">
        <v>-73.959221470000003</v>
      </c>
      <c r="M3806">
        <v>40.7666878</v>
      </c>
      <c r="N3806">
        <v>-73.968694299999996</v>
      </c>
      <c r="O3806" s="5">
        <v>41932.569837418981</v>
      </c>
      <c r="P3806" s="5">
        <v>41932.586573668981</v>
      </c>
      <c r="Q3806" s="5">
        <v>41932.592013009256</v>
      </c>
      <c r="R3806" s="5">
        <v>41932.601795740738</v>
      </c>
      <c r="S3806">
        <f t="shared" si="118"/>
        <v>43</v>
      </c>
      <c r="T3806">
        <f t="shared" si="119"/>
        <v>1</v>
      </c>
    </row>
    <row r="3807" spans="1:20" x14ac:dyDescent="0.25">
      <c r="A3807">
        <v>1408396</v>
      </c>
      <c r="B3807">
        <v>41638</v>
      </c>
      <c r="C3807">
        <v>153795</v>
      </c>
      <c r="D3807" t="s">
        <v>23</v>
      </c>
      <c r="E3807" t="s">
        <v>373</v>
      </c>
      <c r="F3807" t="s">
        <v>374</v>
      </c>
      <c r="G3807" t="s">
        <v>1317</v>
      </c>
      <c r="H3807">
        <v>1</v>
      </c>
      <c r="I3807" t="s">
        <v>1318</v>
      </c>
      <c r="K3807">
        <v>40.7506435922568</v>
      </c>
      <c r="L3807">
        <v>-73.976141663043407</v>
      </c>
      <c r="M3807">
        <v>40.775196000000001</v>
      </c>
      <c r="N3807">
        <v>-73.983440000000002</v>
      </c>
      <c r="O3807" s="5">
        <v>41932.590828506945</v>
      </c>
      <c r="P3807" s="5">
        <v>41932.598686249999</v>
      </c>
      <c r="Q3807" s="5">
        <v>41932.605465277775</v>
      </c>
      <c r="R3807" s="5">
        <v>41932.621989513886</v>
      </c>
      <c r="S3807">
        <f t="shared" si="118"/>
        <v>43</v>
      </c>
      <c r="T3807">
        <f t="shared" si="119"/>
        <v>1</v>
      </c>
    </row>
    <row r="3808" spans="1:20" x14ac:dyDescent="0.25">
      <c r="A3808">
        <v>1408410</v>
      </c>
      <c r="B3808">
        <v>375086</v>
      </c>
      <c r="C3808">
        <v>123793</v>
      </c>
      <c r="D3808" t="s">
        <v>23</v>
      </c>
      <c r="E3808" t="s">
        <v>234</v>
      </c>
      <c r="F3808" t="s">
        <v>70</v>
      </c>
      <c r="G3808" t="s">
        <v>1065</v>
      </c>
      <c r="H3808">
        <v>1</v>
      </c>
      <c r="I3808" t="s">
        <v>245</v>
      </c>
      <c r="K3808">
        <v>40.7231283099199</v>
      </c>
      <c r="L3808">
        <v>-74.002060890197697</v>
      </c>
      <c r="M3808">
        <v>40.731334500000003</v>
      </c>
      <c r="N3808">
        <v>-74.001913999999999</v>
      </c>
      <c r="O3808" s="5">
        <v>41932.592687870369</v>
      </c>
      <c r="P3808" s="5">
        <v>41932.602405266203</v>
      </c>
      <c r="Q3808" s="5">
        <v>41932.609237175922</v>
      </c>
      <c r="R3808" s="5">
        <v>41932.616668530092</v>
      </c>
      <c r="S3808">
        <f t="shared" si="118"/>
        <v>43</v>
      </c>
      <c r="T3808">
        <f t="shared" si="119"/>
        <v>1</v>
      </c>
    </row>
    <row r="3809" spans="1:20" x14ac:dyDescent="0.25">
      <c r="A3809">
        <v>1408482</v>
      </c>
      <c r="B3809">
        <v>362113</v>
      </c>
      <c r="C3809">
        <v>142140</v>
      </c>
      <c r="D3809" t="s">
        <v>53</v>
      </c>
      <c r="E3809" t="s">
        <v>491</v>
      </c>
      <c r="G3809" t="s">
        <v>926</v>
      </c>
      <c r="H3809">
        <v>1</v>
      </c>
      <c r="I3809" t="s">
        <v>639</v>
      </c>
      <c r="K3809">
        <v>40.729110403548901</v>
      </c>
      <c r="L3809">
        <v>-73.984245455566395</v>
      </c>
      <c r="M3809">
        <v>40.837403999999999</v>
      </c>
      <c r="N3809">
        <v>-73.943734000000006</v>
      </c>
      <c r="O3809" s="5">
        <v>41932.598421053241</v>
      </c>
      <c r="P3809" s="5">
        <v>41932.618951481483</v>
      </c>
      <c r="Q3809" s="5">
        <v>41932.633757094911</v>
      </c>
      <c r="R3809" s="5">
        <v>41932.665084386572</v>
      </c>
      <c r="S3809">
        <f t="shared" si="118"/>
        <v>43</v>
      </c>
      <c r="T3809">
        <f t="shared" si="119"/>
        <v>1</v>
      </c>
    </row>
    <row r="3810" spans="1:20" x14ac:dyDescent="0.25">
      <c r="A3810">
        <v>1408911</v>
      </c>
      <c r="B3810">
        <v>103526</v>
      </c>
      <c r="C3810">
        <v>143085</v>
      </c>
      <c r="D3810" t="s">
        <v>53</v>
      </c>
      <c r="E3810" t="s">
        <v>3246</v>
      </c>
      <c r="F3810" t="s">
        <v>20</v>
      </c>
      <c r="G3810" t="s">
        <v>3247</v>
      </c>
      <c r="H3810">
        <v>1</v>
      </c>
      <c r="I3810" t="s">
        <v>3248</v>
      </c>
      <c r="J3810" s="1">
        <v>5.1190162037037037E-3</v>
      </c>
      <c r="K3810">
        <v>40.759265671678001</v>
      </c>
      <c r="L3810">
        <v>-73.979103145244906</v>
      </c>
      <c r="M3810">
        <v>40.765633999999999</v>
      </c>
      <c r="N3810">
        <v>-73.971029000000001</v>
      </c>
      <c r="O3810" s="5">
        <v>41932.635562418982</v>
      </c>
      <c r="P3810" s="5">
        <v>41932.63898729167</v>
      </c>
      <c r="Q3810" s="5">
        <v>41932.659699432872</v>
      </c>
      <c r="R3810" s="5">
        <v>41932.674150046296</v>
      </c>
      <c r="S3810">
        <f t="shared" si="118"/>
        <v>43</v>
      </c>
      <c r="T3810">
        <f t="shared" si="119"/>
        <v>1</v>
      </c>
    </row>
    <row r="3811" spans="1:20" x14ac:dyDescent="0.25">
      <c r="A3811">
        <v>1408995</v>
      </c>
      <c r="B3811">
        <v>59765</v>
      </c>
      <c r="C3811">
        <v>14610</v>
      </c>
      <c r="D3811" t="s">
        <v>23</v>
      </c>
      <c r="E3811" t="s">
        <v>452</v>
      </c>
      <c r="F3811" t="s">
        <v>58</v>
      </c>
      <c r="K3811">
        <v>40.734180430384001</v>
      </c>
      <c r="L3811">
        <v>-73.989077724400303</v>
      </c>
      <c r="M3811">
        <v>40.7040072</v>
      </c>
      <c r="N3811">
        <v>-73.986759000000006</v>
      </c>
      <c r="O3811" s="5">
        <v>41932.645960532405</v>
      </c>
      <c r="R3811" s="5">
        <v>41932.654132511576</v>
      </c>
      <c r="S3811">
        <f t="shared" si="118"/>
        <v>43</v>
      </c>
      <c r="T3811">
        <f t="shared" si="119"/>
        <v>1</v>
      </c>
    </row>
    <row r="3812" spans="1:20" x14ac:dyDescent="0.25">
      <c r="A3812">
        <v>1409077</v>
      </c>
      <c r="B3812">
        <v>59085</v>
      </c>
      <c r="C3812">
        <v>154545</v>
      </c>
      <c r="D3812" t="s">
        <v>23</v>
      </c>
      <c r="E3812" t="s">
        <v>801</v>
      </c>
      <c r="K3812">
        <v>40.744948084007298</v>
      </c>
      <c r="L3812">
        <v>-73.9765778532079</v>
      </c>
      <c r="M3812">
        <v>40.748849</v>
      </c>
      <c r="N3812">
        <v>-73.980168000000006</v>
      </c>
      <c r="O3812" s="5">
        <v>41932.656476435186</v>
      </c>
      <c r="P3812" s="5">
        <v>41932.668307083331</v>
      </c>
      <c r="Q3812" s="5">
        <v>41932.674092118054</v>
      </c>
      <c r="R3812" s="5">
        <v>41932.679674884261</v>
      </c>
      <c r="S3812">
        <f t="shared" si="118"/>
        <v>43</v>
      </c>
      <c r="T3812">
        <f t="shared" si="119"/>
        <v>1</v>
      </c>
    </row>
    <row r="3813" spans="1:20" x14ac:dyDescent="0.25">
      <c r="A3813">
        <v>1409203</v>
      </c>
      <c r="B3813">
        <v>174775</v>
      </c>
      <c r="C3813">
        <v>3296</v>
      </c>
      <c r="D3813" t="s">
        <v>23</v>
      </c>
      <c r="E3813" t="s">
        <v>1441</v>
      </c>
      <c r="F3813" t="s">
        <v>20</v>
      </c>
      <c r="K3813">
        <v>40.742196874990299</v>
      </c>
      <c r="L3813">
        <v>-74.0053412596409</v>
      </c>
      <c r="M3813">
        <v>40.737068999999998</v>
      </c>
      <c r="N3813">
        <v>-74.003545000000003</v>
      </c>
      <c r="O3813" s="5">
        <v>41932.671866006945</v>
      </c>
      <c r="P3813" s="5">
        <v>41932.680656620367</v>
      </c>
      <c r="Q3813" s="5">
        <v>41932.686436840275</v>
      </c>
      <c r="R3813" s="5">
        <v>41932.689620150464</v>
      </c>
      <c r="S3813">
        <f t="shared" si="118"/>
        <v>43</v>
      </c>
      <c r="T3813">
        <f t="shared" si="119"/>
        <v>1</v>
      </c>
    </row>
    <row r="3814" spans="1:20" x14ac:dyDescent="0.25">
      <c r="A3814">
        <v>1409216</v>
      </c>
      <c r="B3814">
        <v>64387</v>
      </c>
      <c r="C3814">
        <v>165169</v>
      </c>
      <c r="D3814" t="s">
        <v>85</v>
      </c>
      <c r="E3814" t="s">
        <v>54</v>
      </c>
      <c r="F3814" t="s">
        <v>29</v>
      </c>
      <c r="G3814" t="s">
        <v>150</v>
      </c>
      <c r="H3814">
        <v>1</v>
      </c>
      <c r="I3814" t="s">
        <v>151</v>
      </c>
      <c r="K3814">
        <v>40.7152793278103</v>
      </c>
      <c r="L3814">
        <v>-74.014860391616807</v>
      </c>
      <c r="M3814">
        <v>40.724882000000001</v>
      </c>
      <c r="N3814">
        <v>-74.010099999999994</v>
      </c>
      <c r="O3814" s="5">
        <v>41932.673900925925</v>
      </c>
      <c r="P3814" s="5">
        <v>41932.676063715277</v>
      </c>
      <c r="Q3814" s="5">
        <v>41932.689837002312</v>
      </c>
      <c r="R3814" s="5">
        <v>41932.695098136574</v>
      </c>
      <c r="S3814">
        <f t="shared" si="118"/>
        <v>43</v>
      </c>
      <c r="T3814">
        <f t="shared" si="119"/>
        <v>1</v>
      </c>
    </row>
    <row r="3815" spans="1:20" x14ac:dyDescent="0.25">
      <c r="A3815">
        <v>1409260</v>
      </c>
      <c r="B3815">
        <v>181823</v>
      </c>
      <c r="C3815">
        <v>163828</v>
      </c>
      <c r="D3815" t="s">
        <v>314</v>
      </c>
      <c r="E3815" t="s">
        <v>255</v>
      </c>
      <c r="F3815" t="s">
        <v>91</v>
      </c>
      <c r="G3815" t="s">
        <v>536</v>
      </c>
      <c r="H3815">
        <v>1</v>
      </c>
      <c r="I3815" t="s">
        <v>257</v>
      </c>
      <c r="J3815" s="1">
        <v>1.6151273148148149E-3</v>
      </c>
      <c r="K3815">
        <v>40.721545124764702</v>
      </c>
      <c r="L3815">
        <v>-73.988842426716104</v>
      </c>
      <c r="M3815">
        <v>40.741243500000003</v>
      </c>
      <c r="N3815">
        <v>-73.991319700000005</v>
      </c>
      <c r="O3815" s="5">
        <v>41932.678144583333</v>
      </c>
      <c r="P3815" s="5">
        <v>41932.690293900465</v>
      </c>
      <c r="Q3815" s="5">
        <v>41932.701304120368</v>
      </c>
      <c r="R3815" s="5">
        <v>41932.71035400463</v>
      </c>
      <c r="S3815">
        <f t="shared" si="118"/>
        <v>43</v>
      </c>
      <c r="T3815">
        <f t="shared" si="119"/>
        <v>1</v>
      </c>
    </row>
    <row r="3816" spans="1:20" x14ac:dyDescent="0.25">
      <c r="A3816">
        <v>1409272</v>
      </c>
      <c r="B3816">
        <v>49034</v>
      </c>
      <c r="C3816">
        <v>69993</v>
      </c>
      <c r="D3816" t="s">
        <v>23</v>
      </c>
      <c r="E3816" t="s">
        <v>59</v>
      </c>
      <c r="F3816" t="s">
        <v>20</v>
      </c>
      <c r="G3816" t="s">
        <v>369</v>
      </c>
      <c r="H3816">
        <v>1</v>
      </c>
      <c r="I3816" t="s">
        <v>370</v>
      </c>
      <c r="J3816" s="1">
        <v>2.3300231481481483E-3</v>
      </c>
      <c r="K3816">
        <v>40.726413182830903</v>
      </c>
      <c r="L3816">
        <v>-73.993821144104004</v>
      </c>
      <c r="M3816">
        <v>40.724707199999997</v>
      </c>
      <c r="N3816">
        <v>-73.981174999999993</v>
      </c>
      <c r="O3816" s="5">
        <v>41932.680186631944</v>
      </c>
      <c r="P3816" s="5">
        <v>41932.682225775461</v>
      </c>
      <c r="Q3816" s="5">
        <v>41932.687665694444</v>
      </c>
      <c r="R3816" s="5">
        <v>41932.69215451389</v>
      </c>
      <c r="S3816">
        <f t="shared" si="118"/>
        <v>43</v>
      </c>
      <c r="T3816">
        <f t="shared" si="119"/>
        <v>1</v>
      </c>
    </row>
    <row r="3817" spans="1:20" x14ac:dyDescent="0.25">
      <c r="A3817">
        <v>1409320</v>
      </c>
      <c r="B3817">
        <v>154022</v>
      </c>
      <c r="C3817">
        <v>93783</v>
      </c>
      <c r="D3817" t="s">
        <v>23</v>
      </c>
      <c r="E3817" t="s">
        <v>111</v>
      </c>
      <c r="F3817" t="s">
        <v>37</v>
      </c>
      <c r="G3817" t="s">
        <v>1576</v>
      </c>
      <c r="H3817">
        <v>1</v>
      </c>
      <c r="I3817" t="s">
        <v>39</v>
      </c>
      <c r="J3817" s="1">
        <v>3.2089236111111107E-3</v>
      </c>
      <c r="K3817">
        <v>40.767652912117299</v>
      </c>
      <c r="L3817">
        <v>-73.982925456000402</v>
      </c>
      <c r="M3817">
        <v>40.754504912473401</v>
      </c>
      <c r="N3817">
        <v>-73.965705636733503</v>
      </c>
      <c r="O3817" s="5">
        <v>41932.687229930554</v>
      </c>
      <c r="P3817" s="5">
        <v>41932.687985474535</v>
      </c>
      <c r="Q3817" s="5">
        <v>41932.705634907405</v>
      </c>
      <c r="R3817" s="5">
        <v>41932.714652210649</v>
      </c>
      <c r="S3817">
        <f t="shared" si="118"/>
        <v>43</v>
      </c>
      <c r="T3817">
        <f t="shared" si="119"/>
        <v>1</v>
      </c>
    </row>
    <row r="3818" spans="1:20" x14ac:dyDescent="0.25">
      <c r="A3818">
        <v>1409331</v>
      </c>
      <c r="B3818">
        <v>52832</v>
      </c>
      <c r="C3818">
        <v>84093</v>
      </c>
      <c r="D3818" t="s">
        <v>23</v>
      </c>
      <c r="E3818" t="s">
        <v>1441</v>
      </c>
      <c r="F3818" t="s">
        <v>20</v>
      </c>
      <c r="G3818" t="s">
        <v>1442</v>
      </c>
      <c r="H3818">
        <v>1</v>
      </c>
      <c r="I3818" t="s">
        <v>228</v>
      </c>
      <c r="K3818">
        <v>40.742196874990299</v>
      </c>
      <c r="L3818">
        <v>-74.0053412596409</v>
      </c>
      <c r="M3818">
        <v>40.778027999999999</v>
      </c>
      <c r="N3818">
        <v>-73.953851</v>
      </c>
      <c r="O3818" s="5">
        <v>41932.68995497685</v>
      </c>
      <c r="P3818" s="5">
        <v>41932.688116412035</v>
      </c>
      <c r="Q3818" s="5">
        <v>41932.70189128472</v>
      </c>
      <c r="R3818" s="5">
        <v>41932.723369722225</v>
      </c>
      <c r="S3818">
        <f t="shared" si="118"/>
        <v>43</v>
      </c>
      <c r="T3818">
        <f t="shared" si="119"/>
        <v>1</v>
      </c>
    </row>
    <row r="3819" spans="1:20" x14ac:dyDescent="0.25">
      <c r="A3819">
        <v>1409389</v>
      </c>
      <c r="B3819">
        <v>305905</v>
      </c>
      <c r="C3819">
        <v>110399</v>
      </c>
      <c r="D3819" t="s">
        <v>23</v>
      </c>
      <c r="E3819" t="s">
        <v>114</v>
      </c>
      <c r="F3819" t="s">
        <v>115</v>
      </c>
      <c r="G3819" t="s">
        <v>116</v>
      </c>
      <c r="H3819">
        <v>1</v>
      </c>
      <c r="I3819" t="s">
        <v>117</v>
      </c>
      <c r="K3819">
        <v>40.742062078569397</v>
      </c>
      <c r="L3819">
        <v>-74.005180582208197</v>
      </c>
      <c r="M3819">
        <v>40.758264875136703</v>
      </c>
      <c r="N3819">
        <v>-74.004329788176506</v>
      </c>
      <c r="O3819" s="5">
        <v>41932.699121006946</v>
      </c>
      <c r="P3819" s="5">
        <v>41932.703007349533</v>
      </c>
      <c r="Q3819" s="5">
        <v>41932.711914918982</v>
      </c>
      <c r="R3819" s="5">
        <v>41932.716678344907</v>
      </c>
      <c r="S3819">
        <f t="shared" si="118"/>
        <v>43</v>
      </c>
      <c r="T3819">
        <f t="shared" si="119"/>
        <v>1</v>
      </c>
    </row>
    <row r="3820" spans="1:20" x14ac:dyDescent="0.25">
      <c r="A3820">
        <v>1409420</v>
      </c>
      <c r="B3820">
        <v>354719</v>
      </c>
      <c r="C3820">
        <v>46764</v>
      </c>
      <c r="D3820" t="s">
        <v>23</v>
      </c>
      <c r="E3820" t="s">
        <v>255</v>
      </c>
      <c r="F3820" t="s">
        <v>91</v>
      </c>
      <c r="G3820" t="s">
        <v>1463</v>
      </c>
      <c r="H3820">
        <v>1</v>
      </c>
      <c r="I3820" t="s">
        <v>274</v>
      </c>
      <c r="J3820" s="1">
        <v>2.1133333333333334E-3</v>
      </c>
      <c r="K3820">
        <v>40.721545124764702</v>
      </c>
      <c r="L3820">
        <v>-73.988842426716104</v>
      </c>
      <c r="M3820">
        <v>40.706088700000002</v>
      </c>
      <c r="N3820">
        <v>-74.011137199999993</v>
      </c>
      <c r="O3820" s="5">
        <v>41932.704096828704</v>
      </c>
      <c r="P3820" s="5">
        <v>41932.711538564814</v>
      </c>
      <c r="Q3820" s="5">
        <v>41932.714893923614</v>
      </c>
      <c r="R3820" s="5">
        <v>41932.731017835649</v>
      </c>
      <c r="S3820">
        <f t="shared" si="118"/>
        <v>43</v>
      </c>
      <c r="T3820">
        <f t="shared" si="119"/>
        <v>1</v>
      </c>
    </row>
    <row r="3821" spans="1:20" x14ac:dyDescent="0.25">
      <c r="A3821">
        <v>1409420</v>
      </c>
      <c r="B3821">
        <v>354719</v>
      </c>
      <c r="C3821">
        <v>46764</v>
      </c>
      <c r="D3821" t="s">
        <v>23</v>
      </c>
      <c r="E3821" t="s">
        <v>255</v>
      </c>
      <c r="F3821" t="s">
        <v>91</v>
      </c>
      <c r="G3821" t="s">
        <v>1699</v>
      </c>
      <c r="H3821">
        <v>1</v>
      </c>
      <c r="I3821" t="s">
        <v>289</v>
      </c>
      <c r="J3821" s="1">
        <v>2.1133333333333334E-3</v>
      </c>
      <c r="K3821">
        <v>40.721545124764702</v>
      </c>
      <c r="L3821">
        <v>-73.988842426716104</v>
      </c>
      <c r="M3821">
        <v>40.706088700000002</v>
      </c>
      <c r="N3821">
        <v>-74.011137199999993</v>
      </c>
      <c r="O3821" s="5">
        <v>41932.704096828704</v>
      </c>
      <c r="P3821" s="5">
        <v>41932.711538564814</v>
      </c>
      <c r="Q3821" s="5">
        <v>41932.714893923614</v>
      </c>
      <c r="R3821" s="5">
        <v>41932.731017835649</v>
      </c>
      <c r="S3821">
        <f t="shared" si="118"/>
        <v>43</v>
      </c>
      <c r="T3821">
        <f t="shared" si="119"/>
        <v>1</v>
      </c>
    </row>
    <row r="3822" spans="1:20" x14ac:dyDescent="0.25">
      <c r="A3822">
        <v>1409491</v>
      </c>
      <c r="B3822">
        <v>103970</v>
      </c>
      <c r="C3822">
        <v>163806</v>
      </c>
      <c r="D3822" t="s">
        <v>53</v>
      </c>
      <c r="E3822" t="s">
        <v>96</v>
      </c>
      <c r="F3822" t="s">
        <v>97</v>
      </c>
      <c r="G3822" t="s">
        <v>528</v>
      </c>
      <c r="H3822">
        <v>1</v>
      </c>
      <c r="I3822" t="s">
        <v>529</v>
      </c>
      <c r="K3822">
        <v>40.768061709366101</v>
      </c>
      <c r="L3822">
        <v>-73.981847763061495</v>
      </c>
      <c r="M3822">
        <v>40.779297200000002</v>
      </c>
      <c r="N3822">
        <v>-73.988006999999996</v>
      </c>
      <c r="O3822" s="5">
        <v>41932.71383591435</v>
      </c>
      <c r="R3822" s="5">
        <v>41932.767558402775</v>
      </c>
      <c r="S3822">
        <f t="shared" si="118"/>
        <v>43</v>
      </c>
      <c r="T3822">
        <f t="shared" si="119"/>
        <v>1</v>
      </c>
    </row>
    <row r="3823" spans="1:20" x14ac:dyDescent="0.25">
      <c r="A3823">
        <v>1409491</v>
      </c>
      <c r="B3823">
        <v>103970</v>
      </c>
      <c r="C3823">
        <v>163806</v>
      </c>
      <c r="D3823" t="s">
        <v>53</v>
      </c>
      <c r="E3823" t="s">
        <v>96</v>
      </c>
      <c r="F3823" t="s">
        <v>97</v>
      </c>
      <c r="G3823" t="s">
        <v>3131</v>
      </c>
      <c r="H3823">
        <v>1</v>
      </c>
      <c r="I3823" t="s">
        <v>3132</v>
      </c>
      <c r="K3823">
        <v>40.768061709366101</v>
      </c>
      <c r="L3823">
        <v>-73.981847763061495</v>
      </c>
      <c r="M3823">
        <v>40.779297200000002</v>
      </c>
      <c r="N3823">
        <v>-73.988006999999996</v>
      </c>
      <c r="O3823" s="5">
        <v>41932.71383591435</v>
      </c>
      <c r="R3823" s="5">
        <v>41932.767558402775</v>
      </c>
      <c r="S3823">
        <f t="shared" si="118"/>
        <v>43</v>
      </c>
      <c r="T3823">
        <f t="shared" si="119"/>
        <v>1</v>
      </c>
    </row>
    <row r="3824" spans="1:20" x14ac:dyDescent="0.25">
      <c r="A3824">
        <v>1409491</v>
      </c>
      <c r="B3824">
        <v>103970</v>
      </c>
      <c r="C3824">
        <v>163806</v>
      </c>
      <c r="D3824" t="s">
        <v>53</v>
      </c>
      <c r="E3824" t="s">
        <v>96</v>
      </c>
      <c r="F3824" t="s">
        <v>97</v>
      </c>
      <c r="G3824" t="s">
        <v>3934</v>
      </c>
      <c r="H3824">
        <v>1</v>
      </c>
      <c r="I3824" t="s">
        <v>370</v>
      </c>
      <c r="K3824">
        <v>40.768061709366101</v>
      </c>
      <c r="L3824">
        <v>-73.981847763061495</v>
      </c>
      <c r="M3824">
        <v>40.779297200000002</v>
      </c>
      <c r="N3824">
        <v>-73.988006999999996</v>
      </c>
      <c r="O3824" s="5">
        <v>41932.71383591435</v>
      </c>
      <c r="R3824" s="5">
        <v>41932.767558402775</v>
      </c>
      <c r="S3824">
        <f t="shared" si="118"/>
        <v>43</v>
      </c>
      <c r="T3824">
        <f t="shared" si="119"/>
        <v>1</v>
      </c>
    </row>
    <row r="3825" spans="1:20" x14ac:dyDescent="0.25">
      <c r="A3825">
        <v>1409487</v>
      </c>
      <c r="B3825">
        <v>152675</v>
      </c>
      <c r="C3825">
        <v>99219</v>
      </c>
      <c r="D3825" t="s">
        <v>23</v>
      </c>
      <c r="E3825" t="s">
        <v>62</v>
      </c>
      <c r="F3825" t="s">
        <v>63</v>
      </c>
      <c r="G3825" t="s">
        <v>2394</v>
      </c>
      <c r="H3825">
        <v>1</v>
      </c>
      <c r="I3825" t="s">
        <v>249</v>
      </c>
      <c r="K3825">
        <v>40.727518945156902</v>
      </c>
      <c r="L3825">
        <v>-73.988671302795396</v>
      </c>
      <c r="M3825">
        <v>40.737861904766298</v>
      </c>
      <c r="N3825">
        <v>-73.990798950195298</v>
      </c>
      <c r="O3825" s="5">
        <v>41932.714326863425</v>
      </c>
      <c r="R3825" s="5">
        <v>41932.734567233798</v>
      </c>
      <c r="S3825">
        <f t="shared" si="118"/>
        <v>43</v>
      </c>
      <c r="T3825">
        <f t="shared" si="119"/>
        <v>1</v>
      </c>
    </row>
    <row r="3826" spans="1:20" x14ac:dyDescent="0.25">
      <c r="A3826">
        <v>1409533</v>
      </c>
      <c r="B3826">
        <v>67153</v>
      </c>
      <c r="C3826">
        <v>122309</v>
      </c>
      <c r="D3826" t="s">
        <v>23</v>
      </c>
      <c r="E3826" t="s">
        <v>137</v>
      </c>
      <c r="F3826" t="s">
        <v>115</v>
      </c>
      <c r="G3826" t="s">
        <v>115</v>
      </c>
      <c r="H3826">
        <v>1</v>
      </c>
      <c r="I3826" t="s">
        <v>204</v>
      </c>
      <c r="J3826" s="1">
        <v>2.2503819444444442E-3</v>
      </c>
      <c r="K3826">
        <v>40.745078589413303</v>
      </c>
      <c r="L3826">
        <v>-73.988821506500202</v>
      </c>
      <c r="M3826">
        <v>40.745579300000003</v>
      </c>
      <c r="N3826">
        <v>-74.005335700000003</v>
      </c>
      <c r="O3826" s="5">
        <v>41932.723631284724</v>
      </c>
      <c r="P3826" s="5">
        <v>41932.727198101849</v>
      </c>
      <c r="Q3826" s="5">
        <v>41932.741316053238</v>
      </c>
      <c r="R3826" s="5">
        <v>41932.748700173608</v>
      </c>
      <c r="S3826">
        <f t="shared" si="118"/>
        <v>43</v>
      </c>
      <c r="T3826">
        <f t="shared" si="119"/>
        <v>1</v>
      </c>
    </row>
    <row r="3827" spans="1:20" x14ac:dyDescent="0.25">
      <c r="A3827">
        <v>1409558</v>
      </c>
      <c r="B3827">
        <v>51430</v>
      </c>
      <c r="C3827">
        <v>157175</v>
      </c>
      <c r="D3827" t="s">
        <v>23</v>
      </c>
      <c r="E3827" t="s">
        <v>214</v>
      </c>
      <c r="F3827" t="s">
        <v>215</v>
      </c>
      <c r="G3827" t="s">
        <v>3377</v>
      </c>
      <c r="H3827">
        <v>1</v>
      </c>
      <c r="I3827" t="s">
        <v>3378</v>
      </c>
      <c r="J3827" s="1">
        <v>2.3814583333333331E-3</v>
      </c>
      <c r="K3827">
        <v>40.729136234409197</v>
      </c>
      <c r="L3827">
        <v>-73.986971512913399</v>
      </c>
      <c r="M3827">
        <v>40.731538</v>
      </c>
      <c r="N3827">
        <v>-74.003529</v>
      </c>
      <c r="O3827" s="5">
        <v>41932.729079525459</v>
      </c>
      <c r="P3827" s="5">
        <v>41932.73023173611</v>
      </c>
      <c r="Q3827" s="5">
        <v>41932.739478761578</v>
      </c>
      <c r="R3827" s="5">
        <v>41932.748636875003</v>
      </c>
      <c r="S3827">
        <f t="shared" si="118"/>
        <v>43</v>
      </c>
      <c r="T3827">
        <f t="shared" si="119"/>
        <v>1</v>
      </c>
    </row>
    <row r="3828" spans="1:20" x14ac:dyDescent="0.25">
      <c r="A3828">
        <v>1409562</v>
      </c>
      <c r="B3828">
        <v>76150</v>
      </c>
      <c r="C3828">
        <v>152111</v>
      </c>
      <c r="D3828" t="s">
        <v>53</v>
      </c>
      <c r="E3828" t="s">
        <v>1462</v>
      </c>
      <c r="K3828">
        <v>40.775021199999998</v>
      </c>
      <c r="L3828">
        <v>-73.956465800000004</v>
      </c>
      <c r="M3828">
        <v>40.755251012780498</v>
      </c>
      <c r="N3828">
        <v>-73.964529661530605</v>
      </c>
      <c r="O3828" s="5">
        <v>41932.729957152776</v>
      </c>
      <c r="R3828" s="5">
        <v>41932.78184236111</v>
      </c>
      <c r="S3828">
        <f t="shared" si="118"/>
        <v>43</v>
      </c>
      <c r="T3828">
        <f t="shared" si="119"/>
        <v>1</v>
      </c>
    </row>
    <row r="3829" spans="1:20" x14ac:dyDescent="0.25">
      <c r="A3829">
        <v>1409595</v>
      </c>
      <c r="B3829">
        <v>250332</v>
      </c>
      <c r="C3829">
        <v>161440</v>
      </c>
      <c r="D3829" t="s">
        <v>53</v>
      </c>
      <c r="E3829" t="s">
        <v>1783</v>
      </c>
      <c r="K3829">
        <v>40.717371300000003</v>
      </c>
      <c r="L3829">
        <v>-73.962776399999996</v>
      </c>
      <c r="M3829">
        <v>40.693502100000003</v>
      </c>
      <c r="N3829">
        <v>-73.982615600000003</v>
      </c>
      <c r="O3829" s="5">
        <v>41932.735400787038</v>
      </c>
      <c r="P3829" s="5">
        <v>41932.735948576388</v>
      </c>
      <c r="Q3829" s="5">
        <v>41932.743820509262</v>
      </c>
      <c r="R3829" s="5">
        <v>41932.763161967596</v>
      </c>
      <c r="S3829">
        <f t="shared" si="118"/>
        <v>43</v>
      </c>
      <c r="T3829">
        <f t="shared" si="119"/>
        <v>1</v>
      </c>
    </row>
    <row r="3830" spans="1:20" x14ac:dyDescent="0.25">
      <c r="A3830">
        <v>1409599</v>
      </c>
      <c r="B3830">
        <v>65674</v>
      </c>
      <c r="C3830">
        <v>110399</v>
      </c>
      <c r="D3830" t="s">
        <v>23</v>
      </c>
      <c r="E3830" t="s">
        <v>2297</v>
      </c>
      <c r="K3830">
        <v>40.739035000000001</v>
      </c>
      <c r="L3830">
        <v>-74.000452999999993</v>
      </c>
      <c r="M3830">
        <v>40.738804000000002</v>
      </c>
      <c r="N3830">
        <v>-74.009342000000004</v>
      </c>
      <c r="O3830" s="5">
        <v>41932.738268854169</v>
      </c>
      <c r="P3830" s="5">
        <v>41932.742940428237</v>
      </c>
      <c r="Q3830" s="5">
        <v>41932.746977395836</v>
      </c>
      <c r="R3830" s="5">
        <v>41932.752158611111</v>
      </c>
      <c r="S3830">
        <f t="shared" si="118"/>
        <v>43</v>
      </c>
      <c r="T3830">
        <f t="shared" si="119"/>
        <v>1</v>
      </c>
    </row>
    <row r="3831" spans="1:20" x14ac:dyDescent="0.25">
      <c r="A3831">
        <v>1409670</v>
      </c>
      <c r="B3831">
        <v>129798</v>
      </c>
      <c r="C3831">
        <v>144384</v>
      </c>
      <c r="D3831" t="s">
        <v>23</v>
      </c>
      <c r="E3831" t="s">
        <v>336</v>
      </c>
      <c r="F3831" t="s">
        <v>37</v>
      </c>
      <c r="G3831" t="s">
        <v>1584</v>
      </c>
      <c r="H3831">
        <v>1</v>
      </c>
      <c r="I3831" t="s">
        <v>476</v>
      </c>
      <c r="J3831" s="1">
        <v>5.2673263888888891E-3</v>
      </c>
      <c r="K3831">
        <v>40.762857763598497</v>
      </c>
      <c r="L3831">
        <v>-73.9716190014841</v>
      </c>
      <c r="M3831">
        <v>40.783716900000002</v>
      </c>
      <c r="N3831">
        <v>-73.983505199999996</v>
      </c>
      <c r="O3831" s="5">
        <v>41932.748205613425</v>
      </c>
      <c r="P3831" s="5">
        <v>41932.746679675925</v>
      </c>
      <c r="Q3831" s="5">
        <v>41932.777330972225</v>
      </c>
      <c r="R3831" s="5">
        <v>41932.786376724536</v>
      </c>
      <c r="S3831">
        <f t="shared" si="118"/>
        <v>43</v>
      </c>
      <c r="T3831">
        <f t="shared" si="119"/>
        <v>1</v>
      </c>
    </row>
    <row r="3832" spans="1:20" x14ac:dyDescent="0.25">
      <c r="A3832">
        <v>1409670</v>
      </c>
      <c r="B3832">
        <v>129798</v>
      </c>
      <c r="C3832">
        <v>144384</v>
      </c>
      <c r="D3832" t="s">
        <v>23</v>
      </c>
      <c r="E3832" t="s">
        <v>336</v>
      </c>
      <c r="F3832" t="s">
        <v>37</v>
      </c>
      <c r="G3832" t="s">
        <v>3027</v>
      </c>
      <c r="H3832">
        <v>1</v>
      </c>
      <c r="I3832" t="s">
        <v>338</v>
      </c>
      <c r="J3832" s="1">
        <v>5.2673263888888891E-3</v>
      </c>
      <c r="K3832">
        <v>40.762857763598497</v>
      </c>
      <c r="L3832">
        <v>-73.9716190014841</v>
      </c>
      <c r="M3832">
        <v>40.783716900000002</v>
      </c>
      <c r="N3832">
        <v>-73.983505199999996</v>
      </c>
      <c r="O3832" s="5">
        <v>41932.748205613425</v>
      </c>
      <c r="P3832" s="5">
        <v>41932.746679675925</v>
      </c>
      <c r="Q3832" s="5">
        <v>41932.777330972225</v>
      </c>
      <c r="R3832" s="5">
        <v>41932.786376724536</v>
      </c>
      <c r="S3832">
        <f t="shared" si="118"/>
        <v>43</v>
      </c>
      <c r="T3832">
        <f t="shared" si="119"/>
        <v>1</v>
      </c>
    </row>
    <row r="3833" spans="1:20" x14ac:dyDescent="0.25">
      <c r="A3833">
        <v>1409703</v>
      </c>
      <c r="B3833">
        <v>162580</v>
      </c>
      <c r="C3833">
        <v>142394</v>
      </c>
      <c r="D3833" t="s">
        <v>23</v>
      </c>
      <c r="E3833" t="s">
        <v>518</v>
      </c>
      <c r="F3833" t="s">
        <v>342</v>
      </c>
      <c r="J3833" s="1">
        <v>1.2455578703703703E-2</v>
      </c>
      <c r="K3833">
        <v>40.764084531354698</v>
      </c>
      <c r="L3833">
        <v>-73.970499798529701</v>
      </c>
      <c r="M3833">
        <v>40.737594217835898</v>
      </c>
      <c r="N3833">
        <v>-73.9874375630705</v>
      </c>
      <c r="O3833" s="5">
        <v>41932.752794756947</v>
      </c>
      <c r="R3833" s="5">
        <v>41932.794729907408</v>
      </c>
      <c r="S3833">
        <f t="shared" si="118"/>
        <v>43</v>
      </c>
      <c r="T3833">
        <f t="shared" si="119"/>
        <v>1</v>
      </c>
    </row>
    <row r="3834" spans="1:20" x14ac:dyDescent="0.25">
      <c r="A3834">
        <v>1409700</v>
      </c>
      <c r="B3834">
        <v>170628</v>
      </c>
      <c r="C3834">
        <v>157086</v>
      </c>
      <c r="D3834" t="s">
        <v>53</v>
      </c>
      <c r="E3834" t="s">
        <v>54</v>
      </c>
      <c r="F3834" t="s">
        <v>29</v>
      </c>
      <c r="G3834" t="s">
        <v>415</v>
      </c>
      <c r="H3834">
        <v>1</v>
      </c>
      <c r="I3834" t="s">
        <v>31</v>
      </c>
      <c r="K3834">
        <v>40.7152793278103</v>
      </c>
      <c r="L3834">
        <v>-74.014860391616807</v>
      </c>
      <c r="M3834">
        <v>40.708979863120099</v>
      </c>
      <c r="N3834">
        <v>-74.013674499275197</v>
      </c>
      <c r="O3834" s="5">
        <v>41932.753348368053</v>
      </c>
      <c r="P3834" s="5">
        <v>41932.764818530093</v>
      </c>
      <c r="Q3834" s="5">
        <v>41932.775122812498</v>
      </c>
      <c r="R3834" s="5">
        <v>41932.780908125002</v>
      </c>
      <c r="S3834">
        <f t="shared" si="118"/>
        <v>43</v>
      </c>
      <c r="T3834">
        <f t="shared" si="119"/>
        <v>1</v>
      </c>
    </row>
    <row r="3835" spans="1:20" x14ac:dyDescent="0.25">
      <c r="A3835">
        <v>1409735</v>
      </c>
      <c r="B3835">
        <v>388420</v>
      </c>
      <c r="C3835">
        <v>54954</v>
      </c>
      <c r="D3835" t="s">
        <v>23</v>
      </c>
      <c r="E3835" t="s">
        <v>286</v>
      </c>
      <c r="F3835" t="s">
        <v>45</v>
      </c>
      <c r="G3835" t="s">
        <v>1229</v>
      </c>
      <c r="H3835">
        <v>2</v>
      </c>
      <c r="I3835" t="s">
        <v>45</v>
      </c>
      <c r="J3835" s="1">
        <v>2.5475578703703706E-3</v>
      </c>
      <c r="K3835">
        <v>40.760654436198898</v>
      </c>
      <c r="L3835">
        <v>-73.989582752602004</v>
      </c>
      <c r="M3835">
        <v>40.7743806710521</v>
      </c>
      <c r="N3835">
        <v>-73.990389946676302</v>
      </c>
      <c r="O3835" s="5">
        <v>41932.757209814816</v>
      </c>
      <c r="P3835" s="5">
        <v>41932.768874525464</v>
      </c>
      <c r="Q3835" s="5">
        <v>41932.775964143519</v>
      </c>
      <c r="R3835" s="5">
        <v>41932.786695046299</v>
      </c>
      <c r="S3835">
        <f t="shared" si="118"/>
        <v>43</v>
      </c>
      <c r="T3835">
        <f t="shared" si="119"/>
        <v>1</v>
      </c>
    </row>
    <row r="3836" spans="1:20" x14ac:dyDescent="0.25">
      <c r="A3836">
        <v>1409759</v>
      </c>
      <c r="B3836">
        <v>176622</v>
      </c>
      <c r="C3836">
        <v>38597</v>
      </c>
      <c r="D3836" t="s">
        <v>23</v>
      </c>
      <c r="E3836" t="s">
        <v>418</v>
      </c>
      <c r="F3836" t="s">
        <v>122</v>
      </c>
      <c r="G3836" t="s">
        <v>536</v>
      </c>
      <c r="H3836">
        <v>1</v>
      </c>
      <c r="I3836" t="s">
        <v>1232</v>
      </c>
      <c r="J3836" s="1">
        <v>2.6542476851851853E-3</v>
      </c>
      <c r="K3836">
        <v>40.727293000000003</v>
      </c>
      <c r="L3836">
        <v>-73.984516999999997</v>
      </c>
      <c r="M3836">
        <v>40.729164553037997</v>
      </c>
      <c r="N3836">
        <v>-73.979264183247693</v>
      </c>
      <c r="O3836" s="5">
        <v>41932.759592129631</v>
      </c>
      <c r="P3836" s="5">
        <v>41932.760122384258</v>
      </c>
      <c r="Q3836" s="5">
        <v>41932.77390064815</v>
      </c>
      <c r="R3836" s="5">
        <v>41932.776755196763</v>
      </c>
      <c r="S3836">
        <f t="shared" si="118"/>
        <v>43</v>
      </c>
      <c r="T3836">
        <f t="shared" si="119"/>
        <v>1</v>
      </c>
    </row>
    <row r="3837" spans="1:20" x14ac:dyDescent="0.25">
      <c r="A3837">
        <v>1409783</v>
      </c>
      <c r="B3837">
        <v>338599</v>
      </c>
      <c r="C3837">
        <v>129310</v>
      </c>
      <c r="D3837" t="s">
        <v>23</v>
      </c>
      <c r="E3837" t="s">
        <v>258</v>
      </c>
      <c r="F3837" t="s">
        <v>20</v>
      </c>
      <c r="G3837" t="s">
        <v>1369</v>
      </c>
      <c r="H3837">
        <v>3</v>
      </c>
      <c r="I3837" t="s">
        <v>522</v>
      </c>
      <c r="K3837">
        <v>40.724339999999998</v>
      </c>
      <c r="L3837">
        <v>-73.990960000000001</v>
      </c>
      <c r="M3837">
        <v>40.732428200000001</v>
      </c>
      <c r="N3837">
        <v>-74.008059399999993</v>
      </c>
      <c r="O3837" s="5">
        <v>41932.761965636571</v>
      </c>
      <c r="P3837" s="5">
        <v>41932.76695164352</v>
      </c>
      <c r="Q3837" s="5">
        <v>41932.779677488426</v>
      </c>
      <c r="R3837" s="5">
        <v>41932.791509976851</v>
      </c>
      <c r="S3837">
        <f t="shared" si="118"/>
        <v>43</v>
      </c>
      <c r="T3837">
        <f t="shared" si="119"/>
        <v>1</v>
      </c>
    </row>
    <row r="3838" spans="1:20" x14ac:dyDescent="0.25">
      <c r="A3838">
        <v>1409788</v>
      </c>
      <c r="B3838">
        <v>73274</v>
      </c>
      <c r="C3838">
        <v>65030</v>
      </c>
      <c r="D3838" t="s">
        <v>23</v>
      </c>
      <c r="E3838" t="s">
        <v>194</v>
      </c>
      <c r="F3838" t="s">
        <v>20</v>
      </c>
      <c r="G3838" t="s">
        <v>1105</v>
      </c>
      <c r="H3838">
        <v>1</v>
      </c>
      <c r="I3838" t="s">
        <v>196</v>
      </c>
      <c r="J3838" s="1">
        <v>2.9912152777777771E-3</v>
      </c>
      <c r="K3838">
        <v>40.730340181965403</v>
      </c>
      <c r="L3838">
        <v>-73.983993530273395</v>
      </c>
      <c r="M3838">
        <v>40.762448900000003</v>
      </c>
      <c r="N3838">
        <v>-73.965458999999996</v>
      </c>
      <c r="O3838" s="5">
        <v>41932.762755891206</v>
      </c>
      <c r="P3838" s="5">
        <v>41932.765640196762</v>
      </c>
      <c r="Q3838" s="5">
        <v>41932.776294768519</v>
      </c>
      <c r="R3838" s="5">
        <v>41932.803710185188</v>
      </c>
      <c r="S3838">
        <f t="shared" si="118"/>
        <v>43</v>
      </c>
      <c r="T3838">
        <f t="shared" si="119"/>
        <v>1</v>
      </c>
    </row>
    <row r="3839" spans="1:20" x14ac:dyDescent="0.25">
      <c r="A3839">
        <v>1409833</v>
      </c>
      <c r="B3839">
        <v>151987</v>
      </c>
      <c r="C3839">
        <v>57496</v>
      </c>
      <c r="D3839" t="s">
        <v>23</v>
      </c>
      <c r="E3839" t="s">
        <v>137</v>
      </c>
      <c r="F3839" t="s">
        <v>115</v>
      </c>
      <c r="G3839" t="s">
        <v>115</v>
      </c>
      <c r="H3839">
        <v>1</v>
      </c>
      <c r="I3839" t="s">
        <v>204</v>
      </c>
      <c r="K3839">
        <v>40.745078589413303</v>
      </c>
      <c r="L3839">
        <v>-73.988821506500202</v>
      </c>
      <c r="M3839">
        <v>40.734934600000003</v>
      </c>
      <c r="N3839">
        <v>-74.001416000000006</v>
      </c>
      <c r="O3839" s="5">
        <v>41932.767849178243</v>
      </c>
      <c r="P3839" s="5">
        <v>41932.771566469906</v>
      </c>
      <c r="Q3839" s="5">
        <v>41932.780143460652</v>
      </c>
      <c r="R3839" s="5">
        <v>41932.796107708331</v>
      </c>
      <c r="S3839">
        <f t="shared" si="118"/>
        <v>43</v>
      </c>
      <c r="T3839">
        <f t="shared" si="119"/>
        <v>1</v>
      </c>
    </row>
    <row r="3840" spans="1:20" x14ac:dyDescent="0.25">
      <c r="A3840">
        <v>1409826</v>
      </c>
      <c r="B3840">
        <v>338599</v>
      </c>
      <c r="C3840">
        <v>118659</v>
      </c>
      <c r="D3840" t="s">
        <v>85</v>
      </c>
      <c r="E3840" t="s">
        <v>354</v>
      </c>
      <c r="F3840" t="s">
        <v>108</v>
      </c>
      <c r="K3840">
        <v>40.733718640366703</v>
      </c>
      <c r="L3840">
        <v>-74.006316798299395</v>
      </c>
      <c r="M3840">
        <v>40.732428200000001</v>
      </c>
      <c r="N3840">
        <v>-74.008059399999993</v>
      </c>
      <c r="O3840" s="5">
        <v>41932.767986018516</v>
      </c>
      <c r="P3840" s="5">
        <v>41932.770700196757</v>
      </c>
      <c r="Q3840" s="5">
        <v>41932.784474652777</v>
      </c>
      <c r="R3840" s="5">
        <v>41932.78902729167</v>
      </c>
      <c r="S3840">
        <f t="shared" si="118"/>
        <v>43</v>
      </c>
      <c r="T3840">
        <f t="shared" si="119"/>
        <v>1</v>
      </c>
    </row>
    <row r="3841" spans="1:20" x14ac:dyDescent="0.25">
      <c r="A3841">
        <v>1409837</v>
      </c>
      <c r="B3841">
        <v>122852</v>
      </c>
      <c r="C3841">
        <v>112990</v>
      </c>
      <c r="D3841" t="s">
        <v>23</v>
      </c>
      <c r="E3841" t="s">
        <v>258</v>
      </c>
      <c r="F3841" t="s">
        <v>20</v>
      </c>
      <c r="G3841" t="s">
        <v>2890</v>
      </c>
      <c r="H3841">
        <v>1</v>
      </c>
      <c r="I3841" t="s">
        <v>578</v>
      </c>
      <c r="K3841">
        <v>40.724339999999998</v>
      </c>
      <c r="L3841">
        <v>-73.990960000000001</v>
      </c>
      <c r="M3841">
        <v>40.722679222128498</v>
      </c>
      <c r="N3841">
        <v>-73.996048190414896</v>
      </c>
      <c r="O3841" s="5">
        <v>41932.768363252311</v>
      </c>
      <c r="P3841" s="5">
        <v>41932.769238981484</v>
      </c>
      <c r="Q3841" s="5">
        <v>41932.781333865743</v>
      </c>
      <c r="R3841" s="5">
        <v>41932.783869918982</v>
      </c>
      <c r="S3841">
        <f t="shared" si="118"/>
        <v>43</v>
      </c>
      <c r="T3841">
        <f t="shared" si="119"/>
        <v>1</v>
      </c>
    </row>
    <row r="3842" spans="1:20" x14ac:dyDescent="0.25">
      <c r="A3842">
        <v>1409873</v>
      </c>
      <c r="B3842">
        <v>68167</v>
      </c>
      <c r="C3842">
        <v>134189</v>
      </c>
      <c r="D3842" t="s">
        <v>53</v>
      </c>
      <c r="E3842" t="s">
        <v>229</v>
      </c>
      <c r="K3842">
        <v>40.722307066359498</v>
      </c>
      <c r="L3842">
        <v>-73.987351655960097</v>
      </c>
      <c r="M3842">
        <v>40.737766000000001</v>
      </c>
      <c r="N3842">
        <v>-73.991871000000003</v>
      </c>
      <c r="O3842" s="5">
        <v>41932.772051296299</v>
      </c>
      <c r="P3842" s="5">
        <v>41932.776032037036</v>
      </c>
      <c r="Q3842" s="5">
        <v>41932.793957731483</v>
      </c>
      <c r="R3842" s="5">
        <v>41932.806914803237</v>
      </c>
      <c r="S3842">
        <f t="shared" si="118"/>
        <v>43</v>
      </c>
      <c r="T3842">
        <f t="shared" si="119"/>
        <v>1</v>
      </c>
    </row>
    <row r="3843" spans="1:20" x14ac:dyDescent="0.25">
      <c r="A3843">
        <v>1409908</v>
      </c>
      <c r="B3843">
        <v>106860</v>
      </c>
      <c r="C3843">
        <v>34669</v>
      </c>
      <c r="D3843" t="s">
        <v>23</v>
      </c>
      <c r="E3843" t="s">
        <v>219</v>
      </c>
      <c r="F3843" t="s">
        <v>37</v>
      </c>
      <c r="G3843" t="s">
        <v>2815</v>
      </c>
      <c r="H3843">
        <v>1</v>
      </c>
      <c r="I3843" t="s">
        <v>115</v>
      </c>
      <c r="J3843" s="1">
        <v>4.1558333333333334E-3</v>
      </c>
      <c r="K3843">
        <v>40.716725764782701</v>
      </c>
      <c r="L3843">
        <v>-74.008250645521898</v>
      </c>
      <c r="M3843">
        <v>40.724690753968297</v>
      </c>
      <c r="N3843">
        <v>-74.008282180633401</v>
      </c>
      <c r="O3843" s="5">
        <v>41932.774047696759</v>
      </c>
      <c r="P3843" s="5">
        <v>41932.787600787036</v>
      </c>
      <c r="Q3843" s="5">
        <v>41932.792339988424</v>
      </c>
      <c r="R3843" s="5">
        <v>41932.797724965276</v>
      </c>
      <c r="S3843">
        <f t="shared" ref="S3843:S3906" si="120">WEEKNUM(O3843,21)</f>
        <v>43</v>
      </c>
      <c r="T3843">
        <f t="shared" ref="T3843:T3906" si="121">WEEKDAY(O3843,11)</f>
        <v>1</v>
      </c>
    </row>
    <row r="3844" spans="1:20" x14ac:dyDescent="0.25">
      <c r="A3844">
        <v>1409903</v>
      </c>
      <c r="B3844">
        <v>80595</v>
      </c>
      <c r="C3844">
        <v>118659</v>
      </c>
      <c r="D3844" t="s">
        <v>85</v>
      </c>
      <c r="E3844" t="s">
        <v>341</v>
      </c>
      <c r="F3844" t="s">
        <v>342</v>
      </c>
      <c r="G3844" t="s">
        <v>939</v>
      </c>
      <c r="H3844">
        <v>1</v>
      </c>
      <c r="I3844" t="s">
        <v>348</v>
      </c>
      <c r="J3844" s="1">
        <v>2.9699537037037038E-3</v>
      </c>
      <c r="K3844">
        <v>40.734213854853898</v>
      </c>
      <c r="L3844">
        <v>-74.006202029303594</v>
      </c>
      <c r="M3844">
        <v>40.722550400000003</v>
      </c>
      <c r="N3844">
        <v>-74.011243800000003</v>
      </c>
      <c r="O3844" s="5">
        <v>41932.774362766206</v>
      </c>
      <c r="P3844" s="5">
        <v>41932.773832766201</v>
      </c>
      <c r="Q3844" s="5">
        <v>41932.783085960647</v>
      </c>
      <c r="R3844" s="5">
        <v>41932.815202233796</v>
      </c>
      <c r="S3844">
        <f t="shared" si="120"/>
        <v>43</v>
      </c>
      <c r="T3844">
        <f t="shared" si="121"/>
        <v>1</v>
      </c>
    </row>
    <row r="3845" spans="1:20" x14ac:dyDescent="0.25">
      <c r="A3845">
        <v>1409912</v>
      </c>
      <c r="B3845">
        <v>142830</v>
      </c>
      <c r="C3845">
        <v>55567</v>
      </c>
      <c r="D3845" t="s">
        <v>23</v>
      </c>
      <c r="E3845" t="s">
        <v>570</v>
      </c>
      <c r="G3845" t="s">
        <v>3401</v>
      </c>
      <c r="H3845">
        <v>1</v>
      </c>
      <c r="I3845" t="s">
        <v>2108</v>
      </c>
      <c r="K3845">
        <v>40.745226000000002</v>
      </c>
      <c r="L3845">
        <v>-73.998213000000007</v>
      </c>
      <c r="M3845">
        <v>40.7384506</v>
      </c>
      <c r="N3845">
        <v>-73.997761299999993</v>
      </c>
      <c r="O3845" s="5">
        <v>41932.77439111111</v>
      </c>
      <c r="P3845" s="5">
        <v>41932.775609814817</v>
      </c>
      <c r="Q3845" s="5">
        <v>41932.782106273145</v>
      </c>
      <c r="R3845" s="5">
        <v>41932.785601990741</v>
      </c>
      <c r="S3845">
        <f t="shared" si="120"/>
        <v>43</v>
      </c>
      <c r="T3845">
        <f t="shared" si="121"/>
        <v>1</v>
      </c>
    </row>
    <row r="3846" spans="1:20" x14ac:dyDescent="0.25">
      <c r="A3846">
        <v>1409918</v>
      </c>
      <c r="B3846">
        <v>370405</v>
      </c>
      <c r="C3846">
        <v>124514</v>
      </c>
      <c r="D3846" t="s">
        <v>23</v>
      </c>
      <c r="E3846" t="s">
        <v>260</v>
      </c>
      <c r="F3846" t="s">
        <v>41</v>
      </c>
      <c r="G3846" t="s">
        <v>261</v>
      </c>
      <c r="H3846">
        <v>1</v>
      </c>
      <c r="I3846" t="s">
        <v>262</v>
      </c>
      <c r="J3846" s="1">
        <v>2.675509259259259E-3</v>
      </c>
      <c r="K3846">
        <v>40.727170800000003</v>
      </c>
      <c r="L3846">
        <v>-73.988509800000003</v>
      </c>
      <c r="M3846">
        <v>40.741233999999999</v>
      </c>
      <c r="N3846">
        <v>-74.000564999999995</v>
      </c>
      <c r="O3846" s="5">
        <v>41932.776338645832</v>
      </c>
      <c r="P3846" s="5">
        <v>41932.778200787034</v>
      </c>
      <c r="Q3846" s="5">
        <v>41932.79336959491</v>
      </c>
      <c r="R3846" s="5">
        <v>41932.803884456021</v>
      </c>
      <c r="S3846">
        <f t="shared" si="120"/>
        <v>43</v>
      </c>
      <c r="T3846">
        <f t="shared" si="121"/>
        <v>1</v>
      </c>
    </row>
    <row r="3847" spans="1:20" x14ac:dyDescent="0.25">
      <c r="A3847">
        <v>1409918</v>
      </c>
      <c r="B3847">
        <v>370405</v>
      </c>
      <c r="C3847">
        <v>124514</v>
      </c>
      <c r="D3847" t="s">
        <v>23</v>
      </c>
      <c r="E3847" t="s">
        <v>260</v>
      </c>
      <c r="F3847" t="s">
        <v>41</v>
      </c>
      <c r="G3847" t="s">
        <v>2847</v>
      </c>
      <c r="H3847">
        <v>1</v>
      </c>
      <c r="I3847" t="s">
        <v>555</v>
      </c>
      <c r="J3847" s="1">
        <v>2.675509259259259E-3</v>
      </c>
      <c r="K3847">
        <v>40.727170800000003</v>
      </c>
      <c r="L3847">
        <v>-73.988509800000003</v>
      </c>
      <c r="M3847">
        <v>40.741233999999999</v>
      </c>
      <c r="N3847">
        <v>-74.000564999999995</v>
      </c>
      <c r="O3847" s="5">
        <v>41932.776338645832</v>
      </c>
      <c r="P3847" s="5">
        <v>41932.778200787034</v>
      </c>
      <c r="Q3847" s="5">
        <v>41932.79336959491</v>
      </c>
      <c r="R3847" s="5">
        <v>41932.803884456021</v>
      </c>
      <c r="S3847">
        <f t="shared" si="120"/>
        <v>43</v>
      </c>
      <c r="T3847">
        <f t="shared" si="121"/>
        <v>1</v>
      </c>
    </row>
    <row r="3848" spans="1:20" x14ac:dyDescent="0.25">
      <c r="A3848">
        <v>1409926</v>
      </c>
      <c r="B3848">
        <v>61522</v>
      </c>
      <c r="C3848">
        <v>158266</v>
      </c>
      <c r="D3848" t="s">
        <v>314</v>
      </c>
      <c r="E3848" t="s">
        <v>243</v>
      </c>
      <c r="F3848" t="s">
        <v>70</v>
      </c>
      <c r="G3848" t="s">
        <v>1065</v>
      </c>
      <c r="H3848">
        <v>1</v>
      </c>
      <c r="I3848" t="s">
        <v>245</v>
      </c>
      <c r="K3848">
        <v>40.7628429402262</v>
      </c>
      <c r="L3848">
        <v>-73.975745647432205</v>
      </c>
      <c r="M3848">
        <v>40.746205000000003</v>
      </c>
      <c r="N3848">
        <v>-73.978513000000007</v>
      </c>
      <c r="O3848" s="5">
        <v>41932.776715891203</v>
      </c>
      <c r="P3848" s="5">
        <v>41932.780416030095</v>
      </c>
      <c r="Q3848" s="5">
        <v>41932.786880821761</v>
      </c>
      <c r="R3848" s="5">
        <v>41932.796707719906</v>
      </c>
      <c r="S3848">
        <f t="shared" si="120"/>
        <v>43</v>
      </c>
      <c r="T3848">
        <f t="shared" si="121"/>
        <v>1</v>
      </c>
    </row>
    <row r="3849" spans="1:20" x14ac:dyDescent="0.25">
      <c r="A3849">
        <v>1409934</v>
      </c>
      <c r="B3849">
        <v>62540</v>
      </c>
      <c r="C3849">
        <v>28765</v>
      </c>
      <c r="D3849" t="s">
        <v>23</v>
      </c>
      <c r="E3849" t="s">
        <v>36</v>
      </c>
      <c r="F3849" t="s">
        <v>37</v>
      </c>
      <c r="G3849" t="s">
        <v>1146</v>
      </c>
      <c r="H3849">
        <v>1</v>
      </c>
      <c r="I3849" t="s">
        <v>136</v>
      </c>
      <c r="J3849" s="1">
        <v>2.8564930555555553E-3</v>
      </c>
      <c r="K3849">
        <v>40.7261096570601</v>
      </c>
      <c r="L3849">
        <v>-74.002491863200504</v>
      </c>
      <c r="M3849">
        <v>40.737606999999997</v>
      </c>
      <c r="N3849">
        <v>-74.008944</v>
      </c>
      <c r="O3849" s="5">
        <v>41932.777200289354</v>
      </c>
      <c r="P3849" s="5">
        <v>41932.78111520833</v>
      </c>
      <c r="Q3849" s="5">
        <v>41932.796624201386</v>
      </c>
      <c r="R3849" s="5">
        <v>41932.803702280093</v>
      </c>
      <c r="S3849">
        <f t="shared" si="120"/>
        <v>43</v>
      </c>
      <c r="T3849">
        <f t="shared" si="121"/>
        <v>1</v>
      </c>
    </row>
    <row r="3850" spans="1:20" x14ac:dyDescent="0.25">
      <c r="A3850">
        <v>1409958</v>
      </c>
      <c r="B3850">
        <v>75548</v>
      </c>
      <c r="C3850">
        <v>38597</v>
      </c>
      <c r="D3850" t="s">
        <v>23</v>
      </c>
      <c r="E3850" t="s">
        <v>3198</v>
      </c>
      <c r="F3850" t="s">
        <v>41</v>
      </c>
      <c r="G3850" t="s">
        <v>3199</v>
      </c>
      <c r="H3850">
        <v>1</v>
      </c>
      <c r="I3850" t="s">
        <v>3200</v>
      </c>
      <c r="K3850">
        <v>40.7220306058516</v>
      </c>
      <c r="L3850">
        <v>-73.986310958862305</v>
      </c>
      <c r="M3850">
        <v>40.707332399999999</v>
      </c>
      <c r="N3850">
        <v>-74.007081400000004</v>
      </c>
      <c r="O3850" s="5">
        <v>41932.778988854167</v>
      </c>
      <c r="P3850" s="5">
        <v>41932.779909282406</v>
      </c>
      <c r="Q3850" s="5">
        <v>41932.790211886575</v>
      </c>
      <c r="R3850" s="5">
        <v>41932.804158159721</v>
      </c>
      <c r="S3850">
        <f t="shared" si="120"/>
        <v>43</v>
      </c>
      <c r="T3850">
        <f t="shared" si="121"/>
        <v>1</v>
      </c>
    </row>
    <row r="3851" spans="1:20" x14ac:dyDescent="0.25">
      <c r="A3851">
        <v>1409974</v>
      </c>
      <c r="B3851">
        <v>232542</v>
      </c>
      <c r="C3851">
        <v>79847</v>
      </c>
      <c r="D3851" t="s">
        <v>23</v>
      </c>
      <c r="E3851" t="s">
        <v>880</v>
      </c>
      <c r="K3851">
        <v>40.741304999999997</v>
      </c>
      <c r="L3851">
        <v>-74.007295999999997</v>
      </c>
      <c r="M3851">
        <v>40.734167300000003</v>
      </c>
      <c r="N3851">
        <v>-74.009798599999996</v>
      </c>
      <c r="O3851" s="5">
        <v>41932.779369062497</v>
      </c>
      <c r="P3851" s="5">
        <v>41932.780441643517</v>
      </c>
      <c r="Q3851" s="5">
        <v>41932.799948506945</v>
      </c>
      <c r="R3851" s="5">
        <v>41932.806050092593</v>
      </c>
      <c r="S3851">
        <f t="shared" si="120"/>
        <v>43</v>
      </c>
      <c r="T3851">
        <f t="shared" si="121"/>
        <v>1</v>
      </c>
    </row>
    <row r="3852" spans="1:20" x14ac:dyDescent="0.25">
      <c r="A3852">
        <v>1409982</v>
      </c>
      <c r="B3852">
        <v>388855</v>
      </c>
      <c r="C3852">
        <v>104954</v>
      </c>
      <c r="D3852" t="s">
        <v>23</v>
      </c>
      <c r="E3852" t="s">
        <v>214</v>
      </c>
      <c r="F3852" t="s">
        <v>215</v>
      </c>
      <c r="G3852" t="s">
        <v>507</v>
      </c>
      <c r="H3852">
        <v>1</v>
      </c>
      <c r="I3852" t="s">
        <v>2540</v>
      </c>
      <c r="J3852" s="1">
        <v>3.0014583333333334E-3</v>
      </c>
      <c r="K3852">
        <v>40.729136234409197</v>
      </c>
      <c r="L3852">
        <v>-73.986971512913399</v>
      </c>
      <c r="M3852">
        <v>40.739533225329701</v>
      </c>
      <c r="N3852">
        <v>-73.987732123356693</v>
      </c>
      <c r="O3852" s="5">
        <v>41932.780353391201</v>
      </c>
      <c r="P3852" s="5">
        <v>41932.781435266203</v>
      </c>
      <c r="Q3852" s="5">
        <v>41932.788265763891</v>
      </c>
      <c r="R3852" s="5">
        <v>41932.793870127316</v>
      </c>
      <c r="S3852">
        <f t="shared" si="120"/>
        <v>43</v>
      </c>
      <c r="T3852">
        <f t="shared" si="121"/>
        <v>1</v>
      </c>
    </row>
    <row r="3853" spans="1:20" x14ac:dyDescent="0.25">
      <c r="A3853">
        <v>1410016</v>
      </c>
      <c r="B3853">
        <v>319808</v>
      </c>
      <c r="C3853">
        <v>88804</v>
      </c>
      <c r="D3853" t="s">
        <v>23</v>
      </c>
      <c r="E3853" t="s">
        <v>189</v>
      </c>
      <c r="F3853" t="s">
        <v>190</v>
      </c>
      <c r="G3853" t="s">
        <v>191</v>
      </c>
      <c r="H3853">
        <v>2</v>
      </c>
      <c r="I3853" t="s">
        <v>176</v>
      </c>
      <c r="J3853" s="1">
        <v>1.9402546296296294E-3</v>
      </c>
      <c r="K3853">
        <v>40.726822997452103</v>
      </c>
      <c r="L3853">
        <v>-73.985470975575794</v>
      </c>
      <c r="M3853">
        <v>40.767572100000002</v>
      </c>
      <c r="N3853">
        <v>-73.958136699999997</v>
      </c>
      <c r="O3853" s="5">
        <v>41932.783376400461</v>
      </c>
      <c r="P3853" s="5">
        <v>41932.783953923608</v>
      </c>
      <c r="Q3853" s="5">
        <v>41932.788005231479</v>
      </c>
      <c r="R3853" s="5">
        <v>41932.799022488427</v>
      </c>
      <c r="S3853">
        <f t="shared" si="120"/>
        <v>43</v>
      </c>
      <c r="T3853">
        <f t="shared" si="121"/>
        <v>1</v>
      </c>
    </row>
    <row r="3854" spans="1:20" x14ac:dyDescent="0.25">
      <c r="A3854">
        <v>1410011</v>
      </c>
      <c r="B3854">
        <v>115610</v>
      </c>
      <c r="C3854">
        <v>61900</v>
      </c>
      <c r="D3854" t="s">
        <v>23</v>
      </c>
      <c r="E3854" t="s">
        <v>904</v>
      </c>
      <c r="F3854" t="s">
        <v>122</v>
      </c>
      <c r="G3854" t="s">
        <v>1010</v>
      </c>
      <c r="H3854">
        <v>1</v>
      </c>
      <c r="I3854" t="s">
        <v>476</v>
      </c>
      <c r="J3854" s="1">
        <v>3.0191203703703704E-3</v>
      </c>
      <c r="K3854">
        <v>40.727636837850397</v>
      </c>
      <c r="L3854">
        <v>-74.002597332000704</v>
      </c>
      <c r="M3854">
        <v>40.723572169224497</v>
      </c>
      <c r="N3854">
        <v>-74.010858123991</v>
      </c>
      <c r="O3854" s="5">
        <v>41932.783453703705</v>
      </c>
      <c r="P3854" s="5">
        <v>41932.78703846065</v>
      </c>
      <c r="Q3854" s="5">
        <v>41932.796366145834</v>
      </c>
      <c r="R3854" s="5">
        <v>41932.800897581015</v>
      </c>
      <c r="S3854">
        <f t="shared" si="120"/>
        <v>43</v>
      </c>
      <c r="T3854">
        <f t="shared" si="121"/>
        <v>1</v>
      </c>
    </row>
    <row r="3855" spans="1:20" x14ac:dyDescent="0.25">
      <c r="A3855">
        <v>1410044</v>
      </c>
      <c r="B3855">
        <v>358158</v>
      </c>
      <c r="C3855">
        <v>58695</v>
      </c>
      <c r="D3855" t="s">
        <v>23</v>
      </c>
      <c r="E3855" t="s">
        <v>385</v>
      </c>
      <c r="F3855" t="s">
        <v>190</v>
      </c>
      <c r="G3855" t="s">
        <v>3266</v>
      </c>
      <c r="H3855">
        <v>1</v>
      </c>
      <c r="I3855" t="s">
        <v>249</v>
      </c>
      <c r="J3855" s="1">
        <v>2.8922106481481485E-3</v>
      </c>
      <c r="K3855">
        <v>40.722079393083497</v>
      </c>
      <c r="L3855">
        <v>-73.997511863708496</v>
      </c>
      <c r="M3855">
        <v>40.723728999999999</v>
      </c>
      <c r="N3855">
        <v>-74.004076100000006</v>
      </c>
      <c r="O3855" s="5">
        <v>41932.787142870373</v>
      </c>
      <c r="P3855" s="5">
        <v>41932.79663016204</v>
      </c>
      <c r="Q3855" s="5">
        <v>41932.800330682869</v>
      </c>
      <c r="R3855" s="5">
        <v>41932.803377164353</v>
      </c>
      <c r="S3855">
        <f t="shared" si="120"/>
        <v>43</v>
      </c>
      <c r="T3855">
        <f t="shared" si="121"/>
        <v>1</v>
      </c>
    </row>
    <row r="3856" spans="1:20" x14ac:dyDescent="0.25">
      <c r="A3856">
        <v>1410050</v>
      </c>
      <c r="B3856">
        <v>58180</v>
      </c>
      <c r="C3856">
        <v>82263</v>
      </c>
      <c r="D3856" t="s">
        <v>23</v>
      </c>
      <c r="E3856" t="s">
        <v>491</v>
      </c>
      <c r="G3856" t="s">
        <v>641</v>
      </c>
      <c r="H3856">
        <v>1</v>
      </c>
      <c r="I3856" t="s">
        <v>639</v>
      </c>
      <c r="K3856">
        <v>40.729110403548901</v>
      </c>
      <c r="L3856">
        <v>-73.984245455566395</v>
      </c>
      <c r="M3856">
        <v>40.7516058</v>
      </c>
      <c r="N3856">
        <v>-74.003114999999994</v>
      </c>
      <c r="O3856" s="5">
        <v>41932.787175243058</v>
      </c>
      <c r="P3856" s="5">
        <v>41932.788852696758</v>
      </c>
      <c r="Q3856" s="5">
        <v>41932.819658587963</v>
      </c>
      <c r="R3856" s="5">
        <v>41932.833371122688</v>
      </c>
      <c r="S3856">
        <f t="shared" si="120"/>
        <v>43</v>
      </c>
      <c r="T3856">
        <f t="shared" si="121"/>
        <v>1</v>
      </c>
    </row>
    <row r="3857" spans="1:20" x14ac:dyDescent="0.25">
      <c r="A3857">
        <v>1410079</v>
      </c>
      <c r="B3857">
        <v>126050</v>
      </c>
      <c r="C3857">
        <v>158266</v>
      </c>
      <c r="D3857" t="s">
        <v>314</v>
      </c>
      <c r="E3857" t="s">
        <v>19</v>
      </c>
      <c r="F3857" t="s">
        <v>20</v>
      </c>
      <c r="G3857" t="s">
        <v>1764</v>
      </c>
      <c r="H3857">
        <v>1</v>
      </c>
      <c r="I3857" t="s">
        <v>84</v>
      </c>
      <c r="J3857" s="1">
        <v>6.7691550925925922E-3</v>
      </c>
      <c r="K3857">
        <v>40.744607141003797</v>
      </c>
      <c r="L3857">
        <v>-73.990741968154893</v>
      </c>
      <c r="M3857">
        <v>40.774618599999997</v>
      </c>
      <c r="N3857">
        <v>-73.961001100000004</v>
      </c>
      <c r="O3857" s="5">
        <v>41932.790147662039</v>
      </c>
      <c r="P3857" s="5">
        <v>41932.801237199077</v>
      </c>
      <c r="Q3857" s="5">
        <v>41932.811538657406</v>
      </c>
      <c r="R3857" s="5">
        <v>41932.822658379628</v>
      </c>
      <c r="S3857">
        <f t="shared" si="120"/>
        <v>43</v>
      </c>
      <c r="T3857">
        <f t="shared" si="121"/>
        <v>1</v>
      </c>
    </row>
    <row r="3858" spans="1:20" x14ac:dyDescent="0.25">
      <c r="A3858">
        <v>1410093</v>
      </c>
      <c r="B3858">
        <v>127056</v>
      </c>
      <c r="C3858">
        <v>34669</v>
      </c>
      <c r="D3858" t="s">
        <v>23</v>
      </c>
      <c r="E3858" t="s">
        <v>36</v>
      </c>
      <c r="F3858" t="s">
        <v>37</v>
      </c>
      <c r="G3858" t="s">
        <v>3212</v>
      </c>
      <c r="H3858">
        <v>1</v>
      </c>
      <c r="I3858" t="s">
        <v>896</v>
      </c>
      <c r="J3858" s="1">
        <v>2.1578935185185186E-3</v>
      </c>
      <c r="K3858">
        <v>40.7261096570601</v>
      </c>
      <c r="L3858">
        <v>-74.002491863200504</v>
      </c>
      <c r="M3858">
        <v>40.716135600000001</v>
      </c>
      <c r="N3858">
        <v>-74.003640099999998</v>
      </c>
      <c r="O3858" s="5">
        <v>41932.790691585651</v>
      </c>
      <c r="P3858" s="5">
        <v>41932.799383344907</v>
      </c>
      <c r="Q3858" s="5">
        <v>41932.807229537037</v>
      </c>
      <c r="R3858" s="5">
        <v>41932.812361793978</v>
      </c>
      <c r="S3858">
        <f t="shared" si="120"/>
        <v>43</v>
      </c>
      <c r="T3858">
        <f t="shared" si="121"/>
        <v>1</v>
      </c>
    </row>
    <row r="3859" spans="1:20" x14ac:dyDescent="0.25">
      <c r="A3859">
        <v>1410069</v>
      </c>
      <c r="B3859">
        <v>45164</v>
      </c>
      <c r="C3859">
        <v>88387</v>
      </c>
      <c r="D3859" t="s">
        <v>23</v>
      </c>
      <c r="E3859" t="s">
        <v>54</v>
      </c>
      <c r="F3859" t="s">
        <v>29</v>
      </c>
      <c r="G3859" t="s">
        <v>151</v>
      </c>
      <c r="H3859">
        <v>1</v>
      </c>
      <c r="I3859" t="s">
        <v>151</v>
      </c>
      <c r="K3859">
        <v>40.780825773220101</v>
      </c>
      <c r="L3859">
        <v>-73.976483345031696</v>
      </c>
      <c r="M3859">
        <v>40.794088120334102</v>
      </c>
      <c r="N3859">
        <v>-73.975917583029798</v>
      </c>
      <c r="O3859" s="5">
        <v>41932.791025266204</v>
      </c>
      <c r="P3859" s="5">
        <v>41932.797853298609</v>
      </c>
      <c r="Q3859" s="5">
        <v>41932.807807523146</v>
      </c>
      <c r="R3859" s="5">
        <v>41932.825601041666</v>
      </c>
      <c r="S3859">
        <f t="shared" si="120"/>
        <v>43</v>
      </c>
      <c r="T3859">
        <f t="shared" si="121"/>
        <v>1</v>
      </c>
    </row>
    <row r="3860" spans="1:20" x14ac:dyDescent="0.25">
      <c r="A3860">
        <v>1410095</v>
      </c>
      <c r="B3860">
        <v>100536</v>
      </c>
      <c r="C3860">
        <v>45507</v>
      </c>
      <c r="D3860" t="s">
        <v>53</v>
      </c>
      <c r="E3860" t="s">
        <v>1192</v>
      </c>
      <c r="F3860" t="s">
        <v>91</v>
      </c>
      <c r="K3860">
        <v>40.762842132319498</v>
      </c>
      <c r="L3860">
        <v>-73.971733791162904</v>
      </c>
      <c r="M3860">
        <v>40.765967600000003</v>
      </c>
      <c r="N3860">
        <v>-73.961998199999996</v>
      </c>
      <c r="O3860" s="5">
        <v>41932.791868067128</v>
      </c>
      <c r="P3860" s="5">
        <v>41932.819452418982</v>
      </c>
      <c r="Q3860" s="5">
        <v>41932.825220312501</v>
      </c>
      <c r="R3860" s="5">
        <v>41932.831090960652</v>
      </c>
      <c r="S3860">
        <f t="shared" si="120"/>
        <v>43</v>
      </c>
      <c r="T3860">
        <f t="shared" si="121"/>
        <v>1</v>
      </c>
    </row>
    <row r="3861" spans="1:20" x14ac:dyDescent="0.25">
      <c r="A3861">
        <v>1410152</v>
      </c>
      <c r="B3861">
        <v>92365</v>
      </c>
      <c r="C3861">
        <v>61900</v>
      </c>
      <c r="D3861" t="s">
        <v>23</v>
      </c>
      <c r="E3861" t="s">
        <v>137</v>
      </c>
      <c r="F3861" t="s">
        <v>115</v>
      </c>
      <c r="G3861" t="s">
        <v>706</v>
      </c>
      <c r="H3861">
        <v>1</v>
      </c>
      <c r="I3861" t="s">
        <v>149</v>
      </c>
      <c r="J3861" s="1">
        <v>5.1267361111111114E-3</v>
      </c>
      <c r="K3861">
        <v>40.721323186970601</v>
      </c>
      <c r="L3861">
        <v>-74.009732007980304</v>
      </c>
      <c r="M3861">
        <v>40.721988000000003</v>
      </c>
      <c r="N3861">
        <v>-74.001215000000002</v>
      </c>
      <c r="O3861" s="5">
        <v>41932.794784722224</v>
      </c>
      <c r="P3861" s="5">
        <v>41932.805797118053</v>
      </c>
      <c r="Q3861" s="5">
        <v>41932.810195555554</v>
      </c>
      <c r="R3861" s="5">
        <v>41932.825107939818</v>
      </c>
      <c r="S3861">
        <f t="shared" si="120"/>
        <v>43</v>
      </c>
      <c r="T3861">
        <f t="shared" si="121"/>
        <v>1</v>
      </c>
    </row>
    <row r="3862" spans="1:20" x14ac:dyDescent="0.25">
      <c r="A3862">
        <v>1410152</v>
      </c>
      <c r="B3862">
        <v>92365</v>
      </c>
      <c r="C3862">
        <v>61900</v>
      </c>
      <c r="D3862" t="s">
        <v>23</v>
      </c>
      <c r="E3862" t="s">
        <v>137</v>
      </c>
      <c r="F3862" t="s">
        <v>115</v>
      </c>
      <c r="G3862" t="s">
        <v>2623</v>
      </c>
      <c r="H3862">
        <v>1</v>
      </c>
      <c r="I3862" t="s">
        <v>325</v>
      </c>
      <c r="J3862" s="1">
        <v>5.1267361111111114E-3</v>
      </c>
      <c r="K3862">
        <v>40.721323186970601</v>
      </c>
      <c r="L3862">
        <v>-74.009732007980304</v>
      </c>
      <c r="M3862">
        <v>40.721988000000003</v>
      </c>
      <c r="N3862">
        <v>-74.001215000000002</v>
      </c>
      <c r="O3862" s="5">
        <v>41932.794784722224</v>
      </c>
      <c r="P3862" s="5">
        <v>41932.805797118053</v>
      </c>
      <c r="Q3862" s="5">
        <v>41932.810195555554</v>
      </c>
      <c r="R3862" s="5">
        <v>41932.825107939818</v>
      </c>
      <c r="S3862">
        <f t="shared" si="120"/>
        <v>43</v>
      </c>
      <c r="T3862">
        <f t="shared" si="121"/>
        <v>1</v>
      </c>
    </row>
    <row r="3863" spans="1:20" x14ac:dyDescent="0.25">
      <c r="A3863">
        <v>1410146</v>
      </c>
      <c r="B3863">
        <v>158346</v>
      </c>
      <c r="C3863">
        <v>91807</v>
      </c>
      <c r="D3863" t="s">
        <v>85</v>
      </c>
      <c r="E3863" t="s">
        <v>3525</v>
      </c>
      <c r="G3863" t="s">
        <v>3526</v>
      </c>
      <c r="H3863">
        <v>1</v>
      </c>
      <c r="I3863" t="s">
        <v>866</v>
      </c>
      <c r="J3863" s="1">
        <v>4.2603125000000002E-3</v>
      </c>
      <c r="K3863">
        <v>40.725664999999999</v>
      </c>
      <c r="L3863">
        <v>-73.999280999999996</v>
      </c>
      <c r="M3863">
        <v>40.728814055305797</v>
      </c>
      <c r="N3863">
        <v>-73.984960550511204</v>
      </c>
      <c r="O3863" s="5">
        <v>41932.795422974537</v>
      </c>
      <c r="P3863" s="5">
        <v>41932.808606493054</v>
      </c>
      <c r="Q3863" s="5">
        <v>41932.81578798611</v>
      </c>
      <c r="R3863" s="5">
        <v>41932.824328761577</v>
      </c>
      <c r="S3863">
        <f t="shared" si="120"/>
        <v>43</v>
      </c>
      <c r="T3863">
        <f t="shared" si="121"/>
        <v>1</v>
      </c>
    </row>
    <row r="3864" spans="1:20" x14ac:dyDescent="0.25">
      <c r="A3864">
        <v>1410187</v>
      </c>
      <c r="B3864">
        <v>300003</v>
      </c>
      <c r="C3864">
        <v>154990</v>
      </c>
      <c r="D3864" t="s">
        <v>23</v>
      </c>
      <c r="E3864" t="s">
        <v>448</v>
      </c>
      <c r="F3864" t="s">
        <v>342</v>
      </c>
      <c r="G3864" t="s">
        <v>449</v>
      </c>
      <c r="H3864">
        <v>2</v>
      </c>
      <c r="I3864" t="s">
        <v>136</v>
      </c>
      <c r="J3864" s="1">
        <v>3.9155208333333334E-3</v>
      </c>
      <c r="K3864">
        <v>40.747384191604802</v>
      </c>
      <c r="L3864">
        <v>-74.000966870422502</v>
      </c>
      <c r="M3864">
        <v>40.751810900000002</v>
      </c>
      <c r="N3864">
        <v>-74.001823799999997</v>
      </c>
      <c r="O3864" s="5">
        <v>41932.797334780094</v>
      </c>
      <c r="P3864" s="5">
        <v>41932.799932083333</v>
      </c>
      <c r="Q3864" s="5">
        <v>41932.81161733796</v>
      </c>
      <c r="R3864" s="5">
        <v>41932.817378622683</v>
      </c>
      <c r="S3864">
        <f t="shared" si="120"/>
        <v>43</v>
      </c>
      <c r="T3864">
        <f t="shared" si="121"/>
        <v>1</v>
      </c>
    </row>
    <row r="3865" spans="1:20" x14ac:dyDescent="0.25">
      <c r="A3865">
        <v>1410204</v>
      </c>
      <c r="B3865">
        <v>270525</v>
      </c>
      <c r="C3865">
        <v>43955</v>
      </c>
      <c r="D3865" t="s">
        <v>23</v>
      </c>
      <c r="E3865" t="s">
        <v>1519</v>
      </c>
      <c r="F3865" t="s">
        <v>190</v>
      </c>
      <c r="G3865" t="s">
        <v>2209</v>
      </c>
      <c r="H3865">
        <v>1</v>
      </c>
      <c r="I3865" t="s">
        <v>476</v>
      </c>
      <c r="J3865" s="1">
        <v>3.7730208333333335E-3</v>
      </c>
      <c r="K3865">
        <v>40.7314378996168</v>
      </c>
      <c r="L3865">
        <v>-74.002121946782097</v>
      </c>
      <c r="M3865">
        <v>40.726064100000002</v>
      </c>
      <c r="N3865">
        <v>-73.989779299999995</v>
      </c>
      <c r="O3865" s="5">
        <v>41932.798992488424</v>
      </c>
      <c r="P3865" s="5">
        <v>41932.808968495374</v>
      </c>
      <c r="Q3865" s="5">
        <v>41932.821694803242</v>
      </c>
      <c r="R3865" s="5">
        <v>41932.829181284724</v>
      </c>
      <c r="S3865">
        <f t="shared" si="120"/>
        <v>43</v>
      </c>
      <c r="T3865">
        <f t="shared" si="121"/>
        <v>1</v>
      </c>
    </row>
    <row r="3866" spans="1:20" x14ac:dyDescent="0.25">
      <c r="A3866">
        <v>1410204</v>
      </c>
      <c r="B3866">
        <v>270525</v>
      </c>
      <c r="C3866">
        <v>43955</v>
      </c>
      <c r="D3866" t="s">
        <v>23</v>
      </c>
      <c r="E3866" t="s">
        <v>1519</v>
      </c>
      <c r="F3866" t="s">
        <v>190</v>
      </c>
      <c r="G3866" t="s">
        <v>2823</v>
      </c>
      <c r="H3866">
        <v>1</v>
      </c>
      <c r="I3866" t="s">
        <v>2824</v>
      </c>
      <c r="J3866" s="1">
        <v>3.7730208333333335E-3</v>
      </c>
      <c r="K3866">
        <v>40.7314378996168</v>
      </c>
      <c r="L3866">
        <v>-74.002121946782097</v>
      </c>
      <c r="M3866">
        <v>40.726064100000002</v>
      </c>
      <c r="N3866">
        <v>-73.989779299999995</v>
      </c>
      <c r="O3866" s="5">
        <v>41932.798992488424</v>
      </c>
      <c r="P3866" s="5">
        <v>41932.808968495374</v>
      </c>
      <c r="Q3866" s="5">
        <v>41932.821694803242</v>
      </c>
      <c r="R3866" s="5">
        <v>41932.829181284724</v>
      </c>
      <c r="S3866">
        <f t="shared" si="120"/>
        <v>43</v>
      </c>
      <c r="T3866">
        <f t="shared" si="121"/>
        <v>1</v>
      </c>
    </row>
    <row r="3867" spans="1:20" x14ac:dyDescent="0.25">
      <c r="A3867">
        <v>1410232</v>
      </c>
      <c r="B3867">
        <v>66636</v>
      </c>
      <c r="C3867">
        <v>38597</v>
      </c>
      <c r="D3867" t="s">
        <v>23</v>
      </c>
      <c r="E3867" t="s">
        <v>54</v>
      </c>
      <c r="F3867" t="s">
        <v>29</v>
      </c>
      <c r="G3867" t="s">
        <v>150</v>
      </c>
      <c r="H3867">
        <v>1</v>
      </c>
      <c r="I3867" t="s">
        <v>151</v>
      </c>
      <c r="K3867">
        <v>40.7152793278103</v>
      </c>
      <c r="L3867">
        <v>-74.014860391616807</v>
      </c>
      <c r="M3867">
        <v>40.739511100000001</v>
      </c>
      <c r="N3867">
        <v>-74.002937299999999</v>
      </c>
      <c r="O3867" s="5">
        <v>41932.801096446761</v>
      </c>
      <c r="P3867" s="5">
        <v>41932.808381666669</v>
      </c>
      <c r="Q3867" s="5">
        <v>41932.818342627317</v>
      </c>
      <c r="R3867" s="5">
        <v>41932.826158194446</v>
      </c>
      <c r="S3867">
        <f t="shared" si="120"/>
        <v>43</v>
      </c>
      <c r="T3867">
        <f t="shared" si="121"/>
        <v>1</v>
      </c>
    </row>
    <row r="3868" spans="1:20" x14ac:dyDescent="0.25">
      <c r="A3868">
        <v>1410232</v>
      </c>
      <c r="B3868">
        <v>66636</v>
      </c>
      <c r="C3868">
        <v>38597</v>
      </c>
      <c r="D3868" t="s">
        <v>23</v>
      </c>
      <c r="E3868" t="s">
        <v>54</v>
      </c>
      <c r="F3868" t="s">
        <v>29</v>
      </c>
      <c r="G3868" t="s">
        <v>564</v>
      </c>
      <c r="H3868">
        <v>2</v>
      </c>
      <c r="I3868" t="s">
        <v>56</v>
      </c>
      <c r="K3868">
        <v>40.7152793278103</v>
      </c>
      <c r="L3868">
        <v>-74.014860391616807</v>
      </c>
      <c r="M3868">
        <v>40.739511100000001</v>
      </c>
      <c r="N3868">
        <v>-74.002937299999999</v>
      </c>
      <c r="O3868" s="5">
        <v>41932.801096446761</v>
      </c>
      <c r="P3868" s="5">
        <v>41932.808381666669</v>
      </c>
      <c r="Q3868" s="5">
        <v>41932.818342627317</v>
      </c>
      <c r="R3868" s="5">
        <v>41932.826158194446</v>
      </c>
      <c r="S3868">
        <f t="shared" si="120"/>
        <v>43</v>
      </c>
      <c r="T3868">
        <f t="shared" si="121"/>
        <v>1</v>
      </c>
    </row>
    <row r="3869" spans="1:20" x14ac:dyDescent="0.25">
      <c r="A3869">
        <v>1410230</v>
      </c>
      <c r="B3869">
        <v>72322</v>
      </c>
      <c r="C3869">
        <v>112990</v>
      </c>
      <c r="D3869" t="s">
        <v>23</v>
      </c>
      <c r="E3869" t="s">
        <v>418</v>
      </c>
      <c r="F3869" t="s">
        <v>122</v>
      </c>
      <c r="G3869" t="s">
        <v>854</v>
      </c>
      <c r="H3869">
        <v>1</v>
      </c>
      <c r="I3869" t="s">
        <v>136</v>
      </c>
      <c r="J3869" s="1">
        <v>5.1520254629629633E-3</v>
      </c>
      <c r="K3869">
        <v>40.727293000000003</v>
      </c>
      <c r="L3869">
        <v>-73.984516999999997</v>
      </c>
      <c r="M3869">
        <v>40.720779999999998</v>
      </c>
      <c r="N3869">
        <v>-73.984491000000006</v>
      </c>
      <c r="O3869" s="5">
        <v>41932.801452766202</v>
      </c>
      <c r="P3869" s="5">
        <v>41932.822689930559</v>
      </c>
      <c r="Q3869" s="5">
        <v>41932.828144479165</v>
      </c>
      <c r="R3869" s="5">
        <v>41932.832327372686</v>
      </c>
      <c r="S3869">
        <f t="shared" si="120"/>
        <v>43</v>
      </c>
      <c r="T3869">
        <f t="shared" si="121"/>
        <v>1</v>
      </c>
    </row>
    <row r="3870" spans="1:20" x14ac:dyDescent="0.25">
      <c r="A3870">
        <v>1410229</v>
      </c>
      <c r="B3870">
        <v>287696</v>
      </c>
      <c r="C3870">
        <v>64297</v>
      </c>
      <c r="D3870" t="s">
        <v>23</v>
      </c>
      <c r="E3870" t="s">
        <v>62</v>
      </c>
      <c r="F3870" t="s">
        <v>63</v>
      </c>
      <c r="G3870" t="s">
        <v>1218</v>
      </c>
      <c r="H3870">
        <v>1</v>
      </c>
      <c r="I3870" t="s">
        <v>249</v>
      </c>
      <c r="K3870">
        <v>40.727518945156902</v>
      </c>
      <c r="L3870">
        <v>-73.988671302795396</v>
      </c>
      <c r="M3870">
        <v>40.730197099999998</v>
      </c>
      <c r="N3870">
        <v>-73.9923663</v>
      </c>
      <c r="O3870" s="5">
        <v>41932.801724259261</v>
      </c>
      <c r="P3870" s="5">
        <v>41932.80677609954</v>
      </c>
      <c r="Q3870" s="5">
        <v>41932.818807569442</v>
      </c>
      <c r="R3870" s="5">
        <v>41932.824004953705</v>
      </c>
      <c r="S3870">
        <f t="shared" si="120"/>
        <v>43</v>
      </c>
      <c r="T3870">
        <f t="shared" si="121"/>
        <v>1</v>
      </c>
    </row>
    <row r="3871" spans="1:20" x14ac:dyDescent="0.25">
      <c r="A3871">
        <v>1410237</v>
      </c>
      <c r="B3871">
        <v>5693</v>
      </c>
      <c r="C3871">
        <v>84093</v>
      </c>
      <c r="D3871" t="s">
        <v>23</v>
      </c>
      <c r="E3871" t="s">
        <v>255</v>
      </c>
      <c r="F3871" t="s">
        <v>91</v>
      </c>
      <c r="G3871" t="s">
        <v>313</v>
      </c>
      <c r="H3871">
        <v>1</v>
      </c>
      <c r="I3871" t="s">
        <v>257</v>
      </c>
      <c r="J3871" s="1">
        <v>2.6248379629629629E-3</v>
      </c>
      <c r="K3871">
        <v>40.745963108098799</v>
      </c>
      <c r="L3871">
        <v>-74.001697291846</v>
      </c>
      <c r="M3871">
        <v>40.745751900000002</v>
      </c>
      <c r="N3871">
        <v>-74.008595400000004</v>
      </c>
      <c r="O3871" s="5">
        <v>41932.801810856479</v>
      </c>
      <c r="P3871" s="5">
        <v>41932.816591331015</v>
      </c>
      <c r="Q3871" s="5">
        <v>41932.82064322917</v>
      </c>
      <c r="R3871" s="5">
        <v>41932.825868460648</v>
      </c>
      <c r="S3871">
        <f t="shared" si="120"/>
        <v>43</v>
      </c>
      <c r="T3871">
        <f t="shared" si="121"/>
        <v>1</v>
      </c>
    </row>
    <row r="3872" spans="1:20" x14ac:dyDescent="0.25">
      <c r="A3872">
        <v>1410245</v>
      </c>
      <c r="B3872">
        <v>105756</v>
      </c>
      <c r="C3872">
        <v>156557</v>
      </c>
      <c r="D3872" t="s">
        <v>53</v>
      </c>
      <c r="E3872" t="s">
        <v>290</v>
      </c>
      <c r="F3872" t="s">
        <v>45</v>
      </c>
      <c r="G3872" t="s">
        <v>525</v>
      </c>
      <c r="H3872">
        <v>1</v>
      </c>
      <c r="I3872" t="s">
        <v>292</v>
      </c>
      <c r="J3872" s="1">
        <v>2.0874074074074072E-3</v>
      </c>
      <c r="K3872">
        <v>40.784077256376399</v>
      </c>
      <c r="L3872">
        <v>-73.9776224098444</v>
      </c>
      <c r="M3872">
        <v>40.786935499999998</v>
      </c>
      <c r="N3872">
        <v>-73.955725299999997</v>
      </c>
      <c r="O3872" s="5">
        <v>41932.802778738427</v>
      </c>
      <c r="P3872" s="5">
        <v>41932.804209849535</v>
      </c>
      <c r="Q3872" s="5">
        <v>41932.8086066088</v>
      </c>
      <c r="R3872" s="5">
        <v>41932.817380347224</v>
      </c>
      <c r="S3872">
        <f t="shared" si="120"/>
        <v>43</v>
      </c>
      <c r="T3872">
        <f t="shared" si="121"/>
        <v>1</v>
      </c>
    </row>
    <row r="3873" spans="1:20" x14ac:dyDescent="0.25">
      <c r="A3873">
        <v>1410254</v>
      </c>
      <c r="B3873">
        <v>99288</v>
      </c>
      <c r="C3873">
        <v>102353</v>
      </c>
      <c r="D3873" t="s">
        <v>53</v>
      </c>
      <c r="E3873" t="s">
        <v>1592</v>
      </c>
      <c r="F3873" t="s">
        <v>20</v>
      </c>
      <c r="J3873" s="1">
        <v>2.0619907407407405E-3</v>
      </c>
      <c r="K3873">
        <v>40.706139185458802</v>
      </c>
      <c r="L3873">
        <v>-74.007372669829493</v>
      </c>
      <c r="M3873">
        <v>40.716209399999997</v>
      </c>
      <c r="N3873">
        <v>-74.015575299999995</v>
      </c>
      <c r="O3873" s="5">
        <v>41932.803278969906</v>
      </c>
      <c r="P3873" s="5">
        <v>41932.806088668978</v>
      </c>
      <c r="Q3873" s="5">
        <v>41932.814305497683</v>
      </c>
      <c r="R3873" s="5">
        <v>41932.82516925926</v>
      </c>
      <c r="S3873">
        <f t="shared" si="120"/>
        <v>43</v>
      </c>
      <c r="T3873">
        <f t="shared" si="121"/>
        <v>1</v>
      </c>
    </row>
    <row r="3874" spans="1:20" x14ac:dyDescent="0.25">
      <c r="A3874">
        <v>1410256</v>
      </c>
      <c r="B3874">
        <v>106595</v>
      </c>
      <c r="C3874">
        <v>134189</v>
      </c>
      <c r="D3874" t="s">
        <v>53</v>
      </c>
      <c r="E3874" t="s">
        <v>226</v>
      </c>
      <c r="F3874" t="s">
        <v>91</v>
      </c>
      <c r="G3874" t="s">
        <v>1827</v>
      </c>
      <c r="H3874">
        <v>1</v>
      </c>
      <c r="I3874" t="s">
        <v>128</v>
      </c>
      <c r="J3874" s="1">
        <v>1.4005092592592593E-3</v>
      </c>
      <c r="K3874">
        <v>40.723019825000002</v>
      </c>
      <c r="L3874">
        <v>-73.995853999999994</v>
      </c>
      <c r="M3874">
        <v>40.7434935</v>
      </c>
      <c r="N3874">
        <v>-73.991867200000002</v>
      </c>
      <c r="O3874" s="5">
        <v>41932.80364215278</v>
      </c>
      <c r="P3874" s="5">
        <v>41932.820120173608</v>
      </c>
      <c r="Q3874" s="5">
        <v>41932.826652488424</v>
      </c>
      <c r="R3874" s="5">
        <v>41932.838856284725</v>
      </c>
      <c r="S3874">
        <f t="shared" si="120"/>
        <v>43</v>
      </c>
      <c r="T3874">
        <f t="shared" si="121"/>
        <v>1</v>
      </c>
    </row>
    <row r="3875" spans="1:20" x14ac:dyDescent="0.25">
      <c r="A3875">
        <v>1410261</v>
      </c>
      <c r="B3875">
        <v>338981</v>
      </c>
      <c r="C3875">
        <v>34669</v>
      </c>
      <c r="D3875" t="s">
        <v>23</v>
      </c>
      <c r="E3875" t="s">
        <v>345</v>
      </c>
      <c r="F3875" t="s">
        <v>91</v>
      </c>
      <c r="K3875">
        <v>40.720072628003599</v>
      </c>
      <c r="L3875">
        <v>-74.010368099724104</v>
      </c>
      <c r="M3875">
        <v>40.7218356757271</v>
      </c>
      <c r="N3875">
        <v>-74.0087239165548</v>
      </c>
      <c r="O3875" s="5">
        <v>41932.803825798612</v>
      </c>
      <c r="P3875" s="5">
        <v>41932.816051863425</v>
      </c>
      <c r="Q3875" s="5">
        <v>41932.826910231481</v>
      </c>
      <c r="R3875" s="5">
        <v>41932.829873125003</v>
      </c>
      <c r="S3875">
        <f t="shared" si="120"/>
        <v>43</v>
      </c>
      <c r="T3875">
        <f t="shared" si="121"/>
        <v>1</v>
      </c>
    </row>
    <row r="3876" spans="1:20" x14ac:dyDescent="0.25">
      <c r="A3876">
        <v>1410263</v>
      </c>
      <c r="B3876">
        <v>94152</v>
      </c>
      <c r="C3876">
        <v>119839</v>
      </c>
      <c r="D3876" t="s">
        <v>23</v>
      </c>
      <c r="E3876" t="s">
        <v>154</v>
      </c>
      <c r="F3876" t="s">
        <v>58</v>
      </c>
      <c r="G3876" t="s">
        <v>3173</v>
      </c>
      <c r="H3876">
        <v>1</v>
      </c>
      <c r="I3876" t="s">
        <v>249</v>
      </c>
      <c r="J3876" s="1">
        <v>2.3588657407407408E-3</v>
      </c>
      <c r="K3876">
        <v>40.764217000000002</v>
      </c>
      <c r="L3876">
        <v>-73.988320999999999</v>
      </c>
      <c r="M3876">
        <v>40.7619501</v>
      </c>
      <c r="N3876">
        <v>-73.958340800000002</v>
      </c>
      <c r="O3876" s="5">
        <v>41932.804765277775</v>
      </c>
      <c r="P3876" s="5">
        <v>41932.808956446759</v>
      </c>
      <c r="Q3876" s="5">
        <v>41932.827393437503</v>
      </c>
      <c r="R3876" s="5">
        <v>41932.837103900463</v>
      </c>
      <c r="S3876">
        <f t="shared" si="120"/>
        <v>43</v>
      </c>
      <c r="T3876">
        <f t="shared" si="121"/>
        <v>1</v>
      </c>
    </row>
    <row r="3877" spans="1:20" x14ac:dyDescent="0.25">
      <c r="A3877">
        <v>1410265</v>
      </c>
      <c r="B3877">
        <v>388918</v>
      </c>
      <c r="C3877">
        <v>123793</v>
      </c>
      <c r="D3877" t="s">
        <v>23</v>
      </c>
      <c r="E3877" t="s">
        <v>258</v>
      </c>
      <c r="F3877" t="s">
        <v>20</v>
      </c>
      <c r="G3877" t="s">
        <v>785</v>
      </c>
      <c r="H3877">
        <v>4</v>
      </c>
      <c r="I3877" t="s">
        <v>522</v>
      </c>
      <c r="K3877">
        <v>40.724339999999998</v>
      </c>
      <c r="L3877">
        <v>-73.990960000000001</v>
      </c>
      <c r="M3877">
        <v>40.738374187533701</v>
      </c>
      <c r="N3877">
        <v>-73.984726879863203</v>
      </c>
      <c r="O3877" s="5">
        <v>41932.804834641203</v>
      </c>
      <c r="P3877" s="5">
        <v>41932.810280902777</v>
      </c>
      <c r="Q3877" s="5">
        <v>41932.817126469905</v>
      </c>
      <c r="R3877" s="5">
        <v>41932.823788240741</v>
      </c>
      <c r="S3877">
        <f t="shared" si="120"/>
        <v>43</v>
      </c>
      <c r="T3877">
        <f t="shared" si="121"/>
        <v>1</v>
      </c>
    </row>
    <row r="3878" spans="1:20" x14ac:dyDescent="0.25">
      <c r="A3878">
        <v>1410276</v>
      </c>
      <c r="B3878">
        <v>66543</v>
      </c>
      <c r="C3878">
        <v>46760</v>
      </c>
      <c r="D3878" t="s">
        <v>53</v>
      </c>
      <c r="E3878" t="s">
        <v>721</v>
      </c>
      <c r="F3878" t="s">
        <v>295</v>
      </c>
      <c r="G3878" t="s">
        <v>722</v>
      </c>
      <c r="H3878">
        <v>1</v>
      </c>
      <c r="I3878" t="s">
        <v>231</v>
      </c>
      <c r="J3878" s="1">
        <v>2.7732523148148148E-3</v>
      </c>
      <c r="K3878">
        <v>40.764135025007903</v>
      </c>
      <c r="L3878">
        <v>-73.981192225407696</v>
      </c>
      <c r="M3878">
        <v>40.757751200000001</v>
      </c>
      <c r="N3878">
        <v>-73.966933600000004</v>
      </c>
      <c r="O3878" s="5">
        <v>41932.805234733794</v>
      </c>
      <c r="P3878" s="5">
        <v>41932.821373449071</v>
      </c>
      <c r="Q3878" s="5">
        <v>41932.825424282404</v>
      </c>
      <c r="R3878" s="5">
        <v>41932.832934004633</v>
      </c>
      <c r="S3878">
        <f t="shared" si="120"/>
        <v>43</v>
      </c>
      <c r="T3878">
        <f t="shared" si="121"/>
        <v>1</v>
      </c>
    </row>
    <row r="3879" spans="1:20" x14ac:dyDescent="0.25">
      <c r="A3879">
        <v>1410264</v>
      </c>
      <c r="B3879">
        <v>74989</v>
      </c>
      <c r="C3879">
        <v>118095</v>
      </c>
      <c r="D3879" t="s">
        <v>23</v>
      </c>
      <c r="E3879" t="s">
        <v>464</v>
      </c>
      <c r="F3879" t="s">
        <v>465</v>
      </c>
      <c r="G3879" t="s">
        <v>3597</v>
      </c>
      <c r="H3879">
        <v>1</v>
      </c>
      <c r="I3879" t="s">
        <v>3598</v>
      </c>
      <c r="K3879">
        <v>40.735676762018002</v>
      </c>
      <c r="L3879">
        <v>-73.993829528068602</v>
      </c>
      <c r="M3879">
        <v>40.725133900000003</v>
      </c>
      <c r="N3879">
        <v>-73.994578399999995</v>
      </c>
      <c r="O3879" s="5">
        <v>41932.805931666669</v>
      </c>
      <c r="P3879" s="5">
        <v>41932.820709976855</v>
      </c>
      <c r="Q3879" s="5">
        <v>41932.83447509259</v>
      </c>
      <c r="R3879" s="5">
        <v>41932.842625787038</v>
      </c>
      <c r="S3879">
        <f t="shared" si="120"/>
        <v>43</v>
      </c>
      <c r="T3879">
        <f t="shared" si="121"/>
        <v>1</v>
      </c>
    </row>
    <row r="3880" spans="1:20" x14ac:dyDescent="0.25">
      <c r="A3880">
        <v>1410322</v>
      </c>
      <c r="B3880">
        <v>114085</v>
      </c>
      <c r="C3880">
        <v>38962</v>
      </c>
      <c r="D3880" t="s">
        <v>23</v>
      </c>
      <c r="E3880" t="s">
        <v>69</v>
      </c>
      <c r="F3880" t="s">
        <v>70</v>
      </c>
      <c r="G3880" t="s">
        <v>3487</v>
      </c>
      <c r="H3880">
        <v>1</v>
      </c>
      <c r="I3880" t="s">
        <v>1349</v>
      </c>
      <c r="K3880">
        <v>40.759284189984498</v>
      </c>
      <c r="L3880">
        <v>-73.980543736106895</v>
      </c>
      <c r="M3880">
        <v>40.764468999999998</v>
      </c>
      <c r="N3880">
        <v>-73.974487999999994</v>
      </c>
      <c r="O3880" s="5">
        <v>41932.810542372688</v>
      </c>
      <c r="P3880" s="5">
        <v>41932.814515115744</v>
      </c>
      <c r="Q3880" s="5">
        <v>41932.822046875001</v>
      </c>
      <c r="R3880" s="5">
        <v>41932.828231238425</v>
      </c>
      <c r="S3880">
        <f t="shared" si="120"/>
        <v>43</v>
      </c>
      <c r="T3880">
        <f t="shared" si="121"/>
        <v>1</v>
      </c>
    </row>
    <row r="3881" spans="1:20" x14ac:dyDescent="0.25">
      <c r="A3881">
        <v>1410382</v>
      </c>
      <c r="B3881">
        <v>134760</v>
      </c>
      <c r="C3881">
        <v>152053</v>
      </c>
      <c r="D3881" t="s">
        <v>23</v>
      </c>
      <c r="E3881" t="s">
        <v>3434</v>
      </c>
      <c r="J3881" s="1">
        <v>2.1446527777777779E-3</v>
      </c>
      <c r="K3881">
        <v>40.734690758314201</v>
      </c>
      <c r="L3881">
        <v>-74.000010139958306</v>
      </c>
      <c r="M3881">
        <v>40.738061561623297</v>
      </c>
      <c r="N3881">
        <v>-73.997736427530597</v>
      </c>
      <c r="O3881" s="5">
        <v>41932.814638622687</v>
      </c>
      <c r="P3881" s="5">
        <v>41932.821024155091</v>
      </c>
      <c r="Q3881" s="5">
        <v>41932.832227245373</v>
      </c>
      <c r="R3881" s="5">
        <v>41932.840038310183</v>
      </c>
      <c r="S3881">
        <f t="shared" si="120"/>
        <v>43</v>
      </c>
      <c r="T3881">
        <f t="shared" si="121"/>
        <v>1</v>
      </c>
    </row>
    <row r="3882" spans="1:20" x14ac:dyDescent="0.25">
      <c r="A3882">
        <v>1410394</v>
      </c>
      <c r="B3882">
        <v>313639</v>
      </c>
      <c r="C3882">
        <v>62860</v>
      </c>
      <c r="D3882" t="s">
        <v>23</v>
      </c>
      <c r="E3882" t="s">
        <v>243</v>
      </c>
      <c r="F3882" t="s">
        <v>70</v>
      </c>
      <c r="G3882" t="s">
        <v>1492</v>
      </c>
      <c r="H3882">
        <v>1</v>
      </c>
      <c r="I3882" t="s">
        <v>620</v>
      </c>
      <c r="K3882">
        <v>40.731795470614898</v>
      </c>
      <c r="L3882">
        <v>-73.985672593116803</v>
      </c>
      <c r="M3882">
        <v>40.741316300000001</v>
      </c>
      <c r="N3882">
        <v>-73.978384399999996</v>
      </c>
      <c r="O3882" s="5">
        <v>41932.816015960649</v>
      </c>
      <c r="P3882" s="5">
        <v>41932.81933471065</v>
      </c>
      <c r="Q3882" s="5">
        <v>41932.832867546298</v>
      </c>
      <c r="R3882" s="5">
        <v>41932.834794317132</v>
      </c>
      <c r="S3882">
        <f t="shared" si="120"/>
        <v>43</v>
      </c>
      <c r="T3882">
        <f t="shared" si="121"/>
        <v>1</v>
      </c>
    </row>
    <row r="3883" spans="1:20" x14ac:dyDescent="0.25">
      <c r="A3883">
        <v>1410399</v>
      </c>
      <c r="B3883">
        <v>116552</v>
      </c>
      <c r="C3883">
        <v>20962</v>
      </c>
      <c r="D3883" t="s">
        <v>85</v>
      </c>
      <c r="E3883" t="s">
        <v>586</v>
      </c>
      <c r="F3883" t="s">
        <v>342</v>
      </c>
      <c r="G3883" t="s">
        <v>587</v>
      </c>
      <c r="H3883">
        <v>1</v>
      </c>
      <c r="I3883" t="s">
        <v>61</v>
      </c>
      <c r="J3883" s="1">
        <v>1.8515393518518518E-3</v>
      </c>
      <c r="K3883">
        <v>40.732213000000002</v>
      </c>
      <c r="L3883">
        <v>-73.988072000000003</v>
      </c>
      <c r="M3883">
        <v>40.7615762</v>
      </c>
      <c r="N3883">
        <v>-73.965333700000002</v>
      </c>
      <c r="O3883" s="5">
        <v>41932.816500127316</v>
      </c>
      <c r="P3883" s="5">
        <v>41932.817448437498</v>
      </c>
      <c r="Q3883" s="5">
        <v>41932.844066736114</v>
      </c>
      <c r="R3883" s="5">
        <v>41932.85609400463</v>
      </c>
      <c r="S3883">
        <f t="shared" si="120"/>
        <v>43</v>
      </c>
      <c r="T3883">
        <f t="shared" si="121"/>
        <v>1</v>
      </c>
    </row>
    <row r="3884" spans="1:20" x14ac:dyDescent="0.25">
      <c r="A3884">
        <v>1410396</v>
      </c>
      <c r="B3884">
        <v>97346</v>
      </c>
      <c r="C3884">
        <v>110399</v>
      </c>
      <c r="D3884" t="s">
        <v>23</v>
      </c>
      <c r="E3884" t="s">
        <v>62</v>
      </c>
      <c r="F3884" t="s">
        <v>63</v>
      </c>
      <c r="G3884" t="s">
        <v>2001</v>
      </c>
      <c r="H3884">
        <v>1</v>
      </c>
      <c r="I3884" t="s">
        <v>65</v>
      </c>
      <c r="K3884">
        <v>40.727518945156902</v>
      </c>
      <c r="L3884">
        <v>-73.988671302795396</v>
      </c>
      <c r="M3884">
        <v>40.745520900000002</v>
      </c>
      <c r="N3884">
        <v>-73.990466999999995</v>
      </c>
      <c r="O3884" s="5">
        <v>41932.816513078702</v>
      </c>
      <c r="P3884" s="5">
        <v>41932.823775659723</v>
      </c>
      <c r="Q3884" s="5">
        <v>41932.840116192128</v>
      </c>
      <c r="R3884" s="5">
        <v>41932.849986886577</v>
      </c>
      <c r="S3884">
        <f t="shared" si="120"/>
        <v>43</v>
      </c>
      <c r="T3884">
        <f t="shared" si="121"/>
        <v>1</v>
      </c>
    </row>
    <row r="3885" spans="1:20" x14ac:dyDescent="0.25">
      <c r="A3885">
        <v>1410426</v>
      </c>
      <c r="B3885">
        <v>41409</v>
      </c>
      <c r="C3885">
        <v>34669</v>
      </c>
      <c r="D3885" t="s">
        <v>23</v>
      </c>
      <c r="E3885" t="s">
        <v>1279</v>
      </c>
      <c r="G3885" t="s">
        <v>3752</v>
      </c>
      <c r="H3885">
        <v>1</v>
      </c>
      <c r="I3885" t="s">
        <v>1127</v>
      </c>
      <c r="J3885" s="1">
        <v>1.6866087962962961E-3</v>
      </c>
      <c r="K3885">
        <v>40.721414589742103</v>
      </c>
      <c r="L3885">
        <v>-74.001249681569405</v>
      </c>
      <c r="M3885">
        <v>40.721755600000002</v>
      </c>
      <c r="N3885">
        <v>-74.004034899999994</v>
      </c>
      <c r="O3885" s="5">
        <v>41932.818153483793</v>
      </c>
      <c r="P3885" s="5">
        <v>41932.834283576391</v>
      </c>
      <c r="Q3885" s="5">
        <v>41932.842876284725</v>
      </c>
      <c r="R3885" s="5">
        <v>41932.845761631943</v>
      </c>
      <c r="S3885">
        <f t="shared" si="120"/>
        <v>43</v>
      </c>
      <c r="T3885">
        <f t="shared" si="121"/>
        <v>1</v>
      </c>
    </row>
    <row r="3886" spans="1:20" x14ac:dyDescent="0.25">
      <c r="A3886">
        <v>1410461</v>
      </c>
      <c r="B3886">
        <v>64851</v>
      </c>
      <c r="C3886">
        <v>118659</v>
      </c>
      <c r="D3886" t="s">
        <v>85</v>
      </c>
      <c r="E3886" t="s">
        <v>137</v>
      </c>
      <c r="F3886" t="s">
        <v>115</v>
      </c>
      <c r="J3886" s="1">
        <v>2.9264699074074071E-3</v>
      </c>
      <c r="K3886">
        <v>40.721323186970601</v>
      </c>
      <c r="L3886">
        <v>-74.009732007980304</v>
      </c>
      <c r="M3886">
        <v>40.738804000000002</v>
      </c>
      <c r="N3886">
        <v>-74.009342000000004</v>
      </c>
      <c r="O3886" s="5">
        <v>41932.821149490737</v>
      </c>
      <c r="P3886" s="5">
        <v>41932.820702118057</v>
      </c>
      <c r="Q3886" s="5">
        <v>41932.838638217596</v>
      </c>
      <c r="R3886" s="5">
        <v>41932.847426354165</v>
      </c>
      <c r="S3886">
        <f t="shared" si="120"/>
        <v>43</v>
      </c>
      <c r="T3886">
        <f t="shared" si="121"/>
        <v>1</v>
      </c>
    </row>
    <row r="3887" spans="1:20" x14ac:dyDescent="0.25">
      <c r="A3887">
        <v>1410472</v>
      </c>
      <c r="B3887">
        <v>232582</v>
      </c>
      <c r="C3887">
        <v>57496</v>
      </c>
      <c r="D3887" t="s">
        <v>23</v>
      </c>
      <c r="E3887" t="s">
        <v>824</v>
      </c>
      <c r="F3887" t="s">
        <v>342</v>
      </c>
      <c r="G3887" t="s">
        <v>3927</v>
      </c>
      <c r="H3887">
        <v>1</v>
      </c>
      <c r="I3887" t="s">
        <v>128</v>
      </c>
      <c r="J3887" s="1">
        <v>3.0735416666666671E-3</v>
      </c>
      <c r="K3887">
        <v>40.749901999999999</v>
      </c>
      <c r="L3887">
        <v>-73.982186999999996</v>
      </c>
      <c r="M3887">
        <v>40.754919999999998</v>
      </c>
      <c r="N3887">
        <v>-73.998904999999993</v>
      </c>
      <c r="O3887" s="5">
        <v>41932.822054722223</v>
      </c>
      <c r="P3887" s="5">
        <v>41932.835343495368</v>
      </c>
      <c r="Q3887" s="5">
        <v>41932.841147164349</v>
      </c>
      <c r="R3887" s="5">
        <v>41932.850043692131</v>
      </c>
      <c r="S3887">
        <f t="shared" si="120"/>
        <v>43</v>
      </c>
      <c r="T3887">
        <f t="shared" si="121"/>
        <v>1</v>
      </c>
    </row>
    <row r="3888" spans="1:20" x14ac:dyDescent="0.25">
      <c r="A3888">
        <v>1410487</v>
      </c>
      <c r="B3888">
        <v>70001</v>
      </c>
      <c r="C3888">
        <v>129310</v>
      </c>
      <c r="D3888" t="s">
        <v>23</v>
      </c>
      <c r="E3888" t="s">
        <v>1559</v>
      </c>
      <c r="F3888" t="s">
        <v>20</v>
      </c>
      <c r="G3888" t="s">
        <v>1560</v>
      </c>
      <c r="H3888">
        <v>1</v>
      </c>
      <c r="I3888" t="s">
        <v>1561</v>
      </c>
      <c r="J3888" s="1">
        <v>2.7828125000000001E-3</v>
      </c>
      <c r="K3888">
        <v>40.715917930433797</v>
      </c>
      <c r="L3888">
        <v>-74.010104136523097</v>
      </c>
      <c r="M3888">
        <v>40.720226500000003</v>
      </c>
      <c r="N3888">
        <v>-74.002110900000005</v>
      </c>
      <c r="O3888" s="5">
        <v>41932.823300729164</v>
      </c>
      <c r="P3888" s="5">
        <v>41932.824979548612</v>
      </c>
      <c r="Q3888" s="5">
        <v>41932.839093946757</v>
      </c>
      <c r="R3888" s="5">
        <v>41932.84576236111</v>
      </c>
      <c r="S3888">
        <f t="shared" si="120"/>
        <v>43</v>
      </c>
      <c r="T3888">
        <f t="shared" si="121"/>
        <v>1</v>
      </c>
    </row>
    <row r="3889" spans="1:20" x14ac:dyDescent="0.25">
      <c r="A3889">
        <v>1410533</v>
      </c>
      <c r="B3889">
        <v>64754</v>
      </c>
      <c r="C3889">
        <v>119255</v>
      </c>
      <c r="D3889" t="s">
        <v>85</v>
      </c>
      <c r="E3889" t="s">
        <v>768</v>
      </c>
      <c r="F3889" t="s">
        <v>41</v>
      </c>
      <c r="G3889" t="s">
        <v>769</v>
      </c>
      <c r="H3889">
        <v>2</v>
      </c>
      <c r="I3889" t="s">
        <v>251</v>
      </c>
      <c r="J3889" s="1">
        <v>2.1266203703703703E-3</v>
      </c>
      <c r="K3889">
        <v>40.742228099999998</v>
      </c>
      <c r="L3889">
        <v>-73.983075999999997</v>
      </c>
      <c r="M3889">
        <v>40.756100000000004</v>
      </c>
      <c r="N3889">
        <v>-73.996485000000007</v>
      </c>
      <c r="O3889" s="5">
        <v>41932.826638645834</v>
      </c>
      <c r="P3889" s="5">
        <v>41932.846452824073</v>
      </c>
      <c r="Q3889" s="5">
        <v>41932.853349942132</v>
      </c>
      <c r="R3889" s="5">
        <v>41932.865464456016</v>
      </c>
      <c r="S3889">
        <f t="shared" si="120"/>
        <v>43</v>
      </c>
      <c r="T3889">
        <f t="shared" si="121"/>
        <v>1</v>
      </c>
    </row>
    <row r="3890" spans="1:20" x14ac:dyDescent="0.25">
      <c r="A3890">
        <v>1410508</v>
      </c>
      <c r="B3890">
        <v>112385</v>
      </c>
      <c r="C3890">
        <v>109013</v>
      </c>
      <c r="D3890" t="s">
        <v>53</v>
      </c>
      <c r="E3890" t="s">
        <v>54</v>
      </c>
      <c r="F3890" t="s">
        <v>29</v>
      </c>
      <c r="G3890" t="s">
        <v>564</v>
      </c>
      <c r="H3890">
        <v>2</v>
      </c>
      <c r="I3890" t="s">
        <v>56</v>
      </c>
      <c r="K3890">
        <v>40.7152793278103</v>
      </c>
      <c r="L3890">
        <v>-74.014860391616807</v>
      </c>
      <c r="M3890">
        <v>40.732752882583704</v>
      </c>
      <c r="N3890">
        <v>-74.001588606449602</v>
      </c>
      <c r="O3890" s="5">
        <v>41932.826756608796</v>
      </c>
      <c r="P3890" s="5">
        <v>41932.841068726855</v>
      </c>
      <c r="Q3890" s="5">
        <v>41932.852989340281</v>
      </c>
      <c r="R3890" s="5">
        <v>41932.863001238424</v>
      </c>
      <c r="S3890">
        <f t="shared" si="120"/>
        <v>43</v>
      </c>
      <c r="T3890">
        <f t="shared" si="121"/>
        <v>1</v>
      </c>
    </row>
    <row r="3891" spans="1:20" x14ac:dyDescent="0.25">
      <c r="A3891">
        <v>1410540</v>
      </c>
      <c r="B3891">
        <v>100900</v>
      </c>
      <c r="C3891">
        <v>152111</v>
      </c>
      <c r="D3891" t="s">
        <v>53</v>
      </c>
      <c r="E3891" t="s">
        <v>1524</v>
      </c>
      <c r="F3891" t="s">
        <v>1525</v>
      </c>
      <c r="G3891" t="s">
        <v>2264</v>
      </c>
      <c r="H3891">
        <v>2</v>
      </c>
      <c r="I3891" t="s">
        <v>249</v>
      </c>
      <c r="J3891" s="1">
        <v>2.7388888888888892E-3</v>
      </c>
      <c r="K3891">
        <v>40.738768706024501</v>
      </c>
      <c r="L3891">
        <v>-73.988641562611093</v>
      </c>
      <c r="M3891">
        <v>40.711755886365403</v>
      </c>
      <c r="N3891">
        <v>-74.005989454019797</v>
      </c>
      <c r="O3891" s="5">
        <v>41932.826816886576</v>
      </c>
      <c r="P3891" s="5">
        <v>41932.844935011577</v>
      </c>
      <c r="Q3891" s="5">
        <v>41932.849608761571</v>
      </c>
      <c r="R3891" s="5">
        <v>41932.863561377315</v>
      </c>
      <c r="S3891">
        <f t="shared" si="120"/>
        <v>43</v>
      </c>
      <c r="T3891">
        <f t="shared" si="121"/>
        <v>1</v>
      </c>
    </row>
    <row r="3892" spans="1:20" x14ac:dyDescent="0.25">
      <c r="A3892">
        <v>1410540</v>
      </c>
      <c r="B3892">
        <v>100900</v>
      </c>
      <c r="C3892">
        <v>152111</v>
      </c>
      <c r="D3892" t="s">
        <v>53</v>
      </c>
      <c r="E3892" t="s">
        <v>1524</v>
      </c>
      <c r="F3892" t="s">
        <v>1525</v>
      </c>
      <c r="G3892" t="s">
        <v>2950</v>
      </c>
      <c r="H3892">
        <v>2</v>
      </c>
      <c r="I3892" t="s">
        <v>478</v>
      </c>
      <c r="J3892" s="1">
        <v>2.7388888888888892E-3</v>
      </c>
      <c r="K3892">
        <v>40.738768706024501</v>
      </c>
      <c r="L3892">
        <v>-73.988641562611093</v>
      </c>
      <c r="M3892">
        <v>40.711755886365403</v>
      </c>
      <c r="N3892">
        <v>-74.005989454019797</v>
      </c>
      <c r="O3892" s="5">
        <v>41932.826816886576</v>
      </c>
      <c r="P3892" s="5">
        <v>41932.844935011577</v>
      </c>
      <c r="Q3892" s="5">
        <v>41932.849608761571</v>
      </c>
      <c r="R3892" s="5">
        <v>41932.863561377315</v>
      </c>
      <c r="S3892">
        <f t="shared" si="120"/>
        <v>43</v>
      </c>
      <c r="T3892">
        <f t="shared" si="121"/>
        <v>1</v>
      </c>
    </row>
    <row r="3893" spans="1:20" x14ac:dyDescent="0.25">
      <c r="A3893">
        <v>1410539</v>
      </c>
      <c r="B3893">
        <v>130955</v>
      </c>
      <c r="C3893">
        <v>109259</v>
      </c>
      <c r="D3893" t="s">
        <v>23</v>
      </c>
      <c r="E3893" t="s">
        <v>491</v>
      </c>
      <c r="G3893" t="s">
        <v>663</v>
      </c>
      <c r="H3893">
        <v>1</v>
      </c>
      <c r="I3893" t="s">
        <v>664</v>
      </c>
      <c r="K3893">
        <v>40.729110403548901</v>
      </c>
      <c r="L3893">
        <v>-73.984245455566395</v>
      </c>
      <c r="M3893">
        <v>40.759010400000001</v>
      </c>
      <c r="N3893">
        <v>-73.965096799999998</v>
      </c>
      <c r="O3893" s="5">
        <v>41932.828075324076</v>
      </c>
      <c r="P3893" s="5">
        <v>41932.835079652781</v>
      </c>
      <c r="Q3893" s="5">
        <v>41932.858778275462</v>
      </c>
      <c r="R3893" s="5">
        <v>41932.871106956016</v>
      </c>
      <c r="S3893">
        <f t="shared" si="120"/>
        <v>43</v>
      </c>
      <c r="T3893">
        <f t="shared" si="121"/>
        <v>1</v>
      </c>
    </row>
    <row r="3894" spans="1:20" x14ac:dyDescent="0.25">
      <c r="A3894">
        <v>1410557</v>
      </c>
      <c r="B3894">
        <v>78087</v>
      </c>
      <c r="C3894">
        <v>112990</v>
      </c>
      <c r="D3894" t="s">
        <v>23</v>
      </c>
      <c r="E3894" t="s">
        <v>247</v>
      </c>
      <c r="G3894" t="s">
        <v>1916</v>
      </c>
      <c r="H3894">
        <v>2</v>
      </c>
      <c r="I3894" t="s">
        <v>613</v>
      </c>
      <c r="J3894" s="1">
        <v>2.1231828703703703E-3</v>
      </c>
      <c r="K3894">
        <v>40.721353749744097</v>
      </c>
      <c r="L3894">
        <v>-73.997525293959001</v>
      </c>
      <c r="M3894">
        <v>40.733192899999999</v>
      </c>
      <c r="N3894">
        <v>-73.995967199999996</v>
      </c>
      <c r="O3894" s="5">
        <v>41932.828519120369</v>
      </c>
      <c r="P3894" s="5">
        <v>41932.836627916666</v>
      </c>
      <c r="Q3894" s="5">
        <v>41932.841063807871</v>
      </c>
      <c r="R3894" s="5">
        <v>41932.850469328703</v>
      </c>
      <c r="S3894">
        <f t="shared" si="120"/>
        <v>43</v>
      </c>
      <c r="T3894">
        <f t="shared" si="121"/>
        <v>1</v>
      </c>
    </row>
    <row r="3895" spans="1:20" x14ac:dyDescent="0.25">
      <c r="A3895">
        <v>1410619</v>
      </c>
      <c r="B3895">
        <v>49695</v>
      </c>
      <c r="C3895">
        <v>104533</v>
      </c>
      <c r="D3895" t="s">
        <v>23</v>
      </c>
      <c r="E3895" t="s">
        <v>258</v>
      </c>
      <c r="F3895" t="s">
        <v>20</v>
      </c>
      <c r="G3895" t="s">
        <v>577</v>
      </c>
      <c r="H3895">
        <v>1</v>
      </c>
      <c r="I3895" t="s">
        <v>578</v>
      </c>
      <c r="K3895">
        <v>40.724339999999998</v>
      </c>
      <c r="L3895">
        <v>-73.990960000000001</v>
      </c>
      <c r="M3895">
        <v>40.725873</v>
      </c>
      <c r="N3895">
        <v>-73.999853000000002</v>
      </c>
      <c r="O3895" s="5">
        <v>41932.832794722221</v>
      </c>
      <c r="P3895" s="5">
        <v>41932.846128124998</v>
      </c>
      <c r="Q3895" s="5">
        <v>41932.85149202546</v>
      </c>
      <c r="R3895" s="5">
        <v>41932.855502511571</v>
      </c>
      <c r="S3895">
        <f t="shared" si="120"/>
        <v>43</v>
      </c>
      <c r="T3895">
        <f t="shared" si="121"/>
        <v>1</v>
      </c>
    </row>
    <row r="3896" spans="1:20" x14ac:dyDescent="0.25">
      <c r="A3896">
        <v>1410621</v>
      </c>
      <c r="B3896">
        <v>37982</v>
      </c>
      <c r="C3896">
        <v>84093</v>
      </c>
      <c r="D3896" t="s">
        <v>23</v>
      </c>
      <c r="E3896" t="s">
        <v>858</v>
      </c>
      <c r="F3896" t="s">
        <v>41</v>
      </c>
      <c r="G3896" t="s">
        <v>859</v>
      </c>
      <c r="H3896">
        <v>1</v>
      </c>
      <c r="I3896" t="s">
        <v>860</v>
      </c>
      <c r="J3896" s="1">
        <v>2.5285069444444443E-3</v>
      </c>
      <c r="K3896">
        <v>40.741604883571803</v>
      </c>
      <c r="L3896">
        <v>-73.983304239412405</v>
      </c>
      <c r="M3896">
        <v>40.738804000000002</v>
      </c>
      <c r="N3896">
        <v>-74.009342000000004</v>
      </c>
      <c r="O3896" s="5">
        <v>41932.83426304398</v>
      </c>
      <c r="P3896" s="5">
        <v>41932.845060891203</v>
      </c>
      <c r="Q3896" s="5">
        <v>41932.848763425929</v>
      </c>
      <c r="R3896" s="5">
        <v>41932.863611840279</v>
      </c>
      <c r="S3896">
        <f t="shared" si="120"/>
        <v>43</v>
      </c>
      <c r="T3896">
        <f t="shared" si="121"/>
        <v>1</v>
      </c>
    </row>
    <row r="3897" spans="1:20" x14ac:dyDescent="0.25">
      <c r="A3897">
        <v>1410685</v>
      </c>
      <c r="B3897">
        <v>92996</v>
      </c>
      <c r="C3897">
        <v>34669</v>
      </c>
      <c r="D3897" t="s">
        <v>23</v>
      </c>
      <c r="E3897" t="s">
        <v>40</v>
      </c>
      <c r="F3897" t="s">
        <v>41</v>
      </c>
      <c r="G3897" t="s">
        <v>3070</v>
      </c>
      <c r="H3897">
        <v>1</v>
      </c>
      <c r="I3897" t="s">
        <v>1310</v>
      </c>
      <c r="J3897" s="1">
        <v>2.2023842592592594E-3</v>
      </c>
      <c r="K3897">
        <v>40.719268925450301</v>
      </c>
      <c r="L3897">
        <v>-74.008749884804104</v>
      </c>
      <c r="M3897">
        <v>40.715806499999999</v>
      </c>
      <c r="N3897">
        <v>-74.011820099999994</v>
      </c>
      <c r="O3897" s="5">
        <v>41932.838974861108</v>
      </c>
      <c r="P3897" s="5">
        <v>41932.84925032407</v>
      </c>
      <c r="Q3897" s="5">
        <v>41932.857117291664</v>
      </c>
      <c r="R3897" s="5">
        <v>41932.860580138891</v>
      </c>
      <c r="S3897">
        <f t="shared" si="120"/>
        <v>43</v>
      </c>
      <c r="T3897">
        <f t="shared" si="121"/>
        <v>1</v>
      </c>
    </row>
    <row r="3898" spans="1:20" x14ac:dyDescent="0.25">
      <c r="A3898">
        <v>1410684</v>
      </c>
      <c r="B3898">
        <v>72720</v>
      </c>
      <c r="C3898">
        <v>112990</v>
      </c>
      <c r="D3898" t="s">
        <v>23</v>
      </c>
      <c r="E3898" t="s">
        <v>1602</v>
      </c>
      <c r="F3898" t="s">
        <v>983</v>
      </c>
      <c r="G3898" t="s">
        <v>3634</v>
      </c>
      <c r="H3898">
        <v>1</v>
      </c>
      <c r="I3898" t="s">
        <v>2258</v>
      </c>
      <c r="J3898" s="1">
        <v>1.7646643518518517E-3</v>
      </c>
      <c r="K3898">
        <v>40.738938822766698</v>
      </c>
      <c r="L3898">
        <v>-73.999974334746099</v>
      </c>
      <c r="M3898">
        <v>40.721786000000002</v>
      </c>
      <c r="N3898">
        <v>-73.998120999999998</v>
      </c>
      <c r="O3898" s="5">
        <v>41932.839363599538</v>
      </c>
      <c r="P3898" s="5">
        <v>41932.853353715276</v>
      </c>
      <c r="Q3898" s="5">
        <v>41932.857734155092</v>
      </c>
      <c r="R3898" s="5">
        <v>41932.865646550927</v>
      </c>
      <c r="S3898">
        <f t="shared" si="120"/>
        <v>43</v>
      </c>
      <c r="T3898">
        <f t="shared" si="121"/>
        <v>1</v>
      </c>
    </row>
    <row r="3899" spans="1:20" x14ac:dyDescent="0.25">
      <c r="A3899">
        <v>1410700</v>
      </c>
      <c r="B3899">
        <v>65361</v>
      </c>
      <c r="C3899">
        <v>62860</v>
      </c>
      <c r="D3899" t="s">
        <v>23</v>
      </c>
      <c r="E3899" t="s">
        <v>3682</v>
      </c>
      <c r="F3899" t="s">
        <v>91</v>
      </c>
      <c r="G3899" t="s">
        <v>2466</v>
      </c>
      <c r="H3899">
        <v>1</v>
      </c>
      <c r="I3899" t="s">
        <v>478</v>
      </c>
      <c r="J3899" s="1">
        <v>1.6630092592592593E-3</v>
      </c>
      <c r="K3899">
        <v>40.741455000000002</v>
      </c>
      <c r="L3899">
        <v>-73.981076000000002</v>
      </c>
      <c r="M3899">
        <v>40.730251000000003</v>
      </c>
      <c r="N3899">
        <v>-73.993573999999995</v>
      </c>
      <c r="O3899" s="5">
        <v>41932.840141296299</v>
      </c>
      <c r="P3899" s="5">
        <v>41932.839167615741</v>
      </c>
      <c r="Q3899" s="5">
        <v>41932.850293090276</v>
      </c>
      <c r="R3899" s="5">
        <v>41932.858888402778</v>
      </c>
      <c r="S3899">
        <f t="shared" si="120"/>
        <v>43</v>
      </c>
      <c r="T3899">
        <f t="shared" si="121"/>
        <v>1</v>
      </c>
    </row>
    <row r="3900" spans="1:20" x14ac:dyDescent="0.25">
      <c r="A3900">
        <v>1410728</v>
      </c>
      <c r="B3900">
        <v>212825</v>
      </c>
      <c r="C3900">
        <v>116881</v>
      </c>
      <c r="D3900" t="s">
        <v>23</v>
      </c>
      <c r="E3900" t="s">
        <v>243</v>
      </c>
      <c r="F3900" t="s">
        <v>70</v>
      </c>
      <c r="G3900" t="s">
        <v>1521</v>
      </c>
      <c r="H3900">
        <v>1</v>
      </c>
      <c r="I3900" t="s">
        <v>524</v>
      </c>
      <c r="K3900">
        <v>40.731795470614898</v>
      </c>
      <c r="L3900">
        <v>-73.985672593116803</v>
      </c>
      <c r="M3900">
        <v>40.7452805</v>
      </c>
      <c r="N3900">
        <v>-73.991422200000002</v>
      </c>
      <c r="O3900" s="5">
        <v>41932.841440775461</v>
      </c>
      <c r="P3900" s="5">
        <v>41932.844342326389</v>
      </c>
      <c r="Q3900" s="5">
        <v>41932.850475949075</v>
      </c>
      <c r="R3900" s="5">
        <v>41932.860418055556</v>
      </c>
      <c r="S3900">
        <f t="shared" si="120"/>
        <v>43</v>
      </c>
      <c r="T3900">
        <f t="shared" si="121"/>
        <v>1</v>
      </c>
    </row>
    <row r="3901" spans="1:20" x14ac:dyDescent="0.25">
      <c r="A3901">
        <v>1410736</v>
      </c>
      <c r="B3901">
        <v>60797</v>
      </c>
      <c r="C3901">
        <v>171675</v>
      </c>
      <c r="D3901" t="s">
        <v>23</v>
      </c>
      <c r="E3901" t="s">
        <v>1155</v>
      </c>
      <c r="K3901">
        <v>40.742579877271503</v>
      </c>
      <c r="L3901">
        <v>-73.977467448504001</v>
      </c>
      <c r="M3901">
        <v>40.741967000000002</v>
      </c>
      <c r="N3901">
        <v>-73.975778000000005</v>
      </c>
      <c r="O3901" s="5">
        <v>41932.84271016204</v>
      </c>
      <c r="R3901" s="5">
        <v>41932.861020520832</v>
      </c>
      <c r="S3901">
        <f t="shared" si="120"/>
        <v>43</v>
      </c>
      <c r="T3901">
        <f t="shared" si="121"/>
        <v>1</v>
      </c>
    </row>
    <row r="3902" spans="1:20" x14ac:dyDescent="0.25">
      <c r="A3902">
        <v>1410753</v>
      </c>
      <c r="B3902">
        <v>83287</v>
      </c>
      <c r="C3902">
        <v>54954</v>
      </c>
      <c r="D3902" t="s">
        <v>23</v>
      </c>
      <c r="E3902" t="s">
        <v>178</v>
      </c>
      <c r="F3902" t="s">
        <v>29</v>
      </c>
      <c r="G3902" t="s">
        <v>179</v>
      </c>
      <c r="H3902">
        <v>1</v>
      </c>
      <c r="I3902" t="s">
        <v>56</v>
      </c>
      <c r="K3902">
        <v>40.732368287916202</v>
      </c>
      <c r="L3902">
        <v>-74.003748892271602</v>
      </c>
      <c r="M3902">
        <v>40.722679300000003</v>
      </c>
      <c r="N3902">
        <v>-73.994938200000007</v>
      </c>
      <c r="O3902" s="5">
        <v>41932.843578206019</v>
      </c>
      <c r="P3902" s="5">
        <v>41932.84632384259</v>
      </c>
      <c r="Q3902" s="5">
        <v>41932.859208368056</v>
      </c>
      <c r="R3902" s="5">
        <v>41932.865074189816</v>
      </c>
      <c r="S3902">
        <f t="shared" si="120"/>
        <v>43</v>
      </c>
      <c r="T3902">
        <f t="shared" si="121"/>
        <v>1</v>
      </c>
    </row>
    <row r="3903" spans="1:20" x14ac:dyDescent="0.25">
      <c r="A3903">
        <v>1410753</v>
      </c>
      <c r="B3903">
        <v>83287</v>
      </c>
      <c r="C3903">
        <v>54954</v>
      </c>
      <c r="D3903" t="s">
        <v>23</v>
      </c>
      <c r="E3903" t="s">
        <v>178</v>
      </c>
      <c r="F3903" t="s">
        <v>29</v>
      </c>
      <c r="G3903" t="s">
        <v>3425</v>
      </c>
      <c r="H3903">
        <v>1</v>
      </c>
      <c r="I3903" t="s">
        <v>151</v>
      </c>
      <c r="K3903">
        <v>40.732368287916202</v>
      </c>
      <c r="L3903">
        <v>-74.003748892271602</v>
      </c>
      <c r="M3903">
        <v>40.722679300000003</v>
      </c>
      <c r="N3903">
        <v>-73.994938200000007</v>
      </c>
      <c r="O3903" s="5">
        <v>41932.843578206019</v>
      </c>
      <c r="P3903" s="5">
        <v>41932.84632384259</v>
      </c>
      <c r="Q3903" s="5">
        <v>41932.859208368056</v>
      </c>
      <c r="R3903" s="5">
        <v>41932.865074189816</v>
      </c>
      <c r="S3903">
        <f t="shared" si="120"/>
        <v>43</v>
      </c>
      <c r="T3903">
        <f t="shared" si="121"/>
        <v>1</v>
      </c>
    </row>
    <row r="3904" spans="1:20" x14ac:dyDescent="0.25">
      <c r="A3904">
        <v>1410745</v>
      </c>
      <c r="B3904">
        <v>131093</v>
      </c>
      <c r="C3904">
        <v>140684</v>
      </c>
      <c r="D3904" t="s">
        <v>23</v>
      </c>
      <c r="E3904" t="s">
        <v>28</v>
      </c>
      <c r="F3904" t="s">
        <v>29</v>
      </c>
      <c r="G3904" t="s">
        <v>818</v>
      </c>
      <c r="H3904">
        <v>1</v>
      </c>
      <c r="I3904" t="s">
        <v>147</v>
      </c>
      <c r="K3904">
        <v>40.746131207852798</v>
      </c>
      <c r="L3904">
        <v>-73.978103399276705</v>
      </c>
      <c r="M3904">
        <v>40.744917999999998</v>
      </c>
      <c r="N3904">
        <v>-73.977682999999999</v>
      </c>
      <c r="O3904" s="5">
        <v>41932.843968935187</v>
      </c>
      <c r="R3904" s="5">
        <v>41932.865394050925</v>
      </c>
      <c r="S3904">
        <f t="shared" si="120"/>
        <v>43</v>
      </c>
      <c r="T3904">
        <f t="shared" si="121"/>
        <v>1</v>
      </c>
    </row>
    <row r="3905" spans="1:20" x14ac:dyDescent="0.25">
      <c r="A3905">
        <v>1410782</v>
      </c>
      <c r="B3905">
        <v>105619</v>
      </c>
      <c r="C3905">
        <v>152676</v>
      </c>
      <c r="D3905" t="s">
        <v>23</v>
      </c>
      <c r="E3905" t="s">
        <v>294</v>
      </c>
      <c r="F3905" t="s">
        <v>295</v>
      </c>
      <c r="G3905" t="s">
        <v>963</v>
      </c>
      <c r="H3905">
        <v>1</v>
      </c>
      <c r="I3905" t="s">
        <v>136</v>
      </c>
      <c r="J3905" s="1">
        <v>3.4710763888888894E-3</v>
      </c>
      <c r="K3905">
        <v>40.745299312570602</v>
      </c>
      <c r="L3905">
        <v>-73.9791375808162</v>
      </c>
      <c r="M3905">
        <v>40.776527999999999</v>
      </c>
      <c r="N3905">
        <v>-73.989100500000006</v>
      </c>
      <c r="O3905" s="5">
        <v>41932.846135694446</v>
      </c>
      <c r="P3905" s="5">
        <v>41932.851080462962</v>
      </c>
      <c r="Q3905" s="5">
        <v>41932.866943946756</v>
      </c>
      <c r="R3905" s="5">
        <v>41932.887579363429</v>
      </c>
      <c r="S3905">
        <f t="shared" si="120"/>
        <v>43</v>
      </c>
      <c r="T3905">
        <f t="shared" si="121"/>
        <v>1</v>
      </c>
    </row>
    <row r="3906" spans="1:20" x14ac:dyDescent="0.25">
      <c r="A3906">
        <v>1410873</v>
      </c>
      <c r="B3906">
        <v>91032</v>
      </c>
      <c r="C3906">
        <v>142140</v>
      </c>
      <c r="D3906" t="s">
        <v>53</v>
      </c>
      <c r="E3906" t="s">
        <v>154</v>
      </c>
      <c r="F3906" t="s">
        <v>58</v>
      </c>
      <c r="G3906" t="s">
        <v>394</v>
      </c>
      <c r="H3906">
        <v>1</v>
      </c>
      <c r="I3906" t="s">
        <v>61</v>
      </c>
      <c r="J3906" s="1">
        <v>1.8875347222222221E-3</v>
      </c>
      <c r="K3906">
        <v>40.764217000000002</v>
      </c>
      <c r="L3906">
        <v>-73.988320999999999</v>
      </c>
      <c r="M3906">
        <v>40.767684699999997</v>
      </c>
      <c r="N3906">
        <v>-73.983594600000004</v>
      </c>
      <c r="O3906" s="5">
        <v>41932.851715486111</v>
      </c>
      <c r="P3906" s="5">
        <v>41932.860477013892</v>
      </c>
      <c r="Q3906" s="5">
        <v>41932.871927523149</v>
      </c>
      <c r="R3906" s="5">
        <v>41932.880572569447</v>
      </c>
      <c r="S3906">
        <f t="shared" si="120"/>
        <v>43</v>
      </c>
      <c r="T3906">
        <f t="shared" si="121"/>
        <v>1</v>
      </c>
    </row>
    <row r="3907" spans="1:20" x14ac:dyDescent="0.25">
      <c r="A3907">
        <v>1410873</v>
      </c>
      <c r="B3907">
        <v>91032</v>
      </c>
      <c r="C3907">
        <v>142140</v>
      </c>
      <c r="D3907" t="s">
        <v>53</v>
      </c>
      <c r="E3907" t="s">
        <v>154</v>
      </c>
      <c r="F3907" t="s">
        <v>58</v>
      </c>
      <c r="G3907" t="s">
        <v>198</v>
      </c>
      <c r="H3907">
        <v>1</v>
      </c>
      <c r="I3907" t="s">
        <v>2064</v>
      </c>
      <c r="J3907" s="1">
        <v>1.8875347222222221E-3</v>
      </c>
      <c r="K3907">
        <v>40.764217000000002</v>
      </c>
      <c r="L3907">
        <v>-73.988320999999999</v>
      </c>
      <c r="M3907">
        <v>40.767684699999997</v>
      </c>
      <c r="N3907">
        <v>-73.983594600000004</v>
      </c>
      <c r="O3907" s="5">
        <v>41932.851715486111</v>
      </c>
      <c r="P3907" s="5">
        <v>41932.860477013892</v>
      </c>
      <c r="Q3907" s="5">
        <v>41932.871927523149</v>
      </c>
      <c r="R3907" s="5">
        <v>41932.880572569447</v>
      </c>
      <c r="S3907">
        <f t="shared" ref="S3907:S3970" si="122">WEEKNUM(O3907,21)</f>
        <v>43</v>
      </c>
      <c r="T3907">
        <f t="shared" ref="T3907:T3970" si="123">WEEKDAY(O3907,11)</f>
        <v>1</v>
      </c>
    </row>
    <row r="3908" spans="1:20" x14ac:dyDescent="0.25">
      <c r="A3908">
        <v>1410873</v>
      </c>
      <c r="B3908">
        <v>91032</v>
      </c>
      <c r="C3908">
        <v>142140</v>
      </c>
      <c r="D3908" t="s">
        <v>53</v>
      </c>
      <c r="E3908" t="s">
        <v>154</v>
      </c>
      <c r="F3908" t="s">
        <v>58</v>
      </c>
      <c r="G3908" t="s">
        <v>1323</v>
      </c>
      <c r="H3908">
        <v>1</v>
      </c>
      <c r="I3908" t="s">
        <v>2064</v>
      </c>
      <c r="J3908" s="1">
        <v>1.8875347222222221E-3</v>
      </c>
      <c r="K3908">
        <v>40.764217000000002</v>
      </c>
      <c r="L3908">
        <v>-73.988320999999999</v>
      </c>
      <c r="M3908">
        <v>40.767684699999997</v>
      </c>
      <c r="N3908">
        <v>-73.983594600000004</v>
      </c>
      <c r="O3908" s="5">
        <v>41932.851715486111</v>
      </c>
      <c r="P3908" s="5">
        <v>41932.860477013892</v>
      </c>
      <c r="Q3908" s="5">
        <v>41932.871927523149</v>
      </c>
      <c r="R3908" s="5">
        <v>41932.880572569447</v>
      </c>
      <c r="S3908">
        <f t="shared" si="122"/>
        <v>43</v>
      </c>
      <c r="T3908">
        <f t="shared" si="123"/>
        <v>1</v>
      </c>
    </row>
    <row r="3909" spans="1:20" x14ac:dyDescent="0.25">
      <c r="A3909">
        <v>1410875</v>
      </c>
      <c r="B3909">
        <v>240093</v>
      </c>
      <c r="C3909">
        <v>101359</v>
      </c>
      <c r="D3909" t="s">
        <v>23</v>
      </c>
      <c r="E3909" t="s">
        <v>255</v>
      </c>
      <c r="F3909" t="s">
        <v>91</v>
      </c>
      <c r="G3909" t="s">
        <v>288</v>
      </c>
      <c r="H3909">
        <v>1</v>
      </c>
      <c r="I3909" t="s">
        <v>289</v>
      </c>
      <c r="J3909" s="1">
        <v>3.1326736111111108E-3</v>
      </c>
      <c r="K3909">
        <v>40.721545124764702</v>
      </c>
      <c r="L3909">
        <v>-73.988842426716104</v>
      </c>
      <c r="M3909">
        <v>40.721295699999999</v>
      </c>
      <c r="N3909">
        <v>-73.995196100000001</v>
      </c>
      <c r="O3909" s="5">
        <v>41932.852471597223</v>
      </c>
      <c r="P3909" s="5">
        <v>41932.852971458335</v>
      </c>
      <c r="Q3909" s="5">
        <v>41932.860171886576</v>
      </c>
      <c r="R3909" s="5">
        <v>41932.863549479167</v>
      </c>
      <c r="S3909">
        <f t="shared" si="122"/>
        <v>43</v>
      </c>
      <c r="T3909">
        <f t="shared" si="123"/>
        <v>1</v>
      </c>
    </row>
    <row r="3910" spans="1:20" x14ac:dyDescent="0.25">
      <c r="A3910">
        <v>1411031</v>
      </c>
      <c r="B3910">
        <v>102691</v>
      </c>
      <c r="C3910">
        <v>45507</v>
      </c>
      <c r="D3910" t="s">
        <v>53</v>
      </c>
      <c r="E3910" t="s">
        <v>878</v>
      </c>
      <c r="F3910" t="s">
        <v>20</v>
      </c>
      <c r="G3910" t="s">
        <v>2606</v>
      </c>
      <c r="H3910">
        <v>1</v>
      </c>
      <c r="I3910" t="s">
        <v>963</v>
      </c>
      <c r="J3910" s="1">
        <v>3.0460185185185186E-3</v>
      </c>
      <c r="K3910">
        <v>40.738917096523799</v>
      </c>
      <c r="L3910">
        <v>-74.000342980623302</v>
      </c>
      <c r="M3910">
        <v>40.785108598688801</v>
      </c>
      <c r="N3910">
        <v>-73.956902138034806</v>
      </c>
      <c r="O3910" s="5">
        <v>41932.863170046294</v>
      </c>
      <c r="P3910" s="5">
        <v>41932.880564606479</v>
      </c>
      <c r="Q3910" s="5">
        <v>41932.88739113426</v>
      </c>
      <c r="R3910" s="5">
        <v>41932.900769884262</v>
      </c>
      <c r="S3910">
        <f t="shared" si="122"/>
        <v>43</v>
      </c>
      <c r="T3910">
        <f t="shared" si="123"/>
        <v>1</v>
      </c>
    </row>
    <row r="3911" spans="1:20" x14ac:dyDescent="0.25">
      <c r="A3911">
        <v>1411041</v>
      </c>
      <c r="B3911">
        <v>303548</v>
      </c>
      <c r="C3911">
        <v>137396</v>
      </c>
      <c r="D3911" t="s">
        <v>23</v>
      </c>
      <c r="E3911" t="s">
        <v>54</v>
      </c>
      <c r="F3911" t="s">
        <v>29</v>
      </c>
      <c r="G3911" t="s">
        <v>150</v>
      </c>
      <c r="H3911">
        <v>1</v>
      </c>
      <c r="I3911" t="s">
        <v>151</v>
      </c>
      <c r="K3911">
        <v>40.779126065705498</v>
      </c>
      <c r="L3911">
        <v>-73.954904894578206</v>
      </c>
      <c r="M3911">
        <v>40.766779499999998</v>
      </c>
      <c r="N3911">
        <v>-73.9550512</v>
      </c>
      <c r="O3911" s="5">
        <v>41932.863255023149</v>
      </c>
      <c r="P3911" s="5">
        <v>41932.863797800928</v>
      </c>
      <c r="Q3911" s="5">
        <v>41932.873211041668</v>
      </c>
      <c r="R3911" s="5">
        <v>41932.88053722222</v>
      </c>
      <c r="S3911">
        <f t="shared" si="122"/>
        <v>43</v>
      </c>
      <c r="T3911">
        <f t="shared" si="123"/>
        <v>1</v>
      </c>
    </row>
    <row r="3912" spans="1:20" x14ac:dyDescent="0.25">
      <c r="A3912">
        <v>1411054</v>
      </c>
      <c r="B3912">
        <v>127036</v>
      </c>
      <c r="C3912">
        <v>167003</v>
      </c>
      <c r="D3912" t="s">
        <v>23</v>
      </c>
      <c r="E3912" t="s">
        <v>54</v>
      </c>
      <c r="F3912" t="s">
        <v>29</v>
      </c>
      <c r="G3912" t="s">
        <v>150</v>
      </c>
      <c r="H3912">
        <v>2</v>
      </c>
      <c r="I3912" t="s">
        <v>151</v>
      </c>
      <c r="K3912">
        <v>40.780825773220101</v>
      </c>
      <c r="L3912">
        <v>-73.976483345031696</v>
      </c>
      <c r="M3912">
        <v>40.795103601909901</v>
      </c>
      <c r="N3912">
        <v>-73.967044348495406</v>
      </c>
      <c r="O3912" s="5">
        <v>41932.863304108796</v>
      </c>
      <c r="P3912" s="5">
        <v>41932.865528425929</v>
      </c>
      <c r="Q3912" s="5">
        <v>41932.877569733799</v>
      </c>
      <c r="R3912" s="5">
        <v>41932.886087326391</v>
      </c>
      <c r="S3912">
        <f t="shared" si="122"/>
        <v>43</v>
      </c>
      <c r="T3912">
        <f t="shared" si="123"/>
        <v>1</v>
      </c>
    </row>
    <row r="3913" spans="1:20" x14ac:dyDescent="0.25">
      <c r="A3913">
        <v>1411032</v>
      </c>
      <c r="B3913">
        <v>317515</v>
      </c>
      <c r="C3913">
        <v>112990</v>
      </c>
      <c r="D3913" t="s">
        <v>23</v>
      </c>
      <c r="E3913" t="s">
        <v>326</v>
      </c>
      <c r="F3913" t="s">
        <v>58</v>
      </c>
      <c r="G3913" t="s">
        <v>2992</v>
      </c>
      <c r="H3913">
        <v>1</v>
      </c>
      <c r="I3913" t="s">
        <v>797</v>
      </c>
      <c r="J3913" s="1">
        <v>3.4601620370370372E-3</v>
      </c>
      <c r="K3913">
        <v>40.7228416988277</v>
      </c>
      <c r="L3913">
        <v>-73.994116468965402</v>
      </c>
      <c r="M3913">
        <v>40.710893516833998</v>
      </c>
      <c r="N3913">
        <v>-74.005800881222896</v>
      </c>
      <c r="O3913" s="5">
        <v>41932.863384293982</v>
      </c>
      <c r="P3913" s="5">
        <v>41932.867912928239</v>
      </c>
      <c r="Q3913" s="5">
        <v>41932.876487731482</v>
      </c>
      <c r="R3913" s="5">
        <v>41932.883673182871</v>
      </c>
      <c r="S3913">
        <f t="shared" si="122"/>
        <v>43</v>
      </c>
      <c r="T3913">
        <f t="shared" si="123"/>
        <v>1</v>
      </c>
    </row>
    <row r="3914" spans="1:20" x14ac:dyDescent="0.25">
      <c r="A3914">
        <v>1411017</v>
      </c>
      <c r="B3914">
        <v>76066</v>
      </c>
      <c r="C3914">
        <v>62860</v>
      </c>
      <c r="D3914" t="s">
        <v>23</v>
      </c>
      <c r="E3914" t="s">
        <v>243</v>
      </c>
      <c r="F3914" t="s">
        <v>70</v>
      </c>
      <c r="G3914" t="s">
        <v>235</v>
      </c>
      <c r="H3914">
        <v>3</v>
      </c>
      <c r="I3914" t="s">
        <v>236</v>
      </c>
      <c r="K3914">
        <v>40.731795470614898</v>
      </c>
      <c r="L3914">
        <v>-73.985672593116803</v>
      </c>
      <c r="M3914">
        <v>40.739995999999998</v>
      </c>
      <c r="N3914">
        <v>-73.985258000000002</v>
      </c>
      <c r="O3914" s="5">
        <v>41932.863402673611</v>
      </c>
      <c r="P3914" s="5">
        <v>41932.866219224539</v>
      </c>
      <c r="Q3914" s="5">
        <v>41932.873582581022</v>
      </c>
      <c r="R3914" s="5">
        <v>41932.87995800926</v>
      </c>
      <c r="S3914">
        <f t="shared" si="122"/>
        <v>43</v>
      </c>
      <c r="T3914">
        <f t="shared" si="123"/>
        <v>1</v>
      </c>
    </row>
    <row r="3915" spans="1:20" x14ac:dyDescent="0.25">
      <c r="A3915">
        <v>1411034</v>
      </c>
      <c r="B3915">
        <v>76942</v>
      </c>
      <c r="C3915">
        <v>119839</v>
      </c>
      <c r="D3915" t="s">
        <v>23</v>
      </c>
      <c r="E3915" t="s">
        <v>967</v>
      </c>
      <c r="F3915" t="s">
        <v>20</v>
      </c>
      <c r="G3915" t="s">
        <v>968</v>
      </c>
      <c r="H3915">
        <v>1</v>
      </c>
      <c r="I3915" t="s">
        <v>969</v>
      </c>
      <c r="J3915" s="1">
        <v>4.138310185185185E-3</v>
      </c>
      <c r="K3915">
        <v>40.765298953919803</v>
      </c>
      <c r="L3915">
        <v>-73.975667953491197</v>
      </c>
      <c r="M3915">
        <v>40.7520764</v>
      </c>
      <c r="N3915">
        <v>-74.001015600000002</v>
      </c>
      <c r="O3915" s="5">
        <v>41932.863472696758</v>
      </c>
      <c r="P3915" s="5">
        <v>41932.872644756942</v>
      </c>
      <c r="Q3915" s="5">
        <v>41932.881208657411</v>
      </c>
      <c r="R3915" s="5">
        <v>41932.891359918984</v>
      </c>
      <c r="S3915">
        <f t="shared" si="122"/>
        <v>43</v>
      </c>
      <c r="T3915">
        <f t="shared" si="123"/>
        <v>1</v>
      </c>
    </row>
    <row r="3916" spans="1:20" x14ac:dyDescent="0.25">
      <c r="A3916">
        <v>1411065</v>
      </c>
      <c r="B3916">
        <v>53513</v>
      </c>
      <c r="C3916">
        <v>135175</v>
      </c>
      <c r="D3916" t="s">
        <v>23</v>
      </c>
      <c r="E3916" t="s">
        <v>255</v>
      </c>
      <c r="F3916" t="s">
        <v>91</v>
      </c>
      <c r="G3916" t="s">
        <v>288</v>
      </c>
      <c r="H3916">
        <v>1</v>
      </c>
      <c r="I3916" t="s">
        <v>289</v>
      </c>
      <c r="J3916" s="1">
        <v>3.2897800925925924E-3</v>
      </c>
      <c r="K3916">
        <v>40.771491247520302</v>
      </c>
      <c r="L3916">
        <v>-73.956334145089798</v>
      </c>
      <c r="M3916">
        <v>40.766565999999997</v>
      </c>
      <c r="N3916">
        <v>-73.964684000000005</v>
      </c>
      <c r="O3916" s="5">
        <v>41932.863489513889</v>
      </c>
      <c r="P3916" s="5">
        <v>41932.865934004629</v>
      </c>
      <c r="Q3916" s="5">
        <v>41932.87306395833</v>
      </c>
      <c r="R3916" s="5">
        <v>41932.878513645832</v>
      </c>
      <c r="S3916">
        <f t="shared" si="122"/>
        <v>43</v>
      </c>
      <c r="T3916">
        <f t="shared" si="123"/>
        <v>1</v>
      </c>
    </row>
    <row r="3917" spans="1:20" x14ac:dyDescent="0.25">
      <c r="A3917">
        <v>1411043</v>
      </c>
      <c r="B3917">
        <v>97193</v>
      </c>
      <c r="C3917">
        <v>165829</v>
      </c>
      <c r="D3917" t="s">
        <v>23</v>
      </c>
      <c r="E3917" t="s">
        <v>77</v>
      </c>
      <c r="F3917" t="s">
        <v>78</v>
      </c>
      <c r="G3917" t="s">
        <v>698</v>
      </c>
      <c r="H3917">
        <v>1</v>
      </c>
      <c r="I3917" t="s">
        <v>699</v>
      </c>
      <c r="K3917">
        <v>40.777939671655503</v>
      </c>
      <c r="L3917">
        <v>-73.9547097350531</v>
      </c>
      <c r="M3917">
        <v>40.784225900000003</v>
      </c>
      <c r="N3917">
        <v>-73.953638999999995</v>
      </c>
      <c r="O3917" s="5">
        <v>41932.864085752313</v>
      </c>
      <c r="P3917" s="5">
        <v>41932.869891840281</v>
      </c>
      <c r="Q3917" s="5">
        <v>41932.877954571763</v>
      </c>
      <c r="R3917" s="5">
        <v>41932.881925138892</v>
      </c>
      <c r="S3917">
        <f t="shared" si="122"/>
        <v>43</v>
      </c>
      <c r="T3917">
        <f t="shared" si="123"/>
        <v>1</v>
      </c>
    </row>
    <row r="3918" spans="1:20" x14ac:dyDescent="0.25">
      <c r="A3918">
        <v>1411139</v>
      </c>
      <c r="B3918">
        <v>241080</v>
      </c>
      <c r="C3918">
        <v>116881</v>
      </c>
      <c r="D3918" t="s">
        <v>23</v>
      </c>
      <c r="E3918" t="s">
        <v>425</v>
      </c>
      <c r="F3918" t="s">
        <v>426</v>
      </c>
      <c r="G3918" t="s">
        <v>1184</v>
      </c>
      <c r="H3918">
        <v>1</v>
      </c>
      <c r="I3918" t="s">
        <v>428</v>
      </c>
      <c r="K3918">
        <v>40.744563916288797</v>
      </c>
      <c r="L3918">
        <v>-73.996630052861306</v>
      </c>
      <c r="M3918">
        <v>40.741514299999999</v>
      </c>
      <c r="N3918">
        <v>-73.980376899999996</v>
      </c>
      <c r="O3918" s="5">
        <v>41932.866596874999</v>
      </c>
      <c r="P3918" s="5">
        <v>41932.86759927083</v>
      </c>
      <c r="Q3918" s="5">
        <v>41932.874378067128</v>
      </c>
      <c r="R3918" s="5">
        <v>41932.881973541669</v>
      </c>
      <c r="S3918">
        <f t="shared" si="122"/>
        <v>43</v>
      </c>
      <c r="T3918">
        <f t="shared" si="123"/>
        <v>1</v>
      </c>
    </row>
    <row r="3919" spans="1:20" x14ac:dyDescent="0.25">
      <c r="A3919">
        <v>1411148</v>
      </c>
      <c r="B3919">
        <v>163764</v>
      </c>
      <c r="C3919">
        <v>122124</v>
      </c>
      <c r="D3919" t="s">
        <v>23</v>
      </c>
      <c r="E3919" t="s">
        <v>88</v>
      </c>
      <c r="F3919" t="s">
        <v>89</v>
      </c>
      <c r="K3919">
        <v>40.770845000000001</v>
      </c>
      <c r="L3919">
        <v>-73.959789999999998</v>
      </c>
      <c r="M3919">
        <v>40.770708900000002</v>
      </c>
      <c r="N3919">
        <v>-73.961696000000003</v>
      </c>
      <c r="O3919" s="5">
        <v>41932.867523703702</v>
      </c>
      <c r="P3919" s="5">
        <v>41932.869261111111</v>
      </c>
      <c r="Q3919" s="5">
        <v>41932.884724270836</v>
      </c>
      <c r="R3919" s="5">
        <v>41932.886502476853</v>
      </c>
      <c r="S3919">
        <f t="shared" si="122"/>
        <v>43</v>
      </c>
      <c r="T3919">
        <f t="shared" si="123"/>
        <v>1</v>
      </c>
    </row>
    <row r="3920" spans="1:20" x14ac:dyDescent="0.25">
      <c r="A3920">
        <v>1411206</v>
      </c>
      <c r="B3920">
        <v>75115</v>
      </c>
      <c r="C3920">
        <v>20962</v>
      </c>
      <c r="D3920" t="s">
        <v>85</v>
      </c>
      <c r="E3920" t="s">
        <v>243</v>
      </c>
      <c r="F3920" t="s">
        <v>70</v>
      </c>
      <c r="G3920" t="s">
        <v>1065</v>
      </c>
      <c r="H3920">
        <v>6</v>
      </c>
      <c r="I3920" t="s">
        <v>245</v>
      </c>
      <c r="K3920">
        <v>40.731795470614898</v>
      </c>
      <c r="L3920">
        <v>-73.985672593116803</v>
      </c>
      <c r="M3920">
        <v>40.744982999999998</v>
      </c>
      <c r="N3920">
        <v>-73.988512999999998</v>
      </c>
      <c r="O3920" s="5">
        <v>41932.870088240743</v>
      </c>
      <c r="P3920" s="5">
        <v>41932.87021601852</v>
      </c>
      <c r="Q3920" s="5">
        <v>41932.87715508102</v>
      </c>
      <c r="R3920" s="5">
        <v>41932.889935856481</v>
      </c>
      <c r="S3920">
        <f t="shared" si="122"/>
        <v>43</v>
      </c>
      <c r="T3920">
        <f t="shared" si="123"/>
        <v>1</v>
      </c>
    </row>
    <row r="3921" spans="1:20" x14ac:dyDescent="0.25">
      <c r="A3921">
        <v>1411242</v>
      </c>
      <c r="B3921">
        <v>389119</v>
      </c>
      <c r="C3921">
        <v>152111</v>
      </c>
      <c r="D3921" t="s">
        <v>53</v>
      </c>
      <c r="E3921" t="s">
        <v>258</v>
      </c>
      <c r="F3921" t="s">
        <v>20</v>
      </c>
      <c r="G3921" t="s">
        <v>785</v>
      </c>
      <c r="H3921">
        <v>1</v>
      </c>
      <c r="I3921" t="s">
        <v>522</v>
      </c>
      <c r="K3921">
        <v>40.724339999999998</v>
      </c>
      <c r="L3921">
        <v>-73.990960000000001</v>
      </c>
      <c r="M3921">
        <v>40.729187065773402</v>
      </c>
      <c r="N3921">
        <v>-73.988141985678993</v>
      </c>
      <c r="O3921" s="5">
        <v>41932.872901180555</v>
      </c>
      <c r="P3921" s="5">
        <v>41932.872263726851</v>
      </c>
      <c r="Q3921" s="5">
        <v>41932.881537928239</v>
      </c>
      <c r="R3921" s="5">
        <v>41932.886864108797</v>
      </c>
      <c r="S3921">
        <f t="shared" si="122"/>
        <v>43</v>
      </c>
      <c r="T3921">
        <f t="shared" si="123"/>
        <v>1</v>
      </c>
    </row>
    <row r="3922" spans="1:20" x14ac:dyDescent="0.25">
      <c r="A3922">
        <v>1411258</v>
      </c>
      <c r="B3922">
        <v>325327</v>
      </c>
      <c r="C3922">
        <v>43955</v>
      </c>
      <c r="D3922" t="s">
        <v>23</v>
      </c>
      <c r="E3922" t="s">
        <v>275</v>
      </c>
      <c r="F3922" t="s">
        <v>108</v>
      </c>
      <c r="G3922" t="s">
        <v>439</v>
      </c>
      <c r="H3922">
        <v>1</v>
      </c>
      <c r="I3922" t="s">
        <v>3273</v>
      </c>
      <c r="J3922" s="1">
        <v>2.0891666666666667E-3</v>
      </c>
      <c r="K3922">
        <v>40.723095999999998</v>
      </c>
      <c r="L3922">
        <v>-73.995773999999997</v>
      </c>
      <c r="M3922">
        <v>40.723993</v>
      </c>
      <c r="N3922">
        <v>-73.9994339</v>
      </c>
      <c r="O3922" s="5">
        <v>41932.873671921298</v>
      </c>
      <c r="P3922" s="5">
        <v>41932.88428875</v>
      </c>
      <c r="Q3922" s="5">
        <v>41932.892739016206</v>
      </c>
      <c r="R3922" s="5">
        <v>41932.893413599537</v>
      </c>
      <c r="S3922">
        <f t="shared" si="122"/>
        <v>43</v>
      </c>
      <c r="T3922">
        <f t="shared" si="123"/>
        <v>1</v>
      </c>
    </row>
    <row r="3923" spans="1:20" x14ac:dyDescent="0.25">
      <c r="A3923">
        <v>1411273</v>
      </c>
      <c r="B3923">
        <v>105175</v>
      </c>
      <c r="C3923">
        <v>157975</v>
      </c>
      <c r="D3923" t="s">
        <v>23</v>
      </c>
      <c r="E3923" t="s">
        <v>62</v>
      </c>
      <c r="F3923" t="s">
        <v>63</v>
      </c>
      <c r="G3923" t="s">
        <v>1218</v>
      </c>
      <c r="H3923">
        <v>1</v>
      </c>
      <c r="I3923" t="s">
        <v>249</v>
      </c>
      <c r="K3923">
        <v>40.727518945156902</v>
      </c>
      <c r="L3923">
        <v>-73.988671302795396</v>
      </c>
      <c r="M3923">
        <v>40.728563999999999</v>
      </c>
      <c r="N3923">
        <v>-73.995123699999994</v>
      </c>
      <c r="O3923" s="5">
        <v>41932.874366620374</v>
      </c>
      <c r="P3923" s="5">
        <v>41932.876317650465</v>
      </c>
      <c r="Q3923" s="5">
        <v>41932.892523506947</v>
      </c>
      <c r="R3923" s="5">
        <v>41932.90026037037</v>
      </c>
      <c r="S3923">
        <f t="shared" si="122"/>
        <v>43</v>
      </c>
      <c r="T3923">
        <f t="shared" si="123"/>
        <v>1</v>
      </c>
    </row>
    <row r="3924" spans="1:20" x14ac:dyDescent="0.25">
      <c r="A3924">
        <v>1411273</v>
      </c>
      <c r="B3924">
        <v>105175</v>
      </c>
      <c r="C3924">
        <v>157975</v>
      </c>
      <c r="D3924" t="s">
        <v>23</v>
      </c>
      <c r="E3924" t="s">
        <v>62</v>
      </c>
      <c r="F3924" t="s">
        <v>63</v>
      </c>
      <c r="G3924" t="s">
        <v>1044</v>
      </c>
      <c r="H3924">
        <v>1</v>
      </c>
      <c r="I3924" t="s">
        <v>249</v>
      </c>
      <c r="K3924">
        <v>40.727518945156902</v>
      </c>
      <c r="L3924">
        <v>-73.988671302795396</v>
      </c>
      <c r="M3924">
        <v>40.728563999999999</v>
      </c>
      <c r="N3924">
        <v>-73.995123699999994</v>
      </c>
      <c r="O3924" s="5">
        <v>41932.874366620374</v>
      </c>
      <c r="P3924" s="5">
        <v>41932.876317650465</v>
      </c>
      <c r="Q3924" s="5">
        <v>41932.892523506947</v>
      </c>
      <c r="R3924" s="5">
        <v>41932.90026037037</v>
      </c>
      <c r="S3924">
        <f t="shared" si="122"/>
        <v>43</v>
      </c>
      <c r="T3924">
        <f t="shared" si="123"/>
        <v>1</v>
      </c>
    </row>
    <row r="3925" spans="1:20" x14ac:dyDescent="0.25">
      <c r="A3925">
        <v>1411293</v>
      </c>
      <c r="B3925">
        <v>68096</v>
      </c>
      <c r="C3925">
        <v>161440</v>
      </c>
      <c r="D3925" t="s">
        <v>53</v>
      </c>
      <c r="E3925" t="s">
        <v>145</v>
      </c>
      <c r="F3925" t="s">
        <v>91</v>
      </c>
      <c r="J3925" s="1">
        <v>1.019820601851852E-2</v>
      </c>
      <c r="K3925">
        <v>40.723576000000001</v>
      </c>
      <c r="L3925">
        <v>-73.996315999999993</v>
      </c>
      <c r="M3925">
        <v>40.734105999999997</v>
      </c>
      <c r="N3925">
        <v>-73.991544000000005</v>
      </c>
      <c r="O3925" s="5">
        <v>41932.875608553244</v>
      </c>
      <c r="P3925" s="5">
        <v>41932.892552534722</v>
      </c>
      <c r="Q3925" s="5">
        <v>41932.902506365739</v>
      </c>
      <c r="R3925" s="5">
        <v>41932.907134745372</v>
      </c>
      <c r="S3925">
        <f t="shared" si="122"/>
        <v>43</v>
      </c>
      <c r="T3925">
        <f t="shared" si="123"/>
        <v>1</v>
      </c>
    </row>
    <row r="3926" spans="1:20" x14ac:dyDescent="0.25">
      <c r="A3926">
        <v>1411376</v>
      </c>
      <c r="B3926">
        <v>64474</v>
      </c>
      <c r="C3926">
        <v>93783</v>
      </c>
      <c r="D3926" t="s">
        <v>23</v>
      </c>
      <c r="E3926" t="s">
        <v>243</v>
      </c>
      <c r="F3926" t="s">
        <v>70</v>
      </c>
      <c r="G3926" t="s">
        <v>523</v>
      </c>
      <c r="H3926">
        <v>1</v>
      </c>
      <c r="I3926" t="s">
        <v>524</v>
      </c>
      <c r="K3926">
        <v>40.731795470614898</v>
      </c>
      <c r="L3926">
        <v>-73.985672593116803</v>
      </c>
      <c r="M3926">
        <v>40.708686999999998</v>
      </c>
      <c r="N3926">
        <v>-74.006043000000005</v>
      </c>
      <c r="O3926" s="5">
        <v>41932.880289907407</v>
      </c>
      <c r="P3926" s="5">
        <v>41932.879228993057</v>
      </c>
      <c r="Q3926" s="5">
        <v>41932.889530879627</v>
      </c>
      <c r="R3926" s="5">
        <v>41932.901398043985</v>
      </c>
      <c r="S3926">
        <f t="shared" si="122"/>
        <v>43</v>
      </c>
      <c r="T3926">
        <f t="shared" si="123"/>
        <v>1</v>
      </c>
    </row>
    <row r="3927" spans="1:20" x14ac:dyDescent="0.25">
      <c r="A3927">
        <v>1411454</v>
      </c>
      <c r="B3927">
        <v>107576</v>
      </c>
      <c r="C3927">
        <v>72941</v>
      </c>
      <c r="D3927" t="s">
        <v>23</v>
      </c>
      <c r="E3927" t="s">
        <v>243</v>
      </c>
      <c r="F3927" t="s">
        <v>70</v>
      </c>
      <c r="G3927" t="s">
        <v>339</v>
      </c>
      <c r="H3927">
        <v>2</v>
      </c>
      <c r="I3927" t="s">
        <v>340</v>
      </c>
      <c r="K3927">
        <v>40.7628429402262</v>
      </c>
      <c r="L3927">
        <v>-73.975745647432205</v>
      </c>
      <c r="M3927">
        <v>40.7647823125549</v>
      </c>
      <c r="N3927">
        <v>-73.974156114569396</v>
      </c>
      <c r="O3927" s="5">
        <v>41932.885945231479</v>
      </c>
      <c r="P3927" s="5">
        <v>41932.885618368055</v>
      </c>
      <c r="Q3927" s="5">
        <v>41932.892462418982</v>
      </c>
      <c r="R3927" s="5">
        <v>41932.899148888886</v>
      </c>
      <c r="S3927">
        <f t="shared" si="122"/>
        <v>43</v>
      </c>
      <c r="T3927">
        <f t="shared" si="123"/>
        <v>1</v>
      </c>
    </row>
    <row r="3928" spans="1:20" x14ac:dyDescent="0.25">
      <c r="A3928">
        <v>1411442</v>
      </c>
      <c r="B3928">
        <v>389155</v>
      </c>
      <c r="C3928">
        <v>90681</v>
      </c>
      <c r="D3928" t="s">
        <v>23</v>
      </c>
      <c r="E3928" t="s">
        <v>255</v>
      </c>
      <c r="F3928" t="s">
        <v>91</v>
      </c>
      <c r="G3928" t="s">
        <v>424</v>
      </c>
      <c r="H3928">
        <v>1</v>
      </c>
      <c r="I3928" t="s">
        <v>274</v>
      </c>
      <c r="J3928" s="1">
        <v>4.5559375000000001E-3</v>
      </c>
      <c r="K3928">
        <v>40.745963108098799</v>
      </c>
      <c r="L3928">
        <v>-74.001697291846</v>
      </c>
      <c r="M3928">
        <v>40.741900999999999</v>
      </c>
      <c r="N3928">
        <v>-74.001361000000003</v>
      </c>
      <c r="O3928" s="5">
        <v>41932.886119895833</v>
      </c>
      <c r="P3928" s="5">
        <v>41932.886745578704</v>
      </c>
      <c r="Q3928" s="5">
        <v>41932.902248379629</v>
      </c>
      <c r="R3928" s="5">
        <v>41932.905698946757</v>
      </c>
      <c r="S3928">
        <f t="shared" si="122"/>
        <v>43</v>
      </c>
      <c r="T3928">
        <f t="shared" si="123"/>
        <v>1</v>
      </c>
    </row>
    <row r="3929" spans="1:20" x14ac:dyDescent="0.25">
      <c r="A3929">
        <v>1411459</v>
      </c>
      <c r="B3929">
        <v>54938</v>
      </c>
      <c r="C3929">
        <v>134189</v>
      </c>
      <c r="D3929" t="s">
        <v>53</v>
      </c>
      <c r="E3929" t="s">
        <v>121</v>
      </c>
      <c r="F3929" t="s">
        <v>122</v>
      </c>
      <c r="G3929" t="s">
        <v>2037</v>
      </c>
      <c r="H3929">
        <v>1</v>
      </c>
      <c r="I3929" t="s">
        <v>128</v>
      </c>
      <c r="J3929" s="1">
        <v>7.6888310185185193E-3</v>
      </c>
      <c r="K3929">
        <v>40.744187954347503</v>
      </c>
      <c r="L3929">
        <v>-73.987530940025394</v>
      </c>
      <c r="M3929">
        <v>40.807355600000001</v>
      </c>
      <c r="N3929">
        <v>-73.960686300000006</v>
      </c>
      <c r="O3929" s="5">
        <v>41932.886263506945</v>
      </c>
      <c r="P3929" s="5">
        <v>41932.892715613423</v>
      </c>
      <c r="Q3929" s="5">
        <v>41932.906484907406</v>
      </c>
      <c r="R3929" s="5">
        <v>41932.927384594906</v>
      </c>
      <c r="S3929">
        <f t="shared" si="122"/>
        <v>43</v>
      </c>
      <c r="T3929">
        <f t="shared" si="123"/>
        <v>1</v>
      </c>
    </row>
    <row r="3930" spans="1:20" x14ac:dyDescent="0.25">
      <c r="A3930">
        <v>1411507</v>
      </c>
      <c r="B3930">
        <v>103852</v>
      </c>
      <c r="C3930">
        <v>43955</v>
      </c>
      <c r="D3930" t="s">
        <v>23</v>
      </c>
      <c r="E3930" t="s">
        <v>36</v>
      </c>
      <c r="F3930" t="s">
        <v>37</v>
      </c>
      <c r="G3930" t="s">
        <v>1075</v>
      </c>
      <c r="H3930">
        <v>1</v>
      </c>
      <c r="I3930" t="s">
        <v>478</v>
      </c>
      <c r="J3930" s="1">
        <v>2.0918981481481479E-3</v>
      </c>
      <c r="K3930">
        <v>40.7261096570601</v>
      </c>
      <c r="L3930">
        <v>-74.002491863200504</v>
      </c>
      <c r="M3930">
        <v>40.718617500000001</v>
      </c>
      <c r="N3930">
        <v>-74.0047742</v>
      </c>
      <c r="O3930" s="5">
        <v>41932.88891184028</v>
      </c>
      <c r="P3930" s="5">
        <v>41932.896442650461</v>
      </c>
      <c r="Q3930" s="5">
        <v>41932.90987048611</v>
      </c>
      <c r="R3930" s="5">
        <v>41932.916365474535</v>
      </c>
      <c r="S3930">
        <f t="shared" si="122"/>
        <v>43</v>
      </c>
      <c r="T3930">
        <f t="shared" si="123"/>
        <v>1</v>
      </c>
    </row>
    <row r="3931" spans="1:20" x14ac:dyDescent="0.25">
      <c r="A3931">
        <v>1411501</v>
      </c>
      <c r="B3931">
        <v>70193</v>
      </c>
      <c r="C3931">
        <v>20962</v>
      </c>
      <c r="D3931" t="s">
        <v>85</v>
      </c>
      <c r="E3931" t="s">
        <v>1947</v>
      </c>
      <c r="J3931" s="1">
        <v>4.0437962962962962E-3</v>
      </c>
      <c r="K3931">
        <v>40.742923108859003</v>
      </c>
      <c r="L3931">
        <v>-74.007424315570006</v>
      </c>
      <c r="M3931">
        <v>40.771895600000001</v>
      </c>
      <c r="N3931">
        <v>-73.952059300000002</v>
      </c>
      <c r="O3931" s="5">
        <v>41932.889864780096</v>
      </c>
      <c r="P3931" s="5">
        <v>41932.896718020835</v>
      </c>
      <c r="Q3931" s="5">
        <v>41932.908063402778</v>
      </c>
      <c r="R3931" s="5">
        <v>41932.922261087966</v>
      </c>
      <c r="S3931">
        <f t="shared" si="122"/>
        <v>43</v>
      </c>
      <c r="T3931">
        <f t="shared" si="123"/>
        <v>1</v>
      </c>
    </row>
    <row r="3932" spans="1:20" x14ac:dyDescent="0.25">
      <c r="A3932">
        <v>1411558</v>
      </c>
      <c r="B3932">
        <v>133330</v>
      </c>
      <c r="C3932">
        <v>123581</v>
      </c>
      <c r="D3932" t="s">
        <v>23</v>
      </c>
      <c r="E3932" t="s">
        <v>258</v>
      </c>
      <c r="F3932" t="s">
        <v>20</v>
      </c>
      <c r="G3932" t="s">
        <v>2601</v>
      </c>
      <c r="H3932">
        <v>1</v>
      </c>
      <c r="I3932" t="s">
        <v>228</v>
      </c>
      <c r="K3932">
        <v>40.724339999999998</v>
      </c>
      <c r="L3932">
        <v>-73.990960000000001</v>
      </c>
      <c r="M3932">
        <v>40.759030699999997</v>
      </c>
      <c r="N3932">
        <v>-73.994566500000005</v>
      </c>
      <c r="O3932" s="5">
        <v>41932.892231215279</v>
      </c>
      <c r="P3932" s="5">
        <v>41932.901971180552</v>
      </c>
      <c r="Q3932" s="5">
        <v>41932.911579675929</v>
      </c>
      <c r="R3932" s="5">
        <v>41932.927043043979</v>
      </c>
      <c r="S3932">
        <f t="shared" si="122"/>
        <v>43</v>
      </c>
      <c r="T3932">
        <f t="shared" si="123"/>
        <v>1</v>
      </c>
    </row>
    <row r="3933" spans="1:20" x14ac:dyDescent="0.25">
      <c r="A3933">
        <v>1411598</v>
      </c>
      <c r="B3933">
        <v>389192</v>
      </c>
      <c r="C3933">
        <v>88804</v>
      </c>
      <c r="D3933" t="s">
        <v>23</v>
      </c>
      <c r="E3933" t="s">
        <v>137</v>
      </c>
      <c r="F3933" t="s">
        <v>115</v>
      </c>
      <c r="K3933">
        <v>40.745078589413303</v>
      </c>
      <c r="L3933">
        <v>-73.988821506500202</v>
      </c>
      <c r="M3933">
        <v>40.733659400000001</v>
      </c>
      <c r="N3933">
        <v>-73.981536300000002</v>
      </c>
      <c r="O3933" s="5">
        <v>41932.894386990738</v>
      </c>
      <c r="P3933" s="5">
        <v>41932.893328356484</v>
      </c>
      <c r="Q3933" s="5">
        <v>41932.902588530094</v>
      </c>
      <c r="R3933" s="5">
        <v>41932.90922199074</v>
      </c>
      <c r="S3933">
        <f t="shared" si="122"/>
        <v>43</v>
      </c>
      <c r="T3933">
        <f t="shared" si="123"/>
        <v>1</v>
      </c>
    </row>
    <row r="3934" spans="1:20" x14ac:dyDescent="0.25">
      <c r="A3934">
        <v>1411636</v>
      </c>
      <c r="B3934">
        <v>57943</v>
      </c>
      <c r="C3934">
        <v>162381</v>
      </c>
      <c r="D3934" t="s">
        <v>18</v>
      </c>
      <c r="E3934" t="s">
        <v>816</v>
      </c>
      <c r="F3934" t="s">
        <v>817</v>
      </c>
      <c r="K3934">
        <v>40.775133509056303</v>
      </c>
      <c r="L3934">
        <v>-73.953779854607603</v>
      </c>
      <c r="M3934">
        <v>40.774650000000001</v>
      </c>
      <c r="N3934">
        <v>-73.945621000000003</v>
      </c>
      <c r="O3934" s="5">
        <v>41932.896461157405</v>
      </c>
      <c r="P3934" s="5">
        <v>41932.896392187497</v>
      </c>
      <c r="Q3934" s="5">
        <v>41932.902178136574</v>
      </c>
      <c r="R3934" s="5">
        <v>41932.906981574073</v>
      </c>
      <c r="S3934">
        <f t="shared" si="122"/>
        <v>43</v>
      </c>
      <c r="T3934">
        <f t="shared" si="123"/>
        <v>1</v>
      </c>
    </row>
    <row r="3935" spans="1:20" x14ac:dyDescent="0.25">
      <c r="A3935">
        <v>1411648</v>
      </c>
      <c r="B3935">
        <v>141732</v>
      </c>
      <c r="C3935">
        <v>171675</v>
      </c>
      <c r="D3935" t="s">
        <v>23</v>
      </c>
      <c r="E3935" t="s">
        <v>258</v>
      </c>
      <c r="F3935" t="s">
        <v>20</v>
      </c>
      <c r="G3935" t="s">
        <v>521</v>
      </c>
      <c r="H3935">
        <v>1</v>
      </c>
      <c r="I3935" t="s">
        <v>522</v>
      </c>
      <c r="K3935">
        <v>40.724339999999998</v>
      </c>
      <c r="L3935">
        <v>-73.990960000000001</v>
      </c>
      <c r="M3935">
        <v>40.736970100000001</v>
      </c>
      <c r="N3935">
        <v>-74.008622599999995</v>
      </c>
      <c r="O3935" s="5">
        <v>41932.897809618058</v>
      </c>
      <c r="P3935" s="5">
        <v>41932.903024467596</v>
      </c>
      <c r="Q3935" s="5">
        <v>41932.91257922454</v>
      </c>
      <c r="R3935" s="5">
        <v>41932.920546956018</v>
      </c>
      <c r="S3935">
        <f t="shared" si="122"/>
        <v>43</v>
      </c>
      <c r="T3935">
        <f t="shared" si="123"/>
        <v>1</v>
      </c>
    </row>
    <row r="3936" spans="1:20" x14ac:dyDescent="0.25">
      <c r="A3936">
        <v>1411648</v>
      </c>
      <c r="B3936">
        <v>141732</v>
      </c>
      <c r="C3936">
        <v>171675</v>
      </c>
      <c r="D3936" t="s">
        <v>23</v>
      </c>
      <c r="E3936" t="s">
        <v>258</v>
      </c>
      <c r="F3936" t="s">
        <v>20</v>
      </c>
      <c r="G3936" t="s">
        <v>1369</v>
      </c>
      <c r="H3936">
        <v>1</v>
      </c>
      <c r="I3936" t="s">
        <v>522</v>
      </c>
      <c r="K3936">
        <v>40.724339999999998</v>
      </c>
      <c r="L3936">
        <v>-73.990960000000001</v>
      </c>
      <c r="M3936">
        <v>40.736970100000001</v>
      </c>
      <c r="N3936">
        <v>-74.008622599999995</v>
      </c>
      <c r="O3936" s="5">
        <v>41932.897809618058</v>
      </c>
      <c r="P3936" s="5">
        <v>41932.903024467596</v>
      </c>
      <c r="Q3936" s="5">
        <v>41932.91257922454</v>
      </c>
      <c r="R3936" s="5">
        <v>41932.920546956018</v>
      </c>
      <c r="S3936">
        <f t="shared" si="122"/>
        <v>43</v>
      </c>
      <c r="T3936">
        <f t="shared" si="123"/>
        <v>1</v>
      </c>
    </row>
    <row r="3937" spans="1:20" x14ac:dyDescent="0.25">
      <c r="A3937">
        <v>1411708</v>
      </c>
      <c r="B3937">
        <v>378820</v>
      </c>
      <c r="C3937">
        <v>162381</v>
      </c>
      <c r="D3937" t="s">
        <v>18</v>
      </c>
      <c r="E3937" t="s">
        <v>350</v>
      </c>
      <c r="F3937" t="s">
        <v>45</v>
      </c>
      <c r="G3937" t="s">
        <v>3589</v>
      </c>
      <c r="H3937">
        <v>1</v>
      </c>
      <c r="I3937" t="s">
        <v>2555</v>
      </c>
      <c r="J3937" s="1">
        <v>6.0599884259259253E-3</v>
      </c>
      <c r="K3937">
        <v>40.771568712019302</v>
      </c>
      <c r="L3937">
        <v>-73.952786829189705</v>
      </c>
      <c r="M3937">
        <v>40.771230000000003</v>
      </c>
      <c r="N3937">
        <v>-73.964640000000003</v>
      </c>
      <c r="O3937" s="5">
        <v>41932.901437118053</v>
      </c>
      <c r="P3937" s="5">
        <v>41932.917918634259</v>
      </c>
      <c r="Q3937" s="5">
        <v>41932.923705173613</v>
      </c>
      <c r="R3937" s="5">
        <v>41932.930233356485</v>
      </c>
      <c r="S3937">
        <f t="shared" si="122"/>
        <v>43</v>
      </c>
      <c r="T3937">
        <f t="shared" si="123"/>
        <v>1</v>
      </c>
    </row>
    <row r="3938" spans="1:20" x14ac:dyDescent="0.25">
      <c r="A3938">
        <v>1411739</v>
      </c>
      <c r="B3938">
        <v>47440</v>
      </c>
      <c r="C3938">
        <v>93783</v>
      </c>
      <c r="D3938" t="s">
        <v>23</v>
      </c>
      <c r="E3938" t="s">
        <v>665</v>
      </c>
      <c r="K3938">
        <v>40.717692204334703</v>
      </c>
      <c r="L3938">
        <v>-74.010637800878996</v>
      </c>
      <c r="M3938">
        <v>40.715170399999998</v>
      </c>
      <c r="N3938">
        <v>-74.011600900000005</v>
      </c>
      <c r="O3938" s="5">
        <v>41932.903931111112</v>
      </c>
      <c r="P3938" s="5">
        <v>41932.906657766202</v>
      </c>
      <c r="Q3938" s="5">
        <v>41932.922515763887</v>
      </c>
      <c r="R3938" s="5">
        <v>41932.926176053239</v>
      </c>
      <c r="S3938">
        <f t="shared" si="122"/>
        <v>43</v>
      </c>
      <c r="T3938">
        <f t="shared" si="123"/>
        <v>1</v>
      </c>
    </row>
    <row r="3939" spans="1:20" x14ac:dyDescent="0.25">
      <c r="A3939">
        <v>1411868</v>
      </c>
      <c r="B3939">
        <v>125123</v>
      </c>
      <c r="C3939">
        <v>142140</v>
      </c>
      <c r="D3939" t="s">
        <v>53</v>
      </c>
      <c r="E3939" t="s">
        <v>1341</v>
      </c>
      <c r="F3939" t="s">
        <v>49</v>
      </c>
      <c r="G3939" t="s">
        <v>21</v>
      </c>
      <c r="H3939">
        <v>1</v>
      </c>
      <c r="I3939" t="s">
        <v>677</v>
      </c>
      <c r="K3939">
        <v>40.729575034292303</v>
      </c>
      <c r="L3939">
        <v>-73.984446324270394</v>
      </c>
      <c r="M3939">
        <v>40.746764400000004</v>
      </c>
      <c r="N3939">
        <v>-73.990301400000007</v>
      </c>
      <c r="O3939" s="5">
        <v>41932.913632939817</v>
      </c>
      <c r="P3939" s="5">
        <v>41932.916123900461</v>
      </c>
      <c r="Q3939" s="5">
        <v>41932.932669131944</v>
      </c>
      <c r="R3939" s="5">
        <v>41932.943879432867</v>
      </c>
      <c r="S3939">
        <f t="shared" si="122"/>
        <v>43</v>
      </c>
      <c r="T3939">
        <f t="shared" si="123"/>
        <v>1</v>
      </c>
    </row>
    <row r="3940" spans="1:20" x14ac:dyDescent="0.25">
      <c r="A3940">
        <v>1411941</v>
      </c>
      <c r="B3940">
        <v>339930</v>
      </c>
      <c r="C3940">
        <v>140919</v>
      </c>
      <c r="D3940" t="s">
        <v>23</v>
      </c>
      <c r="E3940" t="s">
        <v>96</v>
      </c>
      <c r="F3940" t="s">
        <v>97</v>
      </c>
      <c r="G3940" t="s">
        <v>1178</v>
      </c>
      <c r="H3940">
        <v>1</v>
      </c>
      <c r="I3940" t="s">
        <v>1179</v>
      </c>
      <c r="K3940">
        <v>40.768061709366101</v>
      </c>
      <c r="L3940">
        <v>-73.981847763061495</v>
      </c>
      <c r="M3940">
        <v>40.769095</v>
      </c>
      <c r="N3940">
        <v>-73.981598000000005</v>
      </c>
      <c r="O3940" s="5">
        <v>41932.920776932871</v>
      </c>
      <c r="R3940" s="5">
        <v>41932.951440023149</v>
      </c>
      <c r="S3940">
        <f t="shared" si="122"/>
        <v>43</v>
      </c>
      <c r="T3940">
        <f t="shared" si="123"/>
        <v>1</v>
      </c>
    </row>
    <row r="3941" spans="1:20" x14ac:dyDescent="0.25">
      <c r="A3941">
        <v>1412044</v>
      </c>
      <c r="B3941">
        <v>50633</v>
      </c>
      <c r="C3941">
        <v>162381</v>
      </c>
      <c r="D3941" t="s">
        <v>18</v>
      </c>
      <c r="E3941" t="s">
        <v>355</v>
      </c>
      <c r="F3941" t="s">
        <v>91</v>
      </c>
      <c r="G3941" t="s">
        <v>364</v>
      </c>
      <c r="H3941">
        <v>1</v>
      </c>
      <c r="I3941" t="s">
        <v>365</v>
      </c>
      <c r="J3941" s="1">
        <v>5.2475578703703703E-3</v>
      </c>
      <c r="K3941">
        <v>40.776083193932998</v>
      </c>
      <c r="L3941">
        <v>-73.962171576462296</v>
      </c>
      <c r="M3941">
        <v>40.766729699999999</v>
      </c>
      <c r="N3941">
        <v>-73.956111300000003</v>
      </c>
      <c r="O3941" s="5">
        <v>41932.927017638889</v>
      </c>
      <c r="P3941" s="5">
        <v>41932.93284681713</v>
      </c>
      <c r="Q3941" s="5">
        <v>41932.937940370372</v>
      </c>
      <c r="R3941" s="5">
        <v>41932.946101469905</v>
      </c>
      <c r="S3941">
        <f t="shared" si="122"/>
        <v>43</v>
      </c>
      <c r="T3941">
        <f t="shared" si="123"/>
        <v>1</v>
      </c>
    </row>
    <row r="3942" spans="1:20" x14ac:dyDescent="0.25">
      <c r="A3942">
        <v>1412043</v>
      </c>
      <c r="B3942">
        <v>255697</v>
      </c>
      <c r="C3942">
        <v>104533</v>
      </c>
      <c r="D3942" t="s">
        <v>23</v>
      </c>
      <c r="E3942" t="s">
        <v>1019</v>
      </c>
      <c r="F3942" t="s">
        <v>45</v>
      </c>
      <c r="G3942" t="s">
        <v>2240</v>
      </c>
      <c r="H3942">
        <v>1</v>
      </c>
      <c r="I3942" t="s">
        <v>2241</v>
      </c>
      <c r="J3942" s="1">
        <v>3.4010185185185185E-3</v>
      </c>
      <c r="K3942">
        <v>40.732666419020703</v>
      </c>
      <c r="L3942">
        <v>-74.003292612268694</v>
      </c>
      <c r="M3942">
        <v>40.720801700000003</v>
      </c>
      <c r="N3942">
        <v>-74.004838899999996</v>
      </c>
      <c r="O3942" s="5">
        <v>41932.927226851854</v>
      </c>
      <c r="P3942" s="5">
        <v>41932.925415879632</v>
      </c>
      <c r="Q3942" s="5">
        <v>41932.943973148147</v>
      </c>
      <c r="R3942" s="5">
        <v>41932.951148136577</v>
      </c>
      <c r="S3942">
        <f t="shared" si="122"/>
        <v>43</v>
      </c>
      <c r="T3942">
        <f t="shared" si="123"/>
        <v>1</v>
      </c>
    </row>
    <row r="3943" spans="1:20" x14ac:dyDescent="0.25">
      <c r="A3943">
        <v>1412043</v>
      </c>
      <c r="B3943">
        <v>255697</v>
      </c>
      <c r="C3943">
        <v>104533</v>
      </c>
      <c r="D3943" t="s">
        <v>23</v>
      </c>
      <c r="E3943" t="s">
        <v>1019</v>
      </c>
      <c r="F3943" t="s">
        <v>45</v>
      </c>
      <c r="G3943" t="s">
        <v>767</v>
      </c>
      <c r="H3943">
        <v>1</v>
      </c>
      <c r="I3943" t="s">
        <v>476</v>
      </c>
      <c r="J3943" s="1">
        <v>3.4010185185185185E-3</v>
      </c>
      <c r="K3943">
        <v>40.732666419020703</v>
      </c>
      <c r="L3943">
        <v>-74.003292612268694</v>
      </c>
      <c r="M3943">
        <v>40.720801700000003</v>
      </c>
      <c r="N3943">
        <v>-74.004838899999996</v>
      </c>
      <c r="O3943" s="5">
        <v>41932.927226851854</v>
      </c>
      <c r="P3943" s="5">
        <v>41932.925415879632</v>
      </c>
      <c r="Q3943" s="5">
        <v>41932.943973148147</v>
      </c>
      <c r="R3943" s="5">
        <v>41932.951148136577</v>
      </c>
      <c r="S3943">
        <f t="shared" si="122"/>
        <v>43</v>
      </c>
      <c r="T3943">
        <f t="shared" si="123"/>
        <v>1</v>
      </c>
    </row>
    <row r="3944" spans="1:20" x14ac:dyDescent="0.25">
      <c r="A3944">
        <v>1412088</v>
      </c>
      <c r="B3944">
        <v>197305</v>
      </c>
      <c r="C3944">
        <v>167596</v>
      </c>
      <c r="D3944" t="s">
        <v>23</v>
      </c>
      <c r="E3944" t="s">
        <v>88</v>
      </c>
      <c r="F3944" t="s">
        <v>89</v>
      </c>
      <c r="K3944">
        <v>40.715768163491603</v>
      </c>
      <c r="L3944">
        <v>-73.959933054331799</v>
      </c>
      <c r="M3944">
        <v>40.705836440140601</v>
      </c>
      <c r="N3944">
        <v>-73.937339584890907</v>
      </c>
      <c r="O3944" s="5">
        <v>41932.93063978009</v>
      </c>
      <c r="P3944" s="5">
        <v>41932.940331481484</v>
      </c>
      <c r="Q3944" s="5">
        <v>41932.955214525464</v>
      </c>
      <c r="R3944" s="5">
        <v>41932.964146238424</v>
      </c>
      <c r="S3944">
        <f t="shared" si="122"/>
        <v>43</v>
      </c>
      <c r="T3944">
        <f t="shared" si="123"/>
        <v>1</v>
      </c>
    </row>
    <row r="3945" spans="1:20" x14ac:dyDescent="0.25">
      <c r="A3945">
        <v>1412136</v>
      </c>
      <c r="B3945">
        <v>59673</v>
      </c>
      <c r="C3945">
        <v>116881</v>
      </c>
      <c r="D3945" t="s">
        <v>23</v>
      </c>
      <c r="E3945" t="s">
        <v>730</v>
      </c>
      <c r="F3945" t="s">
        <v>91</v>
      </c>
      <c r="G3945" t="s">
        <v>1097</v>
      </c>
      <c r="H3945">
        <v>1</v>
      </c>
      <c r="I3945" t="s">
        <v>25</v>
      </c>
      <c r="J3945" s="1">
        <v>5.8807870370370377E-3</v>
      </c>
      <c r="K3945">
        <v>40.722748587419602</v>
      </c>
      <c r="L3945">
        <v>-73.996061916918705</v>
      </c>
      <c r="M3945">
        <v>40.727404999999997</v>
      </c>
      <c r="N3945">
        <v>-73.991802000000007</v>
      </c>
      <c r="O3945" s="5">
        <v>41932.934102141204</v>
      </c>
      <c r="P3945" s="5">
        <v>41932.944241736113</v>
      </c>
      <c r="Q3945" s="5">
        <v>41932.951396273151</v>
      </c>
      <c r="R3945" s="5">
        <v>41932.958161203707</v>
      </c>
      <c r="S3945">
        <f t="shared" si="122"/>
        <v>43</v>
      </c>
      <c r="T3945">
        <f t="shared" si="123"/>
        <v>1</v>
      </c>
    </row>
    <row r="3946" spans="1:20" x14ac:dyDescent="0.25">
      <c r="A3946">
        <v>1412216</v>
      </c>
      <c r="B3946">
        <v>87603</v>
      </c>
      <c r="C3946">
        <v>154990</v>
      </c>
      <c r="D3946" t="s">
        <v>23</v>
      </c>
      <c r="E3946" t="s">
        <v>255</v>
      </c>
      <c r="F3946" t="s">
        <v>20</v>
      </c>
      <c r="G3946" t="s">
        <v>1312</v>
      </c>
      <c r="H3946">
        <v>1</v>
      </c>
      <c r="I3946" t="s">
        <v>392</v>
      </c>
      <c r="J3946" s="1">
        <v>5.8533333333333345E-3</v>
      </c>
      <c r="K3946">
        <v>40.736130877644598</v>
      </c>
      <c r="L3946">
        <v>-74.000648304229699</v>
      </c>
      <c r="M3946">
        <v>40.733165499999998</v>
      </c>
      <c r="N3946">
        <v>-73.989710200000005</v>
      </c>
      <c r="O3946" s="5">
        <v>41932.94049202546</v>
      </c>
      <c r="P3946" s="5">
        <v>41932.941993009263</v>
      </c>
      <c r="Q3946" s="5">
        <v>41932.960973009256</v>
      </c>
      <c r="R3946" s="5">
        <v>41932.970369097224</v>
      </c>
      <c r="S3946">
        <f t="shared" si="122"/>
        <v>43</v>
      </c>
      <c r="T3946">
        <f t="shared" si="123"/>
        <v>1</v>
      </c>
    </row>
    <row r="3947" spans="1:20" x14ac:dyDescent="0.25">
      <c r="A3947">
        <v>1412262</v>
      </c>
      <c r="B3947">
        <v>64452</v>
      </c>
      <c r="C3947">
        <v>113804</v>
      </c>
      <c r="D3947" t="s">
        <v>170</v>
      </c>
      <c r="E3947" t="s">
        <v>243</v>
      </c>
      <c r="F3947" t="s">
        <v>70</v>
      </c>
      <c r="G3947" t="s">
        <v>353</v>
      </c>
      <c r="H3947">
        <v>2</v>
      </c>
      <c r="I3947" t="s">
        <v>319</v>
      </c>
      <c r="K3947">
        <v>40.787149600866101</v>
      </c>
      <c r="L3947">
        <v>-73.971722312198096</v>
      </c>
      <c r="M3947">
        <v>40.784885070705002</v>
      </c>
      <c r="N3947">
        <v>-73.953504581650094</v>
      </c>
      <c r="O3947" s="5">
        <v>41932.945700613425</v>
      </c>
      <c r="P3947" s="5">
        <v>41932.948805752312</v>
      </c>
      <c r="Q3947" s="5">
        <v>41932.960462581017</v>
      </c>
      <c r="R3947" s="5">
        <v>41932.968209282408</v>
      </c>
      <c r="S3947">
        <f t="shared" si="122"/>
        <v>43</v>
      </c>
      <c r="T3947">
        <f t="shared" si="123"/>
        <v>1</v>
      </c>
    </row>
    <row r="3948" spans="1:20" x14ac:dyDescent="0.25">
      <c r="A3948">
        <v>1412453</v>
      </c>
      <c r="B3948">
        <v>263025</v>
      </c>
      <c r="C3948">
        <v>20962</v>
      </c>
      <c r="D3948" t="s">
        <v>85</v>
      </c>
      <c r="E3948" t="s">
        <v>54</v>
      </c>
      <c r="F3948" t="s">
        <v>29</v>
      </c>
      <c r="G3948" t="s">
        <v>2099</v>
      </c>
      <c r="H3948">
        <v>2</v>
      </c>
      <c r="I3948" t="s">
        <v>56</v>
      </c>
      <c r="K3948">
        <v>40.758456774983799</v>
      </c>
      <c r="L3948">
        <v>-73.989140466129399</v>
      </c>
      <c r="M3948">
        <v>40.802750799999998</v>
      </c>
      <c r="N3948">
        <v>-73.934181499999994</v>
      </c>
      <c r="O3948" s="5">
        <v>41932.964576261576</v>
      </c>
      <c r="P3948" s="5">
        <v>41932.970430011577</v>
      </c>
      <c r="Q3948" s="5">
        <v>41932.981082245373</v>
      </c>
      <c r="R3948" s="5">
        <v>41932.997248854168</v>
      </c>
      <c r="S3948">
        <f t="shared" si="122"/>
        <v>43</v>
      </c>
      <c r="T3948">
        <f t="shared" si="123"/>
        <v>1</v>
      </c>
    </row>
    <row r="3949" spans="1:20" x14ac:dyDescent="0.25">
      <c r="A3949">
        <v>1412453</v>
      </c>
      <c r="B3949">
        <v>263025</v>
      </c>
      <c r="C3949">
        <v>20962</v>
      </c>
      <c r="D3949" t="s">
        <v>85</v>
      </c>
      <c r="E3949" t="s">
        <v>54</v>
      </c>
      <c r="F3949" t="s">
        <v>29</v>
      </c>
      <c r="G3949" t="s">
        <v>150</v>
      </c>
      <c r="H3949">
        <v>1</v>
      </c>
      <c r="I3949" t="s">
        <v>151</v>
      </c>
      <c r="K3949">
        <v>40.758456774983799</v>
      </c>
      <c r="L3949">
        <v>-73.989140466129399</v>
      </c>
      <c r="M3949">
        <v>40.802750799999998</v>
      </c>
      <c r="N3949">
        <v>-73.934181499999994</v>
      </c>
      <c r="O3949" s="5">
        <v>41932.964576261576</v>
      </c>
      <c r="P3949" s="5">
        <v>41932.970430011577</v>
      </c>
      <c r="Q3949" s="5">
        <v>41932.981082245373</v>
      </c>
      <c r="R3949" s="5">
        <v>41932.997248854168</v>
      </c>
      <c r="S3949">
        <f t="shared" si="122"/>
        <v>43</v>
      </c>
      <c r="T3949">
        <f t="shared" si="123"/>
        <v>1</v>
      </c>
    </row>
    <row r="3950" spans="1:20" x14ac:dyDescent="0.25">
      <c r="A3950">
        <v>1412538</v>
      </c>
      <c r="B3950">
        <v>97806</v>
      </c>
      <c r="C3950">
        <v>142394</v>
      </c>
      <c r="D3950" t="s">
        <v>23</v>
      </c>
      <c r="E3950" t="s">
        <v>54</v>
      </c>
      <c r="F3950" t="s">
        <v>29</v>
      </c>
      <c r="G3950" t="s">
        <v>151</v>
      </c>
      <c r="H3950">
        <v>2</v>
      </c>
      <c r="I3950" t="s">
        <v>151</v>
      </c>
      <c r="K3950">
        <v>40.758456774983799</v>
      </c>
      <c r="L3950">
        <v>-73.989140466129399</v>
      </c>
      <c r="M3950">
        <v>40.764786999999998</v>
      </c>
      <c r="N3950">
        <v>-73.982596000000001</v>
      </c>
      <c r="O3950" s="5">
        <v>41932.975257673614</v>
      </c>
      <c r="P3950" s="5">
        <v>41932.976597789355</v>
      </c>
      <c r="Q3950" s="5">
        <v>41932.986885312501</v>
      </c>
      <c r="R3950" s="5">
        <v>41932.99586920139</v>
      </c>
      <c r="S3950">
        <f t="shared" si="122"/>
        <v>43</v>
      </c>
      <c r="T3950">
        <f t="shared" si="123"/>
        <v>1</v>
      </c>
    </row>
    <row r="3951" spans="1:20" x14ac:dyDescent="0.25">
      <c r="A3951">
        <v>1412550</v>
      </c>
      <c r="B3951">
        <v>351337</v>
      </c>
      <c r="C3951">
        <v>161440</v>
      </c>
      <c r="D3951" t="s">
        <v>53</v>
      </c>
      <c r="E3951" t="s">
        <v>255</v>
      </c>
      <c r="F3951" t="s">
        <v>91</v>
      </c>
      <c r="G3951" t="s">
        <v>1277</v>
      </c>
      <c r="H3951">
        <v>1</v>
      </c>
      <c r="I3951" t="s">
        <v>760</v>
      </c>
      <c r="K3951">
        <v>40.745963108098799</v>
      </c>
      <c r="L3951">
        <v>-74.001697291846</v>
      </c>
      <c r="M3951">
        <v>40.758604213445203</v>
      </c>
      <c r="N3951">
        <v>-73.991350991254293</v>
      </c>
      <c r="O3951" s="5">
        <v>41932.977300810184</v>
      </c>
      <c r="P3951" s="5">
        <v>41932.979501435184</v>
      </c>
      <c r="Q3951" s="5">
        <v>41932.99237428241</v>
      </c>
      <c r="R3951" s="5">
        <v>41932.998361655089</v>
      </c>
      <c r="S3951">
        <f t="shared" si="122"/>
        <v>43</v>
      </c>
      <c r="T3951">
        <f t="shared" si="123"/>
        <v>1</v>
      </c>
    </row>
    <row r="3952" spans="1:20" x14ac:dyDescent="0.25">
      <c r="A3952">
        <v>1412602</v>
      </c>
      <c r="B3952">
        <v>222443</v>
      </c>
      <c r="C3952">
        <v>123581</v>
      </c>
      <c r="D3952" t="s">
        <v>23</v>
      </c>
      <c r="E3952" t="s">
        <v>721</v>
      </c>
      <c r="F3952" t="s">
        <v>295</v>
      </c>
      <c r="G3952" t="s">
        <v>1979</v>
      </c>
      <c r="H3952">
        <v>1</v>
      </c>
      <c r="I3952" t="s">
        <v>1980</v>
      </c>
      <c r="J3952" s="1">
        <v>1.7346874999999999E-3</v>
      </c>
      <c r="K3952">
        <v>40.764135025007903</v>
      </c>
      <c r="L3952">
        <v>-73.981192225407696</v>
      </c>
      <c r="M3952">
        <v>40.767588000000003</v>
      </c>
      <c r="N3952">
        <v>-73.983148</v>
      </c>
      <c r="O3952" s="5">
        <v>41932.985766203703</v>
      </c>
      <c r="P3952" s="5">
        <v>41932.997803240738</v>
      </c>
      <c r="Q3952" s="5">
        <v>41933.001854664355</v>
      </c>
      <c r="R3952" s="5">
        <v>41933.006512858796</v>
      </c>
      <c r="S3952">
        <f t="shared" si="122"/>
        <v>43</v>
      </c>
      <c r="T3952">
        <f t="shared" si="123"/>
        <v>1</v>
      </c>
    </row>
    <row r="3953" spans="1:20" x14ac:dyDescent="0.25">
      <c r="A3953">
        <v>1412619</v>
      </c>
      <c r="B3953">
        <v>297248</v>
      </c>
      <c r="C3953">
        <v>105178</v>
      </c>
      <c r="D3953" t="s">
        <v>23</v>
      </c>
      <c r="E3953" t="s">
        <v>1427</v>
      </c>
      <c r="K3953">
        <v>40.732198128763201</v>
      </c>
      <c r="L3953">
        <v>-73.9818120580113</v>
      </c>
      <c r="M3953">
        <v>40.735633916047</v>
      </c>
      <c r="N3953">
        <v>-73.9759443851312</v>
      </c>
      <c r="O3953" s="5">
        <v>41932.988807708331</v>
      </c>
      <c r="P3953" s="5">
        <v>41932.98697273148</v>
      </c>
      <c r="Q3953" s="5">
        <v>41932.997974907405</v>
      </c>
      <c r="R3953" s="5">
        <v>41933.003518067133</v>
      </c>
      <c r="S3953">
        <f t="shared" si="122"/>
        <v>43</v>
      </c>
      <c r="T3953">
        <f t="shared" si="123"/>
        <v>1</v>
      </c>
    </row>
    <row r="3954" spans="1:20" x14ac:dyDescent="0.25">
      <c r="A3954">
        <v>1412703</v>
      </c>
      <c r="B3954">
        <v>389478</v>
      </c>
      <c r="C3954">
        <v>123581</v>
      </c>
      <c r="D3954" t="s">
        <v>23</v>
      </c>
      <c r="E3954" t="s">
        <v>77</v>
      </c>
      <c r="F3954" t="s">
        <v>78</v>
      </c>
      <c r="G3954" t="s">
        <v>1617</v>
      </c>
      <c r="H3954">
        <v>1</v>
      </c>
      <c r="I3954" t="s">
        <v>699</v>
      </c>
      <c r="K3954">
        <v>40.777939671655503</v>
      </c>
      <c r="L3954">
        <v>-73.9547097350531</v>
      </c>
      <c r="M3954">
        <v>40.770820700000002</v>
      </c>
      <c r="N3954">
        <v>-73.949454500000002</v>
      </c>
      <c r="O3954" s="5">
        <v>41933.004752071756</v>
      </c>
      <c r="P3954" s="5">
        <v>41933.015859398147</v>
      </c>
      <c r="Q3954" s="5">
        <v>41933.022688668978</v>
      </c>
      <c r="R3954" s="5">
        <v>41933.027707696761</v>
      </c>
      <c r="S3954">
        <f t="shared" si="122"/>
        <v>43</v>
      </c>
      <c r="T3954">
        <f t="shared" si="123"/>
        <v>2</v>
      </c>
    </row>
    <row r="3955" spans="1:20" x14ac:dyDescent="0.25">
      <c r="A3955">
        <v>1412950</v>
      </c>
      <c r="B3955">
        <v>374826</v>
      </c>
      <c r="C3955">
        <v>104533</v>
      </c>
      <c r="D3955" t="s">
        <v>23</v>
      </c>
      <c r="E3955" t="s">
        <v>305</v>
      </c>
      <c r="F3955" t="s">
        <v>20</v>
      </c>
      <c r="G3955" t="s">
        <v>3783</v>
      </c>
      <c r="H3955">
        <v>1</v>
      </c>
      <c r="I3955" t="s">
        <v>760</v>
      </c>
      <c r="K3955">
        <v>40.733012217980502</v>
      </c>
      <c r="L3955">
        <v>-74.000056049049903</v>
      </c>
      <c r="M3955">
        <v>40.723061399999999</v>
      </c>
      <c r="N3955">
        <v>-74.008280099999993</v>
      </c>
      <c r="O3955" s="5">
        <v>41933.064218645835</v>
      </c>
      <c r="P3955" s="5">
        <v>41933.066480891204</v>
      </c>
      <c r="Q3955" s="5">
        <v>41933.074523553238</v>
      </c>
      <c r="R3955" s="5">
        <v>41933.095409525464</v>
      </c>
      <c r="S3955">
        <f t="shared" si="122"/>
        <v>43</v>
      </c>
      <c r="T3955">
        <f t="shared" si="123"/>
        <v>2</v>
      </c>
    </row>
    <row r="3956" spans="1:20" x14ac:dyDescent="0.25">
      <c r="A3956">
        <v>1412979</v>
      </c>
      <c r="B3956">
        <v>66373</v>
      </c>
      <c r="C3956">
        <v>167596</v>
      </c>
      <c r="D3956" t="s">
        <v>23</v>
      </c>
      <c r="E3956" t="s">
        <v>171</v>
      </c>
      <c r="F3956" t="s">
        <v>37</v>
      </c>
      <c r="G3956" t="s">
        <v>38</v>
      </c>
      <c r="H3956">
        <v>1</v>
      </c>
      <c r="I3956" t="s">
        <v>645</v>
      </c>
      <c r="J3956" s="1">
        <v>3.9978356481481488E-3</v>
      </c>
      <c r="K3956">
        <v>40.721979579708403</v>
      </c>
      <c r="L3956">
        <v>-73.988148214155601</v>
      </c>
      <c r="M3956">
        <v>40.722069005555497</v>
      </c>
      <c r="N3956">
        <v>-73.9967439811969</v>
      </c>
      <c r="O3956" s="5">
        <v>41933.071605266203</v>
      </c>
      <c r="P3956" s="5">
        <v>41933.073676782406</v>
      </c>
      <c r="Q3956" s="5">
        <v>41933.083119166666</v>
      </c>
      <c r="R3956" s="5">
        <v>41933.08692681713</v>
      </c>
      <c r="S3956">
        <f t="shared" si="122"/>
        <v>43</v>
      </c>
      <c r="T3956">
        <f t="shared" si="123"/>
        <v>2</v>
      </c>
    </row>
    <row r="3957" spans="1:20" x14ac:dyDescent="0.25">
      <c r="A3957">
        <v>1413257</v>
      </c>
      <c r="B3957">
        <v>133252</v>
      </c>
      <c r="C3957">
        <v>38707</v>
      </c>
      <c r="D3957" t="s">
        <v>23</v>
      </c>
      <c r="E3957" t="s">
        <v>32</v>
      </c>
      <c r="F3957" t="s">
        <v>33</v>
      </c>
      <c r="G3957" t="s">
        <v>1951</v>
      </c>
      <c r="H3957">
        <v>2</v>
      </c>
      <c r="I3957" t="s">
        <v>1478</v>
      </c>
      <c r="K3957">
        <v>40.7634462798258</v>
      </c>
      <c r="L3957">
        <v>-73.965230848023893</v>
      </c>
      <c r="M3957">
        <v>40.755777999999999</v>
      </c>
      <c r="N3957">
        <v>-73.969960999999998</v>
      </c>
      <c r="O3957" s="5">
        <v>41933.323353333333</v>
      </c>
      <c r="P3957" s="5">
        <v>41933.331511585646</v>
      </c>
      <c r="Q3957" s="5">
        <v>41933.338708020834</v>
      </c>
      <c r="R3957" s="5">
        <v>41933.346668506943</v>
      </c>
      <c r="S3957">
        <f t="shared" si="122"/>
        <v>43</v>
      </c>
      <c r="T3957">
        <f t="shared" si="123"/>
        <v>2</v>
      </c>
    </row>
    <row r="3958" spans="1:20" x14ac:dyDescent="0.25">
      <c r="A3958">
        <v>1413281</v>
      </c>
      <c r="B3958">
        <v>325954</v>
      </c>
      <c r="C3958">
        <v>143085</v>
      </c>
      <c r="D3958" t="s">
        <v>53</v>
      </c>
      <c r="E3958" t="s">
        <v>3449</v>
      </c>
      <c r="K3958">
        <v>40.729508000000003</v>
      </c>
      <c r="L3958">
        <v>-74.002235999999996</v>
      </c>
      <c r="M3958">
        <v>40.727209000000002</v>
      </c>
      <c r="N3958">
        <v>-74.002080000000007</v>
      </c>
      <c r="O3958" s="5">
        <v>41933.360905624999</v>
      </c>
      <c r="P3958" s="5">
        <v>41933.363874027775</v>
      </c>
      <c r="Q3958" s="5">
        <v>41933.371107349536</v>
      </c>
      <c r="R3958" s="5">
        <v>41933.37484034722</v>
      </c>
      <c r="S3958">
        <f t="shared" si="122"/>
        <v>43</v>
      </c>
      <c r="T3958">
        <f t="shared" si="123"/>
        <v>2</v>
      </c>
    </row>
    <row r="3959" spans="1:20" x14ac:dyDescent="0.25">
      <c r="A3959">
        <v>1413288</v>
      </c>
      <c r="B3959">
        <v>338596</v>
      </c>
      <c r="C3959">
        <v>38707</v>
      </c>
      <c r="D3959" t="s">
        <v>23</v>
      </c>
      <c r="E3959" t="s">
        <v>164</v>
      </c>
      <c r="F3959" t="s">
        <v>33</v>
      </c>
      <c r="K3959">
        <v>40.764472136394602</v>
      </c>
      <c r="L3959">
        <v>-73.966430425643907</v>
      </c>
      <c r="M3959">
        <v>40.764931992447202</v>
      </c>
      <c r="N3959">
        <v>-73.961013046314903</v>
      </c>
      <c r="O3959" s="5">
        <v>41933.370312719904</v>
      </c>
      <c r="P3959" s="5">
        <v>41933.369496064814</v>
      </c>
      <c r="Q3959" s="5">
        <v>41933.384656655093</v>
      </c>
      <c r="R3959" s="5">
        <v>41933.389589050923</v>
      </c>
      <c r="S3959">
        <f t="shared" si="122"/>
        <v>43</v>
      </c>
      <c r="T3959">
        <f t="shared" si="123"/>
        <v>2</v>
      </c>
    </row>
    <row r="3960" spans="1:20" x14ac:dyDescent="0.25">
      <c r="A3960">
        <v>1413321</v>
      </c>
      <c r="B3960">
        <v>35919</v>
      </c>
      <c r="C3960">
        <v>167596</v>
      </c>
      <c r="D3960" t="s">
        <v>23</v>
      </c>
      <c r="E3960" t="s">
        <v>164</v>
      </c>
      <c r="F3960" t="s">
        <v>33</v>
      </c>
      <c r="G3960" t="s">
        <v>877</v>
      </c>
      <c r="H3960">
        <v>1</v>
      </c>
      <c r="I3960" t="s">
        <v>417</v>
      </c>
      <c r="K3960">
        <v>40.723925150421103</v>
      </c>
      <c r="L3960">
        <v>-73.996911048889203</v>
      </c>
      <c r="M3960">
        <v>40.725848999999997</v>
      </c>
      <c r="N3960">
        <v>-74.004109999999997</v>
      </c>
      <c r="O3960" s="5">
        <v>41933.39575708333</v>
      </c>
      <c r="P3960" s="5">
        <v>41933.401260266204</v>
      </c>
      <c r="Q3960" s="5">
        <v>41933.410860810189</v>
      </c>
      <c r="R3960" s="5">
        <v>41933.414132951388</v>
      </c>
      <c r="S3960">
        <f t="shared" si="122"/>
        <v>43</v>
      </c>
      <c r="T3960">
        <f t="shared" si="123"/>
        <v>2</v>
      </c>
    </row>
    <row r="3961" spans="1:20" x14ac:dyDescent="0.25">
      <c r="A3961">
        <v>1413345</v>
      </c>
      <c r="B3961">
        <v>91907</v>
      </c>
      <c r="C3961">
        <v>49875</v>
      </c>
      <c r="D3961" t="s">
        <v>23</v>
      </c>
      <c r="E3961" t="s">
        <v>471</v>
      </c>
      <c r="K3961">
        <v>40.760841480514998</v>
      </c>
      <c r="L3961">
        <v>-73.971418119381596</v>
      </c>
      <c r="M3961">
        <v>40.7666878</v>
      </c>
      <c r="N3961">
        <v>-73.968694299999996</v>
      </c>
      <c r="O3961" s="5">
        <v>41933.413566226853</v>
      </c>
      <c r="P3961" s="5">
        <v>41933.411937337965</v>
      </c>
      <c r="Q3961" s="5">
        <v>41933.428120717595</v>
      </c>
      <c r="R3961" s="5">
        <v>41933.437439166664</v>
      </c>
      <c r="S3961">
        <f t="shared" si="122"/>
        <v>43</v>
      </c>
      <c r="T3961">
        <f t="shared" si="123"/>
        <v>2</v>
      </c>
    </row>
    <row r="3962" spans="1:20" x14ac:dyDescent="0.25">
      <c r="A3962">
        <v>1413346</v>
      </c>
      <c r="B3962">
        <v>115231</v>
      </c>
      <c r="C3962">
        <v>163947</v>
      </c>
      <c r="D3962" t="s">
        <v>23</v>
      </c>
      <c r="E3962" t="s">
        <v>492</v>
      </c>
      <c r="F3962" t="s">
        <v>49</v>
      </c>
      <c r="G3962" t="s">
        <v>493</v>
      </c>
      <c r="H3962">
        <v>1</v>
      </c>
      <c r="I3962" t="s">
        <v>494</v>
      </c>
      <c r="K3962">
        <v>40.735518913424798</v>
      </c>
      <c r="L3962">
        <v>-73.979530334472699</v>
      </c>
      <c r="M3962">
        <v>40.742506200000001</v>
      </c>
      <c r="N3962">
        <v>-73.992564400000006</v>
      </c>
      <c r="O3962" s="5">
        <v>41933.413671863425</v>
      </c>
      <c r="P3962" s="5">
        <v>41933.415809872684</v>
      </c>
      <c r="Q3962" s="5">
        <v>41933.42611241898</v>
      </c>
      <c r="R3962" s="5">
        <v>41933.434261863425</v>
      </c>
      <c r="S3962">
        <f t="shared" si="122"/>
        <v>43</v>
      </c>
      <c r="T3962">
        <f t="shared" si="123"/>
        <v>2</v>
      </c>
    </row>
    <row r="3963" spans="1:20" x14ac:dyDescent="0.25">
      <c r="A3963">
        <v>1413356</v>
      </c>
      <c r="B3963">
        <v>78465</v>
      </c>
      <c r="C3963">
        <v>158227</v>
      </c>
      <c r="D3963" t="s">
        <v>23</v>
      </c>
      <c r="E3963" t="s">
        <v>88</v>
      </c>
      <c r="F3963" t="s">
        <v>89</v>
      </c>
      <c r="K3963">
        <v>40.742875727340802</v>
      </c>
      <c r="L3963">
        <v>-73.992561244161607</v>
      </c>
      <c r="M3963">
        <v>40.742506200000001</v>
      </c>
      <c r="N3963">
        <v>-73.992564400000006</v>
      </c>
      <c r="O3963" s="5">
        <v>41933.422689733794</v>
      </c>
      <c r="R3963" s="5">
        <v>41933.436062002314</v>
      </c>
      <c r="S3963">
        <f t="shared" si="122"/>
        <v>43</v>
      </c>
      <c r="T3963">
        <f t="shared" si="123"/>
        <v>2</v>
      </c>
    </row>
    <row r="3964" spans="1:20" x14ac:dyDescent="0.25">
      <c r="A3964">
        <v>1413400</v>
      </c>
      <c r="B3964">
        <v>60703</v>
      </c>
      <c r="C3964">
        <v>67430</v>
      </c>
      <c r="D3964" t="s">
        <v>23</v>
      </c>
      <c r="E3964" t="s">
        <v>1413</v>
      </c>
      <c r="F3964" t="s">
        <v>20</v>
      </c>
      <c r="J3964" s="1">
        <v>2.110115740740741E-3</v>
      </c>
      <c r="K3964">
        <v>40.742578826490004</v>
      </c>
      <c r="L3964">
        <v>-73.984337281285704</v>
      </c>
      <c r="M3964">
        <v>40.737149000000002</v>
      </c>
      <c r="N3964">
        <v>-73.979189000000005</v>
      </c>
      <c r="O3964" s="5">
        <v>41933.444633807871</v>
      </c>
      <c r="P3964" s="5">
        <v>41933.446493877316</v>
      </c>
      <c r="Q3964" s="5">
        <v>41933.460954953705</v>
      </c>
      <c r="R3964" s="5">
        <v>41933.465184988425</v>
      </c>
      <c r="S3964">
        <f t="shared" si="122"/>
        <v>43</v>
      </c>
      <c r="T3964">
        <f t="shared" si="123"/>
        <v>2</v>
      </c>
    </row>
    <row r="3965" spans="1:20" x14ac:dyDescent="0.25">
      <c r="A3965">
        <v>1413407</v>
      </c>
      <c r="B3965">
        <v>90864</v>
      </c>
      <c r="C3965">
        <v>160005</v>
      </c>
      <c r="D3965" t="s">
        <v>314</v>
      </c>
      <c r="E3965" t="s">
        <v>2452</v>
      </c>
      <c r="F3965" t="s">
        <v>74</v>
      </c>
      <c r="K3965">
        <v>40.715134999999997</v>
      </c>
      <c r="L3965">
        <v>-74.007761000000002</v>
      </c>
      <c r="M3965">
        <v>40.766861594256397</v>
      </c>
      <c r="N3965">
        <v>-73.968479346549799</v>
      </c>
      <c r="O3965" s="5">
        <v>41933.446217916666</v>
      </c>
      <c r="P3965" s="5">
        <v>41933.462161307871</v>
      </c>
      <c r="Q3965" s="5">
        <v>41933.466885439811</v>
      </c>
      <c r="R3965" s="5">
        <v>41933.493526053244</v>
      </c>
      <c r="S3965">
        <f t="shared" si="122"/>
        <v>43</v>
      </c>
      <c r="T3965">
        <f t="shared" si="123"/>
        <v>2</v>
      </c>
    </row>
    <row r="3966" spans="1:20" x14ac:dyDescent="0.25">
      <c r="A3966">
        <v>1413425</v>
      </c>
      <c r="B3966">
        <v>256839</v>
      </c>
      <c r="C3966">
        <v>163828</v>
      </c>
      <c r="D3966" t="s">
        <v>314</v>
      </c>
      <c r="E3966" t="s">
        <v>167</v>
      </c>
      <c r="G3966" t="s">
        <v>3601</v>
      </c>
      <c r="H3966">
        <v>1</v>
      </c>
      <c r="I3966" t="s">
        <v>169</v>
      </c>
      <c r="J3966" s="1">
        <v>2.412164351851852E-3</v>
      </c>
      <c r="K3966">
        <v>40.721294</v>
      </c>
      <c r="L3966">
        <v>-73.983993999999996</v>
      </c>
      <c r="M3966">
        <v>40.734710100000001</v>
      </c>
      <c r="N3966">
        <v>-73.9768136</v>
      </c>
      <c r="O3966" s="5">
        <v>41933.454497407409</v>
      </c>
      <c r="P3966" s="5">
        <v>41933.457137118057</v>
      </c>
      <c r="Q3966" s="5">
        <v>41933.471595891206</v>
      </c>
      <c r="R3966" s="5">
        <v>41933.485537673609</v>
      </c>
      <c r="S3966">
        <f t="shared" si="122"/>
        <v>43</v>
      </c>
      <c r="T3966">
        <f t="shared" si="123"/>
        <v>2</v>
      </c>
    </row>
    <row r="3967" spans="1:20" x14ac:dyDescent="0.25">
      <c r="A3967">
        <v>1413450</v>
      </c>
      <c r="B3967">
        <v>75484</v>
      </c>
      <c r="C3967">
        <v>9078</v>
      </c>
      <c r="D3967" t="s">
        <v>23</v>
      </c>
      <c r="E3967" t="s">
        <v>178</v>
      </c>
      <c r="F3967" t="s">
        <v>29</v>
      </c>
      <c r="G3967" t="s">
        <v>903</v>
      </c>
      <c r="H3967">
        <v>1</v>
      </c>
      <c r="I3967" t="s">
        <v>151</v>
      </c>
      <c r="K3967">
        <v>40.736896999999999</v>
      </c>
      <c r="L3967">
        <v>-73.995727000000002</v>
      </c>
      <c r="M3967">
        <v>40.738912900000003</v>
      </c>
      <c r="N3967">
        <v>-73.987759999999994</v>
      </c>
      <c r="O3967" s="5">
        <v>41933.463059282411</v>
      </c>
      <c r="P3967" s="5">
        <v>41933.463140891203</v>
      </c>
      <c r="Q3967" s="5">
        <v>41933.475174212967</v>
      </c>
      <c r="R3967" s="5">
        <v>41933.479612291667</v>
      </c>
      <c r="S3967">
        <f t="shared" si="122"/>
        <v>43</v>
      </c>
      <c r="T3967">
        <f t="shared" si="123"/>
        <v>2</v>
      </c>
    </row>
    <row r="3968" spans="1:20" x14ac:dyDescent="0.25">
      <c r="A3968">
        <v>1413479</v>
      </c>
      <c r="B3968">
        <v>151789</v>
      </c>
      <c r="C3968">
        <v>66416</v>
      </c>
      <c r="D3968" t="s">
        <v>23</v>
      </c>
      <c r="E3968" t="s">
        <v>137</v>
      </c>
      <c r="F3968" t="s">
        <v>115</v>
      </c>
      <c r="G3968" t="s">
        <v>177</v>
      </c>
      <c r="H3968">
        <v>1</v>
      </c>
      <c r="I3968" t="s">
        <v>149</v>
      </c>
      <c r="J3968" s="1">
        <v>4.1016319444444442E-3</v>
      </c>
      <c r="K3968">
        <v>40.745078589413303</v>
      </c>
      <c r="L3968">
        <v>-73.988821506500202</v>
      </c>
      <c r="M3968">
        <v>40.750621299999999</v>
      </c>
      <c r="N3968">
        <v>-73.986291499999993</v>
      </c>
      <c r="O3968" s="5">
        <v>41933.46828184028</v>
      </c>
      <c r="P3968" s="5">
        <v>41933.469205682872</v>
      </c>
      <c r="Q3968" s="5">
        <v>41933.486105428237</v>
      </c>
      <c r="R3968" s="5">
        <v>41933.490917881943</v>
      </c>
      <c r="S3968">
        <f t="shared" si="122"/>
        <v>43</v>
      </c>
      <c r="T3968">
        <f t="shared" si="123"/>
        <v>2</v>
      </c>
    </row>
    <row r="3969" spans="1:20" x14ac:dyDescent="0.25">
      <c r="A3969">
        <v>1413555</v>
      </c>
      <c r="B3969">
        <v>353327</v>
      </c>
      <c r="C3969">
        <v>158227</v>
      </c>
      <c r="D3969" t="s">
        <v>23</v>
      </c>
      <c r="E3969" t="s">
        <v>2548</v>
      </c>
      <c r="K3969">
        <v>40.728292980807304</v>
      </c>
      <c r="L3969">
        <v>-73.991192924640501</v>
      </c>
      <c r="M3969">
        <v>40.733117300000004</v>
      </c>
      <c r="N3969">
        <v>-74.000718599999999</v>
      </c>
      <c r="O3969" s="5">
        <v>41933.480735173609</v>
      </c>
      <c r="P3969" s="5">
        <v>41933.481612835647</v>
      </c>
      <c r="Q3969" s="5">
        <v>41933.493621296293</v>
      </c>
      <c r="R3969" s="5">
        <v>41933.501393900464</v>
      </c>
      <c r="S3969">
        <f t="shared" si="122"/>
        <v>43</v>
      </c>
      <c r="T3969">
        <f t="shared" si="123"/>
        <v>2</v>
      </c>
    </row>
    <row r="3970" spans="1:20" x14ac:dyDescent="0.25">
      <c r="A3970">
        <v>1413588</v>
      </c>
      <c r="B3970">
        <v>389783</v>
      </c>
      <c r="C3970">
        <v>161082</v>
      </c>
      <c r="D3970" t="s">
        <v>23</v>
      </c>
      <c r="E3970" t="s">
        <v>243</v>
      </c>
      <c r="F3970" t="s">
        <v>70</v>
      </c>
      <c r="G3970" t="s">
        <v>2020</v>
      </c>
      <c r="H3970">
        <v>1</v>
      </c>
      <c r="I3970" t="s">
        <v>236</v>
      </c>
      <c r="K3970">
        <v>40.731795470614898</v>
      </c>
      <c r="L3970">
        <v>-73.985672593116803</v>
      </c>
      <c r="M3970">
        <v>40.745808199999999</v>
      </c>
      <c r="N3970">
        <v>-73.989381399999999</v>
      </c>
      <c r="O3970" s="5">
        <v>41933.486589918983</v>
      </c>
      <c r="P3970" s="5">
        <v>41933.486438043983</v>
      </c>
      <c r="Q3970" s="5">
        <v>41933.491726666667</v>
      </c>
      <c r="R3970" s="5">
        <v>41933.502528124998</v>
      </c>
      <c r="S3970">
        <f t="shared" si="122"/>
        <v>43</v>
      </c>
      <c r="T3970">
        <f t="shared" si="123"/>
        <v>2</v>
      </c>
    </row>
    <row r="3971" spans="1:20" x14ac:dyDescent="0.25">
      <c r="A3971">
        <v>1413590</v>
      </c>
      <c r="B3971">
        <v>47594</v>
      </c>
      <c r="C3971">
        <v>104989</v>
      </c>
      <c r="D3971" t="s">
        <v>23</v>
      </c>
      <c r="E3971" t="s">
        <v>152</v>
      </c>
      <c r="F3971" t="s">
        <v>25</v>
      </c>
      <c r="G3971" t="s">
        <v>153</v>
      </c>
      <c r="H3971">
        <v>1</v>
      </c>
      <c r="I3971" t="s">
        <v>136</v>
      </c>
      <c r="J3971" s="1">
        <v>3.5984490740740738E-3</v>
      </c>
      <c r="K3971">
        <v>40.7446662425236</v>
      </c>
      <c r="L3971">
        <v>-73.983344413366893</v>
      </c>
      <c r="M3971">
        <v>40.780774000000001</v>
      </c>
      <c r="N3971">
        <v>-73.954292100000004</v>
      </c>
      <c r="O3971" s="5">
        <v>41933.487280000001</v>
      </c>
      <c r="P3971" s="5">
        <v>41933.489472777779</v>
      </c>
      <c r="Q3971" s="5">
        <v>41933.49769167824</v>
      </c>
      <c r="R3971" s="5">
        <v>41933.52027267361</v>
      </c>
      <c r="S3971">
        <f t="shared" ref="S3971:S4034" si="124">WEEKNUM(O3971,21)</f>
        <v>43</v>
      </c>
      <c r="T3971">
        <f t="shared" ref="T3971:T4034" si="125">WEEKDAY(O3971,11)</f>
        <v>2</v>
      </c>
    </row>
    <row r="3972" spans="1:20" x14ac:dyDescent="0.25">
      <c r="A3972">
        <v>1413622</v>
      </c>
      <c r="B3972">
        <v>302769</v>
      </c>
      <c r="C3972">
        <v>138560</v>
      </c>
      <c r="D3972" t="s">
        <v>23</v>
      </c>
      <c r="E3972" t="s">
        <v>258</v>
      </c>
      <c r="F3972" t="s">
        <v>20</v>
      </c>
      <c r="G3972" t="s">
        <v>2855</v>
      </c>
      <c r="H3972">
        <v>1</v>
      </c>
      <c r="I3972" t="s">
        <v>1299</v>
      </c>
      <c r="K3972">
        <v>40.724339999999998</v>
      </c>
      <c r="L3972">
        <v>-73.990960000000001</v>
      </c>
      <c r="M3972">
        <v>40.710882499999997</v>
      </c>
      <c r="N3972">
        <v>-74.009850599999993</v>
      </c>
      <c r="O3972" s="5">
        <v>41933.49130065972</v>
      </c>
      <c r="P3972" s="5">
        <v>41933.501481354164</v>
      </c>
      <c r="Q3972" s="5">
        <v>41933.511437141206</v>
      </c>
      <c r="R3972" s="5">
        <v>41933.522427800926</v>
      </c>
      <c r="S3972">
        <f t="shared" si="124"/>
        <v>43</v>
      </c>
      <c r="T3972">
        <f t="shared" si="125"/>
        <v>2</v>
      </c>
    </row>
    <row r="3973" spans="1:20" x14ac:dyDescent="0.25">
      <c r="A3973">
        <v>1413646</v>
      </c>
      <c r="B3973">
        <v>70638</v>
      </c>
      <c r="C3973">
        <v>132725</v>
      </c>
      <c r="D3973" t="s">
        <v>23</v>
      </c>
      <c r="E3973" t="s">
        <v>2664</v>
      </c>
      <c r="F3973" t="s">
        <v>709</v>
      </c>
      <c r="J3973" s="1">
        <v>2.6890625E-3</v>
      </c>
      <c r="K3973">
        <v>40.781290218935702</v>
      </c>
      <c r="L3973">
        <v>-73.952138202895398</v>
      </c>
      <c r="M3973">
        <v>40.779516999999998</v>
      </c>
      <c r="N3973">
        <v>-73.953795999999997</v>
      </c>
      <c r="O3973" s="5">
        <v>41933.49482821759</v>
      </c>
      <c r="P3973" s="5">
        <v>41933.501677534725</v>
      </c>
      <c r="Q3973" s="5">
        <v>41933.511622175924</v>
      </c>
      <c r="R3973" s="5">
        <v>41933.515061840277</v>
      </c>
      <c r="S3973">
        <f t="shared" si="124"/>
        <v>43</v>
      </c>
      <c r="T3973">
        <f t="shared" si="125"/>
        <v>2</v>
      </c>
    </row>
    <row r="3974" spans="1:20" x14ac:dyDescent="0.25">
      <c r="A3974">
        <v>1413712</v>
      </c>
      <c r="B3974">
        <v>367800</v>
      </c>
      <c r="C3974">
        <v>43955</v>
      </c>
      <c r="D3974" t="s">
        <v>23</v>
      </c>
      <c r="E3974" t="s">
        <v>137</v>
      </c>
      <c r="F3974" t="s">
        <v>115</v>
      </c>
      <c r="G3974" t="s">
        <v>324</v>
      </c>
      <c r="H3974">
        <v>1</v>
      </c>
      <c r="I3974" t="s">
        <v>325</v>
      </c>
      <c r="J3974" s="1">
        <v>4.795439814814814E-3</v>
      </c>
      <c r="K3974">
        <v>40.745078589413303</v>
      </c>
      <c r="L3974">
        <v>-73.988821506500202</v>
      </c>
      <c r="M3974">
        <v>40.758942599999997</v>
      </c>
      <c r="N3974">
        <v>-73.9793564</v>
      </c>
      <c r="O3974" s="5">
        <v>41933.506581145833</v>
      </c>
      <c r="P3974" s="5">
        <v>41933.509244629633</v>
      </c>
      <c r="Q3974" s="5">
        <v>41933.527184456019</v>
      </c>
      <c r="R3974" s="5">
        <v>41933.536398217591</v>
      </c>
      <c r="S3974">
        <f t="shared" si="124"/>
        <v>43</v>
      </c>
      <c r="T3974">
        <f t="shared" si="125"/>
        <v>2</v>
      </c>
    </row>
    <row r="3975" spans="1:20" x14ac:dyDescent="0.25">
      <c r="A3975">
        <v>1413733</v>
      </c>
      <c r="B3975">
        <v>371550</v>
      </c>
      <c r="C3975">
        <v>113364</v>
      </c>
      <c r="D3975" t="s">
        <v>23</v>
      </c>
      <c r="E3975" t="s">
        <v>1775</v>
      </c>
      <c r="F3975" t="s">
        <v>91</v>
      </c>
      <c r="K3975">
        <v>40.729307639431497</v>
      </c>
      <c r="L3975">
        <v>-74.002468585968003</v>
      </c>
      <c r="M3975">
        <v>40.740851900000003</v>
      </c>
      <c r="N3975">
        <v>-73.997417200000001</v>
      </c>
      <c r="O3975" s="5">
        <v>41933.510066736111</v>
      </c>
      <c r="P3975" s="5">
        <v>41933.513938819444</v>
      </c>
      <c r="Q3975" s="5">
        <v>41933.53083585648</v>
      </c>
      <c r="R3975" s="5">
        <v>41933.548782546299</v>
      </c>
      <c r="S3975">
        <f t="shared" si="124"/>
        <v>43</v>
      </c>
      <c r="T3975">
        <f t="shared" si="125"/>
        <v>2</v>
      </c>
    </row>
    <row r="3976" spans="1:20" x14ac:dyDescent="0.25">
      <c r="A3976">
        <v>1413761</v>
      </c>
      <c r="B3976">
        <v>180821</v>
      </c>
      <c r="C3976">
        <v>138560</v>
      </c>
      <c r="D3976" t="s">
        <v>23</v>
      </c>
      <c r="E3976" t="s">
        <v>137</v>
      </c>
      <c r="F3976" t="s">
        <v>115</v>
      </c>
      <c r="G3976" t="s">
        <v>115</v>
      </c>
      <c r="H3976">
        <v>1</v>
      </c>
      <c r="I3976" t="s">
        <v>204</v>
      </c>
      <c r="J3976" s="1">
        <v>5.0980324074074079E-3</v>
      </c>
      <c r="K3976">
        <v>40.721323186970601</v>
      </c>
      <c r="L3976">
        <v>-74.009732007980304</v>
      </c>
      <c r="M3976">
        <v>40.723676400000002</v>
      </c>
      <c r="N3976">
        <v>-74.010723499999997</v>
      </c>
      <c r="O3976" s="5">
        <v>41933.51493125</v>
      </c>
      <c r="P3976" s="5">
        <v>41933.527523194447</v>
      </c>
      <c r="Q3976" s="5">
        <v>41933.548935590276</v>
      </c>
      <c r="R3976" s="5">
        <v>41933.553239826389</v>
      </c>
      <c r="S3976">
        <f t="shared" si="124"/>
        <v>43</v>
      </c>
      <c r="T3976">
        <f t="shared" si="125"/>
        <v>2</v>
      </c>
    </row>
    <row r="3977" spans="1:20" x14ac:dyDescent="0.25">
      <c r="A3977">
        <v>1413766</v>
      </c>
      <c r="B3977">
        <v>98219</v>
      </c>
      <c r="C3977">
        <v>91807</v>
      </c>
      <c r="D3977" t="s">
        <v>85</v>
      </c>
      <c r="E3977" t="s">
        <v>491</v>
      </c>
      <c r="G3977" t="s">
        <v>641</v>
      </c>
      <c r="H3977">
        <v>1</v>
      </c>
      <c r="I3977" t="s">
        <v>639</v>
      </c>
      <c r="K3977">
        <v>40.729110403548901</v>
      </c>
      <c r="L3977">
        <v>-73.984245455566395</v>
      </c>
      <c r="M3977">
        <v>40.759817900000002</v>
      </c>
      <c r="N3977">
        <v>-73.987639999999999</v>
      </c>
      <c r="O3977" s="5">
        <v>41933.515370821762</v>
      </c>
      <c r="P3977" s="5">
        <v>41933.519231469909</v>
      </c>
      <c r="Q3977" s="5">
        <v>41933.531872418978</v>
      </c>
      <c r="R3977" s="5">
        <v>41933.551094409719</v>
      </c>
      <c r="S3977">
        <f t="shared" si="124"/>
        <v>43</v>
      </c>
      <c r="T3977">
        <f t="shared" si="125"/>
        <v>2</v>
      </c>
    </row>
    <row r="3978" spans="1:20" x14ac:dyDescent="0.25">
      <c r="A3978">
        <v>1413766</v>
      </c>
      <c r="B3978">
        <v>98219</v>
      </c>
      <c r="C3978">
        <v>91807</v>
      </c>
      <c r="D3978" t="s">
        <v>85</v>
      </c>
      <c r="E3978" t="s">
        <v>491</v>
      </c>
      <c r="G3978" t="s">
        <v>1350</v>
      </c>
      <c r="H3978">
        <v>1</v>
      </c>
      <c r="I3978" t="s">
        <v>664</v>
      </c>
      <c r="K3978">
        <v>40.729110403548901</v>
      </c>
      <c r="L3978">
        <v>-73.984245455566395</v>
      </c>
      <c r="M3978">
        <v>40.759817900000002</v>
      </c>
      <c r="N3978">
        <v>-73.987639999999999</v>
      </c>
      <c r="O3978" s="5">
        <v>41933.515370821762</v>
      </c>
      <c r="P3978" s="5">
        <v>41933.519231469909</v>
      </c>
      <c r="Q3978" s="5">
        <v>41933.531872418978</v>
      </c>
      <c r="R3978" s="5">
        <v>41933.551094409719</v>
      </c>
      <c r="S3978">
        <f t="shared" si="124"/>
        <v>43</v>
      </c>
      <c r="T3978">
        <f t="shared" si="125"/>
        <v>2</v>
      </c>
    </row>
    <row r="3979" spans="1:20" x14ac:dyDescent="0.25">
      <c r="A3979">
        <v>1413866</v>
      </c>
      <c r="B3979">
        <v>62692</v>
      </c>
      <c r="C3979">
        <v>105427</v>
      </c>
      <c r="D3979" t="s">
        <v>23</v>
      </c>
      <c r="E3979" t="s">
        <v>434</v>
      </c>
      <c r="F3979" t="s">
        <v>251</v>
      </c>
      <c r="G3979" t="s">
        <v>477</v>
      </c>
      <c r="H3979">
        <v>1</v>
      </c>
      <c r="I3979" t="s">
        <v>478</v>
      </c>
      <c r="J3979" s="1">
        <v>6.3533564814814815E-3</v>
      </c>
      <c r="K3979">
        <v>40.735725000000002</v>
      </c>
      <c r="L3979">
        <v>-73.987126466589601</v>
      </c>
      <c r="M3979">
        <v>40.742403299999999</v>
      </c>
      <c r="N3979">
        <v>-73.9864666</v>
      </c>
      <c r="O3979" s="5">
        <v>41933.530818449071</v>
      </c>
      <c r="P3979" s="5">
        <v>41933.532629409725</v>
      </c>
      <c r="Q3979" s="5">
        <v>41933.543288749999</v>
      </c>
      <c r="R3979" s="5">
        <v>41933.555747604165</v>
      </c>
      <c r="S3979">
        <f t="shared" si="124"/>
        <v>43</v>
      </c>
      <c r="T3979">
        <f t="shared" si="125"/>
        <v>2</v>
      </c>
    </row>
    <row r="3980" spans="1:20" x14ac:dyDescent="0.25">
      <c r="A3980">
        <v>1413869</v>
      </c>
      <c r="B3980">
        <v>49620</v>
      </c>
      <c r="C3980">
        <v>49875</v>
      </c>
      <c r="D3980" t="s">
        <v>23</v>
      </c>
      <c r="E3980" t="s">
        <v>326</v>
      </c>
      <c r="F3980" t="s">
        <v>58</v>
      </c>
      <c r="G3980" t="s">
        <v>704</v>
      </c>
      <c r="H3980">
        <v>1</v>
      </c>
      <c r="I3980" t="s">
        <v>705</v>
      </c>
      <c r="J3980" s="1">
        <v>5.7885879629629633E-3</v>
      </c>
      <c r="K3980">
        <v>40.7228416988277</v>
      </c>
      <c r="L3980">
        <v>-73.994116468965402</v>
      </c>
      <c r="M3980">
        <v>40.737974999999999</v>
      </c>
      <c r="N3980">
        <v>-74.002921999999998</v>
      </c>
      <c r="O3980" s="5">
        <v>41933.531109953707</v>
      </c>
      <c r="P3980" s="5">
        <v>41933.536288437499</v>
      </c>
      <c r="Q3980" s="5">
        <v>41933.546939120373</v>
      </c>
      <c r="R3980" s="5">
        <v>41933.55450697917</v>
      </c>
      <c r="S3980">
        <f t="shared" si="124"/>
        <v>43</v>
      </c>
      <c r="T3980">
        <f t="shared" si="125"/>
        <v>2</v>
      </c>
    </row>
    <row r="3981" spans="1:20" x14ac:dyDescent="0.25">
      <c r="A3981">
        <v>1413882</v>
      </c>
      <c r="B3981">
        <v>92440</v>
      </c>
      <c r="C3981">
        <v>160005</v>
      </c>
      <c r="D3981" t="s">
        <v>314</v>
      </c>
      <c r="E3981" t="s">
        <v>54</v>
      </c>
      <c r="F3981" t="s">
        <v>29</v>
      </c>
      <c r="G3981" t="s">
        <v>151</v>
      </c>
      <c r="H3981">
        <v>2</v>
      </c>
      <c r="I3981" t="s">
        <v>151</v>
      </c>
      <c r="K3981">
        <v>40.779126065705498</v>
      </c>
      <c r="L3981">
        <v>-73.954904894578206</v>
      </c>
      <c r="M3981">
        <v>40.798418099999999</v>
      </c>
      <c r="N3981">
        <v>-73.942155799999995</v>
      </c>
      <c r="O3981" s="5">
        <v>41933.534829814816</v>
      </c>
      <c r="P3981" s="5">
        <v>41933.540609398151</v>
      </c>
      <c r="Q3981" s="5">
        <v>41933.549523877315</v>
      </c>
      <c r="R3981" s="5">
        <v>41933.558379085647</v>
      </c>
      <c r="S3981">
        <f t="shared" si="124"/>
        <v>43</v>
      </c>
      <c r="T3981">
        <f t="shared" si="125"/>
        <v>2</v>
      </c>
    </row>
    <row r="3982" spans="1:20" x14ac:dyDescent="0.25">
      <c r="A3982">
        <v>1413887</v>
      </c>
      <c r="B3982">
        <v>359005</v>
      </c>
      <c r="C3982">
        <v>61900</v>
      </c>
      <c r="D3982" t="s">
        <v>23</v>
      </c>
      <c r="E3982" t="s">
        <v>2622</v>
      </c>
      <c r="K3982">
        <v>40.730040289999998</v>
      </c>
      <c r="L3982">
        <v>-73.992856000000003</v>
      </c>
      <c r="M3982">
        <v>40.731959400000001</v>
      </c>
      <c r="N3982">
        <v>-73.996227500000003</v>
      </c>
      <c r="O3982" s="5">
        <v>41933.535311736108</v>
      </c>
      <c r="P3982" s="5">
        <v>41933.550149745373</v>
      </c>
      <c r="Q3982" s="5">
        <v>41933.556967395831</v>
      </c>
      <c r="R3982" s="5">
        <v>41933.56100292824</v>
      </c>
      <c r="S3982">
        <f t="shared" si="124"/>
        <v>43</v>
      </c>
      <c r="T3982">
        <f t="shared" si="125"/>
        <v>2</v>
      </c>
    </row>
    <row r="3983" spans="1:20" x14ac:dyDescent="0.25">
      <c r="A3983">
        <v>1413966</v>
      </c>
      <c r="B3983">
        <v>49987</v>
      </c>
      <c r="C3983">
        <v>155234</v>
      </c>
      <c r="D3983" t="s">
        <v>23</v>
      </c>
      <c r="E3983" t="s">
        <v>226</v>
      </c>
      <c r="F3983" t="s">
        <v>91</v>
      </c>
      <c r="G3983" t="s">
        <v>542</v>
      </c>
      <c r="H3983">
        <v>1</v>
      </c>
      <c r="I3983" t="s">
        <v>228</v>
      </c>
      <c r="J3983" s="1">
        <v>2.5416782407407406E-3</v>
      </c>
      <c r="K3983">
        <v>40.723019825000002</v>
      </c>
      <c r="L3983">
        <v>-73.995853999999994</v>
      </c>
      <c r="M3983">
        <v>40.739792000000001</v>
      </c>
      <c r="N3983">
        <v>-73.991594699999993</v>
      </c>
      <c r="O3983" s="5">
        <v>41933.5509499537</v>
      </c>
      <c r="P3983" s="5">
        <v>41933.555705960651</v>
      </c>
      <c r="Q3983" s="5">
        <v>41933.561843368057</v>
      </c>
      <c r="R3983" s="5">
        <v>41933.570579884261</v>
      </c>
      <c r="S3983">
        <f t="shared" si="124"/>
        <v>43</v>
      </c>
      <c r="T3983">
        <f t="shared" si="125"/>
        <v>2</v>
      </c>
    </row>
    <row r="3984" spans="1:20" x14ac:dyDescent="0.25">
      <c r="A3984">
        <v>1414013</v>
      </c>
      <c r="B3984">
        <v>389934</v>
      </c>
      <c r="C3984">
        <v>168796</v>
      </c>
      <c r="D3984" t="s">
        <v>23</v>
      </c>
      <c r="E3984" t="s">
        <v>96</v>
      </c>
      <c r="F3984" t="s">
        <v>97</v>
      </c>
      <c r="G3984" t="s">
        <v>3694</v>
      </c>
      <c r="H3984">
        <v>1</v>
      </c>
      <c r="I3984" t="s">
        <v>868</v>
      </c>
      <c r="K3984">
        <v>40.723954999999997</v>
      </c>
      <c r="L3984">
        <v>-73.991828999999996</v>
      </c>
      <c r="M3984">
        <v>40.746699999999997</v>
      </c>
      <c r="N3984">
        <v>-73.986918000000003</v>
      </c>
      <c r="O3984" s="5">
        <v>41933.561553240739</v>
      </c>
      <c r="P3984" s="5">
        <v>41933.576424652776</v>
      </c>
      <c r="Q3984" s="5">
        <v>41933.614154606483</v>
      </c>
      <c r="R3984" s="5">
        <v>41933.629815300927</v>
      </c>
      <c r="S3984">
        <f t="shared" si="124"/>
        <v>43</v>
      </c>
      <c r="T3984">
        <f t="shared" si="125"/>
        <v>2</v>
      </c>
    </row>
    <row r="3985" spans="1:20" x14ac:dyDescent="0.25">
      <c r="A3985">
        <v>1414102</v>
      </c>
      <c r="B3985">
        <v>94934</v>
      </c>
      <c r="C3985">
        <v>143261</v>
      </c>
      <c r="D3985" t="s">
        <v>23</v>
      </c>
      <c r="E3985" t="s">
        <v>856</v>
      </c>
      <c r="F3985" t="s">
        <v>115</v>
      </c>
      <c r="G3985" t="s">
        <v>2532</v>
      </c>
      <c r="H3985">
        <v>1</v>
      </c>
      <c r="I3985" t="s">
        <v>2533</v>
      </c>
      <c r="J3985" s="1">
        <v>8.9003009259259244E-3</v>
      </c>
      <c r="K3985">
        <v>40.760910812143798</v>
      </c>
      <c r="L3985">
        <v>-73.981375694274902</v>
      </c>
      <c r="M3985">
        <v>40.786639999999998</v>
      </c>
      <c r="N3985">
        <v>-73.955477000000002</v>
      </c>
      <c r="O3985" s="5">
        <v>41933.576453564812</v>
      </c>
      <c r="P3985" s="5">
        <v>41933.592145243056</v>
      </c>
      <c r="Q3985" s="5">
        <v>41933.599321527778</v>
      </c>
      <c r="R3985" s="5">
        <v>41933.614106099536</v>
      </c>
      <c r="S3985">
        <f t="shared" si="124"/>
        <v>43</v>
      </c>
      <c r="T3985">
        <f t="shared" si="125"/>
        <v>2</v>
      </c>
    </row>
    <row r="3986" spans="1:20" x14ac:dyDescent="0.25">
      <c r="A3986">
        <v>1414308</v>
      </c>
      <c r="B3986">
        <v>196355</v>
      </c>
      <c r="C3986">
        <v>30743</v>
      </c>
      <c r="D3986" t="s">
        <v>23</v>
      </c>
      <c r="E3986" t="s">
        <v>54</v>
      </c>
      <c r="F3986" t="s">
        <v>29</v>
      </c>
      <c r="G3986" t="s">
        <v>564</v>
      </c>
      <c r="H3986">
        <v>1</v>
      </c>
      <c r="I3986" t="s">
        <v>56</v>
      </c>
      <c r="K3986">
        <v>40.7152793278103</v>
      </c>
      <c r="L3986">
        <v>-74.014860391616807</v>
      </c>
      <c r="M3986">
        <v>40.7339894571017</v>
      </c>
      <c r="N3986">
        <v>-74.009706302736205</v>
      </c>
      <c r="O3986" s="5">
        <v>41933.60893451389</v>
      </c>
      <c r="P3986" s="5">
        <v>41933.614171261572</v>
      </c>
      <c r="Q3986" s="5">
        <v>41933.626596180555</v>
      </c>
      <c r="R3986" s="5">
        <v>41933.635410613424</v>
      </c>
      <c r="S3986">
        <f t="shared" si="124"/>
        <v>43</v>
      </c>
      <c r="T3986">
        <f t="shared" si="125"/>
        <v>2</v>
      </c>
    </row>
    <row r="3987" spans="1:20" x14ac:dyDescent="0.25">
      <c r="A3987">
        <v>1414420</v>
      </c>
      <c r="B3987">
        <v>129289</v>
      </c>
      <c r="C3987">
        <v>118659</v>
      </c>
      <c r="D3987" t="s">
        <v>85</v>
      </c>
      <c r="E3987" t="s">
        <v>3892</v>
      </c>
      <c r="K3987">
        <v>40.726570000000002</v>
      </c>
      <c r="L3987">
        <v>-74.001227999999998</v>
      </c>
      <c r="M3987">
        <v>40.73357</v>
      </c>
      <c r="N3987">
        <v>-74.006589899999994</v>
      </c>
      <c r="O3987" s="5">
        <v>41933.620224733793</v>
      </c>
      <c r="R3987" s="5">
        <v>41933.660862384262</v>
      </c>
      <c r="S3987">
        <f t="shared" si="124"/>
        <v>43</v>
      </c>
      <c r="T3987">
        <f t="shared" si="125"/>
        <v>2</v>
      </c>
    </row>
    <row r="3988" spans="1:20" x14ac:dyDescent="0.25">
      <c r="A3988">
        <v>1414427</v>
      </c>
      <c r="B3988">
        <v>296316</v>
      </c>
      <c r="C3988">
        <v>102647</v>
      </c>
      <c r="D3988" t="s">
        <v>23</v>
      </c>
      <c r="E3988" t="s">
        <v>167</v>
      </c>
      <c r="G3988" t="s">
        <v>3004</v>
      </c>
      <c r="H3988">
        <v>1</v>
      </c>
      <c r="I3988" t="s">
        <v>2635</v>
      </c>
      <c r="J3988" s="1">
        <v>2.1819328703703701E-3</v>
      </c>
      <c r="K3988">
        <v>40.721294</v>
      </c>
      <c r="L3988">
        <v>-73.983993999999996</v>
      </c>
      <c r="M3988">
        <v>40.728567400000003</v>
      </c>
      <c r="N3988">
        <v>-73.989086</v>
      </c>
      <c r="O3988" s="5">
        <v>41933.620735462966</v>
      </c>
      <c r="P3988" s="5">
        <v>41933.623152673608</v>
      </c>
      <c r="Q3988" s="5">
        <v>41933.634496469909</v>
      </c>
      <c r="R3988" s="5">
        <v>41933.639174814816</v>
      </c>
      <c r="S3988">
        <f t="shared" si="124"/>
        <v>43</v>
      </c>
      <c r="T3988">
        <f t="shared" si="125"/>
        <v>2</v>
      </c>
    </row>
    <row r="3989" spans="1:20" x14ac:dyDescent="0.25">
      <c r="A3989">
        <v>1414452</v>
      </c>
      <c r="B3989">
        <v>148033</v>
      </c>
      <c r="C3989">
        <v>128139</v>
      </c>
      <c r="D3989" t="s">
        <v>53</v>
      </c>
      <c r="E3989" t="s">
        <v>54</v>
      </c>
      <c r="F3989" t="s">
        <v>29</v>
      </c>
      <c r="K3989">
        <v>40.682769999999998</v>
      </c>
      <c r="L3989">
        <v>-73.976532000000006</v>
      </c>
      <c r="M3989">
        <v>40.693256400000003</v>
      </c>
      <c r="N3989">
        <v>-73.966173299999994</v>
      </c>
      <c r="O3989" s="5">
        <v>41933.623256238425</v>
      </c>
      <c r="P3989" s="5">
        <v>41933.645859490738</v>
      </c>
      <c r="Q3989" s="5">
        <v>41933.646771412037</v>
      </c>
      <c r="R3989" s="5">
        <v>41933.651206909723</v>
      </c>
      <c r="S3989">
        <f t="shared" si="124"/>
        <v>43</v>
      </c>
      <c r="T3989">
        <f t="shared" si="125"/>
        <v>2</v>
      </c>
    </row>
    <row r="3990" spans="1:20" x14ac:dyDescent="0.25">
      <c r="A3990">
        <v>1414501</v>
      </c>
      <c r="B3990">
        <v>140998</v>
      </c>
      <c r="C3990">
        <v>122124</v>
      </c>
      <c r="D3990" t="s">
        <v>23</v>
      </c>
      <c r="E3990" t="s">
        <v>1180</v>
      </c>
      <c r="F3990" t="s">
        <v>952</v>
      </c>
      <c r="G3990" t="s">
        <v>2464</v>
      </c>
      <c r="H3990">
        <v>1</v>
      </c>
      <c r="I3990" t="s">
        <v>760</v>
      </c>
      <c r="J3990" s="1">
        <v>2.1332870370370373E-3</v>
      </c>
      <c r="K3990">
        <v>40.7401198487984</v>
      </c>
      <c r="L3990">
        <v>-73.993846744534494</v>
      </c>
      <c r="M3990">
        <v>40.738301300000003</v>
      </c>
      <c r="N3990">
        <v>-73.996666399999995</v>
      </c>
      <c r="O3990" s="5">
        <v>41933.630260254628</v>
      </c>
      <c r="P3990" s="5">
        <v>41933.631333819445</v>
      </c>
      <c r="Q3990" s="5">
        <v>41933.647813020834</v>
      </c>
      <c r="R3990" s="5">
        <v>41933.652700925923</v>
      </c>
      <c r="S3990">
        <f t="shared" si="124"/>
        <v>43</v>
      </c>
      <c r="T3990">
        <f t="shared" si="125"/>
        <v>2</v>
      </c>
    </row>
    <row r="3991" spans="1:20" x14ac:dyDescent="0.25">
      <c r="A3991">
        <v>1414562</v>
      </c>
      <c r="B3991">
        <v>315523</v>
      </c>
      <c r="C3991">
        <v>134198</v>
      </c>
      <c r="D3991" t="s">
        <v>23</v>
      </c>
      <c r="E3991" t="s">
        <v>69</v>
      </c>
      <c r="F3991" t="s">
        <v>70</v>
      </c>
      <c r="G3991" t="s">
        <v>71</v>
      </c>
      <c r="H3991">
        <v>4</v>
      </c>
      <c r="I3991" t="s">
        <v>72</v>
      </c>
      <c r="K3991">
        <v>40.7358928721479</v>
      </c>
      <c r="L3991">
        <v>-74.005204439163194</v>
      </c>
      <c r="M3991">
        <v>40.705943892412698</v>
      </c>
      <c r="N3991">
        <v>-74.010577779609093</v>
      </c>
      <c r="O3991" s="5">
        <v>41933.635794837966</v>
      </c>
      <c r="P3991" s="5">
        <v>41933.638525798611</v>
      </c>
      <c r="Q3991" s="5">
        <v>41933.65125008102</v>
      </c>
      <c r="R3991" s="5">
        <v>41933.669520821757</v>
      </c>
      <c r="S3991">
        <f t="shared" si="124"/>
        <v>43</v>
      </c>
      <c r="T3991">
        <f t="shared" si="125"/>
        <v>2</v>
      </c>
    </row>
    <row r="3992" spans="1:20" x14ac:dyDescent="0.25">
      <c r="A3992">
        <v>1414615</v>
      </c>
      <c r="B3992">
        <v>54214</v>
      </c>
      <c r="C3992">
        <v>5935</v>
      </c>
      <c r="D3992" t="s">
        <v>23</v>
      </c>
      <c r="E3992" t="s">
        <v>3513</v>
      </c>
      <c r="K3992">
        <v>40.763661351783398</v>
      </c>
      <c r="L3992">
        <v>-73.976067051468803</v>
      </c>
      <c r="M3992">
        <v>40.723948499999999</v>
      </c>
      <c r="N3992">
        <v>-74.003447499999993</v>
      </c>
      <c r="O3992" s="5">
        <v>41933.642679340279</v>
      </c>
      <c r="P3992" s="5">
        <v>41933.644909525465</v>
      </c>
      <c r="Q3992" s="5">
        <v>41933.654165752312</v>
      </c>
      <c r="R3992" s="5">
        <v>41933.672588935187</v>
      </c>
      <c r="S3992">
        <f t="shared" si="124"/>
        <v>43</v>
      </c>
      <c r="T3992">
        <f t="shared" si="125"/>
        <v>2</v>
      </c>
    </row>
    <row r="3993" spans="1:20" x14ac:dyDescent="0.25">
      <c r="A3993">
        <v>1414651</v>
      </c>
      <c r="B3993">
        <v>385918</v>
      </c>
      <c r="C3993">
        <v>140684</v>
      </c>
      <c r="D3993" t="s">
        <v>23</v>
      </c>
      <c r="E3993" t="s">
        <v>243</v>
      </c>
      <c r="F3993" t="s">
        <v>70</v>
      </c>
      <c r="G3993" t="s">
        <v>244</v>
      </c>
      <c r="H3993">
        <v>1</v>
      </c>
      <c r="I3993" t="s">
        <v>245</v>
      </c>
      <c r="K3993">
        <v>40.731795470614898</v>
      </c>
      <c r="L3993">
        <v>-73.985672593116803</v>
      </c>
      <c r="M3993">
        <v>40.730860900000003</v>
      </c>
      <c r="N3993">
        <v>-73.980396999999996</v>
      </c>
      <c r="O3993" s="5">
        <v>41933.646957337965</v>
      </c>
      <c r="P3993" s="5">
        <v>41933.646759502313</v>
      </c>
      <c r="Q3993" s="5">
        <v>41933.653587650464</v>
      </c>
      <c r="R3993" s="5">
        <v>41933.660107280091</v>
      </c>
      <c r="S3993">
        <f t="shared" si="124"/>
        <v>43</v>
      </c>
      <c r="T3993">
        <f t="shared" si="125"/>
        <v>2</v>
      </c>
    </row>
    <row r="3994" spans="1:20" x14ac:dyDescent="0.25">
      <c r="A3994">
        <v>1414672</v>
      </c>
      <c r="B3994">
        <v>354016</v>
      </c>
      <c r="C3994">
        <v>101359</v>
      </c>
      <c r="D3994" t="s">
        <v>23</v>
      </c>
      <c r="E3994" t="s">
        <v>305</v>
      </c>
      <c r="F3994" t="s">
        <v>20</v>
      </c>
      <c r="G3994" t="s">
        <v>1961</v>
      </c>
      <c r="H3994">
        <v>1</v>
      </c>
      <c r="I3994" t="s">
        <v>1006</v>
      </c>
      <c r="J3994" s="1">
        <v>2.5331828703703705E-3</v>
      </c>
      <c r="K3994">
        <v>40.733012217980502</v>
      </c>
      <c r="L3994">
        <v>-74.000056049049903</v>
      </c>
      <c r="M3994">
        <v>40.723329499999998</v>
      </c>
      <c r="N3994">
        <v>-73.991501799999995</v>
      </c>
      <c r="O3994" s="5">
        <v>41933.650664166664</v>
      </c>
      <c r="P3994" s="5">
        <v>41933.656126284724</v>
      </c>
      <c r="Q3994" s="5">
        <v>41933.659845879629</v>
      </c>
      <c r="R3994" s="5">
        <v>41933.667334097219</v>
      </c>
      <c r="S3994">
        <f t="shared" si="124"/>
        <v>43</v>
      </c>
      <c r="T3994">
        <f t="shared" si="125"/>
        <v>2</v>
      </c>
    </row>
    <row r="3995" spans="1:20" x14ac:dyDescent="0.25">
      <c r="A3995">
        <v>1414761</v>
      </c>
      <c r="B3995">
        <v>145934</v>
      </c>
      <c r="C3995">
        <v>157975</v>
      </c>
      <c r="D3995" t="s">
        <v>23</v>
      </c>
      <c r="E3995" t="s">
        <v>96</v>
      </c>
      <c r="F3995" t="s">
        <v>97</v>
      </c>
      <c r="G3995" t="s">
        <v>3253</v>
      </c>
      <c r="H3995">
        <v>2</v>
      </c>
      <c r="I3995" t="s">
        <v>3254</v>
      </c>
      <c r="K3995">
        <v>40.759658999999999</v>
      </c>
      <c r="L3995">
        <v>-73.966097000000005</v>
      </c>
      <c r="M3995">
        <v>40.753663000000003</v>
      </c>
      <c r="N3995">
        <v>-73.968190000000007</v>
      </c>
      <c r="O3995" s="5">
        <v>41933.662779537037</v>
      </c>
      <c r="P3995" s="5">
        <v>41933.663436550924</v>
      </c>
      <c r="Q3995" s="5">
        <v>41933.691909293979</v>
      </c>
      <c r="R3995" s="5">
        <v>41933.695848518517</v>
      </c>
      <c r="S3995">
        <f t="shared" si="124"/>
        <v>43</v>
      </c>
      <c r="T3995">
        <f t="shared" si="125"/>
        <v>2</v>
      </c>
    </row>
    <row r="3996" spans="1:20" x14ac:dyDescent="0.25">
      <c r="A3996">
        <v>1414770</v>
      </c>
      <c r="B3996">
        <v>265369</v>
      </c>
      <c r="C3996">
        <v>45507</v>
      </c>
      <c r="D3996" t="s">
        <v>53</v>
      </c>
      <c r="E3996" t="s">
        <v>1587</v>
      </c>
      <c r="K3996">
        <v>40.779729021268103</v>
      </c>
      <c r="L3996">
        <v>-73.947601318359403</v>
      </c>
      <c r="M3996">
        <v>40.777141299999997</v>
      </c>
      <c r="N3996">
        <v>-73.951720499999993</v>
      </c>
      <c r="O3996" s="5">
        <v>41933.662799988429</v>
      </c>
      <c r="P3996" s="5">
        <v>41933.671479803241</v>
      </c>
      <c r="Q3996" s="5">
        <v>41933.676225810188</v>
      </c>
      <c r="R3996" s="5">
        <v>41933.68270740741</v>
      </c>
      <c r="S3996">
        <f t="shared" si="124"/>
        <v>43</v>
      </c>
      <c r="T3996">
        <f t="shared" si="125"/>
        <v>2</v>
      </c>
    </row>
    <row r="3997" spans="1:20" x14ac:dyDescent="0.25">
      <c r="A3997">
        <v>1414802</v>
      </c>
      <c r="B3997">
        <v>259589</v>
      </c>
      <c r="C3997">
        <v>142140</v>
      </c>
      <c r="D3997" t="s">
        <v>53</v>
      </c>
      <c r="E3997" t="s">
        <v>2600</v>
      </c>
      <c r="F3997" t="s">
        <v>78</v>
      </c>
      <c r="K3997">
        <v>40.801400284556102</v>
      </c>
      <c r="L3997">
        <v>-73.967894039273105</v>
      </c>
      <c r="M3997">
        <v>40.792842100000001</v>
      </c>
      <c r="N3997">
        <v>-73.965889500000003</v>
      </c>
      <c r="O3997" s="5">
        <v>41933.668090347222</v>
      </c>
      <c r="P3997" s="5">
        <v>41933.673505023151</v>
      </c>
      <c r="Q3997" s="5">
        <v>41933.679901701391</v>
      </c>
      <c r="R3997" s="5">
        <v>41933.685060289354</v>
      </c>
      <c r="S3997">
        <f t="shared" si="124"/>
        <v>43</v>
      </c>
      <c r="T3997">
        <f t="shared" si="125"/>
        <v>2</v>
      </c>
    </row>
    <row r="3998" spans="1:20" x14ac:dyDescent="0.25">
      <c r="A3998">
        <v>1414833</v>
      </c>
      <c r="B3998">
        <v>277898</v>
      </c>
      <c r="C3998">
        <v>101359</v>
      </c>
      <c r="D3998" t="s">
        <v>23</v>
      </c>
      <c r="E3998" t="s">
        <v>1609</v>
      </c>
      <c r="F3998" t="s">
        <v>1390</v>
      </c>
      <c r="K3998">
        <v>40.728014040346402</v>
      </c>
      <c r="L3998">
        <v>-73.993037568965505</v>
      </c>
      <c r="M3998">
        <v>40.724721799999998</v>
      </c>
      <c r="N3998">
        <v>-74.008089499999997</v>
      </c>
      <c r="O3998" s="5">
        <v>41933.671127407404</v>
      </c>
      <c r="P3998" s="5">
        <v>41933.673184259256</v>
      </c>
      <c r="Q3998" s="5">
        <v>41933.687686168982</v>
      </c>
      <c r="R3998" s="5">
        <v>41933.705055289349</v>
      </c>
      <c r="S3998">
        <f t="shared" si="124"/>
        <v>43</v>
      </c>
      <c r="T3998">
        <f t="shared" si="125"/>
        <v>2</v>
      </c>
    </row>
    <row r="3999" spans="1:20" x14ac:dyDescent="0.25">
      <c r="A3999">
        <v>1414854</v>
      </c>
      <c r="B3999">
        <v>309163</v>
      </c>
      <c r="C3999">
        <v>66004</v>
      </c>
      <c r="D3999" t="s">
        <v>23</v>
      </c>
      <c r="E3999" t="s">
        <v>3288</v>
      </c>
      <c r="F3999" t="s">
        <v>70</v>
      </c>
      <c r="K3999">
        <v>40.725730202803803</v>
      </c>
      <c r="L3999">
        <v>-74.000988006591797</v>
      </c>
      <c r="M3999">
        <v>40.733425199999999</v>
      </c>
      <c r="N3999">
        <v>-74.004685899999998</v>
      </c>
      <c r="O3999" s="5">
        <v>41933.675170393515</v>
      </c>
      <c r="P3999" s="5">
        <v>41933.676643148145</v>
      </c>
      <c r="Q3999" s="5">
        <v>41933.685577083335</v>
      </c>
      <c r="R3999" s="5">
        <v>41933.69522065972</v>
      </c>
      <c r="S3999">
        <f t="shared" si="124"/>
        <v>43</v>
      </c>
      <c r="T3999">
        <f t="shared" si="125"/>
        <v>2</v>
      </c>
    </row>
    <row r="4000" spans="1:20" x14ac:dyDescent="0.25">
      <c r="A4000">
        <v>1414861</v>
      </c>
      <c r="B4000">
        <v>83276</v>
      </c>
      <c r="C4000">
        <v>46764</v>
      </c>
      <c r="D4000" t="s">
        <v>23</v>
      </c>
      <c r="E4000" t="s">
        <v>2065</v>
      </c>
      <c r="K4000">
        <v>40.7457475</v>
      </c>
      <c r="L4000">
        <v>-73.984115599999996</v>
      </c>
      <c r="M4000">
        <v>40.738596100000002</v>
      </c>
      <c r="N4000">
        <v>-73.987937200000005</v>
      </c>
      <c r="O4000" s="5">
        <v>41933.676912546296</v>
      </c>
      <c r="P4000" s="5">
        <v>41933.682123252314</v>
      </c>
      <c r="Q4000" s="5">
        <v>41933.692769444446</v>
      </c>
      <c r="R4000" s="5">
        <v>41933.696934178239</v>
      </c>
      <c r="S4000">
        <f t="shared" si="124"/>
        <v>43</v>
      </c>
      <c r="T4000">
        <f t="shared" si="125"/>
        <v>2</v>
      </c>
    </row>
    <row r="4001" spans="1:20" x14ac:dyDescent="0.25">
      <c r="A4001">
        <v>1414894</v>
      </c>
      <c r="B4001">
        <v>198677</v>
      </c>
      <c r="C4001">
        <v>118707</v>
      </c>
      <c r="D4001" t="s">
        <v>53</v>
      </c>
      <c r="E4001" t="s">
        <v>62</v>
      </c>
      <c r="F4001" t="s">
        <v>63</v>
      </c>
      <c r="G4001" t="s">
        <v>1440</v>
      </c>
      <c r="H4001">
        <v>1</v>
      </c>
      <c r="I4001" t="s">
        <v>249</v>
      </c>
      <c r="K4001">
        <v>40.727518945156902</v>
      </c>
      <c r="L4001">
        <v>-73.988671302795396</v>
      </c>
      <c r="M4001">
        <v>40.767725300000002</v>
      </c>
      <c r="N4001">
        <v>-73.991564199999999</v>
      </c>
      <c r="O4001" s="5">
        <v>41933.681276817129</v>
      </c>
      <c r="P4001" s="5">
        <v>41933.68564210648</v>
      </c>
      <c r="Q4001" s="5">
        <v>41933.69662145833</v>
      </c>
      <c r="R4001" s="5">
        <v>41933.724878472225</v>
      </c>
      <c r="S4001">
        <f t="shared" si="124"/>
        <v>43</v>
      </c>
      <c r="T4001">
        <f t="shared" si="125"/>
        <v>2</v>
      </c>
    </row>
    <row r="4002" spans="1:20" x14ac:dyDescent="0.25">
      <c r="A4002">
        <v>1414935</v>
      </c>
      <c r="B4002">
        <v>58871</v>
      </c>
      <c r="C4002">
        <v>165585</v>
      </c>
      <c r="D4002" t="s">
        <v>23</v>
      </c>
      <c r="E4002" t="s">
        <v>54</v>
      </c>
      <c r="F4002" t="s">
        <v>29</v>
      </c>
      <c r="G4002" t="s">
        <v>3633</v>
      </c>
      <c r="H4002">
        <v>1</v>
      </c>
      <c r="I4002" t="s">
        <v>2430</v>
      </c>
      <c r="K4002">
        <v>40.780825773220101</v>
      </c>
      <c r="L4002">
        <v>-73.976483345031696</v>
      </c>
      <c r="M4002">
        <v>40.7748749</v>
      </c>
      <c r="N4002">
        <v>-73.984064200000006</v>
      </c>
      <c r="O4002" s="5">
        <v>41933.687830787036</v>
      </c>
      <c r="P4002" s="5">
        <v>41933.687764317132</v>
      </c>
      <c r="Q4002" s="5">
        <v>41933.70431577546</v>
      </c>
      <c r="R4002" s="5">
        <v>41933.710665405095</v>
      </c>
      <c r="S4002">
        <f t="shared" si="124"/>
        <v>43</v>
      </c>
      <c r="T4002">
        <f t="shared" si="125"/>
        <v>2</v>
      </c>
    </row>
    <row r="4003" spans="1:20" x14ac:dyDescent="0.25">
      <c r="A4003">
        <v>1414958</v>
      </c>
      <c r="B4003">
        <v>81333</v>
      </c>
      <c r="C4003">
        <v>66004</v>
      </c>
      <c r="D4003" t="s">
        <v>23</v>
      </c>
      <c r="E4003" t="s">
        <v>2154</v>
      </c>
      <c r="F4003" t="s">
        <v>33</v>
      </c>
      <c r="G4003" t="s">
        <v>2155</v>
      </c>
      <c r="H4003">
        <v>1</v>
      </c>
      <c r="I4003" t="s">
        <v>2156</v>
      </c>
      <c r="J4003" s="1">
        <v>2.6839351851851855E-3</v>
      </c>
      <c r="K4003">
        <v>40.736550822400403</v>
      </c>
      <c r="L4003">
        <v>-73.997525293959001</v>
      </c>
      <c r="M4003">
        <v>40.735666600000002</v>
      </c>
      <c r="N4003">
        <v>-73.992729600000004</v>
      </c>
      <c r="O4003" s="5">
        <v>41933.691141921299</v>
      </c>
      <c r="P4003" s="5">
        <v>41933.699935358796</v>
      </c>
      <c r="Q4003" s="5">
        <v>41933.705363923611</v>
      </c>
      <c r="R4003" s="5">
        <v>41933.70978809028</v>
      </c>
      <c r="S4003">
        <f t="shared" si="124"/>
        <v>43</v>
      </c>
      <c r="T4003">
        <f t="shared" si="125"/>
        <v>2</v>
      </c>
    </row>
    <row r="4004" spans="1:20" x14ac:dyDescent="0.25">
      <c r="A4004">
        <v>1414957</v>
      </c>
      <c r="B4004">
        <v>241356</v>
      </c>
      <c r="C4004">
        <v>10940</v>
      </c>
      <c r="D4004" t="s">
        <v>23</v>
      </c>
      <c r="E4004" t="s">
        <v>258</v>
      </c>
      <c r="F4004" t="s">
        <v>20</v>
      </c>
      <c r="G4004" t="s">
        <v>1337</v>
      </c>
      <c r="H4004">
        <v>1</v>
      </c>
      <c r="I4004" t="s">
        <v>578</v>
      </c>
      <c r="K4004">
        <v>40.724339999999998</v>
      </c>
      <c r="L4004">
        <v>-73.990960000000001</v>
      </c>
      <c r="M4004">
        <v>40.729953600000002</v>
      </c>
      <c r="N4004">
        <v>-73.986349799999999</v>
      </c>
      <c r="O4004" s="5">
        <v>41933.691175474538</v>
      </c>
      <c r="P4004" s="5">
        <v>41933.692338865738</v>
      </c>
      <c r="Q4004" s="5">
        <v>41933.698467025461</v>
      </c>
      <c r="R4004" s="5">
        <v>41933.703505983794</v>
      </c>
      <c r="S4004">
        <f t="shared" si="124"/>
        <v>43</v>
      </c>
      <c r="T4004">
        <f t="shared" si="125"/>
        <v>2</v>
      </c>
    </row>
    <row r="4005" spans="1:20" x14ac:dyDescent="0.25">
      <c r="A4005">
        <v>1414980</v>
      </c>
      <c r="B4005">
        <v>385565</v>
      </c>
      <c r="C4005">
        <v>147033</v>
      </c>
      <c r="D4005" t="s">
        <v>53</v>
      </c>
      <c r="E4005" t="s">
        <v>54</v>
      </c>
      <c r="F4005" t="s">
        <v>29</v>
      </c>
      <c r="G4005" t="s">
        <v>756</v>
      </c>
      <c r="H4005">
        <v>1</v>
      </c>
      <c r="I4005" t="s">
        <v>56</v>
      </c>
      <c r="K4005">
        <v>40.7152793278103</v>
      </c>
      <c r="L4005">
        <v>-74.014860391616807</v>
      </c>
      <c r="M4005">
        <v>40.795041907118801</v>
      </c>
      <c r="N4005">
        <v>-73.972985740019894</v>
      </c>
      <c r="O4005" s="5">
        <v>41933.695915543984</v>
      </c>
      <c r="P4005" s="5">
        <v>41933.699435439812</v>
      </c>
      <c r="Q4005" s="5">
        <v>41933.715297453702</v>
      </c>
      <c r="R4005" s="5">
        <v>41933.737948518516</v>
      </c>
      <c r="S4005">
        <f t="shared" si="124"/>
        <v>43</v>
      </c>
      <c r="T4005">
        <f t="shared" si="125"/>
        <v>2</v>
      </c>
    </row>
    <row r="4006" spans="1:20" x14ac:dyDescent="0.25">
      <c r="A4006">
        <v>1415015</v>
      </c>
      <c r="B4006">
        <v>390163</v>
      </c>
      <c r="C4006">
        <v>46764</v>
      </c>
      <c r="D4006" t="s">
        <v>23</v>
      </c>
      <c r="E4006" t="s">
        <v>3160</v>
      </c>
      <c r="J4006" s="1">
        <v>2.0648495370370373E-3</v>
      </c>
      <c r="K4006">
        <v>40.750035295355403</v>
      </c>
      <c r="L4006">
        <v>-73.995011721803195</v>
      </c>
      <c r="M4006">
        <v>40.757104575536097</v>
      </c>
      <c r="N4006">
        <v>-73.997661032826599</v>
      </c>
      <c r="O4006" s="5">
        <v>41933.699772962966</v>
      </c>
      <c r="P4006" s="5">
        <v>41933.703305567127</v>
      </c>
      <c r="Q4006" s="5">
        <v>41933.709438807869</v>
      </c>
      <c r="R4006" s="5">
        <v>41933.715430787037</v>
      </c>
      <c r="S4006">
        <f t="shared" si="124"/>
        <v>43</v>
      </c>
      <c r="T4006">
        <f t="shared" si="125"/>
        <v>2</v>
      </c>
    </row>
    <row r="4007" spans="1:20" x14ac:dyDescent="0.25">
      <c r="A4007">
        <v>1415076</v>
      </c>
      <c r="B4007">
        <v>47184</v>
      </c>
      <c r="C4007">
        <v>167596</v>
      </c>
      <c r="D4007" t="s">
        <v>23</v>
      </c>
      <c r="E4007" t="s">
        <v>3290</v>
      </c>
      <c r="J4007" s="1">
        <v>7.9854166666666667E-3</v>
      </c>
      <c r="K4007">
        <v>40.724293819500303</v>
      </c>
      <c r="L4007">
        <v>-73.982925456000402</v>
      </c>
      <c r="M4007">
        <v>40.725648999999997</v>
      </c>
      <c r="N4007">
        <v>-73.993138999999999</v>
      </c>
      <c r="O4007" s="5">
        <v>41933.711297696762</v>
      </c>
      <c r="P4007" s="5">
        <v>41933.727135879628</v>
      </c>
      <c r="Q4007" s="5">
        <v>41933.733619467595</v>
      </c>
      <c r="R4007" s="5">
        <v>41933.738726006944</v>
      </c>
      <c r="S4007">
        <f t="shared" si="124"/>
        <v>43</v>
      </c>
      <c r="T4007">
        <f t="shared" si="125"/>
        <v>2</v>
      </c>
    </row>
    <row r="4008" spans="1:20" x14ac:dyDescent="0.25">
      <c r="A4008">
        <v>1415103</v>
      </c>
      <c r="B4008">
        <v>65224</v>
      </c>
      <c r="C4008">
        <v>66004</v>
      </c>
      <c r="D4008" t="s">
        <v>23</v>
      </c>
      <c r="E4008" t="s">
        <v>464</v>
      </c>
      <c r="F4008" t="s">
        <v>465</v>
      </c>
      <c r="G4008" t="s">
        <v>2421</v>
      </c>
      <c r="H4008">
        <v>1</v>
      </c>
      <c r="I4008" t="s">
        <v>467</v>
      </c>
      <c r="K4008">
        <v>40.735676762018002</v>
      </c>
      <c r="L4008">
        <v>-73.993829528068602</v>
      </c>
      <c r="M4008">
        <v>40.710833000000001</v>
      </c>
      <c r="N4008">
        <v>-74.005555999999999</v>
      </c>
      <c r="O4008" s="5">
        <v>41933.717663900461</v>
      </c>
      <c r="P4008" s="5">
        <v>41933.718331898148</v>
      </c>
      <c r="Q4008" s="5">
        <v>41933.737304386574</v>
      </c>
      <c r="R4008" s="5">
        <v>41933.757961435185</v>
      </c>
      <c r="S4008">
        <f t="shared" si="124"/>
        <v>43</v>
      </c>
      <c r="T4008">
        <f t="shared" si="125"/>
        <v>2</v>
      </c>
    </row>
    <row r="4009" spans="1:20" x14ac:dyDescent="0.25">
      <c r="A4009">
        <v>1415103</v>
      </c>
      <c r="B4009">
        <v>65224</v>
      </c>
      <c r="C4009">
        <v>66004</v>
      </c>
      <c r="D4009" t="s">
        <v>23</v>
      </c>
      <c r="E4009" t="s">
        <v>464</v>
      </c>
      <c r="F4009" t="s">
        <v>465</v>
      </c>
      <c r="G4009" t="s">
        <v>1083</v>
      </c>
      <c r="H4009">
        <v>1</v>
      </c>
      <c r="I4009" t="s">
        <v>1084</v>
      </c>
      <c r="K4009">
        <v>40.735676762018002</v>
      </c>
      <c r="L4009">
        <v>-73.993829528068602</v>
      </c>
      <c r="M4009">
        <v>40.710833000000001</v>
      </c>
      <c r="N4009">
        <v>-74.005555999999999</v>
      </c>
      <c r="O4009" s="5">
        <v>41933.717663900461</v>
      </c>
      <c r="P4009" s="5">
        <v>41933.718331898148</v>
      </c>
      <c r="Q4009" s="5">
        <v>41933.737304386574</v>
      </c>
      <c r="R4009" s="5">
        <v>41933.757961435185</v>
      </c>
      <c r="S4009">
        <f t="shared" si="124"/>
        <v>43</v>
      </c>
      <c r="T4009">
        <f t="shared" si="125"/>
        <v>2</v>
      </c>
    </row>
    <row r="4010" spans="1:20" x14ac:dyDescent="0.25">
      <c r="A4010">
        <v>1415127</v>
      </c>
      <c r="B4010">
        <v>44706</v>
      </c>
      <c r="C4010">
        <v>153038</v>
      </c>
      <c r="D4010" t="s">
        <v>23</v>
      </c>
      <c r="E4010" t="s">
        <v>36</v>
      </c>
      <c r="F4010" t="s">
        <v>37</v>
      </c>
      <c r="G4010" t="s">
        <v>38</v>
      </c>
      <c r="H4010">
        <v>3</v>
      </c>
      <c r="I4010" t="s">
        <v>39</v>
      </c>
      <c r="J4010" s="1">
        <v>2.951400462962963E-3</v>
      </c>
      <c r="K4010">
        <v>40.7261096570601</v>
      </c>
      <c r="L4010">
        <v>-74.002491863200504</v>
      </c>
      <c r="M4010">
        <v>40.725315999999999</v>
      </c>
      <c r="N4010">
        <v>-73.986523000000005</v>
      </c>
      <c r="O4010" s="5">
        <v>41933.72111716435</v>
      </c>
      <c r="P4010" s="5">
        <v>41933.728993124998</v>
      </c>
      <c r="Q4010" s="5">
        <v>41933.744135219909</v>
      </c>
      <c r="R4010" s="5">
        <v>41933.750380335645</v>
      </c>
      <c r="S4010">
        <f t="shared" si="124"/>
        <v>43</v>
      </c>
      <c r="T4010">
        <f t="shared" si="125"/>
        <v>2</v>
      </c>
    </row>
    <row r="4011" spans="1:20" x14ac:dyDescent="0.25">
      <c r="A4011">
        <v>1415152</v>
      </c>
      <c r="B4011">
        <v>204102</v>
      </c>
      <c r="C4011">
        <v>20962</v>
      </c>
      <c r="D4011" t="s">
        <v>85</v>
      </c>
      <c r="E4011" t="s">
        <v>226</v>
      </c>
      <c r="F4011" t="s">
        <v>91</v>
      </c>
      <c r="G4011" t="s">
        <v>714</v>
      </c>
      <c r="H4011">
        <v>1</v>
      </c>
      <c r="I4011" t="s">
        <v>478</v>
      </c>
      <c r="J4011" s="1">
        <v>2.258402777777778E-3</v>
      </c>
      <c r="K4011">
        <v>40.723019825000002</v>
      </c>
      <c r="L4011">
        <v>-73.995853999999994</v>
      </c>
      <c r="M4011">
        <v>40.721788799999999</v>
      </c>
      <c r="N4011">
        <v>-74.011132099999998</v>
      </c>
      <c r="O4011" s="5">
        <v>41933.724889976853</v>
      </c>
      <c r="P4011" s="5">
        <v>41933.72951902778</v>
      </c>
      <c r="Q4011" s="5">
        <v>41933.741906365743</v>
      </c>
      <c r="R4011" s="5">
        <v>41933.754128923611</v>
      </c>
      <c r="S4011">
        <f t="shared" si="124"/>
        <v>43</v>
      </c>
      <c r="T4011">
        <f t="shared" si="125"/>
        <v>2</v>
      </c>
    </row>
    <row r="4012" spans="1:20" x14ac:dyDescent="0.25">
      <c r="A4012">
        <v>1415216</v>
      </c>
      <c r="B4012">
        <v>106940</v>
      </c>
      <c r="C4012">
        <v>118707</v>
      </c>
      <c r="D4012" t="s">
        <v>53</v>
      </c>
      <c r="E4012" t="s">
        <v>286</v>
      </c>
      <c r="F4012" t="s">
        <v>45</v>
      </c>
      <c r="G4012" t="s">
        <v>3678</v>
      </c>
      <c r="H4012">
        <v>1</v>
      </c>
      <c r="I4012" t="s">
        <v>478</v>
      </c>
      <c r="J4012" s="1">
        <v>5.017337962962963E-3</v>
      </c>
      <c r="K4012">
        <v>40.760654436198898</v>
      </c>
      <c r="L4012">
        <v>-73.989582752602004</v>
      </c>
      <c r="M4012">
        <v>40.743617299999997</v>
      </c>
      <c r="N4012">
        <v>-74.006400400000004</v>
      </c>
      <c r="O4012" s="5">
        <v>41933.731882442131</v>
      </c>
      <c r="P4012" s="5">
        <v>41933.7418884375</v>
      </c>
      <c r="Q4012" s="5">
        <v>41933.755668831021</v>
      </c>
      <c r="R4012" s="5">
        <v>41933.765184016207</v>
      </c>
      <c r="S4012">
        <f t="shared" si="124"/>
        <v>43</v>
      </c>
      <c r="T4012">
        <f t="shared" si="125"/>
        <v>2</v>
      </c>
    </row>
    <row r="4013" spans="1:20" x14ac:dyDescent="0.25">
      <c r="A4013">
        <v>1415330</v>
      </c>
      <c r="B4013">
        <v>77371</v>
      </c>
      <c r="C4013">
        <v>140794</v>
      </c>
      <c r="D4013" t="s">
        <v>85</v>
      </c>
      <c r="E4013" t="s">
        <v>69</v>
      </c>
      <c r="F4013" t="s">
        <v>70</v>
      </c>
      <c r="G4013" t="s">
        <v>486</v>
      </c>
      <c r="H4013">
        <v>3</v>
      </c>
      <c r="I4013" t="s">
        <v>487</v>
      </c>
      <c r="K4013">
        <v>40.775764315021398</v>
      </c>
      <c r="L4013">
        <v>-73.980206251144395</v>
      </c>
      <c r="M4013">
        <v>40.777954000000001</v>
      </c>
      <c r="N4013">
        <v>-73.959343000000004</v>
      </c>
      <c r="O4013" s="5">
        <v>41933.748984953701</v>
      </c>
      <c r="P4013" s="5">
        <v>41933.759650092594</v>
      </c>
      <c r="Q4013" s="5">
        <v>41933.770553194445</v>
      </c>
      <c r="R4013" s="5">
        <v>41933.783717094906</v>
      </c>
      <c r="S4013">
        <f t="shared" si="124"/>
        <v>43</v>
      </c>
      <c r="T4013">
        <f t="shared" si="125"/>
        <v>2</v>
      </c>
    </row>
    <row r="4014" spans="1:20" x14ac:dyDescent="0.25">
      <c r="A4014">
        <v>1415343</v>
      </c>
      <c r="B4014">
        <v>93065</v>
      </c>
      <c r="C4014">
        <v>28765</v>
      </c>
      <c r="D4014" t="s">
        <v>23</v>
      </c>
      <c r="E4014" t="s">
        <v>586</v>
      </c>
      <c r="F4014" t="s">
        <v>342</v>
      </c>
      <c r="G4014" t="s">
        <v>2554</v>
      </c>
      <c r="H4014">
        <v>1</v>
      </c>
      <c r="I4014" t="s">
        <v>61</v>
      </c>
      <c r="J4014" s="1">
        <v>3.7977662037037038E-3</v>
      </c>
      <c r="K4014">
        <v>40.732213000000002</v>
      </c>
      <c r="L4014">
        <v>-73.988072000000003</v>
      </c>
      <c r="M4014">
        <v>40.721788799999999</v>
      </c>
      <c r="N4014">
        <v>-74.011132099999998</v>
      </c>
      <c r="O4014" s="5">
        <v>41933.749572916669</v>
      </c>
      <c r="P4014" s="5">
        <v>41933.747927071759</v>
      </c>
      <c r="Q4014" s="5">
        <v>41933.768656608794</v>
      </c>
      <c r="R4014" s="5">
        <v>41933.786758668983</v>
      </c>
      <c r="S4014">
        <f t="shared" si="124"/>
        <v>43</v>
      </c>
      <c r="T4014">
        <f t="shared" si="125"/>
        <v>2</v>
      </c>
    </row>
    <row r="4015" spans="1:20" x14ac:dyDescent="0.25">
      <c r="A4015">
        <v>1415345</v>
      </c>
      <c r="B4015">
        <v>65007</v>
      </c>
      <c r="C4015">
        <v>151467</v>
      </c>
      <c r="D4015" t="s">
        <v>23</v>
      </c>
      <c r="E4015" t="s">
        <v>355</v>
      </c>
      <c r="F4015" t="s">
        <v>91</v>
      </c>
      <c r="G4015" t="s">
        <v>1573</v>
      </c>
      <c r="H4015">
        <v>1</v>
      </c>
      <c r="I4015" t="s">
        <v>93</v>
      </c>
      <c r="J4015" s="1">
        <v>4.7324999999999997E-3</v>
      </c>
      <c r="K4015">
        <v>40.776083193932998</v>
      </c>
      <c r="L4015">
        <v>-73.962171576462296</v>
      </c>
      <c r="M4015">
        <v>40.770339999999997</v>
      </c>
      <c r="N4015">
        <v>-73.965992</v>
      </c>
      <c r="O4015" s="5">
        <v>41933.74965435185</v>
      </c>
      <c r="P4015" s="5">
        <v>41933.749891631946</v>
      </c>
      <c r="Q4015" s="5">
        <v>41933.772399930553</v>
      </c>
      <c r="R4015" s="5">
        <v>41933.7830359375</v>
      </c>
      <c r="S4015">
        <f t="shared" si="124"/>
        <v>43</v>
      </c>
      <c r="T4015">
        <f t="shared" si="125"/>
        <v>2</v>
      </c>
    </row>
    <row r="4016" spans="1:20" x14ac:dyDescent="0.25">
      <c r="A4016">
        <v>1415367</v>
      </c>
      <c r="B4016">
        <v>129206</v>
      </c>
      <c r="C4016">
        <v>56776</v>
      </c>
      <c r="D4016" t="s">
        <v>23</v>
      </c>
      <c r="E4016" t="s">
        <v>443</v>
      </c>
      <c r="F4016" t="s">
        <v>342</v>
      </c>
      <c r="G4016" t="s">
        <v>1716</v>
      </c>
      <c r="H4016">
        <v>1</v>
      </c>
      <c r="I4016" t="s">
        <v>413</v>
      </c>
      <c r="J4016" s="1">
        <v>5.85837962962963E-3</v>
      </c>
      <c r="K4016">
        <v>40.782116700000003</v>
      </c>
      <c r="L4016">
        <v>-73.980739099999994</v>
      </c>
      <c r="M4016">
        <v>40.775056900000003</v>
      </c>
      <c r="N4016">
        <v>-73.977870899999999</v>
      </c>
      <c r="O4016" s="5">
        <v>41933.751682835646</v>
      </c>
      <c r="P4016" s="5">
        <v>41933.775701770835</v>
      </c>
      <c r="Q4016" s="5">
        <v>41933.784579189814</v>
      </c>
      <c r="R4016" s="5">
        <v>41933.791119791669</v>
      </c>
      <c r="S4016">
        <f t="shared" si="124"/>
        <v>43</v>
      </c>
      <c r="T4016">
        <f t="shared" si="125"/>
        <v>2</v>
      </c>
    </row>
    <row r="4017" spans="1:20" x14ac:dyDescent="0.25">
      <c r="A4017">
        <v>1415370</v>
      </c>
      <c r="B4017">
        <v>106746</v>
      </c>
      <c r="C4017">
        <v>20962</v>
      </c>
      <c r="D4017" t="s">
        <v>85</v>
      </c>
      <c r="E4017" t="s">
        <v>129</v>
      </c>
      <c r="F4017" t="s">
        <v>45</v>
      </c>
      <c r="G4017" t="s">
        <v>593</v>
      </c>
      <c r="H4017">
        <v>1</v>
      </c>
      <c r="I4017" t="s">
        <v>131</v>
      </c>
      <c r="J4017" s="1">
        <v>6.1075925925925924E-3</v>
      </c>
      <c r="K4017">
        <v>40.719386413349397</v>
      </c>
      <c r="L4017">
        <v>-74.008692501044905</v>
      </c>
      <c r="M4017">
        <v>40.774573699999998</v>
      </c>
      <c r="N4017">
        <v>-73.990978600000005</v>
      </c>
      <c r="O4017" s="5">
        <v>41933.752879768515</v>
      </c>
      <c r="P4017" s="5">
        <v>41933.763943726852</v>
      </c>
      <c r="Q4017" s="5">
        <v>41933.787748854164</v>
      </c>
      <c r="R4017" s="5">
        <v>41933.808133784725</v>
      </c>
      <c r="S4017">
        <f t="shared" si="124"/>
        <v>43</v>
      </c>
      <c r="T4017">
        <f t="shared" si="125"/>
        <v>2</v>
      </c>
    </row>
    <row r="4018" spans="1:20" x14ac:dyDescent="0.25">
      <c r="A4018">
        <v>1415411</v>
      </c>
      <c r="B4018">
        <v>146588</v>
      </c>
      <c r="C4018">
        <v>83565</v>
      </c>
      <c r="D4018" t="s">
        <v>23</v>
      </c>
      <c r="E4018" t="s">
        <v>54</v>
      </c>
      <c r="F4018" t="s">
        <v>29</v>
      </c>
      <c r="G4018" t="s">
        <v>150</v>
      </c>
      <c r="H4018">
        <v>1</v>
      </c>
      <c r="I4018" t="s">
        <v>151</v>
      </c>
      <c r="K4018">
        <v>40.779126065705498</v>
      </c>
      <c r="L4018">
        <v>-73.954904894578206</v>
      </c>
      <c r="M4018">
        <v>40.785560599999997</v>
      </c>
      <c r="N4018">
        <v>-73.954698899999997</v>
      </c>
      <c r="O4018" s="5">
        <v>41933.755905555554</v>
      </c>
      <c r="P4018" s="5">
        <v>41933.767917152778</v>
      </c>
      <c r="Q4018" s="5">
        <v>41933.767918460646</v>
      </c>
      <c r="R4018" s="5">
        <v>41933.781229444445</v>
      </c>
      <c r="S4018">
        <f t="shared" si="124"/>
        <v>43</v>
      </c>
      <c r="T4018">
        <f t="shared" si="125"/>
        <v>2</v>
      </c>
    </row>
    <row r="4019" spans="1:20" x14ac:dyDescent="0.25">
      <c r="A4019">
        <v>1415414</v>
      </c>
      <c r="B4019">
        <v>129798</v>
      </c>
      <c r="C4019">
        <v>123581</v>
      </c>
      <c r="D4019" t="s">
        <v>23</v>
      </c>
      <c r="E4019" t="s">
        <v>972</v>
      </c>
      <c r="J4019" s="1">
        <v>5.5620486111111105E-3</v>
      </c>
      <c r="K4019">
        <v>40.776754920398197</v>
      </c>
      <c r="L4019">
        <v>-73.952585927472896</v>
      </c>
      <c r="M4019">
        <v>40.783716900000002</v>
      </c>
      <c r="N4019">
        <v>-73.983505199999996</v>
      </c>
      <c r="O4019" s="5">
        <v>41933.756142708335</v>
      </c>
      <c r="P4019" s="5">
        <v>41933.770515925928</v>
      </c>
      <c r="Q4019" s="5">
        <v>41933.783250451386</v>
      </c>
      <c r="R4019" s="5">
        <v>41933.795890856483</v>
      </c>
      <c r="S4019">
        <f t="shared" si="124"/>
        <v>43</v>
      </c>
      <c r="T4019">
        <f t="shared" si="125"/>
        <v>2</v>
      </c>
    </row>
    <row r="4020" spans="1:20" x14ac:dyDescent="0.25">
      <c r="A4020">
        <v>1415437</v>
      </c>
      <c r="B4020">
        <v>129289</v>
      </c>
      <c r="C4020">
        <v>163850</v>
      </c>
      <c r="D4020" t="s">
        <v>23</v>
      </c>
      <c r="E4020" t="s">
        <v>294</v>
      </c>
      <c r="F4020" t="s">
        <v>295</v>
      </c>
      <c r="G4020" t="s">
        <v>1843</v>
      </c>
      <c r="H4020">
        <v>2</v>
      </c>
      <c r="I4020" t="s">
        <v>231</v>
      </c>
      <c r="J4020" s="1">
        <v>5.4705555555555558E-3</v>
      </c>
      <c r="K4020">
        <v>40.745299312570602</v>
      </c>
      <c r="L4020">
        <v>-73.9791375808162</v>
      </c>
      <c r="M4020">
        <v>40.73357</v>
      </c>
      <c r="N4020">
        <v>-74.006589899999994</v>
      </c>
      <c r="O4020" s="5">
        <v>41933.758287129633</v>
      </c>
      <c r="P4020" s="5">
        <v>41933.771473587964</v>
      </c>
      <c r="Q4020" s="5">
        <v>41933.776526238427</v>
      </c>
      <c r="R4020" s="5">
        <v>41933.78884681713</v>
      </c>
      <c r="S4020">
        <f t="shared" si="124"/>
        <v>43</v>
      </c>
      <c r="T4020">
        <f t="shared" si="125"/>
        <v>2</v>
      </c>
    </row>
    <row r="4021" spans="1:20" x14ac:dyDescent="0.25">
      <c r="A4021">
        <v>1415455</v>
      </c>
      <c r="B4021">
        <v>119069</v>
      </c>
      <c r="C4021">
        <v>84093</v>
      </c>
      <c r="D4021" t="s">
        <v>23</v>
      </c>
      <c r="E4021" t="s">
        <v>73</v>
      </c>
      <c r="F4021" t="s">
        <v>74</v>
      </c>
      <c r="G4021" t="s">
        <v>2702</v>
      </c>
      <c r="H4021">
        <v>1</v>
      </c>
      <c r="I4021" t="s">
        <v>2703</v>
      </c>
      <c r="J4021" s="1">
        <v>4.1496874999999997E-3</v>
      </c>
      <c r="K4021">
        <v>40.785160043282801</v>
      </c>
      <c r="L4021">
        <v>-73.976916473837804</v>
      </c>
      <c r="M4021">
        <v>40.804864799999997</v>
      </c>
      <c r="N4021">
        <v>-73.967019899999997</v>
      </c>
      <c r="O4021" s="5">
        <v>41933.760312905091</v>
      </c>
      <c r="P4021" s="5">
        <v>41933.774193888887</v>
      </c>
      <c r="Q4021" s="5">
        <v>41933.781370497687</v>
      </c>
      <c r="R4021" s="5">
        <v>41933.791840162034</v>
      </c>
      <c r="S4021">
        <f t="shared" si="124"/>
        <v>43</v>
      </c>
      <c r="T4021">
        <f t="shared" si="125"/>
        <v>2</v>
      </c>
    </row>
    <row r="4022" spans="1:20" x14ac:dyDescent="0.25">
      <c r="A4022">
        <v>1415512</v>
      </c>
      <c r="B4022">
        <v>114919</v>
      </c>
      <c r="C4022">
        <v>154990</v>
      </c>
      <c r="D4022" t="s">
        <v>23</v>
      </c>
      <c r="E4022" t="s">
        <v>134</v>
      </c>
      <c r="F4022" t="s">
        <v>37</v>
      </c>
      <c r="G4022" t="s">
        <v>949</v>
      </c>
      <c r="H4022">
        <v>2</v>
      </c>
      <c r="I4022" t="s">
        <v>442</v>
      </c>
      <c r="J4022" s="1">
        <v>3.4271412037037035E-3</v>
      </c>
      <c r="K4022">
        <v>40.735872288065799</v>
      </c>
      <c r="L4022">
        <v>-73.987664615827299</v>
      </c>
      <c r="M4022">
        <v>40.736016900000003</v>
      </c>
      <c r="N4022">
        <v>-73.995591200000007</v>
      </c>
      <c r="O4022" s="5">
        <v>41933.765257511572</v>
      </c>
      <c r="P4022" s="5">
        <v>41933.764493252318</v>
      </c>
      <c r="Q4022" s="5">
        <v>41933.774109120372</v>
      </c>
      <c r="R4022" s="5">
        <v>41933.779683263892</v>
      </c>
      <c r="S4022">
        <f t="shared" si="124"/>
        <v>43</v>
      </c>
      <c r="T4022">
        <f t="shared" si="125"/>
        <v>2</v>
      </c>
    </row>
    <row r="4023" spans="1:20" x14ac:dyDescent="0.25">
      <c r="A4023">
        <v>1415513</v>
      </c>
      <c r="B4023">
        <v>59673</v>
      </c>
      <c r="C4023">
        <v>48430</v>
      </c>
      <c r="D4023" t="s">
        <v>23</v>
      </c>
      <c r="E4023" t="s">
        <v>1824</v>
      </c>
      <c r="K4023">
        <v>40.742195983554197</v>
      </c>
      <c r="L4023">
        <v>-73.994001692658202</v>
      </c>
      <c r="M4023">
        <v>40.727404999999997</v>
      </c>
      <c r="N4023">
        <v>-73.991802000000007</v>
      </c>
      <c r="O4023" s="5">
        <v>41933.765360150464</v>
      </c>
      <c r="P4023" s="5">
        <v>41933.767680532408</v>
      </c>
      <c r="Q4023" s="5">
        <v>41933.791867662039</v>
      </c>
      <c r="R4023" s="5">
        <v>41933.799593495372</v>
      </c>
      <c r="S4023">
        <f t="shared" si="124"/>
        <v>43</v>
      </c>
      <c r="T4023">
        <f t="shared" si="125"/>
        <v>2</v>
      </c>
    </row>
    <row r="4024" spans="1:20" x14ac:dyDescent="0.25">
      <c r="A4024">
        <v>1415569</v>
      </c>
      <c r="B4024">
        <v>148327</v>
      </c>
      <c r="C4024">
        <v>128139</v>
      </c>
      <c r="D4024" t="s">
        <v>53</v>
      </c>
      <c r="E4024" t="s">
        <v>54</v>
      </c>
      <c r="F4024" t="s">
        <v>29</v>
      </c>
      <c r="G4024" t="s">
        <v>151</v>
      </c>
      <c r="H4024">
        <v>1</v>
      </c>
      <c r="I4024" t="s">
        <v>151</v>
      </c>
      <c r="K4024">
        <v>40.692146411775603</v>
      </c>
      <c r="L4024">
        <v>-73.988865382600395</v>
      </c>
      <c r="M4024">
        <v>40.701971913365</v>
      </c>
      <c r="N4024">
        <v>-73.987036356088893</v>
      </c>
      <c r="O4024" s="5">
        <v>41933.769537118053</v>
      </c>
      <c r="P4024" s="5">
        <v>41933.772544479165</v>
      </c>
      <c r="Q4024" s="5">
        <v>41933.796785775463</v>
      </c>
      <c r="R4024" s="5">
        <v>41933.802327662037</v>
      </c>
      <c r="S4024">
        <f t="shared" si="124"/>
        <v>43</v>
      </c>
      <c r="T4024">
        <f t="shared" si="125"/>
        <v>2</v>
      </c>
    </row>
    <row r="4025" spans="1:20" x14ac:dyDescent="0.25">
      <c r="A4025">
        <v>1415595</v>
      </c>
      <c r="B4025">
        <v>351799</v>
      </c>
      <c r="C4025">
        <v>44356</v>
      </c>
      <c r="D4025" t="s">
        <v>23</v>
      </c>
      <c r="E4025" t="s">
        <v>219</v>
      </c>
      <c r="F4025" t="s">
        <v>37</v>
      </c>
      <c r="G4025" t="s">
        <v>895</v>
      </c>
      <c r="H4025">
        <v>1</v>
      </c>
      <c r="I4025" t="s">
        <v>325</v>
      </c>
      <c r="J4025" s="1">
        <v>3.8960648148148144E-3</v>
      </c>
      <c r="K4025">
        <v>40.716725764782701</v>
      </c>
      <c r="L4025">
        <v>-74.008250645521898</v>
      </c>
      <c r="M4025">
        <v>40.710184599999998</v>
      </c>
      <c r="N4025">
        <v>-74.017678599999996</v>
      </c>
      <c r="O4025" s="5">
        <v>41933.771054525459</v>
      </c>
      <c r="P4025" s="5">
        <v>41933.785041516203</v>
      </c>
      <c r="Q4025" s="5">
        <v>41933.797757187502</v>
      </c>
      <c r="R4025" s="5">
        <v>41933.804757430553</v>
      </c>
      <c r="S4025">
        <f t="shared" si="124"/>
        <v>43</v>
      </c>
      <c r="T4025">
        <f t="shared" si="125"/>
        <v>2</v>
      </c>
    </row>
    <row r="4026" spans="1:20" x14ac:dyDescent="0.25">
      <c r="A4026">
        <v>1415595</v>
      </c>
      <c r="B4026">
        <v>351799</v>
      </c>
      <c r="C4026">
        <v>44356</v>
      </c>
      <c r="D4026" t="s">
        <v>23</v>
      </c>
      <c r="E4026" t="s">
        <v>219</v>
      </c>
      <c r="F4026" t="s">
        <v>37</v>
      </c>
      <c r="G4026" t="s">
        <v>1802</v>
      </c>
      <c r="H4026">
        <v>1</v>
      </c>
      <c r="I4026" t="s">
        <v>221</v>
      </c>
      <c r="J4026" s="1">
        <v>3.8960648148148144E-3</v>
      </c>
      <c r="K4026">
        <v>40.716725764782701</v>
      </c>
      <c r="L4026">
        <v>-74.008250645521898</v>
      </c>
      <c r="M4026">
        <v>40.710184599999998</v>
      </c>
      <c r="N4026">
        <v>-74.017678599999996</v>
      </c>
      <c r="O4026" s="5">
        <v>41933.771054525459</v>
      </c>
      <c r="P4026" s="5">
        <v>41933.785041516203</v>
      </c>
      <c r="Q4026" s="5">
        <v>41933.797757187502</v>
      </c>
      <c r="R4026" s="5">
        <v>41933.804757430553</v>
      </c>
      <c r="S4026">
        <f t="shared" si="124"/>
        <v>43</v>
      </c>
      <c r="T4026">
        <f t="shared" si="125"/>
        <v>2</v>
      </c>
    </row>
    <row r="4027" spans="1:20" x14ac:dyDescent="0.25">
      <c r="A4027">
        <v>1415600</v>
      </c>
      <c r="B4027">
        <v>276628</v>
      </c>
      <c r="C4027">
        <v>120179</v>
      </c>
      <c r="D4027" t="s">
        <v>53</v>
      </c>
      <c r="E4027" t="s">
        <v>290</v>
      </c>
      <c r="F4027" t="s">
        <v>45</v>
      </c>
      <c r="G4027" t="s">
        <v>525</v>
      </c>
      <c r="H4027">
        <v>1</v>
      </c>
      <c r="I4027" t="s">
        <v>292</v>
      </c>
      <c r="J4027" s="1">
        <v>1.1613101851851854E-2</v>
      </c>
      <c r="K4027">
        <v>40.784077256376399</v>
      </c>
      <c r="L4027">
        <v>-73.9776224098444</v>
      </c>
      <c r="M4027">
        <v>40.784168999999999</v>
      </c>
      <c r="N4027">
        <v>-73.947952599999994</v>
      </c>
      <c r="O4027" s="5">
        <v>41933.771348587965</v>
      </c>
      <c r="P4027" s="5">
        <v>41933.775339270833</v>
      </c>
      <c r="Q4027" s="5">
        <v>41933.795717048612</v>
      </c>
      <c r="R4027" s="5">
        <v>41933.813466481479</v>
      </c>
      <c r="S4027">
        <f t="shared" si="124"/>
        <v>43</v>
      </c>
      <c r="T4027">
        <f t="shared" si="125"/>
        <v>2</v>
      </c>
    </row>
    <row r="4028" spans="1:20" x14ac:dyDescent="0.25">
      <c r="A4028">
        <v>1415630</v>
      </c>
      <c r="B4028">
        <v>65009</v>
      </c>
      <c r="C4028">
        <v>99219</v>
      </c>
      <c r="D4028" t="s">
        <v>23</v>
      </c>
      <c r="E4028" t="s">
        <v>171</v>
      </c>
      <c r="F4028" t="s">
        <v>37</v>
      </c>
      <c r="G4028" t="s">
        <v>848</v>
      </c>
      <c r="H4028">
        <v>1</v>
      </c>
      <c r="I4028" t="s">
        <v>113</v>
      </c>
      <c r="J4028" s="1">
        <v>5.4328356481481476E-3</v>
      </c>
      <c r="K4028">
        <v>40.721979579708403</v>
      </c>
      <c r="L4028">
        <v>-73.988148214155601</v>
      </c>
      <c r="M4028">
        <v>40.739192000000003</v>
      </c>
      <c r="N4028">
        <v>-73.987325999999996</v>
      </c>
      <c r="O4028" s="5">
        <v>41933.774128865742</v>
      </c>
      <c r="P4028" s="5">
        <v>41933.781721157407</v>
      </c>
      <c r="Q4028" s="5">
        <v>41933.804175277779</v>
      </c>
      <c r="R4028" s="5">
        <v>41933.815629525459</v>
      </c>
      <c r="S4028">
        <f t="shared" si="124"/>
        <v>43</v>
      </c>
      <c r="T4028">
        <f t="shared" si="125"/>
        <v>2</v>
      </c>
    </row>
    <row r="4029" spans="1:20" x14ac:dyDescent="0.25">
      <c r="A4029">
        <v>1415630</v>
      </c>
      <c r="B4029">
        <v>65009</v>
      </c>
      <c r="C4029">
        <v>99219</v>
      </c>
      <c r="D4029" t="s">
        <v>23</v>
      </c>
      <c r="E4029" t="s">
        <v>171</v>
      </c>
      <c r="F4029" t="s">
        <v>37</v>
      </c>
      <c r="G4029" t="s">
        <v>3175</v>
      </c>
      <c r="H4029">
        <v>1</v>
      </c>
      <c r="I4029" t="s">
        <v>128</v>
      </c>
      <c r="J4029" s="1">
        <v>5.4328356481481476E-3</v>
      </c>
      <c r="K4029">
        <v>40.721979579708403</v>
      </c>
      <c r="L4029">
        <v>-73.988148214155601</v>
      </c>
      <c r="M4029">
        <v>40.739192000000003</v>
      </c>
      <c r="N4029">
        <v>-73.987325999999996</v>
      </c>
      <c r="O4029" s="5">
        <v>41933.774128865742</v>
      </c>
      <c r="P4029" s="5">
        <v>41933.781721157407</v>
      </c>
      <c r="Q4029" s="5">
        <v>41933.804175277779</v>
      </c>
      <c r="R4029" s="5">
        <v>41933.815629525459</v>
      </c>
      <c r="S4029">
        <f t="shared" si="124"/>
        <v>43</v>
      </c>
      <c r="T4029">
        <f t="shared" si="125"/>
        <v>2</v>
      </c>
    </row>
    <row r="4030" spans="1:20" x14ac:dyDescent="0.25">
      <c r="A4030">
        <v>1415630</v>
      </c>
      <c r="B4030">
        <v>65009</v>
      </c>
      <c r="C4030">
        <v>99219</v>
      </c>
      <c r="D4030" t="s">
        <v>23</v>
      </c>
      <c r="E4030" t="s">
        <v>171</v>
      </c>
      <c r="F4030" t="s">
        <v>37</v>
      </c>
      <c r="G4030" t="s">
        <v>172</v>
      </c>
      <c r="H4030">
        <v>1</v>
      </c>
      <c r="I4030" t="s">
        <v>173</v>
      </c>
      <c r="J4030" s="1">
        <v>5.4328356481481476E-3</v>
      </c>
      <c r="K4030">
        <v>40.721979579708403</v>
      </c>
      <c r="L4030">
        <v>-73.988148214155601</v>
      </c>
      <c r="M4030">
        <v>40.739192000000003</v>
      </c>
      <c r="N4030">
        <v>-73.987325999999996</v>
      </c>
      <c r="O4030" s="5">
        <v>41933.774128865742</v>
      </c>
      <c r="P4030" s="5">
        <v>41933.781721157407</v>
      </c>
      <c r="Q4030" s="5">
        <v>41933.804175277779</v>
      </c>
      <c r="R4030" s="5">
        <v>41933.815629525459</v>
      </c>
      <c r="S4030">
        <f t="shared" si="124"/>
        <v>43</v>
      </c>
      <c r="T4030">
        <f t="shared" si="125"/>
        <v>2</v>
      </c>
    </row>
    <row r="4031" spans="1:20" x14ac:dyDescent="0.25">
      <c r="A4031">
        <v>1415663</v>
      </c>
      <c r="B4031">
        <v>93133</v>
      </c>
      <c r="C4031">
        <v>18860</v>
      </c>
      <c r="D4031" t="s">
        <v>23</v>
      </c>
      <c r="E4031" t="s">
        <v>1755</v>
      </c>
      <c r="F4031" t="s">
        <v>25</v>
      </c>
      <c r="G4031" t="s">
        <v>1756</v>
      </c>
      <c r="H4031">
        <v>1</v>
      </c>
      <c r="I4031" t="s">
        <v>1757</v>
      </c>
      <c r="J4031" s="1">
        <v>3.1042129629629631E-3</v>
      </c>
      <c r="K4031">
        <v>40.721567125365098</v>
      </c>
      <c r="L4031">
        <v>-73.995591402053805</v>
      </c>
      <c r="M4031">
        <v>40.720594699999999</v>
      </c>
      <c r="N4031">
        <v>-74.009523000000002</v>
      </c>
      <c r="O4031" s="5">
        <v>41933.777972800926</v>
      </c>
      <c r="P4031" s="5">
        <v>41933.785055925924</v>
      </c>
      <c r="Q4031" s="5">
        <v>41933.790495277775</v>
      </c>
      <c r="R4031" s="5">
        <v>41933.798773541668</v>
      </c>
      <c r="S4031">
        <f t="shared" si="124"/>
        <v>43</v>
      </c>
      <c r="T4031">
        <f t="shared" si="125"/>
        <v>2</v>
      </c>
    </row>
    <row r="4032" spans="1:20" x14ac:dyDescent="0.25">
      <c r="A4032">
        <v>1415661</v>
      </c>
      <c r="B4032">
        <v>115213</v>
      </c>
      <c r="C4032">
        <v>134198</v>
      </c>
      <c r="D4032" t="s">
        <v>23</v>
      </c>
      <c r="E4032" t="s">
        <v>445</v>
      </c>
      <c r="F4032" t="s">
        <v>41</v>
      </c>
      <c r="G4032" t="s">
        <v>3227</v>
      </c>
      <c r="H4032">
        <v>1</v>
      </c>
      <c r="I4032" t="s">
        <v>1761</v>
      </c>
      <c r="J4032" s="1">
        <v>4.1642245370370375E-3</v>
      </c>
      <c r="K4032">
        <v>40.743011007422702</v>
      </c>
      <c r="L4032">
        <v>-73.991046179089196</v>
      </c>
      <c r="M4032">
        <v>40.716590500000002</v>
      </c>
      <c r="N4032">
        <v>-74.004811399999994</v>
      </c>
      <c r="O4032" s="5">
        <v>41933.778082627316</v>
      </c>
      <c r="P4032" s="5">
        <v>41933.777060775465</v>
      </c>
      <c r="Q4032" s="5">
        <v>41933.792531030093</v>
      </c>
      <c r="R4032" s="5">
        <v>41933.808289687498</v>
      </c>
      <c r="S4032">
        <f t="shared" si="124"/>
        <v>43</v>
      </c>
      <c r="T4032">
        <f t="shared" si="125"/>
        <v>2</v>
      </c>
    </row>
    <row r="4033" spans="1:20" x14ac:dyDescent="0.25">
      <c r="A4033">
        <v>1415692</v>
      </c>
      <c r="B4033">
        <v>158346</v>
      </c>
      <c r="C4033">
        <v>7833</v>
      </c>
      <c r="D4033" t="s">
        <v>23</v>
      </c>
      <c r="E4033" t="s">
        <v>3631</v>
      </c>
      <c r="J4033" s="1">
        <v>4.9832638888888886E-3</v>
      </c>
      <c r="K4033">
        <v>40.734864999999999</v>
      </c>
      <c r="L4033">
        <v>-73.992666</v>
      </c>
      <c r="M4033">
        <v>40.728814055305797</v>
      </c>
      <c r="N4033">
        <v>-73.984960550511204</v>
      </c>
      <c r="O4033" s="5">
        <v>41933.781139664352</v>
      </c>
      <c r="P4033" s="5">
        <v>41933.792561712966</v>
      </c>
      <c r="Q4033" s="5">
        <v>41933.798644351853</v>
      </c>
      <c r="R4033" s="5">
        <v>41933.80389314815</v>
      </c>
      <c r="S4033">
        <f t="shared" si="124"/>
        <v>43</v>
      </c>
      <c r="T4033">
        <f t="shared" si="125"/>
        <v>2</v>
      </c>
    </row>
    <row r="4034" spans="1:20" x14ac:dyDescent="0.25">
      <c r="A4034">
        <v>1415700</v>
      </c>
      <c r="B4034">
        <v>56551</v>
      </c>
      <c r="C4034">
        <v>129698</v>
      </c>
      <c r="D4034" t="s">
        <v>53</v>
      </c>
      <c r="E4034" t="s">
        <v>226</v>
      </c>
      <c r="F4034" t="s">
        <v>91</v>
      </c>
      <c r="G4034" t="s">
        <v>542</v>
      </c>
      <c r="H4034">
        <v>1</v>
      </c>
      <c r="I4034" t="s">
        <v>228</v>
      </c>
      <c r="J4034" s="1">
        <v>1.9769212962962961E-3</v>
      </c>
      <c r="K4034">
        <v>40.723019825000002</v>
      </c>
      <c r="L4034">
        <v>-73.995853999999994</v>
      </c>
      <c r="M4034">
        <v>40.777978400000002</v>
      </c>
      <c r="N4034">
        <v>-73.951244900000006</v>
      </c>
      <c r="O4034" s="5">
        <v>41933.781634363426</v>
      </c>
      <c r="P4034" s="5">
        <v>41933.781798090276</v>
      </c>
      <c r="Q4034" s="5">
        <v>41933.794530520834</v>
      </c>
      <c r="R4034" s="5">
        <v>41933.812326493055</v>
      </c>
      <c r="S4034">
        <f t="shared" si="124"/>
        <v>43</v>
      </c>
      <c r="T4034">
        <f t="shared" si="125"/>
        <v>2</v>
      </c>
    </row>
    <row r="4035" spans="1:20" x14ac:dyDescent="0.25">
      <c r="A4035">
        <v>1415702</v>
      </c>
      <c r="B4035">
        <v>59620</v>
      </c>
      <c r="C4035">
        <v>150260</v>
      </c>
      <c r="D4035" t="s">
        <v>23</v>
      </c>
      <c r="E4035" t="s">
        <v>243</v>
      </c>
      <c r="F4035" t="s">
        <v>70</v>
      </c>
      <c r="G4035" t="s">
        <v>1195</v>
      </c>
      <c r="H4035">
        <v>1</v>
      </c>
      <c r="I4035" t="s">
        <v>319</v>
      </c>
      <c r="K4035">
        <v>40.731795470614898</v>
      </c>
      <c r="L4035">
        <v>-73.985672593116803</v>
      </c>
      <c r="M4035">
        <v>40.7200779</v>
      </c>
      <c r="N4035">
        <v>-74.007796400000004</v>
      </c>
      <c r="O4035" s="5">
        <v>41933.781755613425</v>
      </c>
      <c r="P4035" s="5">
        <v>41933.782053506948</v>
      </c>
      <c r="Q4035" s="5">
        <v>41933.79026303241</v>
      </c>
      <c r="R4035" s="5">
        <v>41933.800789374996</v>
      </c>
      <c r="S4035">
        <f t="shared" ref="S4035:S4098" si="126">WEEKNUM(O4035,21)</f>
        <v>43</v>
      </c>
      <c r="T4035">
        <f t="shared" ref="T4035:T4098" si="127">WEEKDAY(O4035,11)</f>
        <v>2</v>
      </c>
    </row>
    <row r="4036" spans="1:20" x14ac:dyDescent="0.25">
      <c r="A4036">
        <v>1415696</v>
      </c>
      <c r="B4036">
        <v>64248</v>
      </c>
      <c r="C4036">
        <v>163947</v>
      </c>
      <c r="D4036" t="s">
        <v>23</v>
      </c>
      <c r="E4036" t="s">
        <v>491</v>
      </c>
      <c r="G4036" t="s">
        <v>926</v>
      </c>
      <c r="H4036">
        <v>1</v>
      </c>
      <c r="I4036" t="s">
        <v>639</v>
      </c>
      <c r="K4036">
        <v>40.729110403548901</v>
      </c>
      <c r="L4036">
        <v>-73.984245455566395</v>
      </c>
      <c r="M4036">
        <v>40.7444883</v>
      </c>
      <c r="N4036">
        <v>-73.994946499999998</v>
      </c>
      <c r="O4036" s="5">
        <v>41933.781771377318</v>
      </c>
      <c r="P4036" s="5">
        <v>41933.784949317131</v>
      </c>
      <c r="Q4036" s="5">
        <v>41933.809832789353</v>
      </c>
      <c r="R4036" s="5">
        <v>41933.820704965277</v>
      </c>
      <c r="S4036">
        <f t="shared" si="126"/>
        <v>43</v>
      </c>
      <c r="T4036">
        <f t="shared" si="127"/>
        <v>2</v>
      </c>
    </row>
    <row r="4037" spans="1:20" x14ac:dyDescent="0.25">
      <c r="A4037">
        <v>1415714</v>
      </c>
      <c r="B4037">
        <v>330943</v>
      </c>
      <c r="C4037">
        <v>133293</v>
      </c>
      <c r="D4037" t="s">
        <v>23</v>
      </c>
      <c r="E4037" t="s">
        <v>229</v>
      </c>
      <c r="G4037" t="s">
        <v>2423</v>
      </c>
      <c r="H4037">
        <v>1</v>
      </c>
      <c r="I4037" t="s">
        <v>22</v>
      </c>
      <c r="K4037">
        <v>40.722307066359498</v>
      </c>
      <c r="L4037">
        <v>-73.987351655960097</v>
      </c>
      <c r="M4037">
        <v>40.733443000000001</v>
      </c>
      <c r="N4037">
        <v>-73.986052999999998</v>
      </c>
      <c r="O4037" s="5">
        <v>41933.782901006947</v>
      </c>
      <c r="P4037" s="5">
        <v>41933.785704710652</v>
      </c>
      <c r="Q4037" s="5">
        <v>41933.795659768519</v>
      </c>
      <c r="R4037" s="5">
        <v>41933.802579016206</v>
      </c>
      <c r="S4037">
        <f t="shared" si="126"/>
        <v>43</v>
      </c>
      <c r="T4037">
        <f t="shared" si="127"/>
        <v>2</v>
      </c>
    </row>
    <row r="4038" spans="1:20" x14ac:dyDescent="0.25">
      <c r="A4038">
        <v>1415749</v>
      </c>
      <c r="B4038">
        <v>348096</v>
      </c>
      <c r="C4038">
        <v>45026</v>
      </c>
      <c r="D4038" t="s">
        <v>23</v>
      </c>
      <c r="E4038" t="s">
        <v>137</v>
      </c>
      <c r="F4038" t="s">
        <v>115</v>
      </c>
      <c r="G4038" t="s">
        <v>115</v>
      </c>
      <c r="H4038">
        <v>1</v>
      </c>
      <c r="I4038" t="s">
        <v>204</v>
      </c>
      <c r="K4038">
        <v>40.721323186970601</v>
      </c>
      <c r="L4038">
        <v>-74.009732007980304</v>
      </c>
      <c r="M4038">
        <v>40.720866181753998</v>
      </c>
      <c r="N4038">
        <v>-74.001728740503694</v>
      </c>
      <c r="O4038" s="5">
        <v>41933.785790162037</v>
      </c>
      <c r="P4038" s="5">
        <v>41933.788059976854</v>
      </c>
      <c r="Q4038" s="5">
        <v>41933.80042634259</v>
      </c>
      <c r="R4038" s="5">
        <v>41933.806756504629</v>
      </c>
      <c r="S4038">
        <f t="shared" si="126"/>
        <v>43</v>
      </c>
      <c r="T4038">
        <f t="shared" si="127"/>
        <v>2</v>
      </c>
    </row>
    <row r="4039" spans="1:20" x14ac:dyDescent="0.25">
      <c r="A4039">
        <v>1415762</v>
      </c>
      <c r="B4039">
        <v>332735</v>
      </c>
      <c r="C4039">
        <v>91932</v>
      </c>
      <c r="D4039" t="s">
        <v>23</v>
      </c>
      <c r="E4039" t="s">
        <v>293</v>
      </c>
      <c r="F4039" t="s">
        <v>37</v>
      </c>
      <c r="J4039" s="1">
        <v>4.7167129629629633E-3</v>
      </c>
      <c r="K4039">
        <v>40.761836680634801</v>
      </c>
      <c r="L4039">
        <v>-73.960403720115593</v>
      </c>
      <c r="M4039">
        <v>40.767152651202899</v>
      </c>
      <c r="N4039">
        <v>-73.966870732012893</v>
      </c>
      <c r="O4039" s="5">
        <v>41933.787304097219</v>
      </c>
      <c r="P4039" s="5">
        <v>41933.787912141204</v>
      </c>
      <c r="Q4039" s="5">
        <v>41933.795826238427</v>
      </c>
      <c r="R4039" s="5">
        <v>41933.801609861112</v>
      </c>
      <c r="S4039">
        <f t="shared" si="126"/>
        <v>43</v>
      </c>
      <c r="T4039">
        <f t="shared" si="127"/>
        <v>2</v>
      </c>
    </row>
    <row r="4040" spans="1:20" x14ac:dyDescent="0.25">
      <c r="A4040">
        <v>1415784</v>
      </c>
      <c r="B4040">
        <v>94152</v>
      </c>
      <c r="C4040">
        <v>100390</v>
      </c>
      <c r="D4040" t="s">
        <v>23</v>
      </c>
      <c r="E4040" t="s">
        <v>255</v>
      </c>
      <c r="F4040" t="s">
        <v>91</v>
      </c>
      <c r="G4040" t="s">
        <v>1495</v>
      </c>
      <c r="H4040">
        <v>1</v>
      </c>
      <c r="I4040" t="s">
        <v>257</v>
      </c>
      <c r="J4040" s="1">
        <v>2.0313541666666666E-3</v>
      </c>
      <c r="K4040">
        <v>40.771491247520302</v>
      </c>
      <c r="L4040">
        <v>-73.956334145089798</v>
      </c>
      <c r="M4040">
        <v>40.7619501</v>
      </c>
      <c r="N4040">
        <v>-73.958340800000002</v>
      </c>
      <c r="O4040" s="5">
        <v>41933.788402453705</v>
      </c>
      <c r="P4040" s="5">
        <v>41933.790986631946</v>
      </c>
      <c r="Q4040" s="5">
        <v>41933.798509421293</v>
      </c>
      <c r="R4040" s="5">
        <v>41933.803747650461</v>
      </c>
      <c r="S4040">
        <f t="shared" si="126"/>
        <v>43</v>
      </c>
      <c r="T4040">
        <f t="shared" si="127"/>
        <v>2</v>
      </c>
    </row>
    <row r="4041" spans="1:20" x14ac:dyDescent="0.25">
      <c r="A4041">
        <v>1415846</v>
      </c>
      <c r="B4041">
        <v>125123</v>
      </c>
      <c r="C4041">
        <v>72480</v>
      </c>
      <c r="D4041" t="s">
        <v>53</v>
      </c>
      <c r="E4041" t="s">
        <v>73</v>
      </c>
      <c r="F4041" t="s">
        <v>74</v>
      </c>
      <c r="G4041" t="s">
        <v>1227</v>
      </c>
      <c r="H4041">
        <v>1</v>
      </c>
      <c r="I4041" t="s">
        <v>1228</v>
      </c>
      <c r="J4041" s="1">
        <v>5.3139583333333337E-3</v>
      </c>
      <c r="K4041">
        <v>40.733301179683501</v>
      </c>
      <c r="L4041">
        <v>-73.992985919345102</v>
      </c>
      <c r="M4041">
        <v>40.746764400000004</v>
      </c>
      <c r="N4041">
        <v>-73.990301400000007</v>
      </c>
      <c r="O4041" s="5">
        <v>41933.795026805557</v>
      </c>
      <c r="P4041" s="5">
        <v>41933.807870081022</v>
      </c>
      <c r="Q4041" s="5">
        <v>41933.814008680558</v>
      </c>
      <c r="R4041" s="5">
        <v>41933.821539907411</v>
      </c>
      <c r="S4041">
        <f t="shared" si="126"/>
        <v>43</v>
      </c>
      <c r="T4041">
        <f t="shared" si="127"/>
        <v>2</v>
      </c>
    </row>
    <row r="4042" spans="1:20" x14ac:dyDescent="0.25">
      <c r="A4042">
        <v>1415905</v>
      </c>
      <c r="B4042">
        <v>129798</v>
      </c>
      <c r="C4042">
        <v>91932</v>
      </c>
      <c r="D4042" t="s">
        <v>23</v>
      </c>
      <c r="E4042" t="s">
        <v>142</v>
      </c>
      <c r="J4042" s="1">
        <v>1.6434606481481482E-3</v>
      </c>
      <c r="K4042">
        <v>40.767528351934303</v>
      </c>
      <c r="L4042">
        <v>-73.982047364309494</v>
      </c>
      <c r="M4042">
        <v>40.783716900000002</v>
      </c>
      <c r="N4042">
        <v>-73.983505199999996</v>
      </c>
      <c r="O4042" s="5">
        <v>41933.798547430553</v>
      </c>
      <c r="P4042" s="5">
        <v>41933.808791134259</v>
      </c>
      <c r="Q4042" s="5">
        <v>41933.814236770835</v>
      </c>
      <c r="R4042" s="5">
        <v>41933.826554212967</v>
      </c>
      <c r="S4042">
        <f t="shared" si="126"/>
        <v>43</v>
      </c>
      <c r="T4042">
        <f t="shared" si="127"/>
        <v>2</v>
      </c>
    </row>
    <row r="4043" spans="1:20" x14ac:dyDescent="0.25">
      <c r="A4043">
        <v>1415893</v>
      </c>
      <c r="B4043">
        <v>306119</v>
      </c>
      <c r="C4043">
        <v>150260</v>
      </c>
      <c r="D4043" t="s">
        <v>23</v>
      </c>
      <c r="E4043" t="s">
        <v>913</v>
      </c>
      <c r="F4043" t="s">
        <v>342</v>
      </c>
      <c r="G4043" t="s">
        <v>2642</v>
      </c>
      <c r="H4043">
        <v>1</v>
      </c>
      <c r="I4043" t="s">
        <v>2643</v>
      </c>
      <c r="K4043">
        <v>40.715603834466101</v>
      </c>
      <c r="L4043">
        <v>-73.998236892873393</v>
      </c>
      <c r="M4043">
        <v>40.711105410327399</v>
      </c>
      <c r="N4043">
        <v>-74.005446624732301</v>
      </c>
      <c r="O4043" s="5">
        <v>41933.798547743056</v>
      </c>
      <c r="P4043" s="5">
        <v>41933.805083078703</v>
      </c>
      <c r="Q4043" s="5">
        <v>41933.820128657404</v>
      </c>
      <c r="R4043" s="5">
        <v>41933.826940810184</v>
      </c>
      <c r="S4043">
        <f t="shared" si="126"/>
        <v>43</v>
      </c>
      <c r="T4043">
        <f t="shared" si="127"/>
        <v>2</v>
      </c>
    </row>
    <row r="4044" spans="1:20" x14ac:dyDescent="0.25">
      <c r="A4044">
        <v>1415893</v>
      </c>
      <c r="B4044">
        <v>306119</v>
      </c>
      <c r="C4044">
        <v>150260</v>
      </c>
      <c r="D4044" t="s">
        <v>23</v>
      </c>
      <c r="E4044" t="s">
        <v>913</v>
      </c>
      <c r="F4044" t="s">
        <v>342</v>
      </c>
      <c r="G4044" t="s">
        <v>3770</v>
      </c>
      <c r="H4044">
        <v>1</v>
      </c>
      <c r="I4044" t="s">
        <v>1733</v>
      </c>
      <c r="K4044">
        <v>40.715603834466101</v>
      </c>
      <c r="L4044">
        <v>-73.998236892873393</v>
      </c>
      <c r="M4044">
        <v>40.711105410327399</v>
      </c>
      <c r="N4044">
        <v>-74.005446624732301</v>
      </c>
      <c r="O4044" s="5">
        <v>41933.798547743056</v>
      </c>
      <c r="P4044" s="5">
        <v>41933.805083078703</v>
      </c>
      <c r="Q4044" s="5">
        <v>41933.820128657404</v>
      </c>
      <c r="R4044" s="5">
        <v>41933.826940810184</v>
      </c>
      <c r="S4044">
        <f t="shared" si="126"/>
        <v>43</v>
      </c>
      <c r="T4044">
        <f t="shared" si="127"/>
        <v>2</v>
      </c>
    </row>
    <row r="4045" spans="1:20" x14ac:dyDescent="0.25">
      <c r="A4045">
        <v>1415907</v>
      </c>
      <c r="B4045">
        <v>227992</v>
      </c>
      <c r="C4045">
        <v>18860</v>
      </c>
      <c r="D4045" t="s">
        <v>23</v>
      </c>
      <c r="E4045" t="s">
        <v>129</v>
      </c>
      <c r="F4045" t="s">
        <v>45</v>
      </c>
      <c r="G4045" t="s">
        <v>767</v>
      </c>
      <c r="H4045">
        <v>1</v>
      </c>
      <c r="I4045" t="s">
        <v>846</v>
      </c>
      <c r="J4045" s="1">
        <v>3.4069328703703705E-3</v>
      </c>
      <c r="K4045">
        <v>40.719386413349397</v>
      </c>
      <c r="L4045">
        <v>-74.008692501044905</v>
      </c>
      <c r="M4045">
        <v>40.766165299999997</v>
      </c>
      <c r="N4045">
        <v>-73.957713999999996</v>
      </c>
      <c r="O4045" s="5">
        <v>41933.798632731479</v>
      </c>
      <c r="P4045" s="5">
        <v>41933.796866053242</v>
      </c>
      <c r="Q4045" s="5">
        <v>41933.819319409726</v>
      </c>
      <c r="R4045" s="5">
        <v>41933.841488796294</v>
      </c>
      <c r="S4045">
        <f t="shared" si="126"/>
        <v>43</v>
      </c>
      <c r="T4045">
        <f t="shared" si="127"/>
        <v>2</v>
      </c>
    </row>
    <row r="4046" spans="1:20" x14ac:dyDescent="0.25">
      <c r="A4046">
        <v>1415951</v>
      </c>
      <c r="B4046">
        <v>186473</v>
      </c>
      <c r="C4046">
        <v>7833</v>
      </c>
      <c r="D4046" t="s">
        <v>23</v>
      </c>
      <c r="E4046" t="s">
        <v>243</v>
      </c>
      <c r="F4046" t="s">
        <v>70</v>
      </c>
      <c r="G4046" t="s">
        <v>822</v>
      </c>
      <c r="H4046">
        <v>1</v>
      </c>
      <c r="I4046" t="s">
        <v>319</v>
      </c>
      <c r="K4046">
        <v>40.731795470614898</v>
      </c>
      <c r="L4046">
        <v>-73.985672593116803</v>
      </c>
      <c r="M4046">
        <v>40.739384700000002</v>
      </c>
      <c r="N4046">
        <v>-73.992446299999997</v>
      </c>
      <c r="O4046" s="5">
        <v>41933.801672870373</v>
      </c>
      <c r="P4046" s="5">
        <v>41933.805706307867</v>
      </c>
      <c r="Q4046" s="5">
        <v>41933.815657962965</v>
      </c>
      <c r="R4046" s="5">
        <v>41933.821641759256</v>
      </c>
      <c r="S4046">
        <f t="shared" si="126"/>
        <v>43</v>
      </c>
      <c r="T4046">
        <f t="shared" si="127"/>
        <v>2</v>
      </c>
    </row>
    <row r="4047" spans="1:20" x14ac:dyDescent="0.25">
      <c r="A4047">
        <v>1415944</v>
      </c>
      <c r="B4047">
        <v>243910</v>
      </c>
      <c r="C4047">
        <v>45026</v>
      </c>
      <c r="D4047" t="s">
        <v>23</v>
      </c>
      <c r="E4047" t="s">
        <v>247</v>
      </c>
      <c r="G4047" t="s">
        <v>1571</v>
      </c>
      <c r="H4047">
        <v>3</v>
      </c>
      <c r="I4047" t="s">
        <v>613</v>
      </c>
      <c r="J4047" s="1">
        <v>2.6828009259259257E-3</v>
      </c>
      <c r="K4047">
        <v>40.721353749744097</v>
      </c>
      <c r="L4047">
        <v>-73.997525293959001</v>
      </c>
      <c r="M4047">
        <v>40.745007462849301</v>
      </c>
      <c r="N4047">
        <v>-74.000512486947102</v>
      </c>
      <c r="O4047" s="5">
        <v>41933.801699733798</v>
      </c>
      <c r="P4047" s="5">
        <v>41933.809563912037</v>
      </c>
      <c r="Q4047" s="5">
        <v>41933.815585937497</v>
      </c>
      <c r="R4047" s="5">
        <v>41933.830050543984</v>
      </c>
      <c r="S4047">
        <f t="shared" si="126"/>
        <v>43</v>
      </c>
      <c r="T4047">
        <f t="shared" si="127"/>
        <v>2</v>
      </c>
    </row>
    <row r="4048" spans="1:20" x14ac:dyDescent="0.25">
      <c r="A4048">
        <v>1415958</v>
      </c>
      <c r="B4048">
        <v>389251</v>
      </c>
      <c r="C4048">
        <v>122309</v>
      </c>
      <c r="D4048" t="s">
        <v>23</v>
      </c>
      <c r="E4048" t="s">
        <v>180</v>
      </c>
      <c r="F4048" t="s">
        <v>97</v>
      </c>
      <c r="G4048" t="s">
        <v>2610</v>
      </c>
      <c r="H4048">
        <v>1</v>
      </c>
      <c r="I4048" t="s">
        <v>182</v>
      </c>
      <c r="K4048">
        <v>40.74174</v>
      </c>
      <c r="L4048">
        <v>-73.993650000000002</v>
      </c>
      <c r="M4048">
        <v>40.738622900000003</v>
      </c>
      <c r="N4048">
        <v>-73.981921</v>
      </c>
      <c r="O4048" s="5">
        <v>41933.803145416663</v>
      </c>
      <c r="P4048" s="5">
        <v>41933.805334861114</v>
      </c>
      <c r="Q4048" s="5">
        <v>41933.829874432871</v>
      </c>
      <c r="R4048" s="5">
        <v>41933.834397569444</v>
      </c>
      <c r="S4048">
        <f t="shared" si="126"/>
        <v>43</v>
      </c>
      <c r="T4048">
        <f t="shared" si="127"/>
        <v>2</v>
      </c>
    </row>
    <row r="4049" spans="1:20" x14ac:dyDescent="0.25">
      <c r="A4049">
        <v>1415981</v>
      </c>
      <c r="B4049">
        <v>62103</v>
      </c>
      <c r="C4049">
        <v>118095</v>
      </c>
      <c r="D4049" t="s">
        <v>23</v>
      </c>
      <c r="E4049" t="s">
        <v>171</v>
      </c>
      <c r="F4049" t="s">
        <v>37</v>
      </c>
      <c r="J4049" s="1">
        <v>8.0786574074074077E-3</v>
      </c>
      <c r="K4049">
        <v>40.721979579708403</v>
      </c>
      <c r="L4049">
        <v>-73.988148214155601</v>
      </c>
      <c r="M4049">
        <v>40.740580000000001</v>
      </c>
      <c r="N4049">
        <v>-74.001898999999995</v>
      </c>
      <c r="O4049" s="5">
        <v>41933.803916620367</v>
      </c>
      <c r="P4049" s="5">
        <v>41933.824385844906</v>
      </c>
      <c r="Q4049" s="5">
        <v>41933.833259560182</v>
      </c>
      <c r="R4049" s="5">
        <v>41933.84639697917</v>
      </c>
      <c r="S4049">
        <f t="shared" si="126"/>
        <v>43</v>
      </c>
      <c r="T4049">
        <f t="shared" si="127"/>
        <v>2</v>
      </c>
    </row>
    <row r="4050" spans="1:20" x14ac:dyDescent="0.25">
      <c r="A4050">
        <v>1415989</v>
      </c>
      <c r="B4050">
        <v>67848</v>
      </c>
      <c r="C4050">
        <v>165255</v>
      </c>
      <c r="D4050" t="s">
        <v>23</v>
      </c>
      <c r="E4050" t="s">
        <v>747</v>
      </c>
      <c r="F4050" t="s">
        <v>91</v>
      </c>
      <c r="J4050" s="1">
        <v>1.8190393518518519E-3</v>
      </c>
      <c r="K4050">
        <v>40.739612142248099</v>
      </c>
      <c r="L4050">
        <v>-74.006236460009603</v>
      </c>
      <c r="M4050">
        <v>40.729903999999998</v>
      </c>
      <c r="N4050">
        <v>-74.0071552</v>
      </c>
      <c r="O4050" s="5">
        <v>41933.804424386573</v>
      </c>
      <c r="P4050" s="5">
        <v>41933.805409641202</v>
      </c>
      <c r="Q4050" s="5">
        <v>41933.81780128472</v>
      </c>
      <c r="R4050" s="5">
        <v>41933.825516643519</v>
      </c>
      <c r="S4050">
        <f t="shared" si="126"/>
        <v>43</v>
      </c>
      <c r="T4050">
        <f t="shared" si="127"/>
        <v>2</v>
      </c>
    </row>
    <row r="4051" spans="1:20" x14ac:dyDescent="0.25">
      <c r="A4051">
        <v>1416029</v>
      </c>
      <c r="B4051">
        <v>173667</v>
      </c>
      <c r="C4051">
        <v>124897</v>
      </c>
      <c r="D4051" t="s">
        <v>23</v>
      </c>
      <c r="E4051" t="s">
        <v>90</v>
      </c>
      <c r="F4051" t="s">
        <v>91</v>
      </c>
      <c r="G4051" t="s">
        <v>335</v>
      </c>
      <c r="H4051">
        <v>1</v>
      </c>
      <c r="I4051" t="s">
        <v>61</v>
      </c>
      <c r="J4051" s="1">
        <v>2.7716319444444446E-3</v>
      </c>
      <c r="K4051">
        <v>40.721952559408798</v>
      </c>
      <c r="L4051">
        <v>-73.997737000598505</v>
      </c>
      <c r="M4051">
        <v>40.718760679564802</v>
      </c>
      <c r="N4051">
        <v>-74.002535891014105</v>
      </c>
      <c r="O4051" s="5">
        <v>41933.808125914351</v>
      </c>
      <c r="P4051" s="5">
        <v>41933.809975659722</v>
      </c>
      <c r="Q4051" s="5">
        <v>41933.819908912039</v>
      </c>
      <c r="R4051" s="5">
        <v>41933.823733171295</v>
      </c>
      <c r="S4051">
        <f t="shared" si="126"/>
        <v>43</v>
      </c>
      <c r="T4051">
        <f t="shared" si="127"/>
        <v>2</v>
      </c>
    </row>
    <row r="4052" spans="1:20" x14ac:dyDescent="0.25">
      <c r="A4052">
        <v>1416043</v>
      </c>
      <c r="B4052">
        <v>133844</v>
      </c>
      <c r="C4052">
        <v>157415</v>
      </c>
      <c r="D4052" t="s">
        <v>53</v>
      </c>
      <c r="E4052" t="s">
        <v>226</v>
      </c>
      <c r="F4052" t="s">
        <v>91</v>
      </c>
      <c r="G4052" t="s">
        <v>227</v>
      </c>
      <c r="H4052">
        <v>1</v>
      </c>
      <c r="I4052" t="s">
        <v>228</v>
      </c>
      <c r="J4052" s="1">
        <v>1.5161689814814814E-3</v>
      </c>
      <c r="K4052">
        <v>40.723019825000002</v>
      </c>
      <c r="L4052">
        <v>-73.995853999999994</v>
      </c>
      <c r="M4052">
        <v>40.718821110757602</v>
      </c>
      <c r="N4052">
        <v>-73.982805619131895</v>
      </c>
      <c r="O4052" s="5">
        <v>41933.808132557868</v>
      </c>
      <c r="P4052" s="5">
        <v>41933.811486493054</v>
      </c>
      <c r="Q4052" s="5">
        <v>41933.814856365738</v>
      </c>
      <c r="R4052" s="5">
        <v>41933.827066388891</v>
      </c>
      <c r="S4052">
        <f t="shared" si="126"/>
        <v>43</v>
      </c>
      <c r="T4052">
        <f t="shared" si="127"/>
        <v>2</v>
      </c>
    </row>
    <row r="4053" spans="1:20" x14ac:dyDescent="0.25">
      <c r="A4053">
        <v>1416028</v>
      </c>
      <c r="B4053">
        <v>129486</v>
      </c>
      <c r="C4053">
        <v>161162</v>
      </c>
      <c r="D4053" t="s">
        <v>23</v>
      </c>
      <c r="E4053" t="s">
        <v>159</v>
      </c>
      <c r="F4053" t="s">
        <v>139</v>
      </c>
      <c r="G4053" t="s">
        <v>160</v>
      </c>
      <c r="H4053">
        <v>1</v>
      </c>
      <c r="I4053" t="s">
        <v>161</v>
      </c>
      <c r="K4053">
        <v>40.730178000000002</v>
      </c>
      <c r="L4053">
        <v>-74.000322400000002</v>
      </c>
      <c r="M4053">
        <v>40.730687439222997</v>
      </c>
      <c r="N4053">
        <v>-73.995177977193904</v>
      </c>
      <c r="O4053" s="5">
        <v>41933.808647418984</v>
      </c>
      <c r="P4053" s="5">
        <v>41933.810872974536</v>
      </c>
      <c r="Q4053" s="5">
        <v>41933.821523645835</v>
      </c>
      <c r="R4053" s="5">
        <v>41933.826834247688</v>
      </c>
      <c r="S4053">
        <f t="shared" si="126"/>
        <v>43</v>
      </c>
      <c r="T4053">
        <f t="shared" si="127"/>
        <v>2</v>
      </c>
    </row>
    <row r="4054" spans="1:20" x14ac:dyDescent="0.25">
      <c r="A4054">
        <v>1416028</v>
      </c>
      <c r="B4054">
        <v>129486</v>
      </c>
      <c r="C4054">
        <v>161162</v>
      </c>
      <c r="D4054" t="s">
        <v>23</v>
      </c>
      <c r="E4054" t="s">
        <v>159</v>
      </c>
      <c r="F4054" t="s">
        <v>139</v>
      </c>
      <c r="G4054" t="s">
        <v>1482</v>
      </c>
      <c r="H4054">
        <v>1</v>
      </c>
      <c r="I4054" t="s">
        <v>249</v>
      </c>
      <c r="K4054">
        <v>40.730178000000002</v>
      </c>
      <c r="L4054">
        <v>-74.000322400000002</v>
      </c>
      <c r="M4054">
        <v>40.730687439222997</v>
      </c>
      <c r="N4054">
        <v>-73.995177977193904</v>
      </c>
      <c r="O4054" s="5">
        <v>41933.808647418984</v>
      </c>
      <c r="P4054" s="5">
        <v>41933.810872974536</v>
      </c>
      <c r="Q4054" s="5">
        <v>41933.821523645835</v>
      </c>
      <c r="R4054" s="5">
        <v>41933.826834247688</v>
      </c>
      <c r="S4054">
        <f t="shared" si="126"/>
        <v>43</v>
      </c>
      <c r="T4054">
        <f t="shared" si="127"/>
        <v>2</v>
      </c>
    </row>
    <row r="4055" spans="1:20" x14ac:dyDescent="0.25">
      <c r="A4055">
        <v>1416083</v>
      </c>
      <c r="B4055">
        <v>72726</v>
      </c>
      <c r="C4055">
        <v>157175</v>
      </c>
      <c r="D4055" t="s">
        <v>23</v>
      </c>
      <c r="E4055" t="s">
        <v>54</v>
      </c>
      <c r="F4055" t="s">
        <v>29</v>
      </c>
      <c r="G4055" t="s">
        <v>2737</v>
      </c>
      <c r="H4055">
        <v>1</v>
      </c>
      <c r="I4055" t="s">
        <v>2738</v>
      </c>
      <c r="K4055">
        <v>40.7152793278103</v>
      </c>
      <c r="L4055">
        <v>-74.014860391616807</v>
      </c>
      <c r="M4055">
        <v>40.724692833000503</v>
      </c>
      <c r="N4055">
        <v>-74.00844759556</v>
      </c>
      <c r="O4055" s="5">
        <v>41933.812289849535</v>
      </c>
      <c r="P4055" s="5">
        <v>41933.823844583334</v>
      </c>
      <c r="Q4055" s="5">
        <v>41933.837614479169</v>
      </c>
      <c r="R4055" s="5">
        <v>41933.84892773148</v>
      </c>
      <c r="S4055">
        <f t="shared" si="126"/>
        <v>43</v>
      </c>
      <c r="T4055">
        <f t="shared" si="127"/>
        <v>2</v>
      </c>
    </row>
    <row r="4056" spans="1:20" x14ac:dyDescent="0.25">
      <c r="A4056">
        <v>1416083</v>
      </c>
      <c r="B4056">
        <v>72726</v>
      </c>
      <c r="C4056">
        <v>157175</v>
      </c>
      <c r="D4056" t="s">
        <v>23</v>
      </c>
      <c r="E4056" t="s">
        <v>54</v>
      </c>
      <c r="F4056" t="s">
        <v>29</v>
      </c>
      <c r="G4056" t="s">
        <v>151</v>
      </c>
      <c r="H4056">
        <v>1</v>
      </c>
      <c r="I4056" t="s">
        <v>151</v>
      </c>
      <c r="K4056">
        <v>40.7152793278103</v>
      </c>
      <c r="L4056">
        <v>-74.014860391616807</v>
      </c>
      <c r="M4056">
        <v>40.724692833000503</v>
      </c>
      <c r="N4056">
        <v>-74.00844759556</v>
      </c>
      <c r="O4056" s="5">
        <v>41933.812289849535</v>
      </c>
      <c r="P4056" s="5">
        <v>41933.823844583334</v>
      </c>
      <c r="Q4056" s="5">
        <v>41933.837614479169</v>
      </c>
      <c r="R4056" s="5">
        <v>41933.84892773148</v>
      </c>
      <c r="S4056">
        <f t="shared" si="126"/>
        <v>43</v>
      </c>
      <c r="T4056">
        <f t="shared" si="127"/>
        <v>2</v>
      </c>
    </row>
    <row r="4057" spans="1:20" x14ac:dyDescent="0.25">
      <c r="A4057">
        <v>1416124</v>
      </c>
      <c r="B4057">
        <v>71825</v>
      </c>
      <c r="C4057">
        <v>105178</v>
      </c>
      <c r="D4057" t="s">
        <v>23</v>
      </c>
      <c r="E4057" t="s">
        <v>2891</v>
      </c>
      <c r="F4057" t="s">
        <v>251</v>
      </c>
      <c r="G4057" t="s">
        <v>2892</v>
      </c>
      <c r="H4057">
        <v>1</v>
      </c>
      <c r="I4057" t="s">
        <v>176</v>
      </c>
      <c r="J4057" s="1">
        <v>3.6137847222222227E-3</v>
      </c>
      <c r="K4057">
        <v>40.7328198446546</v>
      </c>
      <c r="L4057">
        <v>-73.986085653304997</v>
      </c>
      <c r="M4057">
        <v>40.720477700000004</v>
      </c>
      <c r="N4057">
        <v>-74.002211799999998</v>
      </c>
      <c r="O4057" s="5">
        <v>41933.813717627316</v>
      </c>
      <c r="P4057" s="5">
        <v>41933.812911863424</v>
      </c>
      <c r="Q4057" s="5">
        <v>41933.834684212961</v>
      </c>
      <c r="R4057" s="5">
        <v>41933.843562824077</v>
      </c>
      <c r="S4057">
        <f t="shared" si="126"/>
        <v>43</v>
      </c>
      <c r="T4057">
        <f t="shared" si="127"/>
        <v>2</v>
      </c>
    </row>
    <row r="4058" spans="1:20" x14ac:dyDescent="0.25">
      <c r="A4058">
        <v>1416164</v>
      </c>
      <c r="B4058">
        <v>76639</v>
      </c>
      <c r="C4058">
        <v>34667</v>
      </c>
      <c r="D4058" t="s">
        <v>23</v>
      </c>
      <c r="E4058" t="s">
        <v>201</v>
      </c>
      <c r="F4058" t="s">
        <v>190</v>
      </c>
      <c r="G4058" t="s">
        <v>2711</v>
      </c>
      <c r="H4058">
        <v>2</v>
      </c>
      <c r="I4058" t="s">
        <v>931</v>
      </c>
      <c r="J4058" s="1">
        <v>3.4205555555555556E-3</v>
      </c>
      <c r="K4058">
        <v>40.724634574370299</v>
      </c>
      <c r="L4058">
        <v>-73.998402357101398</v>
      </c>
      <c r="M4058">
        <v>40.741039200000003</v>
      </c>
      <c r="N4058">
        <v>-73.992339000000001</v>
      </c>
      <c r="O4058" s="5">
        <v>41933.816379560187</v>
      </c>
      <c r="P4058" s="5">
        <v>41933.826036851853</v>
      </c>
      <c r="Q4058" s="5">
        <v>41933.835033425923</v>
      </c>
      <c r="R4058" s="5">
        <v>41933.84155138889</v>
      </c>
      <c r="S4058">
        <f t="shared" si="126"/>
        <v>43</v>
      </c>
      <c r="T4058">
        <f t="shared" si="127"/>
        <v>2</v>
      </c>
    </row>
    <row r="4059" spans="1:20" x14ac:dyDescent="0.25">
      <c r="A4059">
        <v>1416159</v>
      </c>
      <c r="B4059">
        <v>203370</v>
      </c>
      <c r="C4059">
        <v>140695</v>
      </c>
      <c r="D4059" t="s">
        <v>23</v>
      </c>
      <c r="E4059" t="s">
        <v>452</v>
      </c>
      <c r="F4059" t="s">
        <v>58</v>
      </c>
      <c r="G4059" t="s">
        <v>456</v>
      </c>
      <c r="H4059">
        <v>1</v>
      </c>
      <c r="I4059" t="s">
        <v>457</v>
      </c>
      <c r="K4059">
        <v>40.722542870002997</v>
      </c>
      <c r="L4059">
        <v>-73.997769355773897</v>
      </c>
      <c r="M4059">
        <v>40.720690599999998</v>
      </c>
      <c r="N4059">
        <v>-73.994592999999995</v>
      </c>
      <c r="O4059" s="5">
        <v>41933.816576921294</v>
      </c>
      <c r="P4059" s="5">
        <v>41933.816960729164</v>
      </c>
      <c r="Q4059" s="5">
        <v>41933.82550334491</v>
      </c>
      <c r="R4059" s="5">
        <v>41933.828346724535</v>
      </c>
      <c r="S4059">
        <f t="shared" si="126"/>
        <v>43</v>
      </c>
      <c r="T4059">
        <f t="shared" si="127"/>
        <v>2</v>
      </c>
    </row>
    <row r="4060" spans="1:20" x14ac:dyDescent="0.25">
      <c r="A4060">
        <v>1416233</v>
      </c>
      <c r="B4060">
        <v>389884</v>
      </c>
      <c r="C4060">
        <v>140794</v>
      </c>
      <c r="D4060" t="s">
        <v>85</v>
      </c>
      <c r="E4060" t="s">
        <v>2733</v>
      </c>
      <c r="G4060" t="s">
        <v>2734</v>
      </c>
      <c r="H4060">
        <v>1</v>
      </c>
      <c r="I4060" t="s">
        <v>1624</v>
      </c>
      <c r="J4060" s="1">
        <v>1.0864004629629631E-3</v>
      </c>
      <c r="K4060">
        <v>40.797649</v>
      </c>
      <c r="L4060">
        <v>-73.934196</v>
      </c>
      <c r="M4060">
        <v>40.826658000000002</v>
      </c>
      <c r="N4060">
        <v>-73.943684000000005</v>
      </c>
      <c r="O4060" s="5">
        <v>41933.819848657404</v>
      </c>
      <c r="P4060" s="5">
        <v>41933.832818483796</v>
      </c>
      <c r="Q4060" s="5">
        <v>41933.837907800924</v>
      </c>
      <c r="R4060" s="5">
        <v>41933.863638553237</v>
      </c>
      <c r="S4060">
        <f t="shared" si="126"/>
        <v>43</v>
      </c>
      <c r="T4060">
        <f t="shared" si="127"/>
        <v>2</v>
      </c>
    </row>
    <row r="4061" spans="1:20" x14ac:dyDescent="0.25">
      <c r="A4061">
        <v>1416249</v>
      </c>
      <c r="B4061">
        <v>91932</v>
      </c>
      <c r="C4061">
        <v>134189</v>
      </c>
      <c r="D4061" t="s">
        <v>53</v>
      </c>
      <c r="E4061" t="s">
        <v>180</v>
      </c>
      <c r="F4061" t="s">
        <v>97</v>
      </c>
      <c r="G4061" t="s">
        <v>2224</v>
      </c>
      <c r="H4061">
        <v>1</v>
      </c>
      <c r="I4061" t="s">
        <v>1426</v>
      </c>
      <c r="K4061">
        <v>40.778503999999998</v>
      </c>
      <c r="L4061">
        <v>-73.982091999999994</v>
      </c>
      <c r="M4061">
        <v>40.772702799999998</v>
      </c>
      <c r="N4061">
        <v>-73.9522549</v>
      </c>
      <c r="O4061" s="5">
        <v>41933.820801041664</v>
      </c>
      <c r="P4061" s="5">
        <v>41933.82600267361</v>
      </c>
      <c r="Q4061" s="5">
        <v>41933.856087708336</v>
      </c>
      <c r="R4061" s="5">
        <v>41933.867373530091</v>
      </c>
      <c r="S4061">
        <f t="shared" si="126"/>
        <v>43</v>
      </c>
      <c r="T4061">
        <f t="shared" si="127"/>
        <v>2</v>
      </c>
    </row>
    <row r="4062" spans="1:20" x14ac:dyDescent="0.25">
      <c r="A4062">
        <v>1416256</v>
      </c>
      <c r="B4062">
        <v>61181</v>
      </c>
      <c r="C4062">
        <v>157415</v>
      </c>
      <c r="D4062" t="s">
        <v>53</v>
      </c>
      <c r="E4062" t="s">
        <v>255</v>
      </c>
      <c r="F4062" t="s">
        <v>91</v>
      </c>
      <c r="G4062" t="s">
        <v>1495</v>
      </c>
      <c r="H4062">
        <v>1</v>
      </c>
      <c r="I4062" t="s">
        <v>257</v>
      </c>
      <c r="J4062" s="1">
        <v>2.151863425925926E-3</v>
      </c>
      <c r="K4062">
        <v>40.721545124764702</v>
      </c>
      <c r="L4062">
        <v>-73.988842426716104</v>
      </c>
      <c r="M4062">
        <v>40.739192000000003</v>
      </c>
      <c r="N4062">
        <v>-73.987325999999996</v>
      </c>
      <c r="O4062" s="5">
        <v>41933.821061909723</v>
      </c>
      <c r="R4062" s="5">
        <v>41933.843165289349</v>
      </c>
      <c r="S4062">
        <f t="shared" si="126"/>
        <v>43</v>
      </c>
      <c r="T4062">
        <f t="shared" si="127"/>
        <v>2</v>
      </c>
    </row>
    <row r="4063" spans="1:20" x14ac:dyDescent="0.25">
      <c r="A4063">
        <v>1416256</v>
      </c>
      <c r="B4063">
        <v>61181</v>
      </c>
      <c r="C4063">
        <v>157415</v>
      </c>
      <c r="D4063" t="s">
        <v>53</v>
      </c>
      <c r="E4063" t="s">
        <v>255</v>
      </c>
      <c r="F4063" t="s">
        <v>91</v>
      </c>
      <c r="G4063" t="s">
        <v>1463</v>
      </c>
      <c r="H4063">
        <v>1</v>
      </c>
      <c r="I4063" t="s">
        <v>274</v>
      </c>
      <c r="J4063" s="1">
        <v>2.151863425925926E-3</v>
      </c>
      <c r="K4063">
        <v>40.721545124764702</v>
      </c>
      <c r="L4063">
        <v>-73.988842426716104</v>
      </c>
      <c r="M4063">
        <v>40.739192000000003</v>
      </c>
      <c r="N4063">
        <v>-73.987325999999996</v>
      </c>
      <c r="O4063" s="5">
        <v>41933.821061909723</v>
      </c>
      <c r="R4063" s="5">
        <v>41933.843165289349</v>
      </c>
      <c r="S4063">
        <f t="shared" si="126"/>
        <v>43</v>
      </c>
      <c r="T4063">
        <f t="shared" si="127"/>
        <v>2</v>
      </c>
    </row>
    <row r="4064" spans="1:20" x14ac:dyDescent="0.25">
      <c r="A4064">
        <v>1416256</v>
      </c>
      <c r="B4064">
        <v>61181</v>
      </c>
      <c r="C4064">
        <v>157415</v>
      </c>
      <c r="D4064" t="s">
        <v>53</v>
      </c>
      <c r="E4064" t="s">
        <v>255</v>
      </c>
      <c r="F4064" t="s">
        <v>91</v>
      </c>
      <c r="G4064" t="s">
        <v>1277</v>
      </c>
      <c r="H4064">
        <v>2</v>
      </c>
      <c r="I4064" t="s">
        <v>760</v>
      </c>
      <c r="J4064" s="1">
        <v>2.151863425925926E-3</v>
      </c>
      <c r="K4064">
        <v>40.721545124764702</v>
      </c>
      <c r="L4064">
        <v>-73.988842426716104</v>
      </c>
      <c r="M4064">
        <v>40.739192000000003</v>
      </c>
      <c r="N4064">
        <v>-73.987325999999996</v>
      </c>
      <c r="O4064" s="5">
        <v>41933.821061909723</v>
      </c>
      <c r="R4064" s="5">
        <v>41933.843165289349</v>
      </c>
      <c r="S4064">
        <f t="shared" si="126"/>
        <v>43</v>
      </c>
      <c r="T4064">
        <f t="shared" si="127"/>
        <v>2</v>
      </c>
    </row>
    <row r="4065" spans="1:20" x14ac:dyDescent="0.25">
      <c r="A4065">
        <v>1416277</v>
      </c>
      <c r="B4065">
        <v>113897</v>
      </c>
      <c r="C4065">
        <v>20962</v>
      </c>
      <c r="D4065" t="s">
        <v>85</v>
      </c>
      <c r="E4065" t="s">
        <v>69</v>
      </c>
      <c r="F4065" t="s">
        <v>70</v>
      </c>
      <c r="G4065" t="s">
        <v>86</v>
      </c>
      <c r="H4065">
        <v>1</v>
      </c>
      <c r="I4065" t="s">
        <v>87</v>
      </c>
      <c r="K4065">
        <v>40.775764315021398</v>
      </c>
      <c r="L4065">
        <v>-73.980206251144395</v>
      </c>
      <c r="M4065">
        <v>40.780051999999998</v>
      </c>
      <c r="N4065">
        <v>-73.956165999999996</v>
      </c>
      <c r="O4065" s="5">
        <v>41933.82281416667</v>
      </c>
      <c r="P4065" s="5">
        <v>41933.826333738427</v>
      </c>
      <c r="Q4065" s="5">
        <v>41933.836635590276</v>
      </c>
      <c r="R4065" s="5">
        <v>41933.845517488429</v>
      </c>
      <c r="S4065">
        <f t="shared" si="126"/>
        <v>43</v>
      </c>
      <c r="T4065">
        <f t="shared" si="127"/>
        <v>2</v>
      </c>
    </row>
    <row r="4066" spans="1:20" x14ac:dyDescent="0.25">
      <c r="A4066">
        <v>1416281</v>
      </c>
      <c r="B4066">
        <v>121914</v>
      </c>
      <c r="C4066">
        <v>58695</v>
      </c>
      <c r="D4066" t="s">
        <v>23</v>
      </c>
      <c r="E4066" t="s">
        <v>62</v>
      </c>
      <c r="F4066" t="s">
        <v>63</v>
      </c>
      <c r="G4066" t="s">
        <v>1316</v>
      </c>
      <c r="H4066">
        <v>1</v>
      </c>
      <c r="I4066" t="s">
        <v>249</v>
      </c>
      <c r="K4066">
        <v>40.727518945156902</v>
      </c>
      <c r="L4066">
        <v>-73.988671302795396</v>
      </c>
      <c r="M4066">
        <v>40.730553899999997</v>
      </c>
      <c r="N4066">
        <v>-73.993052599999999</v>
      </c>
      <c r="O4066" s="5">
        <v>41933.823440601853</v>
      </c>
      <c r="P4066" s="5">
        <v>41933.824789942133</v>
      </c>
      <c r="Q4066" s="5">
        <v>41933.839217488428</v>
      </c>
      <c r="R4066" s="5">
        <v>41933.843893819445</v>
      </c>
      <c r="S4066">
        <f t="shared" si="126"/>
        <v>43</v>
      </c>
      <c r="T4066">
        <f t="shared" si="127"/>
        <v>2</v>
      </c>
    </row>
    <row r="4067" spans="1:20" x14ac:dyDescent="0.25">
      <c r="A4067">
        <v>1416324</v>
      </c>
      <c r="B4067">
        <v>51406</v>
      </c>
      <c r="C4067">
        <v>142394</v>
      </c>
      <c r="D4067" t="s">
        <v>23</v>
      </c>
      <c r="E4067" t="s">
        <v>2140</v>
      </c>
      <c r="F4067" t="s">
        <v>2141</v>
      </c>
      <c r="K4067">
        <v>40.760664671931103</v>
      </c>
      <c r="L4067">
        <v>-73.961006400235703</v>
      </c>
      <c r="M4067">
        <v>40.753483000000003</v>
      </c>
      <c r="N4067">
        <v>-73.971473000000003</v>
      </c>
      <c r="O4067" s="5">
        <v>41933.825845601852</v>
      </c>
      <c r="P4067" s="5">
        <v>41933.829458645836</v>
      </c>
      <c r="Q4067" s="5">
        <v>41933.839058379628</v>
      </c>
      <c r="R4067" s="5">
        <v>41933.84521388889</v>
      </c>
      <c r="S4067">
        <f t="shared" si="126"/>
        <v>43</v>
      </c>
      <c r="T4067">
        <f t="shared" si="127"/>
        <v>2</v>
      </c>
    </row>
    <row r="4068" spans="1:20" x14ac:dyDescent="0.25">
      <c r="A4068">
        <v>1416345</v>
      </c>
      <c r="B4068">
        <v>59245</v>
      </c>
      <c r="C4068">
        <v>7833</v>
      </c>
      <c r="D4068" t="s">
        <v>23</v>
      </c>
      <c r="E4068" t="s">
        <v>137</v>
      </c>
      <c r="F4068" t="s">
        <v>115</v>
      </c>
      <c r="G4068" t="s">
        <v>270</v>
      </c>
      <c r="H4068">
        <v>1</v>
      </c>
      <c r="I4068" t="s">
        <v>31</v>
      </c>
      <c r="K4068">
        <v>40.745078589413303</v>
      </c>
      <c r="L4068">
        <v>-73.988821506500202</v>
      </c>
      <c r="M4068">
        <v>40.736645799999998</v>
      </c>
      <c r="N4068">
        <v>-73.993424700000006</v>
      </c>
      <c r="O4068" s="5">
        <v>41933.828979085651</v>
      </c>
      <c r="P4068" s="5">
        <v>41933.834900428243</v>
      </c>
      <c r="Q4068" s="5">
        <v>41933.846574814816</v>
      </c>
      <c r="R4068" s="5">
        <v>41933.850997928239</v>
      </c>
      <c r="S4068">
        <f t="shared" si="126"/>
        <v>43</v>
      </c>
      <c r="T4068">
        <f t="shared" si="127"/>
        <v>2</v>
      </c>
    </row>
    <row r="4069" spans="1:20" x14ac:dyDescent="0.25">
      <c r="A4069">
        <v>1416358</v>
      </c>
      <c r="B4069">
        <v>44759</v>
      </c>
      <c r="C4069">
        <v>79847</v>
      </c>
      <c r="D4069" t="s">
        <v>23</v>
      </c>
      <c r="E4069" t="s">
        <v>2078</v>
      </c>
      <c r="F4069" t="s">
        <v>709</v>
      </c>
      <c r="G4069" t="s">
        <v>3741</v>
      </c>
      <c r="H4069">
        <v>1</v>
      </c>
      <c r="I4069" t="s">
        <v>3031</v>
      </c>
      <c r="J4069" s="1">
        <v>2.4924537037037038E-3</v>
      </c>
      <c r="K4069">
        <v>40.741171775466</v>
      </c>
      <c r="L4069">
        <v>-74.004887919394903</v>
      </c>
      <c r="M4069">
        <v>40.724454999999999</v>
      </c>
      <c r="N4069">
        <v>-73.990891000000005</v>
      </c>
      <c r="O4069" s="5">
        <v>41933.829153738428</v>
      </c>
      <c r="P4069" s="5">
        <v>41933.836994560188</v>
      </c>
      <c r="Q4069" s="5">
        <v>41933.852851087962</v>
      </c>
      <c r="R4069" s="5">
        <v>41933.862556145832</v>
      </c>
      <c r="S4069">
        <f t="shared" si="126"/>
        <v>43</v>
      </c>
      <c r="T4069">
        <f t="shared" si="127"/>
        <v>2</v>
      </c>
    </row>
    <row r="4070" spans="1:20" x14ac:dyDescent="0.25">
      <c r="A4070">
        <v>1416387</v>
      </c>
      <c r="B4070">
        <v>390484</v>
      </c>
      <c r="C4070">
        <v>123581</v>
      </c>
      <c r="D4070" t="s">
        <v>23</v>
      </c>
      <c r="E4070" t="s">
        <v>443</v>
      </c>
      <c r="F4070" t="s">
        <v>342</v>
      </c>
      <c r="G4070" t="s">
        <v>1095</v>
      </c>
      <c r="H4070">
        <v>1</v>
      </c>
      <c r="I4070" t="s">
        <v>348</v>
      </c>
      <c r="K4070">
        <v>40.782116700000003</v>
      </c>
      <c r="L4070">
        <v>-73.980739099999994</v>
      </c>
      <c r="M4070">
        <v>40.768236000000002</v>
      </c>
      <c r="N4070">
        <v>-73.966319999999996</v>
      </c>
      <c r="O4070" s="5">
        <v>41933.830698136575</v>
      </c>
      <c r="R4070" s="5">
        <v>41933.865007291664</v>
      </c>
      <c r="S4070">
        <f t="shared" si="126"/>
        <v>43</v>
      </c>
      <c r="T4070">
        <f t="shared" si="127"/>
        <v>2</v>
      </c>
    </row>
    <row r="4071" spans="1:20" x14ac:dyDescent="0.25">
      <c r="A4071">
        <v>1416391</v>
      </c>
      <c r="B4071">
        <v>390490</v>
      </c>
      <c r="C4071">
        <v>161392</v>
      </c>
      <c r="D4071" t="s">
        <v>23</v>
      </c>
      <c r="E4071" t="s">
        <v>1481</v>
      </c>
      <c r="F4071" t="s">
        <v>20</v>
      </c>
      <c r="G4071" t="s">
        <v>1805</v>
      </c>
      <c r="H4071">
        <v>1</v>
      </c>
      <c r="I4071" t="s">
        <v>56</v>
      </c>
      <c r="J4071" s="1">
        <v>3.9451388888888887E-3</v>
      </c>
      <c r="K4071">
        <v>40.674250953208301</v>
      </c>
      <c r="L4071">
        <v>-73.982294148654105</v>
      </c>
      <c r="M4071">
        <v>40.673106300000001</v>
      </c>
      <c r="N4071">
        <v>-73.971323600000005</v>
      </c>
      <c r="O4071" s="5">
        <v>41933.831740671296</v>
      </c>
      <c r="P4071" s="5">
        <v>41933.845395891207</v>
      </c>
      <c r="Q4071" s="5">
        <v>41933.855690925928</v>
      </c>
      <c r="R4071" s="5">
        <v>41933.863564108797</v>
      </c>
      <c r="S4071">
        <f t="shared" si="126"/>
        <v>43</v>
      </c>
      <c r="T4071">
        <f t="shared" si="127"/>
        <v>2</v>
      </c>
    </row>
    <row r="4072" spans="1:20" x14ac:dyDescent="0.25">
      <c r="A4072">
        <v>1416405</v>
      </c>
      <c r="B4072">
        <v>236739</v>
      </c>
      <c r="C4072">
        <v>165255</v>
      </c>
      <c r="D4072" t="s">
        <v>23</v>
      </c>
      <c r="E4072" t="s">
        <v>913</v>
      </c>
      <c r="F4072" t="s">
        <v>342</v>
      </c>
      <c r="G4072" t="s">
        <v>2677</v>
      </c>
      <c r="H4072">
        <v>1</v>
      </c>
      <c r="I4072" t="s">
        <v>2678</v>
      </c>
      <c r="K4072">
        <v>40.715603834466101</v>
      </c>
      <c r="L4072">
        <v>-73.998236892873393</v>
      </c>
      <c r="M4072">
        <v>40.705600400000002</v>
      </c>
      <c r="N4072">
        <v>-74.008779599999997</v>
      </c>
      <c r="O4072" s="5">
        <v>41933.833291527779</v>
      </c>
      <c r="P4072" s="5">
        <v>41933.839092037037</v>
      </c>
      <c r="Q4072" s="5">
        <v>41933.85545959491</v>
      </c>
      <c r="R4072" s="5">
        <v>41933.868072974539</v>
      </c>
      <c r="S4072">
        <f t="shared" si="126"/>
        <v>43</v>
      </c>
      <c r="T4072">
        <f t="shared" si="127"/>
        <v>2</v>
      </c>
    </row>
    <row r="4073" spans="1:20" x14ac:dyDescent="0.25">
      <c r="A4073">
        <v>1416405</v>
      </c>
      <c r="B4073">
        <v>236739</v>
      </c>
      <c r="C4073">
        <v>165255</v>
      </c>
      <c r="D4073" t="s">
        <v>23</v>
      </c>
      <c r="E4073" t="s">
        <v>913</v>
      </c>
      <c r="F4073" t="s">
        <v>342</v>
      </c>
      <c r="G4073" t="s">
        <v>2693</v>
      </c>
      <c r="H4073">
        <v>1</v>
      </c>
      <c r="I4073" t="s">
        <v>56</v>
      </c>
      <c r="K4073">
        <v>40.715603834466101</v>
      </c>
      <c r="L4073">
        <v>-73.998236892873393</v>
      </c>
      <c r="M4073">
        <v>40.705600400000002</v>
      </c>
      <c r="N4073">
        <v>-74.008779599999997</v>
      </c>
      <c r="O4073" s="5">
        <v>41933.833291527779</v>
      </c>
      <c r="P4073" s="5">
        <v>41933.839092037037</v>
      </c>
      <c r="Q4073" s="5">
        <v>41933.85545959491</v>
      </c>
      <c r="R4073" s="5">
        <v>41933.868072974539</v>
      </c>
      <c r="S4073">
        <f t="shared" si="126"/>
        <v>43</v>
      </c>
      <c r="T4073">
        <f t="shared" si="127"/>
        <v>2</v>
      </c>
    </row>
    <row r="4074" spans="1:20" x14ac:dyDescent="0.25">
      <c r="A4074">
        <v>1416429</v>
      </c>
      <c r="B4074">
        <v>359031</v>
      </c>
      <c r="C4074">
        <v>147033</v>
      </c>
      <c r="D4074" t="s">
        <v>53</v>
      </c>
      <c r="E4074" t="s">
        <v>286</v>
      </c>
      <c r="F4074" t="s">
        <v>45</v>
      </c>
      <c r="G4074" t="s">
        <v>46</v>
      </c>
      <c r="H4074">
        <v>1</v>
      </c>
      <c r="I4074" t="s">
        <v>176</v>
      </c>
      <c r="J4074" s="1">
        <v>4.5723263888888888E-3</v>
      </c>
      <c r="K4074">
        <v>40.760654436198898</v>
      </c>
      <c r="L4074">
        <v>-73.989582752602004</v>
      </c>
      <c r="M4074">
        <v>40.702425599999998</v>
      </c>
      <c r="N4074">
        <v>-74.0116759</v>
      </c>
      <c r="O4074" s="5">
        <v>41933.833355694442</v>
      </c>
      <c r="P4074" s="5">
        <v>41933.865058726849</v>
      </c>
      <c r="Q4074" s="5">
        <v>41933.869812824072</v>
      </c>
      <c r="R4074" s="5">
        <v>41933.891825254628</v>
      </c>
      <c r="S4074">
        <f t="shared" si="126"/>
        <v>43</v>
      </c>
      <c r="T4074">
        <f t="shared" si="127"/>
        <v>2</v>
      </c>
    </row>
    <row r="4075" spans="1:20" x14ac:dyDescent="0.25">
      <c r="A4075">
        <v>1416489</v>
      </c>
      <c r="B4075">
        <v>8484</v>
      </c>
      <c r="C4075">
        <v>39733</v>
      </c>
      <c r="D4075" t="s">
        <v>23</v>
      </c>
      <c r="E4075" t="s">
        <v>137</v>
      </c>
      <c r="F4075" t="s">
        <v>115</v>
      </c>
      <c r="G4075" t="s">
        <v>605</v>
      </c>
      <c r="H4075">
        <v>1</v>
      </c>
      <c r="I4075" t="s">
        <v>149</v>
      </c>
      <c r="J4075" s="1">
        <v>1.3538252314814815E-2</v>
      </c>
      <c r="K4075">
        <v>40.721323186970601</v>
      </c>
      <c r="L4075">
        <v>-74.009732007980304</v>
      </c>
      <c r="M4075">
        <v>40.732506999999998</v>
      </c>
      <c r="N4075">
        <v>-74.005050999999995</v>
      </c>
      <c r="O4075" s="5">
        <v>41933.837470185186</v>
      </c>
      <c r="P4075" s="5">
        <v>41933.856760810188</v>
      </c>
      <c r="Q4075" s="5">
        <v>41933.870853657405</v>
      </c>
      <c r="R4075" s="5">
        <v>41933.876469456016</v>
      </c>
      <c r="S4075">
        <f t="shared" si="126"/>
        <v>43</v>
      </c>
      <c r="T4075">
        <f t="shared" si="127"/>
        <v>2</v>
      </c>
    </row>
    <row r="4076" spans="1:20" x14ac:dyDescent="0.25">
      <c r="A4076">
        <v>1416511</v>
      </c>
      <c r="B4076">
        <v>105614</v>
      </c>
      <c r="C4076">
        <v>142394</v>
      </c>
      <c r="D4076" t="s">
        <v>23</v>
      </c>
      <c r="E4076" t="s">
        <v>568</v>
      </c>
      <c r="F4076" t="s">
        <v>37</v>
      </c>
      <c r="G4076" t="s">
        <v>135</v>
      </c>
      <c r="H4076">
        <v>1</v>
      </c>
      <c r="I4076" t="s">
        <v>136</v>
      </c>
      <c r="J4076" s="1">
        <v>4.7157291666666667E-3</v>
      </c>
      <c r="K4076">
        <v>40.739372213413802</v>
      </c>
      <c r="L4076">
        <v>-73.984980583190904</v>
      </c>
      <c r="M4076">
        <v>40.744836900000003</v>
      </c>
      <c r="N4076">
        <v>-73.991976300000005</v>
      </c>
      <c r="O4076" s="5">
        <v>41933.839555115737</v>
      </c>
      <c r="P4076" s="5">
        <v>41933.852026053239</v>
      </c>
      <c r="Q4076" s="5">
        <v>41933.86058990741</v>
      </c>
      <c r="R4076" s="5">
        <v>41933.865820775463</v>
      </c>
      <c r="S4076">
        <f t="shared" si="126"/>
        <v>43</v>
      </c>
      <c r="T4076">
        <f t="shared" si="127"/>
        <v>2</v>
      </c>
    </row>
    <row r="4077" spans="1:20" x14ac:dyDescent="0.25">
      <c r="A4077">
        <v>1416629</v>
      </c>
      <c r="B4077">
        <v>97370</v>
      </c>
      <c r="C4077">
        <v>152741</v>
      </c>
      <c r="D4077" t="s">
        <v>53</v>
      </c>
      <c r="E4077" t="s">
        <v>816</v>
      </c>
      <c r="F4077" t="s">
        <v>817</v>
      </c>
      <c r="K4077">
        <v>40.775133509056303</v>
      </c>
      <c r="L4077">
        <v>-73.953779854607603</v>
      </c>
      <c r="M4077">
        <v>40.770761700000001</v>
      </c>
      <c r="N4077">
        <v>-73.964485699999997</v>
      </c>
      <c r="O4077" s="5">
        <v>41933.849377534723</v>
      </c>
      <c r="P4077" s="5">
        <v>41933.851474953706</v>
      </c>
      <c r="Q4077" s="5">
        <v>41933.855172905096</v>
      </c>
      <c r="R4077" s="5">
        <v>41933.863758032407</v>
      </c>
      <c r="S4077">
        <f t="shared" si="126"/>
        <v>43</v>
      </c>
      <c r="T4077">
        <f t="shared" si="127"/>
        <v>2</v>
      </c>
    </row>
    <row r="4078" spans="1:20" x14ac:dyDescent="0.25">
      <c r="A4078">
        <v>1416625</v>
      </c>
      <c r="B4078">
        <v>148320</v>
      </c>
      <c r="C4078">
        <v>150260</v>
      </c>
      <c r="D4078" t="s">
        <v>23</v>
      </c>
      <c r="E4078" t="s">
        <v>40</v>
      </c>
      <c r="F4078" t="s">
        <v>41</v>
      </c>
      <c r="G4078" t="s">
        <v>2812</v>
      </c>
      <c r="H4078">
        <v>1</v>
      </c>
      <c r="I4078" t="s">
        <v>1221</v>
      </c>
      <c r="J4078" s="1">
        <v>6.0258796296296302E-3</v>
      </c>
      <c r="K4078">
        <v>40.719268925450301</v>
      </c>
      <c r="L4078">
        <v>-74.008749884804104</v>
      </c>
      <c r="M4078">
        <v>40.756366</v>
      </c>
      <c r="N4078">
        <v>-73.967000999999996</v>
      </c>
      <c r="O4078" s="5">
        <v>41933.849397835649</v>
      </c>
      <c r="P4078" s="5">
        <v>41933.851154143522</v>
      </c>
      <c r="Q4078" s="5">
        <v>41933.882345196762</v>
      </c>
      <c r="R4078" s="5">
        <v>41933.905273483797</v>
      </c>
      <c r="S4078">
        <f t="shared" si="126"/>
        <v>43</v>
      </c>
      <c r="T4078">
        <f t="shared" si="127"/>
        <v>2</v>
      </c>
    </row>
    <row r="4079" spans="1:20" x14ac:dyDescent="0.25">
      <c r="A4079">
        <v>1416677</v>
      </c>
      <c r="B4079">
        <v>47280</v>
      </c>
      <c r="C4079">
        <v>108004</v>
      </c>
      <c r="D4079" t="s">
        <v>23</v>
      </c>
      <c r="E4079" t="s">
        <v>730</v>
      </c>
      <c r="F4079" t="s">
        <v>91</v>
      </c>
      <c r="G4079" t="s">
        <v>3705</v>
      </c>
      <c r="H4079">
        <v>1</v>
      </c>
      <c r="I4079" t="s">
        <v>136</v>
      </c>
      <c r="J4079" s="1">
        <v>3.6214351851851854E-3</v>
      </c>
      <c r="K4079">
        <v>40.722748587419602</v>
      </c>
      <c r="L4079">
        <v>-73.996061916918705</v>
      </c>
      <c r="M4079">
        <v>40.724888</v>
      </c>
      <c r="N4079">
        <v>-74.010098999999997</v>
      </c>
      <c r="O4079" s="5">
        <v>41933.85227880787</v>
      </c>
      <c r="P4079" s="5">
        <v>41933.863280810183</v>
      </c>
      <c r="Q4079" s="5">
        <v>41933.875650451388</v>
      </c>
      <c r="R4079" s="5">
        <v>41933.883493449073</v>
      </c>
      <c r="S4079">
        <f t="shared" si="126"/>
        <v>43</v>
      </c>
      <c r="T4079">
        <f t="shared" si="127"/>
        <v>2</v>
      </c>
    </row>
    <row r="4080" spans="1:20" x14ac:dyDescent="0.25">
      <c r="A4080">
        <v>1416670</v>
      </c>
      <c r="B4080">
        <v>390545</v>
      </c>
      <c r="C4080">
        <v>109259</v>
      </c>
      <c r="D4080" t="s">
        <v>23</v>
      </c>
      <c r="E4080" t="s">
        <v>2891</v>
      </c>
      <c r="F4080" t="s">
        <v>251</v>
      </c>
      <c r="G4080" t="s">
        <v>3267</v>
      </c>
      <c r="H4080">
        <v>1</v>
      </c>
      <c r="I4080" t="s">
        <v>176</v>
      </c>
      <c r="K4080">
        <v>40.7328198446546</v>
      </c>
      <c r="L4080">
        <v>-73.986085653304997</v>
      </c>
      <c r="M4080">
        <v>40.758983200000003</v>
      </c>
      <c r="N4080">
        <v>-73.973674500000001</v>
      </c>
      <c r="O4080" s="5">
        <v>41933.853015486115</v>
      </c>
      <c r="P4080" s="5">
        <v>41933.851962824076</v>
      </c>
      <c r="Q4080" s="5">
        <v>41933.880134270832</v>
      </c>
      <c r="R4080" s="5">
        <v>41933.896366932873</v>
      </c>
      <c r="S4080">
        <f t="shared" si="126"/>
        <v>43</v>
      </c>
      <c r="T4080">
        <f t="shared" si="127"/>
        <v>2</v>
      </c>
    </row>
    <row r="4081" spans="1:20" x14ac:dyDescent="0.25">
      <c r="A4081">
        <v>1416714</v>
      </c>
      <c r="B4081">
        <v>94480</v>
      </c>
      <c r="C4081">
        <v>161162</v>
      </c>
      <c r="D4081" t="s">
        <v>23</v>
      </c>
      <c r="E4081" t="s">
        <v>425</v>
      </c>
      <c r="F4081" t="s">
        <v>426</v>
      </c>
      <c r="G4081" t="s">
        <v>1889</v>
      </c>
      <c r="H4081">
        <v>1</v>
      </c>
      <c r="I4081" t="s">
        <v>1367</v>
      </c>
      <c r="K4081">
        <v>40.744563916288797</v>
      </c>
      <c r="L4081">
        <v>-73.996630052861306</v>
      </c>
      <c r="M4081">
        <v>40.773538199999997</v>
      </c>
      <c r="N4081">
        <v>-73.962198099999995</v>
      </c>
      <c r="O4081" s="5">
        <v>41933.856490763887</v>
      </c>
      <c r="P4081" s="5">
        <v>41933.867122673611</v>
      </c>
      <c r="Q4081" s="5">
        <v>41933.876379918984</v>
      </c>
      <c r="R4081" s="5">
        <v>41933.887935358798</v>
      </c>
      <c r="S4081">
        <f t="shared" si="126"/>
        <v>43</v>
      </c>
      <c r="T4081">
        <f t="shared" si="127"/>
        <v>2</v>
      </c>
    </row>
    <row r="4082" spans="1:20" x14ac:dyDescent="0.25">
      <c r="A4082">
        <v>1416714</v>
      </c>
      <c r="B4082">
        <v>94480</v>
      </c>
      <c r="C4082">
        <v>161162</v>
      </c>
      <c r="D4082" t="s">
        <v>23</v>
      </c>
      <c r="E4082" t="s">
        <v>425</v>
      </c>
      <c r="F4082" t="s">
        <v>426</v>
      </c>
      <c r="G4082" t="s">
        <v>2042</v>
      </c>
      <c r="H4082">
        <v>2</v>
      </c>
      <c r="I4082" t="s">
        <v>1043</v>
      </c>
      <c r="K4082">
        <v>40.744563916288797</v>
      </c>
      <c r="L4082">
        <v>-73.996630052861306</v>
      </c>
      <c r="M4082">
        <v>40.773538199999997</v>
      </c>
      <c r="N4082">
        <v>-73.962198099999995</v>
      </c>
      <c r="O4082" s="5">
        <v>41933.856490763887</v>
      </c>
      <c r="P4082" s="5">
        <v>41933.867122673611</v>
      </c>
      <c r="Q4082" s="5">
        <v>41933.876379918984</v>
      </c>
      <c r="R4082" s="5">
        <v>41933.887935358798</v>
      </c>
      <c r="S4082">
        <f t="shared" si="126"/>
        <v>43</v>
      </c>
      <c r="T4082">
        <f t="shared" si="127"/>
        <v>2</v>
      </c>
    </row>
    <row r="4083" spans="1:20" x14ac:dyDescent="0.25">
      <c r="A4083">
        <v>1416734</v>
      </c>
      <c r="B4083">
        <v>59674</v>
      </c>
      <c r="C4083">
        <v>119839</v>
      </c>
      <c r="D4083" t="s">
        <v>23</v>
      </c>
      <c r="E4083" t="s">
        <v>1296</v>
      </c>
      <c r="F4083" t="s">
        <v>80</v>
      </c>
      <c r="G4083" t="s">
        <v>313</v>
      </c>
      <c r="H4083">
        <v>1</v>
      </c>
      <c r="I4083" t="s">
        <v>1297</v>
      </c>
      <c r="K4083">
        <v>40.747689661436198</v>
      </c>
      <c r="L4083">
        <v>-73.986397609319496</v>
      </c>
      <c r="M4083">
        <v>40.775207000000002</v>
      </c>
      <c r="N4083">
        <v>-73.990227000000004</v>
      </c>
      <c r="O4083" s="5">
        <v>41933.856547546296</v>
      </c>
      <c r="P4083" s="5">
        <v>41933.863713923609</v>
      </c>
      <c r="Q4083" s="5">
        <v>41933.869852986114</v>
      </c>
      <c r="R4083" s="5">
        <v>41933.884143541669</v>
      </c>
      <c r="S4083">
        <f t="shared" si="126"/>
        <v>43</v>
      </c>
      <c r="T4083">
        <f t="shared" si="127"/>
        <v>2</v>
      </c>
    </row>
    <row r="4084" spans="1:20" x14ac:dyDescent="0.25">
      <c r="A4084">
        <v>1416767</v>
      </c>
      <c r="B4084">
        <v>175072</v>
      </c>
      <c r="C4084">
        <v>156557</v>
      </c>
      <c r="D4084" t="s">
        <v>53</v>
      </c>
      <c r="E4084" t="s">
        <v>2456</v>
      </c>
      <c r="F4084" t="s">
        <v>20</v>
      </c>
      <c r="J4084" s="1">
        <v>3.5336458333333331E-3</v>
      </c>
      <c r="K4084">
        <v>40.784383617750997</v>
      </c>
      <c r="L4084">
        <v>-73.973656508107794</v>
      </c>
      <c r="M4084">
        <v>40.771808399999998</v>
      </c>
      <c r="N4084">
        <v>-73.985082199999994</v>
      </c>
      <c r="O4084" s="5">
        <v>41933.858404606479</v>
      </c>
      <c r="P4084" s="5">
        <v>41933.859585092592</v>
      </c>
      <c r="Q4084" s="5">
        <v>41933.867801423614</v>
      </c>
      <c r="R4084" s="5">
        <v>41933.874752569442</v>
      </c>
      <c r="S4084">
        <f t="shared" si="126"/>
        <v>43</v>
      </c>
      <c r="T4084">
        <f t="shared" si="127"/>
        <v>2</v>
      </c>
    </row>
    <row r="4085" spans="1:20" x14ac:dyDescent="0.25">
      <c r="A4085">
        <v>1416779</v>
      </c>
      <c r="B4085">
        <v>378482</v>
      </c>
      <c r="C4085">
        <v>157975</v>
      </c>
      <c r="D4085" t="s">
        <v>23</v>
      </c>
      <c r="E4085" t="s">
        <v>178</v>
      </c>
      <c r="F4085" t="s">
        <v>29</v>
      </c>
      <c r="G4085" t="s">
        <v>3585</v>
      </c>
      <c r="H4085">
        <v>1</v>
      </c>
      <c r="I4085" t="s">
        <v>151</v>
      </c>
      <c r="K4085">
        <v>40.736896999999999</v>
      </c>
      <c r="L4085">
        <v>-73.995727000000002</v>
      </c>
      <c r="M4085">
        <v>40.732915900000002</v>
      </c>
      <c r="N4085">
        <v>-73.9877015</v>
      </c>
      <c r="O4085" s="5">
        <v>41933.859369548612</v>
      </c>
      <c r="P4085" s="5">
        <v>41933.858834918981</v>
      </c>
      <c r="Q4085" s="5">
        <v>41933.869384814818</v>
      </c>
      <c r="R4085" s="5">
        <v>41933.874368090277</v>
      </c>
      <c r="S4085">
        <f t="shared" si="126"/>
        <v>43</v>
      </c>
      <c r="T4085">
        <f t="shared" si="127"/>
        <v>2</v>
      </c>
    </row>
    <row r="4086" spans="1:20" x14ac:dyDescent="0.25">
      <c r="A4086">
        <v>1416821</v>
      </c>
      <c r="B4086">
        <v>97860</v>
      </c>
      <c r="C4086">
        <v>72480</v>
      </c>
      <c r="D4086" t="s">
        <v>53</v>
      </c>
      <c r="E4086" t="s">
        <v>586</v>
      </c>
      <c r="F4086" t="s">
        <v>342</v>
      </c>
      <c r="G4086" t="s">
        <v>2554</v>
      </c>
      <c r="H4086">
        <v>1</v>
      </c>
      <c r="I4086" t="s">
        <v>61</v>
      </c>
      <c r="J4086" s="1">
        <v>6.6738310185185182E-3</v>
      </c>
      <c r="K4086">
        <v>40.732213000000002</v>
      </c>
      <c r="L4086">
        <v>-73.988072000000003</v>
      </c>
      <c r="M4086">
        <v>40.741433000000001</v>
      </c>
      <c r="N4086">
        <v>-73.998793399999997</v>
      </c>
      <c r="O4086" s="5">
        <v>41933.861844988423</v>
      </c>
      <c r="P4086" s="5">
        <v>41933.87534726852</v>
      </c>
      <c r="Q4086" s="5">
        <v>41933.883853263891</v>
      </c>
      <c r="R4086" s="5">
        <v>41933.891183298612</v>
      </c>
      <c r="S4086">
        <f t="shared" si="126"/>
        <v>43</v>
      </c>
      <c r="T4086">
        <f t="shared" si="127"/>
        <v>2</v>
      </c>
    </row>
    <row r="4087" spans="1:20" x14ac:dyDescent="0.25">
      <c r="A4087">
        <v>1416809</v>
      </c>
      <c r="B4087">
        <v>252664</v>
      </c>
      <c r="C4087">
        <v>142394</v>
      </c>
      <c r="D4087" t="s">
        <v>23</v>
      </c>
      <c r="E4087" t="s">
        <v>464</v>
      </c>
      <c r="F4087" t="s">
        <v>465</v>
      </c>
      <c r="G4087" t="s">
        <v>2709</v>
      </c>
      <c r="H4087">
        <v>1</v>
      </c>
      <c r="I4087" t="s">
        <v>467</v>
      </c>
      <c r="K4087">
        <v>40.735676762018002</v>
      </c>
      <c r="L4087">
        <v>-73.993829528068602</v>
      </c>
      <c r="M4087">
        <v>40.73903</v>
      </c>
      <c r="N4087">
        <v>-73.982208499999999</v>
      </c>
      <c r="O4087" s="5">
        <v>41933.861930312501</v>
      </c>
      <c r="P4087" s="5">
        <v>41933.870022569441</v>
      </c>
      <c r="Q4087" s="5">
        <v>41933.877953344905</v>
      </c>
      <c r="R4087" s="5">
        <v>41933.885648819443</v>
      </c>
      <c r="S4087">
        <f t="shared" si="126"/>
        <v>43</v>
      </c>
      <c r="T4087">
        <f t="shared" si="127"/>
        <v>2</v>
      </c>
    </row>
    <row r="4088" spans="1:20" x14ac:dyDescent="0.25">
      <c r="A4088">
        <v>1416833</v>
      </c>
      <c r="B4088">
        <v>318451</v>
      </c>
      <c r="C4088">
        <v>39733</v>
      </c>
      <c r="D4088" t="s">
        <v>23</v>
      </c>
      <c r="E4088" t="s">
        <v>36</v>
      </c>
      <c r="F4088" t="s">
        <v>37</v>
      </c>
      <c r="G4088" t="s">
        <v>827</v>
      </c>
      <c r="H4088">
        <v>1</v>
      </c>
      <c r="I4088" t="s">
        <v>39</v>
      </c>
      <c r="J4088" s="1">
        <v>7.4062268518518513E-3</v>
      </c>
      <c r="K4088">
        <v>40.7261096570601</v>
      </c>
      <c r="L4088">
        <v>-74.002491863200504</v>
      </c>
      <c r="M4088">
        <v>40.723329499999998</v>
      </c>
      <c r="N4088">
        <v>-73.991501799999995</v>
      </c>
      <c r="O4088" s="5">
        <v>41933.8627006713</v>
      </c>
      <c r="P4088" s="5">
        <v>41933.880347557868</v>
      </c>
      <c r="Q4088" s="5">
        <v>41933.892382928243</v>
      </c>
      <c r="R4088" s="5">
        <v>41933.89814449074</v>
      </c>
      <c r="S4088">
        <f t="shared" si="126"/>
        <v>43</v>
      </c>
      <c r="T4088">
        <f t="shared" si="127"/>
        <v>2</v>
      </c>
    </row>
    <row r="4089" spans="1:20" x14ac:dyDescent="0.25">
      <c r="A4089">
        <v>1416833</v>
      </c>
      <c r="B4089">
        <v>318451</v>
      </c>
      <c r="C4089">
        <v>39733</v>
      </c>
      <c r="D4089" t="s">
        <v>23</v>
      </c>
      <c r="E4089" t="s">
        <v>36</v>
      </c>
      <c r="F4089" t="s">
        <v>37</v>
      </c>
      <c r="G4089" t="s">
        <v>3105</v>
      </c>
      <c r="H4089">
        <v>1</v>
      </c>
      <c r="I4089" t="s">
        <v>113</v>
      </c>
      <c r="J4089" s="1">
        <v>7.4062268518518513E-3</v>
      </c>
      <c r="K4089">
        <v>40.7261096570601</v>
      </c>
      <c r="L4089">
        <v>-74.002491863200504</v>
      </c>
      <c r="M4089">
        <v>40.723329499999998</v>
      </c>
      <c r="N4089">
        <v>-73.991501799999995</v>
      </c>
      <c r="O4089" s="5">
        <v>41933.8627006713</v>
      </c>
      <c r="P4089" s="5">
        <v>41933.880347557868</v>
      </c>
      <c r="Q4089" s="5">
        <v>41933.892382928243</v>
      </c>
      <c r="R4089" s="5">
        <v>41933.89814449074</v>
      </c>
      <c r="S4089">
        <f t="shared" si="126"/>
        <v>43</v>
      </c>
      <c r="T4089">
        <f t="shared" si="127"/>
        <v>2</v>
      </c>
    </row>
    <row r="4090" spans="1:20" x14ac:dyDescent="0.25">
      <c r="A4090">
        <v>1416984</v>
      </c>
      <c r="B4090">
        <v>6210</v>
      </c>
      <c r="C4090">
        <v>20962</v>
      </c>
      <c r="D4090" t="s">
        <v>85</v>
      </c>
      <c r="E4090" t="s">
        <v>125</v>
      </c>
      <c r="F4090" t="s">
        <v>41</v>
      </c>
      <c r="K4090">
        <v>40.753255415801902</v>
      </c>
      <c r="L4090">
        <v>-73.9720150255867</v>
      </c>
      <c r="M4090">
        <v>40.759818000000003</v>
      </c>
      <c r="N4090">
        <v>-73.987639999999999</v>
      </c>
      <c r="O4090" s="5">
        <v>41933.873821215275</v>
      </c>
      <c r="P4090" s="5">
        <v>41933.874636342596</v>
      </c>
      <c r="Q4090" s="5">
        <v>41933.886326307867</v>
      </c>
      <c r="R4090" s="5">
        <v>41933.900006851851</v>
      </c>
      <c r="S4090">
        <f t="shared" si="126"/>
        <v>43</v>
      </c>
      <c r="T4090">
        <f t="shared" si="127"/>
        <v>2</v>
      </c>
    </row>
    <row r="4091" spans="1:20" x14ac:dyDescent="0.25">
      <c r="A4091">
        <v>1416987</v>
      </c>
      <c r="B4091">
        <v>52360</v>
      </c>
      <c r="C4091">
        <v>122124</v>
      </c>
      <c r="D4091" t="s">
        <v>23</v>
      </c>
      <c r="E4091" t="s">
        <v>336</v>
      </c>
      <c r="F4091" t="s">
        <v>37</v>
      </c>
      <c r="G4091" t="s">
        <v>1835</v>
      </c>
      <c r="H4091">
        <v>1</v>
      </c>
      <c r="I4091" t="s">
        <v>1836</v>
      </c>
      <c r="J4091" s="1">
        <v>2.3612037037037035E-3</v>
      </c>
      <c r="K4091">
        <v>40.762857763598497</v>
      </c>
      <c r="L4091">
        <v>-73.9716190014841</v>
      </c>
      <c r="M4091">
        <v>40.768923999999998</v>
      </c>
      <c r="N4091">
        <v>-73.983315000000005</v>
      </c>
      <c r="O4091" s="5">
        <v>41933.873883657405</v>
      </c>
      <c r="P4091" s="5">
        <v>41933.883521979165</v>
      </c>
      <c r="Q4091" s="5">
        <v>41933.895552731483</v>
      </c>
      <c r="R4091" s="5">
        <v>41933.906000034724</v>
      </c>
      <c r="S4091">
        <f t="shared" si="126"/>
        <v>43</v>
      </c>
      <c r="T4091">
        <f t="shared" si="127"/>
        <v>2</v>
      </c>
    </row>
    <row r="4092" spans="1:20" x14ac:dyDescent="0.25">
      <c r="A4092">
        <v>1417017</v>
      </c>
      <c r="B4092">
        <v>104130</v>
      </c>
      <c r="C4092">
        <v>44356</v>
      </c>
      <c r="D4092" t="s">
        <v>23</v>
      </c>
      <c r="E4092" t="s">
        <v>629</v>
      </c>
      <c r="F4092" t="s">
        <v>122</v>
      </c>
      <c r="G4092" t="s">
        <v>1129</v>
      </c>
      <c r="H4092">
        <v>1</v>
      </c>
      <c r="I4092" t="s">
        <v>136</v>
      </c>
      <c r="J4092" s="1">
        <v>1.7911226851851849E-3</v>
      </c>
      <c r="K4092">
        <v>40.7455685810218</v>
      </c>
      <c r="L4092">
        <v>-73.985628575814403</v>
      </c>
      <c r="M4092">
        <v>40.718009000000002</v>
      </c>
      <c r="N4092">
        <v>-74.004217999999995</v>
      </c>
      <c r="O4092" s="5">
        <v>41933.87566513889</v>
      </c>
      <c r="P4092" s="5">
        <v>41933.887962430555</v>
      </c>
      <c r="Q4092" s="5">
        <v>41933.894961180558</v>
      </c>
      <c r="R4092" s="5">
        <v>41933.908756747682</v>
      </c>
      <c r="S4092">
        <f t="shared" si="126"/>
        <v>43</v>
      </c>
      <c r="T4092">
        <f t="shared" si="127"/>
        <v>2</v>
      </c>
    </row>
    <row r="4093" spans="1:20" x14ac:dyDescent="0.25">
      <c r="A4093">
        <v>1417060</v>
      </c>
      <c r="B4093">
        <v>54630</v>
      </c>
      <c r="C4093">
        <v>6458</v>
      </c>
      <c r="D4093" t="s">
        <v>23</v>
      </c>
      <c r="E4093" t="s">
        <v>624</v>
      </c>
      <c r="F4093" t="s">
        <v>480</v>
      </c>
      <c r="K4093">
        <v>40.726546074144302</v>
      </c>
      <c r="L4093">
        <v>-73.9915846564421</v>
      </c>
      <c r="M4093">
        <v>40.727322999999998</v>
      </c>
      <c r="N4093">
        <v>-73.991729000000007</v>
      </c>
      <c r="O4093" s="5">
        <v>41933.878455648148</v>
      </c>
      <c r="R4093" s="5">
        <v>41933.890418877316</v>
      </c>
      <c r="S4093">
        <f t="shared" si="126"/>
        <v>43</v>
      </c>
      <c r="T4093">
        <f t="shared" si="127"/>
        <v>2</v>
      </c>
    </row>
    <row r="4094" spans="1:20" x14ac:dyDescent="0.25">
      <c r="A4094">
        <v>1417069</v>
      </c>
      <c r="B4094">
        <v>80678</v>
      </c>
      <c r="C4094">
        <v>167758</v>
      </c>
      <c r="D4094" t="s">
        <v>23</v>
      </c>
      <c r="E4094" t="s">
        <v>3580</v>
      </c>
      <c r="K4094">
        <v>40.7403671896462</v>
      </c>
      <c r="L4094">
        <v>-74.005806075739798</v>
      </c>
      <c r="M4094">
        <v>40.720047600000001</v>
      </c>
      <c r="N4094">
        <v>-74.008798999999996</v>
      </c>
      <c r="O4094" s="5">
        <v>41933.878526354165</v>
      </c>
      <c r="P4094" s="5">
        <v>41933.880695092594</v>
      </c>
      <c r="Q4094" s="5">
        <v>41933.894472118052</v>
      </c>
      <c r="R4094" s="5">
        <v>41933.930328275463</v>
      </c>
      <c r="S4094">
        <f t="shared" si="126"/>
        <v>43</v>
      </c>
      <c r="T4094">
        <f t="shared" si="127"/>
        <v>2</v>
      </c>
    </row>
    <row r="4095" spans="1:20" x14ac:dyDescent="0.25">
      <c r="A4095">
        <v>1417068</v>
      </c>
      <c r="B4095">
        <v>231453</v>
      </c>
      <c r="C4095">
        <v>157175</v>
      </c>
      <c r="D4095" t="s">
        <v>23</v>
      </c>
      <c r="E4095" t="s">
        <v>159</v>
      </c>
      <c r="F4095" t="s">
        <v>139</v>
      </c>
      <c r="G4095" t="s">
        <v>1723</v>
      </c>
      <c r="H4095">
        <v>1</v>
      </c>
      <c r="I4095" t="s">
        <v>249</v>
      </c>
      <c r="K4095">
        <v>40.729096250795301</v>
      </c>
      <c r="L4095">
        <v>-73.988864421844497</v>
      </c>
      <c r="M4095">
        <v>40.730826762410103</v>
      </c>
      <c r="N4095">
        <v>-73.983801465444003</v>
      </c>
      <c r="O4095" s="5">
        <v>41933.879105902779</v>
      </c>
      <c r="P4095" s="5">
        <v>41933.880258750003</v>
      </c>
      <c r="Q4095" s="5">
        <v>41933.88951641204</v>
      </c>
      <c r="R4095" s="5">
        <v>41933.894234780091</v>
      </c>
      <c r="S4095">
        <f t="shared" si="126"/>
        <v>43</v>
      </c>
      <c r="T4095">
        <f t="shared" si="127"/>
        <v>2</v>
      </c>
    </row>
    <row r="4096" spans="1:20" x14ac:dyDescent="0.25">
      <c r="A4096">
        <v>1417129</v>
      </c>
      <c r="B4096">
        <v>276192</v>
      </c>
      <c r="C4096">
        <v>43955</v>
      </c>
      <c r="D4096" t="s">
        <v>23</v>
      </c>
      <c r="E4096" t="s">
        <v>219</v>
      </c>
      <c r="F4096" t="s">
        <v>37</v>
      </c>
      <c r="G4096" t="s">
        <v>2631</v>
      </c>
      <c r="H4096">
        <v>4</v>
      </c>
      <c r="I4096" t="s">
        <v>2286</v>
      </c>
      <c r="J4096" s="1">
        <v>1.0188935185185185E-2</v>
      </c>
      <c r="K4096">
        <v>40.716725764782701</v>
      </c>
      <c r="L4096">
        <v>-74.008250645521898</v>
      </c>
      <c r="M4096">
        <v>40.723728999999999</v>
      </c>
      <c r="N4096">
        <v>-74.004076100000006</v>
      </c>
      <c r="O4096" s="5">
        <v>41933.882285891203</v>
      </c>
      <c r="P4096" s="5">
        <v>41933.90104167824</v>
      </c>
      <c r="Q4096" s="5">
        <v>41933.905442106479</v>
      </c>
      <c r="R4096" s="5">
        <v>41933.909297372687</v>
      </c>
      <c r="S4096">
        <f t="shared" si="126"/>
        <v>43</v>
      </c>
      <c r="T4096">
        <f t="shared" si="127"/>
        <v>2</v>
      </c>
    </row>
    <row r="4097" spans="1:20" x14ac:dyDescent="0.25">
      <c r="A4097">
        <v>1417152</v>
      </c>
      <c r="B4097">
        <v>282025</v>
      </c>
      <c r="C4097">
        <v>18860</v>
      </c>
      <c r="D4097" t="s">
        <v>23</v>
      </c>
      <c r="E4097" t="s">
        <v>1881</v>
      </c>
      <c r="F4097" t="s">
        <v>45</v>
      </c>
      <c r="J4097" s="1">
        <v>3.8188541666666666E-3</v>
      </c>
      <c r="K4097">
        <v>40.760288402189801</v>
      </c>
      <c r="L4097">
        <v>-73.963089937001001</v>
      </c>
      <c r="M4097">
        <v>40.732189300000002</v>
      </c>
      <c r="N4097">
        <v>-73.991945000000001</v>
      </c>
      <c r="O4097" s="5">
        <v>41933.883949988427</v>
      </c>
      <c r="P4097" s="5">
        <v>41933.893045300923</v>
      </c>
      <c r="Q4097" s="5">
        <v>41933.899533506941</v>
      </c>
      <c r="R4097" s="5">
        <v>41933.914212928241</v>
      </c>
      <c r="S4097">
        <f t="shared" si="126"/>
        <v>43</v>
      </c>
      <c r="T4097">
        <f t="shared" si="127"/>
        <v>2</v>
      </c>
    </row>
    <row r="4098" spans="1:20" x14ac:dyDescent="0.25">
      <c r="A4098">
        <v>1417156</v>
      </c>
      <c r="B4098">
        <v>172624</v>
      </c>
      <c r="C4098">
        <v>72480</v>
      </c>
      <c r="D4098" t="s">
        <v>53</v>
      </c>
      <c r="E4098" t="s">
        <v>3419</v>
      </c>
      <c r="F4098" t="s">
        <v>190</v>
      </c>
      <c r="K4098">
        <v>40.726803599999997</v>
      </c>
      <c r="L4098">
        <v>-74.001822399999995</v>
      </c>
      <c r="M4098">
        <v>40.722408799999997</v>
      </c>
      <c r="N4098">
        <v>-73.998372900000007</v>
      </c>
      <c r="O4098" s="5">
        <v>41933.885330092591</v>
      </c>
      <c r="P4098" s="5">
        <v>41933.898560081019</v>
      </c>
      <c r="Q4098" s="5">
        <v>41933.90652109954</v>
      </c>
      <c r="R4098" s="5">
        <v>41933.911240104164</v>
      </c>
      <c r="S4098">
        <f t="shared" si="126"/>
        <v>43</v>
      </c>
      <c r="T4098">
        <f t="shared" si="127"/>
        <v>2</v>
      </c>
    </row>
    <row r="4099" spans="1:20" x14ac:dyDescent="0.25">
      <c r="A4099">
        <v>1417206</v>
      </c>
      <c r="B4099">
        <v>153816</v>
      </c>
      <c r="C4099">
        <v>157415</v>
      </c>
      <c r="D4099" t="s">
        <v>53</v>
      </c>
      <c r="E4099" t="s">
        <v>54</v>
      </c>
      <c r="F4099" t="s">
        <v>29</v>
      </c>
      <c r="G4099" t="s">
        <v>55</v>
      </c>
      <c r="H4099">
        <v>1</v>
      </c>
      <c r="I4099" t="s">
        <v>56</v>
      </c>
      <c r="K4099">
        <v>40.758456774983799</v>
      </c>
      <c r="L4099">
        <v>-73.989140466129399</v>
      </c>
      <c r="M4099">
        <v>40.743613000000003</v>
      </c>
      <c r="N4099">
        <v>-73.977683999999996</v>
      </c>
      <c r="O4099" s="5">
        <v>41933.88793877315</v>
      </c>
      <c r="P4099" s="5">
        <v>41933.889055949076</v>
      </c>
      <c r="Q4099" s="5">
        <v>41933.90768084491</v>
      </c>
      <c r="R4099" s="5">
        <v>41933.916274085648</v>
      </c>
      <c r="S4099">
        <f t="shared" ref="S4099:S4162" si="128">WEEKNUM(O4099,21)</f>
        <v>43</v>
      </c>
      <c r="T4099">
        <f t="shared" ref="T4099:T4162" si="129">WEEKDAY(O4099,11)</f>
        <v>2</v>
      </c>
    </row>
    <row r="4100" spans="1:20" x14ac:dyDescent="0.25">
      <c r="A4100">
        <v>1417235</v>
      </c>
      <c r="B4100">
        <v>54582</v>
      </c>
      <c r="C4100">
        <v>86938</v>
      </c>
      <c r="D4100" t="s">
        <v>53</v>
      </c>
      <c r="E4100" t="s">
        <v>253</v>
      </c>
      <c r="F4100" t="s">
        <v>45</v>
      </c>
      <c r="J4100" s="1">
        <v>2.9879513888888889E-3</v>
      </c>
      <c r="K4100">
        <v>40.744370000000004</v>
      </c>
      <c r="L4100">
        <v>-73.996279999999999</v>
      </c>
      <c r="M4100">
        <v>40.773515000000003</v>
      </c>
      <c r="N4100">
        <v>-73.978841000000003</v>
      </c>
      <c r="O4100" s="5">
        <v>41933.888511307872</v>
      </c>
      <c r="P4100" s="5">
        <v>41933.902059976848</v>
      </c>
      <c r="Q4100" s="5">
        <v>41933.906339988425</v>
      </c>
      <c r="R4100" s="5">
        <v>41933.918139097223</v>
      </c>
      <c r="S4100">
        <f t="shared" si="128"/>
        <v>43</v>
      </c>
      <c r="T4100">
        <f t="shared" si="129"/>
        <v>2</v>
      </c>
    </row>
    <row r="4101" spans="1:20" x14ac:dyDescent="0.25">
      <c r="A4101">
        <v>1417313</v>
      </c>
      <c r="B4101">
        <v>140987</v>
      </c>
      <c r="C4101">
        <v>45026</v>
      </c>
      <c r="D4101" t="s">
        <v>23</v>
      </c>
      <c r="E4101" t="s">
        <v>425</v>
      </c>
      <c r="F4101" t="s">
        <v>426</v>
      </c>
      <c r="G4101" t="s">
        <v>2060</v>
      </c>
      <c r="H4101">
        <v>1</v>
      </c>
      <c r="I4101" t="s">
        <v>977</v>
      </c>
      <c r="K4101">
        <v>40.744563916288797</v>
      </c>
      <c r="L4101">
        <v>-73.996630052861306</v>
      </c>
      <c r="M4101">
        <v>40.722389963245902</v>
      </c>
      <c r="N4101">
        <v>-74.003838880938702</v>
      </c>
      <c r="O4101" s="5">
        <v>41933.894048807873</v>
      </c>
      <c r="P4101" s="5">
        <v>41933.905376226852</v>
      </c>
      <c r="Q4101" s="5">
        <v>41933.916374583336</v>
      </c>
      <c r="R4101" s="5">
        <v>41933.93176378472</v>
      </c>
      <c r="S4101">
        <f t="shared" si="128"/>
        <v>43</v>
      </c>
      <c r="T4101">
        <f t="shared" si="129"/>
        <v>2</v>
      </c>
    </row>
    <row r="4102" spans="1:20" x14ac:dyDescent="0.25">
      <c r="A4102">
        <v>1417361</v>
      </c>
      <c r="B4102">
        <v>130521</v>
      </c>
      <c r="C4102">
        <v>119839</v>
      </c>
      <c r="D4102" t="s">
        <v>23</v>
      </c>
      <c r="E4102" t="s">
        <v>1416</v>
      </c>
      <c r="F4102" t="s">
        <v>29</v>
      </c>
      <c r="G4102" t="s">
        <v>3532</v>
      </c>
      <c r="H4102">
        <v>1</v>
      </c>
      <c r="I4102" t="s">
        <v>3533</v>
      </c>
      <c r="K4102">
        <v>40.7645853095432</v>
      </c>
      <c r="L4102">
        <v>-73.9875913268679</v>
      </c>
      <c r="M4102">
        <v>40.761593682729398</v>
      </c>
      <c r="N4102">
        <v>-73.964545754784695</v>
      </c>
      <c r="O4102" s="5">
        <v>41933.896429421293</v>
      </c>
      <c r="P4102" s="5">
        <v>41933.898093356482</v>
      </c>
      <c r="Q4102" s="5">
        <v>41933.911179236115</v>
      </c>
      <c r="R4102" s="5">
        <v>41933.919670891206</v>
      </c>
      <c r="S4102">
        <f t="shared" si="128"/>
        <v>43</v>
      </c>
      <c r="T4102">
        <f t="shared" si="129"/>
        <v>2</v>
      </c>
    </row>
    <row r="4103" spans="1:20" x14ac:dyDescent="0.25">
      <c r="A4103">
        <v>1417361</v>
      </c>
      <c r="B4103">
        <v>130521</v>
      </c>
      <c r="C4103">
        <v>119839</v>
      </c>
      <c r="D4103" t="s">
        <v>23</v>
      </c>
      <c r="E4103" t="s">
        <v>1416</v>
      </c>
      <c r="F4103" t="s">
        <v>29</v>
      </c>
      <c r="G4103" t="s">
        <v>3812</v>
      </c>
      <c r="H4103">
        <v>1</v>
      </c>
      <c r="I4103" t="s">
        <v>3813</v>
      </c>
      <c r="K4103">
        <v>40.7645853095432</v>
      </c>
      <c r="L4103">
        <v>-73.9875913268679</v>
      </c>
      <c r="M4103">
        <v>40.761593682729398</v>
      </c>
      <c r="N4103">
        <v>-73.964545754784695</v>
      </c>
      <c r="O4103" s="5">
        <v>41933.896429421293</v>
      </c>
      <c r="P4103" s="5">
        <v>41933.898093356482</v>
      </c>
      <c r="Q4103" s="5">
        <v>41933.911179236115</v>
      </c>
      <c r="R4103" s="5">
        <v>41933.919670891206</v>
      </c>
      <c r="S4103">
        <f t="shared" si="128"/>
        <v>43</v>
      </c>
      <c r="T4103">
        <f t="shared" si="129"/>
        <v>2</v>
      </c>
    </row>
    <row r="4104" spans="1:20" x14ac:dyDescent="0.25">
      <c r="A4104">
        <v>1417411</v>
      </c>
      <c r="B4104">
        <v>122802</v>
      </c>
      <c r="C4104">
        <v>105178</v>
      </c>
      <c r="D4104" t="s">
        <v>23</v>
      </c>
      <c r="E4104" t="s">
        <v>77</v>
      </c>
      <c r="F4104" t="s">
        <v>78</v>
      </c>
      <c r="K4104">
        <v>40.7544542760469</v>
      </c>
      <c r="L4104">
        <v>-73.999275592995602</v>
      </c>
      <c r="M4104">
        <v>40.760559899999997</v>
      </c>
      <c r="N4104">
        <v>-73.999052500000005</v>
      </c>
      <c r="O4104" s="5">
        <v>41933.898209155093</v>
      </c>
      <c r="P4104" s="5">
        <v>41933.901832523145</v>
      </c>
      <c r="Q4104" s="5">
        <v>41933.918349097221</v>
      </c>
      <c r="R4104" s="5">
        <v>41933.923756886572</v>
      </c>
      <c r="S4104">
        <f t="shared" si="128"/>
        <v>43</v>
      </c>
      <c r="T4104">
        <f t="shared" si="129"/>
        <v>2</v>
      </c>
    </row>
    <row r="4105" spans="1:20" x14ac:dyDescent="0.25">
      <c r="A4105">
        <v>1417462</v>
      </c>
      <c r="B4105">
        <v>62463</v>
      </c>
      <c r="C4105">
        <v>6873</v>
      </c>
      <c r="D4105" t="s">
        <v>53</v>
      </c>
      <c r="E4105" t="s">
        <v>1219</v>
      </c>
      <c r="K4105">
        <v>40.717230000000001</v>
      </c>
      <c r="L4105">
        <v>-73.958482416666698</v>
      </c>
      <c r="M4105">
        <v>40.718961999999998</v>
      </c>
      <c r="N4105">
        <v>-73.957616999999999</v>
      </c>
      <c r="O4105" s="5">
        <v>41933.901161678237</v>
      </c>
      <c r="R4105" s="5">
        <v>41933.91225119213</v>
      </c>
      <c r="S4105">
        <f t="shared" si="128"/>
        <v>43</v>
      </c>
      <c r="T4105">
        <f t="shared" si="129"/>
        <v>2</v>
      </c>
    </row>
    <row r="4106" spans="1:20" x14ac:dyDescent="0.25">
      <c r="A4106">
        <v>1417518</v>
      </c>
      <c r="B4106">
        <v>201438</v>
      </c>
      <c r="C4106">
        <v>101359</v>
      </c>
      <c r="D4106" t="s">
        <v>23</v>
      </c>
      <c r="E4106" t="s">
        <v>425</v>
      </c>
      <c r="F4106" t="s">
        <v>426</v>
      </c>
      <c r="G4106" t="s">
        <v>427</v>
      </c>
      <c r="H4106">
        <v>1</v>
      </c>
      <c r="I4106" t="s">
        <v>428</v>
      </c>
      <c r="K4106">
        <v>40.744563916288797</v>
      </c>
      <c r="L4106">
        <v>-73.996630052861306</v>
      </c>
      <c r="M4106">
        <v>40.771732</v>
      </c>
      <c r="N4106">
        <v>-73.959874999999997</v>
      </c>
      <c r="O4106" s="5">
        <v>41933.903454085645</v>
      </c>
      <c r="P4106" s="5">
        <v>41933.903388634259</v>
      </c>
      <c r="Q4106" s="5">
        <v>41933.911954733798</v>
      </c>
      <c r="R4106" s="5">
        <v>41933.924330150461</v>
      </c>
      <c r="S4106">
        <f t="shared" si="128"/>
        <v>43</v>
      </c>
      <c r="T4106">
        <f t="shared" si="129"/>
        <v>2</v>
      </c>
    </row>
    <row r="4107" spans="1:20" x14ac:dyDescent="0.25">
      <c r="A4107">
        <v>1417518</v>
      </c>
      <c r="B4107">
        <v>201438</v>
      </c>
      <c r="C4107">
        <v>101359</v>
      </c>
      <c r="D4107" t="s">
        <v>23</v>
      </c>
      <c r="E4107" t="s">
        <v>425</v>
      </c>
      <c r="F4107" t="s">
        <v>426</v>
      </c>
      <c r="G4107" t="s">
        <v>1042</v>
      </c>
      <c r="H4107">
        <v>1</v>
      </c>
      <c r="I4107" t="s">
        <v>1043</v>
      </c>
      <c r="K4107">
        <v>40.744563916288797</v>
      </c>
      <c r="L4107">
        <v>-73.996630052861306</v>
      </c>
      <c r="M4107">
        <v>40.771732</v>
      </c>
      <c r="N4107">
        <v>-73.959874999999997</v>
      </c>
      <c r="O4107" s="5">
        <v>41933.903454085645</v>
      </c>
      <c r="P4107" s="5">
        <v>41933.903388634259</v>
      </c>
      <c r="Q4107" s="5">
        <v>41933.911954733798</v>
      </c>
      <c r="R4107" s="5">
        <v>41933.924330150461</v>
      </c>
      <c r="S4107">
        <f t="shared" si="128"/>
        <v>43</v>
      </c>
      <c r="T4107">
        <f t="shared" si="129"/>
        <v>2</v>
      </c>
    </row>
    <row r="4108" spans="1:20" x14ac:dyDescent="0.25">
      <c r="A4108">
        <v>1417686</v>
      </c>
      <c r="B4108">
        <v>390499</v>
      </c>
      <c r="C4108">
        <v>157975</v>
      </c>
      <c r="D4108" t="s">
        <v>23</v>
      </c>
      <c r="E4108" t="s">
        <v>816</v>
      </c>
      <c r="F4108" t="s">
        <v>817</v>
      </c>
      <c r="G4108" t="s">
        <v>818</v>
      </c>
      <c r="H4108">
        <v>1</v>
      </c>
      <c r="I4108" t="s">
        <v>819</v>
      </c>
      <c r="K4108">
        <v>40.729075924929496</v>
      </c>
      <c r="L4108">
        <v>-73.988682031631498</v>
      </c>
      <c r="M4108">
        <v>40.723676400000002</v>
      </c>
      <c r="N4108">
        <v>-74.010723499999997</v>
      </c>
      <c r="O4108" s="5">
        <v>41933.912276504627</v>
      </c>
      <c r="P4108" s="5">
        <v>41933.910438761573</v>
      </c>
      <c r="Q4108" s="5">
        <v>41933.922467731485</v>
      </c>
      <c r="R4108" s="5">
        <v>41933.934450335648</v>
      </c>
      <c r="S4108">
        <f t="shared" si="128"/>
        <v>43</v>
      </c>
      <c r="T4108">
        <f t="shared" si="129"/>
        <v>2</v>
      </c>
    </row>
    <row r="4109" spans="1:20" x14ac:dyDescent="0.25">
      <c r="A4109">
        <v>1417693</v>
      </c>
      <c r="B4109">
        <v>390712</v>
      </c>
      <c r="C4109">
        <v>58695</v>
      </c>
      <c r="D4109" t="s">
        <v>23</v>
      </c>
      <c r="E4109" t="s">
        <v>3185</v>
      </c>
      <c r="K4109">
        <v>40.731240937379901</v>
      </c>
      <c r="L4109">
        <v>-73.988647301588401</v>
      </c>
      <c r="M4109">
        <v>40.734668998085702</v>
      </c>
      <c r="N4109">
        <v>-73.989369934493695</v>
      </c>
      <c r="O4109" s="5">
        <v>41933.912337719907</v>
      </c>
      <c r="P4109" s="5">
        <v>41933.920474479164</v>
      </c>
      <c r="Q4109" s="5">
        <v>41933.92626670139</v>
      </c>
      <c r="R4109" s="5">
        <v>41933.930419814817</v>
      </c>
      <c r="S4109">
        <f t="shared" si="128"/>
        <v>43</v>
      </c>
      <c r="T4109">
        <f t="shared" si="129"/>
        <v>2</v>
      </c>
    </row>
    <row r="4110" spans="1:20" x14ac:dyDescent="0.25">
      <c r="A4110">
        <v>1417800</v>
      </c>
      <c r="B4110">
        <v>201536</v>
      </c>
      <c r="C4110">
        <v>154990</v>
      </c>
      <c r="D4110" t="s">
        <v>23</v>
      </c>
      <c r="E4110" t="s">
        <v>434</v>
      </c>
      <c r="F4110" t="s">
        <v>251</v>
      </c>
      <c r="G4110" t="s">
        <v>2897</v>
      </c>
      <c r="H4110">
        <v>1</v>
      </c>
      <c r="I4110" t="s">
        <v>478</v>
      </c>
      <c r="J4110" s="1">
        <v>3.725428240740741E-3</v>
      </c>
      <c r="K4110">
        <v>40.735725000000002</v>
      </c>
      <c r="L4110">
        <v>-73.987126466589601</v>
      </c>
      <c r="M4110">
        <v>40.722321000000001</v>
      </c>
      <c r="N4110">
        <v>-73.991990999999999</v>
      </c>
      <c r="O4110" s="5">
        <v>41933.920102812503</v>
      </c>
      <c r="P4110" s="5">
        <v>41933.933538136574</v>
      </c>
      <c r="Q4110" s="5">
        <v>41933.941682256947</v>
      </c>
      <c r="R4110" s="5">
        <v>41933.948710069446</v>
      </c>
      <c r="S4110">
        <f t="shared" si="128"/>
        <v>43</v>
      </c>
      <c r="T4110">
        <f t="shared" si="129"/>
        <v>2</v>
      </c>
    </row>
    <row r="4111" spans="1:20" x14ac:dyDescent="0.25">
      <c r="A4111">
        <v>1418133</v>
      </c>
      <c r="B4111">
        <v>70193</v>
      </c>
      <c r="C4111">
        <v>154377</v>
      </c>
      <c r="D4111" t="s">
        <v>53</v>
      </c>
      <c r="E4111" t="s">
        <v>265</v>
      </c>
      <c r="F4111" t="s">
        <v>20</v>
      </c>
      <c r="G4111" t="s">
        <v>1927</v>
      </c>
      <c r="H4111">
        <v>1</v>
      </c>
      <c r="I4111" t="s">
        <v>267</v>
      </c>
      <c r="J4111" s="1">
        <v>3.8845138888888887E-3</v>
      </c>
      <c r="K4111">
        <v>40.771961874462001</v>
      </c>
      <c r="L4111">
        <v>-73.982620239257798</v>
      </c>
      <c r="M4111">
        <v>40.771895600000001</v>
      </c>
      <c r="N4111">
        <v>-73.952059300000002</v>
      </c>
      <c r="O4111" s="5">
        <v>41933.940992071759</v>
      </c>
      <c r="P4111" s="5">
        <v>41933.940610405094</v>
      </c>
      <c r="Q4111" s="5">
        <v>41933.961674583334</v>
      </c>
      <c r="R4111" s="5">
        <v>41933.974397951388</v>
      </c>
      <c r="S4111">
        <f t="shared" si="128"/>
        <v>43</v>
      </c>
      <c r="T4111">
        <f t="shared" si="129"/>
        <v>2</v>
      </c>
    </row>
    <row r="4112" spans="1:20" x14ac:dyDescent="0.25">
      <c r="A4112">
        <v>1418310</v>
      </c>
      <c r="B4112">
        <v>354016</v>
      </c>
      <c r="C4112">
        <v>59348</v>
      </c>
      <c r="D4112" t="s">
        <v>85</v>
      </c>
      <c r="E4112" t="s">
        <v>3606</v>
      </c>
      <c r="F4112" t="s">
        <v>20</v>
      </c>
      <c r="G4112" t="s">
        <v>3607</v>
      </c>
      <c r="H4112">
        <v>1</v>
      </c>
      <c r="I4112" t="s">
        <v>3608</v>
      </c>
      <c r="J4112" s="1">
        <v>2.1559837962962965E-3</v>
      </c>
      <c r="K4112">
        <v>40.735248770856799</v>
      </c>
      <c r="L4112">
        <v>-73.985904050856803</v>
      </c>
      <c r="M4112">
        <v>40.723329499999998</v>
      </c>
      <c r="N4112">
        <v>-73.991501799999995</v>
      </c>
      <c r="O4112" s="5">
        <v>41933.954234131947</v>
      </c>
      <c r="P4112" s="5">
        <v>41933.957271203704</v>
      </c>
      <c r="Q4112" s="5">
        <v>41933.965836805553</v>
      </c>
      <c r="R4112" s="5">
        <v>41933.973171481484</v>
      </c>
      <c r="S4112">
        <f t="shared" si="128"/>
        <v>43</v>
      </c>
      <c r="T4112">
        <f t="shared" si="129"/>
        <v>2</v>
      </c>
    </row>
    <row r="4113" spans="1:20" x14ac:dyDescent="0.25">
      <c r="A4113">
        <v>1418492</v>
      </c>
      <c r="B4113">
        <v>52037</v>
      </c>
      <c r="C4113">
        <v>123581</v>
      </c>
      <c r="D4113" t="s">
        <v>23</v>
      </c>
      <c r="E4113" t="s">
        <v>1125</v>
      </c>
      <c r="F4113" t="s">
        <v>321</v>
      </c>
      <c r="G4113" t="s">
        <v>2736</v>
      </c>
      <c r="H4113">
        <v>1</v>
      </c>
      <c r="I4113" t="s">
        <v>1127</v>
      </c>
      <c r="K4113">
        <v>40.7382631261951</v>
      </c>
      <c r="L4113">
        <v>-73.987838104088993</v>
      </c>
      <c r="M4113">
        <v>40.744875</v>
      </c>
      <c r="N4113">
        <v>-73.979905000000002</v>
      </c>
      <c r="O4113" s="5">
        <v>41933.969417488428</v>
      </c>
      <c r="P4113" s="5">
        <v>41933.975781134257</v>
      </c>
      <c r="Q4113" s="5">
        <v>41933.986374085645</v>
      </c>
      <c r="R4113" s="5">
        <v>41933.99170082176</v>
      </c>
      <c r="S4113">
        <f t="shared" si="128"/>
        <v>43</v>
      </c>
      <c r="T4113">
        <f t="shared" si="129"/>
        <v>2</v>
      </c>
    </row>
    <row r="4114" spans="1:20" x14ac:dyDescent="0.25">
      <c r="A4114">
        <v>1418505</v>
      </c>
      <c r="B4114">
        <v>90055</v>
      </c>
      <c r="C4114">
        <v>159647</v>
      </c>
      <c r="D4114" t="s">
        <v>53</v>
      </c>
      <c r="E4114" t="s">
        <v>459</v>
      </c>
      <c r="F4114" t="s">
        <v>25</v>
      </c>
      <c r="G4114" t="s">
        <v>595</v>
      </c>
      <c r="H4114">
        <v>2</v>
      </c>
      <c r="I4114" t="s">
        <v>596</v>
      </c>
      <c r="K4114">
        <v>40.733402283324402</v>
      </c>
      <c r="L4114">
        <v>-73.987510980727393</v>
      </c>
      <c r="M4114">
        <v>40.745282876343197</v>
      </c>
      <c r="N4114">
        <v>-73.977130847120605</v>
      </c>
      <c r="O4114" s="5">
        <v>41933.970862696762</v>
      </c>
      <c r="P4114" s="5">
        <v>41933.971648842591</v>
      </c>
      <c r="Q4114" s="5">
        <v>41933.98075722222</v>
      </c>
      <c r="R4114" s="5">
        <v>41933.985749780091</v>
      </c>
      <c r="S4114">
        <f t="shared" si="128"/>
        <v>43</v>
      </c>
      <c r="T4114">
        <f t="shared" si="129"/>
        <v>2</v>
      </c>
    </row>
    <row r="4115" spans="1:20" x14ac:dyDescent="0.25">
      <c r="A4115">
        <v>1418505</v>
      </c>
      <c r="B4115">
        <v>90055</v>
      </c>
      <c r="C4115">
        <v>159647</v>
      </c>
      <c r="D4115" t="s">
        <v>53</v>
      </c>
      <c r="E4115" t="s">
        <v>459</v>
      </c>
      <c r="F4115" t="s">
        <v>25</v>
      </c>
      <c r="G4115" t="s">
        <v>3341</v>
      </c>
      <c r="H4115">
        <v>1</v>
      </c>
      <c r="I4115" t="s">
        <v>596</v>
      </c>
      <c r="K4115">
        <v>40.733402283324402</v>
      </c>
      <c r="L4115">
        <v>-73.987510980727393</v>
      </c>
      <c r="M4115">
        <v>40.745282876343197</v>
      </c>
      <c r="N4115">
        <v>-73.977130847120605</v>
      </c>
      <c r="O4115" s="5">
        <v>41933.970862696762</v>
      </c>
      <c r="P4115" s="5">
        <v>41933.971648842591</v>
      </c>
      <c r="Q4115" s="5">
        <v>41933.98075722222</v>
      </c>
      <c r="R4115" s="5">
        <v>41933.985749780091</v>
      </c>
      <c r="S4115">
        <f t="shared" si="128"/>
        <v>43</v>
      </c>
      <c r="T4115">
        <f t="shared" si="129"/>
        <v>2</v>
      </c>
    </row>
    <row r="4116" spans="1:20" x14ac:dyDescent="0.25">
      <c r="A4116">
        <v>1418537</v>
      </c>
      <c r="B4116">
        <v>349206</v>
      </c>
      <c r="C4116">
        <v>156557</v>
      </c>
      <c r="D4116" t="s">
        <v>53</v>
      </c>
      <c r="E4116" t="s">
        <v>265</v>
      </c>
      <c r="F4116" t="s">
        <v>20</v>
      </c>
      <c r="G4116" t="s">
        <v>2264</v>
      </c>
      <c r="H4116">
        <v>1</v>
      </c>
      <c r="I4116" t="s">
        <v>249</v>
      </c>
      <c r="J4116" s="1">
        <v>3.1891435185185187E-3</v>
      </c>
      <c r="K4116">
        <v>40.771961874462001</v>
      </c>
      <c r="L4116">
        <v>-73.982620239257798</v>
      </c>
      <c r="M4116">
        <v>40.782797000000002</v>
      </c>
      <c r="N4116">
        <v>-73.984307999999999</v>
      </c>
      <c r="O4116" s="5">
        <v>41933.973873333336</v>
      </c>
      <c r="P4116" s="5">
        <v>41933.976648067131</v>
      </c>
      <c r="Q4116" s="5">
        <v>41933.984852511574</v>
      </c>
      <c r="R4116" s="5">
        <v>41933.989521909723</v>
      </c>
      <c r="S4116">
        <f t="shared" si="128"/>
        <v>43</v>
      </c>
      <c r="T4116">
        <f t="shared" si="129"/>
        <v>2</v>
      </c>
    </row>
    <row r="4117" spans="1:20" x14ac:dyDescent="0.25">
      <c r="A4117">
        <v>1418789</v>
      </c>
      <c r="B4117">
        <v>97079</v>
      </c>
      <c r="C4117">
        <v>39733</v>
      </c>
      <c r="D4117" t="s">
        <v>23</v>
      </c>
      <c r="E4117" t="s">
        <v>279</v>
      </c>
      <c r="F4117" t="s">
        <v>37</v>
      </c>
      <c r="G4117" t="s">
        <v>280</v>
      </c>
      <c r="H4117">
        <v>1</v>
      </c>
      <c r="I4117" t="s">
        <v>281</v>
      </c>
      <c r="J4117" s="1">
        <v>2.9857638888888889E-3</v>
      </c>
      <c r="K4117">
        <v>40.754464909220403</v>
      </c>
      <c r="L4117">
        <v>-73.973145698613706</v>
      </c>
      <c r="M4117">
        <v>40.764602734309499</v>
      </c>
      <c r="N4117">
        <v>-73.980104808524004</v>
      </c>
      <c r="O4117" s="5">
        <v>41934.002675439813</v>
      </c>
      <c r="P4117" s="5">
        <v>41934.009511597222</v>
      </c>
      <c r="Q4117" s="5">
        <v>41934.024325115737</v>
      </c>
      <c r="R4117" s="5">
        <v>41934.031737928242</v>
      </c>
      <c r="S4117">
        <f t="shared" si="128"/>
        <v>43</v>
      </c>
      <c r="T4117">
        <f t="shared" si="129"/>
        <v>3</v>
      </c>
    </row>
    <row r="4118" spans="1:20" x14ac:dyDescent="0.25">
      <c r="A4118">
        <v>1418789</v>
      </c>
      <c r="B4118">
        <v>97079</v>
      </c>
      <c r="C4118">
        <v>39733</v>
      </c>
      <c r="D4118" t="s">
        <v>23</v>
      </c>
      <c r="E4118" t="s">
        <v>279</v>
      </c>
      <c r="F4118" t="s">
        <v>37</v>
      </c>
      <c r="G4118" t="s">
        <v>2549</v>
      </c>
      <c r="H4118">
        <v>1</v>
      </c>
      <c r="I4118" t="s">
        <v>866</v>
      </c>
      <c r="J4118" s="1">
        <v>2.9857638888888889E-3</v>
      </c>
      <c r="K4118">
        <v>40.754464909220403</v>
      </c>
      <c r="L4118">
        <v>-73.973145698613706</v>
      </c>
      <c r="M4118">
        <v>40.764602734309499</v>
      </c>
      <c r="N4118">
        <v>-73.980104808524004</v>
      </c>
      <c r="O4118" s="5">
        <v>41934.002675439813</v>
      </c>
      <c r="P4118" s="5">
        <v>41934.009511597222</v>
      </c>
      <c r="Q4118" s="5">
        <v>41934.024325115737</v>
      </c>
      <c r="R4118" s="5">
        <v>41934.031737928242</v>
      </c>
      <c r="S4118">
        <f t="shared" si="128"/>
        <v>43</v>
      </c>
      <c r="T4118">
        <f t="shared" si="129"/>
        <v>3</v>
      </c>
    </row>
    <row r="4119" spans="1:20" x14ac:dyDescent="0.25">
      <c r="A4119">
        <v>1419228</v>
      </c>
      <c r="B4119">
        <v>284256</v>
      </c>
      <c r="C4119">
        <v>39733</v>
      </c>
      <c r="D4119" t="s">
        <v>23</v>
      </c>
      <c r="E4119" t="s">
        <v>154</v>
      </c>
      <c r="F4119" t="s">
        <v>58</v>
      </c>
      <c r="G4119" t="s">
        <v>1194</v>
      </c>
      <c r="H4119">
        <v>1</v>
      </c>
      <c r="I4119" t="s">
        <v>61</v>
      </c>
      <c r="K4119">
        <v>40.764217000000002</v>
      </c>
      <c r="L4119">
        <v>-73.988320999999999</v>
      </c>
      <c r="M4119">
        <v>40.738549900000002</v>
      </c>
      <c r="N4119">
        <v>-73.994985</v>
      </c>
      <c r="O4119" s="5">
        <v>41934.082458553239</v>
      </c>
      <c r="P4119" s="5">
        <v>41934.089954930554</v>
      </c>
      <c r="Q4119" s="5">
        <v>41934.115532650459</v>
      </c>
      <c r="R4119" s="5">
        <v>41934.125827303244</v>
      </c>
      <c r="S4119">
        <f t="shared" si="128"/>
        <v>43</v>
      </c>
      <c r="T4119">
        <f t="shared" si="129"/>
        <v>3</v>
      </c>
    </row>
    <row r="4120" spans="1:20" x14ac:dyDescent="0.25">
      <c r="A4120">
        <v>1419228</v>
      </c>
      <c r="B4120">
        <v>284256</v>
      </c>
      <c r="C4120">
        <v>39733</v>
      </c>
      <c r="D4120" t="s">
        <v>23</v>
      </c>
      <c r="E4120" t="s">
        <v>154</v>
      </c>
      <c r="F4120" t="s">
        <v>58</v>
      </c>
      <c r="G4120" t="s">
        <v>3343</v>
      </c>
      <c r="H4120">
        <v>1</v>
      </c>
      <c r="I4120" t="s">
        <v>1169</v>
      </c>
      <c r="K4120">
        <v>40.764217000000002</v>
      </c>
      <c r="L4120">
        <v>-73.988320999999999</v>
      </c>
      <c r="M4120">
        <v>40.738549900000002</v>
      </c>
      <c r="N4120">
        <v>-73.994985</v>
      </c>
      <c r="O4120" s="5">
        <v>41934.082458553239</v>
      </c>
      <c r="P4120" s="5">
        <v>41934.089954930554</v>
      </c>
      <c r="Q4120" s="5">
        <v>41934.115532650459</v>
      </c>
      <c r="R4120" s="5">
        <v>41934.125827303244</v>
      </c>
      <c r="S4120">
        <f t="shared" si="128"/>
        <v>43</v>
      </c>
      <c r="T4120">
        <f t="shared" si="129"/>
        <v>3</v>
      </c>
    </row>
    <row r="4121" spans="1:20" x14ac:dyDescent="0.25">
      <c r="A4121">
        <v>1419260</v>
      </c>
      <c r="B4121">
        <v>369809</v>
      </c>
      <c r="C4121">
        <v>56776</v>
      </c>
      <c r="D4121" t="s">
        <v>23</v>
      </c>
      <c r="E4121" t="s">
        <v>77</v>
      </c>
      <c r="F4121" t="s">
        <v>78</v>
      </c>
      <c r="G4121" t="s">
        <v>1617</v>
      </c>
      <c r="H4121">
        <v>1</v>
      </c>
      <c r="I4121" t="s">
        <v>699</v>
      </c>
      <c r="K4121">
        <v>40.794316000000002</v>
      </c>
      <c r="L4121">
        <v>-73.972329000000002</v>
      </c>
      <c r="M4121">
        <v>40.7765968</v>
      </c>
      <c r="N4121">
        <v>-73.9763193</v>
      </c>
      <c r="O4121" s="5">
        <v>41934.086827268518</v>
      </c>
      <c r="R4121" s="5">
        <v>41934.121819293985</v>
      </c>
      <c r="S4121">
        <f t="shared" si="128"/>
        <v>43</v>
      </c>
      <c r="T4121">
        <f t="shared" si="129"/>
        <v>3</v>
      </c>
    </row>
    <row r="4122" spans="1:20" x14ac:dyDescent="0.25">
      <c r="A4122">
        <v>1419289</v>
      </c>
      <c r="B4122">
        <v>87490</v>
      </c>
      <c r="C4122">
        <v>105178</v>
      </c>
      <c r="D4122" t="s">
        <v>23</v>
      </c>
      <c r="E4122" t="s">
        <v>1608</v>
      </c>
      <c r="J4122" s="1">
        <v>2.5199537037037035E-3</v>
      </c>
      <c r="K4122">
        <v>40.729384000000003</v>
      </c>
      <c r="L4122">
        <v>-74.001541000000003</v>
      </c>
      <c r="M4122">
        <v>40.722076800000004</v>
      </c>
      <c r="N4122">
        <v>-73.987149099999996</v>
      </c>
      <c r="O4122" s="5">
        <v>41934.0944250463</v>
      </c>
      <c r="P4122" s="5">
        <v>41934.096566203705</v>
      </c>
      <c r="Q4122" s="5">
        <v>41934.111728622687</v>
      </c>
      <c r="R4122" s="5">
        <v>41934.122014375003</v>
      </c>
      <c r="S4122">
        <f t="shared" si="128"/>
        <v>43</v>
      </c>
      <c r="T4122">
        <f t="shared" si="129"/>
        <v>3</v>
      </c>
    </row>
    <row r="4123" spans="1:20" x14ac:dyDescent="0.25">
      <c r="A4123">
        <v>1419311</v>
      </c>
      <c r="B4123">
        <v>388109</v>
      </c>
      <c r="C4123">
        <v>105178</v>
      </c>
      <c r="D4123" t="s">
        <v>23</v>
      </c>
      <c r="E4123" t="s">
        <v>459</v>
      </c>
      <c r="F4123" t="s">
        <v>25</v>
      </c>
      <c r="G4123" t="s">
        <v>3527</v>
      </c>
      <c r="H4123">
        <v>1</v>
      </c>
      <c r="I4123" t="s">
        <v>31</v>
      </c>
      <c r="K4123">
        <v>40.733402283324402</v>
      </c>
      <c r="L4123">
        <v>-73.987510980727393</v>
      </c>
      <c r="M4123">
        <v>40.728741843917703</v>
      </c>
      <c r="N4123">
        <v>-73.986204252609696</v>
      </c>
      <c r="O4123" s="5">
        <v>41934.105739224535</v>
      </c>
      <c r="R4123" s="5">
        <v>41934.150644131943</v>
      </c>
      <c r="S4123">
        <f t="shared" si="128"/>
        <v>43</v>
      </c>
      <c r="T4123">
        <f t="shared" si="129"/>
        <v>3</v>
      </c>
    </row>
    <row r="4124" spans="1:20" x14ac:dyDescent="0.25">
      <c r="A4124">
        <v>1419509</v>
      </c>
      <c r="B4124">
        <v>297130</v>
      </c>
      <c r="C4124">
        <v>66416</v>
      </c>
      <c r="D4124" t="s">
        <v>23</v>
      </c>
      <c r="E4124" t="s">
        <v>425</v>
      </c>
      <c r="F4124" t="s">
        <v>426</v>
      </c>
      <c r="G4124" t="s">
        <v>1727</v>
      </c>
      <c r="H4124">
        <v>1</v>
      </c>
      <c r="I4124" t="s">
        <v>1728</v>
      </c>
      <c r="K4124">
        <v>40.744563916288797</v>
      </c>
      <c r="L4124">
        <v>-73.996630052861306</v>
      </c>
      <c r="M4124">
        <v>40.735796999999998</v>
      </c>
      <c r="N4124">
        <v>-74.000366</v>
      </c>
      <c r="O4124" s="5">
        <v>41934.312839444443</v>
      </c>
      <c r="P4124" s="5">
        <v>41934.312801134256</v>
      </c>
      <c r="Q4124" s="5">
        <v>41934.319352037041</v>
      </c>
      <c r="R4124" s="5">
        <v>41934.324254791667</v>
      </c>
      <c r="S4124">
        <f t="shared" si="128"/>
        <v>43</v>
      </c>
      <c r="T4124">
        <f t="shared" si="129"/>
        <v>3</v>
      </c>
    </row>
    <row r="4125" spans="1:20" x14ac:dyDescent="0.25">
      <c r="A4125">
        <v>1419515</v>
      </c>
      <c r="B4125">
        <v>41378</v>
      </c>
      <c r="C4125">
        <v>66416</v>
      </c>
      <c r="D4125" t="s">
        <v>23</v>
      </c>
      <c r="E4125" t="s">
        <v>354</v>
      </c>
      <c r="F4125" t="s">
        <v>108</v>
      </c>
      <c r="K4125">
        <v>40.730014973446998</v>
      </c>
      <c r="L4125">
        <v>-73.991503715515094</v>
      </c>
      <c r="M4125">
        <v>40.727404999999997</v>
      </c>
      <c r="N4125">
        <v>-73.991802000000007</v>
      </c>
      <c r="O4125" s="5">
        <v>41934.330061550929</v>
      </c>
      <c r="P4125" s="5">
        <v>41934.331317187498</v>
      </c>
      <c r="Q4125" s="5">
        <v>41934.338801053244</v>
      </c>
      <c r="R4125" s="5">
        <v>41934.341821759263</v>
      </c>
      <c r="S4125">
        <f t="shared" si="128"/>
        <v>43</v>
      </c>
      <c r="T4125">
        <f t="shared" si="129"/>
        <v>3</v>
      </c>
    </row>
    <row r="4126" spans="1:20" x14ac:dyDescent="0.25">
      <c r="A4126">
        <v>1419564</v>
      </c>
      <c r="B4126">
        <v>321555</v>
      </c>
      <c r="C4126">
        <v>66416</v>
      </c>
      <c r="D4126" t="s">
        <v>23</v>
      </c>
      <c r="E4126" t="s">
        <v>164</v>
      </c>
      <c r="F4126" t="s">
        <v>33</v>
      </c>
      <c r="G4126" t="s">
        <v>1698</v>
      </c>
      <c r="H4126">
        <v>5</v>
      </c>
      <c r="I4126" t="s">
        <v>417</v>
      </c>
      <c r="K4126">
        <v>40.723925150421103</v>
      </c>
      <c r="L4126">
        <v>-73.996911048889203</v>
      </c>
      <c r="M4126">
        <v>40.723523399999998</v>
      </c>
      <c r="N4126">
        <v>-74.002208199999998</v>
      </c>
      <c r="O4126" s="5">
        <v>41934.381843344905</v>
      </c>
      <c r="P4126" s="5">
        <v>41934.384423888892</v>
      </c>
      <c r="Q4126" s="5">
        <v>41934.397149097225</v>
      </c>
      <c r="R4126" s="5">
        <v>41934.402115428238</v>
      </c>
      <c r="S4126">
        <f t="shared" si="128"/>
        <v>43</v>
      </c>
      <c r="T4126">
        <f t="shared" si="129"/>
        <v>3</v>
      </c>
    </row>
    <row r="4127" spans="1:20" x14ac:dyDescent="0.25">
      <c r="A4127">
        <v>1419625</v>
      </c>
      <c r="B4127">
        <v>387102</v>
      </c>
      <c r="C4127">
        <v>146356</v>
      </c>
      <c r="D4127" t="s">
        <v>53</v>
      </c>
      <c r="E4127" t="s">
        <v>1631</v>
      </c>
      <c r="K4127">
        <v>40.724476170050501</v>
      </c>
      <c r="L4127">
        <v>-73.999574003038902</v>
      </c>
      <c r="M4127">
        <v>40.766177999999996</v>
      </c>
      <c r="N4127">
        <v>-73.978515999999999</v>
      </c>
      <c r="O4127" s="5">
        <v>41934.402507569444</v>
      </c>
      <c r="P4127" s="5">
        <v>41934.416324189813</v>
      </c>
      <c r="Q4127" s="5">
        <v>41934.423151967596</v>
      </c>
      <c r="R4127" s="5">
        <v>41934.450599085649</v>
      </c>
      <c r="S4127">
        <f t="shared" si="128"/>
        <v>43</v>
      </c>
      <c r="T4127">
        <f t="shared" si="129"/>
        <v>3</v>
      </c>
    </row>
    <row r="4128" spans="1:20" x14ac:dyDescent="0.25">
      <c r="A4128">
        <v>1419644</v>
      </c>
      <c r="B4128">
        <v>318689</v>
      </c>
      <c r="C4128">
        <v>66416</v>
      </c>
      <c r="D4128" t="s">
        <v>23</v>
      </c>
      <c r="E4128" t="s">
        <v>77</v>
      </c>
      <c r="F4128" t="s">
        <v>78</v>
      </c>
      <c r="G4128" t="s">
        <v>1711</v>
      </c>
      <c r="H4128">
        <v>3</v>
      </c>
      <c r="I4128" t="s">
        <v>104</v>
      </c>
      <c r="K4128">
        <v>40.737726686483299</v>
      </c>
      <c r="L4128">
        <v>-73.996515278059206</v>
      </c>
      <c r="M4128">
        <v>40.743217700000002</v>
      </c>
      <c r="N4128">
        <v>-74.007342899999998</v>
      </c>
      <c r="O4128" s="5">
        <v>41934.409880624997</v>
      </c>
      <c r="P4128" s="5">
        <v>41934.418793252313</v>
      </c>
      <c r="Q4128" s="5">
        <v>41934.428057847224</v>
      </c>
      <c r="R4128" s="5">
        <v>41934.434269999998</v>
      </c>
      <c r="S4128">
        <f t="shared" si="128"/>
        <v>43</v>
      </c>
      <c r="T4128">
        <f t="shared" si="129"/>
        <v>3</v>
      </c>
    </row>
    <row r="4129" spans="1:20" x14ac:dyDescent="0.25">
      <c r="A4129">
        <v>1419674</v>
      </c>
      <c r="B4129">
        <v>81591</v>
      </c>
      <c r="C4129">
        <v>96818</v>
      </c>
      <c r="D4129" t="s">
        <v>23</v>
      </c>
      <c r="E4129" t="s">
        <v>107</v>
      </c>
      <c r="F4129" t="s">
        <v>108</v>
      </c>
      <c r="G4129" t="s">
        <v>109</v>
      </c>
      <c r="H4129">
        <v>1</v>
      </c>
      <c r="I4129" t="s">
        <v>104</v>
      </c>
      <c r="J4129" s="1">
        <v>5.3311226851851844E-3</v>
      </c>
      <c r="K4129">
        <v>40.733787294544499</v>
      </c>
      <c r="L4129">
        <v>-73.993035256862598</v>
      </c>
      <c r="M4129">
        <v>40.744273883366802</v>
      </c>
      <c r="N4129">
        <v>-73.980458753806701</v>
      </c>
      <c r="O4129" s="5">
        <v>41934.420774942133</v>
      </c>
      <c r="P4129" s="5">
        <v>41934.429248958331</v>
      </c>
      <c r="Q4129" s="5">
        <v>41934.440604374999</v>
      </c>
      <c r="R4129" s="5">
        <v>41934.451954571756</v>
      </c>
      <c r="S4129">
        <f t="shared" si="128"/>
        <v>43</v>
      </c>
      <c r="T4129">
        <f t="shared" si="129"/>
        <v>3</v>
      </c>
    </row>
    <row r="4130" spans="1:20" x14ac:dyDescent="0.25">
      <c r="A4130">
        <v>1419702</v>
      </c>
      <c r="B4130">
        <v>200030</v>
      </c>
      <c r="C4130">
        <v>66416</v>
      </c>
      <c r="D4130" t="s">
        <v>23</v>
      </c>
      <c r="E4130" t="s">
        <v>234</v>
      </c>
      <c r="F4130" t="s">
        <v>70</v>
      </c>
      <c r="G4130" t="s">
        <v>653</v>
      </c>
      <c r="H4130">
        <v>1</v>
      </c>
      <c r="I4130" t="s">
        <v>319</v>
      </c>
      <c r="K4130">
        <v>40.7231283099199</v>
      </c>
      <c r="L4130">
        <v>-74.002060890197697</v>
      </c>
      <c r="M4130">
        <v>40.725848900000003</v>
      </c>
      <c r="N4130">
        <v>-74.004109600000007</v>
      </c>
      <c r="O4130" s="5">
        <v>41934.429631250001</v>
      </c>
      <c r="P4130" s="5">
        <v>41934.441370416665</v>
      </c>
      <c r="Q4130" s="5">
        <v>41934.447149560183</v>
      </c>
      <c r="R4130" s="5">
        <v>41934.449582106485</v>
      </c>
      <c r="S4130">
        <f t="shared" si="128"/>
        <v>43</v>
      </c>
      <c r="T4130">
        <f t="shared" si="129"/>
        <v>3</v>
      </c>
    </row>
    <row r="4131" spans="1:20" x14ac:dyDescent="0.25">
      <c r="A4131">
        <v>1419738</v>
      </c>
      <c r="B4131">
        <v>369272</v>
      </c>
      <c r="C4131">
        <v>157659</v>
      </c>
      <c r="D4131" t="s">
        <v>53</v>
      </c>
      <c r="E4131" t="s">
        <v>1106</v>
      </c>
      <c r="F4131" t="s">
        <v>49</v>
      </c>
      <c r="G4131" t="s">
        <v>276</v>
      </c>
      <c r="H4131">
        <v>1</v>
      </c>
      <c r="I4131" t="s">
        <v>359</v>
      </c>
      <c r="K4131">
        <v>40.7400387954075</v>
      </c>
      <c r="L4131">
        <v>-73.985989093780503</v>
      </c>
      <c r="M4131">
        <v>40.767651000000001</v>
      </c>
      <c r="N4131">
        <v>-73.966875000000002</v>
      </c>
      <c r="O4131" s="5">
        <v>41934.438411967596</v>
      </c>
      <c r="P4131" s="5">
        <v>41934.451702222221</v>
      </c>
      <c r="Q4131" s="5">
        <v>41934.471091979169</v>
      </c>
      <c r="R4131" s="5">
        <v>41934.485503599535</v>
      </c>
      <c r="S4131">
        <f t="shared" si="128"/>
        <v>43</v>
      </c>
      <c r="T4131">
        <f t="shared" si="129"/>
        <v>3</v>
      </c>
    </row>
    <row r="4132" spans="1:20" x14ac:dyDescent="0.25">
      <c r="A4132">
        <v>1419735</v>
      </c>
      <c r="B4132">
        <v>256697</v>
      </c>
      <c r="C4132">
        <v>128256</v>
      </c>
      <c r="D4132" t="s">
        <v>23</v>
      </c>
      <c r="E4132" t="s">
        <v>1389</v>
      </c>
      <c r="K4132">
        <v>40.761552000000002</v>
      </c>
      <c r="L4132">
        <v>-73.968317999999996</v>
      </c>
      <c r="M4132">
        <v>40.764819000000003</v>
      </c>
      <c r="N4132">
        <v>-73.9749439</v>
      </c>
      <c r="O4132" s="5">
        <v>41934.439284745371</v>
      </c>
      <c r="P4132" s="5">
        <v>41934.451813032407</v>
      </c>
      <c r="Q4132" s="5">
        <v>41934.4666168287</v>
      </c>
      <c r="R4132" s="5">
        <v>41934.479697418981</v>
      </c>
      <c r="S4132">
        <f t="shared" si="128"/>
        <v>43</v>
      </c>
      <c r="T4132">
        <f t="shared" si="129"/>
        <v>3</v>
      </c>
    </row>
    <row r="4133" spans="1:20" x14ac:dyDescent="0.25">
      <c r="A4133">
        <v>1419745</v>
      </c>
      <c r="B4133">
        <v>283837</v>
      </c>
      <c r="C4133">
        <v>9476</v>
      </c>
      <c r="D4133" t="s">
        <v>23</v>
      </c>
      <c r="E4133" t="s">
        <v>876</v>
      </c>
      <c r="F4133" t="s">
        <v>342</v>
      </c>
      <c r="K4133">
        <v>40.730754820521298</v>
      </c>
      <c r="L4133">
        <v>-73.9862895011902</v>
      </c>
      <c r="M4133">
        <v>40.749104099999997</v>
      </c>
      <c r="N4133">
        <v>-73.994587899999999</v>
      </c>
      <c r="O4133" s="5">
        <v>41934.440070752316</v>
      </c>
      <c r="P4133" s="5">
        <v>41934.463808368055</v>
      </c>
      <c r="Q4133" s="5">
        <v>41934.50429420139</v>
      </c>
      <c r="R4133" s="5">
        <v>41934.517056377314</v>
      </c>
      <c r="S4133">
        <f t="shared" si="128"/>
        <v>43</v>
      </c>
      <c r="T4133">
        <f t="shared" si="129"/>
        <v>3</v>
      </c>
    </row>
    <row r="4134" spans="1:20" x14ac:dyDescent="0.25">
      <c r="A4134">
        <v>1419851</v>
      </c>
      <c r="B4134">
        <v>59388</v>
      </c>
      <c r="C4134">
        <v>102837</v>
      </c>
      <c r="D4134" t="s">
        <v>53</v>
      </c>
      <c r="E4134" t="s">
        <v>137</v>
      </c>
      <c r="F4134" t="s">
        <v>115</v>
      </c>
      <c r="G4134" t="s">
        <v>706</v>
      </c>
      <c r="H4134">
        <v>1</v>
      </c>
      <c r="I4134" t="s">
        <v>149</v>
      </c>
      <c r="J4134" s="1">
        <v>2.0435300925925924E-3</v>
      </c>
      <c r="K4134">
        <v>40.745078589413303</v>
      </c>
      <c r="L4134">
        <v>-73.988821506500202</v>
      </c>
      <c r="M4134">
        <v>40.705748</v>
      </c>
      <c r="N4134">
        <v>-74.006052999999994</v>
      </c>
      <c r="O4134" s="5">
        <v>41934.465839166667</v>
      </c>
      <c r="P4134" s="5">
        <v>41934.481957037038</v>
      </c>
      <c r="Q4134" s="5">
        <v>41934.488105567129</v>
      </c>
      <c r="R4134" s="5">
        <v>41934.508660196756</v>
      </c>
      <c r="S4134">
        <f t="shared" si="128"/>
        <v>43</v>
      </c>
      <c r="T4134">
        <f t="shared" si="129"/>
        <v>3</v>
      </c>
    </row>
    <row r="4135" spans="1:20" x14ac:dyDescent="0.25">
      <c r="A4135">
        <v>1419859</v>
      </c>
      <c r="B4135">
        <v>101954</v>
      </c>
      <c r="C4135">
        <v>146356</v>
      </c>
      <c r="D4135" t="s">
        <v>53</v>
      </c>
      <c r="E4135" t="s">
        <v>3588</v>
      </c>
      <c r="F4135" t="s">
        <v>108</v>
      </c>
      <c r="G4135" t="s">
        <v>108</v>
      </c>
      <c r="H4135">
        <v>1</v>
      </c>
      <c r="I4135" t="s">
        <v>360</v>
      </c>
      <c r="K4135">
        <v>40.745901560214499</v>
      </c>
      <c r="L4135">
        <v>-73.988142270925096</v>
      </c>
      <c r="M4135">
        <v>40.760495400000003</v>
      </c>
      <c r="N4135">
        <v>-73.973188199999996</v>
      </c>
      <c r="O4135" s="5">
        <v>41934.467695636573</v>
      </c>
      <c r="P4135" s="5">
        <v>41934.49619377315</v>
      </c>
      <c r="Q4135" s="5">
        <v>41934.507882905091</v>
      </c>
      <c r="R4135" s="5">
        <v>41934.536311157404</v>
      </c>
      <c r="S4135">
        <f t="shared" si="128"/>
        <v>43</v>
      </c>
      <c r="T4135">
        <f t="shared" si="129"/>
        <v>3</v>
      </c>
    </row>
    <row r="4136" spans="1:20" x14ac:dyDescent="0.25">
      <c r="A4136">
        <v>1419864</v>
      </c>
      <c r="B4136">
        <v>41264</v>
      </c>
      <c r="C4136">
        <v>133268</v>
      </c>
      <c r="D4136" t="s">
        <v>85</v>
      </c>
      <c r="E4136" t="s">
        <v>88</v>
      </c>
      <c r="F4136" t="s">
        <v>89</v>
      </c>
      <c r="K4136">
        <v>40.747441717595301</v>
      </c>
      <c r="L4136">
        <v>-73.993221211947301</v>
      </c>
      <c r="M4136">
        <v>40.746060399999998</v>
      </c>
      <c r="N4136">
        <v>-73.994673800000001</v>
      </c>
      <c r="O4136" s="5">
        <v>41934.467986412033</v>
      </c>
      <c r="P4136" s="5">
        <v>41934.477631064816</v>
      </c>
      <c r="Q4136" s="5">
        <v>41934.492508993055</v>
      </c>
      <c r="R4136" s="5">
        <v>41934.493316041669</v>
      </c>
      <c r="S4136">
        <f t="shared" si="128"/>
        <v>43</v>
      </c>
      <c r="T4136">
        <f t="shared" si="129"/>
        <v>3</v>
      </c>
    </row>
    <row r="4137" spans="1:20" x14ac:dyDescent="0.25">
      <c r="A4137">
        <v>1419888</v>
      </c>
      <c r="B4137">
        <v>75484</v>
      </c>
      <c r="C4137">
        <v>99219</v>
      </c>
      <c r="D4137" t="s">
        <v>23</v>
      </c>
      <c r="E4137" t="s">
        <v>178</v>
      </c>
      <c r="F4137" t="s">
        <v>29</v>
      </c>
      <c r="G4137" t="s">
        <v>903</v>
      </c>
      <c r="H4137">
        <v>1</v>
      </c>
      <c r="I4137" t="s">
        <v>151</v>
      </c>
      <c r="K4137">
        <v>40.736896999999999</v>
      </c>
      <c r="L4137">
        <v>-73.995727000000002</v>
      </c>
      <c r="M4137">
        <v>40.738912900000003</v>
      </c>
      <c r="N4137">
        <v>-73.987759999999994</v>
      </c>
      <c r="O4137" s="5">
        <v>41934.473076111113</v>
      </c>
      <c r="P4137" s="5">
        <v>41934.473301840277</v>
      </c>
      <c r="Q4137" s="5">
        <v>41934.482915474538</v>
      </c>
      <c r="R4137" s="5">
        <v>41934.488685810182</v>
      </c>
      <c r="S4137">
        <f t="shared" si="128"/>
        <v>43</v>
      </c>
      <c r="T4137">
        <f t="shared" si="129"/>
        <v>3</v>
      </c>
    </row>
    <row r="4138" spans="1:20" x14ac:dyDescent="0.25">
      <c r="A4138">
        <v>1419889</v>
      </c>
      <c r="B4138">
        <v>174775</v>
      </c>
      <c r="C4138">
        <v>153879</v>
      </c>
      <c r="D4138" t="s">
        <v>23</v>
      </c>
      <c r="E4138" t="s">
        <v>2577</v>
      </c>
      <c r="K4138">
        <v>40.742005149125802</v>
      </c>
      <c r="L4138">
        <v>-74.004819057491503</v>
      </c>
      <c r="M4138">
        <v>40.747537999999999</v>
      </c>
      <c r="N4138">
        <v>-74.004681000000005</v>
      </c>
      <c r="O4138" s="5">
        <v>41934.473866527776</v>
      </c>
      <c r="P4138" s="5">
        <v>41934.483906168978</v>
      </c>
      <c r="Q4138" s="5">
        <v>41934.506026076386</v>
      </c>
      <c r="R4138" s="5">
        <v>41934.518810266207</v>
      </c>
      <c r="S4138">
        <f t="shared" si="128"/>
        <v>43</v>
      </c>
      <c r="T4138">
        <f t="shared" si="129"/>
        <v>3</v>
      </c>
    </row>
    <row r="4139" spans="1:20" x14ac:dyDescent="0.25">
      <c r="A4139">
        <v>1419916</v>
      </c>
      <c r="B4139">
        <v>79255</v>
      </c>
      <c r="C4139">
        <v>66004</v>
      </c>
      <c r="D4139" t="s">
        <v>23</v>
      </c>
      <c r="E4139" t="s">
        <v>729</v>
      </c>
      <c r="F4139" t="s">
        <v>70</v>
      </c>
      <c r="K4139">
        <v>40.785042006535903</v>
      </c>
      <c r="L4139">
        <v>-73.977255821227999</v>
      </c>
      <c r="M4139">
        <v>40.769317000000001</v>
      </c>
      <c r="N4139">
        <v>-73.982640000000004</v>
      </c>
      <c r="O4139" s="5">
        <v>41934.480019803239</v>
      </c>
      <c r="P4139" s="5">
        <v>41934.488530127317</v>
      </c>
      <c r="Q4139" s="5">
        <v>41934.493978217593</v>
      </c>
      <c r="R4139" s="5">
        <v>41934.503106365744</v>
      </c>
      <c r="S4139">
        <f t="shared" si="128"/>
        <v>43</v>
      </c>
      <c r="T4139">
        <f t="shared" si="129"/>
        <v>3</v>
      </c>
    </row>
    <row r="4140" spans="1:20" x14ac:dyDescent="0.25">
      <c r="A4140">
        <v>1419943</v>
      </c>
      <c r="B4140">
        <v>58727</v>
      </c>
      <c r="C4140">
        <v>65288</v>
      </c>
      <c r="D4140" t="s">
        <v>23</v>
      </c>
      <c r="E4140" t="s">
        <v>380</v>
      </c>
      <c r="J4140" s="1">
        <v>4.4035995370370366E-3</v>
      </c>
      <c r="K4140">
        <v>40.772558538276897</v>
      </c>
      <c r="L4140">
        <v>-73.965167711577905</v>
      </c>
      <c r="M4140">
        <v>40.789867999999998</v>
      </c>
      <c r="N4140">
        <v>-73.966891000000004</v>
      </c>
      <c r="O4140" s="5">
        <v>41934.483168680556</v>
      </c>
      <c r="P4140" s="5">
        <v>41934.49298278935</v>
      </c>
      <c r="Q4140" s="5">
        <v>41934.507792453704</v>
      </c>
      <c r="R4140" s="5">
        <v>41934.520609814812</v>
      </c>
      <c r="S4140">
        <f t="shared" si="128"/>
        <v>43</v>
      </c>
      <c r="T4140">
        <f t="shared" si="129"/>
        <v>3</v>
      </c>
    </row>
    <row r="4141" spans="1:20" x14ac:dyDescent="0.25">
      <c r="A4141">
        <v>1419937</v>
      </c>
      <c r="B4141">
        <v>304365</v>
      </c>
      <c r="C4141">
        <v>104111</v>
      </c>
      <c r="D4141" t="s">
        <v>23</v>
      </c>
      <c r="E4141" t="s">
        <v>967</v>
      </c>
      <c r="F4141" t="s">
        <v>20</v>
      </c>
      <c r="G4141" t="s">
        <v>2148</v>
      </c>
      <c r="H4141">
        <v>1</v>
      </c>
      <c r="I4141" t="s">
        <v>1260</v>
      </c>
      <c r="J4141" s="1">
        <v>4.1226736111111108E-3</v>
      </c>
      <c r="K4141">
        <v>40.765298953919803</v>
      </c>
      <c r="L4141">
        <v>-73.975667953491197</v>
      </c>
      <c r="M4141">
        <v>40.785699899999997</v>
      </c>
      <c r="N4141">
        <v>-73.949793499999998</v>
      </c>
      <c r="O4141" s="5">
        <v>41934.483225104166</v>
      </c>
      <c r="P4141" s="5">
        <v>41934.489691770832</v>
      </c>
      <c r="Q4141" s="5">
        <v>41934.496178113426</v>
      </c>
      <c r="R4141" s="5">
        <v>41934.518487650465</v>
      </c>
      <c r="S4141">
        <f t="shared" si="128"/>
        <v>43</v>
      </c>
      <c r="T4141">
        <f t="shared" si="129"/>
        <v>3</v>
      </c>
    </row>
    <row r="4142" spans="1:20" x14ac:dyDescent="0.25">
      <c r="A4142">
        <v>1419964</v>
      </c>
      <c r="B4142">
        <v>141783</v>
      </c>
      <c r="C4142">
        <v>128256</v>
      </c>
      <c r="D4142" t="s">
        <v>23</v>
      </c>
      <c r="E4142" t="s">
        <v>1978</v>
      </c>
      <c r="K4142">
        <v>40.764702999999997</v>
      </c>
      <c r="L4142">
        <v>-73.974954999999994</v>
      </c>
      <c r="M4142">
        <v>40.710655000000003</v>
      </c>
      <c r="N4142">
        <v>-73.963948400000007</v>
      </c>
      <c r="O4142" s="5">
        <v>41934.486268506946</v>
      </c>
      <c r="P4142" s="5">
        <v>41934.484433032405</v>
      </c>
      <c r="Q4142" s="5">
        <v>41934.494751527774</v>
      </c>
      <c r="R4142" s="5">
        <v>41934.525385300927</v>
      </c>
      <c r="S4142">
        <f t="shared" si="128"/>
        <v>43</v>
      </c>
      <c r="T4142">
        <f t="shared" si="129"/>
        <v>3</v>
      </c>
    </row>
    <row r="4143" spans="1:20" x14ac:dyDescent="0.25">
      <c r="A4143">
        <v>1420028</v>
      </c>
      <c r="B4143">
        <v>84457</v>
      </c>
      <c r="C4143">
        <v>38597</v>
      </c>
      <c r="D4143" t="s">
        <v>23</v>
      </c>
      <c r="E4143" t="s">
        <v>464</v>
      </c>
      <c r="F4143" t="s">
        <v>465</v>
      </c>
      <c r="G4143" t="s">
        <v>1697</v>
      </c>
      <c r="H4143">
        <v>1</v>
      </c>
      <c r="I4143" t="s">
        <v>1102</v>
      </c>
      <c r="K4143">
        <v>40.735676762018002</v>
      </c>
      <c r="L4143">
        <v>-73.993829528068602</v>
      </c>
      <c r="M4143">
        <v>40.760516466332803</v>
      </c>
      <c r="N4143">
        <v>-73.970327821389702</v>
      </c>
      <c r="O4143" s="5">
        <v>41934.495630266203</v>
      </c>
      <c r="P4143" s="5">
        <v>41934.50843804398</v>
      </c>
      <c r="Q4143" s="5">
        <v>41934.518741030093</v>
      </c>
      <c r="R4143" s="5">
        <v>41934.53390858796</v>
      </c>
      <c r="S4143">
        <f t="shared" si="128"/>
        <v>43</v>
      </c>
      <c r="T4143">
        <f t="shared" si="129"/>
        <v>3</v>
      </c>
    </row>
    <row r="4144" spans="1:20" x14ac:dyDescent="0.25">
      <c r="A4144">
        <v>1420032</v>
      </c>
      <c r="B4144">
        <v>119324</v>
      </c>
      <c r="C4144">
        <v>104111</v>
      </c>
      <c r="D4144" t="s">
        <v>23</v>
      </c>
      <c r="E4144" t="s">
        <v>3454</v>
      </c>
      <c r="K4144">
        <v>40.772351878381002</v>
      </c>
      <c r="L4144">
        <v>-73.955111503601103</v>
      </c>
      <c r="M4144">
        <v>40.785560599999997</v>
      </c>
      <c r="N4144">
        <v>-73.954698899999997</v>
      </c>
      <c r="O4144" s="5">
        <v>41934.496230300923</v>
      </c>
      <c r="P4144" s="5">
        <v>41934.502926412039</v>
      </c>
      <c r="Q4144" s="5">
        <v>41934.510073958336</v>
      </c>
      <c r="R4144" s="5">
        <v>41934.527333773149</v>
      </c>
      <c r="S4144">
        <f t="shared" si="128"/>
        <v>43</v>
      </c>
      <c r="T4144">
        <f t="shared" si="129"/>
        <v>3</v>
      </c>
    </row>
    <row r="4145" spans="1:20" x14ac:dyDescent="0.25">
      <c r="A4145">
        <v>1420184</v>
      </c>
      <c r="B4145">
        <v>47594</v>
      </c>
      <c r="C4145">
        <v>156008</v>
      </c>
      <c r="D4145" t="s">
        <v>23</v>
      </c>
      <c r="E4145" t="s">
        <v>54</v>
      </c>
      <c r="F4145" t="s">
        <v>29</v>
      </c>
      <c r="G4145" t="s">
        <v>935</v>
      </c>
      <c r="H4145">
        <v>1</v>
      </c>
      <c r="I4145" t="s">
        <v>56</v>
      </c>
      <c r="K4145">
        <v>40.779126065705498</v>
      </c>
      <c r="L4145">
        <v>-73.954904894578206</v>
      </c>
      <c r="M4145">
        <v>40.780774000000001</v>
      </c>
      <c r="N4145">
        <v>-73.954292100000004</v>
      </c>
      <c r="O4145" s="5">
        <v>41934.514787349537</v>
      </c>
      <c r="P4145" s="5">
        <v>41934.529104745372</v>
      </c>
      <c r="Q4145" s="5">
        <v>41934.54632400463</v>
      </c>
      <c r="R4145" s="5">
        <v>41934.547823854169</v>
      </c>
      <c r="S4145">
        <f t="shared" si="128"/>
        <v>43</v>
      </c>
      <c r="T4145">
        <f t="shared" si="129"/>
        <v>3</v>
      </c>
    </row>
    <row r="4146" spans="1:20" x14ac:dyDescent="0.25">
      <c r="A4146">
        <v>1420214</v>
      </c>
      <c r="B4146">
        <v>148509</v>
      </c>
      <c r="C4146">
        <v>133268</v>
      </c>
      <c r="D4146" t="s">
        <v>85</v>
      </c>
      <c r="E4146" t="s">
        <v>255</v>
      </c>
      <c r="F4146" t="s">
        <v>91</v>
      </c>
      <c r="G4146" t="s">
        <v>424</v>
      </c>
      <c r="H4146">
        <v>1</v>
      </c>
      <c r="I4146" t="s">
        <v>274</v>
      </c>
      <c r="J4146" s="1">
        <v>2.7759143518518519E-3</v>
      </c>
      <c r="K4146">
        <v>40.721545124764702</v>
      </c>
      <c r="L4146">
        <v>-73.988842426716104</v>
      </c>
      <c r="M4146">
        <v>40.753439100000001</v>
      </c>
      <c r="N4146">
        <v>-73.988995700000004</v>
      </c>
      <c r="O4146" s="5">
        <v>41934.517682523147</v>
      </c>
      <c r="P4146" s="5">
        <v>41934.534567106479</v>
      </c>
      <c r="Q4146" s="5">
        <v>41934.542928935189</v>
      </c>
      <c r="R4146" s="5">
        <v>41934.561660624997</v>
      </c>
      <c r="S4146">
        <f t="shared" si="128"/>
        <v>43</v>
      </c>
      <c r="T4146">
        <f t="shared" si="129"/>
        <v>3</v>
      </c>
    </row>
    <row r="4147" spans="1:20" x14ac:dyDescent="0.25">
      <c r="A4147">
        <v>1420224</v>
      </c>
      <c r="B4147">
        <v>211691</v>
      </c>
      <c r="C4147">
        <v>140919</v>
      </c>
      <c r="D4147" t="s">
        <v>23</v>
      </c>
      <c r="E4147" t="s">
        <v>464</v>
      </c>
      <c r="F4147" t="s">
        <v>465</v>
      </c>
      <c r="K4147">
        <v>40.735676762018002</v>
      </c>
      <c r="L4147">
        <v>-73.993829528068602</v>
      </c>
      <c r="M4147">
        <v>40.7629801</v>
      </c>
      <c r="N4147">
        <v>-73.972546300000005</v>
      </c>
      <c r="O4147" s="5">
        <v>41934.518834386574</v>
      </c>
      <c r="P4147" s="5">
        <v>41934.536153622685</v>
      </c>
      <c r="Q4147" s="5">
        <v>41934.54755771991</v>
      </c>
      <c r="R4147" s="5">
        <v>41934.566815671293</v>
      </c>
      <c r="S4147">
        <f t="shared" si="128"/>
        <v>43</v>
      </c>
      <c r="T4147">
        <f t="shared" si="129"/>
        <v>3</v>
      </c>
    </row>
    <row r="4148" spans="1:20" x14ac:dyDescent="0.25">
      <c r="A4148">
        <v>1420235</v>
      </c>
      <c r="B4148">
        <v>311059</v>
      </c>
      <c r="C4148">
        <v>157596</v>
      </c>
      <c r="D4148" t="s">
        <v>23</v>
      </c>
      <c r="E4148" t="s">
        <v>88</v>
      </c>
      <c r="F4148" t="s">
        <v>89</v>
      </c>
      <c r="K4148">
        <v>40.767531570381401</v>
      </c>
      <c r="L4148">
        <v>-73.982506497720294</v>
      </c>
      <c r="M4148">
        <v>40.770960899999999</v>
      </c>
      <c r="N4148">
        <v>-73.987579600000004</v>
      </c>
      <c r="O4148" s="5">
        <v>41934.519883969908</v>
      </c>
      <c r="P4148" s="5">
        <v>41934.520852534719</v>
      </c>
      <c r="Q4148" s="5">
        <v>41934.530779016204</v>
      </c>
      <c r="R4148" s="5">
        <v>41934.535754166667</v>
      </c>
      <c r="S4148">
        <f t="shared" si="128"/>
        <v>43</v>
      </c>
      <c r="T4148">
        <f t="shared" si="129"/>
        <v>3</v>
      </c>
    </row>
    <row r="4149" spans="1:20" x14ac:dyDescent="0.25">
      <c r="A4149">
        <v>1420250</v>
      </c>
      <c r="B4149">
        <v>107909</v>
      </c>
      <c r="C4149">
        <v>46602</v>
      </c>
      <c r="D4149" t="s">
        <v>23</v>
      </c>
      <c r="E4149" t="s">
        <v>1223</v>
      </c>
      <c r="F4149" t="s">
        <v>20</v>
      </c>
      <c r="G4149" t="s">
        <v>2791</v>
      </c>
      <c r="H4149">
        <v>1</v>
      </c>
      <c r="I4149" t="s">
        <v>104</v>
      </c>
      <c r="J4149" s="1">
        <v>1.895E-3</v>
      </c>
      <c r="K4149">
        <v>40.740527708190001</v>
      </c>
      <c r="L4149">
        <v>-73.998082509869207</v>
      </c>
      <c r="M4149">
        <v>40.734219899999999</v>
      </c>
      <c r="N4149">
        <v>-73.990255399999995</v>
      </c>
      <c r="O4149" s="5">
        <v>41934.521700879632</v>
      </c>
      <c r="P4149" s="5">
        <v>41934.534035185185</v>
      </c>
      <c r="Q4149" s="5">
        <v>41934.543400706018</v>
      </c>
      <c r="R4149" s="5">
        <v>41934.550759930557</v>
      </c>
      <c r="S4149">
        <f t="shared" si="128"/>
        <v>43</v>
      </c>
      <c r="T4149">
        <f t="shared" si="129"/>
        <v>3</v>
      </c>
    </row>
    <row r="4150" spans="1:20" x14ac:dyDescent="0.25">
      <c r="A4150">
        <v>1420270</v>
      </c>
      <c r="B4150">
        <v>64151</v>
      </c>
      <c r="C4150">
        <v>140794</v>
      </c>
      <c r="D4150" t="s">
        <v>85</v>
      </c>
      <c r="E4150" t="s">
        <v>921</v>
      </c>
      <c r="F4150" t="s">
        <v>139</v>
      </c>
      <c r="G4150" t="s">
        <v>1734</v>
      </c>
      <c r="H4150">
        <v>2</v>
      </c>
      <c r="I4150" t="s">
        <v>1735</v>
      </c>
      <c r="J4150" s="1">
        <v>3.4949305555555554E-3</v>
      </c>
      <c r="K4150">
        <v>40.721989949797702</v>
      </c>
      <c r="L4150">
        <v>-73.997747898101807</v>
      </c>
      <c r="M4150">
        <v>40.714843399999999</v>
      </c>
      <c r="N4150">
        <v>-74.0062724</v>
      </c>
      <c r="O4150" s="5">
        <v>41934.524995567132</v>
      </c>
      <c r="P4150" s="5">
        <v>41934.546342824076</v>
      </c>
      <c r="Q4150" s="5">
        <v>41934.557668148147</v>
      </c>
      <c r="R4150" s="5">
        <v>41934.561101006948</v>
      </c>
      <c r="S4150">
        <f t="shared" si="128"/>
        <v>43</v>
      </c>
      <c r="T4150">
        <f t="shared" si="129"/>
        <v>3</v>
      </c>
    </row>
    <row r="4151" spans="1:20" x14ac:dyDescent="0.25">
      <c r="A4151">
        <v>1420300</v>
      </c>
      <c r="B4151">
        <v>105812</v>
      </c>
      <c r="C4151">
        <v>153795</v>
      </c>
      <c r="D4151" t="s">
        <v>23</v>
      </c>
      <c r="E4151" t="s">
        <v>471</v>
      </c>
      <c r="F4151" t="s">
        <v>472</v>
      </c>
      <c r="K4151">
        <v>40.740726600000002</v>
      </c>
      <c r="L4151">
        <v>-73.994831300000001</v>
      </c>
      <c r="M4151">
        <v>40.741899400000001</v>
      </c>
      <c r="N4151">
        <v>-73.997811200000001</v>
      </c>
      <c r="O4151" s="5">
        <v>41934.526316504627</v>
      </c>
      <c r="P4151" s="5">
        <v>41934.549124317127</v>
      </c>
      <c r="Q4151" s="5">
        <v>41934.553392384259</v>
      </c>
      <c r="R4151" s="5">
        <v>41934.556386249998</v>
      </c>
      <c r="S4151">
        <f t="shared" si="128"/>
        <v>43</v>
      </c>
      <c r="T4151">
        <f t="shared" si="129"/>
        <v>3</v>
      </c>
    </row>
    <row r="4152" spans="1:20" x14ac:dyDescent="0.25">
      <c r="A4152">
        <v>1420339</v>
      </c>
      <c r="B4152">
        <v>184325</v>
      </c>
      <c r="C4152">
        <v>123844</v>
      </c>
      <c r="D4152" t="s">
        <v>23</v>
      </c>
      <c r="E4152" t="s">
        <v>1811</v>
      </c>
      <c r="K4152">
        <v>40.778292364049399</v>
      </c>
      <c r="L4152">
        <v>-73.981117615792797</v>
      </c>
      <c r="M4152">
        <v>40.785624177847701</v>
      </c>
      <c r="N4152">
        <v>-73.981026439320601</v>
      </c>
      <c r="O4152" s="5">
        <v>41934.530818749998</v>
      </c>
      <c r="P4152" s="5">
        <v>41934.536476759262</v>
      </c>
      <c r="Q4152" s="5">
        <v>41934.544338009262</v>
      </c>
      <c r="R4152" s="5">
        <v>41934.54869802083</v>
      </c>
      <c r="S4152">
        <f t="shared" si="128"/>
        <v>43</v>
      </c>
      <c r="T4152">
        <f t="shared" si="129"/>
        <v>3</v>
      </c>
    </row>
    <row r="4153" spans="1:20" x14ac:dyDescent="0.25">
      <c r="A4153">
        <v>1420591</v>
      </c>
      <c r="B4153">
        <v>335897</v>
      </c>
      <c r="C4153">
        <v>149651</v>
      </c>
      <c r="D4153" t="s">
        <v>23</v>
      </c>
      <c r="E4153" t="s">
        <v>286</v>
      </c>
      <c r="F4153" t="s">
        <v>45</v>
      </c>
      <c r="G4153" t="s">
        <v>3157</v>
      </c>
      <c r="H4153">
        <v>1</v>
      </c>
      <c r="I4153" t="s">
        <v>45</v>
      </c>
      <c r="J4153" s="1">
        <v>5.2377430555555554E-3</v>
      </c>
      <c r="K4153">
        <v>40.760654436198898</v>
      </c>
      <c r="L4153">
        <v>-73.989582752602004</v>
      </c>
      <c r="M4153">
        <v>40.755088200000003</v>
      </c>
      <c r="N4153">
        <v>-73.993038200000001</v>
      </c>
      <c r="O4153" s="5">
        <v>41934.551697546296</v>
      </c>
      <c r="P4153" s="5">
        <v>41934.563061655092</v>
      </c>
      <c r="Q4153" s="5">
        <v>41934.568137916664</v>
      </c>
      <c r="R4153" s="5">
        <v>41934.575188946757</v>
      </c>
      <c r="S4153">
        <f t="shared" si="128"/>
        <v>43</v>
      </c>
      <c r="T4153">
        <f t="shared" si="129"/>
        <v>3</v>
      </c>
    </row>
    <row r="4154" spans="1:20" x14ac:dyDescent="0.25">
      <c r="A4154">
        <v>1420668</v>
      </c>
      <c r="B4154">
        <v>42061</v>
      </c>
      <c r="C4154">
        <v>158227</v>
      </c>
      <c r="D4154" t="s">
        <v>23</v>
      </c>
      <c r="E4154" t="s">
        <v>229</v>
      </c>
      <c r="G4154" t="s">
        <v>507</v>
      </c>
      <c r="H4154">
        <v>1</v>
      </c>
      <c r="I4154" t="s">
        <v>231</v>
      </c>
      <c r="K4154">
        <v>40.722307066359498</v>
      </c>
      <c r="L4154">
        <v>-73.987351655960097</v>
      </c>
      <c r="M4154">
        <v>40.717694999999999</v>
      </c>
      <c r="N4154">
        <v>-73.985128000000003</v>
      </c>
      <c r="O4154" s="5">
        <v>41934.557738680553</v>
      </c>
      <c r="P4154" s="5">
        <v>41934.564801365741</v>
      </c>
      <c r="Q4154" s="5">
        <v>41934.572671458336</v>
      </c>
      <c r="R4154" s="5">
        <v>41934.578463321763</v>
      </c>
      <c r="S4154">
        <f t="shared" si="128"/>
        <v>43</v>
      </c>
      <c r="T4154">
        <f t="shared" si="129"/>
        <v>3</v>
      </c>
    </row>
    <row r="4155" spans="1:20" x14ac:dyDescent="0.25">
      <c r="A4155">
        <v>1420682</v>
      </c>
      <c r="B4155">
        <v>114085</v>
      </c>
      <c r="C4155">
        <v>60761</v>
      </c>
      <c r="D4155" t="s">
        <v>23</v>
      </c>
      <c r="E4155" t="s">
        <v>255</v>
      </c>
      <c r="F4155" t="s">
        <v>91</v>
      </c>
      <c r="G4155" t="s">
        <v>536</v>
      </c>
      <c r="H4155">
        <v>1</v>
      </c>
      <c r="I4155" t="s">
        <v>257</v>
      </c>
      <c r="J4155" s="1">
        <v>4.7053472222222227E-3</v>
      </c>
      <c r="K4155">
        <v>40.745963108098799</v>
      </c>
      <c r="L4155">
        <v>-74.001697291846</v>
      </c>
      <c r="M4155">
        <v>40.744203599999999</v>
      </c>
      <c r="N4155">
        <v>-73.985358599999998</v>
      </c>
      <c r="O4155" s="5">
        <v>41934.560041817131</v>
      </c>
      <c r="P4155" s="5">
        <v>41934.567117465274</v>
      </c>
      <c r="Q4155" s="5">
        <v>41934.576533171297</v>
      </c>
      <c r="R4155" s="5">
        <v>41934.582759421297</v>
      </c>
      <c r="S4155">
        <f t="shared" si="128"/>
        <v>43</v>
      </c>
      <c r="T4155">
        <f t="shared" si="129"/>
        <v>3</v>
      </c>
    </row>
    <row r="4156" spans="1:20" x14ac:dyDescent="0.25">
      <c r="A4156">
        <v>1420713</v>
      </c>
      <c r="B4156">
        <v>154013</v>
      </c>
      <c r="C4156">
        <v>102837</v>
      </c>
      <c r="D4156" t="s">
        <v>53</v>
      </c>
      <c r="E4156" t="s">
        <v>137</v>
      </c>
      <c r="F4156" t="s">
        <v>115</v>
      </c>
      <c r="G4156" t="s">
        <v>115</v>
      </c>
      <c r="H4156">
        <v>1</v>
      </c>
      <c r="I4156" t="s">
        <v>204</v>
      </c>
      <c r="J4156" s="1">
        <v>5.0847986111111111E-2</v>
      </c>
      <c r="K4156">
        <v>40.721323186970601</v>
      </c>
      <c r="L4156">
        <v>-74.009732007980304</v>
      </c>
      <c r="M4156">
        <v>40.774619489469501</v>
      </c>
      <c r="N4156">
        <v>-73.990837027533104</v>
      </c>
      <c r="O4156" s="5">
        <v>41934.562701631941</v>
      </c>
      <c r="R4156" s="5">
        <v>41934.633761192126</v>
      </c>
      <c r="S4156">
        <f t="shared" si="128"/>
        <v>43</v>
      </c>
      <c r="T4156">
        <f t="shared" si="129"/>
        <v>3</v>
      </c>
    </row>
    <row r="4157" spans="1:20" x14ac:dyDescent="0.25">
      <c r="A4157">
        <v>1420802</v>
      </c>
      <c r="B4157">
        <v>92364</v>
      </c>
      <c r="C4157">
        <v>115756</v>
      </c>
      <c r="D4157" t="s">
        <v>23</v>
      </c>
      <c r="E4157" t="s">
        <v>286</v>
      </c>
      <c r="F4157" t="s">
        <v>45</v>
      </c>
      <c r="G4157" t="s">
        <v>2028</v>
      </c>
      <c r="H4157">
        <v>1</v>
      </c>
      <c r="I4157" t="s">
        <v>1141</v>
      </c>
      <c r="K4157">
        <v>40.760654436198898</v>
      </c>
      <c r="L4157">
        <v>-73.989582752602004</v>
      </c>
      <c r="M4157">
        <v>40.736356399999998</v>
      </c>
      <c r="N4157">
        <v>-73.980800700000003</v>
      </c>
      <c r="O4157" s="5">
        <v>41934.570107557869</v>
      </c>
      <c r="P4157" s="5">
        <v>41934.574707268519</v>
      </c>
      <c r="Q4157" s="5">
        <v>41934.594020752316</v>
      </c>
      <c r="R4157" s="5">
        <v>41934.607272152774</v>
      </c>
      <c r="S4157">
        <f t="shared" si="128"/>
        <v>43</v>
      </c>
      <c r="T4157">
        <f t="shared" si="129"/>
        <v>3</v>
      </c>
    </row>
    <row r="4158" spans="1:20" x14ac:dyDescent="0.25">
      <c r="A4158">
        <v>1420809</v>
      </c>
      <c r="B4158">
        <v>342126</v>
      </c>
      <c r="C4158">
        <v>99219</v>
      </c>
      <c r="D4158" t="s">
        <v>23</v>
      </c>
      <c r="E4158" t="s">
        <v>226</v>
      </c>
      <c r="F4158" t="s">
        <v>91</v>
      </c>
      <c r="G4158" t="s">
        <v>2365</v>
      </c>
      <c r="H4158">
        <v>1</v>
      </c>
      <c r="I4158" t="s">
        <v>728</v>
      </c>
      <c r="J4158" s="1">
        <v>5.0307754629629626E-3</v>
      </c>
      <c r="K4158">
        <v>40.723019825000002</v>
      </c>
      <c r="L4158">
        <v>-73.995853999999994</v>
      </c>
      <c r="M4158">
        <v>40.723860700000003</v>
      </c>
      <c r="N4158">
        <v>-73.996981399999996</v>
      </c>
      <c r="O4158" s="5">
        <v>41934.571051736108</v>
      </c>
      <c r="P4158" s="5">
        <v>41934.574047835646</v>
      </c>
      <c r="Q4158" s="5">
        <v>41934.582568067133</v>
      </c>
      <c r="R4158" s="5">
        <v>41934.585787974538</v>
      </c>
      <c r="S4158">
        <f t="shared" si="128"/>
        <v>43</v>
      </c>
      <c r="T4158">
        <f t="shared" si="129"/>
        <v>3</v>
      </c>
    </row>
    <row r="4159" spans="1:20" x14ac:dyDescent="0.25">
      <c r="A4159">
        <v>1420966</v>
      </c>
      <c r="B4159">
        <v>122609</v>
      </c>
      <c r="C4159">
        <v>28765</v>
      </c>
      <c r="D4159" t="s">
        <v>23</v>
      </c>
      <c r="E4159" t="s">
        <v>36</v>
      </c>
      <c r="F4159" t="s">
        <v>37</v>
      </c>
      <c r="G4159" t="s">
        <v>38</v>
      </c>
      <c r="H4159">
        <v>1</v>
      </c>
      <c r="I4159" t="s">
        <v>39</v>
      </c>
      <c r="J4159" s="1">
        <v>7.1308564814814819E-3</v>
      </c>
      <c r="K4159">
        <v>40.7261096570601</v>
      </c>
      <c r="L4159">
        <v>-74.002491863200504</v>
      </c>
      <c r="M4159">
        <v>40.7093232</v>
      </c>
      <c r="N4159">
        <v>-74.015866500000001</v>
      </c>
      <c r="O4159" s="5">
        <v>41934.585815196762</v>
      </c>
      <c r="P4159" s="5">
        <v>41934.590397615742</v>
      </c>
      <c r="Q4159" s="5">
        <v>41934.598988425925</v>
      </c>
      <c r="R4159" s="5">
        <v>41934.609067152778</v>
      </c>
      <c r="S4159">
        <f t="shared" si="128"/>
        <v>43</v>
      </c>
      <c r="T4159">
        <f t="shared" si="129"/>
        <v>3</v>
      </c>
    </row>
    <row r="4160" spans="1:20" x14ac:dyDescent="0.25">
      <c r="A4160">
        <v>1421056</v>
      </c>
      <c r="B4160">
        <v>64754</v>
      </c>
      <c r="C4160">
        <v>30743</v>
      </c>
      <c r="D4160" t="s">
        <v>23</v>
      </c>
      <c r="E4160" t="s">
        <v>232</v>
      </c>
      <c r="F4160" t="s">
        <v>41</v>
      </c>
      <c r="G4160" t="s">
        <v>2310</v>
      </c>
      <c r="H4160">
        <v>1</v>
      </c>
      <c r="I4160" t="s">
        <v>176</v>
      </c>
      <c r="K4160">
        <v>40.752767603754798</v>
      </c>
      <c r="L4160">
        <v>-73.984937667846694</v>
      </c>
      <c r="M4160">
        <v>40.756100000000004</v>
      </c>
      <c r="N4160">
        <v>-73.996485000000007</v>
      </c>
      <c r="O4160" s="5">
        <v>41934.593686875</v>
      </c>
      <c r="P4160" s="5">
        <v>41934.602048090281</v>
      </c>
      <c r="Q4160" s="5">
        <v>41934.611644571756</v>
      </c>
      <c r="R4160" s="5">
        <v>41934.618385995367</v>
      </c>
      <c r="S4160">
        <f t="shared" si="128"/>
        <v>43</v>
      </c>
      <c r="T4160">
        <f t="shared" si="129"/>
        <v>3</v>
      </c>
    </row>
    <row r="4161" spans="1:20" x14ac:dyDescent="0.25">
      <c r="A4161">
        <v>1421087</v>
      </c>
      <c r="B4161">
        <v>200631</v>
      </c>
      <c r="C4161">
        <v>154990</v>
      </c>
      <c r="D4161" t="s">
        <v>23</v>
      </c>
      <c r="E4161" t="s">
        <v>223</v>
      </c>
      <c r="F4161" t="s">
        <v>224</v>
      </c>
      <c r="G4161" t="s">
        <v>3518</v>
      </c>
      <c r="H4161">
        <v>1</v>
      </c>
      <c r="I4161" t="s">
        <v>136</v>
      </c>
      <c r="K4161">
        <v>40.802549609553203</v>
      </c>
      <c r="L4161">
        <v>-73.950232680024698</v>
      </c>
      <c r="M4161">
        <v>40.798558</v>
      </c>
      <c r="N4161">
        <v>-73.934880000000007</v>
      </c>
      <c r="O4161" s="5">
        <v>41934.596356574075</v>
      </c>
      <c r="P4161" s="5">
        <v>41934.60025466435</v>
      </c>
      <c r="Q4161" s="5">
        <v>41934.618547743055</v>
      </c>
      <c r="R4161" s="5">
        <v>41934.624442766202</v>
      </c>
      <c r="S4161">
        <f t="shared" si="128"/>
        <v>43</v>
      </c>
      <c r="T4161">
        <f t="shared" si="129"/>
        <v>3</v>
      </c>
    </row>
    <row r="4162" spans="1:20" x14ac:dyDescent="0.25">
      <c r="A4162">
        <v>1421101</v>
      </c>
      <c r="B4162">
        <v>116385</v>
      </c>
      <c r="C4162">
        <v>142394</v>
      </c>
      <c r="D4162" t="s">
        <v>23</v>
      </c>
      <c r="E4162" t="s">
        <v>3032</v>
      </c>
      <c r="J4162" s="1">
        <v>5.6571874999999999E-3</v>
      </c>
      <c r="K4162">
        <v>40.777808722564302</v>
      </c>
      <c r="L4162">
        <v>-73.978580871657201</v>
      </c>
      <c r="M4162">
        <v>40.777558900000002</v>
      </c>
      <c r="N4162">
        <v>-73.979905000000002</v>
      </c>
      <c r="O4162" s="5">
        <v>41934.597451666668</v>
      </c>
      <c r="R4162" s="5">
        <v>41934.615782893517</v>
      </c>
      <c r="S4162">
        <f t="shared" si="128"/>
        <v>43</v>
      </c>
      <c r="T4162">
        <f t="shared" si="129"/>
        <v>3</v>
      </c>
    </row>
    <row r="4163" spans="1:20" x14ac:dyDescent="0.25">
      <c r="A4163">
        <v>1421113</v>
      </c>
      <c r="B4163">
        <v>120659</v>
      </c>
      <c r="C4163">
        <v>140794</v>
      </c>
      <c r="D4163" t="s">
        <v>85</v>
      </c>
      <c r="E4163" t="s">
        <v>452</v>
      </c>
      <c r="F4163" t="s">
        <v>58</v>
      </c>
      <c r="K4163">
        <v>40.777745129236699</v>
      </c>
      <c r="L4163">
        <v>-73.954617029430395</v>
      </c>
      <c r="M4163">
        <v>40.785560599999997</v>
      </c>
      <c r="N4163">
        <v>-73.954698899999997</v>
      </c>
      <c r="O4163" s="5">
        <v>41934.599753599534</v>
      </c>
      <c r="P4163" s="5">
        <v>41934.622873726854</v>
      </c>
      <c r="Q4163" s="5">
        <v>41934.629982199076</v>
      </c>
      <c r="R4163" s="5">
        <v>41934.63902628472</v>
      </c>
      <c r="S4163">
        <f t="shared" ref="S4163:S4226" si="130">WEEKNUM(O4163,21)</f>
        <v>43</v>
      </c>
      <c r="T4163">
        <f t="shared" ref="T4163:T4226" si="131">WEEKDAY(O4163,11)</f>
        <v>3</v>
      </c>
    </row>
    <row r="4164" spans="1:20" x14ac:dyDescent="0.25">
      <c r="A4164">
        <v>1421261</v>
      </c>
      <c r="B4164">
        <v>76907</v>
      </c>
      <c r="C4164">
        <v>99219</v>
      </c>
      <c r="D4164" t="s">
        <v>23</v>
      </c>
      <c r="E4164" t="s">
        <v>586</v>
      </c>
      <c r="F4164" t="s">
        <v>342</v>
      </c>
      <c r="G4164" t="s">
        <v>789</v>
      </c>
      <c r="H4164">
        <v>1</v>
      </c>
      <c r="I4164" t="s">
        <v>790</v>
      </c>
      <c r="J4164" s="1">
        <v>6.1875578703703702E-3</v>
      </c>
      <c r="K4164">
        <v>40.732213000000002</v>
      </c>
      <c r="L4164">
        <v>-73.988072000000003</v>
      </c>
      <c r="M4164">
        <v>40.7205504</v>
      </c>
      <c r="N4164">
        <v>-73.992790999999997</v>
      </c>
      <c r="O4164" s="5">
        <v>41934.610546875003</v>
      </c>
      <c r="P4164" s="5">
        <v>41934.617406562502</v>
      </c>
      <c r="Q4164" s="5">
        <v>41934.625622569445</v>
      </c>
      <c r="R4164" s="5">
        <v>41934.630527037036</v>
      </c>
      <c r="S4164">
        <f t="shared" si="130"/>
        <v>43</v>
      </c>
      <c r="T4164">
        <f t="shared" si="131"/>
        <v>3</v>
      </c>
    </row>
    <row r="4165" spans="1:20" x14ac:dyDescent="0.25">
      <c r="A4165">
        <v>1421261</v>
      </c>
      <c r="B4165">
        <v>76907</v>
      </c>
      <c r="C4165">
        <v>99219</v>
      </c>
      <c r="D4165" t="s">
        <v>23</v>
      </c>
      <c r="E4165" t="s">
        <v>586</v>
      </c>
      <c r="F4165" t="s">
        <v>342</v>
      </c>
      <c r="G4165" t="s">
        <v>1217</v>
      </c>
      <c r="H4165">
        <v>1</v>
      </c>
      <c r="I4165" t="s">
        <v>790</v>
      </c>
      <c r="J4165" s="1">
        <v>6.1875578703703702E-3</v>
      </c>
      <c r="K4165">
        <v>40.732213000000002</v>
      </c>
      <c r="L4165">
        <v>-73.988072000000003</v>
      </c>
      <c r="M4165">
        <v>40.7205504</v>
      </c>
      <c r="N4165">
        <v>-73.992790999999997</v>
      </c>
      <c r="O4165" s="5">
        <v>41934.610546875003</v>
      </c>
      <c r="P4165" s="5">
        <v>41934.617406562502</v>
      </c>
      <c r="Q4165" s="5">
        <v>41934.625622569445</v>
      </c>
      <c r="R4165" s="5">
        <v>41934.630527037036</v>
      </c>
      <c r="S4165">
        <f t="shared" si="130"/>
        <v>43</v>
      </c>
      <c r="T4165">
        <f t="shared" si="131"/>
        <v>3</v>
      </c>
    </row>
    <row r="4166" spans="1:20" x14ac:dyDescent="0.25">
      <c r="A4166">
        <v>1421337</v>
      </c>
      <c r="B4166">
        <v>369272</v>
      </c>
      <c r="C4166">
        <v>142394</v>
      </c>
      <c r="D4166" t="s">
        <v>23</v>
      </c>
      <c r="E4166" t="s">
        <v>432</v>
      </c>
      <c r="F4166" t="s">
        <v>49</v>
      </c>
      <c r="G4166" t="s">
        <v>2176</v>
      </c>
      <c r="H4166">
        <v>1</v>
      </c>
      <c r="I4166" t="s">
        <v>319</v>
      </c>
      <c r="K4166">
        <v>40.779930093814997</v>
      </c>
      <c r="L4166">
        <v>-73.980334997177096</v>
      </c>
      <c r="M4166">
        <v>40.767651000000001</v>
      </c>
      <c r="N4166">
        <v>-73.966875000000002</v>
      </c>
      <c r="O4166" s="5">
        <v>41934.617908576387</v>
      </c>
      <c r="P4166" s="5">
        <v>41934.618701643521</v>
      </c>
      <c r="Q4166" s="5">
        <v>41934.629339212966</v>
      </c>
      <c r="R4166" s="5">
        <v>41934.636857465281</v>
      </c>
      <c r="S4166">
        <f t="shared" si="130"/>
        <v>43</v>
      </c>
      <c r="T4166">
        <f t="shared" si="131"/>
        <v>3</v>
      </c>
    </row>
    <row r="4167" spans="1:20" x14ac:dyDescent="0.25">
      <c r="A4167">
        <v>1421362</v>
      </c>
      <c r="B4167">
        <v>235720</v>
      </c>
      <c r="C4167">
        <v>149651</v>
      </c>
      <c r="D4167" t="s">
        <v>23</v>
      </c>
      <c r="E4167" t="s">
        <v>1085</v>
      </c>
      <c r="F4167" t="s">
        <v>635</v>
      </c>
      <c r="G4167" t="s">
        <v>1086</v>
      </c>
      <c r="H4167">
        <v>1</v>
      </c>
      <c r="I4167" t="s">
        <v>1087</v>
      </c>
      <c r="K4167">
        <v>40.732138300000003</v>
      </c>
      <c r="L4167">
        <v>-73.981430399999994</v>
      </c>
      <c r="M4167">
        <v>40.7056884</v>
      </c>
      <c r="N4167">
        <v>-74.007178499999995</v>
      </c>
      <c r="O4167" s="5">
        <v>41934.621265972222</v>
      </c>
      <c r="R4167" s="5">
        <v>41934.647526747685</v>
      </c>
      <c r="S4167">
        <f t="shared" si="130"/>
        <v>43</v>
      </c>
      <c r="T4167">
        <f t="shared" si="131"/>
        <v>3</v>
      </c>
    </row>
    <row r="4168" spans="1:20" x14ac:dyDescent="0.25">
      <c r="A4168">
        <v>1421389</v>
      </c>
      <c r="B4168">
        <v>391449</v>
      </c>
      <c r="C4168">
        <v>108006</v>
      </c>
      <c r="D4168" t="s">
        <v>23</v>
      </c>
      <c r="E4168" t="s">
        <v>452</v>
      </c>
      <c r="F4168" t="s">
        <v>58</v>
      </c>
      <c r="K4168">
        <v>40.759534000000002</v>
      </c>
      <c r="L4168">
        <v>-73.991765000000001</v>
      </c>
      <c r="M4168">
        <v>40.763697100000002</v>
      </c>
      <c r="N4168">
        <v>-73.997548699999996</v>
      </c>
      <c r="O4168" s="5">
        <v>41934.623922662038</v>
      </c>
      <c r="P4168" s="5">
        <v>41934.63091728009</v>
      </c>
      <c r="Q4168" s="5">
        <v>41934.646431006942</v>
      </c>
      <c r="R4168" s="5">
        <v>41934.655566678244</v>
      </c>
      <c r="S4168">
        <f t="shared" si="130"/>
        <v>43</v>
      </c>
      <c r="T4168">
        <f t="shared" si="131"/>
        <v>3</v>
      </c>
    </row>
    <row r="4169" spans="1:20" x14ac:dyDescent="0.25">
      <c r="A4169">
        <v>1421388</v>
      </c>
      <c r="B4169">
        <v>125287</v>
      </c>
      <c r="C4169">
        <v>128139</v>
      </c>
      <c r="D4169" t="s">
        <v>53</v>
      </c>
      <c r="E4169" t="s">
        <v>1085</v>
      </c>
      <c r="F4169" t="s">
        <v>635</v>
      </c>
      <c r="G4169" t="s">
        <v>1086</v>
      </c>
      <c r="H4169">
        <v>1</v>
      </c>
      <c r="I4169" t="s">
        <v>1087</v>
      </c>
      <c r="K4169">
        <v>40.719082</v>
      </c>
      <c r="L4169">
        <v>-73.996566999999999</v>
      </c>
      <c r="M4169">
        <v>40.687581000000002</v>
      </c>
      <c r="N4169">
        <v>-73.958399900000003</v>
      </c>
      <c r="O4169" s="5">
        <v>41934.624177627316</v>
      </c>
      <c r="R4169" s="5">
        <v>41934.655292129632</v>
      </c>
      <c r="S4169">
        <f t="shared" si="130"/>
        <v>43</v>
      </c>
      <c r="T4169">
        <f t="shared" si="131"/>
        <v>3</v>
      </c>
    </row>
    <row r="4170" spans="1:20" x14ac:dyDescent="0.25">
      <c r="A4170">
        <v>1421494</v>
      </c>
      <c r="B4170">
        <v>92832</v>
      </c>
      <c r="C4170">
        <v>10940</v>
      </c>
      <c r="D4170" t="s">
        <v>23</v>
      </c>
      <c r="E4170" t="s">
        <v>178</v>
      </c>
      <c r="F4170" t="s">
        <v>29</v>
      </c>
      <c r="G4170" t="s">
        <v>1911</v>
      </c>
      <c r="H4170">
        <v>1</v>
      </c>
      <c r="I4170" t="s">
        <v>1679</v>
      </c>
      <c r="K4170">
        <v>40.804404273745703</v>
      </c>
      <c r="L4170">
        <v>-73.966430436568302</v>
      </c>
      <c r="M4170">
        <v>40.800382999999997</v>
      </c>
      <c r="N4170">
        <v>-73.950990000000004</v>
      </c>
      <c r="O4170" s="5">
        <v>41934.630643009259</v>
      </c>
      <c r="P4170" s="5">
        <v>41934.630534456017</v>
      </c>
      <c r="Q4170" s="5">
        <v>41934.651606018517</v>
      </c>
      <c r="R4170" s="5">
        <v>41934.657105289349</v>
      </c>
      <c r="S4170">
        <f t="shared" si="130"/>
        <v>43</v>
      </c>
      <c r="T4170">
        <f t="shared" si="131"/>
        <v>3</v>
      </c>
    </row>
    <row r="4171" spans="1:20" x14ac:dyDescent="0.25">
      <c r="A4171">
        <v>1421616</v>
      </c>
      <c r="B4171">
        <v>59780</v>
      </c>
      <c r="C4171">
        <v>154545</v>
      </c>
      <c r="D4171" t="s">
        <v>23</v>
      </c>
      <c r="E4171" t="s">
        <v>2279</v>
      </c>
      <c r="K4171">
        <v>40.742933457913097</v>
      </c>
      <c r="L4171">
        <v>-74.005628183292103</v>
      </c>
      <c r="M4171">
        <v>40.744008000000001</v>
      </c>
      <c r="N4171">
        <v>-74.006117000000003</v>
      </c>
      <c r="O4171" s="5">
        <v>41934.64442542824</v>
      </c>
      <c r="R4171" s="5">
        <v>41934.66164017361</v>
      </c>
      <c r="S4171">
        <f t="shared" si="130"/>
        <v>43</v>
      </c>
      <c r="T4171">
        <f t="shared" si="131"/>
        <v>3</v>
      </c>
    </row>
    <row r="4172" spans="1:20" x14ac:dyDescent="0.25">
      <c r="A4172">
        <v>1421609</v>
      </c>
      <c r="B4172">
        <v>106478</v>
      </c>
      <c r="C4172">
        <v>84093</v>
      </c>
      <c r="D4172" t="s">
        <v>23</v>
      </c>
      <c r="E4172" t="s">
        <v>243</v>
      </c>
      <c r="F4172" t="s">
        <v>70</v>
      </c>
      <c r="G4172" t="s">
        <v>318</v>
      </c>
      <c r="H4172">
        <v>2</v>
      </c>
      <c r="I4172" t="s">
        <v>319</v>
      </c>
      <c r="K4172">
        <v>40.731795470614898</v>
      </c>
      <c r="L4172">
        <v>-73.985672593116803</v>
      </c>
      <c r="M4172">
        <v>40.724400299999999</v>
      </c>
      <c r="N4172">
        <v>-73.991197600000007</v>
      </c>
      <c r="O4172" s="5">
        <v>41934.644541643516</v>
      </c>
      <c r="P4172" s="5">
        <v>41934.644551863428</v>
      </c>
      <c r="Q4172" s="5">
        <v>41934.649649733794</v>
      </c>
      <c r="R4172" s="5">
        <v>41934.654204988423</v>
      </c>
      <c r="S4172">
        <f t="shared" si="130"/>
        <v>43</v>
      </c>
      <c r="T4172">
        <f t="shared" si="131"/>
        <v>3</v>
      </c>
    </row>
    <row r="4173" spans="1:20" x14ac:dyDescent="0.25">
      <c r="A4173">
        <v>1421708</v>
      </c>
      <c r="B4173">
        <v>153961</v>
      </c>
      <c r="C4173">
        <v>140919</v>
      </c>
      <c r="D4173" t="s">
        <v>23</v>
      </c>
      <c r="E4173" t="s">
        <v>1085</v>
      </c>
      <c r="F4173" t="s">
        <v>635</v>
      </c>
      <c r="G4173" t="s">
        <v>1086</v>
      </c>
      <c r="H4173">
        <v>1</v>
      </c>
      <c r="I4173" t="s">
        <v>1087</v>
      </c>
      <c r="K4173">
        <v>40.732138300000003</v>
      </c>
      <c r="L4173">
        <v>-73.981430399999994</v>
      </c>
      <c r="M4173">
        <v>40.739190960369001</v>
      </c>
      <c r="N4173">
        <v>-73.989534614024393</v>
      </c>
      <c r="O4173" s="5">
        <v>41934.656673784724</v>
      </c>
      <c r="P4173" s="5">
        <v>41934.660847210645</v>
      </c>
      <c r="Q4173" s="5">
        <v>41934.670450451391</v>
      </c>
      <c r="R4173" s="5">
        <v>41934.681140266206</v>
      </c>
      <c r="S4173">
        <f t="shared" si="130"/>
        <v>43</v>
      </c>
      <c r="T4173">
        <f t="shared" si="131"/>
        <v>3</v>
      </c>
    </row>
    <row r="4174" spans="1:20" x14ac:dyDescent="0.25">
      <c r="A4174">
        <v>1421807</v>
      </c>
      <c r="B4174">
        <v>350085</v>
      </c>
      <c r="C4174">
        <v>100390</v>
      </c>
      <c r="D4174" t="s">
        <v>23</v>
      </c>
      <c r="E4174" t="s">
        <v>255</v>
      </c>
      <c r="F4174" t="s">
        <v>91</v>
      </c>
      <c r="G4174" t="s">
        <v>424</v>
      </c>
      <c r="H4174">
        <v>1</v>
      </c>
      <c r="I4174" t="s">
        <v>274</v>
      </c>
      <c r="J4174" s="1">
        <v>5.1769097222222225E-3</v>
      </c>
      <c r="K4174">
        <v>40.771491247520302</v>
      </c>
      <c r="L4174">
        <v>-73.956334145089798</v>
      </c>
      <c r="M4174">
        <v>40.774490999999998</v>
      </c>
      <c r="N4174">
        <v>-73.962489000000005</v>
      </c>
      <c r="O4174" s="5">
        <v>41934.666485011578</v>
      </c>
      <c r="P4174" s="5">
        <v>41934.673670335651</v>
      </c>
      <c r="Q4174" s="5">
        <v>41934.677720034721</v>
      </c>
      <c r="R4174" s="5">
        <v>41934.683587719905</v>
      </c>
      <c r="S4174">
        <f t="shared" si="130"/>
        <v>43</v>
      </c>
      <c r="T4174">
        <f t="shared" si="131"/>
        <v>3</v>
      </c>
    </row>
    <row r="4175" spans="1:20" x14ac:dyDescent="0.25">
      <c r="A4175">
        <v>1421831</v>
      </c>
      <c r="B4175">
        <v>129969</v>
      </c>
      <c r="C4175">
        <v>28765</v>
      </c>
      <c r="D4175" t="s">
        <v>23</v>
      </c>
      <c r="E4175" t="s">
        <v>255</v>
      </c>
      <c r="F4175" t="s">
        <v>91</v>
      </c>
      <c r="G4175" t="s">
        <v>2417</v>
      </c>
      <c r="H4175">
        <v>1</v>
      </c>
      <c r="I4175" t="s">
        <v>760</v>
      </c>
      <c r="J4175" s="1">
        <v>4.8114814814814817E-3</v>
      </c>
      <c r="K4175">
        <v>40.721545124764702</v>
      </c>
      <c r="L4175">
        <v>-73.988842426716104</v>
      </c>
      <c r="M4175">
        <v>40.743617299999997</v>
      </c>
      <c r="N4175">
        <v>-74.006400400000004</v>
      </c>
      <c r="O4175" s="5">
        <v>41934.667902743058</v>
      </c>
      <c r="P4175" s="5">
        <v>41934.669910370372</v>
      </c>
      <c r="Q4175" s="5">
        <v>41934.678588831019</v>
      </c>
      <c r="R4175" s="5">
        <v>41934.694390127312</v>
      </c>
      <c r="S4175">
        <f t="shared" si="130"/>
        <v>43</v>
      </c>
      <c r="T4175">
        <f t="shared" si="131"/>
        <v>3</v>
      </c>
    </row>
    <row r="4176" spans="1:20" x14ac:dyDescent="0.25">
      <c r="A4176">
        <v>1422015</v>
      </c>
      <c r="B4176">
        <v>58898</v>
      </c>
      <c r="C4176">
        <v>117570</v>
      </c>
      <c r="D4176" t="s">
        <v>23</v>
      </c>
      <c r="E4176" t="s">
        <v>36</v>
      </c>
      <c r="F4176" t="s">
        <v>37</v>
      </c>
      <c r="G4176" t="s">
        <v>38</v>
      </c>
      <c r="H4176">
        <v>1</v>
      </c>
      <c r="I4176" t="s">
        <v>39</v>
      </c>
      <c r="J4176" s="1">
        <v>4.2322569444444447E-3</v>
      </c>
      <c r="K4176">
        <v>40.7261096570601</v>
      </c>
      <c r="L4176">
        <v>-74.002491863200504</v>
      </c>
      <c r="M4176">
        <v>40.725687399999998</v>
      </c>
      <c r="N4176">
        <v>-73.992579399999997</v>
      </c>
      <c r="O4176" s="5">
        <v>41934.68462349537</v>
      </c>
      <c r="P4176" s="5">
        <v>41934.686569351848</v>
      </c>
      <c r="Q4176" s="5">
        <v>41934.70311047454</v>
      </c>
      <c r="R4176" s="5">
        <v>41934.713015995367</v>
      </c>
      <c r="S4176">
        <f t="shared" si="130"/>
        <v>43</v>
      </c>
      <c r="T4176">
        <f t="shared" si="131"/>
        <v>3</v>
      </c>
    </row>
    <row r="4177" spans="1:20" x14ac:dyDescent="0.25">
      <c r="A4177">
        <v>1422038</v>
      </c>
      <c r="B4177">
        <v>258275</v>
      </c>
      <c r="C4177">
        <v>89004</v>
      </c>
      <c r="D4177" t="s">
        <v>23</v>
      </c>
      <c r="E4177" t="s">
        <v>747</v>
      </c>
      <c r="F4177" t="s">
        <v>91</v>
      </c>
      <c r="J4177" s="1">
        <v>6.3442939814814811E-3</v>
      </c>
      <c r="K4177">
        <v>40.739612142248099</v>
      </c>
      <c r="L4177">
        <v>-74.006236460009603</v>
      </c>
      <c r="M4177">
        <v>40.742013112497801</v>
      </c>
      <c r="N4177">
        <v>-73.996710320517394</v>
      </c>
      <c r="O4177" s="5">
        <v>41934.688933020836</v>
      </c>
      <c r="P4177" s="5">
        <v>41934.693528113428</v>
      </c>
      <c r="Q4177" s="5">
        <v>41934.705186284722</v>
      </c>
      <c r="R4177" s="5">
        <v>41934.707360844906</v>
      </c>
      <c r="S4177">
        <f t="shared" si="130"/>
        <v>43</v>
      </c>
      <c r="T4177">
        <f t="shared" si="131"/>
        <v>3</v>
      </c>
    </row>
    <row r="4178" spans="1:20" x14ac:dyDescent="0.25">
      <c r="A4178">
        <v>1422059</v>
      </c>
      <c r="B4178">
        <v>311969</v>
      </c>
      <c r="C4178">
        <v>164384</v>
      </c>
      <c r="D4178" t="s">
        <v>53</v>
      </c>
      <c r="E4178" t="s">
        <v>1085</v>
      </c>
      <c r="F4178" t="s">
        <v>635</v>
      </c>
      <c r="G4178" t="s">
        <v>1086</v>
      </c>
      <c r="H4178">
        <v>1</v>
      </c>
      <c r="I4178" t="s">
        <v>1087</v>
      </c>
      <c r="K4178">
        <v>40.732138300000003</v>
      </c>
      <c r="L4178">
        <v>-73.981430399999994</v>
      </c>
      <c r="M4178">
        <v>40.805494152047501</v>
      </c>
      <c r="N4178">
        <v>-73.953011166373201</v>
      </c>
      <c r="O4178" s="5">
        <v>41934.689794930557</v>
      </c>
      <c r="R4178" s="5">
        <v>41934.743346238429</v>
      </c>
      <c r="S4178">
        <f t="shared" si="130"/>
        <v>43</v>
      </c>
      <c r="T4178">
        <f t="shared" si="131"/>
        <v>3</v>
      </c>
    </row>
    <row r="4179" spans="1:20" x14ac:dyDescent="0.25">
      <c r="A4179">
        <v>1422113</v>
      </c>
      <c r="B4179">
        <v>198096</v>
      </c>
      <c r="C4179">
        <v>30774</v>
      </c>
      <c r="D4179" t="s">
        <v>23</v>
      </c>
      <c r="E4179" t="s">
        <v>1085</v>
      </c>
      <c r="F4179" t="s">
        <v>635</v>
      </c>
      <c r="G4179" t="s">
        <v>1086</v>
      </c>
      <c r="H4179">
        <v>2</v>
      </c>
      <c r="I4179" t="s">
        <v>1087</v>
      </c>
      <c r="K4179">
        <v>40.732138300000003</v>
      </c>
      <c r="L4179">
        <v>-73.981430399999994</v>
      </c>
      <c r="M4179">
        <v>40.740921</v>
      </c>
      <c r="N4179">
        <v>-74.007024000000001</v>
      </c>
      <c r="O4179" s="5">
        <v>41934.695643796294</v>
      </c>
      <c r="R4179" s="5">
        <v>41934.717599537034</v>
      </c>
      <c r="S4179">
        <f t="shared" si="130"/>
        <v>43</v>
      </c>
      <c r="T4179">
        <f t="shared" si="131"/>
        <v>3</v>
      </c>
    </row>
    <row r="4180" spans="1:20" x14ac:dyDescent="0.25">
      <c r="A4180">
        <v>1422118</v>
      </c>
      <c r="B4180">
        <v>391639</v>
      </c>
      <c r="C4180">
        <v>117223</v>
      </c>
      <c r="D4180" t="s">
        <v>23</v>
      </c>
      <c r="E4180" t="s">
        <v>137</v>
      </c>
      <c r="F4180" t="s">
        <v>115</v>
      </c>
      <c r="G4180" t="s">
        <v>605</v>
      </c>
      <c r="H4180">
        <v>1</v>
      </c>
      <c r="I4180" t="s">
        <v>149</v>
      </c>
      <c r="J4180" s="1">
        <v>3.4236342592592595E-3</v>
      </c>
      <c r="K4180">
        <v>40.745078589413303</v>
      </c>
      <c r="L4180">
        <v>-73.988821506500202</v>
      </c>
      <c r="M4180">
        <v>40.740524000000001</v>
      </c>
      <c r="N4180">
        <v>-73.985626600000003</v>
      </c>
      <c r="O4180" s="5">
        <v>41934.69666908565</v>
      </c>
      <c r="P4180" s="5">
        <v>41934.706310173613</v>
      </c>
      <c r="Q4180" s="5">
        <v>41934.711768530091</v>
      </c>
      <c r="R4180" s="5">
        <v>41934.717157604166</v>
      </c>
      <c r="S4180">
        <f t="shared" si="130"/>
        <v>43</v>
      </c>
      <c r="T4180">
        <f t="shared" si="131"/>
        <v>3</v>
      </c>
    </row>
    <row r="4181" spans="1:20" x14ac:dyDescent="0.25">
      <c r="A4181">
        <v>1422160</v>
      </c>
      <c r="B4181">
        <v>66373</v>
      </c>
      <c r="C4181">
        <v>30743</v>
      </c>
      <c r="D4181" t="s">
        <v>23</v>
      </c>
      <c r="E4181" t="s">
        <v>32</v>
      </c>
      <c r="F4181" t="s">
        <v>33</v>
      </c>
      <c r="G4181" t="s">
        <v>1276</v>
      </c>
      <c r="H4181">
        <v>1</v>
      </c>
      <c r="I4181" t="s">
        <v>470</v>
      </c>
      <c r="K4181">
        <v>40.723339717513198</v>
      </c>
      <c r="L4181">
        <v>-73.994572162628202</v>
      </c>
      <c r="M4181">
        <v>40.722069005555497</v>
      </c>
      <c r="N4181">
        <v>-73.9967439811969</v>
      </c>
      <c r="O4181" s="5">
        <v>41934.702564699073</v>
      </c>
      <c r="P4181" s="5">
        <v>41934.705952476848</v>
      </c>
      <c r="Q4181" s="5">
        <v>41934.711048275465</v>
      </c>
      <c r="R4181" s="5">
        <v>41934.714606527778</v>
      </c>
      <c r="S4181">
        <f t="shared" si="130"/>
        <v>43</v>
      </c>
      <c r="T4181">
        <f t="shared" si="131"/>
        <v>3</v>
      </c>
    </row>
    <row r="4182" spans="1:20" x14ac:dyDescent="0.25">
      <c r="A4182">
        <v>1422178</v>
      </c>
      <c r="B4182">
        <v>125123</v>
      </c>
      <c r="C4182">
        <v>165169</v>
      </c>
      <c r="D4182" t="s">
        <v>85</v>
      </c>
      <c r="E4182" t="s">
        <v>3153</v>
      </c>
      <c r="F4182" t="s">
        <v>480</v>
      </c>
      <c r="K4182">
        <v>40.745275909999997</v>
      </c>
      <c r="L4182">
        <v>-73.991187269999998</v>
      </c>
      <c r="M4182">
        <v>40.746764400000004</v>
      </c>
      <c r="N4182">
        <v>-73.990301400000007</v>
      </c>
      <c r="O4182" s="5">
        <v>41934.706715914355</v>
      </c>
      <c r="R4182" s="5">
        <v>41934.749393715276</v>
      </c>
      <c r="S4182">
        <f t="shared" si="130"/>
        <v>43</v>
      </c>
      <c r="T4182">
        <f t="shared" si="131"/>
        <v>3</v>
      </c>
    </row>
    <row r="4183" spans="1:20" x14ac:dyDescent="0.25">
      <c r="A4183">
        <v>1422186</v>
      </c>
      <c r="B4183">
        <v>338878</v>
      </c>
      <c r="C4183">
        <v>170756</v>
      </c>
      <c r="D4183" t="s">
        <v>23</v>
      </c>
      <c r="E4183" t="s">
        <v>1248</v>
      </c>
      <c r="F4183" t="s">
        <v>251</v>
      </c>
      <c r="G4183" t="s">
        <v>1659</v>
      </c>
      <c r="H4183">
        <v>1</v>
      </c>
      <c r="I4183" t="s">
        <v>1660</v>
      </c>
      <c r="J4183" s="1">
        <v>3.2498495370370368E-3</v>
      </c>
      <c r="K4183">
        <v>40.731383000000001</v>
      </c>
      <c r="L4183">
        <v>-74.000286000000003</v>
      </c>
      <c r="M4183">
        <v>40.720833599999999</v>
      </c>
      <c r="N4183">
        <v>-73.980087900000001</v>
      </c>
      <c r="O4183" s="5">
        <v>41934.707654247686</v>
      </c>
      <c r="P4183" s="5">
        <v>41934.706859456019</v>
      </c>
      <c r="Q4183" s="5">
        <v>41934.716471168984</v>
      </c>
      <c r="R4183" s="5">
        <v>41934.726819629628</v>
      </c>
      <c r="S4183">
        <f t="shared" si="130"/>
        <v>43</v>
      </c>
      <c r="T4183">
        <f t="shared" si="131"/>
        <v>3</v>
      </c>
    </row>
    <row r="4184" spans="1:20" x14ac:dyDescent="0.25">
      <c r="A4184">
        <v>1422226</v>
      </c>
      <c r="B4184">
        <v>131093</v>
      </c>
      <c r="C4184">
        <v>153038</v>
      </c>
      <c r="D4184" t="s">
        <v>23</v>
      </c>
      <c r="E4184" t="s">
        <v>137</v>
      </c>
      <c r="F4184" t="s">
        <v>115</v>
      </c>
      <c r="G4184" t="s">
        <v>177</v>
      </c>
      <c r="H4184">
        <v>1</v>
      </c>
      <c r="I4184" t="s">
        <v>149</v>
      </c>
      <c r="J4184" s="1">
        <v>5.3609490740740735E-3</v>
      </c>
      <c r="K4184">
        <v>40.745078589413303</v>
      </c>
      <c r="L4184">
        <v>-73.988821506500202</v>
      </c>
      <c r="M4184">
        <v>40.739350018076699</v>
      </c>
      <c r="N4184">
        <v>-74.006025601209799</v>
      </c>
      <c r="O4184" s="5">
        <v>41934.711712453704</v>
      </c>
      <c r="P4184" s="5">
        <v>41934.712430069441</v>
      </c>
      <c r="Q4184" s="5">
        <v>41934.722731412039</v>
      </c>
      <c r="R4184" s="5">
        <v>41934.74070159722</v>
      </c>
      <c r="S4184">
        <f t="shared" si="130"/>
        <v>43</v>
      </c>
      <c r="T4184">
        <f t="shared" si="131"/>
        <v>3</v>
      </c>
    </row>
    <row r="4185" spans="1:20" x14ac:dyDescent="0.25">
      <c r="A4185">
        <v>1422231</v>
      </c>
      <c r="B4185">
        <v>167986</v>
      </c>
      <c r="C4185">
        <v>39733</v>
      </c>
      <c r="D4185" t="s">
        <v>23</v>
      </c>
      <c r="E4185" t="s">
        <v>631</v>
      </c>
      <c r="F4185" t="s">
        <v>29</v>
      </c>
      <c r="G4185" t="s">
        <v>179</v>
      </c>
      <c r="H4185">
        <v>1</v>
      </c>
      <c r="I4185" t="s">
        <v>633</v>
      </c>
      <c r="J4185" s="1">
        <v>9.8096759259259265E-3</v>
      </c>
      <c r="K4185">
        <v>40.7711352092903</v>
      </c>
      <c r="L4185">
        <v>-73.959623103066605</v>
      </c>
      <c r="M4185">
        <v>40.7778882</v>
      </c>
      <c r="N4185">
        <v>-73.959455300000002</v>
      </c>
      <c r="O4185" s="5">
        <v>41934.712140428244</v>
      </c>
      <c r="P4185" s="5">
        <v>41934.720747997686</v>
      </c>
      <c r="Q4185" s="5">
        <v>41934.733197731483</v>
      </c>
      <c r="R4185" s="5">
        <v>41934.741588252313</v>
      </c>
      <c r="S4185">
        <f t="shared" si="130"/>
        <v>43</v>
      </c>
      <c r="T4185">
        <f t="shared" si="131"/>
        <v>3</v>
      </c>
    </row>
    <row r="4186" spans="1:20" x14ac:dyDescent="0.25">
      <c r="A4186">
        <v>1422280</v>
      </c>
      <c r="B4186">
        <v>369272</v>
      </c>
      <c r="C4186">
        <v>116881</v>
      </c>
      <c r="D4186" t="s">
        <v>23</v>
      </c>
      <c r="E4186" t="s">
        <v>111</v>
      </c>
      <c r="F4186" t="s">
        <v>37</v>
      </c>
      <c r="G4186" t="s">
        <v>661</v>
      </c>
      <c r="H4186">
        <v>1</v>
      </c>
      <c r="I4186" t="s">
        <v>478</v>
      </c>
      <c r="J4186" s="1">
        <v>1.2148888888888888E-2</v>
      </c>
      <c r="K4186">
        <v>40.767652912117299</v>
      </c>
      <c r="L4186">
        <v>-73.982925456000402</v>
      </c>
      <c r="M4186">
        <v>40.767651000000001</v>
      </c>
      <c r="N4186">
        <v>-73.966875000000002</v>
      </c>
      <c r="O4186" s="5">
        <v>41934.71716792824</v>
      </c>
      <c r="P4186" s="5">
        <v>41934.734787164351</v>
      </c>
      <c r="Q4186" s="5">
        <v>41934.750624328706</v>
      </c>
      <c r="R4186" s="5">
        <v>41934.759392210646</v>
      </c>
      <c r="S4186">
        <f t="shared" si="130"/>
        <v>43</v>
      </c>
      <c r="T4186">
        <f t="shared" si="131"/>
        <v>3</v>
      </c>
    </row>
    <row r="4187" spans="1:20" x14ac:dyDescent="0.25">
      <c r="A4187">
        <v>1422411</v>
      </c>
      <c r="B4187">
        <v>339930</v>
      </c>
      <c r="C4187">
        <v>119813</v>
      </c>
      <c r="D4187" t="s">
        <v>23</v>
      </c>
      <c r="E4187" t="s">
        <v>464</v>
      </c>
      <c r="F4187" t="s">
        <v>465</v>
      </c>
      <c r="G4187" t="s">
        <v>3314</v>
      </c>
      <c r="H4187">
        <v>1</v>
      </c>
      <c r="I4187" t="s">
        <v>1102</v>
      </c>
      <c r="K4187">
        <v>40.735676762018002</v>
      </c>
      <c r="L4187">
        <v>-73.993829528068602</v>
      </c>
      <c r="M4187">
        <v>40.769095</v>
      </c>
      <c r="N4187">
        <v>-73.981598000000005</v>
      </c>
      <c r="O4187" s="5">
        <v>41934.731465497687</v>
      </c>
      <c r="P4187" s="5">
        <v>41934.733334085649</v>
      </c>
      <c r="Q4187" s="5">
        <v>41934.751595567126</v>
      </c>
      <c r="R4187" s="5">
        <v>41934.770441736109</v>
      </c>
      <c r="S4187">
        <f t="shared" si="130"/>
        <v>43</v>
      </c>
      <c r="T4187">
        <f t="shared" si="131"/>
        <v>3</v>
      </c>
    </row>
    <row r="4188" spans="1:20" x14ac:dyDescent="0.25">
      <c r="A4188">
        <v>1422414</v>
      </c>
      <c r="B4188">
        <v>170444</v>
      </c>
      <c r="C4188">
        <v>102837</v>
      </c>
      <c r="D4188" t="s">
        <v>53</v>
      </c>
      <c r="E4188" t="s">
        <v>3086</v>
      </c>
      <c r="J4188" s="1">
        <v>3.6670023148148152E-3</v>
      </c>
      <c r="K4188">
        <v>40.746154930081403</v>
      </c>
      <c r="L4188">
        <v>-73.977863460570305</v>
      </c>
      <c r="M4188">
        <v>40.775725999999999</v>
      </c>
      <c r="N4188">
        <v>-73.945845000000006</v>
      </c>
      <c r="O4188" s="5">
        <v>41934.732042314812</v>
      </c>
      <c r="P4188" s="5">
        <v>41934.738030706016</v>
      </c>
      <c r="Q4188" s="5">
        <v>41934.752993298614</v>
      </c>
      <c r="R4188" s="5">
        <v>41934.767937824072</v>
      </c>
      <c r="S4188">
        <f t="shared" si="130"/>
        <v>43</v>
      </c>
      <c r="T4188">
        <f t="shared" si="131"/>
        <v>3</v>
      </c>
    </row>
    <row r="4189" spans="1:20" x14ac:dyDescent="0.25">
      <c r="A4189">
        <v>1422423</v>
      </c>
      <c r="B4189">
        <v>342565</v>
      </c>
      <c r="C4189">
        <v>57496</v>
      </c>
      <c r="D4189" t="s">
        <v>23</v>
      </c>
      <c r="E4189" t="s">
        <v>464</v>
      </c>
      <c r="F4189" t="s">
        <v>465</v>
      </c>
      <c r="G4189" t="s">
        <v>3307</v>
      </c>
      <c r="H4189">
        <v>1</v>
      </c>
      <c r="I4189" t="s">
        <v>882</v>
      </c>
      <c r="K4189">
        <v>40.735676762018002</v>
      </c>
      <c r="L4189">
        <v>-73.993829528068602</v>
      </c>
      <c r="M4189">
        <v>40.7770303</v>
      </c>
      <c r="N4189">
        <v>-73.963160200000004</v>
      </c>
      <c r="O4189" s="5">
        <v>41934.732594328707</v>
      </c>
      <c r="P4189" s="5">
        <v>41934.734234120369</v>
      </c>
      <c r="Q4189" s="5">
        <v>41934.745219282406</v>
      </c>
      <c r="R4189" s="5">
        <v>41934.767208622688</v>
      </c>
      <c r="S4189">
        <f t="shared" si="130"/>
        <v>43</v>
      </c>
      <c r="T4189">
        <f t="shared" si="131"/>
        <v>3</v>
      </c>
    </row>
    <row r="4190" spans="1:20" x14ac:dyDescent="0.25">
      <c r="A4190">
        <v>1422469</v>
      </c>
      <c r="B4190">
        <v>82092</v>
      </c>
      <c r="C4190">
        <v>32580</v>
      </c>
      <c r="D4190" t="s">
        <v>23</v>
      </c>
      <c r="E4190" t="s">
        <v>286</v>
      </c>
      <c r="F4190" t="s">
        <v>45</v>
      </c>
      <c r="G4190" t="s">
        <v>565</v>
      </c>
      <c r="H4190">
        <v>1</v>
      </c>
      <c r="I4190" t="s">
        <v>176</v>
      </c>
      <c r="K4190">
        <v>40.760654436198898</v>
      </c>
      <c r="L4190">
        <v>-73.989582752602004</v>
      </c>
      <c r="M4190">
        <v>40.707218500000003</v>
      </c>
      <c r="N4190">
        <v>-74.017121700000004</v>
      </c>
      <c r="O4190" s="5">
        <v>41934.736531400464</v>
      </c>
      <c r="P4190" s="5">
        <v>41934.751536898148</v>
      </c>
      <c r="Q4190" s="5">
        <v>41934.779902303242</v>
      </c>
      <c r="R4190" s="5">
        <v>41934.796227777777</v>
      </c>
      <c r="S4190">
        <f t="shared" si="130"/>
        <v>43</v>
      </c>
      <c r="T4190">
        <f t="shared" si="131"/>
        <v>3</v>
      </c>
    </row>
    <row r="4191" spans="1:20" x14ac:dyDescent="0.25">
      <c r="A4191">
        <v>1422545</v>
      </c>
      <c r="B4191">
        <v>111909</v>
      </c>
      <c r="C4191">
        <v>84093</v>
      </c>
      <c r="D4191" t="s">
        <v>23</v>
      </c>
      <c r="E4191" t="s">
        <v>629</v>
      </c>
      <c r="F4191" t="s">
        <v>122</v>
      </c>
      <c r="G4191" t="s">
        <v>1482</v>
      </c>
      <c r="H4191">
        <v>1</v>
      </c>
      <c r="I4191" t="s">
        <v>136</v>
      </c>
      <c r="J4191" s="1">
        <v>2.8897569444444444E-3</v>
      </c>
      <c r="K4191">
        <v>40.7455685810218</v>
      </c>
      <c r="L4191">
        <v>-73.985628575814403</v>
      </c>
      <c r="M4191">
        <v>40.707768999999999</v>
      </c>
      <c r="N4191">
        <v>-74.009874800000006</v>
      </c>
      <c r="O4191" s="5">
        <v>41934.743010763887</v>
      </c>
      <c r="P4191" s="5">
        <v>41934.751500324077</v>
      </c>
      <c r="Q4191" s="5">
        <v>41934.758676018515</v>
      </c>
      <c r="R4191" s="5">
        <v>41934.796702638887</v>
      </c>
      <c r="S4191">
        <f t="shared" si="130"/>
        <v>43</v>
      </c>
      <c r="T4191">
        <f t="shared" si="131"/>
        <v>3</v>
      </c>
    </row>
    <row r="4192" spans="1:20" x14ac:dyDescent="0.25">
      <c r="A4192">
        <v>1422551</v>
      </c>
      <c r="B4192">
        <v>44759</v>
      </c>
      <c r="C4192">
        <v>61900</v>
      </c>
      <c r="D4192" t="s">
        <v>23</v>
      </c>
      <c r="E4192" t="s">
        <v>219</v>
      </c>
      <c r="F4192" t="s">
        <v>37</v>
      </c>
      <c r="G4192" t="s">
        <v>135</v>
      </c>
      <c r="H4192">
        <v>1</v>
      </c>
      <c r="I4192" t="s">
        <v>136</v>
      </c>
      <c r="J4192" s="1">
        <v>6.2997453703703696E-3</v>
      </c>
      <c r="K4192">
        <v>40.716725764782701</v>
      </c>
      <c r="L4192">
        <v>-74.008250645521898</v>
      </c>
      <c r="M4192">
        <v>40.724454999999999</v>
      </c>
      <c r="N4192">
        <v>-73.990891000000005</v>
      </c>
      <c r="O4192" s="5">
        <v>41934.743161134262</v>
      </c>
      <c r="P4192" s="5">
        <v>41934.762845277779</v>
      </c>
      <c r="Q4192" s="5">
        <v>41934.768290520835</v>
      </c>
      <c r="R4192" s="5">
        <v>41934.775183831021</v>
      </c>
      <c r="S4192">
        <f t="shared" si="130"/>
        <v>43</v>
      </c>
      <c r="T4192">
        <f t="shared" si="131"/>
        <v>3</v>
      </c>
    </row>
    <row r="4193" spans="1:20" x14ac:dyDescent="0.25">
      <c r="A4193">
        <v>1422642</v>
      </c>
      <c r="B4193">
        <v>124359</v>
      </c>
      <c r="C4193">
        <v>91932</v>
      </c>
      <c r="D4193" t="s">
        <v>23</v>
      </c>
      <c r="E4193" t="s">
        <v>2891</v>
      </c>
      <c r="F4193" t="s">
        <v>251</v>
      </c>
      <c r="G4193" t="s">
        <v>3587</v>
      </c>
      <c r="H4193">
        <v>1</v>
      </c>
      <c r="I4193" t="s">
        <v>3353</v>
      </c>
      <c r="J4193" s="1">
        <v>2.907071759259259E-3</v>
      </c>
      <c r="K4193">
        <v>40.7328198446546</v>
      </c>
      <c r="L4193">
        <v>-73.986085653304997</v>
      </c>
      <c r="M4193">
        <v>40.737725099999999</v>
      </c>
      <c r="N4193">
        <v>-73.996560299999999</v>
      </c>
      <c r="O4193" s="5">
        <v>41934.7505499537</v>
      </c>
      <c r="P4193" s="5">
        <v>41934.759883009261</v>
      </c>
      <c r="Q4193" s="5">
        <v>41934.764985590278</v>
      </c>
      <c r="R4193" s="5">
        <v>41934.769068009256</v>
      </c>
      <c r="S4193">
        <f t="shared" si="130"/>
        <v>43</v>
      </c>
      <c r="T4193">
        <f t="shared" si="131"/>
        <v>3</v>
      </c>
    </row>
    <row r="4194" spans="1:20" x14ac:dyDescent="0.25">
      <c r="A4194">
        <v>1422719</v>
      </c>
      <c r="B4194">
        <v>45396</v>
      </c>
      <c r="C4194">
        <v>115756</v>
      </c>
      <c r="D4194" t="s">
        <v>23</v>
      </c>
      <c r="E4194" t="s">
        <v>36</v>
      </c>
      <c r="F4194" t="s">
        <v>37</v>
      </c>
      <c r="G4194" t="s">
        <v>272</v>
      </c>
      <c r="H4194">
        <v>2</v>
      </c>
      <c r="I4194" t="s">
        <v>188</v>
      </c>
      <c r="J4194" s="1">
        <v>9.94150462962963E-3</v>
      </c>
      <c r="K4194">
        <v>40.7261096570601</v>
      </c>
      <c r="L4194">
        <v>-74.002491863200504</v>
      </c>
      <c r="M4194">
        <v>40.744200999999997</v>
      </c>
      <c r="N4194">
        <v>-73.984211000000002</v>
      </c>
      <c r="O4194" s="5">
        <v>41934.756949120369</v>
      </c>
      <c r="P4194" s="5">
        <v>41934.764759722224</v>
      </c>
      <c r="Q4194" s="5">
        <v>41934.790182488425</v>
      </c>
      <c r="R4194" s="5">
        <v>41934.804250694448</v>
      </c>
      <c r="S4194">
        <f t="shared" si="130"/>
        <v>43</v>
      </c>
      <c r="T4194">
        <f t="shared" si="131"/>
        <v>3</v>
      </c>
    </row>
    <row r="4195" spans="1:20" x14ac:dyDescent="0.25">
      <c r="A4195">
        <v>1422727</v>
      </c>
      <c r="B4195">
        <v>391746</v>
      </c>
      <c r="C4195">
        <v>34667</v>
      </c>
      <c r="D4195" t="s">
        <v>23</v>
      </c>
      <c r="E4195" t="s">
        <v>36</v>
      </c>
      <c r="F4195" t="s">
        <v>37</v>
      </c>
      <c r="G4195" t="s">
        <v>1725</v>
      </c>
      <c r="H4195">
        <v>2</v>
      </c>
      <c r="I4195" t="s">
        <v>188</v>
      </c>
      <c r="J4195" s="1">
        <v>5.6490856481481479E-3</v>
      </c>
      <c r="K4195">
        <v>40.7261096570601</v>
      </c>
      <c r="L4195">
        <v>-74.002491863200504</v>
      </c>
      <c r="M4195">
        <v>40.727434500000001</v>
      </c>
      <c r="N4195">
        <v>-74.005948399999994</v>
      </c>
      <c r="O4195" s="5">
        <v>41934.757175740742</v>
      </c>
      <c r="P4195" s="5">
        <v>41934.767681435187</v>
      </c>
      <c r="Q4195" s="5">
        <v>41934.772783831017</v>
      </c>
      <c r="R4195" s="5">
        <v>41934.777115763885</v>
      </c>
      <c r="S4195">
        <f t="shared" si="130"/>
        <v>43</v>
      </c>
      <c r="T4195">
        <f t="shared" si="131"/>
        <v>3</v>
      </c>
    </row>
    <row r="4196" spans="1:20" x14ac:dyDescent="0.25">
      <c r="A4196">
        <v>1422876</v>
      </c>
      <c r="B4196">
        <v>82041</v>
      </c>
      <c r="C4196">
        <v>34667</v>
      </c>
      <c r="D4196" t="s">
        <v>23</v>
      </c>
      <c r="E4196" t="s">
        <v>90</v>
      </c>
      <c r="F4196" t="s">
        <v>91</v>
      </c>
      <c r="G4196" t="s">
        <v>3538</v>
      </c>
      <c r="H4196">
        <v>1</v>
      </c>
      <c r="I4196" t="s">
        <v>65</v>
      </c>
      <c r="J4196" s="1">
        <v>7.1895138888888885E-3</v>
      </c>
      <c r="K4196">
        <v>40.721952559408798</v>
      </c>
      <c r="L4196">
        <v>-73.997737000598505</v>
      </c>
      <c r="M4196">
        <v>40.720478999999997</v>
      </c>
      <c r="N4196">
        <v>-74.001548999999997</v>
      </c>
      <c r="O4196" s="5">
        <v>41934.772011747686</v>
      </c>
      <c r="P4196" s="5">
        <v>41934.780148749996</v>
      </c>
      <c r="Q4196" s="5">
        <v>41934.792129884256</v>
      </c>
      <c r="R4196" s="5">
        <v>41934.795727974539</v>
      </c>
      <c r="S4196">
        <f t="shared" si="130"/>
        <v>43</v>
      </c>
      <c r="T4196">
        <f t="shared" si="131"/>
        <v>3</v>
      </c>
    </row>
    <row r="4197" spans="1:20" x14ac:dyDescent="0.25">
      <c r="A4197">
        <v>1422902</v>
      </c>
      <c r="B4197">
        <v>93086</v>
      </c>
      <c r="C4197">
        <v>67899</v>
      </c>
      <c r="D4197" t="s">
        <v>53</v>
      </c>
      <c r="E4197" t="s">
        <v>199</v>
      </c>
      <c r="G4197" t="s">
        <v>1135</v>
      </c>
      <c r="H4197">
        <v>2</v>
      </c>
      <c r="I4197" t="s">
        <v>199</v>
      </c>
      <c r="J4197" s="1">
        <v>7.6012268518518521E-3</v>
      </c>
      <c r="K4197">
        <v>40.7270408508681</v>
      </c>
      <c r="L4197">
        <v>-73.983835960747498</v>
      </c>
      <c r="M4197">
        <v>40.800581100000002</v>
      </c>
      <c r="N4197">
        <v>-73.937741599999995</v>
      </c>
      <c r="O4197" s="5">
        <v>41934.772743310183</v>
      </c>
      <c r="P4197" s="5">
        <v>41934.796011817132</v>
      </c>
      <c r="Q4197" s="5">
        <v>41934.800401064815</v>
      </c>
      <c r="R4197" s="5">
        <v>41934.833475497682</v>
      </c>
      <c r="S4197">
        <f t="shared" si="130"/>
        <v>43</v>
      </c>
      <c r="T4197">
        <f t="shared" si="131"/>
        <v>3</v>
      </c>
    </row>
    <row r="4198" spans="1:20" x14ac:dyDescent="0.25">
      <c r="A4198">
        <v>1422917</v>
      </c>
      <c r="B4198">
        <v>69717</v>
      </c>
      <c r="C4198">
        <v>165829</v>
      </c>
      <c r="D4198" t="s">
        <v>23</v>
      </c>
      <c r="E4198" t="s">
        <v>180</v>
      </c>
      <c r="F4198" t="s">
        <v>97</v>
      </c>
      <c r="G4198" t="s">
        <v>944</v>
      </c>
      <c r="H4198">
        <v>1</v>
      </c>
      <c r="I4198" t="s">
        <v>484</v>
      </c>
      <c r="K4198">
        <v>40.733633781778998</v>
      </c>
      <c r="L4198">
        <v>-73.987769236059194</v>
      </c>
      <c r="M4198">
        <v>40.736122999999999</v>
      </c>
      <c r="N4198">
        <v>-73.986600999999993</v>
      </c>
      <c r="O4198" s="5">
        <v>41934.773537337962</v>
      </c>
      <c r="R4198" s="5">
        <v>41934.81400885417</v>
      </c>
      <c r="S4198">
        <f t="shared" si="130"/>
        <v>43</v>
      </c>
      <c r="T4198">
        <f t="shared" si="131"/>
        <v>3</v>
      </c>
    </row>
    <row r="4199" spans="1:20" x14ac:dyDescent="0.25">
      <c r="A4199">
        <v>1422918</v>
      </c>
      <c r="B4199">
        <v>52327</v>
      </c>
      <c r="C4199">
        <v>19432</v>
      </c>
      <c r="D4199" t="s">
        <v>53</v>
      </c>
      <c r="E4199" t="s">
        <v>219</v>
      </c>
      <c r="F4199" t="s">
        <v>37</v>
      </c>
      <c r="G4199" t="s">
        <v>2523</v>
      </c>
      <c r="H4199">
        <v>1</v>
      </c>
      <c r="I4199" t="s">
        <v>325</v>
      </c>
      <c r="J4199" s="1">
        <v>6.9529398148148146E-3</v>
      </c>
      <c r="K4199">
        <v>40.716725764782701</v>
      </c>
      <c r="L4199">
        <v>-74.008250645521898</v>
      </c>
      <c r="M4199">
        <v>40.724423299999998</v>
      </c>
      <c r="N4199">
        <v>-73.985305199999999</v>
      </c>
      <c r="O4199" s="5">
        <v>41934.774187986113</v>
      </c>
      <c r="P4199" s="5">
        <v>41934.779584895834</v>
      </c>
      <c r="Q4199" s="5">
        <v>41934.79613771991</v>
      </c>
      <c r="R4199" s="5">
        <v>41934.807023344911</v>
      </c>
      <c r="S4199">
        <f t="shared" si="130"/>
        <v>43</v>
      </c>
      <c r="T4199">
        <f t="shared" si="131"/>
        <v>3</v>
      </c>
    </row>
    <row r="4200" spans="1:20" x14ac:dyDescent="0.25">
      <c r="A4200">
        <v>1423048</v>
      </c>
      <c r="B4200">
        <v>327651</v>
      </c>
      <c r="C4200">
        <v>133322</v>
      </c>
      <c r="D4200" t="s">
        <v>53</v>
      </c>
      <c r="E4200" t="s">
        <v>558</v>
      </c>
      <c r="F4200" t="s">
        <v>63</v>
      </c>
      <c r="G4200" t="s">
        <v>3067</v>
      </c>
      <c r="H4200">
        <v>1</v>
      </c>
      <c r="I4200" t="s">
        <v>1325</v>
      </c>
      <c r="J4200" s="1">
        <v>1.7577256944444446E-2</v>
      </c>
      <c r="K4200">
        <v>40.818082099999998</v>
      </c>
      <c r="L4200">
        <v>-73.960937299999998</v>
      </c>
      <c r="M4200">
        <v>40.775263720444599</v>
      </c>
      <c r="N4200">
        <v>-73.989759629425194</v>
      </c>
      <c r="O4200" s="5">
        <v>41934.783074247687</v>
      </c>
      <c r="P4200" s="5">
        <v>41934.786311331016</v>
      </c>
      <c r="Q4200" s="5">
        <v>41934.807936111109</v>
      </c>
      <c r="R4200" s="5">
        <v>41934.819726296293</v>
      </c>
      <c r="S4200">
        <f t="shared" si="130"/>
        <v>43</v>
      </c>
      <c r="T4200">
        <f t="shared" si="131"/>
        <v>3</v>
      </c>
    </row>
    <row r="4201" spans="1:20" x14ac:dyDescent="0.25">
      <c r="A4201">
        <v>1423088</v>
      </c>
      <c r="B4201">
        <v>140479</v>
      </c>
      <c r="C4201">
        <v>140096</v>
      </c>
      <c r="D4201" t="s">
        <v>23</v>
      </c>
      <c r="E4201" t="s">
        <v>434</v>
      </c>
      <c r="F4201" t="s">
        <v>251</v>
      </c>
      <c r="G4201" t="s">
        <v>1063</v>
      </c>
      <c r="H4201">
        <v>1</v>
      </c>
      <c r="I4201" t="s">
        <v>478</v>
      </c>
      <c r="J4201" s="1">
        <v>5.8934143518518519E-3</v>
      </c>
      <c r="K4201">
        <v>40.735725000000002</v>
      </c>
      <c r="L4201">
        <v>-73.987126466589601</v>
      </c>
      <c r="M4201">
        <v>40.728122800000001</v>
      </c>
      <c r="N4201">
        <v>-73.999708999999996</v>
      </c>
      <c r="O4201" s="5">
        <v>41934.786500891205</v>
      </c>
      <c r="R4201" s="5">
        <v>41934.817188738423</v>
      </c>
      <c r="S4201">
        <f t="shared" si="130"/>
        <v>43</v>
      </c>
      <c r="T4201">
        <f t="shared" si="131"/>
        <v>3</v>
      </c>
    </row>
    <row r="4202" spans="1:20" x14ac:dyDescent="0.25">
      <c r="A4202">
        <v>1423117</v>
      </c>
      <c r="B4202">
        <v>163738</v>
      </c>
      <c r="C4202">
        <v>152111</v>
      </c>
      <c r="D4202" t="s">
        <v>53</v>
      </c>
      <c r="E4202" t="s">
        <v>452</v>
      </c>
      <c r="F4202" t="s">
        <v>58</v>
      </c>
      <c r="K4202">
        <v>40.7148369945876</v>
      </c>
      <c r="L4202">
        <v>-74.011596097649004</v>
      </c>
      <c r="M4202">
        <v>40.715647500000003</v>
      </c>
      <c r="N4202">
        <v>-74.009895099999994</v>
      </c>
      <c r="O4202" s="5">
        <v>41934.7869750463</v>
      </c>
      <c r="P4202" s="5">
        <v>41934.805152974535</v>
      </c>
      <c r="Q4202" s="5">
        <v>41934.816496388892</v>
      </c>
      <c r="R4202" s="5">
        <v>41934.817089189812</v>
      </c>
      <c r="S4202">
        <f t="shared" si="130"/>
        <v>43</v>
      </c>
      <c r="T4202">
        <f t="shared" si="131"/>
        <v>3</v>
      </c>
    </row>
    <row r="4203" spans="1:20" x14ac:dyDescent="0.25">
      <c r="A4203">
        <v>1423142</v>
      </c>
      <c r="B4203">
        <v>75169</v>
      </c>
      <c r="C4203">
        <v>91932</v>
      </c>
      <c r="D4203" t="s">
        <v>23</v>
      </c>
      <c r="E4203" t="s">
        <v>40</v>
      </c>
      <c r="F4203" t="s">
        <v>41</v>
      </c>
      <c r="G4203" t="s">
        <v>42</v>
      </c>
      <c r="H4203">
        <v>1</v>
      </c>
      <c r="I4203" t="s">
        <v>43</v>
      </c>
      <c r="J4203" s="1">
        <v>5.02693287037037E-3</v>
      </c>
      <c r="K4203">
        <v>40.719268925450301</v>
      </c>
      <c r="L4203">
        <v>-74.008749884804104</v>
      </c>
      <c r="M4203">
        <v>40.7256784</v>
      </c>
      <c r="N4203">
        <v>-74.000617599999998</v>
      </c>
      <c r="O4203" s="5">
        <v>41934.789309594904</v>
      </c>
      <c r="P4203" s="5">
        <v>41934.80474482639</v>
      </c>
      <c r="Q4203" s="5">
        <v>41934.810539108796</v>
      </c>
      <c r="R4203" s="5">
        <v>41934.817289363426</v>
      </c>
      <c r="S4203">
        <f t="shared" si="130"/>
        <v>43</v>
      </c>
      <c r="T4203">
        <f t="shared" si="131"/>
        <v>3</v>
      </c>
    </row>
    <row r="4204" spans="1:20" x14ac:dyDescent="0.25">
      <c r="A4204">
        <v>1423175</v>
      </c>
      <c r="B4204">
        <v>274177</v>
      </c>
      <c r="C4204">
        <v>30774</v>
      </c>
      <c r="D4204" t="s">
        <v>23</v>
      </c>
      <c r="E4204" t="s">
        <v>96</v>
      </c>
      <c r="F4204" t="s">
        <v>97</v>
      </c>
      <c r="G4204" t="s">
        <v>3899</v>
      </c>
      <c r="H4204">
        <v>1</v>
      </c>
      <c r="I4204" t="s">
        <v>1606</v>
      </c>
      <c r="K4204">
        <v>40.723954999999997</v>
      </c>
      <c r="L4204">
        <v>-73.991828999999996</v>
      </c>
      <c r="M4204">
        <v>40.771892999999999</v>
      </c>
      <c r="N4204">
        <v>-73.988595000000004</v>
      </c>
      <c r="O4204" s="5">
        <v>41934.791773622688</v>
      </c>
      <c r="P4204" s="5">
        <v>41934.796831122687</v>
      </c>
      <c r="Q4204" s="5">
        <v>41934.814419907409</v>
      </c>
      <c r="R4204" s="5">
        <v>41934.844006435182</v>
      </c>
      <c r="S4204">
        <f t="shared" si="130"/>
        <v>43</v>
      </c>
      <c r="T4204">
        <f t="shared" si="131"/>
        <v>3</v>
      </c>
    </row>
    <row r="4205" spans="1:20" x14ac:dyDescent="0.25">
      <c r="A4205">
        <v>1423192</v>
      </c>
      <c r="B4205">
        <v>63047</v>
      </c>
      <c r="C4205">
        <v>93783</v>
      </c>
      <c r="D4205" t="s">
        <v>23</v>
      </c>
      <c r="E4205" t="s">
        <v>518</v>
      </c>
      <c r="F4205" t="s">
        <v>342</v>
      </c>
      <c r="J4205" s="1">
        <v>3.4188425925925927E-3</v>
      </c>
      <c r="K4205">
        <v>40.764084531354698</v>
      </c>
      <c r="L4205">
        <v>-73.970499798529701</v>
      </c>
      <c r="M4205">
        <v>40.771099800000002</v>
      </c>
      <c r="N4205">
        <v>-73.9642044</v>
      </c>
      <c r="O4205" s="5">
        <v>41934.793414027779</v>
      </c>
      <c r="P4205" s="5">
        <v>41934.799627719905</v>
      </c>
      <c r="Q4205" s="5">
        <v>41934.806803541665</v>
      </c>
      <c r="R4205" s="5">
        <v>41934.819011377316</v>
      </c>
      <c r="S4205">
        <f t="shared" si="130"/>
        <v>43</v>
      </c>
      <c r="T4205">
        <f t="shared" si="131"/>
        <v>3</v>
      </c>
    </row>
    <row r="4206" spans="1:20" x14ac:dyDescent="0.25">
      <c r="A4206">
        <v>1423231</v>
      </c>
      <c r="B4206">
        <v>268958</v>
      </c>
      <c r="C4206">
        <v>101359</v>
      </c>
      <c r="D4206" t="s">
        <v>23</v>
      </c>
      <c r="E4206" t="s">
        <v>286</v>
      </c>
      <c r="F4206" t="s">
        <v>45</v>
      </c>
      <c r="G4206" t="s">
        <v>1014</v>
      </c>
      <c r="H4206">
        <v>1</v>
      </c>
      <c r="I4206" t="s">
        <v>1015</v>
      </c>
      <c r="K4206">
        <v>40.760654436198898</v>
      </c>
      <c r="L4206">
        <v>-73.989582752602004</v>
      </c>
      <c r="M4206">
        <v>40.716209399999997</v>
      </c>
      <c r="N4206">
        <v>-74.015575299999995</v>
      </c>
      <c r="O4206" s="5">
        <v>41934.795510543983</v>
      </c>
      <c r="P4206" s="5">
        <v>41934.808931400461</v>
      </c>
      <c r="Q4206" s="5">
        <v>41934.838585995371</v>
      </c>
      <c r="R4206" s="5">
        <v>41934.856054895834</v>
      </c>
      <c r="S4206">
        <f t="shared" si="130"/>
        <v>43</v>
      </c>
      <c r="T4206">
        <f t="shared" si="131"/>
        <v>3</v>
      </c>
    </row>
    <row r="4207" spans="1:20" x14ac:dyDescent="0.25">
      <c r="A4207">
        <v>1423237</v>
      </c>
      <c r="B4207">
        <v>144851</v>
      </c>
      <c r="C4207">
        <v>100390</v>
      </c>
      <c r="D4207" t="s">
        <v>23</v>
      </c>
      <c r="E4207" t="s">
        <v>1175</v>
      </c>
      <c r="F4207" t="s">
        <v>37</v>
      </c>
      <c r="G4207" t="s">
        <v>1884</v>
      </c>
      <c r="H4207">
        <v>2</v>
      </c>
      <c r="I4207" t="s">
        <v>797</v>
      </c>
      <c r="J4207" s="1">
        <v>9.7020486111111109E-3</v>
      </c>
      <c r="K4207">
        <v>40.763165884696399</v>
      </c>
      <c r="L4207">
        <v>-73.977019781707995</v>
      </c>
      <c r="M4207">
        <v>40.752190300000002</v>
      </c>
      <c r="N4207">
        <v>-73.977827899999994</v>
      </c>
      <c r="O4207" s="5">
        <v>41934.795997581015</v>
      </c>
      <c r="P4207" s="5">
        <v>41934.815498229167</v>
      </c>
      <c r="Q4207" s="5">
        <v>41934.823217685182</v>
      </c>
      <c r="R4207" s="5">
        <v>41934.83038954861</v>
      </c>
      <c r="S4207">
        <f t="shared" si="130"/>
        <v>43</v>
      </c>
      <c r="T4207">
        <f t="shared" si="131"/>
        <v>3</v>
      </c>
    </row>
    <row r="4208" spans="1:20" x14ac:dyDescent="0.25">
      <c r="A4208">
        <v>1423234</v>
      </c>
      <c r="B4208">
        <v>111016</v>
      </c>
      <c r="C4208">
        <v>132101</v>
      </c>
      <c r="D4208" t="s">
        <v>170</v>
      </c>
      <c r="E4208" t="s">
        <v>24</v>
      </c>
      <c r="F4208" t="s">
        <v>25</v>
      </c>
      <c r="G4208" t="s">
        <v>2868</v>
      </c>
      <c r="H4208">
        <v>1</v>
      </c>
      <c r="I4208" t="s">
        <v>1186</v>
      </c>
      <c r="J4208" s="1">
        <v>3.9123495370370371E-3</v>
      </c>
      <c r="K4208">
        <v>40.723079523456803</v>
      </c>
      <c r="L4208">
        <v>-73.994615077972398</v>
      </c>
      <c r="M4208">
        <v>40.744987100000003</v>
      </c>
      <c r="N4208">
        <v>-73.977298399999995</v>
      </c>
      <c r="O4208" s="5">
        <v>41934.796762407408</v>
      </c>
      <c r="P4208" s="5">
        <v>41934.806197129627</v>
      </c>
      <c r="Q4208" s="5">
        <v>41934.817162766201</v>
      </c>
      <c r="R4208" s="5">
        <v>41934.83022077546</v>
      </c>
      <c r="S4208">
        <f t="shared" si="130"/>
        <v>43</v>
      </c>
      <c r="T4208">
        <f t="shared" si="131"/>
        <v>3</v>
      </c>
    </row>
    <row r="4209" spans="1:20" x14ac:dyDescent="0.25">
      <c r="A4209">
        <v>1423286</v>
      </c>
      <c r="B4209">
        <v>115610</v>
      </c>
      <c r="C4209">
        <v>111793</v>
      </c>
      <c r="D4209" t="s">
        <v>53</v>
      </c>
      <c r="E4209" t="s">
        <v>904</v>
      </c>
      <c r="F4209" t="s">
        <v>122</v>
      </c>
      <c r="G4209" t="s">
        <v>2656</v>
      </c>
      <c r="H4209">
        <v>1</v>
      </c>
      <c r="I4209" t="s">
        <v>2657</v>
      </c>
      <c r="J4209" s="1">
        <v>1.4361342592592592E-2</v>
      </c>
      <c r="K4209">
        <v>40.727636837850397</v>
      </c>
      <c r="L4209">
        <v>-74.002597332000704</v>
      </c>
      <c r="M4209">
        <v>40.723572169224497</v>
      </c>
      <c r="N4209">
        <v>-74.010858123991</v>
      </c>
      <c r="O4209" s="5">
        <v>41934.798389351854</v>
      </c>
      <c r="P4209" s="5">
        <v>41934.812749513891</v>
      </c>
      <c r="Q4209" s="5">
        <v>41934.828267141202</v>
      </c>
      <c r="R4209" s="5">
        <v>41934.835744502314</v>
      </c>
      <c r="S4209">
        <f t="shared" si="130"/>
        <v>43</v>
      </c>
      <c r="T4209">
        <f t="shared" si="131"/>
        <v>3</v>
      </c>
    </row>
    <row r="4210" spans="1:20" x14ac:dyDescent="0.25">
      <c r="A4210">
        <v>1423286</v>
      </c>
      <c r="B4210">
        <v>115610</v>
      </c>
      <c r="C4210">
        <v>111793</v>
      </c>
      <c r="D4210" t="s">
        <v>53</v>
      </c>
      <c r="E4210" t="s">
        <v>904</v>
      </c>
      <c r="F4210" t="s">
        <v>122</v>
      </c>
      <c r="G4210" t="s">
        <v>1254</v>
      </c>
      <c r="H4210">
        <v>1</v>
      </c>
      <c r="I4210" t="s">
        <v>420</v>
      </c>
      <c r="J4210" s="1">
        <v>1.4361342592592592E-2</v>
      </c>
      <c r="K4210">
        <v>40.727636837850397</v>
      </c>
      <c r="L4210">
        <v>-74.002597332000704</v>
      </c>
      <c r="M4210">
        <v>40.723572169224497</v>
      </c>
      <c r="N4210">
        <v>-74.010858123991</v>
      </c>
      <c r="O4210" s="5">
        <v>41934.798389351854</v>
      </c>
      <c r="P4210" s="5">
        <v>41934.812749513891</v>
      </c>
      <c r="Q4210" s="5">
        <v>41934.828267141202</v>
      </c>
      <c r="R4210" s="5">
        <v>41934.835744502314</v>
      </c>
      <c r="S4210">
        <f t="shared" si="130"/>
        <v>43</v>
      </c>
      <c r="T4210">
        <f t="shared" si="131"/>
        <v>3</v>
      </c>
    </row>
    <row r="4211" spans="1:20" x14ac:dyDescent="0.25">
      <c r="A4211">
        <v>1423283</v>
      </c>
      <c r="B4211">
        <v>170628</v>
      </c>
      <c r="C4211">
        <v>95942</v>
      </c>
      <c r="D4211" t="s">
        <v>53</v>
      </c>
      <c r="E4211" t="s">
        <v>586</v>
      </c>
      <c r="F4211" t="s">
        <v>342</v>
      </c>
      <c r="G4211" t="s">
        <v>1252</v>
      </c>
      <c r="H4211">
        <v>1</v>
      </c>
      <c r="I4211" t="s">
        <v>1253</v>
      </c>
      <c r="J4211" s="1">
        <v>5.2505208333333336E-3</v>
      </c>
      <c r="K4211">
        <v>40.732213000000002</v>
      </c>
      <c r="L4211">
        <v>-73.988072000000003</v>
      </c>
      <c r="M4211">
        <v>40.708979863120099</v>
      </c>
      <c r="N4211">
        <v>-74.013674499275197</v>
      </c>
      <c r="O4211" s="5">
        <v>41934.798428379632</v>
      </c>
      <c r="P4211" s="5">
        <v>41934.808988495373</v>
      </c>
      <c r="Q4211" s="5">
        <v>41934.817900624999</v>
      </c>
      <c r="R4211" s="5">
        <v>41934.835954236114</v>
      </c>
      <c r="S4211">
        <f t="shared" si="130"/>
        <v>43</v>
      </c>
      <c r="T4211">
        <f t="shared" si="131"/>
        <v>3</v>
      </c>
    </row>
    <row r="4212" spans="1:20" x14ac:dyDescent="0.25">
      <c r="A4212">
        <v>1423338</v>
      </c>
      <c r="B4212">
        <v>391769</v>
      </c>
      <c r="C4212">
        <v>133322</v>
      </c>
      <c r="D4212" t="s">
        <v>53</v>
      </c>
      <c r="E4212" t="s">
        <v>771</v>
      </c>
      <c r="F4212" t="s">
        <v>674</v>
      </c>
      <c r="K4212">
        <v>40.749191383758799</v>
      </c>
      <c r="L4212">
        <v>-73.988205399830704</v>
      </c>
      <c r="M4212">
        <v>40.716042685614703</v>
      </c>
      <c r="N4212">
        <v>-74.015291445857798</v>
      </c>
      <c r="O4212" s="5">
        <v>41934.802290752312</v>
      </c>
      <c r="P4212" s="5">
        <v>41934.843099479163</v>
      </c>
      <c r="Q4212" s="5">
        <v>41934.849279224538</v>
      </c>
      <c r="R4212" s="5">
        <v>41934.891300057869</v>
      </c>
      <c r="S4212">
        <f t="shared" si="130"/>
        <v>43</v>
      </c>
      <c r="T4212">
        <f t="shared" si="131"/>
        <v>3</v>
      </c>
    </row>
    <row r="4213" spans="1:20" x14ac:dyDescent="0.25">
      <c r="A4213">
        <v>1423368</v>
      </c>
      <c r="B4213">
        <v>132906</v>
      </c>
      <c r="C4213">
        <v>39733</v>
      </c>
      <c r="D4213" t="s">
        <v>23</v>
      </c>
      <c r="E4213" t="s">
        <v>286</v>
      </c>
      <c r="F4213" t="s">
        <v>45</v>
      </c>
      <c r="G4213" t="s">
        <v>3572</v>
      </c>
      <c r="H4213">
        <v>1</v>
      </c>
      <c r="I4213" t="s">
        <v>797</v>
      </c>
      <c r="J4213" s="1">
        <v>6.0325115740740738E-3</v>
      </c>
      <c r="K4213">
        <v>40.760654436198898</v>
      </c>
      <c r="L4213">
        <v>-73.989582752602004</v>
      </c>
      <c r="M4213">
        <v>40.750740999999998</v>
      </c>
      <c r="N4213">
        <v>-74.002215699999994</v>
      </c>
      <c r="O4213" s="5">
        <v>41934.803368125002</v>
      </c>
      <c r="P4213" s="5">
        <v>41934.827763425928</v>
      </c>
      <c r="Q4213" s="5">
        <v>41934.83910488426</v>
      </c>
      <c r="R4213" s="5">
        <v>41934.845884872688</v>
      </c>
      <c r="S4213">
        <f t="shared" si="130"/>
        <v>43</v>
      </c>
      <c r="T4213">
        <f t="shared" si="131"/>
        <v>3</v>
      </c>
    </row>
    <row r="4214" spans="1:20" x14ac:dyDescent="0.25">
      <c r="A4214">
        <v>1423404</v>
      </c>
      <c r="B4214">
        <v>91947</v>
      </c>
      <c r="C4214">
        <v>156557</v>
      </c>
      <c r="D4214" t="s">
        <v>53</v>
      </c>
      <c r="E4214" t="s">
        <v>290</v>
      </c>
      <c r="F4214" t="s">
        <v>45</v>
      </c>
      <c r="G4214" t="s">
        <v>2783</v>
      </c>
      <c r="H4214">
        <v>1</v>
      </c>
      <c r="I4214" t="s">
        <v>292</v>
      </c>
      <c r="J4214" s="1">
        <v>4.3335532407407411E-3</v>
      </c>
      <c r="K4214">
        <v>40.784077256376399</v>
      </c>
      <c r="L4214">
        <v>-73.9776224098444</v>
      </c>
      <c r="M4214">
        <v>40.7666878</v>
      </c>
      <c r="N4214">
        <v>-73.968694299999996</v>
      </c>
      <c r="O4214" s="5">
        <v>41934.805508680554</v>
      </c>
      <c r="P4214" s="5">
        <v>41934.806923067132</v>
      </c>
      <c r="Q4214" s="5">
        <v>41934.814795636572</v>
      </c>
      <c r="R4214" s="5">
        <v>41934.829407986108</v>
      </c>
      <c r="S4214">
        <f t="shared" si="130"/>
        <v>43</v>
      </c>
      <c r="T4214">
        <f t="shared" si="131"/>
        <v>3</v>
      </c>
    </row>
    <row r="4215" spans="1:20" x14ac:dyDescent="0.25">
      <c r="A4215">
        <v>1423406</v>
      </c>
      <c r="B4215">
        <v>69475</v>
      </c>
      <c r="C4215">
        <v>34804</v>
      </c>
      <c r="D4215" t="s">
        <v>170</v>
      </c>
      <c r="E4215" t="s">
        <v>798</v>
      </c>
      <c r="G4215" t="s">
        <v>799</v>
      </c>
      <c r="H4215">
        <v>1</v>
      </c>
      <c r="I4215" t="s">
        <v>800</v>
      </c>
      <c r="J4215" s="1">
        <v>4.2021180555555553E-3</v>
      </c>
      <c r="K4215">
        <v>40.7357834587933</v>
      </c>
      <c r="L4215">
        <v>-73.979889422585899</v>
      </c>
      <c r="M4215">
        <v>40.769573999999999</v>
      </c>
      <c r="N4215">
        <v>-73.956711999999996</v>
      </c>
      <c r="O4215" s="5">
        <v>41934.806614745372</v>
      </c>
      <c r="P4215" s="5">
        <v>41934.819113668978</v>
      </c>
      <c r="Q4215" s="5">
        <v>41934.829767870368</v>
      </c>
      <c r="R4215" s="5">
        <v>41934.845944710651</v>
      </c>
      <c r="S4215">
        <f t="shared" si="130"/>
        <v>43</v>
      </c>
      <c r="T4215">
        <f t="shared" si="131"/>
        <v>3</v>
      </c>
    </row>
    <row r="4216" spans="1:20" x14ac:dyDescent="0.25">
      <c r="A4216">
        <v>1423446</v>
      </c>
      <c r="B4216">
        <v>145581</v>
      </c>
      <c r="C4216">
        <v>113563</v>
      </c>
      <c r="D4216" t="s">
        <v>23</v>
      </c>
      <c r="E4216" t="s">
        <v>137</v>
      </c>
      <c r="F4216" t="s">
        <v>115</v>
      </c>
      <c r="G4216" t="s">
        <v>706</v>
      </c>
      <c r="H4216">
        <v>1</v>
      </c>
      <c r="I4216" t="s">
        <v>149</v>
      </c>
      <c r="J4216" s="1">
        <v>5.7382060185185192E-3</v>
      </c>
      <c r="K4216">
        <v>40.721323186970601</v>
      </c>
      <c r="L4216">
        <v>-74.009732007980304</v>
      </c>
      <c r="M4216">
        <v>40.738320999999999</v>
      </c>
      <c r="N4216">
        <v>-74.004715000000004</v>
      </c>
      <c r="O4216" s="5">
        <v>41934.807498229166</v>
      </c>
      <c r="P4216" s="5">
        <v>41934.826778437498</v>
      </c>
      <c r="Q4216" s="5">
        <v>41934.834998749997</v>
      </c>
      <c r="R4216" s="5">
        <v>41934.844977777779</v>
      </c>
      <c r="S4216">
        <f t="shared" si="130"/>
        <v>43</v>
      </c>
      <c r="T4216">
        <f t="shared" si="131"/>
        <v>3</v>
      </c>
    </row>
    <row r="4217" spans="1:20" x14ac:dyDescent="0.25">
      <c r="A4217">
        <v>1423447</v>
      </c>
      <c r="B4217">
        <v>391860</v>
      </c>
      <c r="C4217">
        <v>167596</v>
      </c>
      <c r="D4217" t="s">
        <v>23</v>
      </c>
      <c r="E4217" t="s">
        <v>1416</v>
      </c>
      <c r="F4217" t="s">
        <v>29</v>
      </c>
      <c r="G4217" t="s">
        <v>1417</v>
      </c>
      <c r="H4217">
        <v>1</v>
      </c>
      <c r="I4217" t="s">
        <v>620</v>
      </c>
      <c r="J4217" s="1">
        <v>7.0320949074074079E-3</v>
      </c>
      <c r="K4217">
        <v>40.723331406515896</v>
      </c>
      <c r="L4217">
        <v>-73.989531102051501</v>
      </c>
      <c r="M4217">
        <v>40.720471600000003</v>
      </c>
      <c r="N4217">
        <v>-73.989326300000002</v>
      </c>
      <c r="O4217" s="5">
        <v>41934.808793946759</v>
      </c>
      <c r="P4217" s="5">
        <v>41934.83111644676</v>
      </c>
      <c r="Q4217" s="5">
        <v>41934.835474027779</v>
      </c>
      <c r="R4217" s="5">
        <v>41934.83758078704</v>
      </c>
      <c r="S4217">
        <f t="shared" si="130"/>
        <v>43</v>
      </c>
      <c r="T4217">
        <f t="shared" si="131"/>
        <v>3</v>
      </c>
    </row>
    <row r="4218" spans="1:20" x14ac:dyDescent="0.25">
      <c r="A4218">
        <v>1423447</v>
      </c>
      <c r="B4218">
        <v>391860</v>
      </c>
      <c r="C4218">
        <v>167596</v>
      </c>
      <c r="D4218" t="s">
        <v>23</v>
      </c>
      <c r="E4218" t="s">
        <v>1416</v>
      </c>
      <c r="F4218" t="s">
        <v>29</v>
      </c>
      <c r="G4218" t="s">
        <v>1417</v>
      </c>
      <c r="H4218">
        <v>1</v>
      </c>
      <c r="I4218" t="s">
        <v>620</v>
      </c>
      <c r="J4218" s="1">
        <v>7.0320949074074079E-3</v>
      </c>
      <c r="K4218">
        <v>40.723331406515896</v>
      </c>
      <c r="L4218">
        <v>-73.989531102051501</v>
      </c>
      <c r="M4218">
        <v>40.720471600000003</v>
      </c>
      <c r="N4218">
        <v>-73.989326300000002</v>
      </c>
      <c r="O4218" s="5">
        <v>41934.808793946759</v>
      </c>
      <c r="P4218" s="5">
        <v>41934.83111644676</v>
      </c>
      <c r="Q4218" s="5">
        <v>41934.835474027779</v>
      </c>
      <c r="R4218" s="5">
        <v>41934.83758078704</v>
      </c>
      <c r="S4218">
        <f t="shared" si="130"/>
        <v>43</v>
      </c>
      <c r="T4218">
        <f t="shared" si="131"/>
        <v>3</v>
      </c>
    </row>
    <row r="4219" spans="1:20" x14ac:dyDescent="0.25">
      <c r="A4219">
        <v>1423488</v>
      </c>
      <c r="B4219">
        <v>132413</v>
      </c>
      <c r="C4219">
        <v>20962</v>
      </c>
      <c r="D4219" t="s">
        <v>85</v>
      </c>
      <c r="E4219" t="s">
        <v>243</v>
      </c>
      <c r="F4219" t="s">
        <v>70</v>
      </c>
      <c r="G4219" t="s">
        <v>235</v>
      </c>
      <c r="H4219">
        <v>2</v>
      </c>
      <c r="I4219" t="s">
        <v>236</v>
      </c>
      <c r="K4219">
        <v>40.787149600866101</v>
      </c>
      <c r="L4219">
        <v>-73.971722312198096</v>
      </c>
      <c r="M4219">
        <v>40.781454032148702</v>
      </c>
      <c r="N4219">
        <v>-73.960269395552601</v>
      </c>
      <c r="O4219" s="5">
        <v>41934.810041990742</v>
      </c>
      <c r="P4219" s="5">
        <v>41934.815804733793</v>
      </c>
      <c r="Q4219" s="5">
        <v>41934.827145011572</v>
      </c>
      <c r="R4219" s="5">
        <v>41934.836998217594</v>
      </c>
      <c r="S4219">
        <f t="shared" si="130"/>
        <v>43</v>
      </c>
      <c r="T4219">
        <f t="shared" si="131"/>
        <v>3</v>
      </c>
    </row>
    <row r="4220" spans="1:20" x14ac:dyDescent="0.25">
      <c r="A4220">
        <v>1423492</v>
      </c>
      <c r="B4220">
        <v>107963</v>
      </c>
      <c r="C4220">
        <v>165829</v>
      </c>
      <c r="D4220" t="s">
        <v>23</v>
      </c>
      <c r="E4220" t="s">
        <v>180</v>
      </c>
      <c r="F4220" t="s">
        <v>97</v>
      </c>
      <c r="G4220" t="s">
        <v>454</v>
      </c>
      <c r="H4220">
        <v>1</v>
      </c>
      <c r="I4220" t="s">
        <v>455</v>
      </c>
      <c r="K4220">
        <v>40.733633781778998</v>
      </c>
      <c r="L4220">
        <v>-73.987769236059194</v>
      </c>
      <c r="M4220">
        <v>40.7319925168092</v>
      </c>
      <c r="N4220">
        <v>-73.979548495908304</v>
      </c>
      <c r="O4220" s="5">
        <v>41934.810856249998</v>
      </c>
      <c r="R4220" s="5">
        <v>41934.837409513886</v>
      </c>
      <c r="S4220">
        <f t="shared" si="130"/>
        <v>43</v>
      </c>
      <c r="T4220">
        <f t="shared" si="131"/>
        <v>3</v>
      </c>
    </row>
    <row r="4221" spans="1:20" x14ac:dyDescent="0.25">
      <c r="A4221">
        <v>1423633</v>
      </c>
      <c r="B4221">
        <v>221540</v>
      </c>
      <c r="C4221">
        <v>10940</v>
      </c>
      <c r="D4221" t="s">
        <v>23</v>
      </c>
      <c r="E4221" t="s">
        <v>452</v>
      </c>
      <c r="F4221" t="s">
        <v>58</v>
      </c>
      <c r="K4221">
        <v>40.759534000000002</v>
      </c>
      <c r="L4221">
        <v>-73.991765000000001</v>
      </c>
      <c r="M4221">
        <v>40.759817900000002</v>
      </c>
      <c r="N4221">
        <v>-73.987639999999999</v>
      </c>
      <c r="O4221" s="5">
        <v>41934.819073425926</v>
      </c>
      <c r="P4221" s="5">
        <v>41934.824769814812</v>
      </c>
      <c r="Q4221" s="5">
        <v>41934.834842002318</v>
      </c>
      <c r="R4221" s="5">
        <v>41934.839007812501</v>
      </c>
      <c r="S4221">
        <f t="shared" si="130"/>
        <v>43</v>
      </c>
      <c r="T4221">
        <f t="shared" si="131"/>
        <v>3</v>
      </c>
    </row>
    <row r="4222" spans="1:20" x14ac:dyDescent="0.25">
      <c r="A4222">
        <v>1423636</v>
      </c>
      <c r="B4222">
        <v>221394</v>
      </c>
      <c r="C4222">
        <v>91932</v>
      </c>
      <c r="D4222" t="s">
        <v>23</v>
      </c>
      <c r="E4222" t="s">
        <v>326</v>
      </c>
      <c r="F4222" t="s">
        <v>58</v>
      </c>
      <c r="G4222" t="s">
        <v>3797</v>
      </c>
      <c r="H4222">
        <v>1</v>
      </c>
      <c r="I4222" t="s">
        <v>61</v>
      </c>
      <c r="J4222" s="1">
        <v>3.7617939814814818E-3</v>
      </c>
      <c r="K4222">
        <v>40.7228416988277</v>
      </c>
      <c r="L4222">
        <v>-73.994116468965402</v>
      </c>
      <c r="M4222">
        <v>40.728011500000001</v>
      </c>
      <c r="N4222">
        <v>-73.993871400000003</v>
      </c>
      <c r="O4222" s="5">
        <v>41934.819141608794</v>
      </c>
      <c r="P4222" s="5">
        <v>41934.820717303242</v>
      </c>
      <c r="Q4222" s="5">
        <v>41934.829293518516</v>
      </c>
      <c r="R4222" s="5">
        <v>41934.832938020831</v>
      </c>
      <c r="S4222">
        <f t="shared" si="130"/>
        <v>43</v>
      </c>
      <c r="T4222">
        <f t="shared" si="131"/>
        <v>3</v>
      </c>
    </row>
    <row r="4223" spans="1:20" x14ac:dyDescent="0.25">
      <c r="A4223">
        <v>1423670</v>
      </c>
      <c r="B4223">
        <v>370096</v>
      </c>
      <c r="C4223">
        <v>100390</v>
      </c>
      <c r="D4223" t="s">
        <v>23</v>
      </c>
      <c r="E4223" t="s">
        <v>19</v>
      </c>
      <c r="F4223" t="s">
        <v>20</v>
      </c>
      <c r="G4223" t="s">
        <v>2772</v>
      </c>
      <c r="H4223">
        <v>1</v>
      </c>
      <c r="I4223" t="s">
        <v>228</v>
      </c>
      <c r="K4223">
        <v>40.744607141003797</v>
      </c>
      <c r="L4223">
        <v>-73.990741968154893</v>
      </c>
      <c r="M4223">
        <v>40.7547177</v>
      </c>
      <c r="N4223">
        <v>-73.993898200000004</v>
      </c>
      <c r="O4223" s="5">
        <v>41934.821868391205</v>
      </c>
      <c r="P4223" s="5">
        <v>41934.834080439818</v>
      </c>
      <c r="Q4223" s="5">
        <v>41934.848925150465</v>
      </c>
      <c r="R4223" s="5">
        <v>41934.85113722222</v>
      </c>
      <c r="S4223">
        <f t="shared" si="130"/>
        <v>43</v>
      </c>
      <c r="T4223">
        <f t="shared" si="131"/>
        <v>3</v>
      </c>
    </row>
    <row r="4224" spans="1:20" x14ac:dyDescent="0.25">
      <c r="A4224">
        <v>1423670</v>
      </c>
      <c r="B4224">
        <v>370096</v>
      </c>
      <c r="C4224">
        <v>100390</v>
      </c>
      <c r="D4224" t="s">
        <v>23</v>
      </c>
      <c r="E4224" t="s">
        <v>19</v>
      </c>
      <c r="F4224" t="s">
        <v>20</v>
      </c>
      <c r="G4224" t="s">
        <v>2957</v>
      </c>
      <c r="H4224">
        <v>1</v>
      </c>
      <c r="I4224" t="s">
        <v>228</v>
      </c>
      <c r="K4224">
        <v>40.744607141003797</v>
      </c>
      <c r="L4224">
        <v>-73.990741968154893</v>
      </c>
      <c r="M4224">
        <v>40.7547177</v>
      </c>
      <c r="N4224">
        <v>-73.993898200000004</v>
      </c>
      <c r="O4224" s="5">
        <v>41934.821868391205</v>
      </c>
      <c r="P4224" s="5">
        <v>41934.834080439818</v>
      </c>
      <c r="Q4224" s="5">
        <v>41934.848925150465</v>
      </c>
      <c r="R4224" s="5">
        <v>41934.85113722222</v>
      </c>
      <c r="S4224">
        <f t="shared" si="130"/>
        <v>43</v>
      </c>
      <c r="T4224">
        <f t="shared" si="131"/>
        <v>3</v>
      </c>
    </row>
    <row r="4225" spans="1:20" x14ac:dyDescent="0.25">
      <c r="A4225">
        <v>1423791</v>
      </c>
      <c r="B4225">
        <v>229946</v>
      </c>
      <c r="C4225">
        <v>91932</v>
      </c>
      <c r="D4225" t="s">
        <v>23</v>
      </c>
      <c r="E4225" t="s">
        <v>452</v>
      </c>
      <c r="F4225" t="s">
        <v>58</v>
      </c>
      <c r="G4225" t="s">
        <v>456</v>
      </c>
      <c r="H4225">
        <v>1</v>
      </c>
      <c r="I4225" t="s">
        <v>457</v>
      </c>
      <c r="K4225">
        <v>40.725928672086098</v>
      </c>
      <c r="L4225">
        <v>-73.996394764442996</v>
      </c>
      <c r="M4225">
        <v>40.724555799999997</v>
      </c>
      <c r="N4225">
        <v>-73.991582100000002</v>
      </c>
      <c r="O4225" s="5">
        <v>41934.826395081021</v>
      </c>
      <c r="P4225" s="5">
        <v>41934.829751249999</v>
      </c>
      <c r="Q4225" s="5">
        <v>41934.842148796299</v>
      </c>
      <c r="R4225" s="5">
        <v>41934.845726203705</v>
      </c>
      <c r="S4225">
        <f t="shared" si="130"/>
        <v>43</v>
      </c>
      <c r="T4225">
        <f t="shared" si="131"/>
        <v>3</v>
      </c>
    </row>
    <row r="4226" spans="1:20" x14ac:dyDescent="0.25">
      <c r="A4226">
        <v>1423832</v>
      </c>
      <c r="B4226">
        <v>347181</v>
      </c>
      <c r="C4226">
        <v>61900</v>
      </c>
      <c r="D4226" t="s">
        <v>23</v>
      </c>
      <c r="E4226" t="s">
        <v>341</v>
      </c>
      <c r="F4226" t="s">
        <v>342</v>
      </c>
      <c r="G4226" t="s">
        <v>412</v>
      </c>
      <c r="H4226">
        <v>1</v>
      </c>
      <c r="I4226" t="s">
        <v>413</v>
      </c>
      <c r="J4226" s="1">
        <v>2.332685185185185E-3</v>
      </c>
      <c r="K4226">
        <v>40.734213854853898</v>
      </c>
      <c r="L4226">
        <v>-74.006202029303594</v>
      </c>
      <c r="M4226">
        <v>40.733425199999999</v>
      </c>
      <c r="N4226">
        <v>-74.004685899999998</v>
      </c>
      <c r="O4226" s="5">
        <v>41934.828506458332</v>
      </c>
      <c r="R4226" s="5">
        <v>41934.845002812501</v>
      </c>
      <c r="S4226">
        <f t="shared" si="130"/>
        <v>43</v>
      </c>
      <c r="T4226">
        <f t="shared" si="131"/>
        <v>3</v>
      </c>
    </row>
    <row r="4227" spans="1:20" x14ac:dyDescent="0.25">
      <c r="A4227">
        <v>1423832</v>
      </c>
      <c r="B4227">
        <v>347181</v>
      </c>
      <c r="C4227">
        <v>61900</v>
      </c>
      <c r="D4227" t="s">
        <v>23</v>
      </c>
      <c r="E4227" t="s">
        <v>341</v>
      </c>
      <c r="F4227" t="s">
        <v>342</v>
      </c>
      <c r="G4227" t="s">
        <v>2639</v>
      </c>
      <c r="H4227">
        <v>1</v>
      </c>
      <c r="I4227" t="s">
        <v>2377</v>
      </c>
      <c r="J4227" s="1">
        <v>2.332685185185185E-3</v>
      </c>
      <c r="K4227">
        <v>40.734213854853898</v>
      </c>
      <c r="L4227">
        <v>-74.006202029303594</v>
      </c>
      <c r="M4227">
        <v>40.733425199999999</v>
      </c>
      <c r="N4227">
        <v>-74.004685899999998</v>
      </c>
      <c r="O4227" s="5">
        <v>41934.828506458332</v>
      </c>
      <c r="R4227" s="5">
        <v>41934.845002812501</v>
      </c>
      <c r="S4227">
        <f t="shared" ref="S4227:S4290" si="132">WEEKNUM(O4227,21)</f>
        <v>43</v>
      </c>
      <c r="T4227">
        <f t="shared" ref="T4227:T4290" si="133">WEEKDAY(O4227,11)</f>
        <v>3</v>
      </c>
    </row>
    <row r="4228" spans="1:20" x14ac:dyDescent="0.25">
      <c r="A4228">
        <v>1423843</v>
      </c>
      <c r="B4228">
        <v>84457</v>
      </c>
      <c r="C4228">
        <v>89004</v>
      </c>
      <c r="D4228" t="s">
        <v>23</v>
      </c>
      <c r="E4228" t="s">
        <v>129</v>
      </c>
      <c r="F4228" t="s">
        <v>45</v>
      </c>
      <c r="G4228" t="s">
        <v>2388</v>
      </c>
      <c r="H4228">
        <v>1</v>
      </c>
      <c r="I4228" t="s">
        <v>846</v>
      </c>
      <c r="J4228" s="1">
        <v>3.7061689814814817E-3</v>
      </c>
      <c r="K4228">
        <v>40.719386413349397</v>
      </c>
      <c r="L4228">
        <v>-74.008692501044905</v>
      </c>
      <c r="M4228">
        <v>40.738649000000002</v>
      </c>
      <c r="N4228">
        <v>-73.987948000000003</v>
      </c>
      <c r="O4228" s="5">
        <v>41934.830141053244</v>
      </c>
      <c r="P4228" s="5">
        <v>41934.837435000001</v>
      </c>
      <c r="Q4228" s="5">
        <v>41934.868900000001</v>
      </c>
      <c r="R4228" s="5">
        <v>41934.87138704861</v>
      </c>
      <c r="S4228">
        <f t="shared" si="132"/>
        <v>43</v>
      </c>
      <c r="T4228">
        <f t="shared" si="133"/>
        <v>3</v>
      </c>
    </row>
    <row r="4229" spans="1:20" x14ac:dyDescent="0.25">
      <c r="A4229">
        <v>1423855</v>
      </c>
      <c r="B4229">
        <v>41176</v>
      </c>
      <c r="C4229">
        <v>138057</v>
      </c>
      <c r="D4229" t="s">
        <v>53</v>
      </c>
      <c r="E4229" t="s">
        <v>336</v>
      </c>
      <c r="F4229" t="s">
        <v>37</v>
      </c>
      <c r="G4229" t="s">
        <v>1923</v>
      </c>
      <c r="H4229">
        <v>1</v>
      </c>
      <c r="I4229" t="s">
        <v>931</v>
      </c>
      <c r="J4229" s="1">
        <v>3.4072569444444441E-3</v>
      </c>
      <c r="K4229">
        <v>40.762857763598497</v>
      </c>
      <c r="L4229">
        <v>-73.9716190014841</v>
      </c>
      <c r="M4229">
        <v>40.718401</v>
      </c>
      <c r="N4229">
        <v>-74.002808999999999</v>
      </c>
      <c r="O4229" s="5">
        <v>41934.83027766204</v>
      </c>
      <c r="P4229" s="5">
        <v>41934.84808935185</v>
      </c>
      <c r="Q4229" s="5">
        <v>41934.862210694446</v>
      </c>
      <c r="R4229" s="5">
        <v>41934.880371932872</v>
      </c>
      <c r="S4229">
        <f t="shared" si="132"/>
        <v>43</v>
      </c>
      <c r="T4229">
        <f t="shared" si="133"/>
        <v>3</v>
      </c>
    </row>
    <row r="4230" spans="1:20" x14ac:dyDescent="0.25">
      <c r="A4230">
        <v>1423877</v>
      </c>
      <c r="B4230">
        <v>370656</v>
      </c>
      <c r="C4230">
        <v>28765</v>
      </c>
      <c r="D4230" t="s">
        <v>23</v>
      </c>
      <c r="E4230" t="s">
        <v>409</v>
      </c>
      <c r="F4230" t="s">
        <v>342</v>
      </c>
      <c r="G4230" t="s">
        <v>1758</v>
      </c>
      <c r="H4230">
        <v>1</v>
      </c>
      <c r="I4230" t="s">
        <v>1759</v>
      </c>
      <c r="K4230">
        <v>40.732935902065101</v>
      </c>
      <c r="L4230">
        <v>-73.986443521670196</v>
      </c>
      <c r="M4230">
        <v>40.713953799999999</v>
      </c>
      <c r="N4230">
        <v>-74.009601900000007</v>
      </c>
      <c r="O4230" s="5">
        <v>41934.831932627312</v>
      </c>
      <c r="P4230" s="5">
        <v>41934.831820833337</v>
      </c>
      <c r="Q4230" s="5">
        <v>41934.856755000001</v>
      </c>
      <c r="R4230" s="5">
        <v>41934.873688009262</v>
      </c>
      <c r="S4230">
        <f t="shared" si="132"/>
        <v>43</v>
      </c>
      <c r="T4230">
        <f t="shared" si="133"/>
        <v>3</v>
      </c>
    </row>
    <row r="4231" spans="1:20" x14ac:dyDescent="0.25">
      <c r="A4231">
        <v>1423877</v>
      </c>
      <c r="B4231">
        <v>370656</v>
      </c>
      <c r="C4231">
        <v>28765</v>
      </c>
      <c r="D4231" t="s">
        <v>23</v>
      </c>
      <c r="E4231" t="s">
        <v>409</v>
      </c>
      <c r="F4231" t="s">
        <v>342</v>
      </c>
      <c r="G4231" t="s">
        <v>1964</v>
      </c>
      <c r="H4231">
        <v>1</v>
      </c>
      <c r="I4231" t="s">
        <v>411</v>
      </c>
      <c r="K4231">
        <v>40.732935902065101</v>
      </c>
      <c r="L4231">
        <v>-73.986443521670196</v>
      </c>
      <c r="M4231">
        <v>40.713953799999999</v>
      </c>
      <c r="N4231">
        <v>-74.009601900000007</v>
      </c>
      <c r="O4231" s="5">
        <v>41934.831932627312</v>
      </c>
      <c r="P4231" s="5">
        <v>41934.831820833337</v>
      </c>
      <c r="Q4231" s="5">
        <v>41934.856755000001</v>
      </c>
      <c r="R4231" s="5">
        <v>41934.873688009262</v>
      </c>
      <c r="S4231">
        <f t="shared" si="132"/>
        <v>43</v>
      </c>
      <c r="T4231">
        <f t="shared" si="133"/>
        <v>3</v>
      </c>
    </row>
    <row r="4232" spans="1:20" x14ac:dyDescent="0.25">
      <c r="A4232">
        <v>1423863</v>
      </c>
      <c r="B4232">
        <v>74762</v>
      </c>
      <c r="C4232">
        <v>39733</v>
      </c>
      <c r="D4232" t="s">
        <v>23</v>
      </c>
      <c r="E4232" t="s">
        <v>1223</v>
      </c>
      <c r="F4232" t="s">
        <v>20</v>
      </c>
      <c r="G4232" t="s">
        <v>3596</v>
      </c>
      <c r="H4232">
        <v>1</v>
      </c>
      <c r="I4232" t="s">
        <v>228</v>
      </c>
      <c r="J4232" s="1">
        <v>3.1122222222222224E-3</v>
      </c>
      <c r="K4232">
        <v>40.740527708190001</v>
      </c>
      <c r="L4232">
        <v>-73.998082509869207</v>
      </c>
      <c r="M4232">
        <v>40.751355699999998</v>
      </c>
      <c r="N4232">
        <v>-73.969336900000002</v>
      </c>
      <c r="O4232" s="5">
        <v>41934.832048032411</v>
      </c>
      <c r="P4232" s="5">
        <v>41934.853458726851</v>
      </c>
      <c r="Q4232" s="5">
        <v>41934.863761273147</v>
      </c>
      <c r="R4232" s="5">
        <v>41934.877191342595</v>
      </c>
      <c r="S4232">
        <f t="shared" si="132"/>
        <v>43</v>
      </c>
      <c r="T4232">
        <f t="shared" si="133"/>
        <v>3</v>
      </c>
    </row>
    <row r="4233" spans="1:20" x14ac:dyDescent="0.25">
      <c r="A4233">
        <v>1423891</v>
      </c>
      <c r="B4233">
        <v>390499</v>
      </c>
      <c r="C4233">
        <v>34804</v>
      </c>
      <c r="D4233" t="s">
        <v>170</v>
      </c>
      <c r="E4233" t="s">
        <v>336</v>
      </c>
      <c r="F4233" t="s">
        <v>37</v>
      </c>
      <c r="G4233" t="s">
        <v>3259</v>
      </c>
      <c r="H4233">
        <v>1</v>
      </c>
      <c r="I4233" t="s">
        <v>22</v>
      </c>
      <c r="J4233" s="1">
        <v>2.4573032407407408E-3</v>
      </c>
      <c r="K4233">
        <v>40.762857763598497</v>
      </c>
      <c r="L4233">
        <v>-73.9716190014841</v>
      </c>
      <c r="M4233">
        <v>40.723676400000002</v>
      </c>
      <c r="N4233">
        <v>-74.010723499999997</v>
      </c>
      <c r="O4233" s="5">
        <v>41934.832661446759</v>
      </c>
      <c r="P4233" s="5">
        <v>41934.856264525464</v>
      </c>
      <c r="Q4233" s="5">
        <v>41934.863795844911</v>
      </c>
      <c r="R4233" s="5">
        <v>41934.886264641202</v>
      </c>
      <c r="S4233">
        <f t="shared" si="132"/>
        <v>43</v>
      </c>
      <c r="T4233">
        <f t="shared" si="133"/>
        <v>3</v>
      </c>
    </row>
    <row r="4234" spans="1:20" x14ac:dyDescent="0.25">
      <c r="A4234">
        <v>1423899</v>
      </c>
      <c r="B4234">
        <v>55060</v>
      </c>
      <c r="C4234">
        <v>113563</v>
      </c>
      <c r="D4234" t="s">
        <v>23</v>
      </c>
      <c r="E4234" t="s">
        <v>102</v>
      </c>
      <c r="F4234" t="s">
        <v>29</v>
      </c>
      <c r="J4234" s="1">
        <v>3.474872685185185E-3</v>
      </c>
      <c r="K4234">
        <v>40.734445802809702</v>
      </c>
      <c r="L4234">
        <v>-73.998713493347196</v>
      </c>
      <c r="M4234">
        <v>40.740748400000001</v>
      </c>
      <c r="N4234">
        <v>-73.993993900000007</v>
      </c>
      <c r="O4234" s="5">
        <v>41934.833357291667</v>
      </c>
      <c r="P4234" s="5">
        <v>41934.849687199072</v>
      </c>
      <c r="Q4234" s="5">
        <v>41934.857543182872</v>
      </c>
      <c r="R4234" s="5">
        <v>41934.864164120372</v>
      </c>
      <c r="S4234">
        <f t="shared" si="132"/>
        <v>43</v>
      </c>
      <c r="T4234">
        <f t="shared" si="133"/>
        <v>3</v>
      </c>
    </row>
    <row r="4235" spans="1:20" x14ac:dyDescent="0.25">
      <c r="A4235">
        <v>1423915</v>
      </c>
      <c r="B4235">
        <v>50199</v>
      </c>
      <c r="C4235">
        <v>115756</v>
      </c>
      <c r="D4235" t="s">
        <v>23</v>
      </c>
      <c r="E4235" t="s">
        <v>178</v>
      </c>
      <c r="F4235" t="s">
        <v>29</v>
      </c>
      <c r="G4235" t="s">
        <v>179</v>
      </c>
      <c r="H4235">
        <v>1</v>
      </c>
      <c r="I4235" t="s">
        <v>56</v>
      </c>
      <c r="J4235" s="1">
        <v>2.8885416666666673E-3</v>
      </c>
      <c r="K4235">
        <v>40.762524533333298</v>
      </c>
      <c r="L4235">
        <v>-73.976960000000005</v>
      </c>
      <c r="M4235">
        <v>40.774037999999997</v>
      </c>
      <c r="N4235">
        <v>-73.962520999999995</v>
      </c>
      <c r="O4235" s="5">
        <v>41934.834612650462</v>
      </c>
      <c r="P4235" s="5">
        <v>41934.839887812501</v>
      </c>
      <c r="Q4235" s="5">
        <v>41934.848618750002</v>
      </c>
      <c r="R4235" s="5">
        <v>41934.86501908565</v>
      </c>
      <c r="S4235">
        <f t="shared" si="132"/>
        <v>43</v>
      </c>
      <c r="T4235">
        <f t="shared" si="133"/>
        <v>3</v>
      </c>
    </row>
    <row r="4236" spans="1:20" x14ac:dyDescent="0.25">
      <c r="A4236">
        <v>1423952</v>
      </c>
      <c r="B4236">
        <v>391917</v>
      </c>
      <c r="C4236">
        <v>72480</v>
      </c>
      <c r="D4236" t="s">
        <v>53</v>
      </c>
      <c r="E4236" t="s">
        <v>229</v>
      </c>
      <c r="G4236" t="s">
        <v>1542</v>
      </c>
      <c r="H4236">
        <v>1</v>
      </c>
      <c r="I4236" t="s">
        <v>1543</v>
      </c>
      <c r="K4236">
        <v>40.722307066359498</v>
      </c>
      <c r="L4236">
        <v>-73.987351655960097</v>
      </c>
      <c r="M4236">
        <v>40.706708694588002</v>
      </c>
      <c r="N4236">
        <v>-74.010701504327301</v>
      </c>
      <c r="O4236" s="5">
        <v>41934.837273819445</v>
      </c>
      <c r="P4236" s="5">
        <v>41934.859252013892</v>
      </c>
      <c r="Q4236" s="5">
        <v>41934.8706125463</v>
      </c>
      <c r="R4236" s="5">
        <v>41934.890721087962</v>
      </c>
      <c r="S4236">
        <f t="shared" si="132"/>
        <v>43</v>
      </c>
      <c r="T4236">
        <f t="shared" si="133"/>
        <v>3</v>
      </c>
    </row>
    <row r="4237" spans="1:20" x14ac:dyDescent="0.25">
      <c r="A4237">
        <v>1423988</v>
      </c>
      <c r="B4237">
        <v>129518</v>
      </c>
      <c r="C4237">
        <v>111793</v>
      </c>
      <c r="D4237" t="s">
        <v>53</v>
      </c>
      <c r="E4237" t="s">
        <v>1028</v>
      </c>
      <c r="F4237" t="s">
        <v>862</v>
      </c>
      <c r="G4237" t="s">
        <v>1029</v>
      </c>
      <c r="H4237">
        <v>1</v>
      </c>
      <c r="I4237" t="s">
        <v>325</v>
      </c>
      <c r="J4237" s="1">
        <v>3.6837268518518525E-3</v>
      </c>
      <c r="K4237">
        <v>40.744612792674602</v>
      </c>
      <c r="L4237">
        <v>-73.998663397553202</v>
      </c>
      <c r="M4237">
        <v>40.73357</v>
      </c>
      <c r="N4237">
        <v>-74.006589899999994</v>
      </c>
      <c r="O4237" s="5">
        <v>41934.838756377314</v>
      </c>
      <c r="P4237" s="5">
        <v>41934.842321944445</v>
      </c>
      <c r="Q4237" s="5">
        <v>41934.848454409723</v>
      </c>
      <c r="R4237" s="5">
        <v>41934.85487466435</v>
      </c>
      <c r="S4237">
        <f t="shared" si="132"/>
        <v>43</v>
      </c>
      <c r="T4237">
        <f t="shared" si="133"/>
        <v>3</v>
      </c>
    </row>
    <row r="4238" spans="1:20" x14ac:dyDescent="0.25">
      <c r="A4238">
        <v>1424004</v>
      </c>
      <c r="B4238">
        <v>93133</v>
      </c>
      <c r="C4238">
        <v>61900</v>
      </c>
      <c r="D4238" t="s">
        <v>23</v>
      </c>
      <c r="E4238" t="s">
        <v>129</v>
      </c>
      <c r="F4238" t="s">
        <v>45</v>
      </c>
      <c r="G4238" t="s">
        <v>767</v>
      </c>
      <c r="H4238">
        <v>1</v>
      </c>
      <c r="I4238" t="s">
        <v>846</v>
      </c>
      <c r="J4238" s="1">
        <v>4.0892592592592586E-3</v>
      </c>
      <c r="K4238">
        <v>40.719386413349397</v>
      </c>
      <c r="L4238">
        <v>-74.008692501044905</v>
      </c>
      <c r="M4238">
        <v>40.720594699999999</v>
      </c>
      <c r="N4238">
        <v>-74.009523000000002</v>
      </c>
      <c r="O4238" s="5">
        <v>41934.839375833333</v>
      </c>
      <c r="R4238" s="5">
        <v>41934.864339270833</v>
      </c>
      <c r="S4238">
        <f t="shared" si="132"/>
        <v>43</v>
      </c>
      <c r="T4238">
        <f t="shared" si="133"/>
        <v>3</v>
      </c>
    </row>
    <row r="4239" spans="1:20" x14ac:dyDescent="0.25">
      <c r="A4239">
        <v>1424004</v>
      </c>
      <c r="B4239">
        <v>93133</v>
      </c>
      <c r="C4239">
        <v>61900</v>
      </c>
      <c r="D4239" t="s">
        <v>23</v>
      </c>
      <c r="E4239" t="s">
        <v>129</v>
      </c>
      <c r="F4239" t="s">
        <v>45</v>
      </c>
      <c r="G4239" t="s">
        <v>845</v>
      </c>
      <c r="H4239">
        <v>1</v>
      </c>
      <c r="I4239" t="s">
        <v>846</v>
      </c>
      <c r="J4239" s="1">
        <v>4.0892592592592586E-3</v>
      </c>
      <c r="K4239">
        <v>40.719386413349397</v>
      </c>
      <c r="L4239">
        <v>-74.008692501044905</v>
      </c>
      <c r="M4239">
        <v>40.720594699999999</v>
      </c>
      <c r="N4239">
        <v>-74.009523000000002</v>
      </c>
      <c r="O4239" s="5">
        <v>41934.839375833333</v>
      </c>
      <c r="R4239" s="5">
        <v>41934.864339270833</v>
      </c>
      <c r="S4239">
        <f t="shared" si="132"/>
        <v>43</v>
      </c>
      <c r="T4239">
        <f t="shared" si="133"/>
        <v>3</v>
      </c>
    </row>
    <row r="4240" spans="1:20" x14ac:dyDescent="0.25">
      <c r="A4240">
        <v>1424072</v>
      </c>
      <c r="B4240">
        <v>305522</v>
      </c>
      <c r="C4240">
        <v>167596</v>
      </c>
      <c r="D4240" t="s">
        <v>23</v>
      </c>
      <c r="E4240" t="s">
        <v>54</v>
      </c>
      <c r="F4240" t="s">
        <v>29</v>
      </c>
      <c r="G4240" t="s">
        <v>415</v>
      </c>
      <c r="H4240">
        <v>1</v>
      </c>
      <c r="I4240" t="s">
        <v>31</v>
      </c>
      <c r="K4240">
        <v>40.7152793278103</v>
      </c>
      <c r="L4240">
        <v>-74.014860391616807</v>
      </c>
      <c r="M4240">
        <v>40.716855000000002</v>
      </c>
      <c r="N4240">
        <v>-73.995217999999994</v>
      </c>
      <c r="O4240" s="5">
        <v>41934.843580844907</v>
      </c>
      <c r="P4240" s="5">
        <v>41934.882469942131</v>
      </c>
      <c r="Q4240" s="5">
        <v>41934.896239120368</v>
      </c>
      <c r="R4240" s="5">
        <v>41934.910890196756</v>
      </c>
      <c r="S4240">
        <f t="shared" si="132"/>
        <v>43</v>
      </c>
      <c r="T4240">
        <f t="shared" si="133"/>
        <v>3</v>
      </c>
    </row>
    <row r="4241" spans="1:20" x14ac:dyDescent="0.25">
      <c r="A4241">
        <v>1424078</v>
      </c>
      <c r="B4241">
        <v>209552</v>
      </c>
      <c r="C4241">
        <v>30774</v>
      </c>
      <c r="D4241" t="s">
        <v>23</v>
      </c>
      <c r="E4241" t="s">
        <v>336</v>
      </c>
      <c r="F4241" t="s">
        <v>37</v>
      </c>
      <c r="G4241" t="s">
        <v>1641</v>
      </c>
      <c r="H4241">
        <v>1</v>
      </c>
      <c r="I4241" t="s">
        <v>1642</v>
      </c>
      <c r="J4241" s="1">
        <v>3.984722222222222E-3</v>
      </c>
      <c r="K4241">
        <v>40.762857763598497</v>
      </c>
      <c r="L4241">
        <v>-73.9716190014841</v>
      </c>
      <c r="M4241">
        <v>40.780534500000002</v>
      </c>
      <c r="N4241">
        <v>-73.954396200000005</v>
      </c>
      <c r="O4241" s="5">
        <v>41934.844065821759</v>
      </c>
      <c r="P4241" s="5">
        <v>41934.85723681713</v>
      </c>
      <c r="Q4241" s="5">
        <v>41934.874142673609</v>
      </c>
      <c r="R4241" s="5">
        <v>41934.88606931713</v>
      </c>
      <c r="S4241">
        <f t="shared" si="132"/>
        <v>43</v>
      </c>
      <c r="T4241">
        <f t="shared" si="133"/>
        <v>3</v>
      </c>
    </row>
    <row r="4242" spans="1:20" x14ac:dyDescent="0.25">
      <c r="A4242">
        <v>1424156</v>
      </c>
      <c r="B4242">
        <v>42517</v>
      </c>
      <c r="C4242">
        <v>132101</v>
      </c>
      <c r="D4242" t="s">
        <v>170</v>
      </c>
      <c r="E4242" t="s">
        <v>134</v>
      </c>
      <c r="F4242" t="s">
        <v>37</v>
      </c>
      <c r="G4242" t="s">
        <v>2680</v>
      </c>
      <c r="H4242">
        <v>1</v>
      </c>
      <c r="I4242" t="s">
        <v>2681</v>
      </c>
      <c r="K4242">
        <v>40.735872288065799</v>
      </c>
      <c r="L4242">
        <v>-73.987664615827299</v>
      </c>
      <c r="M4242">
        <v>40.730145100000001</v>
      </c>
      <c r="N4242">
        <v>-73.976934</v>
      </c>
      <c r="O4242" s="5">
        <v>41934.847849328704</v>
      </c>
      <c r="P4242" s="5">
        <v>41934.868294849533</v>
      </c>
      <c r="Q4242" s="5">
        <v>41934.879327071758</v>
      </c>
      <c r="R4242" s="5">
        <v>41934.891279050928</v>
      </c>
      <c r="S4242">
        <f t="shared" si="132"/>
        <v>43</v>
      </c>
      <c r="T4242">
        <f t="shared" si="133"/>
        <v>3</v>
      </c>
    </row>
    <row r="4243" spans="1:20" x14ac:dyDescent="0.25">
      <c r="A4243">
        <v>1424151</v>
      </c>
      <c r="B4243">
        <v>127121</v>
      </c>
      <c r="C4243">
        <v>111793</v>
      </c>
      <c r="D4243" t="s">
        <v>53</v>
      </c>
      <c r="E4243" t="s">
        <v>28</v>
      </c>
      <c r="F4243" t="s">
        <v>29</v>
      </c>
      <c r="G4243" t="s">
        <v>91</v>
      </c>
      <c r="H4243">
        <v>1</v>
      </c>
      <c r="I4243" t="s">
        <v>929</v>
      </c>
      <c r="J4243" s="1">
        <v>2.4255208333333333E-3</v>
      </c>
      <c r="K4243">
        <v>40.7420454508718</v>
      </c>
      <c r="L4243">
        <v>-74.000761899948401</v>
      </c>
      <c r="M4243">
        <v>40.743831999999998</v>
      </c>
      <c r="N4243">
        <v>-74.006577899999996</v>
      </c>
      <c r="O4243" s="5">
        <v>41934.8482</v>
      </c>
      <c r="R4243" s="5">
        <v>41934.871964756945</v>
      </c>
      <c r="S4243">
        <f t="shared" si="132"/>
        <v>43</v>
      </c>
      <c r="T4243">
        <f t="shared" si="133"/>
        <v>3</v>
      </c>
    </row>
    <row r="4244" spans="1:20" x14ac:dyDescent="0.25">
      <c r="A4244">
        <v>1424189</v>
      </c>
      <c r="B4244">
        <v>232035</v>
      </c>
      <c r="C4244">
        <v>9549</v>
      </c>
      <c r="D4244" t="s">
        <v>23</v>
      </c>
      <c r="E4244" t="s">
        <v>121</v>
      </c>
      <c r="F4244" t="s">
        <v>122</v>
      </c>
      <c r="G4244" t="s">
        <v>3076</v>
      </c>
      <c r="H4244">
        <v>1</v>
      </c>
      <c r="I4244" t="s">
        <v>128</v>
      </c>
      <c r="J4244" s="1">
        <v>7.9035416666666664E-3</v>
      </c>
      <c r="K4244">
        <v>40.744187954347503</v>
      </c>
      <c r="L4244">
        <v>-73.987530940025394</v>
      </c>
      <c r="M4244">
        <v>40.748700700000001</v>
      </c>
      <c r="N4244">
        <v>-73.974242500000003</v>
      </c>
      <c r="O4244" s="5">
        <v>41934.850542939814</v>
      </c>
      <c r="P4244" s="5">
        <v>41934.858101030091</v>
      </c>
      <c r="Q4244" s="5">
        <v>41934.873608993053</v>
      </c>
      <c r="R4244" s="5">
        <v>41934.880999907407</v>
      </c>
      <c r="S4244">
        <f t="shared" si="132"/>
        <v>43</v>
      </c>
      <c r="T4244">
        <f t="shared" si="133"/>
        <v>3</v>
      </c>
    </row>
    <row r="4245" spans="1:20" x14ac:dyDescent="0.25">
      <c r="A4245">
        <v>1424226</v>
      </c>
      <c r="B4245">
        <v>94557</v>
      </c>
      <c r="C4245">
        <v>156557</v>
      </c>
      <c r="D4245" t="s">
        <v>53</v>
      </c>
      <c r="E4245" t="s">
        <v>452</v>
      </c>
      <c r="F4245" t="s">
        <v>58</v>
      </c>
      <c r="K4245">
        <v>40.777745129236699</v>
      </c>
      <c r="L4245">
        <v>-73.954617029430395</v>
      </c>
      <c r="M4245">
        <v>40.774962100000003</v>
      </c>
      <c r="N4245">
        <v>-73.9489521</v>
      </c>
      <c r="O4245" s="5">
        <v>41934.853359826389</v>
      </c>
      <c r="P4245" s="5">
        <v>41934.857959699075</v>
      </c>
      <c r="Q4245" s="5">
        <v>41934.87106646991</v>
      </c>
      <c r="R4245" s="5">
        <v>41934.879127442131</v>
      </c>
      <c r="S4245">
        <f t="shared" si="132"/>
        <v>43</v>
      </c>
      <c r="T4245">
        <f t="shared" si="133"/>
        <v>3</v>
      </c>
    </row>
    <row r="4246" spans="1:20" x14ac:dyDescent="0.25">
      <c r="A4246">
        <v>1424262</v>
      </c>
      <c r="B4246">
        <v>154030</v>
      </c>
      <c r="C4246">
        <v>19432</v>
      </c>
      <c r="D4246" t="s">
        <v>53</v>
      </c>
      <c r="E4246" t="s">
        <v>326</v>
      </c>
      <c r="F4246" t="s">
        <v>58</v>
      </c>
      <c r="G4246" t="s">
        <v>327</v>
      </c>
      <c r="H4246">
        <v>1</v>
      </c>
      <c r="I4246" t="s">
        <v>705</v>
      </c>
      <c r="J4246" s="1">
        <v>4.1488194444444437E-3</v>
      </c>
      <c r="K4246">
        <v>40.7228416988277</v>
      </c>
      <c r="L4246">
        <v>-73.994116468965402</v>
      </c>
      <c r="M4246">
        <v>40.734250600000003</v>
      </c>
      <c r="N4246">
        <v>-73.990212299999996</v>
      </c>
      <c r="O4246" s="5">
        <v>41934.854925555555</v>
      </c>
      <c r="P4246" s="5">
        <v>41934.859100821763</v>
      </c>
      <c r="Q4246" s="5">
        <v>41934.86974736111</v>
      </c>
      <c r="R4246" s="5">
        <v>41934.876215937496</v>
      </c>
      <c r="S4246">
        <f t="shared" si="132"/>
        <v>43</v>
      </c>
      <c r="T4246">
        <f t="shared" si="133"/>
        <v>3</v>
      </c>
    </row>
    <row r="4247" spans="1:20" x14ac:dyDescent="0.25">
      <c r="A4247">
        <v>1424327</v>
      </c>
      <c r="B4247">
        <v>67487</v>
      </c>
      <c r="C4247">
        <v>61900</v>
      </c>
      <c r="D4247" t="s">
        <v>23</v>
      </c>
      <c r="E4247" t="s">
        <v>2013</v>
      </c>
      <c r="G4247" t="s">
        <v>2097</v>
      </c>
      <c r="H4247">
        <v>1</v>
      </c>
      <c r="I4247" t="s">
        <v>2098</v>
      </c>
      <c r="J4247" s="1">
        <v>5.1626967592592592E-3</v>
      </c>
      <c r="K4247">
        <v>40.716351777790997</v>
      </c>
      <c r="L4247">
        <v>-74.013065094146796</v>
      </c>
      <c r="M4247">
        <v>40.711054699999998</v>
      </c>
      <c r="N4247">
        <v>-74.0054923</v>
      </c>
      <c r="O4247" s="5">
        <v>41934.858420208337</v>
      </c>
      <c r="P4247" s="5">
        <v>41934.866429803238</v>
      </c>
      <c r="Q4247" s="5">
        <v>41934.896527303237</v>
      </c>
      <c r="R4247" s="5">
        <v>41934.903357986113</v>
      </c>
      <c r="S4247">
        <f t="shared" si="132"/>
        <v>43</v>
      </c>
      <c r="T4247">
        <f t="shared" si="133"/>
        <v>3</v>
      </c>
    </row>
    <row r="4248" spans="1:20" x14ac:dyDescent="0.25">
      <c r="A4248">
        <v>1424327</v>
      </c>
      <c r="B4248">
        <v>67487</v>
      </c>
      <c r="C4248">
        <v>61900</v>
      </c>
      <c r="D4248" t="s">
        <v>23</v>
      </c>
      <c r="E4248" t="s">
        <v>2013</v>
      </c>
      <c r="G4248" t="s">
        <v>2259</v>
      </c>
      <c r="H4248">
        <v>1</v>
      </c>
      <c r="I4248" t="s">
        <v>1821</v>
      </c>
      <c r="J4248" s="1">
        <v>5.1626967592592592E-3</v>
      </c>
      <c r="K4248">
        <v>40.716351777790997</v>
      </c>
      <c r="L4248">
        <v>-74.013065094146796</v>
      </c>
      <c r="M4248">
        <v>40.711054699999998</v>
      </c>
      <c r="N4248">
        <v>-74.0054923</v>
      </c>
      <c r="O4248" s="5">
        <v>41934.858420208337</v>
      </c>
      <c r="P4248" s="5">
        <v>41934.866429803238</v>
      </c>
      <c r="Q4248" s="5">
        <v>41934.896527303237</v>
      </c>
      <c r="R4248" s="5">
        <v>41934.903357986113</v>
      </c>
      <c r="S4248">
        <f t="shared" si="132"/>
        <v>43</v>
      </c>
      <c r="T4248">
        <f t="shared" si="133"/>
        <v>3</v>
      </c>
    </row>
    <row r="4249" spans="1:20" x14ac:dyDescent="0.25">
      <c r="A4249">
        <v>1424328</v>
      </c>
      <c r="B4249">
        <v>144756</v>
      </c>
      <c r="C4249">
        <v>152111</v>
      </c>
      <c r="D4249" t="s">
        <v>53</v>
      </c>
      <c r="E4249" t="s">
        <v>3897</v>
      </c>
      <c r="F4249" t="s">
        <v>20</v>
      </c>
      <c r="K4249">
        <v>40.734985016378097</v>
      </c>
      <c r="L4249">
        <v>-73.993244167307694</v>
      </c>
      <c r="M4249">
        <v>40.735833399999997</v>
      </c>
      <c r="N4249">
        <v>-73.992583699999997</v>
      </c>
      <c r="O4249" s="5">
        <v>41934.858656620374</v>
      </c>
      <c r="P4249" s="5">
        <v>41934.869202222224</v>
      </c>
      <c r="Q4249" s="5">
        <v>41934.878913657405</v>
      </c>
      <c r="R4249" s="5">
        <v>41934.879680185186</v>
      </c>
      <c r="S4249">
        <f t="shared" si="132"/>
        <v>43</v>
      </c>
      <c r="T4249">
        <f t="shared" si="133"/>
        <v>3</v>
      </c>
    </row>
    <row r="4250" spans="1:20" x14ac:dyDescent="0.25">
      <c r="A4250">
        <v>1424346</v>
      </c>
      <c r="B4250">
        <v>373485</v>
      </c>
      <c r="C4250">
        <v>124897</v>
      </c>
      <c r="D4250" t="s">
        <v>23</v>
      </c>
      <c r="E4250" t="s">
        <v>137</v>
      </c>
      <c r="F4250" t="s">
        <v>115</v>
      </c>
      <c r="G4250" t="s">
        <v>271</v>
      </c>
      <c r="H4250">
        <v>1</v>
      </c>
      <c r="I4250" t="s">
        <v>149</v>
      </c>
      <c r="J4250" s="1">
        <v>5.1956828703703705E-3</v>
      </c>
      <c r="K4250">
        <v>40.721323186970601</v>
      </c>
      <c r="L4250">
        <v>-74.009732007980304</v>
      </c>
      <c r="M4250">
        <v>40.729728199999997</v>
      </c>
      <c r="N4250">
        <v>-74.004768499999997</v>
      </c>
      <c r="O4250" s="5">
        <v>41934.859898333336</v>
      </c>
      <c r="P4250" s="5">
        <v>41934.866233738423</v>
      </c>
      <c r="Q4250" s="5">
        <v>41934.872849016203</v>
      </c>
      <c r="R4250" s="5">
        <v>41934.880801863423</v>
      </c>
      <c r="S4250">
        <f t="shared" si="132"/>
        <v>43</v>
      </c>
      <c r="T4250">
        <f t="shared" si="133"/>
        <v>3</v>
      </c>
    </row>
    <row r="4251" spans="1:20" x14ac:dyDescent="0.25">
      <c r="A4251">
        <v>1424469</v>
      </c>
      <c r="B4251">
        <v>128929</v>
      </c>
      <c r="C4251">
        <v>111793</v>
      </c>
      <c r="D4251" t="s">
        <v>53</v>
      </c>
      <c r="E4251" t="s">
        <v>226</v>
      </c>
      <c r="F4251" t="s">
        <v>91</v>
      </c>
      <c r="G4251" t="s">
        <v>1165</v>
      </c>
      <c r="H4251">
        <v>1</v>
      </c>
      <c r="I4251" t="s">
        <v>662</v>
      </c>
      <c r="J4251" s="1">
        <v>4.0452083333333338E-3</v>
      </c>
      <c r="K4251">
        <v>40.723019825000002</v>
      </c>
      <c r="L4251">
        <v>-73.995853999999994</v>
      </c>
      <c r="M4251">
        <v>40.737031025399098</v>
      </c>
      <c r="N4251">
        <v>-74.0084934575967</v>
      </c>
      <c r="O4251" s="5">
        <v>41934.867818877312</v>
      </c>
      <c r="P4251" s="5">
        <v>41934.883292071761</v>
      </c>
      <c r="Q4251" s="5">
        <v>41934.887681863423</v>
      </c>
      <c r="R4251" s="5">
        <v>41934.897160555556</v>
      </c>
      <c r="S4251">
        <f t="shared" si="132"/>
        <v>43</v>
      </c>
      <c r="T4251">
        <f t="shared" si="133"/>
        <v>3</v>
      </c>
    </row>
    <row r="4252" spans="1:20" x14ac:dyDescent="0.25">
      <c r="A4252">
        <v>1424521</v>
      </c>
      <c r="B4252">
        <v>322906</v>
      </c>
      <c r="C4252">
        <v>34804</v>
      </c>
      <c r="D4252" t="s">
        <v>170</v>
      </c>
      <c r="E4252" t="s">
        <v>36</v>
      </c>
      <c r="F4252" t="s">
        <v>37</v>
      </c>
      <c r="G4252" t="s">
        <v>383</v>
      </c>
      <c r="H4252">
        <v>1</v>
      </c>
      <c r="I4252" t="s">
        <v>136</v>
      </c>
      <c r="J4252" s="1">
        <v>9.9056365740740736E-3</v>
      </c>
      <c r="K4252">
        <v>40.7261096570601</v>
      </c>
      <c r="L4252">
        <v>-74.002491863200504</v>
      </c>
      <c r="M4252">
        <v>40.778152460380802</v>
      </c>
      <c r="N4252">
        <v>-73.962855199785693</v>
      </c>
      <c r="O4252" s="5">
        <v>41934.870266192127</v>
      </c>
      <c r="P4252" s="5">
        <v>41934.89480037037</v>
      </c>
      <c r="Q4252" s="5">
        <v>41934.906511018518</v>
      </c>
      <c r="R4252" s="5">
        <v>41934.92706263889</v>
      </c>
      <c r="S4252">
        <f t="shared" si="132"/>
        <v>43</v>
      </c>
      <c r="T4252">
        <f t="shared" si="133"/>
        <v>3</v>
      </c>
    </row>
    <row r="4253" spans="1:20" x14ac:dyDescent="0.25">
      <c r="A4253">
        <v>1424627</v>
      </c>
      <c r="B4253">
        <v>52832</v>
      </c>
      <c r="C4253">
        <v>152741</v>
      </c>
      <c r="D4253" t="s">
        <v>53</v>
      </c>
      <c r="E4253" t="s">
        <v>336</v>
      </c>
      <c r="F4253" t="s">
        <v>37</v>
      </c>
      <c r="G4253" t="s">
        <v>1791</v>
      </c>
      <c r="H4253">
        <v>1</v>
      </c>
      <c r="I4253" t="s">
        <v>760</v>
      </c>
      <c r="J4253" s="1">
        <v>4.9631712962962963E-3</v>
      </c>
      <c r="K4253">
        <v>40.762857763598497</v>
      </c>
      <c r="L4253">
        <v>-73.9716190014841</v>
      </c>
      <c r="M4253">
        <v>40.778027999999999</v>
      </c>
      <c r="N4253">
        <v>-73.953851</v>
      </c>
      <c r="O4253" s="5">
        <v>41934.875519583336</v>
      </c>
      <c r="P4253" s="5">
        <v>41934.881737685188</v>
      </c>
      <c r="Q4253" s="5">
        <v>41934.901754710649</v>
      </c>
      <c r="R4253" s="5">
        <v>41934.911067280096</v>
      </c>
      <c r="S4253">
        <f t="shared" si="132"/>
        <v>43</v>
      </c>
      <c r="T4253">
        <f t="shared" si="133"/>
        <v>3</v>
      </c>
    </row>
    <row r="4254" spans="1:20" x14ac:dyDescent="0.25">
      <c r="A4254">
        <v>1424627</v>
      </c>
      <c r="B4254">
        <v>52832</v>
      </c>
      <c r="C4254">
        <v>152741</v>
      </c>
      <c r="D4254" t="s">
        <v>53</v>
      </c>
      <c r="E4254" t="s">
        <v>336</v>
      </c>
      <c r="F4254" t="s">
        <v>37</v>
      </c>
      <c r="G4254" t="s">
        <v>3918</v>
      </c>
      <c r="H4254">
        <v>2</v>
      </c>
      <c r="I4254" t="s">
        <v>22</v>
      </c>
      <c r="J4254" s="1">
        <v>4.9631712962962963E-3</v>
      </c>
      <c r="K4254">
        <v>40.762857763598497</v>
      </c>
      <c r="L4254">
        <v>-73.9716190014841</v>
      </c>
      <c r="M4254">
        <v>40.778027999999999</v>
      </c>
      <c r="N4254">
        <v>-73.953851</v>
      </c>
      <c r="O4254" s="5">
        <v>41934.875519583336</v>
      </c>
      <c r="P4254" s="5">
        <v>41934.881737685188</v>
      </c>
      <c r="Q4254" s="5">
        <v>41934.901754710649</v>
      </c>
      <c r="R4254" s="5">
        <v>41934.911067280096</v>
      </c>
      <c r="S4254">
        <f t="shared" si="132"/>
        <v>43</v>
      </c>
      <c r="T4254">
        <f t="shared" si="133"/>
        <v>3</v>
      </c>
    </row>
    <row r="4255" spans="1:20" x14ac:dyDescent="0.25">
      <c r="A4255">
        <v>1424644</v>
      </c>
      <c r="B4255">
        <v>93212</v>
      </c>
      <c r="C4255">
        <v>116326</v>
      </c>
      <c r="D4255" t="s">
        <v>53</v>
      </c>
      <c r="E4255" t="s">
        <v>137</v>
      </c>
      <c r="F4255" t="s">
        <v>115</v>
      </c>
      <c r="G4255" t="s">
        <v>583</v>
      </c>
      <c r="H4255">
        <v>1</v>
      </c>
      <c r="I4255" t="s">
        <v>149</v>
      </c>
      <c r="J4255" s="1">
        <v>5.5310185185185184E-3</v>
      </c>
      <c r="K4255">
        <v>40.745078589413303</v>
      </c>
      <c r="L4255">
        <v>-73.988821506500202</v>
      </c>
      <c r="M4255">
        <v>40.746131576303803</v>
      </c>
      <c r="N4255">
        <v>-73.994677582799696</v>
      </c>
      <c r="O4255" s="5">
        <v>41934.876652395833</v>
      </c>
      <c r="P4255" s="5">
        <v>41934.887448379632</v>
      </c>
      <c r="Q4255" s="5">
        <v>41934.893609039354</v>
      </c>
      <c r="R4255" s="5">
        <v>41934.899500381944</v>
      </c>
      <c r="S4255">
        <f t="shared" si="132"/>
        <v>43</v>
      </c>
      <c r="T4255">
        <f t="shared" si="133"/>
        <v>3</v>
      </c>
    </row>
    <row r="4256" spans="1:20" x14ac:dyDescent="0.25">
      <c r="A4256">
        <v>1424677</v>
      </c>
      <c r="B4256">
        <v>44759</v>
      </c>
      <c r="C4256">
        <v>46764</v>
      </c>
      <c r="D4256" t="s">
        <v>23</v>
      </c>
      <c r="E4256" t="s">
        <v>96</v>
      </c>
      <c r="F4256" t="s">
        <v>97</v>
      </c>
      <c r="K4256">
        <v>40.723954999999997</v>
      </c>
      <c r="L4256">
        <v>-73.991828999999996</v>
      </c>
      <c r="M4256">
        <v>40.724454999999999</v>
      </c>
      <c r="N4256">
        <v>-73.990891000000005</v>
      </c>
      <c r="O4256" s="5">
        <v>41934.878872858797</v>
      </c>
      <c r="R4256" s="5">
        <v>41934.93280865741</v>
      </c>
      <c r="S4256">
        <f t="shared" si="132"/>
        <v>43</v>
      </c>
      <c r="T4256">
        <f t="shared" si="133"/>
        <v>3</v>
      </c>
    </row>
    <row r="4257" spans="1:20" x14ac:dyDescent="0.25">
      <c r="A4257">
        <v>1424668</v>
      </c>
      <c r="B4257">
        <v>354016</v>
      </c>
      <c r="C4257">
        <v>6873</v>
      </c>
      <c r="D4257" t="s">
        <v>53</v>
      </c>
      <c r="E4257" t="s">
        <v>171</v>
      </c>
      <c r="F4257" t="s">
        <v>37</v>
      </c>
      <c r="G4257" t="s">
        <v>672</v>
      </c>
      <c r="H4257">
        <v>2</v>
      </c>
      <c r="I4257" t="s">
        <v>113</v>
      </c>
      <c r="J4257" s="1">
        <v>5.8654166666666655E-3</v>
      </c>
      <c r="K4257">
        <v>40.721979579708403</v>
      </c>
      <c r="L4257">
        <v>-73.988148214155601</v>
      </c>
      <c r="M4257">
        <v>40.723329499999998</v>
      </c>
      <c r="N4257">
        <v>-73.991501799999995</v>
      </c>
      <c r="O4257" s="5">
        <v>41934.879621932872</v>
      </c>
      <c r="P4257" s="5">
        <v>41934.88178103009</v>
      </c>
      <c r="Q4257" s="5">
        <v>41934.889296284724</v>
      </c>
      <c r="R4257" s="5">
        <v>41934.893462164349</v>
      </c>
      <c r="S4257">
        <f t="shared" si="132"/>
        <v>43</v>
      </c>
      <c r="T4257">
        <f t="shared" si="133"/>
        <v>3</v>
      </c>
    </row>
    <row r="4258" spans="1:20" x14ac:dyDescent="0.25">
      <c r="A4258">
        <v>1424678</v>
      </c>
      <c r="B4258">
        <v>40114</v>
      </c>
      <c r="C4258">
        <v>39733</v>
      </c>
      <c r="D4258" t="s">
        <v>23</v>
      </c>
      <c r="E4258" t="s">
        <v>2600</v>
      </c>
      <c r="F4258" t="s">
        <v>78</v>
      </c>
      <c r="K4258">
        <v>40.761029903072902</v>
      </c>
      <c r="L4258">
        <v>-73.983304239412405</v>
      </c>
      <c r="M4258">
        <v>40.762354420727803</v>
      </c>
      <c r="N4258">
        <v>-73.996526384070194</v>
      </c>
      <c r="O4258" s="5">
        <v>41934.879695613425</v>
      </c>
      <c r="P4258" s="5">
        <v>41934.886097291666</v>
      </c>
      <c r="Q4258" s="5">
        <v>41934.892933171293</v>
      </c>
      <c r="R4258" s="5">
        <v>41934.899045393518</v>
      </c>
      <c r="S4258">
        <f t="shared" si="132"/>
        <v>43</v>
      </c>
      <c r="T4258">
        <f t="shared" si="133"/>
        <v>3</v>
      </c>
    </row>
    <row r="4259" spans="1:20" x14ac:dyDescent="0.25">
      <c r="A4259">
        <v>1424730</v>
      </c>
      <c r="B4259">
        <v>392069</v>
      </c>
      <c r="C4259">
        <v>147789</v>
      </c>
      <c r="D4259" t="s">
        <v>53</v>
      </c>
      <c r="E4259" t="s">
        <v>90</v>
      </c>
      <c r="F4259" t="s">
        <v>91</v>
      </c>
      <c r="G4259" t="s">
        <v>2616</v>
      </c>
      <c r="H4259">
        <v>1</v>
      </c>
      <c r="I4259" t="s">
        <v>93</v>
      </c>
      <c r="J4259" s="1">
        <v>5.2938657407407405E-3</v>
      </c>
      <c r="K4259">
        <v>40.721952559408798</v>
      </c>
      <c r="L4259">
        <v>-73.997737000598505</v>
      </c>
      <c r="M4259">
        <v>40.749070839306697</v>
      </c>
      <c r="N4259">
        <v>-73.973952920341901</v>
      </c>
      <c r="O4259" s="5">
        <v>41934.882588796296</v>
      </c>
      <c r="P4259" s="5">
        <v>41934.911298645835</v>
      </c>
      <c r="Q4259" s="5">
        <v>41934.918129942133</v>
      </c>
      <c r="R4259" s="5">
        <v>41934.931201342595</v>
      </c>
      <c r="S4259">
        <f t="shared" si="132"/>
        <v>43</v>
      </c>
      <c r="T4259">
        <f t="shared" si="133"/>
        <v>3</v>
      </c>
    </row>
    <row r="4260" spans="1:20" x14ac:dyDescent="0.25">
      <c r="A4260">
        <v>1424740</v>
      </c>
      <c r="B4260">
        <v>93176</v>
      </c>
      <c r="C4260">
        <v>139613</v>
      </c>
      <c r="D4260" t="s">
        <v>53</v>
      </c>
      <c r="E4260" t="s">
        <v>2778</v>
      </c>
      <c r="J4260" s="1">
        <v>5.6188888888888894E-3</v>
      </c>
      <c r="K4260">
        <v>40.722185000000003</v>
      </c>
      <c r="L4260">
        <v>-73.996205000000003</v>
      </c>
      <c r="M4260">
        <v>40.724589000000002</v>
      </c>
      <c r="N4260">
        <v>-73.982436000000007</v>
      </c>
      <c r="O4260" s="5">
        <v>41934.883039004628</v>
      </c>
      <c r="R4260" s="5">
        <v>41934.917535196757</v>
      </c>
      <c r="S4260">
        <f t="shared" si="132"/>
        <v>43</v>
      </c>
      <c r="T4260">
        <f t="shared" si="133"/>
        <v>3</v>
      </c>
    </row>
    <row r="4261" spans="1:20" x14ac:dyDescent="0.25">
      <c r="A4261">
        <v>1424894</v>
      </c>
      <c r="B4261">
        <v>59762</v>
      </c>
      <c r="C4261">
        <v>165830</v>
      </c>
      <c r="D4261" t="s">
        <v>18</v>
      </c>
      <c r="E4261" t="s">
        <v>1155</v>
      </c>
      <c r="K4261">
        <v>40.736616246302198</v>
      </c>
      <c r="L4261">
        <v>-73.9974851229737</v>
      </c>
      <c r="M4261">
        <v>40.735684192218102</v>
      </c>
      <c r="N4261">
        <v>-74.001900337658597</v>
      </c>
      <c r="O4261" s="5">
        <v>41934.890504479168</v>
      </c>
      <c r="P4261" s="5">
        <v>41934.905674305555</v>
      </c>
      <c r="Q4261" s="5">
        <v>41934.914581041667</v>
      </c>
      <c r="R4261" s="5">
        <v>41934.919030740741</v>
      </c>
      <c r="S4261">
        <f t="shared" si="132"/>
        <v>43</v>
      </c>
      <c r="T4261">
        <f t="shared" si="133"/>
        <v>3</v>
      </c>
    </row>
    <row r="4262" spans="1:20" x14ac:dyDescent="0.25">
      <c r="A4262">
        <v>1424980</v>
      </c>
      <c r="B4262">
        <v>94167</v>
      </c>
      <c r="C4262">
        <v>140096</v>
      </c>
      <c r="D4262" t="s">
        <v>23</v>
      </c>
      <c r="E4262" t="s">
        <v>275</v>
      </c>
      <c r="F4262" t="s">
        <v>108</v>
      </c>
      <c r="G4262" t="s">
        <v>1869</v>
      </c>
      <c r="H4262">
        <v>1</v>
      </c>
      <c r="I4262" t="s">
        <v>277</v>
      </c>
      <c r="J4262" s="1">
        <v>5.624085648148148E-3</v>
      </c>
      <c r="K4262">
        <v>40.723095999999998</v>
      </c>
      <c r="L4262">
        <v>-73.995773999999997</v>
      </c>
      <c r="M4262">
        <v>40.746981499999997</v>
      </c>
      <c r="N4262">
        <v>-73.996616700000004</v>
      </c>
      <c r="O4262" s="5">
        <v>41934.894028761577</v>
      </c>
      <c r="P4262" s="5">
        <v>41934.904751516202</v>
      </c>
      <c r="Q4262" s="5">
        <v>41934.91296775463</v>
      </c>
      <c r="R4262" s="5">
        <v>41934.925962731482</v>
      </c>
      <c r="S4262">
        <f t="shared" si="132"/>
        <v>43</v>
      </c>
      <c r="T4262">
        <f t="shared" si="133"/>
        <v>3</v>
      </c>
    </row>
    <row r="4263" spans="1:20" x14ac:dyDescent="0.25">
      <c r="A4263">
        <v>1425167</v>
      </c>
      <c r="B4263">
        <v>230705</v>
      </c>
      <c r="C4263">
        <v>167596</v>
      </c>
      <c r="D4263" t="s">
        <v>23</v>
      </c>
      <c r="E4263" t="s">
        <v>96</v>
      </c>
      <c r="F4263" t="s">
        <v>97</v>
      </c>
      <c r="G4263" t="s">
        <v>2724</v>
      </c>
      <c r="H4263">
        <v>1</v>
      </c>
      <c r="I4263" t="s">
        <v>1275</v>
      </c>
      <c r="K4263">
        <v>40.723954999999997</v>
      </c>
      <c r="L4263">
        <v>-73.991828999999996</v>
      </c>
      <c r="M4263">
        <v>40.731791000000001</v>
      </c>
      <c r="N4263">
        <v>-73.974407799999994</v>
      </c>
      <c r="O4263" s="5">
        <v>41934.904536550923</v>
      </c>
      <c r="P4263" s="5">
        <v>41934.91510766204</v>
      </c>
      <c r="Q4263" s="5">
        <v>41934.924722071759</v>
      </c>
      <c r="R4263" s="5">
        <v>41934.939659953707</v>
      </c>
      <c r="S4263">
        <f t="shared" si="132"/>
        <v>43</v>
      </c>
      <c r="T4263">
        <f t="shared" si="133"/>
        <v>3</v>
      </c>
    </row>
    <row r="4264" spans="1:20" x14ac:dyDescent="0.25">
      <c r="A4264">
        <v>1425286</v>
      </c>
      <c r="B4264">
        <v>66323</v>
      </c>
      <c r="C4264">
        <v>165830</v>
      </c>
      <c r="D4264" t="s">
        <v>18</v>
      </c>
      <c r="E4264" t="s">
        <v>226</v>
      </c>
      <c r="F4264" t="s">
        <v>91</v>
      </c>
      <c r="G4264" t="s">
        <v>408</v>
      </c>
      <c r="H4264">
        <v>1</v>
      </c>
      <c r="I4264" t="s">
        <v>228</v>
      </c>
      <c r="J4264" s="1">
        <v>5.8279629629629627E-3</v>
      </c>
      <c r="K4264">
        <v>40.723019825000002</v>
      </c>
      <c r="L4264">
        <v>-73.995853999999994</v>
      </c>
      <c r="M4264">
        <v>40.730930000000001</v>
      </c>
      <c r="N4264">
        <v>-74.002532500000001</v>
      </c>
      <c r="O4264" s="5">
        <v>41934.908910555554</v>
      </c>
      <c r="P4264" s="5">
        <v>41934.923033923609</v>
      </c>
      <c r="Q4264" s="5">
        <v>41934.928472430554</v>
      </c>
      <c r="R4264" s="5">
        <v>41934.934182997684</v>
      </c>
      <c r="S4264">
        <f t="shared" si="132"/>
        <v>43</v>
      </c>
      <c r="T4264">
        <f t="shared" si="133"/>
        <v>3</v>
      </c>
    </row>
    <row r="4265" spans="1:20" x14ac:dyDescent="0.25">
      <c r="A4265">
        <v>1425384</v>
      </c>
      <c r="B4265">
        <v>64153</v>
      </c>
      <c r="C4265">
        <v>72480</v>
      </c>
      <c r="D4265" t="s">
        <v>53</v>
      </c>
      <c r="E4265" t="s">
        <v>258</v>
      </c>
      <c r="F4265" t="s">
        <v>20</v>
      </c>
      <c r="G4265" t="s">
        <v>1825</v>
      </c>
      <c r="H4265">
        <v>1</v>
      </c>
      <c r="I4265" t="s">
        <v>228</v>
      </c>
      <c r="K4265">
        <v>40.724339999999998</v>
      </c>
      <c r="L4265">
        <v>-73.990960000000001</v>
      </c>
      <c r="M4265">
        <v>40.759183</v>
      </c>
      <c r="N4265">
        <v>-73.976487000000006</v>
      </c>
      <c r="O4265" s="5">
        <v>41934.914142499998</v>
      </c>
      <c r="P4265" s="5">
        <v>41934.935855856478</v>
      </c>
      <c r="Q4265" s="5">
        <v>41934.946043668984</v>
      </c>
      <c r="R4265" s="5">
        <v>41934.957767488428</v>
      </c>
      <c r="S4265">
        <f t="shared" si="132"/>
        <v>43</v>
      </c>
      <c r="T4265">
        <f t="shared" si="133"/>
        <v>3</v>
      </c>
    </row>
    <row r="4266" spans="1:20" x14ac:dyDescent="0.25">
      <c r="A4266">
        <v>1425571</v>
      </c>
      <c r="B4266">
        <v>296668</v>
      </c>
      <c r="C4266">
        <v>59348</v>
      </c>
      <c r="D4266" t="s">
        <v>85</v>
      </c>
      <c r="E4266" t="s">
        <v>982</v>
      </c>
      <c r="F4266" t="s">
        <v>983</v>
      </c>
      <c r="G4266" t="s">
        <v>3473</v>
      </c>
      <c r="H4266">
        <v>1</v>
      </c>
      <c r="I4266" t="s">
        <v>478</v>
      </c>
      <c r="K4266">
        <v>40.729568034877602</v>
      </c>
      <c r="L4266">
        <v>-73.998368882704</v>
      </c>
      <c r="M4266">
        <v>40.734250600000003</v>
      </c>
      <c r="N4266">
        <v>-73.990212299999996</v>
      </c>
      <c r="O4266" s="5">
        <v>41934.92167358796</v>
      </c>
      <c r="P4266" s="5">
        <v>41934.93164920139</v>
      </c>
      <c r="Q4266" s="5">
        <v>41934.944031944447</v>
      </c>
      <c r="R4266" s="5">
        <v>41934.953094722223</v>
      </c>
      <c r="S4266">
        <f t="shared" si="132"/>
        <v>43</v>
      </c>
      <c r="T4266">
        <f t="shared" si="133"/>
        <v>3</v>
      </c>
    </row>
    <row r="4267" spans="1:20" x14ac:dyDescent="0.25">
      <c r="A4267">
        <v>1425791</v>
      </c>
      <c r="B4267">
        <v>125123</v>
      </c>
      <c r="C4267">
        <v>163947</v>
      </c>
      <c r="D4267" t="s">
        <v>23</v>
      </c>
      <c r="E4267" t="s">
        <v>194</v>
      </c>
      <c r="F4267" t="s">
        <v>20</v>
      </c>
      <c r="G4267" t="s">
        <v>2419</v>
      </c>
      <c r="H4267">
        <v>1</v>
      </c>
      <c r="I4267" t="s">
        <v>196</v>
      </c>
      <c r="K4267">
        <v>40.7454904455914</v>
      </c>
      <c r="L4267">
        <v>-73.979418804417804</v>
      </c>
      <c r="M4267">
        <v>40.746764400000004</v>
      </c>
      <c r="N4267">
        <v>-73.990301400000007</v>
      </c>
      <c r="O4267" s="5">
        <v>41934.935798784725</v>
      </c>
      <c r="P4267" s="5">
        <v>41934.934058796294</v>
      </c>
      <c r="Q4267" s="5">
        <v>41934.94609435185</v>
      </c>
      <c r="R4267" s="5">
        <v>41934.953251967592</v>
      </c>
      <c r="S4267">
        <f t="shared" si="132"/>
        <v>43</v>
      </c>
      <c r="T4267">
        <f t="shared" si="133"/>
        <v>3</v>
      </c>
    </row>
    <row r="4268" spans="1:20" x14ac:dyDescent="0.25">
      <c r="A4268">
        <v>1425891</v>
      </c>
      <c r="B4268">
        <v>53718</v>
      </c>
      <c r="C4268">
        <v>158266</v>
      </c>
      <c r="D4268" t="s">
        <v>314</v>
      </c>
      <c r="E4268" t="s">
        <v>54</v>
      </c>
      <c r="F4268" t="s">
        <v>29</v>
      </c>
      <c r="G4268" t="s">
        <v>564</v>
      </c>
      <c r="H4268">
        <v>1</v>
      </c>
      <c r="I4268" t="s">
        <v>56</v>
      </c>
      <c r="K4268">
        <v>40.7152793278103</v>
      </c>
      <c r="L4268">
        <v>-74.014860391616807</v>
      </c>
      <c r="M4268">
        <v>40.731275799999999</v>
      </c>
      <c r="N4268">
        <v>-74.001989399999999</v>
      </c>
      <c r="O4268" s="5">
        <v>41934.944881064817</v>
      </c>
      <c r="P4268" s="5">
        <v>41934.953581400463</v>
      </c>
      <c r="Q4268" s="5">
        <v>41934.962500439811</v>
      </c>
      <c r="R4268" s="5">
        <v>41934.972439837962</v>
      </c>
      <c r="S4268">
        <f t="shared" si="132"/>
        <v>43</v>
      </c>
      <c r="T4268">
        <f t="shared" si="133"/>
        <v>3</v>
      </c>
    </row>
    <row r="4269" spans="1:20" x14ac:dyDescent="0.25">
      <c r="A4269">
        <v>1425904</v>
      </c>
      <c r="B4269">
        <v>66373</v>
      </c>
      <c r="C4269">
        <v>165830</v>
      </c>
      <c r="D4269" t="s">
        <v>18</v>
      </c>
      <c r="E4269" t="s">
        <v>921</v>
      </c>
      <c r="F4269" t="s">
        <v>139</v>
      </c>
      <c r="G4269" t="s">
        <v>1620</v>
      </c>
      <c r="H4269">
        <v>1</v>
      </c>
      <c r="I4269" t="s">
        <v>957</v>
      </c>
      <c r="J4269" s="1">
        <v>5.0458564814814819E-3</v>
      </c>
      <c r="K4269">
        <v>40.721989949797702</v>
      </c>
      <c r="L4269">
        <v>-73.997747898101807</v>
      </c>
      <c r="M4269">
        <v>40.722069005555497</v>
      </c>
      <c r="N4269">
        <v>-73.9967439811969</v>
      </c>
      <c r="O4269" s="5">
        <v>41934.946413252314</v>
      </c>
      <c r="R4269" s="5">
        <v>41934.966132453701</v>
      </c>
      <c r="S4269">
        <f t="shared" si="132"/>
        <v>43</v>
      </c>
      <c r="T4269">
        <f t="shared" si="133"/>
        <v>3</v>
      </c>
    </row>
    <row r="4270" spans="1:20" x14ac:dyDescent="0.25">
      <c r="A4270">
        <v>1425958</v>
      </c>
      <c r="B4270">
        <v>58898</v>
      </c>
      <c r="C4270">
        <v>128139</v>
      </c>
      <c r="D4270" t="s">
        <v>53</v>
      </c>
      <c r="E4270" t="s">
        <v>243</v>
      </c>
      <c r="F4270" t="s">
        <v>70</v>
      </c>
      <c r="G4270" t="s">
        <v>339</v>
      </c>
      <c r="H4270">
        <v>1</v>
      </c>
      <c r="I4270" t="s">
        <v>340</v>
      </c>
      <c r="K4270">
        <v>40.731795470614898</v>
      </c>
      <c r="L4270">
        <v>-73.985672593116803</v>
      </c>
      <c r="M4270">
        <v>40.729953600000002</v>
      </c>
      <c r="N4270">
        <v>-73.986349799999999</v>
      </c>
      <c r="O4270" s="5">
        <v>41934.951542835646</v>
      </c>
      <c r="P4270" s="5">
        <v>41934.952797604165</v>
      </c>
      <c r="Q4270" s="5">
        <v>41934.960479814814</v>
      </c>
      <c r="R4270" s="5">
        <v>41934.96196724537</v>
      </c>
      <c r="S4270">
        <f t="shared" si="132"/>
        <v>43</v>
      </c>
      <c r="T4270">
        <f t="shared" si="133"/>
        <v>3</v>
      </c>
    </row>
    <row r="4271" spans="1:20" x14ac:dyDescent="0.25">
      <c r="A4271">
        <v>1425958</v>
      </c>
      <c r="B4271">
        <v>58898</v>
      </c>
      <c r="C4271">
        <v>128139</v>
      </c>
      <c r="D4271" t="s">
        <v>53</v>
      </c>
      <c r="E4271" t="s">
        <v>243</v>
      </c>
      <c r="F4271" t="s">
        <v>70</v>
      </c>
      <c r="G4271" t="s">
        <v>235</v>
      </c>
      <c r="H4271">
        <v>2</v>
      </c>
      <c r="I4271" t="s">
        <v>236</v>
      </c>
      <c r="K4271">
        <v>40.731795470614898</v>
      </c>
      <c r="L4271">
        <v>-73.985672593116803</v>
      </c>
      <c r="M4271">
        <v>40.729953600000002</v>
      </c>
      <c r="N4271">
        <v>-73.986349799999999</v>
      </c>
      <c r="O4271" s="5">
        <v>41934.951542835646</v>
      </c>
      <c r="P4271" s="5">
        <v>41934.952797604165</v>
      </c>
      <c r="Q4271" s="5">
        <v>41934.960479814814</v>
      </c>
      <c r="R4271" s="5">
        <v>41934.96196724537</v>
      </c>
      <c r="S4271">
        <f t="shared" si="132"/>
        <v>43</v>
      </c>
      <c r="T4271">
        <f t="shared" si="133"/>
        <v>3</v>
      </c>
    </row>
    <row r="4272" spans="1:20" x14ac:dyDescent="0.25">
      <c r="A4272">
        <v>1426001</v>
      </c>
      <c r="B4272">
        <v>101746</v>
      </c>
      <c r="C4272">
        <v>68276</v>
      </c>
      <c r="D4272" t="s">
        <v>85</v>
      </c>
      <c r="E4272" t="s">
        <v>88</v>
      </c>
      <c r="F4272" t="s">
        <v>89</v>
      </c>
      <c r="K4272">
        <v>40.7314245473518</v>
      </c>
      <c r="L4272">
        <v>-73.982585484110501</v>
      </c>
      <c r="M4272">
        <v>40.730256400000002</v>
      </c>
      <c r="N4272">
        <v>-73.975648399999997</v>
      </c>
      <c r="O4272" s="5">
        <v>41934.955671157404</v>
      </c>
      <c r="P4272" s="5">
        <v>41934.961669479169</v>
      </c>
      <c r="Q4272" s="5">
        <v>41934.981686932872</v>
      </c>
      <c r="R4272" s="5">
        <v>41934.990330740744</v>
      </c>
      <c r="S4272">
        <f t="shared" si="132"/>
        <v>43</v>
      </c>
      <c r="T4272">
        <f t="shared" si="133"/>
        <v>3</v>
      </c>
    </row>
    <row r="4273" spans="1:20" x14ac:dyDescent="0.25">
      <c r="A4273">
        <v>1426075</v>
      </c>
      <c r="B4273">
        <v>113534</v>
      </c>
      <c r="C4273">
        <v>132101</v>
      </c>
      <c r="D4273" t="s">
        <v>170</v>
      </c>
      <c r="E4273" t="s">
        <v>1019</v>
      </c>
      <c r="F4273" t="s">
        <v>45</v>
      </c>
      <c r="G4273" t="s">
        <v>3703</v>
      </c>
      <c r="H4273">
        <v>1</v>
      </c>
      <c r="I4273" t="s">
        <v>2241</v>
      </c>
      <c r="J4273" s="1">
        <v>1.3507835648148147E-2</v>
      </c>
      <c r="K4273">
        <v>40.732666419020703</v>
      </c>
      <c r="L4273">
        <v>-74.003292612268694</v>
      </c>
      <c r="M4273">
        <v>40.731275799999999</v>
      </c>
      <c r="N4273">
        <v>-74.001989399999999</v>
      </c>
      <c r="O4273" s="5">
        <v>41934.961881574076</v>
      </c>
      <c r="R4273" s="5">
        <v>41934.986368969905</v>
      </c>
      <c r="S4273">
        <f t="shared" si="132"/>
        <v>43</v>
      </c>
      <c r="T4273">
        <f t="shared" si="133"/>
        <v>3</v>
      </c>
    </row>
    <row r="4274" spans="1:20" x14ac:dyDescent="0.25">
      <c r="A4274">
        <v>1426075</v>
      </c>
      <c r="B4274">
        <v>113534</v>
      </c>
      <c r="C4274">
        <v>132101</v>
      </c>
      <c r="D4274" t="s">
        <v>170</v>
      </c>
      <c r="E4274" t="s">
        <v>1019</v>
      </c>
      <c r="F4274" t="s">
        <v>45</v>
      </c>
      <c r="G4274" t="s">
        <v>3750</v>
      </c>
      <c r="H4274">
        <v>1</v>
      </c>
      <c r="I4274" t="s">
        <v>249</v>
      </c>
      <c r="J4274" s="1">
        <v>1.3507835648148147E-2</v>
      </c>
      <c r="K4274">
        <v>40.732666419020703</v>
      </c>
      <c r="L4274">
        <v>-74.003292612268694</v>
      </c>
      <c r="M4274">
        <v>40.731275799999999</v>
      </c>
      <c r="N4274">
        <v>-74.001989399999999</v>
      </c>
      <c r="O4274" s="5">
        <v>41934.961881574076</v>
      </c>
      <c r="R4274" s="5">
        <v>41934.986368969905</v>
      </c>
      <c r="S4274">
        <f t="shared" si="132"/>
        <v>43</v>
      </c>
      <c r="T4274">
        <f t="shared" si="133"/>
        <v>3</v>
      </c>
    </row>
    <row r="4275" spans="1:20" x14ac:dyDescent="0.25">
      <c r="A4275">
        <v>1426075</v>
      </c>
      <c r="B4275">
        <v>113534</v>
      </c>
      <c r="C4275">
        <v>132101</v>
      </c>
      <c r="D4275" t="s">
        <v>170</v>
      </c>
      <c r="E4275" t="s">
        <v>1019</v>
      </c>
      <c r="F4275" t="s">
        <v>45</v>
      </c>
      <c r="G4275" t="s">
        <v>3819</v>
      </c>
      <c r="H4275">
        <v>1</v>
      </c>
      <c r="I4275" t="s">
        <v>2755</v>
      </c>
      <c r="J4275" s="1">
        <v>1.3507835648148147E-2</v>
      </c>
      <c r="K4275">
        <v>40.732666419020703</v>
      </c>
      <c r="L4275">
        <v>-74.003292612268694</v>
      </c>
      <c r="M4275">
        <v>40.731275799999999</v>
      </c>
      <c r="N4275">
        <v>-74.001989399999999</v>
      </c>
      <c r="O4275" s="5">
        <v>41934.961881574076</v>
      </c>
      <c r="R4275" s="5">
        <v>41934.986368969905</v>
      </c>
      <c r="S4275">
        <f t="shared" si="132"/>
        <v>43</v>
      </c>
      <c r="T4275">
        <f t="shared" si="133"/>
        <v>3</v>
      </c>
    </row>
    <row r="4276" spans="1:20" x14ac:dyDescent="0.25">
      <c r="A4276">
        <v>1426262</v>
      </c>
      <c r="B4276">
        <v>314908</v>
      </c>
      <c r="C4276">
        <v>102353</v>
      </c>
      <c r="D4276" t="s">
        <v>53</v>
      </c>
      <c r="E4276" t="s">
        <v>77</v>
      </c>
      <c r="F4276" t="s">
        <v>78</v>
      </c>
      <c r="G4276" t="s">
        <v>3845</v>
      </c>
      <c r="H4276">
        <v>1</v>
      </c>
      <c r="I4276" t="s">
        <v>902</v>
      </c>
      <c r="K4276">
        <v>40.736949700653199</v>
      </c>
      <c r="L4276">
        <v>-73.990473747253404</v>
      </c>
      <c r="M4276">
        <v>40.734250600000003</v>
      </c>
      <c r="N4276">
        <v>-73.990212299999996</v>
      </c>
      <c r="O4276" s="5">
        <v>41934.9785171412</v>
      </c>
      <c r="P4276" s="5">
        <v>41934.987706319444</v>
      </c>
      <c r="Q4276" s="5">
        <v>41934.994184479168</v>
      </c>
      <c r="R4276" s="5">
        <v>41935.00088068287</v>
      </c>
      <c r="S4276">
        <f t="shared" si="132"/>
        <v>43</v>
      </c>
      <c r="T4276">
        <f t="shared" si="133"/>
        <v>3</v>
      </c>
    </row>
    <row r="4277" spans="1:20" x14ac:dyDescent="0.25">
      <c r="A4277">
        <v>1426294</v>
      </c>
      <c r="B4277">
        <v>301032</v>
      </c>
      <c r="C4277">
        <v>166448</v>
      </c>
      <c r="D4277" t="s">
        <v>53</v>
      </c>
      <c r="E4277" t="s">
        <v>588</v>
      </c>
      <c r="F4277" t="s">
        <v>589</v>
      </c>
      <c r="G4277" t="s">
        <v>2801</v>
      </c>
      <c r="H4277">
        <v>1</v>
      </c>
      <c r="I4277" t="s">
        <v>476</v>
      </c>
      <c r="J4277" s="1">
        <v>5.0113541666666666E-3</v>
      </c>
      <c r="K4277">
        <v>40.721648437964603</v>
      </c>
      <c r="L4277">
        <v>-73.997533321380601</v>
      </c>
      <c r="M4277">
        <v>40.714311888479799</v>
      </c>
      <c r="N4277">
        <v>-74.007687083578205</v>
      </c>
      <c r="O4277" s="5">
        <v>41934.981469525461</v>
      </c>
      <c r="P4277" s="5">
        <v>41934.984361481482</v>
      </c>
      <c r="Q4277" s="5">
        <v>41934.999085011572</v>
      </c>
      <c r="R4277" s="5">
        <v>41935.004424548613</v>
      </c>
      <c r="S4277">
        <f t="shared" si="132"/>
        <v>43</v>
      </c>
      <c r="T4277">
        <f t="shared" si="133"/>
        <v>3</v>
      </c>
    </row>
    <row r="4278" spans="1:20" x14ac:dyDescent="0.25">
      <c r="A4278">
        <v>1426307</v>
      </c>
      <c r="B4278">
        <v>47235</v>
      </c>
      <c r="C4278">
        <v>147033</v>
      </c>
      <c r="D4278" t="s">
        <v>53</v>
      </c>
      <c r="E4278" t="s">
        <v>54</v>
      </c>
      <c r="F4278" t="s">
        <v>29</v>
      </c>
      <c r="G4278" t="s">
        <v>55</v>
      </c>
      <c r="H4278">
        <v>1</v>
      </c>
      <c r="I4278" t="s">
        <v>56</v>
      </c>
      <c r="K4278">
        <v>40.758456774983799</v>
      </c>
      <c r="L4278">
        <v>-73.989140466129399</v>
      </c>
      <c r="M4278">
        <v>40.752479000000001</v>
      </c>
      <c r="N4278">
        <v>-73.989536000000001</v>
      </c>
      <c r="O4278" s="5">
        <v>41934.98314152778</v>
      </c>
      <c r="P4278" s="5">
        <v>41934.98407056713</v>
      </c>
      <c r="Q4278" s="5">
        <v>41934.994371469904</v>
      </c>
      <c r="R4278" s="5">
        <v>41934.998935069445</v>
      </c>
      <c r="S4278">
        <f t="shared" si="132"/>
        <v>43</v>
      </c>
      <c r="T4278">
        <f t="shared" si="133"/>
        <v>3</v>
      </c>
    </row>
    <row r="4279" spans="1:20" x14ac:dyDescent="0.25">
      <c r="A4279">
        <v>1426394</v>
      </c>
      <c r="B4279">
        <v>59946</v>
      </c>
      <c r="C4279">
        <v>152111</v>
      </c>
      <c r="D4279" t="s">
        <v>53</v>
      </c>
      <c r="E4279" t="s">
        <v>3355</v>
      </c>
      <c r="J4279" s="1">
        <v>3.1222569444444449E-3</v>
      </c>
      <c r="K4279">
        <v>40.729323685946902</v>
      </c>
      <c r="L4279">
        <v>-73.989353194493205</v>
      </c>
      <c r="M4279">
        <v>40.732159000000003</v>
      </c>
      <c r="N4279">
        <v>-73.987251000000001</v>
      </c>
      <c r="O4279" s="5">
        <v>41934.994439560185</v>
      </c>
      <c r="P4279" s="5">
        <v>41935.005026793981</v>
      </c>
      <c r="Q4279" s="5">
        <v>41935.011845613422</v>
      </c>
      <c r="R4279" s="5">
        <v>41935.016698321757</v>
      </c>
      <c r="S4279">
        <f t="shared" si="132"/>
        <v>43</v>
      </c>
      <c r="T4279">
        <f t="shared" si="133"/>
        <v>3</v>
      </c>
    </row>
    <row r="4280" spans="1:20" x14ac:dyDescent="0.25">
      <c r="A4280">
        <v>1426866</v>
      </c>
      <c r="B4280">
        <v>209922</v>
      </c>
      <c r="C4280">
        <v>68276</v>
      </c>
      <c r="D4280" t="s">
        <v>85</v>
      </c>
      <c r="E4280" t="s">
        <v>567</v>
      </c>
      <c r="F4280" t="s">
        <v>89</v>
      </c>
      <c r="K4280">
        <v>40.734220508205603</v>
      </c>
      <c r="L4280">
        <v>-73.989703270499106</v>
      </c>
      <c r="M4280">
        <v>40.742792999999999</v>
      </c>
      <c r="N4280">
        <v>-73.997853000000006</v>
      </c>
      <c r="O4280" s="5">
        <v>41935.086778564815</v>
      </c>
      <c r="P4280" s="5">
        <v>41935.102383182872</v>
      </c>
      <c r="Q4280" s="5">
        <v>41935.109905335645</v>
      </c>
      <c r="R4280" s="5">
        <v>41935.114968888891</v>
      </c>
      <c r="S4280">
        <f t="shared" si="132"/>
        <v>43</v>
      </c>
      <c r="T4280">
        <f t="shared" si="133"/>
        <v>4</v>
      </c>
    </row>
    <row r="4281" spans="1:20" x14ac:dyDescent="0.25">
      <c r="A4281">
        <v>1427125</v>
      </c>
      <c r="B4281">
        <v>298785</v>
      </c>
      <c r="C4281">
        <v>66416</v>
      </c>
      <c r="D4281" t="s">
        <v>23</v>
      </c>
      <c r="E4281" t="s">
        <v>669</v>
      </c>
      <c r="F4281" t="s">
        <v>426</v>
      </c>
      <c r="G4281" t="s">
        <v>670</v>
      </c>
      <c r="H4281">
        <v>2</v>
      </c>
      <c r="I4281" t="s">
        <v>671</v>
      </c>
      <c r="K4281">
        <v>40.716240933766798</v>
      </c>
      <c r="L4281">
        <v>-73.988682031631498</v>
      </c>
      <c r="M4281">
        <v>40.725458699999997</v>
      </c>
      <c r="N4281">
        <v>-74.005488099999994</v>
      </c>
      <c r="O4281" s="5">
        <v>41935.309057881947</v>
      </c>
      <c r="R4281" s="5">
        <v>41935.343619803243</v>
      </c>
      <c r="S4281">
        <f t="shared" si="132"/>
        <v>43</v>
      </c>
      <c r="T4281">
        <f t="shared" si="133"/>
        <v>4</v>
      </c>
    </row>
    <row r="4282" spans="1:20" x14ac:dyDescent="0.25">
      <c r="A4282">
        <v>1427125</v>
      </c>
      <c r="B4282">
        <v>298785</v>
      </c>
      <c r="C4282">
        <v>66416</v>
      </c>
      <c r="D4282" t="s">
        <v>23</v>
      </c>
      <c r="E4282" t="s">
        <v>669</v>
      </c>
      <c r="F4282" t="s">
        <v>426</v>
      </c>
      <c r="G4282" t="s">
        <v>2049</v>
      </c>
      <c r="H4282">
        <v>1</v>
      </c>
      <c r="I4282" t="s">
        <v>1367</v>
      </c>
      <c r="K4282">
        <v>40.716240933766798</v>
      </c>
      <c r="L4282">
        <v>-73.988682031631498</v>
      </c>
      <c r="M4282">
        <v>40.725458699999997</v>
      </c>
      <c r="N4282">
        <v>-74.005488099999994</v>
      </c>
      <c r="O4282" s="5">
        <v>41935.309057881947</v>
      </c>
      <c r="R4282" s="5">
        <v>41935.343619803243</v>
      </c>
      <c r="S4282">
        <f t="shared" si="132"/>
        <v>43</v>
      </c>
      <c r="T4282">
        <f t="shared" si="133"/>
        <v>4</v>
      </c>
    </row>
    <row r="4283" spans="1:20" x14ac:dyDescent="0.25">
      <c r="A4283">
        <v>1427214</v>
      </c>
      <c r="B4283">
        <v>148501</v>
      </c>
      <c r="C4283">
        <v>66416</v>
      </c>
      <c r="D4283" t="s">
        <v>23</v>
      </c>
      <c r="E4283" t="s">
        <v>3731</v>
      </c>
      <c r="F4283" t="s">
        <v>104</v>
      </c>
      <c r="G4283" t="s">
        <v>2262</v>
      </c>
      <c r="H4283">
        <v>1</v>
      </c>
      <c r="I4283" t="s">
        <v>3530</v>
      </c>
      <c r="J4283" s="1">
        <v>4.9434722222222224E-3</v>
      </c>
      <c r="K4283">
        <v>40.743684799999997</v>
      </c>
      <c r="L4283">
        <v>-73.981458099999998</v>
      </c>
      <c r="M4283">
        <v>40.753439100000001</v>
      </c>
      <c r="N4283">
        <v>-73.988995700000004</v>
      </c>
      <c r="O4283" s="5">
        <v>41935.392717662035</v>
      </c>
      <c r="P4283" s="5">
        <v>41935.402872650462</v>
      </c>
      <c r="Q4283" s="5">
        <v>41935.415166041668</v>
      </c>
      <c r="R4283" s="5">
        <v>41935.423340393521</v>
      </c>
      <c r="S4283">
        <f t="shared" si="132"/>
        <v>43</v>
      </c>
      <c r="T4283">
        <f t="shared" si="133"/>
        <v>4</v>
      </c>
    </row>
    <row r="4284" spans="1:20" x14ac:dyDescent="0.25">
      <c r="A4284">
        <v>1427383</v>
      </c>
      <c r="B4284">
        <v>41318</v>
      </c>
      <c r="C4284">
        <v>143085</v>
      </c>
      <c r="D4284" t="s">
        <v>53</v>
      </c>
      <c r="E4284" t="s">
        <v>588</v>
      </c>
      <c r="F4284" t="s">
        <v>589</v>
      </c>
      <c r="G4284" t="s">
        <v>590</v>
      </c>
      <c r="H4284">
        <v>1</v>
      </c>
      <c r="I4284" t="s">
        <v>591</v>
      </c>
      <c r="J4284" s="1">
        <v>5.2350115740740742E-3</v>
      </c>
      <c r="K4284">
        <v>40.721648437964603</v>
      </c>
      <c r="L4284">
        <v>-73.997533321380601</v>
      </c>
      <c r="M4284">
        <v>40.720866000000001</v>
      </c>
      <c r="N4284">
        <v>-73.999256000000003</v>
      </c>
      <c r="O4284" s="5">
        <v>41935.416940972224</v>
      </c>
      <c r="P4284" s="5">
        <v>41935.426021828702</v>
      </c>
      <c r="Q4284" s="5">
        <v>41935.436319837965</v>
      </c>
      <c r="R4284" s="5">
        <v>41935.437079270836</v>
      </c>
      <c r="S4284">
        <f t="shared" si="132"/>
        <v>43</v>
      </c>
      <c r="T4284">
        <f t="shared" si="133"/>
        <v>4</v>
      </c>
    </row>
    <row r="4285" spans="1:20" x14ac:dyDescent="0.25">
      <c r="A4285">
        <v>1427418</v>
      </c>
      <c r="B4285">
        <v>59105</v>
      </c>
      <c r="C4285">
        <v>158227</v>
      </c>
      <c r="D4285" t="s">
        <v>23</v>
      </c>
      <c r="E4285" t="s">
        <v>354</v>
      </c>
      <c r="F4285" t="s">
        <v>108</v>
      </c>
      <c r="K4285">
        <v>40.743911575648703</v>
      </c>
      <c r="L4285">
        <v>-73.989049029576194</v>
      </c>
      <c r="M4285">
        <v>40.743701000000001</v>
      </c>
      <c r="N4285">
        <v>-73.987386000000001</v>
      </c>
      <c r="O4285" s="5">
        <v>41935.42136108796</v>
      </c>
      <c r="R4285" s="5">
        <v>41935.436091076386</v>
      </c>
      <c r="S4285">
        <f t="shared" si="132"/>
        <v>43</v>
      </c>
      <c r="T4285">
        <f t="shared" si="133"/>
        <v>4</v>
      </c>
    </row>
    <row r="4286" spans="1:20" x14ac:dyDescent="0.25">
      <c r="A4286">
        <v>1427457</v>
      </c>
      <c r="B4286">
        <v>311593</v>
      </c>
      <c r="C4286">
        <v>133268</v>
      </c>
      <c r="D4286" t="s">
        <v>85</v>
      </c>
      <c r="E4286" t="s">
        <v>285</v>
      </c>
      <c r="F4286" t="s">
        <v>33</v>
      </c>
      <c r="K4286">
        <v>40.737323651333803</v>
      </c>
      <c r="L4286">
        <v>-73.991074562072797</v>
      </c>
      <c r="M4286">
        <v>40.755512199999998</v>
      </c>
      <c r="N4286">
        <v>-73.974800000000002</v>
      </c>
      <c r="O4286" s="5">
        <v>41935.426644340281</v>
      </c>
      <c r="P4286" s="5">
        <v>41935.429881840275</v>
      </c>
      <c r="Q4286" s="5">
        <v>41935.438117025464</v>
      </c>
      <c r="R4286" s="5">
        <v>41935.454758611108</v>
      </c>
      <c r="S4286">
        <f t="shared" si="132"/>
        <v>43</v>
      </c>
      <c r="T4286">
        <f t="shared" si="133"/>
        <v>4</v>
      </c>
    </row>
    <row r="4287" spans="1:20" x14ac:dyDescent="0.25">
      <c r="A4287">
        <v>1427592</v>
      </c>
      <c r="B4287">
        <v>52716</v>
      </c>
      <c r="C4287">
        <v>158227</v>
      </c>
      <c r="D4287" t="s">
        <v>23</v>
      </c>
      <c r="E4287" t="s">
        <v>566</v>
      </c>
      <c r="F4287" t="s">
        <v>49</v>
      </c>
      <c r="K4287">
        <v>40.745340729540104</v>
      </c>
      <c r="L4287">
        <v>-74.001932144164996</v>
      </c>
      <c r="M4287">
        <v>40.735863999999999</v>
      </c>
      <c r="N4287">
        <v>-74.002083999999996</v>
      </c>
      <c r="O4287" s="5">
        <v>41935.444753483796</v>
      </c>
      <c r="P4287" s="5">
        <v>41935.447179745373</v>
      </c>
      <c r="Q4287" s="5">
        <v>41935.453673020835</v>
      </c>
      <c r="R4287" s="5">
        <v>41935.45921335648</v>
      </c>
      <c r="S4287">
        <f t="shared" si="132"/>
        <v>43</v>
      </c>
      <c r="T4287">
        <f t="shared" si="133"/>
        <v>4</v>
      </c>
    </row>
    <row r="4288" spans="1:20" x14ac:dyDescent="0.25">
      <c r="A4288">
        <v>1427723</v>
      </c>
      <c r="B4288">
        <v>34816</v>
      </c>
      <c r="C4288">
        <v>165094</v>
      </c>
      <c r="D4288" t="s">
        <v>23</v>
      </c>
      <c r="E4288" t="s">
        <v>3855</v>
      </c>
      <c r="F4288" t="s">
        <v>1834</v>
      </c>
      <c r="K4288">
        <v>40.745723979468501</v>
      </c>
      <c r="L4288">
        <v>-73.994813105426402</v>
      </c>
      <c r="M4288">
        <v>40.743701000000001</v>
      </c>
      <c r="N4288">
        <v>-73.987386000000001</v>
      </c>
      <c r="O4288" s="5">
        <v>41935.462418703704</v>
      </c>
      <c r="P4288" s="5">
        <v>41935.478352013888</v>
      </c>
      <c r="Q4288" s="5">
        <v>41935.489344259258</v>
      </c>
      <c r="R4288" s="5">
        <v>41935.500681180558</v>
      </c>
      <c r="S4288">
        <f t="shared" si="132"/>
        <v>43</v>
      </c>
      <c r="T4288">
        <f t="shared" si="133"/>
        <v>4</v>
      </c>
    </row>
    <row r="4289" spans="1:20" x14ac:dyDescent="0.25">
      <c r="A4289">
        <v>1427780</v>
      </c>
      <c r="B4289">
        <v>369272</v>
      </c>
      <c r="C4289">
        <v>50862</v>
      </c>
      <c r="D4289" t="s">
        <v>23</v>
      </c>
      <c r="E4289" t="s">
        <v>432</v>
      </c>
      <c r="F4289" t="s">
        <v>49</v>
      </c>
      <c r="G4289" t="s">
        <v>792</v>
      </c>
      <c r="H4289">
        <v>3</v>
      </c>
      <c r="I4289" t="s">
        <v>319</v>
      </c>
      <c r="K4289">
        <v>40.779930093814997</v>
      </c>
      <c r="L4289">
        <v>-73.980334997177096</v>
      </c>
      <c r="M4289">
        <v>40.767651000000001</v>
      </c>
      <c r="N4289">
        <v>-73.966875000000002</v>
      </c>
      <c r="O4289" s="5">
        <v>41935.466604513887</v>
      </c>
      <c r="P4289" s="5">
        <v>41935.469654664354</v>
      </c>
      <c r="Q4289" s="5">
        <v>41935.480645416668</v>
      </c>
      <c r="R4289" s="5">
        <v>41935.489172048612</v>
      </c>
      <c r="S4289">
        <f t="shared" si="132"/>
        <v>43</v>
      </c>
      <c r="T4289">
        <f t="shared" si="133"/>
        <v>4</v>
      </c>
    </row>
    <row r="4290" spans="1:20" x14ac:dyDescent="0.25">
      <c r="A4290">
        <v>1427780</v>
      </c>
      <c r="B4290">
        <v>369272</v>
      </c>
      <c r="C4290">
        <v>50862</v>
      </c>
      <c r="D4290" t="s">
        <v>23</v>
      </c>
      <c r="E4290" t="s">
        <v>432</v>
      </c>
      <c r="F4290" t="s">
        <v>49</v>
      </c>
      <c r="G4290" t="s">
        <v>1850</v>
      </c>
      <c r="H4290">
        <v>2</v>
      </c>
      <c r="I4290" t="s">
        <v>1851</v>
      </c>
      <c r="K4290">
        <v>40.779930093814997</v>
      </c>
      <c r="L4290">
        <v>-73.980334997177096</v>
      </c>
      <c r="M4290">
        <v>40.767651000000001</v>
      </c>
      <c r="N4290">
        <v>-73.966875000000002</v>
      </c>
      <c r="O4290" s="5">
        <v>41935.466604513887</v>
      </c>
      <c r="P4290" s="5">
        <v>41935.469654664354</v>
      </c>
      <c r="Q4290" s="5">
        <v>41935.480645416668</v>
      </c>
      <c r="R4290" s="5">
        <v>41935.489172048612</v>
      </c>
      <c r="S4290">
        <f t="shared" si="132"/>
        <v>43</v>
      </c>
      <c r="T4290">
        <f t="shared" si="133"/>
        <v>4</v>
      </c>
    </row>
    <row r="4291" spans="1:20" x14ac:dyDescent="0.25">
      <c r="A4291">
        <v>1427776</v>
      </c>
      <c r="B4291">
        <v>321415</v>
      </c>
      <c r="C4291">
        <v>66004</v>
      </c>
      <c r="D4291" t="s">
        <v>23</v>
      </c>
      <c r="E4291" t="s">
        <v>114</v>
      </c>
      <c r="F4291" t="s">
        <v>115</v>
      </c>
      <c r="K4291">
        <v>40.754217707554702</v>
      </c>
      <c r="L4291">
        <v>-73.983866674010102</v>
      </c>
      <c r="M4291">
        <v>40.7606331</v>
      </c>
      <c r="N4291">
        <v>-73.999424500000003</v>
      </c>
      <c r="O4291" s="5">
        <v>41935.466754479166</v>
      </c>
      <c r="P4291" s="5">
        <v>41935.494485011572</v>
      </c>
      <c r="Q4291" s="5">
        <v>41935.508589618054</v>
      </c>
      <c r="R4291" s="5">
        <v>41935.517492465275</v>
      </c>
      <c r="S4291">
        <f t="shared" ref="S4291:S4354" si="134">WEEKNUM(O4291,21)</f>
        <v>43</v>
      </c>
      <c r="T4291">
        <f t="shared" ref="T4291:T4354" si="135">WEEKDAY(O4291,11)</f>
        <v>4</v>
      </c>
    </row>
    <row r="4292" spans="1:20" x14ac:dyDescent="0.25">
      <c r="A4292">
        <v>1427826</v>
      </c>
      <c r="B4292">
        <v>155694</v>
      </c>
      <c r="C4292">
        <v>30743</v>
      </c>
      <c r="D4292" t="s">
        <v>23</v>
      </c>
      <c r="E4292" t="s">
        <v>772</v>
      </c>
      <c r="K4292">
        <v>40.733779568853997</v>
      </c>
      <c r="L4292">
        <v>-73.999556787087499</v>
      </c>
      <c r="M4292">
        <v>40.730834999999999</v>
      </c>
      <c r="N4292">
        <v>-73.995220799999998</v>
      </c>
      <c r="O4292" s="5">
        <v>41935.471573541668</v>
      </c>
      <c r="P4292" s="5">
        <v>41935.474108240742</v>
      </c>
      <c r="Q4292" s="5">
        <v>41935.486127569442</v>
      </c>
      <c r="R4292" s="5">
        <v>41935.490019282406</v>
      </c>
      <c r="S4292">
        <f t="shared" si="134"/>
        <v>43</v>
      </c>
      <c r="T4292">
        <f t="shared" si="135"/>
        <v>4</v>
      </c>
    </row>
    <row r="4293" spans="1:20" x14ac:dyDescent="0.25">
      <c r="A4293">
        <v>1427869</v>
      </c>
      <c r="B4293">
        <v>93974</v>
      </c>
      <c r="C4293">
        <v>43955</v>
      </c>
      <c r="D4293" t="s">
        <v>23</v>
      </c>
      <c r="E4293" t="s">
        <v>798</v>
      </c>
      <c r="G4293" t="s">
        <v>3039</v>
      </c>
      <c r="H4293">
        <v>1</v>
      </c>
      <c r="I4293" t="s">
        <v>800</v>
      </c>
      <c r="J4293" s="1">
        <v>3.2512268518518519E-3</v>
      </c>
      <c r="K4293">
        <v>40.7357834587933</v>
      </c>
      <c r="L4293">
        <v>-73.979889422585899</v>
      </c>
      <c r="M4293">
        <v>40.715899899999997</v>
      </c>
      <c r="N4293">
        <v>-74.014906199999999</v>
      </c>
      <c r="O4293" s="5">
        <v>41935.478834560185</v>
      </c>
      <c r="P4293" s="5">
        <v>41935.489335949074</v>
      </c>
      <c r="Q4293" s="5">
        <v>41935.496509259261</v>
      </c>
      <c r="R4293" s="5">
        <v>41935.511575069446</v>
      </c>
      <c r="S4293">
        <f t="shared" si="134"/>
        <v>43</v>
      </c>
      <c r="T4293">
        <f t="shared" si="135"/>
        <v>4</v>
      </c>
    </row>
    <row r="4294" spans="1:20" x14ac:dyDescent="0.25">
      <c r="A4294">
        <v>1427920</v>
      </c>
      <c r="B4294">
        <v>392773</v>
      </c>
      <c r="C4294">
        <v>157175</v>
      </c>
      <c r="D4294" t="s">
        <v>23</v>
      </c>
      <c r="E4294" t="s">
        <v>243</v>
      </c>
      <c r="F4294" t="s">
        <v>70</v>
      </c>
      <c r="G4294" t="s">
        <v>523</v>
      </c>
      <c r="H4294">
        <v>1</v>
      </c>
      <c r="I4294" t="s">
        <v>524</v>
      </c>
      <c r="K4294">
        <v>40.7628429402262</v>
      </c>
      <c r="L4294">
        <v>-73.975745647432205</v>
      </c>
      <c r="M4294">
        <v>40.748121300000001</v>
      </c>
      <c r="N4294">
        <v>-73.993883999999994</v>
      </c>
      <c r="O4294" s="5">
        <v>41935.487634675927</v>
      </c>
      <c r="P4294" s="5">
        <v>41935.49444185185</v>
      </c>
      <c r="Q4294" s="5">
        <v>41935.505783379631</v>
      </c>
      <c r="R4294" s="5">
        <v>41935.520141666668</v>
      </c>
      <c r="S4294">
        <f t="shared" si="134"/>
        <v>43</v>
      </c>
      <c r="T4294">
        <f t="shared" si="135"/>
        <v>4</v>
      </c>
    </row>
    <row r="4295" spans="1:20" x14ac:dyDescent="0.25">
      <c r="A4295">
        <v>1427955</v>
      </c>
      <c r="B4295">
        <v>45837</v>
      </c>
      <c r="C4295">
        <v>43955</v>
      </c>
      <c r="D4295" t="s">
        <v>23</v>
      </c>
      <c r="E4295" t="s">
        <v>54</v>
      </c>
      <c r="F4295" t="s">
        <v>29</v>
      </c>
      <c r="G4295" t="s">
        <v>564</v>
      </c>
      <c r="H4295">
        <v>1</v>
      </c>
      <c r="I4295" t="s">
        <v>56</v>
      </c>
      <c r="K4295">
        <v>40.7152793278103</v>
      </c>
      <c r="L4295">
        <v>-74.014860391616807</v>
      </c>
      <c r="M4295">
        <v>40.720097199999998</v>
      </c>
      <c r="N4295">
        <v>-74.004629300000005</v>
      </c>
      <c r="O4295" s="5">
        <v>41935.49335866898</v>
      </c>
      <c r="P4295" s="5">
        <v>41935.506696655095</v>
      </c>
      <c r="Q4295" s="5">
        <v>41935.52394071759</v>
      </c>
      <c r="R4295" s="5">
        <v>41935.529737372686</v>
      </c>
      <c r="S4295">
        <f t="shared" si="134"/>
        <v>43</v>
      </c>
      <c r="T4295">
        <f t="shared" si="135"/>
        <v>4</v>
      </c>
    </row>
    <row r="4296" spans="1:20" x14ac:dyDescent="0.25">
      <c r="A4296">
        <v>1428022</v>
      </c>
      <c r="B4296">
        <v>58231</v>
      </c>
      <c r="C4296">
        <v>50862</v>
      </c>
      <c r="D4296" t="s">
        <v>23</v>
      </c>
      <c r="E4296" t="s">
        <v>2653</v>
      </c>
      <c r="J4296" s="1">
        <v>1.6072465277777778E-2</v>
      </c>
      <c r="K4296">
        <v>40.751385011177298</v>
      </c>
      <c r="L4296">
        <v>-73.973645029257696</v>
      </c>
      <c r="M4296">
        <v>40.767038399999997</v>
      </c>
      <c r="N4296">
        <v>-73.966502399999996</v>
      </c>
      <c r="O4296" s="5">
        <v>41935.502311828706</v>
      </c>
      <c r="P4296" s="5">
        <v>41935.511663240737</v>
      </c>
      <c r="Q4296" s="5">
        <v>41935.531689768519</v>
      </c>
      <c r="R4296" s="5">
        <v>41935.543532488424</v>
      </c>
      <c r="S4296">
        <f t="shared" si="134"/>
        <v>43</v>
      </c>
      <c r="T4296">
        <f t="shared" si="135"/>
        <v>4</v>
      </c>
    </row>
    <row r="4297" spans="1:20" x14ac:dyDescent="0.25">
      <c r="A4297">
        <v>1428078</v>
      </c>
      <c r="B4297">
        <v>111142</v>
      </c>
      <c r="C4297">
        <v>158227</v>
      </c>
      <c r="D4297" t="s">
        <v>23</v>
      </c>
      <c r="E4297" t="s">
        <v>491</v>
      </c>
      <c r="G4297" t="s">
        <v>2665</v>
      </c>
      <c r="H4297">
        <v>1</v>
      </c>
      <c r="I4297" t="s">
        <v>664</v>
      </c>
      <c r="K4297">
        <v>40.729110403548901</v>
      </c>
      <c r="L4297">
        <v>-73.984245455566395</v>
      </c>
      <c r="M4297">
        <v>40.724765900000001</v>
      </c>
      <c r="N4297">
        <v>-74.007396900000003</v>
      </c>
      <c r="O4297" s="5">
        <v>41935.5080915625</v>
      </c>
      <c r="P4297" s="5">
        <v>41935.512256747686</v>
      </c>
      <c r="Q4297" s="5">
        <v>41935.526376666669</v>
      </c>
      <c r="R4297" s="5">
        <v>41935.542391655094</v>
      </c>
      <c r="S4297">
        <f t="shared" si="134"/>
        <v>43</v>
      </c>
      <c r="T4297">
        <f t="shared" si="135"/>
        <v>4</v>
      </c>
    </row>
    <row r="4298" spans="1:20" x14ac:dyDescent="0.25">
      <c r="A4298">
        <v>1428144</v>
      </c>
      <c r="B4298">
        <v>52423</v>
      </c>
      <c r="C4298">
        <v>143085</v>
      </c>
      <c r="D4298" t="s">
        <v>53</v>
      </c>
      <c r="E4298" t="s">
        <v>452</v>
      </c>
      <c r="F4298" t="s">
        <v>58</v>
      </c>
      <c r="K4298">
        <v>40.8044737752315</v>
      </c>
      <c r="L4298">
        <v>-73.966852238167704</v>
      </c>
      <c r="M4298">
        <v>40.814381609708803</v>
      </c>
      <c r="N4298">
        <v>-73.952434239977904</v>
      </c>
      <c r="O4298" s="5">
        <v>41935.512645115741</v>
      </c>
      <c r="P4298" s="5">
        <v>41935.512480104167</v>
      </c>
      <c r="Q4298" s="5">
        <v>41935.523417048615</v>
      </c>
      <c r="R4298" s="5">
        <v>41935.532618229168</v>
      </c>
      <c r="S4298">
        <f t="shared" si="134"/>
        <v>43</v>
      </c>
      <c r="T4298">
        <f t="shared" si="135"/>
        <v>4</v>
      </c>
    </row>
    <row r="4299" spans="1:20" x14ac:dyDescent="0.25">
      <c r="A4299">
        <v>1428160</v>
      </c>
      <c r="B4299">
        <v>36131</v>
      </c>
      <c r="C4299">
        <v>164384</v>
      </c>
      <c r="D4299" t="s">
        <v>53</v>
      </c>
      <c r="E4299" t="s">
        <v>103</v>
      </c>
      <c r="F4299" t="s">
        <v>104</v>
      </c>
      <c r="G4299" t="s">
        <v>2354</v>
      </c>
      <c r="H4299">
        <v>1</v>
      </c>
      <c r="I4299" t="s">
        <v>228</v>
      </c>
      <c r="J4299" s="1">
        <v>4.6330671296296302E-3</v>
      </c>
      <c r="K4299">
        <v>40.742680635750801</v>
      </c>
      <c r="L4299">
        <v>-74.006235828206997</v>
      </c>
      <c r="M4299">
        <v>40.747878499999999</v>
      </c>
      <c r="N4299">
        <v>-73.9738969</v>
      </c>
      <c r="O4299" s="5">
        <v>41935.514764398147</v>
      </c>
      <c r="P4299" s="5">
        <v>41935.527260960647</v>
      </c>
      <c r="Q4299" s="5">
        <v>41935.53825445602</v>
      </c>
      <c r="R4299" s="5">
        <v>41935.605289328705</v>
      </c>
      <c r="S4299">
        <f t="shared" si="134"/>
        <v>43</v>
      </c>
      <c r="T4299">
        <f t="shared" si="135"/>
        <v>4</v>
      </c>
    </row>
    <row r="4300" spans="1:20" x14ac:dyDescent="0.25">
      <c r="A4300">
        <v>1428250</v>
      </c>
      <c r="B4300">
        <v>287696</v>
      </c>
      <c r="C4300">
        <v>138061</v>
      </c>
      <c r="D4300" t="s">
        <v>53</v>
      </c>
      <c r="E4300" t="s">
        <v>121</v>
      </c>
      <c r="F4300" t="s">
        <v>122</v>
      </c>
      <c r="G4300" t="s">
        <v>2575</v>
      </c>
      <c r="H4300">
        <v>1</v>
      </c>
      <c r="I4300" t="s">
        <v>971</v>
      </c>
      <c r="J4300" s="1">
        <v>4.8810416666666663E-3</v>
      </c>
      <c r="K4300">
        <v>40.744187954347503</v>
      </c>
      <c r="L4300">
        <v>-73.987530940025394</v>
      </c>
      <c r="M4300">
        <v>40.758707999999999</v>
      </c>
      <c r="N4300">
        <v>-73.970523999999997</v>
      </c>
      <c r="O4300" s="5">
        <v>41935.521486724538</v>
      </c>
      <c r="P4300" s="5">
        <v>41935.547494479164</v>
      </c>
      <c r="Q4300" s="5">
        <v>41935.555992268521</v>
      </c>
      <c r="R4300" s="5">
        <v>41935.574411307869</v>
      </c>
      <c r="S4300">
        <f t="shared" si="134"/>
        <v>43</v>
      </c>
      <c r="T4300">
        <f t="shared" si="135"/>
        <v>4</v>
      </c>
    </row>
    <row r="4301" spans="1:20" x14ac:dyDescent="0.25">
      <c r="A4301">
        <v>1428278</v>
      </c>
      <c r="B4301">
        <v>301695</v>
      </c>
      <c r="C4301">
        <v>62487</v>
      </c>
      <c r="D4301" t="s">
        <v>53</v>
      </c>
      <c r="E4301" t="s">
        <v>137</v>
      </c>
      <c r="F4301" t="s">
        <v>115</v>
      </c>
      <c r="G4301" t="s">
        <v>148</v>
      </c>
      <c r="H4301">
        <v>1</v>
      </c>
      <c r="I4301" t="s">
        <v>149</v>
      </c>
      <c r="J4301" s="1">
        <v>4.3663194444444444E-3</v>
      </c>
      <c r="K4301">
        <v>40.745078589413303</v>
      </c>
      <c r="L4301">
        <v>-73.988821506500202</v>
      </c>
      <c r="M4301">
        <v>40.750667400507297</v>
      </c>
      <c r="N4301">
        <v>-73.986098678274203</v>
      </c>
      <c r="O4301" s="5">
        <v>41935.522539548612</v>
      </c>
      <c r="P4301" s="5">
        <v>41935.541129340279</v>
      </c>
      <c r="Q4301" s="5">
        <v>41935.548004085649</v>
      </c>
      <c r="R4301" s="5">
        <v>41935.557297847219</v>
      </c>
      <c r="S4301">
        <f t="shared" si="134"/>
        <v>43</v>
      </c>
      <c r="T4301">
        <f t="shared" si="135"/>
        <v>4</v>
      </c>
    </row>
    <row r="4302" spans="1:20" x14ac:dyDescent="0.25">
      <c r="A4302">
        <v>1428278</v>
      </c>
      <c r="B4302">
        <v>301695</v>
      </c>
      <c r="C4302">
        <v>62487</v>
      </c>
      <c r="D4302" t="s">
        <v>53</v>
      </c>
      <c r="E4302" t="s">
        <v>137</v>
      </c>
      <c r="F4302" t="s">
        <v>115</v>
      </c>
      <c r="G4302" t="s">
        <v>148</v>
      </c>
      <c r="H4302">
        <v>1</v>
      </c>
      <c r="I4302" t="s">
        <v>149</v>
      </c>
      <c r="J4302" s="1">
        <v>4.3663194444444444E-3</v>
      </c>
      <c r="K4302">
        <v>40.745078589413303</v>
      </c>
      <c r="L4302">
        <v>-73.988821506500202</v>
      </c>
      <c r="M4302">
        <v>40.750667400507297</v>
      </c>
      <c r="N4302">
        <v>-73.986098678274203</v>
      </c>
      <c r="O4302" s="5">
        <v>41935.522539548612</v>
      </c>
      <c r="P4302" s="5">
        <v>41935.541129340279</v>
      </c>
      <c r="Q4302" s="5">
        <v>41935.548004085649</v>
      </c>
      <c r="R4302" s="5">
        <v>41935.557297847219</v>
      </c>
      <c r="S4302">
        <f t="shared" si="134"/>
        <v>43</v>
      </c>
      <c r="T4302">
        <f t="shared" si="135"/>
        <v>4</v>
      </c>
    </row>
    <row r="4303" spans="1:20" x14ac:dyDescent="0.25">
      <c r="A4303">
        <v>1428293</v>
      </c>
      <c r="B4303">
        <v>103210</v>
      </c>
      <c r="C4303">
        <v>155879</v>
      </c>
      <c r="D4303" t="s">
        <v>53</v>
      </c>
      <c r="E4303" t="s">
        <v>425</v>
      </c>
      <c r="F4303" t="s">
        <v>426</v>
      </c>
      <c r="G4303" t="s">
        <v>1184</v>
      </c>
      <c r="H4303">
        <v>1</v>
      </c>
      <c r="I4303" t="s">
        <v>428</v>
      </c>
      <c r="K4303">
        <v>40.744563916288797</v>
      </c>
      <c r="L4303">
        <v>-73.996630052861306</v>
      </c>
      <c r="M4303">
        <v>40.770718000000002</v>
      </c>
      <c r="N4303">
        <v>-73.951567999999995</v>
      </c>
      <c r="O4303" s="5">
        <v>41935.523532407409</v>
      </c>
      <c r="P4303" s="5">
        <v>41935.555785543984</v>
      </c>
      <c r="Q4303" s="5">
        <v>41935.566084571758</v>
      </c>
      <c r="R4303" s="5">
        <v>41935.589302152781</v>
      </c>
      <c r="S4303">
        <f t="shared" si="134"/>
        <v>43</v>
      </c>
      <c r="T4303">
        <f t="shared" si="135"/>
        <v>4</v>
      </c>
    </row>
    <row r="4304" spans="1:20" x14ac:dyDescent="0.25">
      <c r="A4304">
        <v>1428297</v>
      </c>
      <c r="B4304">
        <v>392646</v>
      </c>
      <c r="C4304">
        <v>142236</v>
      </c>
      <c r="D4304" t="s">
        <v>53</v>
      </c>
      <c r="E4304" t="s">
        <v>243</v>
      </c>
      <c r="F4304" t="s">
        <v>70</v>
      </c>
      <c r="G4304" t="s">
        <v>831</v>
      </c>
      <c r="H4304">
        <v>1</v>
      </c>
      <c r="I4304" t="s">
        <v>615</v>
      </c>
      <c r="K4304">
        <v>40.787149600866101</v>
      </c>
      <c r="L4304">
        <v>-73.971722312198096</v>
      </c>
      <c r="M4304">
        <v>40.780207599999997</v>
      </c>
      <c r="N4304">
        <v>-73.955781099999996</v>
      </c>
      <c r="O4304" s="5">
        <v>41935.524191759258</v>
      </c>
      <c r="P4304" s="5">
        <v>41935.529417500002</v>
      </c>
      <c r="Q4304" s="5">
        <v>41935.540760555552</v>
      </c>
      <c r="R4304" s="5">
        <v>41935.553833287035</v>
      </c>
      <c r="S4304">
        <f t="shared" si="134"/>
        <v>43</v>
      </c>
      <c r="T4304">
        <f t="shared" si="135"/>
        <v>4</v>
      </c>
    </row>
    <row r="4305" spans="1:20" x14ac:dyDescent="0.25">
      <c r="A4305">
        <v>1428360</v>
      </c>
      <c r="B4305">
        <v>151221</v>
      </c>
      <c r="C4305">
        <v>61900</v>
      </c>
      <c r="D4305" t="s">
        <v>23</v>
      </c>
      <c r="E4305" t="s">
        <v>137</v>
      </c>
      <c r="F4305" t="s">
        <v>115</v>
      </c>
      <c r="G4305" t="s">
        <v>1644</v>
      </c>
      <c r="H4305">
        <v>1</v>
      </c>
      <c r="I4305" t="s">
        <v>325</v>
      </c>
      <c r="J4305" s="1">
        <v>3.8873379629629627E-3</v>
      </c>
      <c r="K4305">
        <v>40.721323186970601</v>
      </c>
      <c r="L4305">
        <v>-74.009732007980304</v>
      </c>
      <c r="M4305">
        <v>40.720390999999999</v>
      </c>
      <c r="N4305">
        <v>-73.998313899999999</v>
      </c>
      <c r="O4305" s="5">
        <v>41935.527467650463</v>
      </c>
      <c r="P4305" s="5">
        <v>41935.525691585652</v>
      </c>
      <c r="Q4305" s="5">
        <v>41935.561708703703</v>
      </c>
      <c r="R4305" s="5">
        <v>41935.57251622685</v>
      </c>
      <c r="S4305">
        <f t="shared" si="134"/>
        <v>43</v>
      </c>
      <c r="T4305">
        <f t="shared" si="135"/>
        <v>4</v>
      </c>
    </row>
    <row r="4306" spans="1:20" x14ac:dyDescent="0.25">
      <c r="A4306">
        <v>1428444</v>
      </c>
      <c r="B4306">
        <v>217460</v>
      </c>
      <c r="C4306">
        <v>30743</v>
      </c>
      <c r="D4306" t="s">
        <v>23</v>
      </c>
      <c r="E4306" t="s">
        <v>137</v>
      </c>
      <c r="F4306" t="s">
        <v>115</v>
      </c>
      <c r="G4306" t="s">
        <v>270</v>
      </c>
      <c r="H4306">
        <v>1</v>
      </c>
      <c r="I4306" t="s">
        <v>31</v>
      </c>
      <c r="J4306" s="1">
        <v>5.6403125000000004E-3</v>
      </c>
      <c r="K4306">
        <v>40.745078589413303</v>
      </c>
      <c r="L4306">
        <v>-73.988821506500202</v>
      </c>
      <c r="M4306">
        <v>40.739448899999999</v>
      </c>
      <c r="N4306">
        <v>-73.987205900000006</v>
      </c>
      <c r="O4306" s="5">
        <v>41935.53494528935</v>
      </c>
      <c r="P4306" s="5">
        <v>41935.544266759258</v>
      </c>
      <c r="Q4306" s="5">
        <v>41935.549853483797</v>
      </c>
      <c r="R4306" s="5">
        <v>41935.554861863428</v>
      </c>
      <c r="S4306">
        <f t="shared" si="134"/>
        <v>43</v>
      </c>
      <c r="T4306">
        <f t="shared" si="135"/>
        <v>4</v>
      </c>
    </row>
    <row r="4307" spans="1:20" x14ac:dyDescent="0.25">
      <c r="A4307">
        <v>1428512</v>
      </c>
      <c r="B4307">
        <v>49793</v>
      </c>
      <c r="C4307">
        <v>99219</v>
      </c>
      <c r="D4307" t="s">
        <v>23</v>
      </c>
      <c r="E4307" t="s">
        <v>134</v>
      </c>
      <c r="F4307" t="s">
        <v>37</v>
      </c>
      <c r="G4307" t="s">
        <v>175</v>
      </c>
      <c r="H4307">
        <v>1</v>
      </c>
      <c r="I4307" t="s">
        <v>176</v>
      </c>
      <c r="J4307" s="1">
        <v>5.6796527777777774E-3</v>
      </c>
      <c r="K4307">
        <v>40.735872288065799</v>
      </c>
      <c r="L4307">
        <v>-73.987664615827299</v>
      </c>
      <c r="M4307">
        <v>40.739448899999999</v>
      </c>
      <c r="N4307">
        <v>-73.987205900000006</v>
      </c>
      <c r="O4307" s="5">
        <v>41935.538784259261</v>
      </c>
      <c r="P4307" s="5">
        <v>41935.54042420139</v>
      </c>
      <c r="Q4307" s="5">
        <v>41935.551426493053</v>
      </c>
      <c r="R4307" s="5">
        <v>41935.554235648146</v>
      </c>
      <c r="S4307">
        <f t="shared" si="134"/>
        <v>43</v>
      </c>
      <c r="T4307">
        <f t="shared" si="135"/>
        <v>4</v>
      </c>
    </row>
    <row r="4308" spans="1:20" x14ac:dyDescent="0.25">
      <c r="A4308">
        <v>1428512</v>
      </c>
      <c r="B4308">
        <v>49793</v>
      </c>
      <c r="C4308">
        <v>99219</v>
      </c>
      <c r="D4308" t="s">
        <v>23</v>
      </c>
      <c r="E4308" t="s">
        <v>134</v>
      </c>
      <c r="F4308" t="s">
        <v>37</v>
      </c>
      <c r="G4308" t="s">
        <v>1680</v>
      </c>
      <c r="H4308">
        <v>2</v>
      </c>
      <c r="I4308" t="s">
        <v>176</v>
      </c>
      <c r="J4308" s="1">
        <v>5.6796527777777774E-3</v>
      </c>
      <c r="K4308">
        <v>40.735872288065799</v>
      </c>
      <c r="L4308">
        <v>-73.987664615827299</v>
      </c>
      <c r="M4308">
        <v>40.739448899999999</v>
      </c>
      <c r="N4308">
        <v>-73.987205900000006</v>
      </c>
      <c r="O4308" s="5">
        <v>41935.538784259261</v>
      </c>
      <c r="P4308" s="5">
        <v>41935.54042420139</v>
      </c>
      <c r="Q4308" s="5">
        <v>41935.551426493053</v>
      </c>
      <c r="R4308" s="5">
        <v>41935.554235648146</v>
      </c>
      <c r="S4308">
        <f t="shared" si="134"/>
        <v>43</v>
      </c>
      <c r="T4308">
        <f t="shared" si="135"/>
        <v>4</v>
      </c>
    </row>
    <row r="4309" spans="1:20" x14ac:dyDescent="0.25">
      <c r="A4309">
        <v>1428513</v>
      </c>
      <c r="B4309">
        <v>343554</v>
      </c>
      <c r="C4309">
        <v>140684</v>
      </c>
      <c r="D4309" t="s">
        <v>23</v>
      </c>
      <c r="E4309" t="s">
        <v>258</v>
      </c>
      <c r="F4309" t="s">
        <v>20</v>
      </c>
      <c r="G4309" t="s">
        <v>1337</v>
      </c>
      <c r="H4309">
        <v>1</v>
      </c>
      <c r="I4309" t="s">
        <v>578</v>
      </c>
      <c r="K4309">
        <v>40.724339999999998</v>
      </c>
      <c r="L4309">
        <v>-73.990960000000001</v>
      </c>
      <c r="M4309">
        <v>40.724725200000002</v>
      </c>
      <c r="N4309">
        <v>-73.997104899999997</v>
      </c>
      <c r="O4309" s="5">
        <v>41935.539064594908</v>
      </c>
      <c r="P4309" s="5">
        <v>41935.542184155092</v>
      </c>
      <c r="Q4309" s="5">
        <v>41935.562543819447</v>
      </c>
      <c r="R4309" s="5">
        <v>41935.566048148146</v>
      </c>
      <c r="S4309">
        <f t="shared" si="134"/>
        <v>43</v>
      </c>
      <c r="T4309">
        <f t="shared" si="135"/>
        <v>4</v>
      </c>
    </row>
    <row r="4310" spans="1:20" x14ac:dyDescent="0.25">
      <c r="A4310">
        <v>1428513</v>
      </c>
      <c r="B4310">
        <v>343554</v>
      </c>
      <c r="C4310">
        <v>140684</v>
      </c>
      <c r="D4310" t="s">
        <v>23</v>
      </c>
      <c r="E4310" t="s">
        <v>258</v>
      </c>
      <c r="F4310" t="s">
        <v>20</v>
      </c>
      <c r="G4310" t="s">
        <v>2855</v>
      </c>
      <c r="H4310">
        <v>1</v>
      </c>
      <c r="I4310" t="s">
        <v>1299</v>
      </c>
      <c r="K4310">
        <v>40.724339999999998</v>
      </c>
      <c r="L4310">
        <v>-73.990960000000001</v>
      </c>
      <c r="M4310">
        <v>40.724725200000002</v>
      </c>
      <c r="N4310">
        <v>-73.997104899999997</v>
      </c>
      <c r="O4310" s="5">
        <v>41935.539064594908</v>
      </c>
      <c r="P4310" s="5">
        <v>41935.542184155092</v>
      </c>
      <c r="Q4310" s="5">
        <v>41935.562543819447</v>
      </c>
      <c r="R4310" s="5">
        <v>41935.566048148146</v>
      </c>
      <c r="S4310">
        <f t="shared" si="134"/>
        <v>43</v>
      </c>
      <c r="T4310">
        <f t="shared" si="135"/>
        <v>4</v>
      </c>
    </row>
    <row r="4311" spans="1:20" x14ac:dyDescent="0.25">
      <c r="A4311">
        <v>1428498</v>
      </c>
      <c r="B4311">
        <v>69953</v>
      </c>
      <c r="C4311">
        <v>104989</v>
      </c>
      <c r="D4311" t="s">
        <v>23</v>
      </c>
      <c r="E4311" t="s">
        <v>3951</v>
      </c>
      <c r="F4311" t="s">
        <v>20</v>
      </c>
      <c r="K4311">
        <v>40.730109153209</v>
      </c>
      <c r="L4311">
        <v>-74.003258181033104</v>
      </c>
      <c r="M4311">
        <v>40.746768000000003</v>
      </c>
      <c r="N4311">
        <v>-74.007210000000001</v>
      </c>
      <c r="O4311" s="5">
        <v>41935.539610844906</v>
      </c>
      <c r="P4311" s="5">
        <v>41935.549851319447</v>
      </c>
      <c r="Q4311" s="5">
        <v>41935.567444675929</v>
      </c>
      <c r="R4311" s="5">
        <v>41935.578795868052</v>
      </c>
      <c r="S4311">
        <f t="shared" si="134"/>
        <v>43</v>
      </c>
      <c r="T4311">
        <f t="shared" si="135"/>
        <v>4</v>
      </c>
    </row>
    <row r="4312" spans="1:20" x14ac:dyDescent="0.25">
      <c r="A4312">
        <v>1428589</v>
      </c>
      <c r="B4312">
        <v>392841</v>
      </c>
      <c r="C4312">
        <v>50862</v>
      </c>
      <c r="D4312" t="s">
        <v>23</v>
      </c>
      <c r="E4312" t="s">
        <v>243</v>
      </c>
      <c r="F4312" t="s">
        <v>70</v>
      </c>
      <c r="G4312" t="s">
        <v>235</v>
      </c>
      <c r="H4312">
        <v>2</v>
      </c>
      <c r="I4312" t="s">
        <v>236</v>
      </c>
      <c r="K4312">
        <v>40.7628429402262</v>
      </c>
      <c r="L4312">
        <v>-73.975745647432205</v>
      </c>
      <c r="M4312">
        <v>40.768507</v>
      </c>
      <c r="N4312">
        <v>-73.983135000000004</v>
      </c>
      <c r="O4312" s="5">
        <v>41935.546255555557</v>
      </c>
      <c r="P4312" s="5">
        <v>41935.547431122686</v>
      </c>
      <c r="Q4312" s="5">
        <v>41935.555994340277</v>
      </c>
      <c r="R4312" s="5">
        <v>41935.571543715276</v>
      </c>
      <c r="S4312">
        <f t="shared" si="134"/>
        <v>43</v>
      </c>
      <c r="T4312">
        <f t="shared" si="135"/>
        <v>4</v>
      </c>
    </row>
    <row r="4313" spans="1:20" x14ac:dyDescent="0.25">
      <c r="A4313">
        <v>1428643</v>
      </c>
      <c r="B4313">
        <v>312853</v>
      </c>
      <c r="C4313">
        <v>147033</v>
      </c>
      <c r="D4313" t="s">
        <v>53</v>
      </c>
      <c r="E4313" t="s">
        <v>164</v>
      </c>
      <c r="F4313" t="s">
        <v>33</v>
      </c>
      <c r="G4313" t="s">
        <v>2268</v>
      </c>
      <c r="H4313">
        <v>1</v>
      </c>
      <c r="I4313" t="s">
        <v>513</v>
      </c>
      <c r="K4313">
        <v>40.737467185971902</v>
      </c>
      <c r="L4313">
        <v>-74.001847617530501</v>
      </c>
      <c r="M4313">
        <v>40.733196197540103</v>
      </c>
      <c r="N4313">
        <v>-74.003323153999006</v>
      </c>
      <c r="O4313" s="5">
        <v>41935.551583796296</v>
      </c>
      <c r="P4313" s="5">
        <v>41935.562287800924</v>
      </c>
      <c r="Q4313" s="5">
        <v>41935.573959444446</v>
      </c>
      <c r="R4313" s="5">
        <v>41935.579275543983</v>
      </c>
      <c r="S4313">
        <f t="shared" si="134"/>
        <v>43</v>
      </c>
      <c r="T4313">
        <f t="shared" si="135"/>
        <v>4</v>
      </c>
    </row>
    <row r="4314" spans="1:20" x14ac:dyDescent="0.25">
      <c r="A4314">
        <v>1428783</v>
      </c>
      <c r="B4314">
        <v>92191</v>
      </c>
      <c r="C4314">
        <v>147033</v>
      </c>
      <c r="D4314" t="s">
        <v>53</v>
      </c>
      <c r="E4314" t="s">
        <v>137</v>
      </c>
      <c r="F4314" t="s">
        <v>115</v>
      </c>
      <c r="G4314" t="s">
        <v>148</v>
      </c>
      <c r="H4314">
        <v>1</v>
      </c>
      <c r="I4314" t="s">
        <v>149</v>
      </c>
      <c r="J4314" s="1">
        <v>3.1800115740740743E-3</v>
      </c>
      <c r="K4314">
        <v>40.721323186970601</v>
      </c>
      <c r="L4314">
        <v>-74.009732007980304</v>
      </c>
      <c r="M4314">
        <v>40.725398214624903</v>
      </c>
      <c r="N4314">
        <v>-73.994523907528304</v>
      </c>
      <c r="O4314" s="5">
        <v>41935.565836145834</v>
      </c>
      <c r="P4314" s="5">
        <v>41935.585188333331</v>
      </c>
      <c r="Q4314" s="5">
        <v>41935.59166820602</v>
      </c>
      <c r="R4314" s="5">
        <v>41935.600278368052</v>
      </c>
      <c r="S4314">
        <f t="shared" si="134"/>
        <v>43</v>
      </c>
      <c r="T4314">
        <f t="shared" si="135"/>
        <v>4</v>
      </c>
    </row>
    <row r="4315" spans="1:20" x14ac:dyDescent="0.25">
      <c r="A4315">
        <v>1428878</v>
      </c>
      <c r="B4315">
        <v>7567</v>
      </c>
      <c r="C4315">
        <v>140684</v>
      </c>
      <c r="D4315" t="s">
        <v>23</v>
      </c>
      <c r="E4315" t="s">
        <v>1355</v>
      </c>
      <c r="F4315" t="s">
        <v>41</v>
      </c>
      <c r="G4315" t="s">
        <v>1434</v>
      </c>
      <c r="H4315">
        <v>2</v>
      </c>
      <c r="I4315" t="s">
        <v>82</v>
      </c>
      <c r="K4315">
        <v>40.742005986247399</v>
      </c>
      <c r="L4315">
        <v>-73.990280628204303</v>
      </c>
      <c r="M4315">
        <v>40.738585140227997</v>
      </c>
      <c r="N4315">
        <v>-73.988689635249401</v>
      </c>
      <c r="O4315" s="5">
        <v>41935.574281574074</v>
      </c>
      <c r="P4315" s="5">
        <v>41935.574808043981</v>
      </c>
      <c r="Q4315" s="5">
        <v>41935.587550868055</v>
      </c>
      <c r="R4315" s="5">
        <v>41935.590366956021</v>
      </c>
      <c r="S4315">
        <f t="shared" si="134"/>
        <v>43</v>
      </c>
      <c r="T4315">
        <f t="shared" si="135"/>
        <v>4</v>
      </c>
    </row>
    <row r="4316" spans="1:20" x14ac:dyDescent="0.25">
      <c r="A4316">
        <v>1428913</v>
      </c>
      <c r="B4316">
        <v>250494</v>
      </c>
      <c r="C4316">
        <v>106964</v>
      </c>
      <c r="D4316" t="s">
        <v>23</v>
      </c>
      <c r="E4316" t="s">
        <v>199</v>
      </c>
      <c r="G4316" t="s">
        <v>3663</v>
      </c>
      <c r="H4316">
        <v>2</v>
      </c>
      <c r="I4316" t="s">
        <v>199</v>
      </c>
      <c r="J4316" s="1">
        <v>3.0407870370370367E-3</v>
      </c>
      <c r="K4316">
        <v>40.7270408508681</v>
      </c>
      <c r="L4316">
        <v>-73.983835960747498</v>
      </c>
      <c r="M4316">
        <v>40.723884614769901</v>
      </c>
      <c r="N4316">
        <v>-73.999316845760703</v>
      </c>
      <c r="O4316" s="5">
        <v>41935.577795347221</v>
      </c>
      <c r="P4316" s="5">
        <v>41935.584808564818</v>
      </c>
      <c r="Q4316" s="5">
        <v>41935.59138341435</v>
      </c>
      <c r="R4316" s="5">
        <v>41935.600055185183</v>
      </c>
      <c r="S4316">
        <f t="shared" si="134"/>
        <v>43</v>
      </c>
      <c r="T4316">
        <f t="shared" si="135"/>
        <v>4</v>
      </c>
    </row>
    <row r="4317" spans="1:20" x14ac:dyDescent="0.25">
      <c r="A4317">
        <v>1428911</v>
      </c>
      <c r="B4317">
        <v>104402</v>
      </c>
      <c r="C4317">
        <v>61900</v>
      </c>
      <c r="D4317" t="s">
        <v>23</v>
      </c>
      <c r="E4317" t="s">
        <v>1471</v>
      </c>
      <c r="F4317" t="s">
        <v>104</v>
      </c>
      <c r="G4317" t="s">
        <v>1472</v>
      </c>
      <c r="H4317">
        <v>1</v>
      </c>
      <c r="I4317" t="s">
        <v>61</v>
      </c>
      <c r="J4317" s="1">
        <v>3.2420023148148152E-3</v>
      </c>
      <c r="K4317">
        <v>40.718194293295099</v>
      </c>
      <c r="L4317">
        <v>-74.010557464404599</v>
      </c>
      <c r="M4317">
        <v>40.729776035136503</v>
      </c>
      <c r="N4317">
        <v>-74.007030276605803</v>
      </c>
      <c r="O4317" s="5">
        <v>41935.578648680559</v>
      </c>
      <c r="R4317" s="5">
        <v>41935.605332662039</v>
      </c>
      <c r="S4317">
        <f t="shared" si="134"/>
        <v>43</v>
      </c>
      <c r="T4317">
        <f t="shared" si="135"/>
        <v>4</v>
      </c>
    </row>
    <row r="4318" spans="1:20" x14ac:dyDescent="0.25">
      <c r="A4318">
        <v>1429063</v>
      </c>
      <c r="B4318">
        <v>141576</v>
      </c>
      <c r="C4318">
        <v>30743</v>
      </c>
      <c r="D4318" t="s">
        <v>23</v>
      </c>
      <c r="E4318" t="s">
        <v>111</v>
      </c>
      <c r="F4318" t="s">
        <v>37</v>
      </c>
      <c r="G4318" t="s">
        <v>672</v>
      </c>
      <c r="H4318">
        <v>1</v>
      </c>
      <c r="I4318" t="s">
        <v>113</v>
      </c>
      <c r="J4318" s="1">
        <v>7.6196875000000006E-3</v>
      </c>
      <c r="K4318">
        <v>40.767652912117299</v>
      </c>
      <c r="L4318">
        <v>-73.982925456000402</v>
      </c>
      <c r="M4318">
        <v>40.764726699999997</v>
      </c>
      <c r="N4318">
        <v>-73.9744989</v>
      </c>
      <c r="O4318" s="5">
        <v>41935.590577361108</v>
      </c>
      <c r="P4318" s="5">
        <v>41935.603439039354</v>
      </c>
      <c r="Q4318" s="5">
        <v>41935.611371921295</v>
      </c>
      <c r="R4318" s="5">
        <v>41935.620809085645</v>
      </c>
      <c r="S4318">
        <f t="shared" si="134"/>
        <v>43</v>
      </c>
      <c r="T4318">
        <f t="shared" si="135"/>
        <v>4</v>
      </c>
    </row>
    <row r="4319" spans="1:20" x14ac:dyDescent="0.25">
      <c r="A4319">
        <v>1429089</v>
      </c>
      <c r="B4319">
        <v>340566</v>
      </c>
      <c r="C4319">
        <v>171554</v>
      </c>
      <c r="D4319" t="s">
        <v>23</v>
      </c>
      <c r="E4319" t="s">
        <v>354</v>
      </c>
      <c r="F4319" t="s">
        <v>108</v>
      </c>
      <c r="K4319">
        <v>40.758048000000002</v>
      </c>
      <c r="L4319">
        <v>-73.982191999999998</v>
      </c>
      <c r="M4319">
        <v>40.756975799999999</v>
      </c>
      <c r="N4319">
        <v>-73.9821977</v>
      </c>
      <c r="O4319" s="5">
        <v>41935.592340023148</v>
      </c>
      <c r="R4319" s="5">
        <v>41935.605581875003</v>
      </c>
      <c r="S4319">
        <f t="shared" si="134"/>
        <v>43</v>
      </c>
      <c r="T4319">
        <f t="shared" si="135"/>
        <v>4</v>
      </c>
    </row>
    <row r="4320" spans="1:20" x14ac:dyDescent="0.25">
      <c r="A4320">
        <v>1429166</v>
      </c>
      <c r="B4320">
        <v>143796</v>
      </c>
      <c r="C4320">
        <v>39733</v>
      </c>
      <c r="D4320" t="s">
        <v>23</v>
      </c>
      <c r="E4320" t="s">
        <v>194</v>
      </c>
      <c r="F4320" t="s">
        <v>20</v>
      </c>
      <c r="G4320" t="s">
        <v>139</v>
      </c>
      <c r="H4320">
        <v>1</v>
      </c>
      <c r="I4320" t="s">
        <v>196</v>
      </c>
      <c r="K4320">
        <v>40.7454904455914</v>
      </c>
      <c r="L4320">
        <v>-73.979418804417804</v>
      </c>
      <c r="M4320">
        <v>40.741329999999998</v>
      </c>
      <c r="N4320">
        <v>-73.990735000000001</v>
      </c>
      <c r="O4320" s="5">
        <v>41935.598530381947</v>
      </c>
      <c r="P4320" s="5">
        <v>41935.611170381948</v>
      </c>
      <c r="Q4320" s="5">
        <v>41935.63435472222</v>
      </c>
      <c r="R4320" s="5">
        <v>41935.642123668978</v>
      </c>
      <c r="S4320">
        <f t="shared" si="134"/>
        <v>43</v>
      </c>
      <c r="T4320">
        <f t="shared" si="135"/>
        <v>4</v>
      </c>
    </row>
    <row r="4321" spans="1:20" x14ac:dyDescent="0.25">
      <c r="A4321">
        <v>1429567</v>
      </c>
      <c r="B4321">
        <v>122103</v>
      </c>
      <c r="C4321">
        <v>172700</v>
      </c>
      <c r="D4321" t="s">
        <v>23</v>
      </c>
      <c r="E4321" t="s">
        <v>1085</v>
      </c>
      <c r="F4321" t="s">
        <v>635</v>
      </c>
      <c r="G4321" t="s">
        <v>1086</v>
      </c>
      <c r="H4321">
        <v>1</v>
      </c>
      <c r="I4321" t="s">
        <v>1087</v>
      </c>
      <c r="K4321">
        <v>40.732138300000003</v>
      </c>
      <c r="L4321">
        <v>-73.981430399999994</v>
      </c>
      <c r="M4321">
        <v>40.760781799999997</v>
      </c>
      <c r="N4321">
        <v>-73.9781859</v>
      </c>
      <c r="O4321" s="5">
        <v>41935.6215390625</v>
      </c>
      <c r="P4321" s="5">
        <v>41935.624834363429</v>
      </c>
      <c r="Q4321" s="5">
        <v>41935.632728159719</v>
      </c>
      <c r="R4321" s="5">
        <v>41935.642671064816</v>
      </c>
      <c r="S4321">
        <f t="shared" si="134"/>
        <v>43</v>
      </c>
      <c r="T4321">
        <f t="shared" si="135"/>
        <v>4</v>
      </c>
    </row>
    <row r="4322" spans="1:20" x14ac:dyDescent="0.25">
      <c r="A4322">
        <v>1429730</v>
      </c>
      <c r="B4322">
        <v>62705</v>
      </c>
      <c r="C4322">
        <v>140919</v>
      </c>
      <c r="D4322" t="s">
        <v>23</v>
      </c>
      <c r="E4322" t="s">
        <v>673</v>
      </c>
      <c r="F4322" t="s">
        <v>674</v>
      </c>
      <c r="K4322">
        <v>40.725194000000002</v>
      </c>
      <c r="L4322">
        <v>-73.999101999999993</v>
      </c>
      <c r="M4322">
        <v>40.725437399999997</v>
      </c>
      <c r="N4322">
        <v>-73.987351799999999</v>
      </c>
      <c r="O4322" s="5">
        <v>41935.6298803588</v>
      </c>
      <c r="P4322" s="5">
        <v>41935.644598194442</v>
      </c>
      <c r="Q4322" s="5">
        <v>41935.654898275461</v>
      </c>
      <c r="R4322" s="5">
        <v>41935.66197454861</v>
      </c>
      <c r="S4322">
        <f t="shared" si="134"/>
        <v>43</v>
      </c>
      <c r="T4322">
        <f t="shared" si="135"/>
        <v>4</v>
      </c>
    </row>
    <row r="4323" spans="1:20" x14ac:dyDescent="0.25">
      <c r="A4323">
        <v>1429814</v>
      </c>
      <c r="B4323">
        <v>118776</v>
      </c>
      <c r="C4323">
        <v>48430</v>
      </c>
      <c r="D4323" t="s">
        <v>23</v>
      </c>
      <c r="E4323" t="s">
        <v>111</v>
      </c>
      <c r="F4323" t="s">
        <v>37</v>
      </c>
      <c r="G4323" t="s">
        <v>3552</v>
      </c>
      <c r="H4323">
        <v>1</v>
      </c>
      <c r="I4323" t="s">
        <v>3553</v>
      </c>
      <c r="J4323" s="1">
        <v>7.240358796296296E-3</v>
      </c>
      <c r="K4323">
        <v>40.767652912117299</v>
      </c>
      <c r="L4323">
        <v>-73.982925456000402</v>
      </c>
      <c r="M4323">
        <v>40.766679785687202</v>
      </c>
      <c r="N4323">
        <v>-73.979603577262793</v>
      </c>
      <c r="O4323" s="5">
        <v>41935.632796423612</v>
      </c>
      <c r="P4323" s="5">
        <v>41935.648575833337</v>
      </c>
      <c r="Q4323" s="5">
        <v>41935.658879074072</v>
      </c>
      <c r="R4323" s="5">
        <v>41935.67077877315</v>
      </c>
      <c r="S4323">
        <f t="shared" si="134"/>
        <v>43</v>
      </c>
      <c r="T4323">
        <f t="shared" si="135"/>
        <v>4</v>
      </c>
    </row>
    <row r="4324" spans="1:20" x14ac:dyDescent="0.25">
      <c r="A4324">
        <v>1429814</v>
      </c>
      <c r="B4324">
        <v>118776</v>
      </c>
      <c r="C4324">
        <v>48430</v>
      </c>
      <c r="D4324" t="s">
        <v>23</v>
      </c>
      <c r="E4324" t="s">
        <v>111</v>
      </c>
      <c r="F4324" t="s">
        <v>37</v>
      </c>
      <c r="G4324" t="s">
        <v>3212</v>
      </c>
      <c r="H4324">
        <v>1</v>
      </c>
      <c r="I4324" t="s">
        <v>896</v>
      </c>
      <c r="J4324" s="1">
        <v>7.240358796296296E-3</v>
      </c>
      <c r="K4324">
        <v>40.767652912117299</v>
      </c>
      <c r="L4324">
        <v>-73.982925456000402</v>
      </c>
      <c r="M4324">
        <v>40.766679785687202</v>
      </c>
      <c r="N4324">
        <v>-73.979603577262793</v>
      </c>
      <c r="O4324" s="5">
        <v>41935.632796423612</v>
      </c>
      <c r="P4324" s="5">
        <v>41935.648575833337</v>
      </c>
      <c r="Q4324" s="5">
        <v>41935.658879074072</v>
      </c>
      <c r="R4324" s="5">
        <v>41935.67077877315</v>
      </c>
      <c r="S4324">
        <f t="shared" si="134"/>
        <v>43</v>
      </c>
      <c r="T4324">
        <f t="shared" si="135"/>
        <v>4</v>
      </c>
    </row>
    <row r="4325" spans="1:20" x14ac:dyDescent="0.25">
      <c r="A4325">
        <v>1430084</v>
      </c>
      <c r="B4325">
        <v>129750</v>
      </c>
      <c r="C4325">
        <v>7833</v>
      </c>
      <c r="D4325" t="s">
        <v>23</v>
      </c>
      <c r="E4325" t="s">
        <v>998</v>
      </c>
      <c r="F4325" t="s">
        <v>115</v>
      </c>
      <c r="J4325" s="1">
        <v>8.3182870370370372E-3</v>
      </c>
      <c r="K4325">
        <v>40.759846237787301</v>
      </c>
      <c r="L4325">
        <v>-73.969777822494507</v>
      </c>
      <c r="M4325">
        <v>40.757203099999998</v>
      </c>
      <c r="N4325">
        <v>-73.966484699999995</v>
      </c>
      <c r="O4325" s="5">
        <v>41935.649795590274</v>
      </c>
      <c r="P4325" s="5">
        <v>41935.668560729166</v>
      </c>
      <c r="Q4325" s="5">
        <v>41935.675179918981</v>
      </c>
      <c r="R4325" s="5">
        <v>41935.681095011576</v>
      </c>
      <c r="S4325">
        <f t="shared" si="134"/>
        <v>43</v>
      </c>
      <c r="T4325">
        <f t="shared" si="135"/>
        <v>4</v>
      </c>
    </row>
    <row r="4326" spans="1:20" x14ac:dyDescent="0.25">
      <c r="A4326">
        <v>1430105</v>
      </c>
      <c r="B4326">
        <v>72050</v>
      </c>
      <c r="C4326">
        <v>163649</v>
      </c>
      <c r="D4326" t="s">
        <v>53</v>
      </c>
      <c r="E4326" t="s">
        <v>2701</v>
      </c>
      <c r="K4326">
        <v>40.751239625179899</v>
      </c>
      <c r="L4326">
        <v>-73.991804122924805</v>
      </c>
      <c r="M4326">
        <v>40.754680999999998</v>
      </c>
      <c r="N4326">
        <v>-73.990588000000002</v>
      </c>
      <c r="O4326" s="5">
        <v>41935.650417060184</v>
      </c>
      <c r="P4326" s="5">
        <v>41935.688623923612</v>
      </c>
      <c r="Q4326" s="5">
        <v>41935.717169641204</v>
      </c>
      <c r="R4326" s="5">
        <v>41935.728361574074</v>
      </c>
      <c r="S4326">
        <f t="shared" si="134"/>
        <v>43</v>
      </c>
      <c r="T4326">
        <f t="shared" si="135"/>
        <v>4</v>
      </c>
    </row>
    <row r="4327" spans="1:20" x14ac:dyDescent="0.25">
      <c r="A4327">
        <v>1430161</v>
      </c>
      <c r="B4327">
        <v>262948</v>
      </c>
      <c r="C4327">
        <v>28765</v>
      </c>
      <c r="D4327" t="s">
        <v>23</v>
      </c>
      <c r="E4327" t="s">
        <v>491</v>
      </c>
      <c r="G4327" t="s">
        <v>641</v>
      </c>
      <c r="H4327">
        <v>1</v>
      </c>
      <c r="I4327" t="s">
        <v>639</v>
      </c>
      <c r="K4327">
        <v>40.729110403548901</v>
      </c>
      <c r="L4327">
        <v>-73.984245455566395</v>
      </c>
      <c r="M4327">
        <v>40.757922000000001</v>
      </c>
      <c r="N4327">
        <v>-74.002426999999997</v>
      </c>
      <c r="O4327" s="5">
        <v>41935.653174375002</v>
      </c>
      <c r="P4327" s="5">
        <v>41935.659395740739</v>
      </c>
      <c r="Q4327" s="5">
        <v>41935.673249548614</v>
      </c>
      <c r="R4327" s="5">
        <v>41935.688881805552</v>
      </c>
      <c r="S4327">
        <f t="shared" si="134"/>
        <v>43</v>
      </c>
      <c r="T4327">
        <f t="shared" si="135"/>
        <v>4</v>
      </c>
    </row>
    <row r="4328" spans="1:20" x14ac:dyDescent="0.25">
      <c r="A4328">
        <v>1430286</v>
      </c>
      <c r="B4328">
        <v>96921</v>
      </c>
      <c r="C4328">
        <v>30743</v>
      </c>
      <c r="D4328" t="s">
        <v>23</v>
      </c>
      <c r="E4328" t="s">
        <v>28</v>
      </c>
      <c r="F4328" t="s">
        <v>29</v>
      </c>
      <c r="G4328" t="s">
        <v>3564</v>
      </c>
      <c r="H4328">
        <v>2</v>
      </c>
      <c r="I4328" t="s">
        <v>929</v>
      </c>
      <c r="J4328" s="1">
        <v>1.8773032407407408E-3</v>
      </c>
      <c r="K4328">
        <v>40.768488798984301</v>
      </c>
      <c r="L4328">
        <v>-73.955182186711994</v>
      </c>
      <c r="M4328">
        <v>40.769992000000002</v>
      </c>
      <c r="N4328">
        <v>-73.959652000000006</v>
      </c>
      <c r="O4328" s="5">
        <v>41935.664022002318</v>
      </c>
      <c r="P4328" s="5">
        <v>41935.674693842593</v>
      </c>
      <c r="Q4328" s="5">
        <v>41935.680207754631</v>
      </c>
      <c r="R4328" s="5">
        <v>41935.683327164355</v>
      </c>
      <c r="S4328">
        <f t="shared" si="134"/>
        <v>43</v>
      </c>
      <c r="T4328">
        <f t="shared" si="135"/>
        <v>4</v>
      </c>
    </row>
    <row r="4329" spans="1:20" x14ac:dyDescent="0.25">
      <c r="A4329">
        <v>1430396</v>
      </c>
      <c r="B4329">
        <v>393318</v>
      </c>
      <c r="C4329">
        <v>164384</v>
      </c>
      <c r="D4329" t="s">
        <v>53</v>
      </c>
      <c r="E4329" t="s">
        <v>1215</v>
      </c>
      <c r="F4329" t="s">
        <v>862</v>
      </c>
      <c r="G4329" t="s">
        <v>1216</v>
      </c>
      <c r="H4329">
        <v>1</v>
      </c>
      <c r="I4329" t="s">
        <v>1217</v>
      </c>
      <c r="J4329" s="1">
        <v>1.6207638888888886E-2</v>
      </c>
      <c r="K4329">
        <v>40.7293963776551</v>
      </c>
      <c r="L4329">
        <v>-73.989456495676194</v>
      </c>
      <c r="M4329">
        <v>40.763642500000003</v>
      </c>
      <c r="N4329">
        <v>-73.9738969</v>
      </c>
      <c r="O4329" s="5">
        <v>41935.673558564813</v>
      </c>
      <c r="P4329" s="5">
        <v>41935.677664328701</v>
      </c>
      <c r="Q4329" s="5">
        <v>41935.697688055552</v>
      </c>
      <c r="R4329" s="5">
        <v>41935.730968333337</v>
      </c>
      <c r="S4329">
        <f t="shared" si="134"/>
        <v>43</v>
      </c>
      <c r="T4329">
        <f t="shared" si="135"/>
        <v>4</v>
      </c>
    </row>
    <row r="4330" spans="1:20" x14ac:dyDescent="0.25">
      <c r="A4330">
        <v>1430474</v>
      </c>
      <c r="B4330">
        <v>130211</v>
      </c>
      <c r="C4330">
        <v>117223</v>
      </c>
      <c r="D4330" t="s">
        <v>23</v>
      </c>
      <c r="E4330" t="s">
        <v>1085</v>
      </c>
      <c r="F4330" t="s">
        <v>635</v>
      </c>
      <c r="G4330" t="s">
        <v>1086</v>
      </c>
      <c r="H4330">
        <v>1</v>
      </c>
      <c r="I4330" t="s">
        <v>1087</v>
      </c>
      <c r="K4330">
        <v>40.732138300000003</v>
      </c>
      <c r="L4330">
        <v>-73.981430399999994</v>
      </c>
      <c r="M4330">
        <v>40.7485377</v>
      </c>
      <c r="N4330">
        <v>-73.981301099999996</v>
      </c>
      <c r="O4330" s="5">
        <v>41935.681059305556</v>
      </c>
      <c r="R4330" s="5">
        <v>41935.703536851855</v>
      </c>
      <c r="S4330">
        <f t="shared" si="134"/>
        <v>43</v>
      </c>
      <c r="T4330">
        <f t="shared" si="135"/>
        <v>4</v>
      </c>
    </row>
    <row r="4331" spans="1:20" x14ac:dyDescent="0.25">
      <c r="A4331">
        <v>1430541</v>
      </c>
      <c r="B4331">
        <v>275689</v>
      </c>
      <c r="C4331">
        <v>162070</v>
      </c>
      <c r="D4331" t="s">
        <v>53</v>
      </c>
      <c r="E4331" t="s">
        <v>36</v>
      </c>
      <c r="F4331" t="s">
        <v>37</v>
      </c>
      <c r="G4331" t="s">
        <v>3218</v>
      </c>
      <c r="H4331">
        <v>2</v>
      </c>
      <c r="I4331" t="s">
        <v>136</v>
      </c>
      <c r="J4331" s="1">
        <v>3.4072685185185182E-3</v>
      </c>
      <c r="K4331">
        <v>40.7261096570601</v>
      </c>
      <c r="L4331">
        <v>-74.002491863200504</v>
      </c>
      <c r="M4331">
        <v>40.7202117</v>
      </c>
      <c r="N4331">
        <v>-74.002130800000003</v>
      </c>
      <c r="O4331" s="5">
        <v>41935.68761173611</v>
      </c>
      <c r="P4331" s="5">
        <v>41935.686111770832</v>
      </c>
      <c r="Q4331" s="5">
        <v>41935.714822581016</v>
      </c>
      <c r="R4331" s="5">
        <v>41935.725145173608</v>
      </c>
      <c r="S4331">
        <f t="shared" si="134"/>
        <v>43</v>
      </c>
      <c r="T4331">
        <f t="shared" si="135"/>
        <v>4</v>
      </c>
    </row>
    <row r="4332" spans="1:20" x14ac:dyDescent="0.25">
      <c r="A4332">
        <v>1430651</v>
      </c>
      <c r="B4332">
        <v>97664</v>
      </c>
      <c r="C4332">
        <v>110399</v>
      </c>
      <c r="D4332" t="s">
        <v>23</v>
      </c>
      <c r="E4332" t="s">
        <v>2949</v>
      </c>
      <c r="J4332" s="1">
        <v>6.1665393518518519E-3</v>
      </c>
      <c r="K4332">
        <v>40.720196560281401</v>
      </c>
      <c r="L4332">
        <v>-73.995820889040303</v>
      </c>
      <c r="M4332">
        <v>40.719144</v>
      </c>
      <c r="N4332">
        <v>-73.985580999999996</v>
      </c>
      <c r="O4332" s="5">
        <v>41935.698576886571</v>
      </c>
      <c r="P4332" s="5">
        <v>41935.734019236108</v>
      </c>
      <c r="Q4332" s="5">
        <v>41935.738055925925</v>
      </c>
      <c r="R4332" s="5">
        <v>41935.74226550926</v>
      </c>
      <c r="S4332">
        <f t="shared" si="134"/>
        <v>43</v>
      </c>
      <c r="T4332">
        <f t="shared" si="135"/>
        <v>4</v>
      </c>
    </row>
    <row r="4333" spans="1:20" x14ac:dyDescent="0.25">
      <c r="A4333">
        <v>1430673</v>
      </c>
      <c r="B4333">
        <v>94376</v>
      </c>
      <c r="C4333">
        <v>66004</v>
      </c>
      <c r="D4333" t="s">
        <v>23</v>
      </c>
      <c r="E4333" t="s">
        <v>164</v>
      </c>
      <c r="F4333" t="s">
        <v>33</v>
      </c>
      <c r="G4333" t="s">
        <v>3097</v>
      </c>
      <c r="H4333">
        <v>1</v>
      </c>
      <c r="I4333" t="s">
        <v>166</v>
      </c>
      <c r="K4333">
        <v>40.737467185971902</v>
      </c>
      <c r="L4333">
        <v>-74.001847617530501</v>
      </c>
      <c r="M4333">
        <v>40.752060899999996</v>
      </c>
      <c r="N4333">
        <v>-74.001544300000006</v>
      </c>
      <c r="O4333" s="5">
        <v>41935.700738414351</v>
      </c>
      <c r="P4333" s="5">
        <v>41935.710672222223</v>
      </c>
      <c r="Q4333" s="5">
        <v>41935.725835983794</v>
      </c>
      <c r="R4333" s="5">
        <v>41935.736345358797</v>
      </c>
      <c r="S4333">
        <f t="shared" si="134"/>
        <v>43</v>
      </c>
      <c r="T4333">
        <f t="shared" si="135"/>
        <v>4</v>
      </c>
    </row>
    <row r="4334" spans="1:20" x14ac:dyDescent="0.25">
      <c r="A4334">
        <v>1430738</v>
      </c>
      <c r="B4334">
        <v>157160</v>
      </c>
      <c r="C4334">
        <v>157086</v>
      </c>
      <c r="D4334" t="s">
        <v>53</v>
      </c>
      <c r="E4334" t="s">
        <v>247</v>
      </c>
      <c r="G4334" t="s">
        <v>1048</v>
      </c>
      <c r="H4334">
        <v>1</v>
      </c>
      <c r="I4334" t="s">
        <v>231</v>
      </c>
      <c r="J4334" s="1">
        <v>8.2854166666666666E-3</v>
      </c>
      <c r="K4334">
        <v>40.721353749744097</v>
      </c>
      <c r="L4334">
        <v>-73.997525293959001</v>
      </c>
      <c r="M4334">
        <v>40.732050999999998</v>
      </c>
      <c r="N4334">
        <v>-73.996176000000006</v>
      </c>
      <c r="O4334" s="5">
        <v>41935.706825300927</v>
      </c>
      <c r="P4334" s="5">
        <v>41935.707373969904</v>
      </c>
      <c r="Q4334" s="5">
        <v>41935.723979340277</v>
      </c>
      <c r="R4334" s="5">
        <v>41935.739939131941</v>
      </c>
      <c r="S4334">
        <f t="shared" si="134"/>
        <v>43</v>
      </c>
      <c r="T4334">
        <f t="shared" si="135"/>
        <v>4</v>
      </c>
    </row>
    <row r="4335" spans="1:20" x14ac:dyDescent="0.25">
      <c r="A4335">
        <v>1430803</v>
      </c>
      <c r="B4335">
        <v>93176</v>
      </c>
      <c r="C4335">
        <v>174416</v>
      </c>
      <c r="D4335" t="s">
        <v>85</v>
      </c>
      <c r="E4335" t="s">
        <v>19</v>
      </c>
      <c r="F4335" t="s">
        <v>20</v>
      </c>
      <c r="G4335" t="s">
        <v>1764</v>
      </c>
      <c r="H4335">
        <v>1</v>
      </c>
      <c r="I4335" t="s">
        <v>84</v>
      </c>
      <c r="K4335">
        <v>40.744607141003797</v>
      </c>
      <c r="L4335">
        <v>-73.990741968154893</v>
      </c>
      <c r="M4335">
        <v>40.724589000000002</v>
      </c>
      <c r="N4335">
        <v>-73.982436000000007</v>
      </c>
      <c r="O4335" s="5">
        <v>41935.712570949072</v>
      </c>
      <c r="P4335" s="5">
        <v>41935.717269733796</v>
      </c>
      <c r="Q4335" s="5">
        <v>41935.726186307867</v>
      </c>
      <c r="R4335" s="5">
        <v>41935.737845983793</v>
      </c>
      <c r="S4335">
        <f t="shared" si="134"/>
        <v>43</v>
      </c>
      <c r="T4335">
        <f t="shared" si="135"/>
        <v>4</v>
      </c>
    </row>
    <row r="4336" spans="1:20" x14ac:dyDescent="0.25">
      <c r="A4336">
        <v>1430888</v>
      </c>
      <c r="B4336">
        <v>92127</v>
      </c>
      <c r="C4336">
        <v>133293</v>
      </c>
      <c r="D4336" t="s">
        <v>23</v>
      </c>
      <c r="E4336" t="s">
        <v>988</v>
      </c>
      <c r="K4336">
        <v>40.751521609977701</v>
      </c>
      <c r="L4336">
        <v>-73.970884345919401</v>
      </c>
      <c r="M4336">
        <v>40.757521944398803</v>
      </c>
      <c r="N4336">
        <v>-73.967176684141094</v>
      </c>
      <c r="O4336" s="5">
        <v>41935.723489166667</v>
      </c>
      <c r="P4336" s="5">
        <v>41935.73566189815</v>
      </c>
      <c r="Q4336" s="5">
        <v>41935.747688136573</v>
      </c>
      <c r="R4336" s="5">
        <v>41935.752110833331</v>
      </c>
      <c r="S4336">
        <f t="shared" si="134"/>
        <v>43</v>
      </c>
      <c r="T4336">
        <f t="shared" si="135"/>
        <v>4</v>
      </c>
    </row>
    <row r="4337" spans="1:20" x14ac:dyDescent="0.25">
      <c r="A4337">
        <v>1430904</v>
      </c>
      <c r="B4337">
        <v>391543</v>
      </c>
      <c r="C4337">
        <v>164846</v>
      </c>
      <c r="D4337" t="s">
        <v>23</v>
      </c>
      <c r="E4337" t="s">
        <v>2989</v>
      </c>
      <c r="K4337">
        <v>40.731718325211297</v>
      </c>
      <c r="L4337">
        <v>-73.985553967922399</v>
      </c>
      <c r="M4337">
        <v>40.740125618906603</v>
      </c>
      <c r="N4337">
        <v>-74.004686605254193</v>
      </c>
      <c r="O4337" s="5">
        <v>41935.723591481481</v>
      </c>
      <c r="P4337" s="5">
        <v>41935.726557581016</v>
      </c>
      <c r="Q4337" s="5">
        <v>41935.743917384258</v>
      </c>
      <c r="R4337" s="5">
        <v>41935.747350104168</v>
      </c>
      <c r="S4337">
        <f t="shared" si="134"/>
        <v>43</v>
      </c>
      <c r="T4337">
        <f t="shared" si="135"/>
        <v>4</v>
      </c>
    </row>
    <row r="4338" spans="1:20" x14ac:dyDescent="0.25">
      <c r="A4338">
        <v>1430909</v>
      </c>
      <c r="B4338">
        <v>308283</v>
      </c>
      <c r="C4338">
        <v>84093</v>
      </c>
      <c r="D4338" t="s">
        <v>23</v>
      </c>
      <c r="E4338" t="s">
        <v>247</v>
      </c>
      <c r="G4338" t="s">
        <v>1618</v>
      </c>
      <c r="H4338">
        <v>1</v>
      </c>
      <c r="I4338" t="s">
        <v>563</v>
      </c>
      <c r="J4338" s="1">
        <v>2.2820370370370368E-3</v>
      </c>
      <c r="K4338">
        <v>40.721353749744097</v>
      </c>
      <c r="L4338">
        <v>-73.997525293959001</v>
      </c>
      <c r="M4338">
        <v>40.7255222101142</v>
      </c>
      <c r="N4338">
        <v>-74.009152743337395</v>
      </c>
      <c r="O4338" s="5">
        <v>41935.724449942129</v>
      </c>
      <c r="P4338" s="5">
        <v>41935.726816388888</v>
      </c>
      <c r="Q4338" s="5">
        <v>41935.73434033565</v>
      </c>
      <c r="R4338" s="5">
        <v>41935.741443310188</v>
      </c>
      <c r="S4338">
        <f t="shared" si="134"/>
        <v>43</v>
      </c>
      <c r="T4338">
        <f t="shared" si="135"/>
        <v>4</v>
      </c>
    </row>
    <row r="4339" spans="1:20" x14ac:dyDescent="0.25">
      <c r="A4339">
        <v>1430920</v>
      </c>
      <c r="B4339">
        <v>168420</v>
      </c>
      <c r="C4339">
        <v>170291</v>
      </c>
      <c r="D4339" t="s">
        <v>23</v>
      </c>
      <c r="E4339" t="s">
        <v>1481</v>
      </c>
      <c r="F4339" t="s">
        <v>20</v>
      </c>
      <c r="G4339" t="s">
        <v>1680</v>
      </c>
      <c r="H4339">
        <v>1</v>
      </c>
      <c r="I4339" t="s">
        <v>853</v>
      </c>
      <c r="J4339" s="1">
        <v>4.0190277777777776E-3</v>
      </c>
      <c r="K4339">
        <v>40.674250953208301</v>
      </c>
      <c r="L4339">
        <v>-73.982294148654105</v>
      </c>
      <c r="M4339">
        <v>40.670282999999998</v>
      </c>
      <c r="N4339">
        <v>-73.982821000000001</v>
      </c>
      <c r="O4339" s="5">
        <v>41935.725969363426</v>
      </c>
      <c r="P4339" s="5">
        <v>41935.756866782409</v>
      </c>
      <c r="Q4339" s="5">
        <v>41935.766127962961</v>
      </c>
      <c r="R4339" s="5">
        <v>41935.769201620373</v>
      </c>
      <c r="S4339">
        <f t="shared" si="134"/>
        <v>43</v>
      </c>
      <c r="T4339">
        <f t="shared" si="135"/>
        <v>4</v>
      </c>
    </row>
    <row r="4340" spans="1:20" x14ac:dyDescent="0.25">
      <c r="A4340">
        <v>1430996</v>
      </c>
      <c r="B4340">
        <v>42238</v>
      </c>
      <c r="C4340">
        <v>138560</v>
      </c>
      <c r="D4340" t="s">
        <v>23</v>
      </c>
      <c r="E4340" t="s">
        <v>66</v>
      </c>
      <c r="F4340" t="s">
        <v>63</v>
      </c>
      <c r="G4340" t="s">
        <v>3932</v>
      </c>
      <c r="H4340">
        <v>1</v>
      </c>
      <c r="I4340" t="s">
        <v>971</v>
      </c>
      <c r="J4340" s="1">
        <v>6.7676273148148149E-3</v>
      </c>
      <c r="K4340">
        <v>40.7443408456353</v>
      </c>
      <c r="L4340">
        <v>-73.990426376292504</v>
      </c>
      <c r="M4340">
        <v>40.770515000000003</v>
      </c>
      <c r="N4340">
        <v>-73.960919000000004</v>
      </c>
      <c r="O4340" s="5">
        <v>41935.731235891202</v>
      </c>
      <c r="P4340" s="5">
        <v>41935.74189568287</v>
      </c>
      <c r="Q4340" s="5">
        <v>41935.753938379632</v>
      </c>
      <c r="R4340" s="5">
        <v>41935.769684583334</v>
      </c>
      <c r="S4340">
        <f t="shared" si="134"/>
        <v>43</v>
      </c>
      <c r="T4340">
        <f t="shared" si="135"/>
        <v>4</v>
      </c>
    </row>
    <row r="4341" spans="1:20" x14ac:dyDescent="0.25">
      <c r="A4341">
        <v>1431013</v>
      </c>
      <c r="B4341">
        <v>82047</v>
      </c>
      <c r="C4341">
        <v>39733</v>
      </c>
      <c r="D4341" t="s">
        <v>23</v>
      </c>
      <c r="E4341" t="s">
        <v>346</v>
      </c>
      <c r="F4341" t="s">
        <v>63</v>
      </c>
      <c r="G4341" t="s">
        <v>2131</v>
      </c>
      <c r="H4341">
        <v>1</v>
      </c>
      <c r="I4341" t="s">
        <v>249</v>
      </c>
      <c r="J4341" s="1">
        <v>3.3976736111111113E-3</v>
      </c>
      <c r="K4341">
        <v>40.714563388093701</v>
      </c>
      <c r="L4341">
        <v>-74.015446451191295</v>
      </c>
      <c r="M4341">
        <v>40.720478999999997</v>
      </c>
      <c r="N4341">
        <v>-74.001548999999997</v>
      </c>
      <c r="O4341" s="5">
        <v>41935.732947916666</v>
      </c>
      <c r="P4341" s="5">
        <v>41935.750406724539</v>
      </c>
      <c r="Q4341" s="5">
        <v>41935.758271099534</v>
      </c>
      <c r="R4341" s="5">
        <v>41935.767200578703</v>
      </c>
      <c r="S4341">
        <f t="shared" si="134"/>
        <v>43</v>
      </c>
      <c r="T4341">
        <f t="shared" si="135"/>
        <v>4</v>
      </c>
    </row>
    <row r="4342" spans="1:20" x14ac:dyDescent="0.25">
      <c r="A4342">
        <v>1431013</v>
      </c>
      <c r="B4342">
        <v>82047</v>
      </c>
      <c r="C4342">
        <v>39733</v>
      </c>
      <c r="D4342" t="s">
        <v>23</v>
      </c>
      <c r="E4342" t="s">
        <v>346</v>
      </c>
      <c r="F4342" t="s">
        <v>63</v>
      </c>
      <c r="G4342" t="s">
        <v>2911</v>
      </c>
      <c r="H4342">
        <v>1</v>
      </c>
      <c r="I4342" t="s">
        <v>2912</v>
      </c>
      <c r="J4342" s="1">
        <v>3.3976736111111113E-3</v>
      </c>
      <c r="K4342">
        <v>40.714563388093701</v>
      </c>
      <c r="L4342">
        <v>-74.015446451191295</v>
      </c>
      <c r="M4342">
        <v>40.720478999999997</v>
      </c>
      <c r="N4342">
        <v>-74.001548999999997</v>
      </c>
      <c r="O4342" s="5">
        <v>41935.732947916666</v>
      </c>
      <c r="P4342" s="5">
        <v>41935.750406724539</v>
      </c>
      <c r="Q4342" s="5">
        <v>41935.758271099534</v>
      </c>
      <c r="R4342" s="5">
        <v>41935.767200578703</v>
      </c>
      <c r="S4342">
        <f t="shared" si="134"/>
        <v>43</v>
      </c>
      <c r="T4342">
        <f t="shared" si="135"/>
        <v>4</v>
      </c>
    </row>
    <row r="4343" spans="1:20" x14ac:dyDescent="0.25">
      <c r="A4343">
        <v>1431030</v>
      </c>
      <c r="B4343">
        <v>54110</v>
      </c>
      <c r="C4343">
        <v>89004</v>
      </c>
      <c r="D4343" t="s">
        <v>23</v>
      </c>
      <c r="E4343" t="s">
        <v>226</v>
      </c>
      <c r="F4343" t="s">
        <v>91</v>
      </c>
      <c r="G4343" t="s">
        <v>2365</v>
      </c>
      <c r="H4343">
        <v>1</v>
      </c>
      <c r="I4343" t="s">
        <v>728</v>
      </c>
      <c r="J4343" s="1">
        <v>1.9026504629629628E-3</v>
      </c>
      <c r="K4343">
        <v>40.723019825000002</v>
      </c>
      <c r="L4343">
        <v>-73.995853999999994</v>
      </c>
      <c r="M4343">
        <v>40.743634999999998</v>
      </c>
      <c r="N4343">
        <v>-74.006331000000003</v>
      </c>
      <c r="O4343" s="5">
        <v>41935.734248159722</v>
      </c>
      <c r="P4343" s="5">
        <v>41935.744265636575</v>
      </c>
      <c r="Q4343" s="5">
        <v>41935.75729292824</v>
      </c>
      <c r="R4343" s="5">
        <v>41935.764255046299</v>
      </c>
      <c r="S4343">
        <f t="shared" si="134"/>
        <v>43</v>
      </c>
      <c r="T4343">
        <f t="shared" si="135"/>
        <v>4</v>
      </c>
    </row>
    <row r="4344" spans="1:20" x14ac:dyDescent="0.25">
      <c r="A4344">
        <v>1431040</v>
      </c>
      <c r="B4344">
        <v>328072</v>
      </c>
      <c r="C4344">
        <v>165830</v>
      </c>
      <c r="D4344" t="s">
        <v>18</v>
      </c>
      <c r="E4344" t="s">
        <v>290</v>
      </c>
      <c r="F4344" t="s">
        <v>45</v>
      </c>
      <c r="G4344" t="s">
        <v>827</v>
      </c>
      <c r="H4344">
        <v>2</v>
      </c>
      <c r="I4344" t="s">
        <v>604</v>
      </c>
      <c r="J4344" s="1">
        <v>3.9237962962962968E-3</v>
      </c>
      <c r="K4344">
        <v>40.784077256376399</v>
      </c>
      <c r="L4344">
        <v>-73.9776224098444</v>
      </c>
      <c r="M4344">
        <v>40.724982400000002</v>
      </c>
      <c r="N4344">
        <v>-73.998078599999999</v>
      </c>
      <c r="O4344" s="5">
        <v>41935.735130601854</v>
      </c>
      <c r="P4344" s="5">
        <v>41935.759248935188</v>
      </c>
      <c r="Q4344" s="5">
        <v>41935.763997766204</v>
      </c>
      <c r="R4344" s="5">
        <v>41935.783465474538</v>
      </c>
      <c r="S4344">
        <f t="shared" si="134"/>
        <v>43</v>
      </c>
      <c r="T4344">
        <f t="shared" si="135"/>
        <v>4</v>
      </c>
    </row>
    <row r="4345" spans="1:20" x14ac:dyDescent="0.25">
      <c r="A4345">
        <v>1431080</v>
      </c>
      <c r="B4345">
        <v>94934</v>
      </c>
      <c r="C4345">
        <v>160489</v>
      </c>
      <c r="D4345" t="s">
        <v>23</v>
      </c>
      <c r="E4345" t="s">
        <v>300</v>
      </c>
      <c r="F4345" t="s">
        <v>70</v>
      </c>
      <c r="G4345" t="s">
        <v>712</v>
      </c>
      <c r="H4345">
        <v>2</v>
      </c>
      <c r="I4345" t="s">
        <v>302</v>
      </c>
      <c r="K4345">
        <v>40.770674225957698</v>
      </c>
      <c r="L4345">
        <v>-73.966114756096204</v>
      </c>
      <c r="M4345">
        <v>40.786639999999998</v>
      </c>
      <c r="N4345">
        <v>-73.955477000000002</v>
      </c>
      <c r="O4345" s="5">
        <v>41935.738293055554</v>
      </c>
      <c r="P4345" s="5">
        <v>41935.748920162034</v>
      </c>
      <c r="Q4345" s="5">
        <v>41935.761646377316</v>
      </c>
      <c r="R4345" s="5">
        <v>41935.771252800929</v>
      </c>
      <c r="S4345">
        <f t="shared" si="134"/>
        <v>43</v>
      </c>
      <c r="T4345">
        <f t="shared" si="135"/>
        <v>4</v>
      </c>
    </row>
    <row r="4346" spans="1:20" x14ac:dyDescent="0.25">
      <c r="A4346">
        <v>1431080</v>
      </c>
      <c r="B4346">
        <v>94934</v>
      </c>
      <c r="C4346">
        <v>160489</v>
      </c>
      <c r="D4346" t="s">
        <v>23</v>
      </c>
      <c r="E4346" t="s">
        <v>300</v>
      </c>
      <c r="F4346" t="s">
        <v>70</v>
      </c>
      <c r="G4346" t="s">
        <v>2786</v>
      </c>
      <c r="H4346">
        <v>2</v>
      </c>
      <c r="I4346" t="s">
        <v>302</v>
      </c>
      <c r="K4346">
        <v>40.770674225957698</v>
      </c>
      <c r="L4346">
        <v>-73.966114756096204</v>
      </c>
      <c r="M4346">
        <v>40.786639999999998</v>
      </c>
      <c r="N4346">
        <v>-73.955477000000002</v>
      </c>
      <c r="O4346" s="5">
        <v>41935.738293055554</v>
      </c>
      <c r="P4346" s="5">
        <v>41935.748920162034</v>
      </c>
      <c r="Q4346" s="5">
        <v>41935.761646377316</v>
      </c>
      <c r="R4346" s="5">
        <v>41935.771252800929</v>
      </c>
      <c r="S4346">
        <f t="shared" si="134"/>
        <v>43</v>
      </c>
      <c r="T4346">
        <f t="shared" si="135"/>
        <v>4</v>
      </c>
    </row>
    <row r="4347" spans="1:20" x14ac:dyDescent="0.25">
      <c r="A4347">
        <v>1431080</v>
      </c>
      <c r="B4347">
        <v>94934</v>
      </c>
      <c r="C4347">
        <v>160489</v>
      </c>
      <c r="D4347" t="s">
        <v>23</v>
      </c>
      <c r="E4347" t="s">
        <v>300</v>
      </c>
      <c r="F4347" t="s">
        <v>70</v>
      </c>
      <c r="G4347" t="s">
        <v>301</v>
      </c>
      <c r="H4347">
        <v>3</v>
      </c>
      <c r="I4347" t="s">
        <v>302</v>
      </c>
      <c r="K4347">
        <v>40.770674225957698</v>
      </c>
      <c r="L4347">
        <v>-73.966114756096204</v>
      </c>
      <c r="M4347">
        <v>40.786639999999998</v>
      </c>
      <c r="N4347">
        <v>-73.955477000000002</v>
      </c>
      <c r="O4347" s="5">
        <v>41935.738293055554</v>
      </c>
      <c r="P4347" s="5">
        <v>41935.748920162034</v>
      </c>
      <c r="Q4347" s="5">
        <v>41935.761646377316</v>
      </c>
      <c r="R4347" s="5">
        <v>41935.771252800929</v>
      </c>
      <c r="S4347">
        <f t="shared" si="134"/>
        <v>43</v>
      </c>
      <c r="T4347">
        <f t="shared" si="135"/>
        <v>4</v>
      </c>
    </row>
    <row r="4348" spans="1:20" x14ac:dyDescent="0.25">
      <c r="A4348">
        <v>1431106</v>
      </c>
      <c r="B4348">
        <v>142753</v>
      </c>
      <c r="C4348">
        <v>162679</v>
      </c>
      <c r="D4348" t="s">
        <v>23</v>
      </c>
      <c r="E4348" t="s">
        <v>54</v>
      </c>
      <c r="F4348" t="s">
        <v>29</v>
      </c>
      <c r="G4348" t="s">
        <v>619</v>
      </c>
      <c r="H4348">
        <v>2</v>
      </c>
      <c r="I4348" t="s">
        <v>620</v>
      </c>
      <c r="K4348">
        <v>40.780825773220101</v>
      </c>
      <c r="L4348">
        <v>-73.976483345031696</v>
      </c>
      <c r="M4348">
        <v>40.7862637091241</v>
      </c>
      <c r="N4348">
        <v>-73.969081974262195</v>
      </c>
      <c r="O4348" s="5">
        <v>41935.740766620373</v>
      </c>
      <c r="P4348" s="5">
        <v>41935.748693240741</v>
      </c>
      <c r="Q4348" s="5">
        <v>41935.767310937503</v>
      </c>
      <c r="R4348" s="5">
        <v>41935.779734108793</v>
      </c>
      <c r="S4348">
        <f t="shared" si="134"/>
        <v>43</v>
      </c>
      <c r="T4348">
        <f t="shared" si="135"/>
        <v>4</v>
      </c>
    </row>
    <row r="4349" spans="1:20" x14ac:dyDescent="0.25">
      <c r="A4349">
        <v>1431134</v>
      </c>
      <c r="B4349">
        <v>101241</v>
      </c>
      <c r="C4349">
        <v>108647</v>
      </c>
      <c r="D4349" t="s">
        <v>23</v>
      </c>
      <c r="E4349" t="s">
        <v>154</v>
      </c>
      <c r="F4349" t="s">
        <v>58</v>
      </c>
      <c r="G4349" t="s">
        <v>198</v>
      </c>
      <c r="H4349">
        <v>2</v>
      </c>
      <c r="I4349" t="s">
        <v>156</v>
      </c>
      <c r="J4349" s="1">
        <v>2.3514699074074076E-3</v>
      </c>
      <c r="K4349">
        <v>40.764217000000002</v>
      </c>
      <c r="L4349">
        <v>-73.988320999999999</v>
      </c>
      <c r="M4349">
        <v>40.766013999999998</v>
      </c>
      <c r="N4349">
        <v>-73.966110999999998</v>
      </c>
      <c r="O4349" s="5">
        <v>41935.743007858793</v>
      </c>
      <c r="P4349" s="5">
        <v>41935.744368171298</v>
      </c>
      <c r="Q4349" s="5">
        <v>41935.755372106483</v>
      </c>
      <c r="R4349" s="5">
        <v>41935.762795555558</v>
      </c>
      <c r="S4349">
        <f t="shared" si="134"/>
        <v>43</v>
      </c>
      <c r="T4349">
        <f t="shared" si="135"/>
        <v>4</v>
      </c>
    </row>
    <row r="4350" spans="1:20" x14ac:dyDescent="0.25">
      <c r="A4350">
        <v>1431162</v>
      </c>
      <c r="B4350">
        <v>369272</v>
      </c>
      <c r="C4350">
        <v>157415</v>
      </c>
      <c r="D4350" t="s">
        <v>53</v>
      </c>
      <c r="E4350" t="s">
        <v>111</v>
      </c>
      <c r="F4350" t="s">
        <v>37</v>
      </c>
      <c r="G4350" t="s">
        <v>1075</v>
      </c>
      <c r="H4350">
        <v>1</v>
      </c>
      <c r="I4350" t="s">
        <v>136</v>
      </c>
      <c r="J4350" s="1">
        <v>3.8676273148148151E-3</v>
      </c>
      <c r="K4350">
        <v>40.767652912117299</v>
      </c>
      <c r="L4350">
        <v>-73.982925456000402</v>
      </c>
      <c r="M4350">
        <v>40.767651000000001</v>
      </c>
      <c r="N4350">
        <v>-73.966875000000002</v>
      </c>
      <c r="O4350" s="5">
        <v>41935.745174247684</v>
      </c>
      <c r="P4350" s="5">
        <v>41935.754270844911</v>
      </c>
      <c r="Q4350" s="5">
        <v>41935.765269004631</v>
      </c>
      <c r="R4350" s="5">
        <v>41935.773171203706</v>
      </c>
      <c r="S4350">
        <f t="shared" si="134"/>
        <v>43</v>
      </c>
      <c r="T4350">
        <f t="shared" si="135"/>
        <v>4</v>
      </c>
    </row>
    <row r="4351" spans="1:20" x14ac:dyDescent="0.25">
      <c r="A4351">
        <v>1431167</v>
      </c>
      <c r="B4351">
        <v>110858</v>
      </c>
      <c r="C4351">
        <v>7833</v>
      </c>
      <c r="D4351" t="s">
        <v>23</v>
      </c>
      <c r="E4351" t="s">
        <v>354</v>
      </c>
      <c r="F4351" t="s">
        <v>108</v>
      </c>
      <c r="K4351">
        <v>40.778652246137298</v>
      </c>
      <c r="L4351">
        <v>-73.956003427944296</v>
      </c>
      <c r="M4351">
        <v>40.777122800000001</v>
      </c>
      <c r="N4351">
        <v>-73.957647800000004</v>
      </c>
      <c r="O4351" s="5">
        <v>41935.747212106478</v>
      </c>
      <c r="P4351" s="5">
        <v>41935.755915023146</v>
      </c>
      <c r="Q4351" s="5">
        <v>41935.763101342593</v>
      </c>
      <c r="R4351" s="5">
        <v>41935.766658217595</v>
      </c>
      <c r="S4351">
        <f t="shared" si="134"/>
        <v>43</v>
      </c>
      <c r="T4351">
        <f t="shared" si="135"/>
        <v>4</v>
      </c>
    </row>
    <row r="4352" spans="1:20" x14ac:dyDescent="0.25">
      <c r="A4352">
        <v>1431172</v>
      </c>
      <c r="B4352">
        <v>61583</v>
      </c>
      <c r="C4352">
        <v>30774</v>
      </c>
      <c r="D4352" t="s">
        <v>23</v>
      </c>
      <c r="E4352" t="s">
        <v>452</v>
      </c>
      <c r="F4352" t="s">
        <v>58</v>
      </c>
      <c r="K4352">
        <v>40.725928672086098</v>
      </c>
      <c r="L4352">
        <v>-73.996394764442996</v>
      </c>
      <c r="M4352">
        <v>40.726649999999999</v>
      </c>
      <c r="N4352">
        <v>-73.991113999999996</v>
      </c>
      <c r="O4352" s="5">
        <v>41935.747357349537</v>
      </c>
      <c r="P4352" s="5">
        <v>41935.748296666665</v>
      </c>
      <c r="Q4352" s="5">
        <v>41935.756174618058</v>
      </c>
      <c r="R4352" s="5">
        <v>41935.760105254631</v>
      </c>
      <c r="S4352">
        <f t="shared" si="134"/>
        <v>43</v>
      </c>
      <c r="T4352">
        <f t="shared" si="135"/>
        <v>4</v>
      </c>
    </row>
    <row r="4353" spans="1:20" x14ac:dyDescent="0.25">
      <c r="A4353">
        <v>1431216</v>
      </c>
      <c r="B4353">
        <v>114919</v>
      </c>
      <c r="C4353">
        <v>117223</v>
      </c>
      <c r="D4353" t="s">
        <v>23</v>
      </c>
      <c r="E4353" t="s">
        <v>134</v>
      </c>
      <c r="F4353" t="s">
        <v>37</v>
      </c>
      <c r="G4353" t="s">
        <v>661</v>
      </c>
      <c r="H4353">
        <v>1</v>
      </c>
      <c r="I4353" t="s">
        <v>136</v>
      </c>
      <c r="J4353" s="1">
        <v>3.5885185185185187E-3</v>
      </c>
      <c r="K4353">
        <v>40.735872288065799</v>
      </c>
      <c r="L4353">
        <v>-73.987664615827299</v>
      </c>
      <c r="M4353">
        <v>40.736016900000003</v>
      </c>
      <c r="N4353">
        <v>-73.995591200000007</v>
      </c>
      <c r="O4353" s="5">
        <v>41935.750366550928</v>
      </c>
      <c r="P4353" s="5">
        <v>41935.755077719907</v>
      </c>
      <c r="Q4353" s="5">
        <v>41935.762498865741</v>
      </c>
      <c r="R4353" s="5">
        <v>41935.768383530092</v>
      </c>
      <c r="S4353">
        <f t="shared" si="134"/>
        <v>43</v>
      </c>
      <c r="T4353">
        <f t="shared" si="135"/>
        <v>4</v>
      </c>
    </row>
    <row r="4354" spans="1:20" x14ac:dyDescent="0.25">
      <c r="A4354">
        <v>1431232</v>
      </c>
      <c r="B4354">
        <v>393591</v>
      </c>
      <c r="C4354">
        <v>167596</v>
      </c>
      <c r="D4354" t="s">
        <v>23</v>
      </c>
      <c r="E4354" t="s">
        <v>2617</v>
      </c>
      <c r="J4354" s="1">
        <v>4.3566203703703701E-3</v>
      </c>
      <c r="K4354">
        <v>40.729911498323801</v>
      </c>
      <c r="L4354">
        <v>-73.988721908278293</v>
      </c>
      <c r="M4354">
        <v>40.723087332804397</v>
      </c>
      <c r="N4354">
        <v>-73.994119792030006</v>
      </c>
      <c r="O4354" s="5">
        <v>41935.753133032405</v>
      </c>
      <c r="P4354" s="5">
        <v>41935.762268923609</v>
      </c>
      <c r="Q4354" s="5">
        <v>41935.768421458335</v>
      </c>
      <c r="R4354" s="5">
        <v>41935.772753958336</v>
      </c>
      <c r="S4354">
        <f t="shared" si="134"/>
        <v>43</v>
      </c>
      <c r="T4354">
        <f t="shared" si="135"/>
        <v>4</v>
      </c>
    </row>
    <row r="4355" spans="1:20" x14ac:dyDescent="0.25">
      <c r="A4355">
        <v>1431275</v>
      </c>
      <c r="B4355">
        <v>164739</v>
      </c>
      <c r="C4355">
        <v>57496</v>
      </c>
      <c r="D4355" t="s">
        <v>23</v>
      </c>
      <c r="E4355" t="s">
        <v>1171</v>
      </c>
      <c r="F4355" t="s">
        <v>426</v>
      </c>
      <c r="K4355">
        <v>40.749890423418002</v>
      </c>
      <c r="L4355">
        <v>-73.992362022399902</v>
      </c>
      <c r="M4355">
        <v>40.788204399999998</v>
      </c>
      <c r="N4355">
        <v>-73.975600900000003</v>
      </c>
      <c r="O4355" s="5">
        <v>41935.757058541669</v>
      </c>
      <c r="P4355" s="5">
        <v>41935.757521203705</v>
      </c>
      <c r="Q4355" s="5">
        <v>41935.767098703705</v>
      </c>
      <c r="R4355" s="5">
        <v>41935.794754722221</v>
      </c>
      <c r="S4355">
        <f t="shared" ref="S4355:S4418" si="136">WEEKNUM(O4355,21)</f>
        <v>43</v>
      </c>
      <c r="T4355">
        <f t="shared" ref="T4355:T4418" si="137">WEEKDAY(O4355,11)</f>
        <v>4</v>
      </c>
    </row>
    <row r="4356" spans="1:20" x14ac:dyDescent="0.25">
      <c r="A4356">
        <v>1431291</v>
      </c>
      <c r="B4356">
        <v>345520</v>
      </c>
      <c r="C4356">
        <v>157086</v>
      </c>
      <c r="D4356" t="s">
        <v>53</v>
      </c>
      <c r="E4356" t="s">
        <v>409</v>
      </c>
      <c r="F4356" t="s">
        <v>342</v>
      </c>
      <c r="G4356" t="s">
        <v>1758</v>
      </c>
      <c r="H4356">
        <v>1</v>
      </c>
      <c r="I4356" t="s">
        <v>411</v>
      </c>
      <c r="J4356" s="1">
        <v>4.0837847222222222E-3</v>
      </c>
      <c r="K4356">
        <v>40.732935902065101</v>
      </c>
      <c r="L4356">
        <v>-73.986443521670196</v>
      </c>
      <c r="M4356">
        <v>40.7376407</v>
      </c>
      <c r="N4356">
        <v>-73.981844300000006</v>
      </c>
      <c r="O4356" s="5">
        <v>41935.759823321758</v>
      </c>
      <c r="P4356" s="5">
        <v>41935.777257951391</v>
      </c>
      <c r="Q4356" s="5">
        <v>41935.790206747683</v>
      </c>
      <c r="R4356" s="5">
        <v>41935.794226504629</v>
      </c>
      <c r="S4356">
        <f t="shared" si="136"/>
        <v>43</v>
      </c>
      <c r="T4356">
        <f t="shared" si="137"/>
        <v>4</v>
      </c>
    </row>
    <row r="4357" spans="1:20" x14ac:dyDescent="0.25">
      <c r="A4357">
        <v>1431342</v>
      </c>
      <c r="B4357">
        <v>48335</v>
      </c>
      <c r="C4357">
        <v>153943</v>
      </c>
      <c r="D4357" t="s">
        <v>23</v>
      </c>
      <c r="E4357" t="s">
        <v>3418</v>
      </c>
      <c r="F4357" t="s">
        <v>70</v>
      </c>
      <c r="J4357" s="1">
        <v>6.254189814814814E-3</v>
      </c>
      <c r="K4357">
        <v>40.782795724040298</v>
      </c>
      <c r="L4357">
        <v>-73.978810442639698</v>
      </c>
      <c r="M4357">
        <v>40.773583000000002</v>
      </c>
      <c r="N4357">
        <v>-73.979962</v>
      </c>
      <c r="O4357" s="5">
        <v>41935.766339861111</v>
      </c>
      <c r="P4357" s="5">
        <v>41935.772464664355</v>
      </c>
      <c r="Q4357" s="5">
        <v>41935.780000555555</v>
      </c>
      <c r="R4357" s="5">
        <v>41935.785344965276</v>
      </c>
      <c r="S4357">
        <f t="shared" si="136"/>
        <v>43</v>
      </c>
      <c r="T4357">
        <f t="shared" si="137"/>
        <v>4</v>
      </c>
    </row>
    <row r="4358" spans="1:20" x14ac:dyDescent="0.25">
      <c r="A4358">
        <v>1431367</v>
      </c>
      <c r="B4358">
        <v>77339</v>
      </c>
      <c r="C4358">
        <v>167596</v>
      </c>
      <c r="D4358" t="s">
        <v>23</v>
      </c>
      <c r="E4358" t="s">
        <v>730</v>
      </c>
      <c r="F4358" t="s">
        <v>91</v>
      </c>
      <c r="G4358" t="s">
        <v>1097</v>
      </c>
      <c r="H4358">
        <v>1</v>
      </c>
      <c r="I4358" t="s">
        <v>25</v>
      </c>
      <c r="J4358" s="1">
        <v>7.5385879629629622E-3</v>
      </c>
      <c r="K4358">
        <v>40.722748587419602</v>
      </c>
      <c r="L4358">
        <v>-73.996061916918705</v>
      </c>
      <c r="M4358">
        <v>40.716508500000003</v>
      </c>
      <c r="N4358">
        <v>-74.002460299999996</v>
      </c>
      <c r="O4358" s="5">
        <v>41935.768382499999</v>
      </c>
      <c r="P4358" s="5">
        <v>41935.770596215276</v>
      </c>
      <c r="Q4358" s="5">
        <v>41935.795130266204</v>
      </c>
      <c r="R4358" s="5">
        <v>41935.801988032406</v>
      </c>
      <c r="S4358">
        <f t="shared" si="136"/>
        <v>43</v>
      </c>
      <c r="T4358">
        <f t="shared" si="137"/>
        <v>4</v>
      </c>
    </row>
    <row r="4359" spans="1:20" x14ac:dyDescent="0.25">
      <c r="A4359">
        <v>1431391</v>
      </c>
      <c r="B4359">
        <v>41096</v>
      </c>
      <c r="C4359">
        <v>165169</v>
      </c>
      <c r="D4359" t="s">
        <v>85</v>
      </c>
      <c r="E4359" t="s">
        <v>213</v>
      </c>
      <c r="J4359" s="1">
        <v>7.3600925925925926E-3</v>
      </c>
      <c r="K4359">
        <v>40.734661000000003</v>
      </c>
      <c r="L4359">
        <v>-73.992148999999998</v>
      </c>
      <c r="M4359">
        <v>40.735568261341797</v>
      </c>
      <c r="N4359">
        <v>-74.006970825538403</v>
      </c>
      <c r="O4359" s="5">
        <v>41935.770670717589</v>
      </c>
      <c r="P4359" s="5">
        <v>41935.773520266201</v>
      </c>
      <c r="Q4359" s="5">
        <v>41935.789716400461</v>
      </c>
      <c r="R4359" s="5">
        <v>41935.797727870369</v>
      </c>
      <c r="S4359">
        <f t="shared" si="136"/>
        <v>43</v>
      </c>
      <c r="T4359">
        <f t="shared" si="137"/>
        <v>4</v>
      </c>
    </row>
    <row r="4360" spans="1:20" x14ac:dyDescent="0.25">
      <c r="A4360">
        <v>1431404</v>
      </c>
      <c r="B4360">
        <v>129518</v>
      </c>
      <c r="C4360">
        <v>89004</v>
      </c>
      <c r="D4360" t="s">
        <v>23</v>
      </c>
      <c r="E4360" t="s">
        <v>2574</v>
      </c>
      <c r="F4360" t="s">
        <v>426</v>
      </c>
      <c r="K4360">
        <v>40.742311290081503</v>
      </c>
      <c r="L4360">
        <v>-74.006443044115201</v>
      </c>
      <c r="M4360">
        <v>40.73357</v>
      </c>
      <c r="N4360">
        <v>-74.006589899999994</v>
      </c>
      <c r="O4360" s="5">
        <v>41935.772027083331</v>
      </c>
      <c r="P4360" s="5">
        <v>41935.770259490739</v>
      </c>
      <c r="Q4360" s="5">
        <v>41935.79154564815</v>
      </c>
      <c r="R4360" s="5">
        <v>41935.799560046296</v>
      </c>
      <c r="S4360">
        <f t="shared" si="136"/>
        <v>43</v>
      </c>
      <c r="T4360">
        <f t="shared" si="137"/>
        <v>4</v>
      </c>
    </row>
    <row r="4361" spans="1:20" x14ac:dyDescent="0.25">
      <c r="A4361">
        <v>1431400</v>
      </c>
      <c r="B4361">
        <v>354948</v>
      </c>
      <c r="C4361">
        <v>101359</v>
      </c>
      <c r="D4361" t="s">
        <v>23</v>
      </c>
      <c r="E4361" t="s">
        <v>539</v>
      </c>
      <c r="F4361" t="s">
        <v>20</v>
      </c>
      <c r="G4361" t="s">
        <v>1379</v>
      </c>
      <c r="H4361">
        <v>1</v>
      </c>
      <c r="I4361" t="s">
        <v>478</v>
      </c>
      <c r="J4361" s="1">
        <v>7.3222916666666671E-3</v>
      </c>
      <c r="K4361">
        <v>40.727031111101397</v>
      </c>
      <c r="L4361">
        <v>-74.007511138916001</v>
      </c>
      <c r="M4361">
        <v>40.716719699999999</v>
      </c>
      <c r="N4361">
        <v>-74.012299799999994</v>
      </c>
      <c r="O4361" s="5">
        <v>41935.772429803241</v>
      </c>
      <c r="P4361" s="5">
        <v>41935.775345983799</v>
      </c>
      <c r="Q4361" s="5">
        <v>41935.788671724535</v>
      </c>
      <c r="R4361" s="5">
        <v>41935.798864467593</v>
      </c>
      <c r="S4361">
        <f t="shared" si="136"/>
        <v>43</v>
      </c>
      <c r="T4361">
        <f t="shared" si="137"/>
        <v>4</v>
      </c>
    </row>
    <row r="4362" spans="1:20" x14ac:dyDescent="0.25">
      <c r="A4362">
        <v>1431417</v>
      </c>
      <c r="B4362">
        <v>122802</v>
      </c>
      <c r="C4362">
        <v>151208</v>
      </c>
      <c r="D4362" t="s">
        <v>23</v>
      </c>
      <c r="E4362" t="s">
        <v>518</v>
      </c>
      <c r="F4362" t="s">
        <v>342</v>
      </c>
      <c r="J4362" s="1">
        <v>6.6569791666666669E-3</v>
      </c>
      <c r="K4362">
        <v>40.764084531354698</v>
      </c>
      <c r="L4362">
        <v>-73.970499798529701</v>
      </c>
      <c r="M4362">
        <v>40.760559899999997</v>
      </c>
      <c r="N4362">
        <v>-73.999052500000005</v>
      </c>
      <c r="O4362" s="5">
        <v>41935.774455231483</v>
      </c>
      <c r="P4362" s="5">
        <v>41935.790808287034</v>
      </c>
      <c r="Q4362" s="5">
        <v>41935.799722384261</v>
      </c>
      <c r="R4362" s="5">
        <v>41935.812626331019</v>
      </c>
      <c r="S4362">
        <f t="shared" si="136"/>
        <v>43</v>
      </c>
      <c r="T4362">
        <f t="shared" si="137"/>
        <v>4</v>
      </c>
    </row>
    <row r="4363" spans="1:20" x14ac:dyDescent="0.25">
      <c r="A4363">
        <v>1431430</v>
      </c>
      <c r="B4363">
        <v>68524</v>
      </c>
      <c r="C4363">
        <v>10940</v>
      </c>
      <c r="D4363" t="s">
        <v>23</v>
      </c>
      <c r="E4363" t="s">
        <v>2140</v>
      </c>
      <c r="F4363" t="s">
        <v>2141</v>
      </c>
      <c r="K4363">
        <v>40.739974001722501</v>
      </c>
      <c r="L4363">
        <v>-73.994759215015804</v>
      </c>
      <c r="M4363">
        <v>40.736166382978297</v>
      </c>
      <c r="N4363">
        <v>-74.002429523255998</v>
      </c>
      <c r="O4363" s="5">
        <v>41935.775615081016</v>
      </c>
      <c r="R4363" s="5">
        <v>41935.822601585649</v>
      </c>
      <c r="S4363">
        <f t="shared" si="136"/>
        <v>43</v>
      </c>
      <c r="T4363">
        <f t="shared" si="137"/>
        <v>4</v>
      </c>
    </row>
    <row r="4364" spans="1:20" x14ac:dyDescent="0.25">
      <c r="A4364">
        <v>1431444</v>
      </c>
      <c r="B4364">
        <v>393694</v>
      </c>
      <c r="C4364">
        <v>108647</v>
      </c>
      <c r="D4364" t="s">
        <v>23</v>
      </c>
      <c r="E4364" t="s">
        <v>432</v>
      </c>
      <c r="F4364" t="s">
        <v>49</v>
      </c>
      <c r="G4364" t="s">
        <v>2176</v>
      </c>
      <c r="H4364">
        <v>2</v>
      </c>
      <c r="I4364" t="s">
        <v>319</v>
      </c>
      <c r="K4364">
        <v>40.779930093814997</v>
      </c>
      <c r="L4364">
        <v>-73.980334997177096</v>
      </c>
      <c r="M4364">
        <v>40.790044795526804</v>
      </c>
      <c r="N4364">
        <v>-73.977104965198805</v>
      </c>
      <c r="O4364" s="5">
        <v>41935.776793414349</v>
      </c>
      <c r="P4364" s="5">
        <v>41935.782250567128</v>
      </c>
      <c r="Q4364" s="5">
        <v>41935.791118460649</v>
      </c>
      <c r="R4364" s="5">
        <v>41935.799894976852</v>
      </c>
      <c r="S4364">
        <f t="shared" si="136"/>
        <v>43</v>
      </c>
      <c r="T4364">
        <f t="shared" si="137"/>
        <v>4</v>
      </c>
    </row>
    <row r="4365" spans="1:20" x14ac:dyDescent="0.25">
      <c r="A4365">
        <v>1431446</v>
      </c>
      <c r="B4365">
        <v>103500</v>
      </c>
      <c r="C4365">
        <v>142394</v>
      </c>
      <c r="D4365" t="s">
        <v>23</v>
      </c>
      <c r="E4365" t="s">
        <v>341</v>
      </c>
      <c r="F4365" t="s">
        <v>342</v>
      </c>
      <c r="G4365" t="s">
        <v>2639</v>
      </c>
      <c r="H4365">
        <v>1</v>
      </c>
      <c r="I4365" t="s">
        <v>2377</v>
      </c>
      <c r="J4365" s="1">
        <v>5.2798032407407403E-3</v>
      </c>
      <c r="K4365">
        <v>40.734213854853898</v>
      </c>
      <c r="L4365">
        <v>-74.006202029303594</v>
      </c>
      <c r="M4365">
        <v>40.748407</v>
      </c>
      <c r="N4365">
        <v>-73.990211000000002</v>
      </c>
      <c r="O4365" s="5">
        <v>41935.776872743052</v>
      </c>
      <c r="P4365" s="5">
        <v>41935.787536099539</v>
      </c>
      <c r="Q4365" s="5">
        <v>41935.797500266206</v>
      </c>
      <c r="R4365" s="5">
        <v>41935.806622268516</v>
      </c>
      <c r="S4365">
        <f t="shared" si="136"/>
        <v>43</v>
      </c>
      <c r="T4365">
        <f t="shared" si="137"/>
        <v>4</v>
      </c>
    </row>
    <row r="4366" spans="1:20" x14ac:dyDescent="0.25">
      <c r="A4366">
        <v>1431459</v>
      </c>
      <c r="B4366">
        <v>48282</v>
      </c>
      <c r="C4366">
        <v>172686</v>
      </c>
      <c r="D4366" t="s">
        <v>23</v>
      </c>
      <c r="E4366" t="s">
        <v>255</v>
      </c>
      <c r="F4366" t="s">
        <v>20</v>
      </c>
      <c r="G4366" t="s">
        <v>1312</v>
      </c>
      <c r="H4366">
        <v>1</v>
      </c>
      <c r="I4366" t="s">
        <v>392</v>
      </c>
      <c r="J4366" s="1">
        <v>5.8126388888888889E-3</v>
      </c>
      <c r="K4366">
        <v>40.736130877644598</v>
      </c>
      <c r="L4366">
        <v>-74.000648304229699</v>
      </c>
      <c r="M4366">
        <v>40.731504999999999</v>
      </c>
      <c r="N4366">
        <v>-73.989931299999995</v>
      </c>
      <c r="O4366" s="5">
        <v>41935.778834074074</v>
      </c>
      <c r="P4366" s="5">
        <v>41935.790728784719</v>
      </c>
      <c r="Q4366" s="5">
        <v>41935.800337731482</v>
      </c>
      <c r="R4366" s="5">
        <v>41935.808381944444</v>
      </c>
      <c r="S4366">
        <f t="shared" si="136"/>
        <v>43</v>
      </c>
      <c r="T4366">
        <f t="shared" si="137"/>
        <v>4</v>
      </c>
    </row>
    <row r="4367" spans="1:20" x14ac:dyDescent="0.25">
      <c r="A4367">
        <v>1431475</v>
      </c>
      <c r="B4367">
        <v>91977</v>
      </c>
      <c r="C4367">
        <v>167596</v>
      </c>
      <c r="D4367" t="s">
        <v>23</v>
      </c>
      <c r="E4367" t="s">
        <v>2078</v>
      </c>
      <c r="F4367" t="s">
        <v>709</v>
      </c>
      <c r="G4367" t="s">
        <v>2079</v>
      </c>
      <c r="H4367">
        <v>1</v>
      </c>
      <c r="I4367" t="s">
        <v>2080</v>
      </c>
      <c r="J4367" s="1">
        <v>5.1346875000000004E-3</v>
      </c>
      <c r="K4367">
        <v>40.741171775466</v>
      </c>
      <c r="L4367">
        <v>-74.004887919394903</v>
      </c>
      <c r="M4367">
        <v>40.752907999999998</v>
      </c>
      <c r="N4367">
        <v>-74.003664000000001</v>
      </c>
      <c r="O4367" s="5">
        <v>41935.781573564818</v>
      </c>
      <c r="P4367" s="5">
        <v>41935.8140044213</v>
      </c>
      <c r="Q4367" s="5">
        <v>41935.821927627316</v>
      </c>
      <c r="R4367" s="5">
        <v>41935.831213078702</v>
      </c>
      <c r="S4367">
        <f t="shared" si="136"/>
        <v>43</v>
      </c>
      <c r="T4367">
        <f t="shared" si="137"/>
        <v>4</v>
      </c>
    </row>
    <row r="4368" spans="1:20" x14ac:dyDescent="0.25">
      <c r="A4368">
        <v>1431496</v>
      </c>
      <c r="B4368">
        <v>96163</v>
      </c>
      <c r="C4368">
        <v>162679</v>
      </c>
      <c r="D4368" t="s">
        <v>23</v>
      </c>
      <c r="E4368" t="s">
        <v>243</v>
      </c>
      <c r="F4368" t="s">
        <v>70</v>
      </c>
      <c r="G4368" t="s">
        <v>339</v>
      </c>
      <c r="H4368">
        <v>2</v>
      </c>
      <c r="I4368" t="s">
        <v>340</v>
      </c>
      <c r="K4368">
        <v>40.787149600866101</v>
      </c>
      <c r="L4368">
        <v>-73.971722312198096</v>
      </c>
      <c r="M4368">
        <v>40.773978</v>
      </c>
      <c r="N4368">
        <v>-73.9487989</v>
      </c>
      <c r="O4368" s="5">
        <v>41935.782742928241</v>
      </c>
      <c r="R4368" s="5">
        <v>41935.819770636575</v>
      </c>
      <c r="S4368">
        <f t="shared" si="136"/>
        <v>43</v>
      </c>
      <c r="T4368">
        <f t="shared" si="137"/>
        <v>4</v>
      </c>
    </row>
    <row r="4369" spans="1:20" x14ac:dyDescent="0.25">
      <c r="A4369">
        <v>1431512</v>
      </c>
      <c r="B4369">
        <v>125262</v>
      </c>
      <c r="C4369">
        <v>129698</v>
      </c>
      <c r="D4369" t="s">
        <v>53</v>
      </c>
      <c r="E4369" t="s">
        <v>36</v>
      </c>
      <c r="F4369" t="s">
        <v>37</v>
      </c>
      <c r="G4369" t="s">
        <v>135</v>
      </c>
      <c r="H4369">
        <v>1</v>
      </c>
      <c r="I4369" t="s">
        <v>136</v>
      </c>
      <c r="J4369" s="1">
        <v>4.2295949074074076E-3</v>
      </c>
      <c r="K4369">
        <v>40.7261096570601</v>
      </c>
      <c r="L4369">
        <v>-74.002491863200504</v>
      </c>
      <c r="M4369">
        <v>40.730068099999997</v>
      </c>
      <c r="N4369">
        <v>-73.993543599999995</v>
      </c>
      <c r="O4369" s="5">
        <v>41935.783806435182</v>
      </c>
      <c r="P4369" s="5">
        <v>41935.809490243053</v>
      </c>
      <c r="Q4369" s="5">
        <v>41935.812842604166</v>
      </c>
      <c r="R4369" s="5">
        <v>41935.820530138888</v>
      </c>
      <c r="S4369">
        <f t="shared" si="136"/>
        <v>43</v>
      </c>
      <c r="T4369">
        <f t="shared" si="137"/>
        <v>4</v>
      </c>
    </row>
    <row r="4370" spans="1:20" x14ac:dyDescent="0.25">
      <c r="A4370">
        <v>1431648</v>
      </c>
      <c r="B4370">
        <v>319065</v>
      </c>
      <c r="C4370">
        <v>39733</v>
      </c>
      <c r="D4370" t="s">
        <v>23</v>
      </c>
      <c r="E4370" t="s">
        <v>464</v>
      </c>
      <c r="F4370" t="s">
        <v>465</v>
      </c>
      <c r="G4370" t="s">
        <v>466</v>
      </c>
      <c r="H4370">
        <v>1</v>
      </c>
      <c r="I4370" t="s">
        <v>467</v>
      </c>
      <c r="K4370">
        <v>40.735676762018002</v>
      </c>
      <c r="L4370">
        <v>-73.993829528068602</v>
      </c>
      <c r="M4370">
        <v>40.769593999999998</v>
      </c>
      <c r="N4370">
        <v>-73.958704999999995</v>
      </c>
      <c r="O4370" s="5">
        <v>41935.795977442132</v>
      </c>
      <c r="P4370" s="5">
        <v>41935.794280509261</v>
      </c>
      <c r="Q4370" s="5">
        <v>41935.815565231482</v>
      </c>
      <c r="R4370" s="5">
        <v>41935.838906631943</v>
      </c>
      <c r="S4370">
        <f t="shared" si="136"/>
        <v>43</v>
      </c>
      <c r="T4370">
        <f t="shared" si="137"/>
        <v>4</v>
      </c>
    </row>
    <row r="4371" spans="1:20" x14ac:dyDescent="0.25">
      <c r="A4371">
        <v>1431655</v>
      </c>
      <c r="B4371">
        <v>378027</v>
      </c>
      <c r="C4371">
        <v>104989</v>
      </c>
      <c r="D4371" t="s">
        <v>23</v>
      </c>
      <c r="E4371" t="s">
        <v>443</v>
      </c>
      <c r="F4371" t="s">
        <v>342</v>
      </c>
      <c r="G4371" t="s">
        <v>1368</v>
      </c>
      <c r="H4371">
        <v>1</v>
      </c>
      <c r="I4371" t="s">
        <v>348</v>
      </c>
      <c r="J4371" s="1">
        <v>6.2857638888888893E-3</v>
      </c>
      <c r="K4371">
        <v>40.782116700000003</v>
      </c>
      <c r="L4371">
        <v>-73.980739099999994</v>
      </c>
      <c r="M4371">
        <v>40.791455200000001</v>
      </c>
      <c r="N4371">
        <v>-73.973505700000004</v>
      </c>
      <c r="O4371" s="5">
        <v>41935.79638078704</v>
      </c>
      <c r="P4371" s="5">
        <v>41935.800441331019</v>
      </c>
      <c r="Q4371" s="5">
        <v>41935.822548888886</v>
      </c>
      <c r="R4371" s="5">
        <v>41935.829086180558</v>
      </c>
      <c r="S4371">
        <f t="shared" si="136"/>
        <v>43</v>
      </c>
      <c r="T4371">
        <f t="shared" si="137"/>
        <v>4</v>
      </c>
    </row>
    <row r="4372" spans="1:20" x14ac:dyDescent="0.25">
      <c r="A4372">
        <v>1431655</v>
      </c>
      <c r="B4372">
        <v>378027</v>
      </c>
      <c r="C4372">
        <v>104989</v>
      </c>
      <c r="D4372" t="s">
        <v>23</v>
      </c>
      <c r="E4372" t="s">
        <v>443</v>
      </c>
      <c r="F4372" t="s">
        <v>342</v>
      </c>
      <c r="G4372" t="s">
        <v>3807</v>
      </c>
      <c r="H4372">
        <v>1</v>
      </c>
      <c r="I4372" t="s">
        <v>2377</v>
      </c>
      <c r="J4372" s="1">
        <v>6.2857638888888893E-3</v>
      </c>
      <c r="K4372">
        <v>40.782116700000003</v>
      </c>
      <c r="L4372">
        <v>-73.980739099999994</v>
      </c>
      <c r="M4372">
        <v>40.791455200000001</v>
      </c>
      <c r="N4372">
        <v>-73.973505700000004</v>
      </c>
      <c r="O4372" s="5">
        <v>41935.79638078704</v>
      </c>
      <c r="P4372" s="5">
        <v>41935.800441331019</v>
      </c>
      <c r="Q4372" s="5">
        <v>41935.822548888886</v>
      </c>
      <c r="R4372" s="5">
        <v>41935.829086180558</v>
      </c>
      <c r="S4372">
        <f t="shared" si="136"/>
        <v>43</v>
      </c>
      <c r="T4372">
        <f t="shared" si="137"/>
        <v>4</v>
      </c>
    </row>
    <row r="4373" spans="1:20" x14ac:dyDescent="0.25">
      <c r="A4373">
        <v>1431638</v>
      </c>
      <c r="B4373">
        <v>68517</v>
      </c>
      <c r="C4373">
        <v>124216</v>
      </c>
      <c r="D4373" t="s">
        <v>23</v>
      </c>
      <c r="E4373" t="s">
        <v>77</v>
      </c>
      <c r="F4373" t="s">
        <v>78</v>
      </c>
      <c r="K4373">
        <v>40.766093488504502</v>
      </c>
      <c r="L4373">
        <v>-73.983344413366893</v>
      </c>
      <c r="M4373">
        <v>40.779946000000002</v>
      </c>
      <c r="N4373">
        <v>-73.981272000000004</v>
      </c>
      <c r="O4373" s="5">
        <v>41935.796748252316</v>
      </c>
      <c r="R4373" s="5">
        <v>41935.8102950463</v>
      </c>
      <c r="S4373">
        <f t="shared" si="136"/>
        <v>43</v>
      </c>
      <c r="T4373">
        <f t="shared" si="137"/>
        <v>4</v>
      </c>
    </row>
    <row r="4374" spans="1:20" x14ac:dyDescent="0.25">
      <c r="A4374">
        <v>1431687</v>
      </c>
      <c r="B4374">
        <v>270525</v>
      </c>
      <c r="C4374">
        <v>133293</v>
      </c>
      <c r="D4374" t="s">
        <v>23</v>
      </c>
      <c r="E4374" t="s">
        <v>59</v>
      </c>
      <c r="F4374" t="s">
        <v>20</v>
      </c>
      <c r="G4374" t="s">
        <v>1943</v>
      </c>
      <c r="H4374">
        <v>1</v>
      </c>
      <c r="I4374" t="s">
        <v>61</v>
      </c>
      <c r="J4374" s="1">
        <v>1.4464247685185184E-2</v>
      </c>
      <c r="K4374">
        <v>40.726413182830903</v>
      </c>
      <c r="L4374">
        <v>-73.993821144104004</v>
      </c>
      <c r="M4374">
        <v>40.726064100000002</v>
      </c>
      <c r="N4374">
        <v>-73.989779299999995</v>
      </c>
      <c r="O4374" s="5">
        <v>41935.798810370368</v>
      </c>
      <c r="P4374" s="5">
        <v>41935.815849942126</v>
      </c>
      <c r="Q4374" s="5">
        <v>41935.834173854164</v>
      </c>
      <c r="R4374" s="5">
        <v>41935.838383738424</v>
      </c>
      <c r="S4374">
        <f t="shared" si="136"/>
        <v>43</v>
      </c>
      <c r="T4374">
        <f t="shared" si="137"/>
        <v>4</v>
      </c>
    </row>
    <row r="4375" spans="1:20" x14ac:dyDescent="0.25">
      <c r="A4375">
        <v>1431692</v>
      </c>
      <c r="B4375">
        <v>294992</v>
      </c>
      <c r="C4375">
        <v>172686</v>
      </c>
      <c r="D4375" t="s">
        <v>23</v>
      </c>
      <c r="E4375" t="s">
        <v>62</v>
      </c>
      <c r="F4375" t="s">
        <v>63</v>
      </c>
      <c r="G4375" t="s">
        <v>1440</v>
      </c>
      <c r="H4375">
        <v>1</v>
      </c>
      <c r="I4375" t="s">
        <v>249</v>
      </c>
      <c r="K4375">
        <v>40.727518945156902</v>
      </c>
      <c r="L4375">
        <v>-73.988671302795396</v>
      </c>
      <c r="M4375">
        <v>40.735546399999997</v>
      </c>
      <c r="N4375">
        <v>-73.979012800000007</v>
      </c>
      <c r="O4375" s="5">
        <v>41935.80000077546</v>
      </c>
      <c r="P4375" s="5">
        <v>41935.813646099537</v>
      </c>
      <c r="Q4375" s="5">
        <v>41935.830542766205</v>
      </c>
      <c r="R4375" s="5">
        <v>41935.841707465275</v>
      </c>
      <c r="S4375">
        <f t="shared" si="136"/>
        <v>43</v>
      </c>
      <c r="T4375">
        <f t="shared" si="137"/>
        <v>4</v>
      </c>
    </row>
    <row r="4376" spans="1:20" x14ac:dyDescent="0.25">
      <c r="A4376">
        <v>1431707</v>
      </c>
      <c r="B4376">
        <v>62667</v>
      </c>
      <c r="C4376">
        <v>88804</v>
      </c>
      <c r="D4376" t="s">
        <v>23</v>
      </c>
      <c r="E4376" t="s">
        <v>1846</v>
      </c>
      <c r="K4376">
        <v>40.727606623762803</v>
      </c>
      <c r="L4376">
        <v>-73.993353205231898</v>
      </c>
      <c r="M4376">
        <v>40.724281499999996</v>
      </c>
      <c r="N4376">
        <v>-73.997815799999998</v>
      </c>
      <c r="O4376" s="5">
        <v>41935.800155370373</v>
      </c>
      <c r="R4376" s="5">
        <v>41935.831449502315</v>
      </c>
      <c r="S4376">
        <f t="shared" si="136"/>
        <v>43</v>
      </c>
      <c r="T4376">
        <f t="shared" si="137"/>
        <v>4</v>
      </c>
    </row>
    <row r="4377" spans="1:20" x14ac:dyDescent="0.25">
      <c r="A4377">
        <v>1431734</v>
      </c>
      <c r="B4377">
        <v>67848</v>
      </c>
      <c r="C4377">
        <v>89004</v>
      </c>
      <c r="D4377" t="s">
        <v>23</v>
      </c>
      <c r="E4377" t="s">
        <v>69</v>
      </c>
      <c r="F4377" t="s">
        <v>70</v>
      </c>
      <c r="G4377" t="s">
        <v>71</v>
      </c>
      <c r="H4377">
        <v>1</v>
      </c>
      <c r="I4377" t="s">
        <v>72</v>
      </c>
      <c r="K4377">
        <v>40.7358928721479</v>
      </c>
      <c r="L4377">
        <v>-74.005204439163194</v>
      </c>
      <c r="M4377">
        <v>40.729903999999998</v>
      </c>
      <c r="N4377">
        <v>-74.0071552</v>
      </c>
      <c r="O4377" s="5">
        <v>41935.802102094909</v>
      </c>
      <c r="P4377" s="5">
        <v>41935.804274884256</v>
      </c>
      <c r="Q4377" s="5">
        <v>41935.813992418982</v>
      </c>
      <c r="R4377" s="5">
        <v>41935.820923587962</v>
      </c>
      <c r="S4377">
        <f t="shared" si="136"/>
        <v>43</v>
      </c>
      <c r="T4377">
        <f t="shared" si="137"/>
        <v>4</v>
      </c>
    </row>
    <row r="4378" spans="1:20" x14ac:dyDescent="0.25">
      <c r="A4378">
        <v>1431738</v>
      </c>
      <c r="B4378">
        <v>100889</v>
      </c>
      <c r="C4378">
        <v>125504</v>
      </c>
      <c r="D4378" t="s">
        <v>23</v>
      </c>
      <c r="E4378" t="s">
        <v>723</v>
      </c>
      <c r="G4378" t="s">
        <v>724</v>
      </c>
      <c r="H4378">
        <v>1</v>
      </c>
      <c r="I4378" t="s">
        <v>725</v>
      </c>
      <c r="J4378" s="1">
        <v>3.7913773148148151E-3</v>
      </c>
      <c r="K4378">
        <v>40.779411000000003</v>
      </c>
      <c r="L4378">
        <v>-73.983542999999997</v>
      </c>
      <c r="M4378">
        <v>40.764703761771699</v>
      </c>
      <c r="N4378">
        <v>-73.976054767135196</v>
      </c>
      <c r="O4378" s="5">
        <v>41935.803010949072</v>
      </c>
      <c r="P4378" s="5">
        <v>41935.807640706022</v>
      </c>
      <c r="Q4378" s="5">
        <v>41935.817593576387</v>
      </c>
      <c r="R4378" s="5">
        <v>41935.824836944441</v>
      </c>
      <c r="S4378">
        <f t="shared" si="136"/>
        <v>43</v>
      </c>
      <c r="T4378">
        <f t="shared" si="137"/>
        <v>4</v>
      </c>
    </row>
    <row r="4379" spans="1:20" x14ac:dyDescent="0.25">
      <c r="A4379">
        <v>1431747</v>
      </c>
      <c r="B4379">
        <v>365871</v>
      </c>
      <c r="C4379">
        <v>154545</v>
      </c>
      <c r="D4379" t="s">
        <v>23</v>
      </c>
      <c r="E4379" t="s">
        <v>3877</v>
      </c>
      <c r="F4379" t="s">
        <v>58</v>
      </c>
      <c r="G4379" t="s">
        <v>2072</v>
      </c>
      <c r="H4379">
        <v>1</v>
      </c>
      <c r="I4379" t="s">
        <v>563</v>
      </c>
      <c r="K4379">
        <v>40.717052897402901</v>
      </c>
      <c r="L4379">
        <v>-73.962929224222407</v>
      </c>
      <c r="M4379">
        <v>40.710344262547103</v>
      </c>
      <c r="N4379">
        <v>-73.967988034779196</v>
      </c>
      <c r="O4379" s="5">
        <v>41935.803014814817</v>
      </c>
      <c r="P4379" s="5">
        <v>41935.815741134262</v>
      </c>
      <c r="Q4379" s="5">
        <v>41935.824649131944</v>
      </c>
      <c r="R4379" s="5">
        <v>41935.830232546294</v>
      </c>
      <c r="S4379">
        <f t="shared" si="136"/>
        <v>43</v>
      </c>
      <c r="T4379">
        <f t="shared" si="137"/>
        <v>4</v>
      </c>
    </row>
    <row r="4380" spans="1:20" x14ac:dyDescent="0.25">
      <c r="A4380">
        <v>1431762</v>
      </c>
      <c r="B4380">
        <v>90197</v>
      </c>
      <c r="C4380">
        <v>43955</v>
      </c>
      <c r="D4380" t="s">
        <v>23</v>
      </c>
      <c r="E4380" t="s">
        <v>247</v>
      </c>
      <c r="G4380" t="s">
        <v>468</v>
      </c>
      <c r="H4380">
        <v>1</v>
      </c>
      <c r="I4380" t="s">
        <v>249</v>
      </c>
      <c r="J4380" s="1">
        <v>4.7503472222222226E-3</v>
      </c>
      <c r="K4380">
        <v>40.721353749744097</v>
      </c>
      <c r="L4380">
        <v>-73.997525293959001</v>
      </c>
      <c r="M4380">
        <v>40.706088700000002</v>
      </c>
      <c r="N4380">
        <v>-74.011137199999993</v>
      </c>
      <c r="O4380" s="5">
        <v>41935.80485547454</v>
      </c>
      <c r="P4380" s="5">
        <v>41935.821772731484</v>
      </c>
      <c r="Q4380" s="5">
        <v>41935.824781527779</v>
      </c>
      <c r="R4380" s="5">
        <v>41935.837947604166</v>
      </c>
      <c r="S4380">
        <f t="shared" si="136"/>
        <v>43</v>
      </c>
      <c r="T4380">
        <f t="shared" si="137"/>
        <v>4</v>
      </c>
    </row>
    <row r="4381" spans="1:20" x14ac:dyDescent="0.25">
      <c r="A4381">
        <v>1431810</v>
      </c>
      <c r="B4381">
        <v>69025</v>
      </c>
      <c r="C4381">
        <v>44356</v>
      </c>
      <c r="D4381" t="s">
        <v>23</v>
      </c>
      <c r="E4381" t="s">
        <v>586</v>
      </c>
      <c r="F4381" t="s">
        <v>342</v>
      </c>
      <c r="G4381" t="s">
        <v>927</v>
      </c>
      <c r="H4381">
        <v>1</v>
      </c>
      <c r="I4381" t="s">
        <v>866</v>
      </c>
      <c r="J4381" s="1">
        <v>4.9770717592592592E-3</v>
      </c>
      <c r="K4381">
        <v>40.732213000000002</v>
      </c>
      <c r="L4381">
        <v>-73.988072000000003</v>
      </c>
      <c r="M4381">
        <v>40.735812000000003</v>
      </c>
      <c r="N4381">
        <v>-73.985990999999999</v>
      </c>
      <c r="O4381" s="5">
        <v>41935.807467222221</v>
      </c>
      <c r="P4381" s="5">
        <v>41935.817986076392</v>
      </c>
      <c r="Q4381" s="5">
        <v>41935.826102141204</v>
      </c>
      <c r="R4381" s="5">
        <v>41935.830348888892</v>
      </c>
      <c r="S4381">
        <f t="shared" si="136"/>
        <v>43</v>
      </c>
      <c r="T4381">
        <f t="shared" si="137"/>
        <v>4</v>
      </c>
    </row>
    <row r="4382" spans="1:20" x14ac:dyDescent="0.25">
      <c r="A4382">
        <v>1431806</v>
      </c>
      <c r="B4382">
        <v>237346</v>
      </c>
      <c r="C4382">
        <v>157415</v>
      </c>
      <c r="D4382" t="s">
        <v>53</v>
      </c>
      <c r="E4382" t="s">
        <v>255</v>
      </c>
      <c r="F4382" t="s">
        <v>91</v>
      </c>
      <c r="G4382" t="s">
        <v>391</v>
      </c>
      <c r="H4382">
        <v>1</v>
      </c>
      <c r="I4382" t="s">
        <v>392</v>
      </c>
      <c r="J4382" s="1">
        <v>5.109282407407407E-3</v>
      </c>
      <c r="K4382">
        <v>40.745963108098799</v>
      </c>
      <c r="L4382">
        <v>-74.001697291846</v>
      </c>
      <c r="M4382">
        <v>40.749149825461899</v>
      </c>
      <c r="N4382">
        <v>-74.005772732267104</v>
      </c>
      <c r="O4382" s="5">
        <v>41935.807707997687</v>
      </c>
      <c r="P4382" s="5">
        <v>41935.829823993059</v>
      </c>
      <c r="Q4382" s="5">
        <v>41935.835615659722</v>
      </c>
      <c r="R4382" s="5">
        <v>41935.84479210648</v>
      </c>
      <c r="S4382">
        <f t="shared" si="136"/>
        <v>43</v>
      </c>
      <c r="T4382">
        <f t="shared" si="137"/>
        <v>4</v>
      </c>
    </row>
    <row r="4383" spans="1:20" x14ac:dyDescent="0.25">
      <c r="A4383">
        <v>1431818</v>
      </c>
      <c r="B4383">
        <v>378753</v>
      </c>
      <c r="C4383">
        <v>160489</v>
      </c>
      <c r="D4383" t="s">
        <v>23</v>
      </c>
      <c r="E4383" t="s">
        <v>54</v>
      </c>
      <c r="F4383" t="s">
        <v>29</v>
      </c>
      <c r="G4383" t="s">
        <v>151</v>
      </c>
      <c r="H4383">
        <v>1</v>
      </c>
      <c r="I4383" t="s">
        <v>151</v>
      </c>
      <c r="K4383">
        <v>40.779126065705498</v>
      </c>
      <c r="L4383">
        <v>-73.954904894578206</v>
      </c>
      <c r="M4383">
        <v>40.771833862793102</v>
      </c>
      <c r="N4383">
        <v>-73.946592761361302</v>
      </c>
      <c r="O4383" s="5">
        <v>41935.807733402777</v>
      </c>
      <c r="P4383" s="5">
        <v>41935.815235532405</v>
      </c>
      <c r="Q4383" s="5">
        <v>41935.827271180555</v>
      </c>
      <c r="R4383" s="5">
        <v>41935.835715474539</v>
      </c>
      <c r="S4383">
        <f t="shared" si="136"/>
        <v>43</v>
      </c>
      <c r="T4383">
        <f t="shared" si="137"/>
        <v>4</v>
      </c>
    </row>
    <row r="4384" spans="1:20" x14ac:dyDescent="0.25">
      <c r="A4384">
        <v>1431815</v>
      </c>
      <c r="B4384">
        <v>381020</v>
      </c>
      <c r="C4384">
        <v>162905</v>
      </c>
      <c r="D4384" t="s">
        <v>23</v>
      </c>
      <c r="E4384" t="s">
        <v>443</v>
      </c>
      <c r="F4384" t="s">
        <v>342</v>
      </c>
      <c r="G4384" t="s">
        <v>1768</v>
      </c>
      <c r="H4384">
        <v>1</v>
      </c>
      <c r="I4384" t="s">
        <v>344</v>
      </c>
      <c r="J4384" s="1">
        <v>4.350891203703704E-3</v>
      </c>
      <c r="K4384">
        <v>40.782116700000003</v>
      </c>
      <c r="L4384">
        <v>-73.980739099999994</v>
      </c>
      <c r="M4384">
        <v>40.770569860888799</v>
      </c>
      <c r="N4384">
        <v>-73.963032545269598</v>
      </c>
      <c r="O4384" s="5">
        <v>41935.808144282404</v>
      </c>
      <c r="P4384" s="5">
        <v>41935.80876847222</v>
      </c>
      <c r="Q4384" s="5">
        <v>41935.840963541668</v>
      </c>
      <c r="R4384" s="5">
        <v>41935.850497291663</v>
      </c>
      <c r="S4384">
        <f t="shared" si="136"/>
        <v>43</v>
      </c>
      <c r="T4384">
        <f t="shared" si="137"/>
        <v>4</v>
      </c>
    </row>
    <row r="4385" spans="1:20" x14ac:dyDescent="0.25">
      <c r="A4385">
        <v>1431853</v>
      </c>
      <c r="B4385">
        <v>293402</v>
      </c>
      <c r="C4385">
        <v>84093</v>
      </c>
      <c r="D4385" t="s">
        <v>23</v>
      </c>
      <c r="E4385" t="s">
        <v>425</v>
      </c>
      <c r="F4385" t="s">
        <v>426</v>
      </c>
      <c r="G4385" t="s">
        <v>427</v>
      </c>
      <c r="H4385">
        <v>1</v>
      </c>
      <c r="I4385" t="s">
        <v>428</v>
      </c>
      <c r="K4385">
        <v>40.744563916288797</v>
      </c>
      <c r="L4385">
        <v>-73.996630052861306</v>
      </c>
      <c r="M4385">
        <v>40.767455699999999</v>
      </c>
      <c r="N4385">
        <v>-73.990128999999996</v>
      </c>
      <c r="O4385" s="5">
        <v>41935.810858009259</v>
      </c>
      <c r="P4385" s="5">
        <v>41935.810150231482</v>
      </c>
      <c r="Q4385" s="5">
        <v>41935.815589074075</v>
      </c>
      <c r="R4385" s="5">
        <v>41935.825876967596</v>
      </c>
      <c r="S4385">
        <f t="shared" si="136"/>
        <v>43</v>
      </c>
      <c r="T4385">
        <f t="shared" si="137"/>
        <v>4</v>
      </c>
    </row>
    <row r="4386" spans="1:20" x14ac:dyDescent="0.25">
      <c r="A4386">
        <v>1431877</v>
      </c>
      <c r="B4386">
        <v>387227</v>
      </c>
      <c r="C4386">
        <v>84093</v>
      </c>
      <c r="D4386" t="s">
        <v>23</v>
      </c>
      <c r="E4386" t="s">
        <v>111</v>
      </c>
      <c r="F4386" t="s">
        <v>37</v>
      </c>
      <c r="G4386" t="s">
        <v>1449</v>
      </c>
      <c r="H4386">
        <v>1</v>
      </c>
      <c r="I4386" t="s">
        <v>728</v>
      </c>
      <c r="J4386" s="1">
        <v>4.9006712962962962E-3</v>
      </c>
      <c r="K4386">
        <v>40.767652912117299</v>
      </c>
      <c r="L4386">
        <v>-73.982925456000402</v>
      </c>
      <c r="M4386">
        <v>40.737760199999997</v>
      </c>
      <c r="N4386">
        <v>-73.997868400000002</v>
      </c>
      <c r="O4386" s="5">
        <v>41935.812767384261</v>
      </c>
      <c r="P4386" s="5">
        <v>41935.829595196759</v>
      </c>
      <c r="Q4386" s="5">
        <v>41935.834684131944</v>
      </c>
      <c r="R4386" s="5">
        <v>41935.848662013886</v>
      </c>
      <c r="S4386">
        <f t="shared" si="136"/>
        <v>43</v>
      </c>
      <c r="T4386">
        <f t="shared" si="137"/>
        <v>4</v>
      </c>
    </row>
    <row r="4387" spans="1:20" x14ac:dyDescent="0.25">
      <c r="A4387">
        <v>1431877</v>
      </c>
      <c r="B4387">
        <v>387227</v>
      </c>
      <c r="C4387">
        <v>84093</v>
      </c>
      <c r="D4387" t="s">
        <v>23</v>
      </c>
      <c r="E4387" t="s">
        <v>111</v>
      </c>
      <c r="F4387" t="s">
        <v>37</v>
      </c>
      <c r="G4387" t="s">
        <v>38</v>
      </c>
      <c r="H4387">
        <v>1</v>
      </c>
      <c r="I4387" t="s">
        <v>39</v>
      </c>
      <c r="J4387" s="1">
        <v>4.9006712962962962E-3</v>
      </c>
      <c r="K4387">
        <v>40.767652912117299</v>
      </c>
      <c r="L4387">
        <v>-73.982925456000402</v>
      </c>
      <c r="M4387">
        <v>40.737760199999997</v>
      </c>
      <c r="N4387">
        <v>-73.997868400000002</v>
      </c>
      <c r="O4387" s="5">
        <v>41935.812767384261</v>
      </c>
      <c r="P4387" s="5">
        <v>41935.829595196759</v>
      </c>
      <c r="Q4387" s="5">
        <v>41935.834684131944</v>
      </c>
      <c r="R4387" s="5">
        <v>41935.848662013886</v>
      </c>
      <c r="S4387">
        <f t="shared" si="136"/>
        <v>43</v>
      </c>
      <c r="T4387">
        <f t="shared" si="137"/>
        <v>4</v>
      </c>
    </row>
    <row r="4388" spans="1:20" x14ac:dyDescent="0.25">
      <c r="A4388">
        <v>1431892</v>
      </c>
      <c r="B4388">
        <v>393807</v>
      </c>
      <c r="C4388">
        <v>67103</v>
      </c>
      <c r="D4388" t="s">
        <v>170</v>
      </c>
      <c r="E4388" t="s">
        <v>2404</v>
      </c>
      <c r="F4388" t="s">
        <v>251</v>
      </c>
      <c r="G4388" t="s">
        <v>2637</v>
      </c>
      <c r="H4388">
        <v>1</v>
      </c>
      <c r="I4388" t="s">
        <v>136</v>
      </c>
      <c r="J4388" s="1">
        <v>3.4391550925925926E-3</v>
      </c>
      <c r="K4388">
        <v>40.771484999999998</v>
      </c>
      <c r="L4388">
        <v>-73.959221470000003</v>
      </c>
      <c r="M4388">
        <v>40.738301300000003</v>
      </c>
      <c r="N4388">
        <v>-73.996666399999995</v>
      </c>
      <c r="O4388" s="5">
        <v>41935.814361944445</v>
      </c>
      <c r="P4388" s="5">
        <v>41935.816050000001</v>
      </c>
      <c r="Q4388" s="5">
        <v>41935.828062361114</v>
      </c>
      <c r="R4388" s="5">
        <v>41935.849121689818</v>
      </c>
      <c r="S4388">
        <f t="shared" si="136"/>
        <v>43</v>
      </c>
      <c r="T4388">
        <f t="shared" si="137"/>
        <v>4</v>
      </c>
    </row>
    <row r="4389" spans="1:20" x14ac:dyDescent="0.25">
      <c r="A4389">
        <v>1431894</v>
      </c>
      <c r="B4389">
        <v>102580</v>
      </c>
      <c r="C4389">
        <v>119813</v>
      </c>
      <c r="D4389" t="s">
        <v>23</v>
      </c>
      <c r="E4389" t="s">
        <v>171</v>
      </c>
      <c r="F4389" t="s">
        <v>37</v>
      </c>
      <c r="G4389" t="s">
        <v>958</v>
      </c>
      <c r="H4389">
        <v>1</v>
      </c>
      <c r="I4389" t="s">
        <v>645</v>
      </c>
      <c r="J4389" s="1">
        <v>4.906388888888889E-3</v>
      </c>
      <c r="K4389">
        <v>40.721979579708403</v>
      </c>
      <c r="L4389">
        <v>-73.988148214155601</v>
      </c>
      <c r="M4389">
        <v>40.720587999999999</v>
      </c>
      <c r="N4389">
        <v>-73.979394999999997</v>
      </c>
      <c r="O4389" s="5">
        <v>41935.815558194445</v>
      </c>
      <c r="P4389" s="5">
        <v>41935.825091805556</v>
      </c>
      <c r="Q4389" s="5">
        <v>41935.831282118059</v>
      </c>
      <c r="R4389" s="5">
        <v>41935.83737454861</v>
      </c>
      <c r="S4389">
        <f t="shared" si="136"/>
        <v>43</v>
      </c>
      <c r="T4389">
        <f t="shared" si="137"/>
        <v>4</v>
      </c>
    </row>
    <row r="4390" spans="1:20" x14ac:dyDescent="0.25">
      <c r="A4390">
        <v>1431918</v>
      </c>
      <c r="B4390">
        <v>131132</v>
      </c>
      <c r="C4390">
        <v>151208</v>
      </c>
      <c r="D4390" t="s">
        <v>23</v>
      </c>
      <c r="E4390" t="s">
        <v>77</v>
      </c>
      <c r="F4390" t="s">
        <v>78</v>
      </c>
      <c r="K4390">
        <v>40.7544542760469</v>
      </c>
      <c r="L4390">
        <v>-73.999275592995602</v>
      </c>
      <c r="M4390">
        <v>40.7611548</v>
      </c>
      <c r="N4390">
        <v>-73.997834499999996</v>
      </c>
      <c r="O4390" s="5">
        <v>41935.816298182872</v>
      </c>
      <c r="R4390" s="5">
        <v>41935.835096643517</v>
      </c>
      <c r="S4390">
        <f t="shared" si="136"/>
        <v>43</v>
      </c>
      <c r="T4390">
        <f t="shared" si="137"/>
        <v>4</v>
      </c>
    </row>
    <row r="4391" spans="1:20" x14ac:dyDescent="0.25">
      <c r="A4391">
        <v>1431957</v>
      </c>
      <c r="B4391">
        <v>42828</v>
      </c>
      <c r="C4391">
        <v>18860</v>
      </c>
      <c r="D4391" t="s">
        <v>23</v>
      </c>
      <c r="E4391" t="s">
        <v>345</v>
      </c>
      <c r="F4391" t="s">
        <v>91</v>
      </c>
      <c r="J4391" s="1">
        <v>5.2220370370370363E-3</v>
      </c>
      <c r="K4391">
        <v>40.720072628003599</v>
      </c>
      <c r="L4391">
        <v>-74.010368099724104</v>
      </c>
      <c r="M4391">
        <v>40.725517000000004</v>
      </c>
      <c r="N4391">
        <v>-74.010013000000001</v>
      </c>
      <c r="O4391" s="5">
        <v>41935.818974097223</v>
      </c>
      <c r="P4391" s="5">
        <v>41935.830608587959</v>
      </c>
      <c r="Q4391" s="5">
        <v>41935.839860509259</v>
      </c>
      <c r="R4391" s="5">
        <v>41935.842849629633</v>
      </c>
      <c r="S4391">
        <f t="shared" si="136"/>
        <v>43</v>
      </c>
      <c r="T4391">
        <f t="shared" si="137"/>
        <v>4</v>
      </c>
    </row>
    <row r="4392" spans="1:20" x14ac:dyDescent="0.25">
      <c r="A4392">
        <v>1431949</v>
      </c>
      <c r="B4392">
        <v>259341</v>
      </c>
      <c r="C4392">
        <v>139444</v>
      </c>
      <c r="D4392" t="s">
        <v>23</v>
      </c>
      <c r="E4392" t="s">
        <v>290</v>
      </c>
      <c r="F4392" t="s">
        <v>45</v>
      </c>
      <c r="G4392" t="s">
        <v>776</v>
      </c>
      <c r="H4392">
        <v>2</v>
      </c>
      <c r="I4392" t="s">
        <v>604</v>
      </c>
      <c r="J4392" s="1">
        <v>3.604768518518518E-3</v>
      </c>
      <c r="K4392">
        <v>40.784077256376399</v>
      </c>
      <c r="L4392">
        <v>-73.9776224098444</v>
      </c>
      <c r="M4392">
        <v>40.774774899999997</v>
      </c>
      <c r="N4392">
        <v>-73.964899900000006</v>
      </c>
      <c r="O4392" s="5">
        <v>41935.820012268516</v>
      </c>
      <c r="P4392" s="5">
        <v>41935.839803784722</v>
      </c>
      <c r="Q4392" s="5">
        <v>41935.845234814813</v>
      </c>
      <c r="R4392" s="5">
        <v>41935.851104745372</v>
      </c>
      <c r="S4392">
        <f t="shared" si="136"/>
        <v>43</v>
      </c>
      <c r="T4392">
        <f t="shared" si="137"/>
        <v>4</v>
      </c>
    </row>
    <row r="4393" spans="1:20" x14ac:dyDescent="0.25">
      <c r="A4393">
        <v>1431949</v>
      </c>
      <c r="B4393">
        <v>259341</v>
      </c>
      <c r="C4393">
        <v>139444</v>
      </c>
      <c r="D4393" t="s">
        <v>23</v>
      </c>
      <c r="E4393" t="s">
        <v>290</v>
      </c>
      <c r="F4393" t="s">
        <v>45</v>
      </c>
      <c r="G4393" t="s">
        <v>175</v>
      </c>
      <c r="H4393">
        <v>2</v>
      </c>
      <c r="I4393" t="s">
        <v>604</v>
      </c>
      <c r="J4393" s="1">
        <v>3.604768518518518E-3</v>
      </c>
      <c r="K4393">
        <v>40.784077256376399</v>
      </c>
      <c r="L4393">
        <v>-73.9776224098444</v>
      </c>
      <c r="M4393">
        <v>40.774774899999997</v>
      </c>
      <c r="N4393">
        <v>-73.964899900000006</v>
      </c>
      <c r="O4393" s="5">
        <v>41935.820012268516</v>
      </c>
      <c r="P4393" s="5">
        <v>41935.839803784722</v>
      </c>
      <c r="Q4393" s="5">
        <v>41935.845234814813</v>
      </c>
      <c r="R4393" s="5">
        <v>41935.851104745372</v>
      </c>
      <c r="S4393">
        <f t="shared" si="136"/>
        <v>43</v>
      </c>
      <c r="T4393">
        <f t="shared" si="137"/>
        <v>4</v>
      </c>
    </row>
    <row r="4394" spans="1:20" x14ac:dyDescent="0.25">
      <c r="A4394">
        <v>1431963</v>
      </c>
      <c r="B4394">
        <v>54608</v>
      </c>
      <c r="C4394">
        <v>7833</v>
      </c>
      <c r="D4394" t="s">
        <v>23</v>
      </c>
      <c r="E4394" t="s">
        <v>40</v>
      </c>
      <c r="F4394" t="s">
        <v>41</v>
      </c>
      <c r="G4394" t="s">
        <v>3070</v>
      </c>
      <c r="H4394">
        <v>1</v>
      </c>
      <c r="I4394" t="s">
        <v>1310</v>
      </c>
      <c r="J4394" s="1">
        <v>4.2103819444444445E-3</v>
      </c>
      <c r="K4394">
        <v>40.719268925450301</v>
      </c>
      <c r="L4394">
        <v>-74.008749884804104</v>
      </c>
      <c r="M4394">
        <v>40.744760900000003</v>
      </c>
      <c r="N4394">
        <v>-74.003630000000001</v>
      </c>
      <c r="O4394" s="5">
        <v>41935.820155185182</v>
      </c>
      <c r="P4394" s="5">
        <v>41935.834688819443</v>
      </c>
      <c r="Q4394" s="5">
        <v>41935.84154050926</v>
      </c>
      <c r="R4394" s="5">
        <v>41935.850631967594</v>
      </c>
      <c r="S4394">
        <f t="shared" si="136"/>
        <v>43</v>
      </c>
      <c r="T4394">
        <f t="shared" si="137"/>
        <v>4</v>
      </c>
    </row>
    <row r="4395" spans="1:20" x14ac:dyDescent="0.25">
      <c r="A4395">
        <v>1431974</v>
      </c>
      <c r="B4395">
        <v>198781</v>
      </c>
      <c r="C4395">
        <v>142394</v>
      </c>
      <c r="D4395" t="s">
        <v>23</v>
      </c>
      <c r="E4395" t="s">
        <v>1280</v>
      </c>
      <c r="F4395" t="s">
        <v>817</v>
      </c>
      <c r="K4395">
        <v>40.740034730903297</v>
      </c>
      <c r="L4395">
        <v>-73.984127640724196</v>
      </c>
      <c r="M4395">
        <v>40.748629999999999</v>
      </c>
      <c r="N4395">
        <v>-73.990279000000001</v>
      </c>
      <c r="O4395" s="5">
        <v>41935.821111620367</v>
      </c>
      <c r="P4395" s="5">
        <v>41935.836200289355</v>
      </c>
      <c r="Q4395" s="5">
        <v>41935.845114583331</v>
      </c>
      <c r="R4395" s="5">
        <v>41935.852440358794</v>
      </c>
      <c r="S4395">
        <f t="shared" si="136"/>
        <v>43</v>
      </c>
      <c r="T4395">
        <f t="shared" si="137"/>
        <v>4</v>
      </c>
    </row>
    <row r="4396" spans="1:20" x14ac:dyDescent="0.25">
      <c r="A4396">
        <v>1431977</v>
      </c>
      <c r="B4396">
        <v>104555</v>
      </c>
      <c r="C4396">
        <v>39733</v>
      </c>
      <c r="D4396" t="s">
        <v>23</v>
      </c>
      <c r="E4396" t="s">
        <v>350</v>
      </c>
      <c r="F4396" t="s">
        <v>45</v>
      </c>
      <c r="G4396" t="s">
        <v>1771</v>
      </c>
      <c r="H4396">
        <v>1</v>
      </c>
      <c r="I4396" t="s">
        <v>2555</v>
      </c>
      <c r="J4396" s="1">
        <v>7.9165046296296292E-3</v>
      </c>
      <c r="K4396">
        <v>40.771568712019302</v>
      </c>
      <c r="L4396">
        <v>-73.952786829189705</v>
      </c>
      <c r="M4396">
        <v>40.786541888327299</v>
      </c>
      <c r="N4396">
        <v>-73.9520096050055</v>
      </c>
      <c r="O4396" s="5">
        <v>41935.821564444443</v>
      </c>
      <c r="P4396" s="5">
        <v>41935.84347010417</v>
      </c>
      <c r="Q4396" s="5">
        <v>41935.850462997689</v>
      </c>
      <c r="R4396" s="5">
        <v>41935.861724502312</v>
      </c>
      <c r="S4396">
        <f t="shared" si="136"/>
        <v>43</v>
      </c>
      <c r="T4396">
        <f t="shared" si="137"/>
        <v>4</v>
      </c>
    </row>
    <row r="4397" spans="1:20" x14ac:dyDescent="0.25">
      <c r="A4397">
        <v>1432038</v>
      </c>
      <c r="B4397">
        <v>165695</v>
      </c>
      <c r="C4397">
        <v>106964</v>
      </c>
      <c r="D4397" t="s">
        <v>23</v>
      </c>
      <c r="E4397" t="s">
        <v>921</v>
      </c>
      <c r="F4397" t="s">
        <v>139</v>
      </c>
      <c r="G4397" t="s">
        <v>922</v>
      </c>
      <c r="H4397">
        <v>1</v>
      </c>
      <c r="I4397" t="s">
        <v>249</v>
      </c>
      <c r="J4397" s="1">
        <v>6.6513310185185191E-3</v>
      </c>
      <c r="K4397">
        <v>40.721989949797702</v>
      </c>
      <c r="L4397">
        <v>-73.997747898101807</v>
      </c>
      <c r="M4397">
        <v>40.724037000000003</v>
      </c>
      <c r="N4397">
        <v>-74.00264</v>
      </c>
      <c r="O4397" s="5">
        <v>41935.825507650465</v>
      </c>
      <c r="P4397" s="5">
        <v>41935.839841284724</v>
      </c>
      <c r="Q4397" s="5">
        <v>41935.847279363428</v>
      </c>
      <c r="R4397" s="5">
        <v>41935.850569247683</v>
      </c>
      <c r="S4397">
        <f t="shared" si="136"/>
        <v>43</v>
      </c>
      <c r="T4397">
        <f t="shared" si="137"/>
        <v>4</v>
      </c>
    </row>
    <row r="4398" spans="1:20" x14ac:dyDescent="0.25">
      <c r="A4398">
        <v>1432042</v>
      </c>
      <c r="B4398">
        <v>291891</v>
      </c>
      <c r="C4398">
        <v>150260</v>
      </c>
      <c r="D4398" t="s">
        <v>23</v>
      </c>
      <c r="E4398" t="s">
        <v>232</v>
      </c>
      <c r="F4398" t="s">
        <v>41</v>
      </c>
      <c r="G4398" t="s">
        <v>2092</v>
      </c>
      <c r="H4398">
        <v>1</v>
      </c>
      <c r="I4398" t="s">
        <v>176</v>
      </c>
      <c r="J4398" s="1">
        <v>6.2029513888888889E-3</v>
      </c>
      <c r="K4398">
        <v>40.752767603754798</v>
      </c>
      <c r="L4398">
        <v>-73.984937667846694</v>
      </c>
      <c r="M4398">
        <v>40.7403993</v>
      </c>
      <c r="N4398">
        <v>-73.984299500000006</v>
      </c>
      <c r="O4398" s="5">
        <v>41935.826226736113</v>
      </c>
      <c r="P4398" s="5">
        <v>41935.846620405093</v>
      </c>
      <c r="Q4398" s="5">
        <v>41935.852060914352</v>
      </c>
      <c r="R4398" s="5">
        <v>41935.860279120374</v>
      </c>
      <c r="S4398">
        <f t="shared" si="136"/>
        <v>43</v>
      </c>
      <c r="T4398">
        <f t="shared" si="137"/>
        <v>4</v>
      </c>
    </row>
    <row r="4399" spans="1:20" x14ac:dyDescent="0.25">
      <c r="A4399">
        <v>1432042</v>
      </c>
      <c r="B4399">
        <v>291891</v>
      </c>
      <c r="C4399">
        <v>150260</v>
      </c>
      <c r="D4399" t="s">
        <v>23</v>
      </c>
      <c r="E4399" t="s">
        <v>232</v>
      </c>
      <c r="F4399" t="s">
        <v>41</v>
      </c>
      <c r="G4399" t="s">
        <v>1806</v>
      </c>
      <c r="H4399">
        <v>1</v>
      </c>
      <c r="I4399" t="s">
        <v>176</v>
      </c>
      <c r="J4399" s="1">
        <v>6.2029513888888889E-3</v>
      </c>
      <c r="K4399">
        <v>40.752767603754798</v>
      </c>
      <c r="L4399">
        <v>-73.984937667846694</v>
      </c>
      <c r="M4399">
        <v>40.7403993</v>
      </c>
      <c r="N4399">
        <v>-73.984299500000006</v>
      </c>
      <c r="O4399" s="5">
        <v>41935.826226736113</v>
      </c>
      <c r="P4399" s="5">
        <v>41935.846620405093</v>
      </c>
      <c r="Q4399" s="5">
        <v>41935.852060914352</v>
      </c>
      <c r="R4399" s="5">
        <v>41935.860279120374</v>
      </c>
      <c r="S4399">
        <f t="shared" si="136"/>
        <v>43</v>
      </c>
      <c r="T4399">
        <f t="shared" si="137"/>
        <v>4</v>
      </c>
    </row>
    <row r="4400" spans="1:20" x14ac:dyDescent="0.25">
      <c r="A4400">
        <v>1432053</v>
      </c>
      <c r="B4400">
        <v>112272</v>
      </c>
      <c r="C4400">
        <v>48430</v>
      </c>
      <c r="D4400" t="s">
        <v>23</v>
      </c>
      <c r="E4400" t="s">
        <v>36</v>
      </c>
      <c r="F4400" t="s">
        <v>37</v>
      </c>
      <c r="G4400" t="s">
        <v>1576</v>
      </c>
      <c r="H4400">
        <v>1</v>
      </c>
      <c r="I4400" t="s">
        <v>39</v>
      </c>
      <c r="J4400" s="1">
        <v>6.1793055555555551E-3</v>
      </c>
      <c r="K4400">
        <v>40.7261096570601</v>
      </c>
      <c r="L4400">
        <v>-74.002491863200504</v>
      </c>
      <c r="M4400">
        <v>40.727805799999999</v>
      </c>
      <c r="N4400">
        <v>-73.9979716</v>
      </c>
      <c r="O4400" s="5">
        <v>41935.827406712961</v>
      </c>
      <c r="P4400" s="5">
        <v>41935.860196701389</v>
      </c>
      <c r="Q4400" s="5">
        <v>41935.886465081021</v>
      </c>
      <c r="R4400" s="5">
        <v>41935.890389548615</v>
      </c>
      <c r="S4400">
        <f t="shared" si="136"/>
        <v>43</v>
      </c>
      <c r="T4400">
        <f t="shared" si="137"/>
        <v>4</v>
      </c>
    </row>
    <row r="4401" spans="1:20" x14ac:dyDescent="0.25">
      <c r="A4401">
        <v>1432102</v>
      </c>
      <c r="B4401">
        <v>285937</v>
      </c>
      <c r="C4401">
        <v>117223</v>
      </c>
      <c r="D4401" t="s">
        <v>23</v>
      </c>
      <c r="E4401" t="s">
        <v>336</v>
      </c>
      <c r="F4401" t="s">
        <v>37</v>
      </c>
      <c r="G4401" t="s">
        <v>1076</v>
      </c>
      <c r="H4401">
        <v>1</v>
      </c>
      <c r="I4401" t="s">
        <v>442</v>
      </c>
      <c r="J4401" s="1">
        <v>7.9837152777777771E-3</v>
      </c>
      <c r="K4401">
        <v>40.762857763598497</v>
      </c>
      <c r="L4401">
        <v>-73.9716190014841</v>
      </c>
      <c r="M4401">
        <v>40.737246852406102</v>
      </c>
      <c r="N4401">
        <v>-74.003920918399501</v>
      </c>
      <c r="O4401" s="5">
        <v>41935.830277685185</v>
      </c>
      <c r="P4401" s="5">
        <v>41935.845201516204</v>
      </c>
      <c r="Q4401" s="5">
        <v>41935.859291122688</v>
      </c>
      <c r="R4401" s="5">
        <v>41935.875892719909</v>
      </c>
      <c r="S4401">
        <f t="shared" si="136"/>
        <v>43</v>
      </c>
      <c r="T4401">
        <f t="shared" si="137"/>
        <v>4</v>
      </c>
    </row>
    <row r="4402" spans="1:20" x14ac:dyDescent="0.25">
      <c r="A4402">
        <v>1432130</v>
      </c>
      <c r="B4402">
        <v>393172</v>
      </c>
      <c r="C4402">
        <v>156557</v>
      </c>
      <c r="D4402" t="s">
        <v>53</v>
      </c>
      <c r="E4402" t="s">
        <v>180</v>
      </c>
      <c r="F4402" t="s">
        <v>97</v>
      </c>
      <c r="G4402" t="s">
        <v>2699</v>
      </c>
      <c r="H4402">
        <v>1</v>
      </c>
      <c r="I4402" t="s">
        <v>22</v>
      </c>
      <c r="K4402">
        <v>40.778503999999998</v>
      </c>
      <c r="L4402">
        <v>-73.982091999999994</v>
      </c>
      <c r="M4402">
        <v>40.770934799999999</v>
      </c>
      <c r="N4402">
        <v>-73.949995200000004</v>
      </c>
      <c r="O4402" s="5">
        <v>41935.832148298614</v>
      </c>
      <c r="P4402" s="5">
        <v>41935.833661122684</v>
      </c>
      <c r="Q4402" s="5">
        <v>41935.850881828701</v>
      </c>
      <c r="R4402" s="5">
        <v>41935.861618784722</v>
      </c>
      <c r="S4402">
        <f t="shared" si="136"/>
        <v>43</v>
      </c>
      <c r="T4402">
        <f t="shared" si="137"/>
        <v>4</v>
      </c>
    </row>
    <row r="4403" spans="1:20" x14ac:dyDescent="0.25">
      <c r="A4403">
        <v>1432155</v>
      </c>
      <c r="B4403">
        <v>347181</v>
      </c>
      <c r="C4403">
        <v>18860</v>
      </c>
      <c r="D4403" t="s">
        <v>23</v>
      </c>
      <c r="E4403" t="s">
        <v>36</v>
      </c>
      <c r="F4403" t="s">
        <v>37</v>
      </c>
      <c r="G4403" t="s">
        <v>895</v>
      </c>
      <c r="H4403">
        <v>2</v>
      </c>
      <c r="I4403" t="s">
        <v>896</v>
      </c>
      <c r="J4403" s="1">
        <v>5.3653009259259261E-3</v>
      </c>
      <c r="K4403">
        <v>40.7261096570601</v>
      </c>
      <c r="L4403">
        <v>-74.002491863200504</v>
      </c>
      <c r="M4403">
        <v>40.733425199999999</v>
      </c>
      <c r="N4403">
        <v>-74.004685899999998</v>
      </c>
      <c r="O4403" s="5">
        <v>41935.833838437502</v>
      </c>
      <c r="P4403" s="5">
        <v>41935.844837094905</v>
      </c>
      <c r="Q4403" s="5">
        <v>41935.853043090276</v>
      </c>
      <c r="R4403" s="5">
        <v>41935.856931064816</v>
      </c>
      <c r="S4403">
        <f t="shared" si="136"/>
        <v>43</v>
      </c>
      <c r="T4403">
        <f t="shared" si="137"/>
        <v>4</v>
      </c>
    </row>
    <row r="4404" spans="1:20" x14ac:dyDescent="0.25">
      <c r="A4404">
        <v>1432170</v>
      </c>
      <c r="B4404">
        <v>209552</v>
      </c>
      <c r="C4404">
        <v>165830</v>
      </c>
      <c r="D4404" t="s">
        <v>18</v>
      </c>
      <c r="E4404" t="s">
        <v>1780</v>
      </c>
      <c r="F4404" t="s">
        <v>709</v>
      </c>
      <c r="G4404" t="s">
        <v>3344</v>
      </c>
      <c r="H4404">
        <v>1</v>
      </c>
      <c r="I4404" t="s">
        <v>991</v>
      </c>
      <c r="J4404" s="1">
        <v>5.3026041666666664E-3</v>
      </c>
      <c r="K4404">
        <v>40.751574677181303</v>
      </c>
      <c r="L4404">
        <v>-73.970913043454999</v>
      </c>
      <c r="M4404">
        <v>40.780534500000002</v>
      </c>
      <c r="N4404">
        <v>-73.954396200000005</v>
      </c>
      <c r="O4404" s="5">
        <v>41935.836596504632</v>
      </c>
      <c r="P4404" s="5">
        <v>41935.848495266204</v>
      </c>
      <c r="Q4404" s="5">
        <v>41935.859485543981</v>
      </c>
      <c r="R4404" s="5">
        <v>41935.869411400461</v>
      </c>
      <c r="S4404">
        <f t="shared" si="136"/>
        <v>43</v>
      </c>
      <c r="T4404">
        <f t="shared" si="137"/>
        <v>4</v>
      </c>
    </row>
    <row r="4405" spans="1:20" x14ac:dyDescent="0.25">
      <c r="A4405">
        <v>1432192</v>
      </c>
      <c r="B4405">
        <v>275689</v>
      </c>
      <c r="C4405">
        <v>53095</v>
      </c>
      <c r="D4405" t="s">
        <v>23</v>
      </c>
      <c r="E4405" t="s">
        <v>586</v>
      </c>
      <c r="F4405" t="s">
        <v>342</v>
      </c>
      <c r="G4405" t="s">
        <v>2428</v>
      </c>
      <c r="H4405">
        <v>1</v>
      </c>
      <c r="I4405" t="s">
        <v>866</v>
      </c>
      <c r="J4405" s="1">
        <v>4.3768749999999997E-3</v>
      </c>
      <c r="K4405">
        <v>40.732213000000002</v>
      </c>
      <c r="L4405">
        <v>-73.988072000000003</v>
      </c>
      <c r="M4405">
        <v>40.726328304454498</v>
      </c>
      <c r="N4405">
        <v>-73.993201794570297</v>
      </c>
      <c r="O4405" s="5">
        <v>41935.837004629633</v>
      </c>
      <c r="P4405" s="5">
        <v>41935.849754884257</v>
      </c>
      <c r="Q4405" s="5">
        <v>41935.863543761574</v>
      </c>
      <c r="R4405" s="5">
        <v>41935.869248761577</v>
      </c>
      <c r="S4405">
        <f t="shared" si="136"/>
        <v>43</v>
      </c>
      <c r="T4405">
        <f t="shared" si="137"/>
        <v>4</v>
      </c>
    </row>
    <row r="4406" spans="1:20" x14ac:dyDescent="0.25">
      <c r="A4406">
        <v>1432215</v>
      </c>
      <c r="B4406">
        <v>65263</v>
      </c>
      <c r="C4406">
        <v>162905</v>
      </c>
      <c r="D4406" t="s">
        <v>23</v>
      </c>
      <c r="E4406" t="s">
        <v>1669</v>
      </c>
      <c r="J4406" s="1">
        <v>3.4528472222222222E-3</v>
      </c>
      <c r="K4406">
        <v>40.784260272885497</v>
      </c>
      <c r="L4406">
        <v>-73.977668324291699</v>
      </c>
      <c r="M4406">
        <v>40.804912199999997</v>
      </c>
      <c r="N4406">
        <v>-73.962491700000001</v>
      </c>
      <c r="O4406" s="5">
        <v>41935.838206875</v>
      </c>
      <c r="P4406" s="5">
        <v>41935.859411122685</v>
      </c>
      <c r="Q4406" s="5">
        <v>41935.86563699074</v>
      </c>
      <c r="R4406" s="5">
        <v>41935.875559143518</v>
      </c>
      <c r="S4406">
        <f t="shared" si="136"/>
        <v>43</v>
      </c>
      <c r="T4406">
        <f t="shared" si="137"/>
        <v>4</v>
      </c>
    </row>
    <row r="4407" spans="1:20" x14ac:dyDescent="0.25">
      <c r="A4407">
        <v>1432227</v>
      </c>
      <c r="B4407">
        <v>50616</v>
      </c>
      <c r="C4407">
        <v>44356</v>
      </c>
      <c r="D4407" t="s">
        <v>23</v>
      </c>
      <c r="E4407" t="s">
        <v>226</v>
      </c>
      <c r="F4407" t="s">
        <v>91</v>
      </c>
      <c r="G4407" t="s">
        <v>1827</v>
      </c>
      <c r="H4407">
        <v>1</v>
      </c>
      <c r="I4407" t="s">
        <v>128</v>
      </c>
      <c r="K4407">
        <v>40.723019825000002</v>
      </c>
      <c r="L4407">
        <v>-73.995853999999994</v>
      </c>
      <c r="M4407">
        <v>40.726224000000002</v>
      </c>
      <c r="N4407">
        <v>-73.993117999999996</v>
      </c>
      <c r="O4407" s="5">
        <v>41935.838784074076</v>
      </c>
      <c r="P4407" s="5">
        <v>41935.859544432868</v>
      </c>
      <c r="Q4407" s="5">
        <v>41935.883779976852</v>
      </c>
      <c r="R4407" s="5">
        <v>41935.88762627315</v>
      </c>
      <c r="S4407">
        <f t="shared" si="136"/>
        <v>43</v>
      </c>
      <c r="T4407">
        <f t="shared" si="137"/>
        <v>4</v>
      </c>
    </row>
    <row r="4408" spans="1:20" x14ac:dyDescent="0.25">
      <c r="A4408">
        <v>1432311</v>
      </c>
      <c r="B4408">
        <v>67937</v>
      </c>
      <c r="C4408">
        <v>163850</v>
      </c>
      <c r="D4408" t="s">
        <v>23</v>
      </c>
      <c r="E4408" t="s">
        <v>54</v>
      </c>
      <c r="F4408" t="s">
        <v>29</v>
      </c>
      <c r="G4408" t="s">
        <v>151</v>
      </c>
      <c r="H4408">
        <v>1</v>
      </c>
      <c r="I4408" t="s">
        <v>151</v>
      </c>
      <c r="K4408">
        <v>40.7152793278103</v>
      </c>
      <c r="L4408">
        <v>-74.014860391616807</v>
      </c>
      <c r="M4408">
        <v>40.744681</v>
      </c>
      <c r="N4408">
        <v>-73.991005999999999</v>
      </c>
      <c r="O4408" s="5">
        <v>41935.844498460647</v>
      </c>
      <c r="P4408" s="5">
        <v>41935.856702476849</v>
      </c>
      <c r="Q4408" s="5">
        <v>41935.867695532404</v>
      </c>
      <c r="R4408" s="5">
        <v>41935.884950868058</v>
      </c>
      <c r="S4408">
        <f t="shared" si="136"/>
        <v>43</v>
      </c>
      <c r="T4408">
        <f t="shared" si="137"/>
        <v>4</v>
      </c>
    </row>
    <row r="4409" spans="1:20" x14ac:dyDescent="0.25">
      <c r="A4409">
        <v>1432303</v>
      </c>
      <c r="B4409">
        <v>93086</v>
      </c>
      <c r="C4409">
        <v>152741</v>
      </c>
      <c r="D4409" t="s">
        <v>53</v>
      </c>
      <c r="E4409" t="s">
        <v>495</v>
      </c>
      <c r="F4409" t="s">
        <v>78</v>
      </c>
      <c r="K4409">
        <v>40.790299429837603</v>
      </c>
      <c r="L4409">
        <v>-73.945703482563403</v>
      </c>
      <c r="M4409">
        <v>40.800581100000002</v>
      </c>
      <c r="N4409">
        <v>-73.937741599999995</v>
      </c>
      <c r="O4409" s="5">
        <v>41935.844695509259</v>
      </c>
      <c r="P4409" s="5">
        <v>41935.855884837962</v>
      </c>
      <c r="Q4409" s="5">
        <v>41935.863762372683</v>
      </c>
      <c r="R4409" s="5">
        <v>41935.867470590281</v>
      </c>
      <c r="S4409">
        <f t="shared" si="136"/>
        <v>43</v>
      </c>
      <c r="T4409">
        <f t="shared" si="137"/>
        <v>4</v>
      </c>
    </row>
    <row r="4410" spans="1:20" x14ac:dyDescent="0.25">
      <c r="A4410">
        <v>1432327</v>
      </c>
      <c r="B4410">
        <v>232035</v>
      </c>
      <c r="C4410">
        <v>142394</v>
      </c>
      <c r="D4410" t="s">
        <v>23</v>
      </c>
      <c r="E4410" t="s">
        <v>121</v>
      </c>
      <c r="F4410" t="s">
        <v>122</v>
      </c>
      <c r="G4410" t="s">
        <v>123</v>
      </c>
      <c r="H4410">
        <v>1</v>
      </c>
      <c r="I4410" t="s">
        <v>124</v>
      </c>
      <c r="J4410" s="1">
        <v>7.0798842592592589E-3</v>
      </c>
      <c r="K4410">
        <v>40.744187954347503</v>
      </c>
      <c r="L4410">
        <v>-73.987530940025394</v>
      </c>
      <c r="M4410">
        <v>40.748700700000001</v>
      </c>
      <c r="N4410">
        <v>-73.974242500000003</v>
      </c>
      <c r="O4410" s="5">
        <v>41935.845264247684</v>
      </c>
      <c r="P4410" s="5">
        <v>41935.855987233794</v>
      </c>
      <c r="Q4410" s="5">
        <v>41935.874770046299</v>
      </c>
      <c r="R4410" s="5">
        <v>41935.881969594906</v>
      </c>
      <c r="S4410">
        <f t="shared" si="136"/>
        <v>43</v>
      </c>
      <c r="T4410">
        <f t="shared" si="137"/>
        <v>4</v>
      </c>
    </row>
    <row r="4411" spans="1:20" x14ac:dyDescent="0.25">
      <c r="A4411">
        <v>1432327</v>
      </c>
      <c r="B4411">
        <v>232035</v>
      </c>
      <c r="C4411">
        <v>142394</v>
      </c>
      <c r="D4411" t="s">
        <v>23</v>
      </c>
      <c r="E4411" t="s">
        <v>121</v>
      </c>
      <c r="F4411" t="s">
        <v>122</v>
      </c>
      <c r="G4411" t="s">
        <v>2628</v>
      </c>
      <c r="H4411">
        <v>1</v>
      </c>
      <c r="I4411" t="s">
        <v>2629</v>
      </c>
      <c r="J4411" s="1">
        <v>7.0798842592592589E-3</v>
      </c>
      <c r="K4411">
        <v>40.744187954347503</v>
      </c>
      <c r="L4411">
        <v>-73.987530940025394</v>
      </c>
      <c r="M4411">
        <v>40.748700700000001</v>
      </c>
      <c r="N4411">
        <v>-73.974242500000003</v>
      </c>
      <c r="O4411" s="5">
        <v>41935.845264247684</v>
      </c>
      <c r="P4411" s="5">
        <v>41935.855987233794</v>
      </c>
      <c r="Q4411" s="5">
        <v>41935.874770046299</v>
      </c>
      <c r="R4411" s="5">
        <v>41935.881969594906</v>
      </c>
      <c r="S4411">
        <f t="shared" si="136"/>
        <v>43</v>
      </c>
      <c r="T4411">
        <f t="shared" si="137"/>
        <v>4</v>
      </c>
    </row>
    <row r="4412" spans="1:20" x14ac:dyDescent="0.25">
      <c r="A4412">
        <v>1432329</v>
      </c>
      <c r="B4412">
        <v>329519</v>
      </c>
      <c r="C4412">
        <v>83117</v>
      </c>
      <c r="D4412" t="s">
        <v>23</v>
      </c>
      <c r="E4412" t="s">
        <v>308</v>
      </c>
      <c r="F4412" t="s">
        <v>309</v>
      </c>
      <c r="G4412" t="s">
        <v>3414</v>
      </c>
      <c r="H4412">
        <v>1</v>
      </c>
      <c r="I4412" t="s">
        <v>749</v>
      </c>
      <c r="J4412" s="1">
        <v>7.0439351851851852E-3</v>
      </c>
      <c r="K4412">
        <v>40.760406969917</v>
      </c>
      <c r="L4412">
        <v>-73.994894027710004</v>
      </c>
      <c r="M4412">
        <v>40.741258999999999</v>
      </c>
      <c r="N4412">
        <v>-74.000659999999996</v>
      </c>
      <c r="O4412" s="5">
        <v>41935.846232847223</v>
      </c>
      <c r="P4412" s="5">
        <v>41935.862446874999</v>
      </c>
      <c r="Q4412" s="5">
        <v>41935.866143252315</v>
      </c>
      <c r="R4412" s="5">
        <v>41935.876992337966</v>
      </c>
      <c r="S4412">
        <f t="shared" si="136"/>
        <v>43</v>
      </c>
      <c r="T4412">
        <f t="shared" si="137"/>
        <v>4</v>
      </c>
    </row>
    <row r="4413" spans="1:20" x14ac:dyDescent="0.25">
      <c r="A4413">
        <v>1432380</v>
      </c>
      <c r="B4413">
        <v>59673</v>
      </c>
      <c r="C4413">
        <v>89004</v>
      </c>
      <c r="D4413" t="s">
        <v>23</v>
      </c>
      <c r="E4413" t="s">
        <v>54</v>
      </c>
      <c r="F4413" t="s">
        <v>29</v>
      </c>
      <c r="G4413" t="s">
        <v>151</v>
      </c>
      <c r="H4413">
        <v>1</v>
      </c>
      <c r="I4413" t="s">
        <v>151</v>
      </c>
      <c r="K4413">
        <v>40.7152793278103</v>
      </c>
      <c r="L4413">
        <v>-74.014860391616807</v>
      </c>
      <c r="M4413">
        <v>40.727404999999997</v>
      </c>
      <c r="N4413">
        <v>-73.991802000000007</v>
      </c>
      <c r="O4413" s="5">
        <v>41935.8489343287</v>
      </c>
      <c r="P4413" s="5">
        <v>41935.850677754628</v>
      </c>
      <c r="Q4413" s="5">
        <v>41935.864812476852</v>
      </c>
      <c r="R4413" s="5">
        <v>41935.873445659723</v>
      </c>
      <c r="S4413">
        <f t="shared" si="136"/>
        <v>43</v>
      </c>
      <c r="T4413">
        <f t="shared" si="137"/>
        <v>4</v>
      </c>
    </row>
    <row r="4414" spans="1:20" x14ac:dyDescent="0.25">
      <c r="A4414">
        <v>1432416</v>
      </c>
      <c r="B4414">
        <v>181823</v>
      </c>
      <c r="C4414">
        <v>157175</v>
      </c>
      <c r="D4414" t="s">
        <v>23</v>
      </c>
      <c r="E4414" t="s">
        <v>102</v>
      </c>
      <c r="F4414" t="s">
        <v>29</v>
      </c>
      <c r="K4414">
        <v>40.734445802809702</v>
      </c>
      <c r="L4414">
        <v>-73.998713493347196</v>
      </c>
      <c r="M4414">
        <v>40.741243500000003</v>
      </c>
      <c r="N4414">
        <v>-73.991319700000005</v>
      </c>
      <c r="O4414" s="5">
        <v>41935.851793298614</v>
      </c>
      <c r="P4414" s="5">
        <v>41935.856230833335</v>
      </c>
      <c r="Q4414" s="5">
        <v>41935.872091006946</v>
      </c>
      <c r="R4414" s="5">
        <v>41935.877525150463</v>
      </c>
      <c r="S4414">
        <f t="shared" si="136"/>
        <v>43</v>
      </c>
      <c r="T4414">
        <f t="shared" si="137"/>
        <v>4</v>
      </c>
    </row>
    <row r="4415" spans="1:20" x14ac:dyDescent="0.25">
      <c r="A4415">
        <v>1432435</v>
      </c>
      <c r="B4415">
        <v>382159</v>
      </c>
      <c r="C4415">
        <v>150260</v>
      </c>
      <c r="D4415" t="s">
        <v>23</v>
      </c>
      <c r="E4415" t="s">
        <v>62</v>
      </c>
      <c r="F4415" t="s">
        <v>63</v>
      </c>
      <c r="G4415" t="s">
        <v>1044</v>
      </c>
      <c r="H4415">
        <v>2</v>
      </c>
      <c r="I4415" t="s">
        <v>249</v>
      </c>
      <c r="K4415">
        <v>40.727518945156902</v>
      </c>
      <c r="L4415">
        <v>-73.988671302795396</v>
      </c>
      <c r="M4415">
        <v>40.764184899999997</v>
      </c>
      <c r="N4415">
        <v>-73.978405100000003</v>
      </c>
      <c r="O4415" s="5">
        <v>41935.853872349537</v>
      </c>
      <c r="P4415" s="5">
        <v>41935.865719108799</v>
      </c>
      <c r="Q4415" s="5">
        <v>41935.87219869213</v>
      </c>
      <c r="R4415" s="5">
        <v>41935.88742402778</v>
      </c>
      <c r="S4415">
        <f t="shared" si="136"/>
        <v>43</v>
      </c>
      <c r="T4415">
        <f t="shared" si="137"/>
        <v>4</v>
      </c>
    </row>
    <row r="4416" spans="1:20" x14ac:dyDescent="0.25">
      <c r="A4416">
        <v>1432451</v>
      </c>
      <c r="B4416">
        <v>229843</v>
      </c>
      <c r="C4416">
        <v>167596</v>
      </c>
      <c r="D4416" t="s">
        <v>23</v>
      </c>
      <c r="E4416" t="s">
        <v>510</v>
      </c>
      <c r="F4416" t="s">
        <v>511</v>
      </c>
      <c r="G4416" t="s">
        <v>3460</v>
      </c>
      <c r="H4416">
        <v>1</v>
      </c>
      <c r="I4416" t="s">
        <v>3365</v>
      </c>
      <c r="J4416" s="1">
        <v>5.7701041666666656E-3</v>
      </c>
      <c r="K4416">
        <v>40.735951410513501</v>
      </c>
      <c r="L4416">
        <v>-74.001760416287993</v>
      </c>
      <c r="M4416">
        <v>40.745170799999997</v>
      </c>
      <c r="N4416">
        <v>-73.995213800000002</v>
      </c>
      <c r="O4416" s="5">
        <v>41935.85479135417</v>
      </c>
      <c r="P4416" s="5">
        <v>41935.861849525463</v>
      </c>
      <c r="Q4416" s="5">
        <v>41935.868668831019</v>
      </c>
      <c r="R4416" s="5">
        <v>41935.875537928237</v>
      </c>
      <c r="S4416">
        <f t="shared" si="136"/>
        <v>43</v>
      </c>
      <c r="T4416">
        <f t="shared" si="137"/>
        <v>4</v>
      </c>
    </row>
    <row r="4417" spans="1:20" x14ac:dyDescent="0.25">
      <c r="A4417">
        <v>1432519</v>
      </c>
      <c r="B4417">
        <v>318665</v>
      </c>
      <c r="C4417">
        <v>57496</v>
      </c>
      <c r="D4417" t="s">
        <v>23</v>
      </c>
      <c r="E4417" t="s">
        <v>111</v>
      </c>
      <c r="F4417" t="s">
        <v>37</v>
      </c>
      <c r="G4417" t="s">
        <v>38</v>
      </c>
      <c r="H4417">
        <v>1</v>
      </c>
      <c r="I4417" t="s">
        <v>39</v>
      </c>
      <c r="K4417">
        <v>40.767652912117299</v>
      </c>
      <c r="L4417">
        <v>-73.982925456000402</v>
      </c>
      <c r="M4417">
        <v>40.755873399999999</v>
      </c>
      <c r="N4417">
        <v>-73.992511699999994</v>
      </c>
      <c r="O4417" s="5">
        <v>41935.859168240742</v>
      </c>
      <c r="R4417" s="5">
        <v>41935.897824618056</v>
      </c>
      <c r="S4417">
        <f t="shared" si="136"/>
        <v>43</v>
      </c>
      <c r="T4417">
        <f t="shared" si="137"/>
        <v>4</v>
      </c>
    </row>
    <row r="4418" spans="1:20" x14ac:dyDescent="0.25">
      <c r="A4418">
        <v>1432537</v>
      </c>
      <c r="B4418">
        <v>109000</v>
      </c>
      <c r="C4418">
        <v>119255</v>
      </c>
      <c r="D4418" t="s">
        <v>85</v>
      </c>
      <c r="E4418" t="s">
        <v>816</v>
      </c>
      <c r="F4418" t="s">
        <v>817</v>
      </c>
      <c r="G4418" t="s">
        <v>818</v>
      </c>
      <c r="H4418">
        <v>1</v>
      </c>
      <c r="I4418" t="s">
        <v>819</v>
      </c>
      <c r="K4418">
        <v>40.747535707342003</v>
      </c>
      <c r="L4418">
        <v>-73.986219698857099</v>
      </c>
      <c r="M4418">
        <v>40.743845499999999</v>
      </c>
      <c r="N4418">
        <v>-73.987641600000003</v>
      </c>
      <c r="O4418" s="5">
        <v>41935.86121761574</v>
      </c>
      <c r="P4418" s="5">
        <v>41935.879367384259</v>
      </c>
      <c r="Q4418" s="5">
        <v>41935.889645578703</v>
      </c>
      <c r="R4418" s="5">
        <v>41935.895890902779</v>
      </c>
      <c r="S4418">
        <f t="shared" si="136"/>
        <v>43</v>
      </c>
      <c r="T4418">
        <f t="shared" si="137"/>
        <v>4</v>
      </c>
    </row>
    <row r="4419" spans="1:20" x14ac:dyDescent="0.25">
      <c r="A4419">
        <v>1432626</v>
      </c>
      <c r="B4419">
        <v>172730</v>
      </c>
      <c r="C4419">
        <v>104533</v>
      </c>
      <c r="D4419" t="s">
        <v>23</v>
      </c>
      <c r="E4419" t="s">
        <v>434</v>
      </c>
      <c r="F4419" t="s">
        <v>251</v>
      </c>
      <c r="G4419" t="s">
        <v>1949</v>
      </c>
      <c r="H4419">
        <v>1</v>
      </c>
      <c r="I4419" t="s">
        <v>1950</v>
      </c>
      <c r="J4419" s="1">
        <v>1.9055474537037039E-2</v>
      </c>
      <c r="K4419">
        <v>40.735725000000002</v>
      </c>
      <c r="L4419">
        <v>-73.987126466589601</v>
      </c>
      <c r="M4419">
        <v>40.7168165</v>
      </c>
      <c r="N4419">
        <v>-74.005652499999997</v>
      </c>
      <c r="O4419" s="5">
        <v>41935.865018356482</v>
      </c>
      <c r="P4419" s="5">
        <v>41935.873921921295</v>
      </c>
      <c r="Q4419" s="5">
        <v>41935.888985625003</v>
      </c>
      <c r="R4419" s="5">
        <v>41935.899717824075</v>
      </c>
      <c r="S4419">
        <f t="shared" ref="S4419:S4482" si="138">WEEKNUM(O4419,21)</f>
        <v>43</v>
      </c>
      <c r="T4419">
        <f t="shared" ref="T4419:T4482" si="139">WEEKDAY(O4419,11)</f>
        <v>4</v>
      </c>
    </row>
    <row r="4420" spans="1:20" x14ac:dyDescent="0.25">
      <c r="A4420">
        <v>1432665</v>
      </c>
      <c r="B4420">
        <v>342107</v>
      </c>
      <c r="C4420">
        <v>81285</v>
      </c>
      <c r="D4420" t="s">
        <v>23</v>
      </c>
      <c r="E4420" t="s">
        <v>823</v>
      </c>
      <c r="J4420" s="1">
        <v>4.8261689814814816E-3</v>
      </c>
      <c r="K4420">
        <v>40.758332169047101</v>
      </c>
      <c r="L4420">
        <v>-73.966045880288206</v>
      </c>
      <c r="M4420">
        <v>40.767449999999997</v>
      </c>
      <c r="N4420">
        <v>-73.992028000000005</v>
      </c>
      <c r="O4420" s="5">
        <v>41935.868037604167</v>
      </c>
      <c r="P4420" s="5">
        <v>41935.872043078707</v>
      </c>
      <c r="Q4420" s="5">
        <v>41935.890985532409</v>
      </c>
      <c r="R4420" s="5">
        <v>41935.901336030096</v>
      </c>
      <c r="S4420">
        <f t="shared" si="138"/>
        <v>43</v>
      </c>
      <c r="T4420">
        <f t="shared" si="139"/>
        <v>4</v>
      </c>
    </row>
    <row r="4421" spans="1:20" x14ac:dyDescent="0.25">
      <c r="A4421">
        <v>1432680</v>
      </c>
      <c r="B4421">
        <v>367591</v>
      </c>
      <c r="C4421">
        <v>6873</v>
      </c>
      <c r="D4421" t="s">
        <v>53</v>
      </c>
      <c r="E4421" t="s">
        <v>3567</v>
      </c>
      <c r="F4421" t="s">
        <v>45</v>
      </c>
      <c r="G4421" t="s">
        <v>2403</v>
      </c>
      <c r="H4421">
        <v>1</v>
      </c>
      <c r="I4421" t="s">
        <v>3568</v>
      </c>
      <c r="J4421" s="1">
        <v>5.2216319444444445E-3</v>
      </c>
      <c r="K4421">
        <v>40.679694212049696</v>
      </c>
      <c r="L4421">
        <v>-73.974251747131305</v>
      </c>
      <c r="M4421">
        <v>40.688013126327803</v>
      </c>
      <c r="N4421">
        <v>-73.979255985060504</v>
      </c>
      <c r="O4421" s="5">
        <v>41935.86894699074</v>
      </c>
      <c r="P4421" s="5">
        <v>41935.878722870373</v>
      </c>
      <c r="Q4421" s="5">
        <v>41935.884475671293</v>
      </c>
      <c r="R4421" s="5">
        <v>41935.890164189812</v>
      </c>
      <c r="S4421">
        <f t="shared" si="138"/>
        <v>43</v>
      </c>
      <c r="T4421">
        <f t="shared" si="139"/>
        <v>4</v>
      </c>
    </row>
    <row r="4422" spans="1:20" x14ac:dyDescent="0.25">
      <c r="A4422">
        <v>1432690</v>
      </c>
      <c r="B4422">
        <v>110060</v>
      </c>
      <c r="C4422">
        <v>167596</v>
      </c>
      <c r="D4422" t="s">
        <v>23</v>
      </c>
      <c r="E4422" t="s">
        <v>137</v>
      </c>
      <c r="F4422" t="s">
        <v>115</v>
      </c>
      <c r="K4422">
        <v>40.745078589413303</v>
      </c>
      <c r="L4422">
        <v>-73.988821506500202</v>
      </c>
      <c r="M4422">
        <v>40.751983899999999</v>
      </c>
      <c r="N4422">
        <v>-73.994798900000006</v>
      </c>
      <c r="O4422" s="5">
        <v>41935.869539583335</v>
      </c>
      <c r="P4422" s="5">
        <v>41935.878857314812</v>
      </c>
      <c r="Q4422" s="5">
        <v>41935.887516400464</v>
      </c>
      <c r="R4422" s="5">
        <v>41935.895122928239</v>
      </c>
      <c r="S4422">
        <f t="shared" si="138"/>
        <v>43</v>
      </c>
      <c r="T4422">
        <f t="shared" si="139"/>
        <v>4</v>
      </c>
    </row>
    <row r="4423" spans="1:20" x14ac:dyDescent="0.25">
      <c r="A4423">
        <v>1432731</v>
      </c>
      <c r="B4423">
        <v>81110</v>
      </c>
      <c r="C4423">
        <v>138560</v>
      </c>
      <c r="D4423" t="s">
        <v>23</v>
      </c>
      <c r="E4423" t="s">
        <v>654</v>
      </c>
      <c r="F4423" t="s">
        <v>224</v>
      </c>
      <c r="G4423" t="s">
        <v>1677</v>
      </c>
      <c r="H4423">
        <v>1</v>
      </c>
      <c r="I4423" t="s">
        <v>893</v>
      </c>
      <c r="K4423">
        <v>40.7430754234856</v>
      </c>
      <c r="L4423">
        <v>-73.989146591960605</v>
      </c>
      <c r="M4423">
        <v>40.742733100000002</v>
      </c>
      <c r="N4423">
        <v>-73.980743099999998</v>
      </c>
      <c r="O4423" s="5">
        <v>41935.871976134258</v>
      </c>
      <c r="P4423" s="5">
        <v>41935.878700393521</v>
      </c>
      <c r="Q4423" s="5">
        <v>41935.887609490739</v>
      </c>
      <c r="R4423" s="5">
        <v>41935.892194513886</v>
      </c>
      <c r="S4423">
        <f t="shared" si="138"/>
        <v>43</v>
      </c>
      <c r="T4423">
        <f t="shared" si="139"/>
        <v>4</v>
      </c>
    </row>
    <row r="4424" spans="1:20" x14ac:dyDescent="0.25">
      <c r="A4424">
        <v>1432770</v>
      </c>
      <c r="B4424">
        <v>69039</v>
      </c>
      <c r="C4424">
        <v>14610</v>
      </c>
      <c r="D4424" t="s">
        <v>23</v>
      </c>
      <c r="E4424" t="s">
        <v>3523</v>
      </c>
      <c r="K4424">
        <v>40.752223884249503</v>
      </c>
      <c r="L4424">
        <v>-73.986994993065807</v>
      </c>
      <c r="M4424">
        <v>40.729616</v>
      </c>
      <c r="N4424">
        <v>-73.992807999999997</v>
      </c>
      <c r="O4424" s="5">
        <v>41935.873681134261</v>
      </c>
      <c r="P4424" s="5">
        <v>41935.874026296297</v>
      </c>
      <c r="Q4424" s="5">
        <v>41935.883984837965</v>
      </c>
      <c r="R4424" s="5">
        <v>41935.89168789352</v>
      </c>
      <c r="S4424">
        <f t="shared" si="138"/>
        <v>43</v>
      </c>
      <c r="T4424">
        <f t="shared" si="139"/>
        <v>4</v>
      </c>
    </row>
    <row r="4425" spans="1:20" x14ac:dyDescent="0.25">
      <c r="A4425">
        <v>1432805</v>
      </c>
      <c r="B4425">
        <v>303273</v>
      </c>
      <c r="C4425">
        <v>101359</v>
      </c>
      <c r="D4425" t="s">
        <v>23</v>
      </c>
      <c r="E4425" t="s">
        <v>69</v>
      </c>
      <c r="F4425" t="s">
        <v>70</v>
      </c>
      <c r="G4425" t="s">
        <v>403</v>
      </c>
      <c r="H4425">
        <v>2</v>
      </c>
      <c r="I4425" t="s">
        <v>404</v>
      </c>
      <c r="K4425">
        <v>40.7358928721479</v>
      </c>
      <c r="L4425">
        <v>-74.005204439163194</v>
      </c>
      <c r="M4425">
        <v>40.718736</v>
      </c>
      <c r="N4425">
        <v>-73.985539000000003</v>
      </c>
      <c r="O4425" s="5">
        <v>41935.876852303241</v>
      </c>
      <c r="P4425" s="5">
        <v>41935.885997673613</v>
      </c>
      <c r="Q4425" s="5">
        <v>41935.892238518521</v>
      </c>
      <c r="R4425" s="5">
        <v>41935.907642199076</v>
      </c>
      <c r="S4425">
        <f t="shared" si="138"/>
        <v>43</v>
      </c>
      <c r="T4425">
        <f t="shared" si="139"/>
        <v>4</v>
      </c>
    </row>
    <row r="4426" spans="1:20" x14ac:dyDescent="0.25">
      <c r="A4426">
        <v>1432861</v>
      </c>
      <c r="B4426">
        <v>85782</v>
      </c>
      <c r="C4426">
        <v>18860</v>
      </c>
      <c r="D4426" t="s">
        <v>23</v>
      </c>
      <c r="E4426" t="s">
        <v>315</v>
      </c>
      <c r="F4426" t="s">
        <v>91</v>
      </c>
      <c r="G4426" t="s">
        <v>1652</v>
      </c>
      <c r="H4426">
        <v>1</v>
      </c>
      <c r="I4426" t="s">
        <v>1653</v>
      </c>
      <c r="J4426" s="1">
        <v>7.5409027777777783E-3</v>
      </c>
      <c r="K4426">
        <v>40.744489278379298</v>
      </c>
      <c r="L4426">
        <v>-73.981322050094604</v>
      </c>
      <c r="M4426">
        <v>40.753483000000003</v>
      </c>
      <c r="N4426">
        <v>-73.971473000000003</v>
      </c>
      <c r="O4426" s="5">
        <v>41935.879683865744</v>
      </c>
      <c r="P4426" s="5">
        <v>41935.892747384256</v>
      </c>
      <c r="Q4426" s="5">
        <v>41935.900964722219</v>
      </c>
      <c r="R4426" s="5">
        <v>41935.907337372686</v>
      </c>
      <c r="S4426">
        <f t="shared" si="138"/>
        <v>43</v>
      </c>
      <c r="T4426">
        <f t="shared" si="139"/>
        <v>4</v>
      </c>
    </row>
    <row r="4427" spans="1:20" x14ac:dyDescent="0.25">
      <c r="A4427">
        <v>1432872</v>
      </c>
      <c r="B4427">
        <v>154013</v>
      </c>
      <c r="C4427">
        <v>153943</v>
      </c>
      <c r="D4427" t="s">
        <v>23</v>
      </c>
      <c r="E4427" t="s">
        <v>88</v>
      </c>
      <c r="F4427" t="s">
        <v>89</v>
      </c>
      <c r="K4427">
        <v>40.754181291070097</v>
      </c>
      <c r="L4427">
        <v>-73.986937078746095</v>
      </c>
      <c r="M4427">
        <v>40.774619489469501</v>
      </c>
      <c r="N4427">
        <v>-73.990837027533104</v>
      </c>
      <c r="O4427" s="5">
        <v>41935.88140056713</v>
      </c>
      <c r="P4427" s="5">
        <v>41935.886030416666</v>
      </c>
      <c r="Q4427" s="5">
        <v>41935.905340451391</v>
      </c>
      <c r="R4427" s="5">
        <v>41935.928257025465</v>
      </c>
      <c r="S4427">
        <f t="shared" si="138"/>
        <v>43</v>
      </c>
      <c r="T4427">
        <f t="shared" si="139"/>
        <v>4</v>
      </c>
    </row>
    <row r="4428" spans="1:20" x14ac:dyDescent="0.25">
      <c r="A4428">
        <v>1432982</v>
      </c>
      <c r="B4428">
        <v>58898</v>
      </c>
      <c r="C4428">
        <v>104989</v>
      </c>
      <c r="D4428" t="s">
        <v>23</v>
      </c>
      <c r="E4428" t="s">
        <v>443</v>
      </c>
      <c r="F4428" t="s">
        <v>342</v>
      </c>
      <c r="G4428" t="s">
        <v>2761</v>
      </c>
      <c r="H4428">
        <v>1</v>
      </c>
      <c r="I4428" t="s">
        <v>348</v>
      </c>
      <c r="J4428" s="1">
        <v>6.0371990740740742E-3</v>
      </c>
      <c r="K4428">
        <v>40.782116700000003</v>
      </c>
      <c r="L4428">
        <v>-73.980739099999994</v>
      </c>
      <c r="M4428">
        <v>40.729953600000002</v>
      </c>
      <c r="N4428">
        <v>-73.986349799999999</v>
      </c>
      <c r="O4428" s="5">
        <v>41935.887754456016</v>
      </c>
      <c r="P4428" s="5">
        <v>41935.900444050923</v>
      </c>
      <c r="Q4428" s="5">
        <v>41935.907618553239</v>
      </c>
      <c r="R4428" s="5">
        <v>41935.931968784724</v>
      </c>
      <c r="S4428">
        <f t="shared" si="138"/>
        <v>43</v>
      </c>
      <c r="T4428">
        <f t="shared" si="139"/>
        <v>4</v>
      </c>
    </row>
    <row r="4429" spans="1:20" x14ac:dyDescent="0.25">
      <c r="A4429">
        <v>1433091</v>
      </c>
      <c r="B4429">
        <v>129823</v>
      </c>
      <c r="C4429">
        <v>169826</v>
      </c>
      <c r="D4429" t="s">
        <v>23</v>
      </c>
      <c r="E4429" t="s">
        <v>730</v>
      </c>
      <c r="F4429" t="s">
        <v>91</v>
      </c>
      <c r="G4429" t="s">
        <v>2344</v>
      </c>
      <c r="H4429">
        <v>1</v>
      </c>
      <c r="I4429" t="s">
        <v>25</v>
      </c>
      <c r="J4429" s="1">
        <v>4.6628472222222219E-3</v>
      </c>
      <c r="K4429">
        <v>40.722748587419602</v>
      </c>
      <c r="L4429">
        <v>-73.996061916918705</v>
      </c>
      <c r="M4429">
        <v>40.719382299999999</v>
      </c>
      <c r="N4429">
        <v>-73.989385299999995</v>
      </c>
      <c r="O4429" s="5">
        <v>41935.895988263888</v>
      </c>
      <c r="P4429" s="5">
        <v>41935.900452685186</v>
      </c>
      <c r="Q4429" s="5">
        <v>41935.928733761575</v>
      </c>
      <c r="R4429" s="5">
        <v>41935.935206909722</v>
      </c>
      <c r="S4429">
        <f t="shared" si="138"/>
        <v>43</v>
      </c>
      <c r="T4429">
        <f t="shared" si="139"/>
        <v>4</v>
      </c>
    </row>
    <row r="4430" spans="1:20" x14ac:dyDescent="0.25">
      <c r="A4430">
        <v>1433176</v>
      </c>
      <c r="B4430">
        <v>70193</v>
      </c>
      <c r="C4430">
        <v>38971</v>
      </c>
      <c r="D4430" t="s">
        <v>23</v>
      </c>
      <c r="E4430" t="s">
        <v>3166</v>
      </c>
      <c r="F4430" t="s">
        <v>709</v>
      </c>
      <c r="G4430" t="s">
        <v>3167</v>
      </c>
      <c r="H4430">
        <v>1</v>
      </c>
      <c r="I4430" t="s">
        <v>2258</v>
      </c>
      <c r="J4430" s="1">
        <v>1.1226666666666668E-2</v>
      </c>
      <c r="K4430">
        <v>40.760910812143798</v>
      </c>
      <c r="L4430">
        <v>-73.981204032897907</v>
      </c>
      <c r="M4430">
        <v>40.771895600000001</v>
      </c>
      <c r="N4430">
        <v>-73.952059300000002</v>
      </c>
      <c r="O4430" s="5">
        <v>41935.899582071761</v>
      </c>
      <c r="P4430" s="5">
        <v>41935.912468275463</v>
      </c>
      <c r="Q4430" s="5">
        <v>41935.922664814818</v>
      </c>
      <c r="R4430" s="5">
        <v>41935.934994907409</v>
      </c>
      <c r="S4430">
        <f t="shared" si="138"/>
        <v>43</v>
      </c>
      <c r="T4430">
        <f t="shared" si="139"/>
        <v>4</v>
      </c>
    </row>
    <row r="4431" spans="1:20" x14ac:dyDescent="0.25">
      <c r="A4431">
        <v>1433247</v>
      </c>
      <c r="B4431">
        <v>77786</v>
      </c>
      <c r="C4431">
        <v>43955</v>
      </c>
      <c r="D4431" t="s">
        <v>23</v>
      </c>
      <c r="E4431" t="s">
        <v>219</v>
      </c>
      <c r="F4431" t="s">
        <v>37</v>
      </c>
      <c r="G4431" t="s">
        <v>135</v>
      </c>
      <c r="H4431">
        <v>1</v>
      </c>
      <c r="I4431" t="s">
        <v>136</v>
      </c>
      <c r="J4431" s="1">
        <v>5.037476851851852E-3</v>
      </c>
      <c r="K4431">
        <v>40.716725764782701</v>
      </c>
      <c r="L4431">
        <v>-74.008250645521898</v>
      </c>
      <c r="M4431">
        <v>40.734214999999999</v>
      </c>
      <c r="N4431">
        <v>-74.000017999999997</v>
      </c>
      <c r="O4431" s="5">
        <v>41935.902892164355</v>
      </c>
      <c r="P4431" s="5">
        <v>41935.90197846065</v>
      </c>
      <c r="Q4431" s="5">
        <v>41935.919979571758</v>
      </c>
      <c r="R4431" s="5">
        <v>41935.926343993058</v>
      </c>
      <c r="S4431">
        <f t="shared" si="138"/>
        <v>43</v>
      </c>
      <c r="T4431">
        <f t="shared" si="139"/>
        <v>4</v>
      </c>
    </row>
    <row r="4432" spans="1:20" x14ac:dyDescent="0.25">
      <c r="A4432">
        <v>1433240</v>
      </c>
      <c r="B4432">
        <v>121681</v>
      </c>
      <c r="C4432">
        <v>125504</v>
      </c>
      <c r="D4432" t="s">
        <v>23</v>
      </c>
      <c r="E4432" t="s">
        <v>290</v>
      </c>
      <c r="F4432" t="s">
        <v>45</v>
      </c>
      <c r="G4432" t="s">
        <v>1954</v>
      </c>
      <c r="H4432">
        <v>4</v>
      </c>
      <c r="I4432" t="s">
        <v>292</v>
      </c>
      <c r="J4432" s="1">
        <v>6.8885648148148152E-3</v>
      </c>
      <c r="K4432">
        <v>40.784077256376399</v>
      </c>
      <c r="L4432">
        <v>-73.9776224098444</v>
      </c>
      <c r="M4432">
        <v>40.765541599999999</v>
      </c>
      <c r="N4432">
        <v>-73.978478999999993</v>
      </c>
      <c r="O4432" s="5">
        <v>41935.903358784723</v>
      </c>
      <c r="P4432" s="5">
        <v>41935.904535358794</v>
      </c>
      <c r="Q4432" s="5">
        <v>41935.920233877318</v>
      </c>
      <c r="R4432" s="5">
        <v>41935.926245682873</v>
      </c>
      <c r="S4432">
        <f t="shared" si="138"/>
        <v>43</v>
      </c>
      <c r="T4432">
        <f t="shared" si="139"/>
        <v>4</v>
      </c>
    </row>
    <row r="4433" spans="1:20" x14ac:dyDescent="0.25">
      <c r="A4433">
        <v>1433405</v>
      </c>
      <c r="B4433">
        <v>144868</v>
      </c>
      <c r="C4433">
        <v>157175</v>
      </c>
      <c r="D4433" t="s">
        <v>23</v>
      </c>
      <c r="E4433" t="s">
        <v>1765</v>
      </c>
      <c r="F4433" t="s">
        <v>817</v>
      </c>
      <c r="K4433">
        <v>40.729579746864701</v>
      </c>
      <c r="L4433">
        <v>-73.986914122631205</v>
      </c>
      <c r="M4433">
        <v>40.740904153228897</v>
      </c>
      <c r="N4433">
        <v>-73.983559683034102</v>
      </c>
      <c r="O4433" s="5">
        <v>41935.91201295139</v>
      </c>
      <c r="P4433" s="5">
        <v>41935.915950439812</v>
      </c>
      <c r="Q4433" s="5">
        <v>41935.931107673612</v>
      </c>
      <c r="R4433" s="5">
        <v>41935.943046550929</v>
      </c>
      <c r="S4433">
        <f t="shared" si="138"/>
        <v>43</v>
      </c>
      <c r="T4433">
        <f t="shared" si="139"/>
        <v>4</v>
      </c>
    </row>
    <row r="4434" spans="1:20" x14ac:dyDescent="0.25">
      <c r="A4434">
        <v>1433681</v>
      </c>
      <c r="B4434">
        <v>116618</v>
      </c>
      <c r="C4434">
        <v>57496</v>
      </c>
      <c r="D4434" t="s">
        <v>23</v>
      </c>
      <c r="E4434" t="s">
        <v>816</v>
      </c>
      <c r="F4434" t="s">
        <v>817</v>
      </c>
      <c r="G4434" t="s">
        <v>818</v>
      </c>
      <c r="H4434">
        <v>1</v>
      </c>
      <c r="I4434" t="s">
        <v>819</v>
      </c>
      <c r="K4434">
        <v>40.747535707342003</v>
      </c>
      <c r="L4434">
        <v>-73.986219698857099</v>
      </c>
      <c r="M4434">
        <v>40.748383962925701</v>
      </c>
      <c r="N4434">
        <v>-73.989163620027995</v>
      </c>
      <c r="O4434" s="5">
        <v>41935.926439826391</v>
      </c>
      <c r="P4434" s="5">
        <v>41935.92628010417</v>
      </c>
      <c r="Q4434" s="5">
        <v>41935.931355601853</v>
      </c>
      <c r="R4434" s="5">
        <v>41935.935110543978</v>
      </c>
      <c r="S4434">
        <f t="shared" si="138"/>
        <v>43</v>
      </c>
      <c r="T4434">
        <f t="shared" si="139"/>
        <v>4</v>
      </c>
    </row>
    <row r="4435" spans="1:20" x14ac:dyDescent="0.25">
      <c r="A4435">
        <v>1433771</v>
      </c>
      <c r="B4435">
        <v>336146</v>
      </c>
      <c r="C4435">
        <v>137053</v>
      </c>
      <c r="D4435" t="s">
        <v>53</v>
      </c>
      <c r="E4435" t="s">
        <v>243</v>
      </c>
      <c r="F4435" t="s">
        <v>70</v>
      </c>
      <c r="G4435" t="s">
        <v>318</v>
      </c>
      <c r="H4435">
        <v>1</v>
      </c>
      <c r="I4435" t="s">
        <v>319</v>
      </c>
      <c r="K4435">
        <v>40.731795470614898</v>
      </c>
      <c r="L4435">
        <v>-73.985672593116803</v>
      </c>
      <c r="M4435">
        <v>40.749732799999997</v>
      </c>
      <c r="N4435">
        <v>-73.996150999999998</v>
      </c>
      <c r="O4435" s="5">
        <v>41935.932581469904</v>
      </c>
      <c r="P4435" s="5">
        <v>41935.933709201388</v>
      </c>
      <c r="Q4435" s="5">
        <v>41935.949658217593</v>
      </c>
      <c r="R4435" s="5">
        <v>41935.962293275465</v>
      </c>
      <c r="S4435">
        <f t="shared" si="138"/>
        <v>43</v>
      </c>
      <c r="T4435">
        <f t="shared" si="139"/>
        <v>4</v>
      </c>
    </row>
    <row r="4436" spans="1:20" x14ac:dyDescent="0.25">
      <c r="A4436">
        <v>1433815</v>
      </c>
      <c r="B4436">
        <v>47470</v>
      </c>
      <c r="C4436">
        <v>137891</v>
      </c>
      <c r="D4436" t="s">
        <v>23</v>
      </c>
      <c r="E4436" t="s">
        <v>1829</v>
      </c>
      <c r="K4436">
        <v>40.739451209049001</v>
      </c>
      <c r="L4436">
        <v>-74.006540597643095</v>
      </c>
      <c r="M4436">
        <v>40.733975000000001</v>
      </c>
      <c r="N4436">
        <v>-73.992395000000002</v>
      </c>
      <c r="O4436" s="5">
        <v>41935.936686006942</v>
      </c>
      <c r="P4436" s="5">
        <v>41935.947454097222</v>
      </c>
      <c r="Q4436" s="5">
        <v>41935.977174641201</v>
      </c>
      <c r="R4436" s="5">
        <v>41936.036587824077</v>
      </c>
      <c r="S4436">
        <f t="shared" si="138"/>
        <v>43</v>
      </c>
      <c r="T4436">
        <f t="shared" si="139"/>
        <v>4</v>
      </c>
    </row>
    <row r="4437" spans="1:20" x14ac:dyDescent="0.25">
      <c r="A4437">
        <v>1434011</v>
      </c>
      <c r="B4437">
        <v>283884</v>
      </c>
      <c r="C4437">
        <v>105178</v>
      </c>
      <c r="D4437" t="s">
        <v>23</v>
      </c>
      <c r="E4437" t="s">
        <v>69</v>
      </c>
      <c r="F4437" t="s">
        <v>70</v>
      </c>
      <c r="G4437" t="s">
        <v>486</v>
      </c>
      <c r="H4437">
        <v>1</v>
      </c>
      <c r="I4437" t="s">
        <v>487</v>
      </c>
      <c r="K4437">
        <v>40.7358928721479</v>
      </c>
      <c r="L4437">
        <v>-74.005204439163194</v>
      </c>
      <c r="M4437">
        <v>40.7161361</v>
      </c>
      <c r="N4437">
        <v>-74.003637800000007</v>
      </c>
      <c r="O4437" s="5">
        <v>41935.957004652781</v>
      </c>
      <c r="P4437" s="5">
        <v>41935.966348298614</v>
      </c>
      <c r="Q4437" s="5">
        <v>41935.984630636573</v>
      </c>
      <c r="R4437" s="5">
        <v>41935.996581122687</v>
      </c>
      <c r="S4437">
        <f t="shared" si="138"/>
        <v>43</v>
      </c>
      <c r="T4437">
        <f t="shared" si="139"/>
        <v>4</v>
      </c>
    </row>
    <row r="4438" spans="1:20" x14ac:dyDescent="0.25">
      <c r="A4438">
        <v>1434091</v>
      </c>
      <c r="B4438">
        <v>87603</v>
      </c>
      <c r="C4438">
        <v>59348</v>
      </c>
      <c r="D4438" t="s">
        <v>85</v>
      </c>
      <c r="E4438" t="s">
        <v>226</v>
      </c>
      <c r="F4438" t="s">
        <v>91</v>
      </c>
      <c r="G4438" t="s">
        <v>227</v>
      </c>
      <c r="H4438">
        <v>1</v>
      </c>
      <c r="I4438" t="s">
        <v>728</v>
      </c>
      <c r="J4438" s="1">
        <v>5.2648379629629634E-3</v>
      </c>
      <c r="K4438">
        <v>40.723019825000002</v>
      </c>
      <c r="L4438">
        <v>-73.995853999999994</v>
      </c>
      <c r="M4438">
        <v>40.720477700000004</v>
      </c>
      <c r="N4438">
        <v>-74.002211799999998</v>
      </c>
      <c r="O4438" s="5">
        <v>41935.966593472222</v>
      </c>
      <c r="P4438" s="5">
        <v>41935.96476545139</v>
      </c>
      <c r="Q4438" s="5">
        <v>41935.985133819442</v>
      </c>
      <c r="R4438" s="5">
        <v>41935.988252002317</v>
      </c>
      <c r="S4438">
        <f t="shared" si="138"/>
        <v>43</v>
      </c>
      <c r="T4438">
        <f t="shared" si="139"/>
        <v>4</v>
      </c>
    </row>
    <row r="4439" spans="1:20" x14ac:dyDescent="0.25">
      <c r="A4439">
        <v>1434086</v>
      </c>
      <c r="B4439">
        <v>100889</v>
      </c>
      <c r="C4439">
        <v>145425</v>
      </c>
      <c r="D4439" t="s">
        <v>610</v>
      </c>
      <c r="E4439" t="s">
        <v>69</v>
      </c>
      <c r="F4439" t="s">
        <v>70</v>
      </c>
      <c r="G4439" t="s">
        <v>1983</v>
      </c>
      <c r="H4439">
        <v>1</v>
      </c>
      <c r="I4439" t="s">
        <v>72</v>
      </c>
      <c r="K4439">
        <v>40.7358928721479</v>
      </c>
      <c r="L4439">
        <v>-74.005204439163194</v>
      </c>
      <c r="M4439">
        <v>40.764703761771699</v>
      </c>
      <c r="N4439">
        <v>-73.976054767135196</v>
      </c>
      <c r="O4439" s="5">
        <v>41935.967150358796</v>
      </c>
      <c r="P4439" s="5">
        <v>41935.974871284721</v>
      </c>
      <c r="Q4439" s="5">
        <v>41935.985865532406</v>
      </c>
      <c r="R4439" s="5">
        <v>41935.998207453704</v>
      </c>
      <c r="S4439">
        <f t="shared" si="138"/>
        <v>43</v>
      </c>
      <c r="T4439">
        <f t="shared" si="139"/>
        <v>4</v>
      </c>
    </row>
    <row r="4440" spans="1:20" x14ac:dyDescent="0.25">
      <c r="A4440">
        <v>1434241</v>
      </c>
      <c r="B4440">
        <v>115213</v>
      </c>
      <c r="C4440">
        <v>59348</v>
      </c>
      <c r="D4440" t="s">
        <v>85</v>
      </c>
      <c r="E4440" t="s">
        <v>226</v>
      </c>
      <c r="F4440" t="s">
        <v>91</v>
      </c>
      <c r="G4440" t="s">
        <v>399</v>
      </c>
      <c r="H4440">
        <v>1</v>
      </c>
      <c r="I4440" t="s">
        <v>728</v>
      </c>
      <c r="K4440">
        <v>40.723019825000002</v>
      </c>
      <c r="L4440">
        <v>-73.995853999999994</v>
      </c>
      <c r="M4440">
        <v>40.716590500000002</v>
      </c>
      <c r="N4440">
        <v>-74.004811399999994</v>
      </c>
      <c r="O4440" s="5">
        <v>41935.984329988423</v>
      </c>
      <c r="P4440" s="5">
        <v>41935.982822650461</v>
      </c>
      <c r="Q4440" s="5">
        <v>41936.002844143521</v>
      </c>
      <c r="R4440" s="5">
        <v>41936.006922824075</v>
      </c>
      <c r="S4440">
        <f t="shared" si="138"/>
        <v>43</v>
      </c>
      <c r="T4440">
        <f t="shared" si="139"/>
        <v>4</v>
      </c>
    </row>
    <row r="4441" spans="1:20" x14ac:dyDescent="0.25">
      <c r="A4441">
        <v>1434399</v>
      </c>
      <c r="B4441">
        <v>369809</v>
      </c>
      <c r="C4441">
        <v>59348</v>
      </c>
      <c r="D4441" t="s">
        <v>85</v>
      </c>
      <c r="E4441" t="s">
        <v>2851</v>
      </c>
      <c r="K4441">
        <v>40.725066249999998</v>
      </c>
      <c r="L4441">
        <v>-73.995621218573604</v>
      </c>
      <c r="M4441">
        <v>40.723407999999999</v>
      </c>
      <c r="N4441">
        <v>-73.993255000000005</v>
      </c>
      <c r="O4441" s="5">
        <v>41936.005555532407</v>
      </c>
      <c r="P4441" s="5">
        <v>41936.012332210645</v>
      </c>
      <c r="Q4441" s="5">
        <v>41936.016732060183</v>
      </c>
      <c r="R4441" s="5">
        <v>41936.019701562502</v>
      </c>
      <c r="S4441">
        <f t="shared" si="138"/>
        <v>43</v>
      </c>
      <c r="T4441">
        <f t="shared" si="139"/>
        <v>5</v>
      </c>
    </row>
    <row r="4442" spans="1:20" x14ac:dyDescent="0.25">
      <c r="A4442">
        <v>1434458</v>
      </c>
      <c r="B4442">
        <v>60645</v>
      </c>
      <c r="C4442">
        <v>158791</v>
      </c>
      <c r="D4442" t="s">
        <v>53</v>
      </c>
      <c r="E4442" t="s">
        <v>171</v>
      </c>
      <c r="F4442" t="s">
        <v>37</v>
      </c>
      <c r="G4442" t="s">
        <v>135</v>
      </c>
      <c r="H4442">
        <v>2</v>
      </c>
      <c r="I4442" t="s">
        <v>128</v>
      </c>
      <c r="K4442">
        <v>40.721979579708403</v>
      </c>
      <c r="L4442">
        <v>-73.988148214155601</v>
      </c>
      <c r="M4442">
        <v>40.727404999999997</v>
      </c>
      <c r="N4442">
        <v>-73.991802000000007</v>
      </c>
      <c r="O4442" s="5">
        <v>41936.014222013888</v>
      </c>
      <c r="P4442" s="5">
        <v>41936.015325949076</v>
      </c>
      <c r="Q4442" s="5">
        <v>41936.033604155091</v>
      </c>
      <c r="R4442" s="5">
        <v>41936.038910856485</v>
      </c>
      <c r="S4442">
        <f t="shared" si="138"/>
        <v>43</v>
      </c>
      <c r="T4442">
        <f t="shared" si="139"/>
        <v>5</v>
      </c>
    </row>
    <row r="4443" spans="1:20" x14ac:dyDescent="0.25">
      <c r="A4443">
        <v>1434458</v>
      </c>
      <c r="B4443">
        <v>60645</v>
      </c>
      <c r="C4443">
        <v>158791</v>
      </c>
      <c r="D4443" t="s">
        <v>53</v>
      </c>
      <c r="E4443" t="s">
        <v>171</v>
      </c>
      <c r="F4443" t="s">
        <v>37</v>
      </c>
      <c r="G4443" t="s">
        <v>895</v>
      </c>
      <c r="H4443">
        <v>1</v>
      </c>
      <c r="I4443" t="s">
        <v>231</v>
      </c>
      <c r="K4443">
        <v>40.721979579708403</v>
      </c>
      <c r="L4443">
        <v>-73.988148214155601</v>
      </c>
      <c r="M4443">
        <v>40.727404999999997</v>
      </c>
      <c r="N4443">
        <v>-73.991802000000007</v>
      </c>
      <c r="O4443" s="5">
        <v>41936.014222013888</v>
      </c>
      <c r="P4443" s="5">
        <v>41936.015325949076</v>
      </c>
      <c r="Q4443" s="5">
        <v>41936.033604155091</v>
      </c>
      <c r="R4443" s="5">
        <v>41936.038910856485</v>
      </c>
      <c r="S4443">
        <f t="shared" si="138"/>
        <v>43</v>
      </c>
      <c r="T4443">
        <f t="shared" si="139"/>
        <v>5</v>
      </c>
    </row>
    <row r="4444" spans="1:20" x14ac:dyDescent="0.25">
      <c r="A4444">
        <v>1434515</v>
      </c>
      <c r="B4444">
        <v>388109</v>
      </c>
      <c r="C4444">
        <v>128139</v>
      </c>
      <c r="D4444" t="s">
        <v>53</v>
      </c>
      <c r="E4444" t="s">
        <v>459</v>
      </c>
      <c r="F4444" t="s">
        <v>25</v>
      </c>
      <c r="G4444" t="s">
        <v>2619</v>
      </c>
      <c r="H4444">
        <v>1</v>
      </c>
      <c r="I4444" t="s">
        <v>596</v>
      </c>
      <c r="K4444">
        <v>40.733402283324402</v>
      </c>
      <c r="L4444">
        <v>-73.987510980727393</v>
      </c>
      <c r="M4444">
        <v>40.728741843917703</v>
      </c>
      <c r="N4444">
        <v>-73.986204252609696</v>
      </c>
      <c r="O4444" s="5">
        <v>41936.02596421296</v>
      </c>
      <c r="P4444" s="5">
        <v>41936.028581817132</v>
      </c>
      <c r="Q4444" s="5">
        <v>41936.03749613426</v>
      </c>
      <c r="R4444" s="5">
        <v>41936.041865439816</v>
      </c>
      <c r="S4444">
        <f t="shared" si="138"/>
        <v>43</v>
      </c>
      <c r="T4444">
        <f t="shared" si="139"/>
        <v>5</v>
      </c>
    </row>
    <row r="4445" spans="1:20" x14ac:dyDescent="0.25">
      <c r="A4445">
        <v>1434800</v>
      </c>
      <c r="B4445">
        <v>389740</v>
      </c>
      <c r="C4445">
        <v>105178</v>
      </c>
      <c r="D4445" t="s">
        <v>23</v>
      </c>
      <c r="E4445" t="s">
        <v>1125</v>
      </c>
      <c r="F4445" t="s">
        <v>321</v>
      </c>
      <c r="G4445" t="s">
        <v>1126</v>
      </c>
      <c r="H4445">
        <v>1</v>
      </c>
      <c r="I4445" t="s">
        <v>1127</v>
      </c>
      <c r="K4445">
        <v>40.7382631261951</v>
      </c>
      <c r="L4445">
        <v>-73.987838104088993</v>
      </c>
      <c r="M4445">
        <v>40.728746142595703</v>
      </c>
      <c r="N4445">
        <v>-73.979612253082195</v>
      </c>
      <c r="O4445" s="5">
        <v>41936.098256307872</v>
      </c>
      <c r="P4445" s="5">
        <v>41936.101934756945</v>
      </c>
      <c r="Q4445" s="5">
        <v>41936.132714016203</v>
      </c>
      <c r="R4445" s="5">
        <v>41936.140726886573</v>
      </c>
      <c r="S4445">
        <f t="shared" si="138"/>
        <v>43</v>
      </c>
      <c r="T4445">
        <f t="shared" si="139"/>
        <v>5</v>
      </c>
    </row>
    <row r="4446" spans="1:20" x14ac:dyDescent="0.25">
      <c r="A4446">
        <v>1435104</v>
      </c>
      <c r="B4446">
        <v>369272</v>
      </c>
      <c r="C4446">
        <v>66416</v>
      </c>
      <c r="D4446" t="s">
        <v>23</v>
      </c>
      <c r="E4446" t="s">
        <v>425</v>
      </c>
      <c r="F4446" t="s">
        <v>426</v>
      </c>
      <c r="G4446" t="s">
        <v>2039</v>
      </c>
      <c r="H4446">
        <v>2</v>
      </c>
      <c r="I4446" t="s">
        <v>977</v>
      </c>
      <c r="K4446">
        <v>40.744563916288797</v>
      </c>
      <c r="L4446">
        <v>-73.996630052861306</v>
      </c>
      <c r="M4446">
        <v>40.767651000000001</v>
      </c>
      <c r="N4446">
        <v>-73.966875000000002</v>
      </c>
      <c r="O4446" s="5">
        <v>41936.293738518521</v>
      </c>
      <c r="P4446" s="5">
        <v>41936.296401817126</v>
      </c>
      <c r="Q4446" s="5">
        <v>41936.318510358797</v>
      </c>
      <c r="R4446" s="5">
        <v>41936.33716751157</v>
      </c>
      <c r="S4446">
        <f t="shared" si="138"/>
        <v>43</v>
      </c>
      <c r="T4446">
        <f t="shared" si="139"/>
        <v>5</v>
      </c>
    </row>
    <row r="4447" spans="1:20" x14ac:dyDescent="0.25">
      <c r="A4447">
        <v>1435109</v>
      </c>
      <c r="B4447">
        <v>304365</v>
      </c>
      <c r="C4447">
        <v>38707</v>
      </c>
      <c r="D4447" t="s">
        <v>23</v>
      </c>
      <c r="E4447" t="s">
        <v>77</v>
      </c>
      <c r="F4447" t="s">
        <v>78</v>
      </c>
      <c r="G4447" t="s">
        <v>1763</v>
      </c>
      <c r="H4447">
        <v>2</v>
      </c>
      <c r="I4447" t="s">
        <v>104</v>
      </c>
      <c r="K4447">
        <v>40.777939671655503</v>
      </c>
      <c r="L4447">
        <v>-73.9547097350531</v>
      </c>
      <c r="M4447">
        <v>40.785699899999997</v>
      </c>
      <c r="N4447">
        <v>-73.949793499999998</v>
      </c>
      <c r="O4447" s="5">
        <v>41936.303603032407</v>
      </c>
      <c r="R4447" s="5">
        <v>41936.317396620369</v>
      </c>
      <c r="S4447">
        <f t="shared" si="138"/>
        <v>43</v>
      </c>
      <c r="T4447">
        <f t="shared" si="139"/>
        <v>5</v>
      </c>
    </row>
    <row r="4448" spans="1:20" x14ac:dyDescent="0.25">
      <c r="A4448">
        <v>1435115</v>
      </c>
      <c r="B4448">
        <v>105778</v>
      </c>
      <c r="C4448">
        <v>165161</v>
      </c>
      <c r="D4448" t="s">
        <v>53</v>
      </c>
      <c r="E4448" t="s">
        <v>405</v>
      </c>
      <c r="F4448" t="s">
        <v>49</v>
      </c>
      <c r="G4448" t="s">
        <v>3336</v>
      </c>
      <c r="H4448">
        <v>1</v>
      </c>
      <c r="I4448" t="s">
        <v>1119</v>
      </c>
      <c r="K4448">
        <v>40.72813</v>
      </c>
      <c r="L4448">
        <v>-73.982020000000006</v>
      </c>
      <c r="M4448">
        <v>40.777952584485497</v>
      </c>
      <c r="N4448">
        <v>-73.955625650643896</v>
      </c>
      <c r="O4448" s="5">
        <v>41936.325578680553</v>
      </c>
      <c r="R4448" s="5">
        <v>41936.436592094906</v>
      </c>
      <c r="S4448">
        <f t="shared" si="138"/>
        <v>43</v>
      </c>
      <c r="T4448">
        <f t="shared" si="139"/>
        <v>5</v>
      </c>
    </row>
    <row r="4449" spans="1:20" x14ac:dyDescent="0.25">
      <c r="A4449">
        <v>1435256</v>
      </c>
      <c r="B4449">
        <v>61522</v>
      </c>
      <c r="C4449">
        <v>116765</v>
      </c>
      <c r="D4449" t="s">
        <v>53</v>
      </c>
      <c r="E4449" t="s">
        <v>2294</v>
      </c>
      <c r="K4449">
        <v>40.775170000000003</v>
      </c>
      <c r="L4449">
        <v>-73.963346999999999</v>
      </c>
      <c r="M4449">
        <v>40.740074800000002</v>
      </c>
      <c r="N4449">
        <v>-73.986773499999998</v>
      </c>
      <c r="O4449" s="5">
        <v>41936.390912372684</v>
      </c>
      <c r="P4449" s="5">
        <v>41936.395462430555</v>
      </c>
      <c r="Q4449" s="5">
        <v>41936.408175381941</v>
      </c>
      <c r="R4449" s="5">
        <v>41936.440746921297</v>
      </c>
      <c r="S4449">
        <f t="shared" si="138"/>
        <v>43</v>
      </c>
      <c r="T4449">
        <f t="shared" si="139"/>
        <v>5</v>
      </c>
    </row>
    <row r="4450" spans="1:20" x14ac:dyDescent="0.25">
      <c r="A4450">
        <v>1435268</v>
      </c>
      <c r="B4450">
        <v>44759</v>
      </c>
      <c r="C4450">
        <v>172130</v>
      </c>
      <c r="D4450" t="s">
        <v>85</v>
      </c>
      <c r="E4450" t="s">
        <v>59</v>
      </c>
      <c r="F4450" t="s">
        <v>20</v>
      </c>
      <c r="G4450" t="s">
        <v>322</v>
      </c>
      <c r="H4450">
        <v>1</v>
      </c>
      <c r="I4450" t="s">
        <v>1607</v>
      </c>
      <c r="J4450" s="1">
        <v>8.2375694444444449E-3</v>
      </c>
      <c r="K4450">
        <v>40.726413182830903</v>
      </c>
      <c r="L4450">
        <v>-73.993821144104004</v>
      </c>
      <c r="M4450">
        <v>40.724454999999999</v>
      </c>
      <c r="N4450">
        <v>-73.990891000000005</v>
      </c>
      <c r="O4450" s="5">
        <v>41936.393750625</v>
      </c>
      <c r="R4450" s="5">
        <v>41936.413828287034</v>
      </c>
      <c r="S4450">
        <f t="shared" si="138"/>
        <v>43</v>
      </c>
      <c r="T4450">
        <f t="shared" si="139"/>
        <v>5</v>
      </c>
    </row>
    <row r="4451" spans="1:20" x14ac:dyDescent="0.25">
      <c r="A4451">
        <v>1435354</v>
      </c>
      <c r="B4451">
        <v>394680</v>
      </c>
      <c r="C4451">
        <v>143085</v>
      </c>
      <c r="D4451" t="s">
        <v>53</v>
      </c>
      <c r="E4451" t="s">
        <v>3494</v>
      </c>
      <c r="K4451">
        <v>40.748593302489901</v>
      </c>
      <c r="L4451">
        <v>-73.994569834706994</v>
      </c>
      <c r="M4451">
        <v>40.781540999999997</v>
      </c>
      <c r="N4451">
        <v>-73.955040999999994</v>
      </c>
      <c r="O4451" s="5">
        <v>41936.417608900461</v>
      </c>
      <c r="P4451" s="5">
        <v>41936.433578483797</v>
      </c>
      <c r="Q4451" s="5">
        <v>41936.440412835647</v>
      </c>
      <c r="R4451" s="5">
        <v>41936.471483414352</v>
      </c>
      <c r="S4451">
        <f t="shared" si="138"/>
        <v>43</v>
      </c>
      <c r="T4451">
        <f t="shared" si="139"/>
        <v>5</v>
      </c>
    </row>
    <row r="4452" spans="1:20" x14ac:dyDescent="0.25">
      <c r="A4452">
        <v>1435378</v>
      </c>
      <c r="B4452">
        <v>153634</v>
      </c>
      <c r="C4452">
        <v>172700</v>
      </c>
      <c r="D4452" t="s">
        <v>23</v>
      </c>
      <c r="E4452" t="s">
        <v>425</v>
      </c>
      <c r="F4452" t="s">
        <v>426</v>
      </c>
      <c r="G4452" t="s">
        <v>427</v>
      </c>
      <c r="H4452">
        <v>1</v>
      </c>
      <c r="I4452" t="s">
        <v>428</v>
      </c>
      <c r="K4452">
        <v>40.744563916288797</v>
      </c>
      <c r="L4452">
        <v>-73.996630052861306</v>
      </c>
      <c r="M4452">
        <v>40.7051418</v>
      </c>
      <c r="N4452">
        <v>-74.006954800000003</v>
      </c>
      <c r="O4452" s="5">
        <v>41936.425025439814</v>
      </c>
      <c r="P4452" s="5">
        <v>41936.427145624999</v>
      </c>
      <c r="Q4452" s="5">
        <v>41936.437372835651</v>
      </c>
      <c r="R4452" s="5">
        <v>41936.454828506947</v>
      </c>
      <c r="S4452">
        <f t="shared" si="138"/>
        <v>43</v>
      </c>
      <c r="T4452">
        <f t="shared" si="139"/>
        <v>5</v>
      </c>
    </row>
    <row r="4453" spans="1:20" x14ac:dyDescent="0.25">
      <c r="A4453">
        <v>1435386</v>
      </c>
      <c r="B4453">
        <v>318689</v>
      </c>
      <c r="C4453">
        <v>91807</v>
      </c>
      <c r="D4453" t="s">
        <v>85</v>
      </c>
      <c r="E4453" t="s">
        <v>2446</v>
      </c>
      <c r="K4453">
        <v>40.758960512027599</v>
      </c>
      <c r="L4453">
        <v>-73.980067338910303</v>
      </c>
      <c r="M4453">
        <v>40.743217700000002</v>
      </c>
      <c r="N4453">
        <v>-74.007342899999998</v>
      </c>
      <c r="O4453" s="5">
        <v>41936.427458819446</v>
      </c>
      <c r="P4453" s="5">
        <v>41936.429888865743</v>
      </c>
      <c r="Q4453" s="5">
        <v>41936.436996620374</v>
      </c>
      <c r="R4453" s="5">
        <v>41936.451216759262</v>
      </c>
      <c r="S4453">
        <f t="shared" si="138"/>
        <v>43</v>
      </c>
      <c r="T4453">
        <f t="shared" si="139"/>
        <v>5</v>
      </c>
    </row>
    <row r="4454" spans="1:20" x14ac:dyDescent="0.25">
      <c r="A4454">
        <v>1435421</v>
      </c>
      <c r="B4454">
        <v>96800</v>
      </c>
      <c r="C4454">
        <v>104111</v>
      </c>
      <c r="D4454" t="s">
        <v>23</v>
      </c>
      <c r="E4454" t="s">
        <v>1504</v>
      </c>
      <c r="F4454" t="s">
        <v>20</v>
      </c>
      <c r="G4454" t="s">
        <v>3546</v>
      </c>
      <c r="H4454">
        <v>1</v>
      </c>
      <c r="I4454" t="s">
        <v>1260</v>
      </c>
      <c r="J4454" s="1">
        <v>2.6948726851851851E-3</v>
      </c>
      <c r="K4454">
        <v>40.784877344265098</v>
      </c>
      <c r="L4454">
        <v>-73.955926608873398</v>
      </c>
      <c r="M4454">
        <v>40.775107499999997</v>
      </c>
      <c r="N4454">
        <v>-73.959203799999997</v>
      </c>
      <c r="O4454" s="5">
        <v>41936.442101793982</v>
      </c>
      <c r="P4454" s="5">
        <v>41936.454595590279</v>
      </c>
      <c r="Q4454" s="5">
        <v>41936.461238009259</v>
      </c>
      <c r="R4454" s="5">
        <v>41936.467221134262</v>
      </c>
      <c r="S4454">
        <f t="shared" si="138"/>
        <v>43</v>
      </c>
      <c r="T4454">
        <f t="shared" si="139"/>
        <v>5</v>
      </c>
    </row>
    <row r="4455" spans="1:20" x14ac:dyDescent="0.25">
      <c r="A4455">
        <v>1435427</v>
      </c>
      <c r="B4455">
        <v>200631</v>
      </c>
      <c r="C4455">
        <v>118659</v>
      </c>
      <c r="D4455" t="s">
        <v>85</v>
      </c>
      <c r="E4455" t="s">
        <v>223</v>
      </c>
      <c r="F4455" t="s">
        <v>224</v>
      </c>
      <c r="G4455" t="s">
        <v>2260</v>
      </c>
      <c r="H4455">
        <v>1</v>
      </c>
      <c r="I4455" t="s">
        <v>136</v>
      </c>
      <c r="J4455" s="1">
        <v>1.8748379629629629E-3</v>
      </c>
      <c r="K4455">
        <v>40.802549609553203</v>
      </c>
      <c r="L4455">
        <v>-73.950232680024698</v>
      </c>
      <c r="M4455">
        <v>40.798558</v>
      </c>
      <c r="N4455">
        <v>-73.934880000000007</v>
      </c>
      <c r="O4455" s="5">
        <v>41936.442456377314</v>
      </c>
      <c r="P4455" s="5">
        <v>41936.452956759262</v>
      </c>
      <c r="Q4455" s="5">
        <v>41936.461173611111</v>
      </c>
      <c r="R4455" s="5">
        <v>41936.468364652777</v>
      </c>
      <c r="S4455">
        <f t="shared" si="138"/>
        <v>43</v>
      </c>
      <c r="T4455">
        <f t="shared" si="139"/>
        <v>5</v>
      </c>
    </row>
    <row r="4456" spans="1:20" x14ac:dyDescent="0.25">
      <c r="A4456">
        <v>1435427</v>
      </c>
      <c r="B4456">
        <v>200631</v>
      </c>
      <c r="C4456">
        <v>118659</v>
      </c>
      <c r="D4456" t="s">
        <v>85</v>
      </c>
      <c r="E4456" t="s">
        <v>223</v>
      </c>
      <c r="F4456" t="s">
        <v>224</v>
      </c>
      <c r="G4456" t="s">
        <v>3286</v>
      </c>
      <c r="H4456">
        <v>1</v>
      </c>
      <c r="I4456" t="s">
        <v>22</v>
      </c>
      <c r="J4456" s="1">
        <v>1.8748379629629629E-3</v>
      </c>
      <c r="K4456">
        <v>40.802549609553203</v>
      </c>
      <c r="L4456">
        <v>-73.950232680024698</v>
      </c>
      <c r="M4456">
        <v>40.798558</v>
      </c>
      <c r="N4456">
        <v>-73.934880000000007</v>
      </c>
      <c r="O4456" s="5">
        <v>41936.442456377314</v>
      </c>
      <c r="P4456" s="5">
        <v>41936.452956759262</v>
      </c>
      <c r="Q4456" s="5">
        <v>41936.461173611111</v>
      </c>
      <c r="R4456" s="5">
        <v>41936.468364652777</v>
      </c>
      <c r="S4456">
        <f t="shared" si="138"/>
        <v>43</v>
      </c>
      <c r="T4456">
        <f t="shared" si="139"/>
        <v>5</v>
      </c>
    </row>
    <row r="4457" spans="1:20" x14ac:dyDescent="0.25">
      <c r="A4457">
        <v>1435427</v>
      </c>
      <c r="B4457">
        <v>200631</v>
      </c>
      <c r="C4457">
        <v>118659</v>
      </c>
      <c r="D4457" t="s">
        <v>85</v>
      </c>
      <c r="E4457" t="s">
        <v>223</v>
      </c>
      <c r="F4457" t="s">
        <v>224</v>
      </c>
      <c r="G4457" t="s">
        <v>3593</v>
      </c>
      <c r="H4457">
        <v>1</v>
      </c>
      <c r="I4457" t="s">
        <v>760</v>
      </c>
      <c r="J4457" s="1">
        <v>1.8748379629629629E-3</v>
      </c>
      <c r="K4457">
        <v>40.802549609553203</v>
      </c>
      <c r="L4457">
        <v>-73.950232680024698</v>
      </c>
      <c r="M4457">
        <v>40.798558</v>
      </c>
      <c r="N4457">
        <v>-73.934880000000007</v>
      </c>
      <c r="O4457" s="5">
        <v>41936.442456377314</v>
      </c>
      <c r="P4457" s="5">
        <v>41936.452956759262</v>
      </c>
      <c r="Q4457" s="5">
        <v>41936.461173611111</v>
      </c>
      <c r="R4457" s="5">
        <v>41936.468364652777</v>
      </c>
      <c r="S4457">
        <f t="shared" si="138"/>
        <v>43</v>
      </c>
      <c r="T4457">
        <f t="shared" si="139"/>
        <v>5</v>
      </c>
    </row>
    <row r="4458" spans="1:20" x14ac:dyDescent="0.25">
      <c r="A4458">
        <v>1435427</v>
      </c>
      <c r="B4458">
        <v>200631</v>
      </c>
      <c r="C4458">
        <v>118659</v>
      </c>
      <c r="D4458" t="s">
        <v>85</v>
      </c>
      <c r="E4458" t="s">
        <v>223</v>
      </c>
      <c r="F4458" t="s">
        <v>224</v>
      </c>
      <c r="G4458" t="s">
        <v>3753</v>
      </c>
      <c r="H4458">
        <v>1</v>
      </c>
      <c r="I4458" t="s">
        <v>3403</v>
      </c>
      <c r="J4458" s="1">
        <v>1.8748379629629629E-3</v>
      </c>
      <c r="K4458">
        <v>40.802549609553203</v>
      </c>
      <c r="L4458">
        <v>-73.950232680024698</v>
      </c>
      <c r="M4458">
        <v>40.798558</v>
      </c>
      <c r="N4458">
        <v>-73.934880000000007</v>
      </c>
      <c r="O4458" s="5">
        <v>41936.442456377314</v>
      </c>
      <c r="P4458" s="5">
        <v>41936.452956759262</v>
      </c>
      <c r="Q4458" s="5">
        <v>41936.461173611111</v>
      </c>
      <c r="R4458" s="5">
        <v>41936.468364652777</v>
      </c>
      <c r="S4458">
        <f t="shared" si="138"/>
        <v>43</v>
      </c>
      <c r="T4458">
        <f t="shared" si="139"/>
        <v>5</v>
      </c>
    </row>
    <row r="4459" spans="1:20" x14ac:dyDescent="0.25">
      <c r="A4459">
        <v>1435429</v>
      </c>
      <c r="B4459">
        <v>355713</v>
      </c>
      <c r="C4459">
        <v>112851</v>
      </c>
      <c r="D4459" t="s">
        <v>85</v>
      </c>
      <c r="E4459" t="s">
        <v>432</v>
      </c>
      <c r="F4459" t="s">
        <v>49</v>
      </c>
      <c r="G4459" t="s">
        <v>2176</v>
      </c>
      <c r="H4459">
        <v>3</v>
      </c>
      <c r="I4459" t="s">
        <v>319</v>
      </c>
      <c r="K4459">
        <v>40.779930093814997</v>
      </c>
      <c r="L4459">
        <v>-73.980334997177096</v>
      </c>
      <c r="M4459">
        <v>40.771892999999999</v>
      </c>
      <c r="N4459">
        <v>-73.959619700000005</v>
      </c>
      <c r="O4459" s="5">
        <v>41936.442921805552</v>
      </c>
      <c r="P4459" s="5">
        <v>41936.456308587964</v>
      </c>
      <c r="Q4459" s="5">
        <v>41936.459667766205</v>
      </c>
      <c r="R4459" s="5">
        <v>41936.468894826387</v>
      </c>
      <c r="S4459">
        <f t="shared" si="138"/>
        <v>43</v>
      </c>
      <c r="T4459">
        <f t="shared" si="139"/>
        <v>5</v>
      </c>
    </row>
    <row r="4460" spans="1:20" x14ac:dyDescent="0.25">
      <c r="A4460">
        <v>1435432</v>
      </c>
      <c r="B4460">
        <v>101399</v>
      </c>
      <c r="C4460">
        <v>43955</v>
      </c>
      <c r="D4460" t="s">
        <v>23</v>
      </c>
      <c r="E4460" t="s">
        <v>432</v>
      </c>
      <c r="F4460" t="s">
        <v>49</v>
      </c>
      <c r="G4460" t="s">
        <v>792</v>
      </c>
      <c r="H4460">
        <v>2</v>
      </c>
      <c r="I4460" t="s">
        <v>319</v>
      </c>
      <c r="K4460">
        <v>40.779930093814997</v>
      </c>
      <c r="L4460">
        <v>-73.980334997177096</v>
      </c>
      <c r="M4460">
        <v>40.7638848</v>
      </c>
      <c r="N4460">
        <v>-73.970783400000002</v>
      </c>
      <c r="O4460" s="5">
        <v>41936.444141585649</v>
      </c>
      <c r="P4460" s="5">
        <v>41936.462899722224</v>
      </c>
      <c r="Q4460" s="5">
        <v>41936.47354684028</v>
      </c>
      <c r="R4460" s="5">
        <v>41936.481072442133</v>
      </c>
      <c r="S4460">
        <f t="shared" si="138"/>
        <v>43</v>
      </c>
      <c r="T4460">
        <f t="shared" si="139"/>
        <v>5</v>
      </c>
    </row>
    <row r="4461" spans="1:20" x14ac:dyDescent="0.25">
      <c r="A4461">
        <v>1435438</v>
      </c>
      <c r="B4461">
        <v>250494</v>
      </c>
      <c r="C4461">
        <v>38597</v>
      </c>
      <c r="D4461" t="s">
        <v>23</v>
      </c>
      <c r="E4461" t="s">
        <v>400</v>
      </c>
      <c r="F4461" t="s">
        <v>20</v>
      </c>
      <c r="G4461" t="s">
        <v>925</v>
      </c>
      <c r="H4461">
        <v>1</v>
      </c>
      <c r="I4461" t="s">
        <v>402</v>
      </c>
      <c r="J4461" s="1">
        <v>1.8966666666666665E-3</v>
      </c>
      <c r="K4461">
        <v>40.719966017586998</v>
      </c>
      <c r="L4461">
        <v>-74.008543303190294</v>
      </c>
      <c r="M4461">
        <v>40.723884614769901</v>
      </c>
      <c r="N4461">
        <v>-73.999316845760703</v>
      </c>
      <c r="O4461" s="5">
        <v>41936.446538379627</v>
      </c>
      <c r="P4461" s="5">
        <v>41936.4532740625</v>
      </c>
      <c r="Q4461" s="5">
        <v>41936.459394999998</v>
      </c>
      <c r="R4461" s="5">
        <v>41936.466539745372</v>
      </c>
      <c r="S4461">
        <f t="shared" si="138"/>
        <v>43</v>
      </c>
      <c r="T4461">
        <f t="shared" si="139"/>
        <v>5</v>
      </c>
    </row>
    <row r="4462" spans="1:20" x14ac:dyDescent="0.25">
      <c r="A4462">
        <v>1435550</v>
      </c>
      <c r="B4462">
        <v>394802</v>
      </c>
      <c r="C4462">
        <v>17402</v>
      </c>
      <c r="D4462" t="s">
        <v>23</v>
      </c>
      <c r="E4462" t="s">
        <v>405</v>
      </c>
      <c r="F4462" t="s">
        <v>49</v>
      </c>
      <c r="G4462" t="s">
        <v>406</v>
      </c>
      <c r="H4462">
        <v>1</v>
      </c>
      <c r="I4462" t="s">
        <v>104</v>
      </c>
      <c r="K4462">
        <v>40.72813</v>
      </c>
      <c r="L4462">
        <v>-73.982020000000006</v>
      </c>
      <c r="M4462">
        <v>40.769225599999999</v>
      </c>
      <c r="N4462">
        <v>-73.958380700000006</v>
      </c>
      <c r="O4462" s="5">
        <v>41936.472632442128</v>
      </c>
      <c r="P4462" s="5">
        <v>41936.472759953707</v>
      </c>
      <c r="Q4462" s="5">
        <v>41936.480974641207</v>
      </c>
      <c r="R4462" s="5">
        <v>41936.499316134257</v>
      </c>
      <c r="S4462">
        <f t="shared" si="138"/>
        <v>43</v>
      </c>
      <c r="T4462">
        <f t="shared" si="139"/>
        <v>5</v>
      </c>
    </row>
    <row r="4463" spans="1:20" x14ac:dyDescent="0.25">
      <c r="A4463">
        <v>1435546</v>
      </c>
      <c r="B4463">
        <v>331608</v>
      </c>
      <c r="C4463">
        <v>112990</v>
      </c>
      <c r="D4463" t="s">
        <v>23</v>
      </c>
      <c r="E4463" t="s">
        <v>54</v>
      </c>
      <c r="F4463" t="s">
        <v>29</v>
      </c>
      <c r="G4463" t="s">
        <v>150</v>
      </c>
      <c r="H4463">
        <v>2</v>
      </c>
      <c r="I4463" t="s">
        <v>151</v>
      </c>
      <c r="K4463">
        <v>40.7152793278103</v>
      </c>
      <c r="L4463">
        <v>-74.014860391616807</v>
      </c>
      <c r="M4463">
        <v>40.702880800000003</v>
      </c>
      <c r="N4463">
        <v>-74.013974700000006</v>
      </c>
      <c r="O4463" s="5">
        <v>41936.473375312497</v>
      </c>
      <c r="P4463" s="5">
        <v>41936.479165949073</v>
      </c>
      <c r="Q4463" s="5">
        <v>41936.488183298614</v>
      </c>
      <c r="R4463" s="5">
        <v>41936.499699386572</v>
      </c>
      <c r="S4463">
        <f t="shared" si="138"/>
        <v>43</v>
      </c>
      <c r="T4463">
        <f t="shared" si="139"/>
        <v>5</v>
      </c>
    </row>
    <row r="4464" spans="1:20" x14ac:dyDescent="0.25">
      <c r="A4464">
        <v>1435588</v>
      </c>
      <c r="B4464">
        <v>91141</v>
      </c>
      <c r="C4464">
        <v>50862</v>
      </c>
      <c r="D4464" t="s">
        <v>23</v>
      </c>
      <c r="E4464" t="s">
        <v>1880</v>
      </c>
      <c r="K4464">
        <v>40.779414243162897</v>
      </c>
      <c r="L4464">
        <v>-73.983499369969607</v>
      </c>
      <c r="M4464">
        <v>40.765340799999997</v>
      </c>
      <c r="N4464">
        <v>-73.961945400000005</v>
      </c>
      <c r="O4464" s="5">
        <v>41936.479435081019</v>
      </c>
      <c r="P4464" s="5">
        <v>41936.479325787041</v>
      </c>
      <c r="Q4464" s="5">
        <v>41936.496927187502</v>
      </c>
      <c r="R4464" s="5">
        <v>41936.50858530093</v>
      </c>
      <c r="S4464">
        <f t="shared" si="138"/>
        <v>43</v>
      </c>
      <c r="T4464">
        <f t="shared" si="139"/>
        <v>5</v>
      </c>
    </row>
    <row r="4465" spans="1:20" x14ac:dyDescent="0.25">
      <c r="A4465">
        <v>1435592</v>
      </c>
      <c r="B4465">
        <v>53029</v>
      </c>
      <c r="C4465">
        <v>5935</v>
      </c>
      <c r="D4465" t="s">
        <v>23</v>
      </c>
      <c r="E4465" t="s">
        <v>425</v>
      </c>
      <c r="F4465" t="s">
        <v>426</v>
      </c>
      <c r="G4465" t="s">
        <v>2042</v>
      </c>
      <c r="H4465">
        <v>1</v>
      </c>
      <c r="I4465" t="s">
        <v>1043</v>
      </c>
      <c r="K4465">
        <v>40.744563916288797</v>
      </c>
      <c r="L4465">
        <v>-73.996630052861306</v>
      </c>
      <c r="M4465">
        <v>40.745019683911202</v>
      </c>
      <c r="N4465">
        <v>-73.976720995858599</v>
      </c>
      <c r="O4465" s="5">
        <v>41936.480242418984</v>
      </c>
      <c r="P4465" s="5">
        <v>41936.48212479167</v>
      </c>
      <c r="Q4465" s="5">
        <v>41936.491035671294</v>
      </c>
      <c r="R4465" s="5">
        <v>41936.498745625002</v>
      </c>
      <c r="S4465">
        <f t="shared" si="138"/>
        <v>43</v>
      </c>
      <c r="T4465">
        <f t="shared" si="139"/>
        <v>5</v>
      </c>
    </row>
    <row r="4466" spans="1:20" x14ac:dyDescent="0.25">
      <c r="A4466">
        <v>1435599</v>
      </c>
      <c r="B4466">
        <v>121706</v>
      </c>
      <c r="C4466">
        <v>84093</v>
      </c>
      <c r="D4466" t="s">
        <v>23</v>
      </c>
      <c r="E4466" t="s">
        <v>258</v>
      </c>
      <c r="F4466" t="s">
        <v>20</v>
      </c>
      <c r="G4466" t="s">
        <v>1269</v>
      </c>
      <c r="H4466">
        <v>1</v>
      </c>
      <c r="I4466" t="s">
        <v>249</v>
      </c>
      <c r="K4466">
        <v>40.724339999999998</v>
      </c>
      <c r="L4466">
        <v>-73.990960000000001</v>
      </c>
      <c r="M4466">
        <v>40.755091058085704</v>
      </c>
      <c r="N4466">
        <v>-73.984306022983205</v>
      </c>
      <c r="O4466" s="5">
        <v>41936.481020729167</v>
      </c>
      <c r="P4466" s="5">
        <v>41936.480000069445</v>
      </c>
      <c r="Q4466" s="5">
        <v>41936.494813414349</v>
      </c>
      <c r="R4466" s="5">
        <v>41936.511638402779</v>
      </c>
      <c r="S4466">
        <f t="shared" si="138"/>
        <v>43</v>
      </c>
      <c r="T4466">
        <f t="shared" si="139"/>
        <v>5</v>
      </c>
    </row>
    <row r="4467" spans="1:20" x14ac:dyDescent="0.25">
      <c r="A4467">
        <v>1435631</v>
      </c>
      <c r="B4467">
        <v>91981</v>
      </c>
      <c r="C4467">
        <v>104111</v>
      </c>
      <c r="D4467" t="s">
        <v>23</v>
      </c>
      <c r="E4467" t="s">
        <v>213</v>
      </c>
      <c r="J4467" s="1">
        <v>2.7215509259259259E-3</v>
      </c>
      <c r="K4467">
        <v>40.757004999999999</v>
      </c>
      <c r="L4467">
        <v>-73.976151000000002</v>
      </c>
      <c r="M4467">
        <v>40.755046462967996</v>
      </c>
      <c r="N4467">
        <v>-73.971461715955002</v>
      </c>
      <c r="O4467" s="5">
        <v>41936.483695370371</v>
      </c>
      <c r="P4467" s="5">
        <v>41936.486368460646</v>
      </c>
      <c r="Q4467" s="5">
        <v>41936.50361832176</v>
      </c>
      <c r="R4467" s="5">
        <v>41936.510257870374</v>
      </c>
      <c r="S4467">
        <f t="shared" si="138"/>
        <v>43</v>
      </c>
      <c r="T4467">
        <f t="shared" si="139"/>
        <v>5</v>
      </c>
    </row>
    <row r="4468" spans="1:20" x14ac:dyDescent="0.25">
      <c r="A4468">
        <v>1435642</v>
      </c>
      <c r="B4468">
        <v>50123</v>
      </c>
      <c r="C4468">
        <v>28765</v>
      </c>
      <c r="D4468" t="s">
        <v>23</v>
      </c>
      <c r="E4468" t="s">
        <v>326</v>
      </c>
      <c r="F4468" t="s">
        <v>58</v>
      </c>
      <c r="G4468" t="s">
        <v>1455</v>
      </c>
      <c r="H4468">
        <v>2</v>
      </c>
      <c r="I4468" t="s">
        <v>1456</v>
      </c>
      <c r="K4468">
        <v>40.7228416988277</v>
      </c>
      <c r="L4468">
        <v>-73.994116468965402</v>
      </c>
      <c r="M4468">
        <v>40.762065</v>
      </c>
      <c r="N4468">
        <v>-73.978632000000005</v>
      </c>
      <c r="O4468" s="5">
        <v>41936.48505758102</v>
      </c>
      <c r="R4468" s="5">
        <v>41936.529120057872</v>
      </c>
      <c r="S4468">
        <f t="shared" si="138"/>
        <v>43</v>
      </c>
      <c r="T4468">
        <f t="shared" si="139"/>
        <v>5</v>
      </c>
    </row>
    <row r="4469" spans="1:20" x14ac:dyDescent="0.25">
      <c r="A4469">
        <v>1435688</v>
      </c>
      <c r="B4469">
        <v>50323</v>
      </c>
      <c r="C4469">
        <v>47407</v>
      </c>
      <c r="D4469" t="s">
        <v>23</v>
      </c>
      <c r="E4469" t="s">
        <v>730</v>
      </c>
      <c r="F4469" t="s">
        <v>91</v>
      </c>
      <c r="G4469" t="s">
        <v>753</v>
      </c>
      <c r="H4469">
        <v>1</v>
      </c>
      <c r="I4469" t="s">
        <v>25</v>
      </c>
      <c r="J4469" s="1">
        <v>2.0831828703703702E-3</v>
      </c>
      <c r="K4469">
        <v>40.722748587419602</v>
      </c>
      <c r="L4469">
        <v>-73.996061916918705</v>
      </c>
      <c r="M4469">
        <v>40.721989999999998</v>
      </c>
      <c r="N4469">
        <v>-73.996866999999995</v>
      </c>
      <c r="O4469" s="5">
        <v>41936.489894918981</v>
      </c>
      <c r="R4469" s="5">
        <v>41936.516477673613</v>
      </c>
      <c r="S4469">
        <f t="shared" si="138"/>
        <v>43</v>
      </c>
      <c r="T4469">
        <f t="shared" si="139"/>
        <v>5</v>
      </c>
    </row>
    <row r="4470" spans="1:20" x14ac:dyDescent="0.25">
      <c r="A4470">
        <v>1435686</v>
      </c>
      <c r="B4470">
        <v>367800</v>
      </c>
      <c r="C4470">
        <v>85971</v>
      </c>
      <c r="D4470" t="s">
        <v>23</v>
      </c>
      <c r="E4470" t="s">
        <v>464</v>
      </c>
      <c r="F4470" t="s">
        <v>465</v>
      </c>
      <c r="G4470" t="s">
        <v>2887</v>
      </c>
      <c r="H4470">
        <v>1</v>
      </c>
      <c r="I4470" t="s">
        <v>882</v>
      </c>
      <c r="K4470">
        <v>40.735676762018002</v>
      </c>
      <c r="L4470">
        <v>-73.993829528068602</v>
      </c>
      <c r="M4470">
        <v>40.758942599999997</v>
      </c>
      <c r="N4470">
        <v>-73.9793564</v>
      </c>
      <c r="O4470" s="5">
        <v>41936.490004722225</v>
      </c>
      <c r="R4470" s="5">
        <v>41936.53200871528</v>
      </c>
      <c r="S4470">
        <f t="shared" si="138"/>
        <v>43</v>
      </c>
      <c r="T4470">
        <f t="shared" si="139"/>
        <v>5</v>
      </c>
    </row>
    <row r="4471" spans="1:20" x14ac:dyDescent="0.25">
      <c r="A4471">
        <v>1435686</v>
      </c>
      <c r="B4471">
        <v>367800</v>
      </c>
      <c r="C4471">
        <v>85971</v>
      </c>
      <c r="D4471" t="s">
        <v>23</v>
      </c>
      <c r="E4471" t="s">
        <v>464</v>
      </c>
      <c r="F4471" t="s">
        <v>465</v>
      </c>
      <c r="G4471" t="s">
        <v>3376</v>
      </c>
      <c r="H4471">
        <v>2</v>
      </c>
      <c r="I4471" t="s">
        <v>1347</v>
      </c>
      <c r="K4471">
        <v>40.735676762018002</v>
      </c>
      <c r="L4471">
        <v>-73.993829528068602</v>
      </c>
      <c r="M4471">
        <v>40.758942599999997</v>
      </c>
      <c r="N4471">
        <v>-73.9793564</v>
      </c>
      <c r="O4471" s="5">
        <v>41936.490004722225</v>
      </c>
      <c r="R4471" s="5">
        <v>41936.53200871528</v>
      </c>
      <c r="S4471">
        <f t="shared" si="138"/>
        <v>43</v>
      </c>
      <c r="T4471">
        <f t="shared" si="139"/>
        <v>5</v>
      </c>
    </row>
    <row r="4472" spans="1:20" x14ac:dyDescent="0.25">
      <c r="A4472">
        <v>1435687</v>
      </c>
      <c r="B4472">
        <v>394819</v>
      </c>
      <c r="C4472">
        <v>123844</v>
      </c>
      <c r="D4472" t="s">
        <v>23</v>
      </c>
      <c r="E4472" t="s">
        <v>243</v>
      </c>
      <c r="F4472" t="s">
        <v>70</v>
      </c>
      <c r="G4472" t="s">
        <v>3142</v>
      </c>
      <c r="H4472">
        <v>1</v>
      </c>
      <c r="I4472" t="s">
        <v>2782</v>
      </c>
      <c r="K4472">
        <v>40.7628429402262</v>
      </c>
      <c r="L4472">
        <v>-73.975745647432205</v>
      </c>
      <c r="M4472">
        <v>40.756410500000001</v>
      </c>
      <c r="N4472">
        <v>-73.975309100000004</v>
      </c>
      <c r="O4472" s="5">
        <v>41936.490355972222</v>
      </c>
      <c r="P4472" s="5">
        <v>41936.49388671296</v>
      </c>
      <c r="Q4472" s="5">
        <v>41936.506294942126</v>
      </c>
      <c r="R4472" s="5">
        <v>41936.513376504627</v>
      </c>
      <c r="S4472">
        <f t="shared" si="138"/>
        <v>43</v>
      </c>
      <c r="T4472">
        <f t="shared" si="139"/>
        <v>5</v>
      </c>
    </row>
    <row r="4473" spans="1:20" x14ac:dyDescent="0.25">
      <c r="A4473">
        <v>1435687</v>
      </c>
      <c r="B4473">
        <v>394819</v>
      </c>
      <c r="C4473">
        <v>123844</v>
      </c>
      <c r="D4473" t="s">
        <v>23</v>
      </c>
      <c r="E4473" t="s">
        <v>243</v>
      </c>
      <c r="F4473" t="s">
        <v>70</v>
      </c>
      <c r="G4473" t="s">
        <v>506</v>
      </c>
      <c r="H4473">
        <v>2</v>
      </c>
      <c r="I4473" t="s">
        <v>236</v>
      </c>
      <c r="K4473">
        <v>40.7628429402262</v>
      </c>
      <c r="L4473">
        <v>-73.975745647432205</v>
      </c>
      <c r="M4473">
        <v>40.756410500000001</v>
      </c>
      <c r="N4473">
        <v>-73.975309100000004</v>
      </c>
      <c r="O4473" s="5">
        <v>41936.490355972222</v>
      </c>
      <c r="P4473" s="5">
        <v>41936.49388671296</v>
      </c>
      <c r="Q4473" s="5">
        <v>41936.506294942126</v>
      </c>
      <c r="R4473" s="5">
        <v>41936.513376504627</v>
      </c>
      <c r="S4473">
        <f t="shared" si="138"/>
        <v>43</v>
      </c>
      <c r="T4473">
        <f t="shared" si="139"/>
        <v>5</v>
      </c>
    </row>
    <row r="4474" spans="1:20" x14ac:dyDescent="0.25">
      <c r="A4474">
        <v>1435705</v>
      </c>
      <c r="B4474">
        <v>151789</v>
      </c>
      <c r="C4474">
        <v>140684</v>
      </c>
      <c r="D4474" t="s">
        <v>23</v>
      </c>
      <c r="E4474" t="s">
        <v>137</v>
      </c>
      <c r="F4474" t="s">
        <v>115</v>
      </c>
      <c r="G4474" t="s">
        <v>177</v>
      </c>
      <c r="H4474">
        <v>1</v>
      </c>
      <c r="I4474" t="s">
        <v>149</v>
      </c>
      <c r="J4474" s="1">
        <v>2.099363425925926E-3</v>
      </c>
      <c r="K4474">
        <v>40.745078589413303</v>
      </c>
      <c r="L4474">
        <v>-73.988821506500202</v>
      </c>
      <c r="M4474">
        <v>40.750621299999999</v>
      </c>
      <c r="N4474">
        <v>-73.986291499999993</v>
      </c>
      <c r="O4474" s="5">
        <v>41936.491180358797</v>
      </c>
      <c r="P4474" s="5">
        <v>41936.494847858798</v>
      </c>
      <c r="Q4474" s="5">
        <v>41936.509664305559</v>
      </c>
      <c r="R4474" s="5">
        <v>41936.513256840277</v>
      </c>
      <c r="S4474">
        <f t="shared" si="138"/>
        <v>43</v>
      </c>
      <c r="T4474">
        <f t="shared" si="139"/>
        <v>5</v>
      </c>
    </row>
    <row r="4475" spans="1:20" x14ac:dyDescent="0.25">
      <c r="A4475">
        <v>1435752</v>
      </c>
      <c r="B4475">
        <v>85422</v>
      </c>
      <c r="C4475">
        <v>84093</v>
      </c>
      <c r="D4475" t="s">
        <v>23</v>
      </c>
      <c r="E4475" t="s">
        <v>858</v>
      </c>
      <c r="F4475" t="s">
        <v>41</v>
      </c>
      <c r="G4475" t="s">
        <v>1364</v>
      </c>
      <c r="H4475">
        <v>1</v>
      </c>
      <c r="I4475" t="s">
        <v>1365</v>
      </c>
      <c r="J4475" s="1">
        <v>1.5891666666666667E-3</v>
      </c>
      <c r="K4475">
        <v>40.741604883571803</v>
      </c>
      <c r="L4475">
        <v>-73.983304239412405</v>
      </c>
      <c r="M4475">
        <v>40.738932300000002</v>
      </c>
      <c r="N4475">
        <v>-74.008823399999997</v>
      </c>
      <c r="O4475" s="5">
        <v>41936.496155208333</v>
      </c>
      <c r="P4475" s="5">
        <v>41936.51645664352</v>
      </c>
      <c r="Q4475" s="5">
        <v>41936.520161180553</v>
      </c>
      <c r="R4475" s="5">
        <v>41936.532986168982</v>
      </c>
      <c r="S4475">
        <f t="shared" si="138"/>
        <v>43</v>
      </c>
      <c r="T4475">
        <f t="shared" si="139"/>
        <v>5</v>
      </c>
    </row>
    <row r="4476" spans="1:20" x14ac:dyDescent="0.25">
      <c r="A4476">
        <v>1435826</v>
      </c>
      <c r="B4476">
        <v>126134</v>
      </c>
      <c r="C4476">
        <v>47407</v>
      </c>
      <c r="D4476" t="s">
        <v>23</v>
      </c>
      <c r="E4476" t="s">
        <v>921</v>
      </c>
      <c r="F4476" t="s">
        <v>139</v>
      </c>
      <c r="G4476" t="s">
        <v>1483</v>
      </c>
      <c r="H4476">
        <v>1</v>
      </c>
      <c r="I4476" t="s">
        <v>1484</v>
      </c>
      <c r="J4476" s="1">
        <v>2.1804282407407406E-3</v>
      </c>
      <c r="K4476">
        <v>40.721989949797702</v>
      </c>
      <c r="L4476">
        <v>-73.997747898101807</v>
      </c>
      <c r="M4476">
        <v>40.720169534048601</v>
      </c>
      <c r="N4476">
        <v>-73.994723770587001</v>
      </c>
      <c r="O4476" s="5">
        <v>41936.502295335646</v>
      </c>
      <c r="P4476" s="5">
        <v>41936.500634733799</v>
      </c>
      <c r="Q4476" s="5">
        <v>41936.523081168983</v>
      </c>
      <c r="R4476" s="5">
        <v>41936.527173784722</v>
      </c>
      <c r="S4476">
        <f t="shared" si="138"/>
        <v>43</v>
      </c>
      <c r="T4476">
        <f t="shared" si="139"/>
        <v>5</v>
      </c>
    </row>
    <row r="4477" spans="1:20" x14ac:dyDescent="0.25">
      <c r="A4477">
        <v>1435951</v>
      </c>
      <c r="B4477">
        <v>103306</v>
      </c>
      <c r="C4477">
        <v>123844</v>
      </c>
      <c r="D4477" t="s">
        <v>23</v>
      </c>
      <c r="E4477" t="s">
        <v>2579</v>
      </c>
      <c r="G4477" t="s">
        <v>3642</v>
      </c>
      <c r="H4477">
        <v>1</v>
      </c>
      <c r="I4477" t="s">
        <v>228</v>
      </c>
      <c r="J4477" s="1">
        <v>3.0331365740740739E-3</v>
      </c>
      <c r="K4477">
        <v>40.745768981005199</v>
      </c>
      <c r="L4477">
        <v>-73.988867041521601</v>
      </c>
      <c r="M4477">
        <v>40.753641100000003</v>
      </c>
      <c r="N4477">
        <v>-73.986652199999995</v>
      </c>
      <c r="O4477" s="5">
        <v>41936.512744282409</v>
      </c>
      <c r="P4477" s="5">
        <v>41936.523578657405</v>
      </c>
      <c r="Q4477" s="5">
        <v>41936.530849224539</v>
      </c>
      <c r="R4477" s="5">
        <v>41936.543083564815</v>
      </c>
      <c r="S4477">
        <f t="shared" si="138"/>
        <v>43</v>
      </c>
      <c r="T4477">
        <f t="shared" si="139"/>
        <v>5</v>
      </c>
    </row>
    <row r="4478" spans="1:20" x14ac:dyDescent="0.25">
      <c r="A4478">
        <v>1435978</v>
      </c>
      <c r="B4478">
        <v>87475</v>
      </c>
      <c r="C4478">
        <v>43955</v>
      </c>
      <c r="D4478" t="s">
        <v>23</v>
      </c>
      <c r="E4478" t="s">
        <v>492</v>
      </c>
      <c r="F4478" t="s">
        <v>49</v>
      </c>
      <c r="G4478" t="s">
        <v>1734</v>
      </c>
      <c r="H4478">
        <v>1</v>
      </c>
      <c r="I4478" t="s">
        <v>2113</v>
      </c>
      <c r="K4478">
        <v>40.756256485287402</v>
      </c>
      <c r="L4478">
        <v>-73.970465361412593</v>
      </c>
      <c r="M4478">
        <v>40.757993300000003</v>
      </c>
      <c r="N4478">
        <v>-73.9922191</v>
      </c>
      <c r="O4478" s="5">
        <v>41936.513111134256</v>
      </c>
      <c r="P4478" s="5">
        <v>41936.519129618056</v>
      </c>
      <c r="Q4478" s="5">
        <v>41936.538805011573</v>
      </c>
      <c r="R4478" s="5">
        <v>41936.550059351852</v>
      </c>
      <c r="S4478">
        <f t="shared" si="138"/>
        <v>43</v>
      </c>
      <c r="T4478">
        <f t="shared" si="139"/>
        <v>5</v>
      </c>
    </row>
    <row r="4479" spans="1:20" x14ac:dyDescent="0.25">
      <c r="A4479">
        <v>1436044</v>
      </c>
      <c r="B4479">
        <v>340592</v>
      </c>
      <c r="C4479">
        <v>38597</v>
      </c>
      <c r="D4479" t="s">
        <v>23</v>
      </c>
      <c r="E4479" t="s">
        <v>137</v>
      </c>
      <c r="F4479" t="s">
        <v>115</v>
      </c>
      <c r="G4479" t="s">
        <v>1627</v>
      </c>
      <c r="H4479">
        <v>1</v>
      </c>
      <c r="I4479" t="s">
        <v>149</v>
      </c>
      <c r="J4479" s="1">
        <v>2.8848379629629627E-3</v>
      </c>
      <c r="K4479">
        <v>40.721323186970601</v>
      </c>
      <c r="L4479">
        <v>-74.009732007980304</v>
      </c>
      <c r="M4479">
        <v>40.715089999999996</v>
      </c>
      <c r="N4479">
        <v>-74.014191999999994</v>
      </c>
      <c r="O4479" s="5">
        <v>41936.518765462963</v>
      </c>
      <c r="P4479" s="5">
        <v>41936.538292013887</v>
      </c>
      <c r="Q4479" s="5">
        <v>41936.544766701387</v>
      </c>
      <c r="R4479" s="5">
        <v>41936.548857395836</v>
      </c>
      <c r="S4479">
        <f t="shared" si="138"/>
        <v>43</v>
      </c>
      <c r="T4479">
        <f t="shared" si="139"/>
        <v>5</v>
      </c>
    </row>
    <row r="4480" spans="1:20" x14ac:dyDescent="0.25">
      <c r="A4480">
        <v>1436056</v>
      </c>
      <c r="B4480">
        <v>52574</v>
      </c>
      <c r="C4480">
        <v>47407</v>
      </c>
      <c r="D4480" t="s">
        <v>23</v>
      </c>
      <c r="E4480" t="s">
        <v>36</v>
      </c>
      <c r="F4480" t="s">
        <v>37</v>
      </c>
      <c r="G4480" t="s">
        <v>38</v>
      </c>
      <c r="H4480">
        <v>2</v>
      </c>
      <c r="I4480" t="s">
        <v>39</v>
      </c>
      <c r="J4480" s="1">
        <v>7.4265856481481483E-3</v>
      </c>
      <c r="K4480">
        <v>40.7261096570601</v>
      </c>
      <c r="L4480">
        <v>-74.002491863200504</v>
      </c>
      <c r="M4480">
        <v>40.725911000000004</v>
      </c>
      <c r="N4480">
        <v>-74.004299000000003</v>
      </c>
      <c r="O4480" s="5">
        <v>41936.519476805559</v>
      </c>
      <c r="P4480" s="5">
        <v>41936.532230185185</v>
      </c>
      <c r="Q4480" s="5">
        <v>41936.545666030092</v>
      </c>
      <c r="R4480" s="5">
        <v>41936.546412673611</v>
      </c>
      <c r="S4480">
        <f t="shared" si="138"/>
        <v>43</v>
      </c>
      <c r="T4480">
        <f t="shared" si="139"/>
        <v>5</v>
      </c>
    </row>
    <row r="4481" spans="1:20" x14ac:dyDescent="0.25">
      <c r="A4481">
        <v>1436088</v>
      </c>
      <c r="B4481">
        <v>279895</v>
      </c>
      <c r="C4481">
        <v>9078</v>
      </c>
      <c r="D4481" t="s">
        <v>23</v>
      </c>
      <c r="E4481" t="s">
        <v>54</v>
      </c>
      <c r="F4481" t="s">
        <v>29</v>
      </c>
      <c r="G4481" t="s">
        <v>151</v>
      </c>
      <c r="H4481">
        <v>3</v>
      </c>
      <c r="I4481" t="s">
        <v>151</v>
      </c>
      <c r="K4481">
        <v>40.758456774983799</v>
      </c>
      <c r="L4481">
        <v>-73.989140466129399</v>
      </c>
      <c r="M4481">
        <v>40.754932275238701</v>
      </c>
      <c r="N4481">
        <v>-73.992281697451304</v>
      </c>
      <c r="O4481" s="5">
        <v>41936.521955439814</v>
      </c>
      <c r="P4481" s="5">
        <v>41936.534490451391</v>
      </c>
      <c r="Q4481" s="5">
        <v>41936.568347881941</v>
      </c>
      <c r="R4481" s="5">
        <v>41936.574616238424</v>
      </c>
      <c r="S4481">
        <f t="shared" si="138"/>
        <v>43</v>
      </c>
      <c r="T4481">
        <f t="shared" si="139"/>
        <v>5</v>
      </c>
    </row>
    <row r="4482" spans="1:20" x14ac:dyDescent="0.25">
      <c r="A4482">
        <v>1436140</v>
      </c>
      <c r="B4482">
        <v>140811</v>
      </c>
      <c r="C4482">
        <v>170737</v>
      </c>
      <c r="D4482" t="s">
        <v>23</v>
      </c>
      <c r="E4482" t="s">
        <v>62</v>
      </c>
      <c r="F4482" t="s">
        <v>63</v>
      </c>
      <c r="G4482" t="s">
        <v>1316</v>
      </c>
      <c r="H4482">
        <v>1</v>
      </c>
      <c r="I4482" t="s">
        <v>249</v>
      </c>
      <c r="K4482">
        <v>40.727518945156902</v>
      </c>
      <c r="L4482">
        <v>-73.988671302795396</v>
      </c>
      <c r="M4482">
        <v>40.738275199999997</v>
      </c>
      <c r="N4482">
        <v>-73.982284899999996</v>
      </c>
      <c r="O4482" s="5">
        <v>41936.524298807868</v>
      </c>
      <c r="P4482" s="5">
        <v>41936.529413738426</v>
      </c>
      <c r="Q4482" s="5">
        <v>41936.542491932873</v>
      </c>
      <c r="R4482" s="5">
        <v>41936.549152939813</v>
      </c>
      <c r="S4482">
        <f t="shared" si="138"/>
        <v>43</v>
      </c>
      <c r="T4482">
        <f t="shared" si="139"/>
        <v>5</v>
      </c>
    </row>
    <row r="4483" spans="1:20" x14ac:dyDescent="0.25">
      <c r="A4483">
        <v>1436199</v>
      </c>
      <c r="B4483">
        <v>349136</v>
      </c>
      <c r="C4483">
        <v>138061</v>
      </c>
      <c r="D4483" t="s">
        <v>53</v>
      </c>
      <c r="E4483" t="s">
        <v>223</v>
      </c>
      <c r="F4483" t="s">
        <v>224</v>
      </c>
      <c r="G4483" t="s">
        <v>3402</v>
      </c>
      <c r="H4483">
        <v>1</v>
      </c>
      <c r="I4483" t="s">
        <v>3403</v>
      </c>
      <c r="J4483" s="1">
        <v>2.9280208333333333E-3</v>
      </c>
      <c r="K4483">
        <v>40.802549609553203</v>
      </c>
      <c r="L4483">
        <v>-73.950232680024698</v>
      </c>
      <c r="M4483">
        <v>40.779311999999997</v>
      </c>
      <c r="N4483">
        <v>-73.946635000000001</v>
      </c>
      <c r="O4483" s="5">
        <v>41936.529815381946</v>
      </c>
      <c r="P4483" s="5">
        <v>41936.543974594904</v>
      </c>
      <c r="Q4483" s="5">
        <v>41936.548985196758</v>
      </c>
      <c r="R4483" s="5">
        <v>41936.559481620374</v>
      </c>
      <c r="S4483">
        <f t="shared" ref="S4483:S4546" si="140">WEEKNUM(O4483,21)</f>
        <v>43</v>
      </c>
      <c r="T4483">
        <f t="shared" ref="T4483:T4546" si="141">WEEKDAY(O4483,11)</f>
        <v>5</v>
      </c>
    </row>
    <row r="4484" spans="1:20" x14ac:dyDescent="0.25">
      <c r="A4484">
        <v>1436231</v>
      </c>
      <c r="B4484">
        <v>126134</v>
      </c>
      <c r="C4484">
        <v>79598</v>
      </c>
      <c r="D4484" t="s">
        <v>23</v>
      </c>
      <c r="E4484" t="s">
        <v>2645</v>
      </c>
      <c r="K4484">
        <v>40.722279576782903</v>
      </c>
      <c r="L4484">
        <v>-73.995176756688195</v>
      </c>
      <c r="M4484">
        <v>40.720169534048601</v>
      </c>
      <c r="N4484">
        <v>-73.994723770587001</v>
      </c>
      <c r="O4484" s="5">
        <v>41936.531246064813</v>
      </c>
      <c r="R4484" s="5">
        <v>41936.559821979165</v>
      </c>
      <c r="S4484">
        <f t="shared" si="140"/>
        <v>43</v>
      </c>
      <c r="T4484">
        <f t="shared" si="141"/>
        <v>5</v>
      </c>
    </row>
    <row r="4485" spans="1:20" x14ac:dyDescent="0.25">
      <c r="A4485">
        <v>1436252</v>
      </c>
      <c r="B4485">
        <v>186394</v>
      </c>
      <c r="C4485">
        <v>112990</v>
      </c>
      <c r="D4485" t="s">
        <v>23</v>
      </c>
      <c r="E4485" t="s">
        <v>438</v>
      </c>
      <c r="J4485" s="1">
        <v>3.1582175925925927E-3</v>
      </c>
      <c r="K4485">
        <v>40.733041718123602</v>
      </c>
      <c r="L4485">
        <v>-73.9980130838223</v>
      </c>
      <c r="M4485">
        <v>40.726649999999999</v>
      </c>
      <c r="N4485">
        <v>-73.991113999999996</v>
      </c>
      <c r="O4485" s="5">
        <v>41936.53536292824</v>
      </c>
      <c r="P4485" s="5">
        <v>41936.544001712966</v>
      </c>
      <c r="Q4485" s="5">
        <v>41936.550106655093</v>
      </c>
      <c r="R4485" s="5">
        <v>41936.55526371528</v>
      </c>
      <c r="S4485">
        <f t="shared" si="140"/>
        <v>43</v>
      </c>
      <c r="T4485">
        <f t="shared" si="141"/>
        <v>5</v>
      </c>
    </row>
    <row r="4486" spans="1:20" x14ac:dyDescent="0.25">
      <c r="A4486">
        <v>1436294</v>
      </c>
      <c r="B4486">
        <v>123504</v>
      </c>
      <c r="C4486">
        <v>60761</v>
      </c>
      <c r="D4486" t="s">
        <v>23</v>
      </c>
      <c r="E4486" t="s">
        <v>137</v>
      </c>
      <c r="F4486" t="s">
        <v>115</v>
      </c>
      <c r="G4486" t="s">
        <v>1644</v>
      </c>
      <c r="H4486">
        <v>1</v>
      </c>
      <c r="I4486" t="s">
        <v>325</v>
      </c>
      <c r="J4486" s="1">
        <v>2.0570949074074072E-3</v>
      </c>
      <c r="K4486">
        <v>40.745078589413303</v>
      </c>
      <c r="L4486">
        <v>-73.988821506500202</v>
      </c>
      <c r="M4486">
        <v>40.741739799999998</v>
      </c>
      <c r="N4486">
        <v>-73.996832800000007</v>
      </c>
      <c r="O4486" s="5">
        <v>41936.53749033565</v>
      </c>
      <c r="P4486" s="5">
        <v>41936.538138877317</v>
      </c>
      <c r="Q4486" s="5">
        <v>41936.549836203703</v>
      </c>
      <c r="R4486" s="5">
        <v>41936.554905439814</v>
      </c>
      <c r="S4486">
        <f t="shared" si="140"/>
        <v>43</v>
      </c>
      <c r="T4486">
        <f t="shared" si="141"/>
        <v>5</v>
      </c>
    </row>
    <row r="4487" spans="1:20" x14ac:dyDescent="0.25">
      <c r="A4487">
        <v>1436340</v>
      </c>
      <c r="B4487">
        <v>54904</v>
      </c>
      <c r="C4487">
        <v>116438</v>
      </c>
      <c r="D4487" t="s">
        <v>23</v>
      </c>
      <c r="E4487" t="s">
        <v>32</v>
      </c>
      <c r="F4487" t="s">
        <v>33</v>
      </c>
      <c r="G4487" t="s">
        <v>611</v>
      </c>
      <c r="H4487">
        <v>1</v>
      </c>
      <c r="I4487" t="s">
        <v>35</v>
      </c>
      <c r="K4487">
        <v>40.7411144339194</v>
      </c>
      <c r="L4487">
        <v>-73.9906501942001</v>
      </c>
      <c r="M4487">
        <v>40.7429713287748</v>
      </c>
      <c r="N4487">
        <v>-73.994651993845693</v>
      </c>
      <c r="O4487" s="5">
        <v>41936.543384305558</v>
      </c>
      <c r="P4487" s="5">
        <v>41936.561001782407</v>
      </c>
      <c r="Q4487" s="5">
        <v>41936.568167708334</v>
      </c>
      <c r="R4487" s="5">
        <v>41936.571844976854</v>
      </c>
      <c r="S4487">
        <f t="shared" si="140"/>
        <v>43</v>
      </c>
      <c r="T4487">
        <f t="shared" si="141"/>
        <v>5</v>
      </c>
    </row>
    <row r="4488" spans="1:20" x14ac:dyDescent="0.25">
      <c r="A4488">
        <v>1436371</v>
      </c>
      <c r="B4488">
        <v>65806</v>
      </c>
      <c r="C4488">
        <v>104989</v>
      </c>
      <c r="D4488" t="s">
        <v>23</v>
      </c>
      <c r="E4488" t="s">
        <v>243</v>
      </c>
      <c r="F4488" t="s">
        <v>70</v>
      </c>
      <c r="G4488" t="s">
        <v>2020</v>
      </c>
      <c r="H4488">
        <v>2</v>
      </c>
      <c r="I4488" t="s">
        <v>236</v>
      </c>
      <c r="K4488">
        <v>40.731795470614898</v>
      </c>
      <c r="L4488">
        <v>-73.985672593116803</v>
      </c>
      <c r="M4488">
        <v>40.739077600000002</v>
      </c>
      <c r="N4488">
        <v>-73.993618400000003</v>
      </c>
      <c r="O4488" s="5">
        <v>41936.544038657405</v>
      </c>
      <c r="P4488" s="5">
        <v>41936.568119756943</v>
      </c>
      <c r="Q4488" s="5">
        <v>41936.579463182868</v>
      </c>
      <c r="R4488" s="5">
        <v>41936.594868877313</v>
      </c>
      <c r="S4488">
        <f t="shared" si="140"/>
        <v>43</v>
      </c>
      <c r="T4488">
        <f t="shared" si="141"/>
        <v>5</v>
      </c>
    </row>
    <row r="4489" spans="1:20" x14ac:dyDescent="0.25">
      <c r="A4489">
        <v>1436371</v>
      </c>
      <c r="B4489">
        <v>65806</v>
      </c>
      <c r="C4489">
        <v>104989</v>
      </c>
      <c r="D4489" t="s">
        <v>23</v>
      </c>
      <c r="E4489" t="s">
        <v>243</v>
      </c>
      <c r="F4489" t="s">
        <v>70</v>
      </c>
      <c r="G4489" t="s">
        <v>822</v>
      </c>
      <c r="H4489">
        <v>2</v>
      </c>
      <c r="I4489" t="s">
        <v>319</v>
      </c>
      <c r="K4489">
        <v>40.731795470614898</v>
      </c>
      <c r="L4489">
        <v>-73.985672593116803</v>
      </c>
      <c r="M4489">
        <v>40.739077600000002</v>
      </c>
      <c r="N4489">
        <v>-73.993618400000003</v>
      </c>
      <c r="O4489" s="5">
        <v>41936.544038657405</v>
      </c>
      <c r="P4489" s="5">
        <v>41936.568119756943</v>
      </c>
      <c r="Q4489" s="5">
        <v>41936.579463182868</v>
      </c>
      <c r="R4489" s="5">
        <v>41936.594868877313</v>
      </c>
      <c r="S4489">
        <f t="shared" si="140"/>
        <v>43</v>
      </c>
      <c r="T4489">
        <f t="shared" si="141"/>
        <v>5</v>
      </c>
    </row>
    <row r="4490" spans="1:20" x14ac:dyDescent="0.25">
      <c r="A4490">
        <v>1436442</v>
      </c>
      <c r="B4490">
        <v>64370</v>
      </c>
      <c r="C4490">
        <v>112990</v>
      </c>
      <c r="D4490" t="s">
        <v>23</v>
      </c>
      <c r="E4490" t="s">
        <v>255</v>
      </c>
      <c r="F4490" t="s">
        <v>91</v>
      </c>
      <c r="G4490" t="s">
        <v>1635</v>
      </c>
      <c r="H4490">
        <v>2</v>
      </c>
      <c r="I4490" t="s">
        <v>392</v>
      </c>
      <c r="J4490" s="1">
        <v>1.6441319444444446E-3</v>
      </c>
      <c r="K4490">
        <v>40.721545124764702</v>
      </c>
      <c r="L4490">
        <v>-73.988842426716104</v>
      </c>
      <c r="M4490">
        <v>40.756098199999997</v>
      </c>
      <c r="N4490">
        <v>-73.985788099999994</v>
      </c>
      <c r="O4490" s="5">
        <v>41936.551545046299</v>
      </c>
      <c r="P4490" s="5">
        <v>41936.557166377315</v>
      </c>
      <c r="Q4490" s="5">
        <v>41936.584574942128</v>
      </c>
      <c r="R4490" s="5">
        <v>41936.591878854168</v>
      </c>
      <c r="S4490">
        <f t="shared" si="140"/>
        <v>43</v>
      </c>
      <c r="T4490">
        <f t="shared" si="141"/>
        <v>5</v>
      </c>
    </row>
    <row r="4491" spans="1:20" x14ac:dyDescent="0.25">
      <c r="A4491">
        <v>1436449</v>
      </c>
      <c r="B4491">
        <v>44759</v>
      </c>
      <c r="C4491">
        <v>28765</v>
      </c>
      <c r="D4491" t="s">
        <v>23</v>
      </c>
      <c r="E4491" t="s">
        <v>1519</v>
      </c>
      <c r="F4491" t="s">
        <v>190</v>
      </c>
      <c r="G4491" t="s">
        <v>191</v>
      </c>
      <c r="H4491">
        <v>1</v>
      </c>
      <c r="I4491" t="s">
        <v>1520</v>
      </c>
      <c r="J4491" s="1">
        <v>2.098865740740741E-3</v>
      </c>
      <c r="K4491">
        <v>40.7314378996168</v>
      </c>
      <c r="L4491">
        <v>-74.002121946782097</v>
      </c>
      <c r="M4491">
        <v>40.724454999999999</v>
      </c>
      <c r="N4491">
        <v>-73.990891000000005</v>
      </c>
      <c r="O4491" s="5">
        <v>41936.552339293979</v>
      </c>
      <c r="P4491" s="5">
        <v>41936.558175520833</v>
      </c>
      <c r="Q4491" s="5">
        <v>41936.568814861108</v>
      </c>
      <c r="R4491" s="5">
        <v>41936.573970844911</v>
      </c>
      <c r="S4491">
        <f t="shared" si="140"/>
        <v>43</v>
      </c>
      <c r="T4491">
        <f t="shared" si="141"/>
        <v>5</v>
      </c>
    </row>
    <row r="4492" spans="1:20" x14ac:dyDescent="0.25">
      <c r="A4492">
        <v>1436488</v>
      </c>
      <c r="B4492">
        <v>394966</v>
      </c>
      <c r="C4492">
        <v>79598</v>
      </c>
      <c r="D4492" t="s">
        <v>23</v>
      </c>
      <c r="E4492" t="s">
        <v>669</v>
      </c>
      <c r="F4492" t="s">
        <v>426</v>
      </c>
      <c r="G4492" t="s">
        <v>2049</v>
      </c>
      <c r="H4492">
        <v>1</v>
      </c>
      <c r="I4492" t="s">
        <v>1367</v>
      </c>
      <c r="K4492">
        <v>40.716240933766798</v>
      </c>
      <c r="L4492">
        <v>-73.988682031631498</v>
      </c>
      <c r="M4492">
        <v>40.704717799999997</v>
      </c>
      <c r="N4492">
        <v>-74.005988299999999</v>
      </c>
      <c r="O4492" s="5">
        <v>41936.557406238426</v>
      </c>
      <c r="P4492" s="5">
        <v>41936.563044259259</v>
      </c>
      <c r="Q4492" s="5">
        <v>41936.573345381941</v>
      </c>
      <c r="R4492" s="5">
        <v>41936.590949108795</v>
      </c>
      <c r="S4492">
        <f t="shared" si="140"/>
        <v>43</v>
      </c>
      <c r="T4492">
        <f t="shared" si="141"/>
        <v>5</v>
      </c>
    </row>
    <row r="4493" spans="1:20" x14ac:dyDescent="0.25">
      <c r="A4493">
        <v>1436488</v>
      </c>
      <c r="B4493">
        <v>394966</v>
      </c>
      <c r="C4493">
        <v>79598</v>
      </c>
      <c r="D4493" t="s">
        <v>23</v>
      </c>
      <c r="E4493" t="s">
        <v>669</v>
      </c>
      <c r="F4493" t="s">
        <v>426</v>
      </c>
      <c r="G4493" t="s">
        <v>670</v>
      </c>
      <c r="H4493">
        <v>1</v>
      </c>
      <c r="I4493" t="s">
        <v>671</v>
      </c>
      <c r="K4493">
        <v>40.716240933766798</v>
      </c>
      <c r="L4493">
        <v>-73.988682031631498</v>
      </c>
      <c r="M4493">
        <v>40.704717799999997</v>
      </c>
      <c r="N4493">
        <v>-74.005988299999999</v>
      </c>
      <c r="O4493" s="5">
        <v>41936.557406238426</v>
      </c>
      <c r="P4493" s="5">
        <v>41936.563044259259</v>
      </c>
      <c r="Q4493" s="5">
        <v>41936.573345381941</v>
      </c>
      <c r="R4493" s="5">
        <v>41936.590949108795</v>
      </c>
      <c r="S4493">
        <f t="shared" si="140"/>
        <v>43</v>
      </c>
      <c r="T4493">
        <f t="shared" si="141"/>
        <v>5</v>
      </c>
    </row>
    <row r="4494" spans="1:20" x14ac:dyDescent="0.25">
      <c r="A4494">
        <v>1436488</v>
      </c>
      <c r="B4494">
        <v>394966</v>
      </c>
      <c r="C4494">
        <v>79598</v>
      </c>
      <c r="D4494" t="s">
        <v>23</v>
      </c>
      <c r="E4494" t="s">
        <v>669</v>
      </c>
      <c r="F4494" t="s">
        <v>426</v>
      </c>
      <c r="G4494" t="s">
        <v>1554</v>
      </c>
      <c r="H4494">
        <v>2</v>
      </c>
      <c r="I4494" t="s">
        <v>1367</v>
      </c>
      <c r="K4494">
        <v>40.716240933766798</v>
      </c>
      <c r="L4494">
        <v>-73.988682031631498</v>
      </c>
      <c r="M4494">
        <v>40.704717799999997</v>
      </c>
      <c r="N4494">
        <v>-74.005988299999999</v>
      </c>
      <c r="O4494" s="5">
        <v>41936.557406238426</v>
      </c>
      <c r="P4494" s="5">
        <v>41936.563044259259</v>
      </c>
      <c r="Q4494" s="5">
        <v>41936.573345381941</v>
      </c>
      <c r="R4494" s="5">
        <v>41936.590949108795</v>
      </c>
      <c r="S4494">
        <f t="shared" si="140"/>
        <v>43</v>
      </c>
      <c r="T4494">
        <f t="shared" si="141"/>
        <v>5</v>
      </c>
    </row>
    <row r="4495" spans="1:20" x14ac:dyDescent="0.25">
      <c r="A4495">
        <v>1436514</v>
      </c>
      <c r="B4495">
        <v>54093</v>
      </c>
      <c r="C4495">
        <v>132725</v>
      </c>
      <c r="D4495" t="s">
        <v>23</v>
      </c>
      <c r="E4495" t="s">
        <v>54</v>
      </c>
      <c r="F4495" t="s">
        <v>29</v>
      </c>
      <c r="G4495" t="s">
        <v>2882</v>
      </c>
      <c r="H4495">
        <v>1</v>
      </c>
      <c r="I4495" t="s">
        <v>2430</v>
      </c>
      <c r="K4495">
        <v>40.779126065705498</v>
      </c>
      <c r="L4495">
        <v>-73.954904894578206</v>
      </c>
      <c r="M4495">
        <v>40.780207599999997</v>
      </c>
      <c r="N4495">
        <v>-73.955781099999996</v>
      </c>
      <c r="O4495" s="5">
        <v>41936.559562152775</v>
      </c>
      <c r="R4495" s="5">
        <v>41936.584576747686</v>
      </c>
      <c r="S4495">
        <f t="shared" si="140"/>
        <v>43</v>
      </c>
      <c r="T4495">
        <f t="shared" si="141"/>
        <v>5</v>
      </c>
    </row>
    <row r="4496" spans="1:20" x14ac:dyDescent="0.25">
      <c r="A4496">
        <v>1436545</v>
      </c>
      <c r="B4496">
        <v>368404</v>
      </c>
      <c r="C4496">
        <v>105427</v>
      </c>
      <c r="D4496" t="s">
        <v>23</v>
      </c>
      <c r="E4496" t="s">
        <v>1174</v>
      </c>
      <c r="F4496" t="s">
        <v>49</v>
      </c>
      <c r="K4496">
        <v>40.736440000000002</v>
      </c>
      <c r="L4496">
        <v>-73.997342230000001</v>
      </c>
      <c r="M4496">
        <v>40.731173300000002</v>
      </c>
      <c r="N4496">
        <v>-74.004469799999995</v>
      </c>
      <c r="O4496" s="5">
        <v>41936.563626678239</v>
      </c>
      <c r="P4496" s="5">
        <v>41936.571421921297</v>
      </c>
      <c r="Q4496" s="5">
        <v>41936.58553989583</v>
      </c>
      <c r="R4496" s="5">
        <v>41936.590299074072</v>
      </c>
      <c r="S4496">
        <f t="shared" si="140"/>
        <v>43</v>
      </c>
      <c r="T4496">
        <f t="shared" si="141"/>
        <v>5</v>
      </c>
    </row>
    <row r="4497" spans="1:20" x14ac:dyDescent="0.25">
      <c r="A4497">
        <v>1436670</v>
      </c>
      <c r="B4497">
        <v>271149</v>
      </c>
      <c r="C4497">
        <v>73175</v>
      </c>
      <c r="D4497" t="s">
        <v>23</v>
      </c>
      <c r="E4497" t="s">
        <v>2701</v>
      </c>
      <c r="K4497">
        <v>40.751239625179899</v>
      </c>
      <c r="L4497">
        <v>-73.991804122924805</v>
      </c>
      <c r="M4497">
        <v>40.769235600000002</v>
      </c>
      <c r="N4497">
        <v>-73.955840199999997</v>
      </c>
      <c r="O4497" s="5">
        <v>41936.578226296297</v>
      </c>
      <c r="P4497" s="5">
        <v>41936.582817488423</v>
      </c>
      <c r="Q4497" s="5">
        <v>41936.614337141204</v>
      </c>
      <c r="R4497" s="5">
        <v>41936.629412418981</v>
      </c>
      <c r="S4497">
        <f t="shared" si="140"/>
        <v>43</v>
      </c>
      <c r="T4497">
        <f t="shared" si="141"/>
        <v>5</v>
      </c>
    </row>
    <row r="4498" spans="1:20" x14ac:dyDescent="0.25">
      <c r="A4498">
        <v>1436763</v>
      </c>
      <c r="B4498">
        <v>77544</v>
      </c>
      <c r="C4498">
        <v>43196</v>
      </c>
      <c r="D4498" t="s">
        <v>23</v>
      </c>
      <c r="E4498" t="s">
        <v>28</v>
      </c>
      <c r="F4498" t="s">
        <v>29</v>
      </c>
      <c r="G4498" t="s">
        <v>1803</v>
      </c>
      <c r="H4498">
        <v>1</v>
      </c>
      <c r="I4498" t="s">
        <v>1804</v>
      </c>
      <c r="J4498" s="1">
        <v>2.7945486111111109E-3</v>
      </c>
      <c r="K4498">
        <v>40.768488798984301</v>
      </c>
      <c r="L4498">
        <v>-73.955182186711994</v>
      </c>
      <c r="M4498">
        <v>40.759048700000001</v>
      </c>
      <c r="N4498">
        <v>-73.965392100000003</v>
      </c>
      <c r="O4498" s="5">
        <v>41936.586452627314</v>
      </c>
      <c r="P4498" s="5">
        <v>41936.589286678238</v>
      </c>
      <c r="Q4498" s="5">
        <v>41936.600942685189</v>
      </c>
      <c r="R4498" s="5">
        <v>41936.606825763891</v>
      </c>
      <c r="S4498">
        <f t="shared" si="140"/>
        <v>43</v>
      </c>
      <c r="T4498">
        <f t="shared" si="141"/>
        <v>5</v>
      </c>
    </row>
    <row r="4499" spans="1:20" x14ac:dyDescent="0.25">
      <c r="A4499">
        <v>1436805</v>
      </c>
      <c r="B4499">
        <v>50616</v>
      </c>
      <c r="C4499">
        <v>123844</v>
      </c>
      <c r="D4499" t="s">
        <v>23</v>
      </c>
      <c r="E4499" t="s">
        <v>3130</v>
      </c>
      <c r="J4499" s="1">
        <v>6.2943634259259263E-3</v>
      </c>
      <c r="K4499">
        <v>40.763997931731303</v>
      </c>
      <c r="L4499">
        <v>-73.972686542855399</v>
      </c>
      <c r="M4499">
        <v>40.726224000000002</v>
      </c>
      <c r="N4499">
        <v>-73.993117999999996</v>
      </c>
      <c r="O4499" s="5">
        <v>41936.590086053242</v>
      </c>
      <c r="P4499" s="5">
        <v>41936.604765995369</v>
      </c>
      <c r="Q4499" s="5">
        <v>41936.627892245371</v>
      </c>
      <c r="R4499" s="5">
        <v>41936.63346837963</v>
      </c>
      <c r="S4499">
        <f t="shared" si="140"/>
        <v>43</v>
      </c>
      <c r="T4499">
        <f t="shared" si="141"/>
        <v>5</v>
      </c>
    </row>
    <row r="4500" spans="1:20" x14ac:dyDescent="0.25">
      <c r="A4500">
        <v>1436838</v>
      </c>
      <c r="B4500">
        <v>140479</v>
      </c>
      <c r="C4500">
        <v>9549</v>
      </c>
      <c r="D4500" t="s">
        <v>23</v>
      </c>
      <c r="E4500" t="s">
        <v>434</v>
      </c>
      <c r="F4500" t="s">
        <v>251</v>
      </c>
      <c r="G4500" t="s">
        <v>817</v>
      </c>
      <c r="H4500">
        <v>1</v>
      </c>
      <c r="I4500" t="s">
        <v>817</v>
      </c>
      <c r="J4500" s="1">
        <v>4.1652430555555557E-3</v>
      </c>
      <c r="K4500">
        <v>40.735725000000002</v>
      </c>
      <c r="L4500">
        <v>-73.987126466589601</v>
      </c>
      <c r="M4500">
        <v>40.728122800000001</v>
      </c>
      <c r="N4500">
        <v>-73.999708999999996</v>
      </c>
      <c r="O4500" s="5">
        <v>41936.593027326388</v>
      </c>
      <c r="P4500" s="5">
        <v>41936.599066620372</v>
      </c>
      <c r="Q4500" s="5">
        <v>41936.604507430558</v>
      </c>
      <c r="R4500" s="5">
        <v>41936.613274618052</v>
      </c>
      <c r="S4500">
        <f t="shared" si="140"/>
        <v>43</v>
      </c>
      <c r="T4500">
        <f t="shared" si="141"/>
        <v>5</v>
      </c>
    </row>
    <row r="4501" spans="1:20" x14ac:dyDescent="0.25">
      <c r="A4501">
        <v>1436934</v>
      </c>
      <c r="B4501">
        <v>76686</v>
      </c>
      <c r="C4501">
        <v>67430</v>
      </c>
      <c r="D4501" t="s">
        <v>23</v>
      </c>
      <c r="E4501" t="s">
        <v>315</v>
      </c>
      <c r="F4501" t="s">
        <v>91</v>
      </c>
      <c r="G4501" t="s">
        <v>1712</v>
      </c>
      <c r="H4501">
        <v>1</v>
      </c>
      <c r="I4501" t="s">
        <v>478</v>
      </c>
      <c r="J4501" s="1">
        <v>2.2726736111111112E-3</v>
      </c>
      <c r="K4501">
        <v>40.744489278379298</v>
      </c>
      <c r="L4501">
        <v>-73.981322050094604</v>
      </c>
      <c r="M4501">
        <v>40.7563912070623</v>
      </c>
      <c r="N4501">
        <v>-73.975353411212197</v>
      </c>
      <c r="O4501" s="5">
        <v>41936.600044409723</v>
      </c>
      <c r="P4501" s="5">
        <v>41936.621110381944</v>
      </c>
      <c r="Q4501" s="5">
        <v>41936.624814259259</v>
      </c>
      <c r="R4501" s="5">
        <v>41936.640480937502</v>
      </c>
      <c r="S4501">
        <f t="shared" si="140"/>
        <v>43</v>
      </c>
      <c r="T4501">
        <f t="shared" si="141"/>
        <v>5</v>
      </c>
    </row>
    <row r="4502" spans="1:20" x14ac:dyDescent="0.25">
      <c r="A4502">
        <v>1436966</v>
      </c>
      <c r="B4502">
        <v>369449</v>
      </c>
      <c r="C4502">
        <v>125052</v>
      </c>
      <c r="D4502" t="s">
        <v>23</v>
      </c>
      <c r="E4502" t="s">
        <v>1085</v>
      </c>
      <c r="F4502" t="s">
        <v>635</v>
      </c>
      <c r="G4502" t="s">
        <v>1086</v>
      </c>
      <c r="H4502">
        <v>1</v>
      </c>
      <c r="I4502" t="s">
        <v>1087</v>
      </c>
      <c r="K4502">
        <v>40.732138300000003</v>
      </c>
      <c r="L4502">
        <v>-73.981430399999994</v>
      </c>
      <c r="M4502">
        <v>40.758922900000002</v>
      </c>
      <c r="N4502">
        <v>-73.967623000000003</v>
      </c>
      <c r="O4502" s="5">
        <v>41936.602245231479</v>
      </c>
      <c r="P4502" s="5">
        <v>41936.607661921298</v>
      </c>
      <c r="Q4502" s="5">
        <v>41936.619686863429</v>
      </c>
      <c r="R4502" s="5">
        <v>41936.638413032408</v>
      </c>
      <c r="S4502">
        <f t="shared" si="140"/>
        <v>43</v>
      </c>
      <c r="T4502">
        <f t="shared" si="141"/>
        <v>5</v>
      </c>
    </row>
    <row r="4503" spans="1:20" x14ac:dyDescent="0.25">
      <c r="A4503">
        <v>1437049</v>
      </c>
      <c r="B4503">
        <v>70832</v>
      </c>
      <c r="C4503">
        <v>23359</v>
      </c>
      <c r="D4503" t="s">
        <v>23</v>
      </c>
      <c r="E4503" t="s">
        <v>1085</v>
      </c>
      <c r="F4503" t="s">
        <v>635</v>
      </c>
      <c r="G4503" t="s">
        <v>1086</v>
      </c>
      <c r="H4503">
        <v>1</v>
      </c>
      <c r="I4503" t="s">
        <v>1087</v>
      </c>
      <c r="K4503">
        <v>40.732138300000003</v>
      </c>
      <c r="L4503">
        <v>-73.981430399999994</v>
      </c>
      <c r="M4503">
        <v>40.764438499999997</v>
      </c>
      <c r="N4503">
        <v>-73.958159600000002</v>
      </c>
      <c r="O4503" s="5">
        <v>41936.60674059028</v>
      </c>
      <c r="R4503" s="5">
        <v>41936.636045520834</v>
      </c>
      <c r="S4503">
        <f t="shared" si="140"/>
        <v>43</v>
      </c>
      <c r="T4503">
        <f t="shared" si="141"/>
        <v>5</v>
      </c>
    </row>
    <row r="4504" spans="1:20" x14ac:dyDescent="0.25">
      <c r="A4504">
        <v>1437074</v>
      </c>
      <c r="B4504">
        <v>302409</v>
      </c>
      <c r="C4504">
        <v>32580</v>
      </c>
      <c r="D4504" t="s">
        <v>23</v>
      </c>
      <c r="E4504" t="s">
        <v>1822</v>
      </c>
      <c r="F4504" t="s">
        <v>20</v>
      </c>
      <c r="J4504" s="1">
        <v>4.654826388888888E-3</v>
      </c>
      <c r="K4504">
        <v>40.707057890935403</v>
      </c>
      <c r="L4504">
        <v>-74.007160348305206</v>
      </c>
      <c r="M4504">
        <v>40.711964000000002</v>
      </c>
      <c r="N4504">
        <v>-74.008526799999999</v>
      </c>
      <c r="O4504" s="5">
        <v>41936.608745729165</v>
      </c>
      <c r="P4504" s="5">
        <v>41936.609004953702</v>
      </c>
      <c r="Q4504" s="5">
        <v>41936.618958761574</v>
      </c>
      <c r="R4504" s="5">
        <v>41936.626736134262</v>
      </c>
      <c r="S4504">
        <f t="shared" si="140"/>
        <v>43</v>
      </c>
      <c r="T4504">
        <f t="shared" si="141"/>
        <v>5</v>
      </c>
    </row>
    <row r="4505" spans="1:20" x14ac:dyDescent="0.25">
      <c r="A4505">
        <v>1437340</v>
      </c>
      <c r="B4505">
        <v>146586</v>
      </c>
      <c r="C4505">
        <v>32580</v>
      </c>
      <c r="D4505" t="s">
        <v>23</v>
      </c>
      <c r="E4505" t="s">
        <v>1559</v>
      </c>
      <c r="F4505" t="s">
        <v>20</v>
      </c>
      <c r="G4505" t="s">
        <v>3478</v>
      </c>
      <c r="H4505">
        <v>1</v>
      </c>
      <c r="I4505" t="s">
        <v>3479</v>
      </c>
      <c r="J4505" s="1">
        <v>3.873171296296296E-3</v>
      </c>
      <c r="K4505">
        <v>40.715917930433797</v>
      </c>
      <c r="L4505">
        <v>-74.010104136523097</v>
      </c>
      <c r="M4505">
        <v>40.712263700000001</v>
      </c>
      <c r="N4505">
        <v>-74.009140500000001</v>
      </c>
      <c r="O4505" s="5">
        <v>41936.623431886575</v>
      </c>
      <c r="P4505" s="5">
        <v>41936.631226469908</v>
      </c>
      <c r="Q4505" s="5">
        <v>41936.638052233793</v>
      </c>
      <c r="R4505" s="5">
        <v>41936.647614027781</v>
      </c>
      <c r="S4505">
        <f t="shared" si="140"/>
        <v>43</v>
      </c>
      <c r="T4505">
        <f t="shared" si="141"/>
        <v>5</v>
      </c>
    </row>
    <row r="4506" spans="1:20" x14ac:dyDescent="0.25">
      <c r="A4506">
        <v>1437438</v>
      </c>
      <c r="B4506">
        <v>66947</v>
      </c>
      <c r="C4506">
        <v>140794</v>
      </c>
      <c r="D4506" t="s">
        <v>85</v>
      </c>
      <c r="E4506" t="s">
        <v>32</v>
      </c>
      <c r="F4506" t="s">
        <v>33</v>
      </c>
      <c r="G4506" t="s">
        <v>3669</v>
      </c>
      <c r="H4506">
        <v>1</v>
      </c>
      <c r="I4506" t="s">
        <v>2934</v>
      </c>
      <c r="K4506">
        <v>40.7634462798258</v>
      </c>
      <c r="L4506">
        <v>-73.965230848023893</v>
      </c>
      <c r="M4506">
        <v>40.747787000000002</v>
      </c>
      <c r="N4506">
        <v>-73.977155999999994</v>
      </c>
      <c r="O4506" s="5">
        <v>41936.631008124998</v>
      </c>
      <c r="P4506" s="5">
        <v>41936.636674305555</v>
      </c>
      <c r="Q4506" s="5">
        <v>41936.64874193287</v>
      </c>
      <c r="R4506" s="5">
        <v>41936.654258923612</v>
      </c>
      <c r="S4506">
        <f t="shared" si="140"/>
        <v>43</v>
      </c>
      <c r="T4506">
        <f t="shared" si="141"/>
        <v>5</v>
      </c>
    </row>
    <row r="4507" spans="1:20" x14ac:dyDescent="0.25">
      <c r="A4507">
        <v>1437438</v>
      </c>
      <c r="B4507">
        <v>66947</v>
      </c>
      <c r="C4507">
        <v>140794</v>
      </c>
      <c r="D4507" t="s">
        <v>85</v>
      </c>
      <c r="E4507" t="s">
        <v>32</v>
      </c>
      <c r="F4507" t="s">
        <v>33</v>
      </c>
      <c r="G4507" t="s">
        <v>1477</v>
      </c>
      <c r="H4507">
        <v>1</v>
      </c>
      <c r="I4507" t="s">
        <v>1478</v>
      </c>
      <c r="K4507">
        <v>40.7634462798258</v>
      </c>
      <c r="L4507">
        <v>-73.965230848023893</v>
      </c>
      <c r="M4507">
        <v>40.747787000000002</v>
      </c>
      <c r="N4507">
        <v>-73.977155999999994</v>
      </c>
      <c r="O4507" s="5">
        <v>41936.631008124998</v>
      </c>
      <c r="P4507" s="5">
        <v>41936.636674305555</v>
      </c>
      <c r="Q4507" s="5">
        <v>41936.64874193287</v>
      </c>
      <c r="R4507" s="5">
        <v>41936.654258923612</v>
      </c>
      <c r="S4507">
        <f t="shared" si="140"/>
        <v>43</v>
      </c>
      <c r="T4507">
        <f t="shared" si="141"/>
        <v>5</v>
      </c>
    </row>
    <row r="4508" spans="1:20" x14ac:dyDescent="0.25">
      <c r="A4508">
        <v>1437449</v>
      </c>
      <c r="B4508">
        <v>60022</v>
      </c>
      <c r="C4508">
        <v>166715</v>
      </c>
      <c r="D4508" t="s">
        <v>23</v>
      </c>
      <c r="E4508" t="s">
        <v>238</v>
      </c>
      <c r="G4508" t="s">
        <v>775</v>
      </c>
      <c r="H4508">
        <v>1</v>
      </c>
      <c r="I4508" t="s">
        <v>240</v>
      </c>
      <c r="J4508" s="1">
        <v>3.724386574074074E-3</v>
      </c>
      <c r="K4508">
        <v>40.724743642155602</v>
      </c>
      <c r="L4508">
        <v>-73.9986615554824</v>
      </c>
      <c r="M4508">
        <v>40.720235040197402</v>
      </c>
      <c r="N4508">
        <v>-74.006151251029294</v>
      </c>
      <c r="O4508" s="5">
        <v>41936.631065104164</v>
      </c>
      <c r="P4508" s="5">
        <v>41936.630804791668</v>
      </c>
      <c r="Q4508" s="5">
        <v>41936.650139768521</v>
      </c>
      <c r="R4508" s="5">
        <v>41936.655867002315</v>
      </c>
      <c r="S4508">
        <f t="shared" si="140"/>
        <v>43</v>
      </c>
      <c r="T4508">
        <f t="shared" si="141"/>
        <v>5</v>
      </c>
    </row>
    <row r="4509" spans="1:20" x14ac:dyDescent="0.25">
      <c r="A4509">
        <v>1437453</v>
      </c>
      <c r="B4509">
        <v>102341</v>
      </c>
      <c r="C4509">
        <v>91932</v>
      </c>
      <c r="D4509" t="s">
        <v>23</v>
      </c>
      <c r="E4509" t="s">
        <v>2212</v>
      </c>
      <c r="K4509">
        <v>40.716732999999998</v>
      </c>
      <c r="L4509">
        <v>-74.008352000000002</v>
      </c>
      <c r="M4509">
        <v>40.723838000000001</v>
      </c>
      <c r="N4509">
        <v>-74.0109219</v>
      </c>
      <c r="O4509" s="5">
        <v>41936.632093599539</v>
      </c>
      <c r="P4509" s="5">
        <v>41936.632543206018</v>
      </c>
      <c r="Q4509" s="5">
        <v>41936.64492515046</v>
      </c>
      <c r="R4509" s="5">
        <v>41936.651032835645</v>
      </c>
      <c r="S4509">
        <f t="shared" si="140"/>
        <v>43</v>
      </c>
      <c r="T4509">
        <f t="shared" si="141"/>
        <v>5</v>
      </c>
    </row>
    <row r="4510" spans="1:20" x14ac:dyDescent="0.25">
      <c r="A4510">
        <v>1437534</v>
      </c>
      <c r="B4510">
        <v>66393</v>
      </c>
      <c r="C4510">
        <v>30743</v>
      </c>
      <c r="D4510" t="s">
        <v>23</v>
      </c>
      <c r="E4510" t="s">
        <v>326</v>
      </c>
      <c r="F4510" t="s">
        <v>58</v>
      </c>
      <c r="G4510" t="s">
        <v>814</v>
      </c>
      <c r="H4510">
        <v>2</v>
      </c>
      <c r="I4510" t="s">
        <v>797</v>
      </c>
      <c r="K4510">
        <v>40.7228416988277</v>
      </c>
      <c r="L4510">
        <v>-73.994116468965402</v>
      </c>
      <c r="M4510">
        <v>40.740234999999998</v>
      </c>
      <c r="N4510">
        <v>-73.979647</v>
      </c>
      <c r="O4510" s="5">
        <v>41936.637270798608</v>
      </c>
      <c r="P4510" s="5">
        <v>41936.639923518516</v>
      </c>
      <c r="Q4510" s="5">
        <v>41936.65206375</v>
      </c>
      <c r="R4510" s="5">
        <v>41936.66152040509</v>
      </c>
      <c r="S4510">
        <f t="shared" si="140"/>
        <v>43</v>
      </c>
      <c r="T4510">
        <f t="shared" si="141"/>
        <v>5</v>
      </c>
    </row>
    <row r="4511" spans="1:20" x14ac:dyDescent="0.25">
      <c r="A4511">
        <v>1437531</v>
      </c>
      <c r="B4511">
        <v>222433</v>
      </c>
      <c r="C4511">
        <v>158227</v>
      </c>
      <c r="D4511" t="s">
        <v>23</v>
      </c>
      <c r="E4511" t="s">
        <v>137</v>
      </c>
      <c r="F4511" t="s">
        <v>115</v>
      </c>
      <c r="G4511" t="s">
        <v>583</v>
      </c>
      <c r="H4511">
        <v>1</v>
      </c>
      <c r="I4511" t="s">
        <v>149</v>
      </c>
      <c r="J4511" s="1">
        <v>6.8066435185185183E-3</v>
      </c>
      <c r="K4511">
        <v>40.721323186970601</v>
      </c>
      <c r="L4511">
        <v>-74.009732007980304</v>
      </c>
      <c r="M4511">
        <v>40.717939700000002</v>
      </c>
      <c r="N4511">
        <v>-74.004665399999993</v>
      </c>
      <c r="O4511" s="5">
        <v>41936.637282511576</v>
      </c>
      <c r="P4511" s="5">
        <v>41936.643091157406</v>
      </c>
      <c r="Q4511" s="5">
        <v>41936.65096121528</v>
      </c>
      <c r="R4511" s="5">
        <v>41936.656274560184</v>
      </c>
      <c r="S4511">
        <f t="shared" si="140"/>
        <v>43</v>
      </c>
      <c r="T4511">
        <f t="shared" si="141"/>
        <v>5</v>
      </c>
    </row>
    <row r="4512" spans="1:20" x14ac:dyDescent="0.25">
      <c r="A4512">
        <v>1437567</v>
      </c>
      <c r="B4512">
        <v>61128</v>
      </c>
      <c r="C4512">
        <v>18860</v>
      </c>
      <c r="D4512" t="s">
        <v>23</v>
      </c>
      <c r="E4512" t="s">
        <v>2891</v>
      </c>
      <c r="F4512" t="s">
        <v>251</v>
      </c>
      <c r="G4512" t="s">
        <v>2980</v>
      </c>
      <c r="H4512">
        <v>1</v>
      </c>
      <c r="I4512" t="s">
        <v>2981</v>
      </c>
      <c r="J4512" s="1">
        <v>1.2002662037037036E-3</v>
      </c>
      <c r="K4512">
        <v>40.7328198446546</v>
      </c>
      <c r="L4512">
        <v>-73.986085653304997</v>
      </c>
      <c r="M4512">
        <v>40.756366</v>
      </c>
      <c r="N4512">
        <v>-73.967000999999996</v>
      </c>
      <c r="O4512" s="5">
        <v>41936.639766388886</v>
      </c>
      <c r="R4512" s="5">
        <v>41936.662316064816</v>
      </c>
      <c r="S4512">
        <f t="shared" si="140"/>
        <v>43</v>
      </c>
      <c r="T4512">
        <f t="shared" si="141"/>
        <v>5</v>
      </c>
    </row>
    <row r="4513" spans="1:20" x14ac:dyDescent="0.25">
      <c r="A4513">
        <v>1437622</v>
      </c>
      <c r="B4513">
        <v>262058</v>
      </c>
      <c r="C4513">
        <v>140794</v>
      </c>
      <c r="D4513" t="s">
        <v>85</v>
      </c>
      <c r="E4513" t="s">
        <v>1612</v>
      </c>
      <c r="F4513" t="s">
        <v>58</v>
      </c>
      <c r="G4513" t="s">
        <v>1613</v>
      </c>
      <c r="H4513">
        <v>1</v>
      </c>
      <c r="I4513" t="s">
        <v>3584</v>
      </c>
      <c r="J4513" s="1">
        <v>3.7054513888888888E-3</v>
      </c>
      <c r="K4513">
        <v>40.755579642755897</v>
      </c>
      <c r="L4513">
        <v>-73.970861434936495</v>
      </c>
      <c r="M4513">
        <v>40.779445500000001</v>
      </c>
      <c r="N4513">
        <v>-73.959487899999999</v>
      </c>
      <c r="O4513" s="5">
        <v>41936.644473773151</v>
      </c>
      <c r="P4513" s="5">
        <v>41936.661342916668</v>
      </c>
      <c r="Q4513" s="5">
        <v>41936.675100821762</v>
      </c>
      <c r="R4513" s="5">
        <v>41936.679158472223</v>
      </c>
      <c r="S4513">
        <f t="shared" si="140"/>
        <v>43</v>
      </c>
      <c r="T4513">
        <f t="shared" si="141"/>
        <v>5</v>
      </c>
    </row>
    <row r="4514" spans="1:20" x14ac:dyDescent="0.25">
      <c r="A4514">
        <v>1437791</v>
      </c>
      <c r="B4514">
        <v>242103</v>
      </c>
      <c r="C4514">
        <v>67430</v>
      </c>
      <c r="D4514" t="s">
        <v>23</v>
      </c>
      <c r="E4514" t="s">
        <v>1085</v>
      </c>
      <c r="F4514" t="s">
        <v>635</v>
      </c>
      <c r="G4514" t="s">
        <v>1086</v>
      </c>
      <c r="H4514">
        <v>2</v>
      </c>
      <c r="I4514" t="s">
        <v>1087</v>
      </c>
      <c r="K4514">
        <v>40.732138300000003</v>
      </c>
      <c r="L4514">
        <v>-73.981430399999994</v>
      </c>
      <c r="M4514">
        <v>40.795878501172098</v>
      </c>
      <c r="N4514">
        <v>-73.974097300592902</v>
      </c>
      <c r="O4514" s="5">
        <v>41936.654913564817</v>
      </c>
      <c r="R4514" s="5">
        <v>41936.694719363426</v>
      </c>
      <c r="S4514">
        <f t="shared" si="140"/>
        <v>43</v>
      </c>
      <c r="T4514">
        <f t="shared" si="141"/>
        <v>5</v>
      </c>
    </row>
    <row r="4515" spans="1:20" x14ac:dyDescent="0.25">
      <c r="A4515">
        <v>1437807</v>
      </c>
      <c r="B4515">
        <v>52832</v>
      </c>
      <c r="C4515">
        <v>32580</v>
      </c>
      <c r="D4515" t="s">
        <v>23</v>
      </c>
      <c r="E4515" t="s">
        <v>62</v>
      </c>
      <c r="F4515" t="s">
        <v>63</v>
      </c>
      <c r="G4515" t="s">
        <v>717</v>
      </c>
      <c r="H4515">
        <v>1</v>
      </c>
      <c r="I4515" t="s">
        <v>65</v>
      </c>
      <c r="K4515">
        <v>40.727518945156902</v>
      </c>
      <c r="L4515">
        <v>-73.988671302795396</v>
      </c>
      <c r="M4515">
        <v>40.776966999999999</v>
      </c>
      <c r="N4515">
        <v>-73.956244999999996</v>
      </c>
      <c r="O4515" s="5">
        <v>41936.657409791667</v>
      </c>
      <c r="P4515" s="5">
        <v>41936.663519930553</v>
      </c>
      <c r="Q4515" s="5">
        <v>41936.669496006944</v>
      </c>
      <c r="R4515" s="5">
        <v>41936.682391284725</v>
      </c>
      <c r="S4515">
        <f t="shared" si="140"/>
        <v>43</v>
      </c>
      <c r="T4515">
        <f t="shared" si="141"/>
        <v>5</v>
      </c>
    </row>
    <row r="4516" spans="1:20" x14ac:dyDescent="0.25">
      <c r="A4516">
        <v>1437893</v>
      </c>
      <c r="B4516">
        <v>266611</v>
      </c>
      <c r="C4516">
        <v>140684</v>
      </c>
      <c r="D4516" t="s">
        <v>23</v>
      </c>
      <c r="E4516" t="s">
        <v>1085</v>
      </c>
      <c r="F4516" t="s">
        <v>635</v>
      </c>
      <c r="G4516" t="s">
        <v>1086</v>
      </c>
      <c r="H4516">
        <v>1</v>
      </c>
      <c r="I4516" t="s">
        <v>1087</v>
      </c>
      <c r="K4516">
        <v>40.732138300000003</v>
      </c>
      <c r="L4516">
        <v>-73.981430399999994</v>
      </c>
      <c r="M4516">
        <v>40.7381461143096</v>
      </c>
      <c r="N4516">
        <v>-73.982146236450603</v>
      </c>
      <c r="O4516" s="5">
        <v>41936.66240202546</v>
      </c>
      <c r="P4516" s="5">
        <v>41936.664291539353</v>
      </c>
      <c r="Q4516" s="5">
        <v>41936.672522141205</v>
      </c>
      <c r="R4516" s="5">
        <v>41936.679254097224</v>
      </c>
      <c r="S4516">
        <f t="shared" si="140"/>
        <v>43</v>
      </c>
      <c r="T4516">
        <f t="shared" si="141"/>
        <v>5</v>
      </c>
    </row>
    <row r="4517" spans="1:20" x14ac:dyDescent="0.25">
      <c r="A4517">
        <v>1437926</v>
      </c>
      <c r="B4517">
        <v>365225</v>
      </c>
      <c r="C4517">
        <v>46764</v>
      </c>
      <c r="D4517" t="s">
        <v>23</v>
      </c>
      <c r="E4517" t="s">
        <v>265</v>
      </c>
      <c r="F4517" t="s">
        <v>20</v>
      </c>
      <c r="G4517" t="s">
        <v>1047</v>
      </c>
      <c r="H4517">
        <v>1</v>
      </c>
      <c r="I4517" t="s">
        <v>61</v>
      </c>
      <c r="J4517" s="1">
        <v>1.1791481481481481E-2</v>
      </c>
      <c r="K4517">
        <v>40.758938763836703</v>
      </c>
      <c r="L4517">
        <v>-73.968531133448096</v>
      </c>
      <c r="M4517">
        <v>40.779800000000002</v>
      </c>
      <c r="N4517">
        <v>-73.957060999999996</v>
      </c>
      <c r="O4517" s="5">
        <v>41936.665359131941</v>
      </c>
      <c r="P4517" s="5">
        <v>41936.674230081022</v>
      </c>
      <c r="Q4517" s="5">
        <v>41936.689043900464</v>
      </c>
      <c r="R4517" s="5">
        <v>41936.700634212961</v>
      </c>
      <c r="S4517">
        <f t="shared" si="140"/>
        <v>43</v>
      </c>
      <c r="T4517">
        <f t="shared" si="141"/>
        <v>5</v>
      </c>
    </row>
    <row r="4518" spans="1:20" x14ac:dyDescent="0.25">
      <c r="A4518">
        <v>1437943</v>
      </c>
      <c r="B4518">
        <v>42400</v>
      </c>
      <c r="C4518">
        <v>160433</v>
      </c>
      <c r="D4518" t="s">
        <v>85</v>
      </c>
      <c r="E4518" t="s">
        <v>77</v>
      </c>
      <c r="F4518" t="s">
        <v>78</v>
      </c>
      <c r="G4518" t="s">
        <v>1617</v>
      </c>
      <c r="H4518">
        <v>1</v>
      </c>
      <c r="I4518" t="s">
        <v>699</v>
      </c>
      <c r="K4518">
        <v>40.736949700653199</v>
      </c>
      <c r="L4518">
        <v>-73.990473747253404</v>
      </c>
      <c r="M4518">
        <v>40.733341500000002</v>
      </c>
      <c r="N4518">
        <v>-73.991414000000006</v>
      </c>
      <c r="O4518" s="5">
        <v>41936.667862939816</v>
      </c>
      <c r="P4518" s="5">
        <v>41936.672064212966</v>
      </c>
      <c r="Q4518" s="5">
        <v>41936.679934131942</v>
      </c>
      <c r="R4518" s="5">
        <v>41936.686703530089</v>
      </c>
      <c r="S4518">
        <f t="shared" si="140"/>
        <v>43</v>
      </c>
      <c r="T4518">
        <f t="shared" si="141"/>
        <v>5</v>
      </c>
    </row>
    <row r="4519" spans="1:20" x14ac:dyDescent="0.25">
      <c r="A4519">
        <v>1438081</v>
      </c>
      <c r="B4519">
        <v>81426</v>
      </c>
      <c r="C4519">
        <v>47407</v>
      </c>
      <c r="D4519" t="s">
        <v>23</v>
      </c>
      <c r="E4519" t="s">
        <v>471</v>
      </c>
      <c r="K4519">
        <v>40.7437157322735</v>
      </c>
      <c r="L4519">
        <v>-74.000566786952106</v>
      </c>
      <c r="M4519">
        <v>40.747259</v>
      </c>
      <c r="N4519">
        <v>-74.003860000000003</v>
      </c>
      <c r="O4519" s="5">
        <v>41936.675734398152</v>
      </c>
      <c r="P4519" s="5">
        <v>41936.677494224539</v>
      </c>
      <c r="Q4519" s="5">
        <v>41936.679135949074</v>
      </c>
      <c r="R4519" s="5">
        <v>41936.693606377317</v>
      </c>
      <c r="S4519">
        <f t="shared" si="140"/>
        <v>43</v>
      </c>
      <c r="T4519">
        <f t="shared" si="141"/>
        <v>5</v>
      </c>
    </row>
    <row r="4520" spans="1:20" x14ac:dyDescent="0.25">
      <c r="A4520">
        <v>1438484</v>
      </c>
      <c r="B4520">
        <v>79478</v>
      </c>
      <c r="C4520">
        <v>41959</v>
      </c>
      <c r="D4520" t="s">
        <v>23</v>
      </c>
      <c r="E4520" t="s">
        <v>1334</v>
      </c>
      <c r="K4520">
        <v>40.763983000000003</v>
      </c>
      <c r="L4520">
        <v>-73.981308999999996</v>
      </c>
      <c r="M4520">
        <v>40.781936544514103</v>
      </c>
      <c r="N4520">
        <v>-73.957502540529404</v>
      </c>
      <c r="O4520" s="5">
        <v>41936.705692650467</v>
      </c>
      <c r="P4520" s="5">
        <v>41936.714200057868</v>
      </c>
      <c r="Q4520" s="5">
        <v>41936.722759236109</v>
      </c>
      <c r="R4520" s="5">
        <v>41936.735165335645</v>
      </c>
      <c r="S4520">
        <f t="shared" si="140"/>
        <v>43</v>
      </c>
      <c r="T4520">
        <f t="shared" si="141"/>
        <v>5</v>
      </c>
    </row>
    <row r="4521" spans="1:20" x14ac:dyDescent="0.25">
      <c r="A4521">
        <v>1438560</v>
      </c>
      <c r="B4521">
        <v>141596</v>
      </c>
      <c r="C4521">
        <v>84093</v>
      </c>
      <c r="D4521" t="s">
        <v>23</v>
      </c>
      <c r="E4521" t="s">
        <v>73</v>
      </c>
      <c r="F4521" t="s">
        <v>74</v>
      </c>
      <c r="G4521" t="s">
        <v>430</v>
      </c>
      <c r="H4521">
        <v>2</v>
      </c>
      <c r="I4521" t="s">
        <v>431</v>
      </c>
      <c r="J4521" s="1">
        <v>4.3885300925925923E-3</v>
      </c>
      <c r="K4521">
        <v>40.785160043282801</v>
      </c>
      <c r="L4521">
        <v>-73.976916473837804</v>
      </c>
      <c r="M4521">
        <v>40.800023000000003</v>
      </c>
      <c r="N4521">
        <v>-73.971316999999999</v>
      </c>
      <c r="O4521" s="5">
        <v>41936.709879814814</v>
      </c>
      <c r="P4521" s="5">
        <v>41936.719434293984</v>
      </c>
      <c r="Q4521" s="5">
        <v>41936.737375335651</v>
      </c>
      <c r="R4521" s="5">
        <v>41936.748625370368</v>
      </c>
      <c r="S4521">
        <f t="shared" si="140"/>
        <v>43</v>
      </c>
      <c r="T4521">
        <f t="shared" si="141"/>
        <v>5</v>
      </c>
    </row>
    <row r="4522" spans="1:20" x14ac:dyDescent="0.25">
      <c r="A4522">
        <v>1438604</v>
      </c>
      <c r="B4522">
        <v>393172</v>
      </c>
      <c r="C4522">
        <v>34780</v>
      </c>
      <c r="D4522" t="s">
        <v>23</v>
      </c>
      <c r="E4522" t="s">
        <v>96</v>
      </c>
      <c r="F4522" t="s">
        <v>97</v>
      </c>
      <c r="G4522" t="s">
        <v>3360</v>
      </c>
      <c r="H4522">
        <v>2</v>
      </c>
      <c r="I4522" t="s">
        <v>1913</v>
      </c>
      <c r="K4522">
        <v>40.759658999999999</v>
      </c>
      <c r="L4522">
        <v>-73.966097000000005</v>
      </c>
      <c r="M4522">
        <v>40.770934799999999</v>
      </c>
      <c r="N4522">
        <v>-73.949995200000004</v>
      </c>
      <c r="O4522" s="5">
        <v>41936.711759560189</v>
      </c>
      <c r="P4522" s="5">
        <v>41936.712470833336</v>
      </c>
      <c r="Q4522" s="5">
        <v>41936.723809502313</v>
      </c>
      <c r="R4522" s="5">
        <v>41936.733329027775</v>
      </c>
      <c r="S4522">
        <f t="shared" si="140"/>
        <v>43</v>
      </c>
      <c r="T4522">
        <f t="shared" si="141"/>
        <v>5</v>
      </c>
    </row>
    <row r="4523" spans="1:20" x14ac:dyDescent="0.25">
      <c r="A4523">
        <v>1438617</v>
      </c>
      <c r="B4523">
        <v>335412</v>
      </c>
      <c r="C4523">
        <v>65763</v>
      </c>
      <c r="D4523" t="s">
        <v>23</v>
      </c>
      <c r="E4523" t="s">
        <v>1025</v>
      </c>
      <c r="K4523">
        <v>40.7419833483332</v>
      </c>
      <c r="L4523">
        <v>-73.990877406583806</v>
      </c>
      <c r="M4523">
        <v>40.740986499999998</v>
      </c>
      <c r="N4523">
        <v>-73.991767899999999</v>
      </c>
      <c r="O4523" s="5">
        <v>41936.712057314813</v>
      </c>
      <c r="R4523" s="5">
        <v>41936.740343900463</v>
      </c>
      <c r="S4523">
        <f t="shared" si="140"/>
        <v>43</v>
      </c>
      <c r="T4523">
        <f t="shared" si="141"/>
        <v>5</v>
      </c>
    </row>
    <row r="4524" spans="1:20" x14ac:dyDescent="0.25">
      <c r="A4524">
        <v>1438654</v>
      </c>
      <c r="B4524">
        <v>392940</v>
      </c>
      <c r="C4524">
        <v>20962</v>
      </c>
      <c r="D4524" t="s">
        <v>85</v>
      </c>
      <c r="E4524" t="s">
        <v>1106</v>
      </c>
      <c r="F4524" t="s">
        <v>49</v>
      </c>
      <c r="K4524">
        <v>40.763666999999998</v>
      </c>
      <c r="L4524">
        <v>-73.967428999999996</v>
      </c>
      <c r="M4524">
        <v>40.774925000000003</v>
      </c>
      <c r="N4524">
        <v>-73.956279300000006</v>
      </c>
      <c r="O4524" s="5">
        <v>41936.713979224536</v>
      </c>
      <c r="P4524" s="5">
        <v>41936.71904520833</v>
      </c>
      <c r="Q4524" s="5">
        <v>41936.725534062498</v>
      </c>
      <c r="R4524" s="5">
        <v>41936.737627939816</v>
      </c>
      <c r="S4524">
        <f t="shared" si="140"/>
        <v>43</v>
      </c>
      <c r="T4524">
        <f t="shared" si="141"/>
        <v>5</v>
      </c>
    </row>
    <row r="4525" spans="1:20" x14ac:dyDescent="0.25">
      <c r="A4525">
        <v>1438902</v>
      </c>
      <c r="B4525">
        <v>300670</v>
      </c>
      <c r="C4525">
        <v>104954</v>
      </c>
      <c r="D4525" t="s">
        <v>23</v>
      </c>
      <c r="E4525" t="s">
        <v>54</v>
      </c>
      <c r="F4525" t="s">
        <v>29</v>
      </c>
      <c r="G4525" t="s">
        <v>330</v>
      </c>
      <c r="H4525">
        <v>2</v>
      </c>
      <c r="I4525" t="s">
        <v>56</v>
      </c>
      <c r="K4525">
        <v>40.7152793278103</v>
      </c>
      <c r="L4525">
        <v>-74.014860391616807</v>
      </c>
      <c r="M4525">
        <v>40.713953799999999</v>
      </c>
      <c r="N4525">
        <v>-74.009601900000007</v>
      </c>
      <c r="O4525" s="5">
        <v>41936.730646469907</v>
      </c>
      <c r="P4525" s="5">
        <v>41936.741788506944</v>
      </c>
      <c r="Q4525" s="5">
        <v>41936.754723321763</v>
      </c>
      <c r="R4525" s="5">
        <v>41936.759260069448</v>
      </c>
      <c r="S4525">
        <f t="shared" si="140"/>
        <v>43</v>
      </c>
      <c r="T4525">
        <f t="shared" si="141"/>
        <v>5</v>
      </c>
    </row>
    <row r="4526" spans="1:20" x14ac:dyDescent="0.25">
      <c r="A4526">
        <v>1438959</v>
      </c>
      <c r="B4526">
        <v>139885</v>
      </c>
      <c r="C4526">
        <v>23359</v>
      </c>
      <c r="D4526" t="s">
        <v>23</v>
      </c>
      <c r="E4526" t="s">
        <v>171</v>
      </c>
      <c r="F4526" t="s">
        <v>37</v>
      </c>
      <c r="G4526" t="s">
        <v>112</v>
      </c>
      <c r="H4526">
        <v>2</v>
      </c>
      <c r="I4526" t="s">
        <v>113</v>
      </c>
      <c r="J4526" s="1">
        <v>1.664722222222222E-3</v>
      </c>
      <c r="K4526">
        <v>40.721979579708403</v>
      </c>
      <c r="L4526">
        <v>-73.988148214155601</v>
      </c>
      <c r="M4526">
        <v>40.725068100000001</v>
      </c>
      <c r="N4526">
        <v>-74.001631700000004</v>
      </c>
      <c r="O4526" s="5">
        <v>41936.734305995371</v>
      </c>
      <c r="P4526" s="5">
        <v>41936.741057175925</v>
      </c>
      <c r="Q4526" s="5">
        <v>41936.749967685188</v>
      </c>
      <c r="R4526" s="5">
        <v>41936.75929814815</v>
      </c>
      <c r="S4526">
        <f t="shared" si="140"/>
        <v>43</v>
      </c>
      <c r="T4526">
        <f t="shared" si="141"/>
        <v>5</v>
      </c>
    </row>
    <row r="4527" spans="1:20" x14ac:dyDescent="0.25">
      <c r="A4527">
        <v>1438979</v>
      </c>
      <c r="B4527">
        <v>75548</v>
      </c>
      <c r="C4527">
        <v>144719</v>
      </c>
      <c r="D4527" t="s">
        <v>23</v>
      </c>
      <c r="E4527" t="s">
        <v>96</v>
      </c>
      <c r="F4527" t="s">
        <v>97</v>
      </c>
      <c r="K4527">
        <v>40.715640471675201</v>
      </c>
      <c r="L4527">
        <v>-74.012353550378407</v>
      </c>
      <c r="M4527">
        <v>40.707332399999999</v>
      </c>
      <c r="N4527">
        <v>-74.007081400000004</v>
      </c>
      <c r="O4527" s="5">
        <v>41936.735900335647</v>
      </c>
      <c r="P4527" s="5">
        <v>41936.741708194444</v>
      </c>
      <c r="Q4527" s="5">
        <v>41936.763121828706</v>
      </c>
      <c r="R4527" s="5">
        <v>41936.770274363429</v>
      </c>
      <c r="S4527">
        <f t="shared" si="140"/>
        <v>43</v>
      </c>
      <c r="T4527">
        <f t="shared" si="141"/>
        <v>5</v>
      </c>
    </row>
    <row r="4528" spans="1:20" x14ac:dyDescent="0.25">
      <c r="A4528">
        <v>1439053</v>
      </c>
      <c r="B4528">
        <v>86449</v>
      </c>
      <c r="C4528">
        <v>142394</v>
      </c>
      <c r="D4528" t="s">
        <v>23</v>
      </c>
      <c r="E4528" t="s">
        <v>255</v>
      </c>
      <c r="F4528" t="s">
        <v>91</v>
      </c>
      <c r="G4528" t="s">
        <v>1312</v>
      </c>
      <c r="H4528">
        <v>1</v>
      </c>
      <c r="I4528" t="s">
        <v>392</v>
      </c>
      <c r="J4528" s="1">
        <v>1.4448263888888889E-3</v>
      </c>
      <c r="K4528">
        <v>40.721545124764702</v>
      </c>
      <c r="L4528">
        <v>-73.988842426716104</v>
      </c>
      <c r="M4528">
        <v>40.725785000000002</v>
      </c>
      <c r="N4528">
        <v>-73.999426</v>
      </c>
      <c r="O4528" s="5">
        <v>41936.743394375</v>
      </c>
      <c r="P4528" s="5">
        <v>41936.747416967592</v>
      </c>
      <c r="Q4528" s="5">
        <v>41936.753886435188</v>
      </c>
      <c r="R4528" s="5">
        <v>41936.757898032411</v>
      </c>
      <c r="S4528">
        <f t="shared" si="140"/>
        <v>43</v>
      </c>
      <c r="T4528">
        <f t="shared" si="141"/>
        <v>5</v>
      </c>
    </row>
    <row r="4529" spans="1:20" x14ac:dyDescent="0.25">
      <c r="A4529">
        <v>1439077</v>
      </c>
      <c r="B4529">
        <v>145736</v>
      </c>
      <c r="C4529">
        <v>154377</v>
      </c>
      <c r="D4529" t="s">
        <v>53</v>
      </c>
      <c r="E4529" t="s">
        <v>255</v>
      </c>
      <c r="F4529" t="s">
        <v>91</v>
      </c>
      <c r="G4529" t="s">
        <v>1495</v>
      </c>
      <c r="H4529">
        <v>2</v>
      </c>
      <c r="I4529" t="s">
        <v>257</v>
      </c>
      <c r="J4529" s="1">
        <v>3.0809722222222224E-3</v>
      </c>
      <c r="K4529">
        <v>40.721545124764702</v>
      </c>
      <c r="L4529">
        <v>-73.988842426716104</v>
      </c>
      <c r="M4529">
        <v>40.7224604208401</v>
      </c>
      <c r="N4529">
        <v>-74.007368981907106</v>
      </c>
      <c r="O4529" s="5">
        <v>41936.745084236114</v>
      </c>
      <c r="P4529" s="5">
        <v>41936.745027604164</v>
      </c>
      <c r="Q4529" s="5">
        <v>41936.767492349536</v>
      </c>
      <c r="R4529" s="5">
        <v>41936.791153495367</v>
      </c>
      <c r="S4529">
        <f t="shared" si="140"/>
        <v>43</v>
      </c>
      <c r="T4529">
        <f t="shared" si="141"/>
        <v>5</v>
      </c>
    </row>
    <row r="4530" spans="1:20" x14ac:dyDescent="0.25">
      <c r="A4530">
        <v>1439111</v>
      </c>
      <c r="B4530">
        <v>53971</v>
      </c>
      <c r="C4530">
        <v>172301</v>
      </c>
      <c r="D4530" t="s">
        <v>53</v>
      </c>
      <c r="E4530" t="s">
        <v>816</v>
      </c>
      <c r="F4530" t="s">
        <v>817</v>
      </c>
      <c r="G4530" t="s">
        <v>1696</v>
      </c>
      <c r="H4530">
        <v>1</v>
      </c>
      <c r="I4530" t="s">
        <v>819</v>
      </c>
      <c r="K4530">
        <v>40.757513866434898</v>
      </c>
      <c r="L4530">
        <v>-73.966612815856905</v>
      </c>
      <c r="M4530">
        <v>40.759070999999999</v>
      </c>
      <c r="N4530">
        <v>-73.975954000000002</v>
      </c>
      <c r="O4530" s="5">
        <v>41936.748819328706</v>
      </c>
      <c r="P4530" s="5">
        <v>41936.747604895834</v>
      </c>
      <c r="Q4530" s="5">
        <v>41936.766508217595</v>
      </c>
      <c r="R4530" s="5">
        <v>41936.777053495367</v>
      </c>
      <c r="S4530">
        <f t="shared" si="140"/>
        <v>43</v>
      </c>
      <c r="T4530">
        <f t="shared" si="141"/>
        <v>5</v>
      </c>
    </row>
    <row r="4531" spans="1:20" x14ac:dyDescent="0.25">
      <c r="A4531">
        <v>1439134</v>
      </c>
      <c r="B4531">
        <v>46879</v>
      </c>
      <c r="C4531">
        <v>165850</v>
      </c>
      <c r="D4531" t="s">
        <v>53</v>
      </c>
      <c r="E4531" t="s">
        <v>258</v>
      </c>
      <c r="F4531" t="s">
        <v>20</v>
      </c>
      <c r="G4531" t="s">
        <v>1825</v>
      </c>
      <c r="H4531">
        <v>1</v>
      </c>
      <c r="I4531" t="s">
        <v>228</v>
      </c>
      <c r="K4531">
        <v>40.724339999999998</v>
      </c>
      <c r="L4531">
        <v>-73.990960000000001</v>
      </c>
      <c r="M4531">
        <v>40.808351000000002</v>
      </c>
      <c r="N4531">
        <v>-73.965449000000007</v>
      </c>
      <c r="O4531" s="5">
        <v>41936.749552986112</v>
      </c>
      <c r="P4531" s="5">
        <v>41936.769491273146</v>
      </c>
      <c r="Q4531" s="5">
        <v>41936.778747708333</v>
      </c>
      <c r="R4531" s="5">
        <v>41936.806094756947</v>
      </c>
      <c r="S4531">
        <f t="shared" si="140"/>
        <v>43</v>
      </c>
      <c r="T4531">
        <f t="shared" si="141"/>
        <v>5</v>
      </c>
    </row>
    <row r="4532" spans="1:20" x14ac:dyDescent="0.25">
      <c r="A4532">
        <v>1439212</v>
      </c>
      <c r="B4532">
        <v>81175</v>
      </c>
      <c r="C4532">
        <v>160489</v>
      </c>
      <c r="D4532" t="s">
        <v>23</v>
      </c>
      <c r="E4532" t="s">
        <v>1336</v>
      </c>
      <c r="K4532">
        <v>40.760426267865498</v>
      </c>
      <c r="L4532">
        <v>-73.968330248124801</v>
      </c>
      <c r="M4532">
        <v>40.757719000000002</v>
      </c>
      <c r="N4532">
        <v>-73.966089999999994</v>
      </c>
      <c r="O4532" s="5">
        <v>41936.755520300925</v>
      </c>
      <c r="P4532" s="5">
        <v>41936.755813506941</v>
      </c>
      <c r="Q4532" s="5">
        <v>41936.770286817133</v>
      </c>
      <c r="R4532" s="5">
        <v>41936.77579871528</v>
      </c>
      <c r="S4532">
        <f t="shared" si="140"/>
        <v>43</v>
      </c>
      <c r="T4532">
        <f t="shared" si="141"/>
        <v>5</v>
      </c>
    </row>
    <row r="4533" spans="1:20" x14ac:dyDescent="0.25">
      <c r="A4533">
        <v>1439315</v>
      </c>
      <c r="B4533">
        <v>395560</v>
      </c>
      <c r="C4533">
        <v>31859</v>
      </c>
      <c r="D4533" t="s">
        <v>23</v>
      </c>
      <c r="E4533" t="s">
        <v>243</v>
      </c>
      <c r="F4533" t="s">
        <v>70</v>
      </c>
      <c r="G4533" t="s">
        <v>506</v>
      </c>
      <c r="H4533">
        <v>1</v>
      </c>
      <c r="I4533" t="s">
        <v>236</v>
      </c>
      <c r="K4533">
        <v>40.787149600866101</v>
      </c>
      <c r="L4533">
        <v>-73.971722312198096</v>
      </c>
      <c r="M4533">
        <v>40.778688000000002</v>
      </c>
      <c r="N4533">
        <v>-73.976369000000005</v>
      </c>
      <c r="O4533" s="5">
        <v>41936.762553622684</v>
      </c>
      <c r="P4533" s="5">
        <v>41936.760975497687</v>
      </c>
      <c r="Q4533" s="5">
        <v>41936.764860208335</v>
      </c>
      <c r="R4533" s="5">
        <v>41936.76947634259</v>
      </c>
      <c r="S4533">
        <f t="shared" si="140"/>
        <v>43</v>
      </c>
      <c r="T4533">
        <f t="shared" si="141"/>
        <v>5</v>
      </c>
    </row>
    <row r="4534" spans="1:20" x14ac:dyDescent="0.25">
      <c r="A4534">
        <v>1439313</v>
      </c>
      <c r="B4534">
        <v>189022</v>
      </c>
      <c r="C4534">
        <v>175555</v>
      </c>
      <c r="D4534" t="s">
        <v>53</v>
      </c>
      <c r="E4534" t="s">
        <v>553</v>
      </c>
      <c r="F4534" t="s">
        <v>20</v>
      </c>
      <c r="G4534" t="s">
        <v>899</v>
      </c>
      <c r="H4534">
        <v>1</v>
      </c>
      <c r="I4534" t="s">
        <v>344</v>
      </c>
      <c r="J4534" s="1">
        <v>2.7382291666666666E-3</v>
      </c>
      <c r="K4534">
        <v>40.723605250932799</v>
      </c>
      <c r="L4534">
        <v>-73.951656036805602</v>
      </c>
      <c r="M4534">
        <v>40.707416899999998</v>
      </c>
      <c r="N4534">
        <v>-73.967152999999996</v>
      </c>
      <c r="O4534" s="5">
        <v>41936.763553275465</v>
      </c>
      <c r="P4534" s="5">
        <v>41936.765169479164</v>
      </c>
      <c r="Q4534" s="5">
        <v>41936.797001921295</v>
      </c>
      <c r="R4534" s="5">
        <v>41936.804567361112</v>
      </c>
      <c r="S4534">
        <f t="shared" si="140"/>
        <v>43</v>
      </c>
      <c r="T4534">
        <f t="shared" si="141"/>
        <v>5</v>
      </c>
    </row>
    <row r="4535" spans="1:20" x14ac:dyDescent="0.25">
      <c r="A4535">
        <v>1439344</v>
      </c>
      <c r="B4535">
        <v>125123</v>
      </c>
      <c r="C4535">
        <v>161438</v>
      </c>
      <c r="D4535" t="s">
        <v>23</v>
      </c>
      <c r="E4535" t="s">
        <v>54</v>
      </c>
      <c r="F4535" t="s">
        <v>29</v>
      </c>
      <c r="G4535" t="s">
        <v>55</v>
      </c>
      <c r="H4535">
        <v>2</v>
      </c>
      <c r="I4535" t="s">
        <v>56</v>
      </c>
      <c r="K4535">
        <v>40.758456774983799</v>
      </c>
      <c r="L4535">
        <v>-73.989140466129399</v>
      </c>
      <c r="M4535">
        <v>40.746764400000004</v>
      </c>
      <c r="N4535">
        <v>-73.990301400000007</v>
      </c>
      <c r="O4535" s="5">
        <v>41936.764938935186</v>
      </c>
      <c r="P4535" s="5">
        <v>41936.772616435184</v>
      </c>
      <c r="Q4535" s="5">
        <v>41936.796117048609</v>
      </c>
      <c r="R4535" s="5">
        <v>41936.806317268522</v>
      </c>
      <c r="S4535">
        <f t="shared" si="140"/>
        <v>43</v>
      </c>
      <c r="T4535">
        <f t="shared" si="141"/>
        <v>5</v>
      </c>
    </row>
    <row r="4536" spans="1:20" x14ac:dyDescent="0.25">
      <c r="A4536">
        <v>1439350</v>
      </c>
      <c r="B4536">
        <v>114821</v>
      </c>
      <c r="C4536">
        <v>154377</v>
      </c>
      <c r="D4536" t="s">
        <v>53</v>
      </c>
      <c r="E4536" t="s">
        <v>36</v>
      </c>
      <c r="F4536" t="s">
        <v>37</v>
      </c>
      <c r="G4536" t="s">
        <v>672</v>
      </c>
      <c r="H4536">
        <v>2</v>
      </c>
      <c r="I4536" t="s">
        <v>113</v>
      </c>
      <c r="J4536" s="1">
        <v>1.950023148148148E-3</v>
      </c>
      <c r="K4536">
        <v>40.7261096570601</v>
      </c>
      <c r="L4536">
        <v>-74.002491863200504</v>
      </c>
      <c r="M4536">
        <v>40.737555</v>
      </c>
      <c r="N4536">
        <v>-73.984941000000006</v>
      </c>
      <c r="O4536" s="5">
        <v>41936.765117546296</v>
      </c>
      <c r="P4536" s="5">
        <v>41936.798537766204</v>
      </c>
      <c r="Q4536" s="5">
        <v>41936.805697569442</v>
      </c>
      <c r="R4536" s="5">
        <v>41936.813352673613</v>
      </c>
      <c r="S4536">
        <f t="shared" si="140"/>
        <v>43</v>
      </c>
      <c r="T4536">
        <f t="shared" si="141"/>
        <v>5</v>
      </c>
    </row>
    <row r="4537" spans="1:20" x14ac:dyDescent="0.25">
      <c r="A4537">
        <v>1439336</v>
      </c>
      <c r="B4537">
        <v>114400</v>
      </c>
      <c r="C4537">
        <v>150260</v>
      </c>
      <c r="D4537" t="s">
        <v>23</v>
      </c>
      <c r="E4537" t="s">
        <v>54</v>
      </c>
      <c r="F4537" t="s">
        <v>29</v>
      </c>
      <c r="G4537" t="s">
        <v>564</v>
      </c>
      <c r="H4537">
        <v>1</v>
      </c>
      <c r="I4537" t="s">
        <v>56</v>
      </c>
      <c r="K4537">
        <v>40.7152793278103</v>
      </c>
      <c r="L4537">
        <v>-74.014860391616807</v>
      </c>
      <c r="M4537">
        <v>40.7051789</v>
      </c>
      <c r="N4537">
        <v>-74.0080186</v>
      </c>
      <c r="O4537" s="5">
        <v>41936.765504849536</v>
      </c>
      <c r="P4537" s="5">
        <v>41936.779463460647</v>
      </c>
      <c r="Q4537" s="5">
        <v>41936.7953175</v>
      </c>
      <c r="R4537" s="5">
        <v>41936.805098460645</v>
      </c>
      <c r="S4537">
        <f t="shared" si="140"/>
        <v>43</v>
      </c>
      <c r="T4537">
        <f t="shared" si="141"/>
        <v>5</v>
      </c>
    </row>
    <row r="4538" spans="1:20" x14ac:dyDescent="0.25">
      <c r="A4538">
        <v>1439406</v>
      </c>
      <c r="B4538">
        <v>111641</v>
      </c>
      <c r="C4538">
        <v>86938</v>
      </c>
      <c r="D4538" t="s">
        <v>53</v>
      </c>
      <c r="E4538" t="s">
        <v>2653</v>
      </c>
      <c r="J4538" s="1">
        <v>1.0108958333333333E-2</v>
      </c>
      <c r="K4538">
        <v>40.751385011177298</v>
      </c>
      <c r="L4538">
        <v>-73.973645029257696</v>
      </c>
      <c r="M4538">
        <v>40.7876604</v>
      </c>
      <c r="N4538">
        <v>-73.954824700000003</v>
      </c>
      <c r="O4538" s="5">
        <v>41936.768674085652</v>
      </c>
      <c r="P4538" s="5">
        <v>41936.778200081018</v>
      </c>
      <c r="Q4538" s="5">
        <v>41936.79438097222</v>
      </c>
      <c r="R4538" s="5">
        <v>41936.810047696759</v>
      </c>
      <c r="S4538">
        <f t="shared" si="140"/>
        <v>43</v>
      </c>
      <c r="T4538">
        <f t="shared" si="141"/>
        <v>5</v>
      </c>
    </row>
    <row r="4539" spans="1:20" x14ac:dyDescent="0.25">
      <c r="A4539">
        <v>1439425</v>
      </c>
      <c r="B4539">
        <v>393870</v>
      </c>
      <c r="C4539">
        <v>22502</v>
      </c>
      <c r="D4539" t="s">
        <v>23</v>
      </c>
      <c r="E4539" t="s">
        <v>62</v>
      </c>
      <c r="F4539" t="s">
        <v>63</v>
      </c>
      <c r="G4539" t="s">
        <v>64</v>
      </c>
      <c r="H4539">
        <v>1</v>
      </c>
      <c r="I4539" t="s">
        <v>65</v>
      </c>
      <c r="K4539">
        <v>40.727518945156902</v>
      </c>
      <c r="L4539">
        <v>-73.988671302795396</v>
      </c>
      <c r="M4539">
        <v>40.710954100000002</v>
      </c>
      <c r="N4539">
        <v>-74.007221900000005</v>
      </c>
      <c r="O4539" s="5">
        <v>41936.769020960652</v>
      </c>
      <c r="P4539" s="5">
        <v>41936.76963678241</v>
      </c>
      <c r="Q4539" s="5">
        <v>41936.782376898147</v>
      </c>
      <c r="R4539" s="5">
        <v>41936.792008668985</v>
      </c>
      <c r="S4539">
        <f t="shared" si="140"/>
        <v>43</v>
      </c>
      <c r="T4539">
        <f t="shared" si="141"/>
        <v>5</v>
      </c>
    </row>
    <row r="4540" spans="1:20" x14ac:dyDescent="0.25">
      <c r="A4540">
        <v>1439403</v>
      </c>
      <c r="B4540">
        <v>72951</v>
      </c>
      <c r="C4540">
        <v>160489</v>
      </c>
      <c r="D4540" t="s">
        <v>23</v>
      </c>
      <c r="E4540" t="s">
        <v>1991</v>
      </c>
      <c r="F4540" t="s">
        <v>37</v>
      </c>
      <c r="J4540" s="1">
        <v>2.0711631944444444E-2</v>
      </c>
      <c r="K4540">
        <v>40.760294915394098</v>
      </c>
      <c r="L4540">
        <v>-73.977369880188505</v>
      </c>
      <c r="M4540">
        <v>40.766590800000003</v>
      </c>
      <c r="N4540">
        <v>-73.970956799999996</v>
      </c>
      <c r="O4540" s="5">
        <v>41936.769478819442</v>
      </c>
      <c r="P4540" s="5">
        <v>41936.78194267361</v>
      </c>
      <c r="Q4540" s="5">
        <v>41936.802228425928</v>
      </c>
      <c r="R4540" s="5">
        <v>41936.80970982639</v>
      </c>
      <c r="S4540">
        <f t="shared" si="140"/>
        <v>43</v>
      </c>
      <c r="T4540">
        <f t="shared" si="141"/>
        <v>5</v>
      </c>
    </row>
    <row r="4541" spans="1:20" x14ac:dyDescent="0.25">
      <c r="A4541">
        <v>1439443</v>
      </c>
      <c r="B4541">
        <v>149268</v>
      </c>
      <c r="C4541">
        <v>57496</v>
      </c>
      <c r="D4541" t="s">
        <v>23</v>
      </c>
      <c r="E4541" t="s">
        <v>586</v>
      </c>
      <c r="F4541" t="s">
        <v>342</v>
      </c>
      <c r="G4541" t="s">
        <v>2554</v>
      </c>
      <c r="H4541">
        <v>1</v>
      </c>
      <c r="I4541" t="s">
        <v>61</v>
      </c>
      <c r="J4541" s="1">
        <v>6.0631249999999999E-3</v>
      </c>
      <c r="K4541">
        <v>40.732213000000002</v>
      </c>
      <c r="L4541">
        <v>-73.988072000000003</v>
      </c>
      <c r="M4541">
        <v>40.7752032</v>
      </c>
      <c r="N4541">
        <v>-73.950294799999995</v>
      </c>
      <c r="O4541" s="5">
        <v>41936.770282280093</v>
      </c>
      <c r="P4541" s="5">
        <v>41936.775308206015</v>
      </c>
      <c r="Q4541" s="5">
        <v>41936.793981493058</v>
      </c>
      <c r="R4541" s="5">
        <v>41936.814095821763</v>
      </c>
      <c r="S4541">
        <f t="shared" si="140"/>
        <v>43</v>
      </c>
      <c r="T4541">
        <f t="shared" si="141"/>
        <v>5</v>
      </c>
    </row>
    <row r="4542" spans="1:20" x14ac:dyDescent="0.25">
      <c r="A4542">
        <v>1439450</v>
      </c>
      <c r="B4542">
        <v>154022</v>
      </c>
      <c r="C4542">
        <v>103194</v>
      </c>
      <c r="D4542" t="s">
        <v>23</v>
      </c>
      <c r="E4542" t="s">
        <v>111</v>
      </c>
      <c r="F4542" t="s">
        <v>37</v>
      </c>
      <c r="G4542" t="s">
        <v>38</v>
      </c>
      <c r="H4542">
        <v>1</v>
      </c>
      <c r="I4542" t="s">
        <v>39</v>
      </c>
      <c r="J4542" s="1">
        <v>5.2993749999999994E-3</v>
      </c>
      <c r="K4542">
        <v>40.767652912117299</v>
      </c>
      <c r="L4542">
        <v>-73.982925456000402</v>
      </c>
      <c r="M4542">
        <v>40.754504912473401</v>
      </c>
      <c r="N4542">
        <v>-73.965705636733503</v>
      </c>
      <c r="O4542" s="5">
        <v>41936.770975266205</v>
      </c>
      <c r="R4542" s="5">
        <v>41936.810100810188</v>
      </c>
      <c r="S4542">
        <f t="shared" si="140"/>
        <v>43</v>
      </c>
      <c r="T4542">
        <f t="shared" si="141"/>
        <v>5</v>
      </c>
    </row>
    <row r="4543" spans="1:20" x14ac:dyDescent="0.25">
      <c r="A4543">
        <v>1439481</v>
      </c>
      <c r="B4543">
        <v>75474</v>
      </c>
      <c r="C4543">
        <v>23359</v>
      </c>
      <c r="D4543" t="s">
        <v>23</v>
      </c>
      <c r="E4543" t="s">
        <v>3264</v>
      </c>
      <c r="F4543" t="s">
        <v>1525</v>
      </c>
      <c r="G4543" t="s">
        <v>3265</v>
      </c>
      <c r="H4543">
        <v>3</v>
      </c>
      <c r="I4543" t="s">
        <v>2540</v>
      </c>
      <c r="J4543" s="1">
        <v>6.0893402777777777E-3</v>
      </c>
      <c r="K4543">
        <v>40.731204279297401</v>
      </c>
      <c r="L4543">
        <v>-73.985743357130104</v>
      </c>
      <c r="M4543">
        <v>40.747775599999997</v>
      </c>
      <c r="N4543">
        <v>-73.975147399999997</v>
      </c>
      <c r="O4543" s="5">
        <v>41936.774131134262</v>
      </c>
      <c r="P4543" s="5">
        <v>41936.790396192133</v>
      </c>
      <c r="Q4543" s="5">
        <v>41936.801391712965</v>
      </c>
      <c r="R4543" s="5">
        <v>41936.812073125002</v>
      </c>
      <c r="S4543">
        <f t="shared" si="140"/>
        <v>43</v>
      </c>
      <c r="T4543">
        <f t="shared" si="141"/>
        <v>5</v>
      </c>
    </row>
    <row r="4544" spans="1:20" x14ac:dyDescent="0.25">
      <c r="A4544">
        <v>1439550</v>
      </c>
      <c r="B4544">
        <v>164823</v>
      </c>
      <c r="C4544">
        <v>88387</v>
      </c>
      <c r="D4544" t="s">
        <v>23</v>
      </c>
      <c r="E4544" t="s">
        <v>452</v>
      </c>
      <c r="F4544" t="s">
        <v>58</v>
      </c>
      <c r="K4544">
        <v>40.777745129236699</v>
      </c>
      <c r="L4544">
        <v>-73.954617029430395</v>
      </c>
      <c r="M4544">
        <v>40.770802699999997</v>
      </c>
      <c r="N4544">
        <v>-73.948018399999995</v>
      </c>
      <c r="O4544" s="5">
        <v>41936.77766803241</v>
      </c>
      <c r="P4544" s="5">
        <v>41936.775909374999</v>
      </c>
      <c r="Q4544" s="5">
        <v>41936.786555381943</v>
      </c>
      <c r="R4544" s="5">
        <v>41936.797818217594</v>
      </c>
      <c r="S4544">
        <f t="shared" si="140"/>
        <v>43</v>
      </c>
      <c r="T4544">
        <f t="shared" si="141"/>
        <v>5</v>
      </c>
    </row>
    <row r="4545" spans="1:20" x14ac:dyDescent="0.25">
      <c r="A4545">
        <v>1439576</v>
      </c>
      <c r="B4545">
        <v>93505</v>
      </c>
      <c r="C4545">
        <v>171206</v>
      </c>
      <c r="D4545" t="s">
        <v>18</v>
      </c>
      <c r="E4545" t="s">
        <v>491</v>
      </c>
      <c r="G4545" t="s">
        <v>641</v>
      </c>
      <c r="H4545">
        <v>1</v>
      </c>
      <c r="I4545" t="s">
        <v>639</v>
      </c>
      <c r="K4545">
        <v>40.729110403548901</v>
      </c>
      <c r="L4545">
        <v>-73.984245455566395</v>
      </c>
      <c r="M4545">
        <v>40.724527000000002</v>
      </c>
      <c r="N4545">
        <v>-74.002615000000006</v>
      </c>
      <c r="O4545" s="5">
        <v>41936.779719513892</v>
      </c>
      <c r="P4545" s="5">
        <v>41936.786955312498</v>
      </c>
      <c r="Q4545" s="5">
        <v>41936.809459467593</v>
      </c>
      <c r="R4545" s="5">
        <v>41936.820103402781</v>
      </c>
      <c r="S4545">
        <f t="shared" si="140"/>
        <v>43</v>
      </c>
      <c r="T4545">
        <f t="shared" si="141"/>
        <v>5</v>
      </c>
    </row>
    <row r="4546" spans="1:20" x14ac:dyDescent="0.25">
      <c r="A4546">
        <v>1439599</v>
      </c>
      <c r="B4546">
        <v>367031</v>
      </c>
      <c r="C4546">
        <v>3296</v>
      </c>
      <c r="D4546" t="s">
        <v>23</v>
      </c>
      <c r="E4546" t="s">
        <v>2960</v>
      </c>
      <c r="F4546" t="s">
        <v>58</v>
      </c>
      <c r="K4546">
        <v>40.730543436482399</v>
      </c>
      <c r="L4546">
        <v>-74.002168178558307</v>
      </c>
      <c r="M4546">
        <v>40.723676400000002</v>
      </c>
      <c r="N4546">
        <v>-74.010723499999997</v>
      </c>
      <c r="O4546" s="5">
        <v>41936.78078883102</v>
      </c>
      <c r="P4546" s="5">
        <v>41936.785648020836</v>
      </c>
      <c r="Q4546" s="5">
        <v>41936.793180960645</v>
      </c>
      <c r="R4546" s="5">
        <v>41936.801141678239</v>
      </c>
      <c r="S4546">
        <f t="shared" si="140"/>
        <v>43</v>
      </c>
      <c r="T4546">
        <f t="shared" si="141"/>
        <v>5</v>
      </c>
    </row>
    <row r="4547" spans="1:20" x14ac:dyDescent="0.25">
      <c r="A4547">
        <v>1439613</v>
      </c>
      <c r="B4547">
        <v>325272</v>
      </c>
      <c r="C4547">
        <v>161438</v>
      </c>
      <c r="D4547" t="s">
        <v>23</v>
      </c>
      <c r="E4547" t="s">
        <v>66</v>
      </c>
      <c r="F4547" t="s">
        <v>63</v>
      </c>
      <c r="G4547" t="s">
        <v>1113</v>
      </c>
      <c r="H4547">
        <v>1</v>
      </c>
      <c r="I4547" t="s">
        <v>1114</v>
      </c>
      <c r="J4547" s="1">
        <v>1.7858831018518519E-2</v>
      </c>
      <c r="K4547">
        <v>40.7443408456353</v>
      </c>
      <c r="L4547">
        <v>-73.990426376292504</v>
      </c>
      <c r="M4547">
        <v>40.767012200000003</v>
      </c>
      <c r="N4547">
        <v>-73.981408200000004</v>
      </c>
      <c r="O4547" s="5">
        <v>41936.781950034725</v>
      </c>
      <c r="R4547" s="5">
        <v>41936.829135578701</v>
      </c>
      <c r="S4547">
        <f t="shared" ref="S4547:S4610" si="142">WEEKNUM(O4547,21)</f>
        <v>43</v>
      </c>
      <c r="T4547">
        <f t="shared" ref="T4547:T4610" si="143">WEEKDAY(O4547,11)</f>
        <v>5</v>
      </c>
    </row>
    <row r="4548" spans="1:20" x14ac:dyDescent="0.25">
      <c r="A4548">
        <v>1439637</v>
      </c>
      <c r="B4548">
        <v>146588</v>
      </c>
      <c r="C4548">
        <v>152741</v>
      </c>
      <c r="D4548" t="s">
        <v>53</v>
      </c>
      <c r="E4548" t="s">
        <v>54</v>
      </c>
      <c r="F4548" t="s">
        <v>29</v>
      </c>
      <c r="G4548" t="s">
        <v>2152</v>
      </c>
      <c r="H4548">
        <v>2</v>
      </c>
      <c r="I4548" t="s">
        <v>95</v>
      </c>
      <c r="K4548">
        <v>40.779126065705498</v>
      </c>
      <c r="L4548">
        <v>-73.954904894578206</v>
      </c>
      <c r="M4548">
        <v>40.785560599999997</v>
      </c>
      <c r="N4548">
        <v>-73.954698899999997</v>
      </c>
      <c r="O4548" s="5">
        <v>41936.782376736111</v>
      </c>
      <c r="P4548" s="5">
        <v>41936.784407407409</v>
      </c>
      <c r="Q4548" s="5">
        <v>41936.795748958335</v>
      </c>
      <c r="R4548" s="5">
        <v>41936.801770578706</v>
      </c>
      <c r="S4548">
        <f t="shared" si="142"/>
        <v>43</v>
      </c>
      <c r="T4548">
        <f t="shared" si="143"/>
        <v>5</v>
      </c>
    </row>
    <row r="4549" spans="1:20" x14ac:dyDescent="0.25">
      <c r="A4549">
        <v>1439662</v>
      </c>
      <c r="B4549">
        <v>102010</v>
      </c>
      <c r="C4549">
        <v>156557</v>
      </c>
      <c r="D4549" t="s">
        <v>53</v>
      </c>
      <c r="E4549" t="s">
        <v>418</v>
      </c>
      <c r="F4549" t="s">
        <v>122</v>
      </c>
      <c r="G4549" t="s">
        <v>2744</v>
      </c>
      <c r="H4549">
        <v>1</v>
      </c>
      <c r="I4549" t="s">
        <v>2745</v>
      </c>
      <c r="J4549" s="1">
        <v>8.1951504629629631E-3</v>
      </c>
      <c r="K4549">
        <v>40.727293000000003</v>
      </c>
      <c r="L4549">
        <v>-73.984516999999997</v>
      </c>
      <c r="M4549">
        <v>40.782331499999998</v>
      </c>
      <c r="N4549">
        <v>-73.980418999999998</v>
      </c>
      <c r="O4549" s="5">
        <v>41936.78406233796</v>
      </c>
      <c r="P4549" s="5">
        <v>41936.793127245372</v>
      </c>
      <c r="Q4549" s="5">
        <v>41936.799702800927</v>
      </c>
      <c r="R4549" s="5">
        <v>41936.824546099539</v>
      </c>
      <c r="S4549">
        <f t="shared" si="142"/>
        <v>43</v>
      </c>
      <c r="T4549">
        <f t="shared" si="143"/>
        <v>5</v>
      </c>
    </row>
    <row r="4550" spans="1:20" x14ac:dyDescent="0.25">
      <c r="A4550">
        <v>1439712</v>
      </c>
      <c r="B4550">
        <v>111894</v>
      </c>
      <c r="C4550">
        <v>137396</v>
      </c>
      <c r="D4550" t="s">
        <v>23</v>
      </c>
      <c r="E4550" t="s">
        <v>255</v>
      </c>
      <c r="F4550" t="s">
        <v>91</v>
      </c>
      <c r="G4550" t="s">
        <v>1495</v>
      </c>
      <c r="H4550">
        <v>1</v>
      </c>
      <c r="I4550" t="s">
        <v>257</v>
      </c>
      <c r="J4550" s="1">
        <v>8.164467592592593E-3</v>
      </c>
      <c r="K4550">
        <v>40.771491247520302</v>
      </c>
      <c r="L4550">
        <v>-73.956334145089798</v>
      </c>
      <c r="M4550">
        <v>40.776395700000002</v>
      </c>
      <c r="N4550">
        <v>-73.950110899999999</v>
      </c>
      <c r="O4550" s="5">
        <v>41936.787348101854</v>
      </c>
      <c r="P4550" s="5">
        <v>41936.805941759259</v>
      </c>
      <c r="Q4550" s="5">
        <v>41936.810558483798</v>
      </c>
      <c r="R4550" s="5">
        <v>41936.814893472219</v>
      </c>
      <c r="S4550">
        <f t="shared" si="142"/>
        <v>43</v>
      </c>
      <c r="T4550">
        <f t="shared" si="143"/>
        <v>5</v>
      </c>
    </row>
    <row r="4551" spans="1:20" x14ac:dyDescent="0.25">
      <c r="A4551">
        <v>1439763</v>
      </c>
      <c r="B4551">
        <v>302068</v>
      </c>
      <c r="C4551">
        <v>164384</v>
      </c>
      <c r="D4551" t="s">
        <v>53</v>
      </c>
      <c r="E4551" t="s">
        <v>194</v>
      </c>
      <c r="F4551" t="s">
        <v>20</v>
      </c>
      <c r="G4551" t="s">
        <v>1105</v>
      </c>
      <c r="H4551">
        <v>1</v>
      </c>
      <c r="I4551" t="s">
        <v>196</v>
      </c>
      <c r="K4551">
        <v>40.730340181965403</v>
      </c>
      <c r="L4551">
        <v>-73.983993530273395</v>
      </c>
      <c r="M4551">
        <v>40.709546728512997</v>
      </c>
      <c r="N4551">
        <v>-74.0170621918884</v>
      </c>
      <c r="O4551" s="5">
        <v>41936.788645497683</v>
      </c>
      <c r="P4551" s="5">
        <v>41936.79139564815</v>
      </c>
      <c r="Q4551" s="5">
        <v>41936.813429953705</v>
      </c>
      <c r="R4551" s="5">
        <v>41936.828371805554</v>
      </c>
      <c r="S4551">
        <f t="shared" si="142"/>
        <v>43</v>
      </c>
      <c r="T4551">
        <f t="shared" si="143"/>
        <v>5</v>
      </c>
    </row>
    <row r="4552" spans="1:20" x14ac:dyDescent="0.25">
      <c r="A4552">
        <v>1439764</v>
      </c>
      <c r="B4552">
        <v>270149</v>
      </c>
      <c r="C4552">
        <v>132893</v>
      </c>
      <c r="D4552" t="s">
        <v>23</v>
      </c>
      <c r="E4552" t="s">
        <v>3691</v>
      </c>
      <c r="F4552" t="s">
        <v>37</v>
      </c>
      <c r="G4552" t="s">
        <v>3901</v>
      </c>
      <c r="H4552">
        <v>1</v>
      </c>
      <c r="I4552" t="s">
        <v>136</v>
      </c>
      <c r="K4552">
        <v>40.714132232437301</v>
      </c>
      <c r="L4552">
        <v>-73.960214305974802</v>
      </c>
      <c r="M4552">
        <v>40.694324999999999</v>
      </c>
      <c r="N4552">
        <v>-73.969787999999994</v>
      </c>
      <c r="O4552" s="5">
        <v>41936.789199999999</v>
      </c>
      <c r="P4552" s="5">
        <v>41936.799995023146</v>
      </c>
      <c r="Q4552" s="5">
        <v>41936.83112130787</v>
      </c>
      <c r="R4552" s="5">
        <v>41936.843010254626</v>
      </c>
      <c r="S4552">
        <f t="shared" si="142"/>
        <v>43</v>
      </c>
      <c r="T4552">
        <f t="shared" si="143"/>
        <v>5</v>
      </c>
    </row>
    <row r="4553" spans="1:20" x14ac:dyDescent="0.25">
      <c r="A4553">
        <v>1439771</v>
      </c>
      <c r="B4553">
        <v>87531</v>
      </c>
      <c r="C4553">
        <v>142140</v>
      </c>
      <c r="D4553" t="s">
        <v>53</v>
      </c>
      <c r="E4553" t="s">
        <v>1917</v>
      </c>
      <c r="G4553" t="s">
        <v>3722</v>
      </c>
      <c r="H4553">
        <v>1</v>
      </c>
      <c r="I4553" t="s">
        <v>1624</v>
      </c>
      <c r="J4553" s="1">
        <v>1.6291168981481481E-2</v>
      </c>
      <c r="K4553">
        <v>40.665610864239497</v>
      </c>
      <c r="L4553">
        <v>-73.982644237529598</v>
      </c>
      <c r="M4553">
        <v>40.768946</v>
      </c>
      <c r="N4553">
        <v>-73.984120000000004</v>
      </c>
      <c r="O4553" s="5">
        <v>41936.789550416666</v>
      </c>
      <c r="P4553" s="5">
        <v>41936.829989803242</v>
      </c>
      <c r="Q4553" s="5">
        <v>41936.838951203703</v>
      </c>
      <c r="R4553" s="5">
        <v>41936.869582534724</v>
      </c>
      <c r="S4553">
        <f t="shared" si="142"/>
        <v>43</v>
      </c>
      <c r="T4553">
        <f t="shared" si="143"/>
        <v>5</v>
      </c>
    </row>
    <row r="4554" spans="1:20" x14ac:dyDescent="0.25">
      <c r="A4554">
        <v>1439809</v>
      </c>
      <c r="B4554">
        <v>364714</v>
      </c>
      <c r="C4554">
        <v>3296</v>
      </c>
      <c r="D4554" t="s">
        <v>23</v>
      </c>
      <c r="E4554" t="s">
        <v>129</v>
      </c>
      <c r="F4554" t="s">
        <v>45</v>
      </c>
      <c r="G4554" t="s">
        <v>845</v>
      </c>
      <c r="H4554">
        <v>1</v>
      </c>
      <c r="I4554" t="s">
        <v>846</v>
      </c>
      <c r="K4554">
        <v>40.719386413349397</v>
      </c>
      <c r="L4554">
        <v>-74.008692501044905</v>
      </c>
      <c r="M4554">
        <v>40.713829400000002</v>
      </c>
      <c r="N4554">
        <v>-74.007848600000003</v>
      </c>
      <c r="O4554" s="5">
        <v>41936.791738865744</v>
      </c>
      <c r="P4554" s="5">
        <v>41936.803353263887</v>
      </c>
      <c r="Q4554" s="5">
        <v>41936.860842627313</v>
      </c>
      <c r="R4554" s="5">
        <v>41936.865970497682</v>
      </c>
      <c r="S4554">
        <f t="shared" si="142"/>
        <v>43</v>
      </c>
      <c r="T4554">
        <f t="shared" si="143"/>
        <v>5</v>
      </c>
    </row>
    <row r="4555" spans="1:20" x14ac:dyDescent="0.25">
      <c r="A4555">
        <v>1439801</v>
      </c>
      <c r="B4555">
        <v>384390</v>
      </c>
      <c r="C4555">
        <v>53095</v>
      </c>
      <c r="D4555" t="s">
        <v>23</v>
      </c>
      <c r="E4555" t="s">
        <v>2298</v>
      </c>
      <c r="F4555" t="s">
        <v>58</v>
      </c>
      <c r="G4555" t="s">
        <v>2374</v>
      </c>
      <c r="H4555">
        <v>1</v>
      </c>
      <c r="I4555" t="s">
        <v>2375</v>
      </c>
      <c r="J4555" s="1">
        <v>7.9317245370370375E-3</v>
      </c>
      <c r="K4555">
        <v>40.744450899999997</v>
      </c>
      <c r="L4555">
        <v>-73.974867000000003</v>
      </c>
      <c r="M4555">
        <v>40.749780999999999</v>
      </c>
      <c r="N4555">
        <v>-73.977571999999995</v>
      </c>
      <c r="O4555" s="5">
        <v>41936.792256053239</v>
      </c>
      <c r="P4555" s="5">
        <v>41936.824114293981</v>
      </c>
      <c r="Q4555" s="5">
        <v>41936.828512002314</v>
      </c>
      <c r="R4555" s="5">
        <v>41936.832247222221</v>
      </c>
      <c r="S4555">
        <f t="shared" si="142"/>
        <v>43</v>
      </c>
      <c r="T4555">
        <f t="shared" si="143"/>
        <v>5</v>
      </c>
    </row>
    <row r="4556" spans="1:20" x14ac:dyDescent="0.25">
      <c r="A4556">
        <v>1439831</v>
      </c>
      <c r="B4556">
        <v>395616</v>
      </c>
      <c r="C4556">
        <v>144719</v>
      </c>
      <c r="D4556" t="s">
        <v>23</v>
      </c>
      <c r="E4556" t="s">
        <v>226</v>
      </c>
      <c r="F4556" t="s">
        <v>91</v>
      </c>
      <c r="G4556" t="s">
        <v>227</v>
      </c>
      <c r="H4556">
        <v>1</v>
      </c>
      <c r="I4556" t="s">
        <v>228</v>
      </c>
      <c r="J4556" s="1">
        <v>5.8317592592592588E-3</v>
      </c>
      <c r="K4556">
        <v>40.723019825000002</v>
      </c>
      <c r="L4556">
        <v>-73.995853999999994</v>
      </c>
      <c r="M4556">
        <v>40.739868767327799</v>
      </c>
      <c r="N4556">
        <v>-73.985207564028201</v>
      </c>
      <c r="O4556" s="5">
        <v>41936.79387050926</v>
      </c>
      <c r="P4556" s="5">
        <v>41936.816090231485</v>
      </c>
      <c r="Q4556" s="5">
        <v>41936.822978807868</v>
      </c>
      <c r="R4556" s="5">
        <v>41936.831932696761</v>
      </c>
      <c r="S4556">
        <f t="shared" si="142"/>
        <v>43</v>
      </c>
      <c r="T4556">
        <f t="shared" si="143"/>
        <v>5</v>
      </c>
    </row>
    <row r="4557" spans="1:20" x14ac:dyDescent="0.25">
      <c r="A4557">
        <v>1439831</v>
      </c>
      <c r="B4557">
        <v>395616</v>
      </c>
      <c r="C4557">
        <v>144719</v>
      </c>
      <c r="D4557" t="s">
        <v>23</v>
      </c>
      <c r="E4557" t="s">
        <v>226</v>
      </c>
      <c r="F4557" t="s">
        <v>91</v>
      </c>
      <c r="G4557" t="s">
        <v>542</v>
      </c>
      <c r="H4557">
        <v>1</v>
      </c>
      <c r="I4557" t="s">
        <v>228</v>
      </c>
      <c r="J4557" s="1">
        <v>5.8317592592592588E-3</v>
      </c>
      <c r="K4557">
        <v>40.723019825000002</v>
      </c>
      <c r="L4557">
        <v>-73.995853999999994</v>
      </c>
      <c r="M4557">
        <v>40.739868767327799</v>
      </c>
      <c r="N4557">
        <v>-73.985207564028201</v>
      </c>
      <c r="O4557" s="5">
        <v>41936.79387050926</v>
      </c>
      <c r="P4557" s="5">
        <v>41936.816090231485</v>
      </c>
      <c r="Q4557" s="5">
        <v>41936.822978807868</v>
      </c>
      <c r="R4557" s="5">
        <v>41936.831932696761</v>
      </c>
      <c r="S4557">
        <f t="shared" si="142"/>
        <v>43</v>
      </c>
      <c r="T4557">
        <f t="shared" si="143"/>
        <v>5</v>
      </c>
    </row>
    <row r="4558" spans="1:20" x14ac:dyDescent="0.25">
      <c r="A4558">
        <v>1439840</v>
      </c>
      <c r="B4558">
        <v>75251</v>
      </c>
      <c r="C4558">
        <v>167596</v>
      </c>
      <c r="D4558" t="s">
        <v>23</v>
      </c>
      <c r="E4558" t="s">
        <v>258</v>
      </c>
      <c r="F4558" t="s">
        <v>20</v>
      </c>
      <c r="G4558" t="s">
        <v>521</v>
      </c>
      <c r="H4558">
        <v>2</v>
      </c>
      <c r="I4558" t="s">
        <v>522</v>
      </c>
      <c r="K4558">
        <v>40.724339999999998</v>
      </c>
      <c r="L4558">
        <v>-73.990960000000001</v>
      </c>
      <c r="M4558">
        <v>40.734250600000003</v>
      </c>
      <c r="N4558">
        <v>-73.990212299999996</v>
      </c>
      <c r="O4558" s="5">
        <v>41936.79492064815</v>
      </c>
      <c r="P4558" s="5">
        <v>41936.797395104164</v>
      </c>
      <c r="Q4558" s="5">
        <v>41936.80318091435</v>
      </c>
      <c r="R4558" s="5">
        <v>41936.81271662037</v>
      </c>
      <c r="S4558">
        <f t="shared" si="142"/>
        <v>43</v>
      </c>
      <c r="T4558">
        <f t="shared" si="143"/>
        <v>5</v>
      </c>
    </row>
    <row r="4559" spans="1:20" x14ac:dyDescent="0.25">
      <c r="A4559">
        <v>1439868</v>
      </c>
      <c r="B4559">
        <v>321415</v>
      </c>
      <c r="C4559">
        <v>157415</v>
      </c>
      <c r="D4559" t="s">
        <v>53</v>
      </c>
      <c r="E4559" t="s">
        <v>1969</v>
      </c>
      <c r="K4559">
        <v>40.740898658716802</v>
      </c>
      <c r="L4559">
        <v>-74.004939565806296</v>
      </c>
      <c r="M4559">
        <v>40.7606331</v>
      </c>
      <c r="N4559">
        <v>-73.999424500000003</v>
      </c>
      <c r="O4559" s="5">
        <v>41936.796702488427</v>
      </c>
      <c r="P4559" s="5">
        <v>41936.822686319443</v>
      </c>
      <c r="Q4559" s="5">
        <v>41936.833882916668</v>
      </c>
      <c r="R4559" s="5">
        <v>41936.844373217595</v>
      </c>
      <c r="S4559">
        <f t="shared" si="142"/>
        <v>43</v>
      </c>
      <c r="T4559">
        <f t="shared" si="143"/>
        <v>5</v>
      </c>
    </row>
    <row r="4560" spans="1:20" x14ac:dyDescent="0.25">
      <c r="A4560">
        <v>1439884</v>
      </c>
      <c r="B4560">
        <v>103822</v>
      </c>
      <c r="C4560">
        <v>134198</v>
      </c>
      <c r="D4560" t="s">
        <v>23</v>
      </c>
      <c r="E4560" t="s">
        <v>189</v>
      </c>
      <c r="F4560" t="s">
        <v>190</v>
      </c>
      <c r="G4560" t="s">
        <v>191</v>
      </c>
      <c r="H4560">
        <v>1</v>
      </c>
      <c r="I4560" t="s">
        <v>176</v>
      </c>
      <c r="J4560" s="1">
        <v>4.1844791666666662E-3</v>
      </c>
      <c r="K4560">
        <v>40.726822997452103</v>
      </c>
      <c r="L4560">
        <v>-73.985470975575794</v>
      </c>
      <c r="M4560">
        <v>40.746060399999998</v>
      </c>
      <c r="N4560">
        <v>-73.994673800000001</v>
      </c>
      <c r="O4560" s="5">
        <v>41936.797768553239</v>
      </c>
      <c r="P4560" s="5">
        <v>41936.804419768516</v>
      </c>
      <c r="Q4560" s="5">
        <v>41936.809867222219</v>
      </c>
      <c r="R4560" s="5">
        <v>41936.822476122688</v>
      </c>
      <c r="S4560">
        <f t="shared" si="142"/>
        <v>43</v>
      </c>
      <c r="T4560">
        <f t="shared" si="143"/>
        <v>5</v>
      </c>
    </row>
    <row r="4561" spans="1:20" x14ac:dyDescent="0.25">
      <c r="A4561">
        <v>1439903</v>
      </c>
      <c r="B4561">
        <v>146555</v>
      </c>
      <c r="C4561">
        <v>56776</v>
      </c>
      <c r="D4561" t="s">
        <v>23</v>
      </c>
      <c r="E4561" t="s">
        <v>290</v>
      </c>
      <c r="F4561" t="s">
        <v>45</v>
      </c>
      <c r="G4561" t="s">
        <v>1771</v>
      </c>
      <c r="H4561">
        <v>1</v>
      </c>
      <c r="I4561" t="s">
        <v>1772</v>
      </c>
      <c r="J4561" s="1">
        <v>6.918275462962962E-3</v>
      </c>
      <c r="K4561">
        <v>40.784077256376399</v>
      </c>
      <c r="L4561">
        <v>-73.9776224098444</v>
      </c>
      <c r="M4561">
        <v>40.755887000000001</v>
      </c>
      <c r="N4561">
        <v>-73.962194999999994</v>
      </c>
      <c r="O4561" s="5">
        <v>41936.798203078702</v>
      </c>
      <c r="P4561" s="5">
        <v>41936.803249849538</v>
      </c>
      <c r="Q4561" s="5">
        <v>41936.822146666666</v>
      </c>
      <c r="R4561" s="5">
        <v>41936.848130231483</v>
      </c>
      <c r="S4561">
        <f t="shared" si="142"/>
        <v>43</v>
      </c>
      <c r="T4561">
        <f t="shared" si="143"/>
        <v>5</v>
      </c>
    </row>
    <row r="4562" spans="1:20" x14ac:dyDescent="0.25">
      <c r="A4562">
        <v>1439941</v>
      </c>
      <c r="B4562">
        <v>117276</v>
      </c>
      <c r="C4562">
        <v>152741</v>
      </c>
      <c r="D4562" t="s">
        <v>53</v>
      </c>
      <c r="E4562" t="s">
        <v>443</v>
      </c>
      <c r="F4562" t="s">
        <v>342</v>
      </c>
      <c r="G4562" t="s">
        <v>444</v>
      </c>
      <c r="H4562">
        <v>1</v>
      </c>
      <c r="I4562" t="s">
        <v>344</v>
      </c>
      <c r="J4562" s="1">
        <v>5.8714467592592585E-3</v>
      </c>
      <c r="K4562">
        <v>40.782116700000003</v>
      </c>
      <c r="L4562">
        <v>-73.980739099999994</v>
      </c>
      <c r="M4562">
        <v>40.768034306134403</v>
      </c>
      <c r="N4562">
        <v>-73.957577899844395</v>
      </c>
      <c r="O4562" s="5">
        <v>41936.801178310183</v>
      </c>
      <c r="P4562" s="5">
        <v>41936.81079087963</v>
      </c>
      <c r="Q4562" s="5">
        <v>41936.821022638891</v>
      </c>
      <c r="R4562" s="5">
        <v>41936.829429317128</v>
      </c>
      <c r="S4562">
        <f t="shared" si="142"/>
        <v>43</v>
      </c>
      <c r="T4562">
        <f t="shared" si="143"/>
        <v>5</v>
      </c>
    </row>
    <row r="4563" spans="1:20" x14ac:dyDescent="0.25">
      <c r="A4563">
        <v>1439941</v>
      </c>
      <c r="B4563">
        <v>117276</v>
      </c>
      <c r="C4563">
        <v>152741</v>
      </c>
      <c r="D4563" t="s">
        <v>53</v>
      </c>
      <c r="E4563" t="s">
        <v>443</v>
      </c>
      <c r="F4563" t="s">
        <v>342</v>
      </c>
      <c r="G4563" t="s">
        <v>1768</v>
      </c>
      <c r="H4563">
        <v>1</v>
      </c>
      <c r="I4563" t="s">
        <v>344</v>
      </c>
      <c r="J4563" s="1">
        <v>5.8714467592592585E-3</v>
      </c>
      <c r="K4563">
        <v>40.782116700000003</v>
      </c>
      <c r="L4563">
        <v>-73.980739099999994</v>
      </c>
      <c r="M4563">
        <v>40.768034306134403</v>
      </c>
      <c r="N4563">
        <v>-73.957577899844395</v>
      </c>
      <c r="O4563" s="5">
        <v>41936.801178310183</v>
      </c>
      <c r="P4563" s="5">
        <v>41936.81079087963</v>
      </c>
      <c r="Q4563" s="5">
        <v>41936.821022638891</v>
      </c>
      <c r="R4563" s="5">
        <v>41936.829429317128</v>
      </c>
      <c r="S4563">
        <f t="shared" si="142"/>
        <v>43</v>
      </c>
      <c r="T4563">
        <f t="shared" si="143"/>
        <v>5</v>
      </c>
    </row>
    <row r="4564" spans="1:20" x14ac:dyDescent="0.25">
      <c r="A4564">
        <v>1439953</v>
      </c>
      <c r="B4564">
        <v>385150</v>
      </c>
      <c r="C4564">
        <v>32580</v>
      </c>
      <c r="D4564" t="s">
        <v>23</v>
      </c>
      <c r="E4564" t="s">
        <v>36</v>
      </c>
      <c r="F4564" t="s">
        <v>37</v>
      </c>
      <c r="G4564" t="s">
        <v>383</v>
      </c>
      <c r="H4564">
        <v>1</v>
      </c>
      <c r="I4564" t="s">
        <v>136</v>
      </c>
      <c r="J4564" s="1">
        <v>4.5863657407407407E-3</v>
      </c>
      <c r="K4564">
        <v>40.7261096570601</v>
      </c>
      <c r="L4564">
        <v>-74.002491863200504</v>
      </c>
      <c r="M4564">
        <v>40.7810682</v>
      </c>
      <c r="N4564">
        <v>-73.951912699999994</v>
      </c>
      <c r="O4564" s="5">
        <v>41936.80159239583</v>
      </c>
      <c r="P4564" s="5">
        <v>41936.820237129628</v>
      </c>
      <c r="Q4564" s="5">
        <v>41936.83383614583</v>
      </c>
      <c r="R4564" s="5">
        <v>41936.85086298611</v>
      </c>
      <c r="S4564">
        <f t="shared" si="142"/>
        <v>43</v>
      </c>
      <c r="T4564">
        <f t="shared" si="143"/>
        <v>5</v>
      </c>
    </row>
    <row r="4565" spans="1:20" x14ac:dyDescent="0.25">
      <c r="A4565">
        <v>1439953</v>
      </c>
      <c r="B4565">
        <v>385150</v>
      </c>
      <c r="C4565">
        <v>32580</v>
      </c>
      <c r="D4565" t="s">
        <v>23</v>
      </c>
      <c r="E4565" t="s">
        <v>36</v>
      </c>
      <c r="F4565" t="s">
        <v>37</v>
      </c>
      <c r="G4565" t="s">
        <v>163</v>
      </c>
      <c r="H4565">
        <v>1</v>
      </c>
      <c r="I4565" t="s">
        <v>136</v>
      </c>
      <c r="J4565" s="1">
        <v>4.5863657407407407E-3</v>
      </c>
      <c r="K4565">
        <v>40.7261096570601</v>
      </c>
      <c r="L4565">
        <v>-74.002491863200504</v>
      </c>
      <c r="M4565">
        <v>40.7810682</v>
      </c>
      <c r="N4565">
        <v>-73.951912699999994</v>
      </c>
      <c r="O4565" s="5">
        <v>41936.80159239583</v>
      </c>
      <c r="P4565" s="5">
        <v>41936.820237129628</v>
      </c>
      <c r="Q4565" s="5">
        <v>41936.83383614583</v>
      </c>
      <c r="R4565" s="5">
        <v>41936.85086298611</v>
      </c>
      <c r="S4565">
        <f t="shared" si="142"/>
        <v>43</v>
      </c>
      <c r="T4565">
        <f t="shared" si="143"/>
        <v>5</v>
      </c>
    </row>
    <row r="4566" spans="1:20" x14ac:dyDescent="0.25">
      <c r="A4566">
        <v>1439953</v>
      </c>
      <c r="B4566">
        <v>385150</v>
      </c>
      <c r="C4566">
        <v>32580</v>
      </c>
      <c r="D4566" t="s">
        <v>23</v>
      </c>
      <c r="E4566" t="s">
        <v>36</v>
      </c>
      <c r="F4566" t="s">
        <v>37</v>
      </c>
      <c r="G4566" t="s">
        <v>827</v>
      </c>
      <c r="H4566">
        <v>1</v>
      </c>
      <c r="I4566" t="s">
        <v>39</v>
      </c>
      <c r="J4566" s="1">
        <v>4.5863657407407407E-3</v>
      </c>
      <c r="K4566">
        <v>40.7261096570601</v>
      </c>
      <c r="L4566">
        <v>-74.002491863200504</v>
      </c>
      <c r="M4566">
        <v>40.7810682</v>
      </c>
      <c r="N4566">
        <v>-73.951912699999994</v>
      </c>
      <c r="O4566" s="5">
        <v>41936.80159239583</v>
      </c>
      <c r="P4566" s="5">
        <v>41936.820237129628</v>
      </c>
      <c r="Q4566" s="5">
        <v>41936.83383614583</v>
      </c>
      <c r="R4566" s="5">
        <v>41936.85086298611</v>
      </c>
      <c r="S4566">
        <f t="shared" si="142"/>
        <v>43</v>
      </c>
      <c r="T4566">
        <f t="shared" si="143"/>
        <v>5</v>
      </c>
    </row>
    <row r="4567" spans="1:20" x14ac:dyDescent="0.25">
      <c r="A4567">
        <v>1439953</v>
      </c>
      <c r="B4567">
        <v>385150</v>
      </c>
      <c r="C4567">
        <v>32580</v>
      </c>
      <c r="D4567" t="s">
        <v>23</v>
      </c>
      <c r="E4567" t="s">
        <v>36</v>
      </c>
      <c r="F4567" t="s">
        <v>37</v>
      </c>
      <c r="G4567" t="s">
        <v>38</v>
      </c>
      <c r="H4567">
        <v>1</v>
      </c>
      <c r="I4567" t="s">
        <v>39</v>
      </c>
      <c r="J4567" s="1">
        <v>4.5863657407407407E-3</v>
      </c>
      <c r="K4567">
        <v>40.7261096570601</v>
      </c>
      <c r="L4567">
        <v>-74.002491863200504</v>
      </c>
      <c r="M4567">
        <v>40.7810682</v>
      </c>
      <c r="N4567">
        <v>-73.951912699999994</v>
      </c>
      <c r="O4567" s="5">
        <v>41936.80159239583</v>
      </c>
      <c r="P4567" s="5">
        <v>41936.820237129628</v>
      </c>
      <c r="Q4567" s="5">
        <v>41936.83383614583</v>
      </c>
      <c r="R4567" s="5">
        <v>41936.85086298611</v>
      </c>
      <c r="S4567">
        <f t="shared" si="142"/>
        <v>43</v>
      </c>
      <c r="T4567">
        <f t="shared" si="143"/>
        <v>5</v>
      </c>
    </row>
    <row r="4568" spans="1:20" x14ac:dyDescent="0.25">
      <c r="A4568">
        <v>1439985</v>
      </c>
      <c r="B4568">
        <v>357761</v>
      </c>
      <c r="C4568">
        <v>23359</v>
      </c>
      <c r="D4568" t="s">
        <v>23</v>
      </c>
      <c r="E4568" t="s">
        <v>2422</v>
      </c>
      <c r="F4568" t="s">
        <v>37</v>
      </c>
      <c r="G4568" t="s">
        <v>2599</v>
      </c>
      <c r="H4568">
        <v>1</v>
      </c>
      <c r="I4568" t="s">
        <v>1402</v>
      </c>
      <c r="J4568" s="1">
        <v>2.4251157407407411E-3</v>
      </c>
      <c r="K4568">
        <v>40.754675906639299</v>
      </c>
      <c r="L4568">
        <v>-73.9914823354124</v>
      </c>
      <c r="M4568">
        <v>40.762062399999998</v>
      </c>
      <c r="N4568">
        <v>-73.9866514</v>
      </c>
      <c r="O4568" s="5">
        <v>41936.804833125003</v>
      </c>
      <c r="P4568" s="5">
        <v>41936.820258229163</v>
      </c>
      <c r="Q4568" s="5">
        <v>41936.828870046294</v>
      </c>
      <c r="R4568" s="5">
        <v>41936.834410069445</v>
      </c>
      <c r="S4568">
        <f t="shared" si="142"/>
        <v>43</v>
      </c>
      <c r="T4568">
        <f t="shared" si="143"/>
        <v>5</v>
      </c>
    </row>
    <row r="4569" spans="1:20" x14ac:dyDescent="0.25">
      <c r="A4569">
        <v>1440013</v>
      </c>
      <c r="B4569">
        <v>195927</v>
      </c>
      <c r="C4569">
        <v>52502</v>
      </c>
      <c r="D4569" t="s">
        <v>23</v>
      </c>
      <c r="E4569" t="s">
        <v>1180</v>
      </c>
      <c r="F4569" t="s">
        <v>952</v>
      </c>
      <c r="G4569" t="s">
        <v>1181</v>
      </c>
      <c r="H4569">
        <v>1</v>
      </c>
      <c r="I4569" t="s">
        <v>1169</v>
      </c>
      <c r="J4569" s="1">
        <v>1.7365625000000003E-3</v>
      </c>
      <c r="K4569">
        <v>40.7401198487984</v>
      </c>
      <c r="L4569">
        <v>-73.993846744534494</v>
      </c>
      <c r="M4569">
        <v>40.736356399999998</v>
      </c>
      <c r="N4569">
        <v>-73.980800700000003</v>
      </c>
      <c r="O4569" s="5">
        <v>41936.806049016202</v>
      </c>
      <c r="P4569" s="5">
        <v>41936.808312152774</v>
      </c>
      <c r="Q4569" s="5">
        <v>41936.818649768516</v>
      </c>
      <c r="R4569" s="5">
        <v>41936.82539341435</v>
      </c>
      <c r="S4569">
        <f t="shared" si="142"/>
        <v>43</v>
      </c>
      <c r="T4569">
        <f t="shared" si="143"/>
        <v>5</v>
      </c>
    </row>
    <row r="4570" spans="1:20" x14ac:dyDescent="0.25">
      <c r="A4570">
        <v>1440013</v>
      </c>
      <c r="B4570">
        <v>195927</v>
      </c>
      <c r="C4570">
        <v>52502</v>
      </c>
      <c r="D4570" t="s">
        <v>23</v>
      </c>
      <c r="E4570" t="s">
        <v>1180</v>
      </c>
      <c r="F4570" t="s">
        <v>952</v>
      </c>
      <c r="G4570" t="s">
        <v>2531</v>
      </c>
      <c r="H4570">
        <v>1</v>
      </c>
      <c r="I4570" t="s">
        <v>1169</v>
      </c>
      <c r="J4570" s="1">
        <v>1.7365625000000003E-3</v>
      </c>
      <c r="K4570">
        <v>40.7401198487984</v>
      </c>
      <c r="L4570">
        <v>-73.993846744534494</v>
      </c>
      <c r="M4570">
        <v>40.736356399999998</v>
      </c>
      <c r="N4570">
        <v>-73.980800700000003</v>
      </c>
      <c r="O4570" s="5">
        <v>41936.806049016202</v>
      </c>
      <c r="P4570" s="5">
        <v>41936.808312152774</v>
      </c>
      <c r="Q4570" s="5">
        <v>41936.818649768516</v>
      </c>
      <c r="R4570" s="5">
        <v>41936.82539341435</v>
      </c>
      <c r="S4570">
        <f t="shared" si="142"/>
        <v>43</v>
      </c>
      <c r="T4570">
        <f t="shared" si="143"/>
        <v>5</v>
      </c>
    </row>
    <row r="4571" spans="1:20" x14ac:dyDescent="0.25">
      <c r="A4571">
        <v>1440005</v>
      </c>
      <c r="B4571">
        <v>120758</v>
      </c>
      <c r="C4571">
        <v>18860</v>
      </c>
      <c r="D4571" t="s">
        <v>23</v>
      </c>
      <c r="E4571" t="s">
        <v>96</v>
      </c>
      <c r="F4571" t="s">
        <v>97</v>
      </c>
      <c r="G4571" t="s">
        <v>3106</v>
      </c>
      <c r="H4571">
        <v>1</v>
      </c>
      <c r="I4571" t="s">
        <v>198</v>
      </c>
      <c r="K4571">
        <v>40.715640471675201</v>
      </c>
      <c r="L4571">
        <v>-74.012353550378407</v>
      </c>
      <c r="M4571">
        <v>40.718266</v>
      </c>
      <c r="N4571">
        <v>-74.014720999999994</v>
      </c>
      <c r="O4571" s="5">
        <v>41936.806539976853</v>
      </c>
      <c r="P4571" s="5">
        <v>41936.811558067129</v>
      </c>
      <c r="Q4571" s="5">
        <v>41936.829498564817</v>
      </c>
      <c r="R4571" s="5">
        <v>41936.832493159724</v>
      </c>
      <c r="S4571">
        <f t="shared" si="142"/>
        <v>43</v>
      </c>
      <c r="T4571">
        <f t="shared" si="143"/>
        <v>5</v>
      </c>
    </row>
    <row r="4572" spans="1:20" x14ac:dyDescent="0.25">
      <c r="A4572">
        <v>1440070</v>
      </c>
      <c r="B4572">
        <v>124393</v>
      </c>
      <c r="C4572">
        <v>103194</v>
      </c>
      <c r="D4572" t="s">
        <v>23</v>
      </c>
      <c r="E4572" t="s">
        <v>1151</v>
      </c>
      <c r="F4572" t="s">
        <v>41</v>
      </c>
      <c r="G4572" t="s">
        <v>2825</v>
      </c>
      <c r="H4572">
        <v>1</v>
      </c>
      <c r="I4572" t="s">
        <v>2826</v>
      </c>
      <c r="J4572" s="1">
        <v>2.126099537037037E-3</v>
      </c>
      <c r="K4572">
        <v>40.755701549271201</v>
      </c>
      <c r="L4572">
        <v>-73.968586921691895</v>
      </c>
      <c r="M4572">
        <v>40.784725194727898</v>
      </c>
      <c r="N4572">
        <v>-73.9484375226005</v>
      </c>
      <c r="O4572" s="5">
        <v>41936.810542129628</v>
      </c>
      <c r="P4572" s="5">
        <v>41936.822102175924</v>
      </c>
      <c r="Q4572" s="5">
        <v>41936.838988217591</v>
      </c>
      <c r="R4572" s="5">
        <v>41936.856601666666</v>
      </c>
      <c r="S4572">
        <f t="shared" si="142"/>
        <v>43</v>
      </c>
      <c r="T4572">
        <f t="shared" si="143"/>
        <v>5</v>
      </c>
    </row>
    <row r="4573" spans="1:20" x14ac:dyDescent="0.25">
      <c r="A4573">
        <v>1440059</v>
      </c>
      <c r="B4573">
        <v>42755</v>
      </c>
      <c r="C4573">
        <v>34667</v>
      </c>
      <c r="D4573" t="s">
        <v>23</v>
      </c>
      <c r="E4573" t="s">
        <v>36</v>
      </c>
      <c r="F4573" t="s">
        <v>37</v>
      </c>
      <c r="G4573" t="s">
        <v>135</v>
      </c>
      <c r="H4573">
        <v>1</v>
      </c>
      <c r="I4573" t="s">
        <v>136</v>
      </c>
      <c r="J4573" s="1">
        <v>2.8399537037037039E-3</v>
      </c>
      <c r="K4573">
        <v>40.7261096570601</v>
      </c>
      <c r="L4573">
        <v>-74.002491863200504</v>
      </c>
      <c r="M4573">
        <v>40.738932300000002</v>
      </c>
      <c r="N4573">
        <v>-74.008823399999997</v>
      </c>
      <c r="O4573" s="5">
        <v>41936.810664201388</v>
      </c>
      <c r="P4573" s="5">
        <v>41936.815738854166</v>
      </c>
      <c r="Q4573" s="5">
        <v>41936.830904131944</v>
      </c>
      <c r="R4573" s="5">
        <v>41936.838650798614</v>
      </c>
      <c r="S4573">
        <f t="shared" si="142"/>
        <v>43</v>
      </c>
      <c r="T4573">
        <f t="shared" si="143"/>
        <v>5</v>
      </c>
    </row>
    <row r="4574" spans="1:20" x14ac:dyDescent="0.25">
      <c r="A4574">
        <v>1440059</v>
      </c>
      <c r="B4574">
        <v>42755</v>
      </c>
      <c r="C4574">
        <v>34667</v>
      </c>
      <c r="D4574" t="s">
        <v>23</v>
      </c>
      <c r="E4574" t="s">
        <v>36</v>
      </c>
      <c r="F4574" t="s">
        <v>37</v>
      </c>
      <c r="G4574" t="s">
        <v>421</v>
      </c>
      <c r="H4574">
        <v>1</v>
      </c>
      <c r="I4574" t="s">
        <v>39</v>
      </c>
      <c r="J4574" s="1">
        <v>2.8399537037037039E-3</v>
      </c>
      <c r="K4574">
        <v>40.7261096570601</v>
      </c>
      <c r="L4574">
        <v>-74.002491863200504</v>
      </c>
      <c r="M4574">
        <v>40.738932300000002</v>
      </c>
      <c r="N4574">
        <v>-74.008823399999997</v>
      </c>
      <c r="O4574" s="5">
        <v>41936.810664201388</v>
      </c>
      <c r="P4574" s="5">
        <v>41936.815738854166</v>
      </c>
      <c r="Q4574" s="5">
        <v>41936.830904131944</v>
      </c>
      <c r="R4574" s="5">
        <v>41936.838650798614</v>
      </c>
      <c r="S4574">
        <f t="shared" si="142"/>
        <v>43</v>
      </c>
      <c r="T4574">
        <f t="shared" si="143"/>
        <v>5</v>
      </c>
    </row>
    <row r="4575" spans="1:20" x14ac:dyDescent="0.25">
      <c r="A4575">
        <v>1440067</v>
      </c>
      <c r="B4575">
        <v>129048</v>
      </c>
      <c r="C4575">
        <v>145502</v>
      </c>
      <c r="D4575" t="s">
        <v>53</v>
      </c>
      <c r="E4575" t="s">
        <v>243</v>
      </c>
      <c r="F4575" t="s">
        <v>70</v>
      </c>
      <c r="G4575" t="s">
        <v>822</v>
      </c>
      <c r="H4575">
        <v>2</v>
      </c>
      <c r="I4575" t="s">
        <v>319</v>
      </c>
      <c r="K4575">
        <v>40.787149600866101</v>
      </c>
      <c r="L4575">
        <v>-73.971722312198096</v>
      </c>
      <c r="M4575">
        <v>40.7841211959636</v>
      </c>
      <c r="N4575">
        <v>-73.981029775370203</v>
      </c>
      <c r="O4575" s="5">
        <v>41936.811083773151</v>
      </c>
      <c r="P4575" s="5">
        <v>41936.814342395832</v>
      </c>
      <c r="Q4575" s="5">
        <v>41936.821739074076</v>
      </c>
      <c r="R4575" s="5">
        <v>41936.830695578705</v>
      </c>
      <c r="S4575">
        <f t="shared" si="142"/>
        <v>43</v>
      </c>
      <c r="T4575">
        <f t="shared" si="143"/>
        <v>5</v>
      </c>
    </row>
    <row r="4576" spans="1:20" x14ac:dyDescent="0.25">
      <c r="A4576">
        <v>1440095</v>
      </c>
      <c r="B4576">
        <v>96262</v>
      </c>
      <c r="C4576">
        <v>43955</v>
      </c>
      <c r="D4576" t="s">
        <v>23</v>
      </c>
      <c r="E4576" t="s">
        <v>326</v>
      </c>
      <c r="F4576" t="s">
        <v>58</v>
      </c>
      <c r="G4576" t="s">
        <v>2223</v>
      </c>
      <c r="H4576">
        <v>1</v>
      </c>
      <c r="I4576" t="s">
        <v>677</v>
      </c>
      <c r="J4576" s="1">
        <v>2.0085763888888887E-3</v>
      </c>
      <c r="K4576">
        <v>40.7228416988277</v>
      </c>
      <c r="L4576">
        <v>-73.994116468965402</v>
      </c>
      <c r="M4576">
        <v>40.721580000000003</v>
      </c>
      <c r="N4576">
        <v>-73.992707899999999</v>
      </c>
      <c r="O4576" s="5">
        <v>41936.812234282406</v>
      </c>
      <c r="R4576" s="5">
        <v>41936.826065567133</v>
      </c>
      <c r="S4576">
        <f t="shared" si="142"/>
        <v>43</v>
      </c>
      <c r="T4576">
        <f t="shared" si="143"/>
        <v>5</v>
      </c>
    </row>
    <row r="4577" spans="1:20" x14ac:dyDescent="0.25">
      <c r="A4577">
        <v>1440095</v>
      </c>
      <c r="B4577">
        <v>96262</v>
      </c>
      <c r="C4577">
        <v>43955</v>
      </c>
      <c r="D4577" t="s">
        <v>23</v>
      </c>
      <c r="E4577" t="s">
        <v>326</v>
      </c>
      <c r="F4577" t="s">
        <v>58</v>
      </c>
      <c r="G4577" t="s">
        <v>2233</v>
      </c>
      <c r="H4577">
        <v>1</v>
      </c>
      <c r="I4577" t="s">
        <v>1456</v>
      </c>
      <c r="J4577" s="1">
        <v>2.0085763888888887E-3</v>
      </c>
      <c r="K4577">
        <v>40.7228416988277</v>
      </c>
      <c r="L4577">
        <v>-73.994116468965402</v>
      </c>
      <c r="M4577">
        <v>40.721580000000003</v>
      </c>
      <c r="N4577">
        <v>-73.992707899999999</v>
      </c>
      <c r="O4577" s="5">
        <v>41936.812234282406</v>
      </c>
      <c r="R4577" s="5">
        <v>41936.826065567133</v>
      </c>
      <c r="S4577">
        <f t="shared" si="142"/>
        <v>43</v>
      </c>
      <c r="T4577">
        <f t="shared" si="143"/>
        <v>5</v>
      </c>
    </row>
    <row r="4578" spans="1:20" x14ac:dyDescent="0.25">
      <c r="A4578">
        <v>1440078</v>
      </c>
      <c r="B4578">
        <v>143373</v>
      </c>
      <c r="C4578">
        <v>158266</v>
      </c>
      <c r="D4578" t="s">
        <v>314</v>
      </c>
      <c r="E4578" t="s">
        <v>1385</v>
      </c>
      <c r="F4578" t="s">
        <v>74</v>
      </c>
      <c r="G4578" t="s">
        <v>1964</v>
      </c>
      <c r="H4578">
        <v>1</v>
      </c>
      <c r="I4578" t="s">
        <v>1965</v>
      </c>
      <c r="J4578" s="1">
        <v>3.1197337962962958E-3</v>
      </c>
      <c r="K4578">
        <v>40.747551298139399</v>
      </c>
      <c r="L4578">
        <v>-73.981140572600495</v>
      </c>
      <c r="M4578">
        <v>40.762309000000002</v>
      </c>
      <c r="N4578">
        <v>-73.973977899999994</v>
      </c>
      <c r="O4578" s="5">
        <v>41936.81259400463</v>
      </c>
      <c r="P4578" s="5">
        <v>41936.820190914354</v>
      </c>
      <c r="Q4578" s="5">
        <v>41936.827366527781</v>
      </c>
      <c r="R4578" s="5">
        <v>41936.834796585645</v>
      </c>
      <c r="S4578">
        <f t="shared" si="142"/>
        <v>43</v>
      </c>
      <c r="T4578">
        <f t="shared" si="143"/>
        <v>5</v>
      </c>
    </row>
    <row r="4579" spans="1:20" x14ac:dyDescent="0.25">
      <c r="A4579">
        <v>1440127</v>
      </c>
      <c r="B4579">
        <v>339930</v>
      </c>
      <c r="C4579">
        <v>35445</v>
      </c>
      <c r="D4579" t="s">
        <v>23</v>
      </c>
      <c r="E4579" t="s">
        <v>464</v>
      </c>
      <c r="F4579" t="s">
        <v>465</v>
      </c>
      <c r="G4579" t="s">
        <v>1346</v>
      </c>
      <c r="H4579">
        <v>1</v>
      </c>
      <c r="I4579" t="s">
        <v>1347</v>
      </c>
      <c r="K4579">
        <v>40.735676762018002</v>
      </c>
      <c r="L4579">
        <v>-73.993829528068602</v>
      </c>
      <c r="M4579">
        <v>40.769095</v>
      </c>
      <c r="N4579">
        <v>-73.981598000000005</v>
      </c>
      <c r="O4579" s="5">
        <v>41936.81406271991</v>
      </c>
      <c r="P4579" s="5">
        <v>41936.83796409722</v>
      </c>
      <c r="Q4579" s="5">
        <v>41936.847229155093</v>
      </c>
      <c r="R4579" s="5">
        <v>41936.866695856479</v>
      </c>
      <c r="S4579">
        <f t="shared" si="142"/>
        <v>43</v>
      </c>
      <c r="T4579">
        <f t="shared" si="143"/>
        <v>5</v>
      </c>
    </row>
    <row r="4580" spans="1:20" x14ac:dyDescent="0.25">
      <c r="A4580">
        <v>1440127</v>
      </c>
      <c r="B4580">
        <v>339930</v>
      </c>
      <c r="C4580">
        <v>35445</v>
      </c>
      <c r="D4580" t="s">
        <v>23</v>
      </c>
      <c r="E4580" t="s">
        <v>464</v>
      </c>
      <c r="F4580" t="s">
        <v>465</v>
      </c>
      <c r="G4580" t="s">
        <v>2686</v>
      </c>
      <c r="H4580">
        <v>1</v>
      </c>
      <c r="I4580" t="s">
        <v>2687</v>
      </c>
      <c r="K4580">
        <v>40.735676762018002</v>
      </c>
      <c r="L4580">
        <v>-73.993829528068602</v>
      </c>
      <c r="M4580">
        <v>40.769095</v>
      </c>
      <c r="N4580">
        <v>-73.981598000000005</v>
      </c>
      <c r="O4580" s="5">
        <v>41936.81406271991</v>
      </c>
      <c r="P4580" s="5">
        <v>41936.83796409722</v>
      </c>
      <c r="Q4580" s="5">
        <v>41936.847229155093</v>
      </c>
      <c r="R4580" s="5">
        <v>41936.866695856479</v>
      </c>
      <c r="S4580">
        <f t="shared" si="142"/>
        <v>43</v>
      </c>
      <c r="T4580">
        <f t="shared" si="143"/>
        <v>5</v>
      </c>
    </row>
    <row r="4581" spans="1:20" x14ac:dyDescent="0.25">
      <c r="A4581">
        <v>1440128</v>
      </c>
      <c r="B4581">
        <v>106968</v>
      </c>
      <c r="C4581">
        <v>142394</v>
      </c>
      <c r="D4581" t="s">
        <v>23</v>
      </c>
      <c r="E4581" t="s">
        <v>258</v>
      </c>
      <c r="F4581" t="s">
        <v>20</v>
      </c>
      <c r="G4581" t="s">
        <v>683</v>
      </c>
      <c r="H4581">
        <v>1</v>
      </c>
      <c r="I4581" t="s">
        <v>249</v>
      </c>
      <c r="K4581">
        <v>40.724339999999998</v>
      </c>
      <c r="L4581">
        <v>-73.990960000000001</v>
      </c>
      <c r="M4581">
        <v>40.740569000000001</v>
      </c>
      <c r="N4581">
        <v>-73.996938</v>
      </c>
      <c r="O4581" s="5">
        <v>41936.814683124998</v>
      </c>
      <c r="P4581" s="5">
        <v>41936.83108744213</v>
      </c>
      <c r="Q4581" s="5">
        <v>41936.840649849539</v>
      </c>
      <c r="R4581" s="5">
        <v>41936.848720995367</v>
      </c>
      <c r="S4581">
        <f t="shared" si="142"/>
        <v>43</v>
      </c>
      <c r="T4581">
        <f t="shared" si="143"/>
        <v>5</v>
      </c>
    </row>
    <row r="4582" spans="1:20" x14ac:dyDescent="0.25">
      <c r="A4582">
        <v>1440128</v>
      </c>
      <c r="B4582">
        <v>106968</v>
      </c>
      <c r="C4582">
        <v>142394</v>
      </c>
      <c r="D4582" t="s">
        <v>23</v>
      </c>
      <c r="E4582" t="s">
        <v>258</v>
      </c>
      <c r="F4582" t="s">
        <v>20</v>
      </c>
      <c r="G4582" t="s">
        <v>1337</v>
      </c>
      <c r="H4582">
        <v>2</v>
      </c>
      <c r="I4582" t="s">
        <v>578</v>
      </c>
      <c r="K4582">
        <v>40.724339999999998</v>
      </c>
      <c r="L4582">
        <v>-73.990960000000001</v>
      </c>
      <c r="M4582">
        <v>40.740569000000001</v>
      </c>
      <c r="N4582">
        <v>-73.996938</v>
      </c>
      <c r="O4582" s="5">
        <v>41936.814683124998</v>
      </c>
      <c r="P4582" s="5">
        <v>41936.83108744213</v>
      </c>
      <c r="Q4582" s="5">
        <v>41936.840649849539</v>
      </c>
      <c r="R4582" s="5">
        <v>41936.848720995367</v>
      </c>
      <c r="S4582">
        <f t="shared" si="142"/>
        <v>43</v>
      </c>
      <c r="T4582">
        <f t="shared" si="143"/>
        <v>5</v>
      </c>
    </row>
    <row r="4583" spans="1:20" x14ac:dyDescent="0.25">
      <c r="A4583">
        <v>1440153</v>
      </c>
      <c r="B4583">
        <v>80683</v>
      </c>
      <c r="C4583">
        <v>93783</v>
      </c>
      <c r="D4583" t="s">
        <v>23</v>
      </c>
      <c r="E4583" t="s">
        <v>36</v>
      </c>
      <c r="F4583" t="s">
        <v>37</v>
      </c>
      <c r="G4583" t="s">
        <v>2169</v>
      </c>
      <c r="H4583">
        <v>1</v>
      </c>
      <c r="I4583" t="s">
        <v>39</v>
      </c>
      <c r="J4583" s="1">
        <v>3.1864097222222228E-2</v>
      </c>
      <c r="K4583">
        <v>40.7261096570601</v>
      </c>
      <c r="L4583">
        <v>-74.002491863200504</v>
      </c>
      <c r="M4583">
        <v>40.722375</v>
      </c>
      <c r="N4583">
        <v>-73.998852999999997</v>
      </c>
      <c r="O4583" s="5">
        <v>41936.815675405094</v>
      </c>
      <c r="P4583" s="5">
        <v>41936.849534837966</v>
      </c>
      <c r="Q4583" s="5">
        <v>41936.875458807874</v>
      </c>
      <c r="R4583" s="5">
        <v>41936.879730462962</v>
      </c>
      <c r="S4583">
        <f t="shared" si="142"/>
        <v>43</v>
      </c>
      <c r="T4583">
        <f t="shared" si="143"/>
        <v>5</v>
      </c>
    </row>
    <row r="4584" spans="1:20" x14ac:dyDescent="0.25">
      <c r="A4584">
        <v>1440159</v>
      </c>
      <c r="B4584">
        <v>100065</v>
      </c>
      <c r="C4584">
        <v>52502</v>
      </c>
      <c r="D4584" t="s">
        <v>23</v>
      </c>
      <c r="E4584" t="s">
        <v>586</v>
      </c>
      <c r="F4584" t="s">
        <v>342</v>
      </c>
      <c r="G4584" t="s">
        <v>2428</v>
      </c>
      <c r="H4584">
        <v>1</v>
      </c>
      <c r="I4584" t="s">
        <v>866</v>
      </c>
      <c r="J4584" s="1">
        <v>2.4642245370370369E-3</v>
      </c>
      <c r="K4584">
        <v>40.732213000000002</v>
      </c>
      <c r="L4584">
        <v>-73.988072000000003</v>
      </c>
      <c r="M4584">
        <v>40.716163700000003</v>
      </c>
      <c r="N4584">
        <v>-73.988266999999993</v>
      </c>
      <c r="O4584" s="5">
        <v>41936.815922743059</v>
      </c>
      <c r="P4584" s="5">
        <v>41936.830225613427</v>
      </c>
      <c r="Q4584" s="5">
        <v>41936.863442199072</v>
      </c>
      <c r="R4584" s="5">
        <v>41936.875488090278</v>
      </c>
      <c r="S4584">
        <f t="shared" si="142"/>
        <v>43</v>
      </c>
      <c r="T4584">
        <f t="shared" si="143"/>
        <v>5</v>
      </c>
    </row>
    <row r="4585" spans="1:20" x14ac:dyDescent="0.25">
      <c r="A4585">
        <v>1440166</v>
      </c>
      <c r="B4585">
        <v>102992</v>
      </c>
      <c r="C4585">
        <v>10940</v>
      </c>
      <c r="D4585" t="s">
        <v>23</v>
      </c>
      <c r="E4585" t="s">
        <v>876</v>
      </c>
      <c r="F4585" t="s">
        <v>342</v>
      </c>
      <c r="K4585">
        <v>40.730754820521298</v>
      </c>
      <c r="L4585">
        <v>-73.9862895011902</v>
      </c>
      <c r="M4585">
        <v>40.724249100000002</v>
      </c>
      <c r="N4585">
        <v>-73.979365799999997</v>
      </c>
      <c r="O4585" s="5">
        <v>41936.816218483793</v>
      </c>
      <c r="P4585" s="5">
        <v>41936.819032974534</v>
      </c>
      <c r="Q4585" s="5">
        <v>41936.823003067133</v>
      </c>
      <c r="R4585" s="5">
        <v>41936.839997488423</v>
      </c>
      <c r="S4585">
        <f t="shared" si="142"/>
        <v>43</v>
      </c>
      <c r="T4585">
        <f t="shared" si="143"/>
        <v>5</v>
      </c>
    </row>
    <row r="4586" spans="1:20" x14ac:dyDescent="0.25">
      <c r="A4586">
        <v>1440161</v>
      </c>
      <c r="B4586">
        <v>127139</v>
      </c>
      <c r="C4586">
        <v>153879</v>
      </c>
      <c r="D4586" t="s">
        <v>23</v>
      </c>
      <c r="E4586" t="s">
        <v>510</v>
      </c>
      <c r="F4586" t="s">
        <v>511</v>
      </c>
      <c r="G4586" t="s">
        <v>905</v>
      </c>
      <c r="H4586">
        <v>1</v>
      </c>
      <c r="I4586" t="s">
        <v>1896</v>
      </c>
      <c r="J4586" s="1">
        <v>2.4245370370370371E-3</v>
      </c>
      <c r="K4586">
        <v>40.735951410513501</v>
      </c>
      <c r="L4586">
        <v>-74.001760416287993</v>
      </c>
      <c r="M4586">
        <v>40.737534699999998</v>
      </c>
      <c r="N4586">
        <v>-74.007452499999999</v>
      </c>
      <c r="O4586" s="5">
        <v>41936.816511608798</v>
      </c>
      <c r="P4586" s="5">
        <v>41936.829338715281</v>
      </c>
      <c r="Q4586" s="5">
        <v>41936.836787974535</v>
      </c>
      <c r="R4586" s="5">
        <v>41936.839907928239</v>
      </c>
      <c r="S4586">
        <f t="shared" si="142"/>
        <v>43</v>
      </c>
      <c r="T4586">
        <f t="shared" si="143"/>
        <v>5</v>
      </c>
    </row>
    <row r="4587" spans="1:20" x14ac:dyDescent="0.25">
      <c r="A4587">
        <v>1440173</v>
      </c>
      <c r="B4587">
        <v>118592</v>
      </c>
      <c r="C4587">
        <v>31859</v>
      </c>
      <c r="D4587" t="s">
        <v>23</v>
      </c>
      <c r="E4587" t="s">
        <v>491</v>
      </c>
      <c r="G4587" t="s">
        <v>926</v>
      </c>
      <c r="H4587">
        <v>1</v>
      </c>
      <c r="I4587" t="s">
        <v>639</v>
      </c>
      <c r="K4587">
        <v>40.729110403548901</v>
      </c>
      <c r="L4587">
        <v>-73.984245455566395</v>
      </c>
      <c r="M4587">
        <v>40.777487299999997</v>
      </c>
      <c r="N4587">
        <v>-73.983063700000002</v>
      </c>
      <c r="O4587" s="5">
        <v>41936.817655833336</v>
      </c>
      <c r="R4587" s="5">
        <v>41936.869338009259</v>
      </c>
      <c r="S4587">
        <f t="shared" si="142"/>
        <v>43</v>
      </c>
      <c r="T4587">
        <f t="shared" si="143"/>
        <v>5</v>
      </c>
    </row>
    <row r="4588" spans="1:20" x14ac:dyDescent="0.25">
      <c r="A4588">
        <v>1440234</v>
      </c>
      <c r="B4588">
        <v>281536</v>
      </c>
      <c r="C4588">
        <v>41408</v>
      </c>
      <c r="D4588" t="s">
        <v>53</v>
      </c>
      <c r="E4588" t="s">
        <v>129</v>
      </c>
      <c r="F4588" t="s">
        <v>45</v>
      </c>
      <c r="G4588" t="s">
        <v>130</v>
      </c>
      <c r="H4588">
        <v>1</v>
      </c>
      <c r="I4588" t="s">
        <v>131</v>
      </c>
      <c r="J4588" s="1">
        <v>1.1236516203703703E-2</v>
      </c>
      <c r="K4588">
        <v>40.719386413349397</v>
      </c>
      <c r="L4588">
        <v>-74.008692501044905</v>
      </c>
      <c r="M4588">
        <v>40.706363600000003</v>
      </c>
      <c r="N4588">
        <v>-74.015617000000006</v>
      </c>
      <c r="O4588" s="5">
        <v>41936.820635763892</v>
      </c>
      <c r="P4588" s="5">
        <v>41936.842780694446</v>
      </c>
      <c r="Q4588" s="5">
        <v>41936.858413587965</v>
      </c>
      <c r="R4588" s="5">
        <v>41936.864631273151</v>
      </c>
      <c r="S4588">
        <f t="shared" si="142"/>
        <v>43</v>
      </c>
      <c r="T4588">
        <f t="shared" si="143"/>
        <v>5</v>
      </c>
    </row>
    <row r="4589" spans="1:20" x14ac:dyDescent="0.25">
      <c r="A4589">
        <v>1440284</v>
      </c>
      <c r="B4589">
        <v>92096</v>
      </c>
      <c r="C4589">
        <v>132893</v>
      </c>
      <c r="D4589" t="s">
        <v>23</v>
      </c>
      <c r="E4589" t="s">
        <v>959</v>
      </c>
      <c r="F4589" t="s">
        <v>91</v>
      </c>
      <c r="G4589" t="s">
        <v>960</v>
      </c>
      <c r="H4589">
        <v>1</v>
      </c>
      <c r="I4589" t="s">
        <v>961</v>
      </c>
      <c r="J4589" s="1">
        <v>3.1105439814814815E-3</v>
      </c>
      <c r="K4589">
        <v>40.715654999999998</v>
      </c>
      <c r="L4589">
        <v>-73.964648999999994</v>
      </c>
      <c r="M4589">
        <v>40.718609200000003</v>
      </c>
      <c r="N4589">
        <v>-73.961956499999999</v>
      </c>
      <c r="O4589" s="5">
        <v>41936.825091886574</v>
      </c>
      <c r="R4589" s="5">
        <v>41936.85859087963</v>
      </c>
      <c r="S4589">
        <f t="shared" si="142"/>
        <v>43</v>
      </c>
      <c r="T4589">
        <f t="shared" si="143"/>
        <v>5</v>
      </c>
    </row>
    <row r="4590" spans="1:20" x14ac:dyDescent="0.25">
      <c r="A4590">
        <v>1440284</v>
      </c>
      <c r="B4590">
        <v>92096</v>
      </c>
      <c r="C4590">
        <v>132893</v>
      </c>
      <c r="D4590" t="s">
        <v>23</v>
      </c>
      <c r="E4590" t="s">
        <v>959</v>
      </c>
      <c r="F4590" t="s">
        <v>91</v>
      </c>
      <c r="G4590" t="s">
        <v>3305</v>
      </c>
      <c r="H4590">
        <v>1</v>
      </c>
      <c r="I4590" t="s">
        <v>3306</v>
      </c>
      <c r="J4590" s="1">
        <v>3.1105439814814815E-3</v>
      </c>
      <c r="K4590">
        <v>40.715654999999998</v>
      </c>
      <c r="L4590">
        <v>-73.964648999999994</v>
      </c>
      <c r="M4590">
        <v>40.718609200000003</v>
      </c>
      <c r="N4590">
        <v>-73.961956499999999</v>
      </c>
      <c r="O4590" s="5">
        <v>41936.825091886574</v>
      </c>
      <c r="R4590" s="5">
        <v>41936.85859087963</v>
      </c>
      <c r="S4590">
        <f t="shared" si="142"/>
        <v>43</v>
      </c>
      <c r="T4590">
        <f t="shared" si="143"/>
        <v>5</v>
      </c>
    </row>
    <row r="4591" spans="1:20" x14ac:dyDescent="0.25">
      <c r="A4591">
        <v>1440313</v>
      </c>
      <c r="B4591">
        <v>367740</v>
      </c>
      <c r="C4591">
        <v>138061</v>
      </c>
      <c r="D4591" t="s">
        <v>53</v>
      </c>
      <c r="E4591" t="s">
        <v>723</v>
      </c>
      <c r="G4591" t="s">
        <v>3465</v>
      </c>
      <c r="H4591">
        <v>1</v>
      </c>
      <c r="I4591" t="s">
        <v>2806</v>
      </c>
      <c r="J4591" s="1">
        <v>2.1059837962962963E-3</v>
      </c>
      <c r="K4591">
        <v>40.779411000000003</v>
      </c>
      <c r="L4591">
        <v>-73.983542999999997</v>
      </c>
      <c r="M4591">
        <v>40.792840400000003</v>
      </c>
      <c r="N4591">
        <v>-73.974778099999995</v>
      </c>
      <c r="O4591" s="5">
        <v>41936.8260853588</v>
      </c>
      <c r="P4591" s="5">
        <v>41936.827860590274</v>
      </c>
      <c r="Q4591" s="5">
        <v>41936.842290162036</v>
      </c>
      <c r="R4591" s="5">
        <v>41936.848311319445</v>
      </c>
      <c r="S4591">
        <f t="shared" si="142"/>
        <v>43</v>
      </c>
      <c r="T4591">
        <f t="shared" si="143"/>
        <v>5</v>
      </c>
    </row>
    <row r="4592" spans="1:20" x14ac:dyDescent="0.25">
      <c r="A4592">
        <v>1440326</v>
      </c>
      <c r="B4592">
        <v>154471</v>
      </c>
      <c r="C4592">
        <v>79847</v>
      </c>
      <c r="D4592" t="s">
        <v>23</v>
      </c>
      <c r="E4592" t="s">
        <v>134</v>
      </c>
      <c r="F4592" t="s">
        <v>37</v>
      </c>
      <c r="G4592" t="s">
        <v>2121</v>
      </c>
      <c r="H4592">
        <v>1</v>
      </c>
      <c r="I4592" t="s">
        <v>136</v>
      </c>
      <c r="J4592" s="1">
        <v>1.0010462962962962E-2</v>
      </c>
      <c r="K4592">
        <v>40.735872288065799</v>
      </c>
      <c r="L4592">
        <v>-73.987664615827299</v>
      </c>
      <c r="M4592">
        <v>40.731753843569997</v>
      </c>
      <c r="N4592">
        <v>-73.996210784370007</v>
      </c>
      <c r="O4592" s="5">
        <v>41936.827053148147</v>
      </c>
      <c r="P4592" s="5">
        <v>41936.845306249998</v>
      </c>
      <c r="Q4592" s="5">
        <v>41936.860569988428</v>
      </c>
      <c r="R4592" s="5">
        <v>41936.866941782406</v>
      </c>
      <c r="S4592">
        <f t="shared" si="142"/>
        <v>43</v>
      </c>
      <c r="T4592">
        <f t="shared" si="143"/>
        <v>5</v>
      </c>
    </row>
    <row r="4593" spans="1:20" x14ac:dyDescent="0.25">
      <c r="A4593">
        <v>1440326</v>
      </c>
      <c r="B4593">
        <v>154471</v>
      </c>
      <c r="C4593">
        <v>79847</v>
      </c>
      <c r="D4593" t="s">
        <v>23</v>
      </c>
      <c r="E4593" t="s">
        <v>134</v>
      </c>
      <c r="F4593" t="s">
        <v>37</v>
      </c>
      <c r="G4593" t="s">
        <v>175</v>
      </c>
      <c r="H4593">
        <v>1</v>
      </c>
      <c r="I4593" t="s">
        <v>176</v>
      </c>
      <c r="J4593" s="1">
        <v>1.0010462962962962E-2</v>
      </c>
      <c r="K4593">
        <v>40.735872288065799</v>
      </c>
      <c r="L4593">
        <v>-73.987664615827299</v>
      </c>
      <c r="M4593">
        <v>40.731753843569997</v>
      </c>
      <c r="N4593">
        <v>-73.996210784370007</v>
      </c>
      <c r="O4593" s="5">
        <v>41936.827053148147</v>
      </c>
      <c r="P4593" s="5">
        <v>41936.845306249998</v>
      </c>
      <c r="Q4593" s="5">
        <v>41936.860569988428</v>
      </c>
      <c r="R4593" s="5">
        <v>41936.866941782406</v>
      </c>
      <c r="S4593">
        <f t="shared" si="142"/>
        <v>43</v>
      </c>
      <c r="T4593">
        <f t="shared" si="143"/>
        <v>5</v>
      </c>
    </row>
    <row r="4594" spans="1:20" x14ac:dyDescent="0.25">
      <c r="A4594">
        <v>1440322</v>
      </c>
      <c r="B4594">
        <v>93133</v>
      </c>
      <c r="C4594">
        <v>54954</v>
      </c>
      <c r="D4594" t="s">
        <v>23</v>
      </c>
      <c r="E4594" t="s">
        <v>226</v>
      </c>
      <c r="F4594" t="s">
        <v>91</v>
      </c>
      <c r="G4594" t="s">
        <v>399</v>
      </c>
      <c r="H4594">
        <v>1</v>
      </c>
      <c r="I4594" t="s">
        <v>728</v>
      </c>
      <c r="J4594" s="1">
        <v>2.3853935185185185E-3</v>
      </c>
      <c r="K4594">
        <v>40.723019825000002</v>
      </c>
      <c r="L4594">
        <v>-73.995853999999994</v>
      </c>
      <c r="M4594">
        <v>40.720594699999999</v>
      </c>
      <c r="N4594">
        <v>-74.009523000000002</v>
      </c>
      <c r="O4594" s="5">
        <v>41936.827088576392</v>
      </c>
      <c r="P4594" s="5">
        <v>41936.831976759262</v>
      </c>
      <c r="Q4594" s="5">
        <v>41936.841943530089</v>
      </c>
      <c r="R4594" s="5">
        <v>41936.848711666666</v>
      </c>
      <c r="S4594">
        <f t="shared" si="142"/>
        <v>43</v>
      </c>
      <c r="T4594">
        <f t="shared" si="143"/>
        <v>5</v>
      </c>
    </row>
    <row r="4595" spans="1:20" x14ac:dyDescent="0.25">
      <c r="A4595">
        <v>1440349</v>
      </c>
      <c r="B4595">
        <v>84346</v>
      </c>
      <c r="C4595">
        <v>53095</v>
      </c>
      <c r="D4595" t="s">
        <v>23</v>
      </c>
      <c r="E4595" t="s">
        <v>2063</v>
      </c>
      <c r="F4595" t="s">
        <v>58</v>
      </c>
      <c r="J4595" s="1">
        <v>3.1112499999999999E-3</v>
      </c>
      <c r="K4595">
        <v>40.737556697609897</v>
      </c>
      <c r="L4595">
        <v>-74.008187523220897</v>
      </c>
      <c r="M4595">
        <v>40.723676400000002</v>
      </c>
      <c r="N4595">
        <v>-74.010723499999997</v>
      </c>
      <c r="O4595" s="5">
        <v>41936.828690034723</v>
      </c>
      <c r="P4595" s="5">
        <v>41936.852927106484</v>
      </c>
      <c r="Q4595" s="5">
        <v>41936.859406041665</v>
      </c>
      <c r="R4595" s="5">
        <v>41936.865745868054</v>
      </c>
      <c r="S4595">
        <f t="shared" si="142"/>
        <v>43</v>
      </c>
      <c r="T4595">
        <f t="shared" si="143"/>
        <v>5</v>
      </c>
    </row>
    <row r="4596" spans="1:20" x14ac:dyDescent="0.25">
      <c r="A4596">
        <v>1440347</v>
      </c>
      <c r="B4596">
        <v>149386</v>
      </c>
      <c r="C4596">
        <v>39733</v>
      </c>
      <c r="D4596" t="s">
        <v>23</v>
      </c>
      <c r="E4596" t="s">
        <v>134</v>
      </c>
      <c r="F4596" t="s">
        <v>37</v>
      </c>
      <c r="G4596" t="s">
        <v>1433</v>
      </c>
      <c r="H4596">
        <v>1</v>
      </c>
      <c r="I4596" t="s">
        <v>931</v>
      </c>
      <c r="J4596" s="1">
        <v>3.7114236111111111E-3</v>
      </c>
      <c r="K4596">
        <v>40.735872288065799</v>
      </c>
      <c r="L4596">
        <v>-73.987664615827299</v>
      </c>
      <c r="M4596">
        <v>40.732714000000001</v>
      </c>
      <c r="N4596">
        <v>-73.995040000000003</v>
      </c>
      <c r="O4596" s="5">
        <v>41936.829542025465</v>
      </c>
      <c r="P4596" s="5">
        <v>41936.836999027779</v>
      </c>
      <c r="Q4596" s="5">
        <v>41936.860491296298</v>
      </c>
      <c r="R4596" s="5">
        <v>41936.863792465279</v>
      </c>
      <c r="S4596">
        <f t="shared" si="142"/>
        <v>43</v>
      </c>
      <c r="T4596">
        <f t="shared" si="143"/>
        <v>5</v>
      </c>
    </row>
    <row r="4597" spans="1:20" x14ac:dyDescent="0.25">
      <c r="A4597">
        <v>1440400</v>
      </c>
      <c r="B4597">
        <v>114085</v>
      </c>
      <c r="C4597">
        <v>30743</v>
      </c>
      <c r="D4597" t="s">
        <v>23</v>
      </c>
      <c r="E4597" t="s">
        <v>111</v>
      </c>
      <c r="F4597" t="s">
        <v>37</v>
      </c>
      <c r="G4597" t="s">
        <v>163</v>
      </c>
      <c r="H4597">
        <v>1</v>
      </c>
      <c r="I4597" t="s">
        <v>136</v>
      </c>
      <c r="J4597" s="1">
        <v>4.5167708333333336E-3</v>
      </c>
      <c r="K4597">
        <v>40.767652912117299</v>
      </c>
      <c r="L4597">
        <v>-73.982925456000402</v>
      </c>
      <c r="M4597">
        <v>40.764468999999998</v>
      </c>
      <c r="N4597">
        <v>-73.974487999999994</v>
      </c>
      <c r="O4597" s="5">
        <v>41936.831198402775</v>
      </c>
      <c r="P4597" s="5">
        <v>41936.844200520834</v>
      </c>
      <c r="Q4597" s="5">
        <v>41936.855181446757</v>
      </c>
      <c r="R4597" s="5">
        <v>41936.860975347219</v>
      </c>
      <c r="S4597">
        <f t="shared" si="142"/>
        <v>43</v>
      </c>
      <c r="T4597">
        <f t="shared" si="143"/>
        <v>5</v>
      </c>
    </row>
    <row r="4598" spans="1:20" x14ac:dyDescent="0.25">
      <c r="A4598">
        <v>1440400</v>
      </c>
      <c r="B4598">
        <v>114085</v>
      </c>
      <c r="C4598">
        <v>30743</v>
      </c>
      <c r="D4598" t="s">
        <v>23</v>
      </c>
      <c r="E4598" t="s">
        <v>111</v>
      </c>
      <c r="F4598" t="s">
        <v>37</v>
      </c>
      <c r="G4598" t="s">
        <v>3201</v>
      </c>
      <c r="H4598">
        <v>1</v>
      </c>
      <c r="I4598" t="s">
        <v>188</v>
      </c>
      <c r="J4598" s="1">
        <v>4.5167708333333336E-3</v>
      </c>
      <c r="K4598">
        <v>40.767652912117299</v>
      </c>
      <c r="L4598">
        <v>-73.982925456000402</v>
      </c>
      <c r="M4598">
        <v>40.764468999999998</v>
      </c>
      <c r="N4598">
        <v>-73.974487999999994</v>
      </c>
      <c r="O4598" s="5">
        <v>41936.831198402775</v>
      </c>
      <c r="P4598" s="5">
        <v>41936.844200520834</v>
      </c>
      <c r="Q4598" s="5">
        <v>41936.855181446757</v>
      </c>
      <c r="R4598" s="5">
        <v>41936.860975347219</v>
      </c>
      <c r="S4598">
        <f t="shared" si="142"/>
        <v>43</v>
      </c>
      <c r="T4598">
        <f t="shared" si="143"/>
        <v>5</v>
      </c>
    </row>
    <row r="4599" spans="1:20" x14ac:dyDescent="0.25">
      <c r="A4599">
        <v>1440431</v>
      </c>
      <c r="B4599">
        <v>382102</v>
      </c>
      <c r="C4599">
        <v>145502</v>
      </c>
      <c r="D4599" t="s">
        <v>53</v>
      </c>
      <c r="E4599" t="s">
        <v>443</v>
      </c>
      <c r="F4599" t="s">
        <v>342</v>
      </c>
      <c r="G4599" t="s">
        <v>939</v>
      </c>
      <c r="H4599">
        <v>1</v>
      </c>
      <c r="I4599" t="s">
        <v>348</v>
      </c>
      <c r="J4599" s="1">
        <v>2.6608449074074073E-3</v>
      </c>
      <c r="K4599">
        <v>40.782116700000003</v>
      </c>
      <c r="L4599">
        <v>-73.980739099999994</v>
      </c>
      <c r="M4599">
        <v>40.774233302740797</v>
      </c>
      <c r="N4599">
        <v>-73.965021430343199</v>
      </c>
      <c r="O4599" s="5">
        <v>41936.833081504628</v>
      </c>
      <c r="P4599" s="5">
        <v>41936.83261229167</v>
      </c>
      <c r="Q4599" s="5">
        <v>41936.851944398149</v>
      </c>
      <c r="R4599" s="5">
        <v>41936.861282233796</v>
      </c>
      <c r="S4599">
        <f t="shared" si="142"/>
        <v>43</v>
      </c>
      <c r="T4599">
        <f t="shared" si="143"/>
        <v>5</v>
      </c>
    </row>
    <row r="4600" spans="1:20" x14ac:dyDescent="0.25">
      <c r="A4600">
        <v>1440456</v>
      </c>
      <c r="B4600">
        <v>64125</v>
      </c>
      <c r="C4600">
        <v>156557</v>
      </c>
      <c r="D4600" t="s">
        <v>53</v>
      </c>
      <c r="E4600" t="s">
        <v>443</v>
      </c>
      <c r="F4600" t="s">
        <v>342</v>
      </c>
      <c r="G4600" t="s">
        <v>1716</v>
      </c>
      <c r="H4600">
        <v>1</v>
      </c>
      <c r="I4600" t="s">
        <v>625</v>
      </c>
      <c r="J4600" s="1">
        <v>2.0697800925925927E-3</v>
      </c>
      <c r="K4600">
        <v>40.782116700000003</v>
      </c>
      <c r="L4600">
        <v>-73.980739099999994</v>
      </c>
      <c r="M4600">
        <v>40.777439999999999</v>
      </c>
      <c r="N4600">
        <v>-73.963125000000005</v>
      </c>
      <c r="O4600" s="5">
        <v>41936.834106574075</v>
      </c>
      <c r="P4600" s="5">
        <v>41936.840003206016</v>
      </c>
      <c r="Q4600" s="5">
        <v>41936.851831296299</v>
      </c>
      <c r="R4600" s="5">
        <v>41936.863563067127</v>
      </c>
      <c r="S4600">
        <f t="shared" si="142"/>
        <v>43</v>
      </c>
      <c r="T4600">
        <f t="shared" si="143"/>
        <v>5</v>
      </c>
    </row>
    <row r="4601" spans="1:20" x14ac:dyDescent="0.25">
      <c r="A4601">
        <v>1440466</v>
      </c>
      <c r="B4601">
        <v>377965</v>
      </c>
      <c r="C4601">
        <v>84770</v>
      </c>
      <c r="D4601" t="s">
        <v>23</v>
      </c>
      <c r="E4601" t="s">
        <v>510</v>
      </c>
      <c r="F4601" t="s">
        <v>511</v>
      </c>
      <c r="G4601" t="s">
        <v>1895</v>
      </c>
      <c r="H4601">
        <v>1</v>
      </c>
      <c r="I4601" t="s">
        <v>1896</v>
      </c>
      <c r="J4601" s="1">
        <v>2.2192708333333331E-3</v>
      </c>
      <c r="K4601">
        <v>40.735951410513501</v>
      </c>
      <c r="L4601">
        <v>-74.001760416287993</v>
      </c>
      <c r="M4601">
        <v>40.720032499712801</v>
      </c>
      <c r="N4601">
        <v>-74.007342230557796</v>
      </c>
      <c r="O4601" s="5">
        <v>41936.834545104168</v>
      </c>
      <c r="P4601" s="5">
        <v>41936.855855775466</v>
      </c>
      <c r="Q4601" s="5">
        <v>41936.861100671296</v>
      </c>
      <c r="R4601" s="5">
        <v>41936.871283726854</v>
      </c>
      <c r="S4601">
        <f t="shared" si="142"/>
        <v>43</v>
      </c>
      <c r="T4601">
        <f t="shared" si="143"/>
        <v>5</v>
      </c>
    </row>
    <row r="4602" spans="1:20" x14ac:dyDescent="0.25">
      <c r="A4602">
        <v>1440460</v>
      </c>
      <c r="B4602">
        <v>106595</v>
      </c>
      <c r="C4602">
        <v>154377</v>
      </c>
      <c r="D4602" t="s">
        <v>53</v>
      </c>
      <c r="E4602" t="s">
        <v>226</v>
      </c>
      <c r="F4602" t="s">
        <v>91</v>
      </c>
      <c r="G4602" t="s">
        <v>408</v>
      </c>
      <c r="H4602">
        <v>1</v>
      </c>
      <c r="I4602" t="s">
        <v>728</v>
      </c>
      <c r="J4602" s="1">
        <v>1.9637268518518519E-3</v>
      </c>
      <c r="K4602">
        <v>40.723019825000002</v>
      </c>
      <c r="L4602">
        <v>-73.995853999999994</v>
      </c>
      <c r="M4602">
        <v>40.7434935</v>
      </c>
      <c r="N4602">
        <v>-73.991867200000002</v>
      </c>
      <c r="O4602" s="5">
        <v>41936.834766597225</v>
      </c>
      <c r="P4602" s="5">
        <v>41936.84019534722</v>
      </c>
      <c r="Q4602" s="5">
        <v>41936.849445520835</v>
      </c>
      <c r="R4602" s="5">
        <v>41936.86956540509</v>
      </c>
      <c r="S4602">
        <f t="shared" si="142"/>
        <v>43</v>
      </c>
      <c r="T4602">
        <f t="shared" si="143"/>
        <v>5</v>
      </c>
    </row>
    <row r="4603" spans="1:20" x14ac:dyDescent="0.25">
      <c r="A4603">
        <v>1440472</v>
      </c>
      <c r="B4603">
        <v>302132</v>
      </c>
      <c r="C4603">
        <v>142394</v>
      </c>
      <c r="D4603" t="s">
        <v>23</v>
      </c>
      <c r="E4603" t="s">
        <v>1776</v>
      </c>
      <c r="F4603" t="s">
        <v>58</v>
      </c>
      <c r="G4603" t="s">
        <v>1777</v>
      </c>
      <c r="H4603">
        <v>1</v>
      </c>
      <c r="I4603" t="s">
        <v>1778</v>
      </c>
      <c r="J4603" s="1">
        <v>9.5917361111111116E-3</v>
      </c>
      <c r="K4603">
        <v>40.726860165596001</v>
      </c>
      <c r="L4603">
        <v>-73.999801666666698</v>
      </c>
      <c r="M4603">
        <v>40.717943400000003</v>
      </c>
      <c r="N4603">
        <v>-74.004628199999999</v>
      </c>
      <c r="O4603" s="5">
        <v>41936.835751574072</v>
      </c>
      <c r="R4603" s="5">
        <v>41936.868593159721</v>
      </c>
      <c r="S4603">
        <f t="shared" si="142"/>
        <v>43</v>
      </c>
      <c r="T4603">
        <f t="shared" si="143"/>
        <v>5</v>
      </c>
    </row>
    <row r="4604" spans="1:20" x14ac:dyDescent="0.25">
      <c r="A4604">
        <v>1440505</v>
      </c>
      <c r="B4604">
        <v>127934</v>
      </c>
      <c r="C4604">
        <v>110399</v>
      </c>
      <c r="D4604" t="s">
        <v>23</v>
      </c>
      <c r="E4604" t="s">
        <v>258</v>
      </c>
      <c r="F4604" t="s">
        <v>20</v>
      </c>
      <c r="G4604" t="s">
        <v>1887</v>
      </c>
      <c r="H4604">
        <v>2</v>
      </c>
      <c r="I4604" t="s">
        <v>578</v>
      </c>
      <c r="K4604">
        <v>40.724339999999998</v>
      </c>
      <c r="L4604">
        <v>-73.990960000000001</v>
      </c>
      <c r="M4604">
        <v>40.714198199999998</v>
      </c>
      <c r="N4604">
        <v>-73.987687399999999</v>
      </c>
      <c r="O4604" s="5">
        <v>41936.837136215276</v>
      </c>
      <c r="P4604" s="5">
        <v>41936.84351943287</v>
      </c>
      <c r="Q4604" s="5">
        <v>41936.853822523146</v>
      </c>
      <c r="R4604" s="5">
        <v>41936.860705648149</v>
      </c>
      <c r="S4604">
        <f t="shared" si="142"/>
        <v>43</v>
      </c>
      <c r="T4604">
        <f t="shared" si="143"/>
        <v>5</v>
      </c>
    </row>
    <row r="4605" spans="1:20" x14ac:dyDescent="0.25">
      <c r="A4605">
        <v>1440561</v>
      </c>
      <c r="B4605">
        <v>283052</v>
      </c>
      <c r="C4605">
        <v>154990</v>
      </c>
      <c r="D4605" t="s">
        <v>23</v>
      </c>
      <c r="E4605" t="s">
        <v>586</v>
      </c>
      <c r="F4605" t="s">
        <v>342</v>
      </c>
      <c r="G4605" t="s">
        <v>2044</v>
      </c>
      <c r="H4605">
        <v>1</v>
      </c>
      <c r="I4605" t="s">
        <v>128</v>
      </c>
      <c r="J4605" s="1">
        <v>3.6738773148148151E-3</v>
      </c>
      <c r="K4605">
        <v>40.732213000000002</v>
      </c>
      <c r="L4605">
        <v>-73.988072000000003</v>
      </c>
      <c r="M4605">
        <v>40.701934999999999</v>
      </c>
      <c r="N4605">
        <v>-73.982482000000005</v>
      </c>
      <c r="O4605" s="5">
        <v>41936.839270370372</v>
      </c>
      <c r="P4605" s="5">
        <v>41936.866172546295</v>
      </c>
      <c r="Q4605" s="5">
        <v>41936.872299340277</v>
      </c>
      <c r="R4605" s="5">
        <v>41936.886212314814</v>
      </c>
      <c r="S4605">
        <f t="shared" si="142"/>
        <v>43</v>
      </c>
      <c r="T4605">
        <f t="shared" si="143"/>
        <v>5</v>
      </c>
    </row>
    <row r="4606" spans="1:20" x14ac:dyDescent="0.25">
      <c r="A4606">
        <v>1440609</v>
      </c>
      <c r="B4606">
        <v>59501</v>
      </c>
      <c r="C4606">
        <v>8625</v>
      </c>
      <c r="D4606" t="s">
        <v>23</v>
      </c>
      <c r="E4606" t="s">
        <v>3012</v>
      </c>
      <c r="K4606">
        <v>40.768104490804703</v>
      </c>
      <c r="L4606">
        <v>-73.963876279736695</v>
      </c>
      <c r="M4606">
        <v>40.774949999999997</v>
      </c>
      <c r="N4606">
        <v>-73.956676999999999</v>
      </c>
      <c r="O4606" s="5">
        <v>41936.841779039351</v>
      </c>
      <c r="P4606" s="5">
        <v>41936.84573818287</v>
      </c>
      <c r="Q4606" s="5">
        <v>41936.8539815162</v>
      </c>
      <c r="R4606" s="5">
        <v>41936.864647557872</v>
      </c>
      <c r="S4606">
        <f t="shared" si="142"/>
        <v>43</v>
      </c>
      <c r="T4606">
        <f t="shared" si="143"/>
        <v>5</v>
      </c>
    </row>
    <row r="4607" spans="1:20" x14ac:dyDescent="0.25">
      <c r="A4607">
        <v>1440604</v>
      </c>
      <c r="B4607">
        <v>47280</v>
      </c>
      <c r="C4607">
        <v>34667</v>
      </c>
      <c r="D4607" t="s">
        <v>23</v>
      </c>
      <c r="E4607" t="s">
        <v>36</v>
      </c>
      <c r="F4607" t="s">
        <v>37</v>
      </c>
      <c r="G4607" t="s">
        <v>1923</v>
      </c>
      <c r="H4607">
        <v>1</v>
      </c>
      <c r="I4607" t="s">
        <v>188</v>
      </c>
      <c r="J4607" s="1">
        <v>3.2253472222222219E-3</v>
      </c>
      <c r="K4607">
        <v>40.7261096570601</v>
      </c>
      <c r="L4607">
        <v>-74.002491863200504</v>
      </c>
      <c r="M4607">
        <v>40.724888</v>
      </c>
      <c r="N4607">
        <v>-74.010098999999997</v>
      </c>
      <c r="O4607" s="5">
        <v>41936.842509421294</v>
      </c>
      <c r="P4607" s="5">
        <v>41936.84609421296</v>
      </c>
      <c r="Q4607" s="5">
        <v>41936.863692870371</v>
      </c>
      <c r="R4607" s="5">
        <v>41936.871132071756</v>
      </c>
      <c r="S4607">
        <f t="shared" si="142"/>
        <v>43</v>
      </c>
      <c r="T4607">
        <f t="shared" si="143"/>
        <v>5</v>
      </c>
    </row>
    <row r="4608" spans="1:20" x14ac:dyDescent="0.25">
      <c r="A4608">
        <v>1440633</v>
      </c>
      <c r="B4608">
        <v>99312</v>
      </c>
      <c r="C4608">
        <v>39733</v>
      </c>
      <c r="D4608" t="s">
        <v>23</v>
      </c>
      <c r="E4608" t="s">
        <v>1974</v>
      </c>
      <c r="F4608" t="s">
        <v>139</v>
      </c>
      <c r="G4608" t="s">
        <v>3468</v>
      </c>
      <c r="H4608">
        <v>1</v>
      </c>
      <c r="I4608" t="s">
        <v>2917</v>
      </c>
      <c r="J4608" s="1">
        <v>4.9489236111111114E-3</v>
      </c>
      <c r="K4608">
        <v>40.726269000000002</v>
      </c>
      <c r="L4608">
        <v>-73.984061999999994</v>
      </c>
      <c r="M4608">
        <v>40.7436352</v>
      </c>
      <c r="N4608">
        <v>-74.006330899999995</v>
      </c>
      <c r="O4608" s="5">
        <v>41936.843307233794</v>
      </c>
      <c r="P4608" s="5">
        <v>41936.86929826389</v>
      </c>
      <c r="Q4608" s="5">
        <v>41936.877852962964</v>
      </c>
      <c r="R4608" s="5">
        <v>41936.890195856482</v>
      </c>
      <c r="S4608">
        <f t="shared" si="142"/>
        <v>43</v>
      </c>
      <c r="T4608">
        <f t="shared" si="143"/>
        <v>5</v>
      </c>
    </row>
    <row r="4609" spans="1:20" x14ac:dyDescent="0.25">
      <c r="A4609">
        <v>1440670</v>
      </c>
      <c r="B4609">
        <v>78939</v>
      </c>
      <c r="C4609">
        <v>18860</v>
      </c>
      <c r="D4609" t="s">
        <v>23</v>
      </c>
      <c r="E4609" t="s">
        <v>36</v>
      </c>
      <c r="F4609" t="s">
        <v>37</v>
      </c>
      <c r="G4609" t="s">
        <v>272</v>
      </c>
      <c r="H4609">
        <v>2</v>
      </c>
      <c r="I4609" t="s">
        <v>188</v>
      </c>
      <c r="J4609" s="1">
        <v>5.2460416666666662E-3</v>
      </c>
      <c r="K4609">
        <v>40.7261096570601</v>
      </c>
      <c r="L4609">
        <v>-74.002491863200504</v>
      </c>
      <c r="M4609">
        <v>40.710261000000003</v>
      </c>
      <c r="N4609">
        <v>-74.006105199999993</v>
      </c>
      <c r="O4609" s="5">
        <v>41936.84660153935</v>
      </c>
      <c r="P4609" s="5">
        <v>41936.865031423615</v>
      </c>
      <c r="Q4609" s="5">
        <v>41936.878459629632</v>
      </c>
      <c r="R4609" s="5">
        <v>41936.887030879632</v>
      </c>
      <c r="S4609">
        <f t="shared" si="142"/>
        <v>43</v>
      </c>
      <c r="T4609">
        <f t="shared" si="143"/>
        <v>5</v>
      </c>
    </row>
    <row r="4610" spans="1:20" x14ac:dyDescent="0.25">
      <c r="A4610">
        <v>1440670</v>
      </c>
      <c r="B4610">
        <v>78939</v>
      </c>
      <c r="C4610">
        <v>18860</v>
      </c>
      <c r="D4610" t="s">
        <v>23</v>
      </c>
      <c r="E4610" t="s">
        <v>36</v>
      </c>
      <c r="F4610" t="s">
        <v>37</v>
      </c>
      <c r="G4610" t="s">
        <v>672</v>
      </c>
      <c r="H4610">
        <v>4</v>
      </c>
      <c r="I4610" t="s">
        <v>113</v>
      </c>
      <c r="J4610" s="1">
        <v>5.2460416666666662E-3</v>
      </c>
      <c r="K4610">
        <v>40.7261096570601</v>
      </c>
      <c r="L4610">
        <v>-74.002491863200504</v>
      </c>
      <c r="M4610">
        <v>40.710261000000003</v>
      </c>
      <c r="N4610">
        <v>-74.006105199999993</v>
      </c>
      <c r="O4610" s="5">
        <v>41936.84660153935</v>
      </c>
      <c r="P4610" s="5">
        <v>41936.865031423615</v>
      </c>
      <c r="Q4610" s="5">
        <v>41936.878459629632</v>
      </c>
      <c r="R4610" s="5">
        <v>41936.887030879632</v>
      </c>
      <c r="S4610">
        <f t="shared" si="142"/>
        <v>43</v>
      </c>
      <c r="T4610">
        <f t="shared" si="143"/>
        <v>5</v>
      </c>
    </row>
    <row r="4611" spans="1:20" x14ac:dyDescent="0.25">
      <c r="A4611">
        <v>1440670</v>
      </c>
      <c r="B4611">
        <v>78939</v>
      </c>
      <c r="C4611">
        <v>18860</v>
      </c>
      <c r="D4611" t="s">
        <v>23</v>
      </c>
      <c r="E4611" t="s">
        <v>36</v>
      </c>
      <c r="F4611" t="s">
        <v>37</v>
      </c>
      <c r="G4611" t="s">
        <v>2527</v>
      </c>
      <c r="H4611">
        <v>2</v>
      </c>
      <c r="I4611" t="s">
        <v>188</v>
      </c>
      <c r="J4611" s="1">
        <v>5.2460416666666662E-3</v>
      </c>
      <c r="K4611">
        <v>40.7261096570601</v>
      </c>
      <c r="L4611">
        <v>-74.002491863200504</v>
      </c>
      <c r="M4611">
        <v>40.710261000000003</v>
      </c>
      <c r="N4611">
        <v>-74.006105199999993</v>
      </c>
      <c r="O4611" s="5">
        <v>41936.84660153935</v>
      </c>
      <c r="P4611" s="5">
        <v>41936.865031423615</v>
      </c>
      <c r="Q4611" s="5">
        <v>41936.878459629632</v>
      </c>
      <c r="R4611" s="5">
        <v>41936.887030879632</v>
      </c>
      <c r="S4611">
        <f t="shared" ref="S4611:S4674" si="144">WEEKNUM(O4611,21)</f>
        <v>43</v>
      </c>
      <c r="T4611">
        <f t="shared" ref="T4611:T4674" si="145">WEEKDAY(O4611,11)</f>
        <v>5</v>
      </c>
    </row>
    <row r="4612" spans="1:20" x14ac:dyDescent="0.25">
      <c r="A4612">
        <v>1440687</v>
      </c>
      <c r="B4612">
        <v>355759</v>
      </c>
      <c r="C4612">
        <v>23359</v>
      </c>
      <c r="D4612" t="s">
        <v>23</v>
      </c>
      <c r="E4612" t="s">
        <v>2507</v>
      </c>
      <c r="F4612" t="s">
        <v>862</v>
      </c>
      <c r="G4612" t="s">
        <v>2508</v>
      </c>
      <c r="H4612">
        <v>1</v>
      </c>
      <c r="I4612" t="s">
        <v>136</v>
      </c>
      <c r="J4612" s="1">
        <v>2.1608333333333336E-3</v>
      </c>
      <c r="K4612">
        <v>40.733176999999998</v>
      </c>
      <c r="L4612">
        <v>-74.005532000000002</v>
      </c>
      <c r="M4612">
        <v>40.744990610698203</v>
      </c>
      <c r="N4612">
        <v>-74.005595646117797</v>
      </c>
      <c r="O4612" s="5">
        <v>41936.846802766202</v>
      </c>
      <c r="P4612" s="5">
        <v>41936.863359502313</v>
      </c>
      <c r="Q4612" s="5">
        <v>41936.870543483798</v>
      </c>
      <c r="R4612" s="5">
        <v>41936.878114942127</v>
      </c>
      <c r="S4612">
        <f t="shared" si="144"/>
        <v>43</v>
      </c>
      <c r="T4612">
        <f t="shared" si="145"/>
        <v>5</v>
      </c>
    </row>
    <row r="4613" spans="1:20" x14ac:dyDescent="0.25">
      <c r="A4613">
        <v>1440690</v>
      </c>
      <c r="B4613">
        <v>366970</v>
      </c>
      <c r="C4613">
        <v>164939</v>
      </c>
      <c r="D4613" t="s">
        <v>23</v>
      </c>
      <c r="E4613" t="s">
        <v>2545</v>
      </c>
      <c r="K4613">
        <v>40.752789</v>
      </c>
      <c r="L4613">
        <v>-73.9838089</v>
      </c>
      <c r="M4613">
        <v>40.7779338</v>
      </c>
      <c r="N4613">
        <v>-73.952451999999994</v>
      </c>
      <c r="O4613" s="5">
        <v>41936.847777430557</v>
      </c>
      <c r="P4613" s="5">
        <v>41936.857995613427</v>
      </c>
      <c r="Q4613" s="5">
        <v>41936.87697568287</v>
      </c>
      <c r="R4613" s="5">
        <v>41936.907195451386</v>
      </c>
      <c r="S4613">
        <f t="shared" si="144"/>
        <v>43</v>
      </c>
      <c r="T4613">
        <f t="shared" si="145"/>
        <v>5</v>
      </c>
    </row>
    <row r="4614" spans="1:20" x14ac:dyDescent="0.25">
      <c r="A4614">
        <v>1440701</v>
      </c>
      <c r="B4614">
        <v>41096</v>
      </c>
      <c r="C4614">
        <v>132101</v>
      </c>
      <c r="D4614" t="s">
        <v>170</v>
      </c>
      <c r="E4614" t="s">
        <v>213</v>
      </c>
      <c r="J4614" s="1">
        <v>2.7052083333333333E-3</v>
      </c>
      <c r="K4614">
        <v>40.734661000000003</v>
      </c>
      <c r="L4614">
        <v>-73.992148999999998</v>
      </c>
      <c r="M4614">
        <v>40.734793910565998</v>
      </c>
      <c r="N4614">
        <v>-74.004633590459605</v>
      </c>
      <c r="O4614" s="5">
        <v>41936.84782978009</v>
      </c>
      <c r="P4614" s="5">
        <v>41936.859339930554</v>
      </c>
      <c r="Q4614" s="5">
        <v>41936.865024247687</v>
      </c>
      <c r="R4614" s="5">
        <v>41936.872209756948</v>
      </c>
      <c r="S4614">
        <f t="shared" si="144"/>
        <v>43</v>
      </c>
      <c r="T4614">
        <f t="shared" si="145"/>
        <v>5</v>
      </c>
    </row>
    <row r="4615" spans="1:20" x14ac:dyDescent="0.25">
      <c r="A4615">
        <v>1440713</v>
      </c>
      <c r="B4615">
        <v>68834</v>
      </c>
      <c r="C4615">
        <v>83117</v>
      </c>
      <c r="D4615" t="s">
        <v>23</v>
      </c>
      <c r="E4615" t="s">
        <v>286</v>
      </c>
      <c r="F4615" t="s">
        <v>45</v>
      </c>
      <c r="G4615" t="s">
        <v>1832</v>
      </c>
      <c r="H4615">
        <v>1</v>
      </c>
      <c r="I4615" t="s">
        <v>22</v>
      </c>
      <c r="J4615" s="1">
        <v>3.3297569444444446E-3</v>
      </c>
      <c r="K4615">
        <v>40.760654436198898</v>
      </c>
      <c r="L4615">
        <v>-73.989582752602004</v>
      </c>
      <c r="M4615">
        <v>40.734752</v>
      </c>
      <c r="N4615">
        <v>-74.000906999999998</v>
      </c>
      <c r="O4615" s="5">
        <v>41936.848597256947</v>
      </c>
      <c r="P4615" s="5">
        <v>41936.860717465279</v>
      </c>
      <c r="Q4615" s="5">
        <v>41936.87489003472</v>
      </c>
      <c r="R4615" s="5">
        <v>41936.885156574077</v>
      </c>
      <c r="S4615">
        <f t="shared" si="144"/>
        <v>43</v>
      </c>
      <c r="T4615">
        <f t="shared" si="145"/>
        <v>5</v>
      </c>
    </row>
    <row r="4616" spans="1:20" x14ac:dyDescent="0.25">
      <c r="A4616">
        <v>1440769</v>
      </c>
      <c r="B4616">
        <v>349865</v>
      </c>
      <c r="C4616">
        <v>72941</v>
      </c>
      <c r="D4616" t="s">
        <v>23</v>
      </c>
      <c r="E4616" t="s">
        <v>823</v>
      </c>
      <c r="J4616" s="1">
        <v>4.2373379629629627E-3</v>
      </c>
      <c r="K4616">
        <v>40.758332169047101</v>
      </c>
      <c r="L4616">
        <v>-73.966045880288206</v>
      </c>
      <c r="M4616">
        <v>40.759030699999997</v>
      </c>
      <c r="N4616">
        <v>-73.994566500000005</v>
      </c>
      <c r="O4616" s="5">
        <v>41936.851147349538</v>
      </c>
      <c r="P4616" s="5">
        <v>41936.866096041667</v>
      </c>
      <c r="Q4616" s="5">
        <v>41936.876708414355</v>
      </c>
      <c r="R4616" s="5">
        <v>41936.88924759259</v>
      </c>
      <c r="S4616">
        <f t="shared" si="144"/>
        <v>43</v>
      </c>
      <c r="T4616">
        <f t="shared" si="145"/>
        <v>5</v>
      </c>
    </row>
    <row r="4617" spans="1:20" x14ac:dyDescent="0.25">
      <c r="A4617">
        <v>1440823</v>
      </c>
      <c r="B4617">
        <v>59097</v>
      </c>
      <c r="C4617">
        <v>153879</v>
      </c>
      <c r="D4617" t="s">
        <v>23</v>
      </c>
      <c r="E4617" t="s">
        <v>253</v>
      </c>
      <c r="F4617" t="s">
        <v>45</v>
      </c>
      <c r="J4617" s="1">
        <v>5.3653240740740736E-3</v>
      </c>
      <c r="K4617">
        <v>40.744370000000004</v>
      </c>
      <c r="L4617">
        <v>-73.996279999999999</v>
      </c>
      <c r="M4617">
        <v>40.747064999999999</v>
      </c>
      <c r="N4617">
        <v>-74.002352000000002</v>
      </c>
      <c r="O4617" s="5">
        <v>41936.853075196763</v>
      </c>
      <c r="P4617" s="5">
        <v>41936.867461412039</v>
      </c>
      <c r="Q4617" s="5">
        <v>41936.877773518521</v>
      </c>
      <c r="R4617" s="5">
        <v>41936.88143483796</v>
      </c>
      <c r="S4617">
        <f t="shared" si="144"/>
        <v>43</v>
      </c>
      <c r="T4617">
        <f t="shared" si="145"/>
        <v>5</v>
      </c>
    </row>
    <row r="4618" spans="1:20" x14ac:dyDescent="0.25">
      <c r="A4618">
        <v>1440835</v>
      </c>
      <c r="B4618">
        <v>48444</v>
      </c>
      <c r="C4618">
        <v>160489</v>
      </c>
      <c r="D4618" t="s">
        <v>23</v>
      </c>
      <c r="E4618" t="s">
        <v>336</v>
      </c>
      <c r="F4618" t="s">
        <v>37</v>
      </c>
      <c r="G4618" t="s">
        <v>1494</v>
      </c>
      <c r="H4618">
        <v>1</v>
      </c>
      <c r="I4618" t="s">
        <v>476</v>
      </c>
      <c r="J4618" s="1">
        <v>5.743912037037037E-3</v>
      </c>
      <c r="K4618">
        <v>40.762857763598497</v>
      </c>
      <c r="L4618">
        <v>-73.9716190014841</v>
      </c>
      <c r="M4618">
        <v>40.776088000000001</v>
      </c>
      <c r="N4618">
        <v>-73.959936999999996</v>
      </c>
      <c r="O4618" s="5">
        <v>41936.854098854164</v>
      </c>
      <c r="P4618" s="5">
        <v>41936.855121817127</v>
      </c>
      <c r="Q4618" s="5">
        <v>41936.87028048611</v>
      </c>
      <c r="R4618" s="5">
        <v>41936.877004814814</v>
      </c>
      <c r="S4618">
        <f t="shared" si="144"/>
        <v>43</v>
      </c>
      <c r="T4618">
        <f t="shared" si="145"/>
        <v>5</v>
      </c>
    </row>
    <row r="4619" spans="1:20" x14ac:dyDescent="0.25">
      <c r="A4619">
        <v>1440864</v>
      </c>
      <c r="B4619">
        <v>5139</v>
      </c>
      <c r="C4619">
        <v>138560</v>
      </c>
      <c r="D4619" t="s">
        <v>23</v>
      </c>
      <c r="E4619" t="s">
        <v>286</v>
      </c>
      <c r="F4619" t="s">
        <v>45</v>
      </c>
      <c r="G4619" t="s">
        <v>2815</v>
      </c>
      <c r="H4619">
        <v>1</v>
      </c>
      <c r="I4619" t="s">
        <v>478</v>
      </c>
      <c r="J4619" s="1">
        <v>5.1063773148148145E-3</v>
      </c>
      <c r="K4619">
        <v>40.760654436198898</v>
      </c>
      <c r="L4619">
        <v>-73.989582752602004</v>
      </c>
      <c r="M4619">
        <v>40.780342900000001</v>
      </c>
      <c r="N4619">
        <v>-73.947265999999999</v>
      </c>
      <c r="O4619" s="5">
        <v>41936.857043391203</v>
      </c>
      <c r="P4619" s="5">
        <v>41936.861021099539</v>
      </c>
      <c r="Q4619" s="5">
        <v>41936.881364317131</v>
      </c>
      <c r="R4619" s="5">
        <v>41936.896807638892</v>
      </c>
      <c r="S4619">
        <f t="shared" si="144"/>
        <v>43</v>
      </c>
      <c r="T4619">
        <f t="shared" si="145"/>
        <v>5</v>
      </c>
    </row>
    <row r="4620" spans="1:20" x14ac:dyDescent="0.25">
      <c r="A4620">
        <v>1440900</v>
      </c>
      <c r="B4620">
        <v>125123</v>
      </c>
      <c r="C4620">
        <v>54954</v>
      </c>
      <c r="D4620" t="s">
        <v>23</v>
      </c>
      <c r="E4620" t="s">
        <v>1056</v>
      </c>
      <c r="F4620" t="s">
        <v>321</v>
      </c>
      <c r="G4620" t="s">
        <v>1057</v>
      </c>
      <c r="H4620">
        <v>1</v>
      </c>
      <c r="I4620" t="s">
        <v>1058</v>
      </c>
      <c r="J4620" s="1">
        <v>5.0207986111111104E-3</v>
      </c>
      <c r="K4620">
        <v>40.745258732938403</v>
      </c>
      <c r="L4620">
        <v>-74.002167855367503</v>
      </c>
      <c r="M4620">
        <v>40.746764400000004</v>
      </c>
      <c r="N4620">
        <v>-73.990301400000007</v>
      </c>
      <c r="O4620" s="5">
        <v>41936.858682048609</v>
      </c>
      <c r="P4620" s="5">
        <v>41936.869827118055</v>
      </c>
      <c r="Q4620" s="5">
        <v>41936.884638043979</v>
      </c>
      <c r="R4620" s="5">
        <v>41936.892026956019</v>
      </c>
      <c r="S4620">
        <f t="shared" si="144"/>
        <v>43</v>
      </c>
      <c r="T4620">
        <f t="shared" si="145"/>
        <v>5</v>
      </c>
    </row>
    <row r="4621" spans="1:20" x14ac:dyDescent="0.25">
      <c r="A4621">
        <v>1440900</v>
      </c>
      <c r="B4621">
        <v>125123</v>
      </c>
      <c r="C4621">
        <v>54954</v>
      </c>
      <c r="D4621" t="s">
        <v>23</v>
      </c>
      <c r="E4621" t="s">
        <v>1056</v>
      </c>
      <c r="F4621" t="s">
        <v>321</v>
      </c>
      <c r="G4621" t="s">
        <v>2800</v>
      </c>
      <c r="H4621">
        <v>1</v>
      </c>
      <c r="I4621" t="s">
        <v>228</v>
      </c>
      <c r="J4621" s="1">
        <v>5.0207986111111104E-3</v>
      </c>
      <c r="K4621">
        <v>40.745258732938403</v>
      </c>
      <c r="L4621">
        <v>-74.002167855367503</v>
      </c>
      <c r="M4621">
        <v>40.746764400000004</v>
      </c>
      <c r="N4621">
        <v>-73.990301400000007</v>
      </c>
      <c r="O4621" s="5">
        <v>41936.858682048609</v>
      </c>
      <c r="P4621" s="5">
        <v>41936.869827118055</v>
      </c>
      <c r="Q4621" s="5">
        <v>41936.884638043979</v>
      </c>
      <c r="R4621" s="5">
        <v>41936.892026956019</v>
      </c>
      <c r="S4621">
        <f t="shared" si="144"/>
        <v>43</v>
      </c>
      <c r="T4621">
        <f t="shared" si="145"/>
        <v>5</v>
      </c>
    </row>
    <row r="4622" spans="1:20" x14ac:dyDescent="0.25">
      <c r="A4622">
        <v>1440898</v>
      </c>
      <c r="B4622">
        <v>81828</v>
      </c>
      <c r="C4622">
        <v>84386</v>
      </c>
      <c r="D4622" t="s">
        <v>23</v>
      </c>
      <c r="E4622" t="s">
        <v>255</v>
      </c>
      <c r="F4622" t="s">
        <v>91</v>
      </c>
      <c r="G4622" t="s">
        <v>424</v>
      </c>
      <c r="H4622">
        <v>1</v>
      </c>
      <c r="I4622" t="s">
        <v>274</v>
      </c>
      <c r="J4622" s="1">
        <v>3.8473842592592592E-3</v>
      </c>
      <c r="K4622">
        <v>40.721545124764702</v>
      </c>
      <c r="L4622">
        <v>-73.988842426716104</v>
      </c>
      <c r="M4622">
        <v>40.725307029702698</v>
      </c>
      <c r="N4622">
        <v>-73.994452422404095</v>
      </c>
      <c r="O4622" s="5">
        <v>41936.859026574071</v>
      </c>
      <c r="P4622" s="5">
        <v>41936.876145347225</v>
      </c>
      <c r="Q4622" s="5">
        <v>41936.884002627317</v>
      </c>
      <c r="R4622" s="5">
        <v>41936.893443518522</v>
      </c>
      <c r="S4622">
        <f t="shared" si="144"/>
        <v>43</v>
      </c>
      <c r="T4622">
        <f t="shared" si="145"/>
        <v>5</v>
      </c>
    </row>
    <row r="4623" spans="1:20" x14ac:dyDescent="0.25">
      <c r="A4623">
        <v>1440944</v>
      </c>
      <c r="B4623">
        <v>164776</v>
      </c>
      <c r="C4623">
        <v>30743</v>
      </c>
      <c r="D4623" t="s">
        <v>23</v>
      </c>
      <c r="E4623" t="s">
        <v>336</v>
      </c>
      <c r="F4623" t="s">
        <v>37</v>
      </c>
      <c r="G4623" t="s">
        <v>1494</v>
      </c>
      <c r="H4623">
        <v>1</v>
      </c>
      <c r="I4623" t="s">
        <v>476</v>
      </c>
      <c r="J4623" s="1">
        <v>4.5224421296296297E-3</v>
      </c>
      <c r="K4623">
        <v>40.762857763598497</v>
      </c>
      <c r="L4623">
        <v>-73.9716190014841</v>
      </c>
      <c r="M4623">
        <v>40.732310099999999</v>
      </c>
      <c r="N4623">
        <v>-73.995986099999996</v>
      </c>
      <c r="O4623" s="5">
        <v>41936.859296087961</v>
      </c>
      <c r="P4623" s="5">
        <v>41936.858062604166</v>
      </c>
      <c r="Q4623" s="5">
        <v>41936.875334895834</v>
      </c>
      <c r="R4623" s="5">
        <v>41936.888718738424</v>
      </c>
      <c r="S4623">
        <f t="shared" si="144"/>
        <v>43</v>
      </c>
      <c r="T4623">
        <f t="shared" si="145"/>
        <v>5</v>
      </c>
    </row>
    <row r="4624" spans="1:20" x14ac:dyDescent="0.25">
      <c r="A4624">
        <v>1440944</v>
      </c>
      <c r="B4624">
        <v>164776</v>
      </c>
      <c r="C4624">
        <v>30743</v>
      </c>
      <c r="D4624" t="s">
        <v>23</v>
      </c>
      <c r="E4624" t="s">
        <v>336</v>
      </c>
      <c r="F4624" t="s">
        <v>37</v>
      </c>
      <c r="G4624" t="s">
        <v>2348</v>
      </c>
      <c r="H4624">
        <v>1</v>
      </c>
      <c r="I4624" t="s">
        <v>821</v>
      </c>
      <c r="J4624" s="1">
        <v>4.5224421296296297E-3</v>
      </c>
      <c r="K4624">
        <v>40.762857763598497</v>
      </c>
      <c r="L4624">
        <v>-73.9716190014841</v>
      </c>
      <c r="M4624">
        <v>40.732310099999999</v>
      </c>
      <c r="N4624">
        <v>-73.995986099999996</v>
      </c>
      <c r="O4624" s="5">
        <v>41936.859296087961</v>
      </c>
      <c r="P4624" s="5">
        <v>41936.858062604166</v>
      </c>
      <c r="Q4624" s="5">
        <v>41936.875334895834</v>
      </c>
      <c r="R4624" s="5">
        <v>41936.888718738424</v>
      </c>
      <c r="S4624">
        <f t="shared" si="144"/>
        <v>43</v>
      </c>
      <c r="T4624">
        <f t="shared" si="145"/>
        <v>5</v>
      </c>
    </row>
    <row r="4625" spans="1:20" x14ac:dyDescent="0.25">
      <c r="A4625">
        <v>1440932</v>
      </c>
      <c r="B4625">
        <v>82368</v>
      </c>
      <c r="C4625">
        <v>45507</v>
      </c>
      <c r="D4625" t="s">
        <v>53</v>
      </c>
      <c r="E4625" t="s">
        <v>1969</v>
      </c>
      <c r="K4625">
        <v>40.740898658716802</v>
      </c>
      <c r="L4625">
        <v>-74.004939565806296</v>
      </c>
      <c r="M4625">
        <v>40.7208118</v>
      </c>
      <c r="N4625">
        <v>-73.996821999999995</v>
      </c>
      <c r="O4625" s="5">
        <v>41936.859395474537</v>
      </c>
      <c r="P4625" s="5">
        <v>41936.882017638891</v>
      </c>
      <c r="Q4625" s="5">
        <v>41936.894384710649</v>
      </c>
      <c r="R4625" s="5">
        <v>41936.904141192128</v>
      </c>
      <c r="S4625">
        <f t="shared" si="144"/>
        <v>43</v>
      </c>
      <c r="T4625">
        <f t="shared" si="145"/>
        <v>5</v>
      </c>
    </row>
    <row r="4626" spans="1:20" x14ac:dyDescent="0.25">
      <c r="A4626">
        <v>1440923</v>
      </c>
      <c r="B4626">
        <v>373486</v>
      </c>
      <c r="C4626">
        <v>84770</v>
      </c>
      <c r="D4626" t="s">
        <v>23</v>
      </c>
      <c r="E4626" t="s">
        <v>452</v>
      </c>
      <c r="F4626" t="s">
        <v>58</v>
      </c>
      <c r="G4626" t="s">
        <v>456</v>
      </c>
      <c r="H4626">
        <v>1</v>
      </c>
      <c r="I4626" t="s">
        <v>457</v>
      </c>
      <c r="K4626">
        <v>40.722542870002997</v>
      </c>
      <c r="L4626">
        <v>-73.997769355773897</v>
      </c>
      <c r="M4626">
        <v>40.716516905145497</v>
      </c>
      <c r="N4626">
        <v>-73.985923604576598</v>
      </c>
      <c r="O4626" s="5">
        <v>41936.859565798608</v>
      </c>
      <c r="P4626" s="5">
        <v>41936.876045694444</v>
      </c>
      <c r="Q4626" s="5">
        <v>41936.885535011577</v>
      </c>
      <c r="R4626" s="5">
        <v>41936.892510949074</v>
      </c>
      <c r="S4626">
        <f t="shared" si="144"/>
        <v>43</v>
      </c>
      <c r="T4626">
        <f t="shared" si="145"/>
        <v>5</v>
      </c>
    </row>
    <row r="4627" spans="1:20" x14ac:dyDescent="0.25">
      <c r="A4627">
        <v>1440958</v>
      </c>
      <c r="B4627">
        <v>83287</v>
      </c>
      <c r="C4627">
        <v>57496</v>
      </c>
      <c r="D4627" t="s">
        <v>23</v>
      </c>
      <c r="E4627" t="s">
        <v>1180</v>
      </c>
      <c r="F4627" t="s">
        <v>952</v>
      </c>
      <c r="G4627" t="s">
        <v>2424</v>
      </c>
      <c r="H4627">
        <v>1</v>
      </c>
      <c r="I4627" t="s">
        <v>1169</v>
      </c>
      <c r="J4627" s="1">
        <v>3.7818634259259264E-3</v>
      </c>
      <c r="K4627">
        <v>40.7401198487984</v>
      </c>
      <c r="L4627">
        <v>-73.993846744534494</v>
      </c>
      <c r="M4627">
        <v>40.742308232118503</v>
      </c>
      <c r="N4627">
        <v>-73.982040627321993</v>
      </c>
      <c r="O4627" s="5">
        <v>41936.860647685186</v>
      </c>
      <c r="P4627" s="5">
        <v>41936.874770127317</v>
      </c>
      <c r="Q4627" s="5">
        <v>41936.885821631942</v>
      </c>
      <c r="R4627" s="5">
        <v>41936.89215363426</v>
      </c>
      <c r="S4627">
        <f t="shared" si="144"/>
        <v>43</v>
      </c>
      <c r="T4627">
        <f t="shared" si="145"/>
        <v>5</v>
      </c>
    </row>
    <row r="4628" spans="1:20" x14ac:dyDescent="0.25">
      <c r="A4628">
        <v>1440973</v>
      </c>
      <c r="B4628">
        <v>365897</v>
      </c>
      <c r="C4628">
        <v>161438</v>
      </c>
      <c r="D4628" t="s">
        <v>23</v>
      </c>
      <c r="E4628" t="s">
        <v>180</v>
      </c>
      <c r="F4628" t="s">
        <v>97</v>
      </c>
      <c r="G4628" t="s">
        <v>1996</v>
      </c>
      <c r="H4628">
        <v>1</v>
      </c>
      <c r="I4628" t="s">
        <v>1452</v>
      </c>
      <c r="K4628">
        <v>40.733633781778998</v>
      </c>
      <c r="L4628">
        <v>-73.987769236059194</v>
      </c>
      <c r="M4628">
        <v>40.713167599999998</v>
      </c>
      <c r="N4628">
        <v>-73.978205099999997</v>
      </c>
      <c r="O4628" s="5">
        <v>41936.862508576392</v>
      </c>
      <c r="P4628" s="5">
        <v>41936.879910960648</v>
      </c>
      <c r="Q4628" s="5">
        <v>41936.905835879632</v>
      </c>
      <c r="R4628" s="5">
        <v>41936.927089050929</v>
      </c>
      <c r="S4628">
        <f t="shared" si="144"/>
        <v>43</v>
      </c>
      <c r="T4628">
        <f t="shared" si="145"/>
        <v>5</v>
      </c>
    </row>
    <row r="4629" spans="1:20" x14ac:dyDescent="0.25">
      <c r="A4629">
        <v>1440973</v>
      </c>
      <c r="B4629">
        <v>365897</v>
      </c>
      <c r="C4629">
        <v>161438</v>
      </c>
      <c r="D4629" t="s">
        <v>23</v>
      </c>
      <c r="E4629" t="s">
        <v>180</v>
      </c>
      <c r="F4629" t="s">
        <v>97</v>
      </c>
      <c r="G4629" t="s">
        <v>2610</v>
      </c>
      <c r="H4629">
        <v>1</v>
      </c>
      <c r="I4629" t="s">
        <v>182</v>
      </c>
      <c r="K4629">
        <v>40.733633781778998</v>
      </c>
      <c r="L4629">
        <v>-73.987769236059194</v>
      </c>
      <c r="M4629">
        <v>40.713167599999998</v>
      </c>
      <c r="N4629">
        <v>-73.978205099999997</v>
      </c>
      <c r="O4629" s="5">
        <v>41936.862508576392</v>
      </c>
      <c r="P4629" s="5">
        <v>41936.879910960648</v>
      </c>
      <c r="Q4629" s="5">
        <v>41936.905835879632</v>
      </c>
      <c r="R4629" s="5">
        <v>41936.927089050929</v>
      </c>
      <c r="S4629">
        <f t="shared" si="144"/>
        <v>43</v>
      </c>
      <c r="T4629">
        <f t="shared" si="145"/>
        <v>5</v>
      </c>
    </row>
    <row r="4630" spans="1:20" x14ac:dyDescent="0.25">
      <c r="A4630">
        <v>1441038</v>
      </c>
      <c r="B4630">
        <v>146456</v>
      </c>
      <c r="C4630">
        <v>103194</v>
      </c>
      <c r="D4630" t="s">
        <v>23</v>
      </c>
      <c r="E4630" t="s">
        <v>178</v>
      </c>
      <c r="F4630" t="s">
        <v>29</v>
      </c>
      <c r="G4630" t="s">
        <v>1284</v>
      </c>
      <c r="H4630">
        <v>1</v>
      </c>
      <c r="I4630" t="s">
        <v>151</v>
      </c>
      <c r="K4630">
        <v>40.804404273745703</v>
      </c>
      <c r="L4630">
        <v>-73.966430436568302</v>
      </c>
      <c r="M4630">
        <v>40.786530900000002</v>
      </c>
      <c r="N4630">
        <v>-73.973027999999999</v>
      </c>
      <c r="O4630" s="5">
        <v>41936.866407071757</v>
      </c>
      <c r="P4630" s="5">
        <v>41936.874524710649</v>
      </c>
      <c r="Q4630" s="5">
        <v>41936.886214259262</v>
      </c>
      <c r="R4630" s="5">
        <v>41936.89408027778</v>
      </c>
      <c r="S4630">
        <f t="shared" si="144"/>
        <v>43</v>
      </c>
      <c r="T4630">
        <f t="shared" si="145"/>
        <v>5</v>
      </c>
    </row>
    <row r="4631" spans="1:20" x14ac:dyDescent="0.25">
      <c r="A4631">
        <v>1441052</v>
      </c>
      <c r="B4631">
        <v>125445</v>
      </c>
      <c r="C4631">
        <v>31859</v>
      </c>
      <c r="D4631" t="s">
        <v>23</v>
      </c>
      <c r="E4631" t="s">
        <v>243</v>
      </c>
      <c r="F4631" t="s">
        <v>70</v>
      </c>
      <c r="G4631" t="s">
        <v>523</v>
      </c>
      <c r="H4631">
        <v>2</v>
      </c>
      <c r="I4631" t="s">
        <v>524</v>
      </c>
      <c r="K4631">
        <v>40.7628429402262</v>
      </c>
      <c r="L4631">
        <v>-73.975745647432205</v>
      </c>
      <c r="M4631">
        <v>40.773515000000003</v>
      </c>
      <c r="N4631">
        <v>-73.978841000000003</v>
      </c>
      <c r="O4631" s="5">
        <v>41936.867634097223</v>
      </c>
      <c r="R4631" s="5">
        <v>41936.887315347223</v>
      </c>
      <c r="S4631">
        <f t="shared" si="144"/>
        <v>43</v>
      </c>
      <c r="T4631">
        <f t="shared" si="145"/>
        <v>5</v>
      </c>
    </row>
    <row r="4632" spans="1:20" x14ac:dyDescent="0.25">
      <c r="A4632">
        <v>1441152</v>
      </c>
      <c r="B4632">
        <v>118776</v>
      </c>
      <c r="C4632">
        <v>127402</v>
      </c>
      <c r="D4632" t="s">
        <v>314</v>
      </c>
      <c r="E4632" t="s">
        <v>1244</v>
      </c>
      <c r="F4632" t="s">
        <v>25</v>
      </c>
      <c r="G4632" t="s">
        <v>2598</v>
      </c>
      <c r="H4632">
        <v>1</v>
      </c>
      <c r="I4632" t="s">
        <v>31</v>
      </c>
      <c r="K4632">
        <v>40.726022909388</v>
      </c>
      <c r="L4632">
        <v>-73.992276191711397</v>
      </c>
      <c r="M4632">
        <v>40.7291904</v>
      </c>
      <c r="N4632">
        <v>-73.990144700000002</v>
      </c>
      <c r="O4632" s="5">
        <v>41936.874448287039</v>
      </c>
      <c r="P4632" s="5">
        <v>41936.882346585648</v>
      </c>
      <c r="Q4632" s="5">
        <v>41936.902605752315</v>
      </c>
      <c r="R4632" s="5">
        <v>41936.905967465274</v>
      </c>
      <c r="S4632">
        <f t="shared" si="144"/>
        <v>43</v>
      </c>
      <c r="T4632">
        <f t="shared" si="145"/>
        <v>5</v>
      </c>
    </row>
    <row r="4633" spans="1:20" x14ac:dyDescent="0.25">
      <c r="A4633">
        <v>1441152</v>
      </c>
      <c r="B4633">
        <v>118776</v>
      </c>
      <c r="C4633">
        <v>127402</v>
      </c>
      <c r="D4633" t="s">
        <v>314</v>
      </c>
      <c r="E4633" t="s">
        <v>1244</v>
      </c>
      <c r="F4633" t="s">
        <v>25</v>
      </c>
      <c r="G4633" t="s">
        <v>1531</v>
      </c>
      <c r="H4633">
        <v>1</v>
      </c>
      <c r="I4633" t="s">
        <v>3437</v>
      </c>
      <c r="K4633">
        <v>40.726022909388</v>
      </c>
      <c r="L4633">
        <v>-73.992276191711397</v>
      </c>
      <c r="M4633">
        <v>40.7291904</v>
      </c>
      <c r="N4633">
        <v>-73.990144700000002</v>
      </c>
      <c r="O4633" s="5">
        <v>41936.874448287039</v>
      </c>
      <c r="P4633" s="5">
        <v>41936.882346585648</v>
      </c>
      <c r="Q4633" s="5">
        <v>41936.902605752315</v>
      </c>
      <c r="R4633" s="5">
        <v>41936.905967465274</v>
      </c>
      <c r="S4633">
        <f t="shared" si="144"/>
        <v>43</v>
      </c>
      <c r="T4633">
        <f t="shared" si="145"/>
        <v>5</v>
      </c>
    </row>
    <row r="4634" spans="1:20" x14ac:dyDescent="0.25">
      <c r="A4634">
        <v>1441191</v>
      </c>
      <c r="B4634">
        <v>276192</v>
      </c>
      <c r="C4634">
        <v>154545</v>
      </c>
      <c r="D4634" t="s">
        <v>23</v>
      </c>
      <c r="E4634" t="s">
        <v>219</v>
      </c>
      <c r="F4634" t="s">
        <v>37</v>
      </c>
      <c r="G4634" t="s">
        <v>802</v>
      </c>
      <c r="H4634">
        <v>1</v>
      </c>
      <c r="I4634" t="s">
        <v>2286</v>
      </c>
      <c r="J4634" s="1">
        <v>3.9923611111111106E-3</v>
      </c>
      <c r="K4634">
        <v>40.716725764782701</v>
      </c>
      <c r="L4634">
        <v>-74.008250645521898</v>
      </c>
      <c r="M4634">
        <v>40.723728999999999</v>
      </c>
      <c r="N4634">
        <v>-74.004076100000006</v>
      </c>
      <c r="O4634" s="5">
        <v>41936.87641409722</v>
      </c>
      <c r="P4634" s="5">
        <v>41936.896351296295</v>
      </c>
      <c r="Q4634" s="5">
        <v>41936.901442650465</v>
      </c>
      <c r="R4634" s="5">
        <v>41936.906965324073</v>
      </c>
      <c r="S4634">
        <f t="shared" si="144"/>
        <v>43</v>
      </c>
      <c r="T4634">
        <f t="shared" si="145"/>
        <v>5</v>
      </c>
    </row>
    <row r="4635" spans="1:20" x14ac:dyDescent="0.25">
      <c r="A4635">
        <v>1441191</v>
      </c>
      <c r="B4635">
        <v>276192</v>
      </c>
      <c r="C4635">
        <v>154545</v>
      </c>
      <c r="D4635" t="s">
        <v>23</v>
      </c>
      <c r="E4635" t="s">
        <v>219</v>
      </c>
      <c r="F4635" t="s">
        <v>37</v>
      </c>
      <c r="G4635" t="s">
        <v>715</v>
      </c>
      <c r="H4635">
        <v>3</v>
      </c>
      <c r="I4635" t="s">
        <v>2286</v>
      </c>
      <c r="J4635" s="1">
        <v>3.9923611111111106E-3</v>
      </c>
      <c r="K4635">
        <v>40.716725764782701</v>
      </c>
      <c r="L4635">
        <v>-74.008250645521898</v>
      </c>
      <c r="M4635">
        <v>40.723728999999999</v>
      </c>
      <c r="N4635">
        <v>-74.004076100000006</v>
      </c>
      <c r="O4635" s="5">
        <v>41936.87641409722</v>
      </c>
      <c r="P4635" s="5">
        <v>41936.896351296295</v>
      </c>
      <c r="Q4635" s="5">
        <v>41936.901442650465</v>
      </c>
      <c r="R4635" s="5">
        <v>41936.906965324073</v>
      </c>
      <c r="S4635">
        <f t="shared" si="144"/>
        <v>43</v>
      </c>
      <c r="T4635">
        <f t="shared" si="145"/>
        <v>5</v>
      </c>
    </row>
    <row r="4636" spans="1:20" x14ac:dyDescent="0.25">
      <c r="A4636">
        <v>1441182</v>
      </c>
      <c r="B4636">
        <v>101084</v>
      </c>
      <c r="C4636">
        <v>83117</v>
      </c>
      <c r="D4636" t="s">
        <v>23</v>
      </c>
      <c r="E4636" t="s">
        <v>341</v>
      </c>
      <c r="F4636" t="s">
        <v>342</v>
      </c>
      <c r="G4636" t="s">
        <v>1926</v>
      </c>
      <c r="H4636">
        <v>1</v>
      </c>
      <c r="I4636" t="s">
        <v>376</v>
      </c>
      <c r="J4636" s="1">
        <v>2.4187500000000003E-3</v>
      </c>
      <c r="K4636">
        <v>40.734213854853898</v>
      </c>
      <c r="L4636">
        <v>-74.006202029303594</v>
      </c>
      <c r="M4636">
        <v>40.739975999999999</v>
      </c>
      <c r="N4636">
        <v>-73.998979000000006</v>
      </c>
      <c r="O4636" s="5">
        <v>41936.876924305558</v>
      </c>
      <c r="P4636" s="5">
        <v>41936.886801157409</v>
      </c>
      <c r="Q4636" s="5">
        <v>41936.893656018518</v>
      </c>
      <c r="R4636" s="5">
        <v>41936.899408194447</v>
      </c>
      <c r="S4636">
        <f t="shared" si="144"/>
        <v>43</v>
      </c>
      <c r="T4636">
        <f t="shared" si="145"/>
        <v>5</v>
      </c>
    </row>
    <row r="4637" spans="1:20" x14ac:dyDescent="0.25">
      <c r="A4637">
        <v>1441230</v>
      </c>
      <c r="B4637">
        <v>111581</v>
      </c>
      <c r="C4637">
        <v>52502</v>
      </c>
      <c r="D4637" t="s">
        <v>23</v>
      </c>
      <c r="E4637" t="s">
        <v>395</v>
      </c>
      <c r="F4637" t="s">
        <v>309</v>
      </c>
      <c r="G4637" t="s">
        <v>2915</v>
      </c>
      <c r="H4637">
        <v>1</v>
      </c>
      <c r="I4637" t="s">
        <v>397</v>
      </c>
      <c r="J4637" s="1">
        <v>2.7666435185185185E-3</v>
      </c>
      <c r="K4637">
        <v>40.72681</v>
      </c>
      <c r="L4637">
        <v>-73.985328999999993</v>
      </c>
      <c r="M4637">
        <v>40.734876100000001</v>
      </c>
      <c r="N4637">
        <v>-73.986657600000001</v>
      </c>
      <c r="O4637" s="5">
        <v>41936.879994791663</v>
      </c>
      <c r="P4637" s="5">
        <v>41936.885085300928</v>
      </c>
      <c r="Q4637" s="5">
        <v>41936.899554849537</v>
      </c>
      <c r="R4637" s="5">
        <v>41936.904967708331</v>
      </c>
      <c r="S4637">
        <f t="shared" si="144"/>
        <v>43</v>
      </c>
      <c r="T4637">
        <f t="shared" si="145"/>
        <v>5</v>
      </c>
    </row>
    <row r="4638" spans="1:20" x14ac:dyDescent="0.25">
      <c r="A4638">
        <v>1441230</v>
      </c>
      <c r="B4638">
        <v>111581</v>
      </c>
      <c r="C4638">
        <v>52502</v>
      </c>
      <c r="D4638" t="s">
        <v>23</v>
      </c>
      <c r="E4638" t="s">
        <v>395</v>
      </c>
      <c r="F4638" t="s">
        <v>309</v>
      </c>
      <c r="G4638" t="s">
        <v>1535</v>
      </c>
      <c r="H4638">
        <v>1</v>
      </c>
      <c r="I4638" t="s">
        <v>1536</v>
      </c>
      <c r="J4638" s="1">
        <v>2.7666435185185185E-3</v>
      </c>
      <c r="K4638">
        <v>40.72681</v>
      </c>
      <c r="L4638">
        <v>-73.985328999999993</v>
      </c>
      <c r="M4638">
        <v>40.734876100000001</v>
      </c>
      <c r="N4638">
        <v>-73.986657600000001</v>
      </c>
      <c r="O4638" s="5">
        <v>41936.879994791663</v>
      </c>
      <c r="P4638" s="5">
        <v>41936.885085300928</v>
      </c>
      <c r="Q4638" s="5">
        <v>41936.899554849537</v>
      </c>
      <c r="R4638" s="5">
        <v>41936.904967708331</v>
      </c>
      <c r="S4638">
        <f t="shared" si="144"/>
        <v>43</v>
      </c>
      <c r="T4638">
        <f t="shared" si="145"/>
        <v>5</v>
      </c>
    </row>
    <row r="4639" spans="1:20" x14ac:dyDescent="0.25">
      <c r="A4639">
        <v>1441230</v>
      </c>
      <c r="B4639">
        <v>111581</v>
      </c>
      <c r="C4639">
        <v>52502</v>
      </c>
      <c r="D4639" t="s">
        <v>23</v>
      </c>
      <c r="E4639" t="s">
        <v>395</v>
      </c>
      <c r="F4639" t="s">
        <v>309</v>
      </c>
      <c r="G4639" t="s">
        <v>3958</v>
      </c>
      <c r="H4639">
        <v>1</v>
      </c>
      <c r="I4639" t="s">
        <v>397</v>
      </c>
      <c r="J4639" s="1">
        <v>2.7666435185185185E-3</v>
      </c>
      <c r="K4639">
        <v>40.72681</v>
      </c>
      <c r="L4639">
        <v>-73.985328999999993</v>
      </c>
      <c r="M4639">
        <v>40.734876100000001</v>
      </c>
      <c r="N4639">
        <v>-73.986657600000001</v>
      </c>
      <c r="O4639" s="5">
        <v>41936.879994791663</v>
      </c>
      <c r="P4639" s="5">
        <v>41936.885085300928</v>
      </c>
      <c r="Q4639" s="5">
        <v>41936.899554849537</v>
      </c>
      <c r="R4639" s="5">
        <v>41936.904967708331</v>
      </c>
      <c r="S4639">
        <f t="shared" si="144"/>
        <v>43</v>
      </c>
      <c r="T4639">
        <f t="shared" si="145"/>
        <v>5</v>
      </c>
    </row>
    <row r="4640" spans="1:20" x14ac:dyDescent="0.25">
      <c r="A4640">
        <v>1441275</v>
      </c>
      <c r="B4640">
        <v>97346</v>
      </c>
      <c r="C4640">
        <v>39733</v>
      </c>
      <c r="D4640" t="s">
        <v>23</v>
      </c>
      <c r="E4640" t="s">
        <v>341</v>
      </c>
      <c r="F4640" t="s">
        <v>342</v>
      </c>
      <c r="G4640" t="s">
        <v>3719</v>
      </c>
      <c r="H4640">
        <v>1</v>
      </c>
      <c r="I4640" t="s">
        <v>413</v>
      </c>
      <c r="J4640" s="1">
        <v>3.527337962962963E-3</v>
      </c>
      <c r="K4640">
        <v>40.734213854853898</v>
      </c>
      <c r="L4640">
        <v>-74.006202029303594</v>
      </c>
      <c r="M4640">
        <v>40.745520900000002</v>
      </c>
      <c r="N4640">
        <v>-73.990466999999995</v>
      </c>
      <c r="O4640" s="5">
        <v>41936.881237546295</v>
      </c>
      <c r="P4640" s="5">
        <v>41936.895401122689</v>
      </c>
      <c r="Q4640" s="5">
        <v>41936.90459056713</v>
      </c>
      <c r="R4640" s="5">
        <v>41936.914776863428</v>
      </c>
      <c r="S4640">
        <f t="shared" si="144"/>
        <v>43</v>
      </c>
      <c r="T4640">
        <f t="shared" si="145"/>
        <v>5</v>
      </c>
    </row>
    <row r="4641" spans="1:20" x14ac:dyDescent="0.25">
      <c r="A4641">
        <v>1441340</v>
      </c>
      <c r="B4641">
        <v>64387</v>
      </c>
      <c r="C4641">
        <v>53095</v>
      </c>
      <c r="D4641" t="s">
        <v>23</v>
      </c>
      <c r="E4641" t="s">
        <v>62</v>
      </c>
      <c r="F4641" t="s">
        <v>63</v>
      </c>
      <c r="G4641" t="s">
        <v>1044</v>
      </c>
      <c r="H4641">
        <v>1</v>
      </c>
      <c r="I4641" t="s">
        <v>249</v>
      </c>
      <c r="K4641">
        <v>40.727518945156902</v>
      </c>
      <c r="L4641">
        <v>-73.988671302795396</v>
      </c>
      <c r="M4641">
        <v>40.724882000000001</v>
      </c>
      <c r="N4641">
        <v>-74.010099999999994</v>
      </c>
      <c r="O4641" s="5">
        <v>41936.884618692129</v>
      </c>
      <c r="P4641" s="5">
        <v>41936.893032546293</v>
      </c>
      <c r="Q4641" s="5">
        <v>41936.907834444442</v>
      </c>
      <c r="R4641" s="5">
        <v>41936.91689508102</v>
      </c>
      <c r="S4641">
        <f t="shared" si="144"/>
        <v>43</v>
      </c>
      <c r="T4641">
        <f t="shared" si="145"/>
        <v>5</v>
      </c>
    </row>
    <row r="4642" spans="1:20" x14ac:dyDescent="0.25">
      <c r="A4642">
        <v>1441340</v>
      </c>
      <c r="B4642">
        <v>64387</v>
      </c>
      <c r="C4642">
        <v>53095</v>
      </c>
      <c r="D4642" t="s">
        <v>23</v>
      </c>
      <c r="E4642" t="s">
        <v>62</v>
      </c>
      <c r="F4642" t="s">
        <v>63</v>
      </c>
      <c r="G4642" t="s">
        <v>811</v>
      </c>
      <c r="H4642">
        <v>1</v>
      </c>
      <c r="I4642" t="s">
        <v>65</v>
      </c>
      <c r="K4642">
        <v>40.727518945156902</v>
      </c>
      <c r="L4642">
        <v>-73.988671302795396</v>
      </c>
      <c r="M4642">
        <v>40.724882000000001</v>
      </c>
      <c r="N4642">
        <v>-74.010099999999994</v>
      </c>
      <c r="O4642" s="5">
        <v>41936.884618692129</v>
      </c>
      <c r="P4642" s="5">
        <v>41936.893032546293</v>
      </c>
      <c r="Q4642" s="5">
        <v>41936.907834444442</v>
      </c>
      <c r="R4642" s="5">
        <v>41936.91689508102</v>
      </c>
      <c r="S4642">
        <f t="shared" si="144"/>
        <v>43</v>
      </c>
      <c r="T4642">
        <f t="shared" si="145"/>
        <v>5</v>
      </c>
    </row>
    <row r="4643" spans="1:20" x14ac:dyDescent="0.25">
      <c r="A4643">
        <v>1441352</v>
      </c>
      <c r="B4643">
        <v>357916</v>
      </c>
      <c r="C4643">
        <v>173409</v>
      </c>
      <c r="D4643" t="s">
        <v>23</v>
      </c>
      <c r="E4643" t="s">
        <v>2460</v>
      </c>
      <c r="F4643" t="s">
        <v>2461</v>
      </c>
      <c r="G4643" t="s">
        <v>2462</v>
      </c>
      <c r="H4643">
        <v>1</v>
      </c>
      <c r="I4643" t="s">
        <v>2463</v>
      </c>
      <c r="J4643" s="1">
        <v>4.7180787037037035E-3</v>
      </c>
      <c r="K4643">
        <v>40.679289366520798</v>
      </c>
      <c r="L4643">
        <v>-73.981725970269196</v>
      </c>
      <c r="M4643">
        <v>40.676967900000001</v>
      </c>
      <c r="N4643">
        <v>-73.997785500000006</v>
      </c>
      <c r="O4643" s="5">
        <v>41936.885142141204</v>
      </c>
      <c r="P4643" s="5">
        <v>41936.889335173611</v>
      </c>
      <c r="Q4643" s="5">
        <v>41936.896460370372</v>
      </c>
      <c r="R4643" s="5">
        <v>41936.903726273151</v>
      </c>
      <c r="S4643">
        <f t="shared" si="144"/>
        <v>43</v>
      </c>
      <c r="T4643">
        <f t="shared" si="145"/>
        <v>5</v>
      </c>
    </row>
    <row r="4644" spans="1:20" x14ac:dyDescent="0.25">
      <c r="A4644">
        <v>1441436</v>
      </c>
      <c r="B4644">
        <v>142830</v>
      </c>
      <c r="C4644">
        <v>162905</v>
      </c>
      <c r="D4644" t="s">
        <v>23</v>
      </c>
      <c r="E4644" t="s">
        <v>1969</v>
      </c>
      <c r="K4644">
        <v>40.740898658716802</v>
      </c>
      <c r="L4644">
        <v>-74.004939565806296</v>
      </c>
      <c r="M4644">
        <v>40.7384506</v>
      </c>
      <c r="N4644">
        <v>-73.997761299999993</v>
      </c>
      <c r="O4644" s="5">
        <v>41936.889576898146</v>
      </c>
      <c r="P4644" s="5">
        <v>41936.896359282408</v>
      </c>
      <c r="Q4644" s="5">
        <v>41936.919536921298</v>
      </c>
      <c r="R4644" s="5">
        <v>41936.92499003472</v>
      </c>
      <c r="S4644">
        <f t="shared" si="144"/>
        <v>43</v>
      </c>
      <c r="T4644">
        <f t="shared" si="145"/>
        <v>5</v>
      </c>
    </row>
    <row r="4645" spans="1:20" x14ac:dyDescent="0.25">
      <c r="A4645">
        <v>1441505</v>
      </c>
      <c r="B4645">
        <v>175327</v>
      </c>
      <c r="C4645">
        <v>142140</v>
      </c>
      <c r="D4645" t="s">
        <v>53</v>
      </c>
      <c r="E4645" t="s">
        <v>982</v>
      </c>
      <c r="F4645" t="s">
        <v>983</v>
      </c>
      <c r="G4645" t="s">
        <v>984</v>
      </c>
      <c r="H4645">
        <v>1</v>
      </c>
      <c r="I4645" t="s">
        <v>985</v>
      </c>
      <c r="J4645" s="1">
        <v>7.3453240740740736E-3</v>
      </c>
      <c r="K4645">
        <v>40.729568034877602</v>
      </c>
      <c r="L4645">
        <v>-73.998368882704</v>
      </c>
      <c r="M4645">
        <v>40.732028999999997</v>
      </c>
      <c r="N4645">
        <v>-74.003219000000001</v>
      </c>
      <c r="O4645" s="5">
        <v>41936.891643043979</v>
      </c>
      <c r="P4645" s="5">
        <v>41936.903302662038</v>
      </c>
      <c r="Q4645" s="5">
        <v>41936.913678831021</v>
      </c>
      <c r="R4645" s="5">
        <v>41936.919693136573</v>
      </c>
      <c r="S4645">
        <f t="shared" si="144"/>
        <v>43</v>
      </c>
      <c r="T4645">
        <f t="shared" si="145"/>
        <v>5</v>
      </c>
    </row>
    <row r="4646" spans="1:20" x14ac:dyDescent="0.25">
      <c r="A4646">
        <v>1441505</v>
      </c>
      <c r="B4646">
        <v>175327</v>
      </c>
      <c r="C4646">
        <v>142140</v>
      </c>
      <c r="D4646" t="s">
        <v>53</v>
      </c>
      <c r="E4646" t="s">
        <v>982</v>
      </c>
      <c r="F4646" t="s">
        <v>983</v>
      </c>
      <c r="G4646" t="s">
        <v>1353</v>
      </c>
      <c r="H4646">
        <v>1</v>
      </c>
      <c r="I4646" t="s">
        <v>31</v>
      </c>
      <c r="J4646" s="1">
        <v>7.3453240740740736E-3</v>
      </c>
      <c r="K4646">
        <v>40.729568034877602</v>
      </c>
      <c r="L4646">
        <v>-73.998368882704</v>
      </c>
      <c r="M4646">
        <v>40.732028999999997</v>
      </c>
      <c r="N4646">
        <v>-74.003219000000001</v>
      </c>
      <c r="O4646" s="5">
        <v>41936.891643043979</v>
      </c>
      <c r="P4646" s="5">
        <v>41936.903302662038</v>
      </c>
      <c r="Q4646" s="5">
        <v>41936.913678831021</v>
      </c>
      <c r="R4646" s="5">
        <v>41936.919693136573</v>
      </c>
      <c r="S4646">
        <f t="shared" si="144"/>
        <v>43</v>
      </c>
      <c r="T4646">
        <f t="shared" si="145"/>
        <v>5</v>
      </c>
    </row>
    <row r="4647" spans="1:20" x14ac:dyDescent="0.25">
      <c r="A4647">
        <v>1441634</v>
      </c>
      <c r="B4647">
        <v>308517</v>
      </c>
      <c r="C4647">
        <v>154545</v>
      </c>
      <c r="D4647" t="s">
        <v>23</v>
      </c>
      <c r="E4647" t="s">
        <v>40</v>
      </c>
      <c r="F4647" t="s">
        <v>41</v>
      </c>
      <c r="G4647" t="s">
        <v>1867</v>
      </c>
      <c r="H4647">
        <v>1</v>
      </c>
      <c r="I4647" t="s">
        <v>1310</v>
      </c>
      <c r="K4647">
        <v>40.719268925450301</v>
      </c>
      <c r="L4647">
        <v>-74.008749884804104</v>
      </c>
      <c r="M4647">
        <v>40.716349845789999</v>
      </c>
      <c r="N4647">
        <v>-73.987577296862298</v>
      </c>
      <c r="O4647" s="5">
        <v>41936.898767418985</v>
      </c>
      <c r="R4647" s="5">
        <v>41936.950758159721</v>
      </c>
      <c r="S4647">
        <f t="shared" si="144"/>
        <v>43</v>
      </c>
      <c r="T4647">
        <f t="shared" si="145"/>
        <v>5</v>
      </c>
    </row>
    <row r="4648" spans="1:20" x14ac:dyDescent="0.25">
      <c r="A4648">
        <v>1441689</v>
      </c>
      <c r="B4648">
        <v>69749</v>
      </c>
      <c r="C4648">
        <v>53095</v>
      </c>
      <c r="D4648" t="s">
        <v>23</v>
      </c>
      <c r="E4648" t="s">
        <v>36</v>
      </c>
      <c r="F4648" t="s">
        <v>37</v>
      </c>
      <c r="G4648" t="s">
        <v>727</v>
      </c>
      <c r="H4648">
        <v>1</v>
      </c>
      <c r="I4648" t="s">
        <v>728</v>
      </c>
      <c r="J4648" s="1">
        <v>1.5162847222222222E-2</v>
      </c>
      <c r="K4648">
        <v>40.7261096570601</v>
      </c>
      <c r="L4648">
        <v>-74.002491863200504</v>
      </c>
      <c r="M4648">
        <v>40.7369563775516</v>
      </c>
      <c r="N4648">
        <v>-73.998919688234096</v>
      </c>
      <c r="O4648" s="5">
        <v>41936.901551087962</v>
      </c>
      <c r="R4648" s="5">
        <v>41936.938085162037</v>
      </c>
      <c r="S4648">
        <f t="shared" si="144"/>
        <v>43</v>
      </c>
      <c r="T4648">
        <f t="shared" si="145"/>
        <v>5</v>
      </c>
    </row>
    <row r="4649" spans="1:20" x14ac:dyDescent="0.25">
      <c r="A4649">
        <v>1441676</v>
      </c>
      <c r="B4649">
        <v>57174</v>
      </c>
      <c r="C4649">
        <v>128139</v>
      </c>
      <c r="D4649" t="s">
        <v>53</v>
      </c>
      <c r="E4649" t="s">
        <v>48</v>
      </c>
      <c r="F4649" t="s">
        <v>49</v>
      </c>
      <c r="G4649" t="s">
        <v>462</v>
      </c>
      <c r="H4649">
        <v>2</v>
      </c>
      <c r="I4649" t="s">
        <v>51</v>
      </c>
      <c r="K4649">
        <v>40.729790899999998</v>
      </c>
      <c r="L4649">
        <v>-74.000589300000001</v>
      </c>
      <c r="M4649">
        <v>40.7209562733117</v>
      </c>
      <c r="N4649">
        <v>-73.999281349700595</v>
      </c>
      <c r="O4649" s="5">
        <v>41936.90176572917</v>
      </c>
      <c r="P4649" s="5">
        <v>41936.908284456018</v>
      </c>
      <c r="Q4649" s="5">
        <v>41936.920681736112</v>
      </c>
      <c r="R4649" s="5">
        <v>41936.928684837963</v>
      </c>
      <c r="S4649">
        <f t="shared" si="144"/>
        <v>43</v>
      </c>
      <c r="T4649">
        <f t="shared" si="145"/>
        <v>5</v>
      </c>
    </row>
    <row r="4650" spans="1:20" x14ac:dyDescent="0.25">
      <c r="A4650">
        <v>1441676</v>
      </c>
      <c r="B4650">
        <v>57174</v>
      </c>
      <c r="C4650">
        <v>128139</v>
      </c>
      <c r="D4650" t="s">
        <v>53</v>
      </c>
      <c r="E4650" t="s">
        <v>48</v>
      </c>
      <c r="F4650" t="s">
        <v>49</v>
      </c>
      <c r="G4650" t="s">
        <v>50</v>
      </c>
      <c r="H4650">
        <v>2</v>
      </c>
      <c r="I4650" t="s">
        <v>51</v>
      </c>
      <c r="K4650">
        <v>40.729790899999998</v>
      </c>
      <c r="L4650">
        <v>-74.000589300000001</v>
      </c>
      <c r="M4650">
        <v>40.7209562733117</v>
      </c>
      <c r="N4650">
        <v>-73.999281349700595</v>
      </c>
      <c r="O4650" s="5">
        <v>41936.90176572917</v>
      </c>
      <c r="P4650" s="5">
        <v>41936.908284456018</v>
      </c>
      <c r="Q4650" s="5">
        <v>41936.920681736112</v>
      </c>
      <c r="R4650" s="5">
        <v>41936.928684837963</v>
      </c>
      <c r="S4650">
        <f t="shared" si="144"/>
        <v>43</v>
      </c>
      <c r="T4650">
        <f t="shared" si="145"/>
        <v>5</v>
      </c>
    </row>
    <row r="4651" spans="1:20" x14ac:dyDescent="0.25">
      <c r="A4651">
        <v>1441786</v>
      </c>
      <c r="B4651">
        <v>131322</v>
      </c>
      <c r="C4651">
        <v>167596</v>
      </c>
      <c r="D4651" t="s">
        <v>23</v>
      </c>
      <c r="E4651" t="s">
        <v>425</v>
      </c>
      <c r="F4651" t="s">
        <v>426</v>
      </c>
      <c r="G4651" t="s">
        <v>1849</v>
      </c>
      <c r="H4651">
        <v>1</v>
      </c>
      <c r="I4651" t="s">
        <v>1332</v>
      </c>
      <c r="K4651">
        <v>40.744563916288797</v>
      </c>
      <c r="L4651">
        <v>-73.996630052861306</v>
      </c>
      <c r="M4651">
        <v>40.745536357917203</v>
      </c>
      <c r="N4651">
        <v>-73.976036225067205</v>
      </c>
      <c r="O4651" s="5">
        <v>41936.90785116898</v>
      </c>
      <c r="P4651" s="5">
        <v>41936.91173443287</v>
      </c>
      <c r="Q4651" s="5">
        <v>41936.918222442131</v>
      </c>
      <c r="R4651" s="5">
        <v>41936.927475509263</v>
      </c>
      <c r="S4651">
        <f t="shared" si="144"/>
        <v>43</v>
      </c>
      <c r="T4651">
        <f t="shared" si="145"/>
        <v>5</v>
      </c>
    </row>
    <row r="4652" spans="1:20" x14ac:dyDescent="0.25">
      <c r="A4652">
        <v>1441811</v>
      </c>
      <c r="B4652">
        <v>212326</v>
      </c>
      <c r="C4652">
        <v>103194</v>
      </c>
      <c r="D4652" t="s">
        <v>23</v>
      </c>
      <c r="E4652" t="s">
        <v>443</v>
      </c>
      <c r="F4652" t="s">
        <v>342</v>
      </c>
      <c r="G4652" t="s">
        <v>1257</v>
      </c>
      <c r="H4652">
        <v>1</v>
      </c>
      <c r="I4652" t="s">
        <v>376</v>
      </c>
      <c r="J4652" s="1">
        <v>4.3828819444444445E-3</v>
      </c>
      <c r="K4652">
        <v>40.782116700000003</v>
      </c>
      <c r="L4652">
        <v>-73.980739099999994</v>
      </c>
      <c r="M4652">
        <v>40.746444099999998</v>
      </c>
      <c r="N4652">
        <v>-73.980202199999994</v>
      </c>
      <c r="O4652" s="5">
        <v>41936.907884398148</v>
      </c>
      <c r="P4652" s="5">
        <v>41936.923406064816</v>
      </c>
      <c r="Q4652" s="5">
        <v>41936.935629259257</v>
      </c>
      <c r="R4652" s="5">
        <v>41936.948480520834</v>
      </c>
      <c r="S4652">
        <f t="shared" si="144"/>
        <v>43</v>
      </c>
      <c r="T4652">
        <f t="shared" si="145"/>
        <v>5</v>
      </c>
    </row>
    <row r="4653" spans="1:20" x14ac:dyDescent="0.25">
      <c r="A4653">
        <v>1441811</v>
      </c>
      <c r="B4653">
        <v>212326</v>
      </c>
      <c r="C4653">
        <v>103194</v>
      </c>
      <c r="D4653" t="s">
        <v>23</v>
      </c>
      <c r="E4653" t="s">
        <v>443</v>
      </c>
      <c r="F4653" t="s">
        <v>342</v>
      </c>
      <c r="G4653" t="s">
        <v>939</v>
      </c>
      <c r="H4653">
        <v>1</v>
      </c>
      <c r="I4653" t="s">
        <v>348</v>
      </c>
      <c r="J4653" s="1">
        <v>4.3828819444444445E-3</v>
      </c>
      <c r="K4653">
        <v>40.782116700000003</v>
      </c>
      <c r="L4653">
        <v>-73.980739099999994</v>
      </c>
      <c r="M4653">
        <v>40.746444099999998</v>
      </c>
      <c r="N4653">
        <v>-73.980202199999994</v>
      </c>
      <c r="O4653" s="5">
        <v>41936.907884398148</v>
      </c>
      <c r="P4653" s="5">
        <v>41936.923406064816</v>
      </c>
      <c r="Q4653" s="5">
        <v>41936.935629259257</v>
      </c>
      <c r="R4653" s="5">
        <v>41936.948480520834</v>
      </c>
      <c r="S4653">
        <f t="shared" si="144"/>
        <v>43</v>
      </c>
      <c r="T4653">
        <f t="shared" si="145"/>
        <v>5</v>
      </c>
    </row>
    <row r="4654" spans="1:20" x14ac:dyDescent="0.25">
      <c r="A4654">
        <v>1441866</v>
      </c>
      <c r="B4654">
        <v>71386</v>
      </c>
      <c r="C4654">
        <v>118093</v>
      </c>
      <c r="D4654" t="s">
        <v>314</v>
      </c>
      <c r="E4654" t="s">
        <v>315</v>
      </c>
      <c r="F4654" t="s">
        <v>91</v>
      </c>
      <c r="G4654" t="s">
        <v>316</v>
      </c>
      <c r="H4654">
        <v>1</v>
      </c>
      <c r="I4654" t="s">
        <v>317</v>
      </c>
      <c r="J4654" s="1">
        <v>2.3903009259259259E-3</v>
      </c>
      <c r="K4654">
        <v>40.744489278379298</v>
      </c>
      <c r="L4654">
        <v>-73.981322050094604</v>
      </c>
      <c r="M4654">
        <v>40.7720342</v>
      </c>
      <c r="N4654">
        <v>-73.981427499999995</v>
      </c>
      <c r="O4654" s="5">
        <v>41936.91017422454</v>
      </c>
      <c r="P4654" s="5">
        <v>41936.909474583335</v>
      </c>
      <c r="Q4654" s="5">
        <v>41936.919432766204</v>
      </c>
      <c r="R4654" s="5">
        <v>41936.931226134257</v>
      </c>
      <c r="S4654">
        <f t="shared" si="144"/>
        <v>43</v>
      </c>
      <c r="T4654">
        <f t="shared" si="145"/>
        <v>5</v>
      </c>
    </row>
    <row r="4655" spans="1:20" x14ac:dyDescent="0.25">
      <c r="A4655">
        <v>1441906</v>
      </c>
      <c r="B4655">
        <v>365525</v>
      </c>
      <c r="C4655">
        <v>138061</v>
      </c>
      <c r="D4655" t="s">
        <v>53</v>
      </c>
      <c r="E4655" t="s">
        <v>2177</v>
      </c>
      <c r="F4655" t="s">
        <v>91</v>
      </c>
      <c r="G4655" t="s">
        <v>2178</v>
      </c>
      <c r="H4655">
        <v>1</v>
      </c>
      <c r="I4655" t="s">
        <v>1189</v>
      </c>
      <c r="J4655" s="1">
        <v>1.6634722222222222E-3</v>
      </c>
      <c r="K4655">
        <v>40.772256716391396</v>
      </c>
      <c r="L4655">
        <v>-73.9557027505858</v>
      </c>
      <c r="M4655">
        <v>40.766811699999998</v>
      </c>
      <c r="N4655">
        <v>-73.962046900000004</v>
      </c>
      <c r="O4655" s="5">
        <v>41936.912427650466</v>
      </c>
      <c r="R4655" s="5">
        <v>41936.95387730324</v>
      </c>
      <c r="S4655">
        <f t="shared" si="144"/>
        <v>43</v>
      </c>
      <c r="T4655">
        <f t="shared" si="145"/>
        <v>5</v>
      </c>
    </row>
    <row r="4656" spans="1:20" x14ac:dyDescent="0.25">
      <c r="A4656">
        <v>1441915</v>
      </c>
      <c r="B4656">
        <v>396044</v>
      </c>
      <c r="C4656">
        <v>104533</v>
      </c>
      <c r="D4656" t="s">
        <v>23</v>
      </c>
      <c r="E4656" t="s">
        <v>816</v>
      </c>
      <c r="F4656" t="s">
        <v>817</v>
      </c>
      <c r="K4656">
        <v>40.737189999999998</v>
      </c>
      <c r="L4656">
        <v>-73.996953000000005</v>
      </c>
      <c r="M4656">
        <v>40.7370740546842</v>
      </c>
      <c r="N4656">
        <v>-73.998792080372695</v>
      </c>
      <c r="O4656" s="5">
        <v>41936.913426585648</v>
      </c>
      <c r="R4656" s="5">
        <v>41936.927926018521</v>
      </c>
      <c r="S4656">
        <f t="shared" si="144"/>
        <v>43</v>
      </c>
      <c r="T4656">
        <f t="shared" si="145"/>
        <v>5</v>
      </c>
    </row>
    <row r="4657" spans="1:20" x14ac:dyDescent="0.25">
      <c r="A4657">
        <v>1442033</v>
      </c>
      <c r="B4657">
        <v>140998</v>
      </c>
      <c r="C4657">
        <v>142140</v>
      </c>
      <c r="D4657" t="s">
        <v>53</v>
      </c>
      <c r="E4657" t="s">
        <v>69</v>
      </c>
      <c r="F4657" t="s">
        <v>70</v>
      </c>
      <c r="G4657" t="s">
        <v>3806</v>
      </c>
      <c r="H4657">
        <v>1</v>
      </c>
      <c r="I4657" t="s">
        <v>72</v>
      </c>
      <c r="K4657">
        <v>40.7358928721479</v>
      </c>
      <c r="L4657">
        <v>-74.005204439163194</v>
      </c>
      <c r="M4657">
        <v>40.738301300000003</v>
      </c>
      <c r="N4657">
        <v>-73.996666399999995</v>
      </c>
      <c r="O4657" s="5">
        <v>41936.917835</v>
      </c>
      <c r="P4657" s="5">
        <v>41936.92596601852</v>
      </c>
      <c r="Q4657" s="5">
        <v>41936.935906481478</v>
      </c>
      <c r="R4657" s="5">
        <v>41936.942449849535</v>
      </c>
      <c r="S4657">
        <f t="shared" si="144"/>
        <v>43</v>
      </c>
      <c r="T4657">
        <f t="shared" si="145"/>
        <v>5</v>
      </c>
    </row>
    <row r="4658" spans="1:20" x14ac:dyDescent="0.25">
      <c r="A4658">
        <v>1442149</v>
      </c>
      <c r="B4658">
        <v>141524</v>
      </c>
      <c r="C4658">
        <v>109259</v>
      </c>
      <c r="D4658" t="s">
        <v>23</v>
      </c>
      <c r="E4658" t="s">
        <v>243</v>
      </c>
      <c r="F4658" t="s">
        <v>70</v>
      </c>
      <c r="G4658" t="s">
        <v>235</v>
      </c>
      <c r="H4658">
        <v>1</v>
      </c>
      <c r="I4658" t="s">
        <v>236</v>
      </c>
      <c r="K4658">
        <v>40.731795470614898</v>
      </c>
      <c r="L4658">
        <v>-73.985672593116803</v>
      </c>
      <c r="M4658">
        <v>40.740095500000002</v>
      </c>
      <c r="N4658">
        <v>-73.9821673</v>
      </c>
      <c r="O4658" s="5">
        <v>41936.922548113427</v>
      </c>
      <c r="P4658" s="5">
        <v>41936.920887488428</v>
      </c>
      <c r="Q4658" s="5">
        <v>41936.935858020835</v>
      </c>
      <c r="R4658" s="5">
        <v>41936.943102303238</v>
      </c>
      <c r="S4658">
        <f t="shared" si="144"/>
        <v>43</v>
      </c>
      <c r="T4658">
        <f t="shared" si="145"/>
        <v>5</v>
      </c>
    </row>
    <row r="4659" spans="1:20" x14ac:dyDescent="0.25">
      <c r="A4659">
        <v>1442161</v>
      </c>
      <c r="B4659">
        <v>396062</v>
      </c>
      <c r="C4659">
        <v>158962</v>
      </c>
      <c r="D4659" t="s">
        <v>23</v>
      </c>
      <c r="E4659" t="s">
        <v>88</v>
      </c>
      <c r="F4659" t="s">
        <v>89</v>
      </c>
      <c r="K4659">
        <v>40.738137498678199</v>
      </c>
      <c r="L4659">
        <v>-73.990018912251998</v>
      </c>
      <c r="M4659">
        <v>40.726223599999997</v>
      </c>
      <c r="N4659">
        <v>-73.993117799999993</v>
      </c>
      <c r="O4659" s="5">
        <v>41936.922851284726</v>
      </c>
      <c r="P4659" s="5">
        <v>41936.926423217592</v>
      </c>
      <c r="Q4659" s="5">
        <v>41936.940199166667</v>
      </c>
      <c r="R4659" s="5">
        <v>41936.949392037037</v>
      </c>
      <c r="S4659">
        <f t="shared" si="144"/>
        <v>43</v>
      </c>
      <c r="T4659">
        <f t="shared" si="145"/>
        <v>5</v>
      </c>
    </row>
    <row r="4660" spans="1:20" x14ac:dyDescent="0.25">
      <c r="A4660">
        <v>1442176</v>
      </c>
      <c r="B4660">
        <v>107909</v>
      </c>
      <c r="C4660">
        <v>142394</v>
      </c>
      <c r="D4660" t="s">
        <v>23</v>
      </c>
      <c r="E4660" t="s">
        <v>642</v>
      </c>
      <c r="F4660" t="s">
        <v>58</v>
      </c>
      <c r="K4660">
        <v>40.739891</v>
      </c>
      <c r="L4660">
        <v>-73.986503999999996</v>
      </c>
      <c r="M4660">
        <v>40.734219899999999</v>
      </c>
      <c r="N4660">
        <v>-73.990255399999995</v>
      </c>
      <c r="O4660" s="5">
        <v>41936.925005949073</v>
      </c>
      <c r="R4660" s="5">
        <v>41936.946423935187</v>
      </c>
      <c r="S4660">
        <f t="shared" si="144"/>
        <v>43</v>
      </c>
      <c r="T4660">
        <f t="shared" si="145"/>
        <v>5</v>
      </c>
    </row>
    <row r="4661" spans="1:20" x14ac:dyDescent="0.25">
      <c r="A4661">
        <v>1442276</v>
      </c>
      <c r="B4661">
        <v>75761</v>
      </c>
      <c r="C4661">
        <v>161485</v>
      </c>
      <c r="D4661" t="s">
        <v>23</v>
      </c>
      <c r="E4661" t="s">
        <v>816</v>
      </c>
      <c r="F4661" t="s">
        <v>817</v>
      </c>
      <c r="G4661" t="s">
        <v>818</v>
      </c>
      <c r="H4661">
        <v>1</v>
      </c>
      <c r="I4661" t="s">
        <v>819</v>
      </c>
      <c r="K4661">
        <v>40.777555774094203</v>
      </c>
      <c r="L4661">
        <v>-73.982507586479201</v>
      </c>
      <c r="M4661">
        <v>40.774278000000002</v>
      </c>
      <c r="N4661">
        <v>-73.979900000000001</v>
      </c>
      <c r="O4661" s="5">
        <v>41936.928282361114</v>
      </c>
      <c r="P4661" s="5">
        <v>41936.92950471065</v>
      </c>
      <c r="Q4661" s="5">
        <v>41936.935292395836</v>
      </c>
      <c r="R4661" s="5">
        <v>41936.939224374997</v>
      </c>
      <c r="S4661">
        <f t="shared" si="144"/>
        <v>43</v>
      </c>
      <c r="T4661">
        <f t="shared" si="145"/>
        <v>5</v>
      </c>
    </row>
    <row r="4662" spans="1:20" x14ac:dyDescent="0.25">
      <c r="A4662">
        <v>1442356</v>
      </c>
      <c r="B4662">
        <v>89889</v>
      </c>
      <c r="C4662">
        <v>171554</v>
      </c>
      <c r="D4662" t="s">
        <v>23</v>
      </c>
      <c r="E4662" t="s">
        <v>286</v>
      </c>
      <c r="F4662" t="s">
        <v>45</v>
      </c>
      <c r="G4662" t="s">
        <v>2431</v>
      </c>
      <c r="H4662">
        <v>1</v>
      </c>
      <c r="I4662" t="s">
        <v>136</v>
      </c>
      <c r="J4662" s="1">
        <v>4.3461805555555554E-3</v>
      </c>
      <c r="K4662">
        <v>40.760654436198898</v>
      </c>
      <c r="L4662">
        <v>-73.989582752602004</v>
      </c>
      <c r="M4662">
        <v>40.735546399999997</v>
      </c>
      <c r="N4662">
        <v>-73.979012800000007</v>
      </c>
      <c r="O4662" s="5">
        <v>41936.93393634259</v>
      </c>
      <c r="P4662" s="5">
        <v>41936.943963113423</v>
      </c>
      <c r="Q4662" s="5">
        <v>41936.965029930558</v>
      </c>
      <c r="R4662" s="5">
        <v>41936.99143105324</v>
      </c>
      <c r="S4662">
        <f t="shared" si="144"/>
        <v>43</v>
      </c>
      <c r="T4662">
        <f t="shared" si="145"/>
        <v>5</v>
      </c>
    </row>
    <row r="4663" spans="1:20" x14ac:dyDescent="0.25">
      <c r="A4663">
        <v>1442383</v>
      </c>
      <c r="B4663">
        <v>139279</v>
      </c>
      <c r="C4663">
        <v>83565</v>
      </c>
      <c r="D4663" t="s">
        <v>23</v>
      </c>
      <c r="E4663" t="s">
        <v>1247</v>
      </c>
      <c r="J4663" s="1">
        <v>3.2913310185185185E-3</v>
      </c>
      <c r="K4663">
        <v>40.711058849291703</v>
      </c>
      <c r="L4663">
        <v>-73.950708921341402</v>
      </c>
      <c r="M4663">
        <v>40.725109547906499</v>
      </c>
      <c r="N4663">
        <v>-73.950401786623502</v>
      </c>
      <c r="O4663" s="5">
        <v>41936.935565185187</v>
      </c>
      <c r="P4663" s="5">
        <v>41936.936434710646</v>
      </c>
      <c r="Q4663" s="5">
        <v>41936.944447870374</v>
      </c>
      <c r="R4663" s="5">
        <v>41936.950801388892</v>
      </c>
      <c r="S4663">
        <f t="shared" si="144"/>
        <v>43</v>
      </c>
      <c r="T4663">
        <f t="shared" si="145"/>
        <v>5</v>
      </c>
    </row>
    <row r="4664" spans="1:20" x14ac:dyDescent="0.25">
      <c r="A4664">
        <v>1442392</v>
      </c>
      <c r="B4664">
        <v>91817</v>
      </c>
      <c r="C4664">
        <v>152111</v>
      </c>
      <c r="D4664" t="s">
        <v>53</v>
      </c>
      <c r="E4664" t="s">
        <v>2742</v>
      </c>
      <c r="F4664" t="s">
        <v>25</v>
      </c>
      <c r="G4664" t="s">
        <v>2743</v>
      </c>
      <c r="H4664">
        <v>1</v>
      </c>
      <c r="I4664" t="s">
        <v>25</v>
      </c>
      <c r="J4664" s="1">
        <v>3.5400115740740739E-3</v>
      </c>
      <c r="K4664">
        <v>40.738787000000002</v>
      </c>
      <c r="L4664">
        <v>-73.987358999999998</v>
      </c>
      <c r="M4664">
        <v>40.740125407502703</v>
      </c>
      <c r="N4664">
        <v>-73.990611042896305</v>
      </c>
      <c r="O4664" s="5">
        <v>41936.935905092592</v>
      </c>
      <c r="P4664" s="5">
        <v>41936.939538159721</v>
      </c>
      <c r="Q4664" s="5">
        <v>41936.948097916669</v>
      </c>
      <c r="R4664" s="5">
        <v>41936.951432465277</v>
      </c>
      <c r="S4664">
        <f t="shared" si="144"/>
        <v>43</v>
      </c>
      <c r="T4664">
        <f t="shared" si="145"/>
        <v>5</v>
      </c>
    </row>
    <row r="4665" spans="1:20" x14ac:dyDescent="0.25">
      <c r="A4665">
        <v>1442533</v>
      </c>
      <c r="B4665">
        <v>63417</v>
      </c>
      <c r="C4665">
        <v>59348</v>
      </c>
      <c r="D4665" t="s">
        <v>85</v>
      </c>
      <c r="E4665" t="s">
        <v>443</v>
      </c>
      <c r="F4665" t="s">
        <v>342</v>
      </c>
      <c r="G4665" t="s">
        <v>496</v>
      </c>
      <c r="H4665">
        <v>1</v>
      </c>
      <c r="I4665" t="s">
        <v>413</v>
      </c>
      <c r="J4665" s="1">
        <v>3.0255787037037039E-3</v>
      </c>
      <c r="K4665">
        <v>40.782116700000003</v>
      </c>
      <c r="L4665">
        <v>-73.980739099999994</v>
      </c>
      <c r="M4665">
        <v>40.7311537</v>
      </c>
      <c r="N4665">
        <v>-74.000026800000001</v>
      </c>
      <c r="O4665" s="5">
        <v>41936.94664396991</v>
      </c>
      <c r="P4665" s="5">
        <v>41936.966908113427</v>
      </c>
      <c r="Q4665" s="5">
        <v>41936.971649560182</v>
      </c>
      <c r="R4665" s="5">
        <v>41936.986820266204</v>
      </c>
      <c r="S4665">
        <f t="shared" si="144"/>
        <v>43</v>
      </c>
      <c r="T4665">
        <f t="shared" si="145"/>
        <v>5</v>
      </c>
    </row>
    <row r="4666" spans="1:20" x14ac:dyDescent="0.25">
      <c r="A4666">
        <v>1442533</v>
      </c>
      <c r="B4666">
        <v>63417</v>
      </c>
      <c r="C4666">
        <v>59348</v>
      </c>
      <c r="D4666" t="s">
        <v>85</v>
      </c>
      <c r="E4666" t="s">
        <v>443</v>
      </c>
      <c r="F4666" t="s">
        <v>342</v>
      </c>
      <c r="G4666" t="s">
        <v>1173</v>
      </c>
      <c r="H4666">
        <v>1</v>
      </c>
      <c r="I4666" t="s">
        <v>413</v>
      </c>
      <c r="J4666" s="1">
        <v>3.0255787037037039E-3</v>
      </c>
      <c r="K4666">
        <v>40.782116700000003</v>
      </c>
      <c r="L4666">
        <v>-73.980739099999994</v>
      </c>
      <c r="M4666">
        <v>40.7311537</v>
      </c>
      <c r="N4666">
        <v>-74.000026800000001</v>
      </c>
      <c r="O4666" s="5">
        <v>41936.94664396991</v>
      </c>
      <c r="P4666" s="5">
        <v>41936.966908113427</v>
      </c>
      <c r="Q4666" s="5">
        <v>41936.971649560182</v>
      </c>
      <c r="R4666" s="5">
        <v>41936.986820266204</v>
      </c>
      <c r="S4666">
        <f t="shared" si="144"/>
        <v>43</v>
      </c>
      <c r="T4666">
        <f t="shared" si="145"/>
        <v>5</v>
      </c>
    </row>
    <row r="4667" spans="1:20" x14ac:dyDescent="0.25">
      <c r="A4667">
        <v>1442533</v>
      </c>
      <c r="B4667">
        <v>63417</v>
      </c>
      <c r="C4667">
        <v>59348</v>
      </c>
      <c r="D4667" t="s">
        <v>85</v>
      </c>
      <c r="E4667" t="s">
        <v>443</v>
      </c>
      <c r="F4667" t="s">
        <v>342</v>
      </c>
      <c r="G4667" t="s">
        <v>1320</v>
      </c>
      <c r="H4667">
        <v>1</v>
      </c>
      <c r="I4667" t="s">
        <v>413</v>
      </c>
      <c r="J4667" s="1">
        <v>3.0255787037037039E-3</v>
      </c>
      <c r="K4667">
        <v>40.782116700000003</v>
      </c>
      <c r="L4667">
        <v>-73.980739099999994</v>
      </c>
      <c r="M4667">
        <v>40.7311537</v>
      </c>
      <c r="N4667">
        <v>-74.000026800000001</v>
      </c>
      <c r="O4667" s="5">
        <v>41936.94664396991</v>
      </c>
      <c r="P4667" s="5">
        <v>41936.966908113427</v>
      </c>
      <c r="Q4667" s="5">
        <v>41936.971649560182</v>
      </c>
      <c r="R4667" s="5">
        <v>41936.986820266204</v>
      </c>
      <c r="S4667">
        <f t="shared" si="144"/>
        <v>43</v>
      </c>
      <c r="T4667">
        <f t="shared" si="145"/>
        <v>5</v>
      </c>
    </row>
    <row r="4668" spans="1:20" x14ac:dyDescent="0.25">
      <c r="A4668">
        <v>1442583</v>
      </c>
      <c r="B4668">
        <v>339923</v>
      </c>
      <c r="C4668">
        <v>142394</v>
      </c>
      <c r="D4668" t="s">
        <v>23</v>
      </c>
      <c r="E4668" t="s">
        <v>229</v>
      </c>
      <c r="G4668" t="s">
        <v>2245</v>
      </c>
      <c r="H4668">
        <v>1</v>
      </c>
      <c r="I4668" t="s">
        <v>1009</v>
      </c>
      <c r="K4668">
        <v>40.722307066359498</v>
      </c>
      <c r="L4668">
        <v>-73.987351655960097</v>
      </c>
      <c r="M4668">
        <v>40.728420999999997</v>
      </c>
      <c r="N4668">
        <v>-73.983018000000001</v>
      </c>
      <c r="O4668" s="5">
        <v>41936.949936724537</v>
      </c>
      <c r="P4668" s="5">
        <v>41936.955532893517</v>
      </c>
      <c r="Q4668" s="5">
        <v>41936.967837905089</v>
      </c>
      <c r="R4668" s="5">
        <v>41936.972011226855</v>
      </c>
      <c r="S4668">
        <f t="shared" si="144"/>
        <v>43</v>
      </c>
      <c r="T4668">
        <f t="shared" si="145"/>
        <v>5</v>
      </c>
    </row>
    <row r="4669" spans="1:20" x14ac:dyDescent="0.25">
      <c r="A4669">
        <v>1442582</v>
      </c>
      <c r="B4669">
        <v>67316</v>
      </c>
      <c r="C4669">
        <v>20962</v>
      </c>
      <c r="D4669" t="s">
        <v>85</v>
      </c>
      <c r="E4669" t="s">
        <v>500</v>
      </c>
      <c r="F4669" t="s">
        <v>501</v>
      </c>
      <c r="G4669" t="s">
        <v>2998</v>
      </c>
      <c r="H4669">
        <v>2</v>
      </c>
      <c r="I4669" t="s">
        <v>503</v>
      </c>
      <c r="K4669">
        <v>40.779598</v>
      </c>
      <c r="L4669">
        <v>-73.947388000000004</v>
      </c>
      <c r="M4669">
        <v>40.734220000000001</v>
      </c>
      <c r="N4669">
        <v>-73.990255000000005</v>
      </c>
      <c r="O4669" s="5">
        <v>41936.95007658565</v>
      </c>
      <c r="P4669" s="5">
        <v>41936.954072361114</v>
      </c>
      <c r="Q4669" s="5">
        <v>41936.957430000002</v>
      </c>
      <c r="R4669" s="5">
        <v>41936.96915178241</v>
      </c>
      <c r="S4669">
        <f t="shared" si="144"/>
        <v>43</v>
      </c>
      <c r="T4669">
        <f t="shared" si="145"/>
        <v>5</v>
      </c>
    </row>
    <row r="4670" spans="1:20" x14ac:dyDescent="0.25">
      <c r="A4670">
        <v>1442598</v>
      </c>
      <c r="B4670">
        <v>342107</v>
      </c>
      <c r="C4670">
        <v>88387</v>
      </c>
      <c r="D4670" t="s">
        <v>23</v>
      </c>
      <c r="E4670" t="s">
        <v>54</v>
      </c>
      <c r="F4670" t="s">
        <v>29</v>
      </c>
      <c r="G4670" t="s">
        <v>55</v>
      </c>
      <c r="H4670">
        <v>1</v>
      </c>
      <c r="I4670" t="s">
        <v>56</v>
      </c>
      <c r="K4670">
        <v>40.758456774983799</v>
      </c>
      <c r="L4670">
        <v>-73.989140466129399</v>
      </c>
      <c r="M4670">
        <v>40.767449999999997</v>
      </c>
      <c r="N4670">
        <v>-73.992028000000005</v>
      </c>
      <c r="O4670" s="5">
        <v>41936.952612060188</v>
      </c>
      <c r="P4670" s="5">
        <v>41936.970995335651</v>
      </c>
      <c r="Q4670" s="5">
        <v>41937.001780474537</v>
      </c>
      <c r="R4670" s="5">
        <v>41937.014543738427</v>
      </c>
      <c r="S4670">
        <f t="shared" si="144"/>
        <v>43</v>
      </c>
      <c r="T4670">
        <f t="shared" si="145"/>
        <v>5</v>
      </c>
    </row>
    <row r="4671" spans="1:20" x14ac:dyDescent="0.25">
      <c r="A4671">
        <v>1442711</v>
      </c>
      <c r="B4671">
        <v>86421</v>
      </c>
      <c r="C4671">
        <v>41408</v>
      </c>
      <c r="D4671" t="s">
        <v>53</v>
      </c>
      <c r="E4671" t="s">
        <v>229</v>
      </c>
      <c r="G4671" t="s">
        <v>1008</v>
      </c>
      <c r="H4671">
        <v>1</v>
      </c>
      <c r="I4671" t="s">
        <v>1009</v>
      </c>
      <c r="K4671">
        <v>40.722307066359498</v>
      </c>
      <c r="L4671">
        <v>-73.987351655960097</v>
      </c>
      <c r="M4671">
        <v>40.752907999999998</v>
      </c>
      <c r="N4671">
        <v>-74.003664000000001</v>
      </c>
      <c r="O4671" s="5">
        <v>41936.959472037037</v>
      </c>
      <c r="P4671" s="5">
        <v>41936.964675821757</v>
      </c>
      <c r="Q4671" s="5">
        <v>41936.976012384257</v>
      </c>
      <c r="R4671" s="5">
        <v>41936.991593587962</v>
      </c>
      <c r="S4671">
        <f t="shared" si="144"/>
        <v>43</v>
      </c>
      <c r="T4671">
        <f t="shared" si="145"/>
        <v>5</v>
      </c>
    </row>
    <row r="4672" spans="1:20" x14ac:dyDescent="0.25">
      <c r="A4672">
        <v>1442723</v>
      </c>
      <c r="B4672">
        <v>129702</v>
      </c>
      <c r="C4672">
        <v>125504</v>
      </c>
      <c r="D4672" t="s">
        <v>23</v>
      </c>
      <c r="E4672" t="s">
        <v>243</v>
      </c>
      <c r="F4672" t="s">
        <v>70</v>
      </c>
      <c r="G4672" t="s">
        <v>1496</v>
      </c>
      <c r="H4672">
        <v>1</v>
      </c>
      <c r="I4672" t="s">
        <v>620</v>
      </c>
      <c r="K4672">
        <v>40.731795470614898</v>
      </c>
      <c r="L4672">
        <v>-73.985672593116803</v>
      </c>
      <c r="M4672">
        <v>40.713953799999999</v>
      </c>
      <c r="N4672">
        <v>-74.009601900000007</v>
      </c>
      <c r="O4672" s="5">
        <v>41936.960914027775</v>
      </c>
      <c r="P4672" s="5">
        <v>41936.966905243054</v>
      </c>
      <c r="Q4672" s="5">
        <v>41936.974348657408</v>
      </c>
      <c r="R4672" s="5">
        <v>41936.982569664353</v>
      </c>
      <c r="S4672">
        <f t="shared" si="144"/>
        <v>43</v>
      </c>
      <c r="T4672">
        <f t="shared" si="145"/>
        <v>5</v>
      </c>
    </row>
    <row r="4673" spans="1:20" x14ac:dyDescent="0.25">
      <c r="A4673">
        <v>1442839</v>
      </c>
      <c r="B4673">
        <v>301032</v>
      </c>
      <c r="C4673">
        <v>104533</v>
      </c>
      <c r="D4673" t="s">
        <v>23</v>
      </c>
      <c r="E4673" t="s">
        <v>488</v>
      </c>
      <c r="F4673" t="s">
        <v>58</v>
      </c>
      <c r="G4673" t="s">
        <v>3251</v>
      </c>
      <c r="H4673">
        <v>2</v>
      </c>
      <c r="I4673" t="s">
        <v>613</v>
      </c>
      <c r="J4673" s="1">
        <v>1.9441909722222223E-2</v>
      </c>
      <c r="K4673">
        <v>40.721388327539302</v>
      </c>
      <c r="L4673">
        <v>-73.988658779542604</v>
      </c>
      <c r="M4673">
        <v>40.714311888479799</v>
      </c>
      <c r="N4673">
        <v>-74.007687083578205</v>
      </c>
      <c r="O4673" s="5">
        <v>41936.969091307874</v>
      </c>
      <c r="P4673" s="5">
        <v>41936.988549837966</v>
      </c>
      <c r="Q4673" s="5">
        <v>41936.999869201391</v>
      </c>
      <c r="R4673" s="5">
        <v>41937.008775393515</v>
      </c>
      <c r="S4673">
        <f t="shared" si="144"/>
        <v>43</v>
      </c>
      <c r="T4673">
        <f t="shared" si="145"/>
        <v>5</v>
      </c>
    </row>
    <row r="4674" spans="1:20" x14ac:dyDescent="0.25">
      <c r="A4674">
        <v>1442928</v>
      </c>
      <c r="B4674">
        <v>121476</v>
      </c>
      <c r="C4674">
        <v>154545</v>
      </c>
      <c r="D4674" t="s">
        <v>23</v>
      </c>
      <c r="E4674" t="s">
        <v>258</v>
      </c>
      <c r="F4674" t="s">
        <v>20</v>
      </c>
      <c r="G4674" t="s">
        <v>521</v>
      </c>
      <c r="H4674">
        <v>2</v>
      </c>
      <c r="I4674" t="s">
        <v>522</v>
      </c>
      <c r="K4674">
        <v>40.724339999999998</v>
      </c>
      <c r="L4674">
        <v>-73.990960000000001</v>
      </c>
      <c r="M4674">
        <v>40.720211900000002</v>
      </c>
      <c r="N4674">
        <v>-73.990632000000005</v>
      </c>
      <c r="O4674" s="5">
        <v>41936.976498518517</v>
      </c>
      <c r="P4674" s="5">
        <v>41936.976899386573</v>
      </c>
      <c r="Q4674" s="5">
        <v>41936.998349293979</v>
      </c>
      <c r="R4674" s="5">
        <v>41937.002585706017</v>
      </c>
      <c r="S4674">
        <f t="shared" si="144"/>
        <v>43</v>
      </c>
      <c r="T4674">
        <f t="shared" si="145"/>
        <v>5</v>
      </c>
    </row>
    <row r="4675" spans="1:20" x14ac:dyDescent="0.25">
      <c r="A4675">
        <v>1442928</v>
      </c>
      <c r="B4675">
        <v>121476</v>
      </c>
      <c r="C4675">
        <v>154545</v>
      </c>
      <c r="D4675" t="s">
        <v>23</v>
      </c>
      <c r="E4675" t="s">
        <v>258</v>
      </c>
      <c r="F4675" t="s">
        <v>20</v>
      </c>
      <c r="G4675" t="s">
        <v>683</v>
      </c>
      <c r="H4675">
        <v>1</v>
      </c>
      <c r="I4675" t="s">
        <v>249</v>
      </c>
      <c r="K4675">
        <v>40.724339999999998</v>
      </c>
      <c r="L4675">
        <v>-73.990960000000001</v>
      </c>
      <c r="M4675">
        <v>40.720211900000002</v>
      </c>
      <c r="N4675">
        <v>-73.990632000000005</v>
      </c>
      <c r="O4675" s="5">
        <v>41936.976498518517</v>
      </c>
      <c r="P4675" s="5">
        <v>41936.976899386573</v>
      </c>
      <c r="Q4675" s="5">
        <v>41936.998349293979</v>
      </c>
      <c r="R4675" s="5">
        <v>41937.002585706017</v>
      </c>
      <c r="S4675">
        <f t="shared" ref="S4675:S4738" si="146">WEEKNUM(O4675,21)</f>
        <v>43</v>
      </c>
      <c r="T4675">
        <f t="shared" ref="T4675:T4738" si="147">WEEKDAY(O4675,11)</f>
        <v>5</v>
      </c>
    </row>
    <row r="4676" spans="1:20" x14ac:dyDescent="0.25">
      <c r="A4676">
        <v>1442954</v>
      </c>
      <c r="B4676">
        <v>77793</v>
      </c>
      <c r="C4676">
        <v>59348</v>
      </c>
      <c r="D4676" t="s">
        <v>85</v>
      </c>
      <c r="E4676" t="s">
        <v>36</v>
      </c>
      <c r="F4676" t="s">
        <v>37</v>
      </c>
      <c r="G4676" t="s">
        <v>1300</v>
      </c>
      <c r="H4676">
        <v>2</v>
      </c>
      <c r="I4676" t="s">
        <v>113</v>
      </c>
      <c r="J4676" s="1">
        <v>3.9303587962962955E-3</v>
      </c>
      <c r="K4676">
        <v>40.7261096570601</v>
      </c>
      <c r="L4676">
        <v>-74.002491863200504</v>
      </c>
      <c r="M4676">
        <v>40.728563999999999</v>
      </c>
      <c r="N4676">
        <v>-73.995123699999994</v>
      </c>
      <c r="O4676" s="5">
        <v>41936.977282465275</v>
      </c>
      <c r="R4676" s="5">
        <v>41937.0125434375</v>
      </c>
      <c r="S4676">
        <f t="shared" si="146"/>
        <v>43</v>
      </c>
      <c r="T4676">
        <f t="shared" si="147"/>
        <v>5</v>
      </c>
    </row>
    <row r="4677" spans="1:20" x14ac:dyDescent="0.25">
      <c r="A4677">
        <v>1443129</v>
      </c>
      <c r="B4677">
        <v>80466</v>
      </c>
      <c r="C4677">
        <v>138061</v>
      </c>
      <c r="D4677" t="s">
        <v>53</v>
      </c>
      <c r="E4677" t="s">
        <v>1334</v>
      </c>
      <c r="K4677">
        <v>40.763983000000003</v>
      </c>
      <c r="L4677">
        <v>-73.981308999999996</v>
      </c>
      <c r="M4677">
        <v>40.740102999999998</v>
      </c>
      <c r="N4677">
        <v>-74.006192999999996</v>
      </c>
      <c r="O4677" s="5">
        <v>41936.991894363426</v>
      </c>
      <c r="P4677" s="5">
        <v>41936.998485543983</v>
      </c>
      <c r="Q4677" s="5">
        <v>41937.006362777778</v>
      </c>
      <c r="R4677" s="5">
        <v>41937.022516030091</v>
      </c>
      <c r="S4677">
        <f t="shared" si="146"/>
        <v>43</v>
      </c>
      <c r="T4677">
        <f t="shared" si="147"/>
        <v>5</v>
      </c>
    </row>
    <row r="4678" spans="1:20" x14ac:dyDescent="0.25">
      <c r="A4678">
        <v>1443168</v>
      </c>
      <c r="B4678">
        <v>296805</v>
      </c>
      <c r="C4678">
        <v>20962</v>
      </c>
      <c r="D4678" t="s">
        <v>85</v>
      </c>
      <c r="E4678" t="s">
        <v>258</v>
      </c>
      <c r="F4678" t="s">
        <v>20</v>
      </c>
      <c r="G4678" t="s">
        <v>1825</v>
      </c>
      <c r="H4678">
        <v>1</v>
      </c>
      <c r="I4678" t="s">
        <v>228</v>
      </c>
      <c r="K4678">
        <v>40.724339999999998</v>
      </c>
      <c r="L4678">
        <v>-73.990960000000001</v>
      </c>
      <c r="M4678">
        <v>40.752670435580598</v>
      </c>
      <c r="N4678">
        <v>-73.967625609317594</v>
      </c>
      <c r="O4678" s="5">
        <v>41936.99499579861</v>
      </c>
      <c r="P4678" s="5">
        <v>41937.00375945602</v>
      </c>
      <c r="Q4678" s="5">
        <v>41937.016486145832</v>
      </c>
      <c r="R4678" s="5">
        <v>41937.032352395836</v>
      </c>
      <c r="S4678">
        <f t="shared" si="146"/>
        <v>43</v>
      </c>
      <c r="T4678">
        <f t="shared" si="147"/>
        <v>5</v>
      </c>
    </row>
    <row r="4679" spans="1:20" x14ac:dyDescent="0.25">
      <c r="A4679">
        <v>1443168</v>
      </c>
      <c r="B4679">
        <v>296805</v>
      </c>
      <c r="C4679">
        <v>20962</v>
      </c>
      <c r="D4679" t="s">
        <v>85</v>
      </c>
      <c r="E4679" t="s">
        <v>258</v>
      </c>
      <c r="F4679" t="s">
        <v>20</v>
      </c>
      <c r="G4679" t="s">
        <v>2601</v>
      </c>
      <c r="H4679">
        <v>1</v>
      </c>
      <c r="I4679" t="s">
        <v>228</v>
      </c>
      <c r="K4679">
        <v>40.724339999999998</v>
      </c>
      <c r="L4679">
        <v>-73.990960000000001</v>
      </c>
      <c r="M4679">
        <v>40.752670435580598</v>
      </c>
      <c r="N4679">
        <v>-73.967625609317594</v>
      </c>
      <c r="O4679" s="5">
        <v>41936.99499579861</v>
      </c>
      <c r="P4679" s="5">
        <v>41937.00375945602</v>
      </c>
      <c r="Q4679" s="5">
        <v>41937.016486145832</v>
      </c>
      <c r="R4679" s="5">
        <v>41937.032352395836</v>
      </c>
      <c r="S4679">
        <f t="shared" si="146"/>
        <v>43</v>
      </c>
      <c r="T4679">
        <f t="shared" si="147"/>
        <v>5</v>
      </c>
    </row>
    <row r="4680" spans="1:20" x14ac:dyDescent="0.25">
      <c r="A4680">
        <v>1443311</v>
      </c>
      <c r="B4680">
        <v>166504</v>
      </c>
      <c r="C4680">
        <v>59348</v>
      </c>
      <c r="D4680" t="s">
        <v>85</v>
      </c>
      <c r="E4680" t="s">
        <v>36</v>
      </c>
      <c r="F4680" t="s">
        <v>37</v>
      </c>
      <c r="G4680" t="s">
        <v>1646</v>
      </c>
      <c r="H4680">
        <v>1</v>
      </c>
      <c r="I4680" t="s">
        <v>1327</v>
      </c>
      <c r="J4680" s="1">
        <v>1.4814583333333335E-3</v>
      </c>
      <c r="K4680">
        <v>40.7261096570601</v>
      </c>
      <c r="L4680">
        <v>-74.002491863200504</v>
      </c>
      <c r="M4680">
        <v>40.736329300000001</v>
      </c>
      <c r="N4680">
        <v>-73.984342299999994</v>
      </c>
      <c r="O4680" s="5">
        <v>41937.009550277777</v>
      </c>
      <c r="P4680" s="5">
        <v>41937.018641354167</v>
      </c>
      <c r="Q4680" s="5">
        <v>41937.043484016205</v>
      </c>
      <c r="R4680" s="5">
        <v>41937.05015422454</v>
      </c>
      <c r="S4680">
        <f t="shared" si="146"/>
        <v>43</v>
      </c>
      <c r="T4680">
        <f t="shared" si="147"/>
        <v>6</v>
      </c>
    </row>
    <row r="4681" spans="1:20" x14ac:dyDescent="0.25">
      <c r="A4681">
        <v>1443311</v>
      </c>
      <c r="B4681">
        <v>166504</v>
      </c>
      <c r="C4681">
        <v>59348</v>
      </c>
      <c r="D4681" t="s">
        <v>85</v>
      </c>
      <c r="E4681" t="s">
        <v>36</v>
      </c>
      <c r="F4681" t="s">
        <v>37</v>
      </c>
      <c r="G4681" t="s">
        <v>661</v>
      </c>
      <c r="H4681">
        <v>2</v>
      </c>
      <c r="I4681" t="s">
        <v>478</v>
      </c>
      <c r="J4681" s="1">
        <v>1.4814583333333335E-3</v>
      </c>
      <c r="K4681">
        <v>40.7261096570601</v>
      </c>
      <c r="L4681">
        <v>-74.002491863200504</v>
      </c>
      <c r="M4681">
        <v>40.736329300000001</v>
      </c>
      <c r="N4681">
        <v>-73.984342299999994</v>
      </c>
      <c r="O4681" s="5">
        <v>41937.009550277777</v>
      </c>
      <c r="P4681" s="5">
        <v>41937.018641354167</v>
      </c>
      <c r="Q4681" s="5">
        <v>41937.043484016205</v>
      </c>
      <c r="R4681" s="5">
        <v>41937.05015422454</v>
      </c>
      <c r="S4681">
        <f t="shared" si="146"/>
        <v>43</v>
      </c>
      <c r="T4681">
        <f t="shared" si="147"/>
        <v>6</v>
      </c>
    </row>
    <row r="4682" spans="1:20" x14ac:dyDescent="0.25">
      <c r="A4682">
        <v>1443616</v>
      </c>
      <c r="B4682">
        <v>252300</v>
      </c>
      <c r="C4682">
        <v>164384</v>
      </c>
      <c r="D4682" t="s">
        <v>53</v>
      </c>
      <c r="E4682" t="s">
        <v>688</v>
      </c>
      <c r="G4682" t="s">
        <v>688</v>
      </c>
      <c r="H4682">
        <v>1</v>
      </c>
      <c r="I4682" t="s">
        <v>688</v>
      </c>
      <c r="K4682">
        <v>40.728169657139198</v>
      </c>
      <c r="L4682">
        <v>-73.987912711093401</v>
      </c>
      <c r="M4682">
        <v>40.739676000000003</v>
      </c>
      <c r="N4682">
        <v>-73.981767000000005</v>
      </c>
      <c r="O4682" s="5">
        <v>41937.060232222226</v>
      </c>
      <c r="P4682" s="5">
        <v>41937.058639791663</v>
      </c>
      <c r="Q4682" s="5">
        <v>41937.076580960646</v>
      </c>
      <c r="R4682" s="5">
        <v>41937.08707548611</v>
      </c>
      <c r="S4682">
        <f t="shared" si="146"/>
        <v>43</v>
      </c>
      <c r="T4682">
        <f t="shared" si="147"/>
        <v>6</v>
      </c>
    </row>
    <row r="4683" spans="1:20" x14ac:dyDescent="0.25">
      <c r="A4683">
        <v>1443870</v>
      </c>
      <c r="B4683">
        <v>394895</v>
      </c>
      <c r="C4683">
        <v>118095</v>
      </c>
      <c r="D4683" t="s">
        <v>23</v>
      </c>
      <c r="E4683" t="s">
        <v>88</v>
      </c>
      <c r="F4683" t="s">
        <v>89</v>
      </c>
      <c r="K4683">
        <v>40.728169385001401</v>
      </c>
      <c r="L4683">
        <v>-73.999314308166504</v>
      </c>
      <c r="M4683">
        <v>40.732161616588797</v>
      </c>
      <c r="N4683">
        <v>-74.007761426837604</v>
      </c>
      <c r="O4683" s="5">
        <v>41937.119209907411</v>
      </c>
      <c r="P4683" s="5">
        <v>41937.133494814814</v>
      </c>
      <c r="Q4683" s="5">
        <v>41937.136505347225</v>
      </c>
      <c r="R4683" s="5">
        <v>41937.149914756941</v>
      </c>
      <c r="S4683">
        <f t="shared" si="146"/>
        <v>43</v>
      </c>
      <c r="T4683">
        <f t="shared" si="147"/>
        <v>6</v>
      </c>
    </row>
    <row r="4684" spans="1:20" x14ac:dyDescent="0.25">
      <c r="A4684">
        <v>1443889</v>
      </c>
      <c r="B4684">
        <v>63513</v>
      </c>
      <c r="C4684">
        <v>164384</v>
      </c>
      <c r="D4684" t="s">
        <v>53</v>
      </c>
      <c r="E4684" t="s">
        <v>459</v>
      </c>
      <c r="F4684" t="s">
        <v>25</v>
      </c>
      <c r="G4684" t="s">
        <v>3341</v>
      </c>
      <c r="H4684">
        <v>1</v>
      </c>
      <c r="I4684" t="s">
        <v>596</v>
      </c>
      <c r="K4684">
        <v>40.733402283324402</v>
      </c>
      <c r="L4684">
        <v>-73.987510980727393</v>
      </c>
      <c r="M4684">
        <v>40.760559899999997</v>
      </c>
      <c r="N4684">
        <v>-73.999052500000005</v>
      </c>
      <c r="O4684" s="5">
        <v>41937.125197592592</v>
      </c>
      <c r="P4684" s="5">
        <v>41937.129303726855</v>
      </c>
      <c r="Q4684" s="5">
        <v>41937.143429548611</v>
      </c>
      <c r="R4684" s="5">
        <v>41937.161898460647</v>
      </c>
      <c r="S4684">
        <f t="shared" si="146"/>
        <v>43</v>
      </c>
      <c r="T4684">
        <f t="shared" si="147"/>
        <v>6</v>
      </c>
    </row>
    <row r="4685" spans="1:20" x14ac:dyDescent="0.25">
      <c r="A4685">
        <v>1444388</v>
      </c>
      <c r="B4685">
        <v>80378</v>
      </c>
      <c r="C4685">
        <v>118095</v>
      </c>
      <c r="D4685" t="s">
        <v>23</v>
      </c>
      <c r="E4685" t="s">
        <v>669</v>
      </c>
      <c r="F4685" t="s">
        <v>426</v>
      </c>
      <c r="G4685" t="s">
        <v>670</v>
      </c>
      <c r="H4685">
        <v>3</v>
      </c>
      <c r="I4685" t="s">
        <v>671</v>
      </c>
      <c r="K4685">
        <v>40.716240933766798</v>
      </c>
      <c r="L4685">
        <v>-73.988682031631498</v>
      </c>
      <c r="M4685">
        <v>40.713863400000001</v>
      </c>
      <c r="N4685">
        <v>-74.008396700000006</v>
      </c>
      <c r="O4685" s="5">
        <v>41937.324321851855</v>
      </c>
      <c r="P4685" s="5">
        <v>41937.336400659726</v>
      </c>
      <c r="Q4685" s="5">
        <v>41937.344582500002</v>
      </c>
      <c r="R4685" s="5">
        <v>41937.357787719906</v>
      </c>
      <c r="S4685">
        <f t="shared" si="146"/>
        <v>43</v>
      </c>
      <c r="T4685">
        <f t="shared" si="147"/>
        <v>6</v>
      </c>
    </row>
    <row r="4686" spans="1:20" x14ac:dyDescent="0.25">
      <c r="A4686">
        <v>1444455</v>
      </c>
      <c r="B4686">
        <v>157843</v>
      </c>
      <c r="C4686">
        <v>118659</v>
      </c>
      <c r="D4686" t="s">
        <v>85</v>
      </c>
      <c r="E4686" t="s">
        <v>2497</v>
      </c>
      <c r="K4686">
        <v>40.750514741981704</v>
      </c>
      <c r="L4686">
        <v>-73.976508981142402</v>
      </c>
      <c r="M4686">
        <v>40.768376000000004</v>
      </c>
      <c r="N4686">
        <v>-73.989747699999995</v>
      </c>
      <c r="O4686" s="5">
        <v>41937.385287303237</v>
      </c>
      <c r="P4686" s="5">
        <v>41937.390525347226</v>
      </c>
      <c r="Q4686" s="5">
        <v>41937.404994467593</v>
      </c>
      <c r="R4686" s="5">
        <v>41937.426627534725</v>
      </c>
      <c r="S4686">
        <f t="shared" si="146"/>
        <v>43</v>
      </c>
      <c r="T4686">
        <f t="shared" si="147"/>
        <v>6</v>
      </c>
    </row>
    <row r="4687" spans="1:20" x14ac:dyDescent="0.25">
      <c r="A4687">
        <v>1444461</v>
      </c>
      <c r="B4687">
        <v>201471</v>
      </c>
      <c r="C4687">
        <v>43196</v>
      </c>
      <c r="D4687" t="s">
        <v>23</v>
      </c>
      <c r="E4687" t="s">
        <v>1740</v>
      </c>
      <c r="F4687" t="s">
        <v>20</v>
      </c>
      <c r="G4687" t="s">
        <v>1741</v>
      </c>
      <c r="H4687">
        <v>1</v>
      </c>
      <c r="I4687" t="s">
        <v>1742</v>
      </c>
      <c r="J4687" s="1">
        <v>8.4882986111111114E-3</v>
      </c>
      <c r="K4687">
        <v>40.736794036082998</v>
      </c>
      <c r="L4687">
        <v>-73.986799745541106</v>
      </c>
      <c r="M4687">
        <v>40.743845499999999</v>
      </c>
      <c r="N4687">
        <v>-73.987641600000003</v>
      </c>
      <c r="O4687" s="5">
        <v>41937.386955682872</v>
      </c>
      <c r="R4687" s="5">
        <v>41937.425941076392</v>
      </c>
      <c r="S4687">
        <f t="shared" si="146"/>
        <v>43</v>
      </c>
      <c r="T4687">
        <f t="shared" si="147"/>
        <v>6</v>
      </c>
    </row>
    <row r="4688" spans="1:20" x14ac:dyDescent="0.25">
      <c r="A4688">
        <v>1444597</v>
      </c>
      <c r="B4688">
        <v>91817</v>
      </c>
      <c r="C4688">
        <v>171554</v>
      </c>
      <c r="D4688" t="s">
        <v>23</v>
      </c>
      <c r="E4688" t="s">
        <v>354</v>
      </c>
      <c r="F4688" t="s">
        <v>108</v>
      </c>
      <c r="K4688">
        <v>40.760930000000002</v>
      </c>
      <c r="L4688">
        <v>-73.979669999999999</v>
      </c>
      <c r="M4688">
        <v>40.740125407502703</v>
      </c>
      <c r="N4688">
        <v>-73.990611042896305</v>
      </c>
      <c r="O4688" s="5">
        <v>41937.410296412039</v>
      </c>
      <c r="P4688" s="5">
        <v>41937.414264583334</v>
      </c>
      <c r="Q4688" s="5">
        <v>41937.425966435185</v>
      </c>
      <c r="R4688" s="5">
        <v>41937.42755148148</v>
      </c>
      <c r="S4688">
        <f t="shared" si="146"/>
        <v>43</v>
      </c>
      <c r="T4688">
        <f t="shared" si="147"/>
        <v>6</v>
      </c>
    </row>
    <row r="4689" spans="1:20" x14ac:dyDescent="0.25">
      <c r="A4689">
        <v>1444697</v>
      </c>
      <c r="B4689">
        <v>91817</v>
      </c>
      <c r="C4689">
        <v>118659</v>
      </c>
      <c r="D4689" t="s">
        <v>85</v>
      </c>
      <c r="E4689" t="s">
        <v>2355</v>
      </c>
      <c r="G4689" t="s">
        <v>3068</v>
      </c>
      <c r="H4689">
        <v>2</v>
      </c>
      <c r="I4689" t="s">
        <v>3069</v>
      </c>
      <c r="J4689" s="1">
        <v>2.3019791666666666E-3</v>
      </c>
      <c r="K4689">
        <v>40.740884206864202</v>
      </c>
      <c r="L4689">
        <v>-73.989830017089801</v>
      </c>
      <c r="M4689">
        <v>40.740125407502703</v>
      </c>
      <c r="N4689">
        <v>-73.990611042896305</v>
      </c>
      <c r="O4689" s="5">
        <v>41937.428314259261</v>
      </c>
      <c r="R4689" s="5">
        <v>41937.463207673609</v>
      </c>
      <c r="S4689">
        <f t="shared" si="146"/>
        <v>43</v>
      </c>
      <c r="T4689">
        <f t="shared" si="147"/>
        <v>6</v>
      </c>
    </row>
    <row r="4690" spans="1:20" x14ac:dyDescent="0.25">
      <c r="A4690">
        <v>1444822</v>
      </c>
      <c r="B4690">
        <v>307155</v>
      </c>
      <c r="C4690">
        <v>152053</v>
      </c>
      <c r="D4690" t="s">
        <v>23</v>
      </c>
      <c r="E4690" t="s">
        <v>32</v>
      </c>
      <c r="F4690" t="s">
        <v>33</v>
      </c>
      <c r="G4690" t="s">
        <v>611</v>
      </c>
      <c r="H4690">
        <v>1</v>
      </c>
      <c r="I4690" t="s">
        <v>35</v>
      </c>
      <c r="K4690">
        <v>40.719965246901801</v>
      </c>
      <c r="L4690">
        <v>-73.988220691680894</v>
      </c>
      <c r="M4690">
        <v>40.7167271</v>
      </c>
      <c r="N4690">
        <v>-73.989720700000007</v>
      </c>
      <c r="O4690" s="5">
        <v>41937.448796724537</v>
      </c>
      <c r="P4690" s="5">
        <v>41937.448592673609</v>
      </c>
      <c r="Q4690" s="5">
        <v>41937.457857824076</v>
      </c>
      <c r="R4690" s="5">
        <v>41937.460352766204</v>
      </c>
      <c r="S4690">
        <f t="shared" si="146"/>
        <v>43</v>
      </c>
      <c r="T4690">
        <f t="shared" si="147"/>
        <v>6</v>
      </c>
    </row>
    <row r="4691" spans="1:20" x14ac:dyDescent="0.25">
      <c r="A4691">
        <v>1444822</v>
      </c>
      <c r="B4691">
        <v>307155</v>
      </c>
      <c r="C4691">
        <v>152053</v>
      </c>
      <c r="D4691" t="s">
        <v>23</v>
      </c>
      <c r="E4691" t="s">
        <v>32</v>
      </c>
      <c r="F4691" t="s">
        <v>33</v>
      </c>
      <c r="G4691" t="s">
        <v>2843</v>
      </c>
      <c r="H4691">
        <v>1</v>
      </c>
      <c r="I4691" t="s">
        <v>35</v>
      </c>
      <c r="K4691">
        <v>40.719965246901801</v>
      </c>
      <c r="L4691">
        <v>-73.988220691680894</v>
      </c>
      <c r="M4691">
        <v>40.7167271</v>
      </c>
      <c r="N4691">
        <v>-73.989720700000007</v>
      </c>
      <c r="O4691" s="5">
        <v>41937.448796724537</v>
      </c>
      <c r="P4691" s="5">
        <v>41937.448592673609</v>
      </c>
      <c r="Q4691" s="5">
        <v>41937.457857824076</v>
      </c>
      <c r="R4691" s="5">
        <v>41937.460352766204</v>
      </c>
      <c r="S4691">
        <f t="shared" si="146"/>
        <v>43</v>
      </c>
      <c r="T4691">
        <f t="shared" si="147"/>
        <v>6</v>
      </c>
    </row>
    <row r="4692" spans="1:20" x14ac:dyDescent="0.25">
      <c r="A4692">
        <v>1444826</v>
      </c>
      <c r="B4692">
        <v>359025</v>
      </c>
      <c r="C4692">
        <v>31156</v>
      </c>
      <c r="D4692" t="s">
        <v>23</v>
      </c>
      <c r="E4692" t="s">
        <v>425</v>
      </c>
      <c r="F4692" t="s">
        <v>426</v>
      </c>
      <c r="G4692" t="s">
        <v>670</v>
      </c>
      <c r="H4692">
        <v>2</v>
      </c>
      <c r="I4692" t="s">
        <v>671</v>
      </c>
      <c r="K4692">
        <v>40.744563916288797</v>
      </c>
      <c r="L4692">
        <v>-73.996630052861306</v>
      </c>
      <c r="M4692">
        <v>40.706598108759003</v>
      </c>
      <c r="N4692">
        <v>-74.010987589543106</v>
      </c>
      <c r="O4692" s="5">
        <v>41937.449940752318</v>
      </c>
      <c r="P4692" s="5">
        <v>41937.453210520835</v>
      </c>
      <c r="Q4692" s="5">
        <v>41937.468717372685</v>
      </c>
      <c r="R4692" s="5">
        <v>41937.476081782406</v>
      </c>
      <c r="S4692">
        <f t="shared" si="146"/>
        <v>43</v>
      </c>
      <c r="T4692">
        <f t="shared" si="147"/>
        <v>6</v>
      </c>
    </row>
    <row r="4693" spans="1:20" x14ac:dyDescent="0.25">
      <c r="A4693">
        <v>1444912</v>
      </c>
      <c r="B4693">
        <v>101414</v>
      </c>
      <c r="C4693">
        <v>172399</v>
      </c>
      <c r="D4693" t="s">
        <v>23</v>
      </c>
      <c r="E4693" t="s">
        <v>167</v>
      </c>
      <c r="G4693" t="s">
        <v>1241</v>
      </c>
      <c r="H4693">
        <v>1</v>
      </c>
      <c r="I4693" t="s">
        <v>169</v>
      </c>
      <c r="J4693" s="1">
        <v>3.8593171296296296E-3</v>
      </c>
      <c r="K4693">
        <v>40.721294</v>
      </c>
      <c r="L4693">
        <v>-73.983993999999996</v>
      </c>
      <c r="M4693">
        <v>40.723329499999998</v>
      </c>
      <c r="N4693">
        <v>-73.991501799999995</v>
      </c>
      <c r="O4693" s="5">
        <v>41937.461528761574</v>
      </c>
      <c r="P4693" s="5">
        <v>41937.460455370368</v>
      </c>
      <c r="Q4693" s="5">
        <v>41937.479791504629</v>
      </c>
      <c r="R4693" s="5">
        <v>41937.485889270836</v>
      </c>
      <c r="S4693">
        <f t="shared" si="146"/>
        <v>43</v>
      </c>
      <c r="T4693">
        <f t="shared" si="147"/>
        <v>6</v>
      </c>
    </row>
    <row r="4694" spans="1:20" x14ac:dyDescent="0.25">
      <c r="A4694">
        <v>1444943</v>
      </c>
      <c r="B4694">
        <v>298824</v>
      </c>
      <c r="C4694">
        <v>71148</v>
      </c>
      <c r="D4694" t="s">
        <v>23</v>
      </c>
      <c r="E4694" t="s">
        <v>54</v>
      </c>
      <c r="F4694" t="s">
        <v>29</v>
      </c>
      <c r="G4694" t="s">
        <v>330</v>
      </c>
      <c r="H4694">
        <v>1</v>
      </c>
      <c r="I4694" t="s">
        <v>56</v>
      </c>
      <c r="K4694">
        <v>40.7152793278103</v>
      </c>
      <c r="L4694">
        <v>-74.014860391616807</v>
      </c>
      <c r="M4694">
        <v>40.727404999999997</v>
      </c>
      <c r="N4694">
        <v>-73.991802000000007</v>
      </c>
      <c r="O4694" s="5">
        <v>41937.465727175928</v>
      </c>
      <c r="P4694" s="5">
        <v>41937.473469456017</v>
      </c>
      <c r="Q4694" s="5">
        <v>41937.483751539352</v>
      </c>
      <c r="R4694" s="5">
        <v>41937.502434884256</v>
      </c>
      <c r="S4694">
        <f t="shared" si="146"/>
        <v>43</v>
      </c>
      <c r="T4694">
        <f t="shared" si="147"/>
        <v>6</v>
      </c>
    </row>
    <row r="4695" spans="1:20" x14ac:dyDescent="0.25">
      <c r="A4695">
        <v>1444943</v>
      </c>
      <c r="B4695">
        <v>298824</v>
      </c>
      <c r="C4695">
        <v>71148</v>
      </c>
      <c r="D4695" t="s">
        <v>23</v>
      </c>
      <c r="E4695" t="s">
        <v>54</v>
      </c>
      <c r="F4695" t="s">
        <v>29</v>
      </c>
      <c r="G4695" t="s">
        <v>2737</v>
      </c>
      <c r="H4695">
        <v>1</v>
      </c>
      <c r="I4695" t="s">
        <v>2738</v>
      </c>
      <c r="K4695">
        <v>40.7152793278103</v>
      </c>
      <c r="L4695">
        <v>-74.014860391616807</v>
      </c>
      <c r="M4695">
        <v>40.727404999999997</v>
      </c>
      <c r="N4695">
        <v>-73.991802000000007</v>
      </c>
      <c r="O4695" s="5">
        <v>41937.465727175928</v>
      </c>
      <c r="P4695" s="5">
        <v>41937.473469456017</v>
      </c>
      <c r="Q4695" s="5">
        <v>41937.483751539352</v>
      </c>
      <c r="R4695" s="5">
        <v>41937.502434884256</v>
      </c>
      <c r="S4695">
        <f t="shared" si="146"/>
        <v>43</v>
      </c>
      <c r="T4695">
        <f t="shared" si="147"/>
        <v>6</v>
      </c>
    </row>
    <row r="4696" spans="1:20" x14ac:dyDescent="0.25">
      <c r="A4696">
        <v>1444996</v>
      </c>
      <c r="B4696">
        <v>377260</v>
      </c>
      <c r="C4696">
        <v>169794</v>
      </c>
      <c r="D4696" t="s">
        <v>23</v>
      </c>
      <c r="E4696" t="s">
        <v>96</v>
      </c>
      <c r="F4696" t="s">
        <v>97</v>
      </c>
      <c r="G4696" t="s">
        <v>2676</v>
      </c>
      <c r="H4696">
        <v>1</v>
      </c>
      <c r="I4696" t="s">
        <v>1275</v>
      </c>
      <c r="K4696">
        <v>40.715640471675201</v>
      </c>
      <c r="L4696">
        <v>-74.012353550378407</v>
      </c>
      <c r="M4696">
        <v>40.723676400000002</v>
      </c>
      <c r="N4696">
        <v>-74.010723499999997</v>
      </c>
      <c r="O4696" s="5">
        <v>41937.470493923611</v>
      </c>
      <c r="P4696" s="5">
        <v>41937.476457812503</v>
      </c>
      <c r="Q4696" s="5">
        <v>41937.515684699072</v>
      </c>
      <c r="R4696" s="5">
        <v>41937.523716898148</v>
      </c>
      <c r="S4696">
        <f t="shared" si="146"/>
        <v>43</v>
      </c>
      <c r="T4696">
        <f t="shared" si="147"/>
        <v>6</v>
      </c>
    </row>
    <row r="4697" spans="1:20" x14ac:dyDescent="0.25">
      <c r="A4697">
        <v>1445035</v>
      </c>
      <c r="B4697">
        <v>79772</v>
      </c>
      <c r="C4697">
        <v>140684</v>
      </c>
      <c r="D4697" t="s">
        <v>23</v>
      </c>
      <c r="E4697" t="s">
        <v>1171</v>
      </c>
      <c r="F4697" t="s">
        <v>426</v>
      </c>
      <c r="K4697">
        <v>40.749890423418002</v>
      </c>
      <c r="L4697">
        <v>-73.992362022399902</v>
      </c>
      <c r="M4697">
        <v>40.742392000000002</v>
      </c>
      <c r="N4697">
        <v>-73.994269000000003</v>
      </c>
      <c r="O4697" s="5">
        <v>41937.474551932872</v>
      </c>
      <c r="P4697" s="5">
        <v>41937.478583263888</v>
      </c>
      <c r="Q4697" s="5">
        <v>41937.496508310185</v>
      </c>
      <c r="R4697" s="5">
        <v>41937.50257527778</v>
      </c>
      <c r="S4697">
        <f t="shared" si="146"/>
        <v>43</v>
      </c>
      <c r="T4697">
        <f t="shared" si="147"/>
        <v>6</v>
      </c>
    </row>
    <row r="4698" spans="1:20" x14ac:dyDescent="0.25">
      <c r="A4698">
        <v>1445053</v>
      </c>
      <c r="B4698">
        <v>369272</v>
      </c>
      <c r="C4698">
        <v>171206</v>
      </c>
      <c r="D4698" t="s">
        <v>18</v>
      </c>
      <c r="E4698" t="s">
        <v>432</v>
      </c>
      <c r="F4698" t="s">
        <v>49</v>
      </c>
      <c r="G4698" t="s">
        <v>792</v>
      </c>
      <c r="H4698">
        <v>3</v>
      </c>
      <c r="I4698" t="s">
        <v>319</v>
      </c>
      <c r="K4698">
        <v>40.779930093814997</v>
      </c>
      <c r="L4698">
        <v>-73.980334997177096</v>
      </c>
      <c r="M4698">
        <v>40.767651000000001</v>
      </c>
      <c r="N4698">
        <v>-73.966875000000002</v>
      </c>
      <c r="O4698" s="5">
        <v>41937.476996516205</v>
      </c>
      <c r="P4698" s="5">
        <v>41937.490330069442</v>
      </c>
      <c r="Q4698" s="5">
        <v>41937.508329467593</v>
      </c>
      <c r="R4698" s="5">
        <v>41937.520346956022</v>
      </c>
      <c r="S4698">
        <f t="shared" si="146"/>
        <v>43</v>
      </c>
      <c r="T4698">
        <f t="shared" si="147"/>
        <v>6</v>
      </c>
    </row>
    <row r="4699" spans="1:20" x14ac:dyDescent="0.25">
      <c r="A4699">
        <v>1445053</v>
      </c>
      <c r="B4699">
        <v>369272</v>
      </c>
      <c r="C4699">
        <v>171206</v>
      </c>
      <c r="D4699" t="s">
        <v>18</v>
      </c>
      <c r="E4699" t="s">
        <v>432</v>
      </c>
      <c r="F4699" t="s">
        <v>49</v>
      </c>
      <c r="G4699" t="s">
        <v>1850</v>
      </c>
      <c r="H4699">
        <v>2</v>
      </c>
      <c r="I4699" t="s">
        <v>1851</v>
      </c>
      <c r="K4699">
        <v>40.779930093814997</v>
      </c>
      <c r="L4699">
        <v>-73.980334997177096</v>
      </c>
      <c r="M4699">
        <v>40.767651000000001</v>
      </c>
      <c r="N4699">
        <v>-73.966875000000002</v>
      </c>
      <c r="O4699" s="5">
        <v>41937.476996516205</v>
      </c>
      <c r="P4699" s="5">
        <v>41937.490330069442</v>
      </c>
      <c r="Q4699" s="5">
        <v>41937.508329467593</v>
      </c>
      <c r="R4699" s="5">
        <v>41937.520346956022</v>
      </c>
      <c r="S4699">
        <f t="shared" si="146"/>
        <v>43</v>
      </c>
      <c r="T4699">
        <f t="shared" si="147"/>
        <v>6</v>
      </c>
    </row>
    <row r="4700" spans="1:20" x14ac:dyDescent="0.25">
      <c r="A4700">
        <v>1445144</v>
      </c>
      <c r="B4700">
        <v>91274</v>
      </c>
      <c r="C4700">
        <v>170880</v>
      </c>
      <c r="D4700" t="s">
        <v>23</v>
      </c>
      <c r="E4700" t="s">
        <v>167</v>
      </c>
      <c r="G4700" t="s">
        <v>3739</v>
      </c>
      <c r="H4700">
        <v>1</v>
      </c>
      <c r="I4700" t="s">
        <v>169</v>
      </c>
      <c r="K4700">
        <v>40.721294</v>
      </c>
      <c r="L4700">
        <v>-73.983993999999996</v>
      </c>
      <c r="M4700">
        <v>40.721270735413498</v>
      </c>
      <c r="N4700">
        <v>-73.981933090904704</v>
      </c>
      <c r="O4700" s="5">
        <v>41937.489061886576</v>
      </c>
      <c r="P4700" s="5">
        <v>41937.492563935186</v>
      </c>
      <c r="Q4700" s="5">
        <v>41937.514687824078</v>
      </c>
      <c r="R4700" s="5">
        <v>41937.515276990744</v>
      </c>
      <c r="S4700">
        <f t="shared" si="146"/>
        <v>43</v>
      </c>
      <c r="T4700">
        <f t="shared" si="147"/>
        <v>6</v>
      </c>
    </row>
    <row r="4701" spans="1:20" x14ac:dyDescent="0.25">
      <c r="A4701">
        <v>1445156</v>
      </c>
      <c r="B4701">
        <v>110699</v>
      </c>
      <c r="C4701">
        <v>171364</v>
      </c>
      <c r="D4701" t="s">
        <v>53</v>
      </c>
      <c r="E4701" t="s">
        <v>210</v>
      </c>
      <c r="G4701" t="s">
        <v>2732</v>
      </c>
      <c r="H4701">
        <v>1</v>
      </c>
      <c r="I4701" t="s">
        <v>1454</v>
      </c>
      <c r="J4701" s="1">
        <v>4.9900000000000005E-3</v>
      </c>
      <c r="K4701">
        <v>40.711255247272</v>
      </c>
      <c r="L4701">
        <v>-73.961442624671804</v>
      </c>
      <c r="M4701">
        <v>40.671832700000003</v>
      </c>
      <c r="N4701">
        <v>-73.988082399999996</v>
      </c>
      <c r="O4701" s="5">
        <v>41937.490414120373</v>
      </c>
      <c r="P4701" s="5">
        <v>41937.498292060183</v>
      </c>
      <c r="Q4701" s="5">
        <v>41937.520742430555</v>
      </c>
      <c r="R4701" s="5">
        <v>41937.54308181713</v>
      </c>
      <c r="S4701">
        <f t="shared" si="146"/>
        <v>43</v>
      </c>
      <c r="T4701">
        <f t="shared" si="147"/>
        <v>6</v>
      </c>
    </row>
    <row r="4702" spans="1:20" x14ac:dyDescent="0.25">
      <c r="A4702">
        <v>1445172</v>
      </c>
      <c r="B4702">
        <v>106481</v>
      </c>
      <c r="C4702">
        <v>163796</v>
      </c>
      <c r="D4702" t="s">
        <v>610</v>
      </c>
      <c r="E4702" t="s">
        <v>2625</v>
      </c>
      <c r="F4702" t="s">
        <v>58</v>
      </c>
      <c r="G4702" t="s">
        <v>930</v>
      </c>
      <c r="H4702">
        <v>2</v>
      </c>
      <c r="I4702" t="s">
        <v>2708</v>
      </c>
      <c r="K4702">
        <v>40.742023500000002</v>
      </c>
      <c r="L4702">
        <v>-73.993415100000007</v>
      </c>
      <c r="M4702">
        <v>40.746764400000004</v>
      </c>
      <c r="N4702">
        <v>-73.990301400000007</v>
      </c>
      <c r="O4702" s="5">
        <v>41937.494443831019</v>
      </c>
      <c r="P4702" s="5">
        <v>41937.498494224536</v>
      </c>
      <c r="Q4702" s="5">
        <v>41937.515187094905</v>
      </c>
      <c r="R4702" s="5">
        <v>41937.52014443287</v>
      </c>
      <c r="S4702">
        <f t="shared" si="146"/>
        <v>43</v>
      </c>
      <c r="T4702">
        <f t="shared" si="147"/>
        <v>6</v>
      </c>
    </row>
    <row r="4703" spans="1:20" x14ac:dyDescent="0.25">
      <c r="A4703">
        <v>1445286</v>
      </c>
      <c r="B4703">
        <v>246977</v>
      </c>
      <c r="C4703">
        <v>71148</v>
      </c>
      <c r="D4703" t="s">
        <v>23</v>
      </c>
      <c r="E4703" t="s">
        <v>189</v>
      </c>
      <c r="F4703" t="s">
        <v>190</v>
      </c>
      <c r="G4703" t="s">
        <v>2209</v>
      </c>
      <c r="H4703">
        <v>3</v>
      </c>
      <c r="I4703" t="s">
        <v>231</v>
      </c>
      <c r="J4703" s="1">
        <v>4.0708796296296292E-3</v>
      </c>
      <c r="K4703">
        <v>40.726822997452103</v>
      </c>
      <c r="L4703">
        <v>-73.985470975575794</v>
      </c>
      <c r="M4703">
        <v>40.732428200000001</v>
      </c>
      <c r="N4703">
        <v>-74.008059399999993</v>
      </c>
      <c r="O4703" s="5">
        <v>41937.505119606481</v>
      </c>
      <c r="P4703" s="5">
        <v>41937.508878842593</v>
      </c>
      <c r="Q4703" s="5">
        <v>41937.518502094907</v>
      </c>
      <c r="R4703" s="5">
        <v>41937.536071365743</v>
      </c>
      <c r="S4703">
        <f t="shared" si="146"/>
        <v>43</v>
      </c>
      <c r="T4703">
        <f t="shared" si="147"/>
        <v>6</v>
      </c>
    </row>
    <row r="4704" spans="1:20" x14ac:dyDescent="0.25">
      <c r="A4704">
        <v>1445286</v>
      </c>
      <c r="B4704">
        <v>246977</v>
      </c>
      <c r="C4704">
        <v>71148</v>
      </c>
      <c r="D4704" t="s">
        <v>23</v>
      </c>
      <c r="E4704" t="s">
        <v>189</v>
      </c>
      <c r="F4704" t="s">
        <v>190</v>
      </c>
      <c r="G4704" t="s">
        <v>2717</v>
      </c>
      <c r="H4704">
        <v>1</v>
      </c>
      <c r="I4704" t="s">
        <v>176</v>
      </c>
      <c r="J4704" s="1">
        <v>4.0708796296296292E-3</v>
      </c>
      <c r="K4704">
        <v>40.726822997452103</v>
      </c>
      <c r="L4704">
        <v>-73.985470975575794</v>
      </c>
      <c r="M4704">
        <v>40.732428200000001</v>
      </c>
      <c r="N4704">
        <v>-74.008059399999993</v>
      </c>
      <c r="O4704" s="5">
        <v>41937.505119606481</v>
      </c>
      <c r="P4704" s="5">
        <v>41937.508878842593</v>
      </c>
      <c r="Q4704" s="5">
        <v>41937.518502094907</v>
      </c>
      <c r="R4704" s="5">
        <v>41937.536071365743</v>
      </c>
      <c r="S4704">
        <f t="shared" si="146"/>
        <v>43</v>
      </c>
      <c r="T4704">
        <f t="shared" si="147"/>
        <v>6</v>
      </c>
    </row>
    <row r="4705" spans="1:20" x14ac:dyDescent="0.25">
      <c r="A4705">
        <v>1445305</v>
      </c>
      <c r="B4705">
        <v>140984</v>
      </c>
      <c r="C4705">
        <v>140684</v>
      </c>
      <c r="D4705" t="s">
        <v>23</v>
      </c>
      <c r="E4705" t="s">
        <v>425</v>
      </c>
      <c r="F4705" t="s">
        <v>426</v>
      </c>
      <c r="G4705" t="s">
        <v>1331</v>
      </c>
      <c r="H4705">
        <v>4</v>
      </c>
      <c r="I4705" t="s">
        <v>1332</v>
      </c>
      <c r="K4705">
        <v>40.744563916288797</v>
      </c>
      <c r="L4705">
        <v>-73.996630052861306</v>
      </c>
      <c r="M4705">
        <v>40.745278399999997</v>
      </c>
      <c r="N4705">
        <v>-73.977054100000004</v>
      </c>
      <c r="O4705" s="5">
        <v>41937.506302430556</v>
      </c>
      <c r="P4705" s="5">
        <v>41937.505652916669</v>
      </c>
      <c r="Q4705" s="5">
        <v>41937.514575347224</v>
      </c>
      <c r="R4705" s="5">
        <v>41937.523910567128</v>
      </c>
      <c r="S4705">
        <f t="shared" si="146"/>
        <v>43</v>
      </c>
      <c r="T4705">
        <f t="shared" si="147"/>
        <v>6</v>
      </c>
    </row>
    <row r="4706" spans="1:20" x14ac:dyDescent="0.25">
      <c r="A4706">
        <v>1445300</v>
      </c>
      <c r="B4706">
        <v>72356</v>
      </c>
      <c r="C4706">
        <v>172811</v>
      </c>
      <c r="D4706" t="s">
        <v>23</v>
      </c>
      <c r="E4706" t="s">
        <v>425</v>
      </c>
      <c r="F4706" t="s">
        <v>426</v>
      </c>
      <c r="G4706" t="s">
        <v>1902</v>
      </c>
      <c r="H4706">
        <v>2</v>
      </c>
      <c r="I4706" t="s">
        <v>1367</v>
      </c>
      <c r="K4706">
        <v>40.744563916288797</v>
      </c>
      <c r="L4706">
        <v>-73.996630052861306</v>
      </c>
      <c r="M4706">
        <v>40.774791899999997</v>
      </c>
      <c r="N4706">
        <v>-73.962790900000002</v>
      </c>
      <c r="O4706" s="5">
        <v>41937.506485902777</v>
      </c>
      <c r="P4706" s="5">
        <v>41937.527910138888</v>
      </c>
      <c r="Q4706" s="5">
        <v>41937.538083877313</v>
      </c>
      <c r="R4706" s="5">
        <v>41937.557772881948</v>
      </c>
      <c r="S4706">
        <f t="shared" si="146"/>
        <v>43</v>
      </c>
      <c r="T4706">
        <f t="shared" si="147"/>
        <v>6</v>
      </c>
    </row>
    <row r="4707" spans="1:20" x14ac:dyDescent="0.25">
      <c r="A4707">
        <v>1445369</v>
      </c>
      <c r="B4707">
        <v>239887</v>
      </c>
      <c r="C4707">
        <v>118659</v>
      </c>
      <c r="D4707" t="s">
        <v>85</v>
      </c>
      <c r="E4707" t="s">
        <v>459</v>
      </c>
      <c r="F4707" t="s">
        <v>25</v>
      </c>
      <c r="G4707" t="s">
        <v>2029</v>
      </c>
      <c r="H4707">
        <v>1</v>
      </c>
      <c r="I4707" t="s">
        <v>31</v>
      </c>
      <c r="K4707">
        <v>40.733402283324402</v>
      </c>
      <c r="L4707">
        <v>-73.987510980727393</v>
      </c>
      <c r="M4707">
        <v>40.742506200000001</v>
      </c>
      <c r="N4707">
        <v>-73.992564400000006</v>
      </c>
      <c r="O4707" s="5">
        <v>41937.512520983793</v>
      </c>
      <c r="P4707" s="5">
        <v>41937.54017699074</v>
      </c>
      <c r="Q4707" s="5">
        <v>41937.550130925927</v>
      </c>
      <c r="R4707" s="5">
        <v>41937.559993784722</v>
      </c>
      <c r="S4707">
        <f t="shared" si="146"/>
        <v>43</v>
      </c>
      <c r="T4707">
        <f t="shared" si="147"/>
        <v>6</v>
      </c>
    </row>
    <row r="4708" spans="1:20" x14ac:dyDescent="0.25">
      <c r="A4708">
        <v>1445414</v>
      </c>
      <c r="B4708">
        <v>127903</v>
      </c>
      <c r="C4708">
        <v>174186</v>
      </c>
      <c r="D4708" t="s">
        <v>18</v>
      </c>
      <c r="E4708" t="s">
        <v>500</v>
      </c>
      <c r="F4708" t="s">
        <v>501</v>
      </c>
      <c r="G4708" t="s">
        <v>2203</v>
      </c>
      <c r="H4708">
        <v>1</v>
      </c>
      <c r="I4708" t="s">
        <v>1547</v>
      </c>
      <c r="K4708">
        <v>40.779598</v>
      </c>
      <c r="L4708">
        <v>-73.947388000000004</v>
      </c>
      <c r="M4708">
        <v>40.732246000000004</v>
      </c>
      <c r="N4708">
        <v>-73.986238</v>
      </c>
      <c r="O4708" s="5">
        <v>41937.515664606479</v>
      </c>
      <c r="P4708" s="5">
        <v>41937.518461840278</v>
      </c>
      <c r="Q4708" s="5">
        <v>41937.526039085649</v>
      </c>
      <c r="R4708" s="5">
        <v>41937.540871956022</v>
      </c>
      <c r="S4708">
        <f t="shared" si="146"/>
        <v>43</v>
      </c>
      <c r="T4708">
        <f t="shared" si="147"/>
        <v>6</v>
      </c>
    </row>
    <row r="4709" spans="1:20" x14ac:dyDescent="0.25">
      <c r="A4709">
        <v>1445455</v>
      </c>
      <c r="B4709">
        <v>246753</v>
      </c>
      <c r="C4709">
        <v>155879</v>
      </c>
      <c r="D4709" t="s">
        <v>53</v>
      </c>
      <c r="E4709" t="s">
        <v>491</v>
      </c>
      <c r="G4709" t="s">
        <v>641</v>
      </c>
      <c r="H4709">
        <v>1</v>
      </c>
      <c r="I4709" t="s">
        <v>639</v>
      </c>
      <c r="K4709">
        <v>40.729110403548901</v>
      </c>
      <c r="L4709">
        <v>-73.984245455566395</v>
      </c>
      <c r="M4709">
        <v>40.724704891832502</v>
      </c>
      <c r="N4709">
        <v>-74.000314360472899</v>
      </c>
      <c r="O4709" s="5">
        <v>41937.520412013888</v>
      </c>
      <c r="P4709" s="5">
        <v>41937.521937916667</v>
      </c>
      <c r="Q4709" s="5">
        <v>41937.538084270833</v>
      </c>
      <c r="R4709" s="5">
        <v>41937.54888141204</v>
      </c>
      <c r="S4709">
        <f t="shared" si="146"/>
        <v>43</v>
      </c>
      <c r="T4709">
        <f t="shared" si="147"/>
        <v>6</v>
      </c>
    </row>
    <row r="4710" spans="1:20" x14ac:dyDescent="0.25">
      <c r="A4710">
        <v>1445505</v>
      </c>
      <c r="B4710">
        <v>112483</v>
      </c>
      <c r="C4710">
        <v>167332</v>
      </c>
      <c r="D4710" t="s">
        <v>23</v>
      </c>
      <c r="E4710" t="s">
        <v>3534</v>
      </c>
      <c r="K4710">
        <v>40.692287651915997</v>
      </c>
      <c r="L4710">
        <v>-73.988280006692406</v>
      </c>
      <c r="M4710">
        <v>40.686591999999997</v>
      </c>
      <c r="N4710">
        <v>-73.987139999999997</v>
      </c>
      <c r="O4710" s="5">
        <v>41937.52438707176</v>
      </c>
      <c r="P4710" s="5">
        <v>41937.533300185183</v>
      </c>
      <c r="Q4710" s="5">
        <v>41937.54048689815</v>
      </c>
      <c r="R4710" s="5">
        <v>41937.544933321762</v>
      </c>
      <c r="S4710">
        <f t="shared" si="146"/>
        <v>43</v>
      </c>
      <c r="T4710">
        <f t="shared" si="147"/>
        <v>6</v>
      </c>
    </row>
    <row r="4711" spans="1:20" x14ac:dyDescent="0.25">
      <c r="A4711">
        <v>1445624</v>
      </c>
      <c r="B4711">
        <v>141418</v>
      </c>
      <c r="C4711">
        <v>168796</v>
      </c>
      <c r="D4711" t="s">
        <v>23</v>
      </c>
      <c r="E4711" t="s">
        <v>210</v>
      </c>
      <c r="G4711" t="s">
        <v>1453</v>
      </c>
      <c r="H4711">
        <v>1</v>
      </c>
      <c r="I4711" t="s">
        <v>1454</v>
      </c>
      <c r="J4711" s="1">
        <v>4.3544444444444446E-3</v>
      </c>
      <c r="K4711">
        <v>40.711255247272</v>
      </c>
      <c r="L4711">
        <v>-73.961442624671804</v>
      </c>
      <c r="M4711">
        <v>40.7047501719005</v>
      </c>
      <c r="N4711">
        <v>-73.924123523825699</v>
      </c>
      <c r="O4711" s="5">
        <v>41937.532107812498</v>
      </c>
      <c r="P4711" s="5">
        <v>41937.53863638889</v>
      </c>
      <c r="Q4711" s="5">
        <v>41937.545463865739</v>
      </c>
      <c r="R4711" s="5">
        <v>41937.557232488427</v>
      </c>
      <c r="S4711">
        <f t="shared" si="146"/>
        <v>43</v>
      </c>
      <c r="T4711">
        <f t="shared" si="147"/>
        <v>6</v>
      </c>
    </row>
    <row r="4712" spans="1:20" x14ac:dyDescent="0.25">
      <c r="A4712">
        <v>1445656</v>
      </c>
      <c r="B4712">
        <v>396684</v>
      </c>
      <c r="C4712">
        <v>118095</v>
      </c>
      <c r="D4712" t="s">
        <v>23</v>
      </c>
      <c r="E4712" t="s">
        <v>62</v>
      </c>
      <c r="F4712" t="s">
        <v>63</v>
      </c>
      <c r="G4712" t="s">
        <v>1440</v>
      </c>
      <c r="H4712">
        <v>2</v>
      </c>
      <c r="I4712" t="s">
        <v>249</v>
      </c>
      <c r="K4712">
        <v>40.727518945156902</v>
      </c>
      <c r="L4712">
        <v>-73.988671302795396</v>
      </c>
      <c r="M4712">
        <v>40.723700999999998</v>
      </c>
      <c r="N4712">
        <v>-73.993503000000004</v>
      </c>
      <c r="O4712" s="5">
        <v>41937.535556655093</v>
      </c>
      <c r="P4712" s="5">
        <v>41937.537508587964</v>
      </c>
      <c r="Q4712" s="5">
        <v>41937.560393043983</v>
      </c>
      <c r="R4712" s="5">
        <v>41937.570505578704</v>
      </c>
      <c r="S4712">
        <f t="shared" si="146"/>
        <v>43</v>
      </c>
      <c r="T4712">
        <f t="shared" si="147"/>
        <v>6</v>
      </c>
    </row>
    <row r="4713" spans="1:20" x14ac:dyDescent="0.25">
      <c r="A4713">
        <v>1445727</v>
      </c>
      <c r="B4713">
        <v>14869</v>
      </c>
      <c r="C4713">
        <v>66004</v>
      </c>
      <c r="D4713" t="s">
        <v>23</v>
      </c>
      <c r="E4713" t="s">
        <v>54</v>
      </c>
      <c r="F4713" t="s">
        <v>29</v>
      </c>
      <c r="G4713" t="s">
        <v>55</v>
      </c>
      <c r="H4713">
        <v>1</v>
      </c>
      <c r="I4713" t="s">
        <v>56</v>
      </c>
      <c r="K4713">
        <v>40.758456774983799</v>
      </c>
      <c r="L4713">
        <v>-73.989140466129399</v>
      </c>
      <c r="M4713">
        <v>40.752244525970198</v>
      </c>
      <c r="N4713">
        <v>-74.004405436780004</v>
      </c>
      <c r="O4713" s="5">
        <v>41937.539417164349</v>
      </c>
      <c r="P4713" s="5">
        <v>41937.550071655096</v>
      </c>
      <c r="Q4713" s="5">
        <v>41937.572528622688</v>
      </c>
      <c r="R4713" s="5">
        <v>41937.581676967595</v>
      </c>
      <c r="S4713">
        <f t="shared" si="146"/>
        <v>43</v>
      </c>
      <c r="T4713">
        <f t="shared" si="147"/>
        <v>6</v>
      </c>
    </row>
    <row r="4714" spans="1:20" x14ac:dyDescent="0.25">
      <c r="A4714">
        <v>1445794</v>
      </c>
      <c r="B4714">
        <v>283310</v>
      </c>
      <c r="C4714">
        <v>91807</v>
      </c>
      <c r="D4714" t="s">
        <v>85</v>
      </c>
      <c r="E4714" t="s">
        <v>492</v>
      </c>
      <c r="F4714" t="s">
        <v>49</v>
      </c>
      <c r="G4714" t="s">
        <v>493</v>
      </c>
      <c r="H4714">
        <v>2</v>
      </c>
      <c r="I4714" t="s">
        <v>494</v>
      </c>
      <c r="K4714">
        <v>40.735518913424798</v>
      </c>
      <c r="L4714">
        <v>-73.979530334472699</v>
      </c>
      <c r="M4714">
        <v>40.730881400000001</v>
      </c>
      <c r="N4714">
        <v>-73.993780099999995</v>
      </c>
      <c r="O4714" s="5">
        <v>41937.544438912038</v>
      </c>
      <c r="P4714" s="5">
        <v>41937.54644416667</v>
      </c>
      <c r="Q4714" s="5">
        <v>41937.56188587963</v>
      </c>
      <c r="R4714" s="5">
        <v>41937.56973520833</v>
      </c>
      <c r="S4714">
        <f t="shared" si="146"/>
        <v>43</v>
      </c>
      <c r="T4714">
        <f t="shared" si="147"/>
        <v>6</v>
      </c>
    </row>
    <row r="4715" spans="1:20" x14ac:dyDescent="0.25">
      <c r="A4715">
        <v>1445865</v>
      </c>
      <c r="B4715">
        <v>107491</v>
      </c>
      <c r="C4715">
        <v>118659</v>
      </c>
      <c r="D4715" t="s">
        <v>85</v>
      </c>
      <c r="E4715" t="s">
        <v>1295</v>
      </c>
      <c r="K4715">
        <v>40.735437254805902</v>
      </c>
      <c r="L4715">
        <v>-73.979717245341007</v>
      </c>
      <c r="M4715">
        <v>40.735812000000003</v>
      </c>
      <c r="N4715">
        <v>-73.985990999999999</v>
      </c>
      <c r="O4715" s="5">
        <v>41937.548276261572</v>
      </c>
      <c r="P4715" s="5">
        <v>41937.570734942128</v>
      </c>
      <c r="Q4715" s="5">
        <v>41937.582075162034</v>
      </c>
      <c r="R4715" s="5">
        <v>41937.58860664352</v>
      </c>
      <c r="S4715">
        <f t="shared" si="146"/>
        <v>43</v>
      </c>
      <c r="T4715">
        <f t="shared" si="147"/>
        <v>6</v>
      </c>
    </row>
    <row r="4716" spans="1:20" x14ac:dyDescent="0.25">
      <c r="A4716">
        <v>1445864</v>
      </c>
      <c r="B4716">
        <v>229946</v>
      </c>
      <c r="C4716">
        <v>100879</v>
      </c>
      <c r="D4716" t="s">
        <v>23</v>
      </c>
      <c r="E4716" t="s">
        <v>675</v>
      </c>
      <c r="F4716" t="s">
        <v>321</v>
      </c>
      <c r="G4716" t="s">
        <v>1001</v>
      </c>
      <c r="H4716">
        <v>1</v>
      </c>
      <c r="I4716" t="s">
        <v>1002</v>
      </c>
      <c r="K4716">
        <v>40.722705492718703</v>
      </c>
      <c r="L4716">
        <v>-73.998198509216294</v>
      </c>
      <c r="M4716">
        <v>40.724555799999997</v>
      </c>
      <c r="N4716">
        <v>-73.991582100000002</v>
      </c>
      <c r="O4716" s="5">
        <v>41937.548958854168</v>
      </c>
      <c r="P4716" s="5">
        <v>41937.554482581021</v>
      </c>
      <c r="Q4716" s="5">
        <v>41937.568935648145</v>
      </c>
      <c r="R4716" s="5">
        <v>41937.57769460648</v>
      </c>
      <c r="S4716">
        <f t="shared" si="146"/>
        <v>43</v>
      </c>
      <c r="T4716">
        <f t="shared" si="147"/>
        <v>6</v>
      </c>
    </row>
    <row r="4717" spans="1:20" x14ac:dyDescent="0.25">
      <c r="A4717">
        <v>1445921</v>
      </c>
      <c r="B4717">
        <v>52917</v>
      </c>
      <c r="C4717">
        <v>99499</v>
      </c>
      <c r="D4717" t="s">
        <v>23</v>
      </c>
      <c r="E4717" t="s">
        <v>1674</v>
      </c>
      <c r="F4717" t="s">
        <v>108</v>
      </c>
      <c r="J4717" s="1">
        <v>4.3792129629629624E-3</v>
      </c>
      <c r="K4717">
        <v>40.747855000000001</v>
      </c>
      <c r="L4717">
        <v>-73.989175299999999</v>
      </c>
      <c r="M4717">
        <v>40.742561000000002</v>
      </c>
      <c r="N4717">
        <v>-73.992266999999998</v>
      </c>
      <c r="O4717" s="5">
        <v>41937.553903993059</v>
      </c>
      <c r="P4717" s="5">
        <v>41937.565055358798</v>
      </c>
      <c r="Q4717" s="5">
        <v>41937.571892754633</v>
      </c>
      <c r="R4717" s="5">
        <v>41937.578274571759</v>
      </c>
      <c r="S4717">
        <f t="shared" si="146"/>
        <v>43</v>
      </c>
      <c r="T4717">
        <f t="shared" si="147"/>
        <v>6</v>
      </c>
    </row>
    <row r="4718" spans="1:20" x14ac:dyDescent="0.25">
      <c r="A4718">
        <v>1446062</v>
      </c>
      <c r="B4718">
        <v>284455</v>
      </c>
      <c r="C4718">
        <v>140919</v>
      </c>
      <c r="D4718" t="s">
        <v>23</v>
      </c>
      <c r="E4718" t="s">
        <v>54</v>
      </c>
      <c r="F4718" t="s">
        <v>29</v>
      </c>
      <c r="G4718" t="s">
        <v>55</v>
      </c>
      <c r="H4718">
        <v>2</v>
      </c>
      <c r="I4718" t="s">
        <v>56</v>
      </c>
      <c r="K4718">
        <v>40.758456774983799</v>
      </c>
      <c r="L4718">
        <v>-73.989140466129399</v>
      </c>
      <c r="M4718">
        <v>40.742706800000001</v>
      </c>
      <c r="N4718">
        <v>-73.995735499999995</v>
      </c>
      <c r="O4718" s="5">
        <v>41937.563729050926</v>
      </c>
      <c r="P4718" s="5">
        <v>41937.571865891201</v>
      </c>
      <c r="Q4718" s="5">
        <v>41937.588711076387</v>
      </c>
      <c r="R4718" s="5">
        <v>41937.59839979167</v>
      </c>
      <c r="S4718">
        <f t="shared" si="146"/>
        <v>43</v>
      </c>
      <c r="T4718">
        <f t="shared" si="147"/>
        <v>6</v>
      </c>
    </row>
    <row r="4719" spans="1:20" x14ac:dyDescent="0.25">
      <c r="A4719">
        <v>1446061</v>
      </c>
      <c r="B4719">
        <v>118517</v>
      </c>
      <c r="C4719">
        <v>140684</v>
      </c>
      <c r="D4719" t="s">
        <v>23</v>
      </c>
      <c r="E4719" t="s">
        <v>1450</v>
      </c>
      <c r="F4719" t="s">
        <v>49</v>
      </c>
      <c r="K4719">
        <v>40.736803371553897</v>
      </c>
      <c r="L4719">
        <v>-73.9917182922363</v>
      </c>
      <c r="M4719">
        <v>40.746806747986703</v>
      </c>
      <c r="N4719">
        <v>-73.985434601354697</v>
      </c>
      <c r="O4719" s="5">
        <v>41937.563974201388</v>
      </c>
      <c r="P4719" s="5">
        <v>41937.562229224539</v>
      </c>
      <c r="Q4719" s="5">
        <v>41937.580157627315</v>
      </c>
      <c r="R4719" s="5">
        <v>41937.59032412037</v>
      </c>
      <c r="S4719">
        <f t="shared" si="146"/>
        <v>43</v>
      </c>
      <c r="T4719">
        <f t="shared" si="147"/>
        <v>6</v>
      </c>
    </row>
    <row r="4720" spans="1:20" x14ac:dyDescent="0.25">
      <c r="A4720">
        <v>1446071</v>
      </c>
      <c r="B4720">
        <v>362842</v>
      </c>
      <c r="C4720">
        <v>98189</v>
      </c>
      <c r="D4720" t="s">
        <v>23</v>
      </c>
      <c r="E4720" t="s">
        <v>326</v>
      </c>
      <c r="F4720" t="s">
        <v>58</v>
      </c>
      <c r="G4720" t="s">
        <v>2992</v>
      </c>
      <c r="H4720">
        <v>1</v>
      </c>
      <c r="I4720" t="s">
        <v>797</v>
      </c>
      <c r="J4720" s="1">
        <v>3.1864583333333332E-3</v>
      </c>
      <c r="K4720">
        <v>40.7228416988277</v>
      </c>
      <c r="L4720">
        <v>-73.994116468965402</v>
      </c>
      <c r="M4720">
        <v>40.744261999999999</v>
      </c>
      <c r="N4720">
        <v>-73.980947999999998</v>
      </c>
      <c r="O4720" s="5">
        <v>41937.565474664349</v>
      </c>
      <c r="P4720" s="5">
        <v>41937.568711666667</v>
      </c>
      <c r="Q4720" s="5">
        <v>41937.576126944441</v>
      </c>
      <c r="R4720" s="5">
        <v>41937.589199386573</v>
      </c>
      <c r="S4720">
        <f t="shared" si="146"/>
        <v>43</v>
      </c>
      <c r="T4720">
        <f t="shared" si="147"/>
        <v>6</v>
      </c>
    </row>
    <row r="4721" spans="1:20" x14ac:dyDescent="0.25">
      <c r="A4721">
        <v>1446082</v>
      </c>
      <c r="B4721">
        <v>155024</v>
      </c>
      <c r="C4721">
        <v>91807</v>
      </c>
      <c r="D4721" t="s">
        <v>85</v>
      </c>
      <c r="E4721" t="s">
        <v>2874</v>
      </c>
      <c r="F4721" t="s">
        <v>49</v>
      </c>
      <c r="J4721" s="1">
        <v>1.3815497685185188E-2</v>
      </c>
      <c r="K4721">
        <v>40.735201859817302</v>
      </c>
      <c r="L4721">
        <v>-74.006105661392198</v>
      </c>
      <c r="M4721">
        <v>40.732557</v>
      </c>
      <c r="N4721">
        <v>-74.004401000000001</v>
      </c>
      <c r="O4721" s="5">
        <v>41937.566174398147</v>
      </c>
      <c r="P4721" s="5">
        <v>41937.575194710647</v>
      </c>
      <c r="Q4721" s="5">
        <v>41937.585476030094</v>
      </c>
      <c r="R4721" s="5">
        <v>41937.588507199071</v>
      </c>
      <c r="S4721">
        <f t="shared" si="146"/>
        <v>43</v>
      </c>
      <c r="T4721">
        <f t="shared" si="147"/>
        <v>6</v>
      </c>
    </row>
    <row r="4722" spans="1:20" x14ac:dyDescent="0.25">
      <c r="A4722">
        <v>1446094</v>
      </c>
      <c r="B4722">
        <v>272573</v>
      </c>
      <c r="C4722">
        <v>113822</v>
      </c>
      <c r="D4722" t="s">
        <v>23</v>
      </c>
      <c r="E4722" t="s">
        <v>856</v>
      </c>
      <c r="F4722" t="s">
        <v>115</v>
      </c>
      <c r="K4722">
        <v>40.753746421450501</v>
      </c>
      <c r="L4722">
        <v>-73.982167886935997</v>
      </c>
      <c r="M4722">
        <v>40.748691548610999</v>
      </c>
      <c r="N4722">
        <v>-73.986955558212202</v>
      </c>
      <c r="O4722" s="5">
        <v>41937.566689016203</v>
      </c>
      <c r="P4722" s="5">
        <v>41937.57073122685</v>
      </c>
      <c r="Q4722" s="5">
        <v>41937.586589270832</v>
      </c>
      <c r="R4722" s="5">
        <v>41937.59042847222</v>
      </c>
      <c r="S4722">
        <f t="shared" si="146"/>
        <v>43</v>
      </c>
      <c r="T4722">
        <f t="shared" si="147"/>
        <v>6</v>
      </c>
    </row>
    <row r="4723" spans="1:20" x14ac:dyDescent="0.25">
      <c r="A4723">
        <v>1446099</v>
      </c>
      <c r="B4723">
        <v>373059</v>
      </c>
      <c r="C4723">
        <v>103194</v>
      </c>
      <c r="D4723" t="s">
        <v>23</v>
      </c>
      <c r="E4723" t="s">
        <v>54</v>
      </c>
      <c r="F4723" t="s">
        <v>29</v>
      </c>
      <c r="G4723" t="s">
        <v>330</v>
      </c>
      <c r="H4723">
        <v>1</v>
      </c>
      <c r="I4723" t="s">
        <v>56</v>
      </c>
      <c r="K4723">
        <v>40.779126065705498</v>
      </c>
      <c r="L4723">
        <v>-73.954904894578206</v>
      </c>
      <c r="M4723">
        <v>40.782442799999998</v>
      </c>
      <c r="N4723">
        <v>-73.972112499999994</v>
      </c>
      <c r="O4723" s="5">
        <v>41937.567263425924</v>
      </c>
      <c r="P4723" s="5">
        <v>41937.566673020832</v>
      </c>
      <c r="Q4723" s="5">
        <v>41937.581461388887</v>
      </c>
      <c r="R4723" s="5">
        <v>41937.590541493053</v>
      </c>
      <c r="S4723">
        <f t="shared" si="146"/>
        <v>43</v>
      </c>
      <c r="T4723">
        <f t="shared" si="147"/>
        <v>6</v>
      </c>
    </row>
    <row r="4724" spans="1:20" x14ac:dyDescent="0.25">
      <c r="A4724">
        <v>1446121</v>
      </c>
      <c r="B4724">
        <v>58637</v>
      </c>
      <c r="C4724">
        <v>137297</v>
      </c>
      <c r="D4724" t="s">
        <v>23</v>
      </c>
      <c r="E4724" t="s">
        <v>3579</v>
      </c>
      <c r="K4724">
        <v>40.740911246645503</v>
      </c>
      <c r="L4724">
        <v>-73.991935707381401</v>
      </c>
      <c r="M4724">
        <v>40.7792350411858</v>
      </c>
      <c r="N4724">
        <v>-73.988089678209406</v>
      </c>
      <c r="O4724" s="5">
        <v>41937.570287499999</v>
      </c>
      <c r="P4724" s="5">
        <v>41937.583172488426</v>
      </c>
      <c r="Q4724" s="5">
        <v>41937.598352129629</v>
      </c>
      <c r="R4724" s="5">
        <v>41937.615912835645</v>
      </c>
      <c r="S4724">
        <f t="shared" si="146"/>
        <v>43</v>
      </c>
      <c r="T4724">
        <f t="shared" si="147"/>
        <v>6</v>
      </c>
    </row>
    <row r="4725" spans="1:20" x14ac:dyDescent="0.25">
      <c r="A4725">
        <v>1446136</v>
      </c>
      <c r="B4725">
        <v>100889</v>
      </c>
      <c r="C4725">
        <v>149142</v>
      </c>
      <c r="D4725" t="s">
        <v>23</v>
      </c>
      <c r="E4725" t="s">
        <v>443</v>
      </c>
      <c r="F4725" t="s">
        <v>342</v>
      </c>
      <c r="G4725" t="s">
        <v>1363</v>
      </c>
      <c r="H4725">
        <v>1</v>
      </c>
      <c r="I4725" t="s">
        <v>2258</v>
      </c>
      <c r="J4725" s="1">
        <v>5.0173611111111105E-3</v>
      </c>
      <c r="K4725">
        <v>40.782116700000003</v>
      </c>
      <c r="L4725">
        <v>-73.980739099999994</v>
      </c>
      <c r="M4725">
        <v>40.764703761771699</v>
      </c>
      <c r="N4725">
        <v>-73.976054767135196</v>
      </c>
      <c r="O4725" s="5">
        <v>41937.570516331019</v>
      </c>
      <c r="P4725" s="5">
        <v>41937.569687766205</v>
      </c>
      <c r="Q4725" s="5">
        <v>41937.593881365741</v>
      </c>
      <c r="R4725" s="5">
        <v>41937.602877210651</v>
      </c>
      <c r="S4725">
        <f t="shared" si="146"/>
        <v>43</v>
      </c>
      <c r="T4725">
        <f t="shared" si="147"/>
        <v>6</v>
      </c>
    </row>
    <row r="4726" spans="1:20" x14ac:dyDescent="0.25">
      <c r="A4726">
        <v>1446266</v>
      </c>
      <c r="B4726">
        <v>275689</v>
      </c>
      <c r="C4726">
        <v>99219</v>
      </c>
      <c r="D4726" t="s">
        <v>23</v>
      </c>
      <c r="E4726" t="s">
        <v>36</v>
      </c>
      <c r="F4726" t="s">
        <v>37</v>
      </c>
      <c r="G4726" t="s">
        <v>958</v>
      </c>
      <c r="H4726">
        <v>1</v>
      </c>
      <c r="I4726" t="s">
        <v>39</v>
      </c>
      <c r="J4726" s="1">
        <v>6.2826157407407405E-3</v>
      </c>
      <c r="K4726">
        <v>40.7261096570601</v>
      </c>
      <c r="L4726">
        <v>-74.002491863200504</v>
      </c>
      <c r="M4726">
        <v>40.7202117</v>
      </c>
      <c r="N4726">
        <v>-74.002130800000003</v>
      </c>
      <c r="O4726" s="5">
        <v>41937.57973972222</v>
      </c>
      <c r="P4726" s="5">
        <v>41937.592990567129</v>
      </c>
      <c r="Q4726" s="5">
        <v>41937.597041238427</v>
      </c>
      <c r="R4726" s="5">
        <v>41937.600066932871</v>
      </c>
      <c r="S4726">
        <f t="shared" si="146"/>
        <v>43</v>
      </c>
      <c r="T4726">
        <f t="shared" si="147"/>
        <v>6</v>
      </c>
    </row>
    <row r="4727" spans="1:20" x14ac:dyDescent="0.25">
      <c r="A4727">
        <v>1446241</v>
      </c>
      <c r="B4727">
        <v>47184</v>
      </c>
      <c r="C4727">
        <v>171206</v>
      </c>
      <c r="D4727" t="s">
        <v>18</v>
      </c>
      <c r="E4727" t="s">
        <v>2618</v>
      </c>
      <c r="F4727" t="s">
        <v>25</v>
      </c>
      <c r="J4727" s="1">
        <v>3.2142708333333329E-3</v>
      </c>
      <c r="K4727">
        <v>40.7317808030541</v>
      </c>
      <c r="L4727">
        <v>-74.003195057084994</v>
      </c>
      <c r="M4727">
        <v>40.725648999999997</v>
      </c>
      <c r="N4727">
        <v>-73.993138999999999</v>
      </c>
      <c r="O4727" s="5">
        <v>41937.580314444444</v>
      </c>
      <c r="P4727" s="5">
        <v>41937.602902268518</v>
      </c>
      <c r="Q4727" s="5">
        <v>41937.617963645833</v>
      </c>
      <c r="R4727" s="5">
        <v>41937.628581736113</v>
      </c>
      <c r="S4727">
        <f t="shared" si="146"/>
        <v>43</v>
      </c>
      <c r="T4727">
        <f t="shared" si="147"/>
        <v>6</v>
      </c>
    </row>
    <row r="4728" spans="1:20" x14ac:dyDescent="0.25">
      <c r="A4728">
        <v>1446291</v>
      </c>
      <c r="B4728">
        <v>396694</v>
      </c>
      <c r="C4728">
        <v>110399</v>
      </c>
      <c r="D4728" t="s">
        <v>23</v>
      </c>
      <c r="E4728" t="s">
        <v>77</v>
      </c>
      <c r="F4728" t="s">
        <v>78</v>
      </c>
      <c r="G4728" t="s">
        <v>1003</v>
      </c>
      <c r="H4728">
        <v>1</v>
      </c>
      <c r="I4728" t="s">
        <v>902</v>
      </c>
      <c r="K4728">
        <v>40.789863193817702</v>
      </c>
      <c r="L4728">
        <v>-73.945933092681599</v>
      </c>
      <c r="M4728">
        <v>40.796341400000003</v>
      </c>
      <c r="N4728">
        <v>-73.941216900000001</v>
      </c>
      <c r="O4728" s="5">
        <v>41937.582157638892</v>
      </c>
      <c r="R4728" s="5">
        <v>41937.594054861111</v>
      </c>
      <c r="S4728">
        <f t="shared" si="146"/>
        <v>43</v>
      </c>
      <c r="T4728">
        <f t="shared" si="147"/>
        <v>6</v>
      </c>
    </row>
    <row r="4729" spans="1:20" x14ac:dyDescent="0.25">
      <c r="A4729">
        <v>1446296</v>
      </c>
      <c r="B4729">
        <v>87357</v>
      </c>
      <c r="C4729">
        <v>167332</v>
      </c>
      <c r="D4729" t="s">
        <v>23</v>
      </c>
      <c r="E4729" t="s">
        <v>178</v>
      </c>
      <c r="F4729" t="s">
        <v>29</v>
      </c>
      <c r="G4729" t="s">
        <v>179</v>
      </c>
      <c r="H4729">
        <v>1</v>
      </c>
      <c r="I4729" t="s">
        <v>56</v>
      </c>
      <c r="J4729" s="1">
        <v>8.8415046296296297E-3</v>
      </c>
      <c r="K4729">
        <v>40.694659491353399</v>
      </c>
      <c r="L4729">
        <v>-73.993760662189501</v>
      </c>
      <c r="M4729">
        <v>40.685848999999997</v>
      </c>
      <c r="N4729">
        <v>-73.987671000000006</v>
      </c>
      <c r="O4729" s="5">
        <v>41937.582570196762</v>
      </c>
      <c r="P4729" s="5">
        <v>41937.590243194441</v>
      </c>
      <c r="Q4729" s="5">
        <v>41937.596724733798</v>
      </c>
      <c r="R4729" s="5">
        <v>41937.60278912037</v>
      </c>
      <c r="S4729">
        <f t="shared" si="146"/>
        <v>43</v>
      </c>
      <c r="T4729">
        <f t="shared" si="147"/>
        <v>6</v>
      </c>
    </row>
    <row r="4730" spans="1:20" x14ac:dyDescent="0.25">
      <c r="A4730">
        <v>1446299</v>
      </c>
      <c r="B4730">
        <v>167853</v>
      </c>
      <c r="C4730">
        <v>66004</v>
      </c>
      <c r="D4730" t="s">
        <v>23</v>
      </c>
      <c r="E4730" t="s">
        <v>425</v>
      </c>
      <c r="F4730" t="s">
        <v>426</v>
      </c>
      <c r="G4730" t="s">
        <v>1366</v>
      </c>
      <c r="H4730">
        <v>1</v>
      </c>
      <c r="I4730" t="s">
        <v>1367</v>
      </c>
      <c r="K4730">
        <v>40.744563916288797</v>
      </c>
      <c r="L4730">
        <v>-73.996630052861306</v>
      </c>
      <c r="M4730">
        <v>40.7606982</v>
      </c>
      <c r="N4730">
        <v>-73.966848499999998</v>
      </c>
      <c r="O4730" s="5">
        <v>41937.582571226849</v>
      </c>
      <c r="P4730" s="5">
        <v>41937.586534895832</v>
      </c>
      <c r="Q4730" s="5">
        <v>41937.593371157411</v>
      </c>
      <c r="R4730" s="5">
        <v>41937.608054398152</v>
      </c>
      <c r="S4730">
        <f t="shared" si="146"/>
        <v>43</v>
      </c>
      <c r="T4730">
        <f t="shared" si="147"/>
        <v>6</v>
      </c>
    </row>
    <row r="4731" spans="1:20" x14ac:dyDescent="0.25">
      <c r="A4731">
        <v>1446321</v>
      </c>
      <c r="B4731">
        <v>396794</v>
      </c>
      <c r="C4731">
        <v>118659</v>
      </c>
      <c r="D4731" t="s">
        <v>85</v>
      </c>
      <c r="E4731" t="s">
        <v>164</v>
      </c>
      <c r="F4731" t="s">
        <v>33</v>
      </c>
      <c r="G4731" t="s">
        <v>3616</v>
      </c>
      <c r="H4731">
        <v>1</v>
      </c>
      <c r="I4731" t="s">
        <v>1345</v>
      </c>
      <c r="K4731">
        <v>40.740174134526598</v>
      </c>
      <c r="L4731">
        <v>-73.986179525504099</v>
      </c>
      <c r="M4731">
        <v>40.744424000000002</v>
      </c>
      <c r="N4731">
        <v>-73.993701999999999</v>
      </c>
      <c r="O4731" s="5">
        <v>41937.58419739583</v>
      </c>
      <c r="P4731" s="5">
        <v>41937.597473657406</v>
      </c>
      <c r="Q4731" s="5">
        <v>41937.607768541668</v>
      </c>
      <c r="R4731" s="5">
        <v>41937.61335363426</v>
      </c>
      <c r="S4731">
        <f t="shared" si="146"/>
        <v>43</v>
      </c>
      <c r="T4731">
        <f t="shared" si="147"/>
        <v>6</v>
      </c>
    </row>
    <row r="4732" spans="1:20" x14ac:dyDescent="0.25">
      <c r="A4732">
        <v>1446427</v>
      </c>
      <c r="B4732">
        <v>121706</v>
      </c>
      <c r="C4732">
        <v>154377</v>
      </c>
      <c r="D4732" t="s">
        <v>53</v>
      </c>
      <c r="E4732" t="s">
        <v>24</v>
      </c>
      <c r="F4732" t="s">
        <v>25</v>
      </c>
      <c r="G4732" t="s">
        <v>2269</v>
      </c>
      <c r="H4732">
        <v>2</v>
      </c>
      <c r="I4732" t="s">
        <v>1186</v>
      </c>
      <c r="J4732" s="1">
        <v>5.1438425925925931E-3</v>
      </c>
      <c r="K4732">
        <v>40.723079523456803</v>
      </c>
      <c r="L4732">
        <v>-73.994615077972398</v>
      </c>
      <c r="M4732">
        <v>40.756804000000002</v>
      </c>
      <c r="N4732">
        <v>-73.998153200000004</v>
      </c>
      <c r="O4732" s="5">
        <v>41937.59304349537</v>
      </c>
      <c r="P4732" s="5">
        <v>41937.607622546297</v>
      </c>
      <c r="Q4732" s="5">
        <v>41937.623831458332</v>
      </c>
      <c r="R4732" s="5">
        <v>41937.636539583335</v>
      </c>
      <c r="S4732">
        <f t="shared" si="146"/>
        <v>43</v>
      </c>
      <c r="T4732">
        <f t="shared" si="147"/>
        <v>6</v>
      </c>
    </row>
    <row r="4733" spans="1:20" x14ac:dyDescent="0.25">
      <c r="A4733">
        <v>1446427</v>
      </c>
      <c r="B4733">
        <v>121706</v>
      </c>
      <c r="C4733">
        <v>154377</v>
      </c>
      <c r="D4733" t="s">
        <v>53</v>
      </c>
      <c r="E4733" t="s">
        <v>24</v>
      </c>
      <c r="F4733" t="s">
        <v>25</v>
      </c>
      <c r="G4733" t="s">
        <v>2868</v>
      </c>
      <c r="H4733">
        <v>2</v>
      </c>
      <c r="I4733" t="s">
        <v>1186</v>
      </c>
      <c r="J4733" s="1">
        <v>5.1438425925925931E-3</v>
      </c>
      <c r="K4733">
        <v>40.723079523456803</v>
      </c>
      <c r="L4733">
        <v>-73.994615077972398</v>
      </c>
      <c r="M4733">
        <v>40.756804000000002</v>
      </c>
      <c r="N4733">
        <v>-73.998153200000004</v>
      </c>
      <c r="O4733" s="5">
        <v>41937.59304349537</v>
      </c>
      <c r="P4733" s="5">
        <v>41937.607622546297</v>
      </c>
      <c r="Q4733" s="5">
        <v>41937.623831458332</v>
      </c>
      <c r="R4733" s="5">
        <v>41937.636539583335</v>
      </c>
      <c r="S4733">
        <f t="shared" si="146"/>
        <v>43</v>
      </c>
      <c r="T4733">
        <f t="shared" si="147"/>
        <v>6</v>
      </c>
    </row>
    <row r="4734" spans="1:20" x14ac:dyDescent="0.25">
      <c r="A4734">
        <v>1446607</v>
      </c>
      <c r="B4734">
        <v>375704</v>
      </c>
      <c r="C4734">
        <v>172399</v>
      </c>
      <c r="D4734" t="s">
        <v>23</v>
      </c>
      <c r="E4734" t="s">
        <v>54</v>
      </c>
      <c r="F4734" t="s">
        <v>29</v>
      </c>
      <c r="G4734" t="s">
        <v>330</v>
      </c>
      <c r="H4734">
        <v>1</v>
      </c>
      <c r="I4734" t="s">
        <v>56</v>
      </c>
      <c r="K4734">
        <v>40.7152793278103</v>
      </c>
      <c r="L4734">
        <v>-74.014860391616807</v>
      </c>
      <c r="M4734">
        <v>40.719915999999998</v>
      </c>
      <c r="N4734">
        <v>-74.003150000000005</v>
      </c>
      <c r="O4734" s="5">
        <v>41937.600766469906</v>
      </c>
      <c r="P4734" s="5">
        <v>41937.609519953701</v>
      </c>
      <c r="Q4734" s="5">
        <v>41937.626402650465</v>
      </c>
      <c r="R4734" s="5">
        <v>41937.634630405089</v>
      </c>
      <c r="S4734">
        <f t="shared" si="146"/>
        <v>43</v>
      </c>
      <c r="T4734">
        <f t="shared" si="147"/>
        <v>6</v>
      </c>
    </row>
    <row r="4735" spans="1:20" x14ac:dyDescent="0.25">
      <c r="A4735">
        <v>1446645</v>
      </c>
      <c r="B4735">
        <v>139085</v>
      </c>
      <c r="C4735">
        <v>172811</v>
      </c>
      <c r="D4735" t="s">
        <v>23</v>
      </c>
      <c r="E4735" t="s">
        <v>54</v>
      </c>
      <c r="F4735" t="s">
        <v>29</v>
      </c>
      <c r="G4735" t="s">
        <v>2429</v>
      </c>
      <c r="H4735">
        <v>1</v>
      </c>
      <c r="I4735" t="s">
        <v>2430</v>
      </c>
      <c r="K4735">
        <v>40.780825773220101</v>
      </c>
      <c r="L4735">
        <v>-73.976483345031696</v>
      </c>
      <c r="M4735">
        <v>40.805660000000003</v>
      </c>
      <c r="N4735">
        <v>-73.963708999999994</v>
      </c>
      <c r="O4735" s="5">
        <v>41937.602258333332</v>
      </c>
      <c r="P4735" s="5">
        <v>41937.601064479168</v>
      </c>
      <c r="Q4735" s="5">
        <v>41937.623334652781</v>
      </c>
      <c r="R4735" s="5">
        <v>41937.634307418979</v>
      </c>
      <c r="S4735">
        <f t="shared" si="146"/>
        <v>43</v>
      </c>
      <c r="T4735">
        <f t="shared" si="147"/>
        <v>6</v>
      </c>
    </row>
    <row r="4736" spans="1:20" x14ac:dyDescent="0.25">
      <c r="A4736">
        <v>1446720</v>
      </c>
      <c r="B4736">
        <v>68549</v>
      </c>
      <c r="C4736">
        <v>142394</v>
      </c>
      <c r="D4736" t="s">
        <v>23</v>
      </c>
      <c r="E4736" t="s">
        <v>294</v>
      </c>
      <c r="F4736" t="s">
        <v>295</v>
      </c>
      <c r="G4736" t="s">
        <v>3021</v>
      </c>
      <c r="H4736">
        <v>1</v>
      </c>
      <c r="I4736" t="s">
        <v>231</v>
      </c>
      <c r="J4736" s="1">
        <v>6.6896643518518512E-3</v>
      </c>
      <c r="K4736">
        <v>40.745299312570602</v>
      </c>
      <c r="L4736">
        <v>-73.9791375808162</v>
      </c>
      <c r="M4736">
        <v>40.743664746915101</v>
      </c>
      <c r="N4736">
        <v>-74.006333763410595</v>
      </c>
      <c r="O4736" s="5">
        <v>41937.605646400465</v>
      </c>
      <c r="P4736" s="5">
        <v>41937.615524004628</v>
      </c>
      <c r="Q4736" s="5">
        <v>41937.64162722222</v>
      </c>
      <c r="R4736" s="5">
        <v>41937.65615678241</v>
      </c>
      <c r="S4736">
        <f t="shared" si="146"/>
        <v>43</v>
      </c>
      <c r="T4736">
        <f t="shared" si="147"/>
        <v>6</v>
      </c>
    </row>
    <row r="4737" spans="1:20" x14ac:dyDescent="0.25">
      <c r="A4737">
        <v>1446720</v>
      </c>
      <c r="B4737">
        <v>68549</v>
      </c>
      <c r="C4737">
        <v>142394</v>
      </c>
      <c r="D4737" t="s">
        <v>23</v>
      </c>
      <c r="E4737" t="s">
        <v>294</v>
      </c>
      <c r="F4737" t="s">
        <v>295</v>
      </c>
      <c r="G4737" t="s">
        <v>3524</v>
      </c>
      <c r="H4737">
        <v>1</v>
      </c>
      <c r="I4737" t="s">
        <v>3203</v>
      </c>
      <c r="J4737" s="1">
        <v>6.6896643518518512E-3</v>
      </c>
      <c r="K4737">
        <v>40.745299312570602</v>
      </c>
      <c r="L4737">
        <v>-73.9791375808162</v>
      </c>
      <c r="M4737">
        <v>40.743664746915101</v>
      </c>
      <c r="N4737">
        <v>-74.006333763410595</v>
      </c>
      <c r="O4737" s="5">
        <v>41937.605646400465</v>
      </c>
      <c r="P4737" s="5">
        <v>41937.615524004628</v>
      </c>
      <c r="Q4737" s="5">
        <v>41937.64162722222</v>
      </c>
      <c r="R4737" s="5">
        <v>41937.65615678241</v>
      </c>
      <c r="S4737">
        <f t="shared" si="146"/>
        <v>43</v>
      </c>
      <c r="T4737">
        <f t="shared" si="147"/>
        <v>6</v>
      </c>
    </row>
    <row r="4738" spans="1:20" x14ac:dyDescent="0.25">
      <c r="A4738">
        <v>1446743</v>
      </c>
      <c r="B4738">
        <v>89574</v>
      </c>
      <c r="C4738">
        <v>98189</v>
      </c>
      <c r="D4738" t="s">
        <v>23</v>
      </c>
      <c r="E4738" t="s">
        <v>138</v>
      </c>
      <c r="F4738" t="s">
        <v>139</v>
      </c>
      <c r="G4738" t="s">
        <v>3232</v>
      </c>
      <c r="H4738">
        <v>1</v>
      </c>
      <c r="I4738" t="s">
        <v>1509</v>
      </c>
      <c r="J4738" s="1">
        <v>5.8052199074074065E-3</v>
      </c>
      <c r="K4738">
        <v>40.7382300397759</v>
      </c>
      <c r="L4738">
        <v>-73.987832365087499</v>
      </c>
      <c r="M4738">
        <v>40.772665500000002</v>
      </c>
      <c r="N4738">
        <v>-73.953168000000005</v>
      </c>
      <c r="O4738" s="5">
        <v>41937.607090983794</v>
      </c>
      <c r="P4738" s="5">
        <v>41937.607503854168</v>
      </c>
      <c r="Q4738" s="5">
        <v>41937.618326944445</v>
      </c>
      <c r="R4738" s="5">
        <v>41937.634541562496</v>
      </c>
      <c r="S4738">
        <f t="shared" si="146"/>
        <v>43</v>
      </c>
      <c r="T4738">
        <f t="shared" si="147"/>
        <v>6</v>
      </c>
    </row>
    <row r="4739" spans="1:20" x14ac:dyDescent="0.25">
      <c r="A4739">
        <v>1446825</v>
      </c>
      <c r="B4739">
        <v>175290</v>
      </c>
      <c r="C4739">
        <v>23359</v>
      </c>
      <c r="D4739" t="s">
        <v>23</v>
      </c>
      <c r="E4739" t="s">
        <v>54</v>
      </c>
      <c r="F4739" t="s">
        <v>29</v>
      </c>
      <c r="G4739" t="s">
        <v>440</v>
      </c>
      <c r="H4739">
        <v>1</v>
      </c>
      <c r="I4739" t="s">
        <v>56</v>
      </c>
      <c r="K4739">
        <v>40.7152793278103</v>
      </c>
      <c r="L4739">
        <v>-74.014860391616807</v>
      </c>
      <c r="M4739">
        <v>40.7045575</v>
      </c>
      <c r="N4739">
        <v>-74.007581400000007</v>
      </c>
      <c r="O4739" s="5">
        <v>41937.610384039355</v>
      </c>
      <c r="P4739" s="5">
        <v>41937.620051087964</v>
      </c>
      <c r="Q4739" s="5">
        <v>41937.633822627315</v>
      </c>
      <c r="R4739" s="5">
        <v>41937.649538854166</v>
      </c>
      <c r="S4739">
        <f t="shared" ref="S4739:S4802" si="148">WEEKNUM(O4739,21)</f>
        <v>43</v>
      </c>
      <c r="T4739">
        <f t="shared" ref="T4739:T4802" si="149">WEEKDAY(O4739,11)</f>
        <v>6</v>
      </c>
    </row>
    <row r="4740" spans="1:20" x14ac:dyDescent="0.25">
      <c r="A4740">
        <v>1447013</v>
      </c>
      <c r="B4740">
        <v>221394</v>
      </c>
      <c r="C4740">
        <v>91807</v>
      </c>
      <c r="D4740" t="s">
        <v>85</v>
      </c>
      <c r="E4740" t="s">
        <v>62</v>
      </c>
      <c r="F4740" t="s">
        <v>63</v>
      </c>
      <c r="G4740" t="s">
        <v>717</v>
      </c>
      <c r="H4740">
        <v>2</v>
      </c>
      <c r="I4740" t="s">
        <v>65</v>
      </c>
      <c r="K4740">
        <v>40.727518945156902</v>
      </c>
      <c r="L4740">
        <v>-73.988671302795396</v>
      </c>
      <c r="M4740">
        <v>40.728011500000001</v>
      </c>
      <c r="N4740">
        <v>-73.993871400000003</v>
      </c>
      <c r="O4740" s="5">
        <v>41937.619289745373</v>
      </c>
      <c r="P4740" s="5">
        <v>41937.627041932872</v>
      </c>
      <c r="Q4740" s="5">
        <v>41937.648845752316</v>
      </c>
      <c r="R4740" s="5">
        <v>41937.650765902777</v>
      </c>
      <c r="S4740">
        <f t="shared" si="148"/>
        <v>43</v>
      </c>
      <c r="T4740">
        <f t="shared" si="149"/>
        <v>6</v>
      </c>
    </row>
    <row r="4741" spans="1:20" x14ac:dyDescent="0.25">
      <c r="A4741">
        <v>1447234</v>
      </c>
      <c r="B4741">
        <v>345062</v>
      </c>
      <c r="C4741">
        <v>172700</v>
      </c>
      <c r="D4741" t="s">
        <v>23</v>
      </c>
      <c r="E4741" t="s">
        <v>2118</v>
      </c>
      <c r="F4741" t="s">
        <v>20</v>
      </c>
      <c r="G4741" t="s">
        <v>2119</v>
      </c>
      <c r="H4741">
        <v>4</v>
      </c>
      <c r="I4741" t="s">
        <v>228</v>
      </c>
      <c r="J4741" s="1">
        <v>1.2336215277777778E-2</v>
      </c>
      <c r="K4741">
        <v>40.725648999999997</v>
      </c>
      <c r="L4741">
        <v>-74.003045</v>
      </c>
      <c r="M4741">
        <v>40.767684699999997</v>
      </c>
      <c r="N4741">
        <v>-73.983594600000004</v>
      </c>
      <c r="O4741" s="5">
        <v>41937.627920462961</v>
      </c>
      <c r="R4741" s="5">
        <v>41937.71049675926</v>
      </c>
      <c r="S4741">
        <f t="shared" si="148"/>
        <v>43</v>
      </c>
      <c r="T4741">
        <f t="shared" si="149"/>
        <v>6</v>
      </c>
    </row>
    <row r="4742" spans="1:20" x14ac:dyDescent="0.25">
      <c r="A4742">
        <v>1447282</v>
      </c>
      <c r="B4742">
        <v>92688</v>
      </c>
      <c r="C4742">
        <v>9549</v>
      </c>
      <c r="D4742" t="s">
        <v>23</v>
      </c>
      <c r="E4742" t="s">
        <v>180</v>
      </c>
      <c r="F4742" t="s">
        <v>97</v>
      </c>
      <c r="G4742" t="s">
        <v>687</v>
      </c>
      <c r="H4742">
        <v>1</v>
      </c>
      <c r="I4742" t="s">
        <v>388</v>
      </c>
      <c r="K4742">
        <v>40.733633781778998</v>
      </c>
      <c r="L4742">
        <v>-73.987769236059194</v>
      </c>
      <c r="M4742">
        <v>40.720241999999999</v>
      </c>
      <c r="N4742">
        <v>-73.995537999999996</v>
      </c>
      <c r="O4742" s="5">
        <v>41937.629385636574</v>
      </c>
      <c r="P4742" s="5">
        <v>41937.649156712963</v>
      </c>
      <c r="Q4742" s="5">
        <v>41937.675424884263</v>
      </c>
      <c r="R4742" s="5">
        <v>41937.685661238429</v>
      </c>
      <c r="S4742">
        <f t="shared" si="148"/>
        <v>43</v>
      </c>
      <c r="T4742">
        <f t="shared" si="149"/>
        <v>6</v>
      </c>
    </row>
    <row r="4743" spans="1:20" x14ac:dyDescent="0.25">
      <c r="A4743">
        <v>1447282</v>
      </c>
      <c r="B4743">
        <v>92688</v>
      </c>
      <c r="C4743">
        <v>9549</v>
      </c>
      <c r="D4743" t="s">
        <v>23</v>
      </c>
      <c r="E4743" t="s">
        <v>180</v>
      </c>
      <c r="F4743" t="s">
        <v>97</v>
      </c>
      <c r="G4743" t="s">
        <v>2356</v>
      </c>
      <c r="H4743">
        <v>1</v>
      </c>
      <c r="I4743" t="s">
        <v>1452</v>
      </c>
      <c r="K4743">
        <v>40.733633781778998</v>
      </c>
      <c r="L4743">
        <v>-73.987769236059194</v>
      </c>
      <c r="M4743">
        <v>40.720241999999999</v>
      </c>
      <c r="N4743">
        <v>-73.995537999999996</v>
      </c>
      <c r="O4743" s="5">
        <v>41937.629385636574</v>
      </c>
      <c r="P4743" s="5">
        <v>41937.649156712963</v>
      </c>
      <c r="Q4743" s="5">
        <v>41937.675424884263</v>
      </c>
      <c r="R4743" s="5">
        <v>41937.685661238429</v>
      </c>
      <c r="S4743">
        <f t="shared" si="148"/>
        <v>43</v>
      </c>
      <c r="T4743">
        <f t="shared" si="149"/>
        <v>6</v>
      </c>
    </row>
    <row r="4744" spans="1:20" x14ac:dyDescent="0.25">
      <c r="A4744">
        <v>1447305</v>
      </c>
      <c r="B4744">
        <v>396881</v>
      </c>
      <c r="C4744">
        <v>140684</v>
      </c>
      <c r="D4744" t="s">
        <v>23</v>
      </c>
      <c r="E4744" t="s">
        <v>1860</v>
      </c>
      <c r="K4744">
        <v>40.730750345737</v>
      </c>
      <c r="L4744">
        <v>-74.000664343475094</v>
      </c>
      <c r="M4744">
        <v>40.733495300000001</v>
      </c>
      <c r="N4744">
        <v>-74.000557499999999</v>
      </c>
      <c r="O4744" s="5">
        <v>41937.630042256947</v>
      </c>
      <c r="P4744" s="5">
        <v>41937.63699298611</v>
      </c>
      <c r="Q4744" s="5">
        <v>41937.651801539352</v>
      </c>
      <c r="R4744" s="5">
        <v>41937.656075092593</v>
      </c>
      <c r="S4744">
        <f t="shared" si="148"/>
        <v>43</v>
      </c>
      <c r="T4744">
        <f t="shared" si="149"/>
        <v>6</v>
      </c>
    </row>
    <row r="4745" spans="1:20" x14ac:dyDescent="0.25">
      <c r="A4745">
        <v>1447378</v>
      </c>
      <c r="B4745">
        <v>325272</v>
      </c>
      <c r="C4745">
        <v>151208</v>
      </c>
      <c r="D4745" t="s">
        <v>23</v>
      </c>
      <c r="E4745" t="s">
        <v>1092</v>
      </c>
      <c r="F4745" t="s">
        <v>80</v>
      </c>
      <c r="G4745" t="s">
        <v>3428</v>
      </c>
      <c r="H4745">
        <v>1</v>
      </c>
      <c r="I4745" t="s">
        <v>3429</v>
      </c>
      <c r="K4745">
        <v>40.750239999999998</v>
      </c>
      <c r="L4745">
        <v>-73.986504999999994</v>
      </c>
      <c r="M4745">
        <v>40.767012200000003</v>
      </c>
      <c r="N4745">
        <v>-73.981408200000004</v>
      </c>
      <c r="O4745" s="5">
        <v>41937.632261250001</v>
      </c>
      <c r="P4745" s="5">
        <v>41937.633027592594</v>
      </c>
      <c r="Q4745" s="5">
        <v>41937.667318969907</v>
      </c>
      <c r="R4745" s="5">
        <v>41937.679900659721</v>
      </c>
      <c r="S4745">
        <f t="shared" si="148"/>
        <v>43</v>
      </c>
      <c r="T4745">
        <f t="shared" si="149"/>
        <v>6</v>
      </c>
    </row>
    <row r="4746" spans="1:20" x14ac:dyDescent="0.25">
      <c r="A4746">
        <v>1447401</v>
      </c>
      <c r="B4746">
        <v>87188</v>
      </c>
      <c r="C4746">
        <v>175485</v>
      </c>
      <c r="D4746" t="s">
        <v>23</v>
      </c>
      <c r="E4746" t="s">
        <v>290</v>
      </c>
      <c r="F4746" t="s">
        <v>45</v>
      </c>
      <c r="G4746" t="s">
        <v>525</v>
      </c>
      <c r="H4746">
        <v>1</v>
      </c>
      <c r="I4746" t="s">
        <v>292</v>
      </c>
      <c r="J4746" s="1">
        <v>2.5572569444444445E-3</v>
      </c>
      <c r="K4746">
        <v>40.784077256376399</v>
      </c>
      <c r="L4746">
        <v>-73.9776224098444</v>
      </c>
      <c r="M4746">
        <v>40.769924199999998</v>
      </c>
      <c r="N4746">
        <v>-73.961120199999996</v>
      </c>
      <c r="O4746" s="5">
        <v>41937.634268043985</v>
      </c>
      <c r="P4746" s="5">
        <v>41937.63973224537</v>
      </c>
      <c r="Q4746" s="5">
        <v>41937.643784965279</v>
      </c>
      <c r="R4746" s="5">
        <v>41937.654367465278</v>
      </c>
      <c r="S4746">
        <f t="shared" si="148"/>
        <v>43</v>
      </c>
      <c r="T4746">
        <f t="shared" si="149"/>
        <v>6</v>
      </c>
    </row>
    <row r="4747" spans="1:20" x14ac:dyDescent="0.25">
      <c r="A4747">
        <v>1447675</v>
      </c>
      <c r="B4747">
        <v>62642</v>
      </c>
      <c r="C4747">
        <v>91807</v>
      </c>
      <c r="D4747" t="s">
        <v>85</v>
      </c>
      <c r="E4747" t="s">
        <v>680</v>
      </c>
      <c r="F4747" t="s">
        <v>70</v>
      </c>
      <c r="G4747" t="s">
        <v>681</v>
      </c>
      <c r="H4747">
        <v>1</v>
      </c>
      <c r="I4747" t="s">
        <v>682</v>
      </c>
      <c r="K4747">
        <v>40.721735571599297</v>
      </c>
      <c r="L4747">
        <v>-73.995935664258297</v>
      </c>
      <c r="M4747">
        <v>40.734236899999999</v>
      </c>
      <c r="N4747">
        <v>-73.983224300000003</v>
      </c>
      <c r="O4747" s="5">
        <v>41937.645578819443</v>
      </c>
      <c r="P4747" s="5">
        <v>41937.655462893519</v>
      </c>
      <c r="Q4747" s="5">
        <v>41937.664383668984</v>
      </c>
      <c r="R4747" s="5">
        <v>41937.672872337964</v>
      </c>
      <c r="S4747">
        <f t="shared" si="148"/>
        <v>43</v>
      </c>
      <c r="T4747">
        <f t="shared" si="149"/>
        <v>6</v>
      </c>
    </row>
    <row r="4748" spans="1:20" x14ac:dyDescent="0.25">
      <c r="A4748">
        <v>1447758</v>
      </c>
      <c r="B4748">
        <v>128929</v>
      </c>
      <c r="C4748">
        <v>142394</v>
      </c>
      <c r="D4748" t="s">
        <v>23</v>
      </c>
      <c r="E4748" t="s">
        <v>452</v>
      </c>
      <c r="F4748" t="s">
        <v>58</v>
      </c>
      <c r="K4748">
        <v>40.7419445342396</v>
      </c>
      <c r="L4748">
        <v>-74.001089000702095</v>
      </c>
      <c r="M4748">
        <v>40.737031025399098</v>
      </c>
      <c r="N4748">
        <v>-74.0084934575967</v>
      </c>
      <c r="O4748" s="5">
        <v>41937.648627442133</v>
      </c>
      <c r="P4748" s="5">
        <v>41937.659796192129</v>
      </c>
      <c r="Q4748" s="5">
        <v>41937.669752581016</v>
      </c>
      <c r="R4748" s="5">
        <v>41937.680513460647</v>
      </c>
      <c r="S4748">
        <f t="shared" si="148"/>
        <v>43</v>
      </c>
      <c r="T4748">
        <f t="shared" si="149"/>
        <v>6</v>
      </c>
    </row>
    <row r="4749" spans="1:20" x14ac:dyDescent="0.25">
      <c r="A4749">
        <v>1447790</v>
      </c>
      <c r="B4749">
        <v>99744</v>
      </c>
      <c r="C4749">
        <v>142140</v>
      </c>
      <c r="D4749" t="s">
        <v>53</v>
      </c>
      <c r="E4749" t="s">
        <v>54</v>
      </c>
      <c r="F4749" t="s">
        <v>29</v>
      </c>
      <c r="G4749" t="s">
        <v>935</v>
      </c>
      <c r="H4749">
        <v>1</v>
      </c>
      <c r="I4749" t="s">
        <v>56</v>
      </c>
      <c r="K4749">
        <v>40.692146411775603</v>
      </c>
      <c r="L4749">
        <v>-73.988865382600395</v>
      </c>
      <c r="M4749">
        <v>40.700326289669</v>
      </c>
      <c r="N4749">
        <v>-73.991933268366296</v>
      </c>
      <c r="O4749" s="5">
        <v>41937.65119128472</v>
      </c>
      <c r="P4749" s="5">
        <v>41937.666460381944</v>
      </c>
      <c r="Q4749" s="5">
        <v>41937.684927141207</v>
      </c>
      <c r="R4749" s="5">
        <v>41937.692952337966</v>
      </c>
      <c r="S4749">
        <f t="shared" si="148"/>
        <v>43</v>
      </c>
      <c r="T4749">
        <f t="shared" si="149"/>
        <v>6</v>
      </c>
    </row>
    <row r="4750" spans="1:20" x14ac:dyDescent="0.25">
      <c r="A4750">
        <v>1447917</v>
      </c>
      <c r="B4750">
        <v>390287</v>
      </c>
      <c r="C4750">
        <v>154377</v>
      </c>
      <c r="D4750" t="s">
        <v>53</v>
      </c>
      <c r="E4750" t="s">
        <v>62</v>
      </c>
      <c r="F4750" t="s">
        <v>63</v>
      </c>
      <c r="G4750" t="s">
        <v>1316</v>
      </c>
      <c r="H4750">
        <v>1</v>
      </c>
      <c r="I4750" t="s">
        <v>249</v>
      </c>
      <c r="K4750">
        <v>40.727518945156902</v>
      </c>
      <c r="L4750">
        <v>-73.988671302795396</v>
      </c>
      <c r="M4750">
        <v>40.719341706472697</v>
      </c>
      <c r="N4750">
        <v>-74.000716543437093</v>
      </c>
      <c r="O4750" s="5">
        <v>41937.655184062503</v>
      </c>
      <c r="P4750" s="5">
        <v>41937.66663900463</v>
      </c>
      <c r="Q4750" s="5">
        <v>41937.683609930558</v>
      </c>
      <c r="R4750" s="5">
        <v>41937.696123587964</v>
      </c>
      <c r="S4750">
        <f t="shared" si="148"/>
        <v>43</v>
      </c>
      <c r="T4750">
        <f t="shared" si="149"/>
        <v>6</v>
      </c>
    </row>
    <row r="4751" spans="1:20" x14ac:dyDescent="0.25">
      <c r="A4751">
        <v>1448064</v>
      </c>
      <c r="B4751">
        <v>124359</v>
      </c>
      <c r="C4751">
        <v>67430</v>
      </c>
      <c r="D4751" t="s">
        <v>23</v>
      </c>
      <c r="E4751" t="s">
        <v>1191</v>
      </c>
      <c r="K4751">
        <v>40.775066447241201</v>
      </c>
      <c r="L4751">
        <v>-73.962889046006794</v>
      </c>
      <c r="M4751">
        <v>40.737725099999999</v>
      </c>
      <c r="N4751">
        <v>-73.996560299999999</v>
      </c>
      <c r="O4751" s="5">
        <v>41937.661690949077</v>
      </c>
      <c r="P4751" s="5">
        <v>41937.665330011572</v>
      </c>
      <c r="Q4751" s="5">
        <v>41937.68882476852</v>
      </c>
      <c r="R4751" s="5">
        <v>41937.703261493058</v>
      </c>
      <c r="S4751">
        <f t="shared" si="148"/>
        <v>43</v>
      </c>
      <c r="T4751">
        <f t="shared" si="149"/>
        <v>6</v>
      </c>
    </row>
    <row r="4752" spans="1:20" x14ac:dyDescent="0.25">
      <c r="A4752">
        <v>1448081</v>
      </c>
      <c r="B4752">
        <v>114247</v>
      </c>
      <c r="C4752">
        <v>171554</v>
      </c>
      <c r="D4752" t="s">
        <v>23</v>
      </c>
      <c r="E4752" t="s">
        <v>54</v>
      </c>
      <c r="F4752" t="s">
        <v>29</v>
      </c>
      <c r="G4752" t="s">
        <v>330</v>
      </c>
      <c r="H4752">
        <v>1</v>
      </c>
      <c r="I4752" t="s">
        <v>56</v>
      </c>
      <c r="K4752">
        <v>40.780825773220101</v>
      </c>
      <c r="L4752">
        <v>-73.976483345031696</v>
      </c>
      <c r="M4752">
        <v>40.788850199999999</v>
      </c>
      <c r="N4752">
        <v>-73.9717366</v>
      </c>
      <c r="O4752" s="5">
        <v>41937.662959016205</v>
      </c>
      <c r="P4752" s="5">
        <v>41937.67135326389</v>
      </c>
      <c r="Q4752" s="5">
        <v>41937.696588877312</v>
      </c>
      <c r="R4752" s="5">
        <v>41937.704749398152</v>
      </c>
      <c r="S4752">
        <f t="shared" si="148"/>
        <v>43</v>
      </c>
      <c r="T4752">
        <f t="shared" si="149"/>
        <v>6</v>
      </c>
    </row>
    <row r="4753" spans="1:20" x14ac:dyDescent="0.25">
      <c r="A4753">
        <v>1448220</v>
      </c>
      <c r="B4753">
        <v>60039</v>
      </c>
      <c r="C4753">
        <v>170756</v>
      </c>
      <c r="D4753" t="s">
        <v>23</v>
      </c>
      <c r="E4753" t="s">
        <v>121</v>
      </c>
      <c r="F4753" t="s">
        <v>122</v>
      </c>
      <c r="G4753" t="s">
        <v>2320</v>
      </c>
      <c r="H4753">
        <v>1</v>
      </c>
      <c r="I4753" t="s">
        <v>2321</v>
      </c>
      <c r="J4753" s="1">
        <v>4.8596296296296295E-3</v>
      </c>
      <c r="K4753">
        <v>40.744187954347503</v>
      </c>
      <c r="L4753">
        <v>-73.987530940025394</v>
      </c>
      <c r="M4753">
        <v>40.745520999999997</v>
      </c>
      <c r="N4753">
        <v>-73.990466999999995</v>
      </c>
      <c r="O4753" s="5">
        <v>41937.671978668979</v>
      </c>
      <c r="P4753" s="5">
        <v>41937.672133738422</v>
      </c>
      <c r="Q4753" s="5">
        <v>41937.697018831015</v>
      </c>
      <c r="R4753" s="5">
        <v>41937.706339525466</v>
      </c>
      <c r="S4753">
        <f t="shared" si="148"/>
        <v>43</v>
      </c>
      <c r="T4753">
        <f t="shared" si="149"/>
        <v>6</v>
      </c>
    </row>
    <row r="4754" spans="1:20" x14ac:dyDescent="0.25">
      <c r="A4754">
        <v>1448220</v>
      </c>
      <c r="B4754">
        <v>60039</v>
      </c>
      <c r="C4754">
        <v>170756</v>
      </c>
      <c r="D4754" t="s">
        <v>23</v>
      </c>
      <c r="E4754" t="s">
        <v>121</v>
      </c>
      <c r="F4754" t="s">
        <v>122</v>
      </c>
      <c r="G4754" t="s">
        <v>3617</v>
      </c>
      <c r="H4754">
        <v>1</v>
      </c>
      <c r="I4754" t="s">
        <v>115</v>
      </c>
      <c r="J4754" s="1">
        <v>4.8596296296296295E-3</v>
      </c>
      <c r="K4754">
        <v>40.744187954347503</v>
      </c>
      <c r="L4754">
        <v>-73.987530940025394</v>
      </c>
      <c r="M4754">
        <v>40.745520999999997</v>
      </c>
      <c r="N4754">
        <v>-73.990466999999995</v>
      </c>
      <c r="O4754" s="5">
        <v>41937.671978668979</v>
      </c>
      <c r="P4754" s="5">
        <v>41937.672133738422</v>
      </c>
      <c r="Q4754" s="5">
        <v>41937.697018831015</v>
      </c>
      <c r="R4754" s="5">
        <v>41937.706339525466</v>
      </c>
      <c r="S4754">
        <f t="shared" si="148"/>
        <v>43</v>
      </c>
      <c r="T4754">
        <f t="shared" si="149"/>
        <v>6</v>
      </c>
    </row>
    <row r="4755" spans="1:20" x14ac:dyDescent="0.25">
      <c r="A4755">
        <v>1448236</v>
      </c>
      <c r="B4755">
        <v>116992</v>
      </c>
      <c r="C4755">
        <v>153257</v>
      </c>
      <c r="D4755" t="s">
        <v>23</v>
      </c>
      <c r="E4755" t="s">
        <v>2625</v>
      </c>
      <c r="F4755" t="s">
        <v>58</v>
      </c>
      <c r="G4755" t="s">
        <v>930</v>
      </c>
      <c r="H4755">
        <v>1</v>
      </c>
      <c r="I4755" t="s">
        <v>2708</v>
      </c>
      <c r="K4755">
        <v>40.742023500000002</v>
      </c>
      <c r="L4755">
        <v>-73.993415100000007</v>
      </c>
      <c r="M4755">
        <v>40.744101999999998</v>
      </c>
      <c r="N4755">
        <v>-73.977661999999995</v>
      </c>
      <c r="O4755" s="5">
        <v>41937.672957557872</v>
      </c>
      <c r="P4755" s="5">
        <v>41937.67384171296</v>
      </c>
      <c r="Q4755" s="5">
        <v>41937.683446782408</v>
      </c>
      <c r="R4755" s="5">
        <v>41937.689558796294</v>
      </c>
      <c r="S4755">
        <f t="shared" si="148"/>
        <v>43</v>
      </c>
      <c r="T4755">
        <f t="shared" si="149"/>
        <v>6</v>
      </c>
    </row>
    <row r="4756" spans="1:20" x14ac:dyDescent="0.25">
      <c r="A4756">
        <v>1448345</v>
      </c>
      <c r="B4756">
        <v>99918</v>
      </c>
      <c r="C4756">
        <v>31230</v>
      </c>
      <c r="D4756" t="s">
        <v>53</v>
      </c>
      <c r="E4756" t="s">
        <v>308</v>
      </c>
      <c r="F4756" t="s">
        <v>309</v>
      </c>
      <c r="G4756" t="s">
        <v>1108</v>
      </c>
      <c r="H4756">
        <v>1</v>
      </c>
      <c r="I4756" t="s">
        <v>1109</v>
      </c>
      <c r="J4756" s="1">
        <v>5.2111921296296299E-3</v>
      </c>
      <c r="K4756">
        <v>40.7455111364591</v>
      </c>
      <c r="L4756">
        <v>-73.977605191923899</v>
      </c>
      <c r="M4756">
        <v>40.737508900000002</v>
      </c>
      <c r="N4756">
        <v>-73.973808899999995</v>
      </c>
      <c r="O4756" s="5">
        <v>41937.680886979164</v>
      </c>
      <c r="P4756" s="5">
        <v>41937.687191215278</v>
      </c>
      <c r="Q4756" s="5">
        <v>41937.694083599534</v>
      </c>
      <c r="R4756" s="5">
        <v>41937.701478090275</v>
      </c>
      <c r="S4756">
        <f t="shared" si="148"/>
        <v>43</v>
      </c>
      <c r="T4756">
        <f t="shared" si="149"/>
        <v>6</v>
      </c>
    </row>
    <row r="4757" spans="1:20" x14ac:dyDescent="0.25">
      <c r="A4757">
        <v>1448358</v>
      </c>
      <c r="B4757">
        <v>101957</v>
      </c>
      <c r="C4757">
        <v>23359</v>
      </c>
      <c r="D4757" t="s">
        <v>23</v>
      </c>
      <c r="E4757" t="s">
        <v>2400</v>
      </c>
      <c r="F4757" t="s">
        <v>37</v>
      </c>
      <c r="G4757" t="s">
        <v>2401</v>
      </c>
      <c r="H4757">
        <v>1</v>
      </c>
      <c r="I4757" t="s">
        <v>2402</v>
      </c>
      <c r="J4757" s="1">
        <v>4.0932986111111109E-3</v>
      </c>
      <c r="K4757">
        <v>40.724587413324201</v>
      </c>
      <c r="L4757">
        <v>-74.002770404529301</v>
      </c>
      <c r="M4757">
        <v>40.729427000000001</v>
      </c>
      <c r="N4757">
        <v>-73.9887789</v>
      </c>
      <c r="O4757" s="5">
        <v>41937.681879733798</v>
      </c>
      <c r="P4757" s="5">
        <v>41937.69677732639</v>
      </c>
      <c r="Q4757" s="5">
        <v>41937.710900185186</v>
      </c>
      <c r="R4757" s="5">
        <v>41937.721099479168</v>
      </c>
      <c r="S4757">
        <f t="shared" si="148"/>
        <v>43</v>
      </c>
      <c r="T4757">
        <f t="shared" si="149"/>
        <v>6</v>
      </c>
    </row>
    <row r="4758" spans="1:20" x14ac:dyDescent="0.25">
      <c r="A4758">
        <v>1448376</v>
      </c>
      <c r="B4758">
        <v>359568</v>
      </c>
      <c r="C4758">
        <v>152741</v>
      </c>
      <c r="D4758" t="s">
        <v>53</v>
      </c>
      <c r="E4758" t="s">
        <v>300</v>
      </c>
      <c r="F4758" t="s">
        <v>70</v>
      </c>
      <c r="G4758" t="s">
        <v>301</v>
      </c>
      <c r="H4758">
        <v>1</v>
      </c>
      <c r="I4758" t="s">
        <v>302</v>
      </c>
      <c r="K4758">
        <v>40.770674225957698</v>
      </c>
      <c r="L4758">
        <v>-73.966114756096204</v>
      </c>
      <c r="M4758">
        <v>40.773109099999999</v>
      </c>
      <c r="N4758">
        <v>-73.959228899999999</v>
      </c>
      <c r="O4758" s="5">
        <v>41937.683184374997</v>
      </c>
      <c r="P4758" s="5">
        <v>41937.685408750003</v>
      </c>
      <c r="Q4758" s="5">
        <v>41937.697097615739</v>
      </c>
      <c r="R4758" s="5">
        <v>41937.701375532408</v>
      </c>
      <c r="S4758">
        <f t="shared" si="148"/>
        <v>43</v>
      </c>
      <c r="T4758">
        <f t="shared" si="149"/>
        <v>6</v>
      </c>
    </row>
    <row r="4759" spans="1:20" x14ac:dyDescent="0.25">
      <c r="A4759">
        <v>1448376</v>
      </c>
      <c r="B4759">
        <v>359568</v>
      </c>
      <c r="C4759">
        <v>152741</v>
      </c>
      <c r="D4759" t="s">
        <v>53</v>
      </c>
      <c r="E4759" t="s">
        <v>300</v>
      </c>
      <c r="F4759" t="s">
        <v>70</v>
      </c>
      <c r="G4759" t="s">
        <v>2493</v>
      </c>
      <c r="H4759">
        <v>2</v>
      </c>
      <c r="I4759" t="s">
        <v>302</v>
      </c>
      <c r="K4759">
        <v>40.770674225957698</v>
      </c>
      <c r="L4759">
        <v>-73.966114756096204</v>
      </c>
      <c r="M4759">
        <v>40.773109099999999</v>
      </c>
      <c r="N4759">
        <v>-73.959228899999999</v>
      </c>
      <c r="O4759" s="5">
        <v>41937.683184374997</v>
      </c>
      <c r="P4759" s="5">
        <v>41937.685408750003</v>
      </c>
      <c r="Q4759" s="5">
        <v>41937.697097615739</v>
      </c>
      <c r="R4759" s="5">
        <v>41937.701375532408</v>
      </c>
      <c r="S4759">
        <f t="shared" si="148"/>
        <v>43</v>
      </c>
      <c r="T4759">
        <f t="shared" si="149"/>
        <v>6</v>
      </c>
    </row>
    <row r="4760" spans="1:20" x14ac:dyDescent="0.25">
      <c r="A4760">
        <v>1448376</v>
      </c>
      <c r="B4760">
        <v>359568</v>
      </c>
      <c r="C4760">
        <v>152741</v>
      </c>
      <c r="D4760" t="s">
        <v>53</v>
      </c>
      <c r="E4760" t="s">
        <v>300</v>
      </c>
      <c r="F4760" t="s">
        <v>70</v>
      </c>
      <c r="G4760" t="s">
        <v>2786</v>
      </c>
      <c r="H4760">
        <v>2</v>
      </c>
      <c r="I4760" t="s">
        <v>302</v>
      </c>
      <c r="K4760">
        <v>40.770674225957698</v>
      </c>
      <c r="L4760">
        <v>-73.966114756096204</v>
      </c>
      <c r="M4760">
        <v>40.773109099999999</v>
      </c>
      <c r="N4760">
        <v>-73.959228899999999</v>
      </c>
      <c r="O4760" s="5">
        <v>41937.683184374997</v>
      </c>
      <c r="P4760" s="5">
        <v>41937.685408750003</v>
      </c>
      <c r="Q4760" s="5">
        <v>41937.697097615739</v>
      </c>
      <c r="R4760" s="5">
        <v>41937.701375532408</v>
      </c>
      <c r="S4760">
        <f t="shared" si="148"/>
        <v>43</v>
      </c>
      <c r="T4760">
        <f t="shared" si="149"/>
        <v>6</v>
      </c>
    </row>
    <row r="4761" spans="1:20" x14ac:dyDescent="0.25">
      <c r="A4761">
        <v>1448384</v>
      </c>
      <c r="B4761">
        <v>222497</v>
      </c>
      <c r="C4761">
        <v>171534</v>
      </c>
      <c r="D4761" t="s">
        <v>23</v>
      </c>
      <c r="E4761" t="s">
        <v>180</v>
      </c>
      <c r="F4761" t="s">
        <v>97</v>
      </c>
      <c r="G4761" t="s">
        <v>1762</v>
      </c>
      <c r="H4761">
        <v>1</v>
      </c>
      <c r="I4761" t="s">
        <v>388</v>
      </c>
      <c r="K4761">
        <v>40.74174</v>
      </c>
      <c r="L4761">
        <v>-73.993650000000002</v>
      </c>
      <c r="M4761">
        <v>40.752028230129397</v>
      </c>
      <c r="N4761">
        <v>-73.985468795379006</v>
      </c>
      <c r="O4761" s="5">
        <v>41937.684238877315</v>
      </c>
      <c r="R4761" s="5">
        <v>41937.7258712037</v>
      </c>
      <c r="S4761">
        <f t="shared" si="148"/>
        <v>43</v>
      </c>
      <c r="T4761">
        <f t="shared" si="149"/>
        <v>6</v>
      </c>
    </row>
    <row r="4762" spans="1:20" x14ac:dyDescent="0.25">
      <c r="A4762">
        <v>1448479</v>
      </c>
      <c r="B4762">
        <v>97450</v>
      </c>
      <c r="C4762">
        <v>21147</v>
      </c>
      <c r="D4762" t="s">
        <v>53</v>
      </c>
      <c r="E4762" t="s">
        <v>795</v>
      </c>
      <c r="F4762" t="s">
        <v>674</v>
      </c>
      <c r="K4762">
        <v>40.770239329770199</v>
      </c>
      <c r="L4762">
        <v>-73.981826305389404</v>
      </c>
      <c r="M4762">
        <v>40.778804999999998</v>
      </c>
      <c r="N4762">
        <v>-73.955586800000006</v>
      </c>
      <c r="O4762" s="5">
        <v>41937.690854270833</v>
      </c>
      <c r="P4762" s="5">
        <v>41937.695190185186</v>
      </c>
      <c r="Q4762" s="5">
        <v>41937.710351284724</v>
      </c>
      <c r="R4762" s="5">
        <v>41937.732352384257</v>
      </c>
      <c r="S4762">
        <f t="shared" si="148"/>
        <v>43</v>
      </c>
      <c r="T4762">
        <f t="shared" si="149"/>
        <v>6</v>
      </c>
    </row>
    <row r="4763" spans="1:20" x14ac:dyDescent="0.25">
      <c r="A4763">
        <v>1448482</v>
      </c>
      <c r="B4763">
        <v>64452</v>
      </c>
      <c r="C4763">
        <v>174416</v>
      </c>
      <c r="D4763" t="s">
        <v>85</v>
      </c>
      <c r="E4763" t="s">
        <v>2256</v>
      </c>
      <c r="K4763">
        <v>40.722501007878698</v>
      </c>
      <c r="L4763">
        <v>-73.987126466589601</v>
      </c>
      <c r="M4763">
        <v>40.722158</v>
      </c>
      <c r="N4763">
        <v>-73.985364000000004</v>
      </c>
      <c r="O4763" s="5">
        <v>41937.691042928243</v>
      </c>
      <c r="R4763" s="5">
        <v>41937.711661377318</v>
      </c>
      <c r="S4763">
        <f t="shared" si="148"/>
        <v>43</v>
      </c>
      <c r="T4763">
        <f t="shared" si="149"/>
        <v>6</v>
      </c>
    </row>
    <row r="4764" spans="1:20" x14ac:dyDescent="0.25">
      <c r="A4764">
        <v>1448522</v>
      </c>
      <c r="B4764">
        <v>232214</v>
      </c>
      <c r="C4764">
        <v>149651</v>
      </c>
      <c r="D4764" t="s">
        <v>23</v>
      </c>
      <c r="E4764" t="s">
        <v>568</v>
      </c>
      <c r="F4764" t="s">
        <v>37</v>
      </c>
      <c r="G4764" t="s">
        <v>568</v>
      </c>
      <c r="H4764">
        <v>2</v>
      </c>
      <c r="I4764" t="s">
        <v>569</v>
      </c>
      <c r="J4764" s="1">
        <v>3.8942824074074071E-3</v>
      </c>
      <c r="K4764">
        <v>40.739372213413802</v>
      </c>
      <c r="L4764">
        <v>-73.984980583190904</v>
      </c>
      <c r="M4764">
        <v>40.744481999999998</v>
      </c>
      <c r="N4764">
        <v>-74.005435000000006</v>
      </c>
      <c r="O4764" s="5">
        <v>41937.69505347222</v>
      </c>
      <c r="P4764" s="5">
        <v>41937.695032187497</v>
      </c>
      <c r="Q4764" s="5">
        <v>41937.707033217594</v>
      </c>
      <c r="R4764" s="5">
        <v>41937.715892997687</v>
      </c>
      <c r="S4764">
        <f t="shared" si="148"/>
        <v>43</v>
      </c>
      <c r="T4764">
        <f t="shared" si="149"/>
        <v>6</v>
      </c>
    </row>
    <row r="4765" spans="1:20" x14ac:dyDescent="0.25">
      <c r="A4765">
        <v>1448598</v>
      </c>
      <c r="B4765">
        <v>82169</v>
      </c>
      <c r="C4765">
        <v>3296</v>
      </c>
      <c r="D4765" t="s">
        <v>23</v>
      </c>
      <c r="E4765" t="s">
        <v>96</v>
      </c>
      <c r="F4765" t="s">
        <v>97</v>
      </c>
      <c r="G4765" t="s">
        <v>1639</v>
      </c>
      <c r="H4765">
        <v>1</v>
      </c>
      <c r="I4765" t="s">
        <v>943</v>
      </c>
      <c r="K4765">
        <v>40.734852286139699</v>
      </c>
      <c r="L4765">
        <v>-73.991085290908799</v>
      </c>
      <c r="M4765">
        <v>40.731501700000003</v>
      </c>
      <c r="N4765">
        <v>-73.981836700000002</v>
      </c>
      <c r="O4765" s="5">
        <v>41937.70069755787</v>
      </c>
      <c r="P4765" s="5">
        <v>41937.702871157409</v>
      </c>
      <c r="Q4765" s="5">
        <v>41937.722186030092</v>
      </c>
      <c r="R4765" s="5">
        <v>41937.72616677083</v>
      </c>
      <c r="S4765">
        <f t="shared" si="148"/>
        <v>43</v>
      </c>
      <c r="T4765">
        <f t="shared" si="149"/>
        <v>6</v>
      </c>
    </row>
    <row r="4766" spans="1:20" x14ac:dyDescent="0.25">
      <c r="A4766">
        <v>1448714</v>
      </c>
      <c r="B4766">
        <v>114821</v>
      </c>
      <c r="C4766">
        <v>142394</v>
      </c>
      <c r="D4766" t="s">
        <v>23</v>
      </c>
      <c r="E4766" t="s">
        <v>2961</v>
      </c>
      <c r="F4766" t="s">
        <v>20</v>
      </c>
      <c r="K4766">
        <v>40.737469979288797</v>
      </c>
      <c r="L4766">
        <v>-74.001669287681594</v>
      </c>
      <c r="M4766">
        <v>40.737555</v>
      </c>
      <c r="N4766">
        <v>-73.984941000000006</v>
      </c>
      <c r="O4766" s="5">
        <v>41937.707257928239</v>
      </c>
      <c r="P4766" s="5">
        <v>41937.708068622684</v>
      </c>
      <c r="Q4766" s="5">
        <v>41937.718045231479</v>
      </c>
      <c r="R4766" s="5">
        <v>41937.72468983796</v>
      </c>
      <c r="S4766">
        <f t="shared" si="148"/>
        <v>43</v>
      </c>
      <c r="T4766">
        <f t="shared" si="149"/>
        <v>6</v>
      </c>
    </row>
    <row r="4767" spans="1:20" x14ac:dyDescent="0.25">
      <c r="A4767">
        <v>1448718</v>
      </c>
      <c r="B4767">
        <v>342777</v>
      </c>
      <c r="C4767">
        <v>99219</v>
      </c>
      <c r="D4767" t="s">
        <v>23</v>
      </c>
      <c r="E4767" t="s">
        <v>36</v>
      </c>
      <c r="F4767" t="s">
        <v>37</v>
      </c>
      <c r="G4767" t="s">
        <v>1579</v>
      </c>
      <c r="H4767">
        <v>1</v>
      </c>
      <c r="I4767" t="s">
        <v>896</v>
      </c>
      <c r="J4767" s="1">
        <v>7.8631597222222228E-3</v>
      </c>
      <c r="K4767">
        <v>40.7261096570601</v>
      </c>
      <c r="L4767">
        <v>-74.002491863200504</v>
      </c>
      <c r="M4767">
        <v>40.733924000000002</v>
      </c>
      <c r="N4767">
        <v>-73.997918999999996</v>
      </c>
      <c r="O4767" s="5">
        <v>41937.707621620371</v>
      </c>
      <c r="P4767" s="5">
        <v>41937.705833414351</v>
      </c>
      <c r="Q4767" s="5">
        <v>41937.73242951389</v>
      </c>
      <c r="R4767" s="5">
        <v>41937.736797337966</v>
      </c>
      <c r="S4767">
        <f t="shared" si="148"/>
        <v>43</v>
      </c>
      <c r="T4767">
        <f t="shared" si="149"/>
        <v>6</v>
      </c>
    </row>
    <row r="4768" spans="1:20" x14ac:dyDescent="0.25">
      <c r="A4768">
        <v>1448798</v>
      </c>
      <c r="B4768">
        <v>317672</v>
      </c>
      <c r="C4768">
        <v>142140</v>
      </c>
      <c r="D4768" t="s">
        <v>53</v>
      </c>
      <c r="E4768" t="s">
        <v>54</v>
      </c>
      <c r="F4768" t="s">
        <v>29</v>
      </c>
      <c r="G4768" t="s">
        <v>151</v>
      </c>
      <c r="H4768">
        <v>2</v>
      </c>
      <c r="I4768" t="s">
        <v>151</v>
      </c>
      <c r="K4768">
        <v>40.7152793278103</v>
      </c>
      <c r="L4768">
        <v>-74.014860391616807</v>
      </c>
      <c r="M4768">
        <v>40.723502699999997</v>
      </c>
      <c r="N4768">
        <v>-74.009098300000005</v>
      </c>
      <c r="O4768" s="5">
        <v>41937.712824386574</v>
      </c>
      <c r="P4768" s="5">
        <v>41937.725307199071</v>
      </c>
      <c r="Q4768" s="5">
        <v>41937.744697060189</v>
      </c>
      <c r="R4768" s="5">
        <v>41937.751738599538</v>
      </c>
      <c r="S4768">
        <f t="shared" si="148"/>
        <v>43</v>
      </c>
      <c r="T4768">
        <f t="shared" si="149"/>
        <v>6</v>
      </c>
    </row>
    <row r="4769" spans="1:20" x14ac:dyDescent="0.25">
      <c r="A4769">
        <v>1448867</v>
      </c>
      <c r="B4769">
        <v>319960</v>
      </c>
      <c r="C4769">
        <v>67103</v>
      </c>
      <c r="D4769" t="s">
        <v>170</v>
      </c>
      <c r="E4769" t="s">
        <v>448</v>
      </c>
      <c r="F4769" t="s">
        <v>342</v>
      </c>
      <c r="G4769" t="s">
        <v>2455</v>
      </c>
      <c r="H4769">
        <v>1</v>
      </c>
      <c r="I4769" t="s">
        <v>231</v>
      </c>
      <c r="J4769" s="1">
        <v>1.6439930555555557E-3</v>
      </c>
      <c r="K4769">
        <v>40.747384191604802</v>
      </c>
      <c r="L4769">
        <v>-74.000966870422502</v>
      </c>
      <c r="M4769">
        <v>40.743833299999999</v>
      </c>
      <c r="N4769">
        <v>-73.974304500000002</v>
      </c>
      <c r="O4769" s="5">
        <v>41937.717212650467</v>
      </c>
      <c r="P4769" s="5">
        <v>41937.718296979168</v>
      </c>
      <c r="Q4769" s="5">
        <v>41937.728593391206</v>
      </c>
      <c r="R4769" s="5">
        <v>41937.742273854165</v>
      </c>
      <c r="S4769">
        <f t="shared" si="148"/>
        <v>43</v>
      </c>
      <c r="T4769">
        <f t="shared" si="149"/>
        <v>6</v>
      </c>
    </row>
    <row r="4770" spans="1:20" x14ac:dyDescent="0.25">
      <c r="A4770">
        <v>1448901</v>
      </c>
      <c r="B4770">
        <v>118517</v>
      </c>
      <c r="C4770">
        <v>142394</v>
      </c>
      <c r="D4770" t="s">
        <v>23</v>
      </c>
      <c r="E4770" t="s">
        <v>1524</v>
      </c>
      <c r="F4770" t="s">
        <v>1525</v>
      </c>
      <c r="G4770" t="s">
        <v>2261</v>
      </c>
      <c r="H4770">
        <v>1</v>
      </c>
      <c r="I4770" t="s">
        <v>1070</v>
      </c>
      <c r="J4770" s="1">
        <v>3.174618055555556E-3</v>
      </c>
      <c r="K4770">
        <v>40.738768706024501</v>
      </c>
      <c r="L4770">
        <v>-73.988641562611093</v>
      </c>
      <c r="M4770">
        <v>40.746806747986703</v>
      </c>
      <c r="N4770">
        <v>-73.985434601354697</v>
      </c>
      <c r="O4770" s="5">
        <v>41937.719588819447</v>
      </c>
      <c r="P4770" s="5">
        <v>41937.720934837962</v>
      </c>
      <c r="Q4770" s="5">
        <v>41937.741626099538</v>
      </c>
      <c r="R4770" s="5">
        <v>41937.749600219904</v>
      </c>
      <c r="S4770">
        <f t="shared" si="148"/>
        <v>43</v>
      </c>
      <c r="T4770">
        <f t="shared" si="149"/>
        <v>6</v>
      </c>
    </row>
    <row r="4771" spans="1:20" x14ac:dyDescent="0.25">
      <c r="A4771">
        <v>1448901</v>
      </c>
      <c r="B4771">
        <v>118517</v>
      </c>
      <c r="C4771">
        <v>142394</v>
      </c>
      <c r="D4771" t="s">
        <v>23</v>
      </c>
      <c r="E4771" t="s">
        <v>1524</v>
      </c>
      <c r="F4771" t="s">
        <v>1525</v>
      </c>
      <c r="G4771" t="s">
        <v>2862</v>
      </c>
      <c r="H4771">
        <v>1</v>
      </c>
      <c r="I4771" t="s">
        <v>231</v>
      </c>
      <c r="J4771" s="1">
        <v>3.174618055555556E-3</v>
      </c>
      <c r="K4771">
        <v>40.738768706024501</v>
      </c>
      <c r="L4771">
        <v>-73.988641562611093</v>
      </c>
      <c r="M4771">
        <v>40.746806747986703</v>
      </c>
      <c r="N4771">
        <v>-73.985434601354697</v>
      </c>
      <c r="O4771" s="5">
        <v>41937.719588819447</v>
      </c>
      <c r="P4771" s="5">
        <v>41937.720934837962</v>
      </c>
      <c r="Q4771" s="5">
        <v>41937.741626099538</v>
      </c>
      <c r="R4771" s="5">
        <v>41937.749600219904</v>
      </c>
      <c r="S4771">
        <f t="shared" si="148"/>
        <v>43</v>
      </c>
      <c r="T4771">
        <f t="shared" si="149"/>
        <v>6</v>
      </c>
    </row>
    <row r="4772" spans="1:20" x14ac:dyDescent="0.25">
      <c r="A4772">
        <v>1448924</v>
      </c>
      <c r="B4772">
        <v>66373</v>
      </c>
      <c r="C4772">
        <v>30743</v>
      </c>
      <c r="D4772" t="s">
        <v>23</v>
      </c>
      <c r="E4772" t="s">
        <v>395</v>
      </c>
      <c r="F4772" t="s">
        <v>309</v>
      </c>
      <c r="G4772" t="s">
        <v>1726</v>
      </c>
      <c r="H4772">
        <v>2</v>
      </c>
      <c r="I4772" t="s">
        <v>1536</v>
      </c>
      <c r="K4772">
        <v>40.72681</v>
      </c>
      <c r="L4772">
        <v>-73.985328999999993</v>
      </c>
      <c r="M4772">
        <v>40.722069005555497</v>
      </c>
      <c r="N4772">
        <v>-73.9967439811969</v>
      </c>
      <c r="O4772" s="5">
        <v>41937.720170231485</v>
      </c>
      <c r="P4772" s="5">
        <v>41937.720470462962</v>
      </c>
      <c r="Q4772" s="5">
        <v>41937.732855497685</v>
      </c>
      <c r="R4772" s="5">
        <v>41937.738733692131</v>
      </c>
      <c r="S4772">
        <f t="shared" si="148"/>
        <v>43</v>
      </c>
      <c r="T4772">
        <f t="shared" si="149"/>
        <v>6</v>
      </c>
    </row>
    <row r="4773" spans="1:20" x14ac:dyDescent="0.25">
      <c r="A4773">
        <v>1448944</v>
      </c>
      <c r="B4773">
        <v>149813</v>
      </c>
      <c r="C4773">
        <v>147033</v>
      </c>
      <c r="D4773" t="s">
        <v>53</v>
      </c>
      <c r="E4773" t="s">
        <v>680</v>
      </c>
      <c r="F4773" t="s">
        <v>70</v>
      </c>
      <c r="G4773" t="s">
        <v>2389</v>
      </c>
      <c r="H4773">
        <v>1</v>
      </c>
      <c r="I4773" t="s">
        <v>682</v>
      </c>
      <c r="K4773">
        <v>40.721735571599297</v>
      </c>
      <c r="L4773">
        <v>-73.995935664258297</v>
      </c>
      <c r="M4773">
        <v>40.770499600000001</v>
      </c>
      <c r="N4773">
        <v>-73.981546499999993</v>
      </c>
      <c r="O4773" s="5">
        <v>41937.721738206019</v>
      </c>
      <c r="P4773" s="5">
        <v>41937.727243182868</v>
      </c>
      <c r="Q4773" s="5">
        <v>41937.736814189811</v>
      </c>
      <c r="R4773" s="5">
        <v>41937.755975740743</v>
      </c>
      <c r="S4773">
        <f t="shared" si="148"/>
        <v>43</v>
      </c>
      <c r="T4773">
        <f t="shared" si="149"/>
        <v>6</v>
      </c>
    </row>
    <row r="4774" spans="1:20" x14ac:dyDescent="0.25">
      <c r="A4774">
        <v>1448960</v>
      </c>
      <c r="B4774">
        <v>51356</v>
      </c>
      <c r="C4774">
        <v>168796</v>
      </c>
      <c r="D4774" t="s">
        <v>23</v>
      </c>
      <c r="E4774" t="s">
        <v>438</v>
      </c>
      <c r="F4774" t="s">
        <v>29</v>
      </c>
      <c r="G4774" t="s">
        <v>179</v>
      </c>
      <c r="H4774">
        <v>2</v>
      </c>
      <c r="I4774" t="s">
        <v>360</v>
      </c>
      <c r="J4774" s="1">
        <v>2.2299421296296299E-3</v>
      </c>
      <c r="K4774">
        <v>40.764075830277001</v>
      </c>
      <c r="L4774">
        <v>-73.978632525152193</v>
      </c>
      <c r="M4774">
        <v>40.759030699999997</v>
      </c>
      <c r="N4774">
        <v>-73.994566500000005</v>
      </c>
      <c r="O4774" s="5">
        <v>41937.722564988428</v>
      </c>
      <c r="P4774" s="5">
        <v>41937.729293761571</v>
      </c>
      <c r="Q4774" s="5">
        <v>41937.742720983799</v>
      </c>
      <c r="R4774" s="5">
        <v>41937.756056805556</v>
      </c>
      <c r="S4774">
        <f t="shared" si="148"/>
        <v>43</v>
      </c>
      <c r="T4774">
        <f t="shared" si="149"/>
        <v>6</v>
      </c>
    </row>
    <row r="4775" spans="1:20" x14ac:dyDescent="0.25">
      <c r="A4775">
        <v>1449011</v>
      </c>
      <c r="B4775">
        <v>397140</v>
      </c>
      <c r="C4775">
        <v>171206</v>
      </c>
      <c r="D4775" t="s">
        <v>18</v>
      </c>
      <c r="E4775" t="s">
        <v>3054</v>
      </c>
      <c r="J4775" s="1">
        <v>1.6536331018518518E-2</v>
      </c>
      <c r="K4775">
        <v>40.741152999999997</v>
      </c>
      <c r="L4775">
        <v>-74.007518000000005</v>
      </c>
      <c r="M4775">
        <v>40.738419999999998</v>
      </c>
      <c r="N4775">
        <v>-73.994677899999999</v>
      </c>
      <c r="O4775" s="5">
        <v>41937.725412997686</v>
      </c>
      <c r="R4775" s="5">
        <v>41937.768359884256</v>
      </c>
      <c r="S4775">
        <f t="shared" si="148"/>
        <v>43</v>
      </c>
      <c r="T4775">
        <f t="shared" si="149"/>
        <v>6</v>
      </c>
    </row>
    <row r="4776" spans="1:20" x14ac:dyDescent="0.25">
      <c r="A4776">
        <v>1449031</v>
      </c>
      <c r="B4776">
        <v>104801</v>
      </c>
      <c r="C4776">
        <v>139444</v>
      </c>
      <c r="D4776" t="s">
        <v>23</v>
      </c>
      <c r="E4776" t="s">
        <v>2465</v>
      </c>
      <c r="F4776" t="s">
        <v>49</v>
      </c>
      <c r="J4776" s="1">
        <v>4.6633564814814819E-3</v>
      </c>
      <c r="K4776">
        <v>40.787167998967</v>
      </c>
      <c r="L4776">
        <v>-73.971739530645095</v>
      </c>
      <c r="M4776">
        <v>40.789413000000003</v>
      </c>
      <c r="N4776">
        <v>-73.966781999999995</v>
      </c>
      <c r="O4776" s="5">
        <v>41937.727325243053</v>
      </c>
      <c r="R4776" s="5">
        <v>41937.746694571761</v>
      </c>
      <c r="S4776">
        <f t="shared" si="148"/>
        <v>43</v>
      </c>
      <c r="T4776">
        <f t="shared" si="149"/>
        <v>6</v>
      </c>
    </row>
    <row r="4777" spans="1:20" x14ac:dyDescent="0.25">
      <c r="A4777">
        <v>1449054</v>
      </c>
      <c r="B4777">
        <v>126675</v>
      </c>
      <c r="C4777">
        <v>149651</v>
      </c>
      <c r="D4777" t="s">
        <v>23</v>
      </c>
      <c r="E4777" t="s">
        <v>3499</v>
      </c>
      <c r="K4777">
        <v>40.732796548670201</v>
      </c>
      <c r="L4777">
        <v>-73.987568370831198</v>
      </c>
      <c r="M4777">
        <v>40.762413500000001</v>
      </c>
      <c r="N4777">
        <v>-73.957020499999999</v>
      </c>
      <c r="O4777" s="5">
        <v>41937.72850931713</v>
      </c>
      <c r="P4777" s="5">
        <v>41937.734256435186</v>
      </c>
      <c r="Q4777" s="5">
        <v>41937.74156678241</v>
      </c>
      <c r="R4777" s="5">
        <v>41937.779069502314</v>
      </c>
      <c r="S4777">
        <f t="shared" si="148"/>
        <v>43</v>
      </c>
      <c r="T4777">
        <f t="shared" si="149"/>
        <v>6</v>
      </c>
    </row>
    <row r="4778" spans="1:20" x14ac:dyDescent="0.25">
      <c r="A4778">
        <v>1449079</v>
      </c>
      <c r="B4778">
        <v>62027</v>
      </c>
      <c r="C4778">
        <v>28299</v>
      </c>
      <c r="D4778" t="s">
        <v>23</v>
      </c>
      <c r="E4778" t="s">
        <v>290</v>
      </c>
      <c r="F4778" t="s">
        <v>45</v>
      </c>
      <c r="G4778" t="s">
        <v>2490</v>
      </c>
      <c r="H4778">
        <v>2</v>
      </c>
      <c r="I4778" t="s">
        <v>604</v>
      </c>
      <c r="J4778" s="1">
        <v>4.5295138888888893E-3</v>
      </c>
      <c r="K4778">
        <v>40.784077256376399</v>
      </c>
      <c r="L4778">
        <v>-73.9776224098444</v>
      </c>
      <c r="M4778">
        <v>40.790757999999997</v>
      </c>
      <c r="N4778">
        <v>-73.977823000000001</v>
      </c>
      <c r="O4778" s="5">
        <v>41937.730187094909</v>
      </c>
      <c r="P4778" s="5">
        <v>41937.730045428238</v>
      </c>
      <c r="Q4778" s="5">
        <v>41937.757011608795</v>
      </c>
      <c r="R4778" s="5">
        <v>41937.763300798608</v>
      </c>
      <c r="S4778">
        <f t="shared" si="148"/>
        <v>43</v>
      </c>
      <c r="T4778">
        <f t="shared" si="149"/>
        <v>6</v>
      </c>
    </row>
    <row r="4779" spans="1:20" x14ac:dyDescent="0.25">
      <c r="A4779">
        <v>1449099</v>
      </c>
      <c r="B4779">
        <v>72339</v>
      </c>
      <c r="C4779">
        <v>161485</v>
      </c>
      <c r="D4779" t="s">
        <v>23</v>
      </c>
      <c r="E4779" t="s">
        <v>1172</v>
      </c>
      <c r="J4779" s="1">
        <v>2.5748263888888891E-3</v>
      </c>
      <c r="K4779">
        <v>40.753824999999999</v>
      </c>
      <c r="L4779">
        <v>-73.973799</v>
      </c>
      <c r="M4779">
        <v>40.757719000000002</v>
      </c>
      <c r="N4779">
        <v>-73.966089999999994</v>
      </c>
      <c r="O4779" s="5">
        <v>41937.731403784725</v>
      </c>
      <c r="P4779" s="5">
        <v>41937.733599583335</v>
      </c>
      <c r="Q4779" s="5">
        <v>41937.740427592595</v>
      </c>
      <c r="R4779" s="5">
        <v>41937.745961053239</v>
      </c>
      <c r="S4779">
        <f t="shared" si="148"/>
        <v>43</v>
      </c>
      <c r="T4779">
        <f t="shared" si="149"/>
        <v>6</v>
      </c>
    </row>
    <row r="4780" spans="1:20" x14ac:dyDescent="0.25">
      <c r="A4780">
        <v>1449122</v>
      </c>
      <c r="B4780">
        <v>166288</v>
      </c>
      <c r="C4780">
        <v>139613</v>
      </c>
      <c r="D4780" t="s">
        <v>53</v>
      </c>
      <c r="E4780" t="s">
        <v>500</v>
      </c>
      <c r="F4780" t="s">
        <v>501</v>
      </c>
      <c r="K4780">
        <v>40.779598</v>
      </c>
      <c r="L4780">
        <v>-73.947388000000004</v>
      </c>
      <c r="M4780">
        <v>40.781835200000003</v>
      </c>
      <c r="N4780">
        <v>-73.957549099999994</v>
      </c>
      <c r="O4780" s="5">
        <v>41937.732879490737</v>
      </c>
      <c r="P4780" s="5">
        <v>41937.737148611108</v>
      </c>
      <c r="Q4780" s="5">
        <v>41937.750231655089</v>
      </c>
      <c r="R4780" s="5">
        <v>41937.765018506943</v>
      </c>
      <c r="S4780">
        <f t="shared" si="148"/>
        <v>43</v>
      </c>
      <c r="T4780">
        <f t="shared" si="149"/>
        <v>6</v>
      </c>
    </row>
    <row r="4781" spans="1:20" x14ac:dyDescent="0.25">
      <c r="A4781">
        <v>1449129</v>
      </c>
      <c r="B4781">
        <v>355767</v>
      </c>
      <c r="C4781">
        <v>55567</v>
      </c>
      <c r="D4781" t="s">
        <v>23</v>
      </c>
      <c r="E4781" t="s">
        <v>669</v>
      </c>
      <c r="F4781" t="s">
        <v>426</v>
      </c>
      <c r="G4781" t="s">
        <v>427</v>
      </c>
      <c r="H4781">
        <v>2</v>
      </c>
      <c r="I4781" t="s">
        <v>428</v>
      </c>
      <c r="K4781">
        <v>40.716240933766798</v>
      </c>
      <c r="L4781">
        <v>-73.988682031631498</v>
      </c>
      <c r="M4781">
        <v>40.731463300000001</v>
      </c>
      <c r="N4781">
        <v>-73.976127099999999</v>
      </c>
      <c r="O4781" s="5">
        <v>41937.732938923611</v>
      </c>
      <c r="P4781" s="5">
        <v>41937.733016215279</v>
      </c>
      <c r="Q4781" s="5">
        <v>41937.738114976855</v>
      </c>
      <c r="R4781" s="5">
        <v>41937.746829918979</v>
      </c>
      <c r="S4781">
        <f t="shared" si="148"/>
        <v>43</v>
      </c>
      <c r="T4781">
        <f t="shared" si="149"/>
        <v>6</v>
      </c>
    </row>
    <row r="4782" spans="1:20" x14ac:dyDescent="0.25">
      <c r="A4782">
        <v>1449176</v>
      </c>
      <c r="B4782">
        <v>397138</v>
      </c>
      <c r="C4782">
        <v>154377</v>
      </c>
      <c r="D4782" t="s">
        <v>53</v>
      </c>
      <c r="E4782" t="s">
        <v>1248</v>
      </c>
      <c r="F4782" t="s">
        <v>251</v>
      </c>
      <c r="G4782" t="s">
        <v>1249</v>
      </c>
      <c r="H4782">
        <v>1</v>
      </c>
      <c r="I4782" t="s">
        <v>249</v>
      </c>
      <c r="J4782" s="1">
        <v>9.0438194444444446E-3</v>
      </c>
      <c r="K4782">
        <v>40.731383000000001</v>
      </c>
      <c r="L4782">
        <v>-74.000286000000003</v>
      </c>
      <c r="M4782">
        <v>40.706542090008099</v>
      </c>
      <c r="N4782">
        <v>-74.010042492787605</v>
      </c>
      <c r="O4782" s="5">
        <v>41937.736463067129</v>
      </c>
      <c r="P4782" s="5">
        <v>41937.744342881946</v>
      </c>
      <c r="Q4782" s="5">
        <v>41937.762275451387</v>
      </c>
      <c r="R4782" s="5">
        <v>41937.785129629628</v>
      </c>
      <c r="S4782">
        <f t="shared" si="148"/>
        <v>43</v>
      </c>
      <c r="T4782">
        <f t="shared" si="149"/>
        <v>6</v>
      </c>
    </row>
    <row r="4783" spans="1:20" x14ac:dyDescent="0.25">
      <c r="A4783">
        <v>1449187</v>
      </c>
      <c r="B4783">
        <v>40671</v>
      </c>
      <c r="C4783">
        <v>171534</v>
      </c>
      <c r="D4783" t="s">
        <v>23</v>
      </c>
      <c r="E4783" t="s">
        <v>1335</v>
      </c>
      <c r="J4783" s="1">
        <v>2.6352777777777776E-3</v>
      </c>
      <c r="K4783">
        <v>40.747175226223099</v>
      </c>
      <c r="L4783">
        <v>-73.985594141406295</v>
      </c>
      <c r="M4783">
        <v>40.805815000000003</v>
      </c>
      <c r="N4783">
        <v>-73.9400859</v>
      </c>
      <c r="O4783" s="5">
        <v>41937.73706644676</v>
      </c>
      <c r="R4783" s="5">
        <v>41937.801542719906</v>
      </c>
      <c r="S4783">
        <f t="shared" si="148"/>
        <v>43</v>
      </c>
      <c r="T4783">
        <f t="shared" si="149"/>
        <v>6</v>
      </c>
    </row>
    <row r="4784" spans="1:20" x14ac:dyDescent="0.25">
      <c r="A4784">
        <v>1449282</v>
      </c>
      <c r="B4784">
        <v>52832</v>
      </c>
      <c r="C4784">
        <v>142394</v>
      </c>
      <c r="D4784" t="s">
        <v>23</v>
      </c>
      <c r="E4784" t="s">
        <v>445</v>
      </c>
      <c r="F4784" t="s">
        <v>41</v>
      </c>
      <c r="G4784" t="s">
        <v>1760</v>
      </c>
      <c r="H4784">
        <v>1</v>
      </c>
      <c r="I4784" t="s">
        <v>1761</v>
      </c>
      <c r="K4784">
        <v>40.743011007422702</v>
      </c>
      <c r="L4784">
        <v>-73.991046179089196</v>
      </c>
      <c r="M4784">
        <v>40.778027999999999</v>
      </c>
      <c r="N4784">
        <v>-73.953851</v>
      </c>
      <c r="O4784" s="5">
        <v>41937.744466805554</v>
      </c>
      <c r="P4784" s="5">
        <v>41937.752525960648</v>
      </c>
      <c r="Q4784" s="5">
        <v>41937.772829108799</v>
      </c>
      <c r="R4784" s="5">
        <v>41937.792959189814</v>
      </c>
      <c r="S4784">
        <f t="shared" si="148"/>
        <v>43</v>
      </c>
      <c r="T4784">
        <f t="shared" si="149"/>
        <v>6</v>
      </c>
    </row>
    <row r="4785" spans="1:20" x14ac:dyDescent="0.25">
      <c r="A4785">
        <v>1449283</v>
      </c>
      <c r="B4785">
        <v>61305</v>
      </c>
      <c r="C4785">
        <v>66004</v>
      </c>
      <c r="D4785" t="s">
        <v>23</v>
      </c>
      <c r="E4785" t="s">
        <v>111</v>
      </c>
      <c r="F4785" t="s">
        <v>37</v>
      </c>
      <c r="G4785" t="s">
        <v>2138</v>
      </c>
      <c r="H4785">
        <v>1</v>
      </c>
      <c r="I4785" t="s">
        <v>128</v>
      </c>
      <c r="J4785" s="1">
        <v>2.6700000000000001E-3</v>
      </c>
      <c r="K4785">
        <v>40.767652912117299</v>
      </c>
      <c r="L4785">
        <v>-73.982925456000402</v>
      </c>
      <c r="M4785">
        <v>40.768265999999997</v>
      </c>
      <c r="N4785">
        <v>-73.965286000000006</v>
      </c>
      <c r="O4785" s="5">
        <v>41937.744959108793</v>
      </c>
      <c r="P4785" s="5">
        <v>41937.743365219911</v>
      </c>
      <c r="Q4785" s="5">
        <v>41937.758163842591</v>
      </c>
      <c r="R4785" s="5">
        <v>41937.768417430554</v>
      </c>
      <c r="S4785">
        <f t="shared" si="148"/>
        <v>43</v>
      </c>
      <c r="T4785">
        <f t="shared" si="149"/>
        <v>6</v>
      </c>
    </row>
    <row r="4786" spans="1:20" x14ac:dyDescent="0.25">
      <c r="A4786">
        <v>1449279</v>
      </c>
      <c r="B4786">
        <v>279775</v>
      </c>
      <c r="C4786">
        <v>106964</v>
      </c>
      <c r="D4786" t="s">
        <v>23</v>
      </c>
      <c r="E4786" t="s">
        <v>3854</v>
      </c>
      <c r="K4786">
        <v>40.734214199130498</v>
      </c>
      <c r="L4786">
        <v>-74.002512169406501</v>
      </c>
      <c r="M4786">
        <v>40.734706199999998</v>
      </c>
      <c r="N4786">
        <v>-74.007784400000006</v>
      </c>
      <c r="O4786" s="5">
        <v>41937.745068124997</v>
      </c>
      <c r="P4786" s="5">
        <v>41937.750238472225</v>
      </c>
      <c r="Q4786" s="5">
        <v>41937.756334375001</v>
      </c>
      <c r="R4786" s="5">
        <v>41937.760600914349</v>
      </c>
      <c r="S4786">
        <f t="shared" si="148"/>
        <v>43</v>
      </c>
      <c r="T4786">
        <f t="shared" si="149"/>
        <v>6</v>
      </c>
    </row>
    <row r="4787" spans="1:20" x14ac:dyDescent="0.25">
      <c r="A4787">
        <v>1449358</v>
      </c>
      <c r="B4787">
        <v>260680</v>
      </c>
      <c r="C4787">
        <v>7833</v>
      </c>
      <c r="D4787" t="s">
        <v>23</v>
      </c>
      <c r="E4787" t="s">
        <v>40</v>
      </c>
      <c r="F4787" t="s">
        <v>41</v>
      </c>
      <c r="G4787" t="s">
        <v>2068</v>
      </c>
      <c r="H4787">
        <v>1</v>
      </c>
      <c r="I4787" t="s">
        <v>43</v>
      </c>
      <c r="J4787" s="1">
        <v>3.7997569444444446E-3</v>
      </c>
      <c r="K4787">
        <v>40.719268925450301</v>
      </c>
      <c r="L4787">
        <v>-74.008749884804104</v>
      </c>
      <c r="M4787">
        <v>40.716432300000001</v>
      </c>
      <c r="N4787">
        <v>-73.990926599999995</v>
      </c>
      <c r="O4787" s="5">
        <v>41937.750083657411</v>
      </c>
      <c r="P4787" s="5">
        <v>41937.762259918978</v>
      </c>
      <c r="Q4787" s="5">
        <v>41937.775574571759</v>
      </c>
      <c r="R4787" s="5">
        <v>41937.782307638889</v>
      </c>
      <c r="S4787">
        <f t="shared" si="148"/>
        <v>43</v>
      </c>
      <c r="T4787">
        <f t="shared" si="149"/>
        <v>6</v>
      </c>
    </row>
    <row r="4788" spans="1:20" x14ac:dyDescent="0.25">
      <c r="A4788">
        <v>1449370</v>
      </c>
      <c r="B4788">
        <v>67845</v>
      </c>
      <c r="C4788">
        <v>112990</v>
      </c>
      <c r="D4788" t="s">
        <v>23</v>
      </c>
      <c r="E4788" t="s">
        <v>341</v>
      </c>
      <c r="F4788" t="s">
        <v>342</v>
      </c>
      <c r="G4788" t="s">
        <v>444</v>
      </c>
      <c r="H4788">
        <v>1</v>
      </c>
      <c r="I4788" t="s">
        <v>344</v>
      </c>
      <c r="J4788" s="1">
        <v>4.1042824074074081E-3</v>
      </c>
      <c r="K4788">
        <v>40.734213854853898</v>
      </c>
      <c r="L4788">
        <v>-74.006202029303594</v>
      </c>
      <c r="M4788">
        <v>40.7310698</v>
      </c>
      <c r="N4788">
        <v>-74.009855900000005</v>
      </c>
      <c r="O4788" s="5">
        <v>41937.750193043983</v>
      </c>
      <c r="P4788" s="5">
        <v>41937.75037775463</v>
      </c>
      <c r="Q4788" s="5">
        <v>41937.763425509256</v>
      </c>
      <c r="R4788" s="5">
        <v>41937.768216990742</v>
      </c>
      <c r="S4788">
        <f t="shared" si="148"/>
        <v>43</v>
      </c>
      <c r="T4788">
        <f t="shared" si="149"/>
        <v>6</v>
      </c>
    </row>
    <row r="4789" spans="1:20" x14ac:dyDescent="0.25">
      <c r="A4789">
        <v>1449435</v>
      </c>
      <c r="B4789">
        <v>183520</v>
      </c>
      <c r="C4789">
        <v>66416</v>
      </c>
      <c r="D4789" t="s">
        <v>23</v>
      </c>
      <c r="E4789" t="s">
        <v>36</v>
      </c>
      <c r="F4789" t="s">
        <v>37</v>
      </c>
      <c r="G4789" t="s">
        <v>362</v>
      </c>
      <c r="H4789">
        <v>1</v>
      </c>
      <c r="I4789" t="s">
        <v>113</v>
      </c>
      <c r="J4789" s="1">
        <v>5.8166203703703713E-3</v>
      </c>
      <c r="K4789">
        <v>40.7261096570601</v>
      </c>
      <c r="L4789">
        <v>-74.002491863200504</v>
      </c>
      <c r="M4789">
        <v>40.732428200000001</v>
      </c>
      <c r="N4789">
        <v>-74.008059399999993</v>
      </c>
      <c r="O4789" s="5">
        <v>41937.754558391207</v>
      </c>
      <c r="P4789" s="5">
        <v>41937.789631377316</v>
      </c>
      <c r="Q4789" s="5">
        <v>41937.795406840276</v>
      </c>
      <c r="R4789" s="5">
        <v>41937.799966689818</v>
      </c>
      <c r="S4789">
        <f t="shared" si="148"/>
        <v>43</v>
      </c>
      <c r="T4789">
        <f t="shared" si="149"/>
        <v>6</v>
      </c>
    </row>
    <row r="4790" spans="1:20" x14ac:dyDescent="0.25">
      <c r="A4790">
        <v>1449471</v>
      </c>
      <c r="B4790">
        <v>164016</v>
      </c>
      <c r="C4790">
        <v>23359</v>
      </c>
      <c r="D4790" t="s">
        <v>23</v>
      </c>
      <c r="E4790" t="s">
        <v>258</v>
      </c>
      <c r="F4790" t="s">
        <v>20</v>
      </c>
      <c r="G4790" t="s">
        <v>683</v>
      </c>
      <c r="H4790">
        <v>1</v>
      </c>
      <c r="I4790" t="s">
        <v>249</v>
      </c>
      <c r="K4790">
        <v>40.724339999999998</v>
      </c>
      <c r="L4790">
        <v>-73.990960000000001</v>
      </c>
      <c r="M4790">
        <v>40.732486000000002</v>
      </c>
      <c r="N4790">
        <v>-73.996584999999996</v>
      </c>
      <c r="O4790" s="5">
        <v>41937.756207962964</v>
      </c>
      <c r="P4790" s="5">
        <v>41937.758714189818</v>
      </c>
      <c r="Q4790" s="5">
        <v>41937.770743668982</v>
      </c>
      <c r="R4790" s="5">
        <v>41937.777001851849</v>
      </c>
      <c r="S4790">
        <f t="shared" si="148"/>
        <v>43</v>
      </c>
      <c r="T4790">
        <f t="shared" si="149"/>
        <v>6</v>
      </c>
    </row>
    <row r="4791" spans="1:20" x14ac:dyDescent="0.25">
      <c r="A4791">
        <v>1449480</v>
      </c>
      <c r="B4791">
        <v>31805</v>
      </c>
      <c r="C4791">
        <v>139613</v>
      </c>
      <c r="D4791" t="s">
        <v>53</v>
      </c>
      <c r="E4791" t="s">
        <v>558</v>
      </c>
      <c r="F4791" t="s">
        <v>63</v>
      </c>
      <c r="G4791" t="s">
        <v>559</v>
      </c>
      <c r="H4791">
        <v>1</v>
      </c>
      <c r="I4791" t="s">
        <v>560</v>
      </c>
      <c r="J4791" s="1">
        <v>7.2102546296296298E-3</v>
      </c>
      <c r="K4791">
        <v>40.818082099999998</v>
      </c>
      <c r="L4791">
        <v>-73.960937299999998</v>
      </c>
      <c r="M4791">
        <v>40.767119000000001</v>
      </c>
      <c r="N4791">
        <v>-73.953867000000002</v>
      </c>
      <c r="O4791" s="5">
        <v>41937.756706261571</v>
      </c>
      <c r="P4791" s="5">
        <v>41937.781240833334</v>
      </c>
      <c r="Q4791" s="5">
        <v>41937.789805914355</v>
      </c>
      <c r="R4791" s="5">
        <v>41937.812292129631</v>
      </c>
      <c r="S4791">
        <f t="shared" si="148"/>
        <v>43</v>
      </c>
      <c r="T4791">
        <f t="shared" si="149"/>
        <v>6</v>
      </c>
    </row>
    <row r="4792" spans="1:20" x14ac:dyDescent="0.25">
      <c r="A4792">
        <v>1449482</v>
      </c>
      <c r="B4792">
        <v>154339</v>
      </c>
      <c r="C4792">
        <v>132771</v>
      </c>
      <c r="D4792" t="s">
        <v>23</v>
      </c>
      <c r="E4792" t="s">
        <v>452</v>
      </c>
      <c r="F4792" t="s">
        <v>58</v>
      </c>
      <c r="G4792" t="s">
        <v>115</v>
      </c>
      <c r="H4792">
        <v>1</v>
      </c>
      <c r="I4792" t="s">
        <v>457</v>
      </c>
      <c r="K4792">
        <v>40.722542870002997</v>
      </c>
      <c r="L4792">
        <v>-73.997769355773897</v>
      </c>
      <c r="M4792">
        <v>40.720367000000003</v>
      </c>
      <c r="N4792">
        <v>-73.988736000000003</v>
      </c>
      <c r="O4792" s="5">
        <v>41937.757032256945</v>
      </c>
      <c r="P4792" s="5">
        <v>41937.764637060187</v>
      </c>
      <c r="Q4792" s="5">
        <v>41937.777369814816</v>
      </c>
      <c r="R4792" s="5">
        <v>41937.789942928241</v>
      </c>
      <c r="S4792">
        <f t="shared" si="148"/>
        <v>43</v>
      </c>
      <c r="T4792">
        <f t="shared" si="149"/>
        <v>6</v>
      </c>
    </row>
    <row r="4793" spans="1:20" x14ac:dyDescent="0.25">
      <c r="A4793">
        <v>1449506</v>
      </c>
      <c r="B4793">
        <v>389985</v>
      </c>
      <c r="C4793">
        <v>52826</v>
      </c>
      <c r="D4793" t="s">
        <v>23</v>
      </c>
      <c r="E4793" t="s">
        <v>747</v>
      </c>
      <c r="F4793" t="s">
        <v>91</v>
      </c>
      <c r="J4793" s="1">
        <v>5.540162037037037E-3</v>
      </c>
      <c r="K4793">
        <v>40.739612142248099</v>
      </c>
      <c r="L4793">
        <v>-74.006236460009603</v>
      </c>
      <c r="M4793">
        <v>40.716719699999999</v>
      </c>
      <c r="N4793">
        <v>-74.012299799999994</v>
      </c>
      <c r="O4793" s="5">
        <v>41937.759180324072</v>
      </c>
      <c r="P4793" s="5">
        <v>41937.762081261571</v>
      </c>
      <c r="Q4793" s="5">
        <v>41937.772729722223</v>
      </c>
      <c r="R4793" s="5">
        <v>41937.782099872682</v>
      </c>
      <c r="S4793">
        <f t="shared" si="148"/>
        <v>43</v>
      </c>
      <c r="T4793">
        <f t="shared" si="149"/>
        <v>6</v>
      </c>
    </row>
    <row r="4794" spans="1:20" x14ac:dyDescent="0.25">
      <c r="A4794">
        <v>1449512</v>
      </c>
      <c r="B4794">
        <v>347174</v>
      </c>
      <c r="C4794">
        <v>19432</v>
      </c>
      <c r="D4794" t="s">
        <v>53</v>
      </c>
      <c r="E4794" t="s">
        <v>425</v>
      </c>
      <c r="F4794" t="s">
        <v>426</v>
      </c>
      <c r="G4794" t="s">
        <v>2040</v>
      </c>
      <c r="H4794">
        <v>1</v>
      </c>
      <c r="I4794" t="s">
        <v>1367</v>
      </c>
      <c r="K4794">
        <v>40.744563916288797</v>
      </c>
      <c r="L4794">
        <v>-73.996630052861306</v>
      </c>
      <c r="M4794">
        <v>40.805631499999997</v>
      </c>
      <c r="N4794">
        <v>-73.9638949</v>
      </c>
      <c r="O4794" s="5">
        <v>41937.75927829861</v>
      </c>
      <c r="P4794" s="5">
        <v>41937.767126909719</v>
      </c>
      <c r="Q4794" s="5">
        <v>41937.780207638891</v>
      </c>
      <c r="R4794" s="5">
        <v>41937.799398229166</v>
      </c>
      <c r="S4794">
        <f t="shared" si="148"/>
        <v>43</v>
      </c>
      <c r="T4794">
        <f t="shared" si="149"/>
        <v>6</v>
      </c>
    </row>
    <row r="4795" spans="1:20" x14ac:dyDescent="0.25">
      <c r="A4795">
        <v>1449515</v>
      </c>
      <c r="B4795">
        <v>165130</v>
      </c>
      <c r="C4795">
        <v>116438</v>
      </c>
      <c r="D4795" t="s">
        <v>23</v>
      </c>
      <c r="E4795" t="s">
        <v>255</v>
      </c>
      <c r="F4795" t="s">
        <v>91</v>
      </c>
      <c r="G4795" t="s">
        <v>1319</v>
      </c>
      <c r="H4795">
        <v>1</v>
      </c>
      <c r="I4795" t="s">
        <v>274</v>
      </c>
      <c r="J4795" s="1">
        <v>5.5741898148148157E-3</v>
      </c>
      <c r="K4795">
        <v>40.721545124764702</v>
      </c>
      <c r="L4795">
        <v>-73.988842426716104</v>
      </c>
      <c r="M4795">
        <v>40.719111499999997</v>
      </c>
      <c r="N4795">
        <v>-74.0108824</v>
      </c>
      <c r="O4795" s="5">
        <v>41937.759354675924</v>
      </c>
      <c r="R4795" s="5">
        <v>41937.811707858797</v>
      </c>
      <c r="S4795">
        <f t="shared" si="148"/>
        <v>43</v>
      </c>
      <c r="T4795">
        <f t="shared" si="149"/>
        <v>6</v>
      </c>
    </row>
    <row r="4796" spans="1:20" x14ac:dyDescent="0.25">
      <c r="A4796">
        <v>1449523</v>
      </c>
      <c r="B4796">
        <v>105164</v>
      </c>
      <c r="C4796">
        <v>162070</v>
      </c>
      <c r="D4796" t="s">
        <v>53</v>
      </c>
      <c r="E4796" t="s">
        <v>1594</v>
      </c>
      <c r="K4796">
        <v>40.725921256378498</v>
      </c>
      <c r="L4796">
        <v>-73.997823706728695</v>
      </c>
      <c r="M4796">
        <v>40.730992999999998</v>
      </c>
      <c r="N4796">
        <v>-74.009915000000007</v>
      </c>
      <c r="O4796" s="5">
        <v>41937.759357557872</v>
      </c>
      <c r="P4796" s="5">
        <v>41937.759551574076</v>
      </c>
      <c r="Q4796" s="5">
        <v>41937.773674560187</v>
      </c>
      <c r="R4796" s="5">
        <v>41937.784934826392</v>
      </c>
      <c r="S4796">
        <f t="shared" si="148"/>
        <v>43</v>
      </c>
      <c r="T4796">
        <f t="shared" si="149"/>
        <v>6</v>
      </c>
    </row>
    <row r="4797" spans="1:20" x14ac:dyDescent="0.25">
      <c r="A4797">
        <v>1449579</v>
      </c>
      <c r="B4797">
        <v>396790</v>
      </c>
      <c r="C4797">
        <v>39443</v>
      </c>
      <c r="D4797" t="s">
        <v>23</v>
      </c>
      <c r="E4797" t="s">
        <v>491</v>
      </c>
      <c r="G4797" t="s">
        <v>926</v>
      </c>
      <c r="H4797">
        <v>1</v>
      </c>
      <c r="I4797" t="s">
        <v>639</v>
      </c>
      <c r="K4797">
        <v>40.729110403548901</v>
      </c>
      <c r="L4797">
        <v>-73.984245455566395</v>
      </c>
      <c r="M4797">
        <v>40.7365268</v>
      </c>
      <c r="N4797">
        <v>-73.981501899999998</v>
      </c>
      <c r="O4797" s="5">
        <v>41937.763304247688</v>
      </c>
      <c r="R4797" s="5">
        <v>41937.789022430552</v>
      </c>
      <c r="S4797">
        <f t="shared" si="148"/>
        <v>43</v>
      </c>
      <c r="T4797">
        <f t="shared" si="149"/>
        <v>6</v>
      </c>
    </row>
    <row r="4798" spans="1:20" x14ac:dyDescent="0.25">
      <c r="A4798">
        <v>1449602</v>
      </c>
      <c r="B4798">
        <v>83469</v>
      </c>
      <c r="C4798">
        <v>23359</v>
      </c>
      <c r="D4798" t="s">
        <v>23</v>
      </c>
      <c r="E4798" t="s">
        <v>586</v>
      </c>
      <c r="F4798" t="s">
        <v>342</v>
      </c>
      <c r="G4798" t="s">
        <v>1142</v>
      </c>
      <c r="H4798">
        <v>1</v>
      </c>
      <c r="I4798" t="s">
        <v>1070</v>
      </c>
      <c r="J4798" s="1">
        <v>1.087962962962963E-2</v>
      </c>
      <c r="K4798">
        <v>40.732213000000002</v>
      </c>
      <c r="L4798">
        <v>-73.988072000000003</v>
      </c>
      <c r="M4798">
        <v>40.734250600000003</v>
      </c>
      <c r="N4798">
        <v>-73.990212299999996</v>
      </c>
      <c r="O4798" s="5">
        <v>41937.764109710646</v>
      </c>
      <c r="P4798" s="5">
        <v>41937.780586215275</v>
      </c>
      <c r="Q4798" s="5">
        <v>41937.788807488425</v>
      </c>
      <c r="R4798" s="5">
        <v>41937.791834826392</v>
      </c>
      <c r="S4798">
        <f t="shared" si="148"/>
        <v>43</v>
      </c>
      <c r="T4798">
        <f t="shared" si="149"/>
        <v>6</v>
      </c>
    </row>
    <row r="4799" spans="1:20" x14ac:dyDescent="0.25">
      <c r="A4799">
        <v>1449678</v>
      </c>
      <c r="B4799">
        <v>83112</v>
      </c>
      <c r="C4799">
        <v>60891</v>
      </c>
      <c r="D4799" t="s">
        <v>23</v>
      </c>
      <c r="E4799" t="s">
        <v>1303</v>
      </c>
      <c r="F4799" t="s">
        <v>295</v>
      </c>
      <c r="G4799" t="s">
        <v>3696</v>
      </c>
      <c r="H4799">
        <v>1</v>
      </c>
      <c r="I4799" t="s">
        <v>228</v>
      </c>
      <c r="J4799" s="1">
        <v>4.0302291666666663E-2</v>
      </c>
      <c r="K4799">
        <v>40.725884686994803</v>
      </c>
      <c r="L4799">
        <v>-73.992447853088393</v>
      </c>
      <c r="M4799">
        <v>40.782367999999998</v>
      </c>
      <c r="N4799">
        <v>-73.983024999999998</v>
      </c>
      <c r="O4799" s="5">
        <v>41937.768720034721</v>
      </c>
      <c r="P4799" s="5">
        <v>41937.809934629629</v>
      </c>
      <c r="Q4799" s="5">
        <v>41937.814673310182</v>
      </c>
      <c r="R4799" s="5">
        <v>41937.83833608796</v>
      </c>
      <c r="S4799">
        <f t="shared" si="148"/>
        <v>43</v>
      </c>
      <c r="T4799">
        <f t="shared" si="149"/>
        <v>6</v>
      </c>
    </row>
    <row r="4800" spans="1:20" x14ac:dyDescent="0.25">
      <c r="A4800">
        <v>1449731</v>
      </c>
      <c r="B4800">
        <v>355592</v>
      </c>
      <c r="C4800">
        <v>169794</v>
      </c>
      <c r="D4800" t="s">
        <v>23</v>
      </c>
      <c r="E4800" t="s">
        <v>824</v>
      </c>
      <c r="F4800" t="s">
        <v>342</v>
      </c>
      <c r="G4800" t="s">
        <v>1732</v>
      </c>
      <c r="H4800">
        <v>1</v>
      </c>
      <c r="I4800" t="s">
        <v>1733</v>
      </c>
      <c r="J4800" s="1">
        <v>6.9297106481481475E-3</v>
      </c>
      <c r="K4800">
        <v>40.749901999999999</v>
      </c>
      <c r="L4800">
        <v>-73.982186999999996</v>
      </c>
      <c r="M4800">
        <v>40.729699699999998</v>
      </c>
      <c r="N4800">
        <v>-73.991564600000004</v>
      </c>
      <c r="O4800" s="5">
        <v>41937.771605208334</v>
      </c>
      <c r="P4800" s="5">
        <v>41937.773373472221</v>
      </c>
      <c r="Q4800" s="5">
        <v>41937.793838449077</v>
      </c>
      <c r="R4800" s="5">
        <v>41937.808118946756</v>
      </c>
      <c r="S4800">
        <f t="shared" si="148"/>
        <v>43</v>
      </c>
      <c r="T4800">
        <f t="shared" si="149"/>
        <v>6</v>
      </c>
    </row>
    <row r="4801" spans="1:20" x14ac:dyDescent="0.25">
      <c r="A4801">
        <v>1449731</v>
      </c>
      <c r="B4801">
        <v>355592</v>
      </c>
      <c r="C4801">
        <v>169794</v>
      </c>
      <c r="D4801" t="s">
        <v>23</v>
      </c>
      <c r="E4801" t="s">
        <v>824</v>
      </c>
      <c r="F4801" t="s">
        <v>342</v>
      </c>
      <c r="G4801" t="s">
        <v>2359</v>
      </c>
      <c r="H4801">
        <v>1</v>
      </c>
      <c r="I4801" t="s">
        <v>128</v>
      </c>
      <c r="J4801" s="1">
        <v>6.9297106481481475E-3</v>
      </c>
      <c r="K4801">
        <v>40.749901999999999</v>
      </c>
      <c r="L4801">
        <v>-73.982186999999996</v>
      </c>
      <c r="M4801">
        <v>40.729699699999998</v>
      </c>
      <c r="N4801">
        <v>-73.991564600000004</v>
      </c>
      <c r="O4801" s="5">
        <v>41937.771605208334</v>
      </c>
      <c r="P4801" s="5">
        <v>41937.773373472221</v>
      </c>
      <c r="Q4801" s="5">
        <v>41937.793838449077</v>
      </c>
      <c r="R4801" s="5">
        <v>41937.808118946756</v>
      </c>
      <c r="S4801">
        <f t="shared" si="148"/>
        <v>43</v>
      </c>
      <c r="T4801">
        <f t="shared" si="149"/>
        <v>6</v>
      </c>
    </row>
    <row r="4802" spans="1:20" x14ac:dyDescent="0.25">
      <c r="A4802">
        <v>1449756</v>
      </c>
      <c r="B4802">
        <v>157711</v>
      </c>
      <c r="C4802">
        <v>152741</v>
      </c>
      <c r="D4802" t="s">
        <v>53</v>
      </c>
      <c r="E4802" t="s">
        <v>255</v>
      </c>
      <c r="F4802" t="s">
        <v>91</v>
      </c>
      <c r="G4802" t="s">
        <v>273</v>
      </c>
      <c r="H4802">
        <v>3</v>
      </c>
      <c r="I4802" t="s">
        <v>274</v>
      </c>
      <c r="J4802" s="1">
        <v>4.2831249999999996E-3</v>
      </c>
      <c r="K4802">
        <v>40.771491247520302</v>
      </c>
      <c r="L4802">
        <v>-73.956334145089798</v>
      </c>
      <c r="M4802">
        <v>40.773844464242799</v>
      </c>
      <c r="N4802">
        <v>-73.948781321401299</v>
      </c>
      <c r="O4802" s="5">
        <v>41937.773314525461</v>
      </c>
      <c r="P4802" s="5">
        <v>41937.773313333331</v>
      </c>
      <c r="Q4802" s="5">
        <v>41937.786023217595</v>
      </c>
      <c r="R4802" s="5">
        <v>41937.792255624998</v>
      </c>
      <c r="S4802">
        <f t="shared" si="148"/>
        <v>43</v>
      </c>
      <c r="T4802">
        <f t="shared" si="149"/>
        <v>6</v>
      </c>
    </row>
    <row r="4803" spans="1:20" x14ac:dyDescent="0.25">
      <c r="A4803">
        <v>1449787</v>
      </c>
      <c r="B4803">
        <v>99744</v>
      </c>
      <c r="C4803">
        <v>171206</v>
      </c>
      <c r="D4803" t="s">
        <v>18</v>
      </c>
      <c r="E4803" t="s">
        <v>491</v>
      </c>
      <c r="G4803" t="s">
        <v>926</v>
      </c>
      <c r="H4803">
        <v>1</v>
      </c>
      <c r="I4803" t="s">
        <v>639</v>
      </c>
      <c r="K4803">
        <v>40.729110403548901</v>
      </c>
      <c r="L4803">
        <v>-73.984245455566395</v>
      </c>
      <c r="M4803">
        <v>40.700326289669</v>
      </c>
      <c r="N4803">
        <v>-73.991933268366296</v>
      </c>
      <c r="O4803" s="5">
        <v>41937.774563877312</v>
      </c>
      <c r="R4803" s="5">
        <v>41937.921374039353</v>
      </c>
      <c r="S4803">
        <f t="shared" ref="S4803:S4866" si="150">WEEKNUM(O4803,21)</f>
        <v>43</v>
      </c>
      <c r="T4803">
        <f t="shared" ref="T4803:T4866" si="151">WEEKDAY(O4803,11)</f>
        <v>6</v>
      </c>
    </row>
    <row r="4804" spans="1:20" x14ac:dyDescent="0.25">
      <c r="A4804">
        <v>1449841</v>
      </c>
      <c r="B4804">
        <v>65994</v>
      </c>
      <c r="C4804">
        <v>7833</v>
      </c>
      <c r="D4804" t="s">
        <v>23</v>
      </c>
      <c r="E4804" t="s">
        <v>247</v>
      </c>
      <c r="G4804" t="s">
        <v>1618</v>
      </c>
      <c r="H4804">
        <v>1</v>
      </c>
      <c r="I4804" t="s">
        <v>563</v>
      </c>
      <c r="J4804" s="1">
        <v>4.6418518518518519E-3</v>
      </c>
      <c r="K4804">
        <v>40.721353749744097</v>
      </c>
      <c r="L4804">
        <v>-73.997525293959001</v>
      </c>
      <c r="M4804">
        <v>40.714285799999999</v>
      </c>
      <c r="N4804">
        <v>-74.0087434</v>
      </c>
      <c r="O4804" s="5">
        <v>41937.778130891202</v>
      </c>
      <c r="P4804" s="5">
        <v>41937.785408483796</v>
      </c>
      <c r="Q4804" s="5">
        <v>41937.800907986108</v>
      </c>
      <c r="R4804" s="5">
        <v>41937.807404583335</v>
      </c>
      <c r="S4804">
        <f t="shared" si="150"/>
        <v>43</v>
      </c>
      <c r="T4804">
        <f t="shared" si="151"/>
        <v>6</v>
      </c>
    </row>
    <row r="4805" spans="1:20" x14ac:dyDescent="0.25">
      <c r="A4805">
        <v>1449881</v>
      </c>
      <c r="B4805">
        <v>397261</v>
      </c>
      <c r="C4805">
        <v>39733</v>
      </c>
      <c r="D4805" t="s">
        <v>23</v>
      </c>
      <c r="E4805" t="s">
        <v>258</v>
      </c>
      <c r="F4805" t="s">
        <v>20</v>
      </c>
      <c r="G4805" t="s">
        <v>1485</v>
      </c>
      <c r="H4805">
        <v>1</v>
      </c>
      <c r="I4805" t="s">
        <v>578</v>
      </c>
      <c r="K4805">
        <v>40.724339999999998</v>
      </c>
      <c r="L4805">
        <v>-73.990960000000001</v>
      </c>
      <c r="M4805">
        <v>40.715192700000003</v>
      </c>
      <c r="N4805">
        <v>-73.997776400000006</v>
      </c>
      <c r="O4805" s="5">
        <v>41937.781266620368</v>
      </c>
      <c r="P4805" s="5">
        <v>41937.782864270834</v>
      </c>
      <c r="Q4805" s="5">
        <v>41937.790388379632</v>
      </c>
      <c r="R4805" s="5">
        <v>41937.794946458336</v>
      </c>
      <c r="S4805">
        <f t="shared" si="150"/>
        <v>43</v>
      </c>
      <c r="T4805">
        <f t="shared" si="151"/>
        <v>6</v>
      </c>
    </row>
    <row r="4806" spans="1:20" x14ac:dyDescent="0.25">
      <c r="A4806">
        <v>1449896</v>
      </c>
      <c r="B4806">
        <v>319773</v>
      </c>
      <c r="C4806">
        <v>154545</v>
      </c>
      <c r="D4806" t="s">
        <v>23</v>
      </c>
      <c r="E4806" t="s">
        <v>315</v>
      </c>
      <c r="F4806" t="s">
        <v>91</v>
      </c>
      <c r="G4806" t="s">
        <v>1068</v>
      </c>
      <c r="H4806">
        <v>1</v>
      </c>
      <c r="I4806" t="s">
        <v>317</v>
      </c>
      <c r="J4806" s="1">
        <v>4.8972569444444445E-3</v>
      </c>
      <c r="K4806">
        <v>40.744489278379298</v>
      </c>
      <c r="L4806">
        <v>-73.981322050094604</v>
      </c>
      <c r="M4806">
        <v>40.744295899999997</v>
      </c>
      <c r="N4806">
        <v>-73.974163300000001</v>
      </c>
      <c r="O4806" s="5">
        <v>41937.782057152777</v>
      </c>
      <c r="P4806" s="5">
        <v>41937.788201030089</v>
      </c>
      <c r="Q4806" s="5">
        <v>41937.798559166666</v>
      </c>
      <c r="R4806" s="5">
        <v>41937.805284085647</v>
      </c>
      <c r="S4806">
        <f t="shared" si="150"/>
        <v>43</v>
      </c>
      <c r="T4806">
        <f t="shared" si="151"/>
        <v>6</v>
      </c>
    </row>
    <row r="4807" spans="1:20" x14ac:dyDescent="0.25">
      <c r="A4807">
        <v>1449910</v>
      </c>
      <c r="B4807">
        <v>396921</v>
      </c>
      <c r="C4807">
        <v>149651</v>
      </c>
      <c r="D4807" t="s">
        <v>23</v>
      </c>
      <c r="E4807" t="s">
        <v>838</v>
      </c>
      <c r="F4807" t="s">
        <v>511</v>
      </c>
      <c r="K4807">
        <v>40.761686148248302</v>
      </c>
      <c r="L4807">
        <v>-73.979009837126199</v>
      </c>
      <c r="M4807">
        <v>40.756804000000002</v>
      </c>
      <c r="N4807">
        <v>-73.998153200000004</v>
      </c>
      <c r="O4807" s="5">
        <v>41937.783908414349</v>
      </c>
      <c r="P4807" s="5">
        <v>41937.785771828705</v>
      </c>
      <c r="Q4807" s="5">
        <v>41937.79918170139</v>
      </c>
      <c r="R4807" s="5">
        <v>41937.810439525463</v>
      </c>
      <c r="S4807">
        <f t="shared" si="150"/>
        <v>43</v>
      </c>
      <c r="T4807">
        <f t="shared" si="151"/>
        <v>6</v>
      </c>
    </row>
    <row r="4808" spans="1:20" x14ac:dyDescent="0.25">
      <c r="A4808">
        <v>1449969</v>
      </c>
      <c r="B4808">
        <v>102010</v>
      </c>
      <c r="C4808">
        <v>175485</v>
      </c>
      <c r="D4808" t="s">
        <v>23</v>
      </c>
      <c r="E4808" t="s">
        <v>336</v>
      </c>
      <c r="F4808" t="s">
        <v>37</v>
      </c>
      <c r="G4808" t="s">
        <v>3569</v>
      </c>
      <c r="H4808">
        <v>1</v>
      </c>
      <c r="I4808" t="s">
        <v>476</v>
      </c>
      <c r="J4808" s="1">
        <v>4.6039814814814815E-3</v>
      </c>
      <c r="K4808">
        <v>40.762857763598497</v>
      </c>
      <c r="L4808">
        <v>-73.9716190014841</v>
      </c>
      <c r="M4808">
        <v>40.782331499999998</v>
      </c>
      <c r="N4808">
        <v>-73.980418999999998</v>
      </c>
      <c r="O4808" s="5">
        <v>41937.787547962966</v>
      </c>
      <c r="P4808" s="5">
        <v>41937.787955775464</v>
      </c>
      <c r="Q4808" s="5">
        <v>41937.805187442129</v>
      </c>
      <c r="R4808" s="5">
        <v>41937.8160072338</v>
      </c>
      <c r="S4808">
        <f t="shared" si="150"/>
        <v>43</v>
      </c>
      <c r="T4808">
        <f t="shared" si="151"/>
        <v>6</v>
      </c>
    </row>
    <row r="4809" spans="1:20" x14ac:dyDescent="0.25">
      <c r="A4809">
        <v>1450017</v>
      </c>
      <c r="B4809">
        <v>139639</v>
      </c>
      <c r="C4809">
        <v>140096</v>
      </c>
      <c r="D4809" t="s">
        <v>23</v>
      </c>
      <c r="E4809" t="s">
        <v>464</v>
      </c>
      <c r="F4809" t="s">
        <v>465</v>
      </c>
      <c r="G4809" t="s">
        <v>2171</v>
      </c>
      <c r="H4809">
        <v>1</v>
      </c>
      <c r="I4809" t="s">
        <v>1084</v>
      </c>
      <c r="K4809">
        <v>40.735676762018002</v>
      </c>
      <c r="L4809">
        <v>-73.993829528068602</v>
      </c>
      <c r="M4809">
        <v>40.744783300000002</v>
      </c>
      <c r="N4809">
        <v>-73.986007400000005</v>
      </c>
      <c r="O4809" s="5">
        <v>41937.790366319445</v>
      </c>
      <c r="P4809" s="5">
        <v>41937.792722893515</v>
      </c>
      <c r="Q4809" s="5">
        <v>41937.798821296296</v>
      </c>
      <c r="R4809" s="5">
        <v>41937.804320567127</v>
      </c>
      <c r="S4809">
        <f t="shared" si="150"/>
        <v>43</v>
      </c>
      <c r="T4809">
        <f t="shared" si="151"/>
        <v>6</v>
      </c>
    </row>
    <row r="4810" spans="1:20" x14ac:dyDescent="0.25">
      <c r="A4810">
        <v>1450017</v>
      </c>
      <c r="B4810">
        <v>139639</v>
      </c>
      <c r="C4810">
        <v>140096</v>
      </c>
      <c r="D4810" t="s">
        <v>23</v>
      </c>
      <c r="E4810" t="s">
        <v>464</v>
      </c>
      <c r="F4810" t="s">
        <v>465</v>
      </c>
      <c r="G4810" t="s">
        <v>3376</v>
      </c>
      <c r="H4810">
        <v>1</v>
      </c>
      <c r="I4810" t="s">
        <v>1347</v>
      </c>
      <c r="K4810">
        <v>40.735676762018002</v>
      </c>
      <c r="L4810">
        <v>-73.993829528068602</v>
      </c>
      <c r="M4810">
        <v>40.744783300000002</v>
      </c>
      <c r="N4810">
        <v>-73.986007400000005</v>
      </c>
      <c r="O4810" s="5">
        <v>41937.790366319445</v>
      </c>
      <c r="P4810" s="5">
        <v>41937.792722893515</v>
      </c>
      <c r="Q4810" s="5">
        <v>41937.798821296296</v>
      </c>
      <c r="R4810" s="5">
        <v>41937.804320567127</v>
      </c>
      <c r="S4810">
        <f t="shared" si="150"/>
        <v>43</v>
      </c>
      <c r="T4810">
        <f t="shared" si="151"/>
        <v>6</v>
      </c>
    </row>
    <row r="4811" spans="1:20" x14ac:dyDescent="0.25">
      <c r="A4811">
        <v>1450104</v>
      </c>
      <c r="B4811">
        <v>97420</v>
      </c>
      <c r="C4811">
        <v>137297</v>
      </c>
      <c r="D4811" t="s">
        <v>23</v>
      </c>
      <c r="E4811" t="s">
        <v>778</v>
      </c>
      <c r="F4811" t="s">
        <v>45</v>
      </c>
      <c r="G4811" t="s">
        <v>3500</v>
      </c>
      <c r="H4811">
        <v>1</v>
      </c>
      <c r="I4811" t="s">
        <v>950</v>
      </c>
      <c r="J4811" s="1">
        <v>4.0033564814814819E-3</v>
      </c>
      <c r="K4811">
        <v>40.7538247353244</v>
      </c>
      <c r="L4811">
        <v>-73.968524117504799</v>
      </c>
      <c r="M4811">
        <v>40.767790599999998</v>
      </c>
      <c r="N4811">
        <v>-73.9560982</v>
      </c>
      <c r="O4811" s="5">
        <v>41937.795238645835</v>
      </c>
      <c r="P4811" s="5">
        <v>41937.802784583335</v>
      </c>
      <c r="Q4811" s="5">
        <v>41937.807333101853</v>
      </c>
      <c r="R4811" s="5">
        <v>41937.81626146991</v>
      </c>
      <c r="S4811">
        <f t="shared" si="150"/>
        <v>43</v>
      </c>
      <c r="T4811">
        <f t="shared" si="151"/>
        <v>6</v>
      </c>
    </row>
    <row r="4812" spans="1:20" x14ac:dyDescent="0.25">
      <c r="A4812">
        <v>1450110</v>
      </c>
      <c r="B4812">
        <v>327651</v>
      </c>
      <c r="C4812">
        <v>175740</v>
      </c>
      <c r="D4812" t="s">
        <v>23</v>
      </c>
      <c r="E4812" t="s">
        <v>452</v>
      </c>
      <c r="F4812" t="s">
        <v>58</v>
      </c>
      <c r="K4812">
        <v>40.778851606668098</v>
      </c>
      <c r="L4812">
        <v>-73.981225490570097</v>
      </c>
      <c r="M4812">
        <v>40.775263720444599</v>
      </c>
      <c r="N4812">
        <v>-73.989759629425194</v>
      </c>
      <c r="O4812" s="5">
        <v>41937.796090000003</v>
      </c>
      <c r="P4812" s="5">
        <v>41937.796594791667</v>
      </c>
      <c r="Q4812" s="5">
        <v>41937.808622430559</v>
      </c>
      <c r="R4812" s="5">
        <v>41937.813438645833</v>
      </c>
      <c r="S4812">
        <f t="shared" si="150"/>
        <v>43</v>
      </c>
      <c r="T4812">
        <f t="shared" si="151"/>
        <v>6</v>
      </c>
    </row>
    <row r="4813" spans="1:20" x14ac:dyDescent="0.25">
      <c r="A4813">
        <v>1450163</v>
      </c>
      <c r="B4813">
        <v>121905</v>
      </c>
      <c r="C4813">
        <v>46602</v>
      </c>
      <c r="D4813" t="s">
        <v>23</v>
      </c>
      <c r="E4813" t="s">
        <v>54</v>
      </c>
      <c r="F4813" t="s">
        <v>29</v>
      </c>
      <c r="G4813" t="s">
        <v>55</v>
      </c>
      <c r="H4813">
        <v>1</v>
      </c>
      <c r="I4813" t="s">
        <v>56</v>
      </c>
      <c r="K4813">
        <v>40.758456774983799</v>
      </c>
      <c r="L4813">
        <v>-73.989140466129399</v>
      </c>
      <c r="M4813">
        <v>40.743617299999997</v>
      </c>
      <c r="N4813">
        <v>-74.006400400000004</v>
      </c>
      <c r="O4813" s="5">
        <v>41937.797956863425</v>
      </c>
      <c r="P4813" s="5">
        <v>41937.798310347222</v>
      </c>
      <c r="Q4813" s="5">
        <v>41937.814066342595</v>
      </c>
      <c r="R4813" s="5">
        <v>41937.825170277778</v>
      </c>
      <c r="S4813">
        <f t="shared" si="150"/>
        <v>43</v>
      </c>
      <c r="T4813">
        <f t="shared" si="151"/>
        <v>6</v>
      </c>
    </row>
    <row r="4814" spans="1:20" x14ac:dyDescent="0.25">
      <c r="A4814">
        <v>1450161</v>
      </c>
      <c r="B4814">
        <v>397376</v>
      </c>
      <c r="C4814">
        <v>39733</v>
      </c>
      <c r="D4814" t="s">
        <v>23</v>
      </c>
      <c r="E4814" t="s">
        <v>3531</v>
      </c>
      <c r="K4814">
        <v>40.717883999999998</v>
      </c>
      <c r="L4814">
        <v>-74.003168000000002</v>
      </c>
      <c r="M4814">
        <v>40.708824</v>
      </c>
      <c r="N4814">
        <v>-74.001329999999996</v>
      </c>
      <c r="O4814" s="5">
        <v>41937.79824989583</v>
      </c>
      <c r="P4814" s="5">
        <v>41937.798853969907</v>
      </c>
      <c r="Q4814" s="5">
        <v>41937.809150347224</v>
      </c>
      <c r="R4814" s="5">
        <v>41937.816705543984</v>
      </c>
      <c r="S4814">
        <f t="shared" si="150"/>
        <v>43</v>
      </c>
      <c r="T4814">
        <f t="shared" si="151"/>
        <v>6</v>
      </c>
    </row>
    <row r="4815" spans="1:20" x14ac:dyDescent="0.25">
      <c r="A4815">
        <v>1450232</v>
      </c>
      <c r="B4815">
        <v>397362</v>
      </c>
      <c r="C4815">
        <v>67430</v>
      </c>
      <c r="D4815" t="s">
        <v>23</v>
      </c>
      <c r="E4815" t="s">
        <v>336</v>
      </c>
      <c r="F4815" t="s">
        <v>37</v>
      </c>
      <c r="G4815" t="s">
        <v>1430</v>
      </c>
      <c r="H4815">
        <v>1</v>
      </c>
      <c r="I4815" t="s">
        <v>372</v>
      </c>
      <c r="J4815" s="1">
        <v>2.6233101851851851E-3</v>
      </c>
      <c r="K4815">
        <v>40.762857763598497</v>
      </c>
      <c r="L4815">
        <v>-73.9716190014841</v>
      </c>
      <c r="M4815">
        <v>40.771892999999999</v>
      </c>
      <c r="N4815">
        <v>-73.959619700000005</v>
      </c>
      <c r="O4815" s="5">
        <v>41937.802391053243</v>
      </c>
      <c r="P4815" s="5">
        <v>41937.806857997683</v>
      </c>
      <c r="Q4815" s="5">
        <v>41937.82548983796</v>
      </c>
      <c r="R4815" s="5">
        <v>41937.831659236108</v>
      </c>
      <c r="S4815">
        <f t="shared" si="150"/>
        <v>43</v>
      </c>
      <c r="T4815">
        <f t="shared" si="151"/>
        <v>6</v>
      </c>
    </row>
    <row r="4816" spans="1:20" x14ac:dyDescent="0.25">
      <c r="A4816">
        <v>1450249</v>
      </c>
      <c r="B4816">
        <v>67538</v>
      </c>
      <c r="C4816">
        <v>10940</v>
      </c>
      <c r="D4816" t="s">
        <v>23</v>
      </c>
      <c r="E4816" t="s">
        <v>452</v>
      </c>
      <c r="F4816" t="s">
        <v>58</v>
      </c>
      <c r="G4816" t="s">
        <v>1769</v>
      </c>
      <c r="H4816">
        <v>2</v>
      </c>
      <c r="I4816" t="s">
        <v>1770</v>
      </c>
      <c r="K4816">
        <v>40.725928672086098</v>
      </c>
      <c r="L4816">
        <v>-73.996394764442996</v>
      </c>
      <c r="M4816">
        <v>40.731172000000001</v>
      </c>
      <c r="N4816">
        <v>-74.009934000000001</v>
      </c>
      <c r="O4816" s="5">
        <v>41937.803106273146</v>
      </c>
      <c r="R4816" s="5">
        <v>41937.820607314818</v>
      </c>
      <c r="S4816">
        <f t="shared" si="150"/>
        <v>43</v>
      </c>
      <c r="T4816">
        <f t="shared" si="151"/>
        <v>6</v>
      </c>
    </row>
    <row r="4817" spans="1:20" x14ac:dyDescent="0.25">
      <c r="A4817">
        <v>1450285</v>
      </c>
      <c r="B4817">
        <v>127903</v>
      </c>
      <c r="C4817">
        <v>160433</v>
      </c>
      <c r="D4817" t="s">
        <v>85</v>
      </c>
      <c r="E4817" t="s">
        <v>459</v>
      </c>
      <c r="F4817" t="s">
        <v>25</v>
      </c>
      <c r="G4817" t="s">
        <v>595</v>
      </c>
      <c r="H4817">
        <v>3</v>
      </c>
      <c r="I4817" t="s">
        <v>596</v>
      </c>
      <c r="K4817">
        <v>40.733402283324402</v>
      </c>
      <c r="L4817">
        <v>-73.987510980727393</v>
      </c>
      <c r="M4817">
        <v>40.732246000000004</v>
      </c>
      <c r="N4817">
        <v>-73.986238</v>
      </c>
      <c r="O4817" s="5">
        <v>41937.805297476851</v>
      </c>
      <c r="R4817" s="5">
        <v>41937.815276041663</v>
      </c>
      <c r="S4817">
        <f t="shared" si="150"/>
        <v>43</v>
      </c>
      <c r="T4817">
        <f t="shared" si="151"/>
        <v>6</v>
      </c>
    </row>
    <row r="4818" spans="1:20" x14ac:dyDescent="0.25">
      <c r="A4818">
        <v>1450315</v>
      </c>
      <c r="B4818">
        <v>310706</v>
      </c>
      <c r="C4818">
        <v>144094</v>
      </c>
      <c r="D4818" t="s">
        <v>53</v>
      </c>
      <c r="E4818" t="s">
        <v>500</v>
      </c>
      <c r="F4818" t="s">
        <v>501</v>
      </c>
      <c r="G4818" t="s">
        <v>1882</v>
      </c>
      <c r="H4818">
        <v>1</v>
      </c>
      <c r="I4818" t="s">
        <v>1883</v>
      </c>
      <c r="K4818">
        <v>40.779598</v>
      </c>
      <c r="L4818">
        <v>-73.947388000000004</v>
      </c>
      <c r="M4818">
        <v>40.745646100000002</v>
      </c>
      <c r="N4818">
        <v>-73.978546399999999</v>
      </c>
      <c r="O4818" s="5">
        <v>41937.806758055558</v>
      </c>
      <c r="P4818" s="5">
        <v>41937.811964201392</v>
      </c>
      <c r="Q4818" s="5">
        <v>41937.816007835645</v>
      </c>
      <c r="R4818" s="5">
        <v>41937.830121122686</v>
      </c>
      <c r="S4818">
        <f t="shared" si="150"/>
        <v>43</v>
      </c>
      <c r="T4818">
        <f t="shared" si="151"/>
        <v>6</v>
      </c>
    </row>
    <row r="4819" spans="1:20" x14ac:dyDescent="0.25">
      <c r="A4819">
        <v>1450313</v>
      </c>
      <c r="B4819">
        <v>91503</v>
      </c>
      <c r="C4819">
        <v>44356</v>
      </c>
      <c r="D4819" t="s">
        <v>23</v>
      </c>
      <c r="E4819" t="s">
        <v>3784</v>
      </c>
      <c r="F4819" t="s">
        <v>63</v>
      </c>
      <c r="G4819" t="s">
        <v>536</v>
      </c>
      <c r="H4819">
        <v>1</v>
      </c>
      <c r="I4819" t="s">
        <v>61</v>
      </c>
      <c r="J4819" s="1">
        <v>5.5542708333333329E-3</v>
      </c>
      <c r="K4819">
        <v>40.679746949094103</v>
      </c>
      <c r="L4819">
        <v>-73.974264886185907</v>
      </c>
      <c r="M4819">
        <v>40.686933099999997</v>
      </c>
      <c r="N4819">
        <v>-73.962576999999996</v>
      </c>
      <c r="O4819" s="5">
        <v>41937.806818437501</v>
      </c>
      <c r="P4819" s="5">
        <v>41937.821681238427</v>
      </c>
      <c r="Q4819" s="5">
        <v>41937.831304027779</v>
      </c>
      <c r="R4819" s="5">
        <v>41937.847812881948</v>
      </c>
      <c r="S4819">
        <f t="shared" si="150"/>
        <v>43</v>
      </c>
      <c r="T4819">
        <f t="shared" si="151"/>
        <v>6</v>
      </c>
    </row>
    <row r="4820" spans="1:20" x14ac:dyDescent="0.25">
      <c r="A4820">
        <v>1450406</v>
      </c>
      <c r="B4820">
        <v>113068</v>
      </c>
      <c r="C4820">
        <v>66416</v>
      </c>
      <c r="D4820" t="s">
        <v>23</v>
      </c>
      <c r="E4820" t="s">
        <v>473</v>
      </c>
      <c r="J4820" s="1">
        <v>2.2332986111111108E-3</v>
      </c>
      <c r="K4820">
        <v>40.720041528861898</v>
      </c>
      <c r="L4820">
        <v>-74.008531826427401</v>
      </c>
      <c r="M4820">
        <v>40.723948499999999</v>
      </c>
      <c r="N4820">
        <v>-74.003447499999993</v>
      </c>
      <c r="O4820" s="5">
        <v>41937.811322604168</v>
      </c>
      <c r="P4820" s="5">
        <v>41937.824876759259</v>
      </c>
      <c r="Q4820" s="5">
        <v>41937.828594479164</v>
      </c>
      <c r="R4820" s="5">
        <v>41937.833851886571</v>
      </c>
      <c r="S4820">
        <f t="shared" si="150"/>
        <v>43</v>
      </c>
      <c r="T4820">
        <f t="shared" si="151"/>
        <v>6</v>
      </c>
    </row>
    <row r="4821" spans="1:20" x14ac:dyDescent="0.25">
      <c r="A4821">
        <v>1450418</v>
      </c>
      <c r="B4821">
        <v>98358</v>
      </c>
      <c r="C4821">
        <v>59348</v>
      </c>
      <c r="D4821" t="s">
        <v>85</v>
      </c>
      <c r="E4821" t="s">
        <v>258</v>
      </c>
      <c r="F4821" t="s">
        <v>20</v>
      </c>
      <c r="G4821" t="s">
        <v>683</v>
      </c>
      <c r="H4821">
        <v>1</v>
      </c>
      <c r="I4821" t="s">
        <v>249</v>
      </c>
      <c r="K4821">
        <v>40.724339999999998</v>
      </c>
      <c r="L4821">
        <v>-73.990960000000001</v>
      </c>
      <c r="M4821">
        <v>40.740332000000002</v>
      </c>
      <c r="N4821">
        <v>-73.997569999999996</v>
      </c>
      <c r="O4821" s="5">
        <v>41937.81259267361</v>
      </c>
      <c r="P4821" s="5">
        <v>41937.815084652779</v>
      </c>
      <c r="Q4821" s="5">
        <v>41937.824342083331</v>
      </c>
      <c r="R4821" s="5">
        <v>41937.833799976848</v>
      </c>
      <c r="S4821">
        <f t="shared" si="150"/>
        <v>43</v>
      </c>
      <c r="T4821">
        <f t="shared" si="151"/>
        <v>6</v>
      </c>
    </row>
    <row r="4822" spans="1:20" x14ac:dyDescent="0.25">
      <c r="A4822">
        <v>1450493</v>
      </c>
      <c r="B4822">
        <v>110020</v>
      </c>
      <c r="C4822">
        <v>174416</v>
      </c>
      <c r="D4822" t="s">
        <v>85</v>
      </c>
      <c r="E4822" t="s">
        <v>1567</v>
      </c>
      <c r="F4822" t="s">
        <v>817</v>
      </c>
      <c r="K4822">
        <v>40.762048506349302</v>
      </c>
      <c r="L4822">
        <v>-73.967471122741699</v>
      </c>
      <c r="M4822">
        <v>40.760766599999997</v>
      </c>
      <c r="N4822">
        <v>-73.968136000000001</v>
      </c>
      <c r="O4822" s="5">
        <v>41937.815656134262</v>
      </c>
      <c r="R4822" s="5">
        <v>41937.83024304398</v>
      </c>
      <c r="S4822">
        <f t="shared" si="150"/>
        <v>43</v>
      </c>
      <c r="T4822">
        <f t="shared" si="151"/>
        <v>6</v>
      </c>
    </row>
    <row r="4823" spans="1:20" x14ac:dyDescent="0.25">
      <c r="A4823">
        <v>1450489</v>
      </c>
      <c r="B4823">
        <v>214028</v>
      </c>
      <c r="C4823">
        <v>169956</v>
      </c>
      <c r="D4823" t="s">
        <v>53</v>
      </c>
      <c r="E4823" t="s">
        <v>54</v>
      </c>
      <c r="F4823" t="s">
        <v>29</v>
      </c>
      <c r="G4823" t="s">
        <v>2152</v>
      </c>
      <c r="H4823">
        <v>1</v>
      </c>
      <c r="I4823" t="s">
        <v>607</v>
      </c>
      <c r="K4823">
        <v>40.7152793278103</v>
      </c>
      <c r="L4823">
        <v>-74.014860391616807</v>
      </c>
      <c r="M4823">
        <v>40.750033000000002</v>
      </c>
      <c r="N4823">
        <v>-73.997478999999998</v>
      </c>
      <c r="O4823" s="5">
        <v>41937.815961018518</v>
      </c>
      <c r="R4823" s="5">
        <v>41937.861960208334</v>
      </c>
      <c r="S4823">
        <f t="shared" si="150"/>
        <v>43</v>
      </c>
      <c r="T4823">
        <f t="shared" si="151"/>
        <v>6</v>
      </c>
    </row>
    <row r="4824" spans="1:20" x14ac:dyDescent="0.25">
      <c r="A4824">
        <v>1450489</v>
      </c>
      <c r="B4824">
        <v>214028</v>
      </c>
      <c r="C4824">
        <v>169956</v>
      </c>
      <c r="D4824" t="s">
        <v>53</v>
      </c>
      <c r="E4824" t="s">
        <v>54</v>
      </c>
      <c r="F4824" t="s">
        <v>29</v>
      </c>
      <c r="G4824" t="s">
        <v>415</v>
      </c>
      <c r="H4824">
        <v>2</v>
      </c>
      <c r="I4824" t="s">
        <v>31</v>
      </c>
      <c r="K4824">
        <v>40.7152793278103</v>
      </c>
      <c r="L4824">
        <v>-74.014860391616807</v>
      </c>
      <c r="M4824">
        <v>40.750033000000002</v>
      </c>
      <c r="N4824">
        <v>-73.997478999999998</v>
      </c>
      <c r="O4824" s="5">
        <v>41937.815961018518</v>
      </c>
      <c r="R4824" s="5">
        <v>41937.861960208334</v>
      </c>
      <c r="S4824">
        <f t="shared" si="150"/>
        <v>43</v>
      </c>
      <c r="T4824">
        <f t="shared" si="151"/>
        <v>6</v>
      </c>
    </row>
    <row r="4825" spans="1:20" x14ac:dyDescent="0.25">
      <c r="A4825">
        <v>1450529</v>
      </c>
      <c r="B4825">
        <v>88463</v>
      </c>
      <c r="C4825">
        <v>149651</v>
      </c>
      <c r="D4825" t="s">
        <v>23</v>
      </c>
      <c r="E4825" t="s">
        <v>510</v>
      </c>
      <c r="F4825" t="s">
        <v>511</v>
      </c>
      <c r="G4825" t="s">
        <v>2029</v>
      </c>
      <c r="H4825">
        <v>1</v>
      </c>
      <c r="I4825" t="s">
        <v>3365</v>
      </c>
      <c r="J4825" s="1">
        <v>2.2748379629629629E-3</v>
      </c>
      <c r="K4825">
        <v>40.735951410513501</v>
      </c>
      <c r="L4825">
        <v>-74.001760416287993</v>
      </c>
      <c r="M4825">
        <v>40.752922490243499</v>
      </c>
      <c r="N4825">
        <v>-74.003859735191199</v>
      </c>
      <c r="O4825" s="5">
        <v>41937.817144143519</v>
      </c>
      <c r="P4825" s="5">
        <v>41937.831807349539</v>
      </c>
      <c r="Q4825" s="5">
        <v>41937.837931747687</v>
      </c>
      <c r="R4825" s="5">
        <v>41937.848907175925</v>
      </c>
      <c r="S4825">
        <f t="shared" si="150"/>
        <v>43</v>
      </c>
      <c r="T4825">
        <f t="shared" si="151"/>
        <v>6</v>
      </c>
    </row>
    <row r="4826" spans="1:20" x14ac:dyDescent="0.25">
      <c r="A4826">
        <v>1450555</v>
      </c>
      <c r="B4826">
        <v>299221</v>
      </c>
      <c r="C4826">
        <v>167596</v>
      </c>
      <c r="D4826" t="s">
        <v>23</v>
      </c>
      <c r="E4826" t="s">
        <v>443</v>
      </c>
      <c r="F4826" t="s">
        <v>342</v>
      </c>
      <c r="G4826" t="s">
        <v>2761</v>
      </c>
      <c r="H4826">
        <v>1</v>
      </c>
      <c r="I4826" t="s">
        <v>348</v>
      </c>
      <c r="J4826" s="1">
        <v>2.6023842592592596E-3</v>
      </c>
      <c r="K4826">
        <v>40.782116700000003</v>
      </c>
      <c r="L4826">
        <v>-73.980739099999994</v>
      </c>
      <c r="M4826">
        <v>40.796978799999998</v>
      </c>
      <c r="N4826">
        <v>-73.970909199999994</v>
      </c>
      <c r="O4826" s="5">
        <v>41937.818169502316</v>
      </c>
      <c r="P4826" s="5">
        <v>41937.829186249997</v>
      </c>
      <c r="Q4826" s="5">
        <v>41937.839964664352</v>
      </c>
      <c r="R4826" s="5">
        <v>41937.848729155092</v>
      </c>
      <c r="S4826">
        <f t="shared" si="150"/>
        <v>43</v>
      </c>
      <c r="T4826">
        <f t="shared" si="151"/>
        <v>6</v>
      </c>
    </row>
    <row r="4827" spans="1:20" x14ac:dyDescent="0.25">
      <c r="A4827">
        <v>1450580</v>
      </c>
      <c r="B4827">
        <v>241310</v>
      </c>
      <c r="C4827">
        <v>116438</v>
      </c>
      <c r="D4827" t="s">
        <v>23</v>
      </c>
      <c r="E4827" t="s">
        <v>36</v>
      </c>
      <c r="F4827" t="s">
        <v>37</v>
      </c>
      <c r="G4827" t="s">
        <v>2169</v>
      </c>
      <c r="H4827">
        <v>1</v>
      </c>
      <c r="I4827" t="s">
        <v>39</v>
      </c>
      <c r="J4827" s="1">
        <v>2.6643055555555552E-3</v>
      </c>
      <c r="K4827">
        <v>40.7261096570601</v>
      </c>
      <c r="L4827">
        <v>-74.002491863200504</v>
      </c>
      <c r="M4827">
        <v>40.730547299999998</v>
      </c>
      <c r="N4827">
        <v>-73.990061299999994</v>
      </c>
      <c r="O4827" s="5">
        <v>41937.819068495373</v>
      </c>
      <c r="R4827" s="5">
        <v>41937.851382465276</v>
      </c>
      <c r="S4827">
        <f t="shared" si="150"/>
        <v>43</v>
      </c>
      <c r="T4827">
        <f t="shared" si="151"/>
        <v>6</v>
      </c>
    </row>
    <row r="4828" spans="1:20" x14ac:dyDescent="0.25">
      <c r="A4828">
        <v>1450678</v>
      </c>
      <c r="B4828">
        <v>65009</v>
      </c>
      <c r="C4828">
        <v>106964</v>
      </c>
      <c r="D4828" t="s">
        <v>23</v>
      </c>
      <c r="E4828" t="s">
        <v>258</v>
      </c>
      <c r="F4828" t="s">
        <v>20</v>
      </c>
      <c r="G4828" t="s">
        <v>1046</v>
      </c>
      <c r="H4828">
        <v>1</v>
      </c>
      <c r="I4828" t="s">
        <v>249</v>
      </c>
      <c r="K4828">
        <v>40.724339999999998</v>
      </c>
      <c r="L4828">
        <v>-73.990960000000001</v>
      </c>
      <c r="M4828">
        <v>40.739192000000003</v>
      </c>
      <c r="N4828">
        <v>-73.987325999999996</v>
      </c>
      <c r="O4828" s="5">
        <v>41937.822651655093</v>
      </c>
      <c r="P4828" s="5">
        <v>41937.826452604168</v>
      </c>
      <c r="Q4828" s="5">
        <v>41937.83744815972</v>
      </c>
      <c r="R4828" s="5">
        <v>41937.857623124997</v>
      </c>
      <c r="S4828">
        <f t="shared" si="150"/>
        <v>43</v>
      </c>
      <c r="T4828">
        <f t="shared" si="151"/>
        <v>6</v>
      </c>
    </row>
    <row r="4829" spans="1:20" x14ac:dyDescent="0.25">
      <c r="A4829">
        <v>1450678</v>
      </c>
      <c r="B4829">
        <v>65009</v>
      </c>
      <c r="C4829">
        <v>106964</v>
      </c>
      <c r="D4829" t="s">
        <v>23</v>
      </c>
      <c r="E4829" t="s">
        <v>258</v>
      </c>
      <c r="F4829" t="s">
        <v>20</v>
      </c>
      <c r="G4829" t="s">
        <v>1689</v>
      </c>
      <c r="H4829">
        <v>1</v>
      </c>
      <c r="I4829" t="s">
        <v>249</v>
      </c>
      <c r="K4829">
        <v>40.724339999999998</v>
      </c>
      <c r="L4829">
        <v>-73.990960000000001</v>
      </c>
      <c r="M4829">
        <v>40.739192000000003</v>
      </c>
      <c r="N4829">
        <v>-73.987325999999996</v>
      </c>
      <c r="O4829" s="5">
        <v>41937.822651655093</v>
      </c>
      <c r="P4829" s="5">
        <v>41937.826452604168</v>
      </c>
      <c r="Q4829" s="5">
        <v>41937.83744815972</v>
      </c>
      <c r="R4829" s="5">
        <v>41937.857623124997</v>
      </c>
      <c r="S4829">
        <f t="shared" si="150"/>
        <v>43</v>
      </c>
      <c r="T4829">
        <f t="shared" si="151"/>
        <v>6</v>
      </c>
    </row>
    <row r="4830" spans="1:20" x14ac:dyDescent="0.25">
      <c r="A4830">
        <v>1450678</v>
      </c>
      <c r="B4830">
        <v>65009</v>
      </c>
      <c r="C4830">
        <v>106964</v>
      </c>
      <c r="D4830" t="s">
        <v>23</v>
      </c>
      <c r="E4830" t="s">
        <v>258</v>
      </c>
      <c r="F4830" t="s">
        <v>20</v>
      </c>
      <c r="G4830" t="s">
        <v>683</v>
      </c>
      <c r="H4830">
        <v>1</v>
      </c>
      <c r="I4830" t="s">
        <v>249</v>
      </c>
      <c r="K4830">
        <v>40.724339999999998</v>
      </c>
      <c r="L4830">
        <v>-73.990960000000001</v>
      </c>
      <c r="M4830">
        <v>40.739192000000003</v>
      </c>
      <c r="N4830">
        <v>-73.987325999999996</v>
      </c>
      <c r="O4830" s="5">
        <v>41937.822651655093</v>
      </c>
      <c r="P4830" s="5">
        <v>41937.826452604168</v>
      </c>
      <c r="Q4830" s="5">
        <v>41937.83744815972</v>
      </c>
      <c r="R4830" s="5">
        <v>41937.857623124997</v>
      </c>
      <c r="S4830">
        <f t="shared" si="150"/>
        <v>43</v>
      </c>
      <c r="T4830">
        <f t="shared" si="151"/>
        <v>6</v>
      </c>
    </row>
    <row r="4831" spans="1:20" x14ac:dyDescent="0.25">
      <c r="A4831">
        <v>1450671</v>
      </c>
      <c r="B4831">
        <v>53029</v>
      </c>
      <c r="C4831">
        <v>140096</v>
      </c>
      <c r="D4831" t="s">
        <v>23</v>
      </c>
      <c r="E4831" t="s">
        <v>1106</v>
      </c>
      <c r="F4831" t="s">
        <v>49</v>
      </c>
      <c r="G4831" t="s">
        <v>1107</v>
      </c>
      <c r="H4831">
        <v>1</v>
      </c>
      <c r="I4831" t="s">
        <v>359</v>
      </c>
      <c r="K4831">
        <v>40.7400387954075</v>
      </c>
      <c r="L4831">
        <v>-73.985989093780503</v>
      </c>
      <c r="M4831">
        <v>40.744987100000003</v>
      </c>
      <c r="N4831">
        <v>-73.977298399999995</v>
      </c>
      <c r="O4831" s="5">
        <v>41937.822806331016</v>
      </c>
      <c r="P4831" s="5">
        <v>41937.822901319443</v>
      </c>
      <c r="Q4831" s="5">
        <v>41937.829409768521</v>
      </c>
      <c r="R4831" s="5">
        <v>41937.834551655091</v>
      </c>
      <c r="S4831">
        <f t="shared" si="150"/>
        <v>43</v>
      </c>
      <c r="T4831">
        <f t="shared" si="151"/>
        <v>6</v>
      </c>
    </row>
    <row r="4832" spans="1:20" x14ac:dyDescent="0.25">
      <c r="A4832">
        <v>1450671</v>
      </c>
      <c r="B4832">
        <v>53029</v>
      </c>
      <c r="C4832">
        <v>140096</v>
      </c>
      <c r="D4832" t="s">
        <v>23</v>
      </c>
      <c r="E4832" t="s">
        <v>1106</v>
      </c>
      <c r="F4832" t="s">
        <v>49</v>
      </c>
      <c r="G4832" t="s">
        <v>2440</v>
      </c>
      <c r="H4832">
        <v>1</v>
      </c>
      <c r="I4832" t="s">
        <v>359</v>
      </c>
      <c r="K4832">
        <v>40.7400387954075</v>
      </c>
      <c r="L4832">
        <v>-73.985989093780503</v>
      </c>
      <c r="M4832">
        <v>40.744987100000003</v>
      </c>
      <c r="N4832">
        <v>-73.977298399999995</v>
      </c>
      <c r="O4832" s="5">
        <v>41937.822806331016</v>
      </c>
      <c r="P4832" s="5">
        <v>41937.822901319443</v>
      </c>
      <c r="Q4832" s="5">
        <v>41937.829409768521</v>
      </c>
      <c r="R4832" s="5">
        <v>41937.834551655091</v>
      </c>
      <c r="S4832">
        <f t="shared" si="150"/>
        <v>43</v>
      </c>
      <c r="T4832">
        <f t="shared" si="151"/>
        <v>6</v>
      </c>
    </row>
    <row r="4833" spans="1:20" x14ac:dyDescent="0.25">
      <c r="A4833">
        <v>1450696</v>
      </c>
      <c r="B4833">
        <v>71249</v>
      </c>
      <c r="C4833">
        <v>122309</v>
      </c>
      <c r="D4833" t="s">
        <v>23</v>
      </c>
      <c r="E4833" t="s">
        <v>290</v>
      </c>
      <c r="F4833" t="s">
        <v>45</v>
      </c>
      <c r="G4833" t="s">
        <v>3316</v>
      </c>
      <c r="H4833">
        <v>1</v>
      </c>
      <c r="I4833" t="s">
        <v>3317</v>
      </c>
      <c r="J4833" s="1">
        <v>3.8439699074074075E-3</v>
      </c>
      <c r="K4833">
        <v>40.784077256376399</v>
      </c>
      <c r="L4833">
        <v>-73.9776224098444</v>
      </c>
      <c r="M4833">
        <v>40.776670000000003</v>
      </c>
      <c r="N4833">
        <v>-73.948149000000001</v>
      </c>
      <c r="O4833" s="5">
        <v>41937.823698402775</v>
      </c>
      <c r="P4833" s="5">
        <v>41937.839016817132</v>
      </c>
      <c r="Q4833" s="5">
        <v>41937.844463576388</v>
      </c>
      <c r="R4833" s="5">
        <v>41937.856830636571</v>
      </c>
      <c r="S4833">
        <f t="shared" si="150"/>
        <v>43</v>
      </c>
      <c r="T4833">
        <f t="shared" si="151"/>
        <v>6</v>
      </c>
    </row>
    <row r="4834" spans="1:20" x14ac:dyDescent="0.25">
      <c r="A4834">
        <v>1450709</v>
      </c>
      <c r="B4834">
        <v>317904</v>
      </c>
      <c r="C4834">
        <v>35973</v>
      </c>
      <c r="D4834" t="s">
        <v>23</v>
      </c>
      <c r="E4834" t="s">
        <v>730</v>
      </c>
      <c r="F4834" t="s">
        <v>91</v>
      </c>
      <c r="G4834" t="s">
        <v>1830</v>
      </c>
      <c r="H4834">
        <v>1</v>
      </c>
      <c r="I4834" t="s">
        <v>623</v>
      </c>
      <c r="J4834" s="1">
        <v>2.4864004629629633E-3</v>
      </c>
      <c r="K4834">
        <v>40.722748587419602</v>
      </c>
      <c r="L4834">
        <v>-73.996061916918705</v>
      </c>
      <c r="M4834">
        <v>40.733975000000001</v>
      </c>
      <c r="N4834">
        <v>-73.992395000000002</v>
      </c>
      <c r="O4834" s="5">
        <v>41937.824625231478</v>
      </c>
      <c r="P4834" s="5">
        <v>41937.832493518516</v>
      </c>
      <c r="Q4834" s="5">
        <v>41937.844186481481</v>
      </c>
      <c r="R4834" s="5">
        <v>41937.848807268521</v>
      </c>
      <c r="S4834">
        <f t="shared" si="150"/>
        <v>43</v>
      </c>
      <c r="T4834">
        <f t="shared" si="151"/>
        <v>6</v>
      </c>
    </row>
    <row r="4835" spans="1:20" x14ac:dyDescent="0.25">
      <c r="A4835">
        <v>1450712</v>
      </c>
      <c r="B4835">
        <v>63180</v>
      </c>
      <c r="C4835">
        <v>133267</v>
      </c>
      <c r="D4835" t="s">
        <v>23</v>
      </c>
      <c r="E4835" t="s">
        <v>434</v>
      </c>
      <c r="F4835" t="s">
        <v>251</v>
      </c>
      <c r="G4835" t="s">
        <v>1103</v>
      </c>
      <c r="H4835">
        <v>1</v>
      </c>
      <c r="I4835" t="s">
        <v>817</v>
      </c>
      <c r="J4835" s="1">
        <v>1.8384606481481481E-3</v>
      </c>
      <c r="K4835">
        <v>40.735725000000002</v>
      </c>
      <c r="L4835">
        <v>-73.987126466589601</v>
      </c>
      <c r="M4835">
        <v>40.777650000000001</v>
      </c>
      <c r="N4835">
        <v>-73.942873000000006</v>
      </c>
      <c r="O4835" s="5">
        <v>41937.825428888886</v>
      </c>
      <c r="P4835" s="5">
        <v>41937.82671050926</v>
      </c>
      <c r="Q4835" s="5">
        <v>41937.834750196758</v>
      </c>
      <c r="R4835" s="5">
        <v>41937.861891273147</v>
      </c>
      <c r="S4835">
        <f t="shared" si="150"/>
        <v>43</v>
      </c>
      <c r="T4835">
        <f t="shared" si="151"/>
        <v>6</v>
      </c>
    </row>
    <row r="4836" spans="1:20" x14ac:dyDescent="0.25">
      <c r="A4836">
        <v>1450781</v>
      </c>
      <c r="B4836">
        <v>154030</v>
      </c>
      <c r="C4836">
        <v>140096</v>
      </c>
      <c r="D4836" t="s">
        <v>23</v>
      </c>
      <c r="E4836" t="s">
        <v>917</v>
      </c>
      <c r="F4836" t="s">
        <v>45</v>
      </c>
      <c r="G4836" t="s">
        <v>175</v>
      </c>
      <c r="H4836">
        <v>1</v>
      </c>
      <c r="I4836" t="s">
        <v>2179</v>
      </c>
      <c r="J4836" s="1">
        <v>3.9685648148148145E-3</v>
      </c>
      <c r="K4836">
        <v>40.756953066484797</v>
      </c>
      <c r="L4836">
        <v>-73.977232136600094</v>
      </c>
      <c r="M4836">
        <v>40.734250600000003</v>
      </c>
      <c r="N4836">
        <v>-73.990212299999996</v>
      </c>
      <c r="O4836" s="5">
        <v>41937.828700752318</v>
      </c>
      <c r="P4836" s="5">
        <v>41937.841652766205</v>
      </c>
      <c r="Q4836" s="5">
        <v>41937.861322002318</v>
      </c>
      <c r="R4836" s="5">
        <v>41937.871293020835</v>
      </c>
      <c r="S4836">
        <f t="shared" si="150"/>
        <v>43</v>
      </c>
      <c r="T4836">
        <f t="shared" si="151"/>
        <v>6</v>
      </c>
    </row>
    <row r="4837" spans="1:20" x14ac:dyDescent="0.25">
      <c r="A4837">
        <v>1450877</v>
      </c>
      <c r="B4837">
        <v>259501</v>
      </c>
      <c r="C4837">
        <v>147789</v>
      </c>
      <c r="D4837" t="s">
        <v>53</v>
      </c>
      <c r="E4837" t="s">
        <v>434</v>
      </c>
      <c r="F4837" t="s">
        <v>251</v>
      </c>
      <c r="G4837" t="s">
        <v>435</v>
      </c>
      <c r="H4837">
        <v>1</v>
      </c>
      <c r="I4837" t="s">
        <v>436</v>
      </c>
      <c r="J4837" s="1">
        <v>5.7578819444444448E-3</v>
      </c>
      <c r="K4837">
        <v>40.735725000000002</v>
      </c>
      <c r="L4837">
        <v>-73.987126466589601</v>
      </c>
      <c r="M4837">
        <v>40.8051365505776</v>
      </c>
      <c r="N4837">
        <v>-73.962845367293198</v>
      </c>
      <c r="O4837" s="5">
        <v>41937.832327546297</v>
      </c>
      <c r="P4837" s="5">
        <v>41937.860356481484</v>
      </c>
      <c r="Q4837" s="5">
        <v>41937.869613333336</v>
      </c>
      <c r="R4837" s="5">
        <v>41937.896488321756</v>
      </c>
      <c r="S4837">
        <f t="shared" si="150"/>
        <v>43</v>
      </c>
      <c r="T4837">
        <f t="shared" si="151"/>
        <v>6</v>
      </c>
    </row>
    <row r="4838" spans="1:20" x14ac:dyDescent="0.25">
      <c r="A4838">
        <v>1450898</v>
      </c>
      <c r="B4838">
        <v>107576</v>
      </c>
      <c r="C4838">
        <v>41408</v>
      </c>
      <c r="D4838" t="s">
        <v>53</v>
      </c>
      <c r="E4838" t="s">
        <v>54</v>
      </c>
      <c r="F4838" t="s">
        <v>29</v>
      </c>
      <c r="G4838" t="s">
        <v>415</v>
      </c>
      <c r="H4838">
        <v>1</v>
      </c>
      <c r="I4838" t="s">
        <v>31</v>
      </c>
      <c r="K4838">
        <v>40.692146411775603</v>
      </c>
      <c r="L4838">
        <v>-73.988865382600395</v>
      </c>
      <c r="M4838">
        <v>40.694101400000001</v>
      </c>
      <c r="N4838">
        <v>-73.983284299999994</v>
      </c>
      <c r="O4838" s="5">
        <v>41937.833756805558</v>
      </c>
      <c r="P4838" s="5">
        <v>41937.861537962963</v>
      </c>
      <c r="Q4838" s="5">
        <v>41937.880871331021</v>
      </c>
      <c r="R4838" s="5">
        <v>41937.888334583331</v>
      </c>
      <c r="S4838">
        <f t="shared" si="150"/>
        <v>43</v>
      </c>
      <c r="T4838">
        <f t="shared" si="151"/>
        <v>6</v>
      </c>
    </row>
    <row r="4839" spans="1:20" x14ac:dyDescent="0.25">
      <c r="A4839">
        <v>1450917</v>
      </c>
      <c r="B4839">
        <v>138057</v>
      </c>
      <c r="C4839">
        <v>34804</v>
      </c>
      <c r="D4839" t="s">
        <v>170</v>
      </c>
      <c r="E4839" t="s">
        <v>425</v>
      </c>
      <c r="F4839" t="s">
        <v>426</v>
      </c>
      <c r="G4839" t="s">
        <v>1042</v>
      </c>
      <c r="H4839">
        <v>1</v>
      </c>
      <c r="I4839" t="s">
        <v>1043</v>
      </c>
      <c r="K4839">
        <v>40.744563916288797</v>
      </c>
      <c r="L4839">
        <v>-73.996630052861306</v>
      </c>
      <c r="M4839">
        <v>40.690517</v>
      </c>
      <c r="N4839">
        <v>-73.966780999999997</v>
      </c>
      <c r="O4839" s="5">
        <v>41937.833852222226</v>
      </c>
      <c r="P4839" s="5">
        <v>41937.855488981484</v>
      </c>
      <c r="Q4839" s="5">
        <v>41937.866483240738</v>
      </c>
      <c r="R4839" s="5">
        <v>41937.894234247688</v>
      </c>
      <c r="S4839">
        <f t="shared" si="150"/>
        <v>43</v>
      </c>
      <c r="T4839">
        <f t="shared" si="151"/>
        <v>6</v>
      </c>
    </row>
    <row r="4840" spans="1:20" x14ac:dyDescent="0.25">
      <c r="A4840">
        <v>1450917</v>
      </c>
      <c r="B4840">
        <v>138057</v>
      </c>
      <c r="C4840">
        <v>34804</v>
      </c>
      <c r="D4840" t="s">
        <v>170</v>
      </c>
      <c r="E4840" t="s">
        <v>425</v>
      </c>
      <c r="F4840" t="s">
        <v>426</v>
      </c>
      <c r="G4840" t="s">
        <v>1366</v>
      </c>
      <c r="H4840">
        <v>1</v>
      </c>
      <c r="I4840" t="s">
        <v>1367</v>
      </c>
      <c r="K4840">
        <v>40.744563916288797</v>
      </c>
      <c r="L4840">
        <v>-73.996630052861306</v>
      </c>
      <c r="M4840">
        <v>40.690517</v>
      </c>
      <c r="N4840">
        <v>-73.966780999999997</v>
      </c>
      <c r="O4840" s="5">
        <v>41937.833852222226</v>
      </c>
      <c r="P4840" s="5">
        <v>41937.855488981484</v>
      </c>
      <c r="Q4840" s="5">
        <v>41937.866483240738</v>
      </c>
      <c r="R4840" s="5">
        <v>41937.894234247688</v>
      </c>
      <c r="S4840">
        <f t="shared" si="150"/>
        <v>43</v>
      </c>
      <c r="T4840">
        <f t="shared" si="151"/>
        <v>6</v>
      </c>
    </row>
    <row r="4841" spans="1:20" x14ac:dyDescent="0.25">
      <c r="A4841">
        <v>1450934</v>
      </c>
      <c r="B4841">
        <v>356929</v>
      </c>
      <c r="C4841">
        <v>67430</v>
      </c>
      <c r="D4841" t="s">
        <v>23</v>
      </c>
      <c r="E4841" t="s">
        <v>452</v>
      </c>
      <c r="F4841" t="s">
        <v>58</v>
      </c>
      <c r="K4841">
        <v>40.778851606668098</v>
      </c>
      <c r="L4841">
        <v>-73.981225490570097</v>
      </c>
      <c r="M4841">
        <v>40.782468000000001</v>
      </c>
      <c r="N4841">
        <v>-73.977475999999996</v>
      </c>
      <c r="O4841" s="5">
        <v>41937.83593627315</v>
      </c>
      <c r="R4841" s="5">
        <v>41937.851782141202</v>
      </c>
      <c r="S4841">
        <f t="shared" si="150"/>
        <v>43</v>
      </c>
      <c r="T4841">
        <f t="shared" si="151"/>
        <v>6</v>
      </c>
    </row>
    <row r="4842" spans="1:20" x14ac:dyDescent="0.25">
      <c r="A4842">
        <v>1450943</v>
      </c>
      <c r="B4842">
        <v>277858</v>
      </c>
      <c r="C4842">
        <v>144719</v>
      </c>
      <c r="D4842" t="s">
        <v>23</v>
      </c>
      <c r="E4842" t="s">
        <v>96</v>
      </c>
      <c r="F4842" t="s">
        <v>97</v>
      </c>
      <c r="G4842" t="s">
        <v>1533</v>
      </c>
      <c r="H4842">
        <v>3</v>
      </c>
      <c r="I4842" t="s">
        <v>1534</v>
      </c>
      <c r="K4842">
        <v>40.734852286139699</v>
      </c>
      <c r="L4842">
        <v>-73.991085290908799</v>
      </c>
      <c r="M4842">
        <v>40.732267999999998</v>
      </c>
      <c r="N4842">
        <v>-73.992131000000001</v>
      </c>
      <c r="O4842" s="5">
        <v>41937.836819201388</v>
      </c>
      <c r="P4842" s="5">
        <v>41937.849727615743</v>
      </c>
      <c r="Q4842" s="5">
        <v>41937.867307627312</v>
      </c>
      <c r="R4842" s="5">
        <v>41937.869778217595</v>
      </c>
      <c r="S4842">
        <f t="shared" si="150"/>
        <v>43</v>
      </c>
      <c r="T4842">
        <f t="shared" si="151"/>
        <v>6</v>
      </c>
    </row>
    <row r="4843" spans="1:20" x14ac:dyDescent="0.25">
      <c r="A4843">
        <v>1451078</v>
      </c>
      <c r="B4843">
        <v>112036</v>
      </c>
      <c r="C4843">
        <v>137297</v>
      </c>
      <c r="D4843" t="s">
        <v>23</v>
      </c>
      <c r="E4843" t="s">
        <v>336</v>
      </c>
      <c r="F4843" t="s">
        <v>37</v>
      </c>
      <c r="G4843" t="s">
        <v>441</v>
      </c>
      <c r="H4843">
        <v>1</v>
      </c>
      <c r="I4843" t="s">
        <v>442</v>
      </c>
      <c r="J4843" s="1">
        <v>2.301076388888889E-3</v>
      </c>
      <c r="K4843">
        <v>40.762857763598497</v>
      </c>
      <c r="L4843">
        <v>-73.9716190014841</v>
      </c>
      <c r="M4843">
        <v>40.786046046549302</v>
      </c>
      <c r="N4843">
        <v>-73.953136096907897</v>
      </c>
      <c r="O4843" s="5">
        <v>41937.841095706019</v>
      </c>
      <c r="P4843" s="5">
        <v>41937.843338090279</v>
      </c>
      <c r="Q4843" s="5">
        <v>41937.873471018516</v>
      </c>
      <c r="R4843" s="5">
        <v>41937.883099386578</v>
      </c>
      <c r="S4843">
        <f t="shared" si="150"/>
        <v>43</v>
      </c>
      <c r="T4843">
        <f t="shared" si="151"/>
        <v>6</v>
      </c>
    </row>
    <row r="4844" spans="1:20" x14ac:dyDescent="0.25">
      <c r="A4844">
        <v>1451131</v>
      </c>
      <c r="B4844">
        <v>71894</v>
      </c>
      <c r="C4844">
        <v>116438</v>
      </c>
      <c r="D4844" t="s">
        <v>23</v>
      </c>
      <c r="E4844" t="s">
        <v>385</v>
      </c>
      <c r="F4844" t="s">
        <v>190</v>
      </c>
      <c r="G4844" t="s">
        <v>191</v>
      </c>
      <c r="H4844">
        <v>2</v>
      </c>
      <c r="I4844" t="s">
        <v>386</v>
      </c>
      <c r="J4844" s="1">
        <v>2.054965277777778E-3</v>
      </c>
      <c r="K4844">
        <v>40.722079393083497</v>
      </c>
      <c r="L4844">
        <v>-73.997511863708496</v>
      </c>
      <c r="M4844">
        <v>40.719721999999997</v>
      </c>
      <c r="N4844">
        <v>-73.991857999999993</v>
      </c>
      <c r="O4844" s="5">
        <v>41937.843639618055</v>
      </c>
      <c r="P4844" s="5">
        <v>41937.854750520833</v>
      </c>
      <c r="Q4844" s="5">
        <v>41937.861237349534</v>
      </c>
      <c r="R4844" s="5">
        <v>41937.866252789354</v>
      </c>
      <c r="S4844">
        <f t="shared" si="150"/>
        <v>43</v>
      </c>
      <c r="T4844">
        <f t="shared" si="151"/>
        <v>6</v>
      </c>
    </row>
    <row r="4845" spans="1:20" x14ac:dyDescent="0.25">
      <c r="A4845">
        <v>1451294</v>
      </c>
      <c r="B4845">
        <v>55227</v>
      </c>
      <c r="C4845">
        <v>99219</v>
      </c>
      <c r="D4845" t="s">
        <v>23</v>
      </c>
      <c r="E4845" t="s">
        <v>219</v>
      </c>
      <c r="F4845" t="s">
        <v>37</v>
      </c>
      <c r="G4845" t="s">
        <v>2434</v>
      </c>
      <c r="H4845">
        <v>2</v>
      </c>
      <c r="I4845" t="s">
        <v>136</v>
      </c>
      <c r="J4845" s="1">
        <v>1.3412210648148149E-2</v>
      </c>
      <c r="K4845">
        <v>40.716725764782701</v>
      </c>
      <c r="L4845">
        <v>-74.008250645521898</v>
      </c>
      <c r="M4845">
        <v>40.720277000000003</v>
      </c>
      <c r="N4845">
        <v>-73.996313000000001</v>
      </c>
      <c r="O4845" s="5">
        <v>41937.851171041664</v>
      </c>
      <c r="P4845" s="5">
        <v>41937.857184895831</v>
      </c>
      <c r="Q4845" s="5">
        <v>41937.892495335647</v>
      </c>
      <c r="R4845" s="5">
        <v>41937.899285231484</v>
      </c>
      <c r="S4845">
        <f t="shared" si="150"/>
        <v>43</v>
      </c>
      <c r="T4845">
        <f t="shared" si="151"/>
        <v>6</v>
      </c>
    </row>
    <row r="4846" spans="1:20" x14ac:dyDescent="0.25">
      <c r="A4846">
        <v>1451310</v>
      </c>
      <c r="B4846">
        <v>352247</v>
      </c>
      <c r="C4846">
        <v>178325</v>
      </c>
      <c r="D4846" t="s">
        <v>23</v>
      </c>
      <c r="E4846" t="s">
        <v>452</v>
      </c>
      <c r="F4846" t="s">
        <v>58</v>
      </c>
      <c r="G4846" t="s">
        <v>3856</v>
      </c>
      <c r="H4846">
        <v>1</v>
      </c>
      <c r="I4846" t="s">
        <v>457</v>
      </c>
      <c r="K4846">
        <v>40.725928672086098</v>
      </c>
      <c r="L4846">
        <v>-73.996394764442996</v>
      </c>
      <c r="M4846">
        <v>40.721017182842601</v>
      </c>
      <c r="N4846">
        <v>-73.983681555906301</v>
      </c>
      <c r="O4846" s="5">
        <v>41937.851681284723</v>
      </c>
      <c r="P4846" s="5">
        <v>41937.867104872683</v>
      </c>
      <c r="Q4846" s="5">
        <v>41937.884702199073</v>
      </c>
      <c r="R4846" s="5">
        <v>41937.89900675926</v>
      </c>
      <c r="S4846">
        <f t="shared" si="150"/>
        <v>43</v>
      </c>
      <c r="T4846">
        <f t="shared" si="151"/>
        <v>6</v>
      </c>
    </row>
    <row r="4847" spans="1:20" x14ac:dyDescent="0.25">
      <c r="A4847">
        <v>1451398</v>
      </c>
      <c r="B4847">
        <v>304449</v>
      </c>
      <c r="C4847">
        <v>170737</v>
      </c>
      <c r="D4847" t="s">
        <v>23</v>
      </c>
      <c r="E4847" t="s">
        <v>96</v>
      </c>
      <c r="F4847" t="s">
        <v>97</v>
      </c>
      <c r="G4847" t="s">
        <v>1908</v>
      </c>
      <c r="H4847">
        <v>1</v>
      </c>
      <c r="I4847" t="s">
        <v>1909</v>
      </c>
      <c r="K4847">
        <v>40.723954999999997</v>
      </c>
      <c r="L4847">
        <v>-73.991828999999996</v>
      </c>
      <c r="M4847">
        <v>40.730553899999997</v>
      </c>
      <c r="N4847">
        <v>-73.993052599999999</v>
      </c>
      <c r="O4847" s="5">
        <v>41937.854354027775</v>
      </c>
      <c r="P4847" s="5">
        <v>41937.865296238429</v>
      </c>
      <c r="Q4847" s="5">
        <v>41937.898161412035</v>
      </c>
      <c r="R4847" s="5">
        <v>41937.910984849535</v>
      </c>
      <c r="S4847">
        <f t="shared" si="150"/>
        <v>43</v>
      </c>
      <c r="T4847">
        <f t="shared" si="151"/>
        <v>6</v>
      </c>
    </row>
    <row r="4848" spans="1:20" x14ac:dyDescent="0.25">
      <c r="A4848">
        <v>1451377</v>
      </c>
      <c r="B4848">
        <v>59491</v>
      </c>
      <c r="C4848">
        <v>118095</v>
      </c>
      <c r="D4848" t="s">
        <v>23</v>
      </c>
      <c r="E4848" t="s">
        <v>62</v>
      </c>
      <c r="F4848" t="s">
        <v>63</v>
      </c>
      <c r="G4848" t="s">
        <v>1104</v>
      </c>
      <c r="H4848">
        <v>1</v>
      </c>
      <c r="I4848" t="s">
        <v>22</v>
      </c>
      <c r="K4848">
        <v>40.727518945156902</v>
      </c>
      <c r="L4848">
        <v>-73.988671302795396</v>
      </c>
      <c r="M4848">
        <v>40.717567291453499</v>
      </c>
      <c r="N4848">
        <v>-74.002367130767297</v>
      </c>
      <c r="O4848" s="5">
        <v>41937.854685300925</v>
      </c>
      <c r="R4848" s="5">
        <v>41937.902998460646</v>
      </c>
      <c r="S4848">
        <f t="shared" si="150"/>
        <v>43</v>
      </c>
      <c r="T4848">
        <f t="shared" si="151"/>
        <v>6</v>
      </c>
    </row>
    <row r="4849" spans="1:20" x14ac:dyDescent="0.25">
      <c r="A4849">
        <v>1451459</v>
      </c>
      <c r="B4849">
        <v>336458</v>
      </c>
      <c r="C4849">
        <v>135175</v>
      </c>
      <c r="D4849" t="s">
        <v>23</v>
      </c>
      <c r="E4849" t="s">
        <v>491</v>
      </c>
      <c r="G4849" t="s">
        <v>926</v>
      </c>
      <c r="H4849">
        <v>2</v>
      </c>
      <c r="I4849" t="s">
        <v>639</v>
      </c>
      <c r="K4849">
        <v>40.729110403548901</v>
      </c>
      <c r="L4849">
        <v>-73.984245455566395</v>
      </c>
      <c r="M4849">
        <v>40.747042499999999</v>
      </c>
      <c r="N4849">
        <v>-73.978781499999997</v>
      </c>
      <c r="O4849" s="5">
        <v>41937.856563090281</v>
      </c>
      <c r="P4849" s="5">
        <v>41937.856010104166</v>
      </c>
      <c r="Q4849" s="5">
        <v>41937.874301689815</v>
      </c>
      <c r="R4849" s="5">
        <v>41937.883552233798</v>
      </c>
      <c r="S4849">
        <f t="shared" si="150"/>
        <v>43</v>
      </c>
      <c r="T4849">
        <f t="shared" si="151"/>
        <v>6</v>
      </c>
    </row>
    <row r="4850" spans="1:20" x14ac:dyDescent="0.25">
      <c r="A4850">
        <v>1451568</v>
      </c>
      <c r="B4850">
        <v>88075</v>
      </c>
      <c r="C4850">
        <v>89004</v>
      </c>
      <c r="D4850" t="s">
        <v>23</v>
      </c>
      <c r="E4850" t="s">
        <v>54</v>
      </c>
      <c r="F4850" t="s">
        <v>29</v>
      </c>
      <c r="G4850" t="s">
        <v>440</v>
      </c>
      <c r="H4850">
        <v>1</v>
      </c>
      <c r="I4850" t="s">
        <v>56</v>
      </c>
      <c r="K4850">
        <v>40.7152793278103</v>
      </c>
      <c r="L4850">
        <v>-74.014860391616807</v>
      </c>
      <c r="M4850">
        <v>40.718019200000001</v>
      </c>
      <c r="N4850">
        <v>-74.006973599999995</v>
      </c>
      <c r="O4850" s="5">
        <v>41937.860985439816</v>
      </c>
      <c r="P4850" s="5">
        <v>41937.86354903935</v>
      </c>
      <c r="Q4850" s="5">
        <v>41937.881948240742</v>
      </c>
      <c r="R4850" s="5">
        <v>41937.884522187502</v>
      </c>
      <c r="S4850">
        <f t="shared" si="150"/>
        <v>43</v>
      </c>
      <c r="T4850">
        <f t="shared" si="151"/>
        <v>6</v>
      </c>
    </row>
    <row r="4851" spans="1:20" x14ac:dyDescent="0.25">
      <c r="A4851">
        <v>1451591</v>
      </c>
      <c r="B4851">
        <v>397588</v>
      </c>
      <c r="C4851">
        <v>46602</v>
      </c>
      <c r="D4851" t="s">
        <v>23</v>
      </c>
      <c r="E4851" t="s">
        <v>884</v>
      </c>
      <c r="F4851" t="s">
        <v>45</v>
      </c>
      <c r="G4851" t="s">
        <v>2105</v>
      </c>
      <c r="H4851">
        <v>1</v>
      </c>
      <c r="I4851" t="s">
        <v>2106</v>
      </c>
      <c r="J4851" s="1">
        <v>5.465555555555556E-3</v>
      </c>
      <c r="K4851">
        <v>40.730390996508298</v>
      </c>
      <c r="L4851">
        <v>-73.986386131230205</v>
      </c>
      <c r="M4851">
        <v>40.739209700000004</v>
      </c>
      <c r="N4851">
        <v>-73.982480300000006</v>
      </c>
      <c r="O4851" s="5">
        <v>41937.86233290509</v>
      </c>
      <c r="P4851" s="5">
        <v>41937.872103726855</v>
      </c>
      <c r="Q4851" s="5">
        <v>41937.8835381713</v>
      </c>
      <c r="R4851" s="5">
        <v>41937.889798194446</v>
      </c>
      <c r="S4851">
        <f t="shared" si="150"/>
        <v>43</v>
      </c>
      <c r="T4851">
        <f t="shared" si="151"/>
        <v>6</v>
      </c>
    </row>
    <row r="4852" spans="1:20" x14ac:dyDescent="0.25">
      <c r="A4852">
        <v>1451679</v>
      </c>
      <c r="B4852">
        <v>87006</v>
      </c>
      <c r="C4852">
        <v>103194</v>
      </c>
      <c r="D4852" t="s">
        <v>23</v>
      </c>
      <c r="E4852" t="s">
        <v>129</v>
      </c>
      <c r="F4852" t="s">
        <v>45</v>
      </c>
      <c r="G4852" t="s">
        <v>1429</v>
      </c>
      <c r="H4852">
        <v>1</v>
      </c>
      <c r="I4852" t="s">
        <v>1116</v>
      </c>
      <c r="J4852" s="1">
        <v>1.5062118055555558E-2</v>
      </c>
      <c r="K4852">
        <v>40.719386413349397</v>
      </c>
      <c r="L4852">
        <v>-74.008692501044905</v>
      </c>
      <c r="M4852">
        <v>40.730661112264798</v>
      </c>
      <c r="N4852">
        <v>-74.009627200950007</v>
      </c>
      <c r="O4852" s="5">
        <v>41937.86580821759</v>
      </c>
      <c r="P4852" s="5">
        <v>41937.912795428238</v>
      </c>
      <c r="Q4852" s="5">
        <v>41937.942541273151</v>
      </c>
      <c r="R4852" s="5">
        <v>41937.950484849534</v>
      </c>
      <c r="S4852">
        <f t="shared" si="150"/>
        <v>43</v>
      </c>
      <c r="T4852">
        <f t="shared" si="151"/>
        <v>6</v>
      </c>
    </row>
    <row r="4853" spans="1:20" x14ac:dyDescent="0.25">
      <c r="A4853">
        <v>1451679</v>
      </c>
      <c r="B4853">
        <v>87006</v>
      </c>
      <c r="C4853">
        <v>103194</v>
      </c>
      <c r="D4853" t="s">
        <v>23</v>
      </c>
      <c r="E4853" t="s">
        <v>129</v>
      </c>
      <c r="F4853" t="s">
        <v>45</v>
      </c>
      <c r="G4853" t="s">
        <v>1680</v>
      </c>
      <c r="H4853">
        <v>1</v>
      </c>
      <c r="I4853" t="s">
        <v>1116</v>
      </c>
      <c r="J4853" s="1">
        <v>1.5062118055555558E-2</v>
      </c>
      <c r="K4853">
        <v>40.719386413349397</v>
      </c>
      <c r="L4853">
        <v>-74.008692501044905</v>
      </c>
      <c r="M4853">
        <v>40.730661112264798</v>
      </c>
      <c r="N4853">
        <v>-74.009627200950007</v>
      </c>
      <c r="O4853" s="5">
        <v>41937.86580821759</v>
      </c>
      <c r="P4853" s="5">
        <v>41937.912795428238</v>
      </c>
      <c r="Q4853" s="5">
        <v>41937.942541273151</v>
      </c>
      <c r="R4853" s="5">
        <v>41937.950484849534</v>
      </c>
      <c r="S4853">
        <f t="shared" si="150"/>
        <v>43</v>
      </c>
      <c r="T4853">
        <f t="shared" si="151"/>
        <v>6</v>
      </c>
    </row>
    <row r="4854" spans="1:20" x14ac:dyDescent="0.25">
      <c r="A4854">
        <v>1451679</v>
      </c>
      <c r="B4854">
        <v>87006</v>
      </c>
      <c r="C4854">
        <v>103194</v>
      </c>
      <c r="D4854" t="s">
        <v>23</v>
      </c>
      <c r="E4854" t="s">
        <v>129</v>
      </c>
      <c r="F4854" t="s">
        <v>45</v>
      </c>
      <c r="G4854" t="s">
        <v>940</v>
      </c>
      <c r="H4854">
        <v>1</v>
      </c>
      <c r="I4854" t="s">
        <v>131</v>
      </c>
      <c r="J4854" s="1">
        <v>1.5062118055555558E-2</v>
      </c>
      <c r="K4854">
        <v>40.719386413349397</v>
      </c>
      <c r="L4854">
        <v>-74.008692501044905</v>
      </c>
      <c r="M4854">
        <v>40.730661112264798</v>
      </c>
      <c r="N4854">
        <v>-74.009627200950007</v>
      </c>
      <c r="O4854" s="5">
        <v>41937.86580821759</v>
      </c>
      <c r="P4854" s="5">
        <v>41937.912795428238</v>
      </c>
      <c r="Q4854" s="5">
        <v>41937.942541273151</v>
      </c>
      <c r="R4854" s="5">
        <v>41937.950484849534</v>
      </c>
      <c r="S4854">
        <f t="shared" si="150"/>
        <v>43</v>
      </c>
      <c r="T4854">
        <f t="shared" si="151"/>
        <v>6</v>
      </c>
    </row>
    <row r="4855" spans="1:20" x14ac:dyDescent="0.25">
      <c r="A4855">
        <v>1451679</v>
      </c>
      <c r="B4855">
        <v>87006</v>
      </c>
      <c r="C4855">
        <v>103194</v>
      </c>
      <c r="D4855" t="s">
        <v>23</v>
      </c>
      <c r="E4855" t="s">
        <v>129</v>
      </c>
      <c r="F4855" t="s">
        <v>45</v>
      </c>
      <c r="G4855" t="s">
        <v>779</v>
      </c>
      <c r="H4855">
        <v>1</v>
      </c>
      <c r="I4855" t="s">
        <v>780</v>
      </c>
      <c r="J4855" s="1">
        <v>1.5062118055555558E-2</v>
      </c>
      <c r="K4855">
        <v>40.719386413349397</v>
      </c>
      <c r="L4855">
        <v>-74.008692501044905</v>
      </c>
      <c r="M4855">
        <v>40.730661112264798</v>
      </c>
      <c r="N4855">
        <v>-74.009627200950007</v>
      </c>
      <c r="O4855" s="5">
        <v>41937.86580821759</v>
      </c>
      <c r="P4855" s="5">
        <v>41937.912795428238</v>
      </c>
      <c r="Q4855" s="5">
        <v>41937.942541273151</v>
      </c>
      <c r="R4855" s="5">
        <v>41937.950484849534</v>
      </c>
      <c r="S4855">
        <f t="shared" si="150"/>
        <v>43</v>
      </c>
      <c r="T4855">
        <f t="shared" si="151"/>
        <v>6</v>
      </c>
    </row>
    <row r="4856" spans="1:20" x14ac:dyDescent="0.25">
      <c r="A4856">
        <v>1451748</v>
      </c>
      <c r="B4856">
        <v>74700</v>
      </c>
      <c r="C4856">
        <v>169956</v>
      </c>
      <c r="D4856" t="s">
        <v>53</v>
      </c>
      <c r="E4856" t="s">
        <v>341</v>
      </c>
      <c r="F4856" t="s">
        <v>342</v>
      </c>
      <c r="G4856" t="s">
        <v>1257</v>
      </c>
      <c r="H4856">
        <v>1</v>
      </c>
      <c r="I4856" t="s">
        <v>376</v>
      </c>
      <c r="J4856" s="1">
        <v>4.6335185185185186E-3</v>
      </c>
      <c r="K4856">
        <v>40.734213854853898</v>
      </c>
      <c r="L4856">
        <v>-74.006202029303594</v>
      </c>
      <c r="M4856">
        <v>40.733002900000002</v>
      </c>
      <c r="N4856">
        <v>-73.990323799999999</v>
      </c>
      <c r="O4856" s="5">
        <v>41937.868087800925</v>
      </c>
      <c r="P4856" s="5">
        <v>41937.878578310185</v>
      </c>
      <c r="Q4856" s="5">
        <v>41937.884710625003</v>
      </c>
      <c r="R4856" s="5">
        <v>41937.893883206016</v>
      </c>
      <c r="S4856">
        <f t="shared" si="150"/>
        <v>43</v>
      </c>
      <c r="T4856">
        <f t="shared" si="151"/>
        <v>6</v>
      </c>
    </row>
    <row r="4857" spans="1:20" x14ac:dyDescent="0.25">
      <c r="A4857">
        <v>1451835</v>
      </c>
      <c r="B4857">
        <v>258275</v>
      </c>
      <c r="C4857">
        <v>35973</v>
      </c>
      <c r="D4857" t="s">
        <v>23</v>
      </c>
      <c r="E4857" t="s">
        <v>326</v>
      </c>
      <c r="F4857" t="s">
        <v>58</v>
      </c>
      <c r="G4857" t="s">
        <v>814</v>
      </c>
      <c r="H4857">
        <v>1</v>
      </c>
      <c r="I4857" t="s">
        <v>797</v>
      </c>
      <c r="J4857" s="1">
        <v>5.1793055555555559E-3</v>
      </c>
      <c r="K4857">
        <v>40.7228416988277</v>
      </c>
      <c r="L4857">
        <v>-73.994116468965402</v>
      </c>
      <c r="M4857">
        <v>40.736678307066398</v>
      </c>
      <c r="N4857">
        <v>-73.978894323174103</v>
      </c>
      <c r="O4857" s="5">
        <v>41937.872020648145</v>
      </c>
      <c r="P4857" s="5">
        <v>41937.883202824072</v>
      </c>
      <c r="Q4857" s="5">
        <v>41937.891278495372</v>
      </c>
      <c r="R4857" s="5">
        <v>41937.898077048609</v>
      </c>
      <c r="S4857">
        <f t="shared" si="150"/>
        <v>43</v>
      </c>
      <c r="T4857">
        <f t="shared" si="151"/>
        <v>6</v>
      </c>
    </row>
    <row r="4858" spans="1:20" x14ac:dyDescent="0.25">
      <c r="A4858">
        <v>1451876</v>
      </c>
      <c r="B4858">
        <v>302790</v>
      </c>
      <c r="C4858">
        <v>142394</v>
      </c>
      <c r="D4858" t="s">
        <v>23</v>
      </c>
      <c r="E4858" t="s">
        <v>152</v>
      </c>
      <c r="F4858" t="s">
        <v>25</v>
      </c>
      <c r="G4858" t="s">
        <v>974</v>
      </c>
      <c r="H4858">
        <v>1</v>
      </c>
      <c r="I4858" t="s">
        <v>760</v>
      </c>
      <c r="J4858" s="1">
        <v>6.3026851851851855E-3</v>
      </c>
      <c r="K4858">
        <v>40.7446662425236</v>
      </c>
      <c r="L4858">
        <v>-73.983344413366893</v>
      </c>
      <c r="M4858">
        <v>40.773842000000002</v>
      </c>
      <c r="N4858">
        <v>-73.987380999999999</v>
      </c>
      <c r="O4858" s="5">
        <v>41937.873170925923</v>
      </c>
      <c r="P4858" s="5">
        <v>41937.883788553241</v>
      </c>
      <c r="Q4858" s="5">
        <v>41937.890658171294</v>
      </c>
      <c r="R4858" s="5">
        <v>41937.907159988426</v>
      </c>
      <c r="S4858">
        <f t="shared" si="150"/>
        <v>43</v>
      </c>
      <c r="T4858">
        <f t="shared" si="151"/>
        <v>6</v>
      </c>
    </row>
    <row r="4859" spans="1:20" x14ac:dyDescent="0.25">
      <c r="A4859">
        <v>1452062</v>
      </c>
      <c r="B4859">
        <v>355766</v>
      </c>
      <c r="C4859">
        <v>19432</v>
      </c>
      <c r="D4859" t="s">
        <v>53</v>
      </c>
      <c r="E4859" t="s">
        <v>255</v>
      </c>
      <c r="F4859" t="s">
        <v>91</v>
      </c>
      <c r="G4859" t="s">
        <v>256</v>
      </c>
      <c r="H4859">
        <v>1</v>
      </c>
      <c r="I4859" t="s">
        <v>257</v>
      </c>
      <c r="J4859" s="1">
        <v>5.8858912037037031E-3</v>
      </c>
      <c r="K4859">
        <v>40.721545124764702</v>
      </c>
      <c r="L4859">
        <v>-73.988842426716104</v>
      </c>
      <c r="M4859">
        <v>40.799004600000004</v>
      </c>
      <c r="N4859">
        <v>-73.963308600000005</v>
      </c>
      <c r="O4859" s="5">
        <v>41937.881316608793</v>
      </c>
      <c r="P4859" s="5">
        <v>41937.887613298612</v>
      </c>
      <c r="Q4859" s="5">
        <v>41937.894454097222</v>
      </c>
      <c r="R4859" s="5">
        <v>41937.911310046293</v>
      </c>
      <c r="S4859">
        <f t="shared" si="150"/>
        <v>43</v>
      </c>
      <c r="T4859">
        <f t="shared" si="151"/>
        <v>6</v>
      </c>
    </row>
    <row r="4860" spans="1:20" x14ac:dyDescent="0.25">
      <c r="A4860">
        <v>1452042</v>
      </c>
      <c r="B4860">
        <v>63096</v>
      </c>
      <c r="C4860">
        <v>65763</v>
      </c>
      <c r="D4860" t="s">
        <v>23</v>
      </c>
      <c r="E4860" t="s">
        <v>730</v>
      </c>
      <c r="F4860" t="s">
        <v>91</v>
      </c>
      <c r="G4860" t="s">
        <v>3026</v>
      </c>
      <c r="H4860">
        <v>1</v>
      </c>
      <c r="I4860" t="s">
        <v>732</v>
      </c>
      <c r="J4860" s="1">
        <v>6.0742129629629627E-3</v>
      </c>
      <c r="K4860">
        <v>40.722748587419602</v>
      </c>
      <c r="L4860">
        <v>-73.996061916918705</v>
      </c>
      <c r="M4860">
        <v>40.7324163155821</v>
      </c>
      <c r="N4860">
        <v>-73.999299440898199</v>
      </c>
      <c r="O4860" s="5">
        <v>41937.881721192127</v>
      </c>
      <c r="P4860" s="5">
        <v>41937.892891493058</v>
      </c>
      <c r="Q4860" s="5">
        <v>41937.900039583335</v>
      </c>
      <c r="R4860" s="5">
        <v>41937.906872974534</v>
      </c>
      <c r="S4860">
        <f t="shared" si="150"/>
        <v>43</v>
      </c>
      <c r="T4860">
        <f t="shared" si="151"/>
        <v>6</v>
      </c>
    </row>
    <row r="4861" spans="1:20" x14ac:dyDescent="0.25">
      <c r="A4861">
        <v>1452042</v>
      </c>
      <c r="B4861">
        <v>63096</v>
      </c>
      <c r="C4861">
        <v>65763</v>
      </c>
      <c r="D4861" t="s">
        <v>23</v>
      </c>
      <c r="E4861" t="s">
        <v>730</v>
      </c>
      <c r="F4861" t="s">
        <v>91</v>
      </c>
      <c r="G4861" t="s">
        <v>1830</v>
      </c>
      <c r="H4861">
        <v>1</v>
      </c>
      <c r="I4861" t="s">
        <v>623</v>
      </c>
      <c r="J4861" s="1">
        <v>6.0742129629629627E-3</v>
      </c>
      <c r="K4861">
        <v>40.722748587419602</v>
      </c>
      <c r="L4861">
        <v>-73.996061916918705</v>
      </c>
      <c r="M4861">
        <v>40.7324163155821</v>
      </c>
      <c r="N4861">
        <v>-73.999299440898199</v>
      </c>
      <c r="O4861" s="5">
        <v>41937.881721192127</v>
      </c>
      <c r="P4861" s="5">
        <v>41937.892891493058</v>
      </c>
      <c r="Q4861" s="5">
        <v>41937.900039583335</v>
      </c>
      <c r="R4861" s="5">
        <v>41937.906872974534</v>
      </c>
      <c r="S4861">
        <f t="shared" si="150"/>
        <v>43</v>
      </c>
      <c r="T4861">
        <f t="shared" si="151"/>
        <v>6</v>
      </c>
    </row>
    <row r="4862" spans="1:20" x14ac:dyDescent="0.25">
      <c r="A4862">
        <v>1452194</v>
      </c>
      <c r="B4862">
        <v>100739</v>
      </c>
      <c r="C4862">
        <v>172301</v>
      </c>
      <c r="D4862" t="s">
        <v>53</v>
      </c>
      <c r="E4862" t="s">
        <v>2347</v>
      </c>
      <c r="K4862">
        <v>40.761820969066001</v>
      </c>
      <c r="L4862">
        <v>-73.990130424499498</v>
      </c>
      <c r="M4862">
        <v>40.772258999999998</v>
      </c>
      <c r="N4862">
        <v>-73.953333000000001</v>
      </c>
      <c r="O4862" s="5">
        <v>41937.889083206021</v>
      </c>
      <c r="P4862" s="5">
        <v>41937.937208599535</v>
      </c>
      <c r="Q4862" s="5">
        <v>41937.951321539353</v>
      </c>
      <c r="R4862" s="5">
        <v>41937.967003252314</v>
      </c>
      <c r="S4862">
        <f t="shared" si="150"/>
        <v>43</v>
      </c>
      <c r="T4862">
        <f t="shared" si="151"/>
        <v>6</v>
      </c>
    </row>
    <row r="4863" spans="1:20" x14ac:dyDescent="0.25">
      <c r="A4863">
        <v>1452216</v>
      </c>
      <c r="B4863">
        <v>110370</v>
      </c>
      <c r="C4863">
        <v>142140</v>
      </c>
      <c r="D4863" t="s">
        <v>53</v>
      </c>
      <c r="E4863" t="s">
        <v>54</v>
      </c>
      <c r="F4863" t="s">
        <v>29</v>
      </c>
      <c r="G4863" t="s">
        <v>619</v>
      </c>
      <c r="H4863">
        <v>1</v>
      </c>
      <c r="I4863" t="s">
        <v>620</v>
      </c>
      <c r="K4863">
        <v>40.779126065705498</v>
      </c>
      <c r="L4863">
        <v>-73.954904894578206</v>
      </c>
      <c r="M4863">
        <v>40.786940999999999</v>
      </c>
      <c r="N4863">
        <v>-73.952752000000004</v>
      </c>
      <c r="O4863" s="5">
        <v>41937.890026018518</v>
      </c>
      <c r="P4863" s="5">
        <v>41937.898288206015</v>
      </c>
      <c r="Q4863" s="5">
        <v>41937.905093229165</v>
      </c>
      <c r="R4863" s="5">
        <v>41937.909873090277</v>
      </c>
      <c r="S4863">
        <f t="shared" si="150"/>
        <v>43</v>
      </c>
      <c r="T4863">
        <f t="shared" si="151"/>
        <v>6</v>
      </c>
    </row>
    <row r="4864" spans="1:20" x14ac:dyDescent="0.25">
      <c r="A4864">
        <v>1452247</v>
      </c>
      <c r="B4864">
        <v>397579</v>
      </c>
      <c r="C4864">
        <v>6873</v>
      </c>
      <c r="D4864" t="s">
        <v>53</v>
      </c>
      <c r="E4864" t="s">
        <v>243</v>
      </c>
      <c r="F4864" t="s">
        <v>70</v>
      </c>
      <c r="G4864" t="s">
        <v>1864</v>
      </c>
      <c r="H4864">
        <v>1</v>
      </c>
      <c r="I4864" t="s">
        <v>1865</v>
      </c>
      <c r="K4864">
        <v>40.714047313412998</v>
      </c>
      <c r="L4864">
        <v>-73.954921066761003</v>
      </c>
      <c r="M4864">
        <v>40.707110306285998</v>
      </c>
      <c r="N4864">
        <v>-73.944025430897199</v>
      </c>
      <c r="O4864" s="5">
        <v>41937.891602708332</v>
      </c>
      <c r="P4864" s="5">
        <v>41937.890015428238</v>
      </c>
      <c r="Q4864" s="5">
        <v>41937.907258761574</v>
      </c>
      <c r="R4864" s="5">
        <v>41937.915106446759</v>
      </c>
      <c r="S4864">
        <f t="shared" si="150"/>
        <v>43</v>
      </c>
      <c r="T4864">
        <f t="shared" si="151"/>
        <v>6</v>
      </c>
    </row>
    <row r="4865" spans="1:20" x14ac:dyDescent="0.25">
      <c r="A4865">
        <v>1452245</v>
      </c>
      <c r="B4865">
        <v>362146</v>
      </c>
      <c r="C4865">
        <v>144719</v>
      </c>
      <c r="D4865" t="s">
        <v>23</v>
      </c>
      <c r="E4865" t="s">
        <v>62</v>
      </c>
      <c r="F4865" t="s">
        <v>63</v>
      </c>
      <c r="G4865" t="s">
        <v>811</v>
      </c>
      <c r="H4865">
        <v>1</v>
      </c>
      <c r="I4865" t="s">
        <v>65</v>
      </c>
      <c r="K4865">
        <v>40.727518945156902</v>
      </c>
      <c r="L4865">
        <v>-73.988671302795396</v>
      </c>
      <c r="M4865">
        <v>40.732428200000001</v>
      </c>
      <c r="N4865">
        <v>-74.008059399999993</v>
      </c>
      <c r="O4865" s="5">
        <v>41937.892885624999</v>
      </c>
      <c r="P4865" s="5">
        <v>41937.897299351855</v>
      </c>
      <c r="Q4865" s="5">
        <v>41937.922117407405</v>
      </c>
      <c r="R4865" s="5">
        <v>41937.934793912034</v>
      </c>
      <c r="S4865">
        <f t="shared" si="150"/>
        <v>43</v>
      </c>
      <c r="T4865">
        <f t="shared" si="151"/>
        <v>6</v>
      </c>
    </row>
    <row r="4866" spans="1:20" x14ac:dyDescent="0.25">
      <c r="A4866">
        <v>1452245</v>
      </c>
      <c r="B4866">
        <v>362146</v>
      </c>
      <c r="C4866">
        <v>144719</v>
      </c>
      <c r="D4866" t="s">
        <v>23</v>
      </c>
      <c r="E4866" t="s">
        <v>62</v>
      </c>
      <c r="F4866" t="s">
        <v>63</v>
      </c>
      <c r="G4866" t="s">
        <v>1440</v>
      </c>
      <c r="H4866">
        <v>1</v>
      </c>
      <c r="I4866" t="s">
        <v>249</v>
      </c>
      <c r="K4866">
        <v>40.727518945156902</v>
      </c>
      <c r="L4866">
        <v>-73.988671302795396</v>
      </c>
      <c r="M4866">
        <v>40.732428200000001</v>
      </c>
      <c r="N4866">
        <v>-74.008059399999993</v>
      </c>
      <c r="O4866" s="5">
        <v>41937.892885624999</v>
      </c>
      <c r="P4866" s="5">
        <v>41937.897299351855</v>
      </c>
      <c r="Q4866" s="5">
        <v>41937.922117407405</v>
      </c>
      <c r="R4866" s="5">
        <v>41937.934793912034</v>
      </c>
      <c r="S4866">
        <f t="shared" si="150"/>
        <v>43</v>
      </c>
      <c r="T4866">
        <f t="shared" si="151"/>
        <v>6</v>
      </c>
    </row>
    <row r="4867" spans="1:20" x14ac:dyDescent="0.25">
      <c r="A4867">
        <v>1452245</v>
      </c>
      <c r="B4867">
        <v>362146</v>
      </c>
      <c r="C4867">
        <v>144719</v>
      </c>
      <c r="D4867" t="s">
        <v>23</v>
      </c>
      <c r="E4867" t="s">
        <v>62</v>
      </c>
      <c r="F4867" t="s">
        <v>63</v>
      </c>
      <c r="G4867" t="s">
        <v>64</v>
      </c>
      <c r="H4867">
        <v>1</v>
      </c>
      <c r="I4867" t="s">
        <v>65</v>
      </c>
      <c r="K4867">
        <v>40.727518945156902</v>
      </c>
      <c r="L4867">
        <v>-73.988671302795396</v>
      </c>
      <c r="M4867">
        <v>40.732428200000001</v>
      </c>
      <c r="N4867">
        <v>-74.008059399999993</v>
      </c>
      <c r="O4867" s="5">
        <v>41937.892885624999</v>
      </c>
      <c r="P4867" s="5">
        <v>41937.897299351855</v>
      </c>
      <c r="Q4867" s="5">
        <v>41937.922117407405</v>
      </c>
      <c r="R4867" s="5">
        <v>41937.934793912034</v>
      </c>
      <c r="S4867">
        <f t="shared" ref="S4867:S4930" si="152">WEEKNUM(O4867,21)</f>
        <v>43</v>
      </c>
      <c r="T4867">
        <f t="shared" ref="T4867:T4930" si="153">WEEKDAY(O4867,11)</f>
        <v>6</v>
      </c>
    </row>
    <row r="4868" spans="1:20" x14ac:dyDescent="0.25">
      <c r="A4868">
        <v>1452386</v>
      </c>
      <c r="B4868">
        <v>58675</v>
      </c>
      <c r="C4868">
        <v>20962</v>
      </c>
      <c r="D4868" t="s">
        <v>85</v>
      </c>
      <c r="E4868" t="s">
        <v>152</v>
      </c>
      <c r="F4868" t="s">
        <v>25</v>
      </c>
      <c r="G4868" t="s">
        <v>3363</v>
      </c>
      <c r="H4868">
        <v>1</v>
      </c>
      <c r="I4868" t="s">
        <v>218</v>
      </c>
      <c r="J4868" s="1">
        <v>2.9879398148148148E-3</v>
      </c>
      <c r="K4868">
        <v>40.7446662425236</v>
      </c>
      <c r="L4868">
        <v>-73.983344413366893</v>
      </c>
      <c r="M4868">
        <v>40.743634999999998</v>
      </c>
      <c r="N4868">
        <v>-74.006331000000003</v>
      </c>
      <c r="O4868" s="5">
        <v>41937.898304074071</v>
      </c>
      <c r="P4868" s="5">
        <v>41937.904612696759</v>
      </c>
      <c r="Q4868" s="5">
        <v>41937.917289953701</v>
      </c>
      <c r="R4868" s="5">
        <v>41937.929983310183</v>
      </c>
      <c r="S4868">
        <f t="shared" si="152"/>
        <v>43</v>
      </c>
      <c r="T4868">
        <f t="shared" si="153"/>
        <v>6</v>
      </c>
    </row>
    <row r="4869" spans="1:20" x14ac:dyDescent="0.25">
      <c r="A4869">
        <v>1452434</v>
      </c>
      <c r="B4869">
        <v>97639</v>
      </c>
      <c r="C4869">
        <v>134198</v>
      </c>
      <c r="D4869" t="s">
        <v>23</v>
      </c>
      <c r="E4869" t="s">
        <v>491</v>
      </c>
      <c r="G4869" t="s">
        <v>641</v>
      </c>
      <c r="H4869">
        <v>1</v>
      </c>
      <c r="I4869" t="s">
        <v>639</v>
      </c>
      <c r="K4869">
        <v>40.729110403548901</v>
      </c>
      <c r="L4869">
        <v>-73.984245455566395</v>
      </c>
      <c r="M4869">
        <v>40.734418599999998</v>
      </c>
      <c r="N4869">
        <v>-73.988669599999994</v>
      </c>
      <c r="O4869" s="5">
        <v>41937.900960624997</v>
      </c>
      <c r="P4869" s="5">
        <v>41937.911974895833</v>
      </c>
      <c r="Q4869" s="5">
        <v>41937.931986307871</v>
      </c>
      <c r="R4869" s="5">
        <v>41937.943687430554</v>
      </c>
      <c r="S4869">
        <f t="shared" si="152"/>
        <v>43</v>
      </c>
      <c r="T4869">
        <f t="shared" si="153"/>
        <v>6</v>
      </c>
    </row>
    <row r="4870" spans="1:20" x14ac:dyDescent="0.25">
      <c r="A4870">
        <v>1452449</v>
      </c>
      <c r="B4870">
        <v>49104</v>
      </c>
      <c r="C4870">
        <v>118095</v>
      </c>
      <c r="D4870" t="s">
        <v>23</v>
      </c>
      <c r="E4870" t="s">
        <v>54</v>
      </c>
      <c r="F4870" t="s">
        <v>29</v>
      </c>
      <c r="G4870" t="s">
        <v>440</v>
      </c>
      <c r="H4870">
        <v>1</v>
      </c>
      <c r="I4870" t="s">
        <v>56</v>
      </c>
      <c r="K4870">
        <v>40.7152793278103</v>
      </c>
      <c r="L4870">
        <v>-74.014860391616807</v>
      </c>
      <c r="M4870">
        <v>40.747896730937697</v>
      </c>
      <c r="N4870">
        <v>-74.003608273411203</v>
      </c>
      <c r="O4870" s="5">
        <v>41937.901565</v>
      </c>
      <c r="P4870" s="5">
        <v>41937.908122175926</v>
      </c>
      <c r="Q4870" s="5">
        <v>41937.927785740743</v>
      </c>
      <c r="R4870" s="5">
        <v>41937.940931643519</v>
      </c>
      <c r="S4870">
        <f t="shared" si="152"/>
        <v>43</v>
      </c>
      <c r="T4870">
        <f t="shared" si="153"/>
        <v>6</v>
      </c>
    </row>
    <row r="4871" spans="1:20" x14ac:dyDescent="0.25">
      <c r="A4871">
        <v>1452556</v>
      </c>
      <c r="B4871">
        <v>110060</v>
      </c>
      <c r="C4871">
        <v>66416</v>
      </c>
      <c r="D4871" t="s">
        <v>23</v>
      </c>
      <c r="E4871" t="s">
        <v>88</v>
      </c>
      <c r="F4871" t="s">
        <v>89</v>
      </c>
      <c r="K4871">
        <v>40.751636281853401</v>
      </c>
      <c r="L4871">
        <v>-73.993599975042002</v>
      </c>
      <c r="M4871">
        <v>40.751983899999999</v>
      </c>
      <c r="N4871">
        <v>-73.994798900000006</v>
      </c>
      <c r="O4871" s="5">
        <v>41937.907643854167</v>
      </c>
      <c r="R4871" s="5">
        <v>41937.919710196758</v>
      </c>
      <c r="S4871">
        <f t="shared" si="152"/>
        <v>43</v>
      </c>
      <c r="T4871">
        <f t="shared" si="153"/>
        <v>6</v>
      </c>
    </row>
    <row r="4872" spans="1:20" x14ac:dyDescent="0.25">
      <c r="A4872">
        <v>1452666</v>
      </c>
      <c r="B4872">
        <v>88201</v>
      </c>
      <c r="C4872">
        <v>139613</v>
      </c>
      <c r="D4872" t="s">
        <v>53</v>
      </c>
      <c r="E4872" t="s">
        <v>631</v>
      </c>
      <c r="F4872" t="s">
        <v>29</v>
      </c>
      <c r="G4872" t="s">
        <v>179</v>
      </c>
      <c r="H4872">
        <v>1</v>
      </c>
      <c r="I4872" t="s">
        <v>633</v>
      </c>
      <c r="K4872">
        <v>40.7711352092903</v>
      </c>
      <c r="L4872">
        <v>-73.959623103066605</v>
      </c>
      <c r="M4872">
        <v>40.781169499999997</v>
      </c>
      <c r="N4872">
        <v>-73.956220400000007</v>
      </c>
      <c r="O4872" s="5">
        <v>41937.913268321761</v>
      </c>
      <c r="P4872" s="5">
        <v>41937.925791550922</v>
      </c>
      <c r="Q4872" s="5">
        <v>41937.932958067133</v>
      </c>
      <c r="R4872" s="5">
        <v>41937.940874502317</v>
      </c>
      <c r="S4872">
        <f t="shared" si="152"/>
        <v>43</v>
      </c>
      <c r="T4872">
        <f t="shared" si="153"/>
        <v>6</v>
      </c>
    </row>
    <row r="4873" spans="1:20" x14ac:dyDescent="0.25">
      <c r="A4873">
        <v>1452877</v>
      </c>
      <c r="B4873">
        <v>40808</v>
      </c>
      <c r="C4873">
        <v>103194</v>
      </c>
      <c r="D4873" t="s">
        <v>23</v>
      </c>
      <c r="E4873" t="s">
        <v>1256</v>
      </c>
      <c r="J4873" s="1">
        <v>7.2147453703703705E-3</v>
      </c>
      <c r="K4873">
        <v>40.729917493526301</v>
      </c>
      <c r="L4873">
        <v>-74.004176345197394</v>
      </c>
      <c r="M4873">
        <v>40.740327999999998</v>
      </c>
      <c r="N4873">
        <v>-73.988157000000001</v>
      </c>
      <c r="O4873" s="5">
        <v>41937.920247951392</v>
      </c>
      <c r="P4873" s="5">
        <v>41937.956555219906</v>
      </c>
      <c r="Q4873" s="5">
        <v>41937.961932430553</v>
      </c>
      <c r="R4873" s="5">
        <v>41937.970529143517</v>
      </c>
      <c r="S4873">
        <f t="shared" si="152"/>
        <v>43</v>
      </c>
      <c r="T4873">
        <f t="shared" si="153"/>
        <v>6</v>
      </c>
    </row>
    <row r="4874" spans="1:20" x14ac:dyDescent="0.25">
      <c r="A4874">
        <v>1452869</v>
      </c>
      <c r="B4874">
        <v>59038</v>
      </c>
      <c r="C4874">
        <v>10940</v>
      </c>
      <c r="D4874" t="s">
        <v>23</v>
      </c>
      <c r="E4874" t="s">
        <v>243</v>
      </c>
      <c r="F4874" t="s">
        <v>70</v>
      </c>
      <c r="G4874" t="s">
        <v>339</v>
      </c>
      <c r="H4874">
        <v>1</v>
      </c>
      <c r="I4874" t="s">
        <v>340</v>
      </c>
      <c r="K4874">
        <v>40.731795470614898</v>
      </c>
      <c r="L4874">
        <v>-73.985672593116803</v>
      </c>
      <c r="M4874">
        <v>40.716000000000001</v>
      </c>
      <c r="N4874">
        <v>-74.012608999999998</v>
      </c>
      <c r="O4874" s="5">
        <v>41937.920278645834</v>
      </c>
      <c r="P4874" s="5">
        <v>41937.926663854167</v>
      </c>
      <c r="Q4874" s="5">
        <v>41937.944527569445</v>
      </c>
      <c r="R4874" s="5">
        <v>41937.954371562497</v>
      </c>
      <c r="S4874">
        <f t="shared" si="152"/>
        <v>43</v>
      </c>
      <c r="T4874">
        <f t="shared" si="153"/>
        <v>6</v>
      </c>
    </row>
    <row r="4875" spans="1:20" x14ac:dyDescent="0.25">
      <c r="A4875">
        <v>1452869</v>
      </c>
      <c r="B4875">
        <v>59038</v>
      </c>
      <c r="C4875">
        <v>10940</v>
      </c>
      <c r="D4875" t="s">
        <v>23</v>
      </c>
      <c r="E4875" t="s">
        <v>243</v>
      </c>
      <c r="F4875" t="s">
        <v>70</v>
      </c>
      <c r="G4875" t="s">
        <v>1199</v>
      </c>
      <c r="H4875">
        <v>1</v>
      </c>
      <c r="I4875" t="s">
        <v>340</v>
      </c>
      <c r="K4875">
        <v>40.731795470614898</v>
      </c>
      <c r="L4875">
        <v>-73.985672593116803</v>
      </c>
      <c r="M4875">
        <v>40.716000000000001</v>
      </c>
      <c r="N4875">
        <v>-74.012608999999998</v>
      </c>
      <c r="O4875" s="5">
        <v>41937.920278645834</v>
      </c>
      <c r="P4875" s="5">
        <v>41937.926663854167</v>
      </c>
      <c r="Q4875" s="5">
        <v>41937.944527569445</v>
      </c>
      <c r="R4875" s="5">
        <v>41937.954371562497</v>
      </c>
      <c r="S4875">
        <f t="shared" si="152"/>
        <v>43</v>
      </c>
      <c r="T4875">
        <f t="shared" si="153"/>
        <v>6</v>
      </c>
    </row>
    <row r="4876" spans="1:20" x14ac:dyDescent="0.25">
      <c r="A4876">
        <v>1452907</v>
      </c>
      <c r="B4876">
        <v>46696</v>
      </c>
      <c r="C4876">
        <v>19432</v>
      </c>
      <c r="D4876" t="s">
        <v>53</v>
      </c>
      <c r="E4876" t="s">
        <v>111</v>
      </c>
      <c r="F4876" t="s">
        <v>37</v>
      </c>
      <c r="G4876" t="s">
        <v>579</v>
      </c>
      <c r="H4876">
        <v>1</v>
      </c>
      <c r="I4876" t="s">
        <v>39</v>
      </c>
      <c r="J4876" s="1">
        <v>3.1806944444444443E-3</v>
      </c>
      <c r="K4876">
        <v>40.767652912117299</v>
      </c>
      <c r="L4876">
        <v>-73.982925456000402</v>
      </c>
      <c r="M4876">
        <v>40.761364</v>
      </c>
      <c r="N4876">
        <v>-73.969900999999993</v>
      </c>
      <c r="O4876" s="5">
        <v>41937.921738217592</v>
      </c>
      <c r="P4876" s="5">
        <v>41937.919906087962</v>
      </c>
      <c r="Q4876" s="5">
        <v>41937.941317129633</v>
      </c>
      <c r="R4876" s="5">
        <v>41937.946470543982</v>
      </c>
      <c r="S4876">
        <f t="shared" si="152"/>
        <v>43</v>
      </c>
      <c r="T4876">
        <f t="shared" si="153"/>
        <v>6</v>
      </c>
    </row>
    <row r="4877" spans="1:20" x14ac:dyDescent="0.25">
      <c r="A4877">
        <v>1453080</v>
      </c>
      <c r="B4877">
        <v>129289</v>
      </c>
      <c r="C4877">
        <v>106964</v>
      </c>
      <c r="D4877" t="s">
        <v>23</v>
      </c>
      <c r="E4877" t="s">
        <v>69</v>
      </c>
      <c r="F4877" t="s">
        <v>70</v>
      </c>
      <c r="G4877" t="s">
        <v>3396</v>
      </c>
      <c r="H4877">
        <v>1</v>
      </c>
      <c r="I4877" t="s">
        <v>3187</v>
      </c>
      <c r="K4877">
        <v>40.7358928721479</v>
      </c>
      <c r="L4877">
        <v>-74.005204439163194</v>
      </c>
      <c r="M4877">
        <v>40.73357</v>
      </c>
      <c r="N4877">
        <v>-74.006589899999994</v>
      </c>
      <c r="O4877" s="5">
        <v>41937.928523958333</v>
      </c>
      <c r="P4877" s="5">
        <v>41937.936277777779</v>
      </c>
      <c r="Q4877" s="5">
        <v>41937.947724513891</v>
      </c>
      <c r="R4877" s="5">
        <v>41937.957191932874</v>
      </c>
      <c r="S4877">
        <f t="shared" si="152"/>
        <v>43</v>
      </c>
      <c r="T4877">
        <f t="shared" si="153"/>
        <v>6</v>
      </c>
    </row>
    <row r="4878" spans="1:20" x14ac:dyDescent="0.25">
      <c r="A4878">
        <v>1453104</v>
      </c>
      <c r="B4878">
        <v>109700</v>
      </c>
      <c r="C4878">
        <v>169956</v>
      </c>
      <c r="D4878" t="s">
        <v>53</v>
      </c>
      <c r="E4878" t="s">
        <v>2919</v>
      </c>
      <c r="J4878" s="1">
        <v>4.614409722222222E-3</v>
      </c>
      <c r="K4878">
        <v>40.676105515916902</v>
      </c>
      <c r="L4878">
        <v>-73.971682135815897</v>
      </c>
      <c r="M4878">
        <v>40.676369000000001</v>
      </c>
      <c r="N4878">
        <v>-73.980823000000001</v>
      </c>
      <c r="O4878" s="5">
        <v>41937.929435104168</v>
      </c>
      <c r="P4878" s="5">
        <v>41937.948791180555</v>
      </c>
      <c r="Q4878" s="5">
        <v>41937.952072708336</v>
      </c>
      <c r="R4878" s="5">
        <v>41937.956939016207</v>
      </c>
      <c r="S4878">
        <f t="shared" si="152"/>
        <v>43</v>
      </c>
      <c r="T4878">
        <f t="shared" si="153"/>
        <v>6</v>
      </c>
    </row>
    <row r="4879" spans="1:20" x14ac:dyDescent="0.25">
      <c r="A4879">
        <v>1453428</v>
      </c>
      <c r="B4879">
        <v>292343</v>
      </c>
      <c r="C4879">
        <v>53095</v>
      </c>
      <c r="D4879" t="s">
        <v>23</v>
      </c>
      <c r="E4879" t="s">
        <v>223</v>
      </c>
      <c r="F4879" t="s">
        <v>224</v>
      </c>
      <c r="G4879" t="s">
        <v>796</v>
      </c>
      <c r="H4879">
        <v>1</v>
      </c>
      <c r="I4879" t="s">
        <v>797</v>
      </c>
      <c r="J4879" s="1">
        <v>1.4620752314814816E-2</v>
      </c>
      <c r="K4879">
        <v>40.802549609553203</v>
      </c>
      <c r="L4879">
        <v>-73.950232680024698</v>
      </c>
      <c r="M4879">
        <v>40.815923300000001</v>
      </c>
      <c r="N4879">
        <v>-73.954010800000006</v>
      </c>
      <c r="O4879" s="5">
        <v>41937.942523414349</v>
      </c>
      <c r="P4879" s="5">
        <v>41937.967656261571</v>
      </c>
      <c r="Q4879" s="5">
        <v>41937.971717534725</v>
      </c>
      <c r="R4879" s="5">
        <v>41937.978593182874</v>
      </c>
      <c r="S4879">
        <f t="shared" si="152"/>
        <v>43</v>
      </c>
      <c r="T4879">
        <f t="shared" si="153"/>
        <v>6</v>
      </c>
    </row>
    <row r="4880" spans="1:20" x14ac:dyDescent="0.25">
      <c r="A4880">
        <v>1453557</v>
      </c>
      <c r="B4880">
        <v>397737</v>
      </c>
      <c r="C4880">
        <v>142394</v>
      </c>
      <c r="D4880" t="s">
        <v>23</v>
      </c>
      <c r="E4880" t="s">
        <v>186</v>
      </c>
      <c r="J4880" s="1">
        <v>2.1838773148148147E-3</v>
      </c>
      <c r="K4880">
        <v>40.7615390516589</v>
      </c>
      <c r="L4880">
        <v>-73.985146493539304</v>
      </c>
      <c r="M4880">
        <v>40.761100445238</v>
      </c>
      <c r="N4880">
        <v>-73.9992188723661</v>
      </c>
      <c r="O4880" s="5">
        <v>41937.947551307872</v>
      </c>
      <c r="R4880" s="5">
        <v>41937.982196851852</v>
      </c>
      <c r="S4880">
        <f t="shared" si="152"/>
        <v>43</v>
      </c>
      <c r="T4880">
        <f t="shared" si="153"/>
        <v>6</v>
      </c>
    </row>
    <row r="4881" spans="1:20" x14ac:dyDescent="0.25">
      <c r="A4881">
        <v>1453807</v>
      </c>
      <c r="B4881">
        <v>381840</v>
      </c>
      <c r="C4881">
        <v>20962</v>
      </c>
      <c r="D4881" t="s">
        <v>85</v>
      </c>
      <c r="E4881" t="s">
        <v>1321</v>
      </c>
      <c r="F4881" t="s">
        <v>91</v>
      </c>
      <c r="G4881" t="s">
        <v>1322</v>
      </c>
      <c r="H4881">
        <v>1</v>
      </c>
      <c r="I4881" t="s">
        <v>360</v>
      </c>
      <c r="J4881" s="1">
        <v>1.7263541666666666E-3</v>
      </c>
      <c r="K4881">
        <v>40.732467529037898</v>
      </c>
      <c r="L4881">
        <v>-73.993232689627902</v>
      </c>
      <c r="M4881">
        <v>40.738404000000003</v>
      </c>
      <c r="N4881">
        <v>-73.984801000000004</v>
      </c>
      <c r="O4881" s="5">
        <v>41937.96097821759</v>
      </c>
      <c r="P4881" s="5">
        <v>41937.97439221065</v>
      </c>
      <c r="Q4881" s="5">
        <v>41937.980491249997</v>
      </c>
      <c r="R4881" s="5">
        <v>41937.987974317133</v>
      </c>
      <c r="S4881">
        <f t="shared" si="152"/>
        <v>43</v>
      </c>
      <c r="T4881">
        <f t="shared" si="153"/>
        <v>6</v>
      </c>
    </row>
    <row r="4882" spans="1:20" x14ac:dyDescent="0.25">
      <c r="A4882">
        <v>1453835</v>
      </c>
      <c r="B4882">
        <v>72281</v>
      </c>
      <c r="C4882">
        <v>104533</v>
      </c>
      <c r="D4882" t="s">
        <v>23</v>
      </c>
      <c r="E4882" t="s">
        <v>69</v>
      </c>
      <c r="F4882" t="s">
        <v>70</v>
      </c>
      <c r="G4882" t="s">
        <v>3186</v>
      </c>
      <c r="H4882">
        <v>1</v>
      </c>
      <c r="I4882" t="s">
        <v>3187</v>
      </c>
      <c r="K4882">
        <v>40.7358928721479</v>
      </c>
      <c r="L4882">
        <v>-74.005204439163194</v>
      </c>
      <c r="M4882">
        <v>40.726709</v>
      </c>
      <c r="N4882">
        <v>-73.993025000000003</v>
      </c>
      <c r="O4882" s="5">
        <v>41937.962899224534</v>
      </c>
      <c r="P4882" s="5">
        <v>41937.97650931713</v>
      </c>
      <c r="Q4882" s="5">
        <v>41937.982640335649</v>
      </c>
      <c r="R4882" s="5">
        <v>41937.990513113429</v>
      </c>
      <c r="S4882">
        <f t="shared" si="152"/>
        <v>43</v>
      </c>
      <c r="T4882">
        <f t="shared" si="153"/>
        <v>6</v>
      </c>
    </row>
    <row r="4883" spans="1:20" x14ac:dyDescent="0.25">
      <c r="A4883">
        <v>1453942</v>
      </c>
      <c r="B4883">
        <v>125262</v>
      </c>
      <c r="C4883">
        <v>103194</v>
      </c>
      <c r="D4883" t="s">
        <v>23</v>
      </c>
      <c r="E4883" t="s">
        <v>138</v>
      </c>
      <c r="F4883" t="s">
        <v>139</v>
      </c>
      <c r="G4883" t="s">
        <v>3509</v>
      </c>
      <c r="H4883">
        <v>1</v>
      </c>
      <c r="I4883" t="s">
        <v>898</v>
      </c>
      <c r="J4883" s="1">
        <v>2.8811342592592591E-3</v>
      </c>
      <c r="K4883">
        <v>40.7382300397759</v>
      </c>
      <c r="L4883">
        <v>-73.987832365087499</v>
      </c>
      <c r="M4883">
        <v>40.730068099999997</v>
      </c>
      <c r="N4883">
        <v>-73.993543599999995</v>
      </c>
      <c r="O4883" s="5">
        <v>41937.970270694444</v>
      </c>
      <c r="P4883" s="5">
        <v>41937.980779722224</v>
      </c>
      <c r="Q4883" s="5">
        <v>41937.986230775467</v>
      </c>
      <c r="R4883" s="5">
        <v>41937.99100425926</v>
      </c>
      <c r="S4883">
        <f t="shared" si="152"/>
        <v>43</v>
      </c>
      <c r="T4883">
        <f t="shared" si="153"/>
        <v>6</v>
      </c>
    </row>
    <row r="4884" spans="1:20" x14ac:dyDescent="0.25">
      <c r="A4884">
        <v>1453949</v>
      </c>
      <c r="B4884">
        <v>398009</v>
      </c>
      <c r="C4884">
        <v>157353</v>
      </c>
      <c r="D4884" t="s">
        <v>53</v>
      </c>
      <c r="E4884" t="s">
        <v>118</v>
      </c>
      <c r="F4884" t="s">
        <v>25</v>
      </c>
      <c r="G4884" t="s">
        <v>119</v>
      </c>
      <c r="H4884">
        <v>2</v>
      </c>
      <c r="I4884" t="s">
        <v>120</v>
      </c>
      <c r="J4884" s="1">
        <v>6.7620717592592602E-3</v>
      </c>
      <c r="K4884">
        <v>40.743982000000003</v>
      </c>
      <c r="L4884">
        <v>-74.006677999999994</v>
      </c>
      <c r="M4884">
        <v>40.784503000000001</v>
      </c>
      <c r="N4884">
        <v>-73.978911400000001</v>
      </c>
      <c r="O4884" s="5">
        <v>41937.971508819443</v>
      </c>
      <c r="P4884" s="5">
        <v>41937.98741263889</v>
      </c>
      <c r="Q4884" s="5">
        <v>41937.99773087963</v>
      </c>
      <c r="R4884" s="5">
        <v>41938.018061655093</v>
      </c>
      <c r="S4884">
        <f t="shared" si="152"/>
        <v>43</v>
      </c>
      <c r="T4884">
        <f t="shared" si="153"/>
        <v>6</v>
      </c>
    </row>
    <row r="4885" spans="1:20" x14ac:dyDescent="0.25">
      <c r="A4885">
        <v>1454148</v>
      </c>
      <c r="B4885">
        <v>99815</v>
      </c>
      <c r="C4885">
        <v>104533</v>
      </c>
      <c r="D4885" t="s">
        <v>23</v>
      </c>
      <c r="E4885" t="s">
        <v>1341</v>
      </c>
      <c r="F4885" t="s">
        <v>49</v>
      </c>
      <c r="G4885" t="s">
        <v>1703</v>
      </c>
      <c r="H4885">
        <v>1</v>
      </c>
      <c r="I4885" t="s">
        <v>1343</v>
      </c>
      <c r="K4885">
        <v>40.729575034292303</v>
      </c>
      <c r="L4885">
        <v>-73.984446324270394</v>
      </c>
      <c r="M4885">
        <v>40.737541499999999</v>
      </c>
      <c r="N4885">
        <v>-73.985965300000004</v>
      </c>
      <c r="O4885" s="5">
        <v>41937.985959814818</v>
      </c>
      <c r="P4885" s="5">
        <v>41937.996648518521</v>
      </c>
      <c r="Q4885" s="5">
        <v>41938.012136319441</v>
      </c>
      <c r="R4885" s="5">
        <v>41938.01895928241</v>
      </c>
      <c r="S4885">
        <f t="shared" si="152"/>
        <v>43</v>
      </c>
      <c r="T4885">
        <f t="shared" si="153"/>
        <v>6</v>
      </c>
    </row>
    <row r="4886" spans="1:20" x14ac:dyDescent="0.25">
      <c r="A4886">
        <v>1454148</v>
      </c>
      <c r="B4886">
        <v>99815</v>
      </c>
      <c r="C4886">
        <v>104533</v>
      </c>
      <c r="D4886" t="s">
        <v>23</v>
      </c>
      <c r="E4886" t="s">
        <v>1341</v>
      </c>
      <c r="F4886" t="s">
        <v>49</v>
      </c>
      <c r="G4886" t="s">
        <v>3220</v>
      </c>
      <c r="H4886">
        <v>2</v>
      </c>
      <c r="I4886" t="s">
        <v>677</v>
      </c>
      <c r="K4886">
        <v>40.729575034292303</v>
      </c>
      <c r="L4886">
        <v>-73.984446324270394</v>
      </c>
      <c r="M4886">
        <v>40.737541499999999</v>
      </c>
      <c r="N4886">
        <v>-73.985965300000004</v>
      </c>
      <c r="O4886" s="5">
        <v>41937.985959814818</v>
      </c>
      <c r="P4886" s="5">
        <v>41937.996648518521</v>
      </c>
      <c r="Q4886" s="5">
        <v>41938.012136319441</v>
      </c>
      <c r="R4886" s="5">
        <v>41938.01895928241</v>
      </c>
      <c r="S4886">
        <f t="shared" si="152"/>
        <v>43</v>
      </c>
      <c r="T4886">
        <f t="shared" si="153"/>
        <v>6</v>
      </c>
    </row>
    <row r="4887" spans="1:20" x14ac:dyDescent="0.25">
      <c r="A4887">
        <v>1454287</v>
      </c>
      <c r="B4887">
        <v>95049</v>
      </c>
      <c r="C4887">
        <v>103194</v>
      </c>
      <c r="D4887" t="s">
        <v>23</v>
      </c>
      <c r="E4887" t="s">
        <v>1098</v>
      </c>
      <c r="F4887" t="s">
        <v>70</v>
      </c>
      <c r="G4887" t="s">
        <v>2476</v>
      </c>
      <c r="H4887">
        <v>1</v>
      </c>
      <c r="I4887" t="s">
        <v>2477</v>
      </c>
      <c r="K4887">
        <v>40.734410621402901</v>
      </c>
      <c r="L4887">
        <v>-73.990816622731302</v>
      </c>
      <c r="M4887">
        <v>40.747074217827297</v>
      </c>
      <c r="N4887">
        <v>-74.001848576659299</v>
      </c>
      <c r="O4887" s="5">
        <v>41937.999399270833</v>
      </c>
      <c r="P4887" s="5">
        <v>41938.000680740741</v>
      </c>
      <c r="Q4887" s="5">
        <v>41938.017589780095</v>
      </c>
      <c r="R4887" s="5">
        <v>41938.029326226853</v>
      </c>
      <c r="S4887">
        <f t="shared" si="152"/>
        <v>43</v>
      </c>
      <c r="T4887">
        <f t="shared" si="153"/>
        <v>6</v>
      </c>
    </row>
    <row r="4888" spans="1:20" x14ac:dyDescent="0.25">
      <c r="A4888">
        <v>1454286</v>
      </c>
      <c r="B4888">
        <v>92191</v>
      </c>
      <c r="C4888">
        <v>111793</v>
      </c>
      <c r="D4888" t="s">
        <v>53</v>
      </c>
      <c r="E4888" t="s">
        <v>258</v>
      </c>
      <c r="F4888" t="s">
        <v>20</v>
      </c>
      <c r="G4888" t="s">
        <v>151</v>
      </c>
      <c r="H4888">
        <v>1</v>
      </c>
      <c r="I4888" t="s">
        <v>249</v>
      </c>
      <c r="K4888">
        <v>40.724339999999998</v>
      </c>
      <c r="L4888">
        <v>-73.990960000000001</v>
      </c>
      <c r="M4888">
        <v>40.725398214624903</v>
      </c>
      <c r="N4888">
        <v>-73.994523907528304</v>
      </c>
      <c r="O4888" s="5">
        <v>41937.99949934028</v>
      </c>
      <c r="P4888" s="5">
        <v>41938.003002673613</v>
      </c>
      <c r="Q4888" s="5">
        <v>41938.010187476852</v>
      </c>
      <c r="R4888" s="5">
        <v>41938.013364432867</v>
      </c>
      <c r="S4888">
        <f t="shared" si="152"/>
        <v>43</v>
      </c>
      <c r="T4888">
        <f t="shared" si="153"/>
        <v>6</v>
      </c>
    </row>
    <row r="4889" spans="1:20" x14ac:dyDescent="0.25">
      <c r="A4889">
        <v>1454320</v>
      </c>
      <c r="B4889">
        <v>70368</v>
      </c>
      <c r="C4889">
        <v>152741</v>
      </c>
      <c r="D4889" t="s">
        <v>53</v>
      </c>
      <c r="E4889" t="s">
        <v>293</v>
      </c>
      <c r="F4889" t="s">
        <v>37</v>
      </c>
      <c r="J4889" s="1">
        <v>3.7069907407407403E-3</v>
      </c>
      <c r="K4889">
        <v>40.761836680634801</v>
      </c>
      <c r="L4889">
        <v>-73.960403720115593</v>
      </c>
      <c r="M4889">
        <v>40.768331099999997</v>
      </c>
      <c r="N4889">
        <v>-73.965630899999994</v>
      </c>
      <c r="O4889" s="5">
        <v>41938.005433032406</v>
      </c>
      <c r="P4889" s="5">
        <v>41938.007743912036</v>
      </c>
      <c r="Q4889" s="5">
        <v>41938.017779641203</v>
      </c>
      <c r="R4889" s="5">
        <v>41938.022045844904</v>
      </c>
      <c r="S4889">
        <f t="shared" si="152"/>
        <v>43</v>
      </c>
      <c r="T4889">
        <f t="shared" si="153"/>
        <v>7</v>
      </c>
    </row>
    <row r="4890" spans="1:20" x14ac:dyDescent="0.25">
      <c r="A4890">
        <v>1454328</v>
      </c>
      <c r="B4890">
        <v>125262</v>
      </c>
      <c r="C4890">
        <v>172301</v>
      </c>
      <c r="D4890" t="s">
        <v>53</v>
      </c>
      <c r="E4890" t="s">
        <v>479</v>
      </c>
      <c r="F4890" t="s">
        <v>480</v>
      </c>
      <c r="G4890" t="s">
        <v>481</v>
      </c>
      <c r="H4890">
        <v>1</v>
      </c>
      <c r="I4890" t="s">
        <v>482</v>
      </c>
      <c r="K4890">
        <v>40.714638307702003</v>
      </c>
      <c r="L4890">
        <v>-74.008336134918196</v>
      </c>
      <c r="M4890">
        <v>40.730068099999997</v>
      </c>
      <c r="N4890">
        <v>-73.993543599999995</v>
      </c>
      <c r="O4890" s="5">
        <v>41938.007320891207</v>
      </c>
      <c r="P4890" s="5">
        <v>41938.008627037038</v>
      </c>
      <c r="Q4890" s="5">
        <v>41938.018649293983</v>
      </c>
      <c r="R4890" s="5">
        <v>41938.030006608795</v>
      </c>
      <c r="S4890">
        <f t="shared" si="152"/>
        <v>43</v>
      </c>
      <c r="T4890">
        <f t="shared" si="153"/>
        <v>7</v>
      </c>
    </row>
    <row r="4891" spans="1:20" x14ac:dyDescent="0.25">
      <c r="A4891">
        <v>1454328</v>
      </c>
      <c r="B4891">
        <v>125262</v>
      </c>
      <c r="C4891">
        <v>172301</v>
      </c>
      <c r="D4891" t="s">
        <v>53</v>
      </c>
      <c r="E4891" t="s">
        <v>479</v>
      </c>
      <c r="F4891" t="s">
        <v>480</v>
      </c>
      <c r="G4891" t="s">
        <v>3104</v>
      </c>
      <c r="H4891">
        <v>1</v>
      </c>
      <c r="I4891" t="s">
        <v>482</v>
      </c>
      <c r="K4891">
        <v>40.714638307702003</v>
      </c>
      <c r="L4891">
        <v>-74.008336134918196</v>
      </c>
      <c r="M4891">
        <v>40.730068099999997</v>
      </c>
      <c r="N4891">
        <v>-73.993543599999995</v>
      </c>
      <c r="O4891" s="5">
        <v>41938.007320891207</v>
      </c>
      <c r="P4891" s="5">
        <v>41938.008627037038</v>
      </c>
      <c r="Q4891" s="5">
        <v>41938.018649293983</v>
      </c>
      <c r="R4891" s="5">
        <v>41938.030006608795</v>
      </c>
      <c r="S4891">
        <f t="shared" si="152"/>
        <v>43</v>
      </c>
      <c r="T4891">
        <f t="shared" si="153"/>
        <v>7</v>
      </c>
    </row>
    <row r="4892" spans="1:20" x14ac:dyDescent="0.25">
      <c r="A4892">
        <v>1454362</v>
      </c>
      <c r="B4892">
        <v>62642</v>
      </c>
      <c r="C4892">
        <v>116326</v>
      </c>
      <c r="D4892" t="s">
        <v>53</v>
      </c>
      <c r="E4892" t="s">
        <v>567</v>
      </c>
      <c r="F4892" t="s">
        <v>89</v>
      </c>
      <c r="K4892">
        <v>40.7675008672499</v>
      </c>
      <c r="L4892">
        <v>-73.959209833938701</v>
      </c>
      <c r="M4892">
        <v>40.766716500000001</v>
      </c>
      <c r="N4892">
        <v>-73.952765799999995</v>
      </c>
      <c r="O4892" s="5">
        <v>41938.012944247683</v>
      </c>
      <c r="P4892" s="5">
        <v>41938.015428425926</v>
      </c>
      <c r="Q4892" s="5">
        <v>41938.027812048611</v>
      </c>
      <c r="R4892" s="5">
        <v>41938.032396493058</v>
      </c>
      <c r="S4892">
        <f t="shared" si="152"/>
        <v>43</v>
      </c>
      <c r="T4892">
        <f t="shared" si="153"/>
        <v>7</v>
      </c>
    </row>
    <row r="4893" spans="1:20" x14ac:dyDescent="0.25">
      <c r="A4893">
        <v>1454436</v>
      </c>
      <c r="B4893">
        <v>91817</v>
      </c>
      <c r="C4893">
        <v>123581</v>
      </c>
      <c r="D4893" t="s">
        <v>23</v>
      </c>
      <c r="E4893" t="s">
        <v>1416</v>
      </c>
      <c r="F4893" t="s">
        <v>29</v>
      </c>
      <c r="G4893" t="s">
        <v>3559</v>
      </c>
      <c r="H4893">
        <v>1</v>
      </c>
      <c r="I4893" t="s">
        <v>1416</v>
      </c>
      <c r="J4893" s="1">
        <v>3.5935763888888892E-3</v>
      </c>
      <c r="K4893">
        <v>40.745131249607702</v>
      </c>
      <c r="L4893">
        <v>-73.998156551192807</v>
      </c>
      <c r="M4893">
        <v>40.740125407502703</v>
      </c>
      <c r="N4893">
        <v>-73.990611042896305</v>
      </c>
      <c r="O4893" s="5">
        <v>41938.024202893517</v>
      </c>
      <c r="P4893" s="5">
        <v>41938.026291562499</v>
      </c>
      <c r="Q4893" s="5">
        <v>41938.03554513889</v>
      </c>
      <c r="R4893" s="5">
        <v>41938.04104974537</v>
      </c>
      <c r="S4893">
        <f t="shared" si="152"/>
        <v>43</v>
      </c>
      <c r="T4893">
        <f t="shared" si="153"/>
        <v>7</v>
      </c>
    </row>
    <row r="4894" spans="1:20" x14ac:dyDescent="0.25">
      <c r="A4894">
        <v>1454792</v>
      </c>
      <c r="B4894">
        <v>96262</v>
      </c>
      <c r="C4894">
        <v>118095</v>
      </c>
      <c r="D4894" t="s">
        <v>23</v>
      </c>
      <c r="E4894" t="s">
        <v>1636</v>
      </c>
      <c r="G4894" t="s">
        <v>1637</v>
      </c>
      <c r="H4894">
        <v>1</v>
      </c>
      <c r="I4894" t="s">
        <v>1638</v>
      </c>
      <c r="K4894">
        <v>40.729350690098599</v>
      </c>
      <c r="L4894">
        <v>-73.981289791783396</v>
      </c>
      <c r="M4894">
        <v>40.721580000000003</v>
      </c>
      <c r="N4894">
        <v>-73.992707899999999</v>
      </c>
      <c r="O4894" s="5">
        <v>41938.071001770833</v>
      </c>
      <c r="P4894" s="5">
        <v>41938.07653179398</v>
      </c>
      <c r="Q4894" s="5">
        <v>41938.094739189815</v>
      </c>
      <c r="R4894" s="5">
        <v>41938.104132175926</v>
      </c>
      <c r="S4894">
        <f t="shared" si="152"/>
        <v>43</v>
      </c>
      <c r="T4894">
        <f t="shared" si="153"/>
        <v>7</v>
      </c>
    </row>
    <row r="4895" spans="1:20" x14ac:dyDescent="0.25">
      <c r="A4895">
        <v>1454869</v>
      </c>
      <c r="B4895">
        <v>298824</v>
      </c>
      <c r="C4895">
        <v>104533</v>
      </c>
      <c r="D4895" t="s">
        <v>23</v>
      </c>
      <c r="E4895" t="s">
        <v>229</v>
      </c>
      <c r="G4895" t="s">
        <v>3300</v>
      </c>
      <c r="H4895">
        <v>1</v>
      </c>
      <c r="I4895" t="s">
        <v>1009</v>
      </c>
      <c r="K4895">
        <v>40.722307066359498</v>
      </c>
      <c r="L4895">
        <v>-73.987351655960097</v>
      </c>
      <c r="M4895">
        <v>40.727404999999997</v>
      </c>
      <c r="N4895">
        <v>-73.991802000000007</v>
      </c>
      <c r="O4895" s="5">
        <v>41938.078771840279</v>
      </c>
      <c r="R4895" s="5">
        <v>41938.133962881948</v>
      </c>
      <c r="S4895">
        <f t="shared" si="152"/>
        <v>43</v>
      </c>
      <c r="T4895">
        <f t="shared" si="153"/>
        <v>7</v>
      </c>
    </row>
    <row r="4896" spans="1:20" x14ac:dyDescent="0.25">
      <c r="A4896">
        <v>1455047</v>
      </c>
      <c r="B4896">
        <v>127903</v>
      </c>
      <c r="C4896">
        <v>164384</v>
      </c>
      <c r="D4896" t="s">
        <v>53</v>
      </c>
      <c r="E4896" t="s">
        <v>88</v>
      </c>
      <c r="F4896" t="s">
        <v>89</v>
      </c>
      <c r="K4896">
        <v>40.757484281458503</v>
      </c>
      <c r="L4896">
        <v>-73.969512598729807</v>
      </c>
      <c r="M4896">
        <v>40.732246000000004</v>
      </c>
      <c r="N4896">
        <v>-73.986238</v>
      </c>
      <c r="O4896" s="5">
        <v>41938.103175335651</v>
      </c>
      <c r="R4896" s="5">
        <v>41938.118775439812</v>
      </c>
      <c r="S4896">
        <f t="shared" si="152"/>
        <v>43</v>
      </c>
      <c r="T4896">
        <f t="shared" si="153"/>
        <v>7</v>
      </c>
    </row>
    <row r="4897" spans="1:20" x14ac:dyDescent="0.25">
      <c r="A4897">
        <v>1455235</v>
      </c>
      <c r="B4897">
        <v>212469</v>
      </c>
      <c r="C4897">
        <v>104533</v>
      </c>
      <c r="D4897" t="s">
        <v>23</v>
      </c>
      <c r="E4897" t="s">
        <v>77</v>
      </c>
      <c r="F4897" t="s">
        <v>78</v>
      </c>
      <c r="K4897">
        <v>40.744850994046701</v>
      </c>
      <c r="L4897">
        <v>-73.978800773620605</v>
      </c>
      <c r="M4897">
        <v>40.741788</v>
      </c>
      <c r="N4897">
        <v>-73.979825000000005</v>
      </c>
      <c r="O4897" s="5">
        <v>41938.135608379627</v>
      </c>
      <c r="P4897" s="5">
        <v>41938.139590092593</v>
      </c>
      <c r="Q4897" s="5">
        <v>41938.153252766206</v>
      </c>
      <c r="R4897" s="5">
        <v>41938.156871608793</v>
      </c>
      <c r="S4897">
        <f t="shared" si="152"/>
        <v>43</v>
      </c>
      <c r="T4897">
        <f t="shared" si="153"/>
        <v>7</v>
      </c>
    </row>
    <row r="4898" spans="1:20" x14ac:dyDescent="0.25">
      <c r="A4898">
        <v>1455748</v>
      </c>
      <c r="B4898">
        <v>373311</v>
      </c>
      <c r="C4898">
        <v>171206</v>
      </c>
      <c r="D4898" t="s">
        <v>18</v>
      </c>
      <c r="E4898" t="s">
        <v>492</v>
      </c>
      <c r="F4898" t="s">
        <v>49</v>
      </c>
      <c r="G4898" t="s">
        <v>1383</v>
      </c>
      <c r="H4898">
        <v>1</v>
      </c>
      <c r="I4898" t="s">
        <v>1384</v>
      </c>
      <c r="K4898">
        <v>40.735518913424798</v>
      </c>
      <c r="L4898">
        <v>-73.979530334472699</v>
      </c>
      <c r="M4898">
        <v>40.723531399999999</v>
      </c>
      <c r="N4898">
        <v>-73.982324199999994</v>
      </c>
      <c r="O4898" s="5">
        <v>41938.295394143519</v>
      </c>
      <c r="P4898" s="5">
        <v>41938.302151238429</v>
      </c>
      <c r="Q4898" s="5">
        <v>41938.30742675926</v>
      </c>
      <c r="R4898" s="5">
        <v>41938.316460879629</v>
      </c>
      <c r="S4898">
        <f t="shared" si="152"/>
        <v>43</v>
      </c>
      <c r="T4898">
        <f t="shared" si="153"/>
        <v>7</v>
      </c>
    </row>
    <row r="4899" spans="1:20" x14ac:dyDescent="0.25">
      <c r="A4899">
        <v>1455756</v>
      </c>
      <c r="B4899">
        <v>369272</v>
      </c>
      <c r="C4899">
        <v>171206</v>
      </c>
      <c r="D4899" t="s">
        <v>18</v>
      </c>
      <c r="E4899" t="s">
        <v>492</v>
      </c>
      <c r="F4899" t="s">
        <v>49</v>
      </c>
      <c r="G4899" t="s">
        <v>2902</v>
      </c>
      <c r="H4899">
        <v>1</v>
      </c>
      <c r="I4899" t="s">
        <v>1512</v>
      </c>
      <c r="K4899">
        <v>40.756256485287402</v>
      </c>
      <c r="L4899">
        <v>-73.970465361412593</v>
      </c>
      <c r="M4899">
        <v>40.767651000000001</v>
      </c>
      <c r="N4899">
        <v>-73.966875000000002</v>
      </c>
      <c r="O4899" s="5">
        <v>41938.304356307868</v>
      </c>
      <c r="P4899" s="5">
        <v>41938.326298067128</v>
      </c>
      <c r="Q4899" s="5">
        <v>41938.337989409723</v>
      </c>
      <c r="R4899" s="5">
        <v>41938.346191712961</v>
      </c>
      <c r="S4899">
        <f t="shared" si="152"/>
        <v>43</v>
      </c>
      <c r="T4899">
        <f t="shared" si="153"/>
        <v>7</v>
      </c>
    </row>
    <row r="4900" spans="1:20" x14ac:dyDescent="0.25">
      <c r="A4900">
        <v>1455814</v>
      </c>
      <c r="B4900">
        <v>369272</v>
      </c>
      <c r="C4900">
        <v>164384</v>
      </c>
      <c r="D4900" t="s">
        <v>53</v>
      </c>
      <c r="E4900" t="s">
        <v>425</v>
      </c>
      <c r="F4900" t="s">
        <v>426</v>
      </c>
      <c r="G4900" t="s">
        <v>2042</v>
      </c>
      <c r="H4900">
        <v>3</v>
      </c>
      <c r="I4900" t="s">
        <v>1043</v>
      </c>
      <c r="K4900">
        <v>40.744563916288797</v>
      </c>
      <c r="L4900">
        <v>-73.996630052861306</v>
      </c>
      <c r="M4900">
        <v>40.767651000000001</v>
      </c>
      <c r="N4900">
        <v>-73.966875000000002</v>
      </c>
      <c r="O4900" s="5">
        <v>41938.345101319443</v>
      </c>
      <c r="P4900" s="5">
        <v>41938.347983912034</v>
      </c>
      <c r="Q4900" s="5">
        <v>41938.353419328705</v>
      </c>
      <c r="R4900" s="5">
        <v>41938.362930578704</v>
      </c>
      <c r="S4900">
        <f t="shared" si="152"/>
        <v>43</v>
      </c>
      <c r="T4900">
        <f t="shared" si="153"/>
        <v>7</v>
      </c>
    </row>
    <row r="4901" spans="1:20" x14ac:dyDescent="0.25">
      <c r="A4901">
        <v>1455814</v>
      </c>
      <c r="B4901">
        <v>369272</v>
      </c>
      <c r="C4901">
        <v>164384</v>
      </c>
      <c r="D4901" t="s">
        <v>53</v>
      </c>
      <c r="E4901" t="s">
        <v>425</v>
      </c>
      <c r="F4901" t="s">
        <v>426</v>
      </c>
      <c r="G4901" t="s">
        <v>2216</v>
      </c>
      <c r="H4901">
        <v>1</v>
      </c>
      <c r="I4901" t="s">
        <v>977</v>
      </c>
      <c r="K4901">
        <v>40.744563916288797</v>
      </c>
      <c r="L4901">
        <v>-73.996630052861306</v>
      </c>
      <c r="M4901">
        <v>40.767651000000001</v>
      </c>
      <c r="N4901">
        <v>-73.966875000000002</v>
      </c>
      <c r="O4901" s="5">
        <v>41938.345101319443</v>
      </c>
      <c r="P4901" s="5">
        <v>41938.347983912034</v>
      </c>
      <c r="Q4901" s="5">
        <v>41938.353419328705</v>
      </c>
      <c r="R4901" s="5">
        <v>41938.362930578704</v>
      </c>
      <c r="S4901">
        <f t="shared" si="152"/>
        <v>43</v>
      </c>
      <c r="T4901">
        <f t="shared" si="153"/>
        <v>7</v>
      </c>
    </row>
    <row r="4902" spans="1:20" x14ac:dyDescent="0.25">
      <c r="A4902">
        <v>1455885</v>
      </c>
      <c r="B4902">
        <v>52917</v>
      </c>
      <c r="C4902">
        <v>114469</v>
      </c>
      <c r="D4902" t="s">
        <v>23</v>
      </c>
      <c r="E4902" t="s">
        <v>1674</v>
      </c>
      <c r="F4902" t="s">
        <v>108</v>
      </c>
      <c r="K4902">
        <v>40.747855000000001</v>
      </c>
      <c r="L4902">
        <v>-73.989175299999999</v>
      </c>
      <c r="M4902">
        <v>40.742561000000002</v>
      </c>
      <c r="N4902">
        <v>-73.992266999999998</v>
      </c>
      <c r="O4902" s="5">
        <v>41938.386756631946</v>
      </c>
      <c r="P4902" s="5">
        <v>41938.396678414349</v>
      </c>
      <c r="Q4902" s="5">
        <v>41938.40336585648</v>
      </c>
      <c r="R4902" s="5">
        <v>41938.409203506948</v>
      </c>
      <c r="S4902">
        <f t="shared" si="152"/>
        <v>43</v>
      </c>
      <c r="T4902">
        <f t="shared" si="153"/>
        <v>7</v>
      </c>
    </row>
    <row r="4903" spans="1:20" x14ac:dyDescent="0.25">
      <c r="A4903">
        <v>1455895</v>
      </c>
      <c r="B4903">
        <v>186364</v>
      </c>
      <c r="C4903">
        <v>157415</v>
      </c>
      <c r="D4903" t="s">
        <v>53</v>
      </c>
      <c r="E4903" t="s">
        <v>425</v>
      </c>
      <c r="F4903" t="s">
        <v>426</v>
      </c>
      <c r="G4903" t="s">
        <v>1042</v>
      </c>
      <c r="H4903">
        <v>1</v>
      </c>
      <c r="I4903" t="s">
        <v>1043</v>
      </c>
      <c r="K4903">
        <v>40.744563916288797</v>
      </c>
      <c r="L4903">
        <v>-73.996630052861306</v>
      </c>
      <c r="M4903">
        <v>40.756711305415799</v>
      </c>
      <c r="N4903">
        <v>-73.960656066395401</v>
      </c>
      <c r="O4903" s="5">
        <v>41938.394011736113</v>
      </c>
      <c r="P4903" s="5">
        <v>41938.397970798615</v>
      </c>
      <c r="Q4903" s="5">
        <v>41938.404804710648</v>
      </c>
      <c r="R4903" s="5">
        <v>41938.417810486113</v>
      </c>
      <c r="S4903">
        <f t="shared" si="152"/>
        <v>43</v>
      </c>
      <c r="T4903">
        <f t="shared" si="153"/>
        <v>7</v>
      </c>
    </row>
    <row r="4904" spans="1:20" x14ac:dyDescent="0.25">
      <c r="A4904">
        <v>1455916</v>
      </c>
      <c r="B4904">
        <v>150865</v>
      </c>
      <c r="C4904">
        <v>31156</v>
      </c>
      <c r="D4904" t="s">
        <v>23</v>
      </c>
      <c r="E4904" t="s">
        <v>32</v>
      </c>
      <c r="F4904" t="s">
        <v>33</v>
      </c>
      <c r="G4904" t="s">
        <v>3178</v>
      </c>
      <c r="H4904">
        <v>2</v>
      </c>
      <c r="I4904" t="s">
        <v>35</v>
      </c>
      <c r="K4904">
        <v>40.738867554505397</v>
      </c>
      <c r="L4904">
        <v>-74.002747450310295</v>
      </c>
      <c r="M4904">
        <v>40.732428200000001</v>
      </c>
      <c r="N4904">
        <v>-74.008059399999993</v>
      </c>
      <c r="O4904" s="5">
        <v>41938.403980740739</v>
      </c>
      <c r="P4904" s="5">
        <v>41938.409011319447</v>
      </c>
      <c r="Q4904" s="5">
        <v>41938.413757974537</v>
      </c>
      <c r="R4904" s="5">
        <v>41938.420610497684</v>
      </c>
      <c r="S4904">
        <f t="shared" si="152"/>
        <v>43</v>
      </c>
      <c r="T4904">
        <f t="shared" si="153"/>
        <v>7</v>
      </c>
    </row>
    <row r="4905" spans="1:20" x14ac:dyDescent="0.25">
      <c r="A4905">
        <v>1455921</v>
      </c>
      <c r="B4905">
        <v>53874</v>
      </c>
      <c r="C4905">
        <v>114469</v>
      </c>
      <c r="D4905" t="s">
        <v>23</v>
      </c>
      <c r="E4905" t="s">
        <v>1413</v>
      </c>
      <c r="F4905" t="s">
        <v>20</v>
      </c>
      <c r="G4905" t="s">
        <v>1421</v>
      </c>
      <c r="H4905">
        <v>1</v>
      </c>
      <c r="I4905" t="s">
        <v>1422</v>
      </c>
      <c r="J4905" s="1">
        <v>4.7111574074074078E-3</v>
      </c>
      <c r="K4905">
        <v>40.742578826490004</v>
      </c>
      <c r="L4905">
        <v>-73.984337281285704</v>
      </c>
      <c r="M4905">
        <v>40.736991000000003</v>
      </c>
      <c r="N4905">
        <v>-73.980845000000002</v>
      </c>
      <c r="O4905" s="5">
        <v>41938.405736238426</v>
      </c>
      <c r="P4905" s="5">
        <v>41938.411454872687</v>
      </c>
      <c r="Q4905" s="5">
        <v>41938.421760462959</v>
      </c>
      <c r="R4905" s="5">
        <v>41938.429003819445</v>
      </c>
      <c r="S4905">
        <f t="shared" si="152"/>
        <v>43</v>
      </c>
      <c r="T4905">
        <f t="shared" si="153"/>
        <v>7</v>
      </c>
    </row>
    <row r="4906" spans="1:20" x14ac:dyDescent="0.25">
      <c r="A4906">
        <v>1455989</v>
      </c>
      <c r="B4906">
        <v>376928</v>
      </c>
      <c r="C4906">
        <v>176223</v>
      </c>
      <c r="D4906" t="s">
        <v>53</v>
      </c>
      <c r="E4906" t="s">
        <v>2808</v>
      </c>
      <c r="K4906">
        <v>40.802544560664103</v>
      </c>
      <c r="L4906">
        <v>-73.967790726505598</v>
      </c>
      <c r="M4906">
        <v>40.778286999999999</v>
      </c>
      <c r="N4906">
        <v>-73.983592000000002</v>
      </c>
      <c r="O4906" s="5">
        <v>41938.431860694443</v>
      </c>
      <c r="P4906" s="5">
        <v>41938.433248414352</v>
      </c>
      <c r="Q4906" s="5">
        <v>41938.460980891206</v>
      </c>
      <c r="R4906" s="5">
        <v>41938.472473981485</v>
      </c>
      <c r="S4906">
        <f t="shared" si="152"/>
        <v>43</v>
      </c>
      <c r="T4906">
        <f t="shared" si="153"/>
        <v>7</v>
      </c>
    </row>
    <row r="4907" spans="1:20" x14ac:dyDescent="0.25">
      <c r="A4907">
        <v>1456007</v>
      </c>
      <c r="B4907">
        <v>76908</v>
      </c>
      <c r="C4907">
        <v>174322</v>
      </c>
      <c r="D4907" t="s">
        <v>53</v>
      </c>
      <c r="E4907" t="s">
        <v>425</v>
      </c>
      <c r="F4907" t="s">
        <v>426</v>
      </c>
      <c r="G4907" t="s">
        <v>1889</v>
      </c>
      <c r="H4907">
        <v>1</v>
      </c>
      <c r="I4907" t="s">
        <v>1367</v>
      </c>
      <c r="K4907">
        <v>40.744563916288797</v>
      </c>
      <c r="L4907">
        <v>-73.996630052861306</v>
      </c>
      <c r="M4907">
        <v>40.776781999999997</v>
      </c>
      <c r="N4907">
        <v>-73.976144000000005</v>
      </c>
      <c r="O4907" s="5">
        <v>41938.438221828706</v>
      </c>
      <c r="P4907" s="5">
        <v>41938.441826273149</v>
      </c>
      <c r="Q4907" s="5">
        <v>41938.451385902779</v>
      </c>
      <c r="R4907" s="5">
        <v>41938.475973819448</v>
      </c>
      <c r="S4907">
        <f t="shared" si="152"/>
        <v>43</v>
      </c>
      <c r="T4907">
        <f t="shared" si="153"/>
        <v>7</v>
      </c>
    </row>
    <row r="4908" spans="1:20" x14ac:dyDescent="0.25">
      <c r="A4908">
        <v>1456014</v>
      </c>
      <c r="B4908">
        <v>123504</v>
      </c>
      <c r="C4908">
        <v>162381</v>
      </c>
      <c r="D4908" t="s">
        <v>18</v>
      </c>
      <c r="E4908" t="s">
        <v>137</v>
      </c>
      <c r="F4908" t="s">
        <v>115</v>
      </c>
      <c r="G4908" t="s">
        <v>869</v>
      </c>
      <c r="H4908">
        <v>1</v>
      </c>
      <c r="I4908" t="s">
        <v>325</v>
      </c>
      <c r="J4908" s="1">
        <v>1.5795520833333333E-2</v>
      </c>
      <c r="K4908">
        <v>40.745078589413303</v>
      </c>
      <c r="L4908">
        <v>-73.988821506500202</v>
      </c>
      <c r="M4908">
        <v>40.741739799999998</v>
      </c>
      <c r="N4908">
        <v>-73.996832800000007</v>
      </c>
      <c r="O4908" s="5">
        <v>41938.441508449076</v>
      </c>
      <c r="P4908" s="5">
        <v>41938.456822222222</v>
      </c>
      <c r="Q4908" s="5">
        <v>41938.464348402777</v>
      </c>
      <c r="R4908" s="5">
        <v>41938.471369664352</v>
      </c>
      <c r="S4908">
        <f t="shared" si="152"/>
        <v>43</v>
      </c>
      <c r="T4908">
        <f t="shared" si="153"/>
        <v>7</v>
      </c>
    </row>
    <row r="4909" spans="1:20" x14ac:dyDescent="0.25">
      <c r="A4909">
        <v>1456022</v>
      </c>
      <c r="B4909">
        <v>118665</v>
      </c>
      <c r="C4909">
        <v>156008</v>
      </c>
      <c r="D4909" t="s">
        <v>23</v>
      </c>
      <c r="E4909" t="s">
        <v>145</v>
      </c>
      <c r="F4909" t="s">
        <v>91</v>
      </c>
      <c r="K4909">
        <v>40.775236</v>
      </c>
      <c r="L4909">
        <v>-73.962881999999993</v>
      </c>
      <c r="M4909">
        <v>40.778094799999998</v>
      </c>
      <c r="N4909">
        <v>-73.962745299999995</v>
      </c>
      <c r="O4909" s="5">
        <v>41938.443423865741</v>
      </c>
      <c r="P4909" s="5">
        <v>41938.449808506943</v>
      </c>
      <c r="Q4909" s="5">
        <v>41938.461665034723</v>
      </c>
      <c r="R4909" s="5">
        <v>41938.468173900466</v>
      </c>
      <c r="S4909">
        <f t="shared" si="152"/>
        <v>43</v>
      </c>
      <c r="T4909">
        <f t="shared" si="153"/>
        <v>7</v>
      </c>
    </row>
    <row r="4910" spans="1:20" x14ac:dyDescent="0.25">
      <c r="A4910">
        <v>1456045</v>
      </c>
      <c r="B4910">
        <v>275689</v>
      </c>
      <c r="C4910">
        <v>99219</v>
      </c>
      <c r="D4910" t="s">
        <v>23</v>
      </c>
      <c r="E4910" t="s">
        <v>354</v>
      </c>
      <c r="F4910" t="s">
        <v>108</v>
      </c>
      <c r="K4910">
        <v>40.719022968495899</v>
      </c>
      <c r="L4910">
        <v>-74.002345751031598</v>
      </c>
      <c r="M4910">
        <v>40.7202117</v>
      </c>
      <c r="N4910">
        <v>-74.002130800000003</v>
      </c>
      <c r="O4910" s="5">
        <v>41938.447803090276</v>
      </c>
      <c r="R4910" s="5">
        <v>41938.464184861114</v>
      </c>
      <c r="S4910">
        <f t="shared" si="152"/>
        <v>43</v>
      </c>
      <c r="T4910">
        <f t="shared" si="153"/>
        <v>7</v>
      </c>
    </row>
    <row r="4911" spans="1:20" x14ac:dyDescent="0.25">
      <c r="A4911">
        <v>1456066</v>
      </c>
      <c r="B4911">
        <v>257546</v>
      </c>
      <c r="C4911">
        <v>167023</v>
      </c>
      <c r="D4911" t="s">
        <v>23</v>
      </c>
      <c r="E4911" t="s">
        <v>1290</v>
      </c>
      <c r="F4911" t="s">
        <v>20</v>
      </c>
      <c r="J4911" s="1">
        <v>2.690925925925926E-3</v>
      </c>
      <c r="K4911">
        <v>40.760305214599903</v>
      </c>
      <c r="L4911">
        <v>-73.991206868376295</v>
      </c>
      <c r="M4911">
        <v>40.760559899999997</v>
      </c>
      <c r="N4911">
        <v>-73.999052500000005</v>
      </c>
      <c r="O4911" s="5">
        <v>41938.450602500001</v>
      </c>
      <c r="P4911" s="5">
        <v>41938.467153113423</v>
      </c>
      <c r="Q4911" s="5">
        <v>41938.478500127312</v>
      </c>
      <c r="R4911" s="5">
        <v>41938.488698773152</v>
      </c>
      <c r="S4911">
        <f t="shared" si="152"/>
        <v>43</v>
      </c>
      <c r="T4911">
        <f t="shared" si="153"/>
        <v>7</v>
      </c>
    </row>
    <row r="4912" spans="1:20" x14ac:dyDescent="0.25">
      <c r="A4912">
        <v>1456103</v>
      </c>
      <c r="B4912">
        <v>142461</v>
      </c>
      <c r="C4912">
        <v>99219</v>
      </c>
      <c r="D4912" t="s">
        <v>23</v>
      </c>
      <c r="E4912" t="s">
        <v>450</v>
      </c>
      <c r="F4912" t="s">
        <v>20</v>
      </c>
      <c r="G4912" t="s">
        <v>793</v>
      </c>
      <c r="H4912">
        <v>1</v>
      </c>
      <c r="I4912" t="s">
        <v>794</v>
      </c>
      <c r="J4912" s="1">
        <v>1.4814282407407406E-2</v>
      </c>
      <c r="K4912">
        <v>40.723702712540103</v>
      </c>
      <c r="L4912">
        <v>-73.9963431157271</v>
      </c>
      <c r="M4912">
        <v>40.719922599999997</v>
      </c>
      <c r="N4912">
        <v>-74.007101599999999</v>
      </c>
      <c r="O4912" s="5">
        <v>41938.455228356484</v>
      </c>
      <c r="P4912" s="5">
        <v>41938.469805023145</v>
      </c>
      <c r="Q4912" s="5">
        <v>41938.49053949074</v>
      </c>
      <c r="R4912" s="5">
        <v>41938.496602743056</v>
      </c>
      <c r="S4912">
        <f t="shared" si="152"/>
        <v>43</v>
      </c>
      <c r="T4912">
        <f t="shared" si="153"/>
        <v>7</v>
      </c>
    </row>
    <row r="4913" spans="1:20" x14ac:dyDescent="0.25">
      <c r="A4913">
        <v>1456171</v>
      </c>
      <c r="B4913">
        <v>114481</v>
      </c>
      <c r="C4913">
        <v>158623</v>
      </c>
      <c r="D4913" t="s">
        <v>23</v>
      </c>
      <c r="E4913" t="s">
        <v>492</v>
      </c>
      <c r="F4913" t="s">
        <v>49</v>
      </c>
      <c r="G4913" t="s">
        <v>2902</v>
      </c>
      <c r="H4913">
        <v>1</v>
      </c>
      <c r="I4913" t="s">
        <v>1512</v>
      </c>
      <c r="K4913">
        <v>40.756256485287402</v>
      </c>
      <c r="L4913">
        <v>-73.970465361412593</v>
      </c>
      <c r="M4913">
        <v>40.743568199999999</v>
      </c>
      <c r="N4913">
        <v>-73.972405300000005</v>
      </c>
      <c r="O4913" s="5">
        <v>41938.464313402779</v>
      </c>
      <c r="P4913" s="5">
        <v>41938.469186030095</v>
      </c>
      <c r="Q4913" s="5">
        <v>41938.518715300925</v>
      </c>
      <c r="R4913" s="5">
        <v>41938.524500497682</v>
      </c>
      <c r="S4913">
        <f t="shared" si="152"/>
        <v>43</v>
      </c>
      <c r="T4913">
        <f t="shared" si="153"/>
        <v>7</v>
      </c>
    </row>
    <row r="4914" spans="1:20" x14ac:dyDescent="0.25">
      <c r="A4914">
        <v>1456171</v>
      </c>
      <c r="B4914">
        <v>114481</v>
      </c>
      <c r="C4914">
        <v>158623</v>
      </c>
      <c r="D4914" t="s">
        <v>23</v>
      </c>
      <c r="E4914" t="s">
        <v>492</v>
      </c>
      <c r="F4914" t="s">
        <v>49</v>
      </c>
      <c r="G4914" t="s">
        <v>3474</v>
      </c>
      <c r="H4914">
        <v>1</v>
      </c>
      <c r="I4914" t="s">
        <v>478</v>
      </c>
      <c r="K4914">
        <v>40.756256485287402</v>
      </c>
      <c r="L4914">
        <v>-73.970465361412593</v>
      </c>
      <c r="M4914">
        <v>40.743568199999999</v>
      </c>
      <c r="N4914">
        <v>-73.972405300000005</v>
      </c>
      <c r="O4914" s="5">
        <v>41938.464313402779</v>
      </c>
      <c r="P4914" s="5">
        <v>41938.469186030095</v>
      </c>
      <c r="Q4914" s="5">
        <v>41938.518715300925</v>
      </c>
      <c r="R4914" s="5">
        <v>41938.524500497682</v>
      </c>
      <c r="S4914">
        <f t="shared" si="152"/>
        <v>43</v>
      </c>
      <c r="T4914">
        <f t="shared" si="153"/>
        <v>7</v>
      </c>
    </row>
    <row r="4915" spans="1:20" x14ac:dyDescent="0.25">
      <c r="A4915">
        <v>1456176</v>
      </c>
      <c r="B4915">
        <v>395562</v>
      </c>
      <c r="C4915">
        <v>172130</v>
      </c>
      <c r="D4915" t="s">
        <v>85</v>
      </c>
      <c r="E4915" t="s">
        <v>332</v>
      </c>
      <c r="F4915" t="s">
        <v>25</v>
      </c>
      <c r="G4915" t="s">
        <v>333</v>
      </c>
      <c r="H4915">
        <v>4</v>
      </c>
      <c r="I4915" t="s">
        <v>334</v>
      </c>
      <c r="J4915" s="1">
        <v>6.7422916666666664E-3</v>
      </c>
      <c r="K4915">
        <v>40.74962</v>
      </c>
      <c r="L4915">
        <v>-73.991614999999996</v>
      </c>
      <c r="M4915">
        <v>40.759030699999997</v>
      </c>
      <c r="N4915">
        <v>-73.994566500000005</v>
      </c>
      <c r="O4915" s="5">
        <v>41938.464344872686</v>
      </c>
      <c r="P4915" s="5">
        <v>41938.465035277775</v>
      </c>
      <c r="Q4915" s="5">
        <v>41938.493393923614</v>
      </c>
      <c r="R4915" s="5">
        <v>41938.502271157406</v>
      </c>
      <c r="S4915">
        <f t="shared" si="152"/>
        <v>43</v>
      </c>
      <c r="T4915">
        <f t="shared" si="153"/>
        <v>7</v>
      </c>
    </row>
    <row r="4916" spans="1:20" x14ac:dyDescent="0.25">
      <c r="A4916">
        <v>1456176</v>
      </c>
      <c r="B4916">
        <v>395562</v>
      </c>
      <c r="C4916">
        <v>172130</v>
      </c>
      <c r="D4916" t="s">
        <v>85</v>
      </c>
      <c r="E4916" t="s">
        <v>332</v>
      </c>
      <c r="F4916" t="s">
        <v>25</v>
      </c>
      <c r="G4916" t="s">
        <v>3964</v>
      </c>
      <c r="H4916">
        <v>1</v>
      </c>
      <c r="I4916" t="s">
        <v>3965</v>
      </c>
      <c r="J4916" s="1">
        <v>6.7422916666666664E-3</v>
      </c>
      <c r="K4916">
        <v>40.74962</v>
      </c>
      <c r="L4916">
        <v>-73.991614999999996</v>
      </c>
      <c r="M4916">
        <v>40.759030699999997</v>
      </c>
      <c r="N4916">
        <v>-73.994566500000005</v>
      </c>
      <c r="O4916" s="5">
        <v>41938.464344872686</v>
      </c>
      <c r="P4916" s="5">
        <v>41938.465035277775</v>
      </c>
      <c r="Q4916" s="5">
        <v>41938.493393923614</v>
      </c>
      <c r="R4916" s="5">
        <v>41938.502271157406</v>
      </c>
      <c r="S4916">
        <f t="shared" si="152"/>
        <v>43</v>
      </c>
      <c r="T4916">
        <f t="shared" si="153"/>
        <v>7</v>
      </c>
    </row>
    <row r="4917" spans="1:20" x14ac:dyDescent="0.25">
      <c r="A4917">
        <v>1456192</v>
      </c>
      <c r="B4917">
        <v>100999</v>
      </c>
      <c r="C4917">
        <v>30743</v>
      </c>
      <c r="D4917" t="s">
        <v>23</v>
      </c>
      <c r="E4917" t="s">
        <v>1098</v>
      </c>
      <c r="F4917" t="s">
        <v>70</v>
      </c>
      <c r="G4917" t="s">
        <v>1099</v>
      </c>
      <c r="H4917">
        <v>1</v>
      </c>
      <c r="I4917" t="s">
        <v>1100</v>
      </c>
      <c r="K4917">
        <v>40.734410621402901</v>
      </c>
      <c r="L4917">
        <v>-73.990816622731302</v>
      </c>
      <c r="M4917">
        <v>40.729877399999999</v>
      </c>
      <c r="N4917">
        <v>-73.991618000000003</v>
      </c>
      <c r="O4917" s="5">
        <v>41938.466823506948</v>
      </c>
      <c r="P4917" s="5">
        <v>41938.467736041668</v>
      </c>
      <c r="Q4917" s="5">
        <v>41938.481848067131</v>
      </c>
      <c r="R4917" s="5">
        <v>41938.48550130787</v>
      </c>
      <c r="S4917">
        <f t="shared" si="152"/>
        <v>43</v>
      </c>
      <c r="T4917">
        <f t="shared" si="153"/>
        <v>7</v>
      </c>
    </row>
    <row r="4918" spans="1:20" x14ac:dyDescent="0.25">
      <c r="A4918">
        <v>1456251</v>
      </c>
      <c r="B4918">
        <v>104336</v>
      </c>
      <c r="C4918">
        <v>167023</v>
      </c>
      <c r="D4918" t="s">
        <v>23</v>
      </c>
      <c r="E4918" t="s">
        <v>54</v>
      </c>
      <c r="F4918" t="s">
        <v>29</v>
      </c>
      <c r="G4918" t="s">
        <v>2814</v>
      </c>
      <c r="H4918">
        <v>1</v>
      </c>
      <c r="I4918" t="s">
        <v>2430</v>
      </c>
      <c r="K4918">
        <v>40.758456774983799</v>
      </c>
      <c r="L4918">
        <v>-73.989140466129399</v>
      </c>
      <c r="M4918">
        <v>40.727404999999997</v>
      </c>
      <c r="N4918">
        <v>-73.991802000000007</v>
      </c>
      <c r="O4918" s="5">
        <v>41938.473622650461</v>
      </c>
      <c r="P4918" s="5">
        <v>41938.494586527777</v>
      </c>
      <c r="Q4918" s="5">
        <v>41938.513602187501</v>
      </c>
      <c r="R4918" s="5">
        <v>41938.539864768522</v>
      </c>
      <c r="S4918">
        <f t="shared" si="152"/>
        <v>43</v>
      </c>
      <c r="T4918">
        <f t="shared" si="153"/>
        <v>7</v>
      </c>
    </row>
    <row r="4919" spans="1:20" x14ac:dyDescent="0.25">
      <c r="A4919">
        <v>1456246</v>
      </c>
      <c r="B4919">
        <v>121706</v>
      </c>
      <c r="C4919">
        <v>164384</v>
      </c>
      <c r="D4919" t="s">
        <v>53</v>
      </c>
      <c r="E4919" t="s">
        <v>320</v>
      </c>
      <c r="F4919" t="s">
        <v>321</v>
      </c>
      <c r="G4919" t="s">
        <v>322</v>
      </c>
      <c r="H4919">
        <v>2</v>
      </c>
      <c r="I4919" t="s">
        <v>323</v>
      </c>
      <c r="J4919" s="1">
        <v>5.6620254629629633E-3</v>
      </c>
      <c r="K4919">
        <v>40.787613109615599</v>
      </c>
      <c r="L4919">
        <v>-73.977123089522607</v>
      </c>
      <c r="M4919">
        <v>40.756804000000002</v>
      </c>
      <c r="N4919">
        <v>-73.998153200000004</v>
      </c>
      <c r="O4919" s="5">
        <v>41938.473750497687</v>
      </c>
      <c r="P4919" s="5">
        <v>41938.513330868052</v>
      </c>
      <c r="Q4919" s="5">
        <v>41938.517035092591</v>
      </c>
      <c r="R4919" s="5">
        <v>41938.533683576388</v>
      </c>
      <c r="S4919">
        <f t="shared" si="152"/>
        <v>43</v>
      </c>
      <c r="T4919">
        <f t="shared" si="153"/>
        <v>7</v>
      </c>
    </row>
    <row r="4920" spans="1:20" x14ac:dyDescent="0.25">
      <c r="A4920">
        <v>1456294</v>
      </c>
      <c r="B4920">
        <v>108659</v>
      </c>
      <c r="C4920">
        <v>99219</v>
      </c>
      <c r="D4920" t="s">
        <v>23</v>
      </c>
      <c r="E4920" t="s">
        <v>1471</v>
      </c>
      <c r="F4920" t="s">
        <v>104</v>
      </c>
      <c r="G4920" t="s">
        <v>2856</v>
      </c>
      <c r="H4920">
        <v>1</v>
      </c>
      <c r="I4920" t="s">
        <v>2857</v>
      </c>
      <c r="J4920" s="1">
        <v>3.645196759259259E-3</v>
      </c>
      <c r="K4920">
        <v>40.718194293295099</v>
      </c>
      <c r="L4920">
        <v>-74.010557464404599</v>
      </c>
      <c r="M4920">
        <v>40.720587999999999</v>
      </c>
      <c r="N4920">
        <v>-73.979394999999997</v>
      </c>
      <c r="O4920" s="5">
        <v>41938.477248993055</v>
      </c>
      <c r="P4920" s="5">
        <v>41938.498624826389</v>
      </c>
      <c r="Q4920" s="5">
        <v>41938.505104884258</v>
      </c>
      <c r="R4920" s="5">
        <v>41938.51512945602</v>
      </c>
      <c r="S4920">
        <f t="shared" si="152"/>
        <v>43</v>
      </c>
      <c r="T4920">
        <f t="shared" si="153"/>
        <v>7</v>
      </c>
    </row>
    <row r="4921" spans="1:20" x14ac:dyDescent="0.25">
      <c r="A4921">
        <v>1456306</v>
      </c>
      <c r="B4921">
        <v>79478</v>
      </c>
      <c r="C4921">
        <v>65288</v>
      </c>
      <c r="D4921" t="s">
        <v>23</v>
      </c>
      <c r="E4921" t="s">
        <v>3179</v>
      </c>
      <c r="F4921" t="s">
        <v>295</v>
      </c>
      <c r="J4921" s="1">
        <v>5.3450578703703698E-3</v>
      </c>
      <c r="K4921">
        <v>40.772359999999999</v>
      </c>
      <c r="L4921">
        <v>-73.955759999999998</v>
      </c>
      <c r="M4921">
        <v>40.781936544514103</v>
      </c>
      <c r="N4921">
        <v>-73.957502540529404</v>
      </c>
      <c r="O4921" s="5">
        <v>41938.477441157411</v>
      </c>
      <c r="P4921" s="5">
        <v>41938.490173923608</v>
      </c>
      <c r="Q4921" s="5">
        <v>41938.495341493057</v>
      </c>
      <c r="R4921" s="5">
        <v>41938.503756319442</v>
      </c>
      <c r="S4921">
        <f t="shared" si="152"/>
        <v>43</v>
      </c>
      <c r="T4921">
        <f t="shared" si="153"/>
        <v>7</v>
      </c>
    </row>
    <row r="4922" spans="1:20" x14ac:dyDescent="0.25">
      <c r="A4922">
        <v>1456340</v>
      </c>
      <c r="B4922">
        <v>62692</v>
      </c>
      <c r="C4922">
        <v>30743</v>
      </c>
      <c r="D4922" t="s">
        <v>23</v>
      </c>
      <c r="E4922" t="s">
        <v>107</v>
      </c>
      <c r="F4922" t="s">
        <v>108</v>
      </c>
      <c r="G4922" t="s">
        <v>1351</v>
      </c>
      <c r="H4922">
        <v>1</v>
      </c>
      <c r="I4922" t="s">
        <v>476</v>
      </c>
      <c r="J4922" s="1">
        <v>4.6929976851851846E-3</v>
      </c>
      <c r="K4922">
        <v>40.733787294544499</v>
      </c>
      <c r="L4922">
        <v>-73.993035256862598</v>
      </c>
      <c r="M4922">
        <v>40.739879999999999</v>
      </c>
      <c r="N4922">
        <v>-73.986391999999995</v>
      </c>
      <c r="O4922" s="5">
        <v>41938.482342430558</v>
      </c>
      <c r="P4922" s="5">
        <v>41938.480575682872</v>
      </c>
      <c r="Q4922" s="5">
        <v>41938.50374576389</v>
      </c>
      <c r="R4922" s="5">
        <v>41938.509910567132</v>
      </c>
      <c r="S4922">
        <f t="shared" si="152"/>
        <v>43</v>
      </c>
      <c r="T4922">
        <f t="shared" si="153"/>
        <v>7</v>
      </c>
    </row>
    <row r="4923" spans="1:20" x14ac:dyDescent="0.25">
      <c r="A4923">
        <v>1456408</v>
      </c>
      <c r="B4923">
        <v>176622</v>
      </c>
      <c r="C4923">
        <v>108444</v>
      </c>
      <c r="D4923" t="s">
        <v>23</v>
      </c>
      <c r="E4923" t="s">
        <v>2940</v>
      </c>
      <c r="F4923" t="s">
        <v>104</v>
      </c>
      <c r="G4923" t="s">
        <v>2941</v>
      </c>
      <c r="H4923">
        <v>1</v>
      </c>
      <c r="I4923" t="s">
        <v>2942</v>
      </c>
      <c r="J4923" s="1">
        <v>1.0076527777777776E-2</v>
      </c>
      <c r="K4923">
        <v>40.728424725027502</v>
      </c>
      <c r="L4923">
        <v>-73.987275681122597</v>
      </c>
      <c r="M4923">
        <v>40.729164553037997</v>
      </c>
      <c r="N4923">
        <v>-73.979264183247693</v>
      </c>
      <c r="O4923" s="5">
        <v>41938.489675381941</v>
      </c>
      <c r="P4923" s="5">
        <v>41938.500733530091</v>
      </c>
      <c r="Q4923" s="5">
        <v>41938.514847557868</v>
      </c>
      <c r="R4923" s="5">
        <v>41938.523017141204</v>
      </c>
      <c r="S4923">
        <f t="shared" si="152"/>
        <v>43</v>
      </c>
      <c r="T4923">
        <f t="shared" si="153"/>
        <v>7</v>
      </c>
    </row>
    <row r="4924" spans="1:20" x14ac:dyDescent="0.25">
      <c r="A4924">
        <v>1456416</v>
      </c>
      <c r="B4924">
        <v>150842</v>
      </c>
      <c r="C4924">
        <v>170282</v>
      </c>
      <c r="D4924" t="s">
        <v>23</v>
      </c>
      <c r="E4924" t="s">
        <v>1939</v>
      </c>
      <c r="K4924">
        <v>40.741859668270301</v>
      </c>
      <c r="L4924">
        <v>-73.990473747253404</v>
      </c>
      <c r="M4924">
        <v>40.7436288951018</v>
      </c>
      <c r="N4924">
        <v>-73.987949868822994</v>
      </c>
      <c r="O4924" s="5">
        <v>41938.490110555555</v>
      </c>
      <c r="P4924" s="5">
        <v>41938.493944594906</v>
      </c>
      <c r="Q4924" s="5">
        <v>41938.503578657408</v>
      </c>
      <c r="R4924" s="5">
        <v>41938.50670416667</v>
      </c>
      <c r="S4924">
        <f t="shared" si="152"/>
        <v>43</v>
      </c>
      <c r="T4924">
        <f t="shared" si="153"/>
        <v>7</v>
      </c>
    </row>
    <row r="4925" spans="1:20" x14ac:dyDescent="0.25">
      <c r="A4925">
        <v>1456431</v>
      </c>
      <c r="B4925">
        <v>371642</v>
      </c>
      <c r="C4925">
        <v>142394</v>
      </c>
      <c r="D4925" t="s">
        <v>23</v>
      </c>
      <c r="E4925" t="s">
        <v>432</v>
      </c>
      <c r="F4925" t="s">
        <v>49</v>
      </c>
      <c r="G4925" t="s">
        <v>792</v>
      </c>
      <c r="H4925">
        <v>4</v>
      </c>
      <c r="I4925" t="s">
        <v>319</v>
      </c>
      <c r="K4925">
        <v>40.779930093814997</v>
      </c>
      <c r="L4925">
        <v>-73.980334997177096</v>
      </c>
      <c r="M4925">
        <v>40.733367800000003</v>
      </c>
      <c r="N4925">
        <v>-73.995815100000002</v>
      </c>
      <c r="O4925" s="5">
        <v>41938.491882256945</v>
      </c>
      <c r="P4925" s="5">
        <v>41938.493392789351</v>
      </c>
      <c r="Q4925" s="5">
        <v>41938.506488726853</v>
      </c>
      <c r="R4925" s="5">
        <v>41938.525468541666</v>
      </c>
      <c r="S4925">
        <f t="shared" si="152"/>
        <v>43</v>
      </c>
      <c r="T4925">
        <f t="shared" si="153"/>
        <v>7</v>
      </c>
    </row>
    <row r="4926" spans="1:20" x14ac:dyDescent="0.25">
      <c r="A4926">
        <v>1456451</v>
      </c>
      <c r="B4926">
        <v>398426</v>
      </c>
      <c r="C4926">
        <v>157415</v>
      </c>
      <c r="D4926" t="s">
        <v>53</v>
      </c>
      <c r="E4926" t="s">
        <v>824</v>
      </c>
      <c r="F4926" t="s">
        <v>342</v>
      </c>
      <c r="G4926" t="s">
        <v>2753</v>
      </c>
      <c r="H4926">
        <v>1</v>
      </c>
      <c r="I4926" t="s">
        <v>1733</v>
      </c>
      <c r="J4926" s="1">
        <v>3.4911689814814809E-3</v>
      </c>
      <c r="K4926">
        <v>40.749901999999999</v>
      </c>
      <c r="L4926">
        <v>-73.982186999999996</v>
      </c>
      <c r="M4926">
        <v>40.777685210964997</v>
      </c>
      <c r="N4926">
        <v>-73.987901209199805</v>
      </c>
      <c r="O4926" s="5">
        <v>41938.494224768518</v>
      </c>
      <c r="P4926" s="5">
        <v>41938.510488206019</v>
      </c>
      <c r="Q4926" s="5">
        <v>41938.515247465279</v>
      </c>
      <c r="R4926" s="5">
        <v>41938.548008680555</v>
      </c>
      <c r="S4926">
        <f t="shared" si="152"/>
        <v>43</v>
      </c>
      <c r="T4926">
        <f t="shared" si="153"/>
        <v>7</v>
      </c>
    </row>
    <row r="4927" spans="1:20" x14ac:dyDescent="0.25">
      <c r="A4927">
        <v>1456489</v>
      </c>
      <c r="B4927">
        <v>67844</v>
      </c>
      <c r="C4927">
        <v>153533</v>
      </c>
      <c r="D4927" t="s">
        <v>23</v>
      </c>
      <c r="E4927" t="s">
        <v>59</v>
      </c>
      <c r="F4927" t="s">
        <v>20</v>
      </c>
      <c r="G4927" t="s">
        <v>369</v>
      </c>
      <c r="H4927">
        <v>1</v>
      </c>
      <c r="I4927" t="s">
        <v>370</v>
      </c>
      <c r="J4927" s="1">
        <v>3.7543402777777779E-3</v>
      </c>
      <c r="K4927">
        <v>40.726413182830903</v>
      </c>
      <c r="L4927">
        <v>-73.993821144104004</v>
      </c>
      <c r="M4927">
        <v>40.7268586</v>
      </c>
      <c r="N4927">
        <v>-73.995960699999998</v>
      </c>
      <c r="O4927" s="5">
        <v>41938.497636446758</v>
      </c>
      <c r="R4927" s="5">
        <v>41938.511470740741</v>
      </c>
      <c r="S4927">
        <f t="shared" si="152"/>
        <v>43</v>
      </c>
      <c r="T4927">
        <f t="shared" si="153"/>
        <v>7</v>
      </c>
    </row>
    <row r="4928" spans="1:20" x14ac:dyDescent="0.25">
      <c r="A4928">
        <v>1456489</v>
      </c>
      <c r="B4928">
        <v>67844</v>
      </c>
      <c r="C4928">
        <v>153533</v>
      </c>
      <c r="D4928" t="s">
        <v>23</v>
      </c>
      <c r="E4928" t="s">
        <v>59</v>
      </c>
      <c r="F4928" t="s">
        <v>20</v>
      </c>
      <c r="G4928" t="s">
        <v>1914</v>
      </c>
      <c r="H4928">
        <v>1</v>
      </c>
      <c r="I4928" t="s">
        <v>1915</v>
      </c>
      <c r="J4928" s="1">
        <v>3.7543402777777779E-3</v>
      </c>
      <c r="K4928">
        <v>40.726413182830903</v>
      </c>
      <c r="L4928">
        <v>-73.993821144104004</v>
      </c>
      <c r="M4928">
        <v>40.7268586</v>
      </c>
      <c r="N4928">
        <v>-73.995960699999998</v>
      </c>
      <c r="O4928" s="5">
        <v>41938.497636446758</v>
      </c>
      <c r="R4928" s="5">
        <v>41938.511470740741</v>
      </c>
      <c r="S4928">
        <f t="shared" si="152"/>
        <v>43</v>
      </c>
      <c r="T4928">
        <f t="shared" si="153"/>
        <v>7</v>
      </c>
    </row>
    <row r="4929" spans="1:20" x14ac:dyDescent="0.25">
      <c r="A4929">
        <v>1456743</v>
      </c>
      <c r="B4929">
        <v>49583</v>
      </c>
      <c r="C4929">
        <v>153533</v>
      </c>
      <c r="D4929" t="s">
        <v>23</v>
      </c>
      <c r="E4929" t="s">
        <v>464</v>
      </c>
      <c r="F4929" t="s">
        <v>465</v>
      </c>
      <c r="G4929" t="s">
        <v>551</v>
      </c>
      <c r="H4929">
        <v>1</v>
      </c>
      <c r="I4929" t="s">
        <v>552</v>
      </c>
      <c r="K4929">
        <v>40.735676762018002</v>
      </c>
      <c r="L4929">
        <v>-73.993829528068602</v>
      </c>
      <c r="M4929">
        <v>40.721935000000002</v>
      </c>
      <c r="N4929">
        <v>-73.988003000000006</v>
      </c>
      <c r="O4929" s="5">
        <v>41938.513301493054</v>
      </c>
      <c r="P4929" s="5">
        <v>41938.516136180559</v>
      </c>
      <c r="Q4929" s="5">
        <v>41938.524693240739</v>
      </c>
      <c r="R4929" s="5">
        <v>41938.533007881946</v>
      </c>
      <c r="S4929">
        <f t="shared" si="152"/>
        <v>43</v>
      </c>
      <c r="T4929">
        <f t="shared" si="153"/>
        <v>7</v>
      </c>
    </row>
    <row r="4930" spans="1:20" x14ac:dyDescent="0.25">
      <c r="A4930">
        <v>1456770</v>
      </c>
      <c r="B4930">
        <v>386341</v>
      </c>
      <c r="C4930">
        <v>150598</v>
      </c>
      <c r="D4930" t="s">
        <v>53</v>
      </c>
      <c r="E4930" t="s">
        <v>553</v>
      </c>
      <c r="F4930" t="s">
        <v>20</v>
      </c>
      <c r="G4930" t="s">
        <v>3931</v>
      </c>
      <c r="H4930">
        <v>1</v>
      </c>
      <c r="I4930" t="s">
        <v>104</v>
      </c>
      <c r="J4930" s="1">
        <v>4.8540624999999999E-3</v>
      </c>
      <c r="K4930">
        <v>40.723605250932799</v>
      </c>
      <c r="L4930">
        <v>-73.951656036805602</v>
      </c>
      <c r="M4930">
        <v>40.714602345834301</v>
      </c>
      <c r="N4930">
        <v>-73.961979911494097</v>
      </c>
      <c r="O4930" s="5">
        <v>41938.515380069446</v>
      </c>
      <c r="P4930" s="5">
        <v>41938.531229247688</v>
      </c>
      <c r="Q4930" s="5">
        <v>41938.54256976852</v>
      </c>
      <c r="R4930" s="5">
        <v>41938.548421354164</v>
      </c>
      <c r="S4930">
        <f t="shared" si="152"/>
        <v>43</v>
      </c>
      <c r="T4930">
        <f t="shared" si="153"/>
        <v>7</v>
      </c>
    </row>
    <row r="4931" spans="1:20" x14ac:dyDescent="0.25">
      <c r="A4931">
        <v>1456796</v>
      </c>
      <c r="B4931">
        <v>398482</v>
      </c>
      <c r="C4931">
        <v>158266</v>
      </c>
      <c r="D4931" t="s">
        <v>314</v>
      </c>
      <c r="E4931" t="s">
        <v>243</v>
      </c>
      <c r="F4931" t="s">
        <v>70</v>
      </c>
      <c r="G4931" t="s">
        <v>235</v>
      </c>
      <c r="H4931">
        <v>2</v>
      </c>
      <c r="I4931" t="s">
        <v>236</v>
      </c>
      <c r="K4931">
        <v>40.7628429402262</v>
      </c>
      <c r="L4931">
        <v>-73.975745647432205</v>
      </c>
      <c r="M4931">
        <v>40.767060200000003</v>
      </c>
      <c r="N4931">
        <v>-73.964312899999996</v>
      </c>
      <c r="O4931" s="5">
        <v>41938.517351192131</v>
      </c>
      <c r="P4931" s="5">
        <v>41938.525080462961</v>
      </c>
      <c r="Q4931" s="5">
        <v>41938.529468564811</v>
      </c>
      <c r="R4931" s="5">
        <v>41938.533270717591</v>
      </c>
      <c r="S4931">
        <f t="shared" ref="S4931:S4994" si="154">WEEKNUM(O4931,21)</f>
        <v>43</v>
      </c>
      <c r="T4931">
        <f t="shared" ref="T4931:T4994" si="155">WEEKDAY(O4931,11)</f>
        <v>7</v>
      </c>
    </row>
    <row r="4932" spans="1:20" x14ac:dyDescent="0.25">
      <c r="A4932">
        <v>1456853</v>
      </c>
      <c r="B4932">
        <v>314808</v>
      </c>
      <c r="C4932">
        <v>12779</v>
      </c>
      <c r="D4932" t="s">
        <v>85</v>
      </c>
      <c r="E4932" t="s">
        <v>238</v>
      </c>
      <c r="G4932" t="s">
        <v>2188</v>
      </c>
      <c r="H4932">
        <v>1</v>
      </c>
      <c r="I4932" t="s">
        <v>2189</v>
      </c>
      <c r="J4932" s="1">
        <v>2.5690428240740738E-2</v>
      </c>
      <c r="K4932">
        <v>40.724743642155602</v>
      </c>
      <c r="L4932">
        <v>-73.9986615554824</v>
      </c>
      <c r="M4932">
        <v>40.702747972206502</v>
      </c>
      <c r="N4932">
        <v>-74.012544218033298</v>
      </c>
      <c r="O4932" s="5">
        <v>41938.519828865741</v>
      </c>
      <c r="P4932" s="5">
        <v>41938.533253136571</v>
      </c>
      <c r="Q4932" s="5">
        <v>41938.577926493053</v>
      </c>
      <c r="R4932" s="5">
        <v>41938.580808483799</v>
      </c>
      <c r="S4932">
        <f t="shared" si="154"/>
        <v>43</v>
      </c>
      <c r="T4932">
        <f t="shared" si="155"/>
        <v>7</v>
      </c>
    </row>
    <row r="4933" spans="1:20" x14ac:dyDescent="0.25">
      <c r="A4933">
        <v>1456939</v>
      </c>
      <c r="B4933">
        <v>366338</v>
      </c>
      <c r="C4933">
        <v>125504</v>
      </c>
      <c r="D4933" t="s">
        <v>23</v>
      </c>
      <c r="E4933" t="s">
        <v>464</v>
      </c>
      <c r="F4933" t="s">
        <v>465</v>
      </c>
      <c r="G4933" t="s">
        <v>2716</v>
      </c>
      <c r="H4933">
        <v>1</v>
      </c>
      <c r="I4933" t="s">
        <v>552</v>
      </c>
      <c r="K4933">
        <v>40.735676762018002</v>
      </c>
      <c r="L4933">
        <v>-73.993829528068602</v>
      </c>
      <c r="M4933">
        <v>40.725867299999997</v>
      </c>
      <c r="N4933">
        <v>-73.999968899999999</v>
      </c>
      <c r="O4933" s="5">
        <v>41938.525871516205</v>
      </c>
      <c r="P4933" s="5">
        <v>41938.52601883102</v>
      </c>
      <c r="Q4933" s="5">
        <v>41938.53630320602</v>
      </c>
      <c r="R4933" s="5">
        <v>41938.541028541666</v>
      </c>
      <c r="S4933">
        <f t="shared" si="154"/>
        <v>43</v>
      </c>
      <c r="T4933">
        <f t="shared" si="155"/>
        <v>7</v>
      </c>
    </row>
    <row r="4934" spans="1:20" x14ac:dyDescent="0.25">
      <c r="A4934">
        <v>1456999</v>
      </c>
      <c r="B4934">
        <v>259668</v>
      </c>
      <c r="C4934">
        <v>158266</v>
      </c>
      <c r="D4934" t="s">
        <v>314</v>
      </c>
      <c r="E4934" t="s">
        <v>688</v>
      </c>
      <c r="G4934" t="s">
        <v>688</v>
      </c>
      <c r="H4934">
        <v>1</v>
      </c>
      <c r="I4934" t="s">
        <v>688</v>
      </c>
      <c r="K4934">
        <v>40.728169657139198</v>
      </c>
      <c r="L4934">
        <v>-73.987912711093401</v>
      </c>
      <c r="M4934">
        <v>40.744658399999999</v>
      </c>
      <c r="N4934">
        <v>-73.977722099999994</v>
      </c>
      <c r="O4934" s="5">
        <v>41938.528258090279</v>
      </c>
      <c r="P4934" s="5">
        <v>41938.54173527778</v>
      </c>
      <c r="Q4934" s="5">
        <v>41938.551340520833</v>
      </c>
      <c r="R4934" s="5">
        <v>41938.559063287037</v>
      </c>
      <c r="S4934">
        <f t="shared" si="154"/>
        <v>43</v>
      </c>
      <c r="T4934">
        <f t="shared" si="155"/>
        <v>7</v>
      </c>
    </row>
    <row r="4935" spans="1:20" x14ac:dyDescent="0.25">
      <c r="A4935">
        <v>1457016</v>
      </c>
      <c r="B4935">
        <v>374519</v>
      </c>
      <c r="C4935">
        <v>171457</v>
      </c>
      <c r="D4935" t="s">
        <v>23</v>
      </c>
      <c r="E4935" t="s">
        <v>492</v>
      </c>
      <c r="F4935" t="s">
        <v>49</v>
      </c>
      <c r="G4935" t="s">
        <v>2965</v>
      </c>
      <c r="H4935">
        <v>1</v>
      </c>
      <c r="I4935" t="s">
        <v>494</v>
      </c>
      <c r="K4935">
        <v>40.735518913424798</v>
      </c>
      <c r="L4935">
        <v>-73.979530334472699</v>
      </c>
      <c r="M4935">
        <v>40.729514700000003</v>
      </c>
      <c r="N4935">
        <v>-73.9971879</v>
      </c>
      <c r="O4935" s="5">
        <v>41938.530303946762</v>
      </c>
      <c r="P4935" s="5">
        <v>41938.531392268516</v>
      </c>
      <c r="Q4935" s="5">
        <v>41938.543423379633</v>
      </c>
      <c r="R4935" s="5">
        <v>41938.553554421298</v>
      </c>
      <c r="S4935">
        <f t="shared" si="154"/>
        <v>43</v>
      </c>
      <c r="T4935">
        <f t="shared" si="155"/>
        <v>7</v>
      </c>
    </row>
    <row r="4936" spans="1:20" x14ac:dyDescent="0.25">
      <c r="A4936">
        <v>1457097</v>
      </c>
      <c r="B4936">
        <v>61889</v>
      </c>
      <c r="C4936">
        <v>145502</v>
      </c>
      <c r="D4936" t="s">
        <v>53</v>
      </c>
      <c r="E4936" t="s">
        <v>1174</v>
      </c>
      <c r="F4936" t="s">
        <v>49</v>
      </c>
      <c r="K4936">
        <v>40.736440000000002</v>
      </c>
      <c r="L4936">
        <v>-73.997342230000001</v>
      </c>
      <c r="M4936">
        <v>40.732092299999998</v>
      </c>
      <c r="N4936">
        <v>-74.004897600000007</v>
      </c>
      <c r="O4936" s="5">
        <v>41938.534032060183</v>
      </c>
      <c r="P4936" s="5">
        <v>41938.532517175925</v>
      </c>
      <c r="Q4936" s="5">
        <v>41938.560871006943</v>
      </c>
      <c r="R4936" s="5">
        <v>41938.566790972225</v>
      </c>
      <c r="S4936">
        <f t="shared" si="154"/>
        <v>43</v>
      </c>
      <c r="T4936">
        <f t="shared" si="155"/>
        <v>7</v>
      </c>
    </row>
    <row r="4937" spans="1:20" x14ac:dyDescent="0.25">
      <c r="A4937">
        <v>1457132</v>
      </c>
      <c r="B4937">
        <v>291529</v>
      </c>
      <c r="C4937">
        <v>150116</v>
      </c>
      <c r="D4937" t="s">
        <v>53</v>
      </c>
      <c r="E4937" t="s">
        <v>721</v>
      </c>
      <c r="F4937" t="s">
        <v>295</v>
      </c>
      <c r="G4937" t="s">
        <v>722</v>
      </c>
      <c r="H4937">
        <v>2</v>
      </c>
      <c r="I4937" t="s">
        <v>231</v>
      </c>
      <c r="J4937" s="1">
        <v>6.9550578703703701E-3</v>
      </c>
      <c r="K4937">
        <v>40.764135025007903</v>
      </c>
      <c r="L4937">
        <v>-73.981192225407696</v>
      </c>
      <c r="M4937">
        <v>40.785680399487099</v>
      </c>
      <c r="N4937">
        <v>-73.970643672517795</v>
      </c>
      <c r="O4937" s="5">
        <v>41938.537021168981</v>
      </c>
      <c r="P4937" s="5">
        <v>41938.552153240744</v>
      </c>
      <c r="Q4937" s="5">
        <v>41938.563845914352</v>
      </c>
      <c r="R4937" s="5">
        <v>41938.578468206018</v>
      </c>
      <c r="S4937">
        <f t="shared" si="154"/>
        <v>43</v>
      </c>
      <c r="T4937">
        <f t="shared" si="155"/>
        <v>7</v>
      </c>
    </row>
    <row r="4938" spans="1:20" x14ac:dyDescent="0.25">
      <c r="A4938">
        <v>1457186</v>
      </c>
      <c r="B4938">
        <v>289597</v>
      </c>
      <c r="C4938">
        <v>168796</v>
      </c>
      <c r="D4938" t="s">
        <v>23</v>
      </c>
      <c r="E4938" t="s">
        <v>275</v>
      </c>
      <c r="F4938" t="s">
        <v>108</v>
      </c>
      <c r="G4938" t="s">
        <v>1379</v>
      </c>
      <c r="H4938">
        <v>1</v>
      </c>
      <c r="I4938" t="s">
        <v>478</v>
      </c>
      <c r="J4938" s="1">
        <v>4.9225694444444438E-3</v>
      </c>
      <c r="K4938">
        <v>40.723095999999998</v>
      </c>
      <c r="L4938">
        <v>-73.995773999999997</v>
      </c>
      <c r="M4938">
        <v>40.713953799999999</v>
      </c>
      <c r="N4938">
        <v>-74.009601900000007</v>
      </c>
      <c r="O4938" s="5">
        <v>41938.538867256946</v>
      </c>
      <c r="P4938" s="5">
        <v>41938.54202390046</v>
      </c>
      <c r="Q4938" s="5">
        <v>41938.553018125</v>
      </c>
      <c r="R4938" s="5">
        <v>41938.560445451389</v>
      </c>
      <c r="S4938">
        <f t="shared" si="154"/>
        <v>43</v>
      </c>
      <c r="T4938">
        <f t="shared" si="155"/>
        <v>7</v>
      </c>
    </row>
    <row r="4939" spans="1:20" x14ac:dyDescent="0.25">
      <c r="A4939">
        <v>1457389</v>
      </c>
      <c r="B4939">
        <v>115213</v>
      </c>
      <c r="C4939">
        <v>114469</v>
      </c>
      <c r="D4939" t="s">
        <v>23</v>
      </c>
      <c r="E4939" t="s">
        <v>445</v>
      </c>
      <c r="F4939" t="s">
        <v>41</v>
      </c>
      <c r="G4939" t="s">
        <v>446</v>
      </c>
      <c r="H4939">
        <v>1</v>
      </c>
      <c r="I4939" t="s">
        <v>975</v>
      </c>
      <c r="J4939" s="1">
        <v>1.7592233796296295E-2</v>
      </c>
      <c r="K4939">
        <v>40.743011007422702</v>
      </c>
      <c r="L4939">
        <v>-73.991046179089196</v>
      </c>
      <c r="M4939">
        <v>40.716590500000002</v>
      </c>
      <c r="N4939">
        <v>-74.004811399999994</v>
      </c>
      <c r="O4939" s="5">
        <v>41938.54792488426</v>
      </c>
      <c r="P4939" s="5">
        <v>41938.574376041666</v>
      </c>
      <c r="Q4939" s="5">
        <v>41938.578784375</v>
      </c>
      <c r="R4939" s="5">
        <v>41938.588115497689</v>
      </c>
      <c r="S4939">
        <f t="shared" si="154"/>
        <v>43</v>
      </c>
      <c r="T4939">
        <f t="shared" si="155"/>
        <v>7</v>
      </c>
    </row>
    <row r="4940" spans="1:20" x14ac:dyDescent="0.25">
      <c r="A4940">
        <v>1457389</v>
      </c>
      <c r="B4940">
        <v>115213</v>
      </c>
      <c r="C4940">
        <v>114469</v>
      </c>
      <c r="D4940" t="s">
        <v>23</v>
      </c>
      <c r="E4940" t="s">
        <v>445</v>
      </c>
      <c r="F4940" t="s">
        <v>41</v>
      </c>
      <c r="G4940" t="s">
        <v>3430</v>
      </c>
      <c r="H4940">
        <v>1</v>
      </c>
      <c r="I4940" t="s">
        <v>256</v>
      </c>
      <c r="J4940" s="1">
        <v>1.7592233796296295E-2</v>
      </c>
      <c r="K4940">
        <v>40.743011007422702</v>
      </c>
      <c r="L4940">
        <v>-73.991046179089196</v>
      </c>
      <c r="M4940">
        <v>40.716590500000002</v>
      </c>
      <c r="N4940">
        <v>-74.004811399999994</v>
      </c>
      <c r="O4940" s="5">
        <v>41938.54792488426</v>
      </c>
      <c r="P4940" s="5">
        <v>41938.574376041666</v>
      </c>
      <c r="Q4940" s="5">
        <v>41938.578784375</v>
      </c>
      <c r="R4940" s="5">
        <v>41938.588115497689</v>
      </c>
      <c r="S4940">
        <f t="shared" si="154"/>
        <v>43</v>
      </c>
      <c r="T4940">
        <f t="shared" si="155"/>
        <v>7</v>
      </c>
    </row>
    <row r="4941" spans="1:20" x14ac:dyDescent="0.25">
      <c r="A4941">
        <v>1457482</v>
      </c>
      <c r="B4941">
        <v>72343</v>
      </c>
      <c r="C4941">
        <v>108006</v>
      </c>
      <c r="D4941" t="s">
        <v>23</v>
      </c>
      <c r="E4941" t="s">
        <v>2088</v>
      </c>
      <c r="F4941" t="s">
        <v>1525</v>
      </c>
      <c r="J4941" s="1">
        <v>1.3905011574074075E-2</v>
      </c>
      <c r="K4941">
        <v>40.721044773826797</v>
      </c>
      <c r="L4941">
        <v>-73.98719533485</v>
      </c>
      <c r="M4941">
        <v>40.7444883</v>
      </c>
      <c r="N4941">
        <v>-73.994946499999998</v>
      </c>
      <c r="O4941" s="5">
        <v>41938.551533333331</v>
      </c>
      <c r="P4941" s="5">
        <v>41938.561069502313</v>
      </c>
      <c r="Q4941" s="5">
        <v>41938.572752986111</v>
      </c>
      <c r="R4941" s="5">
        <v>41938.583893657407</v>
      </c>
      <c r="S4941">
        <f t="shared" si="154"/>
        <v>43</v>
      </c>
      <c r="T4941">
        <f t="shared" si="155"/>
        <v>7</v>
      </c>
    </row>
    <row r="4942" spans="1:20" x14ac:dyDescent="0.25">
      <c r="A4942">
        <v>1457487</v>
      </c>
      <c r="B4942">
        <v>343889</v>
      </c>
      <c r="C4942">
        <v>112851</v>
      </c>
      <c r="D4942" t="s">
        <v>85</v>
      </c>
      <c r="E4942" t="s">
        <v>54</v>
      </c>
      <c r="F4942" t="s">
        <v>29</v>
      </c>
      <c r="G4942" t="s">
        <v>415</v>
      </c>
      <c r="H4942">
        <v>1</v>
      </c>
      <c r="I4942" t="s">
        <v>31</v>
      </c>
      <c r="K4942">
        <v>40.780825773220101</v>
      </c>
      <c r="L4942">
        <v>-73.976483345031696</v>
      </c>
      <c r="M4942">
        <v>40.773385206803603</v>
      </c>
      <c r="N4942">
        <v>-73.978977089921599</v>
      </c>
      <c r="O4942" s="5">
        <v>41938.55191047454</v>
      </c>
      <c r="P4942" s="5">
        <v>41938.554934930558</v>
      </c>
      <c r="Q4942" s="5">
        <v>41938.583290821756</v>
      </c>
      <c r="R4942" s="5">
        <v>41938.588684872688</v>
      </c>
      <c r="S4942">
        <f t="shared" si="154"/>
        <v>43</v>
      </c>
      <c r="T4942">
        <f t="shared" si="155"/>
        <v>7</v>
      </c>
    </row>
    <row r="4943" spans="1:20" x14ac:dyDescent="0.25">
      <c r="A4943">
        <v>1457468</v>
      </c>
      <c r="B4943">
        <v>42755</v>
      </c>
      <c r="C4943">
        <v>102837</v>
      </c>
      <c r="D4943" t="s">
        <v>53</v>
      </c>
      <c r="E4943" t="s">
        <v>229</v>
      </c>
      <c r="G4943" t="s">
        <v>1563</v>
      </c>
      <c r="H4943">
        <v>1</v>
      </c>
      <c r="I4943" t="s">
        <v>1034</v>
      </c>
      <c r="K4943">
        <v>40.722307066359498</v>
      </c>
      <c r="L4943">
        <v>-73.987351655960097</v>
      </c>
      <c r="M4943">
        <v>40.738932300000002</v>
      </c>
      <c r="N4943">
        <v>-74.008823399999997</v>
      </c>
      <c r="O4943" s="5">
        <v>41938.552686064817</v>
      </c>
      <c r="P4943" s="5">
        <v>41938.561343587964</v>
      </c>
      <c r="Q4943" s="5">
        <v>41938.589338900463</v>
      </c>
      <c r="R4943" s="5">
        <v>41938.60126210648</v>
      </c>
      <c r="S4943">
        <f t="shared" si="154"/>
        <v>43</v>
      </c>
      <c r="T4943">
        <f t="shared" si="155"/>
        <v>7</v>
      </c>
    </row>
    <row r="4944" spans="1:20" x14ac:dyDescent="0.25">
      <c r="A4944">
        <v>1457468</v>
      </c>
      <c r="B4944">
        <v>42755</v>
      </c>
      <c r="C4944">
        <v>102837</v>
      </c>
      <c r="D4944" t="s">
        <v>53</v>
      </c>
      <c r="E4944" t="s">
        <v>229</v>
      </c>
      <c r="G4944" t="s">
        <v>1269</v>
      </c>
      <c r="H4944">
        <v>1</v>
      </c>
      <c r="I4944" t="s">
        <v>478</v>
      </c>
      <c r="K4944">
        <v>40.722307066359498</v>
      </c>
      <c r="L4944">
        <v>-73.987351655960097</v>
      </c>
      <c r="M4944">
        <v>40.738932300000002</v>
      </c>
      <c r="N4944">
        <v>-74.008823399999997</v>
      </c>
      <c r="O4944" s="5">
        <v>41938.552686064817</v>
      </c>
      <c r="P4944" s="5">
        <v>41938.561343587964</v>
      </c>
      <c r="Q4944" s="5">
        <v>41938.589338900463</v>
      </c>
      <c r="R4944" s="5">
        <v>41938.60126210648</v>
      </c>
      <c r="S4944">
        <f t="shared" si="154"/>
        <v>43</v>
      </c>
      <c r="T4944">
        <f t="shared" si="155"/>
        <v>7</v>
      </c>
    </row>
    <row r="4945" spans="1:20" x14ac:dyDescent="0.25">
      <c r="A4945">
        <v>1457468</v>
      </c>
      <c r="B4945">
        <v>42755</v>
      </c>
      <c r="C4945">
        <v>102837</v>
      </c>
      <c r="D4945" t="s">
        <v>53</v>
      </c>
      <c r="E4945" t="s">
        <v>229</v>
      </c>
      <c r="G4945" t="s">
        <v>3772</v>
      </c>
      <c r="H4945">
        <v>1</v>
      </c>
      <c r="I4945" t="s">
        <v>1034</v>
      </c>
      <c r="K4945">
        <v>40.722307066359498</v>
      </c>
      <c r="L4945">
        <v>-73.987351655960097</v>
      </c>
      <c r="M4945">
        <v>40.738932300000002</v>
      </c>
      <c r="N4945">
        <v>-74.008823399999997</v>
      </c>
      <c r="O4945" s="5">
        <v>41938.552686064817</v>
      </c>
      <c r="P4945" s="5">
        <v>41938.561343587964</v>
      </c>
      <c r="Q4945" s="5">
        <v>41938.589338900463</v>
      </c>
      <c r="R4945" s="5">
        <v>41938.60126210648</v>
      </c>
      <c r="S4945">
        <f t="shared" si="154"/>
        <v>43</v>
      </c>
      <c r="T4945">
        <f t="shared" si="155"/>
        <v>7</v>
      </c>
    </row>
    <row r="4946" spans="1:20" x14ac:dyDescent="0.25">
      <c r="A4946">
        <v>1457488</v>
      </c>
      <c r="B4946">
        <v>64153</v>
      </c>
      <c r="C4946">
        <v>158623</v>
      </c>
      <c r="D4946" t="s">
        <v>23</v>
      </c>
      <c r="E4946" t="s">
        <v>62</v>
      </c>
      <c r="F4946" t="s">
        <v>63</v>
      </c>
      <c r="G4946" t="s">
        <v>1218</v>
      </c>
      <c r="H4946">
        <v>1</v>
      </c>
      <c r="I4946" t="s">
        <v>249</v>
      </c>
      <c r="K4946">
        <v>40.727518945156902</v>
      </c>
      <c r="L4946">
        <v>-73.988671302795396</v>
      </c>
      <c r="M4946">
        <v>40.759183</v>
      </c>
      <c r="N4946">
        <v>-73.976487000000006</v>
      </c>
      <c r="O4946" s="5">
        <v>41938.552804212966</v>
      </c>
      <c r="P4946" s="5">
        <v>41938.572558321757</v>
      </c>
      <c r="Q4946" s="5">
        <v>41938.580787974533</v>
      </c>
      <c r="R4946" s="5">
        <v>41938.593138032411</v>
      </c>
      <c r="S4946">
        <f t="shared" si="154"/>
        <v>43</v>
      </c>
      <c r="T4946">
        <f t="shared" si="155"/>
        <v>7</v>
      </c>
    </row>
    <row r="4947" spans="1:20" x14ac:dyDescent="0.25">
      <c r="A4947">
        <v>1457547</v>
      </c>
      <c r="B4947">
        <v>75587</v>
      </c>
      <c r="C4947">
        <v>164384</v>
      </c>
      <c r="D4947" t="s">
        <v>53</v>
      </c>
      <c r="E4947" t="s">
        <v>558</v>
      </c>
      <c r="F4947" t="s">
        <v>63</v>
      </c>
      <c r="G4947" t="s">
        <v>2769</v>
      </c>
      <c r="H4947">
        <v>1</v>
      </c>
      <c r="I4947" t="s">
        <v>1325</v>
      </c>
      <c r="J4947" s="1">
        <v>7.8854166666666673E-3</v>
      </c>
      <c r="K4947">
        <v>40.6776831175114</v>
      </c>
      <c r="L4947">
        <v>-73.983998673728195</v>
      </c>
      <c r="M4947">
        <v>40.719319900000002</v>
      </c>
      <c r="N4947">
        <v>-74.002844300000007</v>
      </c>
      <c r="O4947" s="5">
        <v>41938.555586527778</v>
      </c>
      <c r="P4947" s="5">
        <v>41938.586938287037</v>
      </c>
      <c r="Q4947" s="5">
        <v>41938.592378981484</v>
      </c>
      <c r="R4947" s="5">
        <v>41938.619486655094</v>
      </c>
      <c r="S4947">
        <f t="shared" si="154"/>
        <v>43</v>
      </c>
      <c r="T4947">
        <f t="shared" si="155"/>
        <v>7</v>
      </c>
    </row>
    <row r="4948" spans="1:20" x14ac:dyDescent="0.25">
      <c r="A4948">
        <v>1457697</v>
      </c>
      <c r="B4948">
        <v>369852</v>
      </c>
      <c r="C4948">
        <v>67430</v>
      </c>
      <c r="D4948" t="s">
        <v>23</v>
      </c>
      <c r="E4948" t="s">
        <v>510</v>
      </c>
      <c r="F4948" t="s">
        <v>511</v>
      </c>
      <c r="G4948" t="s">
        <v>2595</v>
      </c>
      <c r="H4948">
        <v>1</v>
      </c>
      <c r="I4948" t="s">
        <v>228</v>
      </c>
      <c r="J4948" s="1">
        <v>8.0981481481481477E-3</v>
      </c>
      <c r="K4948">
        <v>40.735951410513501</v>
      </c>
      <c r="L4948">
        <v>-74.001760416287993</v>
      </c>
      <c r="M4948">
        <v>40.747577999999997</v>
      </c>
      <c r="N4948">
        <v>-73.973192999999995</v>
      </c>
      <c r="O4948" s="5">
        <v>41938.563444039355</v>
      </c>
      <c r="P4948" s="5">
        <v>41938.578769837965</v>
      </c>
      <c r="Q4948" s="5">
        <v>41938.584211064815</v>
      </c>
      <c r="R4948" s="5">
        <v>41938.597415972225</v>
      </c>
      <c r="S4948">
        <f t="shared" si="154"/>
        <v>43</v>
      </c>
      <c r="T4948">
        <f t="shared" si="155"/>
        <v>7</v>
      </c>
    </row>
    <row r="4949" spans="1:20" x14ac:dyDescent="0.25">
      <c r="A4949">
        <v>1457732</v>
      </c>
      <c r="B4949">
        <v>109254</v>
      </c>
      <c r="C4949">
        <v>91807</v>
      </c>
      <c r="D4949" t="s">
        <v>85</v>
      </c>
      <c r="E4949" t="s">
        <v>1948</v>
      </c>
      <c r="K4949">
        <v>40.753005134448898</v>
      </c>
      <c r="L4949">
        <v>-73.996417719423306</v>
      </c>
      <c r="M4949">
        <v>40.743619600000002</v>
      </c>
      <c r="N4949">
        <v>-73.975287399999999</v>
      </c>
      <c r="O4949" s="5">
        <v>41938.565964398149</v>
      </c>
      <c r="R4949" s="5">
        <v>41938.608783668984</v>
      </c>
      <c r="S4949">
        <f t="shared" si="154"/>
        <v>43</v>
      </c>
      <c r="T4949">
        <f t="shared" si="155"/>
        <v>7</v>
      </c>
    </row>
    <row r="4950" spans="1:20" x14ac:dyDescent="0.25">
      <c r="A4950">
        <v>1457804</v>
      </c>
      <c r="B4950">
        <v>113926</v>
      </c>
      <c r="C4950">
        <v>161082</v>
      </c>
      <c r="D4950" t="s">
        <v>23</v>
      </c>
      <c r="E4950" t="s">
        <v>207</v>
      </c>
      <c r="F4950" t="s">
        <v>108</v>
      </c>
      <c r="G4950" t="s">
        <v>150</v>
      </c>
      <c r="H4950">
        <v>1</v>
      </c>
      <c r="I4950" t="s">
        <v>3273</v>
      </c>
      <c r="J4950" s="1">
        <v>5.5208680555555558E-3</v>
      </c>
      <c r="K4950">
        <v>40.740783999999998</v>
      </c>
      <c r="L4950">
        <v>-74.000720999999999</v>
      </c>
      <c r="M4950">
        <v>40.7389899</v>
      </c>
      <c r="N4950">
        <v>-74.001095000000007</v>
      </c>
      <c r="O4950" s="5">
        <v>41938.569180729166</v>
      </c>
      <c r="R4950" s="5">
        <v>41938.589090127316</v>
      </c>
      <c r="S4950">
        <f t="shared" si="154"/>
        <v>43</v>
      </c>
      <c r="T4950">
        <f t="shared" si="155"/>
        <v>7</v>
      </c>
    </row>
    <row r="4951" spans="1:20" x14ac:dyDescent="0.25">
      <c r="A4951">
        <v>1457802</v>
      </c>
      <c r="B4951">
        <v>68103</v>
      </c>
      <c r="C4951">
        <v>152111</v>
      </c>
      <c r="D4951" t="s">
        <v>53</v>
      </c>
      <c r="E4951" t="s">
        <v>114</v>
      </c>
      <c r="F4951" t="s">
        <v>115</v>
      </c>
      <c r="K4951">
        <v>40.737827668490397</v>
      </c>
      <c r="L4951">
        <v>-73.992362022399902</v>
      </c>
      <c r="M4951">
        <v>40.728845</v>
      </c>
      <c r="N4951">
        <v>-73.996341000000001</v>
      </c>
      <c r="O4951" s="5">
        <v>41938.569824155093</v>
      </c>
      <c r="P4951" s="5">
        <v>41938.586204629632</v>
      </c>
      <c r="Q4951" s="5">
        <v>41938.601231817127</v>
      </c>
      <c r="R4951" s="5">
        <v>41938.610145706021</v>
      </c>
      <c r="S4951">
        <f t="shared" si="154"/>
        <v>43</v>
      </c>
      <c r="T4951">
        <f t="shared" si="155"/>
        <v>7</v>
      </c>
    </row>
    <row r="4952" spans="1:20" x14ac:dyDescent="0.25">
      <c r="A4952">
        <v>1457973</v>
      </c>
      <c r="B4952">
        <v>327168</v>
      </c>
      <c r="C4952">
        <v>162381</v>
      </c>
      <c r="D4952" t="s">
        <v>18</v>
      </c>
      <c r="E4952" t="s">
        <v>19</v>
      </c>
      <c r="F4952" t="s">
        <v>20</v>
      </c>
      <c r="G4952" t="s">
        <v>21</v>
      </c>
      <c r="H4952">
        <v>1</v>
      </c>
      <c r="I4952" t="s">
        <v>22</v>
      </c>
      <c r="J4952" s="1">
        <v>1.3877314814814815E-2</v>
      </c>
      <c r="K4952">
        <v>40.744607141003797</v>
      </c>
      <c r="L4952">
        <v>-73.990741968154893</v>
      </c>
      <c r="M4952">
        <v>40.752072585936901</v>
      </c>
      <c r="N4952">
        <v>-73.985369554593703</v>
      </c>
      <c r="O4952" s="5">
        <v>41938.577776608799</v>
      </c>
      <c r="R4952" s="5">
        <v>41938.619517511572</v>
      </c>
      <c r="S4952">
        <f t="shared" si="154"/>
        <v>43</v>
      </c>
      <c r="T4952">
        <f t="shared" si="155"/>
        <v>7</v>
      </c>
    </row>
    <row r="4953" spans="1:20" x14ac:dyDescent="0.25">
      <c r="A4953">
        <v>1457973</v>
      </c>
      <c r="B4953">
        <v>327168</v>
      </c>
      <c r="C4953">
        <v>162381</v>
      </c>
      <c r="D4953" t="s">
        <v>18</v>
      </c>
      <c r="E4953" t="s">
        <v>19</v>
      </c>
      <c r="F4953" t="s">
        <v>20</v>
      </c>
      <c r="G4953" t="s">
        <v>3505</v>
      </c>
      <c r="H4953">
        <v>1</v>
      </c>
      <c r="I4953" t="s">
        <v>228</v>
      </c>
      <c r="J4953" s="1">
        <v>1.3872476851851853E-2</v>
      </c>
      <c r="K4953">
        <v>40.744607141003797</v>
      </c>
      <c r="L4953">
        <v>-73.990741968154893</v>
      </c>
      <c r="M4953">
        <v>40.752072585936901</v>
      </c>
      <c r="N4953">
        <v>-73.985369554593703</v>
      </c>
      <c r="O4953" s="5">
        <v>41938.577776608799</v>
      </c>
      <c r="R4953" s="5">
        <v>41938.619517511572</v>
      </c>
      <c r="S4953">
        <f t="shared" si="154"/>
        <v>43</v>
      </c>
      <c r="T4953">
        <f t="shared" si="155"/>
        <v>7</v>
      </c>
    </row>
    <row r="4954" spans="1:20" x14ac:dyDescent="0.25">
      <c r="A4954">
        <v>1458041</v>
      </c>
      <c r="B4954">
        <v>129518</v>
      </c>
      <c r="C4954">
        <v>108006</v>
      </c>
      <c r="D4954" t="s">
        <v>23</v>
      </c>
      <c r="E4954" t="s">
        <v>207</v>
      </c>
      <c r="F4954" t="s">
        <v>108</v>
      </c>
      <c r="G4954" t="s">
        <v>208</v>
      </c>
      <c r="H4954">
        <v>1</v>
      </c>
      <c r="I4954" t="s">
        <v>104</v>
      </c>
      <c r="J4954" s="1">
        <v>4.3273842592592591E-3</v>
      </c>
      <c r="K4954">
        <v>40.740783999999998</v>
      </c>
      <c r="L4954">
        <v>-74.000720999999999</v>
      </c>
      <c r="M4954">
        <v>40.73357</v>
      </c>
      <c r="N4954">
        <v>-74.006589899999994</v>
      </c>
      <c r="O4954" s="5">
        <v>41938.580315960651</v>
      </c>
      <c r="P4954" s="5">
        <v>41938.587105856481</v>
      </c>
      <c r="Q4954" s="5">
        <v>41938.597091851851</v>
      </c>
      <c r="R4954" s="5">
        <v>41938.604307488429</v>
      </c>
      <c r="S4954">
        <f t="shared" si="154"/>
        <v>43</v>
      </c>
      <c r="T4954">
        <f t="shared" si="155"/>
        <v>7</v>
      </c>
    </row>
    <row r="4955" spans="1:20" x14ac:dyDescent="0.25">
      <c r="A4955">
        <v>1458106</v>
      </c>
      <c r="B4955">
        <v>104983</v>
      </c>
      <c r="C4955">
        <v>152741</v>
      </c>
      <c r="D4955" t="s">
        <v>53</v>
      </c>
      <c r="E4955" t="s">
        <v>185</v>
      </c>
      <c r="K4955">
        <v>40.778373621438497</v>
      </c>
      <c r="L4955">
        <v>-73.952557227210605</v>
      </c>
      <c r="M4955">
        <v>40.776919900000003</v>
      </c>
      <c r="N4955">
        <v>-73.958928</v>
      </c>
      <c r="O4955" s="5">
        <v>41938.584003368058</v>
      </c>
      <c r="P4955" s="5">
        <v>41938.584451192131</v>
      </c>
      <c r="Q4955" s="5">
        <v>41938.614549999998</v>
      </c>
      <c r="R4955" s="5">
        <v>41938.621252546298</v>
      </c>
      <c r="S4955">
        <f t="shared" si="154"/>
        <v>43</v>
      </c>
      <c r="T4955">
        <f t="shared" si="155"/>
        <v>7</v>
      </c>
    </row>
    <row r="4956" spans="1:20" x14ac:dyDescent="0.25">
      <c r="A4956">
        <v>1458148</v>
      </c>
      <c r="B4956">
        <v>57943</v>
      </c>
      <c r="C4956">
        <v>41408</v>
      </c>
      <c r="D4956" t="s">
        <v>53</v>
      </c>
      <c r="E4956" t="s">
        <v>54</v>
      </c>
      <c r="F4956" t="s">
        <v>29</v>
      </c>
      <c r="G4956" t="s">
        <v>2152</v>
      </c>
      <c r="H4956">
        <v>1</v>
      </c>
      <c r="I4956" t="s">
        <v>95</v>
      </c>
      <c r="K4956">
        <v>40.779126065705498</v>
      </c>
      <c r="L4956">
        <v>-73.954904894578206</v>
      </c>
      <c r="M4956">
        <v>40.774650000000001</v>
      </c>
      <c r="N4956">
        <v>-73.945621000000003</v>
      </c>
      <c r="O4956" s="5">
        <v>41938.58656369213</v>
      </c>
      <c r="P4956" s="5">
        <v>41938.587747650461</v>
      </c>
      <c r="Q4956" s="5">
        <v>41938.599124502318</v>
      </c>
      <c r="R4956" s="5">
        <v>41938.604125659724</v>
      </c>
      <c r="S4956">
        <f t="shared" si="154"/>
        <v>43</v>
      </c>
      <c r="T4956">
        <f t="shared" si="155"/>
        <v>7</v>
      </c>
    </row>
    <row r="4957" spans="1:20" x14ac:dyDescent="0.25">
      <c r="A4957">
        <v>1458212</v>
      </c>
      <c r="B4957">
        <v>186473</v>
      </c>
      <c r="C4957">
        <v>114469</v>
      </c>
      <c r="D4957" t="s">
        <v>23</v>
      </c>
      <c r="E4957" t="s">
        <v>36</v>
      </c>
      <c r="F4957" t="s">
        <v>37</v>
      </c>
      <c r="G4957" t="s">
        <v>727</v>
      </c>
      <c r="H4957">
        <v>1</v>
      </c>
      <c r="I4957" t="s">
        <v>728</v>
      </c>
      <c r="J4957" s="1">
        <v>4.3967939814814816E-3</v>
      </c>
      <c r="K4957">
        <v>40.7261096570601</v>
      </c>
      <c r="L4957">
        <v>-74.002491863200504</v>
      </c>
      <c r="M4957">
        <v>40.739384700000002</v>
      </c>
      <c r="N4957">
        <v>-73.992446299999997</v>
      </c>
      <c r="O4957" s="5">
        <v>41938.589876307873</v>
      </c>
      <c r="P4957" s="5">
        <v>41938.593127326392</v>
      </c>
      <c r="Q4957" s="5">
        <v>41938.601778842596</v>
      </c>
      <c r="R4957" s="5">
        <v>41938.610501435185</v>
      </c>
      <c r="S4957">
        <f t="shared" si="154"/>
        <v>43</v>
      </c>
      <c r="T4957">
        <f t="shared" si="155"/>
        <v>7</v>
      </c>
    </row>
    <row r="4958" spans="1:20" x14ac:dyDescent="0.25">
      <c r="A4958">
        <v>1458212</v>
      </c>
      <c r="B4958">
        <v>186473</v>
      </c>
      <c r="C4958">
        <v>114469</v>
      </c>
      <c r="D4958" t="s">
        <v>23</v>
      </c>
      <c r="E4958" t="s">
        <v>36</v>
      </c>
      <c r="F4958" t="s">
        <v>37</v>
      </c>
      <c r="G4958" t="s">
        <v>661</v>
      </c>
      <c r="H4958">
        <v>1</v>
      </c>
      <c r="I4958" t="s">
        <v>478</v>
      </c>
      <c r="J4958" s="1">
        <v>4.3967939814814816E-3</v>
      </c>
      <c r="K4958">
        <v>40.7261096570601</v>
      </c>
      <c r="L4958">
        <v>-74.002491863200504</v>
      </c>
      <c r="M4958">
        <v>40.739384700000002</v>
      </c>
      <c r="N4958">
        <v>-73.992446299999997</v>
      </c>
      <c r="O4958" s="5">
        <v>41938.589876307873</v>
      </c>
      <c r="P4958" s="5">
        <v>41938.593127326392</v>
      </c>
      <c r="Q4958" s="5">
        <v>41938.601778842596</v>
      </c>
      <c r="R4958" s="5">
        <v>41938.610501435185</v>
      </c>
      <c r="S4958">
        <f t="shared" si="154"/>
        <v>43</v>
      </c>
      <c r="T4958">
        <f t="shared" si="155"/>
        <v>7</v>
      </c>
    </row>
    <row r="4959" spans="1:20" x14ac:dyDescent="0.25">
      <c r="A4959">
        <v>1458212</v>
      </c>
      <c r="B4959">
        <v>186473</v>
      </c>
      <c r="C4959">
        <v>114469</v>
      </c>
      <c r="D4959" t="s">
        <v>23</v>
      </c>
      <c r="E4959" t="s">
        <v>36</v>
      </c>
      <c r="F4959" t="s">
        <v>37</v>
      </c>
      <c r="G4959" t="s">
        <v>1136</v>
      </c>
      <c r="H4959">
        <v>1</v>
      </c>
      <c r="I4959" t="s">
        <v>478</v>
      </c>
      <c r="J4959" s="1">
        <v>4.3967939814814816E-3</v>
      </c>
      <c r="K4959">
        <v>40.7261096570601</v>
      </c>
      <c r="L4959">
        <v>-74.002491863200504</v>
      </c>
      <c r="M4959">
        <v>40.739384700000002</v>
      </c>
      <c r="N4959">
        <v>-73.992446299999997</v>
      </c>
      <c r="O4959" s="5">
        <v>41938.589876307873</v>
      </c>
      <c r="P4959" s="5">
        <v>41938.593127326392</v>
      </c>
      <c r="Q4959" s="5">
        <v>41938.601778842596</v>
      </c>
      <c r="R4959" s="5">
        <v>41938.610501435185</v>
      </c>
      <c r="S4959">
        <f t="shared" si="154"/>
        <v>43</v>
      </c>
      <c r="T4959">
        <f t="shared" si="155"/>
        <v>7</v>
      </c>
    </row>
    <row r="4960" spans="1:20" x14ac:dyDescent="0.25">
      <c r="A4960">
        <v>1458212</v>
      </c>
      <c r="B4960">
        <v>186473</v>
      </c>
      <c r="C4960">
        <v>114469</v>
      </c>
      <c r="D4960" t="s">
        <v>23</v>
      </c>
      <c r="E4960" t="s">
        <v>36</v>
      </c>
      <c r="F4960" t="s">
        <v>37</v>
      </c>
      <c r="G4960" t="s">
        <v>3071</v>
      </c>
      <c r="H4960">
        <v>1</v>
      </c>
      <c r="I4960" t="s">
        <v>478</v>
      </c>
      <c r="J4960" s="1">
        <v>4.3967939814814816E-3</v>
      </c>
      <c r="K4960">
        <v>40.7261096570601</v>
      </c>
      <c r="L4960">
        <v>-74.002491863200504</v>
      </c>
      <c r="M4960">
        <v>40.739384700000002</v>
      </c>
      <c r="N4960">
        <v>-73.992446299999997</v>
      </c>
      <c r="O4960" s="5">
        <v>41938.589876307873</v>
      </c>
      <c r="P4960" s="5">
        <v>41938.593127326392</v>
      </c>
      <c r="Q4960" s="5">
        <v>41938.601778842596</v>
      </c>
      <c r="R4960" s="5">
        <v>41938.610501435185</v>
      </c>
      <c r="S4960">
        <f t="shared" si="154"/>
        <v>43</v>
      </c>
      <c r="T4960">
        <f t="shared" si="155"/>
        <v>7</v>
      </c>
    </row>
    <row r="4961" spans="1:20" x14ac:dyDescent="0.25">
      <c r="A4961">
        <v>1458306</v>
      </c>
      <c r="B4961">
        <v>300003</v>
      </c>
      <c r="C4961">
        <v>41959</v>
      </c>
      <c r="D4961" t="s">
        <v>23</v>
      </c>
      <c r="E4961" t="s">
        <v>750</v>
      </c>
      <c r="F4961" t="s">
        <v>58</v>
      </c>
      <c r="G4961" t="s">
        <v>2634</v>
      </c>
      <c r="H4961">
        <v>1</v>
      </c>
      <c r="I4961" t="s">
        <v>2635</v>
      </c>
      <c r="J4961" s="1">
        <v>1.6138125E-2</v>
      </c>
      <c r="K4961">
        <v>40.739621016132403</v>
      </c>
      <c r="L4961">
        <v>-73.995979215938604</v>
      </c>
      <c r="M4961">
        <v>40.751810900000002</v>
      </c>
      <c r="N4961">
        <v>-74.001823799999997</v>
      </c>
      <c r="O4961" s="5">
        <v>41938.594759328706</v>
      </c>
      <c r="P4961" s="5">
        <v>41938.610921817133</v>
      </c>
      <c r="Q4961" s="5">
        <v>41938.618441666666</v>
      </c>
      <c r="R4961" s="5">
        <v>41938.627881458335</v>
      </c>
      <c r="S4961">
        <f t="shared" si="154"/>
        <v>43</v>
      </c>
      <c r="T4961">
        <f t="shared" si="155"/>
        <v>7</v>
      </c>
    </row>
    <row r="4962" spans="1:20" x14ac:dyDescent="0.25">
      <c r="A4962">
        <v>1458329</v>
      </c>
      <c r="B4962">
        <v>259341</v>
      </c>
      <c r="C4962">
        <v>142394</v>
      </c>
      <c r="D4962" t="s">
        <v>23</v>
      </c>
      <c r="E4962" t="s">
        <v>631</v>
      </c>
      <c r="F4962" t="s">
        <v>29</v>
      </c>
      <c r="G4962" t="s">
        <v>632</v>
      </c>
      <c r="H4962">
        <v>2</v>
      </c>
      <c r="I4962" t="s">
        <v>633</v>
      </c>
      <c r="J4962" s="1">
        <v>3.4071296296296293E-3</v>
      </c>
      <c r="K4962">
        <v>40.7711352092903</v>
      </c>
      <c r="L4962">
        <v>-73.959623103066605</v>
      </c>
      <c r="M4962">
        <v>40.777042723345602</v>
      </c>
      <c r="N4962">
        <v>-73.958787154088199</v>
      </c>
      <c r="O4962" s="5">
        <v>41938.5975200463</v>
      </c>
      <c r="P4962" s="5">
        <v>41938.60747657407</v>
      </c>
      <c r="Q4962" s="5">
        <v>41938.622296643516</v>
      </c>
      <c r="R4962" s="5">
        <v>41938.62659453704</v>
      </c>
      <c r="S4962">
        <f t="shared" si="154"/>
        <v>43</v>
      </c>
      <c r="T4962">
        <f t="shared" si="155"/>
        <v>7</v>
      </c>
    </row>
    <row r="4963" spans="1:20" x14ac:dyDescent="0.25">
      <c r="A4963">
        <v>1458371</v>
      </c>
      <c r="B4963">
        <v>133844</v>
      </c>
      <c r="C4963">
        <v>31230</v>
      </c>
      <c r="D4963" t="s">
        <v>53</v>
      </c>
      <c r="E4963" t="s">
        <v>24</v>
      </c>
      <c r="F4963" t="s">
        <v>25</v>
      </c>
      <c r="G4963" t="s">
        <v>2170</v>
      </c>
      <c r="H4963">
        <v>2</v>
      </c>
      <c r="I4963" t="s">
        <v>22</v>
      </c>
      <c r="J4963" s="1">
        <v>7.0887037037037038E-3</v>
      </c>
      <c r="K4963">
        <v>40.723079523456803</v>
      </c>
      <c r="L4963">
        <v>-73.994615077972398</v>
      </c>
      <c r="M4963">
        <v>40.718821110757602</v>
      </c>
      <c r="N4963">
        <v>-73.982805619131895</v>
      </c>
      <c r="O4963" s="5">
        <v>41938.598737650464</v>
      </c>
      <c r="P4963" s="5">
        <v>41938.614109224538</v>
      </c>
      <c r="Q4963" s="5">
        <v>41938.621295613426</v>
      </c>
      <c r="R4963" s="5">
        <v>41938.631437314813</v>
      </c>
      <c r="S4963">
        <f t="shared" si="154"/>
        <v>43</v>
      </c>
      <c r="T4963">
        <f t="shared" si="155"/>
        <v>7</v>
      </c>
    </row>
    <row r="4964" spans="1:20" x14ac:dyDescent="0.25">
      <c r="A4964">
        <v>1458467</v>
      </c>
      <c r="B4964">
        <v>309983</v>
      </c>
      <c r="C4964">
        <v>100879</v>
      </c>
      <c r="D4964" t="s">
        <v>23</v>
      </c>
      <c r="E4964" t="s">
        <v>62</v>
      </c>
      <c r="F4964" t="s">
        <v>63</v>
      </c>
      <c r="G4964" t="s">
        <v>717</v>
      </c>
      <c r="H4964">
        <v>1</v>
      </c>
      <c r="I4964" t="s">
        <v>65</v>
      </c>
      <c r="K4964">
        <v>40.727518945156902</v>
      </c>
      <c r="L4964">
        <v>-73.988671302795396</v>
      </c>
      <c r="M4964">
        <v>40.718053552028998</v>
      </c>
      <c r="N4964">
        <v>-73.984687942529305</v>
      </c>
      <c r="O4964" s="5">
        <v>41938.603896377317</v>
      </c>
      <c r="P4964" s="5">
        <v>41938.609043935183</v>
      </c>
      <c r="Q4964" s="5">
        <v>41938.625105115738</v>
      </c>
      <c r="R4964" s="5">
        <v>41938.63328603009</v>
      </c>
      <c r="S4964">
        <f t="shared" si="154"/>
        <v>43</v>
      </c>
      <c r="T4964">
        <f t="shared" si="155"/>
        <v>7</v>
      </c>
    </row>
    <row r="4965" spans="1:20" x14ac:dyDescent="0.25">
      <c r="A4965">
        <v>1458467</v>
      </c>
      <c r="B4965">
        <v>309983</v>
      </c>
      <c r="C4965">
        <v>100879</v>
      </c>
      <c r="D4965" t="s">
        <v>23</v>
      </c>
      <c r="E4965" t="s">
        <v>62</v>
      </c>
      <c r="F4965" t="s">
        <v>63</v>
      </c>
      <c r="G4965" t="s">
        <v>1316</v>
      </c>
      <c r="H4965">
        <v>1</v>
      </c>
      <c r="I4965" t="s">
        <v>249</v>
      </c>
      <c r="K4965">
        <v>40.727518945156902</v>
      </c>
      <c r="L4965">
        <v>-73.988671302795396</v>
      </c>
      <c r="M4965">
        <v>40.718053552028998</v>
      </c>
      <c r="N4965">
        <v>-73.984687942529305</v>
      </c>
      <c r="O4965" s="5">
        <v>41938.603896377317</v>
      </c>
      <c r="P4965" s="5">
        <v>41938.609043935183</v>
      </c>
      <c r="Q4965" s="5">
        <v>41938.625105115738</v>
      </c>
      <c r="R4965" s="5">
        <v>41938.63328603009</v>
      </c>
      <c r="S4965">
        <f t="shared" si="154"/>
        <v>43</v>
      </c>
      <c r="T4965">
        <f t="shared" si="155"/>
        <v>7</v>
      </c>
    </row>
    <row r="4966" spans="1:20" x14ac:dyDescent="0.25">
      <c r="A4966">
        <v>1458505</v>
      </c>
      <c r="B4966">
        <v>195723</v>
      </c>
      <c r="C4966">
        <v>71148</v>
      </c>
      <c r="D4966" t="s">
        <v>23</v>
      </c>
      <c r="E4966" t="s">
        <v>326</v>
      </c>
      <c r="F4966" t="s">
        <v>58</v>
      </c>
      <c r="G4966" t="s">
        <v>1000</v>
      </c>
      <c r="H4966">
        <v>1</v>
      </c>
      <c r="I4966" t="s">
        <v>705</v>
      </c>
      <c r="J4966" s="1">
        <v>2.6486689814814814E-3</v>
      </c>
      <c r="K4966">
        <v>40.7228416988277</v>
      </c>
      <c r="L4966">
        <v>-73.994116468965402</v>
      </c>
      <c r="M4966">
        <v>40.7168165</v>
      </c>
      <c r="N4966">
        <v>-74.005652499999997</v>
      </c>
      <c r="O4966" s="5">
        <v>41938.606352129631</v>
      </c>
      <c r="P4966" s="5">
        <v>41938.614972731484</v>
      </c>
      <c r="Q4966" s="5">
        <v>41938.622352719911</v>
      </c>
      <c r="R4966" s="5">
        <v>41938.634444733798</v>
      </c>
      <c r="S4966">
        <f t="shared" si="154"/>
        <v>43</v>
      </c>
      <c r="T4966">
        <f t="shared" si="155"/>
        <v>7</v>
      </c>
    </row>
    <row r="4967" spans="1:20" x14ac:dyDescent="0.25">
      <c r="A4967">
        <v>1458607</v>
      </c>
      <c r="B4967">
        <v>148168</v>
      </c>
      <c r="C4967">
        <v>91807</v>
      </c>
      <c r="D4967" t="s">
        <v>85</v>
      </c>
      <c r="E4967" t="s">
        <v>265</v>
      </c>
      <c r="F4967" t="s">
        <v>20</v>
      </c>
      <c r="G4967" t="s">
        <v>573</v>
      </c>
      <c r="H4967">
        <v>1</v>
      </c>
      <c r="I4967" t="s">
        <v>267</v>
      </c>
      <c r="J4967" s="1">
        <v>3.4780324074074071E-3</v>
      </c>
      <c r="K4967">
        <v>40.758938763836703</v>
      </c>
      <c r="L4967">
        <v>-73.968531133448096</v>
      </c>
      <c r="M4967">
        <v>40.744452000000003</v>
      </c>
      <c r="N4967">
        <v>-73.989982699999999</v>
      </c>
      <c r="O4967" s="5">
        <v>41938.61038716435</v>
      </c>
      <c r="P4967" s="5">
        <v>41938.617088472223</v>
      </c>
      <c r="Q4967" s="5">
        <v>41938.626571134257</v>
      </c>
      <c r="R4967" s="5">
        <v>41938.636352453701</v>
      </c>
      <c r="S4967">
        <f t="shared" si="154"/>
        <v>43</v>
      </c>
      <c r="T4967">
        <f t="shared" si="155"/>
        <v>7</v>
      </c>
    </row>
    <row r="4968" spans="1:20" x14ac:dyDescent="0.25">
      <c r="A4968">
        <v>1458607</v>
      </c>
      <c r="B4968">
        <v>148168</v>
      </c>
      <c r="C4968">
        <v>91807</v>
      </c>
      <c r="D4968" t="s">
        <v>85</v>
      </c>
      <c r="E4968" t="s">
        <v>265</v>
      </c>
      <c r="F4968" t="s">
        <v>20</v>
      </c>
      <c r="G4968" t="s">
        <v>1927</v>
      </c>
      <c r="H4968">
        <v>1</v>
      </c>
      <c r="I4968" t="s">
        <v>267</v>
      </c>
      <c r="J4968" s="1">
        <v>3.4780324074074071E-3</v>
      </c>
      <c r="K4968">
        <v>40.758938763836703</v>
      </c>
      <c r="L4968">
        <v>-73.968531133448096</v>
      </c>
      <c r="M4968">
        <v>40.744452000000003</v>
      </c>
      <c r="N4968">
        <v>-73.989982699999999</v>
      </c>
      <c r="O4968" s="5">
        <v>41938.61038716435</v>
      </c>
      <c r="P4968" s="5">
        <v>41938.617088472223</v>
      </c>
      <c r="Q4968" s="5">
        <v>41938.626571134257</v>
      </c>
      <c r="R4968" s="5">
        <v>41938.636352453701</v>
      </c>
      <c r="S4968">
        <f t="shared" si="154"/>
        <v>43</v>
      </c>
      <c r="T4968">
        <f t="shared" si="155"/>
        <v>7</v>
      </c>
    </row>
    <row r="4969" spans="1:20" x14ac:dyDescent="0.25">
      <c r="A4969">
        <v>1458623</v>
      </c>
      <c r="B4969">
        <v>69488</v>
      </c>
      <c r="C4969">
        <v>150598</v>
      </c>
      <c r="D4969" t="s">
        <v>53</v>
      </c>
      <c r="E4969" t="s">
        <v>425</v>
      </c>
      <c r="F4969" t="s">
        <v>426</v>
      </c>
      <c r="G4969" t="s">
        <v>3939</v>
      </c>
      <c r="H4969">
        <v>2</v>
      </c>
      <c r="I4969" t="s">
        <v>671</v>
      </c>
      <c r="K4969">
        <v>40.744563916288797</v>
      </c>
      <c r="L4969">
        <v>-73.996630052861306</v>
      </c>
      <c r="M4969">
        <v>40.775403052475099</v>
      </c>
      <c r="N4969">
        <v>-73.984307646075095</v>
      </c>
      <c r="O4969" s="5">
        <v>41938.612095555553</v>
      </c>
      <c r="P4969" s="5">
        <v>41938.638519513886</v>
      </c>
      <c r="Q4969" s="5">
        <v>41938.646040567131</v>
      </c>
      <c r="R4969" s="5">
        <v>41938.667917557868</v>
      </c>
      <c r="S4969">
        <f t="shared" si="154"/>
        <v>43</v>
      </c>
      <c r="T4969">
        <f t="shared" si="155"/>
        <v>7</v>
      </c>
    </row>
    <row r="4970" spans="1:20" x14ac:dyDescent="0.25">
      <c r="A4970">
        <v>1458715</v>
      </c>
      <c r="B4970">
        <v>173667</v>
      </c>
      <c r="C4970">
        <v>177847</v>
      </c>
      <c r="D4970" t="s">
        <v>23</v>
      </c>
      <c r="E4970" t="s">
        <v>96</v>
      </c>
      <c r="F4970" t="s">
        <v>97</v>
      </c>
      <c r="K4970">
        <v>40.723954999999997</v>
      </c>
      <c r="L4970">
        <v>-73.991828999999996</v>
      </c>
      <c r="M4970">
        <v>40.718760679564802</v>
      </c>
      <c r="N4970">
        <v>-74.002535891014105</v>
      </c>
      <c r="O4970" s="5">
        <v>41938.614888576391</v>
      </c>
      <c r="P4970" s="5">
        <v>41938.613069155093</v>
      </c>
      <c r="Q4970" s="5">
        <v>41938.631711817128</v>
      </c>
      <c r="R4970" s="5">
        <v>41938.64236859954</v>
      </c>
      <c r="S4970">
        <f t="shared" si="154"/>
        <v>43</v>
      </c>
      <c r="T4970">
        <f t="shared" si="155"/>
        <v>7</v>
      </c>
    </row>
    <row r="4971" spans="1:20" x14ac:dyDescent="0.25">
      <c r="A4971">
        <v>1458780</v>
      </c>
      <c r="B4971">
        <v>374495</v>
      </c>
      <c r="C4971">
        <v>41959</v>
      </c>
      <c r="D4971" t="s">
        <v>23</v>
      </c>
      <c r="E4971" t="s">
        <v>452</v>
      </c>
      <c r="F4971" t="s">
        <v>58</v>
      </c>
      <c r="K4971">
        <v>40.7419445342396</v>
      </c>
      <c r="L4971">
        <v>-74.001089000702095</v>
      </c>
      <c r="M4971">
        <v>40.747391399999998</v>
      </c>
      <c r="N4971">
        <v>-74.003424899999999</v>
      </c>
      <c r="O4971" s="5">
        <v>41938.618677939812</v>
      </c>
      <c r="R4971" s="5">
        <v>41938.6496993287</v>
      </c>
      <c r="S4971">
        <f t="shared" si="154"/>
        <v>43</v>
      </c>
      <c r="T4971">
        <f t="shared" si="155"/>
        <v>7</v>
      </c>
    </row>
    <row r="4972" spans="1:20" x14ac:dyDescent="0.25">
      <c r="A4972">
        <v>1458843</v>
      </c>
      <c r="B4972">
        <v>142461</v>
      </c>
      <c r="C4972">
        <v>160433</v>
      </c>
      <c r="D4972" t="s">
        <v>85</v>
      </c>
      <c r="E4972" t="s">
        <v>226</v>
      </c>
      <c r="F4972" t="s">
        <v>91</v>
      </c>
      <c r="G4972" t="s">
        <v>738</v>
      </c>
      <c r="H4972">
        <v>1</v>
      </c>
      <c r="I4972" t="s">
        <v>249</v>
      </c>
      <c r="J4972" s="1">
        <v>3.7436574074074074E-3</v>
      </c>
      <c r="K4972">
        <v>40.723019825000002</v>
      </c>
      <c r="L4972">
        <v>-73.995853999999994</v>
      </c>
      <c r="M4972">
        <v>40.719922599999997</v>
      </c>
      <c r="N4972">
        <v>-74.007101599999999</v>
      </c>
      <c r="O4972" s="5">
        <v>41938.622477962963</v>
      </c>
      <c r="P4972" s="5">
        <v>41938.625634814816</v>
      </c>
      <c r="Q4972" s="5">
        <v>41938.647730023149</v>
      </c>
      <c r="R4972" s="5">
        <v>41938.655269895833</v>
      </c>
      <c r="S4972">
        <f t="shared" si="154"/>
        <v>43</v>
      </c>
      <c r="T4972">
        <f t="shared" si="155"/>
        <v>7</v>
      </c>
    </row>
    <row r="4973" spans="1:20" x14ac:dyDescent="0.25">
      <c r="A4973">
        <v>1458876</v>
      </c>
      <c r="B4973">
        <v>9666</v>
      </c>
      <c r="C4973">
        <v>175555</v>
      </c>
      <c r="D4973" t="s">
        <v>53</v>
      </c>
      <c r="E4973" t="s">
        <v>452</v>
      </c>
      <c r="F4973" t="s">
        <v>58</v>
      </c>
      <c r="K4973">
        <v>40.766154007814698</v>
      </c>
      <c r="L4973">
        <v>-73.983441978649793</v>
      </c>
      <c r="M4973">
        <v>40.7672065</v>
      </c>
      <c r="N4973">
        <v>-73.984197399999999</v>
      </c>
      <c r="O4973" s="5">
        <v>41938.624521365738</v>
      </c>
      <c r="R4973" s="5">
        <v>41938.640409780091</v>
      </c>
      <c r="S4973">
        <f t="shared" si="154"/>
        <v>43</v>
      </c>
      <c r="T4973">
        <f t="shared" si="155"/>
        <v>7</v>
      </c>
    </row>
    <row r="4974" spans="1:20" x14ac:dyDescent="0.25">
      <c r="A4974">
        <v>1458937</v>
      </c>
      <c r="B4974">
        <v>344577</v>
      </c>
      <c r="C4974">
        <v>54954</v>
      </c>
      <c r="D4974" t="s">
        <v>23</v>
      </c>
      <c r="E4974" t="s">
        <v>452</v>
      </c>
      <c r="F4974" t="s">
        <v>58</v>
      </c>
      <c r="G4974" t="s">
        <v>930</v>
      </c>
      <c r="H4974">
        <v>1</v>
      </c>
      <c r="I4974" t="s">
        <v>457</v>
      </c>
      <c r="K4974">
        <v>40.722542870002997</v>
      </c>
      <c r="L4974">
        <v>-73.997769355773897</v>
      </c>
      <c r="M4974">
        <v>40.723385046509598</v>
      </c>
      <c r="N4974">
        <v>-74.002484053260105</v>
      </c>
      <c r="O4974" s="5">
        <v>41938.628212326388</v>
      </c>
      <c r="R4974" s="5">
        <v>41938.644072488423</v>
      </c>
      <c r="S4974">
        <f t="shared" si="154"/>
        <v>43</v>
      </c>
      <c r="T4974">
        <f t="shared" si="155"/>
        <v>7</v>
      </c>
    </row>
    <row r="4975" spans="1:20" x14ac:dyDescent="0.25">
      <c r="A4975">
        <v>1458994</v>
      </c>
      <c r="B4975">
        <v>398723</v>
      </c>
      <c r="C4975">
        <v>154377</v>
      </c>
      <c r="D4975" t="s">
        <v>53</v>
      </c>
      <c r="E4975" t="s">
        <v>73</v>
      </c>
      <c r="F4975" t="s">
        <v>74</v>
      </c>
      <c r="G4975" t="s">
        <v>205</v>
      </c>
      <c r="H4975">
        <v>1</v>
      </c>
      <c r="I4975" t="s">
        <v>206</v>
      </c>
      <c r="J4975" s="1">
        <v>2.2088194444444442E-3</v>
      </c>
      <c r="K4975">
        <v>40.785160043282801</v>
      </c>
      <c r="L4975">
        <v>-73.976916473837804</v>
      </c>
      <c r="M4975">
        <v>40.806469794467603</v>
      </c>
      <c r="N4975">
        <v>-73.960142255493594</v>
      </c>
      <c r="O4975" s="5">
        <v>41938.629612534722</v>
      </c>
      <c r="P4975" s="5">
        <v>41938.64841976852</v>
      </c>
      <c r="Q4975" s="5">
        <v>41938.653512812503</v>
      </c>
      <c r="R4975" s="5">
        <v>41938.659111435183</v>
      </c>
      <c r="S4975">
        <f t="shared" si="154"/>
        <v>43</v>
      </c>
      <c r="T4975">
        <f t="shared" si="155"/>
        <v>7</v>
      </c>
    </row>
    <row r="4976" spans="1:20" x14ac:dyDescent="0.25">
      <c r="A4976">
        <v>1459046</v>
      </c>
      <c r="B4976">
        <v>201463</v>
      </c>
      <c r="C4976">
        <v>175485</v>
      </c>
      <c r="D4976" t="s">
        <v>23</v>
      </c>
      <c r="E4976" t="s">
        <v>1081</v>
      </c>
      <c r="F4976" t="s">
        <v>70</v>
      </c>
      <c r="K4976">
        <v>40.763261456854103</v>
      </c>
      <c r="L4976">
        <v>-73.967646861272897</v>
      </c>
      <c r="M4976">
        <v>40.764773599999998</v>
      </c>
      <c r="N4976">
        <v>-73.975902199999993</v>
      </c>
      <c r="O4976" s="5">
        <v>41938.631600324072</v>
      </c>
      <c r="P4976" s="5">
        <v>41938.636189212964</v>
      </c>
      <c r="Q4976" s="5">
        <v>41938.653044942126</v>
      </c>
      <c r="R4976" s="5">
        <v>41938.660135393518</v>
      </c>
      <c r="S4976">
        <f t="shared" si="154"/>
        <v>43</v>
      </c>
      <c r="T4976">
        <f t="shared" si="155"/>
        <v>7</v>
      </c>
    </row>
    <row r="4977" spans="1:20" x14ac:dyDescent="0.25">
      <c r="A4977">
        <v>1459072</v>
      </c>
      <c r="B4977">
        <v>141732</v>
      </c>
      <c r="C4977">
        <v>149142</v>
      </c>
      <c r="D4977" t="s">
        <v>23</v>
      </c>
      <c r="E4977" t="s">
        <v>1092</v>
      </c>
      <c r="F4977" t="s">
        <v>80</v>
      </c>
      <c r="G4977" t="s">
        <v>1093</v>
      </c>
      <c r="H4977">
        <v>1</v>
      </c>
      <c r="I4977" t="s">
        <v>1094</v>
      </c>
      <c r="J4977" s="1">
        <v>3.1745601851851848E-3</v>
      </c>
      <c r="K4977">
        <v>40.750239999999998</v>
      </c>
      <c r="L4977">
        <v>-73.986504999999994</v>
      </c>
      <c r="M4977">
        <v>40.739077600000002</v>
      </c>
      <c r="N4977">
        <v>-73.993618400000003</v>
      </c>
      <c r="O4977" s="5">
        <v>41938.633636284721</v>
      </c>
      <c r="P4977" s="5">
        <v>41938.637703715278</v>
      </c>
      <c r="Q4977" s="5">
        <v>41938.653876956021</v>
      </c>
      <c r="R4977" s="5">
        <v>41938.662213842596</v>
      </c>
      <c r="S4977">
        <f t="shared" si="154"/>
        <v>43</v>
      </c>
      <c r="T4977">
        <f t="shared" si="155"/>
        <v>7</v>
      </c>
    </row>
    <row r="4978" spans="1:20" x14ac:dyDescent="0.25">
      <c r="A4978">
        <v>1459072</v>
      </c>
      <c r="B4978">
        <v>141732</v>
      </c>
      <c r="C4978">
        <v>149142</v>
      </c>
      <c r="D4978" t="s">
        <v>23</v>
      </c>
      <c r="E4978" t="s">
        <v>1092</v>
      </c>
      <c r="F4978" t="s">
        <v>80</v>
      </c>
      <c r="G4978" t="s">
        <v>2330</v>
      </c>
      <c r="H4978">
        <v>1</v>
      </c>
      <c r="I4978" t="s">
        <v>2331</v>
      </c>
      <c r="J4978" s="1">
        <v>3.1745601851851848E-3</v>
      </c>
      <c r="K4978">
        <v>40.750239999999998</v>
      </c>
      <c r="L4978">
        <v>-73.986504999999994</v>
      </c>
      <c r="M4978">
        <v>40.739077600000002</v>
      </c>
      <c r="N4978">
        <v>-73.993618400000003</v>
      </c>
      <c r="O4978" s="5">
        <v>41938.633636284721</v>
      </c>
      <c r="P4978" s="5">
        <v>41938.637703715278</v>
      </c>
      <c r="Q4978" s="5">
        <v>41938.653876956021</v>
      </c>
      <c r="R4978" s="5">
        <v>41938.662213842596</v>
      </c>
      <c r="S4978">
        <f t="shared" si="154"/>
        <v>43</v>
      </c>
      <c r="T4978">
        <f t="shared" si="155"/>
        <v>7</v>
      </c>
    </row>
    <row r="4979" spans="1:20" x14ac:dyDescent="0.25">
      <c r="A4979">
        <v>1459250</v>
      </c>
      <c r="B4979">
        <v>105304</v>
      </c>
      <c r="C4979">
        <v>147789</v>
      </c>
      <c r="D4979" t="s">
        <v>53</v>
      </c>
      <c r="E4979" t="s">
        <v>2638</v>
      </c>
      <c r="F4979" t="s">
        <v>29</v>
      </c>
      <c r="J4979" s="1">
        <v>3.709444444444444E-3</v>
      </c>
      <c r="K4979">
        <v>40.791494400368499</v>
      </c>
      <c r="L4979">
        <v>-73.972544750477496</v>
      </c>
      <c r="M4979">
        <v>40.771168799999998</v>
      </c>
      <c r="N4979">
        <v>-73.9471755</v>
      </c>
      <c r="O4979" s="5">
        <v>41938.642232118058</v>
      </c>
      <c r="P4979" s="5">
        <v>41938.646817002314</v>
      </c>
      <c r="Q4979" s="5">
        <v>41938.655375844908</v>
      </c>
      <c r="R4979" s="5">
        <v>41938.665089699076</v>
      </c>
      <c r="S4979">
        <f t="shared" si="154"/>
        <v>43</v>
      </c>
      <c r="T4979">
        <f t="shared" si="155"/>
        <v>7</v>
      </c>
    </row>
    <row r="4980" spans="1:20" x14ac:dyDescent="0.25">
      <c r="A4980">
        <v>1459270</v>
      </c>
      <c r="B4980">
        <v>161731</v>
      </c>
      <c r="C4980">
        <v>149328</v>
      </c>
      <c r="D4980" t="s">
        <v>53</v>
      </c>
      <c r="E4980" t="s">
        <v>54</v>
      </c>
      <c r="F4980" t="s">
        <v>29</v>
      </c>
      <c r="G4980" t="s">
        <v>94</v>
      </c>
      <c r="H4980">
        <v>1</v>
      </c>
      <c r="I4980" t="s">
        <v>95</v>
      </c>
      <c r="K4980">
        <v>40.780825773220101</v>
      </c>
      <c r="L4980">
        <v>-73.976483345031696</v>
      </c>
      <c r="M4980">
        <v>40.780622999999999</v>
      </c>
      <c r="N4980">
        <v>-73.978999999999999</v>
      </c>
      <c r="O4980" s="5">
        <v>41938.643513206021</v>
      </c>
      <c r="P4980" s="5">
        <v>41938.665223680553</v>
      </c>
      <c r="Q4980" s="5">
        <v>41938.666164826391</v>
      </c>
      <c r="R4980" s="5">
        <v>41938.668898379627</v>
      </c>
      <c r="S4980">
        <f t="shared" si="154"/>
        <v>43</v>
      </c>
      <c r="T4980">
        <f t="shared" si="155"/>
        <v>7</v>
      </c>
    </row>
    <row r="4981" spans="1:20" x14ac:dyDescent="0.25">
      <c r="A4981">
        <v>1459327</v>
      </c>
      <c r="B4981">
        <v>167986</v>
      </c>
      <c r="C4981">
        <v>152741</v>
      </c>
      <c r="D4981" t="s">
        <v>53</v>
      </c>
      <c r="E4981" t="s">
        <v>355</v>
      </c>
      <c r="F4981" t="s">
        <v>91</v>
      </c>
      <c r="G4981" t="s">
        <v>1289</v>
      </c>
      <c r="H4981">
        <v>1</v>
      </c>
      <c r="I4981" t="s">
        <v>93</v>
      </c>
      <c r="J4981" s="1">
        <v>4.994398148148148E-3</v>
      </c>
      <c r="K4981">
        <v>40.776083193932998</v>
      </c>
      <c r="L4981">
        <v>-73.962171576462296</v>
      </c>
      <c r="M4981">
        <v>40.7778882</v>
      </c>
      <c r="N4981">
        <v>-73.959455300000002</v>
      </c>
      <c r="O4981" s="5">
        <v>41938.64640539352</v>
      </c>
      <c r="P4981" s="5">
        <v>41938.649739282409</v>
      </c>
      <c r="Q4981" s="5">
        <v>41938.661694803239</v>
      </c>
      <c r="R4981" s="5">
        <v>41938.666053229164</v>
      </c>
      <c r="S4981">
        <f t="shared" si="154"/>
        <v>43</v>
      </c>
      <c r="T4981">
        <f t="shared" si="155"/>
        <v>7</v>
      </c>
    </row>
    <row r="4982" spans="1:20" x14ac:dyDescent="0.25">
      <c r="A4982">
        <v>1459377</v>
      </c>
      <c r="B4982">
        <v>329315</v>
      </c>
      <c r="C4982">
        <v>161082</v>
      </c>
      <c r="D4982" t="s">
        <v>23</v>
      </c>
      <c r="E4982" t="s">
        <v>180</v>
      </c>
      <c r="F4982" t="s">
        <v>97</v>
      </c>
      <c r="G4982" t="s">
        <v>2313</v>
      </c>
      <c r="H4982">
        <v>1</v>
      </c>
      <c r="I4982" t="s">
        <v>1452</v>
      </c>
      <c r="K4982">
        <v>40.74174</v>
      </c>
      <c r="L4982">
        <v>-73.993650000000002</v>
      </c>
      <c r="M4982">
        <v>40.727350081923497</v>
      </c>
      <c r="N4982">
        <v>-73.991881000398905</v>
      </c>
      <c r="O4982" s="5">
        <v>41938.648799317132</v>
      </c>
      <c r="P4982" s="5">
        <v>41938.651322141202</v>
      </c>
      <c r="Q4982" s="5">
        <v>41938.688590925929</v>
      </c>
      <c r="R4982" s="5">
        <v>41938.697480694442</v>
      </c>
      <c r="S4982">
        <f t="shared" si="154"/>
        <v>43</v>
      </c>
      <c r="T4982">
        <f t="shared" si="155"/>
        <v>7</v>
      </c>
    </row>
    <row r="4983" spans="1:20" x14ac:dyDescent="0.25">
      <c r="A4983">
        <v>1459377</v>
      </c>
      <c r="B4983">
        <v>329315</v>
      </c>
      <c r="C4983">
        <v>161082</v>
      </c>
      <c r="D4983" t="s">
        <v>23</v>
      </c>
      <c r="E4983" t="s">
        <v>180</v>
      </c>
      <c r="F4983" t="s">
        <v>97</v>
      </c>
      <c r="G4983" t="s">
        <v>1425</v>
      </c>
      <c r="H4983">
        <v>1</v>
      </c>
      <c r="I4983" t="s">
        <v>1426</v>
      </c>
      <c r="K4983">
        <v>40.74174</v>
      </c>
      <c r="L4983">
        <v>-73.993650000000002</v>
      </c>
      <c r="M4983">
        <v>40.727350081923497</v>
      </c>
      <c r="N4983">
        <v>-73.991881000398905</v>
      </c>
      <c r="O4983" s="5">
        <v>41938.648799317132</v>
      </c>
      <c r="P4983" s="5">
        <v>41938.651322141202</v>
      </c>
      <c r="Q4983" s="5">
        <v>41938.688590925929</v>
      </c>
      <c r="R4983" s="5">
        <v>41938.697480694442</v>
      </c>
      <c r="S4983">
        <f t="shared" si="154"/>
        <v>43</v>
      </c>
      <c r="T4983">
        <f t="shared" si="155"/>
        <v>7</v>
      </c>
    </row>
    <row r="4984" spans="1:20" x14ac:dyDescent="0.25">
      <c r="A4984">
        <v>1459476</v>
      </c>
      <c r="B4984">
        <v>208020</v>
      </c>
      <c r="C4984">
        <v>177847</v>
      </c>
      <c r="D4984" t="s">
        <v>23</v>
      </c>
      <c r="E4984" t="s">
        <v>695</v>
      </c>
      <c r="F4984" t="s">
        <v>25</v>
      </c>
      <c r="G4984" t="s">
        <v>3089</v>
      </c>
      <c r="H4984">
        <v>1</v>
      </c>
      <c r="I4984" t="s">
        <v>31</v>
      </c>
      <c r="J4984" s="1">
        <v>1.2166782407407407E-2</v>
      </c>
      <c r="K4984">
        <v>40.747169914496503</v>
      </c>
      <c r="L4984">
        <v>-74.000635650385306</v>
      </c>
      <c r="M4984">
        <v>40.747018901686999</v>
      </c>
      <c r="N4984">
        <v>-73.990921968255506</v>
      </c>
      <c r="O4984" s="5">
        <v>41938.654565590281</v>
      </c>
      <c r="P4984" s="5">
        <v>41938.664496689817</v>
      </c>
      <c r="Q4984" s="5">
        <v>41938.675141446758</v>
      </c>
      <c r="R4984" s="5">
        <v>41938.682872986108</v>
      </c>
      <c r="S4984">
        <f t="shared" si="154"/>
        <v>43</v>
      </c>
      <c r="T4984">
        <f t="shared" si="155"/>
        <v>7</v>
      </c>
    </row>
    <row r="4985" spans="1:20" x14ac:dyDescent="0.25">
      <c r="A4985">
        <v>1459497</v>
      </c>
      <c r="B4985">
        <v>124901</v>
      </c>
      <c r="C4985">
        <v>99219</v>
      </c>
      <c r="D4985" t="s">
        <v>23</v>
      </c>
      <c r="E4985" t="s">
        <v>673</v>
      </c>
      <c r="F4985" t="s">
        <v>674</v>
      </c>
      <c r="K4985">
        <v>40.725194000000002</v>
      </c>
      <c r="L4985">
        <v>-73.999101999999993</v>
      </c>
      <c r="M4985">
        <v>40.726810999999998</v>
      </c>
      <c r="N4985">
        <v>-73.984031999999999</v>
      </c>
      <c r="O4985" s="5">
        <v>41938.655017604164</v>
      </c>
      <c r="P4985" s="5">
        <v>41938.653387071761</v>
      </c>
      <c r="Q4985" s="5">
        <v>41938.661610115741</v>
      </c>
      <c r="R4985" s="5">
        <v>41938.667766666666</v>
      </c>
      <c r="S4985">
        <f t="shared" si="154"/>
        <v>43</v>
      </c>
      <c r="T4985">
        <f t="shared" si="155"/>
        <v>7</v>
      </c>
    </row>
    <row r="4986" spans="1:20" x14ac:dyDescent="0.25">
      <c r="A4986">
        <v>1459630</v>
      </c>
      <c r="B4986">
        <v>134261</v>
      </c>
      <c r="C4986">
        <v>149328</v>
      </c>
      <c r="D4986" t="s">
        <v>53</v>
      </c>
      <c r="E4986" t="s">
        <v>798</v>
      </c>
      <c r="G4986" t="s">
        <v>2832</v>
      </c>
      <c r="H4986">
        <v>2</v>
      </c>
      <c r="I4986" t="s">
        <v>760</v>
      </c>
      <c r="J4986" s="1">
        <v>4.8782638888888894E-3</v>
      </c>
      <c r="K4986">
        <v>40.7357834587933</v>
      </c>
      <c r="L4986">
        <v>-73.979889422585899</v>
      </c>
      <c r="M4986">
        <v>40.767809553244298</v>
      </c>
      <c r="N4986">
        <v>-73.968105102361704</v>
      </c>
      <c r="O4986" s="5">
        <v>41938.66139883102</v>
      </c>
      <c r="P4986" s="5">
        <v>41938.688836296293</v>
      </c>
      <c r="Q4986" s="5">
        <v>41938.695328946756</v>
      </c>
      <c r="R4986" s="5">
        <v>41938.714070381946</v>
      </c>
      <c r="S4986">
        <f t="shared" si="154"/>
        <v>43</v>
      </c>
      <c r="T4986">
        <f t="shared" si="155"/>
        <v>7</v>
      </c>
    </row>
    <row r="4987" spans="1:20" x14ac:dyDescent="0.25">
      <c r="A4987">
        <v>1459680</v>
      </c>
      <c r="B4987">
        <v>157685</v>
      </c>
      <c r="C4987">
        <v>178325</v>
      </c>
      <c r="D4987" t="s">
        <v>23</v>
      </c>
      <c r="E4987" t="s">
        <v>1431</v>
      </c>
      <c r="J4987" s="1">
        <v>4.746215277777778E-3</v>
      </c>
      <c r="K4987">
        <v>40.729439494821598</v>
      </c>
      <c r="L4987">
        <v>-74.001479225431794</v>
      </c>
      <c r="M4987">
        <v>40.752031799999997</v>
      </c>
      <c r="N4987">
        <v>-73.994620800000007</v>
      </c>
      <c r="O4987" s="5">
        <v>41938.66454273148</v>
      </c>
      <c r="P4987" s="5">
        <v>41938.669017592591</v>
      </c>
      <c r="Q4987" s="5">
        <v>41938.676539988424</v>
      </c>
      <c r="R4987" s="5">
        <v>41938.686188391206</v>
      </c>
      <c r="S4987">
        <f t="shared" si="154"/>
        <v>43</v>
      </c>
      <c r="T4987">
        <f t="shared" si="155"/>
        <v>7</v>
      </c>
    </row>
    <row r="4988" spans="1:20" x14ac:dyDescent="0.25">
      <c r="A4988">
        <v>1459731</v>
      </c>
      <c r="B4988">
        <v>339144</v>
      </c>
      <c r="C4988">
        <v>142394</v>
      </c>
      <c r="D4988" t="s">
        <v>23</v>
      </c>
      <c r="E4988" t="s">
        <v>255</v>
      </c>
      <c r="F4988" t="s">
        <v>91</v>
      </c>
      <c r="G4988" t="s">
        <v>703</v>
      </c>
      <c r="H4988">
        <v>1</v>
      </c>
      <c r="I4988" t="s">
        <v>392</v>
      </c>
      <c r="J4988" s="1">
        <v>4.1868287037037039E-3</v>
      </c>
      <c r="K4988">
        <v>40.771491247520302</v>
      </c>
      <c r="L4988">
        <v>-73.956334145089798</v>
      </c>
      <c r="M4988">
        <v>40.798550300000002</v>
      </c>
      <c r="N4988">
        <v>-73.940759499999999</v>
      </c>
      <c r="O4988" s="5">
        <v>41938.666468344905</v>
      </c>
      <c r="P4988" s="5">
        <v>41938.675946006944</v>
      </c>
      <c r="Q4988" s="5">
        <v>41938.686240891206</v>
      </c>
      <c r="R4988" s="5">
        <v>41938.696731840275</v>
      </c>
      <c r="S4988">
        <f t="shared" si="154"/>
        <v>43</v>
      </c>
      <c r="T4988">
        <f t="shared" si="155"/>
        <v>7</v>
      </c>
    </row>
    <row r="4989" spans="1:20" x14ac:dyDescent="0.25">
      <c r="A4989">
        <v>1459871</v>
      </c>
      <c r="B4989">
        <v>391543</v>
      </c>
      <c r="C4989">
        <v>7833</v>
      </c>
      <c r="D4989" t="s">
        <v>23</v>
      </c>
      <c r="E4989" t="s">
        <v>103</v>
      </c>
      <c r="F4989" t="s">
        <v>104</v>
      </c>
      <c r="G4989" t="s">
        <v>105</v>
      </c>
      <c r="H4989">
        <v>1</v>
      </c>
      <c r="I4989" t="s">
        <v>106</v>
      </c>
      <c r="J4989" s="1">
        <v>6.4768865740740741E-3</v>
      </c>
      <c r="K4989">
        <v>40.742680635750801</v>
      </c>
      <c r="L4989">
        <v>-74.006235828206997</v>
      </c>
      <c r="M4989">
        <v>40.740125618906603</v>
      </c>
      <c r="N4989">
        <v>-74.004686605254193</v>
      </c>
      <c r="O4989" s="5">
        <v>41938.676733287037</v>
      </c>
      <c r="P4989" s="5">
        <v>41938.68754958333</v>
      </c>
      <c r="Q4989" s="5">
        <v>41938.695762523152</v>
      </c>
      <c r="R4989" s="5">
        <v>41938.699676446762</v>
      </c>
      <c r="S4989">
        <f t="shared" si="154"/>
        <v>43</v>
      </c>
      <c r="T4989">
        <f t="shared" si="155"/>
        <v>7</v>
      </c>
    </row>
    <row r="4990" spans="1:20" x14ac:dyDescent="0.25">
      <c r="A4990">
        <v>1459881</v>
      </c>
      <c r="B4990">
        <v>217511</v>
      </c>
      <c r="C4990">
        <v>113822</v>
      </c>
      <c r="D4990" t="s">
        <v>23</v>
      </c>
      <c r="E4990" t="s">
        <v>234</v>
      </c>
      <c r="F4990" t="s">
        <v>70</v>
      </c>
      <c r="G4990" t="s">
        <v>1065</v>
      </c>
      <c r="H4990">
        <v>1</v>
      </c>
      <c r="I4990" t="s">
        <v>245</v>
      </c>
      <c r="K4990">
        <v>40.7231283099199</v>
      </c>
      <c r="L4990">
        <v>-74.002060890197697</v>
      </c>
      <c r="M4990">
        <v>40.727359404523703</v>
      </c>
      <c r="N4990">
        <v>-74.002907996991297</v>
      </c>
      <c r="O4990" s="5">
        <v>41938.678224050927</v>
      </c>
      <c r="P4990" s="5">
        <v>41938.687609328706</v>
      </c>
      <c r="Q4990" s="5">
        <v>41938.697912870368</v>
      </c>
      <c r="R4990" s="5">
        <v>41938.704515937497</v>
      </c>
      <c r="S4990">
        <f t="shared" si="154"/>
        <v>43</v>
      </c>
      <c r="T4990">
        <f t="shared" si="155"/>
        <v>7</v>
      </c>
    </row>
    <row r="4991" spans="1:20" x14ac:dyDescent="0.25">
      <c r="A4991">
        <v>1459904</v>
      </c>
      <c r="B4991">
        <v>398853</v>
      </c>
      <c r="C4991">
        <v>101359</v>
      </c>
      <c r="D4991" t="s">
        <v>23</v>
      </c>
      <c r="E4991" t="s">
        <v>243</v>
      </c>
      <c r="F4991" t="s">
        <v>70</v>
      </c>
      <c r="G4991" t="s">
        <v>235</v>
      </c>
      <c r="H4991">
        <v>2</v>
      </c>
      <c r="I4991" t="s">
        <v>236</v>
      </c>
      <c r="K4991">
        <v>40.731795470614898</v>
      </c>
      <c r="L4991">
        <v>-73.985672593116803</v>
      </c>
      <c r="M4991">
        <v>40.749732799999997</v>
      </c>
      <c r="N4991">
        <v>-73.996150999999998</v>
      </c>
      <c r="O4991" s="5">
        <v>41938.679213877316</v>
      </c>
      <c r="P4991" s="5">
        <v>41938.683044050929</v>
      </c>
      <c r="Q4991" s="5">
        <v>41938.695424317128</v>
      </c>
      <c r="R4991" s="5">
        <v>41938.712638888886</v>
      </c>
      <c r="S4991">
        <f t="shared" si="154"/>
        <v>43</v>
      </c>
      <c r="T4991">
        <f t="shared" si="155"/>
        <v>7</v>
      </c>
    </row>
    <row r="4992" spans="1:20" x14ac:dyDescent="0.25">
      <c r="A4992">
        <v>1459912</v>
      </c>
      <c r="B4992">
        <v>58919</v>
      </c>
      <c r="C4992">
        <v>105178</v>
      </c>
      <c r="D4992" t="s">
        <v>23</v>
      </c>
      <c r="E4992" t="s">
        <v>425</v>
      </c>
      <c r="F4992" t="s">
        <v>426</v>
      </c>
      <c r="G4992" t="s">
        <v>1554</v>
      </c>
      <c r="H4992">
        <v>1</v>
      </c>
      <c r="I4992" t="s">
        <v>1367</v>
      </c>
      <c r="K4992">
        <v>40.744563916288797</v>
      </c>
      <c r="L4992">
        <v>-73.996630052861306</v>
      </c>
      <c r="M4992">
        <v>40.730904500000001</v>
      </c>
      <c r="N4992">
        <v>-73.982365400000006</v>
      </c>
      <c r="O4992" s="5">
        <v>41938.680591585646</v>
      </c>
      <c r="P4992" s="5">
        <v>41938.701886909723</v>
      </c>
      <c r="Q4992" s="5">
        <v>41938.719638518516</v>
      </c>
      <c r="R4992" s="5">
        <v>41938.731569351854</v>
      </c>
      <c r="S4992">
        <f t="shared" si="154"/>
        <v>43</v>
      </c>
      <c r="T4992">
        <f t="shared" si="155"/>
        <v>7</v>
      </c>
    </row>
    <row r="4993" spans="1:20" x14ac:dyDescent="0.25">
      <c r="A4993">
        <v>1459968</v>
      </c>
      <c r="B4993">
        <v>142170</v>
      </c>
      <c r="C4993">
        <v>160433</v>
      </c>
      <c r="D4993" t="s">
        <v>85</v>
      </c>
      <c r="E4993" t="s">
        <v>180</v>
      </c>
      <c r="F4993" t="s">
        <v>97</v>
      </c>
      <c r="G4993" t="s">
        <v>1572</v>
      </c>
      <c r="H4993">
        <v>1</v>
      </c>
      <c r="I4993" t="s">
        <v>182</v>
      </c>
      <c r="K4993">
        <v>40.74174</v>
      </c>
      <c r="L4993">
        <v>-73.993650000000002</v>
      </c>
      <c r="M4993">
        <v>40.735269000000002</v>
      </c>
      <c r="N4993">
        <v>-73.983548999999996</v>
      </c>
      <c r="O4993" s="5">
        <v>41938.685955752313</v>
      </c>
      <c r="R4993" s="5">
        <v>41938.778018217592</v>
      </c>
      <c r="S4993">
        <f t="shared" si="154"/>
        <v>43</v>
      </c>
      <c r="T4993">
        <f t="shared" si="155"/>
        <v>7</v>
      </c>
    </row>
    <row r="4994" spans="1:20" x14ac:dyDescent="0.25">
      <c r="A4994">
        <v>1459983</v>
      </c>
      <c r="B4994">
        <v>373485</v>
      </c>
      <c r="C4994">
        <v>30743</v>
      </c>
      <c r="D4994" t="s">
        <v>23</v>
      </c>
      <c r="E4994" t="s">
        <v>695</v>
      </c>
      <c r="F4994" t="s">
        <v>25</v>
      </c>
      <c r="G4994" t="s">
        <v>696</v>
      </c>
      <c r="H4994">
        <v>1</v>
      </c>
      <c r="I4994" t="s">
        <v>697</v>
      </c>
      <c r="J4994" s="1">
        <v>3.0141666666666667E-3</v>
      </c>
      <c r="K4994">
        <v>40.747169914496503</v>
      </c>
      <c r="L4994">
        <v>-74.000635650385306</v>
      </c>
      <c r="M4994">
        <v>40.729728199999997</v>
      </c>
      <c r="N4994">
        <v>-74.004768499999997</v>
      </c>
      <c r="O4994" s="5">
        <v>41938.686511064814</v>
      </c>
      <c r="P4994" s="5">
        <v>41938.697297303239</v>
      </c>
      <c r="Q4994" s="5">
        <v>41938.704440694448</v>
      </c>
      <c r="R4994" s="5">
        <v>41938.712636064818</v>
      </c>
      <c r="S4994">
        <f t="shared" si="154"/>
        <v>43</v>
      </c>
      <c r="T4994">
        <f t="shared" si="155"/>
        <v>7</v>
      </c>
    </row>
    <row r="4995" spans="1:20" x14ac:dyDescent="0.25">
      <c r="A4995">
        <v>1460008</v>
      </c>
      <c r="B4995">
        <v>77511</v>
      </c>
      <c r="C4995">
        <v>118659</v>
      </c>
      <c r="D4995" t="s">
        <v>85</v>
      </c>
      <c r="E4995" t="s">
        <v>247</v>
      </c>
      <c r="G4995" t="s">
        <v>248</v>
      </c>
      <c r="H4995">
        <v>1</v>
      </c>
      <c r="I4995" t="s">
        <v>249</v>
      </c>
      <c r="J4995" s="1">
        <v>1.2121527777777777E-3</v>
      </c>
      <c r="K4995">
        <v>40.721353749744097</v>
      </c>
      <c r="L4995">
        <v>-73.997525293959001</v>
      </c>
      <c r="M4995">
        <v>40.732039499999999</v>
      </c>
      <c r="N4995">
        <v>-73.995560699999999</v>
      </c>
      <c r="O4995" s="5">
        <v>41938.68668677083</v>
      </c>
      <c r="P4995" s="5">
        <v>41938.715528877314</v>
      </c>
      <c r="Q4995" s="5">
        <v>41938.721337164352</v>
      </c>
      <c r="R4995" s="5">
        <v>41938.728229930559</v>
      </c>
      <c r="S4995">
        <f t="shared" ref="S4995:S5058" si="156">WEEKNUM(O4995,21)</f>
        <v>43</v>
      </c>
      <c r="T4995">
        <f t="shared" ref="T4995:T5058" si="157">WEEKDAY(O4995,11)</f>
        <v>7</v>
      </c>
    </row>
    <row r="4996" spans="1:20" x14ac:dyDescent="0.25">
      <c r="A4996">
        <v>1460008</v>
      </c>
      <c r="B4996">
        <v>77511</v>
      </c>
      <c r="C4996">
        <v>118659</v>
      </c>
      <c r="D4996" t="s">
        <v>85</v>
      </c>
      <c r="E4996" t="s">
        <v>247</v>
      </c>
      <c r="G4996" t="s">
        <v>1916</v>
      </c>
      <c r="H4996">
        <v>1</v>
      </c>
      <c r="I4996" t="s">
        <v>613</v>
      </c>
      <c r="J4996" s="1">
        <v>1.2121527777777777E-3</v>
      </c>
      <c r="K4996">
        <v>40.721353749744097</v>
      </c>
      <c r="L4996">
        <v>-73.997525293959001</v>
      </c>
      <c r="M4996">
        <v>40.732039499999999</v>
      </c>
      <c r="N4996">
        <v>-73.995560699999999</v>
      </c>
      <c r="O4996" s="5">
        <v>41938.68668677083</v>
      </c>
      <c r="P4996" s="5">
        <v>41938.715528877314</v>
      </c>
      <c r="Q4996" s="5">
        <v>41938.721337164352</v>
      </c>
      <c r="R4996" s="5">
        <v>41938.728229930559</v>
      </c>
      <c r="S4996">
        <f t="shared" si="156"/>
        <v>43</v>
      </c>
      <c r="T4996">
        <f t="shared" si="157"/>
        <v>7</v>
      </c>
    </row>
    <row r="4997" spans="1:20" x14ac:dyDescent="0.25">
      <c r="A4997">
        <v>1460012</v>
      </c>
      <c r="B4997">
        <v>198802</v>
      </c>
      <c r="C4997">
        <v>161459</v>
      </c>
      <c r="D4997" t="s">
        <v>23</v>
      </c>
      <c r="E4997" t="s">
        <v>1475</v>
      </c>
      <c r="F4997" t="s">
        <v>29</v>
      </c>
      <c r="G4997" t="s">
        <v>198</v>
      </c>
      <c r="H4997">
        <v>1</v>
      </c>
      <c r="I4997" t="s">
        <v>1476</v>
      </c>
      <c r="J4997" s="1">
        <v>2.3769097222222221E-3</v>
      </c>
      <c r="K4997">
        <v>40.713600041819603</v>
      </c>
      <c r="L4997">
        <v>-73.9619189500809</v>
      </c>
      <c r="M4997">
        <v>40.744378099999999</v>
      </c>
      <c r="N4997">
        <v>-73.990925000000004</v>
      </c>
      <c r="O4997" s="5">
        <v>41938.687170393518</v>
      </c>
      <c r="P4997" s="5">
        <v>41938.693025104163</v>
      </c>
      <c r="Q4997" s="5">
        <v>41938.707494502312</v>
      </c>
      <c r="R4997" s="5">
        <v>41938.725533750003</v>
      </c>
      <c r="S4997">
        <f t="shared" si="156"/>
        <v>43</v>
      </c>
      <c r="T4997">
        <f t="shared" si="157"/>
        <v>7</v>
      </c>
    </row>
    <row r="4998" spans="1:20" x14ac:dyDescent="0.25">
      <c r="A4998">
        <v>1460012</v>
      </c>
      <c r="B4998">
        <v>198802</v>
      </c>
      <c r="C4998">
        <v>161459</v>
      </c>
      <c r="D4998" t="s">
        <v>23</v>
      </c>
      <c r="E4998" t="s">
        <v>1475</v>
      </c>
      <c r="F4998" t="s">
        <v>29</v>
      </c>
      <c r="G4998" t="s">
        <v>2372</v>
      </c>
      <c r="H4998">
        <v>1</v>
      </c>
      <c r="I4998" t="s">
        <v>2373</v>
      </c>
      <c r="J4998" s="1">
        <v>2.3769097222222221E-3</v>
      </c>
      <c r="K4998">
        <v>40.713600041819603</v>
      </c>
      <c r="L4998">
        <v>-73.9619189500809</v>
      </c>
      <c r="M4998">
        <v>40.744378099999999</v>
      </c>
      <c r="N4998">
        <v>-73.990925000000004</v>
      </c>
      <c r="O4998" s="5">
        <v>41938.687170393518</v>
      </c>
      <c r="P4998" s="5">
        <v>41938.693025104163</v>
      </c>
      <c r="Q4998" s="5">
        <v>41938.707494502312</v>
      </c>
      <c r="R4998" s="5">
        <v>41938.725533750003</v>
      </c>
      <c r="S4998">
        <f t="shared" si="156"/>
        <v>43</v>
      </c>
      <c r="T4998">
        <f t="shared" si="157"/>
        <v>7</v>
      </c>
    </row>
    <row r="4999" spans="1:20" x14ac:dyDescent="0.25">
      <c r="A4999">
        <v>1460012</v>
      </c>
      <c r="B4999">
        <v>198802</v>
      </c>
      <c r="C4999">
        <v>161459</v>
      </c>
      <c r="D4999" t="s">
        <v>23</v>
      </c>
      <c r="E4999" t="s">
        <v>1475</v>
      </c>
      <c r="F4999" t="s">
        <v>29</v>
      </c>
      <c r="G4999" t="s">
        <v>1475</v>
      </c>
      <c r="H4999">
        <v>1</v>
      </c>
      <c r="I4999" t="s">
        <v>61</v>
      </c>
      <c r="J4999" s="1">
        <v>2.3769097222222221E-3</v>
      </c>
      <c r="K4999">
        <v>40.713600041819603</v>
      </c>
      <c r="L4999">
        <v>-73.9619189500809</v>
      </c>
      <c r="M4999">
        <v>40.744378099999999</v>
      </c>
      <c r="N4999">
        <v>-73.990925000000004</v>
      </c>
      <c r="O4999" s="5">
        <v>41938.687170393518</v>
      </c>
      <c r="P4999" s="5">
        <v>41938.693025104163</v>
      </c>
      <c r="Q4999" s="5">
        <v>41938.707494502312</v>
      </c>
      <c r="R4999" s="5">
        <v>41938.725533750003</v>
      </c>
      <c r="S4999">
        <f t="shared" si="156"/>
        <v>43</v>
      </c>
      <c r="T4999">
        <f t="shared" si="157"/>
        <v>7</v>
      </c>
    </row>
    <row r="5000" spans="1:20" x14ac:dyDescent="0.25">
      <c r="A5000">
        <v>1460015</v>
      </c>
      <c r="B5000">
        <v>260844</v>
      </c>
      <c r="C5000">
        <v>146883</v>
      </c>
      <c r="D5000" t="s">
        <v>23</v>
      </c>
      <c r="E5000" t="s">
        <v>2905</v>
      </c>
      <c r="F5000" t="s">
        <v>122</v>
      </c>
      <c r="G5000" t="s">
        <v>1831</v>
      </c>
      <c r="H5000">
        <v>2</v>
      </c>
      <c r="I5000" t="s">
        <v>136</v>
      </c>
      <c r="J5000" s="1">
        <v>3.1319907407407407E-3</v>
      </c>
      <c r="K5000">
        <v>40.744010832931899</v>
      </c>
      <c r="L5000">
        <v>-73.985789269637195</v>
      </c>
      <c r="M5000">
        <v>40.778073646695802</v>
      </c>
      <c r="N5000">
        <v>-73.975294587510504</v>
      </c>
      <c r="O5000" s="5">
        <v>41938.687476643521</v>
      </c>
      <c r="P5000" s="5">
        <v>41938.69132341435</v>
      </c>
      <c r="Q5000" s="5">
        <v>41938.705503657409</v>
      </c>
      <c r="R5000" s="5">
        <v>41938.72389429398</v>
      </c>
      <c r="S5000">
        <f t="shared" si="156"/>
        <v>43</v>
      </c>
      <c r="T5000">
        <f t="shared" si="157"/>
        <v>7</v>
      </c>
    </row>
    <row r="5001" spans="1:20" x14ac:dyDescent="0.25">
      <c r="A5001">
        <v>1460015</v>
      </c>
      <c r="B5001">
        <v>260844</v>
      </c>
      <c r="C5001">
        <v>146883</v>
      </c>
      <c r="D5001" t="s">
        <v>23</v>
      </c>
      <c r="E5001" t="s">
        <v>2905</v>
      </c>
      <c r="F5001" t="s">
        <v>122</v>
      </c>
      <c r="G5001" t="s">
        <v>3141</v>
      </c>
      <c r="H5001">
        <v>1</v>
      </c>
      <c r="I5001" t="s">
        <v>478</v>
      </c>
      <c r="J5001" s="1">
        <v>3.1319907407407407E-3</v>
      </c>
      <c r="K5001">
        <v>40.744010832931899</v>
      </c>
      <c r="L5001">
        <v>-73.985789269637195</v>
      </c>
      <c r="M5001">
        <v>40.778073646695802</v>
      </c>
      <c r="N5001">
        <v>-73.975294587510504</v>
      </c>
      <c r="O5001" s="5">
        <v>41938.687476643521</v>
      </c>
      <c r="P5001" s="5">
        <v>41938.69132341435</v>
      </c>
      <c r="Q5001" s="5">
        <v>41938.705503657409</v>
      </c>
      <c r="R5001" s="5">
        <v>41938.72389429398</v>
      </c>
      <c r="S5001">
        <f t="shared" si="156"/>
        <v>43</v>
      </c>
      <c r="T5001">
        <f t="shared" si="157"/>
        <v>7</v>
      </c>
    </row>
    <row r="5002" spans="1:20" x14ac:dyDescent="0.25">
      <c r="A5002">
        <v>1460027</v>
      </c>
      <c r="B5002">
        <v>398352</v>
      </c>
      <c r="C5002">
        <v>147835</v>
      </c>
      <c r="D5002" t="s">
        <v>53</v>
      </c>
      <c r="E5002" t="s">
        <v>2413</v>
      </c>
      <c r="F5002" t="s">
        <v>63</v>
      </c>
      <c r="G5002" t="s">
        <v>2414</v>
      </c>
      <c r="H5002">
        <v>3</v>
      </c>
      <c r="I5002" t="s">
        <v>800</v>
      </c>
      <c r="K5002">
        <v>40.714118469980299</v>
      </c>
      <c r="L5002">
        <v>-73.956398963928194</v>
      </c>
      <c r="M5002">
        <v>40.789632500000003</v>
      </c>
      <c r="N5002">
        <v>-73.952420200000006</v>
      </c>
      <c r="O5002" s="5">
        <v>41938.688950023148</v>
      </c>
      <c r="P5002" s="5">
        <v>41938.700070405095</v>
      </c>
      <c r="Q5002" s="5">
        <v>41938.731898437502</v>
      </c>
      <c r="R5002" s="5">
        <v>41938.768409108794</v>
      </c>
      <c r="S5002">
        <f t="shared" si="156"/>
        <v>43</v>
      </c>
      <c r="T5002">
        <f t="shared" si="157"/>
        <v>7</v>
      </c>
    </row>
    <row r="5003" spans="1:20" x14ac:dyDescent="0.25">
      <c r="A5003">
        <v>1460034</v>
      </c>
      <c r="B5003">
        <v>372722</v>
      </c>
      <c r="C5003">
        <v>175740</v>
      </c>
      <c r="D5003" t="s">
        <v>23</v>
      </c>
      <c r="E5003" t="s">
        <v>54</v>
      </c>
      <c r="F5003" t="s">
        <v>29</v>
      </c>
      <c r="G5003" t="s">
        <v>330</v>
      </c>
      <c r="H5003">
        <v>1</v>
      </c>
      <c r="I5003" t="s">
        <v>56</v>
      </c>
      <c r="K5003">
        <v>40.780825773220101</v>
      </c>
      <c r="L5003">
        <v>-73.976483345031696</v>
      </c>
      <c r="M5003">
        <v>40.7761347</v>
      </c>
      <c r="N5003">
        <v>-73.982765200000003</v>
      </c>
      <c r="O5003" s="5">
        <v>41938.68985239583</v>
      </c>
      <c r="P5003" s="5">
        <v>41938.694519282406</v>
      </c>
      <c r="Q5003" s="5">
        <v>41938.711077997687</v>
      </c>
      <c r="R5003" s="5">
        <v>41938.721031168985</v>
      </c>
      <c r="S5003">
        <f t="shared" si="156"/>
        <v>43</v>
      </c>
      <c r="T5003">
        <f t="shared" si="157"/>
        <v>7</v>
      </c>
    </row>
    <row r="5004" spans="1:20" x14ac:dyDescent="0.25">
      <c r="A5004">
        <v>1460076</v>
      </c>
      <c r="B5004">
        <v>347315</v>
      </c>
      <c r="C5004">
        <v>166448</v>
      </c>
      <c r="D5004" t="s">
        <v>53</v>
      </c>
      <c r="E5004" t="s">
        <v>546</v>
      </c>
      <c r="F5004" t="s">
        <v>49</v>
      </c>
      <c r="G5004" t="s">
        <v>1696</v>
      </c>
      <c r="H5004">
        <v>2</v>
      </c>
      <c r="I5004" t="s">
        <v>359</v>
      </c>
      <c r="K5004">
        <v>40.735550173367301</v>
      </c>
      <c r="L5004">
        <v>-73.992566983021803</v>
      </c>
      <c r="M5004">
        <v>40.725468999999997</v>
      </c>
      <c r="N5004">
        <v>-74.005334000000005</v>
      </c>
      <c r="O5004" s="5">
        <v>41938.692453981479</v>
      </c>
      <c r="P5004" s="5">
        <v>41938.697224363423</v>
      </c>
      <c r="Q5004" s="5">
        <v>41938.706821099535</v>
      </c>
      <c r="R5004" s="5">
        <v>41938.720139687503</v>
      </c>
      <c r="S5004">
        <f t="shared" si="156"/>
        <v>43</v>
      </c>
      <c r="T5004">
        <f t="shared" si="157"/>
        <v>7</v>
      </c>
    </row>
    <row r="5005" spans="1:20" x14ac:dyDescent="0.25">
      <c r="A5005">
        <v>1460076</v>
      </c>
      <c r="B5005">
        <v>347315</v>
      </c>
      <c r="C5005">
        <v>166448</v>
      </c>
      <c r="D5005" t="s">
        <v>53</v>
      </c>
      <c r="E5005" t="s">
        <v>546</v>
      </c>
      <c r="F5005" t="s">
        <v>49</v>
      </c>
      <c r="G5005" t="s">
        <v>1879</v>
      </c>
      <c r="H5005">
        <v>1</v>
      </c>
      <c r="I5005" t="s">
        <v>359</v>
      </c>
      <c r="K5005">
        <v>40.735550173367301</v>
      </c>
      <c r="L5005">
        <v>-73.992566983021803</v>
      </c>
      <c r="M5005">
        <v>40.725468999999997</v>
      </c>
      <c r="N5005">
        <v>-74.005334000000005</v>
      </c>
      <c r="O5005" s="5">
        <v>41938.692453981479</v>
      </c>
      <c r="P5005" s="5">
        <v>41938.697224363423</v>
      </c>
      <c r="Q5005" s="5">
        <v>41938.706821099535</v>
      </c>
      <c r="R5005" s="5">
        <v>41938.720139687503</v>
      </c>
      <c r="S5005">
        <f t="shared" si="156"/>
        <v>43</v>
      </c>
      <c r="T5005">
        <f t="shared" si="157"/>
        <v>7</v>
      </c>
    </row>
    <row r="5006" spans="1:20" x14ac:dyDescent="0.25">
      <c r="A5006">
        <v>1460082</v>
      </c>
      <c r="B5006">
        <v>141912</v>
      </c>
      <c r="C5006">
        <v>158266</v>
      </c>
      <c r="D5006" t="s">
        <v>314</v>
      </c>
      <c r="E5006" t="s">
        <v>355</v>
      </c>
      <c r="F5006" t="s">
        <v>91</v>
      </c>
      <c r="G5006" t="s">
        <v>2777</v>
      </c>
      <c r="H5006">
        <v>1</v>
      </c>
      <c r="I5006" t="s">
        <v>357</v>
      </c>
      <c r="J5006" s="1">
        <v>2.5996296296296293E-3</v>
      </c>
      <c r="K5006">
        <v>40.776083193932998</v>
      </c>
      <c r="L5006">
        <v>-73.962171576462296</v>
      </c>
      <c r="M5006">
        <v>40.765496400000004</v>
      </c>
      <c r="N5006">
        <v>-73.963144200000002</v>
      </c>
      <c r="O5006" s="5">
        <v>41938.692762268518</v>
      </c>
      <c r="P5006" s="5">
        <v>41938.704813819444</v>
      </c>
      <c r="Q5006" s="5">
        <v>41938.70955605324</v>
      </c>
      <c r="R5006" s="5">
        <v>41938.715897754628</v>
      </c>
      <c r="S5006">
        <f t="shared" si="156"/>
        <v>43</v>
      </c>
      <c r="T5006">
        <f t="shared" si="157"/>
        <v>7</v>
      </c>
    </row>
    <row r="5007" spans="1:20" x14ac:dyDescent="0.25">
      <c r="A5007">
        <v>1460128</v>
      </c>
      <c r="B5007">
        <v>42052</v>
      </c>
      <c r="C5007">
        <v>168796</v>
      </c>
      <c r="D5007" t="s">
        <v>23</v>
      </c>
      <c r="E5007" t="s">
        <v>1270</v>
      </c>
      <c r="F5007" t="s">
        <v>91</v>
      </c>
      <c r="G5007" t="s">
        <v>1271</v>
      </c>
      <c r="H5007">
        <v>1</v>
      </c>
      <c r="I5007" t="s">
        <v>1150</v>
      </c>
      <c r="J5007" s="1">
        <v>3.6816898148148147E-3</v>
      </c>
      <c r="K5007">
        <v>40.727282000000002</v>
      </c>
      <c r="L5007">
        <v>-74.001756</v>
      </c>
      <c r="M5007">
        <v>40.747450000000001</v>
      </c>
      <c r="N5007">
        <v>-74.002486000000005</v>
      </c>
      <c r="O5007" s="5">
        <v>41938.695562511573</v>
      </c>
      <c r="P5007" s="5">
        <v>41938.697570601849</v>
      </c>
      <c r="Q5007" s="5">
        <v>41938.705793252317</v>
      </c>
      <c r="R5007" s="5">
        <v>41938.717753923615</v>
      </c>
      <c r="S5007">
        <f t="shared" si="156"/>
        <v>43</v>
      </c>
      <c r="T5007">
        <f t="shared" si="157"/>
        <v>7</v>
      </c>
    </row>
    <row r="5008" spans="1:20" x14ac:dyDescent="0.25">
      <c r="A5008">
        <v>1460131</v>
      </c>
      <c r="B5008">
        <v>370098</v>
      </c>
      <c r="C5008">
        <v>67103</v>
      </c>
      <c r="D5008" t="s">
        <v>170</v>
      </c>
      <c r="E5008" t="s">
        <v>226</v>
      </c>
      <c r="F5008" t="s">
        <v>91</v>
      </c>
      <c r="G5008" t="s">
        <v>936</v>
      </c>
      <c r="H5008">
        <v>1</v>
      </c>
      <c r="I5008" t="s">
        <v>228</v>
      </c>
      <c r="J5008" s="1">
        <v>6.3634374999999993E-3</v>
      </c>
      <c r="K5008">
        <v>40.723019825000002</v>
      </c>
      <c r="L5008">
        <v>-73.995853999999994</v>
      </c>
      <c r="M5008">
        <v>40.775835054317902</v>
      </c>
      <c r="N5008">
        <v>-73.947514593920701</v>
      </c>
      <c r="O5008" s="5">
        <v>41938.696880324074</v>
      </c>
      <c r="P5008" s="5">
        <v>41938.71887005787</v>
      </c>
      <c r="Q5008" s="5">
        <v>41938.725353020833</v>
      </c>
      <c r="R5008" s="5">
        <v>41938.753019050928</v>
      </c>
      <c r="S5008">
        <f t="shared" si="156"/>
        <v>43</v>
      </c>
      <c r="T5008">
        <f t="shared" si="157"/>
        <v>7</v>
      </c>
    </row>
    <row r="5009" spans="1:20" x14ac:dyDescent="0.25">
      <c r="A5009">
        <v>1460131</v>
      </c>
      <c r="B5009">
        <v>370098</v>
      </c>
      <c r="C5009">
        <v>67103</v>
      </c>
      <c r="D5009" t="s">
        <v>170</v>
      </c>
      <c r="E5009" t="s">
        <v>226</v>
      </c>
      <c r="F5009" t="s">
        <v>91</v>
      </c>
      <c r="G5009" t="s">
        <v>1902</v>
      </c>
      <c r="H5009">
        <v>3</v>
      </c>
      <c r="I5009" t="s">
        <v>249</v>
      </c>
      <c r="J5009" s="1">
        <v>6.3634374999999993E-3</v>
      </c>
      <c r="K5009">
        <v>40.723019825000002</v>
      </c>
      <c r="L5009">
        <v>-73.995853999999994</v>
      </c>
      <c r="M5009">
        <v>40.775835054317902</v>
      </c>
      <c r="N5009">
        <v>-73.947514593920701</v>
      </c>
      <c r="O5009" s="5">
        <v>41938.696880324074</v>
      </c>
      <c r="P5009" s="5">
        <v>41938.71887005787</v>
      </c>
      <c r="Q5009" s="5">
        <v>41938.725353020833</v>
      </c>
      <c r="R5009" s="5">
        <v>41938.753019050928</v>
      </c>
      <c r="S5009">
        <f t="shared" si="156"/>
        <v>43</v>
      </c>
      <c r="T5009">
        <f t="shared" si="157"/>
        <v>7</v>
      </c>
    </row>
    <row r="5010" spans="1:20" x14ac:dyDescent="0.25">
      <c r="A5010">
        <v>1460242</v>
      </c>
      <c r="B5010">
        <v>300021</v>
      </c>
      <c r="C5010">
        <v>117686</v>
      </c>
      <c r="D5010" t="s">
        <v>53</v>
      </c>
      <c r="E5010" t="s">
        <v>79</v>
      </c>
      <c r="F5010" t="s">
        <v>80</v>
      </c>
      <c r="G5010" t="s">
        <v>81</v>
      </c>
      <c r="H5010">
        <v>1</v>
      </c>
      <c r="I5010" t="s">
        <v>82</v>
      </c>
      <c r="J5010" s="1">
        <v>4.2872685185185184E-3</v>
      </c>
      <c r="K5010">
        <v>40.750205297622401</v>
      </c>
      <c r="L5010">
        <v>-73.986432043583505</v>
      </c>
      <c r="M5010">
        <v>40.781459900000002</v>
      </c>
      <c r="N5010">
        <v>-73.980686399999996</v>
      </c>
      <c r="O5010" s="5">
        <v>41938.70199947917</v>
      </c>
      <c r="P5010" s="5">
        <v>41938.720862939816</v>
      </c>
      <c r="Q5010" s="5">
        <v>41938.730124293979</v>
      </c>
      <c r="R5010" s="5">
        <v>41938.755110092592</v>
      </c>
      <c r="S5010">
        <f t="shared" si="156"/>
        <v>43</v>
      </c>
      <c r="T5010">
        <f t="shared" si="157"/>
        <v>7</v>
      </c>
    </row>
    <row r="5011" spans="1:20" x14ac:dyDescent="0.25">
      <c r="A5011">
        <v>1460269</v>
      </c>
      <c r="B5011">
        <v>124596</v>
      </c>
      <c r="C5011">
        <v>7833</v>
      </c>
      <c r="D5011" t="s">
        <v>23</v>
      </c>
      <c r="E5011" t="s">
        <v>341</v>
      </c>
      <c r="F5011" t="s">
        <v>342</v>
      </c>
      <c r="G5011" t="s">
        <v>652</v>
      </c>
      <c r="H5011">
        <v>1</v>
      </c>
      <c r="I5011" t="s">
        <v>413</v>
      </c>
      <c r="J5011" s="1">
        <v>2.9601620370370372E-3</v>
      </c>
      <c r="K5011">
        <v>40.734213854853898</v>
      </c>
      <c r="L5011">
        <v>-74.006202029303594</v>
      </c>
      <c r="M5011">
        <v>40.727477999999998</v>
      </c>
      <c r="N5011">
        <v>-74.003653999999997</v>
      </c>
      <c r="O5011" s="5">
        <v>41938.702849236113</v>
      </c>
      <c r="P5011" s="5">
        <v>41938.703872048609</v>
      </c>
      <c r="Q5011" s="5">
        <v>41938.727362592595</v>
      </c>
      <c r="R5011" s="5">
        <v>41938.730784432868</v>
      </c>
      <c r="S5011">
        <f t="shared" si="156"/>
        <v>43</v>
      </c>
      <c r="T5011">
        <f t="shared" si="157"/>
        <v>7</v>
      </c>
    </row>
    <row r="5012" spans="1:20" x14ac:dyDescent="0.25">
      <c r="A5012">
        <v>1460291</v>
      </c>
      <c r="B5012">
        <v>103956</v>
      </c>
      <c r="C5012">
        <v>163796</v>
      </c>
      <c r="D5012" t="s">
        <v>610</v>
      </c>
      <c r="E5012" t="s">
        <v>518</v>
      </c>
      <c r="F5012" t="s">
        <v>342</v>
      </c>
      <c r="J5012" s="1">
        <v>3.6523611111111114E-3</v>
      </c>
      <c r="K5012">
        <v>40.764084531354698</v>
      </c>
      <c r="L5012">
        <v>-73.970499798529701</v>
      </c>
      <c r="M5012">
        <v>40.768425000000001</v>
      </c>
      <c r="N5012">
        <v>-73.960552000000007</v>
      </c>
      <c r="O5012" s="5">
        <v>41938.705278472225</v>
      </c>
      <c r="P5012" s="5">
        <v>41938.709237337964</v>
      </c>
      <c r="Q5012" s="5">
        <v>41938.719185590278</v>
      </c>
      <c r="R5012" s="5">
        <v>41938.726069791664</v>
      </c>
      <c r="S5012">
        <f t="shared" si="156"/>
        <v>43</v>
      </c>
      <c r="T5012">
        <f t="shared" si="157"/>
        <v>7</v>
      </c>
    </row>
    <row r="5013" spans="1:20" x14ac:dyDescent="0.25">
      <c r="A5013">
        <v>1460296</v>
      </c>
      <c r="B5013">
        <v>155145</v>
      </c>
      <c r="C5013">
        <v>39202</v>
      </c>
      <c r="D5013" t="s">
        <v>23</v>
      </c>
      <c r="E5013" t="s">
        <v>247</v>
      </c>
      <c r="G5013" t="s">
        <v>612</v>
      </c>
      <c r="H5013">
        <v>1</v>
      </c>
      <c r="I5013" t="s">
        <v>613</v>
      </c>
      <c r="J5013" s="1">
        <v>2.3166203703703704E-3</v>
      </c>
      <c r="K5013">
        <v>40.721353749744097</v>
      </c>
      <c r="L5013">
        <v>-73.997525293959001</v>
      </c>
      <c r="M5013">
        <v>40.736888999999998</v>
      </c>
      <c r="N5013">
        <v>-73.983086999999998</v>
      </c>
      <c r="O5013" s="5">
        <v>41938.705394756944</v>
      </c>
      <c r="P5013" s="5">
        <v>41938.712778923611</v>
      </c>
      <c r="Q5013" s="5">
        <v>41938.719267349537</v>
      </c>
      <c r="R5013" s="5">
        <v>41938.726908402779</v>
      </c>
      <c r="S5013">
        <f t="shared" si="156"/>
        <v>43</v>
      </c>
      <c r="T5013">
        <f t="shared" si="157"/>
        <v>7</v>
      </c>
    </row>
    <row r="5014" spans="1:20" x14ac:dyDescent="0.25">
      <c r="A5014">
        <v>1460296</v>
      </c>
      <c r="B5014">
        <v>155145</v>
      </c>
      <c r="C5014">
        <v>39202</v>
      </c>
      <c r="D5014" t="s">
        <v>23</v>
      </c>
      <c r="E5014" t="s">
        <v>247</v>
      </c>
      <c r="G5014" t="s">
        <v>1048</v>
      </c>
      <c r="H5014">
        <v>1</v>
      </c>
      <c r="I5014" t="s">
        <v>231</v>
      </c>
      <c r="J5014" s="1">
        <v>2.3166203703703704E-3</v>
      </c>
      <c r="K5014">
        <v>40.721353749744097</v>
      </c>
      <c r="L5014">
        <v>-73.997525293959001</v>
      </c>
      <c r="M5014">
        <v>40.736888999999998</v>
      </c>
      <c r="N5014">
        <v>-73.983086999999998</v>
      </c>
      <c r="O5014" s="5">
        <v>41938.705394756944</v>
      </c>
      <c r="P5014" s="5">
        <v>41938.712778923611</v>
      </c>
      <c r="Q5014" s="5">
        <v>41938.719267349537</v>
      </c>
      <c r="R5014" s="5">
        <v>41938.726908402779</v>
      </c>
      <c r="S5014">
        <f t="shared" si="156"/>
        <v>43</v>
      </c>
      <c r="T5014">
        <f t="shared" si="157"/>
        <v>7</v>
      </c>
    </row>
    <row r="5015" spans="1:20" x14ac:dyDescent="0.25">
      <c r="A5015">
        <v>1460296</v>
      </c>
      <c r="B5015">
        <v>155145</v>
      </c>
      <c r="C5015">
        <v>39202</v>
      </c>
      <c r="D5015" t="s">
        <v>23</v>
      </c>
      <c r="E5015" t="s">
        <v>247</v>
      </c>
      <c r="G5015" t="s">
        <v>3049</v>
      </c>
      <c r="H5015">
        <v>1</v>
      </c>
      <c r="I5015" t="s">
        <v>563</v>
      </c>
      <c r="J5015" s="1">
        <v>2.3166203703703704E-3</v>
      </c>
      <c r="K5015">
        <v>40.721353749744097</v>
      </c>
      <c r="L5015">
        <v>-73.997525293959001</v>
      </c>
      <c r="M5015">
        <v>40.736888999999998</v>
      </c>
      <c r="N5015">
        <v>-73.983086999999998</v>
      </c>
      <c r="O5015" s="5">
        <v>41938.705394756944</v>
      </c>
      <c r="P5015" s="5">
        <v>41938.712778923611</v>
      </c>
      <c r="Q5015" s="5">
        <v>41938.719267349537</v>
      </c>
      <c r="R5015" s="5">
        <v>41938.726908402779</v>
      </c>
      <c r="S5015">
        <f t="shared" si="156"/>
        <v>43</v>
      </c>
      <c r="T5015">
        <f t="shared" si="157"/>
        <v>7</v>
      </c>
    </row>
    <row r="5016" spans="1:20" x14ac:dyDescent="0.25">
      <c r="A5016">
        <v>1460296</v>
      </c>
      <c r="B5016">
        <v>155145</v>
      </c>
      <c r="C5016">
        <v>39202</v>
      </c>
      <c r="D5016" t="s">
        <v>23</v>
      </c>
      <c r="E5016" t="s">
        <v>247</v>
      </c>
      <c r="G5016" t="s">
        <v>1832</v>
      </c>
      <c r="H5016">
        <v>1</v>
      </c>
      <c r="I5016" t="s">
        <v>420</v>
      </c>
      <c r="J5016" s="1">
        <v>2.3166203703703704E-3</v>
      </c>
      <c r="K5016">
        <v>40.721353749744097</v>
      </c>
      <c r="L5016">
        <v>-73.997525293959001</v>
      </c>
      <c r="M5016">
        <v>40.736888999999998</v>
      </c>
      <c r="N5016">
        <v>-73.983086999999998</v>
      </c>
      <c r="O5016" s="5">
        <v>41938.705394756944</v>
      </c>
      <c r="P5016" s="5">
        <v>41938.712778923611</v>
      </c>
      <c r="Q5016" s="5">
        <v>41938.719267349537</v>
      </c>
      <c r="R5016" s="5">
        <v>41938.726908402779</v>
      </c>
      <c r="S5016">
        <f t="shared" si="156"/>
        <v>43</v>
      </c>
      <c r="T5016">
        <f t="shared" si="157"/>
        <v>7</v>
      </c>
    </row>
    <row r="5017" spans="1:20" x14ac:dyDescent="0.25">
      <c r="A5017">
        <v>1460296</v>
      </c>
      <c r="B5017">
        <v>155145</v>
      </c>
      <c r="C5017">
        <v>39202</v>
      </c>
      <c r="D5017" t="s">
        <v>23</v>
      </c>
      <c r="E5017" t="s">
        <v>247</v>
      </c>
      <c r="G5017" t="s">
        <v>508</v>
      </c>
      <c r="H5017">
        <v>1</v>
      </c>
      <c r="I5017" t="s">
        <v>249</v>
      </c>
      <c r="J5017" s="1">
        <v>2.3166203703703704E-3</v>
      </c>
      <c r="K5017">
        <v>40.721353749744097</v>
      </c>
      <c r="L5017">
        <v>-73.997525293959001</v>
      </c>
      <c r="M5017">
        <v>40.736888999999998</v>
      </c>
      <c r="N5017">
        <v>-73.983086999999998</v>
      </c>
      <c r="O5017" s="5">
        <v>41938.705394756944</v>
      </c>
      <c r="P5017" s="5">
        <v>41938.712778923611</v>
      </c>
      <c r="Q5017" s="5">
        <v>41938.719267349537</v>
      </c>
      <c r="R5017" s="5">
        <v>41938.726908402779</v>
      </c>
      <c r="S5017">
        <f t="shared" si="156"/>
        <v>43</v>
      </c>
      <c r="T5017">
        <f t="shared" si="157"/>
        <v>7</v>
      </c>
    </row>
    <row r="5018" spans="1:20" x14ac:dyDescent="0.25">
      <c r="A5018">
        <v>1460295</v>
      </c>
      <c r="B5018">
        <v>396815</v>
      </c>
      <c r="C5018">
        <v>170848</v>
      </c>
      <c r="D5018" t="s">
        <v>23</v>
      </c>
      <c r="E5018" t="s">
        <v>258</v>
      </c>
      <c r="F5018" t="s">
        <v>20</v>
      </c>
      <c r="G5018" t="s">
        <v>1689</v>
      </c>
      <c r="H5018">
        <v>1</v>
      </c>
      <c r="I5018" t="s">
        <v>249</v>
      </c>
      <c r="K5018">
        <v>40.724339999999998</v>
      </c>
      <c r="L5018">
        <v>-73.990960000000001</v>
      </c>
      <c r="M5018">
        <v>40.7524348963629</v>
      </c>
      <c r="N5018">
        <v>-73.994899505420705</v>
      </c>
      <c r="O5018" s="5">
        <v>41938.705696689816</v>
      </c>
      <c r="P5018" s="5">
        <v>41938.733517256944</v>
      </c>
      <c r="Q5018" s="5">
        <v>41938.745547881947</v>
      </c>
      <c r="R5018" s="5">
        <v>41938.760714849537</v>
      </c>
      <c r="S5018">
        <f t="shared" si="156"/>
        <v>43</v>
      </c>
      <c r="T5018">
        <f t="shared" si="157"/>
        <v>7</v>
      </c>
    </row>
    <row r="5019" spans="1:20" x14ac:dyDescent="0.25">
      <c r="A5019">
        <v>1460334</v>
      </c>
      <c r="B5019">
        <v>63397</v>
      </c>
      <c r="C5019">
        <v>154377</v>
      </c>
      <c r="D5019" t="s">
        <v>53</v>
      </c>
      <c r="E5019" t="s">
        <v>121</v>
      </c>
      <c r="F5019" t="s">
        <v>122</v>
      </c>
      <c r="G5019" t="s">
        <v>123</v>
      </c>
      <c r="H5019">
        <v>1</v>
      </c>
      <c r="I5019" t="s">
        <v>124</v>
      </c>
      <c r="J5019" s="1">
        <v>2.6655208333333335E-3</v>
      </c>
      <c r="K5019">
        <v>40.744187954347503</v>
      </c>
      <c r="L5019">
        <v>-73.987530940025394</v>
      </c>
      <c r="M5019">
        <v>40.781986000000003</v>
      </c>
      <c r="N5019">
        <v>-73.981566000000001</v>
      </c>
      <c r="O5019" s="5">
        <v>41938.706591469905</v>
      </c>
      <c r="P5019" s="5">
        <v>41938.724819178242</v>
      </c>
      <c r="Q5019" s="5">
        <v>41938.732066192133</v>
      </c>
      <c r="R5019" s="5">
        <v>41938.751601701391</v>
      </c>
      <c r="S5019">
        <f t="shared" si="156"/>
        <v>43</v>
      </c>
      <c r="T5019">
        <f t="shared" si="157"/>
        <v>7</v>
      </c>
    </row>
    <row r="5020" spans="1:20" x14ac:dyDescent="0.25">
      <c r="A5020">
        <v>1460359</v>
      </c>
      <c r="B5020">
        <v>121905</v>
      </c>
      <c r="C5020">
        <v>61533</v>
      </c>
      <c r="D5020" t="s">
        <v>23</v>
      </c>
      <c r="E5020" t="s">
        <v>452</v>
      </c>
      <c r="F5020" t="s">
        <v>58</v>
      </c>
      <c r="G5020" t="s">
        <v>948</v>
      </c>
      <c r="H5020">
        <v>1</v>
      </c>
      <c r="I5020" t="s">
        <v>1770</v>
      </c>
      <c r="K5020">
        <v>40.725928672086098</v>
      </c>
      <c r="L5020">
        <v>-73.996394764442996</v>
      </c>
      <c r="M5020">
        <v>40.743617299999997</v>
      </c>
      <c r="N5020">
        <v>-74.006400400000004</v>
      </c>
      <c r="O5020" s="5">
        <v>41938.70915962963</v>
      </c>
      <c r="R5020" s="5">
        <v>41938.724343368056</v>
      </c>
      <c r="S5020">
        <f t="shared" si="156"/>
        <v>43</v>
      </c>
      <c r="T5020">
        <f t="shared" si="157"/>
        <v>7</v>
      </c>
    </row>
    <row r="5021" spans="1:20" x14ac:dyDescent="0.25">
      <c r="A5021">
        <v>1460371</v>
      </c>
      <c r="B5021">
        <v>151191</v>
      </c>
      <c r="C5021">
        <v>7833</v>
      </c>
      <c r="D5021" t="s">
        <v>23</v>
      </c>
      <c r="E5021" t="s">
        <v>341</v>
      </c>
      <c r="F5021" t="s">
        <v>342</v>
      </c>
      <c r="G5021" t="s">
        <v>2536</v>
      </c>
      <c r="H5021">
        <v>1</v>
      </c>
      <c r="I5021" t="s">
        <v>348</v>
      </c>
      <c r="J5021" s="1">
        <v>2.2520254629629631E-3</v>
      </c>
      <c r="K5021">
        <v>40.734213854853898</v>
      </c>
      <c r="L5021">
        <v>-74.006202029303594</v>
      </c>
      <c r="M5021">
        <v>40.716613781837403</v>
      </c>
      <c r="N5021">
        <v>-74.012563863476601</v>
      </c>
      <c r="O5021" s="5">
        <v>41938.709594444445</v>
      </c>
      <c r="P5021" s="5">
        <v>41938.708032685186</v>
      </c>
      <c r="Q5021" s="5">
        <v>41938.727362592595</v>
      </c>
      <c r="R5021" s="5">
        <v>41938.739285231481</v>
      </c>
      <c r="S5021">
        <f t="shared" si="156"/>
        <v>43</v>
      </c>
      <c r="T5021">
        <f t="shared" si="157"/>
        <v>7</v>
      </c>
    </row>
    <row r="5022" spans="1:20" x14ac:dyDescent="0.25">
      <c r="A5022">
        <v>1460397</v>
      </c>
      <c r="B5022">
        <v>93797</v>
      </c>
      <c r="C5022">
        <v>65763</v>
      </c>
      <c r="D5022" t="s">
        <v>23</v>
      </c>
      <c r="E5022" t="s">
        <v>121</v>
      </c>
      <c r="F5022" t="s">
        <v>122</v>
      </c>
      <c r="G5022" t="s">
        <v>2037</v>
      </c>
      <c r="H5022">
        <v>1</v>
      </c>
      <c r="I5022" t="s">
        <v>128</v>
      </c>
      <c r="J5022" s="1">
        <v>6.6739814814814813E-3</v>
      </c>
      <c r="K5022">
        <v>40.744187954347503</v>
      </c>
      <c r="L5022">
        <v>-73.987530940025394</v>
      </c>
      <c r="M5022">
        <v>40.705677700000003</v>
      </c>
      <c r="N5022">
        <v>-74.009471399999995</v>
      </c>
      <c r="O5022" s="5">
        <v>41938.710026898145</v>
      </c>
      <c r="R5022" s="5">
        <v>41938.75050681713</v>
      </c>
      <c r="S5022">
        <f t="shared" si="156"/>
        <v>43</v>
      </c>
      <c r="T5022">
        <f t="shared" si="157"/>
        <v>7</v>
      </c>
    </row>
    <row r="5023" spans="1:20" x14ac:dyDescent="0.25">
      <c r="A5023">
        <v>1460397</v>
      </c>
      <c r="B5023">
        <v>93797</v>
      </c>
      <c r="C5023">
        <v>65763</v>
      </c>
      <c r="D5023" t="s">
        <v>23</v>
      </c>
      <c r="E5023" t="s">
        <v>121</v>
      </c>
      <c r="F5023" t="s">
        <v>122</v>
      </c>
      <c r="G5023" t="s">
        <v>829</v>
      </c>
      <c r="H5023">
        <v>1</v>
      </c>
      <c r="I5023" t="s">
        <v>124</v>
      </c>
      <c r="J5023" s="1">
        <v>6.6739814814814813E-3</v>
      </c>
      <c r="K5023">
        <v>40.744187954347503</v>
      </c>
      <c r="L5023">
        <v>-73.987530940025394</v>
      </c>
      <c r="M5023">
        <v>40.705677700000003</v>
      </c>
      <c r="N5023">
        <v>-74.009471399999995</v>
      </c>
      <c r="O5023" s="5">
        <v>41938.710026898145</v>
      </c>
      <c r="R5023" s="5">
        <v>41938.75050681713</v>
      </c>
      <c r="S5023">
        <f t="shared" si="156"/>
        <v>43</v>
      </c>
      <c r="T5023">
        <f t="shared" si="157"/>
        <v>7</v>
      </c>
    </row>
    <row r="5024" spans="1:20" x14ac:dyDescent="0.25">
      <c r="A5024">
        <v>1460473</v>
      </c>
      <c r="B5024">
        <v>142681</v>
      </c>
      <c r="C5024">
        <v>54954</v>
      </c>
      <c r="D5024" t="s">
        <v>23</v>
      </c>
      <c r="E5024" t="s">
        <v>90</v>
      </c>
      <c r="F5024" t="s">
        <v>91</v>
      </c>
      <c r="G5024" t="s">
        <v>2616</v>
      </c>
      <c r="H5024">
        <v>1</v>
      </c>
      <c r="I5024" t="s">
        <v>93</v>
      </c>
      <c r="J5024" s="1">
        <v>2.670925925925926E-3</v>
      </c>
      <c r="K5024">
        <v>40.721952559408798</v>
      </c>
      <c r="L5024">
        <v>-73.997737000598505</v>
      </c>
      <c r="M5024">
        <v>40.714556999999999</v>
      </c>
      <c r="N5024">
        <v>-74.008555299999998</v>
      </c>
      <c r="O5024" s="5">
        <v>41938.713935312502</v>
      </c>
      <c r="P5024" s="5">
        <v>41938.723141284725</v>
      </c>
      <c r="Q5024" s="5">
        <v>41938.730509224537</v>
      </c>
      <c r="R5024" s="5">
        <v>41938.736247418979</v>
      </c>
      <c r="S5024">
        <f t="shared" si="156"/>
        <v>43</v>
      </c>
      <c r="T5024">
        <f t="shared" si="157"/>
        <v>7</v>
      </c>
    </row>
    <row r="5025" spans="1:20" x14ac:dyDescent="0.25">
      <c r="A5025">
        <v>1460473</v>
      </c>
      <c r="B5025">
        <v>142681</v>
      </c>
      <c r="C5025">
        <v>54954</v>
      </c>
      <c r="D5025" t="s">
        <v>23</v>
      </c>
      <c r="E5025" t="s">
        <v>90</v>
      </c>
      <c r="F5025" t="s">
        <v>91</v>
      </c>
      <c r="G5025" t="s">
        <v>3868</v>
      </c>
      <c r="H5025">
        <v>2</v>
      </c>
      <c r="I5025" t="s">
        <v>136</v>
      </c>
      <c r="J5025" s="1">
        <v>2.670925925925926E-3</v>
      </c>
      <c r="K5025">
        <v>40.721952559408798</v>
      </c>
      <c r="L5025">
        <v>-73.997737000598505</v>
      </c>
      <c r="M5025">
        <v>40.714556999999999</v>
      </c>
      <c r="N5025">
        <v>-74.008555299999998</v>
      </c>
      <c r="O5025" s="5">
        <v>41938.713935312502</v>
      </c>
      <c r="P5025" s="5">
        <v>41938.723141284725</v>
      </c>
      <c r="Q5025" s="5">
        <v>41938.730509224537</v>
      </c>
      <c r="R5025" s="5">
        <v>41938.736247418979</v>
      </c>
      <c r="S5025">
        <f t="shared" si="156"/>
        <v>43</v>
      </c>
      <c r="T5025">
        <f t="shared" si="157"/>
        <v>7</v>
      </c>
    </row>
    <row r="5026" spans="1:20" x14ac:dyDescent="0.25">
      <c r="A5026">
        <v>1460496</v>
      </c>
      <c r="B5026">
        <v>52832</v>
      </c>
      <c r="C5026">
        <v>28765</v>
      </c>
      <c r="D5026" t="s">
        <v>23</v>
      </c>
      <c r="E5026" t="s">
        <v>1098</v>
      </c>
      <c r="F5026" t="s">
        <v>70</v>
      </c>
      <c r="G5026" t="s">
        <v>1130</v>
      </c>
      <c r="H5026">
        <v>1</v>
      </c>
      <c r="I5026" t="s">
        <v>1131</v>
      </c>
      <c r="K5026">
        <v>40.734410621402901</v>
      </c>
      <c r="L5026">
        <v>-73.990816622731302</v>
      </c>
      <c r="M5026">
        <v>40.778027999999999</v>
      </c>
      <c r="N5026">
        <v>-73.953851</v>
      </c>
      <c r="O5026" s="5">
        <v>41938.715338969909</v>
      </c>
      <c r="P5026" s="5">
        <v>41938.718423981481</v>
      </c>
      <c r="Q5026" s="5">
        <v>41938.737028344905</v>
      </c>
      <c r="R5026" s="5">
        <v>41938.760571990744</v>
      </c>
      <c r="S5026">
        <f t="shared" si="156"/>
        <v>43</v>
      </c>
      <c r="T5026">
        <f t="shared" si="157"/>
        <v>7</v>
      </c>
    </row>
    <row r="5027" spans="1:20" x14ac:dyDescent="0.25">
      <c r="A5027">
        <v>1460517</v>
      </c>
      <c r="B5027">
        <v>100999</v>
      </c>
      <c r="C5027">
        <v>101359</v>
      </c>
      <c r="D5027" t="s">
        <v>23</v>
      </c>
      <c r="E5027" t="s">
        <v>88</v>
      </c>
      <c r="F5027" t="s">
        <v>89</v>
      </c>
      <c r="K5027">
        <v>40.739669913434199</v>
      </c>
      <c r="L5027">
        <v>-73.995310138486801</v>
      </c>
      <c r="M5027">
        <v>40.729877399999999</v>
      </c>
      <c r="N5027">
        <v>-73.991618000000003</v>
      </c>
      <c r="O5027" s="5">
        <v>41938.717119050925</v>
      </c>
      <c r="R5027" s="5">
        <v>41938.735616550926</v>
      </c>
      <c r="S5027">
        <f t="shared" si="156"/>
        <v>43</v>
      </c>
      <c r="T5027">
        <f t="shared" si="157"/>
        <v>7</v>
      </c>
    </row>
    <row r="5028" spans="1:20" x14ac:dyDescent="0.25">
      <c r="A5028">
        <v>1460572</v>
      </c>
      <c r="B5028">
        <v>55212</v>
      </c>
      <c r="C5028">
        <v>49223</v>
      </c>
      <c r="D5028" t="s">
        <v>23</v>
      </c>
      <c r="E5028" t="s">
        <v>346</v>
      </c>
      <c r="F5028" t="s">
        <v>63</v>
      </c>
      <c r="G5028" t="s">
        <v>1361</v>
      </c>
      <c r="H5028">
        <v>1</v>
      </c>
      <c r="I5028" t="s">
        <v>1362</v>
      </c>
      <c r="J5028" s="1">
        <v>2.5274305555555558E-3</v>
      </c>
      <c r="K5028">
        <v>40.742334001650697</v>
      </c>
      <c r="L5028">
        <v>-73.983855195769493</v>
      </c>
      <c r="M5028">
        <v>40.783285999999997</v>
      </c>
      <c r="N5028">
        <v>-73.955278000000007</v>
      </c>
      <c r="O5028" s="5">
        <v>41938.720479629628</v>
      </c>
      <c r="P5028" s="5">
        <v>41938.726313148145</v>
      </c>
      <c r="Q5028" s="5">
        <v>41938.744947453706</v>
      </c>
      <c r="R5028" s="5">
        <v>41938.759785243055</v>
      </c>
      <c r="S5028">
        <f t="shared" si="156"/>
        <v>43</v>
      </c>
      <c r="T5028">
        <f t="shared" si="157"/>
        <v>7</v>
      </c>
    </row>
    <row r="5029" spans="1:20" x14ac:dyDescent="0.25">
      <c r="A5029">
        <v>1460575</v>
      </c>
      <c r="B5029">
        <v>27609</v>
      </c>
      <c r="C5029">
        <v>123581</v>
      </c>
      <c r="D5029" t="s">
        <v>23</v>
      </c>
      <c r="E5029" t="s">
        <v>111</v>
      </c>
      <c r="F5029" t="s">
        <v>37</v>
      </c>
      <c r="G5029" t="s">
        <v>2160</v>
      </c>
      <c r="H5029">
        <v>1</v>
      </c>
      <c r="I5029" t="s">
        <v>39</v>
      </c>
      <c r="J5029" s="1">
        <v>1.5934560185185184E-2</v>
      </c>
      <c r="K5029">
        <v>40.767652912117299</v>
      </c>
      <c r="L5029">
        <v>-73.982925456000402</v>
      </c>
      <c r="M5029">
        <v>40.736847447575201</v>
      </c>
      <c r="N5029">
        <v>-73.978891154716706</v>
      </c>
      <c r="O5029" s="5">
        <v>41938.72079402778</v>
      </c>
      <c r="P5029" s="5">
        <v>41938.751021041666</v>
      </c>
      <c r="Q5029" s="5">
        <v>41938.759239409723</v>
      </c>
      <c r="R5029" s="5">
        <v>41938.772567025466</v>
      </c>
      <c r="S5029">
        <f t="shared" si="156"/>
        <v>43</v>
      </c>
      <c r="T5029">
        <f t="shared" si="157"/>
        <v>7</v>
      </c>
    </row>
    <row r="5030" spans="1:20" x14ac:dyDescent="0.25">
      <c r="A5030">
        <v>1460575</v>
      </c>
      <c r="B5030">
        <v>27609</v>
      </c>
      <c r="C5030">
        <v>123581</v>
      </c>
      <c r="D5030" t="s">
        <v>23</v>
      </c>
      <c r="E5030" t="s">
        <v>111</v>
      </c>
      <c r="F5030" t="s">
        <v>37</v>
      </c>
      <c r="G5030" t="s">
        <v>2169</v>
      </c>
      <c r="H5030">
        <v>1</v>
      </c>
      <c r="I5030" t="s">
        <v>39</v>
      </c>
      <c r="J5030" s="1">
        <v>1.5934560185185184E-2</v>
      </c>
      <c r="K5030">
        <v>40.767652912117299</v>
      </c>
      <c r="L5030">
        <v>-73.982925456000402</v>
      </c>
      <c r="M5030">
        <v>40.736847447575201</v>
      </c>
      <c r="N5030">
        <v>-73.978891154716706</v>
      </c>
      <c r="O5030" s="5">
        <v>41938.72079402778</v>
      </c>
      <c r="P5030" s="5">
        <v>41938.751021041666</v>
      </c>
      <c r="Q5030" s="5">
        <v>41938.759239409723</v>
      </c>
      <c r="R5030" s="5">
        <v>41938.772567025466</v>
      </c>
      <c r="S5030">
        <f t="shared" si="156"/>
        <v>43</v>
      </c>
      <c r="T5030">
        <f t="shared" si="157"/>
        <v>7</v>
      </c>
    </row>
    <row r="5031" spans="1:20" x14ac:dyDescent="0.25">
      <c r="A5031">
        <v>1460585</v>
      </c>
      <c r="B5031">
        <v>216438</v>
      </c>
      <c r="C5031">
        <v>113822</v>
      </c>
      <c r="D5031" t="s">
        <v>23</v>
      </c>
      <c r="E5031" t="s">
        <v>36</v>
      </c>
      <c r="F5031" t="s">
        <v>37</v>
      </c>
      <c r="G5031" t="s">
        <v>2490</v>
      </c>
      <c r="H5031">
        <v>1</v>
      </c>
      <c r="I5031" t="s">
        <v>1327</v>
      </c>
      <c r="J5031" s="1">
        <v>3.1196296296296297E-3</v>
      </c>
      <c r="K5031">
        <v>40.7261096570601</v>
      </c>
      <c r="L5031">
        <v>-74.002491863200504</v>
      </c>
      <c r="M5031">
        <v>40.725544800000002</v>
      </c>
      <c r="N5031">
        <v>-74.008970599999998</v>
      </c>
      <c r="O5031" s="5">
        <v>41938.721723553244</v>
      </c>
      <c r="R5031" s="5">
        <v>41938.758230543979</v>
      </c>
      <c r="S5031">
        <f t="shared" si="156"/>
        <v>43</v>
      </c>
      <c r="T5031">
        <f t="shared" si="157"/>
        <v>7</v>
      </c>
    </row>
    <row r="5032" spans="1:20" x14ac:dyDescent="0.25">
      <c r="A5032">
        <v>1460604</v>
      </c>
      <c r="B5032">
        <v>363268</v>
      </c>
      <c r="C5032">
        <v>32580</v>
      </c>
      <c r="D5032" t="s">
        <v>23</v>
      </c>
      <c r="E5032" t="s">
        <v>238</v>
      </c>
      <c r="G5032" t="s">
        <v>128</v>
      </c>
      <c r="H5032">
        <v>3</v>
      </c>
      <c r="I5032" t="s">
        <v>3337</v>
      </c>
      <c r="J5032" s="1">
        <v>4.335405092592593E-3</v>
      </c>
      <c r="K5032">
        <v>40.724743642155602</v>
      </c>
      <c r="L5032">
        <v>-73.9986615554824</v>
      </c>
      <c r="M5032">
        <v>40.725336960575298</v>
      </c>
      <c r="N5032">
        <v>-74.002022982488896</v>
      </c>
      <c r="O5032" s="5">
        <v>41938.72370372685</v>
      </c>
      <c r="P5032" s="5">
        <v>41938.732153321762</v>
      </c>
      <c r="Q5032" s="5">
        <v>41938.746963275466</v>
      </c>
      <c r="R5032" s="5">
        <v>41938.749742569446</v>
      </c>
      <c r="S5032">
        <f t="shared" si="156"/>
        <v>43</v>
      </c>
      <c r="T5032">
        <f t="shared" si="157"/>
        <v>7</v>
      </c>
    </row>
    <row r="5033" spans="1:20" x14ac:dyDescent="0.25">
      <c r="A5033">
        <v>1460658</v>
      </c>
      <c r="B5033">
        <v>127122</v>
      </c>
      <c r="C5033">
        <v>41959</v>
      </c>
      <c r="D5033" t="s">
        <v>23</v>
      </c>
      <c r="E5033" t="s">
        <v>443</v>
      </c>
      <c r="F5033" t="s">
        <v>342</v>
      </c>
      <c r="G5033" t="s">
        <v>1768</v>
      </c>
      <c r="H5033">
        <v>1</v>
      </c>
      <c r="I5033" t="s">
        <v>344</v>
      </c>
      <c r="J5033" s="1">
        <v>3.4618518518518518E-3</v>
      </c>
      <c r="K5033">
        <v>40.782116700000003</v>
      </c>
      <c r="L5033">
        <v>-73.980739099999994</v>
      </c>
      <c r="M5033">
        <v>40.769944000000002</v>
      </c>
      <c r="N5033">
        <v>-73.958349999999996</v>
      </c>
      <c r="O5033" s="5">
        <v>41938.725308055553</v>
      </c>
      <c r="P5033" s="5">
        <v>41938.734246932872</v>
      </c>
      <c r="Q5033" s="5">
        <v>41938.743156388889</v>
      </c>
      <c r="R5033" s="5">
        <v>41938.756116770834</v>
      </c>
      <c r="S5033">
        <f t="shared" si="156"/>
        <v>43</v>
      </c>
      <c r="T5033">
        <f t="shared" si="157"/>
        <v>7</v>
      </c>
    </row>
    <row r="5034" spans="1:20" x14ac:dyDescent="0.25">
      <c r="A5034">
        <v>1460658</v>
      </c>
      <c r="B5034">
        <v>127122</v>
      </c>
      <c r="C5034">
        <v>41959</v>
      </c>
      <c r="D5034" t="s">
        <v>23</v>
      </c>
      <c r="E5034" t="s">
        <v>443</v>
      </c>
      <c r="F5034" t="s">
        <v>342</v>
      </c>
      <c r="G5034" t="s">
        <v>1255</v>
      </c>
      <c r="H5034">
        <v>1</v>
      </c>
      <c r="I5034" t="s">
        <v>376</v>
      </c>
      <c r="J5034" s="1">
        <v>3.4618518518518518E-3</v>
      </c>
      <c r="K5034">
        <v>40.782116700000003</v>
      </c>
      <c r="L5034">
        <v>-73.980739099999994</v>
      </c>
      <c r="M5034">
        <v>40.769944000000002</v>
      </c>
      <c r="N5034">
        <v>-73.958349999999996</v>
      </c>
      <c r="O5034" s="5">
        <v>41938.725308055553</v>
      </c>
      <c r="P5034" s="5">
        <v>41938.734246932872</v>
      </c>
      <c r="Q5034" s="5">
        <v>41938.743156388889</v>
      </c>
      <c r="R5034" s="5">
        <v>41938.756116770834</v>
      </c>
      <c r="S5034">
        <f t="shared" si="156"/>
        <v>43</v>
      </c>
      <c r="T5034">
        <f t="shared" si="157"/>
        <v>7</v>
      </c>
    </row>
    <row r="5035" spans="1:20" x14ac:dyDescent="0.25">
      <c r="A5035">
        <v>1460674</v>
      </c>
      <c r="B5035">
        <v>361220</v>
      </c>
      <c r="C5035">
        <v>108297</v>
      </c>
      <c r="D5035" t="s">
        <v>23</v>
      </c>
      <c r="E5035" t="s">
        <v>1281</v>
      </c>
      <c r="F5035" t="s">
        <v>91</v>
      </c>
      <c r="G5035" t="s">
        <v>1282</v>
      </c>
      <c r="H5035">
        <v>1</v>
      </c>
      <c r="I5035" t="s">
        <v>1283</v>
      </c>
      <c r="J5035" s="1">
        <v>2.7424768518518518E-3</v>
      </c>
      <c r="K5035">
        <v>40.757595135105397</v>
      </c>
      <c r="L5035">
        <v>-73.986868858337402</v>
      </c>
      <c r="M5035">
        <v>40.746744399999997</v>
      </c>
      <c r="N5035">
        <v>-73.982093899999995</v>
      </c>
      <c r="O5035" s="5">
        <v>41938.726131736112</v>
      </c>
      <c r="P5035" s="5">
        <v>41938.727340833335</v>
      </c>
      <c r="Q5035" s="5">
        <v>41938.737058587962</v>
      </c>
      <c r="R5035" s="5">
        <v>41938.7458596875</v>
      </c>
      <c r="S5035">
        <f t="shared" si="156"/>
        <v>43</v>
      </c>
      <c r="T5035">
        <f t="shared" si="157"/>
        <v>7</v>
      </c>
    </row>
    <row r="5036" spans="1:20" x14ac:dyDescent="0.25">
      <c r="A5036">
        <v>1460674</v>
      </c>
      <c r="B5036">
        <v>361220</v>
      </c>
      <c r="C5036">
        <v>108297</v>
      </c>
      <c r="D5036" t="s">
        <v>23</v>
      </c>
      <c r="E5036" t="s">
        <v>1281</v>
      </c>
      <c r="F5036" t="s">
        <v>91</v>
      </c>
      <c r="G5036" t="s">
        <v>270</v>
      </c>
      <c r="H5036">
        <v>2</v>
      </c>
      <c r="I5036" t="s">
        <v>22</v>
      </c>
      <c r="J5036" s="1">
        <v>2.7424768518518518E-3</v>
      </c>
      <c r="K5036">
        <v>40.757595135105397</v>
      </c>
      <c r="L5036">
        <v>-73.986868858337402</v>
      </c>
      <c r="M5036">
        <v>40.746744399999997</v>
      </c>
      <c r="N5036">
        <v>-73.982093899999995</v>
      </c>
      <c r="O5036" s="5">
        <v>41938.726131736112</v>
      </c>
      <c r="P5036" s="5">
        <v>41938.727340833335</v>
      </c>
      <c r="Q5036" s="5">
        <v>41938.737058587962</v>
      </c>
      <c r="R5036" s="5">
        <v>41938.7458596875</v>
      </c>
      <c r="S5036">
        <f t="shared" si="156"/>
        <v>43</v>
      </c>
      <c r="T5036">
        <f t="shared" si="157"/>
        <v>7</v>
      </c>
    </row>
    <row r="5037" spans="1:20" x14ac:dyDescent="0.25">
      <c r="A5037">
        <v>1460699</v>
      </c>
      <c r="B5037">
        <v>103627</v>
      </c>
      <c r="C5037">
        <v>170291</v>
      </c>
      <c r="D5037" t="s">
        <v>23</v>
      </c>
      <c r="E5037" t="s">
        <v>96</v>
      </c>
      <c r="F5037" t="s">
        <v>97</v>
      </c>
      <c r="G5037" t="s">
        <v>197</v>
      </c>
      <c r="H5037">
        <v>1</v>
      </c>
      <c r="I5037" t="s">
        <v>198</v>
      </c>
      <c r="K5037">
        <v>40.675316600000002</v>
      </c>
      <c r="L5037">
        <v>-73.988532599999999</v>
      </c>
      <c r="M5037">
        <v>40.698193000000003</v>
      </c>
      <c r="N5037">
        <v>-73.984207999999995</v>
      </c>
      <c r="O5037" s="5">
        <v>41938.727010289353</v>
      </c>
      <c r="P5037" s="5">
        <v>41938.729219745372</v>
      </c>
      <c r="Q5037" s="5">
        <v>41938.791931863423</v>
      </c>
      <c r="R5037" s="5">
        <v>41938.809339270832</v>
      </c>
      <c r="S5037">
        <f t="shared" si="156"/>
        <v>43</v>
      </c>
      <c r="T5037">
        <f t="shared" si="157"/>
        <v>7</v>
      </c>
    </row>
    <row r="5038" spans="1:20" x14ac:dyDescent="0.25">
      <c r="A5038">
        <v>1460699</v>
      </c>
      <c r="B5038">
        <v>103627</v>
      </c>
      <c r="C5038">
        <v>170291</v>
      </c>
      <c r="D5038" t="s">
        <v>23</v>
      </c>
      <c r="E5038" t="s">
        <v>96</v>
      </c>
      <c r="F5038" t="s">
        <v>97</v>
      </c>
      <c r="G5038" t="s">
        <v>2048</v>
      </c>
      <c r="H5038">
        <v>1</v>
      </c>
      <c r="I5038" t="s">
        <v>319</v>
      </c>
      <c r="K5038">
        <v>40.675316600000002</v>
      </c>
      <c r="L5038">
        <v>-73.988532599999999</v>
      </c>
      <c r="M5038">
        <v>40.698193000000003</v>
      </c>
      <c r="N5038">
        <v>-73.984207999999995</v>
      </c>
      <c r="O5038" s="5">
        <v>41938.727010289353</v>
      </c>
      <c r="P5038" s="5">
        <v>41938.729219745372</v>
      </c>
      <c r="Q5038" s="5">
        <v>41938.791931863423</v>
      </c>
      <c r="R5038" s="5">
        <v>41938.809339270832</v>
      </c>
      <c r="S5038">
        <f t="shared" si="156"/>
        <v>43</v>
      </c>
      <c r="T5038">
        <f t="shared" si="157"/>
        <v>7</v>
      </c>
    </row>
    <row r="5039" spans="1:20" x14ac:dyDescent="0.25">
      <c r="A5039">
        <v>1460699</v>
      </c>
      <c r="B5039">
        <v>103627</v>
      </c>
      <c r="C5039">
        <v>170291</v>
      </c>
      <c r="D5039" t="s">
        <v>23</v>
      </c>
      <c r="E5039" t="s">
        <v>96</v>
      </c>
      <c r="F5039" t="s">
        <v>97</v>
      </c>
      <c r="G5039" t="s">
        <v>2641</v>
      </c>
      <c r="H5039">
        <v>1</v>
      </c>
      <c r="I5039" t="s">
        <v>319</v>
      </c>
      <c r="K5039">
        <v>40.675316600000002</v>
      </c>
      <c r="L5039">
        <v>-73.988532599999999</v>
      </c>
      <c r="M5039">
        <v>40.698193000000003</v>
      </c>
      <c r="N5039">
        <v>-73.984207999999995</v>
      </c>
      <c r="O5039" s="5">
        <v>41938.727010289353</v>
      </c>
      <c r="P5039" s="5">
        <v>41938.729219745372</v>
      </c>
      <c r="Q5039" s="5">
        <v>41938.791931863423</v>
      </c>
      <c r="R5039" s="5">
        <v>41938.809339270832</v>
      </c>
      <c r="S5039">
        <f t="shared" si="156"/>
        <v>43</v>
      </c>
      <c r="T5039">
        <f t="shared" si="157"/>
        <v>7</v>
      </c>
    </row>
    <row r="5040" spans="1:20" x14ac:dyDescent="0.25">
      <c r="A5040">
        <v>1460699</v>
      </c>
      <c r="B5040">
        <v>103627</v>
      </c>
      <c r="C5040">
        <v>170291</v>
      </c>
      <c r="D5040" t="s">
        <v>23</v>
      </c>
      <c r="E5040" t="s">
        <v>96</v>
      </c>
      <c r="F5040" t="s">
        <v>97</v>
      </c>
      <c r="G5040" t="s">
        <v>2684</v>
      </c>
      <c r="H5040">
        <v>1</v>
      </c>
      <c r="I5040" t="s">
        <v>370</v>
      </c>
      <c r="K5040">
        <v>40.675316600000002</v>
      </c>
      <c r="L5040">
        <v>-73.988532599999999</v>
      </c>
      <c r="M5040">
        <v>40.698193000000003</v>
      </c>
      <c r="N5040">
        <v>-73.984207999999995</v>
      </c>
      <c r="O5040" s="5">
        <v>41938.727010289353</v>
      </c>
      <c r="P5040" s="5">
        <v>41938.729219745372</v>
      </c>
      <c r="Q5040" s="5">
        <v>41938.791931863423</v>
      </c>
      <c r="R5040" s="5">
        <v>41938.809339270832</v>
      </c>
      <c r="S5040">
        <f t="shared" si="156"/>
        <v>43</v>
      </c>
      <c r="T5040">
        <f t="shared" si="157"/>
        <v>7</v>
      </c>
    </row>
    <row r="5041" spans="1:20" x14ac:dyDescent="0.25">
      <c r="A5041">
        <v>1460716</v>
      </c>
      <c r="B5041">
        <v>392513</v>
      </c>
      <c r="C5041">
        <v>172301</v>
      </c>
      <c r="D5041" t="s">
        <v>53</v>
      </c>
      <c r="E5041" t="s">
        <v>180</v>
      </c>
      <c r="F5041" t="s">
        <v>97</v>
      </c>
      <c r="G5041" t="s">
        <v>387</v>
      </c>
      <c r="H5041">
        <v>1</v>
      </c>
      <c r="I5041" t="s">
        <v>388</v>
      </c>
      <c r="K5041">
        <v>40.733633781778998</v>
      </c>
      <c r="L5041">
        <v>-73.987769236059194</v>
      </c>
      <c r="M5041">
        <v>40.730112599999998</v>
      </c>
      <c r="N5041">
        <v>-73.994202400000006</v>
      </c>
      <c r="O5041" s="5">
        <v>41938.728065682873</v>
      </c>
      <c r="R5041" s="5">
        <v>41938.779432650466</v>
      </c>
      <c r="S5041">
        <f t="shared" si="156"/>
        <v>43</v>
      </c>
      <c r="T5041">
        <f t="shared" si="157"/>
        <v>7</v>
      </c>
    </row>
    <row r="5042" spans="1:20" x14ac:dyDescent="0.25">
      <c r="A5042">
        <v>1460716</v>
      </c>
      <c r="B5042">
        <v>392513</v>
      </c>
      <c r="C5042">
        <v>172301</v>
      </c>
      <c r="D5042" t="s">
        <v>53</v>
      </c>
      <c r="E5042" t="s">
        <v>180</v>
      </c>
      <c r="F5042" t="s">
        <v>97</v>
      </c>
      <c r="G5042" t="s">
        <v>2408</v>
      </c>
      <c r="H5042">
        <v>1</v>
      </c>
      <c r="I5042" t="s">
        <v>1452</v>
      </c>
      <c r="K5042">
        <v>40.733633781778998</v>
      </c>
      <c r="L5042">
        <v>-73.987769236059194</v>
      </c>
      <c r="M5042">
        <v>40.730112599999998</v>
      </c>
      <c r="N5042">
        <v>-73.994202400000006</v>
      </c>
      <c r="O5042" s="5">
        <v>41938.728065682873</v>
      </c>
      <c r="R5042" s="5">
        <v>41938.779432650466</v>
      </c>
      <c r="S5042">
        <f t="shared" si="156"/>
        <v>43</v>
      </c>
      <c r="T5042">
        <f t="shared" si="157"/>
        <v>7</v>
      </c>
    </row>
    <row r="5043" spans="1:20" x14ac:dyDescent="0.25">
      <c r="A5043">
        <v>1460730</v>
      </c>
      <c r="B5043">
        <v>363783</v>
      </c>
      <c r="C5043">
        <v>158623</v>
      </c>
      <c r="D5043" t="s">
        <v>23</v>
      </c>
      <c r="E5043" t="s">
        <v>418</v>
      </c>
      <c r="F5043" t="s">
        <v>122</v>
      </c>
      <c r="G5043" t="s">
        <v>854</v>
      </c>
      <c r="H5043">
        <v>1</v>
      </c>
      <c r="I5043" t="s">
        <v>136</v>
      </c>
      <c r="J5043" s="1">
        <v>5.1465856481481475E-3</v>
      </c>
      <c r="K5043">
        <v>40.727293000000003</v>
      </c>
      <c r="L5043">
        <v>-73.984516999999997</v>
      </c>
      <c r="M5043">
        <v>40.760559899999997</v>
      </c>
      <c r="N5043">
        <v>-73.999052500000005</v>
      </c>
      <c r="O5043" s="5">
        <v>41938.729176782406</v>
      </c>
      <c r="P5043" s="5">
        <v>41938.736666064811</v>
      </c>
      <c r="Q5043" s="5">
        <v>41938.750488634258</v>
      </c>
      <c r="R5043" s="5">
        <v>41938.765989502317</v>
      </c>
      <c r="S5043">
        <f t="shared" si="156"/>
        <v>43</v>
      </c>
      <c r="T5043">
        <f t="shared" si="157"/>
        <v>7</v>
      </c>
    </row>
    <row r="5044" spans="1:20" x14ac:dyDescent="0.25">
      <c r="A5044">
        <v>1460764</v>
      </c>
      <c r="B5044">
        <v>121686</v>
      </c>
      <c r="C5044">
        <v>153257</v>
      </c>
      <c r="D5044" t="s">
        <v>23</v>
      </c>
      <c r="E5044" t="s">
        <v>336</v>
      </c>
      <c r="F5044" t="s">
        <v>37</v>
      </c>
      <c r="G5044" t="s">
        <v>3087</v>
      </c>
      <c r="H5044">
        <v>1</v>
      </c>
      <c r="I5044" t="s">
        <v>63</v>
      </c>
      <c r="J5044" s="1">
        <v>2.1184606481481484E-3</v>
      </c>
      <c r="K5044">
        <v>40.762857763598497</v>
      </c>
      <c r="L5044">
        <v>-73.9716190014841</v>
      </c>
      <c r="M5044">
        <v>40.782547000000001</v>
      </c>
      <c r="N5044">
        <v>-73.954299000000006</v>
      </c>
      <c r="O5044" s="5">
        <v>41938.730436527774</v>
      </c>
      <c r="P5044" s="5">
        <v>41938.749351481485</v>
      </c>
      <c r="Q5044" s="5">
        <v>41938.791435358798</v>
      </c>
      <c r="R5044" s="5">
        <v>41938.799821180553</v>
      </c>
      <c r="S5044">
        <f t="shared" si="156"/>
        <v>43</v>
      </c>
      <c r="T5044">
        <f t="shared" si="157"/>
        <v>7</v>
      </c>
    </row>
    <row r="5045" spans="1:20" x14ac:dyDescent="0.25">
      <c r="A5045">
        <v>1460770</v>
      </c>
      <c r="B5045">
        <v>293803</v>
      </c>
      <c r="C5045">
        <v>103001</v>
      </c>
      <c r="D5045" t="s">
        <v>23</v>
      </c>
      <c r="E5045" t="s">
        <v>88</v>
      </c>
      <c r="F5045" t="s">
        <v>89</v>
      </c>
      <c r="K5045">
        <v>40.722173686406997</v>
      </c>
      <c r="L5045">
        <v>-73.983577804919705</v>
      </c>
      <c r="M5045">
        <v>40.721322000000001</v>
      </c>
      <c r="N5045">
        <v>-73.984461899999999</v>
      </c>
      <c r="O5045" s="5">
        <v>41938.731271342593</v>
      </c>
      <c r="R5045" s="5">
        <v>41938.745105694441</v>
      </c>
      <c r="S5045">
        <f t="shared" si="156"/>
        <v>43</v>
      </c>
      <c r="T5045">
        <f t="shared" si="157"/>
        <v>7</v>
      </c>
    </row>
    <row r="5046" spans="1:20" x14ac:dyDescent="0.25">
      <c r="A5046">
        <v>1460762</v>
      </c>
      <c r="B5046">
        <v>283331</v>
      </c>
      <c r="C5046">
        <v>178325</v>
      </c>
      <c r="D5046" t="s">
        <v>23</v>
      </c>
      <c r="E5046" t="s">
        <v>1441</v>
      </c>
      <c r="F5046" t="s">
        <v>20</v>
      </c>
      <c r="G5046" t="s">
        <v>1749</v>
      </c>
      <c r="H5046">
        <v>1</v>
      </c>
      <c r="I5046" t="s">
        <v>536</v>
      </c>
      <c r="K5046">
        <v>40.742196874990299</v>
      </c>
      <c r="L5046">
        <v>-74.0053412596409</v>
      </c>
      <c r="M5046">
        <v>40.736659199999998</v>
      </c>
      <c r="N5046">
        <v>-73.990829199999993</v>
      </c>
      <c r="O5046" s="5">
        <v>41938.731613344906</v>
      </c>
      <c r="P5046" s="5">
        <v>41938.749572962966</v>
      </c>
      <c r="Q5046" s="5">
        <v>41938.756402291663</v>
      </c>
      <c r="R5046" s="5">
        <v>41938.761571122683</v>
      </c>
      <c r="S5046">
        <f t="shared" si="156"/>
        <v>43</v>
      </c>
      <c r="T5046">
        <f t="shared" si="157"/>
        <v>7</v>
      </c>
    </row>
    <row r="5047" spans="1:20" x14ac:dyDescent="0.25">
      <c r="A5047">
        <v>1460854</v>
      </c>
      <c r="B5047">
        <v>143866</v>
      </c>
      <c r="C5047">
        <v>137297</v>
      </c>
      <c r="D5047" t="s">
        <v>23</v>
      </c>
      <c r="E5047" t="s">
        <v>747</v>
      </c>
      <c r="F5047" t="s">
        <v>91</v>
      </c>
      <c r="J5047" s="1">
        <v>3.5943981481481482E-3</v>
      </c>
      <c r="K5047">
        <v>40.739612142248099</v>
      </c>
      <c r="L5047">
        <v>-74.006236460009603</v>
      </c>
      <c r="M5047">
        <v>40.717459689191102</v>
      </c>
      <c r="N5047">
        <v>-74.005546483321595</v>
      </c>
      <c r="O5047" s="5">
        <v>41938.73537008102</v>
      </c>
      <c r="P5047" s="5">
        <v>41938.748312511576</v>
      </c>
      <c r="Q5047" s="5">
        <v>41938.752359826387</v>
      </c>
      <c r="R5047" s="5">
        <v>41938.761760752313</v>
      </c>
      <c r="S5047">
        <f t="shared" si="156"/>
        <v>43</v>
      </c>
      <c r="T5047">
        <f t="shared" si="157"/>
        <v>7</v>
      </c>
    </row>
    <row r="5048" spans="1:20" x14ac:dyDescent="0.25">
      <c r="A5048">
        <v>1460888</v>
      </c>
      <c r="B5048">
        <v>378923</v>
      </c>
      <c r="C5048">
        <v>158962</v>
      </c>
      <c r="D5048" t="s">
        <v>23</v>
      </c>
      <c r="E5048" t="s">
        <v>873</v>
      </c>
      <c r="F5048" t="s">
        <v>342</v>
      </c>
      <c r="G5048" t="s">
        <v>3302</v>
      </c>
      <c r="H5048">
        <v>1</v>
      </c>
      <c r="I5048" t="s">
        <v>3303</v>
      </c>
      <c r="J5048" s="1">
        <v>4.0461921296296296E-3</v>
      </c>
      <c r="K5048">
        <v>40.713816000000001</v>
      </c>
      <c r="L5048">
        <v>-73.961731999999998</v>
      </c>
      <c r="M5048">
        <v>40.703670299999999</v>
      </c>
      <c r="N5048">
        <v>-73.989343399999996</v>
      </c>
      <c r="O5048" s="5">
        <v>41938.736277337965</v>
      </c>
      <c r="P5048" s="5">
        <v>41938.739120509257</v>
      </c>
      <c r="Q5048" s="5">
        <v>41938.751852291665</v>
      </c>
      <c r="R5048" s="5">
        <v>41938.765489120371</v>
      </c>
      <c r="S5048">
        <f t="shared" si="156"/>
        <v>43</v>
      </c>
      <c r="T5048">
        <f t="shared" si="157"/>
        <v>7</v>
      </c>
    </row>
    <row r="5049" spans="1:20" x14ac:dyDescent="0.25">
      <c r="A5049">
        <v>1460904</v>
      </c>
      <c r="B5049">
        <v>363452</v>
      </c>
      <c r="C5049">
        <v>120531</v>
      </c>
      <c r="D5049" t="s">
        <v>53</v>
      </c>
      <c r="E5049" t="s">
        <v>432</v>
      </c>
      <c r="F5049" t="s">
        <v>49</v>
      </c>
      <c r="G5049" t="s">
        <v>2176</v>
      </c>
      <c r="H5049">
        <v>2</v>
      </c>
      <c r="I5049" t="s">
        <v>319</v>
      </c>
      <c r="K5049">
        <v>40.779930093814997</v>
      </c>
      <c r="L5049">
        <v>-73.980334997177096</v>
      </c>
      <c r="M5049">
        <v>40.739448899999999</v>
      </c>
      <c r="N5049">
        <v>-73.987205900000006</v>
      </c>
      <c r="O5049" s="5">
        <v>41938.738929953703</v>
      </c>
      <c r="P5049" s="5">
        <v>41938.748785370371</v>
      </c>
      <c r="Q5049" s="5">
        <v>41938.762560555559</v>
      </c>
      <c r="R5049" s="5">
        <v>41938.784892233794</v>
      </c>
      <c r="S5049">
        <f t="shared" si="156"/>
        <v>43</v>
      </c>
      <c r="T5049">
        <f t="shared" si="157"/>
        <v>7</v>
      </c>
    </row>
    <row r="5050" spans="1:20" x14ac:dyDescent="0.25">
      <c r="A5050">
        <v>1460940</v>
      </c>
      <c r="B5050">
        <v>364935</v>
      </c>
      <c r="C5050">
        <v>166448</v>
      </c>
      <c r="D5050" t="s">
        <v>53</v>
      </c>
      <c r="E5050" t="s">
        <v>54</v>
      </c>
      <c r="F5050" t="s">
        <v>29</v>
      </c>
      <c r="G5050" t="s">
        <v>564</v>
      </c>
      <c r="H5050">
        <v>1</v>
      </c>
      <c r="I5050" t="s">
        <v>56</v>
      </c>
      <c r="K5050">
        <v>40.7152793278103</v>
      </c>
      <c r="L5050">
        <v>-74.014860391616807</v>
      </c>
      <c r="M5050">
        <v>40.739570999999998</v>
      </c>
      <c r="N5050">
        <v>-73.981522999999996</v>
      </c>
      <c r="O5050" s="5">
        <v>41938.739327870368</v>
      </c>
      <c r="P5050" s="5">
        <v>41938.74442934028</v>
      </c>
      <c r="Q5050" s="5">
        <v>41938.75854347222</v>
      </c>
      <c r="R5050" s="5">
        <v>41938.775785891201</v>
      </c>
      <c r="S5050">
        <f t="shared" si="156"/>
        <v>43</v>
      </c>
      <c r="T5050">
        <f t="shared" si="157"/>
        <v>7</v>
      </c>
    </row>
    <row r="5051" spans="1:20" x14ac:dyDescent="0.25">
      <c r="A5051">
        <v>1460956</v>
      </c>
      <c r="B5051">
        <v>346265</v>
      </c>
      <c r="C5051">
        <v>108297</v>
      </c>
      <c r="D5051" t="s">
        <v>23</v>
      </c>
      <c r="E5051" t="s">
        <v>199</v>
      </c>
      <c r="G5051" t="s">
        <v>1135</v>
      </c>
      <c r="H5051">
        <v>2</v>
      </c>
      <c r="I5051" t="s">
        <v>199</v>
      </c>
      <c r="J5051" s="1">
        <v>3.0636458333333332E-3</v>
      </c>
      <c r="K5051">
        <v>40.7270408508681</v>
      </c>
      <c r="L5051">
        <v>-73.983835960747498</v>
      </c>
      <c r="M5051">
        <v>40.708618199999997</v>
      </c>
      <c r="N5051">
        <v>-74.015465000000006</v>
      </c>
      <c r="O5051" s="5">
        <v>41938.740520416664</v>
      </c>
      <c r="P5051" s="5">
        <v>41938.754765729165</v>
      </c>
      <c r="Q5051" s="5">
        <v>41938.76227994213</v>
      </c>
      <c r="R5051" s="5">
        <v>41938.790514050925</v>
      </c>
      <c r="S5051">
        <f t="shared" si="156"/>
        <v>43</v>
      </c>
      <c r="T5051">
        <f t="shared" si="157"/>
        <v>7</v>
      </c>
    </row>
    <row r="5052" spans="1:20" x14ac:dyDescent="0.25">
      <c r="A5052">
        <v>1461036</v>
      </c>
      <c r="B5052">
        <v>302923</v>
      </c>
      <c r="C5052">
        <v>171319</v>
      </c>
      <c r="D5052" t="s">
        <v>23</v>
      </c>
      <c r="E5052" t="s">
        <v>54</v>
      </c>
      <c r="F5052" t="s">
        <v>29</v>
      </c>
      <c r="G5052" t="s">
        <v>842</v>
      </c>
      <c r="H5052">
        <v>1</v>
      </c>
      <c r="I5052" t="s">
        <v>31</v>
      </c>
      <c r="K5052">
        <v>40.758456774983799</v>
      </c>
      <c r="L5052">
        <v>-73.989140466129399</v>
      </c>
      <c r="M5052">
        <v>40.748514034556102</v>
      </c>
      <c r="N5052">
        <v>-73.989369590418207</v>
      </c>
      <c r="O5052" s="5">
        <v>41938.744694502311</v>
      </c>
      <c r="P5052" s="5">
        <v>41938.747212615737</v>
      </c>
      <c r="Q5052" s="5">
        <v>41938.766304097226</v>
      </c>
      <c r="R5052" s="5">
        <v>41938.773367615744</v>
      </c>
      <c r="S5052">
        <f t="shared" si="156"/>
        <v>43</v>
      </c>
      <c r="T5052">
        <f t="shared" si="157"/>
        <v>7</v>
      </c>
    </row>
    <row r="5053" spans="1:20" x14ac:dyDescent="0.25">
      <c r="A5053">
        <v>1461066</v>
      </c>
      <c r="B5053">
        <v>59105</v>
      </c>
      <c r="C5053">
        <v>175555</v>
      </c>
      <c r="D5053" t="s">
        <v>53</v>
      </c>
      <c r="E5053" t="s">
        <v>286</v>
      </c>
      <c r="F5053" t="s">
        <v>45</v>
      </c>
      <c r="G5053" t="s">
        <v>393</v>
      </c>
      <c r="H5053">
        <v>1</v>
      </c>
      <c r="I5053" t="s">
        <v>136</v>
      </c>
      <c r="J5053" s="1">
        <v>7.2422453703703702E-3</v>
      </c>
      <c r="K5053">
        <v>40.760654436198898</v>
      </c>
      <c r="L5053">
        <v>-73.989582752602004</v>
      </c>
      <c r="M5053">
        <v>40.743701000000001</v>
      </c>
      <c r="N5053">
        <v>-73.987386000000001</v>
      </c>
      <c r="O5053" s="5">
        <v>41938.747418032406</v>
      </c>
      <c r="P5053" s="5">
        <v>41938.753436701387</v>
      </c>
      <c r="Q5053" s="5">
        <v>41938.767261724533</v>
      </c>
      <c r="R5053" s="5">
        <v>41938.779111886572</v>
      </c>
      <c r="S5053">
        <f t="shared" si="156"/>
        <v>43</v>
      </c>
      <c r="T5053">
        <f t="shared" si="157"/>
        <v>7</v>
      </c>
    </row>
    <row r="5054" spans="1:20" x14ac:dyDescent="0.25">
      <c r="A5054">
        <v>1461066</v>
      </c>
      <c r="B5054">
        <v>59105</v>
      </c>
      <c r="C5054">
        <v>175555</v>
      </c>
      <c r="D5054" t="s">
        <v>53</v>
      </c>
      <c r="E5054" t="s">
        <v>286</v>
      </c>
      <c r="F5054" t="s">
        <v>45</v>
      </c>
      <c r="G5054" t="s">
        <v>1971</v>
      </c>
      <c r="H5054">
        <v>3</v>
      </c>
      <c r="I5054" t="s">
        <v>45</v>
      </c>
      <c r="J5054" s="1">
        <v>7.2422453703703702E-3</v>
      </c>
      <c r="K5054">
        <v>40.760654436198898</v>
      </c>
      <c r="L5054">
        <v>-73.989582752602004</v>
      </c>
      <c r="M5054">
        <v>40.743701000000001</v>
      </c>
      <c r="N5054">
        <v>-73.987386000000001</v>
      </c>
      <c r="O5054" s="5">
        <v>41938.747418032406</v>
      </c>
      <c r="P5054" s="5">
        <v>41938.753436701387</v>
      </c>
      <c r="Q5054" s="5">
        <v>41938.767261724533</v>
      </c>
      <c r="R5054" s="5">
        <v>41938.779111886572</v>
      </c>
      <c r="S5054">
        <f t="shared" si="156"/>
        <v>43</v>
      </c>
      <c r="T5054">
        <f t="shared" si="157"/>
        <v>7</v>
      </c>
    </row>
    <row r="5055" spans="1:20" x14ac:dyDescent="0.25">
      <c r="A5055">
        <v>1461066</v>
      </c>
      <c r="B5055">
        <v>59105</v>
      </c>
      <c r="C5055">
        <v>175555</v>
      </c>
      <c r="D5055" t="s">
        <v>53</v>
      </c>
      <c r="E5055" t="s">
        <v>286</v>
      </c>
      <c r="F5055" t="s">
        <v>45</v>
      </c>
      <c r="G5055" t="s">
        <v>773</v>
      </c>
      <c r="H5055">
        <v>1</v>
      </c>
      <c r="I5055" t="s">
        <v>2108</v>
      </c>
      <c r="J5055" s="1">
        <v>7.2422453703703702E-3</v>
      </c>
      <c r="K5055">
        <v>40.760654436198898</v>
      </c>
      <c r="L5055">
        <v>-73.989582752602004</v>
      </c>
      <c r="M5055">
        <v>40.743701000000001</v>
      </c>
      <c r="N5055">
        <v>-73.987386000000001</v>
      </c>
      <c r="O5055" s="5">
        <v>41938.747418032406</v>
      </c>
      <c r="P5055" s="5">
        <v>41938.753436701387</v>
      </c>
      <c r="Q5055" s="5">
        <v>41938.767261724533</v>
      </c>
      <c r="R5055" s="5">
        <v>41938.779111886572</v>
      </c>
      <c r="S5055">
        <f t="shared" si="156"/>
        <v>43</v>
      </c>
      <c r="T5055">
        <f t="shared" si="157"/>
        <v>7</v>
      </c>
    </row>
    <row r="5056" spans="1:20" x14ac:dyDescent="0.25">
      <c r="A5056">
        <v>1461095</v>
      </c>
      <c r="B5056">
        <v>382076</v>
      </c>
      <c r="C5056">
        <v>132771</v>
      </c>
      <c r="D5056" t="s">
        <v>23</v>
      </c>
      <c r="E5056" t="s">
        <v>54</v>
      </c>
      <c r="F5056" t="s">
        <v>29</v>
      </c>
      <c r="G5056" t="s">
        <v>150</v>
      </c>
      <c r="H5056">
        <v>1</v>
      </c>
      <c r="I5056" t="s">
        <v>151</v>
      </c>
      <c r="K5056">
        <v>40.7152793278103</v>
      </c>
      <c r="L5056">
        <v>-74.014860391616807</v>
      </c>
      <c r="M5056">
        <v>40.7301286929169</v>
      </c>
      <c r="N5056">
        <v>-74.002528150007706</v>
      </c>
      <c r="O5056" s="5">
        <v>41938.748709537038</v>
      </c>
      <c r="P5056" s="5">
        <v>41938.774429745368</v>
      </c>
      <c r="Q5056" s="5">
        <v>41938.79164260417</v>
      </c>
      <c r="R5056" s="5">
        <v>41938.802224293984</v>
      </c>
      <c r="S5056">
        <f t="shared" si="156"/>
        <v>43</v>
      </c>
      <c r="T5056">
        <f t="shared" si="157"/>
        <v>7</v>
      </c>
    </row>
    <row r="5057" spans="1:20" x14ac:dyDescent="0.25">
      <c r="A5057">
        <v>1461095</v>
      </c>
      <c r="B5057">
        <v>382076</v>
      </c>
      <c r="C5057">
        <v>132771</v>
      </c>
      <c r="D5057" t="s">
        <v>23</v>
      </c>
      <c r="E5057" t="s">
        <v>54</v>
      </c>
      <c r="F5057" t="s">
        <v>29</v>
      </c>
      <c r="G5057" t="s">
        <v>564</v>
      </c>
      <c r="H5057">
        <v>1</v>
      </c>
      <c r="I5057" t="s">
        <v>56</v>
      </c>
      <c r="K5057">
        <v>40.7152793278103</v>
      </c>
      <c r="L5057">
        <v>-74.014860391616807</v>
      </c>
      <c r="M5057">
        <v>40.7301286929169</v>
      </c>
      <c r="N5057">
        <v>-74.002528150007706</v>
      </c>
      <c r="O5057" s="5">
        <v>41938.748709537038</v>
      </c>
      <c r="P5057" s="5">
        <v>41938.774429745368</v>
      </c>
      <c r="Q5057" s="5">
        <v>41938.79164260417</v>
      </c>
      <c r="R5057" s="5">
        <v>41938.802224293984</v>
      </c>
      <c r="S5057">
        <f t="shared" si="156"/>
        <v>43</v>
      </c>
      <c r="T5057">
        <f t="shared" si="157"/>
        <v>7</v>
      </c>
    </row>
    <row r="5058" spans="1:20" x14ac:dyDescent="0.25">
      <c r="A5058">
        <v>1461123</v>
      </c>
      <c r="B5058">
        <v>92360</v>
      </c>
      <c r="C5058">
        <v>113822</v>
      </c>
      <c r="D5058" t="s">
        <v>23</v>
      </c>
      <c r="E5058" t="s">
        <v>2013</v>
      </c>
      <c r="G5058" t="s">
        <v>3344</v>
      </c>
      <c r="H5058">
        <v>1</v>
      </c>
      <c r="I5058" t="s">
        <v>991</v>
      </c>
      <c r="J5058" s="1">
        <v>2.4346759259259256E-3</v>
      </c>
      <c r="K5058">
        <v>40.716351777790997</v>
      </c>
      <c r="L5058">
        <v>-74.013065094146796</v>
      </c>
      <c r="M5058">
        <v>40.708385300000003</v>
      </c>
      <c r="N5058">
        <v>-74.0163139</v>
      </c>
      <c r="O5058" s="5">
        <v>41938.750159189818</v>
      </c>
      <c r="P5058" s="5">
        <v>41938.762609062498</v>
      </c>
      <c r="Q5058" s="5">
        <v>41938.769785601849</v>
      </c>
      <c r="R5058" s="5">
        <v>41938.778387615741</v>
      </c>
      <c r="S5058">
        <f t="shared" si="156"/>
        <v>43</v>
      </c>
      <c r="T5058">
        <f t="shared" si="157"/>
        <v>7</v>
      </c>
    </row>
    <row r="5059" spans="1:20" x14ac:dyDescent="0.25">
      <c r="A5059">
        <v>1461125</v>
      </c>
      <c r="B5059">
        <v>194778</v>
      </c>
      <c r="C5059">
        <v>35973</v>
      </c>
      <c r="D5059" t="s">
        <v>23</v>
      </c>
      <c r="E5059" t="s">
        <v>54</v>
      </c>
      <c r="F5059" t="s">
        <v>29</v>
      </c>
      <c r="G5059" t="s">
        <v>3114</v>
      </c>
      <c r="H5059">
        <v>1</v>
      </c>
      <c r="I5059" t="s">
        <v>620</v>
      </c>
      <c r="K5059">
        <v>40.779126065705498</v>
      </c>
      <c r="L5059">
        <v>-73.954904894578206</v>
      </c>
      <c r="M5059">
        <v>40.7697192798109</v>
      </c>
      <c r="N5059">
        <v>-73.955322909864904</v>
      </c>
      <c r="O5059" s="5">
        <v>41938.750484745367</v>
      </c>
      <c r="P5059" s="5">
        <v>41938.748983263889</v>
      </c>
      <c r="Q5059" s="5">
        <v>41938.762414548612</v>
      </c>
      <c r="R5059" s="5">
        <v>41938.768004317128</v>
      </c>
      <c r="S5059">
        <f t="shared" ref="S5059:S5122" si="158">WEEKNUM(O5059,21)</f>
        <v>43</v>
      </c>
      <c r="T5059">
        <f t="shared" ref="T5059:T5122" si="159">WEEKDAY(O5059,11)</f>
        <v>7</v>
      </c>
    </row>
    <row r="5060" spans="1:20" x14ac:dyDescent="0.25">
      <c r="A5060">
        <v>1461146</v>
      </c>
      <c r="B5060">
        <v>361701</v>
      </c>
      <c r="C5060">
        <v>52502</v>
      </c>
      <c r="D5060" t="s">
        <v>23</v>
      </c>
      <c r="E5060" t="s">
        <v>539</v>
      </c>
      <c r="F5060" t="s">
        <v>20</v>
      </c>
      <c r="G5060" t="s">
        <v>3023</v>
      </c>
      <c r="H5060">
        <v>1</v>
      </c>
      <c r="I5060" t="s">
        <v>2648</v>
      </c>
      <c r="J5060" s="1">
        <v>4.4050231481481484E-3</v>
      </c>
      <c r="K5060">
        <v>40.727031111101397</v>
      </c>
      <c r="L5060">
        <v>-74.007511138916001</v>
      </c>
      <c r="M5060">
        <v>40.736902000000001</v>
      </c>
      <c r="N5060">
        <v>-73.982112299999997</v>
      </c>
      <c r="O5060" s="5">
        <v>41938.750768495367</v>
      </c>
      <c r="P5060" s="5">
        <v>41938.757621631943</v>
      </c>
      <c r="Q5060" s="5">
        <v>41938.770699641202</v>
      </c>
      <c r="R5060" s="5">
        <v>41938.785535416668</v>
      </c>
      <c r="S5060">
        <f t="shared" si="158"/>
        <v>43</v>
      </c>
      <c r="T5060">
        <f t="shared" si="159"/>
        <v>7</v>
      </c>
    </row>
    <row r="5061" spans="1:20" x14ac:dyDescent="0.25">
      <c r="A5061">
        <v>1461148</v>
      </c>
      <c r="B5061">
        <v>355052</v>
      </c>
      <c r="C5061">
        <v>31230</v>
      </c>
      <c r="D5061" t="s">
        <v>53</v>
      </c>
      <c r="E5061" t="s">
        <v>2364</v>
      </c>
      <c r="J5061" s="1">
        <v>5.8488773148148146E-3</v>
      </c>
      <c r="K5061">
        <v>40.724130899999999</v>
      </c>
      <c r="L5061">
        <v>-74.009874800000006</v>
      </c>
      <c r="M5061">
        <v>40.705472299999997</v>
      </c>
      <c r="N5061">
        <v>-74.008467800000005</v>
      </c>
      <c r="O5061" s="5">
        <v>41938.750903067128</v>
      </c>
      <c r="P5061" s="5">
        <v>41938.757337951392</v>
      </c>
      <c r="Q5061" s="5">
        <v>41938.769038796294</v>
      </c>
      <c r="R5061" s="5">
        <v>41938.777218680552</v>
      </c>
      <c r="S5061">
        <f t="shared" si="158"/>
        <v>43</v>
      </c>
      <c r="T5061">
        <f t="shared" si="159"/>
        <v>7</v>
      </c>
    </row>
    <row r="5062" spans="1:20" x14ac:dyDescent="0.25">
      <c r="A5062">
        <v>1461117</v>
      </c>
      <c r="B5062">
        <v>105929</v>
      </c>
      <c r="C5062">
        <v>118707</v>
      </c>
      <c r="D5062" t="s">
        <v>53</v>
      </c>
      <c r="E5062" t="s">
        <v>812</v>
      </c>
      <c r="F5062" t="s">
        <v>20</v>
      </c>
      <c r="J5062" s="1">
        <v>4.2260648148148153E-3</v>
      </c>
      <c r="K5062">
        <v>40.742040000000003</v>
      </c>
      <c r="L5062">
        <v>-73.999989999999997</v>
      </c>
      <c r="M5062">
        <v>40.763198699999997</v>
      </c>
      <c r="N5062">
        <v>-73.966869500000001</v>
      </c>
      <c r="O5062" s="5">
        <v>41938.750935358796</v>
      </c>
      <c r="P5062" s="5">
        <v>41938.752563715279</v>
      </c>
      <c r="Q5062" s="5">
        <v>41938.763264305555</v>
      </c>
      <c r="R5062" s="5">
        <v>41938.781183807871</v>
      </c>
      <c r="S5062">
        <f t="shared" si="158"/>
        <v>43</v>
      </c>
      <c r="T5062">
        <f t="shared" si="159"/>
        <v>7</v>
      </c>
    </row>
    <row r="5063" spans="1:20" x14ac:dyDescent="0.25">
      <c r="A5063">
        <v>1461147</v>
      </c>
      <c r="B5063">
        <v>114234</v>
      </c>
      <c r="C5063">
        <v>7833</v>
      </c>
      <c r="D5063" t="s">
        <v>23</v>
      </c>
      <c r="E5063" t="s">
        <v>255</v>
      </c>
      <c r="F5063" t="s">
        <v>91</v>
      </c>
      <c r="G5063" t="s">
        <v>536</v>
      </c>
      <c r="H5063">
        <v>1</v>
      </c>
      <c r="I5063" t="s">
        <v>257</v>
      </c>
      <c r="J5063" s="1">
        <v>2.3931249999999999E-3</v>
      </c>
      <c r="K5063">
        <v>40.721545124764702</v>
      </c>
      <c r="L5063">
        <v>-73.988842426716104</v>
      </c>
      <c r="M5063">
        <v>40.737170900000002</v>
      </c>
      <c r="N5063">
        <v>-73.979949000000005</v>
      </c>
      <c r="O5063" s="5">
        <v>41938.750991712965</v>
      </c>
      <c r="P5063" s="5">
        <v>41938.754688043984</v>
      </c>
      <c r="Q5063" s="5">
        <v>41938.765331921299</v>
      </c>
      <c r="R5063" s="5">
        <v>41938.771144178238</v>
      </c>
      <c r="S5063">
        <f t="shared" si="158"/>
        <v>43</v>
      </c>
      <c r="T5063">
        <f t="shared" si="159"/>
        <v>7</v>
      </c>
    </row>
    <row r="5064" spans="1:20" x14ac:dyDescent="0.25">
      <c r="A5064">
        <v>1461185</v>
      </c>
      <c r="B5064">
        <v>363561</v>
      </c>
      <c r="C5064">
        <v>175485</v>
      </c>
      <c r="D5064" t="s">
        <v>23</v>
      </c>
      <c r="E5064" t="s">
        <v>54</v>
      </c>
      <c r="F5064" t="s">
        <v>29</v>
      </c>
      <c r="G5064" t="s">
        <v>330</v>
      </c>
      <c r="H5064">
        <v>1</v>
      </c>
      <c r="I5064" t="s">
        <v>56</v>
      </c>
      <c r="K5064">
        <v>40.780825773220101</v>
      </c>
      <c r="L5064">
        <v>-73.976483345031696</v>
      </c>
      <c r="M5064">
        <v>40.7894893</v>
      </c>
      <c r="N5064">
        <v>-73.974971600000003</v>
      </c>
      <c r="O5064" s="5">
        <v>41938.7539869213</v>
      </c>
      <c r="P5064" s="5">
        <v>41938.758524791665</v>
      </c>
      <c r="Q5064" s="5">
        <v>41938.775877627311</v>
      </c>
      <c r="R5064" s="5">
        <v>41938.783715578706</v>
      </c>
      <c r="S5064">
        <f t="shared" si="158"/>
        <v>43</v>
      </c>
      <c r="T5064">
        <f t="shared" si="159"/>
        <v>7</v>
      </c>
    </row>
    <row r="5065" spans="1:20" x14ac:dyDescent="0.25">
      <c r="A5065">
        <v>1461185</v>
      </c>
      <c r="B5065">
        <v>363561</v>
      </c>
      <c r="C5065">
        <v>175485</v>
      </c>
      <c r="D5065" t="s">
        <v>23</v>
      </c>
      <c r="E5065" t="s">
        <v>54</v>
      </c>
      <c r="F5065" t="s">
        <v>29</v>
      </c>
      <c r="G5065" t="s">
        <v>619</v>
      </c>
      <c r="H5065">
        <v>3</v>
      </c>
      <c r="I5065" t="s">
        <v>620</v>
      </c>
      <c r="K5065">
        <v>40.780825773220101</v>
      </c>
      <c r="L5065">
        <v>-73.976483345031696</v>
      </c>
      <c r="M5065">
        <v>40.7894893</v>
      </c>
      <c r="N5065">
        <v>-73.974971600000003</v>
      </c>
      <c r="O5065" s="5">
        <v>41938.7539869213</v>
      </c>
      <c r="P5065" s="5">
        <v>41938.758524791665</v>
      </c>
      <c r="Q5065" s="5">
        <v>41938.775877627311</v>
      </c>
      <c r="R5065" s="5">
        <v>41938.783715578706</v>
      </c>
      <c r="S5065">
        <f t="shared" si="158"/>
        <v>43</v>
      </c>
      <c r="T5065">
        <f t="shared" si="159"/>
        <v>7</v>
      </c>
    </row>
    <row r="5066" spans="1:20" x14ac:dyDescent="0.25">
      <c r="A5066">
        <v>1461203</v>
      </c>
      <c r="B5066">
        <v>46947</v>
      </c>
      <c r="C5066">
        <v>118659</v>
      </c>
      <c r="D5066" t="s">
        <v>85</v>
      </c>
      <c r="E5066" t="s">
        <v>750</v>
      </c>
      <c r="F5066" t="s">
        <v>58</v>
      </c>
      <c r="G5066" t="s">
        <v>751</v>
      </c>
      <c r="H5066">
        <v>1</v>
      </c>
      <c r="I5066" t="s">
        <v>752</v>
      </c>
      <c r="J5066" s="1">
        <v>3.1834490740740742E-3</v>
      </c>
      <c r="K5066">
        <v>40.739621016132403</v>
      </c>
      <c r="L5066">
        <v>-73.995979215938604</v>
      </c>
      <c r="M5066">
        <v>40.732827</v>
      </c>
      <c r="N5066">
        <v>-73.996404999999996</v>
      </c>
      <c r="O5066" s="5">
        <v>41938.754538993053</v>
      </c>
      <c r="P5066" s="5">
        <v>41938.778824502311</v>
      </c>
      <c r="Q5066" s="5">
        <v>41938.783856770831</v>
      </c>
      <c r="R5066" s="5">
        <v>41938.789931736108</v>
      </c>
      <c r="S5066">
        <f t="shared" si="158"/>
        <v>43</v>
      </c>
      <c r="T5066">
        <f t="shared" si="159"/>
        <v>7</v>
      </c>
    </row>
    <row r="5067" spans="1:20" x14ac:dyDescent="0.25">
      <c r="A5067">
        <v>1461218</v>
      </c>
      <c r="B5067">
        <v>106352</v>
      </c>
      <c r="C5067">
        <v>168796</v>
      </c>
      <c r="D5067" t="s">
        <v>23</v>
      </c>
      <c r="E5067" t="s">
        <v>669</v>
      </c>
      <c r="F5067" t="s">
        <v>426</v>
      </c>
      <c r="G5067" t="s">
        <v>2216</v>
      </c>
      <c r="H5067">
        <v>1</v>
      </c>
      <c r="I5067" t="s">
        <v>977</v>
      </c>
      <c r="K5067">
        <v>40.716240933766798</v>
      </c>
      <c r="L5067">
        <v>-73.988682031631498</v>
      </c>
      <c r="M5067">
        <v>40.722190500000004</v>
      </c>
      <c r="N5067">
        <v>-74.003316799999993</v>
      </c>
      <c r="O5067" s="5">
        <v>41938.755878460652</v>
      </c>
      <c r="P5067" s="5">
        <v>41938.779166550928</v>
      </c>
      <c r="Q5067" s="5">
        <v>41938.790167361112</v>
      </c>
      <c r="R5067" s="5">
        <v>41938.798791400463</v>
      </c>
      <c r="S5067">
        <f t="shared" si="158"/>
        <v>43</v>
      </c>
      <c r="T5067">
        <f t="shared" si="159"/>
        <v>7</v>
      </c>
    </row>
    <row r="5068" spans="1:20" x14ac:dyDescent="0.25">
      <c r="A5068">
        <v>1461207</v>
      </c>
      <c r="B5068">
        <v>71922</v>
      </c>
      <c r="C5068">
        <v>158758</v>
      </c>
      <c r="D5068" t="s">
        <v>53</v>
      </c>
      <c r="E5068" t="s">
        <v>308</v>
      </c>
      <c r="F5068" t="s">
        <v>309</v>
      </c>
      <c r="G5068" t="s">
        <v>2018</v>
      </c>
      <c r="H5068">
        <v>1</v>
      </c>
      <c r="I5068" t="s">
        <v>749</v>
      </c>
      <c r="J5068" s="1">
        <v>5.8930787037037033E-3</v>
      </c>
      <c r="K5068">
        <v>40.760406969917</v>
      </c>
      <c r="L5068">
        <v>-73.994894027710004</v>
      </c>
      <c r="M5068">
        <v>40.717961500000001</v>
      </c>
      <c r="N5068">
        <v>-74.011078800000007</v>
      </c>
      <c r="O5068" s="5">
        <v>41938.755892314817</v>
      </c>
      <c r="P5068" s="5">
        <v>41938.768014409725</v>
      </c>
      <c r="Q5068" s="5">
        <v>41938.774978252317</v>
      </c>
      <c r="R5068" s="5">
        <v>41938.789946828707</v>
      </c>
      <c r="S5068">
        <f t="shared" si="158"/>
        <v>43</v>
      </c>
      <c r="T5068">
        <f t="shared" si="159"/>
        <v>7</v>
      </c>
    </row>
    <row r="5069" spans="1:20" x14ac:dyDescent="0.25">
      <c r="A5069">
        <v>1461222</v>
      </c>
      <c r="B5069">
        <v>344268</v>
      </c>
      <c r="C5069">
        <v>101359</v>
      </c>
      <c r="D5069" t="s">
        <v>23</v>
      </c>
      <c r="E5069" t="s">
        <v>3122</v>
      </c>
      <c r="F5069" t="s">
        <v>37</v>
      </c>
      <c r="G5069" t="s">
        <v>3123</v>
      </c>
      <c r="H5069">
        <v>1</v>
      </c>
      <c r="I5069" t="s">
        <v>76</v>
      </c>
      <c r="J5069" s="1">
        <v>3.2361574074074068E-3</v>
      </c>
      <c r="K5069">
        <v>40.736968222476399</v>
      </c>
      <c r="L5069">
        <v>-73.986575519617105</v>
      </c>
      <c r="M5069">
        <v>40.7327539998929</v>
      </c>
      <c r="N5069">
        <v>-74.002248074197695</v>
      </c>
      <c r="O5069" s="5">
        <v>41938.756092662035</v>
      </c>
      <c r="P5069" s="5">
        <v>41938.765185069446</v>
      </c>
      <c r="Q5069" s="5">
        <v>41938.769781006944</v>
      </c>
      <c r="R5069" s="5">
        <v>41938.777301944443</v>
      </c>
      <c r="S5069">
        <f t="shared" si="158"/>
        <v>43</v>
      </c>
      <c r="T5069">
        <f t="shared" si="159"/>
        <v>7</v>
      </c>
    </row>
    <row r="5070" spans="1:20" x14ac:dyDescent="0.25">
      <c r="A5070">
        <v>1461311</v>
      </c>
      <c r="B5070">
        <v>95450</v>
      </c>
      <c r="C5070">
        <v>65763</v>
      </c>
      <c r="D5070" t="s">
        <v>23</v>
      </c>
      <c r="E5070" t="s">
        <v>3888</v>
      </c>
      <c r="J5070" s="1">
        <v>1.0590694444444444E-2</v>
      </c>
      <c r="K5070">
        <v>40.7347920892297</v>
      </c>
      <c r="L5070">
        <v>-73.9928194926961</v>
      </c>
      <c r="M5070">
        <v>40.787787999999999</v>
      </c>
      <c r="N5070">
        <v>-73.975748699999997</v>
      </c>
      <c r="O5070" s="5">
        <v>41938.759758321758</v>
      </c>
      <c r="P5070" s="5">
        <v>41938.761132627318</v>
      </c>
      <c r="Q5070" s="5">
        <v>41938.792052083336</v>
      </c>
      <c r="R5070" s="5">
        <v>41938.806649895836</v>
      </c>
      <c r="S5070">
        <f t="shared" si="158"/>
        <v>43</v>
      </c>
      <c r="T5070">
        <f t="shared" si="159"/>
        <v>7</v>
      </c>
    </row>
    <row r="5071" spans="1:20" x14ac:dyDescent="0.25">
      <c r="A5071">
        <v>1461339</v>
      </c>
      <c r="B5071">
        <v>138663</v>
      </c>
      <c r="C5071">
        <v>142394</v>
      </c>
      <c r="D5071" t="s">
        <v>23</v>
      </c>
      <c r="E5071" t="s">
        <v>2125</v>
      </c>
      <c r="F5071" t="s">
        <v>342</v>
      </c>
      <c r="J5071" s="1">
        <v>2.8444907407407407E-3</v>
      </c>
      <c r="K5071">
        <v>40.762981662881003</v>
      </c>
      <c r="L5071">
        <v>-73.975883392085095</v>
      </c>
      <c r="M5071">
        <v>40.744771</v>
      </c>
      <c r="N5071">
        <v>-73.98236</v>
      </c>
      <c r="O5071" s="5">
        <v>41938.760709189817</v>
      </c>
      <c r="P5071" s="5">
        <v>41938.771595925929</v>
      </c>
      <c r="Q5071" s="5">
        <v>41938.781093287034</v>
      </c>
      <c r="R5071" s="5">
        <v>41938.790029027776</v>
      </c>
      <c r="S5071">
        <f t="shared" si="158"/>
        <v>43</v>
      </c>
      <c r="T5071">
        <f t="shared" si="159"/>
        <v>7</v>
      </c>
    </row>
    <row r="5072" spans="1:20" x14ac:dyDescent="0.25">
      <c r="A5072">
        <v>1461428</v>
      </c>
      <c r="B5072">
        <v>369272</v>
      </c>
      <c r="C5072">
        <v>49223</v>
      </c>
      <c r="D5072" t="s">
        <v>23</v>
      </c>
      <c r="E5072" t="s">
        <v>992</v>
      </c>
      <c r="F5072" t="s">
        <v>190</v>
      </c>
      <c r="G5072" t="s">
        <v>3066</v>
      </c>
      <c r="H5072">
        <v>1</v>
      </c>
      <c r="I5072" t="s">
        <v>70</v>
      </c>
      <c r="J5072" s="1">
        <v>4.0609374999999994E-3</v>
      </c>
      <c r="K5072">
        <v>40.776381000000001</v>
      </c>
      <c r="L5072">
        <v>-73.956388000000004</v>
      </c>
      <c r="M5072">
        <v>40.767651000000001</v>
      </c>
      <c r="N5072">
        <v>-73.966875000000002</v>
      </c>
      <c r="O5072" s="5">
        <v>41938.764101631947</v>
      </c>
      <c r="P5072" s="5">
        <v>41938.764160185186</v>
      </c>
      <c r="Q5072" s="5">
        <v>41938.787655196757</v>
      </c>
      <c r="R5072" s="5">
        <v>41938.795060671298</v>
      </c>
      <c r="S5072">
        <f t="shared" si="158"/>
        <v>43</v>
      </c>
      <c r="T5072">
        <f t="shared" si="159"/>
        <v>7</v>
      </c>
    </row>
    <row r="5073" spans="1:20" x14ac:dyDescent="0.25">
      <c r="A5073">
        <v>1461442</v>
      </c>
      <c r="B5073">
        <v>64153</v>
      </c>
      <c r="C5073">
        <v>31156</v>
      </c>
      <c r="D5073" t="s">
        <v>23</v>
      </c>
      <c r="E5073" t="s">
        <v>258</v>
      </c>
      <c r="F5073" t="s">
        <v>20</v>
      </c>
      <c r="G5073" t="s">
        <v>151</v>
      </c>
      <c r="H5073">
        <v>1</v>
      </c>
      <c r="I5073" t="s">
        <v>249</v>
      </c>
      <c r="K5073">
        <v>40.724339999999998</v>
      </c>
      <c r="L5073">
        <v>-73.990960000000001</v>
      </c>
      <c r="M5073">
        <v>40.759183</v>
      </c>
      <c r="N5073">
        <v>-73.976487000000006</v>
      </c>
      <c r="O5073" s="5">
        <v>41938.76487136574</v>
      </c>
      <c r="P5073" s="5">
        <v>41938.765604131942</v>
      </c>
      <c r="Q5073" s="5">
        <v>41938.771736168979</v>
      </c>
      <c r="R5073" s="5">
        <v>41938.783517731485</v>
      </c>
      <c r="S5073">
        <f t="shared" si="158"/>
        <v>43</v>
      </c>
      <c r="T5073">
        <f t="shared" si="159"/>
        <v>7</v>
      </c>
    </row>
    <row r="5074" spans="1:20" x14ac:dyDescent="0.25">
      <c r="A5074">
        <v>1461443</v>
      </c>
      <c r="B5074">
        <v>62980</v>
      </c>
      <c r="C5074">
        <v>47204</v>
      </c>
      <c r="D5074" t="s">
        <v>23</v>
      </c>
      <c r="E5074" t="s">
        <v>539</v>
      </c>
      <c r="F5074" t="s">
        <v>20</v>
      </c>
      <c r="G5074" t="s">
        <v>2647</v>
      </c>
      <c r="H5074">
        <v>1</v>
      </c>
      <c r="I5074" t="s">
        <v>2648</v>
      </c>
      <c r="J5074" s="1">
        <v>5.9191550925925922E-3</v>
      </c>
      <c r="K5074">
        <v>40.727031111101397</v>
      </c>
      <c r="L5074">
        <v>-74.007511138916001</v>
      </c>
      <c r="M5074">
        <v>40.714843399999999</v>
      </c>
      <c r="N5074">
        <v>-74.0062724</v>
      </c>
      <c r="O5074" s="5">
        <v>41938.765049479167</v>
      </c>
      <c r="P5074" s="5">
        <v>41938.780226944444</v>
      </c>
      <c r="Q5074" s="5">
        <v>41938.788099212965</v>
      </c>
      <c r="R5074" s="5">
        <v>41938.797023078703</v>
      </c>
      <c r="S5074">
        <f t="shared" si="158"/>
        <v>43</v>
      </c>
      <c r="T5074">
        <f t="shared" si="159"/>
        <v>7</v>
      </c>
    </row>
    <row r="5075" spans="1:20" x14ac:dyDescent="0.25">
      <c r="A5075">
        <v>1461459</v>
      </c>
      <c r="B5075">
        <v>78488</v>
      </c>
      <c r="C5075">
        <v>154377</v>
      </c>
      <c r="D5075" t="s">
        <v>53</v>
      </c>
      <c r="E5075" t="s">
        <v>180</v>
      </c>
      <c r="F5075" t="s">
        <v>97</v>
      </c>
      <c r="G5075" t="s">
        <v>2496</v>
      </c>
      <c r="H5075">
        <v>2</v>
      </c>
      <c r="I5075" t="s">
        <v>22</v>
      </c>
      <c r="K5075">
        <v>40.778503999999998</v>
      </c>
      <c r="L5075">
        <v>-73.982091999999994</v>
      </c>
      <c r="M5075">
        <v>40.790554999999998</v>
      </c>
      <c r="N5075">
        <v>-73.978365999999994</v>
      </c>
      <c r="O5075" s="5">
        <v>41938.766638773151</v>
      </c>
      <c r="P5075" s="5">
        <v>41938.779809074076</v>
      </c>
      <c r="Q5075" s="5">
        <v>41938.838041261573</v>
      </c>
      <c r="R5075" s="5">
        <v>41938.844989513891</v>
      </c>
      <c r="S5075">
        <f t="shared" si="158"/>
        <v>43</v>
      </c>
      <c r="T5075">
        <f t="shared" si="159"/>
        <v>7</v>
      </c>
    </row>
    <row r="5076" spans="1:20" x14ac:dyDescent="0.25">
      <c r="A5076">
        <v>1461564</v>
      </c>
      <c r="B5076">
        <v>110486</v>
      </c>
      <c r="C5076">
        <v>139444</v>
      </c>
      <c r="D5076" t="s">
        <v>23</v>
      </c>
      <c r="E5076" t="s">
        <v>243</v>
      </c>
      <c r="F5076" t="s">
        <v>70</v>
      </c>
      <c r="G5076" t="s">
        <v>353</v>
      </c>
      <c r="H5076">
        <v>1</v>
      </c>
      <c r="I5076" t="s">
        <v>319</v>
      </c>
      <c r="K5076">
        <v>40.787149600866101</v>
      </c>
      <c r="L5076">
        <v>-73.971722312198096</v>
      </c>
      <c r="M5076">
        <v>40.786093999999999</v>
      </c>
      <c r="N5076">
        <v>-73.956672999999995</v>
      </c>
      <c r="O5076" s="5">
        <v>41938.771163506943</v>
      </c>
      <c r="P5076" s="5">
        <v>41938.772855868054</v>
      </c>
      <c r="Q5076" s="5">
        <v>41938.779708738424</v>
      </c>
      <c r="R5076" s="5">
        <v>41938.789801967592</v>
      </c>
      <c r="S5076">
        <f t="shared" si="158"/>
        <v>43</v>
      </c>
      <c r="T5076">
        <f t="shared" si="159"/>
        <v>7</v>
      </c>
    </row>
    <row r="5077" spans="1:20" x14ac:dyDescent="0.25">
      <c r="A5077">
        <v>1461569</v>
      </c>
      <c r="B5077">
        <v>399127</v>
      </c>
      <c r="C5077">
        <v>86938</v>
      </c>
      <c r="D5077" t="s">
        <v>53</v>
      </c>
      <c r="E5077" t="s">
        <v>286</v>
      </c>
      <c r="F5077" t="s">
        <v>45</v>
      </c>
      <c r="G5077" t="s">
        <v>3893</v>
      </c>
      <c r="H5077">
        <v>1</v>
      </c>
      <c r="I5077" t="s">
        <v>3055</v>
      </c>
      <c r="J5077" s="1">
        <v>9.5484953703703704E-3</v>
      </c>
      <c r="K5077">
        <v>40.760654436198898</v>
      </c>
      <c r="L5077">
        <v>-73.989582752602004</v>
      </c>
      <c r="M5077">
        <v>40.741371899999997</v>
      </c>
      <c r="N5077">
        <v>-73.978867800000003</v>
      </c>
      <c r="O5077" s="5">
        <v>41938.771205659723</v>
      </c>
      <c r="P5077" s="5">
        <v>41938.784904814813</v>
      </c>
      <c r="Q5077" s="5">
        <v>41938.797662627316</v>
      </c>
      <c r="R5077" s="5">
        <v>41938.807459710646</v>
      </c>
      <c r="S5077">
        <f t="shared" si="158"/>
        <v>43</v>
      </c>
      <c r="T5077">
        <f t="shared" si="159"/>
        <v>7</v>
      </c>
    </row>
    <row r="5078" spans="1:20" x14ac:dyDescent="0.25">
      <c r="A5078">
        <v>1461576</v>
      </c>
      <c r="B5078">
        <v>74989</v>
      </c>
      <c r="C5078">
        <v>172399</v>
      </c>
      <c r="D5078" t="s">
        <v>23</v>
      </c>
      <c r="E5078" t="s">
        <v>1077</v>
      </c>
      <c r="J5078" s="1">
        <v>3.7212384259259264E-3</v>
      </c>
      <c r="K5078">
        <v>40.721893391570198</v>
      </c>
      <c r="L5078">
        <v>-73.994590938091306</v>
      </c>
      <c r="M5078">
        <v>40.725133900000003</v>
      </c>
      <c r="N5078">
        <v>-73.994578399999995</v>
      </c>
      <c r="O5078" s="5">
        <v>41938.771220902781</v>
      </c>
      <c r="P5078" s="5">
        <v>41938.782022384257</v>
      </c>
      <c r="Q5078" s="5">
        <v>41938.789205613422</v>
      </c>
      <c r="R5078" s="5">
        <v>41938.793065439815</v>
      </c>
      <c r="S5078">
        <f t="shared" si="158"/>
        <v>43</v>
      </c>
      <c r="T5078">
        <f t="shared" si="159"/>
        <v>7</v>
      </c>
    </row>
    <row r="5079" spans="1:20" x14ac:dyDescent="0.25">
      <c r="A5079">
        <v>1461548</v>
      </c>
      <c r="B5079">
        <v>102956</v>
      </c>
      <c r="C5079">
        <v>133293</v>
      </c>
      <c r="D5079" t="s">
        <v>23</v>
      </c>
      <c r="E5079" t="s">
        <v>3312</v>
      </c>
      <c r="J5079" s="1">
        <v>4.1149189814814816E-3</v>
      </c>
      <c r="K5079">
        <v>40.7255834975334</v>
      </c>
      <c r="L5079">
        <v>-74.003131933115995</v>
      </c>
      <c r="M5079">
        <v>40.744650999999998</v>
      </c>
      <c r="N5079">
        <v>-73.999611999999999</v>
      </c>
      <c r="O5079" s="5">
        <v>41938.771551909726</v>
      </c>
      <c r="P5079" s="5">
        <v>41938.784278634259</v>
      </c>
      <c r="Q5079" s="5">
        <v>41938.795252858799</v>
      </c>
      <c r="R5079" s="5">
        <v>41938.802710173608</v>
      </c>
      <c r="S5079">
        <f t="shared" si="158"/>
        <v>43</v>
      </c>
      <c r="T5079">
        <f t="shared" si="159"/>
        <v>7</v>
      </c>
    </row>
    <row r="5080" spans="1:20" x14ac:dyDescent="0.25">
      <c r="A5080">
        <v>1461583</v>
      </c>
      <c r="B5080">
        <v>152919</v>
      </c>
      <c r="C5080">
        <v>19432</v>
      </c>
      <c r="D5080" t="s">
        <v>53</v>
      </c>
      <c r="E5080" t="s">
        <v>873</v>
      </c>
      <c r="F5080" t="s">
        <v>342</v>
      </c>
      <c r="G5080" t="s">
        <v>1997</v>
      </c>
      <c r="H5080">
        <v>3</v>
      </c>
      <c r="I5080" t="s">
        <v>1998</v>
      </c>
      <c r="J5080" s="1">
        <v>3.4970254629629626E-3</v>
      </c>
      <c r="K5080">
        <v>40.713816000000001</v>
      </c>
      <c r="L5080">
        <v>-73.961731999999998</v>
      </c>
      <c r="M5080">
        <v>40.745872920417</v>
      </c>
      <c r="N5080">
        <v>-73.994666542926794</v>
      </c>
      <c r="O5080" s="5">
        <v>41938.77157384259</v>
      </c>
      <c r="P5080" s="5">
        <v>41938.784913252312</v>
      </c>
      <c r="Q5080" s="5">
        <v>41938.795215532409</v>
      </c>
      <c r="R5080" s="5">
        <v>41938.813287939818</v>
      </c>
      <c r="S5080">
        <f t="shared" si="158"/>
        <v>43</v>
      </c>
      <c r="T5080">
        <f t="shared" si="159"/>
        <v>7</v>
      </c>
    </row>
    <row r="5081" spans="1:20" x14ac:dyDescent="0.25">
      <c r="A5081">
        <v>1461583</v>
      </c>
      <c r="B5081">
        <v>152919</v>
      </c>
      <c r="C5081">
        <v>19432</v>
      </c>
      <c r="D5081" t="s">
        <v>53</v>
      </c>
      <c r="E5081" t="s">
        <v>873</v>
      </c>
      <c r="F5081" t="s">
        <v>342</v>
      </c>
      <c r="G5081" t="s">
        <v>2337</v>
      </c>
      <c r="H5081">
        <v>1</v>
      </c>
      <c r="I5081" t="s">
        <v>2338</v>
      </c>
      <c r="J5081" s="1">
        <v>3.4970254629629626E-3</v>
      </c>
      <c r="K5081">
        <v>40.713816000000001</v>
      </c>
      <c r="L5081">
        <v>-73.961731999999998</v>
      </c>
      <c r="M5081">
        <v>40.745872920417</v>
      </c>
      <c r="N5081">
        <v>-73.994666542926794</v>
      </c>
      <c r="O5081" s="5">
        <v>41938.77157384259</v>
      </c>
      <c r="P5081" s="5">
        <v>41938.784913252312</v>
      </c>
      <c r="Q5081" s="5">
        <v>41938.795215532409</v>
      </c>
      <c r="R5081" s="5">
        <v>41938.813287939818</v>
      </c>
      <c r="S5081">
        <f t="shared" si="158"/>
        <v>43</v>
      </c>
      <c r="T5081">
        <f t="shared" si="159"/>
        <v>7</v>
      </c>
    </row>
    <row r="5082" spans="1:20" x14ac:dyDescent="0.25">
      <c r="A5082">
        <v>1461579</v>
      </c>
      <c r="B5082">
        <v>320187</v>
      </c>
      <c r="C5082">
        <v>105178</v>
      </c>
      <c r="D5082" t="s">
        <v>23</v>
      </c>
      <c r="E5082" t="s">
        <v>500</v>
      </c>
      <c r="F5082" t="s">
        <v>501</v>
      </c>
      <c r="G5082" t="s">
        <v>2370</v>
      </c>
      <c r="H5082">
        <v>1</v>
      </c>
      <c r="I5082" t="s">
        <v>1074</v>
      </c>
      <c r="K5082">
        <v>40.779598</v>
      </c>
      <c r="L5082">
        <v>-73.947388000000004</v>
      </c>
      <c r="M5082">
        <v>40.783532290573802</v>
      </c>
      <c r="N5082">
        <v>-73.976077635674997</v>
      </c>
      <c r="O5082" s="5">
        <v>41938.771882569446</v>
      </c>
      <c r="P5082" s="5">
        <v>41938.781214432871</v>
      </c>
      <c r="Q5082" s="5">
        <v>41938.790813865744</v>
      </c>
      <c r="R5082" s="5">
        <v>41938.803014930556</v>
      </c>
      <c r="S5082">
        <f t="shared" si="158"/>
        <v>43</v>
      </c>
      <c r="T5082">
        <f t="shared" si="159"/>
        <v>7</v>
      </c>
    </row>
    <row r="5083" spans="1:20" x14ac:dyDescent="0.25">
      <c r="A5083">
        <v>1461591</v>
      </c>
      <c r="B5083">
        <v>122802</v>
      </c>
      <c r="C5083">
        <v>64396</v>
      </c>
      <c r="D5083" t="s">
        <v>23</v>
      </c>
      <c r="E5083" t="s">
        <v>226</v>
      </c>
      <c r="F5083" t="s">
        <v>91</v>
      </c>
      <c r="G5083" t="s">
        <v>542</v>
      </c>
      <c r="H5083">
        <v>1</v>
      </c>
      <c r="I5083" t="s">
        <v>728</v>
      </c>
      <c r="J5083" s="1">
        <v>1.6102546296296299E-3</v>
      </c>
      <c r="K5083">
        <v>40.723019825000002</v>
      </c>
      <c r="L5083">
        <v>-73.995853999999994</v>
      </c>
      <c r="M5083">
        <v>40.760559899999997</v>
      </c>
      <c r="N5083">
        <v>-73.999052500000005</v>
      </c>
      <c r="O5083" s="5">
        <v>41938.772083599535</v>
      </c>
      <c r="P5083" s="5">
        <v>41938.770767210648</v>
      </c>
      <c r="Q5083" s="5">
        <v>41938.790350150462</v>
      </c>
      <c r="R5083" s="5">
        <v>41938.826468194442</v>
      </c>
      <c r="S5083">
        <f t="shared" si="158"/>
        <v>43</v>
      </c>
      <c r="T5083">
        <f t="shared" si="159"/>
        <v>7</v>
      </c>
    </row>
    <row r="5084" spans="1:20" x14ac:dyDescent="0.25">
      <c r="A5084">
        <v>1461609</v>
      </c>
      <c r="B5084">
        <v>313435</v>
      </c>
      <c r="C5084">
        <v>111793</v>
      </c>
      <c r="D5084" t="s">
        <v>53</v>
      </c>
      <c r="E5084" t="s">
        <v>258</v>
      </c>
      <c r="F5084" t="s">
        <v>20</v>
      </c>
      <c r="G5084" t="s">
        <v>1061</v>
      </c>
      <c r="H5084">
        <v>1</v>
      </c>
      <c r="I5084" t="s">
        <v>1409</v>
      </c>
      <c r="K5084">
        <v>40.724339999999998</v>
      </c>
      <c r="L5084">
        <v>-73.990960000000001</v>
      </c>
      <c r="M5084">
        <v>40.7349362</v>
      </c>
      <c r="N5084">
        <v>-73.986340299999995</v>
      </c>
      <c r="O5084" s="5">
        <v>41938.772501064814</v>
      </c>
      <c r="P5084" s="5">
        <v>41938.776731203703</v>
      </c>
      <c r="Q5084" s="5">
        <v>41938.787727916664</v>
      </c>
      <c r="R5084" s="5">
        <v>41938.79336787037</v>
      </c>
      <c r="S5084">
        <f t="shared" si="158"/>
        <v>43</v>
      </c>
      <c r="T5084">
        <f t="shared" si="159"/>
        <v>7</v>
      </c>
    </row>
    <row r="5085" spans="1:20" x14ac:dyDescent="0.25">
      <c r="A5085">
        <v>1461620</v>
      </c>
      <c r="B5085">
        <v>141918</v>
      </c>
      <c r="C5085">
        <v>125358</v>
      </c>
      <c r="D5085" t="s">
        <v>23</v>
      </c>
      <c r="E5085" t="s">
        <v>194</v>
      </c>
      <c r="F5085" t="s">
        <v>20</v>
      </c>
      <c r="G5085" t="s">
        <v>331</v>
      </c>
      <c r="H5085">
        <v>1</v>
      </c>
      <c r="I5085" t="s">
        <v>249</v>
      </c>
      <c r="K5085">
        <v>40.730340181965403</v>
      </c>
      <c r="L5085">
        <v>-73.983993530273395</v>
      </c>
      <c r="M5085">
        <v>40.740335999999999</v>
      </c>
      <c r="N5085">
        <v>-73.999213999999995</v>
      </c>
      <c r="O5085" s="5">
        <v>41938.773070717594</v>
      </c>
      <c r="P5085" s="5">
        <v>41938.77259212963</v>
      </c>
      <c r="Q5085" s="5">
        <v>41938.794003703704</v>
      </c>
      <c r="R5085" s="5">
        <v>41938.802838587966</v>
      </c>
      <c r="S5085">
        <f t="shared" si="158"/>
        <v>43</v>
      </c>
      <c r="T5085">
        <f t="shared" si="159"/>
        <v>7</v>
      </c>
    </row>
    <row r="5086" spans="1:20" x14ac:dyDescent="0.25">
      <c r="A5086">
        <v>1461630</v>
      </c>
      <c r="B5086">
        <v>275689</v>
      </c>
      <c r="C5086">
        <v>172301</v>
      </c>
      <c r="D5086" t="s">
        <v>53</v>
      </c>
      <c r="E5086" t="s">
        <v>586</v>
      </c>
      <c r="F5086" t="s">
        <v>342</v>
      </c>
      <c r="G5086" t="s">
        <v>1291</v>
      </c>
      <c r="H5086">
        <v>1</v>
      </c>
      <c r="I5086" t="s">
        <v>61</v>
      </c>
      <c r="J5086" s="1">
        <v>6.7057638888888887E-3</v>
      </c>
      <c r="K5086">
        <v>40.732213000000002</v>
      </c>
      <c r="L5086">
        <v>-73.988072000000003</v>
      </c>
      <c r="M5086">
        <v>40.7202117</v>
      </c>
      <c r="N5086">
        <v>-74.002130800000003</v>
      </c>
      <c r="O5086" s="5">
        <v>41938.773273206018</v>
      </c>
      <c r="R5086" s="5">
        <v>41938.840852569447</v>
      </c>
      <c r="S5086">
        <f t="shared" si="158"/>
        <v>43</v>
      </c>
      <c r="T5086">
        <f t="shared" si="159"/>
        <v>7</v>
      </c>
    </row>
    <row r="5087" spans="1:20" x14ac:dyDescent="0.25">
      <c r="A5087">
        <v>1461630</v>
      </c>
      <c r="B5087">
        <v>275689</v>
      </c>
      <c r="C5087">
        <v>172301</v>
      </c>
      <c r="D5087" t="s">
        <v>53</v>
      </c>
      <c r="E5087" t="s">
        <v>586</v>
      </c>
      <c r="F5087" t="s">
        <v>342</v>
      </c>
      <c r="G5087" t="s">
        <v>2006</v>
      </c>
      <c r="H5087">
        <v>1</v>
      </c>
      <c r="I5087" t="s">
        <v>61</v>
      </c>
      <c r="J5087" s="1">
        <v>6.7057638888888887E-3</v>
      </c>
      <c r="K5087">
        <v>40.732213000000002</v>
      </c>
      <c r="L5087">
        <v>-73.988072000000003</v>
      </c>
      <c r="M5087">
        <v>40.7202117</v>
      </c>
      <c r="N5087">
        <v>-74.002130800000003</v>
      </c>
      <c r="O5087" s="5">
        <v>41938.773273206018</v>
      </c>
      <c r="R5087" s="5">
        <v>41938.840852569447</v>
      </c>
      <c r="S5087">
        <f t="shared" si="158"/>
        <v>43</v>
      </c>
      <c r="T5087">
        <f t="shared" si="159"/>
        <v>7</v>
      </c>
    </row>
    <row r="5088" spans="1:20" x14ac:dyDescent="0.25">
      <c r="A5088">
        <v>1461612</v>
      </c>
      <c r="B5088">
        <v>160513</v>
      </c>
      <c r="C5088">
        <v>152111</v>
      </c>
      <c r="D5088" t="s">
        <v>53</v>
      </c>
      <c r="E5088" t="s">
        <v>355</v>
      </c>
      <c r="F5088" t="s">
        <v>91</v>
      </c>
      <c r="G5088" t="s">
        <v>2004</v>
      </c>
      <c r="H5088">
        <v>1</v>
      </c>
      <c r="I5088" t="s">
        <v>2005</v>
      </c>
      <c r="J5088" s="1">
        <v>7.1387384259259251E-3</v>
      </c>
      <c r="K5088">
        <v>40.776083193932998</v>
      </c>
      <c r="L5088">
        <v>-73.962171576462296</v>
      </c>
      <c r="M5088">
        <v>40.773544353016398</v>
      </c>
      <c r="N5088">
        <v>-73.945830406624694</v>
      </c>
      <c r="O5088" s="5">
        <v>41938.773994803239</v>
      </c>
      <c r="R5088" s="5">
        <v>41938.802187789355</v>
      </c>
      <c r="S5088">
        <f t="shared" si="158"/>
        <v>43</v>
      </c>
      <c r="T5088">
        <f t="shared" si="159"/>
        <v>7</v>
      </c>
    </row>
    <row r="5089" spans="1:20" x14ac:dyDescent="0.25">
      <c r="A5089">
        <v>1461655</v>
      </c>
      <c r="B5089">
        <v>399172</v>
      </c>
      <c r="C5089">
        <v>3296</v>
      </c>
      <c r="D5089" t="s">
        <v>23</v>
      </c>
      <c r="E5089" t="s">
        <v>258</v>
      </c>
      <c r="F5089" t="s">
        <v>20</v>
      </c>
      <c r="G5089" t="s">
        <v>151</v>
      </c>
      <c r="H5089">
        <v>1</v>
      </c>
      <c r="I5089" t="s">
        <v>249</v>
      </c>
      <c r="K5089">
        <v>40.724339999999998</v>
      </c>
      <c r="L5089">
        <v>-73.990960000000001</v>
      </c>
      <c r="M5089">
        <v>40.725294841963702</v>
      </c>
      <c r="N5089">
        <v>-73.983712568947993</v>
      </c>
      <c r="O5089" s="5">
        <v>41938.774940405092</v>
      </c>
      <c r="P5089" s="5">
        <v>41938.778487546297</v>
      </c>
      <c r="Q5089" s="5">
        <v>41938.791569814814</v>
      </c>
      <c r="R5089" s="5">
        <v>41938.794593495368</v>
      </c>
      <c r="S5089">
        <f t="shared" si="158"/>
        <v>43</v>
      </c>
      <c r="T5089">
        <f t="shared" si="159"/>
        <v>7</v>
      </c>
    </row>
    <row r="5090" spans="1:20" x14ac:dyDescent="0.25">
      <c r="A5090">
        <v>1461673</v>
      </c>
      <c r="B5090">
        <v>378316</v>
      </c>
      <c r="C5090">
        <v>31230</v>
      </c>
      <c r="D5090" t="s">
        <v>53</v>
      </c>
      <c r="E5090" t="s">
        <v>1239</v>
      </c>
      <c r="F5090" t="s">
        <v>49</v>
      </c>
      <c r="G5090" t="s">
        <v>1240</v>
      </c>
      <c r="H5090">
        <v>1</v>
      </c>
      <c r="I5090" t="s">
        <v>359</v>
      </c>
      <c r="K5090">
        <v>40.726315614684701</v>
      </c>
      <c r="L5090">
        <v>-73.984336853027301</v>
      </c>
      <c r="M5090">
        <v>40.744783300000002</v>
      </c>
      <c r="N5090">
        <v>-73.986007400000005</v>
      </c>
      <c r="O5090" s="5">
        <v>41938.775505682868</v>
      </c>
      <c r="P5090" s="5">
        <v>41938.786500185182</v>
      </c>
      <c r="Q5090" s="5">
        <v>41938.792835115739</v>
      </c>
      <c r="R5090" s="5">
        <v>41938.800526678242</v>
      </c>
      <c r="S5090">
        <f t="shared" si="158"/>
        <v>43</v>
      </c>
      <c r="T5090">
        <f t="shared" si="159"/>
        <v>7</v>
      </c>
    </row>
    <row r="5091" spans="1:20" x14ac:dyDescent="0.25">
      <c r="A5091">
        <v>1461700</v>
      </c>
      <c r="B5091">
        <v>320187</v>
      </c>
      <c r="C5091">
        <v>99219</v>
      </c>
      <c r="D5091" t="s">
        <v>23</v>
      </c>
      <c r="E5091" t="s">
        <v>336</v>
      </c>
      <c r="F5091" t="s">
        <v>37</v>
      </c>
      <c r="G5091" t="s">
        <v>337</v>
      </c>
      <c r="H5091">
        <v>1</v>
      </c>
      <c r="I5091" t="s">
        <v>338</v>
      </c>
      <c r="J5091" s="1">
        <v>3.5573148148148148E-3</v>
      </c>
      <c r="K5091">
        <v>40.762857763598497</v>
      </c>
      <c r="L5091">
        <v>-73.9716190014841</v>
      </c>
      <c r="M5091">
        <v>40.783532290573802</v>
      </c>
      <c r="N5091">
        <v>-73.976077635674997</v>
      </c>
      <c r="O5091" s="5">
        <v>41938.776735740743</v>
      </c>
      <c r="P5091" s="5">
        <v>41938.782095277777</v>
      </c>
      <c r="Q5091" s="5">
        <v>41938.822604212961</v>
      </c>
      <c r="R5091" s="5">
        <v>41938.83075021991</v>
      </c>
      <c r="S5091">
        <f t="shared" si="158"/>
        <v>43</v>
      </c>
      <c r="T5091">
        <f t="shared" si="159"/>
        <v>7</v>
      </c>
    </row>
    <row r="5092" spans="1:20" x14ac:dyDescent="0.25">
      <c r="A5092">
        <v>1461700</v>
      </c>
      <c r="B5092">
        <v>320187</v>
      </c>
      <c r="C5092">
        <v>99219</v>
      </c>
      <c r="D5092" t="s">
        <v>23</v>
      </c>
      <c r="E5092" t="s">
        <v>336</v>
      </c>
      <c r="F5092" t="s">
        <v>37</v>
      </c>
      <c r="G5092" t="s">
        <v>135</v>
      </c>
      <c r="H5092">
        <v>1</v>
      </c>
      <c r="I5092" t="s">
        <v>476</v>
      </c>
      <c r="J5092" s="1">
        <v>3.5573148148148148E-3</v>
      </c>
      <c r="K5092">
        <v>40.762857763598497</v>
      </c>
      <c r="L5092">
        <v>-73.9716190014841</v>
      </c>
      <c r="M5092">
        <v>40.783532290573802</v>
      </c>
      <c r="N5092">
        <v>-73.976077635674997</v>
      </c>
      <c r="O5092" s="5">
        <v>41938.776735740743</v>
      </c>
      <c r="P5092" s="5">
        <v>41938.782095277777</v>
      </c>
      <c r="Q5092" s="5">
        <v>41938.822604212961</v>
      </c>
      <c r="R5092" s="5">
        <v>41938.83075021991</v>
      </c>
      <c r="S5092">
        <f t="shared" si="158"/>
        <v>43</v>
      </c>
      <c r="T5092">
        <f t="shared" si="159"/>
        <v>7</v>
      </c>
    </row>
    <row r="5093" spans="1:20" x14ac:dyDescent="0.25">
      <c r="A5093">
        <v>1461736</v>
      </c>
      <c r="B5093">
        <v>99621</v>
      </c>
      <c r="C5093">
        <v>146883</v>
      </c>
      <c r="D5093" t="s">
        <v>23</v>
      </c>
      <c r="E5093" t="s">
        <v>921</v>
      </c>
      <c r="F5093" t="s">
        <v>139</v>
      </c>
      <c r="G5093" t="s">
        <v>1585</v>
      </c>
      <c r="H5093">
        <v>2</v>
      </c>
      <c r="I5093" t="s">
        <v>249</v>
      </c>
      <c r="J5093" s="1">
        <v>3.5646180555555552E-3</v>
      </c>
      <c r="K5093">
        <v>40.721989949797702</v>
      </c>
      <c r="L5093">
        <v>-73.997747898101807</v>
      </c>
      <c r="M5093">
        <v>40.723838000000001</v>
      </c>
      <c r="N5093">
        <v>-74.0109219</v>
      </c>
      <c r="O5093" s="5">
        <v>41938.778242060187</v>
      </c>
      <c r="P5093" s="5">
        <v>41938.789162835645</v>
      </c>
      <c r="Q5093" s="5">
        <v>41938.79634400463</v>
      </c>
      <c r="R5093" s="5">
        <v>41938.807945451386</v>
      </c>
      <c r="S5093">
        <f t="shared" si="158"/>
        <v>43</v>
      </c>
      <c r="T5093">
        <f t="shared" si="159"/>
        <v>7</v>
      </c>
    </row>
    <row r="5094" spans="1:20" x14ac:dyDescent="0.25">
      <c r="A5094">
        <v>1461732</v>
      </c>
      <c r="B5094">
        <v>73787</v>
      </c>
      <c r="C5094">
        <v>67103</v>
      </c>
      <c r="D5094" t="s">
        <v>170</v>
      </c>
      <c r="E5094" t="s">
        <v>2866</v>
      </c>
      <c r="F5094" t="s">
        <v>25</v>
      </c>
      <c r="G5094" t="s">
        <v>3423</v>
      </c>
      <c r="H5094">
        <v>1</v>
      </c>
      <c r="I5094" t="s">
        <v>1653</v>
      </c>
      <c r="J5094" s="1">
        <v>4.2676736111111118E-3</v>
      </c>
      <c r="K5094">
        <v>40.743271083754202</v>
      </c>
      <c r="L5094">
        <v>-73.991648763221704</v>
      </c>
      <c r="M5094">
        <v>40.7051959</v>
      </c>
      <c r="N5094">
        <v>-74.010080700000003</v>
      </c>
      <c r="O5094" s="5">
        <v>41938.779099618056</v>
      </c>
      <c r="P5094" s="5">
        <v>41938.798071805555</v>
      </c>
      <c r="Q5094" s="5">
        <v>41938.803525706018</v>
      </c>
      <c r="R5094" s="5">
        <v>41938.825634537039</v>
      </c>
      <c r="S5094">
        <f t="shared" si="158"/>
        <v>43</v>
      </c>
      <c r="T5094">
        <f t="shared" si="159"/>
        <v>7</v>
      </c>
    </row>
    <row r="5095" spans="1:20" x14ac:dyDescent="0.25">
      <c r="A5095">
        <v>1461766</v>
      </c>
      <c r="B5095">
        <v>121565</v>
      </c>
      <c r="C5095">
        <v>127402</v>
      </c>
      <c r="D5095" t="s">
        <v>314</v>
      </c>
      <c r="E5095" t="s">
        <v>586</v>
      </c>
      <c r="F5095" t="s">
        <v>342</v>
      </c>
      <c r="G5095" t="s">
        <v>2210</v>
      </c>
      <c r="H5095">
        <v>1</v>
      </c>
      <c r="I5095" t="s">
        <v>61</v>
      </c>
      <c r="K5095">
        <v>40.732213000000002</v>
      </c>
      <c r="L5095">
        <v>-73.988072000000003</v>
      </c>
      <c r="M5095">
        <v>40.732428200000001</v>
      </c>
      <c r="N5095">
        <v>-74.008059399999993</v>
      </c>
      <c r="O5095" s="5">
        <v>41938.779675821759</v>
      </c>
      <c r="R5095" s="5">
        <v>41938.836511377318</v>
      </c>
      <c r="S5095">
        <f t="shared" si="158"/>
        <v>43</v>
      </c>
      <c r="T5095">
        <f t="shared" si="159"/>
        <v>7</v>
      </c>
    </row>
    <row r="5096" spans="1:20" x14ac:dyDescent="0.25">
      <c r="A5096">
        <v>1461781</v>
      </c>
      <c r="B5096">
        <v>91722</v>
      </c>
      <c r="C5096">
        <v>132771</v>
      </c>
      <c r="D5096" t="s">
        <v>23</v>
      </c>
      <c r="E5096" t="s">
        <v>54</v>
      </c>
      <c r="F5096" t="s">
        <v>29</v>
      </c>
      <c r="G5096" t="s">
        <v>2714</v>
      </c>
      <c r="H5096">
        <v>1</v>
      </c>
      <c r="I5096" t="s">
        <v>2430</v>
      </c>
      <c r="K5096">
        <v>40.7152793278103</v>
      </c>
      <c r="L5096">
        <v>-74.014860391616807</v>
      </c>
      <c r="M5096">
        <v>40.734876100000001</v>
      </c>
      <c r="N5096">
        <v>-73.986657600000001</v>
      </c>
      <c r="O5096" s="5">
        <v>41938.78082310185</v>
      </c>
      <c r="R5096" s="5">
        <v>41938.846646493053</v>
      </c>
      <c r="S5096">
        <f t="shared" si="158"/>
        <v>43</v>
      </c>
      <c r="T5096">
        <f t="shared" si="159"/>
        <v>7</v>
      </c>
    </row>
    <row r="5097" spans="1:20" x14ac:dyDescent="0.25">
      <c r="A5097">
        <v>1461797</v>
      </c>
      <c r="B5097">
        <v>41907</v>
      </c>
      <c r="C5097">
        <v>46602</v>
      </c>
      <c r="D5097" t="s">
        <v>23</v>
      </c>
      <c r="E5097" t="s">
        <v>545</v>
      </c>
      <c r="J5097" s="1">
        <v>3.2971875000000002E-3</v>
      </c>
      <c r="K5097">
        <v>40.765624430334803</v>
      </c>
      <c r="L5097">
        <v>-73.970534235640699</v>
      </c>
      <c r="M5097">
        <v>40.763269000000001</v>
      </c>
      <c r="N5097">
        <v>-73.963113000000007</v>
      </c>
      <c r="O5097" s="5">
        <v>41938.780995497684</v>
      </c>
      <c r="P5097" s="5">
        <v>41938.797563425927</v>
      </c>
      <c r="Q5097" s="5">
        <v>41938.804404027775</v>
      </c>
      <c r="R5097" s="5">
        <v>41938.809676400466</v>
      </c>
      <c r="S5097">
        <f t="shared" si="158"/>
        <v>43</v>
      </c>
      <c r="T5097">
        <f t="shared" si="159"/>
        <v>7</v>
      </c>
    </row>
    <row r="5098" spans="1:20" x14ac:dyDescent="0.25">
      <c r="A5098">
        <v>1461826</v>
      </c>
      <c r="B5098">
        <v>63141</v>
      </c>
      <c r="C5098">
        <v>108297</v>
      </c>
      <c r="D5098" t="s">
        <v>23</v>
      </c>
      <c r="E5098" t="s">
        <v>54</v>
      </c>
      <c r="F5098" t="s">
        <v>29</v>
      </c>
      <c r="G5098" t="s">
        <v>2130</v>
      </c>
      <c r="H5098">
        <v>1</v>
      </c>
      <c r="I5098" t="s">
        <v>607</v>
      </c>
      <c r="K5098">
        <v>40.7152793278103</v>
      </c>
      <c r="L5098">
        <v>-74.014860391616807</v>
      </c>
      <c r="M5098">
        <v>40.724555799999997</v>
      </c>
      <c r="N5098">
        <v>-73.991582100000002</v>
      </c>
      <c r="O5098" s="5">
        <v>41938.782401122684</v>
      </c>
      <c r="P5098" s="5">
        <v>41938.797456053238</v>
      </c>
      <c r="Q5098" s="5">
        <v>41938.817003159726</v>
      </c>
      <c r="R5098" s="5">
        <v>41938.832783194448</v>
      </c>
      <c r="S5098">
        <f t="shared" si="158"/>
        <v>43</v>
      </c>
      <c r="T5098">
        <f t="shared" si="159"/>
        <v>7</v>
      </c>
    </row>
    <row r="5099" spans="1:20" x14ac:dyDescent="0.25">
      <c r="A5099">
        <v>1461827</v>
      </c>
      <c r="B5099">
        <v>283831</v>
      </c>
      <c r="C5099">
        <v>49223</v>
      </c>
      <c r="D5099" t="s">
        <v>23</v>
      </c>
      <c r="E5099" t="s">
        <v>111</v>
      </c>
      <c r="F5099" t="s">
        <v>37</v>
      </c>
      <c r="G5099" t="s">
        <v>38</v>
      </c>
      <c r="H5099">
        <v>2</v>
      </c>
      <c r="I5099" t="s">
        <v>39</v>
      </c>
      <c r="J5099" s="1">
        <v>3.7567245370370372E-3</v>
      </c>
      <c r="K5099">
        <v>40.767652912117299</v>
      </c>
      <c r="L5099">
        <v>-73.982925456000402</v>
      </c>
      <c r="M5099">
        <v>40.767777199999998</v>
      </c>
      <c r="N5099">
        <v>-73.961561500000002</v>
      </c>
      <c r="O5099" s="5">
        <v>41938.782422187498</v>
      </c>
      <c r="P5099" s="5">
        <v>41938.801659375</v>
      </c>
      <c r="Q5099" s="5">
        <v>41938.807446909719</v>
      </c>
      <c r="R5099" s="5">
        <v>41938.816113912035</v>
      </c>
      <c r="S5099">
        <f t="shared" si="158"/>
        <v>43</v>
      </c>
      <c r="T5099">
        <f t="shared" si="159"/>
        <v>7</v>
      </c>
    </row>
    <row r="5100" spans="1:20" x14ac:dyDescent="0.25">
      <c r="A5100">
        <v>1461854</v>
      </c>
      <c r="B5100">
        <v>105349</v>
      </c>
      <c r="C5100">
        <v>31156</v>
      </c>
      <c r="D5100" t="s">
        <v>23</v>
      </c>
      <c r="E5100" t="s">
        <v>336</v>
      </c>
      <c r="F5100" t="s">
        <v>37</v>
      </c>
      <c r="G5100" t="s">
        <v>3041</v>
      </c>
      <c r="H5100">
        <v>1</v>
      </c>
      <c r="I5100" t="s">
        <v>3042</v>
      </c>
      <c r="J5100" s="1">
        <v>3.8676736111111112E-3</v>
      </c>
      <c r="K5100">
        <v>40.762857763598497</v>
      </c>
      <c r="L5100">
        <v>-73.9716190014841</v>
      </c>
      <c r="M5100">
        <v>40.770417999999999</v>
      </c>
      <c r="N5100">
        <v>-73.964913899999999</v>
      </c>
      <c r="O5100" s="5">
        <v>41938.78404027778</v>
      </c>
      <c r="P5100" s="5">
        <v>41938.795467557873</v>
      </c>
      <c r="Q5100" s="5">
        <v>41938.815824328703</v>
      </c>
      <c r="R5100" s="5">
        <v>41938.820854907404</v>
      </c>
      <c r="S5100">
        <f t="shared" si="158"/>
        <v>43</v>
      </c>
      <c r="T5100">
        <f t="shared" si="159"/>
        <v>7</v>
      </c>
    </row>
    <row r="5101" spans="1:20" x14ac:dyDescent="0.25">
      <c r="A5101">
        <v>1461863</v>
      </c>
      <c r="B5101">
        <v>74925</v>
      </c>
      <c r="C5101">
        <v>3296</v>
      </c>
      <c r="D5101" t="s">
        <v>23</v>
      </c>
      <c r="E5101" t="s">
        <v>418</v>
      </c>
      <c r="F5101" t="s">
        <v>122</v>
      </c>
      <c r="G5101" t="s">
        <v>536</v>
      </c>
      <c r="H5101">
        <v>1</v>
      </c>
      <c r="I5101" t="s">
        <v>1232</v>
      </c>
      <c r="J5101" s="1">
        <v>8.0214467592592594E-3</v>
      </c>
      <c r="K5101">
        <v>40.727293000000003</v>
      </c>
      <c r="L5101">
        <v>-73.984516999999997</v>
      </c>
      <c r="M5101">
        <v>40.7300951</v>
      </c>
      <c r="N5101">
        <v>-73.986547999999999</v>
      </c>
      <c r="O5101" s="5">
        <v>41938.784417812501</v>
      </c>
      <c r="P5101" s="5">
        <v>41938.792729270834</v>
      </c>
      <c r="Q5101" s="5">
        <v>41938.803173032407</v>
      </c>
      <c r="R5101" s="5">
        <v>41938.806979768517</v>
      </c>
      <c r="S5101">
        <f t="shared" si="158"/>
        <v>43</v>
      </c>
      <c r="T5101">
        <f t="shared" si="159"/>
        <v>7</v>
      </c>
    </row>
    <row r="5102" spans="1:20" x14ac:dyDescent="0.25">
      <c r="A5102">
        <v>1461891</v>
      </c>
      <c r="B5102">
        <v>92806</v>
      </c>
      <c r="C5102">
        <v>168796</v>
      </c>
      <c r="D5102" t="s">
        <v>23</v>
      </c>
      <c r="E5102" t="s">
        <v>54</v>
      </c>
      <c r="F5102" t="s">
        <v>29</v>
      </c>
      <c r="G5102" t="s">
        <v>660</v>
      </c>
      <c r="H5102">
        <v>1</v>
      </c>
      <c r="I5102" t="s">
        <v>620</v>
      </c>
      <c r="K5102">
        <v>40.7152793278103</v>
      </c>
      <c r="L5102">
        <v>-74.014860391616807</v>
      </c>
      <c r="M5102">
        <v>40.724414400000001</v>
      </c>
      <c r="N5102">
        <v>-73.991366400000004</v>
      </c>
      <c r="O5102" s="5">
        <v>41938.785951678241</v>
      </c>
      <c r="P5102" s="5">
        <v>41938.804167766204</v>
      </c>
      <c r="Q5102" s="5">
        <v>41938.816204212962</v>
      </c>
      <c r="R5102" s="5">
        <v>41938.828225405094</v>
      </c>
      <c r="S5102">
        <f t="shared" si="158"/>
        <v>43</v>
      </c>
      <c r="T5102">
        <f t="shared" si="159"/>
        <v>7</v>
      </c>
    </row>
    <row r="5103" spans="1:20" x14ac:dyDescent="0.25">
      <c r="A5103">
        <v>1461890</v>
      </c>
      <c r="B5103">
        <v>54081</v>
      </c>
      <c r="C5103">
        <v>172301</v>
      </c>
      <c r="D5103" t="s">
        <v>53</v>
      </c>
      <c r="E5103" t="s">
        <v>1394</v>
      </c>
      <c r="F5103" t="s">
        <v>91</v>
      </c>
      <c r="J5103" s="1">
        <v>3.8145486111111106E-3</v>
      </c>
      <c r="K5103">
        <v>40.735323803691301</v>
      </c>
      <c r="L5103">
        <v>-74.001771211624103</v>
      </c>
      <c r="M5103">
        <v>40.726298499999999</v>
      </c>
      <c r="N5103">
        <v>-73.9995598</v>
      </c>
      <c r="O5103" s="5">
        <v>41938.786095578704</v>
      </c>
      <c r="P5103" s="5">
        <v>41938.811484641206</v>
      </c>
      <c r="Q5103" s="5">
        <v>41938.820030162038</v>
      </c>
      <c r="R5103" s="5">
        <v>41938.825127037038</v>
      </c>
      <c r="S5103">
        <f t="shared" si="158"/>
        <v>43</v>
      </c>
      <c r="T5103">
        <f t="shared" si="159"/>
        <v>7</v>
      </c>
    </row>
    <row r="5104" spans="1:20" x14ac:dyDescent="0.25">
      <c r="A5104">
        <v>1462060</v>
      </c>
      <c r="B5104">
        <v>296571</v>
      </c>
      <c r="C5104">
        <v>142140</v>
      </c>
      <c r="D5104" t="s">
        <v>53</v>
      </c>
      <c r="E5104" t="s">
        <v>36</v>
      </c>
      <c r="F5104" t="s">
        <v>37</v>
      </c>
      <c r="G5104" t="s">
        <v>895</v>
      </c>
      <c r="H5104">
        <v>2</v>
      </c>
      <c r="I5104" t="s">
        <v>896</v>
      </c>
      <c r="J5104" s="1">
        <v>1.1411331018518517E-2</v>
      </c>
      <c r="K5104">
        <v>40.7261096570601</v>
      </c>
      <c r="L5104">
        <v>-74.002491863200504</v>
      </c>
      <c r="M5104">
        <v>40.722694149991703</v>
      </c>
      <c r="N5104">
        <v>-73.994540094564499</v>
      </c>
      <c r="O5104" s="5">
        <v>41938.791705763892</v>
      </c>
      <c r="P5104" s="5">
        <v>41938.812545104163</v>
      </c>
      <c r="Q5104" s="5">
        <v>41938.82991108796</v>
      </c>
      <c r="R5104" s="5">
        <v>41938.837787511577</v>
      </c>
      <c r="S5104">
        <f t="shared" si="158"/>
        <v>43</v>
      </c>
      <c r="T5104">
        <f t="shared" si="159"/>
        <v>7</v>
      </c>
    </row>
    <row r="5105" spans="1:20" x14ac:dyDescent="0.25">
      <c r="A5105">
        <v>1462060</v>
      </c>
      <c r="B5105">
        <v>296571</v>
      </c>
      <c r="C5105">
        <v>142140</v>
      </c>
      <c r="D5105" t="s">
        <v>53</v>
      </c>
      <c r="E5105" t="s">
        <v>36</v>
      </c>
      <c r="F5105" t="s">
        <v>37</v>
      </c>
      <c r="G5105" t="s">
        <v>672</v>
      </c>
      <c r="H5105">
        <v>2</v>
      </c>
      <c r="I5105" t="s">
        <v>113</v>
      </c>
      <c r="J5105" s="1">
        <v>1.1411331018518517E-2</v>
      </c>
      <c r="K5105">
        <v>40.7261096570601</v>
      </c>
      <c r="L5105">
        <v>-74.002491863200504</v>
      </c>
      <c r="M5105">
        <v>40.722694149991703</v>
      </c>
      <c r="N5105">
        <v>-73.994540094564499</v>
      </c>
      <c r="O5105" s="5">
        <v>41938.791705763892</v>
      </c>
      <c r="P5105" s="5">
        <v>41938.812545104163</v>
      </c>
      <c r="Q5105" s="5">
        <v>41938.82991108796</v>
      </c>
      <c r="R5105" s="5">
        <v>41938.837787511577</v>
      </c>
      <c r="S5105">
        <f t="shared" si="158"/>
        <v>43</v>
      </c>
      <c r="T5105">
        <f t="shared" si="159"/>
        <v>7</v>
      </c>
    </row>
    <row r="5106" spans="1:20" x14ac:dyDescent="0.25">
      <c r="A5106">
        <v>1462060</v>
      </c>
      <c r="B5106">
        <v>296571</v>
      </c>
      <c r="C5106">
        <v>142140</v>
      </c>
      <c r="D5106" t="s">
        <v>53</v>
      </c>
      <c r="E5106" t="s">
        <v>36</v>
      </c>
      <c r="F5106" t="s">
        <v>37</v>
      </c>
      <c r="G5106" t="s">
        <v>2527</v>
      </c>
      <c r="H5106">
        <v>2</v>
      </c>
      <c r="I5106" t="s">
        <v>188</v>
      </c>
      <c r="J5106" s="1">
        <v>1.1411331018518517E-2</v>
      </c>
      <c r="K5106">
        <v>40.7261096570601</v>
      </c>
      <c r="L5106">
        <v>-74.002491863200504</v>
      </c>
      <c r="M5106">
        <v>40.722694149991703</v>
      </c>
      <c r="N5106">
        <v>-73.994540094564499</v>
      </c>
      <c r="O5106" s="5">
        <v>41938.791705763892</v>
      </c>
      <c r="P5106" s="5">
        <v>41938.812545104163</v>
      </c>
      <c r="Q5106" s="5">
        <v>41938.82991108796</v>
      </c>
      <c r="R5106" s="5">
        <v>41938.837787511577</v>
      </c>
      <c r="S5106">
        <f t="shared" si="158"/>
        <v>43</v>
      </c>
      <c r="T5106">
        <f t="shared" si="159"/>
        <v>7</v>
      </c>
    </row>
    <row r="5107" spans="1:20" x14ac:dyDescent="0.25">
      <c r="A5107">
        <v>1462059</v>
      </c>
      <c r="B5107">
        <v>153048</v>
      </c>
      <c r="C5107">
        <v>123427</v>
      </c>
      <c r="D5107" t="s">
        <v>23</v>
      </c>
      <c r="E5107" t="s">
        <v>54</v>
      </c>
      <c r="F5107" t="s">
        <v>29</v>
      </c>
      <c r="G5107" t="s">
        <v>55</v>
      </c>
      <c r="H5107">
        <v>1</v>
      </c>
      <c r="I5107" t="s">
        <v>56</v>
      </c>
      <c r="K5107">
        <v>40.758456774983799</v>
      </c>
      <c r="L5107">
        <v>-73.989140466129399</v>
      </c>
      <c r="M5107">
        <v>40.744176488662902</v>
      </c>
      <c r="N5107">
        <v>-73.9801550941649</v>
      </c>
      <c r="O5107" s="5">
        <v>41938.792725243053</v>
      </c>
      <c r="P5107" s="5">
        <v>41938.791876770832</v>
      </c>
      <c r="Q5107" s="5">
        <v>41938.81337891204</v>
      </c>
      <c r="R5107" s="5">
        <v>41938.827296087962</v>
      </c>
      <c r="S5107">
        <f t="shared" si="158"/>
        <v>43</v>
      </c>
      <c r="T5107">
        <f t="shared" si="159"/>
        <v>7</v>
      </c>
    </row>
    <row r="5108" spans="1:20" x14ac:dyDescent="0.25">
      <c r="A5108">
        <v>1462085</v>
      </c>
      <c r="B5108">
        <v>69713</v>
      </c>
      <c r="C5108">
        <v>137979</v>
      </c>
      <c r="D5108" t="s">
        <v>23</v>
      </c>
      <c r="E5108" t="s">
        <v>255</v>
      </c>
      <c r="F5108" t="s">
        <v>91</v>
      </c>
      <c r="G5108" t="s">
        <v>3436</v>
      </c>
      <c r="H5108">
        <v>1</v>
      </c>
      <c r="I5108" t="s">
        <v>1468</v>
      </c>
      <c r="J5108" s="1">
        <v>2.6739930555555558E-3</v>
      </c>
      <c r="K5108">
        <v>40.721545124764702</v>
      </c>
      <c r="L5108">
        <v>-73.988842426716104</v>
      </c>
      <c r="M5108">
        <v>40.724454999999999</v>
      </c>
      <c r="N5108">
        <v>-73.990891099999999</v>
      </c>
      <c r="O5108" s="5">
        <v>41938.793104652781</v>
      </c>
      <c r="P5108" s="5">
        <v>41938.800499027777</v>
      </c>
      <c r="Q5108" s="5">
        <v>41938.808368993057</v>
      </c>
      <c r="R5108" s="5">
        <v>41938.812838761572</v>
      </c>
      <c r="S5108">
        <f t="shared" si="158"/>
        <v>43</v>
      </c>
      <c r="T5108">
        <f t="shared" si="159"/>
        <v>7</v>
      </c>
    </row>
    <row r="5109" spans="1:20" x14ac:dyDescent="0.25">
      <c r="A5109">
        <v>1462146</v>
      </c>
      <c r="B5109">
        <v>342664</v>
      </c>
      <c r="C5109">
        <v>127402</v>
      </c>
      <c r="D5109" t="s">
        <v>314</v>
      </c>
      <c r="E5109" t="s">
        <v>2550</v>
      </c>
      <c r="K5109">
        <v>40.731484382783499</v>
      </c>
      <c r="L5109">
        <v>-74.003149148746004</v>
      </c>
      <c r="M5109">
        <v>40.726739000000002</v>
      </c>
      <c r="N5109">
        <v>-73.993778000000006</v>
      </c>
      <c r="O5109" s="5">
        <v>41938.795086469909</v>
      </c>
      <c r="P5109" s="5">
        <v>41938.800802152778</v>
      </c>
      <c r="Q5109" s="5">
        <v>41938.816655416667</v>
      </c>
      <c r="R5109" s="5">
        <v>41938.820796550928</v>
      </c>
      <c r="S5109">
        <f t="shared" si="158"/>
        <v>43</v>
      </c>
      <c r="T5109">
        <f t="shared" si="159"/>
        <v>7</v>
      </c>
    </row>
    <row r="5110" spans="1:20" x14ac:dyDescent="0.25">
      <c r="A5110">
        <v>1462143</v>
      </c>
      <c r="B5110">
        <v>164626</v>
      </c>
      <c r="C5110">
        <v>37839</v>
      </c>
      <c r="D5110" t="s">
        <v>23</v>
      </c>
      <c r="E5110" t="s">
        <v>255</v>
      </c>
      <c r="F5110" t="s">
        <v>91</v>
      </c>
      <c r="G5110" t="s">
        <v>256</v>
      </c>
      <c r="H5110">
        <v>1</v>
      </c>
      <c r="I5110" t="s">
        <v>257</v>
      </c>
      <c r="J5110" s="1">
        <v>8.003136574074074E-3</v>
      </c>
      <c r="K5110">
        <v>40.771491247520302</v>
      </c>
      <c r="L5110">
        <v>-73.956334145089798</v>
      </c>
      <c r="M5110">
        <v>40.764189072367898</v>
      </c>
      <c r="N5110">
        <v>-73.962541194253006</v>
      </c>
      <c r="O5110" s="5">
        <v>41938.795428645833</v>
      </c>
      <c r="P5110" s="5">
        <v>41938.817260104166</v>
      </c>
      <c r="Q5110" s="5">
        <v>41938.823393622682</v>
      </c>
      <c r="R5110" s="5">
        <v>41938.828284722222</v>
      </c>
      <c r="S5110">
        <f t="shared" si="158"/>
        <v>43</v>
      </c>
      <c r="T5110">
        <f t="shared" si="159"/>
        <v>7</v>
      </c>
    </row>
    <row r="5111" spans="1:20" x14ac:dyDescent="0.25">
      <c r="A5111">
        <v>1462161</v>
      </c>
      <c r="B5111">
        <v>147006</v>
      </c>
      <c r="C5111">
        <v>161295</v>
      </c>
      <c r="D5111" t="s">
        <v>53</v>
      </c>
      <c r="E5111" t="s">
        <v>1917</v>
      </c>
      <c r="G5111" t="s">
        <v>3548</v>
      </c>
      <c r="H5111">
        <v>1</v>
      </c>
      <c r="I5111" t="s">
        <v>136</v>
      </c>
      <c r="J5111" s="1">
        <v>3.7016550925925928E-3</v>
      </c>
      <c r="K5111">
        <v>40.665610864239497</v>
      </c>
      <c r="L5111">
        <v>-73.982644237529598</v>
      </c>
      <c r="M5111">
        <v>40.672598206803499</v>
      </c>
      <c r="N5111">
        <v>-73.977688595600895</v>
      </c>
      <c r="O5111" s="5">
        <v>41938.796062870373</v>
      </c>
      <c r="P5111" s="5">
        <v>41938.802573564812</v>
      </c>
      <c r="Q5111" s="5">
        <v>41938.819472118055</v>
      </c>
      <c r="R5111" s="5">
        <v>41938.82544951389</v>
      </c>
      <c r="S5111">
        <f t="shared" si="158"/>
        <v>43</v>
      </c>
      <c r="T5111">
        <f t="shared" si="159"/>
        <v>7</v>
      </c>
    </row>
    <row r="5112" spans="1:20" x14ac:dyDescent="0.25">
      <c r="A5112">
        <v>1462190</v>
      </c>
      <c r="B5112">
        <v>358141</v>
      </c>
      <c r="C5112">
        <v>158758</v>
      </c>
      <c r="D5112" t="s">
        <v>53</v>
      </c>
      <c r="E5112" t="s">
        <v>180</v>
      </c>
      <c r="F5112" t="s">
        <v>97</v>
      </c>
      <c r="G5112" t="s">
        <v>1906</v>
      </c>
      <c r="H5112">
        <v>1</v>
      </c>
      <c r="I5112" t="s">
        <v>1452</v>
      </c>
      <c r="K5112">
        <v>40.733633781778998</v>
      </c>
      <c r="L5112">
        <v>-73.987769236059194</v>
      </c>
      <c r="M5112">
        <v>40.729466100000003</v>
      </c>
      <c r="N5112">
        <v>-73.978780099999994</v>
      </c>
      <c r="O5112" s="5">
        <v>41938.796655821759</v>
      </c>
      <c r="P5112" s="5">
        <v>41938.842264664352</v>
      </c>
      <c r="Q5112" s="5">
        <v>41938.879672731484</v>
      </c>
      <c r="R5112" s="5">
        <v>41938.88421009259</v>
      </c>
      <c r="S5112">
        <f t="shared" si="158"/>
        <v>43</v>
      </c>
      <c r="T5112">
        <f t="shared" si="159"/>
        <v>7</v>
      </c>
    </row>
    <row r="5113" spans="1:20" x14ac:dyDescent="0.25">
      <c r="A5113">
        <v>1462190</v>
      </c>
      <c r="B5113">
        <v>358141</v>
      </c>
      <c r="C5113">
        <v>158758</v>
      </c>
      <c r="D5113" t="s">
        <v>53</v>
      </c>
      <c r="E5113" t="s">
        <v>180</v>
      </c>
      <c r="F5113" t="s">
        <v>97</v>
      </c>
      <c r="G5113" t="s">
        <v>181</v>
      </c>
      <c r="H5113">
        <v>1</v>
      </c>
      <c r="I5113" t="s">
        <v>182</v>
      </c>
      <c r="K5113">
        <v>40.733633781778998</v>
      </c>
      <c r="L5113">
        <v>-73.987769236059194</v>
      </c>
      <c r="M5113">
        <v>40.729466100000003</v>
      </c>
      <c r="N5113">
        <v>-73.978780099999994</v>
      </c>
      <c r="O5113" s="5">
        <v>41938.796655821759</v>
      </c>
      <c r="P5113" s="5">
        <v>41938.842264664352</v>
      </c>
      <c r="Q5113" s="5">
        <v>41938.879672731484</v>
      </c>
      <c r="R5113" s="5">
        <v>41938.88421009259</v>
      </c>
      <c r="S5113">
        <f t="shared" si="158"/>
        <v>43</v>
      </c>
      <c r="T5113">
        <f t="shared" si="159"/>
        <v>7</v>
      </c>
    </row>
    <row r="5114" spans="1:20" x14ac:dyDescent="0.25">
      <c r="A5114">
        <v>1462175</v>
      </c>
      <c r="B5114">
        <v>141550</v>
      </c>
      <c r="C5114">
        <v>35973</v>
      </c>
      <c r="D5114" t="s">
        <v>23</v>
      </c>
      <c r="E5114" t="s">
        <v>355</v>
      </c>
      <c r="F5114" t="s">
        <v>91</v>
      </c>
      <c r="G5114" t="s">
        <v>3367</v>
      </c>
      <c r="H5114">
        <v>1</v>
      </c>
      <c r="I5114" t="s">
        <v>93</v>
      </c>
      <c r="J5114" s="1">
        <v>1.3028784722222221E-2</v>
      </c>
      <c r="K5114">
        <v>40.776083193932998</v>
      </c>
      <c r="L5114">
        <v>-73.962171576462296</v>
      </c>
      <c r="M5114">
        <v>40.776066100000001</v>
      </c>
      <c r="N5114">
        <v>-73.944389599999994</v>
      </c>
      <c r="O5114" s="5">
        <v>41938.79679158565</v>
      </c>
      <c r="P5114" s="5">
        <v>41938.811488287036</v>
      </c>
      <c r="Q5114" s="5">
        <v>41938.817004976852</v>
      </c>
      <c r="R5114" s="5">
        <v>41938.824067164351</v>
      </c>
      <c r="S5114">
        <f t="shared" si="158"/>
        <v>43</v>
      </c>
      <c r="T5114">
        <f t="shared" si="159"/>
        <v>7</v>
      </c>
    </row>
    <row r="5115" spans="1:20" x14ac:dyDescent="0.25">
      <c r="A5115">
        <v>1462170</v>
      </c>
      <c r="B5115">
        <v>140530</v>
      </c>
      <c r="C5115">
        <v>142394</v>
      </c>
      <c r="D5115" t="s">
        <v>23</v>
      </c>
      <c r="E5115" t="s">
        <v>286</v>
      </c>
      <c r="F5115" t="s">
        <v>45</v>
      </c>
      <c r="G5115" t="s">
        <v>565</v>
      </c>
      <c r="H5115">
        <v>1</v>
      </c>
      <c r="I5115" t="s">
        <v>176</v>
      </c>
      <c r="J5115" s="1">
        <v>6.2288657407407405E-3</v>
      </c>
      <c r="K5115">
        <v>40.760654436198898</v>
      </c>
      <c r="L5115">
        <v>-73.989582752602004</v>
      </c>
      <c r="M5115">
        <v>40.747858000000001</v>
      </c>
      <c r="N5115">
        <v>-73.974722</v>
      </c>
      <c r="O5115" s="5">
        <v>41938.797056284726</v>
      </c>
      <c r="P5115" s="5">
        <v>41938.821179537037</v>
      </c>
      <c r="Q5115" s="5">
        <v>41938.828367754628</v>
      </c>
      <c r="R5115" s="5">
        <v>41938.8393980787</v>
      </c>
      <c r="S5115">
        <f t="shared" si="158"/>
        <v>43</v>
      </c>
      <c r="T5115">
        <f t="shared" si="159"/>
        <v>7</v>
      </c>
    </row>
    <row r="5116" spans="1:20" x14ac:dyDescent="0.25">
      <c r="A5116">
        <v>1462170</v>
      </c>
      <c r="B5116">
        <v>140530</v>
      </c>
      <c r="C5116">
        <v>142394</v>
      </c>
      <c r="D5116" t="s">
        <v>23</v>
      </c>
      <c r="E5116" t="s">
        <v>286</v>
      </c>
      <c r="F5116" t="s">
        <v>45</v>
      </c>
      <c r="G5116" t="s">
        <v>1222</v>
      </c>
      <c r="H5116">
        <v>1</v>
      </c>
      <c r="I5116" t="s">
        <v>1141</v>
      </c>
      <c r="J5116" s="1">
        <v>6.2288657407407405E-3</v>
      </c>
      <c r="K5116">
        <v>40.760654436198898</v>
      </c>
      <c r="L5116">
        <v>-73.989582752602004</v>
      </c>
      <c r="M5116">
        <v>40.747858000000001</v>
      </c>
      <c r="N5116">
        <v>-73.974722</v>
      </c>
      <c r="O5116" s="5">
        <v>41938.797056284726</v>
      </c>
      <c r="P5116" s="5">
        <v>41938.821179537037</v>
      </c>
      <c r="Q5116" s="5">
        <v>41938.828367754628</v>
      </c>
      <c r="R5116" s="5">
        <v>41938.8393980787</v>
      </c>
      <c r="S5116">
        <f t="shared" si="158"/>
        <v>43</v>
      </c>
      <c r="T5116">
        <f t="shared" si="159"/>
        <v>7</v>
      </c>
    </row>
    <row r="5117" spans="1:20" x14ac:dyDescent="0.25">
      <c r="A5117">
        <v>1462169</v>
      </c>
      <c r="B5117">
        <v>66329</v>
      </c>
      <c r="C5117">
        <v>52502</v>
      </c>
      <c r="D5117" t="s">
        <v>23</v>
      </c>
      <c r="E5117" t="s">
        <v>201</v>
      </c>
      <c r="F5117" t="s">
        <v>190</v>
      </c>
      <c r="G5117" t="s">
        <v>2047</v>
      </c>
      <c r="H5117">
        <v>1</v>
      </c>
      <c r="I5117" t="s">
        <v>505</v>
      </c>
      <c r="J5117" s="1">
        <v>4.0577083333333333E-3</v>
      </c>
      <c r="K5117">
        <v>40.724634574370299</v>
      </c>
      <c r="L5117">
        <v>-73.998402357101398</v>
      </c>
      <c r="M5117">
        <v>40.721360300000001</v>
      </c>
      <c r="N5117">
        <v>-74.003207700000004</v>
      </c>
      <c r="O5117" s="5">
        <v>41938.79720108796</v>
      </c>
      <c r="P5117" s="5">
        <v>41938.819774120369</v>
      </c>
      <c r="Q5117" s="5">
        <v>41938.826255868058</v>
      </c>
      <c r="R5117" s="5">
        <v>41938.829993368054</v>
      </c>
      <c r="S5117">
        <f t="shared" si="158"/>
        <v>43</v>
      </c>
      <c r="T5117">
        <f t="shared" si="159"/>
        <v>7</v>
      </c>
    </row>
    <row r="5118" spans="1:20" x14ac:dyDescent="0.25">
      <c r="A5118">
        <v>1462203</v>
      </c>
      <c r="B5118">
        <v>130237</v>
      </c>
      <c r="C5118">
        <v>113822</v>
      </c>
      <c r="D5118" t="s">
        <v>23</v>
      </c>
      <c r="E5118" t="s">
        <v>40</v>
      </c>
      <c r="F5118" t="s">
        <v>41</v>
      </c>
      <c r="G5118" t="s">
        <v>3384</v>
      </c>
      <c r="H5118">
        <v>1</v>
      </c>
      <c r="I5118" t="s">
        <v>1221</v>
      </c>
      <c r="J5118" s="1">
        <v>1.115525462962963E-2</v>
      </c>
      <c r="K5118">
        <v>40.719268925450301</v>
      </c>
      <c r="L5118">
        <v>-74.008749884804104</v>
      </c>
      <c r="M5118">
        <v>40.732039499999999</v>
      </c>
      <c r="N5118">
        <v>-73.995560699999999</v>
      </c>
      <c r="O5118" s="5">
        <v>41938.798840104166</v>
      </c>
      <c r="P5118" s="5">
        <v>41938.830665370369</v>
      </c>
      <c r="Q5118" s="5">
        <v>41938.839577743056</v>
      </c>
      <c r="R5118" s="5">
        <v>41938.852030381946</v>
      </c>
      <c r="S5118">
        <f t="shared" si="158"/>
        <v>43</v>
      </c>
      <c r="T5118">
        <f t="shared" si="159"/>
        <v>7</v>
      </c>
    </row>
    <row r="5119" spans="1:20" x14ac:dyDescent="0.25">
      <c r="A5119">
        <v>1462243</v>
      </c>
      <c r="B5119">
        <v>147580</v>
      </c>
      <c r="C5119">
        <v>113563</v>
      </c>
      <c r="D5119" t="s">
        <v>23</v>
      </c>
      <c r="E5119" t="s">
        <v>32</v>
      </c>
      <c r="F5119" t="s">
        <v>33</v>
      </c>
      <c r="G5119" t="s">
        <v>1209</v>
      </c>
      <c r="H5119">
        <v>1</v>
      </c>
      <c r="I5119" t="s">
        <v>35</v>
      </c>
      <c r="K5119">
        <v>40.784684571320497</v>
      </c>
      <c r="L5119">
        <v>-73.956012725830107</v>
      </c>
      <c r="M5119">
        <v>40.823552900000003</v>
      </c>
      <c r="N5119">
        <v>-73.946214999999995</v>
      </c>
      <c r="O5119" s="5">
        <v>41938.799903252315</v>
      </c>
      <c r="P5119" s="5">
        <v>41938.818156643516</v>
      </c>
      <c r="Q5119" s="5">
        <v>41938.823957233799</v>
      </c>
      <c r="R5119" s="5">
        <v>41938.840143807873</v>
      </c>
      <c r="S5119">
        <f t="shared" si="158"/>
        <v>43</v>
      </c>
      <c r="T5119">
        <f t="shared" si="159"/>
        <v>7</v>
      </c>
    </row>
    <row r="5120" spans="1:20" x14ac:dyDescent="0.25">
      <c r="A5120">
        <v>1462243</v>
      </c>
      <c r="B5120">
        <v>147580</v>
      </c>
      <c r="C5120">
        <v>113563</v>
      </c>
      <c r="D5120" t="s">
        <v>23</v>
      </c>
      <c r="E5120" t="s">
        <v>32</v>
      </c>
      <c r="F5120" t="s">
        <v>33</v>
      </c>
      <c r="G5120" t="s">
        <v>2270</v>
      </c>
      <c r="H5120">
        <v>1</v>
      </c>
      <c r="I5120" t="s">
        <v>35</v>
      </c>
      <c r="K5120">
        <v>40.784684571320497</v>
      </c>
      <c r="L5120">
        <v>-73.956012725830107</v>
      </c>
      <c r="M5120">
        <v>40.823552900000003</v>
      </c>
      <c r="N5120">
        <v>-73.946214999999995</v>
      </c>
      <c r="O5120" s="5">
        <v>41938.799903252315</v>
      </c>
      <c r="P5120" s="5">
        <v>41938.818156643516</v>
      </c>
      <c r="Q5120" s="5">
        <v>41938.823957233799</v>
      </c>
      <c r="R5120" s="5">
        <v>41938.840143807873</v>
      </c>
      <c r="S5120">
        <f t="shared" si="158"/>
        <v>43</v>
      </c>
      <c r="T5120">
        <f t="shared" si="159"/>
        <v>7</v>
      </c>
    </row>
    <row r="5121" spans="1:20" x14ac:dyDescent="0.25">
      <c r="A5121">
        <v>1462275</v>
      </c>
      <c r="B5121">
        <v>47280</v>
      </c>
      <c r="C5121">
        <v>123581</v>
      </c>
      <c r="D5121" t="s">
        <v>23</v>
      </c>
      <c r="E5121" t="s">
        <v>341</v>
      </c>
      <c r="F5121" t="s">
        <v>342</v>
      </c>
      <c r="G5121" t="s">
        <v>1984</v>
      </c>
      <c r="H5121">
        <v>1</v>
      </c>
      <c r="I5121" t="s">
        <v>413</v>
      </c>
      <c r="J5121" s="1">
        <v>3.2934606481481478E-3</v>
      </c>
      <c r="K5121">
        <v>40.734213854853898</v>
      </c>
      <c r="L5121">
        <v>-74.006202029303594</v>
      </c>
      <c r="M5121">
        <v>40.724888</v>
      </c>
      <c r="N5121">
        <v>-74.010098999999997</v>
      </c>
      <c r="O5121" s="5">
        <v>41938.800971307872</v>
      </c>
      <c r="P5121" s="5">
        <v>41938.831575509263</v>
      </c>
      <c r="Q5121" s="5">
        <v>41938.836664317132</v>
      </c>
      <c r="R5121" s="5">
        <v>41938.841077916666</v>
      </c>
      <c r="S5121">
        <f t="shared" si="158"/>
        <v>43</v>
      </c>
      <c r="T5121">
        <f t="shared" si="159"/>
        <v>7</v>
      </c>
    </row>
    <row r="5122" spans="1:20" x14ac:dyDescent="0.25">
      <c r="A5122">
        <v>1462290</v>
      </c>
      <c r="B5122">
        <v>105702</v>
      </c>
      <c r="C5122">
        <v>39202</v>
      </c>
      <c r="D5122" t="s">
        <v>23</v>
      </c>
      <c r="E5122" t="s">
        <v>247</v>
      </c>
      <c r="G5122" t="s">
        <v>1566</v>
      </c>
      <c r="H5122">
        <v>2</v>
      </c>
      <c r="I5122" t="s">
        <v>613</v>
      </c>
      <c r="J5122" s="1">
        <v>4.8734375000000002E-3</v>
      </c>
      <c r="K5122">
        <v>40.721353749744097</v>
      </c>
      <c r="L5122">
        <v>-73.997525293959001</v>
      </c>
      <c r="M5122">
        <v>40.726895425967903</v>
      </c>
      <c r="N5122">
        <v>-73.9959644616292</v>
      </c>
      <c r="O5122" s="5">
        <v>41938.801504374998</v>
      </c>
      <c r="P5122" s="5">
        <v>41938.827214699071</v>
      </c>
      <c r="Q5122" s="5">
        <v>41938.832646435185</v>
      </c>
      <c r="R5122" s="5">
        <v>41938.83576642361</v>
      </c>
      <c r="S5122">
        <f t="shared" si="158"/>
        <v>43</v>
      </c>
      <c r="T5122">
        <f t="shared" si="159"/>
        <v>7</v>
      </c>
    </row>
    <row r="5123" spans="1:20" x14ac:dyDescent="0.25">
      <c r="A5123">
        <v>1462290</v>
      </c>
      <c r="B5123">
        <v>105702</v>
      </c>
      <c r="C5123">
        <v>39202</v>
      </c>
      <c r="D5123" t="s">
        <v>23</v>
      </c>
      <c r="E5123" t="s">
        <v>247</v>
      </c>
      <c r="G5123" t="s">
        <v>1916</v>
      </c>
      <c r="H5123">
        <v>2</v>
      </c>
      <c r="I5123" t="s">
        <v>613</v>
      </c>
      <c r="J5123" s="1">
        <v>4.8734375000000002E-3</v>
      </c>
      <c r="K5123">
        <v>40.721353749744097</v>
      </c>
      <c r="L5123">
        <v>-73.997525293959001</v>
      </c>
      <c r="M5123">
        <v>40.726895425967903</v>
      </c>
      <c r="N5123">
        <v>-73.9959644616292</v>
      </c>
      <c r="O5123" s="5">
        <v>41938.801504374998</v>
      </c>
      <c r="P5123" s="5">
        <v>41938.827214699071</v>
      </c>
      <c r="Q5123" s="5">
        <v>41938.832646435185</v>
      </c>
      <c r="R5123" s="5">
        <v>41938.83576642361</v>
      </c>
      <c r="S5123">
        <f t="shared" ref="S5123:S5186" si="160">WEEKNUM(O5123,21)</f>
        <v>43</v>
      </c>
      <c r="T5123">
        <f t="shared" ref="T5123:T5186" si="161">WEEKDAY(O5123,11)</f>
        <v>7</v>
      </c>
    </row>
    <row r="5124" spans="1:20" x14ac:dyDescent="0.25">
      <c r="A5124">
        <v>1462318</v>
      </c>
      <c r="B5124">
        <v>45332</v>
      </c>
      <c r="C5124">
        <v>46602</v>
      </c>
      <c r="D5124" t="s">
        <v>23</v>
      </c>
      <c r="E5124" t="s">
        <v>518</v>
      </c>
      <c r="F5124" t="s">
        <v>342</v>
      </c>
      <c r="J5124" s="1">
        <v>5.3327546296296291E-3</v>
      </c>
      <c r="K5124">
        <v>40.764084531354698</v>
      </c>
      <c r="L5124">
        <v>-73.970499798529701</v>
      </c>
      <c r="M5124">
        <v>40.760192000000004</v>
      </c>
      <c r="N5124">
        <v>-73.968868999999998</v>
      </c>
      <c r="O5124" s="5">
        <v>41938.801727986109</v>
      </c>
      <c r="R5124" s="5">
        <v>41938.823264664352</v>
      </c>
      <c r="S5124">
        <f t="shared" si="160"/>
        <v>43</v>
      </c>
      <c r="T5124">
        <f t="shared" si="161"/>
        <v>7</v>
      </c>
    </row>
    <row r="5125" spans="1:20" x14ac:dyDescent="0.25">
      <c r="A5125">
        <v>1462346</v>
      </c>
      <c r="B5125">
        <v>46879</v>
      </c>
      <c r="C5125">
        <v>67103</v>
      </c>
      <c r="D5125" t="s">
        <v>170</v>
      </c>
      <c r="E5125" t="s">
        <v>326</v>
      </c>
      <c r="F5125" t="s">
        <v>58</v>
      </c>
      <c r="G5125" t="s">
        <v>2277</v>
      </c>
      <c r="H5125">
        <v>1</v>
      </c>
      <c r="I5125" t="s">
        <v>677</v>
      </c>
      <c r="J5125" s="1">
        <v>1.5145949074074074E-3</v>
      </c>
      <c r="K5125">
        <v>40.7228416988277</v>
      </c>
      <c r="L5125">
        <v>-73.994116468965402</v>
      </c>
      <c r="M5125">
        <v>40.808351000000002</v>
      </c>
      <c r="N5125">
        <v>-73.965449000000007</v>
      </c>
      <c r="O5125" s="5">
        <v>41938.802902025462</v>
      </c>
      <c r="P5125" s="5">
        <v>41938.842190925927</v>
      </c>
      <c r="Q5125" s="5">
        <v>41938.846924675927</v>
      </c>
      <c r="R5125" s="5">
        <v>41938.866539374998</v>
      </c>
      <c r="S5125">
        <f t="shared" si="160"/>
        <v>43</v>
      </c>
      <c r="T5125">
        <f t="shared" si="161"/>
        <v>7</v>
      </c>
    </row>
    <row r="5126" spans="1:20" x14ac:dyDescent="0.25">
      <c r="A5126">
        <v>1462338</v>
      </c>
      <c r="B5126">
        <v>300670</v>
      </c>
      <c r="C5126">
        <v>86938</v>
      </c>
      <c r="D5126" t="s">
        <v>53</v>
      </c>
      <c r="E5126" t="s">
        <v>395</v>
      </c>
      <c r="F5126" t="s">
        <v>309</v>
      </c>
      <c r="G5126" t="s">
        <v>2309</v>
      </c>
      <c r="H5126">
        <v>1</v>
      </c>
      <c r="I5126" t="s">
        <v>1536</v>
      </c>
      <c r="J5126" s="1">
        <v>2.4961921296296299E-3</v>
      </c>
      <c r="K5126">
        <v>40.72681</v>
      </c>
      <c r="L5126">
        <v>-73.985328999999993</v>
      </c>
      <c r="M5126">
        <v>40.713953799999999</v>
      </c>
      <c r="N5126">
        <v>-74.009601900000007</v>
      </c>
      <c r="O5126" s="5">
        <v>41938.803032858799</v>
      </c>
      <c r="P5126" s="5">
        <v>41938.814290428243</v>
      </c>
      <c r="Q5126" s="5">
        <v>41938.819387986114</v>
      </c>
      <c r="R5126" s="5">
        <v>41938.830455717594</v>
      </c>
      <c r="S5126">
        <f t="shared" si="160"/>
        <v>43</v>
      </c>
      <c r="T5126">
        <f t="shared" si="161"/>
        <v>7</v>
      </c>
    </row>
    <row r="5127" spans="1:20" x14ac:dyDescent="0.25">
      <c r="A5127">
        <v>1462368</v>
      </c>
      <c r="B5127">
        <v>269253</v>
      </c>
      <c r="C5127">
        <v>151208</v>
      </c>
      <c r="D5127" t="s">
        <v>23</v>
      </c>
      <c r="E5127" t="s">
        <v>69</v>
      </c>
      <c r="F5127" t="s">
        <v>70</v>
      </c>
      <c r="G5127" t="s">
        <v>403</v>
      </c>
      <c r="H5127">
        <v>1</v>
      </c>
      <c r="I5127" t="s">
        <v>404</v>
      </c>
      <c r="K5127">
        <v>40.775764315021398</v>
      </c>
      <c r="L5127">
        <v>-73.980206251144395</v>
      </c>
      <c r="M5127">
        <v>40.8059838674898</v>
      </c>
      <c r="N5127">
        <v>-73.964536786148301</v>
      </c>
      <c r="O5127" s="5">
        <v>41938.804560659722</v>
      </c>
      <c r="P5127" s="5">
        <v>41938.8282887963</v>
      </c>
      <c r="Q5127" s="5">
        <v>41938.838596261572</v>
      </c>
      <c r="R5127" s="5">
        <v>41938.849311134261</v>
      </c>
      <c r="S5127">
        <f t="shared" si="160"/>
        <v>43</v>
      </c>
      <c r="T5127">
        <f t="shared" si="161"/>
        <v>7</v>
      </c>
    </row>
    <row r="5128" spans="1:20" x14ac:dyDescent="0.25">
      <c r="A5128">
        <v>1462400</v>
      </c>
      <c r="B5128">
        <v>68551</v>
      </c>
      <c r="C5128">
        <v>49223</v>
      </c>
      <c r="D5128" t="s">
        <v>23</v>
      </c>
      <c r="E5128" t="s">
        <v>111</v>
      </c>
      <c r="F5128" t="s">
        <v>37</v>
      </c>
      <c r="G5128" t="s">
        <v>1234</v>
      </c>
      <c r="H5128">
        <v>1</v>
      </c>
      <c r="I5128" t="s">
        <v>478</v>
      </c>
      <c r="J5128" s="1">
        <v>2.4632870370370373E-3</v>
      </c>
      <c r="K5128">
        <v>40.767652912117299</v>
      </c>
      <c r="L5128">
        <v>-73.982925456000402</v>
      </c>
      <c r="M5128">
        <v>40.741967000000002</v>
      </c>
      <c r="N5128">
        <v>-73.975778000000005</v>
      </c>
      <c r="O5128" s="5">
        <v>41938.805075289354</v>
      </c>
      <c r="R5128" s="5">
        <v>41938.843777326387</v>
      </c>
      <c r="S5128">
        <f t="shared" si="160"/>
        <v>43</v>
      </c>
      <c r="T5128">
        <f t="shared" si="161"/>
        <v>7</v>
      </c>
    </row>
    <row r="5129" spans="1:20" x14ac:dyDescent="0.25">
      <c r="A5129">
        <v>1462400</v>
      </c>
      <c r="B5129">
        <v>68551</v>
      </c>
      <c r="C5129">
        <v>49223</v>
      </c>
      <c r="D5129" t="s">
        <v>23</v>
      </c>
      <c r="E5129" t="s">
        <v>111</v>
      </c>
      <c r="F5129" t="s">
        <v>37</v>
      </c>
      <c r="G5129" t="s">
        <v>3064</v>
      </c>
      <c r="H5129">
        <v>1</v>
      </c>
      <c r="I5129" t="s">
        <v>39</v>
      </c>
      <c r="J5129" s="1">
        <v>2.4632870370370373E-3</v>
      </c>
      <c r="K5129">
        <v>40.767652912117299</v>
      </c>
      <c r="L5129">
        <v>-73.982925456000402</v>
      </c>
      <c r="M5129">
        <v>40.741967000000002</v>
      </c>
      <c r="N5129">
        <v>-73.975778000000005</v>
      </c>
      <c r="O5129" s="5">
        <v>41938.805075289354</v>
      </c>
      <c r="R5129" s="5">
        <v>41938.843777326387</v>
      </c>
      <c r="S5129">
        <f t="shared" si="160"/>
        <v>43</v>
      </c>
      <c r="T5129">
        <f t="shared" si="161"/>
        <v>7</v>
      </c>
    </row>
    <row r="5130" spans="1:20" x14ac:dyDescent="0.25">
      <c r="A5130">
        <v>1462400</v>
      </c>
      <c r="B5130">
        <v>68551</v>
      </c>
      <c r="C5130">
        <v>49223</v>
      </c>
      <c r="D5130" t="s">
        <v>23</v>
      </c>
      <c r="E5130" t="s">
        <v>111</v>
      </c>
      <c r="F5130" t="s">
        <v>37</v>
      </c>
      <c r="G5130" t="s">
        <v>163</v>
      </c>
      <c r="H5130">
        <v>1</v>
      </c>
      <c r="I5130" t="s">
        <v>136</v>
      </c>
      <c r="J5130" s="1">
        <v>2.4632870370370373E-3</v>
      </c>
      <c r="K5130">
        <v>40.767652912117299</v>
      </c>
      <c r="L5130">
        <v>-73.982925456000402</v>
      </c>
      <c r="M5130">
        <v>40.741967000000002</v>
      </c>
      <c r="N5130">
        <v>-73.975778000000005</v>
      </c>
      <c r="O5130" s="5">
        <v>41938.805075289354</v>
      </c>
      <c r="R5130" s="5">
        <v>41938.843777326387</v>
      </c>
      <c r="S5130">
        <f t="shared" si="160"/>
        <v>43</v>
      </c>
      <c r="T5130">
        <f t="shared" si="161"/>
        <v>7</v>
      </c>
    </row>
    <row r="5131" spans="1:20" x14ac:dyDescent="0.25">
      <c r="A5131">
        <v>1462419</v>
      </c>
      <c r="B5131">
        <v>398952</v>
      </c>
      <c r="C5131">
        <v>81285</v>
      </c>
      <c r="D5131" t="s">
        <v>23</v>
      </c>
      <c r="E5131" t="s">
        <v>586</v>
      </c>
      <c r="F5131" t="s">
        <v>342</v>
      </c>
      <c r="G5131" t="s">
        <v>2554</v>
      </c>
      <c r="H5131">
        <v>1</v>
      </c>
      <c r="I5131" t="s">
        <v>61</v>
      </c>
      <c r="K5131">
        <v>40.732213000000002</v>
      </c>
      <c r="L5131">
        <v>-73.988072000000003</v>
      </c>
      <c r="M5131">
        <v>40.743568199999999</v>
      </c>
      <c r="N5131">
        <v>-73.972405300000005</v>
      </c>
      <c r="O5131" s="5">
        <v>41938.805757210648</v>
      </c>
      <c r="P5131" s="5">
        <v>41938.814440821756</v>
      </c>
      <c r="Q5131" s="5">
        <v>41938.839316967591</v>
      </c>
      <c r="R5131" s="5">
        <v>41938.853147719907</v>
      </c>
      <c r="S5131">
        <f t="shared" si="160"/>
        <v>43</v>
      </c>
      <c r="T5131">
        <f t="shared" si="161"/>
        <v>7</v>
      </c>
    </row>
    <row r="5132" spans="1:20" x14ac:dyDescent="0.25">
      <c r="A5132">
        <v>1462419</v>
      </c>
      <c r="B5132">
        <v>398952</v>
      </c>
      <c r="C5132">
        <v>81285</v>
      </c>
      <c r="D5132" t="s">
        <v>23</v>
      </c>
      <c r="E5132" t="s">
        <v>586</v>
      </c>
      <c r="F5132" t="s">
        <v>342</v>
      </c>
      <c r="G5132" t="s">
        <v>3655</v>
      </c>
      <c r="H5132">
        <v>1</v>
      </c>
      <c r="I5132" t="s">
        <v>1070</v>
      </c>
      <c r="K5132">
        <v>40.732213000000002</v>
      </c>
      <c r="L5132">
        <v>-73.988072000000003</v>
      </c>
      <c r="M5132">
        <v>40.743568199999999</v>
      </c>
      <c r="N5132">
        <v>-73.972405300000005</v>
      </c>
      <c r="O5132" s="5">
        <v>41938.805757210648</v>
      </c>
      <c r="P5132" s="5">
        <v>41938.814440821756</v>
      </c>
      <c r="Q5132" s="5">
        <v>41938.839316967591</v>
      </c>
      <c r="R5132" s="5">
        <v>41938.853147719907</v>
      </c>
      <c r="S5132">
        <f t="shared" si="160"/>
        <v>43</v>
      </c>
      <c r="T5132">
        <f t="shared" si="161"/>
        <v>7</v>
      </c>
    </row>
    <row r="5133" spans="1:20" x14ac:dyDescent="0.25">
      <c r="A5133">
        <v>1462435</v>
      </c>
      <c r="B5133">
        <v>141100</v>
      </c>
      <c r="C5133">
        <v>119839</v>
      </c>
      <c r="D5133" t="s">
        <v>23</v>
      </c>
      <c r="E5133" t="s">
        <v>2282</v>
      </c>
      <c r="G5133" t="s">
        <v>2283</v>
      </c>
      <c r="H5133">
        <v>1</v>
      </c>
      <c r="I5133" t="s">
        <v>2284</v>
      </c>
      <c r="K5133">
        <v>40.733424588992698</v>
      </c>
      <c r="L5133">
        <v>-74.004027143820494</v>
      </c>
      <c r="M5133">
        <v>40.751047752561803</v>
      </c>
      <c r="N5133">
        <v>-73.997789695227596</v>
      </c>
      <c r="O5133" s="5">
        <v>41938.806439548614</v>
      </c>
      <c r="P5133" s="5">
        <v>41938.814678101851</v>
      </c>
      <c r="Q5133" s="5">
        <v>41938.826378252314</v>
      </c>
      <c r="R5133" s="5">
        <v>41938.837059999998</v>
      </c>
      <c r="S5133">
        <f t="shared" si="160"/>
        <v>43</v>
      </c>
      <c r="T5133">
        <f t="shared" si="161"/>
        <v>7</v>
      </c>
    </row>
    <row r="5134" spans="1:20" x14ac:dyDescent="0.25">
      <c r="A5134">
        <v>1462538</v>
      </c>
      <c r="B5134">
        <v>328072</v>
      </c>
      <c r="C5134">
        <v>19432</v>
      </c>
      <c r="D5134" t="s">
        <v>53</v>
      </c>
      <c r="E5134" t="s">
        <v>290</v>
      </c>
      <c r="F5134" t="s">
        <v>45</v>
      </c>
      <c r="G5134" t="s">
        <v>827</v>
      </c>
      <c r="H5134">
        <v>1</v>
      </c>
      <c r="I5134" t="s">
        <v>604</v>
      </c>
      <c r="J5134" s="1">
        <v>1.8398958333333331E-3</v>
      </c>
      <c r="K5134">
        <v>40.784077256376399</v>
      </c>
      <c r="L5134">
        <v>-73.9776224098444</v>
      </c>
      <c r="M5134">
        <v>40.724982400000002</v>
      </c>
      <c r="N5134">
        <v>-73.998078599999999</v>
      </c>
      <c r="O5134" s="5">
        <v>41938.809629745374</v>
      </c>
      <c r="P5134" s="5">
        <v>41938.825192951386</v>
      </c>
      <c r="Q5134" s="5">
        <v>41938.830980995372</v>
      </c>
      <c r="R5134" s="5">
        <v>41938.846601400466</v>
      </c>
      <c r="S5134">
        <f t="shared" si="160"/>
        <v>43</v>
      </c>
      <c r="T5134">
        <f t="shared" si="161"/>
        <v>7</v>
      </c>
    </row>
    <row r="5135" spans="1:20" x14ac:dyDescent="0.25">
      <c r="A5135">
        <v>1462542</v>
      </c>
      <c r="B5135">
        <v>263426</v>
      </c>
      <c r="C5135">
        <v>139444</v>
      </c>
      <c r="D5135" t="s">
        <v>23</v>
      </c>
      <c r="E5135" t="s">
        <v>54</v>
      </c>
      <c r="F5135" t="s">
        <v>29</v>
      </c>
      <c r="G5135" t="s">
        <v>1007</v>
      </c>
      <c r="H5135">
        <v>2</v>
      </c>
      <c r="I5135" t="s">
        <v>31</v>
      </c>
      <c r="K5135">
        <v>40.779126065705498</v>
      </c>
      <c r="L5135">
        <v>-73.954904894578206</v>
      </c>
      <c r="M5135">
        <v>40.780156288486403</v>
      </c>
      <c r="N5135">
        <v>-73.959697057592095</v>
      </c>
      <c r="O5135" s="5">
        <v>41938.810053761576</v>
      </c>
      <c r="R5135" s="5">
        <v>41938.846300879632</v>
      </c>
      <c r="S5135">
        <f t="shared" si="160"/>
        <v>43</v>
      </c>
      <c r="T5135">
        <f t="shared" si="161"/>
        <v>7</v>
      </c>
    </row>
    <row r="5136" spans="1:20" x14ac:dyDescent="0.25">
      <c r="A5136">
        <v>1462563</v>
      </c>
      <c r="B5136">
        <v>68258</v>
      </c>
      <c r="C5136">
        <v>101359</v>
      </c>
      <c r="D5136" t="s">
        <v>23</v>
      </c>
      <c r="E5136" t="s">
        <v>921</v>
      </c>
      <c r="F5136" t="s">
        <v>139</v>
      </c>
      <c r="G5136" t="s">
        <v>2986</v>
      </c>
      <c r="H5136">
        <v>1</v>
      </c>
      <c r="I5136" t="s">
        <v>228</v>
      </c>
      <c r="J5136" s="1">
        <v>4.4916782407407405E-3</v>
      </c>
      <c r="K5136">
        <v>40.721989949797702</v>
      </c>
      <c r="L5136">
        <v>-73.997747898101807</v>
      </c>
      <c r="M5136">
        <v>40.744836900000003</v>
      </c>
      <c r="N5136">
        <v>-73.991976300000005</v>
      </c>
      <c r="O5136" s="5">
        <v>41938.812241747684</v>
      </c>
      <c r="P5136" s="5">
        <v>41938.836665486109</v>
      </c>
      <c r="Q5136" s="5">
        <v>41938.841409930559</v>
      </c>
      <c r="R5136" s="5">
        <v>41938.849502569443</v>
      </c>
      <c r="S5136">
        <f t="shared" si="160"/>
        <v>43</v>
      </c>
      <c r="T5136">
        <f t="shared" si="161"/>
        <v>7</v>
      </c>
    </row>
    <row r="5137" spans="1:20" x14ac:dyDescent="0.25">
      <c r="A5137">
        <v>1462644</v>
      </c>
      <c r="B5137">
        <v>93161</v>
      </c>
      <c r="C5137">
        <v>8625</v>
      </c>
      <c r="D5137" t="s">
        <v>23</v>
      </c>
      <c r="E5137" t="s">
        <v>518</v>
      </c>
      <c r="F5137" t="s">
        <v>342</v>
      </c>
      <c r="J5137" s="1">
        <v>3.1980555555555551E-3</v>
      </c>
      <c r="K5137">
        <v>40.764084531354698</v>
      </c>
      <c r="L5137">
        <v>-73.970499798529701</v>
      </c>
      <c r="M5137">
        <v>40.743598929144703</v>
      </c>
      <c r="N5137">
        <v>-73.987780187096007</v>
      </c>
      <c r="O5137" s="5">
        <v>41938.813019456022</v>
      </c>
      <c r="P5137" s="5">
        <v>41938.811501851851</v>
      </c>
      <c r="Q5137" s="5">
        <v>41938.825299189812</v>
      </c>
      <c r="R5137" s="5">
        <v>41938.836854247682</v>
      </c>
      <c r="S5137">
        <f t="shared" si="160"/>
        <v>43</v>
      </c>
      <c r="T5137">
        <f t="shared" si="161"/>
        <v>7</v>
      </c>
    </row>
    <row r="5138" spans="1:20" x14ac:dyDescent="0.25">
      <c r="A5138">
        <v>1462654</v>
      </c>
      <c r="B5138">
        <v>71057</v>
      </c>
      <c r="C5138">
        <v>35973</v>
      </c>
      <c r="D5138" t="s">
        <v>23</v>
      </c>
      <c r="E5138" t="s">
        <v>164</v>
      </c>
      <c r="F5138" t="s">
        <v>33</v>
      </c>
      <c r="G5138" t="s">
        <v>2609</v>
      </c>
      <c r="H5138">
        <v>2</v>
      </c>
      <c r="I5138" t="s">
        <v>417</v>
      </c>
      <c r="K5138">
        <v>40.764472136394602</v>
      </c>
      <c r="L5138">
        <v>-73.966430425643907</v>
      </c>
      <c r="M5138">
        <v>40.756366</v>
      </c>
      <c r="N5138">
        <v>-73.967000999999996</v>
      </c>
      <c r="O5138" s="5">
        <v>41938.813853472224</v>
      </c>
      <c r="P5138" s="5">
        <v>41938.830640277774</v>
      </c>
      <c r="Q5138" s="5">
        <v>41938.837144872683</v>
      </c>
      <c r="R5138" s="5">
        <v>41938.84274857639</v>
      </c>
      <c r="S5138">
        <f t="shared" si="160"/>
        <v>43</v>
      </c>
      <c r="T5138">
        <f t="shared" si="161"/>
        <v>7</v>
      </c>
    </row>
    <row r="5139" spans="1:20" x14ac:dyDescent="0.25">
      <c r="A5139">
        <v>1462698</v>
      </c>
      <c r="B5139">
        <v>102045</v>
      </c>
      <c r="C5139">
        <v>46602</v>
      </c>
      <c r="D5139" t="s">
        <v>23</v>
      </c>
      <c r="E5139" t="s">
        <v>3213</v>
      </c>
      <c r="J5139" s="1">
        <v>4.4525462962962965E-3</v>
      </c>
      <c r="K5139">
        <v>40.774363999999998</v>
      </c>
      <c r="L5139">
        <v>-73.981734000000003</v>
      </c>
      <c r="M5139">
        <v>40.7436352</v>
      </c>
      <c r="N5139">
        <v>-74.006330899999995</v>
      </c>
      <c r="O5139" s="5">
        <v>41938.816213240738</v>
      </c>
      <c r="P5139" s="5">
        <v>41938.830347997682</v>
      </c>
      <c r="Q5139" s="5">
        <v>41938.842963888892</v>
      </c>
      <c r="R5139" s="5">
        <v>41938.854044826388</v>
      </c>
      <c r="S5139">
        <f t="shared" si="160"/>
        <v>43</v>
      </c>
      <c r="T5139">
        <f t="shared" si="161"/>
        <v>7</v>
      </c>
    </row>
    <row r="5140" spans="1:20" x14ac:dyDescent="0.25">
      <c r="A5140">
        <v>1462752</v>
      </c>
      <c r="B5140">
        <v>348096</v>
      </c>
      <c r="C5140">
        <v>32580</v>
      </c>
      <c r="D5140" t="s">
        <v>23</v>
      </c>
      <c r="E5140" t="s">
        <v>137</v>
      </c>
      <c r="F5140" t="s">
        <v>115</v>
      </c>
      <c r="G5140" t="s">
        <v>1644</v>
      </c>
      <c r="H5140">
        <v>1</v>
      </c>
      <c r="I5140" t="s">
        <v>325</v>
      </c>
      <c r="J5140" s="1">
        <v>5.0153356481481481E-3</v>
      </c>
      <c r="K5140">
        <v>40.721323186970601</v>
      </c>
      <c r="L5140">
        <v>-74.009732007980304</v>
      </c>
      <c r="M5140">
        <v>40.720866181753998</v>
      </c>
      <c r="N5140">
        <v>-74.001728740503694</v>
      </c>
      <c r="O5140" s="5">
        <v>41938.817743032407</v>
      </c>
      <c r="P5140" s="5">
        <v>41938.826968680558</v>
      </c>
      <c r="Q5140" s="5">
        <v>41938.854631689814</v>
      </c>
      <c r="R5140" s="5">
        <v>41938.859787002315</v>
      </c>
      <c r="S5140">
        <f t="shared" si="160"/>
        <v>43</v>
      </c>
      <c r="T5140">
        <f t="shared" si="161"/>
        <v>7</v>
      </c>
    </row>
    <row r="5141" spans="1:20" x14ac:dyDescent="0.25">
      <c r="A5141">
        <v>1462805</v>
      </c>
      <c r="B5141">
        <v>122609</v>
      </c>
      <c r="C5141">
        <v>137891</v>
      </c>
      <c r="D5141" t="s">
        <v>23</v>
      </c>
      <c r="E5141" t="s">
        <v>171</v>
      </c>
      <c r="F5141" t="s">
        <v>37</v>
      </c>
      <c r="G5141" t="s">
        <v>3014</v>
      </c>
      <c r="H5141">
        <v>1</v>
      </c>
      <c r="I5141" t="s">
        <v>128</v>
      </c>
      <c r="J5141" s="1">
        <v>1.8411354166666668E-2</v>
      </c>
      <c r="K5141">
        <v>40.721979579708403</v>
      </c>
      <c r="L5141">
        <v>-73.988148214155601</v>
      </c>
      <c r="M5141">
        <v>40.7093232</v>
      </c>
      <c r="N5141">
        <v>-74.015866500000001</v>
      </c>
      <c r="O5141" s="5">
        <v>41938.819270266205</v>
      </c>
      <c r="P5141" s="5">
        <v>41938.837906539353</v>
      </c>
      <c r="Q5141" s="5">
        <v>41938.853971006945</v>
      </c>
      <c r="R5141" s="5">
        <v>41938.882298750003</v>
      </c>
      <c r="S5141">
        <f t="shared" si="160"/>
        <v>43</v>
      </c>
      <c r="T5141">
        <f t="shared" si="161"/>
        <v>7</v>
      </c>
    </row>
    <row r="5142" spans="1:20" x14ac:dyDescent="0.25">
      <c r="A5142">
        <v>1462819</v>
      </c>
      <c r="B5142">
        <v>39275</v>
      </c>
      <c r="C5142">
        <v>175485</v>
      </c>
      <c r="D5142" t="s">
        <v>23</v>
      </c>
      <c r="E5142" t="s">
        <v>336</v>
      </c>
      <c r="F5142" t="s">
        <v>37</v>
      </c>
      <c r="G5142" t="s">
        <v>713</v>
      </c>
      <c r="H5142">
        <v>1</v>
      </c>
      <c r="I5142" t="s">
        <v>442</v>
      </c>
      <c r="J5142" s="1">
        <v>3.6388657407407407E-3</v>
      </c>
      <c r="K5142">
        <v>40.762857763598497</v>
      </c>
      <c r="L5142">
        <v>-73.9716190014841</v>
      </c>
      <c r="M5142">
        <v>40.771536300000001</v>
      </c>
      <c r="N5142">
        <v>-73.950676200000004</v>
      </c>
      <c r="O5142" s="5">
        <v>41938.820089085646</v>
      </c>
      <c r="P5142" s="5">
        <v>41938.830905266201</v>
      </c>
      <c r="Q5142" s="5">
        <v>41938.842128414355</v>
      </c>
      <c r="R5142" s="5">
        <v>41938.851947881943</v>
      </c>
      <c r="S5142">
        <f t="shared" si="160"/>
        <v>43</v>
      </c>
      <c r="T5142">
        <f t="shared" si="161"/>
        <v>7</v>
      </c>
    </row>
    <row r="5143" spans="1:20" x14ac:dyDescent="0.25">
      <c r="A5143">
        <v>1462848</v>
      </c>
      <c r="B5143">
        <v>287104</v>
      </c>
      <c r="C5143">
        <v>123427</v>
      </c>
      <c r="D5143" t="s">
        <v>23</v>
      </c>
      <c r="E5143" t="s">
        <v>910</v>
      </c>
      <c r="F5143" t="s">
        <v>70</v>
      </c>
      <c r="G5143" t="s">
        <v>911</v>
      </c>
      <c r="H5143">
        <v>1</v>
      </c>
      <c r="I5143" t="s">
        <v>912</v>
      </c>
      <c r="K5143">
        <v>40.742989613196599</v>
      </c>
      <c r="L5143">
        <v>-73.980222298155496</v>
      </c>
      <c r="M5143">
        <v>40.748395000000002</v>
      </c>
      <c r="N5143">
        <v>-73.9798689</v>
      </c>
      <c r="O5143" s="5">
        <v>41938.820475902779</v>
      </c>
      <c r="P5143" s="5">
        <v>41938.822067824076</v>
      </c>
      <c r="Q5143" s="5">
        <v>41938.840036157409</v>
      </c>
      <c r="R5143" s="5">
        <v>41938.844624305559</v>
      </c>
      <c r="S5143">
        <f t="shared" si="160"/>
        <v>43</v>
      </c>
      <c r="T5143">
        <f t="shared" si="161"/>
        <v>7</v>
      </c>
    </row>
    <row r="5144" spans="1:20" x14ac:dyDescent="0.25">
      <c r="A5144">
        <v>1462824</v>
      </c>
      <c r="B5144">
        <v>274232</v>
      </c>
      <c r="C5144">
        <v>3296</v>
      </c>
      <c r="D5144" t="s">
        <v>23</v>
      </c>
      <c r="E5144" t="s">
        <v>129</v>
      </c>
      <c r="F5144" t="s">
        <v>45</v>
      </c>
      <c r="G5144" t="s">
        <v>1680</v>
      </c>
      <c r="H5144">
        <v>2</v>
      </c>
      <c r="I5144" t="s">
        <v>1116</v>
      </c>
      <c r="J5144" s="1">
        <v>3.9723148148148148E-3</v>
      </c>
      <c r="K5144">
        <v>40.719386413349397</v>
      </c>
      <c r="L5144">
        <v>-74.008692501044905</v>
      </c>
      <c r="M5144">
        <v>40.722766956571398</v>
      </c>
      <c r="N5144">
        <v>-73.995883390568594</v>
      </c>
      <c r="O5144" s="5">
        <v>41938.820700243057</v>
      </c>
      <c r="P5144" s="5">
        <v>41938.836618726855</v>
      </c>
      <c r="Q5144" s="5">
        <v>41938.847367118055</v>
      </c>
      <c r="R5144" s="5">
        <v>41938.853549629632</v>
      </c>
      <c r="S5144">
        <f t="shared" si="160"/>
        <v>43</v>
      </c>
      <c r="T5144">
        <f t="shared" si="161"/>
        <v>7</v>
      </c>
    </row>
    <row r="5145" spans="1:20" x14ac:dyDescent="0.25">
      <c r="A5145">
        <v>1462897</v>
      </c>
      <c r="B5145">
        <v>176234</v>
      </c>
      <c r="C5145">
        <v>172399</v>
      </c>
      <c r="D5145" t="s">
        <v>23</v>
      </c>
      <c r="E5145" t="s">
        <v>1121</v>
      </c>
      <c r="F5145" t="s">
        <v>342</v>
      </c>
      <c r="G5145" t="s">
        <v>2204</v>
      </c>
      <c r="H5145">
        <v>4</v>
      </c>
      <c r="I5145" t="s">
        <v>1836</v>
      </c>
      <c r="J5145" s="1">
        <v>1.9442708333333334E-3</v>
      </c>
      <c r="K5145">
        <v>40.716001252285203</v>
      </c>
      <c r="L5145">
        <v>-73.993209734266102</v>
      </c>
      <c r="M5145">
        <v>40.738529100000001</v>
      </c>
      <c r="N5145">
        <v>-73.972877699999998</v>
      </c>
      <c r="O5145" s="5">
        <v>41938.822534479164</v>
      </c>
      <c r="P5145" s="5">
        <v>41938.827473391204</v>
      </c>
      <c r="Q5145" s="5">
        <v>41938.8346321875</v>
      </c>
      <c r="R5145" s="5">
        <v>41938.846053877314</v>
      </c>
      <c r="S5145">
        <f t="shared" si="160"/>
        <v>43</v>
      </c>
      <c r="T5145">
        <f t="shared" si="161"/>
        <v>7</v>
      </c>
    </row>
    <row r="5146" spans="1:20" x14ac:dyDescent="0.25">
      <c r="A5146">
        <v>1462911</v>
      </c>
      <c r="B5146">
        <v>339144</v>
      </c>
      <c r="C5146">
        <v>118707</v>
      </c>
      <c r="D5146" t="s">
        <v>53</v>
      </c>
      <c r="E5146" t="s">
        <v>464</v>
      </c>
      <c r="F5146" t="s">
        <v>465</v>
      </c>
      <c r="G5146" t="s">
        <v>1263</v>
      </c>
      <c r="H5146">
        <v>1</v>
      </c>
      <c r="I5146" t="s">
        <v>1102</v>
      </c>
      <c r="K5146">
        <v>40.735676762018002</v>
      </c>
      <c r="L5146">
        <v>-73.993829528068602</v>
      </c>
      <c r="M5146">
        <v>40.798550300000002</v>
      </c>
      <c r="N5146">
        <v>-73.940759499999999</v>
      </c>
      <c r="O5146" s="5">
        <v>41938.822854895836</v>
      </c>
      <c r="P5146" s="5">
        <v>41938.830067372684</v>
      </c>
      <c r="Q5146" s="5">
        <v>41938.859099629626</v>
      </c>
      <c r="R5146" s="5">
        <v>41938.878403993054</v>
      </c>
      <c r="S5146">
        <f t="shared" si="160"/>
        <v>43</v>
      </c>
      <c r="T5146">
        <f t="shared" si="161"/>
        <v>7</v>
      </c>
    </row>
    <row r="5147" spans="1:20" x14ac:dyDescent="0.25">
      <c r="A5147">
        <v>1462911</v>
      </c>
      <c r="B5147">
        <v>339144</v>
      </c>
      <c r="C5147">
        <v>118707</v>
      </c>
      <c r="D5147" t="s">
        <v>53</v>
      </c>
      <c r="E5147" t="s">
        <v>464</v>
      </c>
      <c r="F5147" t="s">
        <v>465</v>
      </c>
      <c r="G5147" t="s">
        <v>2731</v>
      </c>
      <c r="H5147">
        <v>1</v>
      </c>
      <c r="I5147" t="s">
        <v>552</v>
      </c>
      <c r="K5147">
        <v>40.735676762018002</v>
      </c>
      <c r="L5147">
        <v>-73.993829528068602</v>
      </c>
      <c r="M5147">
        <v>40.798550300000002</v>
      </c>
      <c r="N5147">
        <v>-73.940759499999999</v>
      </c>
      <c r="O5147" s="5">
        <v>41938.822854895836</v>
      </c>
      <c r="P5147" s="5">
        <v>41938.830067372684</v>
      </c>
      <c r="Q5147" s="5">
        <v>41938.859099629626</v>
      </c>
      <c r="R5147" s="5">
        <v>41938.878403993054</v>
      </c>
      <c r="S5147">
        <f t="shared" si="160"/>
        <v>43</v>
      </c>
      <c r="T5147">
        <f t="shared" si="161"/>
        <v>7</v>
      </c>
    </row>
    <row r="5148" spans="1:20" x14ac:dyDescent="0.25">
      <c r="A5148">
        <v>1462898</v>
      </c>
      <c r="B5148">
        <v>43856</v>
      </c>
      <c r="C5148">
        <v>22502</v>
      </c>
      <c r="D5148" t="s">
        <v>23</v>
      </c>
      <c r="E5148" t="s">
        <v>586</v>
      </c>
      <c r="F5148" t="s">
        <v>342</v>
      </c>
      <c r="G5148" t="s">
        <v>2554</v>
      </c>
      <c r="H5148">
        <v>1</v>
      </c>
      <c r="I5148" t="s">
        <v>61</v>
      </c>
      <c r="J5148" s="1">
        <v>3.1635416666666669E-3</v>
      </c>
      <c r="K5148">
        <v>40.732213000000002</v>
      </c>
      <c r="L5148">
        <v>-73.988072000000003</v>
      </c>
      <c r="M5148">
        <v>40.734220000000001</v>
      </c>
      <c r="N5148">
        <v>-73.990255000000005</v>
      </c>
      <c r="O5148" s="5">
        <v>41938.823016273149</v>
      </c>
      <c r="P5148" s="5">
        <v>41938.841477337963</v>
      </c>
      <c r="Q5148" s="5">
        <v>41938.858374953707</v>
      </c>
      <c r="R5148" s="5">
        <v>41938.861765983798</v>
      </c>
      <c r="S5148">
        <f t="shared" si="160"/>
        <v>43</v>
      </c>
      <c r="T5148">
        <f t="shared" si="161"/>
        <v>7</v>
      </c>
    </row>
    <row r="5149" spans="1:20" x14ac:dyDescent="0.25">
      <c r="A5149">
        <v>1462934</v>
      </c>
      <c r="B5149">
        <v>399373</v>
      </c>
      <c r="C5149">
        <v>133627</v>
      </c>
      <c r="D5149" t="s">
        <v>23</v>
      </c>
      <c r="E5149" t="s">
        <v>54</v>
      </c>
      <c r="F5149" t="s">
        <v>29</v>
      </c>
      <c r="G5149" t="s">
        <v>564</v>
      </c>
      <c r="H5149">
        <v>1</v>
      </c>
      <c r="I5149" t="s">
        <v>56</v>
      </c>
      <c r="K5149">
        <v>40.7152793278103</v>
      </c>
      <c r="L5149">
        <v>-74.014860391616807</v>
      </c>
      <c r="M5149">
        <v>40.7301228428827</v>
      </c>
      <c r="N5149">
        <v>-74.001944934448503</v>
      </c>
      <c r="O5149" s="5">
        <v>41938.823408206015</v>
      </c>
      <c r="P5149" s="5">
        <v>41938.832004444441</v>
      </c>
      <c r="Q5149" s="5">
        <v>41938.848218356485</v>
      </c>
      <c r="R5149" s="5">
        <v>41938.85780445602</v>
      </c>
      <c r="S5149">
        <f t="shared" si="160"/>
        <v>43</v>
      </c>
      <c r="T5149">
        <f t="shared" si="161"/>
        <v>7</v>
      </c>
    </row>
    <row r="5150" spans="1:20" x14ac:dyDescent="0.25">
      <c r="A5150">
        <v>1462944</v>
      </c>
      <c r="B5150">
        <v>390436</v>
      </c>
      <c r="C5150">
        <v>52502</v>
      </c>
      <c r="D5150" t="s">
        <v>23</v>
      </c>
      <c r="E5150" t="s">
        <v>36</v>
      </c>
      <c r="F5150" t="s">
        <v>37</v>
      </c>
      <c r="G5150" t="s">
        <v>661</v>
      </c>
      <c r="H5150">
        <v>1</v>
      </c>
      <c r="I5150" t="s">
        <v>478</v>
      </c>
      <c r="J5150" s="1">
        <v>3.890335648148148E-3</v>
      </c>
      <c r="K5150">
        <v>40.7261096570601</v>
      </c>
      <c r="L5150">
        <v>-74.002491863200504</v>
      </c>
      <c r="M5150">
        <v>40.735294000000003</v>
      </c>
      <c r="N5150">
        <v>-74.003608999999997</v>
      </c>
      <c r="O5150" s="5">
        <v>41938.823536805554</v>
      </c>
      <c r="P5150" s="5">
        <v>41938.833321319442</v>
      </c>
      <c r="Q5150" s="5">
        <v>41938.8503065162</v>
      </c>
      <c r="R5150" s="5">
        <v>41938.858184108794</v>
      </c>
      <c r="S5150">
        <f t="shared" si="160"/>
        <v>43</v>
      </c>
      <c r="T5150">
        <f t="shared" si="161"/>
        <v>7</v>
      </c>
    </row>
    <row r="5151" spans="1:20" x14ac:dyDescent="0.25">
      <c r="A5151">
        <v>1462959</v>
      </c>
      <c r="B5151">
        <v>148499</v>
      </c>
      <c r="C5151">
        <v>134198</v>
      </c>
      <c r="D5151" t="s">
        <v>23</v>
      </c>
      <c r="E5151" t="s">
        <v>3135</v>
      </c>
      <c r="F5151" t="s">
        <v>91</v>
      </c>
      <c r="G5151" t="s">
        <v>3136</v>
      </c>
      <c r="H5151">
        <v>1</v>
      </c>
      <c r="I5151" t="s">
        <v>478</v>
      </c>
      <c r="J5151" s="1">
        <v>2.2389930555555553E-3</v>
      </c>
      <c r="K5151">
        <v>40.734757000000002</v>
      </c>
      <c r="L5151">
        <v>-73.983042999999995</v>
      </c>
      <c r="M5151">
        <v>40.736611000000003</v>
      </c>
      <c r="N5151">
        <v>-73.984408999999999</v>
      </c>
      <c r="O5151" s="5">
        <v>41938.823980127316</v>
      </c>
      <c r="P5151" s="5">
        <v>41938.827964780095</v>
      </c>
      <c r="Q5151" s="5">
        <v>41938.837568043979</v>
      </c>
      <c r="R5151" s="5">
        <v>41938.83990554398</v>
      </c>
      <c r="S5151">
        <f t="shared" si="160"/>
        <v>43</v>
      </c>
      <c r="T5151">
        <f t="shared" si="161"/>
        <v>7</v>
      </c>
    </row>
    <row r="5152" spans="1:20" x14ac:dyDescent="0.25">
      <c r="A5152">
        <v>1462961</v>
      </c>
      <c r="B5152">
        <v>37538</v>
      </c>
      <c r="C5152">
        <v>30743</v>
      </c>
      <c r="D5152" t="s">
        <v>23</v>
      </c>
      <c r="E5152" t="s">
        <v>395</v>
      </c>
      <c r="F5152" t="s">
        <v>309</v>
      </c>
      <c r="G5152" t="s">
        <v>2289</v>
      </c>
      <c r="H5152">
        <v>1</v>
      </c>
      <c r="I5152" t="s">
        <v>397</v>
      </c>
      <c r="J5152" s="1">
        <v>2.7487037037037042E-3</v>
      </c>
      <c r="K5152">
        <v>40.72681</v>
      </c>
      <c r="L5152">
        <v>-73.985328999999993</v>
      </c>
      <c r="M5152">
        <v>40.722579000000003</v>
      </c>
      <c r="N5152">
        <v>-73.999144000000001</v>
      </c>
      <c r="O5152" s="5">
        <v>41938.82426804398</v>
      </c>
      <c r="P5152" s="5">
        <v>41938.831502233799</v>
      </c>
      <c r="Q5152" s="5">
        <v>41938.838334467589</v>
      </c>
      <c r="R5152" s="5">
        <v>41938.845171678244</v>
      </c>
      <c r="S5152">
        <f t="shared" si="160"/>
        <v>43</v>
      </c>
      <c r="T5152">
        <f t="shared" si="161"/>
        <v>7</v>
      </c>
    </row>
    <row r="5153" spans="1:20" x14ac:dyDescent="0.25">
      <c r="A5153">
        <v>1462949</v>
      </c>
      <c r="B5153">
        <v>305356</v>
      </c>
      <c r="C5153">
        <v>140096</v>
      </c>
      <c r="D5153" t="s">
        <v>23</v>
      </c>
      <c r="E5153" t="s">
        <v>152</v>
      </c>
      <c r="F5153" t="s">
        <v>25</v>
      </c>
      <c r="G5153" t="s">
        <v>3948</v>
      </c>
      <c r="H5153">
        <v>1</v>
      </c>
      <c r="I5153" t="s">
        <v>3949</v>
      </c>
      <c r="J5153" s="1">
        <v>3.3353240740740739E-3</v>
      </c>
      <c r="K5153">
        <v>40.7446662425236</v>
      </c>
      <c r="L5153">
        <v>-73.983344413366893</v>
      </c>
      <c r="M5153">
        <v>40.759382100000003</v>
      </c>
      <c r="N5153">
        <v>-73.969783100000001</v>
      </c>
      <c r="O5153" s="5">
        <v>41938.824837546294</v>
      </c>
      <c r="P5153" s="5">
        <v>41938.849213738424</v>
      </c>
      <c r="Q5153" s="5">
        <v>41938.85711005787</v>
      </c>
      <c r="R5153" s="5">
        <v>41938.865003113424</v>
      </c>
      <c r="S5153">
        <f t="shared" si="160"/>
        <v>43</v>
      </c>
      <c r="T5153">
        <f t="shared" si="161"/>
        <v>7</v>
      </c>
    </row>
    <row r="5154" spans="1:20" x14ac:dyDescent="0.25">
      <c r="A5154">
        <v>1463154</v>
      </c>
      <c r="B5154">
        <v>76942</v>
      </c>
      <c r="C5154">
        <v>172686</v>
      </c>
      <c r="D5154" t="s">
        <v>23</v>
      </c>
      <c r="E5154" t="s">
        <v>1559</v>
      </c>
      <c r="F5154" t="s">
        <v>20</v>
      </c>
      <c r="G5154" t="s">
        <v>3749</v>
      </c>
      <c r="H5154">
        <v>1</v>
      </c>
      <c r="I5154" t="s">
        <v>963</v>
      </c>
      <c r="K5154">
        <v>40.715917930433797</v>
      </c>
      <c r="L5154">
        <v>-74.010104136523097</v>
      </c>
      <c r="M5154">
        <v>40.7520764</v>
      </c>
      <c r="N5154">
        <v>-74.001015600000002</v>
      </c>
      <c r="O5154" s="5">
        <v>41938.831188518518</v>
      </c>
      <c r="P5154" s="5">
        <v>41938.832610092591</v>
      </c>
      <c r="Q5154" s="5">
        <v>41938.849153784722</v>
      </c>
      <c r="R5154" s="5">
        <v>41938.85966253472</v>
      </c>
      <c r="S5154">
        <f t="shared" si="160"/>
        <v>43</v>
      </c>
      <c r="T5154">
        <f t="shared" si="161"/>
        <v>7</v>
      </c>
    </row>
    <row r="5155" spans="1:20" x14ac:dyDescent="0.25">
      <c r="A5155">
        <v>1463217</v>
      </c>
      <c r="B5155">
        <v>321041</v>
      </c>
      <c r="C5155">
        <v>175555</v>
      </c>
      <c r="D5155" t="s">
        <v>53</v>
      </c>
      <c r="E5155" t="s">
        <v>255</v>
      </c>
      <c r="F5155" t="s">
        <v>91</v>
      </c>
      <c r="G5155" t="s">
        <v>2319</v>
      </c>
      <c r="H5155">
        <v>1</v>
      </c>
      <c r="I5155" t="s">
        <v>392</v>
      </c>
      <c r="J5155" s="1">
        <v>2.9839004629629629E-3</v>
      </c>
      <c r="K5155">
        <v>40.771491247520302</v>
      </c>
      <c r="L5155">
        <v>-73.956334145089798</v>
      </c>
      <c r="M5155">
        <v>40.767510000000001</v>
      </c>
      <c r="N5155">
        <v>-73.961753999999999</v>
      </c>
      <c r="O5155" s="5">
        <v>41938.833794375001</v>
      </c>
      <c r="P5155" s="5">
        <v>41938.850527187496</v>
      </c>
      <c r="Q5155" s="5">
        <v>41938.854989699073</v>
      </c>
      <c r="R5155" s="5">
        <v>41938.859832974536</v>
      </c>
      <c r="S5155">
        <f t="shared" si="160"/>
        <v>43</v>
      </c>
      <c r="T5155">
        <f t="shared" si="161"/>
        <v>7</v>
      </c>
    </row>
    <row r="5156" spans="1:20" x14ac:dyDescent="0.25">
      <c r="A5156">
        <v>1463205</v>
      </c>
      <c r="B5156">
        <v>328731</v>
      </c>
      <c r="C5156">
        <v>123581</v>
      </c>
      <c r="D5156" t="s">
        <v>23</v>
      </c>
      <c r="E5156" t="s">
        <v>129</v>
      </c>
      <c r="F5156" t="s">
        <v>45</v>
      </c>
      <c r="G5156" t="s">
        <v>525</v>
      </c>
      <c r="H5156">
        <v>1</v>
      </c>
      <c r="I5156" t="s">
        <v>846</v>
      </c>
      <c r="J5156" s="1">
        <v>3.7276157407407401E-3</v>
      </c>
      <c r="K5156">
        <v>40.719386413349397</v>
      </c>
      <c r="L5156">
        <v>-74.008692501044905</v>
      </c>
      <c r="M5156">
        <v>40.722974999999998</v>
      </c>
      <c r="N5156">
        <v>-74.000297000000003</v>
      </c>
      <c r="O5156" s="5">
        <v>41938.833918750002</v>
      </c>
      <c r="P5156" s="5">
        <v>41938.845465532409</v>
      </c>
      <c r="Q5156" s="5">
        <v>41938.871063657411</v>
      </c>
      <c r="R5156" s="5">
        <v>41938.876998136577</v>
      </c>
      <c r="S5156">
        <f t="shared" si="160"/>
        <v>43</v>
      </c>
      <c r="T5156">
        <f t="shared" si="161"/>
        <v>7</v>
      </c>
    </row>
    <row r="5157" spans="1:20" x14ac:dyDescent="0.25">
      <c r="A5157">
        <v>1463222</v>
      </c>
      <c r="B5157">
        <v>297674</v>
      </c>
      <c r="C5157">
        <v>139444</v>
      </c>
      <c r="D5157" t="s">
        <v>23</v>
      </c>
      <c r="E5157" t="s">
        <v>438</v>
      </c>
      <c r="F5157" t="s">
        <v>29</v>
      </c>
      <c r="G5157" t="s">
        <v>439</v>
      </c>
      <c r="H5157">
        <v>2</v>
      </c>
      <c r="I5157" t="s">
        <v>360</v>
      </c>
      <c r="K5157">
        <v>40.764075830277001</v>
      </c>
      <c r="L5157">
        <v>-73.978632525152193</v>
      </c>
      <c r="M5157">
        <v>40.752578999999997</v>
      </c>
      <c r="N5157">
        <v>-73.967523999999997</v>
      </c>
      <c r="O5157" s="5">
        <v>41938.83405114583</v>
      </c>
      <c r="P5157" s="5">
        <v>41938.855844456019</v>
      </c>
      <c r="Q5157" s="5">
        <v>41938.896417581018</v>
      </c>
      <c r="R5157" s="5">
        <v>41938.905452384257</v>
      </c>
      <c r="S5157">
        <f t="shared" si="160"/>
        <v>43</v>
      </c>
      <c r="T5157">
        <f t="shared" si="161"/>
        <v>7</v>
      </c>
    </row>
    <row r="5158" spans="1:20" x14ac:dyDescent="0.25">
      <c r="A5158">
        <v>1463246</v>
      </c>
      <c r="B5158">
        <v>98864</v>
      </c>
      <c r="C5158">
        <v>46602</v>
      </c>
      <c r="D5158" t="s">
        <v>23</v>
      </c>
      <c r="E5158" t="s">
        <v>3536</v>
      </c>
      <c r="F5158" t="s">
        <v>25</v>
      </c>
      <c r="G5158" t="s">
        <v>2466</v>
      </c>
      <c r="H5158">
        <v>1</v>
      </c>
      <c r="I5158" t="s">
        <v>478</v>
      </c>
      <c r="J5158" s="1">
        <v>4.6301620370370368E-3</v>
      </c>
      <c r="K5158">
        <v>40.7412950743146</v>
      </c>
      <c r="L5158">
        <v>-73.993944304478802</v>
      </c>
      <c r="M5158">
        <v>40.744680899999999</v>
      </c>
      <c r="N5158">
        <v>-73.991006400000003</v>
      </c>
      <c r="O5158" s="5">
        <v>41938.834079872686</v>
      </c>
      <c r="P5158" s="5">
        <v>41938.859744953705</v>
      </c>
      <c r="Q5158" s="5">
        <v>41938.871753645835</v>
      </c>
      <c r="R5158" s="5">
        <v>41938.875074537034</v>
      </c>
      <c r="S5158">
        <f t="shared" si="160"/>
        <v>43</v>
      </c>
      <c r="T5158">
        <f t="shared" si="161"/>
        <v>7</v>
      </c>
    </row>
    <row r="5159" spans="1:20" x14ac:dyDescent="0.25">
      <c r="A5159">
        <v>1463232</v>
      </c>
      <c r="B5159">
        <v>368437</v>
      </c>
      <c r="C5159">
        <v>158266</v>
      </c>
      <c r="D5159" t="s">
        <v>314</v>
      </c>
      <c r="E5159" t="s">
        <v>243</v>
      </c>
      <c r="F5159" t="s">
        <v>70</v>
      </c>
      <c r="G5159" t="s">
        <v>1990</v>
      </c>
      <c r="H5159">
        <v>2</v>
      </c>
      <c r="I5159" t="s">
        <v>784</v>
      </c>
      <c r="K5159">
        <v>40.731795470614898</v>
      </c>
      <c r="L5159">
        <v>-73.985672593116803</v>
      </c>
      <c r="M5159">
        <v>40.762169578598701</v>
      </c>
      <c r="N5159">
        <v>-73.996776641789097</v>
      </c>
      <c r="O5159" s="5">
        <v>41938.83432465278</v>
      </c>
      <c r="P5159" s="5">
        <v>41938.844794641205</v>
      </c>
      <c r="Q5159" s="5">
        <v>41938.85440384259</v>
      </c>
      <c r="R5159" s="5">
        <v>41938.876587754632</v>
      </c>
      <c r="S5159">
        <f t="shared" si="160"/>
        <v>43</v>
      </c>
      <c r="T5159">
        <f t="shared" si="161"/>
        <v>7</v>
      </c>
    </row>
    <row r="5160" spans="1:20" x14ac:dyDescent="0.25">
      <c r="A5160">
        <v>1463406</v>
      </c>
      <c r="B5160">
        <v>166131</v>
      </c>
      <c r="C5160">
        <v>109259</v>
      </c>
      <c r="D5160" t="s">
        <v>23</v>
      </c>
      <c r="E5160" t="s">
        <v>243</v>
      </c>
      <c r="F5160" t="s">
        <v>70</v>
      </c>
      <c r="G5160" t="s">
        <v>339</v>
      </c>
      <c r="H5160">
        <v>1</v>
      </c>
      <c r="I5160" t="s">
        <v>340</v>
      </c>
      <c r="K5160">
        <v>40.731795470614898</v>
      </c>
      <c r="L5160">
        <v>-73.985672593116803</v>
      </c>
      <c r="M5160">
        <v>40.742561199999997</v>
      </c>
      <c r="N5160">
        <v>-73.992266999999998</v>
      </c>
      <c r="O5160" s="5">
        <v>41938.840069803242</v>
      </c>
      <c r="R5160" s="5">
        <v>41938.924512696758</v>
      </c>
      <c r="S5160">
        <f t="shared" si="160"/>
        <v>43</v>
      </c>
      <c r="T5160">
        <f t="shared" si="161"/>
        <v>7</v>
      </c>
    </row>
    <row r="5161" spans="1:20" x14ac:dyDescent="0.25">
      <c r="A5161">
        <v>1463388</v>
      </c>
      <c r="B5161">
        <v>145851</v>
      </c>
      <c r="C5161">
        <v>6873</v>
      </c>
      <c r="D5161" t="s">
        <v>53</v>
      </c>
      <c r="E5161" t="s">
        <v>129</v>
      </c>
      <c r="F5161" t="s">
        <v>45</v>
      </c>
      <c r="G5161" t="s">
        <v>2685</v>
      </c>
      <c r="H5161">
        <v>1</v>
      </c>
      <c r="I5161" t="s">
        <v>1116</v>
      </c>
      <c r="J5161" s="1">
        <v>4.9028587962962967E-3</v>
      </c>
      <c r="K5161">
        <v>40.719386413349397</v>
      </c>
      <c r="L5161">
        <v>-74.008692501044905</v>
      </c>
      <c r="M5161">
        <v>40.723856400000003</v>
      </c>
      <c r="N5161">
        <v>-74.003607400000007</v>
      </c>
      <c r="O5161" s="5">
        <v>41938.840105659721</v>
      </c>
      <c r="P5161" s="5">
        <v>41938.849374212965</v>
      </c>
      <c r="Q5161" s="5">
        <v>41938.85657520833</v>
      </c>
      <c r="R5161" s="5">
        <v>41938.860548599536</v>
      </c>
      <c r="S5161">
        <f t="shared" si="160"/>
        <v>43</v>
      </c>
      <c r="T5161">
        <f t="shared" si="161"/>
        <v>7</v>
      </c>
    </row>
    <row r="5162" spans="1:20" x14ac:dyDescent="0.25">
      <c r="A5162">
        <v>1463653</v>
      </c>
      <c r="B5162">
        <v>371415</v>
      </c>
      <c r="C5162">
        <v>86938</v>
      </c>
      <c r="D5162" t="s">
        <v>53</v>
      </c>
      <c r="E5162" t="s">
        <v>730</v>
      </c>
      <c r="F5162" t="s">
        <v>91</v>
      </c>
      <c r="G5162" t="s">
        <v>2344</v>
      </c>
      <c r="H5162">
        <v>1</v>
      </c>
      <c r="I5162" t="s">
        <v>3803</v>
      </c>
      <c r="J5162" s="1">
        <v>5.3451736111111113E-3</v>
      </c>
      <c r="K5162">
        <v>40.722748587419602</v>
      </c>
      <c r="L5162">
        <v>-73.996061916918705</v>
      </c>
      <c r="M5162">
        <v>40.743845499999999</v>
      </c>
      <c r="N5162">
        <v>-73.987641600000003</v>
      </c>
      <c r="O5162" s="5">
        <v>41938.846998171299</v>
      </c>
      <c r="P5162" s="5">
        <v>41938.861852141206</v>
      </c>
      <c r="Q5162" s="5">
        <v>41938.882594560186</v>
      </c>
      <c r="R5162" s="5">
        <v>41938.890962141202</v>
      </c>
      <c r="S5162">
        <f t="shared" si="160"/>
        <v>43</v>
      </c>
      <c r="T5162">
        <f t="shared" si="161"/>
        <v>7</v>
      </c>
    </row>
    <row r="5163" spans="1:20" x14ac:dyDescent="0.25">
      <c r="A5163">
        <v>1463633</v>
      </c>
      <c r="B5163">
        <v>177250</v>
      </c>
      <c r="C5163">
        <v>22502</v>
      </c>
      <c r="D5163" t="s">
        <v>23</v>
      </c>
      <c r="E5163" t="s">
        <v>62</v>
      </c>
      <c r="F5163" t="s">
        <v>63</v>
      </c>
      <c r="G5163" t="s">
        <v>811</v>
      </c>
      <c r="H5163">
        <v>1</v>
      </c>
      <c r="I5163" t="s">
        <v>65</v>
      </c>
      <c r="K5163">
        <v>40.727518945156902</v>
      </c>
      <c r="L5163">
        <v>-73.988671302795396</v>
      </c>
      <c r="M5163">
        <v>40.739261900000002</v>
      </c>
      <c r="N5163">
        <v>-73.992374999999996</v>
      </c>
      <c r="O5163" s="5">
        <v>41938.847480219905</v>
      </c>
      <c r="P5163" s="5">
        <v>41938.86474571759</v>
      </c>
      <c r="Q5163" s="5">
        <v>41938.878124907409</v>
      </c>
      <c r="R5163" s="5">
        <v>41938.88448385417</v>
      </c>
      <c r="S5163">
        <f t="shared" si="160"/>
        <v>43</v>
      </c>
      <c r="T5163">
        <f t="shared" si="161"/>
        <v>7</v>
      </c>
    </row>
    <row r="5164" spans="1:20" x14ac:dyDescent="0.25">
      <c r="A5164">
        <v>1463688</v>
      </c>
      <c r="B5164">
        <v>79507</v>
      </c>
      <c r="C5164">
        <v>158962</v>
      </c>
      <c r="D5164" t="s">
        <v>23</v>
      </c>
      <c r="E5164" t="s">
        <v>255</v>
      </c>
      <c r="F5164" t="s">
        <v>91</v>
      </c>
      <c r="G5164" t="s">
        <v>1495</v>
      </c>
      <c r="H5164">
        <v>1</v>
      </c>
      <c r="I5164" t="s">
        <v>257</v>
      </c>
      <c r="J5164" s="1">
        <v>5.1639814814814812E-3</v>
      </c>
      <c r="K5164">
        <v>40.745963108098799</v>
      </c>
      <c r="L5164">
        <v>-74.001697291846</v>
      </c>
      <c r="M5164">
        <v>40.7444883</v>
      </c>
      <c r="N5164">
        <v>-73.994946499999998</v>
      </c>
      <c r="O5164" s="5">
        <v>41938.849368680552</v>
      </c>
      <c r="P5164" s="5">
        <v>41938.86138101852</v>
      </c>
      <c r="Q5164" s="5">
        <v>41938.865065625003</v>
      </c>
      <c r="R5164" s="5">
        <v>41938.868485543979</v>
      </c>
      <c r="S5164">
        <f t="shared" si="160"/>
        <v>43</v>
      </c>
      <c r="T5164">
        <f t="shared" si="161"/>
        <v>7</v>
      </c>
    </row>
    <row r="5165" spans="1:20" x14ac:dyDescent="0.25">
      <c r="A5165">
        <v>1463734</v>
      </c>
      <c r="B5165">
        <v>61250</v>
      </c>
      <c r="C5165">
        <v>105178</v>
      </c>
      <c r="D5165" t="s">
        <v>23</v>
      </c>
      <c r="E5165" t="s">
        <v>2236</v>
      </c>
      <c r="F5165" t="s">
        <v>20</v>
      </c>
      <c r="J5165" s="1">
        <v>9.232048611111111E-3</v>
      </c>
      <c r="K5165">
        <v>40.719611687499999</v>
      </c>
      <c r="L5165">
        <v>-73.986750000000001</v>
      </c>
      <c r="M5165">
        <v>40.738301300000003</v>
      </c>
      <c r="N5165">
        <v>-73.996666399999995</v>
      </c>
      <c r="O5165" s="5">
        <v>41938.851419733794</v>
      </c>
      <c r="P5165" s="5">
        <v>41938.880068923609</v>
      </c>
      <c r="Q5165" s="5">
        <v>41938.889322708332</v>
      </c>
      <c r="R5165" s="5">
        <v>41938.9019825</v>
      </c>
      <c r="S5165">
        <f t="shared" si="160"/>
        <v>43</v>
      </c>
      <c r="T5165">
        <f t="shared" si="161"/>
        <v>7</v>
      </c>
    </row>
    <row r="5166" spans="1:20" x14ac:dyDescent="0.25">
      <c r="A5166">
        <v>1463769</v>
      </c>
      <c r="B5166">
        <v>139639</v>
      </c>
      <c r="C5166">
        <v>81285</v>
      </c>
      <c r="D5166" t="s">
        <v>23</v>
      </c>
      <c r="E5166" t="s">
        <v>286</v>
      </c>
      <c r="F5166" t="s">
        <v>45</v>
      </c>
      <c r="G5166" t="s">
        <v>1198</v>
      </c>
      <c r="H5166">
        <v>1</v>
      </c>
      <c r="I5166" t="s">
        <v>176</v>
      </c>
      <c r="J5166" s="1">
        <v>4.0202893518518521E-3</v>
      </c>
      <c r="K5166">
        <v>40.760654436198898</v>
      </c>
      <c r="L5166">
        <v>-73.989582752602004</v>
      </c>
      <c r="M5166">
        <v>40.744783300000002</v>
      </c>
      <c r="N5166">
        <v>-73.986007400000005</v>
      </c>
      <c r="O5166" s="5">
        <v>41938.851704768516</v>
      </c>
      <c r="P5166" s="5">
        <v>41938.865441354166</v>
      </c>
      <c r="Q5166" s="5">
        <v>41938.870426805559</v>
      </c>
      <c r="R5166" s="5">
        <v>41938.879964016203</v>
      </c>
      <c r="S5166">
        <f t="shared" si="160"/>
        <v>43</v>
      </c>
      <c r="T5166">
        <f t="shared" si="161"/>
        <v>7</v>
      </c>
    </row>
    <row r="5167" spans="1:20" x14ac:dyDescent="0.25">
      <c r="A5167">
        <v>1463780</v>
      </c>
      <c r="B5167">
        <v>263495</v>
      </c>
      <c r="C5167">
        <v>175555</v>
      </c>
      <c r="D5167" t="s">
        <v>53</v>
      </c>
      <c r="E5167" t="s">
        <v>567</v>
      </c>
      <c r="F5167" t="s">
        <v>89</v>
      </c>
      <c r="K5167">
        <v>40.7675008672499</v>
      </c>
      <c r="L5167">
        <v>-73.959209833938701</v>
      </c>
      <c r="M5167">
        <v>40.766866299999997</v>
      </c>
      <c r="N5167">
        <v>-73.960955999999996</v>
      </c>
      <c r="O5167" s="5">
        <v>41938.85286658565</v>
      </c>
      <c r="P5167" s="5">
        <v>41938.855450798612</v>
      </c>
      <c r="Q5167" s="5">
        <v>41938.876835266201</v>
      </c>
      <c r="R5167" s="5">
        <v>41938.877514305554</v>
      </c>
      <c r="S5167">
        <f t="shared" si="160"/>
        <v>43</v>
      </c>
      <c r="T5167">
        <f t="shared" si="161"/>
        <v>7</v>
      </c>
    </row>
    <row r="5168" spans="1:20" x14ac:dyDescent="0.25">
      <c r="A5168">
        <v>1463853</v>
      </c>
      <c r="B5168">
        <v>283310</v>
      </c>
      <c r="C5168">
        <v>170737</v>
      </c>
      <c r="D5168" t="s">
        <v>23</v>
      </c>
      <c r="E5168" t="s">
        <v>425</v>
      </c>
      <c r="F5168" t="s">
        <v>426</v>
      </c>
      <c r="G5168" t="s">
        <v>1366</v>
      </c>
      <c r="H5168">
        <v>1</v>
      </c>
      <c r="I5168" t="s">
        <v>1367</v>
      </c>
      <c r="K5168">
        <v>40.744563916288797</v>
      </c>
      <c r="L5168">
        <v>-73.996630052861306</v>
      </c>
      <c r="M5168">
        <v>40.730881400000001</v>
      </c>
      <c r="N5168">
        <v>-73.993780099999995</v>
      </c>
      <c r="O5168" s="5">
        <v>41938.855838391202</v>
      </c>
      <c r="P5168" s="5">
        <v>41938.865451192127</v>
      </c>
      <c r="Q5168" s="5">
        <v>41938.871586932873</v>
      </c>
      <c r="R5168" s="5">
        <v>41938.878050439816</v>
      </c>
      <c r="S5168">
        <f t="shared" si="160"/>
        <v>43</v>
      </c>
      <c r="T5168">
        <f t="shared" si="161"/>
        <v>7</v>
      </c>
    </row>
    <row r="5169" spans="1:20" x14ac:dyDescent="0.25">
      <c r="A5169">
        <v>1463937</v>
      </c>
      <c r="B5169">
        <v>399478</v>
      </c>
      <c r="C5169">
        <v>161459</v>
      </c>
      <c r="D5169" t="s">
        <v>23</v>
      </c>
      <c r="E5169" t="s">
        <v>54</v>
      </c>
      <c r="F5169" t="s">
        <v>29</v>
      </c>
      <c r="G5169" t="s">
        <v>564</v>
      </c>
      <c r="H5169">
        <v>1</v>
      </c>
      <c r="I5169" t="s">
        <v>56</v>
      </c>
      <c r="K5169">
        <v>40.7152793278103</v>
      </c>
      <c r="L5169">
        <v>-74.014860391616807</v>
      </c>
      <c r="M5169">
        <v>40.720513387627598</v>
      </c>
      <c r="N5169">
        <v>-74.005597899120801</v>
      </c>
      <c r="O5169" s="5">
        <v>41938.857869050924</v>
      </c>
      <c r="P5169" s="5">
        <v>41938.86245763889</v>
      </c>
      <c r="Q5169" s="5">
        <v>41938.877033356483</v>
      </c>
      <c r="R5169" s="5">
        <v>41938.887625856485</v>
      </c>
      <c r="S5169">
        <f t="shared" si="160"/>
        <v>43</v>
      </c>
      <c r="T5169">
        <f t="shared" si="161"/>
        <v>7</v>
      </c>
    </row>
    <row r="5170" spans="1:20" x14ac:dyDescent="0.25">
      <c r="A5170">
        <v>1463947</v>
      </c>
      <c r="B5170">
        <v>262058</v>
      </c>
      <c r="C5170">
        <v>127402</v>
      </c>
      <c r="D5170" t="s">
        <v>314</v>
      </c>
      <c r="E5170" t="s">
        <v>1406</v>
      </c>
      <c r="F5170" t="s">
        <v>80</v>
      </c>
      <c r="G5170" t="s">
        <v>3214</v>
      </c>
      <c r="H5170">
        <v>1</v>
      </c>
      <c r="I5170" t="s">
        <v>3215</v>
      </c>
      <c r="J5170" s="1">
        <v>5.4073958333333326E-3</v>
      </c>
      <c r="K5170">
        <v>40.746852061033401</v>
      </c>
      <c r="L5170">
        <v>-73.984406150546405</v>
      </c>
      <c r="M5170">
        <v>40.779445500000001</v>
      </c>
      <c r="N5170">
        <v>-73.959487899999999</v>
      </c>
      <c r="O5170" s="5">
        <v>41938.858857268518</v>
      </c>
      <c r="P5170" s="5">
        <v>41938.867809664349</v>
      </c>
      <c r="Q5170" s="5">
        <v>41938.875672002316</v>
      </c>
      <c r="R5170" s="5">
        <v>41938.885449791669</v>
      </c>
      <c r="S5170">
        <f t="shared" si="160"/>
        <v>43</v>
      </c>
      <c r="T5170">
        <f t="shared" si="161"/>
        <v>7</v>
      </c>
    </row>
    <row r="5171" spans="1:20" x14ac:dyDescent="0.25">
      <c r="A5171">
        <v>1463946</v>
      </c>
      <c r="B5171">
        <v>105323</v>
      </c>
      <c r="C5171">
        <v>38962</v>
      </c>
      <c r="D5171" t="s">
        <v>23</v>
      </c>
      <c r="E5171" t="s">
        <v>243</v>
      </c>
      <c r="F5171" t="s">
        <v>70</v>
      </c>
      <c r="G5171" t="s">
        <v>235</v>
      </c>
      <c r="H5171">
        <v>1</v>
      </c>
      <c r="I5171" t="s">
        <v>236</v>
      </c>
      <c r="K5171">
        <v>40.731795470614898</v>
      </c>
      <c r="L5171">
        <v>-73.985672593116803</v>
      </c>
      <c r="M5171">
        <v>40.736491000000001</v>
      </c>
      <c r="N5171">
        <v>-73.980258000000006</v>
      </c>
      <c r="O5171" s="5">
        <v>41938.859080162038</v>
      </c>
      <c r="R5171" s="5">
        <v>41938.894813379629</v>
      </c>
      <c r="S5171">
        <f t="shared" si="160"/>
        <v>43</v>
      </c>
      <c r="T5171">
        <f t="shared" si="161"/>
        <v>7</v>
      </c>
    </row>
    <row r="5172" spans="1:20" x14ac:dyDescent="0.25">
      <c r="A5172">
        <v>1463976</v>
      </c>
      <c r="B5172">
        <v>258275</v>
      </c>
      <c r="C5172">
        <v>64396</v>
      </c>
      <c r="D5172" t="s">
        <v>23</v>
      </c>
      <c r="E5172" t="s">
        <v>189</v>
      </c>
      <c r="F5172" t="s">
        <v>190</v>
      </c>
      <c r="G5172" t="s">
        <v>2717</v>
      </c>
      <c r="H5172">
        <v>1</v>
      </c>
      <c r="I5172" t="s">
        <v>176</v>
      </c>
      <c r="J5172" s="1">
        <v>2.678518518518518E-3</v>
      </c>
      <c r="K5172">
        <v>40.726822997452103</v>
      </c>
      <c r="L5172">
        <v>-73.985470975575794</v>
      </c>
      <c r="M5172">
        <v>40.742013112497801</v>
      </c>
      <c r="N5172">
        <v>-73.996710320517394</v>
      </c>
      <c r="O5172" s="5">
        <v>41938.859799942133</v>
      </c>
      <c r="P5172" s="5">
        <v>41938.864720219906</v>
      </c>
      <c r="Q5172" s="5">
        <v>41938.876026851853</v>
      </c>
      <c r="R5172" s="5">
        <v>41938.88837212963</v>
      </c>
      <c r="S5172">
        <f t="shared" si="160"/>
        <v>43</v>
      </c>
      <c r="T5172">
        <f t="shared" si="161"/>
        <v>7</v>
      </c>
    </row>
    <row r="5173" spans="1:20" x14ac:dyDescent="0.25">
      <c r="A5173">
        <v>1464027</v>
      </c>
      <c r="B5173">
        <v>67844</v>
      </c>
      <c r="C5173">
        <v>158962</v>
      </c>
      <c r="D5173" t="s">
        <v>23</v>
      </c>
      <c r="E5173" t="s">
        <v>543</v>
      </c>
      <c r="F5173" t="s">
        <v>70</v>
      </c>
      <c r="K5173">
        <v>40.737356168684997</v>
      </c>
      <c r="L5173">
        <v>-73.990666866302504</v>
      </c>
      <c r="M5173">
        <v>40.7268586</v>
      </c>
      <c r="N5173">
        <v>-73.995960699999998</v>
      </c>
      <c r="O5173" s="5">
        <v>41938.863599652781</v>
      </c>
      <c r="P5173" s="5">
        <v>41938.873178055554</v>
      </c>
      <c r="Q5173" s="5">
        <v>41938.884212858793</v>
      </c>
      <c r="R5173" s="5">
        <v>41938.885327997683</v>
      </c>
      <c r="S5173">
        <f t="shared" si="160"/>
        <v>43</v>
      </c>
      <c r="T5173">
        <f t="shared" si="161"/>
        <v>7</v>
      </c>
    </row>
    <row r="5174" spans="1:20" x14ac:dyDescent="0.25">
      <c r="A5174">
        <v>1464062</v>
      </c>
      <c r="B5174">
        <v>308709</v>
      </c>
      <c r="C5174">
        <v>32580</v>
      </c>
      <c r="D5174" t="s">
        <v>23</v>
      </c>
      <c r="E5174" t="s">
        <v>1071</v>
      </c>
      <c r="J5174" s="1">
        <v>6.4128240740740743E-3</v>
      </c>
      <c r="K5174">
        <v>40.741486569502399</v>
      </c>
      <c r="L5174">
        <v>-73.983487891707</v>
      </c>
      <c r="M5174">
        <v>40.707332399999999</v>
      </c>
      <c r="N5174">
        <v>-74.007081400000004</v>
      </c>
      <c r="O5174" s="5">
        <v>41938.864558240741</v>
      </c>
      <c r="P5174" s="5">
        <v>41938.874877141207</v>
      </c>
      <c r="Q5174" s="5">
        <v>41938.881710706017</v>
      </c>
      <c r="R5174" s="5">
        <v>41938.891926481483</v>
      </c>
      <c r="S5174">
        <f t="shared" si="160"/>
        <v>43</v>
      </c>
      <c r="T5174">
        <f t="shared" si="161"/>
        <v>7</v>
      </c>
    </row>
    <row r="5175" spans="1:20" x14ac:dyDescent="0.25">
      <c r="A5175">
        <v>1464098</v>
      </c>
      <c r="B5175">
        <v>102691</v>
      </c>
      <c r="C5175">
        <v>41408</v>
      </c>
      <c r="D5175" t="s">
        <v>53</v>
      </c>
      <c r="E5175" t="s">
        <v>62</v>
      </c>
      <c r="F5175" t="s">
        <v>63</v>
      </c>
      <c r="G5175" t="s">
        <v>2397</v>
      </c>
      <c r="H5175">
        <v>1</v>
      </c>
      <c r="I5175" t="s">
        <v>65</v>
      </c>
      <c r="K5175">
        <v>40.727518945156902</v>
      </c>
      <c r="L5175">
        <v>-73.988671302795396</v>
      </c>
      <c r="M5175">
        <v>40.785108598688801</v>
      </c>
      <c r="N5175">
        <v>-73.956902138034806</v>
      </c>
      <c r="O5175" s="5">
        <v>41938.865561689818</v>
      </c>
      <c r="P5175" s="5">
        <v>41938.878251099537</v>
      </c>
      <c r="Q5175" s="5">
        <v>41938.887162951389</v>
      </c>
      <c r="R5175" s="5">
        <v>41938.904034432868</v>
      </c>
      <c r="S5175">
        <f t="shared" si="160"/>
        <v>43</v>
      </c>
      <c r="T5175">
        <f t="shared" si="161"/>
        <v>7</v>
      </c>
    </row>
    <row r="5176" spans="1:20" x14ac:dyDescent="0.25">
      <c r="A5176">
        <v>1464108</v>
      </c>
      <c r="B5176">
        <v>351337</v>
      </c>
      <c r="C5176">
        <v>104533</v>
      </c>
      <c r="D5176" t="s">
        <v>23</v>
      </c>
      <c r="E5176" t="s">
        <v>88</v>
      </c>
      <c r="F5176" t="s">
        <v>89</v>
      </c>
      <c r="K5176">
        <v>40.759667</v>
      </c>
      <c r="L5176">
        <v>-73.991911000000002</v>
      </c>
      <c r="M5176">
        <v>40.758604213445203</v>
      </c>
      <c r="N5176">
        <v>-73.991350991254293</v>
      </c>
      <c r="O5176" s="5">
        <v>41938.866654884259</v>
      </c>
      <c r="R5176" s="5">
        <v>41938.886487534721</v>
      </c>
      <c r="S5176">
        <f t="shared" si="160"/>
        <v>43</v>
      </c>
      <c r="T5176">
        <f t="shared" si="161"/>
        <v>7</v>
      </c>
    </row>
    <row r="5177" spans="1:20" x14ac:dyDescent="0.25">
      <c r="A5177">
        <v>1464116</v>
      </c>
      <c r="B5177">
        <v>54308</v>
      </c>
      <c r="C5177">
        <v>6873</v>
      </c>
      <c r="D5177" t="s">
        <v>53</v>
      </c>
      <c r="E5177" t="s">
        <v>145</v>
      </c>
      <c r="F5177" t="s">
        <v>91</v>
      </c>
      <c r="K5177">
        <v>40.723576000000001</v>
      </c>
      <c r="L5177">
        <v>-73.996315999999993</v>
      </c>
      <c r="M5177">
        <v>40.723948499999999</v>
      </c>
      <c r="N5177">
        <v>-74.003447499999993</v>
      </c>
      <c r="O5177" s="5">
        <v>41938.867385092592</v>
      </c>
      <c r="P5177" s="5">
        <v>41938.865702685187</v>
      </c>
      <c r="Q5177" s="5">
        <v>41938.890580543979</v>
      </c>
      <c r="R5177" s="5">
        <v>41938.894529421297</v>
      </c>
      <c r="S5177">
        <f t="shared" si="160"/>
        <v>43</v>
      </c>
      <c r="T5177">
        <f t="shared" si="161"/>
        <v>7</v>
      </c>
    </row>
    <row r="5178" spans="1:20" x14ac:dyDescent="0.25">
      <c r="A5178">
        <v>1464168</v>
      </c>
      <c r="B5178">
        <v>101743</v>
      </c>
      <c r="C5178">
        <v>147835</v>
      </c>
      <c r="D5178" t="s">
        <v>53</v>
      </c>
      <c r="E5178" t="s">
        <v>2889</v>
      </c>
      <c r="F5178" t="s">
        <v>817</v>
      </c>
      <c r="K5178">
        <v>40.730120999999997</v>
      </c>
      <c r="L5178">
        <v>-74.002960000000002</v>
      </c>
      <c r="M5178">
        <v>40.725494993713298</v>
      </c>
      <c r="N5178">
        <v>-74.009710123020596</v>
      </c>
      <c r="O5178" s="5">
        <v>41938.870109374999</v>
      </c>
      <c r="P5178" s="5">
        <v>41938.891138333332</v>
      </c>
      <c r="Q5178" s="5">
        <v>41938.899687638892</v>
      </c>
      <c r="R5178" s="5">
        <v>41938.904560625</v>
      </c>
      <c r="S5178">
        <f t="shared" si="160"/>
        <v>43</v>
      </c>
      <c r="T5178">
        <f t="shared" si="161"/>
        <v>7</v>
      </c>
    </row>
    <row r="5179" spans="1:20" x14ac:dyDescent="0.25">
      <c r="A5179">
        <v>1464215</v>
      </c>
      <c r="B5179">
        <v>167136</v>
      </c>
      <c r="C5179">
        <v>99219</v>
      </c>
      <c r="D5179" t="s">
        <v>23</v>
      </c>
      <c r="E5179" t="s">
        <v>121</v>
      </c>
      <c r="F5179" t="s">
        <v>122</v>
      </c>
      <c r="G5179" t="s">
        <v>1861</v>
      </c>
      <c r="H5179">
        <v>1</v>
      </c>
      <c r="I5179" t="s">
        <v>128</v>
      </c>
      <c r="J5179" s="1">
        <v>3.6171296296296299E-3</v>
      </c>
      <c r="K5179">
        <v>40.744187954347503</v>
      </c>
      <c r="L5179">
        <v>-73.987530940025394</v>
      </c>
      <c r="M5179">
        <v>40.722228999999999</v>
      </c>
      <c r="N5179">
        <v>-74.008849999999995</v>
      </c>
      <c r="O5179" s="5">
        <v>41938.871472789353</v>
      </c>
      <c r="P5179" s="5">
        <v>41938.874791030095</v>
      </c>
      <c r="Q5179" s="5">
        <v>41938.88822291667</v>
      </c>
      <c r="R5179" s="5">
        <v>41938.89957040509</v>
      </c>
      <c r="S5179">
        <f t="shared" si="160"/>
        <v>43</v>
      </c>
      <c r="T5179">
        <f t="shared" si="161"/>
        <v>7</v>
      </c>
    </row>
    <row r="5180" spans="1:20" x14ac:dyDescent="0.25">
      <c r="A5180">
        <v>1464303</v>
      </c>
      <c r="B5180">
        <v>41199</v>
      </c>
      <c r="C5180">
        <v>158962</v>
      </c>
      <c r="D5180" t="s">
        <v>23</v>
      </c>
      <c r="E5180" t="s">
        <v>1082</v>
      </c>
      <c r="F5180" t="s">
        <v>817</v>
      </c>
      <c r="K5180">
        <v>40.722713623844001</v>
      </c>
      <c r="L5180">
        <v>-73.997189998626695</v>
      </c>
      <c r="M5180">
        <v>40.722613000000003</v>
      </c>
      <c r="N5180">
        <v>-74.000281000000001</v>
      </c>
      <c r="O5180" s="5">
        <v>41938.875373148148</v>
      </c>
      <c r="P5180" s="5">
        <v>41938.888435196757</v>
      </c>
      <c r="Q5180" s="5">
        <v>41938.896849999997</v>
      </c>
      <c r="R5180" s="5">
        <v>41938.900388969909</v>
      </c>
      <c r="S5180">
        <f t="shared" si="160"/>
        <v>43</v>
      </c>
      <c r="T5180">
        <f t="shared" si="161"/>
        <v>7</v>
      </c>
    </row>
    <row r="5181" spans="1:20" x14ac:dyDescent="0.25">
      <c r="A5181">
        <v>1464351</v>
      </c>
      <c r="B5181">
        <v>63417</v>
      </c>
      <c r="C5181">
        <v>166448</v>
      </c>
      <c r="D5181" t="s">
        <v>53</v>
      </c>
      <c r="E5181" t="s">
        <v>62</v>
      </c>
      <c r="F5181" t="s">
        <v>63</v>
      </c>
      <c r="K5181">
        <v>40.736673300973102</v>
      </c>
      <c r="L5181">
        <v>-74.001331329345703</v>
      </c>
      <c r="M5181">
        <v>40.7311537</v>
      </c>
      <c r="N5181">
        <v>-74.000026800000001</v>
      </c>
      <c r="O5181" s="5">
        <v>41938.876760810184</v>
      </c>
      <c r="R5181" s="5">
        <v>41938.898453298614</v>
      </c>
      <c r="S5181">
        <f t="shared" si="160"/>
        <v>43</v>
      </c>
      <c r="T5181">
        <f t="shared" si="161"/>
        <v>7</v>
      </c>
    </row>
    <row r="5182" spans="1:20" x14ac:dyDescent="0.25">
      <c r="A5182">
        <v>1464434</v>
      </c>
      <c r="B5182">
        <v>344079</v>
      </c>
      <c r="C5182">
        <v>173409</v>
      </c>
      <c r="D5182" t="s">
        <v>23</v>
      </c>
      <c r="E5182" t="s">
        <v>532</v>
      </c>
      <c r="F5182" t="s">
        <v>139</v>
      </c>
      <c r="G5182" t="s">
        <v>1168</v>
      </c>
      <c r="H5182">
        <v>1</v>
      </c>
      <c r="I5182" t="s">
        <v>1169</v>
      </c>
      <c r="J5182" s="1">
        <v>5.1295833333333332E-3</v>
      </c>
      <c r="K5182">
        <v>40.687688999999999</v>
      </c>
      <c r="L5182">
        <v>-73.970744999999994</v>
      </c>
      <c r="M5182">
        <v>40.694653600000002</v>
      </c>
      <c r="N5182">
        <v>-73.955583700000005</v>
      </c>
      <c r="O5182" s="5">
        <v>41938.880580173609</v>
      </c>
      <c r="P5182" s="5">
        <v>41938.886954363428</v>
      </c>
      <c r="Q5182" s="5">
        <v>41938.899650752312</v>
      </c>
      <c r="R5182" s="5">
        <v>41938.90637355324</v>
      </c>
      <c r="S5182">
        <f t="shared" si="160"/>
        <v>43</v>
      </c>
      <c r="T5182">
        <f t="shared" si="161"/>
        <v>7</v>
      </c>
    </row>
    <row r="5183" spans="1:20" x14ac:dyDescent="0.25">
      <c r="A5183">
        <v>1464434</v>
      </c>
      <c r="B5183">
        <v>344079</v>
      </c>
      <c r="C5183">
        <v>173409</v>
      </c>
      <c r="D5183" t="s">
        <v>23</v>
      </c>
      <c r="E5183" t="s">
        <v>532</v>
      </c>
      <c r="F5183" t="s">
        <v>139</v>
      </c>
      <c r="G5183" t="s">
        <v>2682</v>
      </c>
      <c r="H5183">
        <v>1</v>
      </c>
      <c r="I5183" t="s">
        <v>1169</v>
      </c>
      <c r="J5183" s="1">
        <v>5.1295833333333332E-3</v>
      </c>
      <c r="K5183">
        <v>40.687688999999999</v>
      </c>
      <c r="L5183">
        <v>-73.970744999999994</v>
      </c>
      <c r="M5183">
        <v>40.694653600000002</v>
      </c>
      <c r="N5183">
        <v>-73.955583700000005</v>
      </c>
      <c r="O5183" s="5">
        <v>41938.880580173609</v>
      </c>
      <c r="P5183" s="5">
        <v>41938.886954363428</v>
      </c>
      <c r="Q5183" s="5">
        <v>41938.899650752312</v>
      </c>
      <c r="R5183" s="5">
        <v>41938.90637355324</v>
      </c>
      <c r="S5183">
        <f t="shared" si="160"/>
        <v>43</v>
      </c>
      <c r="T5183">
        <f t="shared" si="161"/>
        <v>7</v>
      </c>
    </row>
    <row r="5184" spans="1:20" x14ac:dyDescent="0.25">
      <c r="A5184">
        <v>1464530</v>
      </c>
      <c r="B5184">
        <v>399584</v>
      </c>
      <c r="C5184">
        <v>30743</v>
      </c>
      <c r="D5184" t="s">
        <v>23</v>
      </c>
      <c r="E5184" t="s">
        <v>255</v>
      </c>
      <c r="F5184" t="s">
        <v>91</v>
      </c>
      <c r="G5184" t="s">
        <v>288</v>
      </c>
      <c r="H5184">
        <v>1</v>
      </c>
      <c r="I5184" t="s">
        <v>289</v>
      </c>
      <c r="J5184" s="1">
        <v>5.0722569444444443E-3</v>
      </c>
      <c r="K5184">
        <v>40.721545124764702</v>
      </c>
      <c r="L5184">
        <v>-73.988842426716104</v>
      </c>
      <c r="M5184">
        <v>40.730809100000002</v>
      </c>
      <c r="N5184">
        <v>-73.983425299999993</v>
      </c>
      <c r="O5184" s="5">
        <v>41938.885049583332</v>
      </c>
      <c r="P5184" s="5">
        <v>41938.891566238424</v>
      </c>
      <c r="Q5184" s="5">
        <v>41938.895578333337</v>
      </c>
      <c r="R5184" s="5">
        <v>41938.8994784838</v>
      </c>
      <c r="S5184">
        <f t="shared" si="160"/>
        <v>43</v>
      </c>
      <c r="T5184">
        <f t="shared" si="161"/>
        <v>7</v>
      </c>
    </row>
    <row r="5185" spans="1:20" x14ac:dyDescent="0.25">
      <c r="A5185">
        <v>1464579</v>
      </c>
      <c r="B5185">
        <v>363496</v>
      </c>
      <c r="C5185">
        <v>158758</v>
      </c>
      <c r="D5185" t="s">
        <v>53</v>
      </c>
      <c r="E5185" t="s">
        <v>418</v>
      </c>
      <c r="F5185" t="s">
        <v>122</v>
      </c>
      <c r="G5185" t="s">
        <v>3592</v>
      </c>
      <c r="H5185">
        <v>1</v>
      </c>
      <c r="I5185" t="s">
        <v>61</v>
      </c>
      <c r="J5185" s="1">
        <v>3.8042824074074073E-3</v>
      </c>
      <c r="K5185">
        <v>40.727293000000003</v>
      </c>
      <c r="L5185">
        <v>-73.984516999999997</v>
      </c>
      <c r="M5185">
        <v>40.727486615982997</v>
      </c>
      <c r="N5185">
        <v>-73.991699570156598</v>
      </c>
      <c r="O5185" s="5">
        <v>41938.888262222223</v>
      </c>
      <c r="P5185" s="5">
        <v>41938.892660370373</v>
      </c>
      <c r="Q5185" s="5">
        <v>41938.902839166665</v>
      </c>
      <c r="R5185" s="5">
        <v>41938.912664421296</v>
      </c>
      <c r="S5185">
        <f t="shared" si="160"/>
        <v>43</v>
      </c>
      <c r="T5185">
        <f t="shared" si="161"/>
        <v>7</v>
      </c>
    </row>
    <row r="5186" spans="1:20" x14ac:dyDescent="0.25">
      <c r="A5186">
        <v>1464600</v>
      </c>
      <c r="B5186">
        <v>64621</v>
      </c>
      <c r="C5186">
        <v>38962</v>
      </c>
      <c r="D5186" t="s">
        <v>23</v>
      </c>
      <c r="E5186" t="s">
        <v>1157</v>
      </c>
      <c r="F5186" t="s">
        <v>91</v>
      </c>
      <c r="G5186" t="s">
        <v>1158</v>
      </c>
      <c r="H5186">
        <v>1</v>
      </c>
      <c r="I5186" t="s">
        <v>1159</v>
      </c>
      <c r="J5186" s="1">
        <v>3.0837962962962963E-3</v>
      </c>
      <c r="K5186">
        <v>40.736541197779196</v>
      </c>
      <c r="L5186">
        <v>-73.985047638416304</v>
      </c>
      <c r="M5186">
        <v>40.770318000000003</v>
      </c>
      <c r="N5186">
        <v>-73.965181999999999</v>
      </c>
      <c r="O5186" s="5">
        <v>41938.888992395834</v>
      </c>
      <c r="P5186" s="5">
        <v>41938.890702164354</v>
      </c>
      <c r="Q5186" s="5">
        <v>41938.902735312498</v>
      </c>
      <c r="R5186" s="5">
        <v>41938.915987499997</v>
      </c>
      <c r="S5186">
        <f t="shared" si="160"/>
        <v>43</v>
      </c>
      <c r="T5186">
        <f t="shared" si="161"/>
        <v>7</v>
      </c>
    </row>
    <row r="5187" spans="1:20" x14ac:dyDescent="0.25">
      <c r="A5187">
        <v>1464664</v>
      </c>
      <c r="B5187">
        <v>84700</v>
      </c>
      <c r="C5187">
        <v>10940</v>
      </c>
      <c r="D5187" t="s">
        <v>23</v>
      </c>
      <c r="E5187" t="s">
        <v>1148</v>
      </c>
      <c r="F5187" t="s">
        <v>91</v>
      </c>
      <c r="G5187" t="s">
        <v>1149</v>
      </c>
      <c r="H5187">
        <v>1</v>
      </c>
      <c r="I5187" t="s">
        <v>1150</v>
      </c>
      <c r="K5187">
        <v>40.748890000000003</v>
      </c>
      <c r="L5187">
        <v>-74.003444000000002</v>
      </c>
      <c r="M5187">
        <v>40.751983899999999</v>
      </c>
      <c r="N5187">
        <v>-73.994798900000006</v>
      </c>
      <c r="O5187" s="5">
        <v>41938.892132314817</v>
      </c>
      <c r="P5187" s="5">
        <v>41938.900943807872</v>
      </c>
      <c r="Q5187" s="5">
        <v>41938.918032453701</v>
      </c>
      <c r="R5187" s="5">
        <v>41938.923591782404</v>
      </c>
      <c r="S5187">
        <f t="shared" ref="S5187:S5250" si="162">WEEKNUM(O5187,21)</f>
        <v>43</v>
      </c>
      <c r="T5187">
        <f t="shared" ref="T5187:T5250" si="163">WEEKDAY(O5187,11)</f>
        <v>7</v>
      </c>
    </row>
    <row r="5188" spans="1:20" x14ac:dyDescent="0.25">
      <c r="A5188">
        <v>1464729</v>
      </c>
      <c r="B5188">
        <v>53029</v>
      </c>
      <c r="C5188">
        <v>139444</v>
      </c>
      <c r="D5188" t="s">
        <v>23</v>
      </c>
      <c r="E5188" t="s">
        <v>69</v>
      </c>
      <c r="F5188" t="s">
        <v>70</v>
      </c>
      <c r="G5188" t="s">
        <v>486</v>
      </c>
      <c r="H5188">
        <v>1</v>
      </c>
      <c r="I5188" t="s">
        <v>487</v>
      </c>
      <c r="K5188">
        <v>40.759284189984498</v>
      </c>
      <c r="L5188">
        <v>-73.980543736106895</v>
      </c>
      <c r="M5188">
        <v>40.744845426150199</v>
      </c>
      <c r="N5188">
        <v>-73.976492443751795</v>
      </c>
      <c r="O5188" s="5">
        <v>41938.895882291668</v>
      </c>
      <c r="P5188" s="5">
        <v>41938.9097559375</v>
      </c>
      <c r="Q5188" s="5">
        <v>41938.917615694445</v>
      </c>
      <c r="R5188" s="5">
        <v>41938.927734502315</v>
      </c>
      <c r="S5188">
        <f t="shared" si="162"/>
        <v>43</v>
      </c>
      <c r="T5188">
        <f t="shared" si="163"/>
        <v>7</v>
      </c>
    </row>
    <row r="5189" spans="1:20" x14ac:dyDescent="0.25">
      <c r="A5189">
        <v>1464747</v>
      </c>
      <c r="B5189">
        <v>133701</v>
      </c>
      <c r="C5189">
        <v>30743</v>
      </c>
      <c r="D5189" t="s">
        <v>23</v>
      </c>
      <c r="E5189" t="s">
        <v>44</v>
      </c>
      <c r="F5189" t="s">
        <v>45</v>
      </c>
      <c r="G5189" t="s">
        <v>3957</v>
      </c>
      <c r="H5189">
        <v>1</v>
      </c>
      <c r="I5189" t="s">
        <v>3502</v>
      </c>
      <c r="J5189" s="1">
        <v>3.0150231481481482E-3</v>
      </c>
      <c r="K5189">
        <v>40.734858178748503</v>
      </c>
      <c r="L5189">
        <v>-73.986093439719298</v>
      </c>
      <c r="M5189">
        <v>40.731791000000001</v>
      </c>
      <c r="N5189">
        <v>-73.974407799999994</v>
      </c>
      <c r="O5189" s="5">
        <v>41938.896258437497</v>
      </c>
      <c r="P5189" s="5">
        <v>41938.902285532407</v>
      </c>
      <c r="Q5189" s="5">
        <v>41938.908427407405</v>
      </c>
      <c r="R5189" s="5">
        <v>41938.916607013889</v>
      </c>
      <c r="S5189">
        <f t="shared" si="162"/>
        <v>43</v>
      </c>
      <c r="T5189">
        <f t="shared" si="163"/>
        <v>7</v>
      </c>
    </row>
    <row r="5190" spans="1:20" x14ac:dyDescent="0.25">
      <c r="A5190">
        <v>1464788</v>
      </c>
      <c r="B5190">
        <v>168246</v>
      </c>
      <c r="C5190">
        <v>170291</v>
      </c>
      <c r="D5190" t="s">
        <v>23</v>
      </c>
      <c r="E5190" t="s">
        <v>1917</v>
      </c>
      <c r="G5190" t="s">
        <v>2906</v>
      </c>
      <c r="H5190">
        <v>1</v>
      </c>
      <c r="I5190" t="s">
        <v>136</v>
      </c>
      <c r="J5190" s="1">
        <v>3.5002199074074072E-3</v>
      </c>
      <c r="K5190">
        <v>40.665610864239497</v>
      </c>
      <c r="L5190">
        <v>-73.982644237529598</v>
      </c>
      <c r="M5190">
        <v>40.672772217000002</v>
      </c>
      <c r="N5190">
        <v>-73.986510220820307</v>
      </c>
      <c r="O5190" s="5">
        <v>41938.898000937501</v>
      </c>
      <c r="P5190" s="5">
        <v>41938.911566319446</v>
      </c>
      <c r="Q5190" s="5">
        <v>41938.917353784724</v>
      </c>
      <c r="R5190" s="5">
        <v>41938.924276678241</v>
      </c>
      <c r="S5190">
        <f t="shared" si="162"/>
        <v>43</v>
      </c>
      <c r="T5190">
        <f t="shared" si="163"/>
        <v>7</v>
      </c>
    </row>
    <row r="5191" spans="1:20" x14ac:dyDescent="0.25">
      <c r="A5191">
        <v>1464850</v>
      </c>
      <c r="B5191">
        <v>301947</v>
      </c>
      <c r="C5191">
        <v>86938</v>
      </c>
      <c r="D5191" t="s">
        <v>53</v>
      </c>
      <c r="E5191" t="s">
        <v>2977</v>
      </c>
      <c r="F5191" t="s">
        <v>41</v>
      </c>
      <c r="G5191" t="s">
        <v>2978</v>
      </c>
      <c r="H5191">
        <v>1</v>
      </c>
      <c r="I5191" t="s">
        <v>22</v>
      </c>
      <c r="J5191" s="1">
        <v>3.9644444444444449E-3</v>
      </c>
      <c r="K5191">
        <v>40.742858259822199</v>
      </c>
      <c r="L5191">
        <v>-73.982850847058401</v>
      </c>
      <c r="M5191">
        <v>40.776363501030502</v>
      </c>
      <c r="N5191">
        <v>-73.945649906332406</v>
      </c>
      <c r="O5191" s="5">
        <v>41938.901129178237</v>
      </c>
      <c r="P5191" s="5">
        <v>41938.902849131948</v>
      </c>
      <c r="Q5191" s="5">
        <v>41938.912796793978</v>
      </c>
      <c r="R5191" s="5">
        <v>41938.925940879628</v>
      </c>
      <c r="S5191">
        <f t="shared" si="162"/>
        <v>43</v>
      </c>
      <c r="T5191">
        <f t="shared" si="163"/>
        <v>7</v>
      </c>
    </row>
    <row r="5192" spans="1:20" x14ac:dyDescent="0.25">
      <c r="A5192">
        <v>1464950</v>
      </c>
      <c r="B5192">
        <v>364916</v>
      </c>
      <c r="C5192">
        <v>41408</v>
      </c>
      <c r="D5192" t="s">
        <v>53</v>
      </c>
      <c r="E5192" t="s">
        <v>3960</v>
      </c>
      <c r="J5192" s="1">
        <v>3.6736226851851847E-3</v>
      </c>
      <c r="K5192">
        <v>40.815353965880099</v>
      </c>
      <c r="L5192">
        <v>-73.958561229217494</v>
      </c>
      <c r="M5192">
        <v>40.805356000000003</v>
      </c>
      <c r="N5192">
        <v>-73.956085999999999</v>
      </c>
      <c r="O5192" s="5">
        <v>41938.904621226851</v>
      </c>
      <c r="P5192" s="5">
        <v>41938.910887604165</v>
      </c>
      <c r="Q5192" s="5">
        <v>41938.916651435182</v>
      </c>
      <c r="R5192" s="5">
        <v>41938.922459085647</v>
      </c>
      <c r="S5192">
        <f t="shared" si="162"/>
        <v>43</v>
      </c>
      <c r="T5192">
        <f t="shared" si="163"/>
        <v>7</v>
      </c>
    </row>
    <row r="5193" spans="1:20" x14ac:dyDescent="0.25">
      <c r="A5193">
        <v>1464966</v>
      </c>
      <c r="B5193">
        <v>259341</v>
      </c>
      <c r="C5193">
        <v>158962</v>
      </c>
      <c r="D5193" t="s">
        <v>23</v>
      </c>
      <c r="E5193" t="s">
        <v>2125</v>
      </c>
      <c r="F5193" t="s">
        <v>342</v>
      </c>
      <c r="G5193" t="s">
        <v>2126</v>
      </c>
      <c r="H5193">
        <v>3</v>
      </c>
      <c r="I5193" t="s">
        <v>136</v>
      </c>
      <c r="J5193" s="1">
        <v>4.2581250000000006E-3</v>
      </c>
      <c r="K5193">
        <v>40.714642484930799</v>
      </c>
      <c r="L5193">
        <v>-73.997641950845704</v>
      </c>
      <c r="M5193">
        <v>40.727404999999997</v>
      </c>
      <c r="N5193">
        <v>-73.991802000000007</v>
      </c>
      <c r="O5193" s="5">
        <v>41938.905799490742</v>
      </c>
      <c r="P5193" s="5">
        <v>41938.908894918983</v>
      </c>
      <c r="Q5193" s="5">
        <v>41938.925871064814</v>
      </c>
      <c r="R5193" s="5">
        <v>41938.928160219904</v>
      </c>
      <c r="S5193">
        <f t="shared" si="162"/>
        <v>43</v>
      </c>
      <c r="T5193">
        <f t="shared" si="163"/>
        <v>7</v>
      </c>
    </row>
    <row r="5194" spans="1:20" x14ac:dyDescent="0.25">
      <c r="A5194">
        <v>1464966</v>
      </c>
      <c r="B5194">
        <v>259341</v>
      </c>
      <c r="C5194">
        <v>158962</v>
      </c>
      <c r="D5194" t="s">
        <v>23</v>
      </c>
      <c r="E5194" t="s">
        <v>2125</v>
      </c>
      <c r="F5194" t="s">
        <v>342</v>
      </c>
      <c r="G5194" t="s">
        <v>3421</v>
      </c>
      <c r="H5194">
        <v>4</v>
      </c>
      <c r="I5194" t="s">
        <v>136</v>
      </c>
      <c r="J5194" s="1">
        <v>4.2581250000000006E-3</v>
      </c>
      <c r="K5194">
        <v>40.714642484930799</v>
      </c>
      <c r="L5194">
        <v>-73.997641950845704</v>
      </c>
      <c r="M5194">
        <v>40.727404999999997</v>
      </c>
      <c r="N5194">
        <v>-73.991802000000007</v>
      </c>
      <c r="O5194" s="5">
        <v>41938.905799490742</v>
      </c>
      <c r="P5194" s="5">
        <v>41938.908894918983</v>
      </c>
      <c r="Q5194" s="5">
        <v>41938.925871064814</v>
      </c>
      <c r="R5194" s="5">
        <v>41938.928160219904</v>
      </c>
      <c r="S5194">
        <f t="shared" si="162"/>
        <v>43</v>
      </c>
      <c r="T5194">
        <f t="shared" si="163"/>
        <v>7</v>
      </c>
    </row>
    <row r="5195" spans="1:20" x14ac:dyDescent="0.25">
      <c r="A5195">
        <v>1465052</v>
      </c>
      <c r="B5195">
        <v>315649</v>
      </c>
      <c r="C5195">
        <v>123581</v>
      </c>
      <c r="D5195" t="s">
        <v>23</v>
      </c>
      <c r="E5195" t="s">
        <v>395</v>
      </c>
      <c r="F5195" t="s">
        <v>309</v>
      </c>
      <c r="G5195" t="s">
        <v>2475</v>
      </c>
      <c r="H5195">
        <v>1</v>
      </c>
      <c r="I5195" t="s">
        <v>397</v>
      </c>
      <c r="J5195" s="1">
        <v>4.0124768518518521E-3</v>
      </c>
      <c r="K5195">
        <v>40.72681</v>
      </c>
      <c r="L5195">
        <v>-73.985328999999993</v>
      </c>
      <c r="M5195">
        <v>40.7717975755575</v>
      </c>
      <c r="N5195">
        <v>-73.969786824403002</v>
      </c>
      <c r="O5195" s="5">
        <v>41938.909737569447</v>
      </c>
      <c r="P5195" s="5">
        <v>41938.914212094911</v>
      </c>
      <c r="Q5195" s="5">
        <v>41938.918956712965</v>
      </c>
      <c r="R5195" s="5">
        <v>41938.933585601852</v>
      </c>
      <c r="S5195">
        <f t="shared" si="162"/>
        <v>43</v>
      </c>
      <c r="T5195">
        <f t="shared" si="163"/>
        <v>7</v>
      </c>
    </row>
    <row r="5196" spans="1:20" x14ac:dyDescent="0.25">
      <c r="A5196">
        <v>1465152</v>
      </c>
      <c r="B5196">
        <v>126675</v>
      </c>
      <c r="C5196">
        <v>53095</v>
      </c>
      <c r="D5196" t="s">
        <v>23</v>
      </c>
      <c r="E5196" t="s">
        <v>88</v>
      </c>
      <c r="F5196" t="s">
        <v>89</v>
      </c>
      <c r="K5196">
        <v>40.754616195098102</v>
      </c>
      <c r="L5196">
        <v>-73.973558937859707</v>
      </c>
      <c r="M5196">
        <v>40.762413500000001</v>
      </c>
      <c r="N5196">
        <v>-73.957020499999999</v>
      </c>
      <c r="O5196" s="5">
        <v>41938.912509548609</v>
      </c>
      <c r="R5196" s="5">
        <v>41938.954029479166</v>
      </c>
      <c r="S5196">
        <f t="shared" si="162"/>
        <v>43</v>
      </c>
      <c r="T5196">
        <f t="shared" si="163"/>
        <v>7</v>
      </c>
    </row>
    <row r="5197" spans="1:20" x14ac:dyDescent="0.25">
      <c r="A5197">
        <v>1465185</v>
      </c>
      <c r="B5197">
        <v>303548</v>
      </c>
      <c r="C5197">
        <v>135175</v>
      </c>
      <c r="D5197" t="s">
        <v>23</v>
      </c>
      <c r="E5197" t="s">
        <v>2792</v>
      </c>
      <c r="K5197">
        <v>40.771830000000001</v>
      </c>
      <c r="L5197">
        <v>-73.953209000000001</v>
      </c>
      <c r="M5197">
        <v>40.766779499999998</v>
      </c>
      <c r="N5197">
        <v>-73.9550512</v>
      </c>
      <c r="O5197" s="5">
        <v>41938.912934675929</v>
      </c>
      <c r="P5197" s="5">
        <v>41938.913079953702</v>
      </c>
      <c r="Q5197" s="5">
        <v>41938.921643148147</v>
      </c>
      <c r="R5197" s="5">
        <v>41938.926489189813</v>
      </c>
      <c r="S5197">
        <f t="shared" si="162"/>
        <v>43</v>
      </c>
      <c r="T5197">
        <f t="shared" si="163"/>
        <v>7</v>
      </c>
    </row>
    <row r="5198" spans="1:20" x14ac:dyDescent="0.25">
      <c r="A5198">
        <v>1465231</v>
      </c>
      <c r="B5198">
        <v>141912</v>
      </c>
      <c r="C5198">
        <v>122124</v>
      </c>
      <c r="D5198" t="s">
        <v>23</v>
      </c>
      <c r="E5198" t="s">
        <v>265</v>
      </c>
      <c r="F5198" t="s">
        <v>20</v>
      </c>
      <c r="G5198" t="s">
        <v>407</v>
      </c>
      <c r="H5198">
        <v>1</v>
      </c>
      <c r="I5198" t="s">
        <v>249</v>
      </c>
      <c r="J5198" s="1">
        <v>5.2847106481481478E-3</v>
      </c>
      <c r="K5198">
        <v>40.771961874462001</v>
      </c>
      <c r="L5198">
        <v>-73.982620239257798</v>
      </c>
      <c r="M5198">
        <v>40.765496400000004</v>
      </c>
      <c r="N5198">
        <v>-73.963144200000002</v>
      </c>
      <c r="O5198" s="5">
        <v>41938.915321828703</v>
      </c>
      <c r="R5198" s="5">
        <v>41938.949968946756</v>
      </c>
      <c r="S5198">
        <f t="shared" si="162"/>
        <v>43</v>
      </c>
      <c r="T5198">
        <f t="shared" si="163"/>
        <v>7</v>
      </c>
    </row>
    <row r="5199" spans="1:20" x14ac:dyDescent="0.25">
      <c r="A5199">
        <v>1465574</v>
      </c>
      <c r="B5199">
        <v>350659</v>
      </c>
      <c r="C5199">
        <v>31156</v>
      </c>
      <c r="D5199" t="s">
        <v>23</v>
      </c>
      <c r="E5199" t="s">
        <v>828</v>
      </c>
      <c r="F5199" t="s">
        <v>122</v>
      </c>
      <c r="J5199" s="1">
        <v>7.8931481481481474E-3</v>
      </c>
      <c r="K5199">
        <v>40.732976999999998</v>
      </c>
      <c r="L5199">
        <v>-74.003173000000004</v>
      </c>
      <c r="M5199">
        <v>40.758090956862198</v>
      </c>
      <c r="N5199">
        <v>-73.992087064402796</v>
      </c>
      <c r="O5199" s="5">
        <v>41938.927715543985</v>
      </c>
      <c r="P5199" s="5">
        <v>41938.927750798612</v>
      </c>
      <c r="Q5199" s="5">
        <v>41938.941526805553</v>
      </c>
      <c r="R5199" s="5">
        <v>41938.951530752318</v>
      </c>
      <c r="S5199">
        <f t="shared" si="162"/>
        <v>43</v>
      </c>
      <c r="T5199">
        <f t="shared" si="163"/>
        <v>7</v>
      </c>
    </row>
    <row r="5200" spans="1:20" x14ac:dyDescent="0.25">
      <c r="A5200">
        <v>1465690</v>
      </c>
      <c r="B5200">
        <v>263426</v>
      </c>
      <c r="C5200">
        <v>123581</v>
      </c>
      <c r="D5200" t="s">
        <v>23</v>
      </c>
      <c r="E5200" t="s">
        <v>336</v>
      </c>
      <c r="F5200" t="s">
        <v>37</v>
      </c>
      <c r="G5200" t="s">
        <v>3840</v>
      </c>
      <c r="H5200">
        <v>1</v>
      </c>
      <c r="I5200" t="s">
        <v>63</v>
      </c>
      <c r="J5200" s="1">
        <v>3.5847106481481481E-3</v>
      </c>
      <c r="K5200">
        <v>40.762857763598497</v>
      </c>
      <c r="L5200">
        <v>-73.9716190014841</v>
      </c>
      <c r="M5200">
        <v>40.780156288486403</v>
      </c>
      <c r="N5200">
        <v>-73.959697057592095</v>
      </c>
      <c r="O5200" s="5">
        <v>41938.932488090279</v>
      </c>
      <c r="P5200" s="5">
        <v>41938.939570787035</v>
      </c>
      <c r="Q5200" s="5">
        <v>41938.950255358795</v>
      </c>
      <c r="R5200" s="5">
        <v>41938.957566423611</v>
      </c>
      <c r="S5200">
        <f t="shared" si="162"/>
        <v>43</v>
      </c>
      <c r="T5200">
        <f t="shared" si="163"/>
        <v>7</v>
      </c>
    </row>
    <row r="5201" spans="1:20" x14ac:dyDescent="0.25">
      <c r="A5201">
        <v>1465844</v>
      </c>
      <c r="B5201">
        <v>276192</v>
      </c>
      <c r="C5201">
        <v>147300</v>
      </c>
      <c r="D5201" t="s">
        <v>23</v>
      </c>
      <c r="E5201" t="s">
        <v>450</v>
      </c>
      <c r="F5201" t="s">
        <v>20</v>
      </c>
      <c r="G5201" t="s">
        <v>1582</v>
      </c>
      <c r="H5201">
        <v>1</v>
      </c>
      <c r="I5201" t="s">
        <v>136</v>
      </c>
      <c r="J5201" s="1">
        <v>6.164039351851852E-3</v>
      </c>
      <c r="K5201">
        <v>40.723702712540103</v>
      </c>
      <c r="L5201">
        <v>-73.9963431157271</v>
      </c>
      <c r="M5201">
        <v>40.723728999999999</v>
      </c>
      <c r="N5201">
        <v>-74.004076100000006</v>
      </c>
      <c r="O5201" s="5">
        <v>41938.943781284725</v>
      </c>
      <c r="P5201" s="5">
        <v>41938.947656921293</v>
      </c>
      <c r="Q5201" s="5">
        <v>41938.964845636576</v>
      </c>
      <c r="R5201" s="5">
        <v>41938.968022650464</v>
      </c>
      <c r="S5201">
        <f t="shared" si="162"/>
        <v>43</v>
      </c>
      <c r="T5201">
        <f t="shared" si="163"/>
        <v>7</v>
      </c>
    </row>
    <row r="5202" spans="1:20" x14ac:dyDescent="0.25">
      <c r="A5202">
        <v>1465844</v>
      </c>
      <c r="B5202">
        <v>276192</v>
      </c>
      <c r="C5202">
        <v>147300</v>
      </c>
      <c r="D5202" t="s">
        <v>23</v>
      </c>
      <c r="E5202" t="s">
        <v>450</v>
      </c>
      <c r="F5202" t="s">
        <v>20</v>
      </c>
      <c r="G5202" t="s">
        <v>2603</v>
      </c>
      <c r="H5202">
        <v>1</v>
      </c>
      <c r="I5202" t="s">
        <v>2604</v>
      </c>
      <c r="J5202" s="1">
        <v>6.164039351851852E-3</v>
      </c>
      <c r="K5202">
        <v>40.723702712540103</v>
      </c>
      <c r="L5202">
        <v>-73.9963431157271</v>
      </c>
      <c r="M5202">
        <v>40.723728999999999</v>
      </c>
      <c r="N5202">
        <v>-74.004076100000006</v>
      </c>
      <c r="O5202" s="5">
        <v>41938.943781284725</v>
      </c>
      <c r="P5202" s="5">
        <v>41938.947656921293</v>
      </c>
      <c r="Q5202" s="5">
        <v>41938.964845636576</v>
      </c>
      <c r="R5202" s="5">
        <v>41938.968022650464</v>
      </c>
      <c r="S5202">
        <f t="shared" si="162"/>
        <v>43</v>
      </c>
      <c r="T5202">
        <f t="shared" si="163"/>
        <v>7</v>
      </c>
    </row>
    <row r="5203" spans="1:20" x14ac:dyDescent="0.25">
      <c r="A5203">
        <v>1465922</v>
      </c>
      <c r="B5203">
        <v>263639</v>
      </c>
      <c r="C5203">
        <v>142394</v>
      </c>
      <c r="D5203" t="s">
        <v>23</v>
      </c>
      <c r="E5203" t="s">
        <v>688</v>
      </c>
      <c r="G5203" t="s">
        <v>2624</v>
      </c>
      <c r="H5203">
        <v>1</v>
      </c>
      <c r="I5203" t="s">
        <v>690</v>
      </c>
      <c r="K5203">
        <v>40.728169657139198</v>
      </c>
      <c r="L5203">
        <v>-73.987912711093401</v>
      </c>
      <c r="M5203">
        <v>40.730197099999998</v>
      </c>
      <c r="N5203">
        <v>-73.9923663</v>
      </c>
      <c r="O5203" s="5">
        <v>41938.949750428241</v>
      </c>
      <c r="P5203" s="5">
        <v>41938.957723333333</v>
      </c>
      <c r="Q5203" s="5">
        <v>41938.962471736108</v>
      </c>
      <c r="R5203" s="5">
        <v>41938.967722673609</v>
      </c>
      <c r="S5203">
        <f t="shared" si="162"/>
        <v>43</v>
      </c>
      <c r="T5203">
        <f t="shared" si="163"/>
        <v>7</v>
      </c>
    </row>
    <row r="5204" spans="1:20" x14ac:dyDescent="0.25">
      <c r="A5204">
        <v>1466031</v>
      </c>
      <c r="B5204">
        <v>374378</v>
      </c>
      <c r="C5204">
        <v>53095</v>
      </c>
      <c r="D5204" t="s">
        <v>23</v>
      </c>
      <c r="E5204" t="s">
        <v>786</v>
      </c>
      <c r="F5204" t="s">
        <v>25</v>
      </c>
      <c r="G5204" t="s">
        <v>3224</v>
      </c>
      <c r="H5204">
        <v>2</v>
      </c>
      <c r="I5204" t="s">
        <v>2730</v>
      </c>
      <c r="J5204" s="1">
        <v>5.0791782407407409E-3</v>
      </c>
      <c r="K5204">
        <v>40.776766840799702</v>
      </c>
      <c r="L5204">
        <v>-73.979120363031299</v>
      </c>
      <c r="M5204">
        <v>40.774573699999998</v>
      </c>
      <c r="N5204">
        <v>-73.990978600000005</v>
      </c>
      <c r="O5204" s="5">
        <v>41938.956315081021</v>
      </c>
      <c r="P5204" s="5">
        <v>41938.96036247685</v>
      </c>
      <c r="Q5204" s="5">
        <v>41938.976567071761</v>
      </c>
      <c r="R5204" s="5">
        <v>41938.981723055556</v>
      </c>
      <c r="S5204">
        <f t="shared" si="162"/>
        <v>43</v>
      </c>
      <c r="T5204">
        <f t="shared" si="163"/>
        <v>7</v>
      </c>
    </row>
    <row r="5205" spans="1:20" x14ac:dyDescent="0.25">
      <c r="A5205">
        <v>1466046</v>
      </c>
      <c r="B5205">
        <v>356195</v>
      </c>
      <c r="C5205">
        <v>142140</v>
      </c>
      <c r="D5205" t="s">
        <v>53</v>
      </c>
      <c r="E5205" t="s">
        <v>258</v>
      </c>
      <c r="F5205" t="s">
        <v>20</v>
      </c>
      <c r="G5205" t="s">
        <v>1026</v>
      </c>
      <c r="H5205">
        <v>1</v>
      </c>
      <c r="I5205" t="s">
        <v>249</v>
      </c>
      <c r="K5205">
        <v>40.724339999999998</v>
      </c>
      <c r="L5205">
        <v>-73.990960000000001</v>
      </c>
      <c r="M5205">
        <v>40.721390264426397</v>
      </c>
      <c r="N5205">
        <v>-73.993440856159197</v>
      </c>
      <c r="O5205" s="5">
        <v>41938.957007488425</v>
      </c>
      <c r="P5205" s="5">
        <v>41938.968116087963</v>
      </c>
      <c r="Q5205" s="5">
        <v>41938.97758298611</v>
      </c>
      <c r="R5205" s="5">
        <v>41938.980710902775</v>
      </c>
      <c r="S5205">
        <f t="shared" si="162"/>
        <v>43</v>
      </c>
      <c r="T5205">
        <f t="shared" si="163"/>
        <v>7</v>
      </c>
    </row>
    <row r="5206" spans="1:20" x14ac:dyDescent="0.25">
      <c r="A5206">
        <v>1466071</v>
      </c>
      <c r="B5206">
        <v>356195</v>
      </c>
      <c r="C5206">
        <v>142394</v>
      </c>
      <c r="D5206" t="s">
        <v>23</v>
      </c>
      <c r="E5206" t="s">
        <v>258</v>
      </c>
      <c r="F5206" t="s">
        <v>20</v>
      </c>
      <c r="G5206" t="s">
        <v>259</v>
      </c>
      <c r="H5206">
        <v>1</v>
      </c>
      <c r="I5206" t="s">
        <v>228</v>
      </c>
      <c r="K5206">
        <v>40.724339999999998</v>
      </c>
      <c r="L5206">
        <v>-73.990960000000001</v>
      </c>
      <c r="M5206">
        <v>40.721390264426397</v>
      </c>
      <c r="N5206">
        <v>-73.993440856159197</v>
      </c>
      <c r="O5206" s="5">
        <v>41938.960688043982</v>
      </c>
      <c r="P5206" s="5">
        <v>41938.971945972226</v>
      </c>
      <c r="Q5206" s="5">
        <v>41938.982600219904</v>
      </c>
      <c r="R5206" s="5">
        <v>41938.985578865744</v>
      </c>
      <c r="S5206">
        <f t="shared" si="162"/>
        <v>43</v>
      </c>
      <c r="T5206">
        <f t="shared" si="163"/>
        <v>7</v>
      </c>
    </row>
    <row r="5207" spans="1:20" x14ac:dyDescent="0.25">
      <c r="A5207">
        <v>1466288</v>
      </c>
      <c r="B5207">
        <v>166288</v>
      </c>
      <c r="C5207">
        <v>53095</v>
      </c>
      <c r="D5207" t="s">
        <v>23</v>
      </c>
      <c r="E5207" t="s">
        <v>77</v>
      </c>
      <c r="F5207" t="s">
        <v>78</v>
      </c>
      <c r="G5207" t="s">
        <v>698</v>
      </c>
      <c r="H5207">
        <v>1</v>
      </c>
      <c r="I5207" t="s">
        <v>699</v>
      </c>
      <c r="K5207">
        <v>40.777939671655503</v>
      </c>
      <c r="L5207">
        <v>-73.9547097350531</v>
      </c>
      <c r="M5207">
        <v>40.787439936888099</v>
      </c>
      <c r="N5207">
        <v>-73.955651894149497</v>
      </c>
      <c r="O5207" s="5">
        <v>41938.983930104165</v>
      </c>
      <c r="R5207" s="5">
        <v>41939.004178136573</v>
      </c>
      <c r="S5207">
        <f t="shared" si="162"/>
        <v>43</v>
      </c>
      <c r="T5207">
        <f t="shared" si="163"/>
        <v>7</v>
      </c>
    </row>
    <row r="5208" spans="1:20" x14ac:dyDescent="0.25">
      <c r="A5208">
        <v>1466377</v>
      </c>
      <c r="B5208">
        <v>175290</v>
      </c>
      <c r="C5208">
        <v>158962</v>
      </c>
      <c r="D5208" t="s">
        <v>23</v>
      </c>
      <c r="E5208" t="s">
        <v>255</v>
      </c>
      <c r="F5208" t="s">
        <v>91</v>
      </c>
      <c r="G5208" t="s">
        <v>273</v>
      </c>
      <c r="H5208">
        <v>1</v>
      </c>
      <c r="I5208" t="s">
        <v>274</v>
      </c>
      <c r="J5208" s="1">
        <v>3.1261574074074074E-3</v>
      </c>
      <c r="K5208">
        <v>40.721545124764702</v>
      </c>
      <c r="L5208">
        <v>-73.988842426716104</v>
      </c>
      <c r="M5208">
        <v>40.7045575</v>
      </c>
      <c r="N5208">
        <v>-74.007581400000007</v>
      </c>
      <c r="O5208" s="5">
        <v>41938.993699733794</v>
      </c>
      <c r="P5208" s="5">
        <v>41938.996507256947</v>
      </c>
      <c r="Q5208" s="5">
        <v>41939.009193530095</v>
      </c>
      <c r="R5208" s="5">
        <v>41939.0126652662</v>
      </c>
      <c r="S5208">
        <f t="shared" si="162"/>
        <v>43</v>
      </c>
      <c r="T5208">
        <f t="shared" si="163"/>
        <v>7</v>
      </c>
    </row>
    <row r="5209" spans="1:20" x14ac:dyDescent="0.25">
      <c r="A5209">
        <v>1466413</v>
      </c>
      <c r="B5209">
        <v>9666</v>
      </c>
      <c r="C5209">
        <v>147300</v>
      </c>
      <c r="D5209" t="s">
        <v>23</v>
      </c>
      <c r="E5209" t="s">
        <v>237</v>
      </c>
      <c r="K5209">
        <v>40.768789705310503</v>
      </c>
      <c r="L5209">
        <v>-73.985221101589602</v>
      </c>
      <c r="M5209">
        <v>40.7672065</v>
      </c>
      <c r="N5209">
        <v>-73.984197399999999</v>
      </c>
      <c r="O5209" s="5">
        <v>41939.00027459491</v>
      </c>
      <c r="P5209" s="5">
        <v>41939.00870859954</v>
      </c>
      <c r="Q5209" s="5">
        <v>41939.032215150466</v>
      </c>
      <c r="R5209" s="5">
        <v>41939.036999895834</v>
      </c>
      <c r="S5209">
        <f t="shared" si="162"/>
        <v>44</v>
      </c>
      <c r="T5209">
        <f t="shared" si="163"/>
        <v>1</v>
      </c>
    </row>
    <row r="5210" spans="1:20" x14ac:dyDescent="0.25">
      <c r="A5210">
        <v>1466452</v>
      </c>
      <c r="B5210">
        <v>367800</v>
      </c>
      <c r="C5210">
        <v>104533</v>
      </c>
      <c r="D5210" t="s">
        <v>23</v>
      </c>
      <c r="E5210" t="s">
        <v>418</v>
      </c>
      <c r="F5210" t="s">
        <v>122</v>
      </c>
      <c r="G5210" t="s">
        <v>2762</v>
      </c>
      <c r="H5210">
        <v>1</v>
      </c>
      <c r="I5210" t="s">
        <v>2591</v>
      </c>
      <c r="J5210" s="1">
        <v>2.6067361111111113E-3</v>
      </c>
      <c r="K5210">
        <v>40.727293000000003</v>
      </c>
      <c r="L5210">
        <v>-73.984516999999997</v>
      </c>
      <c r="M5210">
        <v>40.724063000000001</v>
      </c>
      <c r="N5210">
        <v>-73.983103999999997</v>
      </c>
      <c r="O5210" s="5">
        <v>41939.003433587961</v>
      </c>
      <c r="P5210" s="5">
        <v>41939.00480599537</v>
      </c>
      <c r="Q5210" s="5">
        <v>41939.018210543982</v>
      </c>
      <c r="R5210" s="5">
        <v>41939.021252615741</v>
      </c>
      <c r="S5210">
        <f t="shared" si="162"/>
        <v>44</v>
      </c>
      <c r="T5210">
        <f t="shared" si="163"/>
        <v>1</v>
      </c>
    </row>
    <row r="5211" spans="1:20" x14ac:dyDescent="0.25">
      <c r="A5211">
        <v>1466486</v>
      </c>
      <c r="B5211">
        <v>63661</v>
      </c>
      <c r="C5211">
        <v>178325</v>
      </c>
      <c r="D5211" t="s">
        <v>23</v>
      </c>
      <c r="E5211" t="s">
        <v>459</v>
      </c>
      <c r="F5211" t="s">
        <v>25</v>
      </c>
      <c r="G5211" t="s">
        <v>3556</v>
      </c>
      <c r="H5211">
        <v>1</v>
      </c>
      <c r="I5211" t="s">
        <v>31</v>
      </c>
      <c r="K5211">
        <v>40.733402283324402</v>
      </c>
      <c r="L5211">
        <v>-73.987510980727393</v>
      </c>
      <c r="M5211">
        <v>40.7455085</v>
      </c>
      <c r="N5211">
        <v>-73.990542899999994</v>
      </c>
      <c r="O5211" s="5">
        <v>41939.009076319446</v>
      </c>
      <c r="P5211" s="5">
        <v>41939.009524236113</v>
      </c>
      <c r="Q5211" s="5">
        <v>41939.015311435185</v>
      </c>
      <c r="R5211" s="5">
        <v>41939.023355092591</v>
      </c>
      <c r="S5211">
        <f t="shared" si="162"/>
        <v>44</v>
      </c>
      <c r="T5211">
        <f t="shared" si="163"/>
        <v>1</v>
      </c>
    </row>
    <row r="5212" spans="1:20" x14ac:dyDescent="0.25">
      <c r="A5212">
        <v>1466557</v>
      </c>
      <c r="B5212">
        <v>44759</v>
      </c>
      <c r="C5212">
        <v>104533</v>
      </c>
      <c r="D5212" t="s">
        <v>23</v>
      </c>
      <c r="E5212" t="s">
        <v>459</v>
      </c>
      <c r="F5212" t="s">
        <v>25</v>
      </c>
      <c r="G5212" t="s">
        <v>595</v>
      </c>
      <c r="H5212">
        <v>1</v>
      </c>
      <c r="I5212" t="s">
        <v>596</v>
      </c>
      <c r="K5212">
        <v>40.733402283324402</v>
      </c>
      <c r="L5212">
        <v>-73.987510980727393</v>
      </c>
      <c r="M5212">
        <v>40.724454999999999</v>
      </c>
      <c r="N5212">
        <v>-73.990891000000005</v>
      </c>
      <c r="O5212" s="5">
        <v>41939.01838079861</v>
      </c>
      <c r="P5212" s="5">
        <v>41939.025271956016</v>
      </c>
      <c r="Q5212" s="5">
        <v>41939.036719444448</v>
      </c>
      <c r="R5212" s="5">
        <v>41939.0421274537</v>
      </c>
      <c r="S5212">
        <f t="shared" si="162"/>
        <v>44</v>
      </c>
      <c r="T5212">
        <f t="shared" si="163"/>
        <v>1</v>
      </c>
    </row>
    <row r="5213" spans="1:20" x14ac:dyDescent="0.25">
      <c r="A5213">
        <v>1466679</v>
      </c>
      <c r="B5213">
        <v>95420</v>
      </c>
      <c r="C5213">
        <v>128139</v>
      </c>
      <c r="D5213" t="s">
        <v>53</v>
      </c>
      <c r="E5213" t="s">
        <v>1656</v>
      </c>
      <c r="K5213">
        <v>40.726589401021101</v>
      </c>
      <c r="L5213">
        <v>-73.995648726084397</v>
      </c>
      <c r="M5213">
        <v>40.721328100000001</v>
      </c>
      <c r="N5213">
        <v>-74.001500199999995</v>
      </c>
      <c r="O5213" s="5">
        <v>41939.041707071759</v>
      </c>
      <c r="P5213" s="5">
        <v>41939.043946712962</v>
      </c>
      <c r="Q5213" s="5">
        <v>41939.059105474538</v>
      </c>
      <c r="R5213" s="5">
        <v>41939.064545347224</v>
      </c>
      <c r="S5213">
        <f t="shared" si="162"/>
        <v>44</v>
      </c>
      <c r="T5213">
        <f t="shared" si="163"/>
        <v>1</v>
      </c>
    </row>
    <row r="5214" spans="1:20" x14ac:dyDescent="0.25">
      <c r="A5214">
        <v>1466918</v>
      </c>
      <c r="B5214">
        <v>297130</v>
      </c>
      <c r="C5214">
        <v>3941</v>
      </c>
      <c r="D5214" t="s">
        <v>23</v>
      </c>
      <c r="E5214" t="s">
        <v>1125</v>
      </c>
      <c r="F5214" t="s">
        <v>321</v>
      </c>
      <c r="G5214" t="s">
        <v>2718</v>
      </c>
      <c r="H5214">
        <v>1</v>
      </c>
      <c r="I5214" t="s">
        <v>760</v>
      </c>
      <c r="K5214">
        <v>40.7382631261951</v>
      </c>
      <c r="L5214">
        <v>-73.987838104088993</v>
      </c>
      <c r="M5214">
        <v>40.735796999999998</v>
      </c>
      <c r="N5214">
        <v>-74.000366</v>
      </c>
      <c r="O5214" s="5">
        <v>41939.115390150466</v>
      </c>
      <c r="R5214" s="5">
        <v>41939.137006666664</v>
      </c>
      <c r="S5214">
        <f t="shared" si="162"/>
        <v>44</v>
      </c>
      <c r="T5214">
        <f t="shared" si="163"/>
        <v>1</v>
      </c>
    </row>
    <row r="5215" spans="1:20" x14ac:dyDescent="0.25">
      <c r="A5215">
        <v>1467152</v>
      </c>
      <c r="B5215">
        <v>226602</v>
      </c>
      <c r="C5215">
        <v>143085</v>
      </c>
      <c r="D5215" t="s">
        <v>53</v>
      </c>
      <c r="E5215" t="s">
        <v>492</v>
      </c>
      <c r="F5215" t="s">
        <v>49</v>
      </c>
      <c r="G5215" t="s">
        <v>3482</v>
      </c>
      <c r="H5215">
        <v>1</v>
      </c>
      <c r="I5215" t="s">
        <v>1898</v>
      </c>
      <c r="K5215">
        <v>40.756256485287402</v>
      </c>
      <c r="L5215">
        <v>-73.970465361412593</v>
      </c>
      <c r="M5215">
        <v>40.787441484062903</v>
      </c>
      <c r="N5215">
        <v>-73.967976868118001</v>
      </c>
      <c r="O5215" s="5">
        <v>41939.349437858793</v>
      </c>
      <c r="P5215" s="5">
        <v>41939.358518865738</v>
      </c>
      <c r="Q5215" s="5">
        <v>41939.369868622685</v>
      </c>
      <c r="R5215" s="5">
        <v>41939.383094560188</v>
      </c>
      <c r="S5215">
        <f t="shared" si="162"/>
        <v>44</v>
      </c>
      <c r="T5215">
        <f t="shared" si="163"/>
        <v>1</v>
      </c>
    </row>
    <row r="5216" spans="1:20" x14ac:dyDescent="0.25">
      <c r="A5216">
        <v>1467153</v>
      </c>
      <c r="B5216">
        <v>41378</v>
      </c>
      <c r="C5216">
        <v>171206</v>
      </c>
      <c r="D5216" t="s">
        <v>18</v>
      </c>
      <c r="E5216" t="s">
        <v>354</v>
      </c>
      <c r="F5216" t="s">
        <v>108</v>
      </c>
      <c r="K5216">
        <v>40.730014973446998</v>
      </c>
      <c r="L5216">
        <v>-73.991503715515094</v>
      </c>
      <c r="M5216">
        <v>40.727404999999997</v>
      </c>
      <c r="N5216">
        <v>-73.991802000000007</v>
      </c>
      <c r="O5216" s="5">
        <v>41939.351174432872</v>
      </c>
      <c r="P5216" s="5">
        <v>41939.372673784725</v>
      </c>
      <c r="Q5216" s="5">
        <v>41939.380976539353</v>
      </c>
      <c r="R5216" s="5">
        <v>41939.385982939813</v>
      </c>
      <c r="S5216">
        <f t="shared" si="162"/>
        <v>44</v>
      </c>
      <c r="T5216">
        <f t="shared" si="163"/>
        <v>1</v>
      </c>
    </row>
    <row r="5217" spans="1:20" x14ac:dyDescent="0.25">
      <c r="A5217">
        <v>1467157</v>
      </c>
      <c r="B5217">
        <v>55678</v>
      </c>
      <c r="C5217">
        <v>66416</v>
      </c>
      <c r="D5217" t="s">
        <v>23</v>
      </c>
      <c r="E5217" t="s">
        <v>96</v>
      </c>
      <c r="F5217" t="s">
        <v>97</v>
      </c>
      <c r="G5217" t="s">
        <v>2147</v>
      </c>
      <c r="H5217">
        <v>1</v>
      </c>
      <c r="I5217" t="s">
        <v>325</v>
      </c>
      <c r="K5217">
        <v>40.759658999999999</v>
      </c>
      <c r="L5217">
        <v>-73.966097000000005</v>
      </c>
      <c r="M5217">
        <v>40.760086000000001</v>
      </c>
      <c r="N5217">
        <v>-73.965650999999994</v>
      </c>
      <c r="O5217" s="5">
        <v>41939.35529216435</v>
      </c>
      <c r="R5217" s="5">
        <v>41939.43189201389</v>
      </c>
      <c r="S5217">
        <f t="shared" si="162"/>
        <v>44</v>
      </c>
      <c r="T5217">
        <f t="shared" si="163"/>
        <v>1</v>
      </c>
    </row>
    <row r="5218" spans="1:20" x14ac:dyDescent="0.25">
      <c r="A5218">
        <v>1467157</v>
      </c>
      <c r="B5218">
        <v>55678</v>
      </c>
      <c r="C5218">
        <v>66416</v>
      </c>
      <c r="D5218" t="s">
        <v>23</v>
      </c>
      <c r="E5218" t="s">
        <v>96</v>
      </c>
      <c r="F5218" t="s">
        <v>97</v>
      </c>
      <c r="G5218" t="s">
        <v>3388</v>
      </c>
      <c r="H5218">
        <v>1</v>
      </c>
      <c r="I5218" t="s">
        <v>3389</v>
      </c>
      <c r="K5218">
        <v>40.759658999999999</v>
      </c>
      <c r="L5218">
        <v>-73.966097000000005</v>
      </c>
      <c r="M5218">
        <v>40.760086000000001</v>
      </c>
      <c r="N5218">
        <v>-73.965650999999994</v>
      </c>
      <c r="O5218" s="5">
        <v>41939.35529216435</v>
      </c>
      <c r="R5218" s="5">
        <v>41939.43189201389</v>
      </c>
      <c r="S5218">
        <f t="shared" si="162"/>
        <v>44</v>
      </c>
      <c r="T5218">
        <f t="shared" si="163"/>
        <v>1</v>
      </c>
    </row>
    <row r="5219" spans="1:20" x14ac:dyDescent="0.25">
      <c r="A5219">
        <v>1467157</v>
      </c>
      <c r="B5219">
        <v>55678</v>
      </c>
      <c r="C5219">
        <v>66416</v>
      </c>
      <c r="D5219" t="s">
        <v>23</v>
      </c>
      <c r="E5219" t="s">
        <v>96</v>
      </c>
      <c r="F5219" t="s">
        <v>97</v>
      </c>
      <c r="G5219" t="s">
        <v>3762</v>
      </c>
      <c r="H5219">
        <v>1</v>
      </c>
      <c r="I5219" t="s">
        <v>2662</v>
      </c>
      <c r="K5219">
        <v>40.759658999999999</v>
      </c>
      <c r="L5219">
        <v>-73.966097000000005</v>
      </c>
      <c r="M5219">
        <v>40.760086000000001</v>
      </c>
      <c r="N5219">
        <v>-73.965650999999994</v>
      </c>
      <c r="O5219" s="5">
        <v>41939.35529216435</v>
      </c>
      <c r="R5219" s="5">
        <v>41939.43189201389</v>
      </c>
      <c r="S5219">
        <f t="shared" si="162"/>
        <v>44</v>
      </c>
      <c r="T5219">
        <f t="shared" si="163"/>
        <v>1</v>
      </c>
    </row>
    <row r="5220" spans="1:20" x14ac:dyDescent="0.25">
      <c r="A5220">
        <v>1467240</v>
      </c>
      <c r="B5220">
        <v>75486</v>
      </c>
      <c r="C5220">
        <v>124030</v>
      </c>
      <c r="D5220" t="s">
        <v>23</v>
      </c>
      <c r="E5220" t="s">
        <v>1225</v>
      </c>
      <c r="K5220">
        <v>40.734184073141698</v>
      </c>
      <c r="L5220">
        <v>-73.999132126463095</v>
      </c>
      <c r="M5220">
        <v>40.732486000000002</v>
      </c>
      <c r="N5220">
        <v>-73.996584999999996</v>
      </c>
      <c r="O5220" s="5">
        <v>41939.397055289352</v>
      </c>
      <c r="P5220" s="5">
        <v>41939.403711203704</v>
      </c>
      <c r="Q5220" s="5">
        <v>41939.416587268519</v>
      </c>
      <c r="R5220" s="5">
        <v>41939.420610428242</v>
      </c>
      <c r="S5220">
        <f t="shared" si="162"/>
        <v>44</v>
      </c>
      <c r="T5220">
        <f t="shared" si="163"/>
        <v>1</v>
      </c>
    </row>
    <row r="5221" spans="1:20" x14ac:dyDescent="0.25">
      <c r="A5221">
        <v>1467256</v>
      </c>
      <c r="B5221">
        <v>117730</v>
      </c>
      <c r="C5221">
        <v>124030</v>
      </c>
      <c r="D5221" t="s">
        <v>23</v>
      </c>
      <c r="E5221" t="s">
        <v>234</v>
      </c>
      <c r="F5221" t="s">
        <v>70</v>
      </c>
      <c r="G5221" t="s">
        <v>1864</v>
      </c>
      <c r="H5221">
        <v>1</v>
      </c>
      <c r="I5221" t="s">
        <v>1865</v>
      </c>
      <c r="K5221">
        <v>40.7231283099199</v>
      </c>
      <c r="L5221">
        <v>-74.002060890197697</v>
      </c>
      <c r="M5221">
        <v>40.702761199999998</v>
      </c>
      <c r="N5221">
        <v>-74.010965499999998</v>
      </c>
      <c r="O5221" s="5">
        <v>41939.406962569446</v>
      </c>
      <c r="P5221" s="5">
        <v>41939.427454722223</v>
      </c>
      <c r="Q5221" s="5">
        <v>41939.432900844906</v>
      </c>
      <c r="R5221" s="5">
        <v>41939.452004108796</v>
      </c>
      <c r="S5221">
        <f t="shared" si="162"/>
        <v>44</v>
      </c>
      <c r="T5221">
        <f t="shared" si="163"/>
        <v>1</v>
      </c>
    </row>
    <row r="5222" spans="1:20" x14ac:dyDescent="0.25">
      <c r="A5222">
        <v>1467280</v>
      </c>
      <c r="B5222">
        <v>397537</v>
      </c>
      <c r="C5222">
        <v>172700</v>
      </c>
      <c r="D5222" t="s">
        <v>23</v>
      </c>
      <c r="E5222" t="s">
        <v>59</v>
      </c>
      <c r="F5222" t="s">
        <v>20</v>
      </c>
      <c r="G5222" t="s">
        <v>2516</v>
      </c>
      <c r="H5222">
        <v>1</v>
      </c>
      <c r="I5222" t="s">
        <v>2232</v>
      </c>
      <c r="J5222" s="1">
        <v>6.9168865740740744E-3</v>
      </c>
      <c r="K5222">
        <v>40.726413182830903</v>
      </c>
      <c r="L5222">
        <v>-73.993821144104004</v>
      </c>
      <c r="M5222">
        <v>40.702731900000003</v>
      </c>
      <c r="N5222">
        <v>-74.012755499999997</v>
      </c>
      <c r="O5222" s="5">
        <v>41939.419986168985</v>
      </c>
      <c r="P5222" s="5">
        <v>41939.423418275466</v>
      </c>
      <c r="Q5222" s="5">
        <v>41939.436850555554</v>
      </c>
      <c r="R5222" s="5">
        <v>41939.453106099536</v>
      </c>
      <c r="S5222">
        <f t="shared" si="162"/>
        <v>44</v>
      </c>
      <c r="T5222">
        <f t="shared" si="163"/>
        <v>1</v>
      </c>
    </row>
    <row r="5223" spans="1:20" x14ac:dyDescent="0.25">
      <c r="A5223">
        <v>1467286</v>
      </c>
      <c r="B5223">
        <v>130507</v>
      </c>
      <c r="C5223">
        <v>91807</v>
      </c>
      <c r="D5223" t="s">
        <v>85</v>
      </c>
      <c r="E5223" t="s">
        <v>616</v>
      </c>
      <c r="K5223">
        <v>40.741657834903997</v>
      </c>
      <c r="L5223">
        <v>-74.001198034162499</v>
      </c>
      <c r="M5223">
        <v>40.741840000000003</v>
      </c>
      <c r="N5223">
        <v>-74.002786999999998</v>
      </c>
      <c r="O5223" s="5">
        <v>41939.424320370374</v>
      </c>
      <c r="R5223" s="5">
        <v>41939.442864537035</v>
      </c>
      <c r="S5223">
        <f t="shared" si="162"/>
        <v>44</v>
      </c>
      <c r="T5223">
        <f t="shared" si="163"/>
        <v>1</v>
      </c>
    </row>
    <row r="5224" spans="1:20" x14ac:dyDescent="0.25">
      <c r="A5224">
        <v>1467292</v>
      </c>
      <c r="B5224">
        <v>97506</v>
      </c>
      <c r="C5224">
        <v>57496</v>
      </c>
      <c r="D5224" t="s">
        <v>23</v>
      </c>
      <c r="E5224" t="s">
        <v>772</v>
      </c>
      <c r="K5224">
        <v>40.733779568853997</v>
      </c>
      <c r="L5224">
        <v>-73.999556787087499</v>
      </c>
      <c r="M5224">
        <v>40.722122300000002</v>
      </c>
      <c r="N5224">
        <v>-74.011131399999996</v>
      </c>
      <c r="O5224" s="5">
        <v>41939.426397685187</v>
      </c>
      <c r="P5224" s="5">
        <v>41939.440057233798</v>
      </c>
      <c r="Q5224" s="5">
        <v>41939.452120439812</v>
      </c>
      <c r="R5224" s="5">
        <v>41939.461744583336</v>
      </c>
      <c r="S5224">
        <f t="shared" si="162"/>
        <v>44</v>
      </c>
      <c r="T5224">
        <f t="shared" si="163"/>
        <v>1</v>
      </c>
    </row>
    <row r="5225" spans="1:20" x14ac:dyDescent="0.25">
      <c r="A5225">
        <v>1467306</v>
      </c>
      <c r="B5225">
        <v>389985</v>
      </c>
      <c r="C5225">
        <v>165094</v>
      </c>
      <c r="D5225" t="s">
        <v>23</v>
      </c>
      <c r="E5225" t="s">
        <v>556</v>
      </c>
      <c r="F5225" t="s">
        <v>104</v>
      </c>
      <c r="G5225" t="s">
        <v>923</v>
      </c>
      <c r="H5225">
        <v>1</v>
      </c>
      <c r="I5225" t="s">
        <v>924</v>
      </c>
      <c r="J5225" s="1">
        <v>1.9945023148148148E-3</v>
      </c>
      <c r="K5225">
        <v>40.719251545380899</v>
      </c>
      <c r="L5225">
        <v>-73.997761570524901</v>
      </c>
      <c r="M5225">
        <v>40.722619000000002</v>
      </c>
      <c r="N5225">
        <v>-73.994546999999997</v>
      </c>
      <c r="O5225" s="5">
        <v>41939.43194037037</v>
      </c>
      <c r="P5225" s="5">
        <v>41939.449035798614</v>
      </c>
      <c r="Q5225" s="5">
        <v>41939.462461400464</v>
      </c>
      <c r="R5225" s="5">
        <v>41939.470295127314</v>
      </c>
      <c r="S5225">
        <f t="shared" si="162"/>
        <v>44</v>
      </c>
      <c r="T5225">
        <f t="shared" si="163"/>
        <v>1</v>
      </c>
    </row>
    <row r="5226" spans="1:20" x14ac:dyDescent="0.25">
      <c r="A5226">
        <v>1467309</v>
      </c>
      <c r="B5226">
        <v>70236</v>
      </c>
      <c r="C5226">
        <v>143085</v>
      </c>
      <c r="D5226" t="s">
        <v>53</v>
      </c>
      <c r="E5226" t="s">
        <v>2144</v>
      </c>
      <c r="K5226">
        <v>40.771678999999999</v>
      </c>
      <c r="L5226">
        <v>-73.949361999999994</v>
      </c>
      <c r="M5226">
        <v>40.747408</v>
      </c>
      <c r="N5226">
        <v>-73.991629000000003</v>
      </c>
      <c r="O5226" s="5">
        <v>41939.433049953703</v>
      </c>
      <c r="P5226" s="5">
        <v>41939.452610636574</v>
      </c>
      <c r="Q5226" s="5">
        <v>41939.458057696756</v>
      </c>
      <c r="R5226" s="5">
        <v>41939.472268819445</v>
      </c>
      <c r="S5226">
        <f t="shared" si="162"/>
        <v>44</v>
      </c>
      <c r="T5226">
        <f t="shared" si="163"/>
        <v>1</v>
      </c>
    </row>
    <row r="5227" spans="1:20" x14ac:dyDescent="0.25">
      <c r="A5227">
        <v>1467321</v>
      </c>
      <c r="B5227">
        <v>94367</v>
      </c>
      <c r="C5227">
        <v>66416</v>
      </c>
      <c r="D5227" t="s">
        <v>23</v>
      </c>
      <c r="E5227" t="s">
        <v>432</v>
      </c>
      <c r="F5227" t="s">
        <v>49</v>
      </c>
      <c r="G5227" t="s">
        <v>1088</v>
      </c>
      <c r="H5227">
        <v>2</v>
      </c>
      <c r="I5227" t="s">
        <v>319</v>
      </c>
      <c r="K5227">
        <v>40.779930093814997</v>
      </c>
      <c r="L5227">
        <v>-73.980334997177096</v>
      </c>
      <c r="M5227">
        <v>40.746710999999998</v>
      </c>
      <c r="N5227">
        <v>-73.985309999999998</v>
      </c>
      <c r="O5227" s="5">
        <v>41939.43718508102</v>
      </c>
      <c r="P5227" s="5">
        <v>41939.445682233796</v>
      </c>
      <c r="Q5227" s="5">
        <v>41939.449392974537</v>
      </c>
      <c r="R5227" s="5">
        <v>41939.463085208336</v>
      </c>
      <c r="S5227">
        <f t="shared" si="162"/>
        <v>44</v>
      </c>
      <c r="T5227">
        <f t="shared" si="163"/>
        <v>1</v>
      </c>
    </row>
    <row r="5228" spans="1:20" x14ac:dyDescent="0.25">
      <c r="A5228">
        <v>1467341</v>
      </c>
      <c r="B5228">
        <v>400263</v>
      </c>
      <c r="C5228">
        <v>140794</v>
      </c>
      <c r="D5228" t="s">
        <v>85</v>
      </c>
      <c r="E5228" t="s">
        <v>243</v>
      </c>
      <c r="F5228" t="s">
        <v>70</v>
      </c>
      <c r="G5228" t="s">
        <v>653</v>
      </c>
      <c r="H5228">
        <v>1</v>
      </c>
      <c r="I5228" t="s">
        <v>319</v>
      </c>
      <c r="K5228">
        <v>40.7628429402262</v>
      </c>
      <c r="L5228">
        <v>-73.975745647432205</v>
      </c>
      <c r="M5228">
        <v>40.759025100000002</v>
      </c>
      <c r="N5228">
        <v>-73.971980700000003</v>
      </c>
      <c r="O5228" s="5">
        <v>41939.445381747682</v>
      </c>
      <c r="P5228" s="5">
        <v>41939.445917939818</v>
      </c>
      <c r="Q5228" s="5">
        <v>41939.451359687497</v>
      </c>
      <c r="R5228" s="5">
        <v>41939.457679004627</v>
      </c>
      <c r="S5228">
        <f t="shared" si="162"/>
        <v>44</v>
      </c>
      <c r="T5228">
        <f t="shared" si="163"/>
        <v>1</v>
      </c>
    </row>
    <row r="5229" spans="1:20" x14ac:dyDescent="0.25">
      <c r="A5229">
        <v>1467369</v>
      </c>
      <c r="B5229">
        <v>342126</v>
      </c>
      <c r="C5229">
        <v>171206</v>
      </c>
      <c r="D5229" t="s">
        <v>18</v>
      </c>
      <c r="E5229" t="s">
        <v>3542</v>
      </c>
      <c r="F5229" t="s">
        <v>139</v>
      </c>
      <c r="G5229" t="s">
        <v>3543</v>
      </c>
      <c r="H5229">
        <v>3</v>
      </c>
      <c r="I5229" t="s">
        <v>3544</v>
      </c>
      <c r="J5229" s="1">
        <v>7.6087847222222225E-3</v>
      </c>
      <c r="K5229">
        <v>40.740013341355699</v>
      </c>
      <c r="L5229">
        <v>-73.985703183677401</v>
      </c>
      <c r="M5229">
        <v>40.7183876</v>
      </c>
      <c r="N5229">
        <v>-74.004408699999999</v>
      </c>
      <c r="O5229" s="5">
        <v>41939.455001747687</v>
      </c>
      <c r="P5229" s="5">
        <v>41939.465435983795</v>
      </c>
      <c r="Q5229" s="5">
        <v>41939.476132986114</v>
      </c>
      <c r="R5229" s="5">
        <v>41939.485820416667</v>
      </c>
      <c r="S5229">
        <f t="shared" si="162"/>
        <v>44</v>
      </c>
      <c r="T5229">
        <f t="shared" si="163"/>
        <v>1</v>
      </c>
    </row>
    <row r="5230" spans="1:20" x14ac:dyDescent="0.25">
      <c r="A5230">
        <v>1467369</v>
      </c>
      <c r="B5230">
        <v>342126</v>
      </c>
      <c r="C5230">
        <v>171206</v>
      </c>
      <c r="D5230" t="s">
        <v>18</v>
      </c>
      <c r="E5230" t="s">
        <v>3542</v>
      </c>
      <c r="F5230" t="s">
        <v>139</v>
      </c>
      <c r="G5230" t="s">
        <v>3666</v>
      </c>
      <c r="H5230">
        <v>1</v>
      </c>
      <c r="I5230" t="s">
        <v>3544</v>
      </c>
      <c r="J5230" s="1">
        <v>7.6087847222222225E-3</v>
      </c>
      <c r="K5230">
        <v>40.740013341355699</v>
      </c>
      <c r="L5230">
        <v>-73.985703183677401</v>
      </c>
      <c r="M5230">
        <v>40.7183876</v>
      </c>
      <c r="N5230">
        <v>-74.004408699999999</v>
      </c>
      <c r="O5230" s="5">
        <v>41939.455001747687</v>
      </c>
      <c r="P5230" s="5">
        <v>41939.465435983795</v>
      </c>
      <c r="Q5230" s="5">
        <v>41939.476132986114</v>
      </c>
      <c r="R5230" s="5">
        <v>41939.485820416667</v>
      </c>
      <c r="S5230">
        <f t="shared" si="162"/>
        <v>44</v>
      </c>
      <c r="T5230">
        <f t="shared" si="163"/>
        <v>1</v>
      </c>
    </row>
    <row r="5231" spans="1:20" x14ac:dyDescent="0.25">
      <c r="A5231">
        <v>1467372</v>
      </c>
      <c r="B5231">
        <v>59620</v>
      </c>
      <c r="C5231">
        <v>73175</v>
      </c>
      <c r="D5231" t="s">
        <v>23</v>
      </c>
      <c r="E5231" t="s">
        <v>806</v>
      </c>
      <c r="K5231">
        <v>40.772355522348199</v>
      </c>
      <c r="L5231">
        <v>-73.946725245497603</v>
      </c>
      <c r="M5231">
        <v>40.774750647132102</v>
      </c>
      <c r="N5231">
        <v>-73.948098392232296</v>
      </c>
      <c r="O5231" s="5">
        <v>41939.456927569445</v>
      </c>
      <c r="P5231" s="5">
        <v>41939.460761006943</v>
      </c>
      <c r="Q5231" s="5">
        <v>41939.469224918983</v>
      </c>
      <c r="R5231" s="5">
        <v>41939.469919803239</v>
      </c>
      <c r="S5231">
        <f t="shared" si="162"/>
        <v>44</v>
      </c>
      <c r="T5231">
        <f t="shared" si="163"/>
        <v>1</v>
      </c>
    </row>
    <row r="5232" spans="1:20" x14ac:dyDescent="0.25">
      <c r="A5232">
        <v>1467395</v>
      </c>
      <c r="B5232">
        <v>118773</v>
      </c>
      <c r="C5232">
        <v>171534</v>
      </c>
      <c r="D5232" t="s">
        <v>23</v>
      </c>
      <c r="E5232" t="s">
        <v>657</v>
      </c>
      <c r="F5232" t="s">
        <v>295</v>
      </c>
      <c r="G5232" t="s">
        <v>3240</v>
      </c>
      <c r="H5232">
        <v>1</v>
      </c>
      <c r="I5232" t="s">
        <v>3241</v>
      </c>
      <c r="J5232" s="1">
        <v>2.8469097222222225E-3</v>
      </c>
      <c r="K5232">
        <v>40.743790226795603</v>
      </c>
      <c r="L5232">
        <v>-73.9838916063309</v>
      </c>
      <c r="M5232">
        <v>40.760583400000002</v>
      </c>
      <c r="N5232">
        <v>-73.960471900000002</v>
      </c>
      <c r="O5232" s="5">
        <v>41939.461182361112</v>
      </c>
      <c r="P5232" s="5">
        <v>41939.468093946758</v>
      </c>
      <c r="Q5232" s="5">
        <v>41939.479091608795</v>
      </c>
      <c r="R5232" s="5">
        <v>41939.500508599536</v>
      </c>
      <c r="S5232">
        <f t="shared" si="162"/>
        <v>44</v>
      </c>
      <c r="T5232">
        <f t="shared" si="163"/>
        <v>1</v>
      </c>
    </row>
    <row r="5233" spans="1:20" x14ac:dyDescent="0.25">
      <c r="A5233">
        <v>1467402</v>
      </c>
      <c r="B5233">
        <v>84457</v>
      </c>
      <c r="C5233">
        <v>43955</v>
      </c>
      <c r="D5233" t="s">
        <v>23</v>
      </c>
      <c r="E5233" t="s">
        <v>464</v>
      </c>
      <c r="F5233" t="s">
        <v>465</v>
      </c>
      <c r="G5233" t="s">
        <v>3550</v>
      </c>
      <c r="H5233">
        <v>1</v>
      </c>
      <c r="I5233" t="s">
        <v>1102</v>
      </c>
      <c r="K5233">
        <v>40.735676762018002</v>
      </c>
      <c r="L5233">
        <v>-73.993829528068602</v>
      </c>
      <c r="M5233">
        <v>40.760516466332803</v>
      </c>
      <c r="N5233">
        <v>-73.970327821389702</v>
      </c>
      <c r="O5233" s="5">
        <v>41939.462485613425</v>
      </c>
      <c r="P5233" s="5">
        <v>41939.482323425924</v>
      </c>
      <c r="Q5233" s="5">
        <v>41939.484618078706</v>
      </c>
      <c r="R5233" s="5">
        <v>41939.499181377316</v>
      </c>
      <c r="S5233">
        <f t="shared" si="162"/>
        <v>44</v>
      </c>
      <c r="T5233">
        <f t="shared" si="163"/>
        <v>1</v>
      </c>
    </row>
    <row r="5234" spans="1:20" x14ac:dyDescent="0.25">
      <c r="A5234">
        <v>1467440</v>
      </c>
      <c r="B5234">
        <v>350291</v>
      </c>
      <c r="C5234">
        <v>160005</v>
      </c>
      <c r="D5234" t="s">
        <v>314</v>
      </c>
      <c r="E5234" t="s">
        <v>921</v>
      </c>
      <c r="F5234" t="s">
        <v>139</v>
      </c>
      <c r="G5234" t="s">
        <v>3747</v>
      </c>
      <c r="H5234">
        <v>2</v>
      </c>
      <c r="I5234" t="s">
        <v>3748</v>
      </c>
      <c r="J5234" s="1">
        <v>2.8576273148148146E-3</v>
      </c>
      <c r="K5234">
        <v>40.721989949797702</v>
      </c>
      <c r="L5234">
        <v>-73.997747898101807</v>
      </c>
      <c r="M5234">
        <v>40.746588500000001</v>
      </c>
      <c r="N5234">
        <v>-73.984220199999996</v>
      </c>
      <c r="O5234" s="5">
        <v>41939.472041342589</v>
      </c>
      <c r="P5234" s="5">
        <v>41939.476607395831</v>
      </c>
      <c r="Q5234" s="5">
        <v>41939.48516989583</v>
      </c>
      <c r="R5234" s="5">
        <v>41939.50266953704</v>
      </c>
      <c r="S5234">
        <f t="shared" si="162"/>
        <v>44</v>
      </c>
      <c r="T5234">
        <f t="shared" si="163"/>
        <v>1</v>
      </c>
    </row>
    <row r="5235" spans="1:20" x14ac:dyDescent="0.25">
      <c r="A5235">
        <v>1467466</v>
      </c>
      <c r="B5235">
        <v>321492</v>
      </c>
      <c r="C5235">
        <v>31156</v>
      </c>
      <c r="D5235" t="s">
        <v>23</v>
      </c>
      <c r="E5235" t="s">
        <v>510</v>
      </c>
      <c r="F5235" t="s">
        <v>511</v>
      </c>
      <c r="G5235" t="s">
        <v>1062</v>
      </c>
      <c r="H5235">
        <v>3</v>
      </c>
      <c r="I5235" t="s">
        <v>728</v>
      </c>
      <c r="J5235" s="1">
        <v>3.5956134259259257E-3</v>
      </c>
      <c r="K5235">
        <v>40.735951410513501</v>
      </c>
      <c r="L5235">
        <v>-74.001760416287993</v>
      </c>
      <c r="M5235">
        <v>40.746166600000002</v>
      </c>
      <c r="N5235">
        <v>-73.988394999999997</v>
      </c>
      <c r="O5235" s="5">
        <v>41939.479252141202</v>
      </c>
      <c r="P5235" s="5">
        <v>41939.47970103009</v>
      </c>
      <c r="Q5235" s="5">
        <v>41939.492444131945</v>
      </c>
      <c r="R5235" s="5">
        <v>41939.497480902777</v>
      </c>
      <c r="S5235">
        <f t="shared" si="162"/>
        <v>44</v>
      </c>
      <c r="T5235">
        <f t="shared" si="163"/>
        <v>1</v>
      </c>
    </row>
    <row r="5236" spans="1:20" x14ac:dyDescent="0.25">
      <c r="A5236">
        <v>1467469</v>
      </c>
      <c r="B5236">
        <v>384411</v>
      </c>
      <c r="C5236">
        <v>23359</v>
      </c>
      <c r="D5236" t="s">
        <v>23</v>
      </c>
      <c r="E5236" t="s">
        <v>54</v>
      </c>
      <c r="F5236" t="s">
        <v>29</v>
      </c>
      <c r="G5236" t="s">
        <v>150</v>
      </c>
      <c r="H5236">
        <v>1</v>
      </c>
      <c r="I5236" t="s">
        <v>151</v>
      </c>
      <c r="K5236">
        <v>40.758456774983799</v>
      </c>
      <c r="L5236">
        <v>-73.989140466129399</v>
      </c>
      <c r="M5236">
        <v>40.739178699999997</v>
      </c>
      <c r="N5236">
        <v>-73.983183699999998</v>
      </c>
      <c r="O5236" s="5">
        <v>41939.480078275461</v>
      </c>
      <c r="P5236" s="5">
        <v>41939.490295844909</v>
      </c>
      <c r="Q5236" s="5">
        <v>41939.499895277775</v>
      </c>
      <c r="R5236" s="5">
        <v>41939.508010613426</v>
      </c>
      <c r="S5236">
        <f t="shared" si="162"/>
        <v>44</v>
      </c>
      <c r="T5236">
        <f t="shared" si="163"/>
        <v>1</v>
      </c>
    </row>
    <row r="5237" spans="1:20" x14ac:dyDescent="0.25">
      <c r="A5237">
        <v>1467477</v>
      </c>
      <c r="B5237">
        <v>273690</v>
      </c>
      <c r="C5237">
        <v>161395</v>
      </c>
      <c r="D5237" t="s">
        <v>23</v>
      </c>
      <c r="E5237" t="s">
        <v>448</v>
      </c>
      <c r="F5237" t="s">
        <v>342</v>
      </c>
      <c r="G5237" t="s">
        <v>2510</v>
      </c>
      <c r="H5237">
        <v>1</v>
      </c>
      <c r="I5237" t="s">
        <v>136</v>
      </c>
      <c r="J5237" s="1">
        <v>2.2612152777777778E-3</v>
      </c>
      <c r="K5237">
        <v>40.747384191604802</v>
      </c>
      <c r="L5237">
        <v>-74.000966870422502</v>
      </c>
      <c r="M5237">
        <v>40.7516058</v>
      </c>
      <c r="N5237">
        <v>-74.003114999999994</v>
      </c>
      <c r="O5237" s="5">
        <v>41939.481841111112</v>
      </c>
      <c r="P5237" s="5">
        <v>41939.486481817126</v>
      </c>
      <c r="Q5237" s="5">
        <v>41939.495392395831</v>
      </c>
      <c r="R5237" s="5">
        <v>41939.501744606481</v>
      </c>
      <c r="S5237">
        <f t="shared" si="162"/>
        <v>44</v>
      </c>
      <c r="T5237">
        <f t="shared" si="163"/>
        <v>1</v>
      </c>
    </row>
    <row r="5238" spans="1:20" x14ac:dyDescent="0.25">
      <c r="A5238">
        <v>1467554</v>
      </c>
      <c r="B5238">
        <v>104530</v>
      </c>
      <c r="C5238">
        <v>157975</v>
      </c>
      <c r="D5238" t="s">
        <v>23</v>
      </c>
      <c r="E5238" t="s">
        <v>62</v>
      </c>
      <c r="F5238" t="s">
        <v>63</v>
      </c>
      <c r="G5238" t="s">
        <v>717</v>
      </c>
      <c r="H5238">
        <v>1</v>
      </c>
      <c r="I5238" t="s">
        <v>65</v>
      </c>
      <c r="K5238">
        <v>40.727518945156902</v>
      </c>
      <c r="L5238">
        <v>-73.988671302795396</v>
      </c>
      <c r="M5238">
        <v>40.717509900000003</v>
      </c>
      <c r="N5238">
        <v>-73.990921700000001</v>
      </c>
      <c r="O5238" s="5">
        <v>41939.49463105324</v>
      </c>
      <c r="P5238" s="5">
        <v>41939.494853645832</v>
      </c>
      <c r="Q5238" s="5">
        <v>41939.508290254627</v>
      </c>
      <c r="R5238" s="5">
        <v>41939.520677326385</v>
      </c>
      <c r="S5238">
        <f t="shared" si="162"/>
        <v>44</v>
      </c>
      <c r="T5238">
        <f t="shared" si="163"/>
        <v>1</v>
      </c>
    </row>
    <row r="5239" spans="1:20" x14ac:dyDescent="0.25">
      <c r="A5239">
        <v>1467581</v>
      </c>
      <c r="B5239">
        <v>115841</v>
      </c>
      <c r="C5239">
        <v>23359</v>
      </c>
      <c r="D5239" t="s">
        <v>23</v>
      </c>
      <c r="E5239" t="s">
        <v>730</v>
      </c>
      <c r="F5239" t="s">
        <v>91</v>
      </c>
      <c r="G5239" t="s">
        <v>2190</v>
      </c>
      <c r="H5239">
        <v>2</v>
      </c>
      <c r="I5239" t="s">
        <v>2191</v>
      </c>
      <c r="J5239" s="1">
        <v>4.3754166666666672E-3</v>
      </c>
      <c r="K5239">
        <v>40.722748587419602</v>
      </c>
      <c r="L5239">
        <v>-73.996061916918705</v>
      </c>
      <c r="M5239">
        <v>40.726190500000001</v>
      </c>
      <c r="N5239">
        <v>-73.996497300000001</v>
      </c>
      <c r="O5239" s="5">
        <v>41939.498768634257</v>
      </c>
      <c r="P5239" s="5">
        <v>41939.515624490741</v>
      </c>
      <c r="Q5239" s="5">
        <v>41939.523533032407</v>
      </c>
      <c r="R5239" s="5">
        <v>41939.527814270834</v>
      </c>
      <c r="S5239">
        <f t="shared" si="162"/>
        <v>44</v>
      </c>
      <c r="T5239">
        <f t="shared" si="163"/>
        <v>1</v>
      </c>
    </row>
    <row r="5240" spans="1:20" x14ac:dyDescent="0.25">
      <c r="A5240">
        <v>1467697</v>
      </c>
      <c r="B5240">
        <v>58309</v>
      </c>
      <c r="C5240">
        <v>110399</v>
      </c>
      <c r="D5240" t="s">
        <v>23</v>
      </c>
      <c r="E5240" t="s">
        <v>3686</v>
      </c>
      <c r="J5240" s="1">
        <v>3.9138310185185187E-3</v>
      </c>
      <c r="K5240">
        <v>40.798615902897502</v>
      </c>
      <c r="L5240">
        <v>-73.969455203237004</v>
      </c>
      <c r="M5240">
        <v>40.785757326559001</v>
      </c>
      <c r="N5240">
        <v>-73.971491586485797</v>
      </c>
      <c r="O5240" s="5">
        <v>41939.511287048612</v>
      </c>
      <c r="P5240" s="5">
        <v>41939.523773576388</v>
      </c>
      <c r="Q5240" s="5">
        <v>41939.524701863425</v>
      </c>
      <c r="R5240" s="5">
        <v>41939.536149780091</v>
      </c>
      <c r="S5240">
        <f t="shared" si="162"/>
        <v>44</v>
      </c>
      <c r="T5240">
        <f t="shared" si="163"/>
        <v>1</v>
      </c>
    </row>
    <row r="5241" spans="1:20" x14ac:dyDescent="0.25">
      <c r="A5241">
        <v>1467707</v>
      </c>
      <c r="B5241">
        <v>397612</v>
      </c>
      <c r="C5241">
        <v>113822</v>
      </c>
      <c r="D5241" t="s">
        <v>23</v>
      </c>
      <c r="E5241" t="s">
        <v>491</v>
      </c>
      <c r="G5241" t="s">
        <v>926</v>
      </c>
      <c r="H5241">
        <v>1</v>
      </c>
      <c r="I5241" t="s">
        <v>639</v>
      </c>
      <c r="K5241">
        <v>40.729110403548901</v>
      </c>
      <c r="L5241">
        <v>-73.984245455566395</v>
      </c>
      <c r="M5241">
        <v>40.718037699999996</v>
      </c>
      <c r="N5241">
        <v>-73.990123999999994</v>
      </c>
      <c r="O5241" s="5">
        <v>41939.51310167824</v>
      </c>
      <c r="P5241" s="5">
        <v>41939.515031782408</v>
      </c>
      <c r="Q5241" s="5">
        <v>41939.527415717595</v>
      </c>
      <c r="R5241" s="5">
        <v>41939.536930462964</v>
      </c>
      <c r="S5241">
        <f t="shared" si="162"/>
        <v>44</v>
      </c>
      <c r="T5241">
        <f t="shared" si="163"/>
        <v>1</v>
      </c>
    </row>
    <row r="5242" spans="1:20" x14ac:dyDescent="0.25">
      <c r="A5242">
        <v>1467731</v>
      </c>
      <c r="B5242">
        <v>400347</v>
      </c>
      <c r="C5242">
        <v>91765</v>
      </c>
      <c r="D5242" t="s">
        <v>23</v>
      </c>
      <c r="E5242" t="s">
        <v>137</v>
      </c>
      <c r="F5242" t="s">
        <v>115</v>
      </c>
      <c r="G5242" t="s">
        <v>148</v>
      </c>
      <c r="H5242">
        <v>1</v>
      </c>
      <c r="I5242" t="s">
        <v>149</v>
      </c>
      <c r="J5242" s="1">
        <v>2.4952083333333332E-3</v>
      </c>
      <c r="K5242">
        <v>40.745078589413303</v>
      </c>
      <c r="L5242">
        <v>-73.988821506500202</v>
      </c>
      <c r="M5242">
        <v>40.730769299999999</v>
      </c>
      <c r="N5242">
        <v>-73.991322299999993</v>
      </c>
      <c r="O5242" s="5">
        <v>41939.515026655092</v>
      </c>
      <c r="P5242" s="5">
        <v>41939.522460879627</v>
      </c>
      <c r="Q5242" s="5">
        <v>41939.533809097222</v>
      </c>
      <c r="R5242" s="5">
        <v>41939.54453619213</v>
      </c>
      <c r="S5242">
        <f t="shared" si="162"/>
        <v>44</v>
      </c>
      <c r="T5242">
        <f t="shared" si="163"/>
        <v>1</v>
      </c>
    </row>
    <row r="5243" spans="1:20" x14ac:dyDescent="0.25">
      <c r="A5243">
        <v>1467764</v>
      </c>
      <c r="B5243">
        <v>71825</v>
      </c>
      <c r="C5243">
        <v>66416</v>
      </c>
      <c r="D5243" t="s">
        <v>23</v>
      </c>
      <c r="E5243" t="s">
        <v>137</v>
      </c>
      <c r="F5243" t="s">
        <v>115</v>
      </c>
      <c r="G5243" t="s">
        <v>271</v>
      </c>
      <c r="H5243">
        <v>1</v>
      </c>
      <c r="I5243" t="s">
        <v>149</v>
      </c>
      <c r="J5243" s="1">
        <v>1.9408101851851852E-3</v>
      </c>
      <c r="K5243">
        <v>40.721323186970601</v>
      </c>
      <c r="L5243">
        <v>-74.009732007980304</v>
      </c>
      <c r="M5243">
        <v>40.720477700000004</v>
      </c>
      <c r="N5243">
        <v>-74.002211799999998</v>
      </c>
      <c r="O5243" s="5">
        <v>41939.519363078703</v>
      </c>
      <c r="P5243" s="5">
        <v>41939.51783355324</v>
      </c>
      <c r="Q5243" s="5">
        <v>41939.539893530091</v>
      </c>
      <c r="R5243" s="5">
        <v>41939.551605578701</v>
      </c>
      <c r="S5243">
        <f t="shared" si="162"/>
        <v>44</v>
      </c>
      <c r="T5243">
        <f t="shared" si="163"/>
        <v>1</v>
      </c>
    </row>
    <row r="5244" spans="1:20" x14ac:dyDescent="0.25">
      <c r="A5244">
        <v>1467798</v>
      </c>
      <c r="B5244">
        <v>58898</v>
      </c>
      <c r="C5244">
        <v>84093</v>
      </c>
      <c r="D5244" t="s">
        <v>23</v>
      </c>
      <c r="E5244" t="s">
        <v>730</v>
      </c>
      <c r="F5244" t="s">
        <v>91</v>
      </c>
      <c r="G5244" t="s">
        <v>1995</v>
      </c>
      <c r="H5244">
        <v>1</v>
      </c>
      <c r="I5244" t="s">
        <v>3803</v>
      </c>
      <c r="J5244" s="1">
        <v>1.3349305555555553E-3</v>
      </c>
      <c r="K5244">
        <v>40.722748587419602</v>
      </c>
      <c r="L5244">
        <v>-73.996061916918705</v>
      </c>
      <c r="M5244">
        <v>40.729953600000002</v>
      </c>
      <c r="N5244">
        <v>-73.986349799999999</v>
      </c>
      <c r="O5244" s="5">
        <v>41939.522891307868</v>
      </c>
      <c r="P5244" s="5">
        <v>41939.526296076387</v>
      </c>
      <c r="Q5244" s="5">
        <v>41939.534859768515</v>
      </c>
      <c r="R5244" s="5">
        <v>41939.543432893515</v>
      </c>
      <c r="S5244">
        <f t="shared" si="162"/>
        <v>44</v>
      </c>
      <c r="T5244">
        <f t="shared" si="163"/>
        <v>1</v>
      </c>
    </row>
    <row r="5245" spans="1:20" x14ac:dyDescent="0.25">
      <c r="A5245">
        <v>1467797</v>
      </c>
      <c r="B5245">
        <v>163738</v>
      </c>
      <c r="C5245">
        <v>60761</v>
      </c>
      <c r="D5245" t="s">
        <v>23</v>
      </c>
      <c r="E5245" t="s">
        <v>452</v>
      </c>
      <c r="F5245" t="s">
        <v>58</v>
      </c>
      <c r="K5245">
        <v>40.7148369945876</v>
      </c>
      <c r="L5245">
        <v>-74.011596097649004</v>
      </c>
      <c r="M5245">
        <v>40.715647500000003</v>
      </c>
      <c r="N5245">
        <v>-74.009895099999994</v>
      </c>
      <c r="O5245" s="5">
        <v>41939.523086712965</v>
      </c>
      <c r="P5245" s="5">
        <v>41939.521399988429</v>
      </c>
      <c r="Q5245" s="5">
        <v>41939.539353958331</v>
      </c>
      <c r="R5245" s="5">
        <v>41939.5401187963</v>
      </c>
      <c r="S5245">
        <f t="shared" si="162"/>
        <v>44</v>
      </c>
      <c r="T5245">
        <f t="shared" si="163"/>
        <v>1</v>
      </c>
    </row>
    <row r="5246" spans="1:20" x14ac:dyDescent="0.25">
      <c r="A5246">
        <v>1467788</v>
      </c>
      <c r="B5246">
        <v>203442</v>
      </c>
      <c r="C5246">
        <v>138560</v>
      </c>
      <c r="D5246" t="s">
        <v>23</v>
      </c>
      <c r="E5246" t="s">
        <v>568</v>
      </c>
      <c r="F5246" t="s">
        <v>37</v>
      </c>
      <c r="G5246" t="s">
        <v>2955</v>
      </c>
      <c r="H5246">
        <v>1</v>
      </c>
      <c r="I5246" t="s">
        <v>136</v>
      </c>
      <c r="J5246" s="1">
        <v>3.7544675925925922E-3</v>
      </c>
      <c r="K5246">
        <v>40.739372213413802</v>
      </c>
      <c r="L5246">
        <v>-73.984980583190904</v>
      </c>
      <c r="M5246">
        <v>40.771576799999998</v>
      </c>
      <c r="N5246">
        <v>-73.985861499999999</v>
      </c>
      <c r="O5246" s="5">
        <v>41939.523352824071</v>
      </c>
      <c r="P5246" s="5">
        <v>41939.535945219905</v>
      </c>
      <c r="Q5246" s="5">
        <v>41939.542416689816</v>
      </c>
      <c r="R5246" s="5">
        <v>41939.557936736113</v>
      </c>
      <c r="S5246">
        <f t="shared" si="162"/>
        <v>44</v>
      </c>
      <c r="T5246">
        <f t="shared" si="163"/>
        <v>1</v>
      </c>
    </row>
    <row r="5247" spans="1:20" x14ac:dyDescent="0.25">
      <c r="A5247">
        <v>1467806</v>
      </c>
      <c r="B5247">
        <v>41136</v>
      </c>
      <c r="C5247">
        <v>91807</v>
      </c>
      <c r="D5247" t="s">
        <v>85</v>
      </c>
      <c r="E5247" t="s">
        <v>114</v>
      </c>
      <c r="F5247" t="s">
        <v>115</v>
      </c>
      <c r="G5247" t="s">
        <v>1692</v>
      </c>
      <c r="H5247">
        <v>1</v>
      </c>
      <c r="I5247" t="s">
        <v>133</v>
      </c>
      <c r="K5247">
        <v>40.737827668490397</v>
      </c>
      <c r="L5247">
        <v>-73.992362022399902</v>
      </c>
      <c r="M5247">
        <v>40.721635999999997</v>
      </c>
      <c r="N5247">
        <v>-73.997922000000003</v>
      </c>
      <c r="O5247" s="5">
        <v>41939.524063414348</v>
      </c>
      <c r="P5247" s="5">
        <v>41939.528914074072</v>
      </c>
      <c r="Q5247" s="5">
        <v>41939.538203275464</v>
      </c>
      <c r="R5247" s="5">
        <v>41939.546229085645</v>
      </c>
      <c r="S5247">
        <f t="shared" si="162"/>
        <v>44</v>
      </c>
      <c r="T5247">
        <f t="shared" si="163"/>
        <v>1</v>
      </c>
    </row>
    <row r="5248" spans="1:20" x14ac:dyDescent="0.25">
      <c r="A5248">
        <v>1467819</v>
      </c>
      <c r="B5248">
        <v>97965</v>
      </c>
      <c r="C5248">
        <v>171206</v>
      </c>
      <c r="D5248" t="s">
        <v>18</v>
      </c>
      <c r="E5248" t="s">
        <v>3950</v>
      </c>
      <c r="K5248">
        <v>40.729182594293398</v>
      </c>
      <c r="L5248">
        <v>-73.987097771473799</v>
      </c>
      <c r="M5248">
        <v>40.723531399999999</v>
      </c>
      <c r="N5248">
        <v>-73.982324199999994</v>
      </c>
      <c r="O5248" s="5">
        <v>41939.526215104168</v>
      </c>
      <c r="P5248" s="5">
        <v>41939.53113625</v>
      </c>
      <c r="Q5248" s="5">
        <v>41939.538285150462</v>
      </c>
      <c r="R5248" s="5">
        <v>41939.541257893521</v>
      </c>
      <c r="S5248">
        <f t="shared" si="162"/>
        <v>44</v>
      </c>
      <c r="T5248">
        <f t="shared" si="163"/>
        <v>1</v>
      </c>
    </row>
    <row r="5249" spans="1:20" x14ac:dyDescent="0.25">
      <c r="A5249">
        <v>1467811</v>
      </c>
      <c r="B5249">
        <v>91398</v>
      </c>
      <c r="C5249">
        <v>105427</v>
      </c>
      <c r="D5249" t="s">
        <v>23</v>
      </c>
      <c r="E5249" t="s">
        <v>137</v>
      </c>
      <c r="F5249" t="s">
        <v>115</v>
      </c>
      <c r="K5249">
        <v>40.721323186970601</v>
      </c>
      <c r="L5249">
        <v>-74.009732007980304</v>
      </c>
      <c r="M5249">
        <v>40.723166200000001</v>
      </c>
      <c r="N5249">
        <v>-73.9994947</v>
      </c>
      <c r="O5249" s="5">
        <v>41939.526259131948</v>
      </c>
      <c r="P5249" s="5">
        <v>41939.539691979167</v>
      </c>
      <c r="Q5249" s="5">
        <v>41939.553833611113</v>
      </c>
      <c r="R5249" s="5">
        <v>41939.563064027781</v>
      </c>
      <c r="S5249">
        <f t="shared" si="162"/>
        <v>44</v>
      </c>
      <c r="T5249">
        <f t="shared" si="163"/>
        <v>1</v>
      </c>
    </row>
    <row r="5250" spans="1:20" x14ac:dyDescent="0.25">
      <c r="A5250">
        <v>1467824</v>
      </c>
      <c r="B5250">
        <v>71226</v>
      </c>
      <c r="C5250">
        <v>66004</v>
      </c>
      <c r="D5250" t="s">
        <v>23</v>
      </c>
      <c r="E5250" t="s">
        <v>2924</v>
      </c>
      <c r="G5250" t="s">
        <v>1987</v>
      </c>
      <c r="H5250">
        <v>1</v>
      </c>
      <c r="I5250" t="s">
        <v>228</v>
      </c>
      <c r="J5250" s="1">
        <v>3.3797106481481477E-3</v>
      </c>
      <c r="K5250">
        <v>40.748505960918202</v>
      </c>
      <c r="L5250">
        <v>-74.003331732471494</v>
      </c>
      <c r="M5250">
        <v>40.752963999999999</v>
      </c>
      <c r="N5250">
        <v>-74.003829999999994</v>
      </c>
      <c r="O5250" s="5">
        <v>41939.526965023149</v>
      </c>
      <c r="R5250" s="5">
        <v>41939.560437905093</v>
      </c>
      <c r="S5250">
        <f t="shared" si="162"/>
        <v>44</v>
      </c>
      <c r="T5250">
        <f t="shared" si="163"/>
        <v>1</v>
      </c>
    </row>
    <row r="5251" spans="1:20" x14ac:dyDescent="0.25">
      <c r="A5251">
        <v>1467870</v>
      </c>
      <c r="B5251">
        <v>93086</v>
      </c>
      <c r="C5251">
        <v>9349</v>
      </c>
      <c r="D5251" t="s">
        <v>23</v>
      </c>
      <c r="E5251" t="s">
        <v>143</v>
      </c>
      <c r="F5251" t="s">
        <v>78</v>
      </c>
      <c r="K5251">
        <v>40.801791583603098</v>
      </c>
      <c r="L5251">
        <v>-73.948642431358294</v>
      </c>
      <c r="M5251">
        <v>40.800581100000002</v>
      </c>
      <c r="N5251">
        <v>-73.937741599999995</v>
      </c>
      <c r="O5251" s="5">
        <v>41939.53483128472</v>
      </c>
      <c r="P5251" s="5">
        <v>41939.549881331019</v>
      </c>
      <c r="Q5251" s="5">
        <v>41939.56083840278</v>
      </c>
      <c r="R5251" s="5">
        <v>41939.568512534723</v>
      </c>
      <c r="S5251">
        <f t="shared" ref="S5251:S5314" si="164">WEEKNUM(O5251,21)</f>
        <v>44</v>
      </c>
      <c r="T5251">
        <f t="shared" ref="T5251:T5314" si="165">WEEKDAY(O5251,11)</f>
        <v>1</v>
      </c>
    </row>
    <row r="5252" spans="1:20" x14ac:dyDescent="0.25">
      <c r="A5252">
        <v>1467875</v>
      </c>
      <c r="B5252">
        <v>400353</v>
      </c>
      <c r="C5252">
        <v>73175</v>
      </c>
      <c r="D5252" t="s">
        <v>23</v>
      </c>
      <c r="E5252" t="s">
        <v>278</v>
      </c>
      <c r="K5252">
        <v>40.762156455678202</v>
      </c>
      <c r="L5252">
        <v>-73.966091797496304</v>
      </c>
      <c r="M5252">
        <v>40.738593333322498</v>
      </c>
      <c r="N5252">
        <v>-73.983531881769196</v>
      </c>
      <c r="O5252" s="5">
        <v>41939.536583483794</v>
      </c>
      <c r="P5252" s="5">
        <v>41939.545263726854</v>
      </c>
      <c r="Q5252" s="5">
        <v>41939.555121168982</v>
      </c>
      <c r="R5252" s="5">
        <v>41939.565949988428</v>
      </c>
      <c r="S5252">
        <f t="shared" si="164"/>
        <v>44</v>
      </c>
      <c r="T5252">
        <f t="shared" si="165"/>
        <v>1</v>
      </c>
    </row>
    <row r="5253" spans="1:20" x14ac:dyDescent="0.25">
      <c r="A5253">
        <v>1467907</v>
      </c>
      <c r="B5253">
        <v>400305</v>
      </c>
      <c r="C5253">
        <v>114820</v>
      </c>
      <c r="D5253" t="s">
        <v>23</v>
      </c>
      <c r="E5253" t="s">
        <v>243</v>
      </c>
      <c r="F5253" t="s">
        <v>70</v>
      </c>
      <c r="G5253" t="s">
        <v>244</v>
      </c>
      <c r="H5253">
        <v>1</v>
      </c>
      <c r="I5253" t="s">
        <v>245</v>
      </c>
      <c r="K5253">
        <v>40.731795470614898</v>
      </c>
      <c r="L5253">
        <v>-73.985672593116803</v>
      </c>
      <c r="M5253">
        <v>40.737471599999999</v>
      </c>
      <c r="N5253">
        <v>-73.992205900000002</v>
      </c>
      <c r="O5253" s="5">
        <v>41939.540058680555</v>
      </c>
      <c r="P5253" s="5">
        <v>41939.551094016206</v>
      </c>
      <c r="Q5253" s="5">
        <v>41939.557928344904</v>
      </c>
      <c r="R5253" s="5">
        <v>41939.565502395832</v>
      </c>
      <c r="S5253">
        <f t="shared" si="164"/>
        <v>44</v>
      </c>
      <c r="T5253">
        <f t="shared" si="165"/>
        <v>1</v>
      </c>
    </row>
    <row r="5254" spans="1:20" x14ac:dyDescent="0.25">
      <c r="A5254">
        <v>1467927</v>
      </c>
      <c r="B5254">
        <v>195927</v>
      </c>
      <c r="C5254">
        <v>171206</v>
      </c>
      <c r="D5254" t="s">
        <v>18</v>
      </c>
      <c r="E5254" t="s">
        <v>2876</v>
      </c>
      <c r="F5254" t="s">
        <v>91</v>
      </c>
      <c r="G5254" t="s">
        <v>3821</v>
      </c>
      <c r="H5254">
        <v>1</v>
      </c>
      <c r="I5254" t="s">
        <v>70</v>
      </c>
      <c r="J5254" s="1">
        <v>2.8847916666666661E-3</v>
      </c>
      <c r="K5254">
        <v>40.742568194152597</v>
      </c>
      <c r="L5254">
        <v>-73.980486302507799</v>
      </c>
      <c r="M5254">
        <v>40.745808199999999</v>
      </c>
      <c r="N5254">
        <v>-73.989381399999999</v>
      </c>
      <c r="O5254" s="5">
        <v>41939.544212534725</v>
      </c>
      <c r="P5254" s="5">
        <v>41939.551962094905</v>
      </c>
      <c r="Q5254" s="5">
        <v>41939.567888310186</v>
      </c>
      <c r="R5254" s="5">
        <v>41939.589285428243</v>
      </c>
      <c r="S5254">
        <f t="shared" si="164"/>
        <v>44</v>
      </c>
      <c r="T5254">
        <f t="shared" si="165"/>
        <v>1</v>
      </c>
    </row>
    <row r="5255" spans="1:20" x14ac:dyDescent="0.25">
      <c r="A5255">
        <v>1467929</v>
      </c>
      <c r="B5255">
        <v>58898</v>
      </c>
      <c r="C5255">
        <v>167023</v>
      </c>
      <c r="D5255" t="s">
        <v>23</v>
      </c>
      <c r="E5255" t="s">
        <v>96</v>
      </c>
      <c r="F5255" t="s">
        <v>97</v>
      </c>
      <c r="G5255" t="s">
        <v>947</v>
      </c>
      <c r="H5255">
        <v>1</v>
      </c>
      <c r="I5255" t="s">
        <v>948</v>
      </c>
      <c r="K5255">
        <v>40.734852286139699</v>
      </c>
      <c r="L5255">
        <v>-73.991085290908799</v>
      </c>
      <c r="M5255">
        <v>40.729953600000002</v>
      </c>
      <c r="N5255">
        <v>-73.986349799999999</v>
      </c>
      <c r="O5255" s="5">
        <v>41939.544999675927</v>
      </c>
      <c r="P5255" s="5">
        <v>41939.552392002312</v>
      </c>
      <c r="Q5255" s="5">
        <v>41939.6044287037</v>
      </c>
      <c r="R5255" s="5">
        <v>41939.613754722224</v>
      </c>
      <c r="S5255">
        <f t="shared" si="164"/>
        <v>44</v>
      </c>
      <c r="T5255">
        <f t="shared" si="165"/>
        <v>1</v>
      </c>
    </row>
    <row r="5256" spans="1:20" x14ac:dyDescent="0.25">
      <c r="A5256">
        <v>1467929</v>
      </c>
      <c r="B5256">
        <v>58898</v>
      </c>
      <c r="C5256">
        <v>167023</v>
      </c>
      <c r="D5256" t="s">
        <v>23</v>
      </c>
      <c r="E5256" t="s">
        <v>96</v>
      </c>
      <c r="F5256" t="s">
        <v>97</v>
      </c>
      <c r="G5256" t="s">
        <v>1595</v>
      </c>
      <c r="H5256">
        <v>1</v>
      </c>
      <c r="I5256" t="s">
        <v>1596</v>
      </c>
      <c r="K5256">
        <v>40.734852286139699</v>
      </c>
      <c r="L5256">
        <v>-73.991085290908799</v>
      </c>
      <c r="M5256">
        <v>40.729953600000002</v>
      </c>
      <c r="N5256">
        <v>-73.986349799999999</v>
      </c>
      <c r="O5256" s="5">
        <v>41939.544999675927</v>
      </c>
      <c r="P5256" s="5">
        <v>41939.552392002312</v>
      </c>
      <c r="Q5256" s="5">
        <v>41939.6044287037</v>
      </c>
      <c r="R5256" s="5">
        <v>41939.613754722224</v>
      </c>
      <c r="S5256">
        <f t="shared" si="164"/>
        <v>44</v>
      </c>
      <c r="T5256">
        <f t="shared" si="165"/>
        <v>1</v>
      </c>
    </row>
    <row r="5257" spans="1:20" x14ac:dyDescent="0.25">
      <c r="A5257">
        <v>1467929</v>
      </c>
      <c r="B5257">
        <v>58898</v>
      </c>
      <c r="C5257">
        <v>167023</v>
      </c>
      <c r="D5257" t="s">
        <v>23</v>
      </c>
      <c r="E5257" t="s">
        <v>96</v>
      </c>
      <c r="F5257" t="s">
        <v>97</v>
      </c>
      <c r="G5257" t="s">
        <v>2871</v>
      </c>
      <c r="H5257">
        <v>2</v>
      </c>
      <c r="I5257" t="s">
        <v>2410</v>
      </c>
      <c r="K5257">
        <v>40.734852286139699</v>
      </c>
      <c r="L5257">
        <v>-73.991085290908799</v>
      </c>
      <c r="M5257">
        <v>40.729953600000002</v>
      </c>
      <c r="N5257">
        <v>-73.986349799999999</v>
      </c>
      <c r="O5257" s="5">
        <v>41939.544999675927</v>
      </c>
      <c r="P5257" s="5">
        <v>41939.552392002312</v>
      </c>
      <c r="Q5257" s="5">
        <v>41939.6044287037</v>
      </c>
      <c r="R5257" s="5">
        <v>41939.613754722224</v>
      </c>
      <c r="S5257">
        <f t="shared" si="164"/>
        <v>44</v>
      </c>
      <c r="T5257">
        <f t="shared" si="165"/>
        <v>1</v>
      </c>
    </row>
    <row r="5258" spans="1:20" x14ac:dyDescent="0.25">
      <c r="A5258">
        <v>1467996</v>
      </c>
      <c r="B5258">
        <v>301380</v>
      </c>
      <c r="C5258">
        <v>142394</v>
      </c>
      <c r="D5258" t="s">
        <v>23</v>
      </c>
      <c r="E5258" t="s">
        <v>121</v>
      </c>
      <c r="F5258" t="s">
        <v>122</v>
      </c>
      <c r="G5258" t="s">
        <v>123</v>
      </c>
      <c r="H5258">
        <v>1</v>
      </c>
      <c r="I5258" t="s">
        <v>124</v>
      </c>
      <c r="J5258" s="1">
        <v>3.6688541666666671E-3</v>
      </c>
      <c r="K5258">
        <v>40.744187954347503</v>
      </c>
      <c r="L5258">
        <v>-73.987530940025394</v>
      </c>
      <c r="M5258">
        <v>40.734994</v>
      </c>
      <c r="N5258">
        <v>-73.987708999999995</v>
      </c>
      <c r="O5258" s="5">
        <v>41939.554599479168</v>
      </c>
      <c r="P5258" s="5">
        <v>41939.563036863423</v>
      </c>
      <c r="Q5258" s="5">
        <v>41939.573693333332</v>
      </c>
      <c r="R5258" s="5">
        <v>41939.581459664354</v>
      </c>
      <c r="S5258">
        <f t="shared" si="164"/>
        <v>44</v>
      </c>
      <c r="T5258">
        <f t="shared" si="165"/>
        <v>1</v>
      </c>
    </row>
    <row r="5259" spans="1:20" x14ac:dyDescent="0.25">
      <c r="A5259">
        <v>1468015</v>
      </c>
      <c r="B5259">
        <v>294478</v>
      </c>
      <c r="C5259">
        <v>108006</v>
      </c>
      <c r="D5259" t="s">
        <v>23</v>
      </c>
      <c r="E5259" t="s">
        <v>286</v>
      </c>
      <c r="F5259" t="s">
        <v>45</v>
      </c>
      <c r="G5259" t="s">
        <v>3362</v>
      </c>
      <c r="H5259">
        <v>1</v>
      </c>
      <c r="I5259" t="s">
        <v>176</v>
      </c>
      <c r="J5259" s="1">
        <v>9.7609606481481488E-3</v>
      </c>
      <c r="K5259">
        <v>40.760654436198898</v>
      </c>
      <c r="L5259">
        <v>-73.989582752602004</v>
      </c>
      <c r="M5259">
        <v>40.774240900000002</v>
      </c>
      <c r="N5259">
        <v>-73.9894599</v>
      </c>
      <c r="O5259" s="5">
        <v>41939.557870972225</v>
      </c>
      <c r="P5259" s="5">
        <v>41939.573458402781</v>
      </c>
      <c r="Q5259" s="5">
        <v>41939.580300150461</v>
      </c>
      <c r="R5259" s="5">
        <v>41939.587827708332</v>
      </c>
      <c r="S5259">
        <f t="shared" si="164"/>
        <v>44</v>
      </c>
      <c r="T5259">
        <f t="shared" si="165"/>
        <v>1</v>
      </c>
    </row>
    <row r="5260" spans="1:20" x14ac:dyDescent="0.25">
      <c r="A5260">
        <v>1468018</v>
      </c>
      <c r="B5260">
        <v>148327</v>
      </c>
      <c r="C5260">
        <v>122309</v>
      </c>
      <c r="D5260" t="s">
        <v>23</v>
      </c>
      <c r="E5260" t="s">
        <v>54</v>
      </c>
      <c r="F5260" t="s">
        <v>29</v>
      </c>
      <c r="G5260" t="s">
        <v>935</v>
      </c>
      <c r="H5260">
        <v>2</v>
      </c>
      <c r="I5260" t="s">
        <v>56</v>
      </c>
      <c r="K5260">
        <v>40.692146411775603</v>
      </c>
      <c r="L5260">
        <v>-73.988865382600395</v>
      </c>
      <c r="M5260">
        <v>40.701971913365</v>
      </c>
      <c r="N5260">
        <v>-73.987036356088893</v>
      </c>
      <c r="O5260" s="5">
        <v>41939.559130682872</v>
      </c>
      <c r="R5260" s="5">
        <v>41939.600844756947</v>
      </c>
      <c r="S5260">
        <f t="shared" si="164"/>
        <v>44</v>
      </c>
      <c r="T5260">
        <f t="shared" si="165"/>
        <v>1</v>
      </c>
    </row>
    <row r="5261" spans="1:20" x14ac:dyDescent="0.25">
      <c r="A5261">
        <v>1468041</v>
      </c>
      <c r="B5261">
        <v>98247</v>
      </c>
      <c r="C5261">
        <v>73175</v>
      </c>
      <c r="D5261" t="s">
        <v>23</v>
      </c>
      <c r="E5261" t="s">
        <v>294</v>
      </c>
      <c r="F5261" t="s">
        <v>295</v>
      </c>
      <c r="G5261" t="s">
        <v>883</v>
      </c>
      <c r="H5261">
        <v>1</v>
      </c>
      <c r="I5261" t="s">
        <v>228</v>
      </c>
      <c r="J5261" s="1">
        <v>3.4565162037037034E-3</v>
      </c>
      <c r="K5261">
        <v>40.745299312570602</v>
      </c>
      <c r="L5261">
        <v>-73.9791375808162</v>
      </c>
      <c r="M5261">
        <v>40.738354600000001</v>
      </c>
      <c r="N5261">
        <v>-73.987605000000002</v>
      </c>
      <c r="O5261" s="5">
        <v>41939.562967986109</v>
      </c>
      <c r="P5261" s="5">
        <v>41939.56948583333</v>
      </c>
      <c r="Q5261" s="5">
        <v>41939.580710069444</v>
      </c>
      <c r="R5261" s="5">
        <v>41939.586808425927</v>
      </c>
      <c r="S5261">
        <f t="shared" si="164"/>
        <v>44</v>
      </c>
      <c r="T5261">
        <f t="shared" si="165"/>
        <v>1</v>
      </c>
    </row>
    <row r="5262" spans="1:20" x14ac:dyDescent="0.25">
      <c r="A5262">
        <v>1468041</v>
      </c>
      <c r="B5262">
        <v>98247</v>
      </c>
      <c r="C5262">
        <v>73175</v>
      </c>
      <c r="D5262" t="s">
        <v>23</v>
      </c>
      <c r="E5262" t="s">
        <v>294</v>
      </c>
      <c r="F5262" t="s">
        <v>295</v>
      </c>
      <c r="G5262" t="s">
        <v>1843</v>
      </c>
      <c r="H5262">
        <v>1</v>
      </c>
      <c r="I5262" t="s">
        <v>231</v>
      </c>
      <c r="J5262" s="1">
        <v>3.4565162037037034E-3</v>
      </c>
      <c r="K5262">
        <v>40.745299312570602</v>
      </c>
      <c r="L5262">
        <v>-73.9791375808162</v>
      </c>
      <c r="M5262">
        <v>40.738354600000001</v>
      </c>
      <c r="N5262">
        <v>-73.987605000000002</v>
      </c>
      <c r="O5262" s="5">
        <v>41939.562967986109</v>
      </c>
      <c r="P5262" s="5">
        <v>41939.56948583333</v>
      </c>
      <c r="Q5262" s="5">
        <v>41939.580710069444</v>
      </c>
      <c r="R5262" s="5">
        <v>41939.586808425927</v>
      </c>
      <c r="S5262">
        <f t="shared" si="164"/>
        <v>44</v>
      </c>
      <c r="T5262">
        <f t="shared" si="165"/>
        <v>1</v>
      </c>
    </row>
    <row r="5263" spans="1:20" x14ac:dyDescent="0.25">
      <c r="A5263">
        <v>1468122</v>
      </c>
      <c r="B5263">
        <v>301419</v>
      </c>
      <c r="C5263">
        <v>113822</v>
      </c>
      <c r="D5263" t="s">
        <v>23</v>
      </c>
      <c r="E5263" t="s">
        <v>137</v>
      </c>
      <c r="F5263" t="s">
        <v>115</v>
      </c>
      <c r="G5263" t="s">
        <v>177</v>
      </c>
      <c r="H5263">
        <v>1</v>
      </c>
      <c r="I5263" t="s">
        <v>149</v>
      </c>
      <c r="J5263" s="1">
        <v>2.2040972222222223E-3</v>
      </c>
      <c r="K5263">
        <v>40.721323186970601</v>
      </c>
      <c r="L5263">
        <v>-74.009732007980304</v>
      </c>
      <c r="M5263">
        <v>40.723613</v>
      </c>
      <c r="N5263">
        <v>-73.993207999999996</v>
      </c>
      <c r="O5263" s="5">
        <v>41939.578134178242</v>
      </c>
      <c r="P5263" s="5">
        <v>41939.5816978125</v>
      </c>
      <c r="Q5263" s="5">
        <v>41939.59755460648</v>
      </c>
      <c r="R5263" s="5">
        <v>41939.60747628472</v>
      </c>
      <c r="S5263">
        <f t="shared" si="164"/>
        <v>44</v>
      </c>
      <c r="T5263">
        <f t="shared" si="165"/>
        <v>1</v>
      </c>
    </row>
    <row r="5264" spans="1:20" x14ac:dyDescent="0.25">
      <c r="A5264">
        <v>1468130</v>
      </c>
      <c r="B5264">
        <v>123780</v>
      </c>
      <c r="C5264">
        <v>151208</v>
      </c>
      <c r="D5264" t="s">
        <v>23</v>
      </c>
      <c r="E5264" t="s">
        <v>178</v>
      </c>
      <c r="F5264" t="s">
        <v>29</v>
      </c>
      <c r="G5264" t="s">
        <v>2034</v>
      </c>
      <c r="H5264">
        <v>1</v>
      </c>
      <c r="I5264" t="s">
        <v>56</v>
      </c>
      <c r="K5264">
        <v>40.804404273745703</v>
      </c>
      <c r="L5264">
        <v>-73.966430436568302</v>
      </c>
      <c r="M5264">
        <v>40.835133900000002</v>
      </c>
      <c r="N5264">
        <v>-73.942958000000004</v>
      </c>
      <c r="O5264" s="5">
        <v>41939.579478472224</v>
      </c>
      <c r="P5264" s="5">
        <v>41939.581604444444</v>
      </c>
      <c r="Q5264" s="5">
        <v>41939.593288148149</v>
      </c>
      <c r="R5264" s="5">
        <v>41939.602292210649</v>
      </c>
      <c r="S5264">
        <f t="shared" si="164"/>
        <v>44</v>
      </c>
      <c r="T5264">
        <f t="shared" si="165"/>
        <v>1</v>
      </c>
    </row>
    <row r="5265" spans="1:20" x14ac:dyDescent="0.25">
      <c r="A5265">
        <v>1468138</v>
      </c>
      <c r="B5265">
        <v>54540</v>
      </c>
      <c r="C5265">
        <v>145761</v>
      </c>
      <c r="D5265" t="s">
        <v>23</v>
      </c>
      <c r="E5265" t="s">
        <v>3472</v>
      </c>
      <c r="J5265" s="1">
        <v>1.5433101851851851E-3</v>
      </c>
      <c r="K5265">
        <v>40.729061993120403</v>
      </c>
      <c r="L5265">
        <v>-73.988773559046606</v>
      </c>
      <c r="M5265">
        <v>40.728136999999997</v>
      </c>
      <c r="N5265">
        <v>-73.983509999999995</v>
      </c>
      <c r="O5265" s="5">
        <v>41939.57990704861</v>
      </c>
      <c r="P5265" s="5">
        <v>41939.586020219911</v>
      </c>
      <c r="Q5265" s="5">
        <v>41939.592499537037</v>
      </c>
      <c r="R5265" s="5">
        <v>41939.595570625002</v>
      </c>
      <c r="S5265">
        <f t="shared" si="164"/>
        <v>44</v>
      </c>
      <c r="T5265">
        <f t="shared" si="165"/>
        <v>1</v>
      </c>
    </row>
    <row r="5266" spans="1:20" x14ac:dyDescent="0.25">
      <c r="A5266">
        <v>1468148</v>
      </c>
      <c r="B5266">
        <v>335550</v>
      </c>
      <c r="C5266">
        <v>60761</v>
      </c>
      <c r="D5266" t="s">
        <v>23</v>
      </c>
      <c r="E5266" t="s">
        <v>813</v>
      </c>
      <c r="G5266" t="s">
        <v>2233</v>
      </c>
      <c r="H5266">
        <v>1</v>
      </c>
      <c r="I5266" t="s">
        <v>1456</v>
      </c>
      <c r="J5266" s="1">
        <v>1.1443634259259258E-3</v>
      </c>
      <c r="K5266">
        <v>40.722912000000001</v>
      </c>
      <c r="L5266">
        <v>-73.994089000000002</v>
      </c>
      <c r="M5266">
        <v>40.739592500000001</v>
      </c>
      <c r="N5266">
        <v>-73.992170999999999</v>
      </c>
      <c r="O5266" s="5">
        <v>41939.581610891204</v>
      </c>
      <c r="P5266" s="5">
        <v>41939.582185775464</v>
      </c>
      <c r="Q5266" s="5">
        <v>41939.588637233799</v>
      </c>
      <c r="R5266" s="5">
        <v>41939.596322442128</v>
      </c>
      <c r="S5266">
        <f t="shared" si="164"/>
        <v>44</v>
      </c>
      <c r="T5266">
        <f t="shared" si="165"/>
        <v>1</v>
      </c>
    </row>
    <row r="5267" spans="1:20" x14ac:dyDescent="0.25">
      <c r="A5267">
        <v>1468364</v>
      </c>
      <c r="B5267">
        <v>400527</v>
      </c>
      <c r="C5267">
        <v>105427</v>
      </c>
      <c r="D5267" t="s">
        <v>23</v>
      </c>
      <c r="E5267" t="s">
        <v>229</v>
      </c>
      <c r="G5267" t="s">
        <v>230</v>
      </c>
      <c r="H5267">
        <v>1</v>
      </c>
      <c r="I5267" t="s">
        <v>231</v>
      </c>
      <c r="K5267">
        <v>40.722307066359498</v>
      </c>
      <c r="L5267">
        <v>-73.987351655960097</v>
      </c>
      <c r="M5267">
        <v>40.723531399999999</v>
      </c>
      <c r="N5267">
        <v>-73.982324199999994</v>
      </c>
      <c r="O5267" s="5">
        <v>41939.608683101855</v>
      </c>
      <c r="P5267" s="5">
        <v>41939.617750983794</v>
      </c>
      <c r="Q5267" s="5">
        <v>41939.629014814818</v>
      </c>
      <c r="R5267" s="5">
        <v>41939.634364652775</v>
      </c>
      <c r="S5267">
        <f t="shared" si="164"/>
        <v>44</v>
      </c>
      <c r="T5267">
        <f t="shared" si="165"/>
        <v>1</v>
      </c>
    </row>
    <row r="5268" spans="1:20" x14ac:dyDescent="0.25">
      <c r="A5268">
        <v>1468385</v>
      </c>
      <c r="B5268">
        <v>400535</v>
      </c>
      <c r="C5268">
        <v>38597</v>
      </c>
      <c r="D5268" t="s">
        <v>23</v>
      </c>
      <c r="E5268" t="s">
        <v>771</v>
      </c>
      <c r="F5268" t="s">
        <v>674</v>
      </c>
      <c r="K5268">
        <v>40.731870000000001</v>
      </c>
      <c r="L5268">
        <v>-74.000761999999995</v>
      </c>
      <c r="M5268">
        <v>40.735185772847402</v>
      </c>
      <c r="N5268">
        <v>-74.001308993292696</v>
      </c>
      <c r="O5268" s="5">
        <v>41939.610789733793</v>
      </c>
      <c r="P5268" s="5">
        <v>41939.615494131947</v>
      </c>
      <c r="Q5268" s="5">
        <v>41939.619842430555</v>
      </c>
      <c r="R5268" s="5">
        <v>41939.623192916668</v>
      </c>
      <c r="S5268">
        <f t="shared" si="164"/>
        <v>44</v>
      </c>
      <c r="T5268">
        <f t="shared" si="165"/>
        <v>1</v>
      </c>
    </row>
    <row r="5269" spans="1:20" x14ac:dyDescent="0.25">
      <c r="A5269">
        <v>1468470</v>
      </c>
      <c r="B5269">
        <v>143926</v>
      </c>
      <c r="C5269">
        <v>142394</v>
      </c>
      <c r="D5269" t="s">
        <v>23</v>
      </c>
      <c r="E5269" t="s">
        <v>3284</v>
      </c>
      <c r="F5269" t="s">
        <v>342</v>
      </c>
      <c r="G5269" t="s">
        <v>3285</v>
      </c>
      <c r="H5269">
        <v>1</v>
      </c>
      <c r="I5269" t="s">
        <v>136</v>
      </c>
      <c r="J5269" s="1">
        <v>2.980173611111111E-3</v>
      </c>
      <c r="K5269">
        <v>40.716178999999997</v>
      </c>
      <c r="L5269">
        <v>-73.998187999999999</v>
      </c>
      <c r="M5269">
        <v>40.743799000000003</v>
      </c>
      <c r="N5269">
        <v>-73.984605000000002</v>
      </c>
      <c r="O5269" s="5">
        <v>41939.621006597219</v>
      </c>
      <c r="P5269" s="5">
        <v>41939.631116481483</v>
      </c>
      <c r="Q5269" s="5">
        <v>41939.642022210646</v>
      </c>
      <c r="R5269" s="5">
        <v>41939.657055995369</v>
      </c>
      <c r="S5269">
        <f t="shared" si="164"/>
        <v>44</v>
      </c>
      <c r="T5269">
        <f t="shared" si="165"/>
        <v>1</v>
      </c>
    </row>
    <row r="5270" spans="1:20" x14ac:dyDescent="0.25">
      <c r="A5270">
        <v>1468487</v>
      </c>
      <c r="B5270">
        <v>174775</v>
      </c>
      <c r="C5270">
        <v>154990</v>
      </c>
      <c r="D5270" t="s">
        <v>23</v>
      </c>
      <c r="E5270" t="s">
        <v>1441</v>
      </c>
      <c r="F5270" t="s">
        <v>20</v>
      </c>
      <c r="K5270">
        <v>40.742196874990299</v>
      </c>
      <c r="L5270">
        <v>-74.0053412596409</v>
      </c>
      <c r="M5270">
        <v>40.733165999999997</v>
      </c>
      <c r="N5270">
        <v>-73.995277999999999</v>
      </c>
      <c r="O5270" s="5">
        <v>41939.623539259257</v>
      </c>
      <c r="P5270" s="5">
        <v>41939.622482326391</v>
      </c>
      <c r="Q5270" s="5">
        <v>41939.631757488423</v>
      </c>
      <c r="R5270" s="5">
        <v>41939.63819046296</v>
      </c>
      <c r="S5270">
        <f t="shared" si="164"/>
        <v>44</v>
      </c>
      <c r="T5270">
        <f t="shared" si="165"/>
        <v>1</v>
      </c>
    </row>
    <row r="5271" spans="1:20" x14ac:dyDescent="0.25">
      <c r="A5271">
        <v>1468491</v>
      </c>
      <c r="B5271">
        <v>42523</v>
      </c>
      <c r="C5271">
        <v>104989</v>
      </c>
      <c r="D5271" t="s">
        <v>23</v>
      </c>
      <c r="E5271" t="s">
        <v>432</v>
      </c>
      <c r="F5271" t="s">
        <v>49</v>
      </c>
      <c r="G5271" t="s">
        <v>433</v>
      </c>
      <c r="H5271">
        <v>2</v>
      </c>
      <c r="I5271" t="s">
        <v>319</v>
      </c>
      <c r="K5271">
        <v>40.779930093814997</v>
      </c>
      <c r="L5271">
        <v>-73.980334997177096</v>
      </c>
      <c r="M5271">
        <v>40.763793100000001</v>
      </c>
      <c r="N5271">
        <v>-73.972201400000003</v>
      </c>
      <c r="O5271" s="5">
        <v>41939.623800162037</v>
      </c>
      <c r="P5271" s="5">
        <v>41939.625335960649</v>
      </c>
      <c r="Q5271" s="5">
        <v>41939.634946782404</v>
      </c>
      <c r="R5271" s="5">
        <v>41939.653663321762</v>
      </c>
      <c r="S5271">
        <f t="shared" si="164"/>
        <v>44</v>
      </c>
      <c r="T5271">
        <f t="shared" si="165"/>
        <v>1</v>
      </c>
    </row>
    <row r="5272" spans="1:20" x14ac:dyDescent="0.25">
      <c r="A5272">
        <v>1468695</v>
      </c>
      <c r="B5272">
        <v>95029</v>
      </c>
      <c r="C5272">
        <v>3296</v>
      </c>
      <c r="D5272" t="s">
        <v>23</v>
      </c>
      <c r="E5272" t="s">
        <v>3850</v>
      </c>
      <c r="K5272">
        <v>40.719462999999998</v>
      </c>
      <c r="L5272">
        <v>-74.003792000000004</v>
      </c>
      <c r="M5272">
        <v>40.720427100000002</v>
      </c>
      <c r="N5272">
        <v>-73.998123399999997</v>
      </c>
      <c r="O5272" s="5">
        <v>41939.649687453704</v>
      </c>
      <c r="P5272" s="5">
        <v>41939.654199189812</v>
      </c>
      <c r="Q5272" s="5">
        <v>41939.662746979164</v>
      </c>
      <c r="R5272" s="5">
        <v>41939.66673957176</v>
      </c>
      <c r="S5272">
        <f t="shared" si="164"/>
        <v>44</v>
      </c>
      <c r="T5272">
        <f t="shared" si="165"/>
        <v>1</v>
      </c>
    </row>
    <row r="5273" spans="1:20" x14ac:dyDescent="0.25">
      <c r="A5273">
        <v>1468739</v>
      </c>
      <c r="B5273">
        <v>371446</v>
      </c>
      <c r="C5273">
        <v>145761</v>
      </c>
      <c r="D5273" t="s">
        <v>23</v>
      </c>
      <c r="E5273" t="s">
        <v>164</v>
      </c>
      <c r="F5273" t="s">
        <v>33</v>
      </c>
      <c r="G5273" t="s">
        <v>1698</v>
      </c>
      <c r="H5273">
        <v>1</v>
      </c>
      <c r="I5273" t="s">
        <v>417</v>
      </c>
      <c r="K5273">
        <v>40.7512908</v>
      </c>
      <c r="L5273">
        <v>-73.976510700000006</v>
      </c>
      <c r="M5273">
        <v>40.7461121231321</v>
      </c>
      <c r="N5273">
        <v>-73.975616636747802</v>
      </c>
      <c r="O5273" s="5">
        <v>41939.656240787037</v>
      </c>
      <c r="P5273" s="5">
        <v>41939.665530486112</v>
      </c>
      <c r="Q5273" s="5">
        <v>41939.680347291665</v>
      </c>
      <c r="R5273" s="5">
        <v>41939.687133761574</v>
      </c>
      <c r="S5273">
        <f t="shared" si="164"/>
        <v>44</v>
      </c>
      <c r="T5273">
        <f t="shared" si="165"/>
        <v>1</v>
      </c>
    </row>
    <row r="5274" spans="1:20" x14ac:dyDescent="0.25">
      <c r="A5274">
        <v>1468817</v>
      </c>
      <c r="B5274">
        <v>394895</v>
      </c>
      <c r="C5274">
        <v>168686</v>
      </c>
      <c r="D5274" t="s">
        <v>23</v>
      </c>
      <c r="E5274" t="s">
        <v>395</v>
      </c>
      <c r="F5274" t="s">
        <v>309</v>
      </c>
      <c r="G5274" t="s">
        <v>2915</v>
      </c>
      <c r="H5274">
        <v>2</v>
      </c>
      <c r="I5274" t="s">
        <v>397</v>
      </c>
      <c r="J5274" s="1">
        <v>3.0132407407407404E-3</v>
      </c>
      <c r="K5274">
        <v>40.72681</v>
      </c>
      <c r="L5274">
        <v>-73.985328999999993</v>
      </c>
      <c r="M5274">
        <v>40.732161616588797</v>
      </c>
      <c r="N5274">
        <v>-74.007761426837604</v>
      </c>
      <c r="O5274" s="5">
        <v>41939.664387569443</v>
      </c>
      <c r="P5274" s="5">
        <v>41939.673333217594</v>
      </c>
      <c r="Q5274" s="5">
        <v>41939.678725787038</v>
      </c>
      <c r="R5274" s="5">
        <v>41939.689149733793</v>
      </c>
      <c r="S5274">
        <f t="shared" si="164"/>
        <v>44</v>
      </c>
      <c r="T5274">
        <f t="shared" si="165"/>
        <v>1</v>
      </c>
    </row>
    <row r="5275" spans="1:20" x14ac:dyDescent="0.25">
      <c r="A5275">
        <v>1468864</v>
      </c>
      <c r="B5275">
        <v>98399</v>
      </c>
      <c r="C5275">
        <v>20962</v>
      </c>
      <c r="D5275" t="s">
        <v>85</v>
      </c>
      <c r="E5275" t="s">
        <v>355</v>
      </c>
      <c r="F5275" t="s">
        <v>91</v>
      </c>
      <c r="G5275" t="s">
        <v>3338</v>
      </c>
      <c r="H5275">
        <v>1</v>
      </c>
      <c r="I5275" t="s">
        <v>93</v>
      </c>
      <c r="J5275" s="1">
        <v>6.072303240740741E-3</v>
      </c>
      <c r="K5275">
        <v>40.776083193932998</v>
      </c>
      <c r="L5275">
        <v>-73.962171576462296</v>
      </c>
      <c r="M5275">
        <v>40.768773899999999</v>
      </c>
      <c r="N5275">
        <v>-73.952592300000006</v>
      </c>
      <c r="O5275" s="5">
        <v>41939.670582719904</v>
      </c>
      <c r="P5275" s="5">
        <v>41939.673468715278</v>
      </c>
      <c r="Q5275" s="5">
        <v>41939.690335775464</v>
      </c>
      <c r="R5275" s="5">
        <v>41939.699335428239</v>
      </c>
      <c r="S5275">
        <f t="shared" si="164"/>
        <v>44</v>
      </c>
      <c r="T5275">
        <f t="shared" si="165"/>
        <v>1</v>
      </c>
    </row>
    <row r="5276" spans="1:20" x14ac:dyDescent="0.25">
      <c r="A5276">
        <v>1468965</v>
      </c>
      <c r="B5276">
        <v>161377</v>
      </c>
      <c r="C5276">
        <v>157596</v>
      </c>
      <c r="D5276" t="s">
        <v>23</v>
      </c>
      <c r="E5276" t="s">
        <v>1537</v>
      </c>
      <c r="F5276" t="s">
        <v>817</v>
      </c>
      <c r="K5276">
        <v>40.774952999999996</v>
      </c>
      <c r="L5276">
        <v>-73.953899000000007</v>
      </c>
      <c r="M5276">
        <v>40.7762795117617</v>
      </c>
      <c r="N5276">
        <v>-73.948346949891103</v>
      </c>
      <c r="O5276" s="5">
        <v>41939.684355266203</v>
      </c>
      <c r="P5276" s="5">
        <v>41939.684679293983</v>
      </c>
      <c r="Q5276" s="5">
        <v>41939.692180914353</v>
      </c>
      <c r="R5276" s="5">
        <v>41939.695902766201</v>
      </c>
      <c r="S5276">
        <f t="shared" si="164"/>
        <v>44</v>
      </c>
      <c r="T5276">
        <f t="shared" si="165"/>
        <v>1</v>
      </c>
    </row>
    <row r="5277" spans="1:20" x14ac:dyDescent="0.25">
      <c r="A5277">
        <v>1469062</v>
      </c>
      <c r="B5277">
        <v>298794</v>
      </c>
      <c r="C5277">
        <v>142394</v>
      </c>
      <c r="D5277" t="s">
        <v>23</v>
      </c>
      <c r="E5277" t="s">
        <v>998</v>
      </c>
      <c r="F5277" t="s">
        <v>115</v>
      </c>
      <c r="K5277">
        <v>40.776901754952398</v>
      </c>
      <c r="L5277">
        <v>-73.955090045928998</v>
      </c>
      <c r="M5277">
        <v>40.788867000000003</v>
      </c>
      <c r="N5277">
        <v>-73.954605999999998</v>
      </c>
      <c r="O5277" s="5">
        <v>41939.697295509257</v>
      </c>
      <c r="P5277" s="5">
        <v>41939.699087627312</v>
      </c>
      <c r="Q5277" s="5">
        <v>41939.710883969907</v>
      </c>
      <c r="R5277" s="5">
        <v>41939.718494837965</v>
      </c>
      <c r="S5277">
        <f t="shared" si="164"/>
        <v>44</v>
      </c>
      <c r="T5277">
        <f t="shared" si="165"/>
        <v>1</v>
      </c>
    </row>
    <row r="5278" spans="1:20" x14ac:dyDescent="0.25">
      <c r="A5278">
        <v>1469065</v>
      </c>
      <c r="B5278">
        <v>150002</v>
      </c>
      <c r="C5278">
        <v>172399</v>
      </c>
      <c r="D5278" t="s">
        <v>23</v>
      </c>
      <c r="E5278" t="s">
        <v>232</v>
      </c>
      <c r="F5278" t="s">
        <v>41</v>
      </c>
      <c r="G5278" t="s">
        <v>233</v>
      </c>
      <c r="H5278">
        <v>4</v>
      </c>
      <c r="I5278" t="s">
        <v>176</v>
      </c>
      <c r="J5278" s="1">
        <v>5.8557986111111111E-3</v>
      </c>
      <c r="K5278">
        <v>40.729509999999998</v>
      </c>
      <c r="L5278">
        <v>-74.000865000000005</v>
      </c>
      <c r="M5278">
        <v>40.718770900000003</v>
      </c>
      <c r="N5278">
        <v>-74.001828000000003</v>
      </c>
      <c r="O5278" s="5">
        <v>41939.698014340276</v>
      </c>
      <c r="P5278" s="5">
        <v>41939.702868113425</v>
      </c>
      <c r="Q5278" s="5">
        <v>41939.712826620373</v>
      </c>
      <c r="R5278" s="5">
        <v>41939.719789502313</v>
      </c>
      <c r="S5278">
        <f t="shared" si="164"/>
        <v>44</v>
      </c>
      <c r="T5278">
        <f t="shared" si="165"/>
        <v>1</v>
      </c>
    </row>
    <row r="5279" spans="1:20" x14ac:dyDescent="0.25">
      <c r="A5279">
        <v>1469083</v>
      </c>
      <c r="B5279">
        <v>72639</v>
      </c>
      <c r="C5279">
        <v>46764</v>
      </c>
      <c r="D5279" t="s">
        <v>23</v>
      </c>
      <c r="E5279" t="s">
        <v>114</v>
      </c>
      <c r="F5279" t="s">
        <v>115</v>
      </c>
      <c r="G5279" t="s">
        <v>2975</v>
      </c>
      <c r="H5279">
        <v>1</v>
      </c>
      <c r="I5279" t="s">
        <v>133</v>
      </c>
      <c r="K5279">
        <v>40.774484800000003</v>
      </c>
      <c r="L5279">
        <v>-73.958975899999999</v>
      </c>
      <c r="M5279">
        <v>40.780897000000003</v>
      </c>
      <c r="N5279">
        <v>-73.958620999999994</v>
      </c>
      <c r="O5279" s="5">
        <v>41939.701080787039</v>
      </c>
      <c r="P5279" s="5">
        <v>41939.703492372682</v>
      </c>
      <c r="Q5279" s="5">
        <v>41939.710666284722</v>
      </c>
      <c r="R5279" s="5">
        <v>41939.715130543984</v>
      </c>
      <c r="S5279">
        <f t="shared" si="164"/>
        <v>44</v>
      </c>
      <c r="T5279">
        <f t="shared" si="165"/>
        <v>1</v>
      </c>
    </row>
    <row r="5280" spans="1:20" x14ac:dyDescent="0.25">
      <c r="A5280">
        <v>1469083</v>
      </c>
      <c r="B5280">
        <v>72639</v>
      </c>
      <c r="C5280">
        <v>46764</v>
      </c>
      <c r="D5280" t="s">
        <v>23</v>
      </c>
      <c r="E5280" t="s">
        <v>114</v>
      </c>
      <c r="F5280" t="s">
        <v>115</v>
      </c>
      <c r="G5280" t="s">
        <v>132</v>
      </c>
      <c r="H5280">
        <v>1</v>
      </c>
      <c r="I5280" t="s">
        <v>133</v>
      </c>
      <c r="K5280">
        <v>40.774484800000003</v>
      </c>
      <c r="L5280">
        <v>-73.958975899999999</v>
      </c>
      <c r="M5280">
        <v>40.780897000000003</v>
      </c>
      <c r="N5280">
        <v>-73.958620999999994</v>
      </c>
      <c r="O5280" s="5">
        <v>41939.701080787039</v>
      </c>
      <c r="P5280" s="5">
        <v>41939.703492372682</v>
      </c>
      <c r="Q5280" s="5">
        <v>41939.710666284722</v>
      </c>
      <c r="R5280" s="5">
        <v>41939.715130543984</v>
      </c>
      <c r="S5280">
        <f t="shared" si="164"/>
        <v>44</v>
      </c>
      <c r="T5280">
        <f t="shared" si="165"/>
        <v>1</v>
      </c>
    </row>
    <row r="5281" spans="1:20" x14ac:dyDescent="0.25">
      <c r="A5281">
        <v>1469110</v>
      </c>
      <c r="B5281">
        <v>62572</v>
      </c>
      <c r="C5281">
        <v>22502</v>
      </c>
      <c r="D5281" t="s">
        <v>23</v>
      </c>
      <c r="E5281" t="s">
        <v>201</v>
      </c>
      <c r="F5281" t="s">
        <v>190</v>
      </c>
      <c r="G5281" t="s">
        <v>3234</v>
      </c>
      <c r="H5281">
        <v>1</v>
      </c>
      <c r="I5281" t="s">
        <v>65</v>
      </c>
      <c r="J5281" s="1">
        <v>3.1960879629629631E-3</v>
      </c>
      <c r="K5281">
        <v>40.724634574370299</v>
      </c>
      <c r="L5281">
        <v>-73.998402357101398</v>
      </c>
      <c r="M5281">
        <v>40.726621999999999</v>
      </c>
      <c r="N5281">
        <v>-74.003890999999996</v>
      </c>
      <c r="O5281" s="5">
        <v>41939.705170046298</v>
      </c>
      <c r="P5281" s="5">
        <v>41939.707030300924</v>
      </c>
      <c r="Q5281" s="5">
        <v>41939.723087164355</v>
      </c>
      <c r="R5281" s="5">
        <v>41939.728726273148</v>
      </c>
      <c r="S5281">
        <f t="shared" si="164"/>
        <v>44</v>
      </c>
      <c r="T5281">
        <f t="shared" si="165"/>
        <v>1</v>
      </c>
    </row>
    <row r="5282" spans="1:20" x14ac:dyDescent="0.25">
      <c r="A5282">
        <v>1469110</v>
      </c>
      <c r="B5282">
        <v>62572</v>
      </c>
      <c r="C5282">
        <v>22502</v>
      </c>
      <c r="D5282" t="s">
        <v>23</v>
      </c>
      <c r="E5282" t="s">
        <v>201</v>
      </c>
      <c r="F5282" t="s">
        <v>190</v>
      </c>
      <c r="G5282" t="s">
        <v>3776</v>
      </c>
      <c r="H5282">
        <v>1</v>
      </c>
      <c r="I5282" t="s">
        <v>1662</v>
      </c>
      <c r="J5282" s="1">
        <v>3.1960879629629631E-3</v>
      </c>
      <c r="K5282">
        <v>40.724634574370299</v>
      </c>
      <c r="L5282">
        <v>-73.998402357101398</v>
      </c>
      <c r="M5282">
        <v>40.726621999999999</v>
      </c>
      <c r="N5282">
        <v>-74.003890999999996</v>
      </c>
      <c r="O5282" s="5">
        <v>41939.705170046298</v>
      </c>
      <c r="P5282" s="5">
        <v>41939.707030300924</v>
      </c>
      <c r="Q5282" s="5">
        <v>41939.723087164355</v>
      </c>
      <c r="R5282" s="5">
        <v>41939.728726273148</v>
      </c>
      <c r="S5282">
        <f t="shared" si="164"/>
        <v>44</v>
      </c>
      <c r="T5282">
        <f t="shared" si="165"/>
        <v>1</v>
      </c>
    </row>
    <row r="5283" spans="1:20" x14ac:dyDescent="0.25">
      <c r="A5283">
        <v>1469116</v>
      </c>
      <c r="B5283">
        <v>312853</v>
      </c>
      <c r="C5283">
        <v>52826</v>
      </c>
      <c r="D5283" t="s">
        <v>23</v>
      </c>
      <c r="E5283" t="s">
        <v>178</v>
      </c>
      <c r="F5283" t="s">
        <v>29</v>
      </c>
      <c r="G5283" t="s">
        <v>1801</v>
      </c>
      <c r="H5283">
        <v>1</v>
      </c>
      <c r="I5283" t="s">
        <v>151</v>
      </c>
      <c r="K5283">
        <v>40.732368287916202</v>
      </c>
      <c r="L5283">
        <v>-74.003748892271602</v>
      </c>
      <c r="M5283">
        <v>40.733196197540103</v>
      </c>
      <c r="N5283">
        <v>-74.003323153999006</v>
      </c>
      <c r="O5283" s="5">
        <v>41939.706336249998</v>
      </c>
      <c r="R5283" s="5">
        <v>41939.722662789354</v>
      </c>
      <c r="S5283">
        <f t="shared" si="164"/>
        <v>44</v>
      </c>
      <c r="T5283">
        <f t="shared" si="165"/>
        <v>1</v>
      </c>
    </row>
    <row r="5284" spans="1:20" x14ac:dyDescent="0.25">
      <c r="A5284">
        <v>1469127</v>
      </c>
      <c r="B5284">
        <v>55478</v>
      </c>
      <c r="C5284">
        <v>172811</v>
      </c>
      <c r="D5284" t="s">
        <v>23</v>
      </c>
      <c r="E5284" t="s">
        <v>164</v>
      </c>
      <c r="F5284" t="s">
        <v>33</v>
      </c>
      <c r="K5284">
        <v>40.732163999999997</v>
      </c>
      <c r="L5284">
        <v>-74.001621</v>
      </c>
      <c r="M5284">
        <v>40.730837000000001</v>
      </c>
      <c r="N5284">
        <v>-74.009262000000007</v>
      </c>
      <c r="O5284" s="5">
        <v>41939.708949861109</v>
      </c>
      <c r="P5284" s="5">
        <v>41939.710028946756</v>
      </c>
      <c r="Q5284" s="5">
        <v>41939.720678078702</v>
      </c>
      <c r="R5284" s="5">
        <v>41939.724814351852</v>
      </c>
      <c r="S5284">
        <f t="shared" si="164"/>
        <v>44</v>
      </c>
      <c r="T5284">
        <f t="shared" si="165"/>
        <v>1</v>
      </c>
    </row>
    <row r="5285" spans="1:20" x14ac:dyDescent="0.25">
      <c r="A5285">
        <v>1469156</v>
      </c>
      <c r="B5285">
        <v>127149</v>
      </c>
      <c r="C5285">
        <v>20962</v>
      </c>
      <c r="D5285" t="s">
        <v>85</v>
      </c>
      <c r="E5285" t="s">
        <v>1175</v>
      </c>
      <c r="F5285" t="s">
        <v>37</v>
      </c>
      <c r="J5285" s="1">
        <v>4.9243749999999999E-3</v>
      </c>
      <c r="K5285">
        <v>40.763165884696399</v>
      </c>
      <c r="L5285">
        <v>-73.977019781707995</v>
      </c>
      <c r="M5285">
        <v>40.7666544</v>
      </c>
      <c r="N5285">
        <v>-73.952847199999994</v>
      </c>
      <c r="O5285" s="5">
        <v>41939.712509490739</v>
      </c>
      <c r="P5285" s="5">
        <v>41939.717543032406</v>
      </c>
      <c r="Q5285" s="5">
        <v>41939.758205844904</v>
      </c>
      <c r="R5285" s="5">
        <v>41939.769179930554</v>
      </c>
      <c r="S5285">
        <f t="shared" si="164"/>
        <v>44</v>
      </c>
      <c r="T5285">
        <f t="shared" si="165"/>
        <v>1</v>
      </c>
    </row>
    <row r="5286" spans="1:20" x14ac:dyDescent="0.25">
      <c r="A5286">
        <v>1469188</v>
      </c>
      <c r="B5286">
        <v>145823</v>
      </c>
      <c r="C5286">
        <v>116881</v>
      </c>
      <c r="D5286" t="s">
        <v>23</v>
      </c>
      <c r="E5286" t="s">
        <v>570</v>
      </c>
      <c r="G5286" t="s">
        <v>1823</v>
      </c>
      <c r="H5286">
        <v>1</v>
      </c>
      <c r="I5286" t="s">
        <v>22</v>
      </c>
      <c r="K5286">
        <v>40.745226000000002</v>
      </c>
      <c r="L5286">
        <v>-73.998213000000007</v>
      </c>
      <c r="M5286">
        <v>40.732827</v>
      </c>
      <c r="N5286">
        <v>-73.996404999999996</v>
      </c>
      <c r="O5286" s="5">
        <v>41939.717755648147</v>
      </c>
      <c r="R5286" s="5">
        <v>41939.747891620369</v>
      </c>
      <c r="S5286">
        <f t="shared" si="164"/>
        <v>44</v>
      </c>
      <c r="T5286">
        <f t="shared" si="165"/>
        <v>1</v>
      </c>
    </row>
    <row r="5287" spans="1:20" x14ac:dyDescent="0.25">
      <c r="A5287">
        <v>1469200</v>
      </c>
      <c r="B5287">
        <v>377006</v>
      </c>
      <c r="C5287">
        <v>177847</v>
      </c>
      <c r="D5287" t="s">
        <v>23</v>
      </c>
      <c r="E5287" t="s">
        <v>3646</v>
      </c>
      <c r="F5287" t="s">
        <v>25</v>
      </c>
      <c r="G5287" t="s">
        <v>333</v>
      </c>
      <c r="H5287">
        <v>1</v>
      </c>
      <c r="I5287" t="s">
        <v>3647</v>
      </c>
      <c r="J5287" s="1">
        <v>2.6586921296296293E-3</v>
      </c>
      <c r="K5287">
        <v>40.688539109493099</v>
      </c>
      <c r="L5287">
        <v>-73.988911294360804</v>
      </c>
      <c r="M5287">
        <v>40.678161000000003</v>
      </c>
      <c r="N5287">
        <v>-73.995036999999996</v>
      </c>
      <c r="O5287" s="5">
        <v>41939.721122291667</v>
      </c>
      <c r="P5287" s="5">
        <v>41939.733140219905</v>
      </c>
      <c r="Q5287" s="5">
        <v>41939.739275486114</v>
      </c>
      <c r="R5287" s="5">
        <v>41939.745220868055</v>
      </c>
      <c r="S5287">
        <f t="shared" si="164"/>
        <v>44</v>
      </c>
      <c r="T5287">
        <f t="shared" si="165"/>
        <v>1</v>
      </c>
    </row>
    <row r="5288" spans="1:20" x14ac:dyDescent="0.25">
      <c r="A5288">
        <v>1469251</v>
      </c>
      <c r="B5288">
        <v>106478</v>
      </c>
      <c r="C5288">
        <v>52826</v>
      </c>
      <c r="D5288" t="s">
        <v>23</v>
      </c>
      <c r="E5288" t="s">
        <v>201</v>
      </c>
      <c r="F5288" t="s">
        <v>190</v>
      </c>
      <c r="G5288" t="s">
        <v>504</v>
      </c>
      <c r="H5288">
        <v>1</v>
      </c>
      <c r="I5288" t="s">
        <v>505</v>
      </c>
      <c r="J5288" s="1">
        <v>3.6395486111111108E-3</v>
      </c>
      <c r="K5288">
        <v>40.724634574370299</v>
      </c>
      <c r="L5288">
        <v>-73.998402357101398</v>
      </c>
      <c r="M5288">
        <v>40.726223599999997</v>
      </c>
      <c r="N5288">
        <v>-73.993117799999993</v>
      </c>
      <c r="O5288" s="5">
        <v>41939.728067627315</v>
      </c>
      <c r="P5288" s="5">
        <v>41939.727749641206</v>
      </c>
      <c r="Q5288" s="5">
        <v>41939.74152265046</v>
      </c>
      <c r="R5288" s="5">
        <v>41939.745461597224</v>
      </c>
      <c r="S5288">
        <f t="shared" si="164"/>
        <v>44</v>
      </c>
      <c r="T5288">
        <f t="shared" si="165"/>
        <v>1</v>
      </c>
    </row>
    <row r="5289" spans="1:20" x14ac:dyDescent="0.25">
      <c r="A5289">
        <v>1469301</v>
      </c>
      <c r="B5289">
        <v>78879</v>
      </c>
      <c r="C5289">
        <v>170959</v>
      </c>
      <c r="D5289" t="s">
        <v>23</v>
      </c>
      <c r="E5289" t="s">
        <v>491</v>
      </c>
      <c r="G5289" t="s">
        <v>663</v>
      </c>
      <c r="H5289">
        <v>1</v>
      </c>
      <c r="I5289" t="s">
        <v>664</v>
      </c>
      <c r="K5289">
        <v>40.729110403548901</v>
      </c>
      <c r="L5289">
        <v>-73.984245455566395</v>
      </c>
      <c r="M5289">
        <v>40.7221559062979</v>
      </c>
      <c r="N5289">
        <v>-73.988033859128095</v>
      </c>
      <c r="O5289" s="5">
        <v>41939.733125370367</v>
      </c>
      <c r="P5289" s="5">
        <v>41939.732415648148</v>
      </c>
      <c r="Q5289" s="5">
        <v>41939.74237133102</v>
      </c>
      <c r="R5289" s="5">
        <v>41939.7464937037</v>
      </c>
      <c r="S5289">
        <f t="shared" si="164"/>
        <v>44</v>
      </c>
      <c r="T5289">
        <f t="shared" si="165"/>
        <v>1</v>
      </c>
    </row>
    <row r="5290" spans="1:20" x14ac:dyDescent="0.25">
      <c r="A5290">
        <v>1469319</v>
      </c>
      <c r="B5290">
        <v>152675</v>
      </c>
      <c r="C5290">
        <v>165169</v>
      </c>
      <c r="D5290" t="s">
        <v>85</v>
      </c>
      <c r="E5290" t="s">
        <v>226</v>
      </c>
      <c r="F5290" t="s">
        <v>91</v>
      </c>
      <c r="G5290" t="s">
        <v>542</v>
      </c>
      <c r="H5290">
        <v>1</v>
      </c>
      <c r="I5290" t="s">
        <v>728</v>
      </c>
      <c r="J5290" s="1">
        <v>2.3409490740740743E-3</v>
      </c>
      <c r="K5290">
        <v>40.723019825000002</v>
      </c>
      <c r="L5290">
        <v>-73.995853999999994</v>
      </c>
      <c r="M5290">
        <v>40.737861904766298</v>
      </c>
      <c r="N5290">
        <v>-73.990798950195298</v>
      </c>
      <c r="O5290" s="5">
        <v>41939.737215243054</v>
      </c>
      <c r="P5290" s="5">
        <v>41939.735710277775</v>
      </c>
      <c r="Q5290" s="5">
        <v>41939.749478692131</v>
      </c>
      <c r="R5290" s="5">
        <v>41939.76373943287</v>
      </c>
      <c r="S5290">
        <f t="shared" si="164"/>
        <v>44</v>
      </c>
      <c r="T5290">
        <f t="shared" si="165"/>
        <v>1</v>
      </c>
    </row>
    <row r="5291" spans="1:20" x14ac:dyDescent="0.25">
      <c r="A5291">
        <v>1469328</v>
      </c>
      <c r="B5291">
        <v>125123</v>
      </c>
      <c r="C5291">
        <v>166482</v>
      </c>
      <c r="D5291" t="s">
        <v>23</v>
      </c>
      <c r="E5291" t="s">
        <v>354</v>
      </c>
      <c r="F5291" t="s">
        <v>108</v>
      </c>
      <c r="K5291">
        <v>40.743911575648703</v>
      </c>
      <c r="L5291">
        <v>-73.989049029576194</v>
      </c>
      <c r="M5291">
        <v>40.746764400000004</v>
      </c>
      <c r="N5291">
        <v>-73.990301400000007</v>
      </c>
      <c r="O5291" s="5">
        <v>41939.738634768517</v>
      </c>
      <c r="P5291" s="5">
        <v>41939.750480925926</v>
      </c>
      <c r="Q5291" s="5">
        <v>41939.758711261573</v>
      </c>
      <c r="R5291" s="5">
        <v>41939.762422928237</v>
      </c>
      <c r="S5291">
        <f t="shared" si="164"/>
        <v>44</v>
      </c>
      <c r="T5291">
        <f t="shared" si="165"/>
        <v>1</v>
      </c>
    </row>
    <row r="5292" spans="1:20" x14ac:dyDescent="0.25">
      <c r="A5292">
        <v>1469382</v>
      </c>
      <c r="B5292">
        <v>59673</v>
      </c>
      <c r="C5292">
        <v>154545</v>
      </c>
      <c r="D5292" t="s">
        <v>23</v>
      </c>
      <c r="E5292" t="s">
        <v>1592</v>
      </c>
      <c r="F5292" t="s">
        <v>20</v>
      </c>
      <c r="G5292" t="s">
        <v>3945</v>
      </c>
      <c r="H5292">
        <v>1</v>
      </c>
      <c r="I5292" t="s">
        <v>3946</v>
      </c>
      <c r="K5292">
        <v>40.737483915349102</v>
      </c>
      <c r="L5292">
        <v>-73.991205370444206</v>
      </c>
      <c r="M5292">
        <v>40.727404999999997</v>
      </c>
      <c r="N5292">
        <v>-73.991802000000007</v>
      </c>
      <c r="O5292" s="5">
        <v>41939.744247222225</v>
      </c>
      <c r="P5292" s="5">
        <v>41939.759069247688</v>
      </c>
      <c r="Q5292" s="5">
        <v>41939.767632881943</v>
      </c>
      <c r="R5292" s="5">
        <v>41939.773781805554</v>
      </c>
      <c r="S5292">
        <f t="shared" si="164"/>
        <v>44</v>
      </c>
      <c r="T5292">
        <f t="shared" si="165"/>
        <v>1</v>
      </c>
    </row>
    <row r="5293" spans="1:20" x14ac:dyDescent="0.25">
      <c r="A5293">
        <v>1469400</v>
      </c>
      <c r="B5293">
        <v>174796</v>
      </c>
      <c r="C5293">
        <v>3296</v>
      </c>
      <c r="D5293" t="s">
        <v>23</v>
      </c>
      <c r="E5293" t="s">
        <v>913</v>
      </c>
      <c r="F5293" t="s">
        <v>342</v>
      </c>
      <c r="G5293" t="s">
        <v>2445</v>
      </c>
      <c r="H5293">
        <v>1</v>
      </c>
      <c r="I5293" t="s">
        <v>915</v>
      </c>
      <c r="K5293">
        <v>40.715603834466101</v>
      </c>
      <c r="L5293">
        <v>-73.998236892873393</v>
      </c>
      <c r="M5293">
        <v>40.706328499999998</v>
      </c>
      <c r="N5293">
        <v>-74.009911399999993</v>
      </c>
      <c r="O5293" s="5">
        <v>41939.748921203704</v>
      </c>
      <c r="P5293" s="5">
        <v>41939.749448483795</v>
      </c>
      <c r="Q5293" s="5">
        <v>41939.758594861109</v>
      </c>
      <c r="R5293" s="5">
        <v>41939.764399525462</v>
      </c>
      <c r="S5293">
        <f t="shared" si="164"/>
        <v>44</v>
      </c>
      <c r="T5293">
        <f t="shared" si="165"/>
        <v>1</v>
      </c>
    </row>
    <row r="5294" spans="1:20" x14ac:dyDescent="0.25">
      <c r="A5294">
        <v>1469433</v>
      </c>
      <c r="B5294">
        <v>388373</v>
      </c>
      <c r="C5294">
        <v>55567</v>
      </c>
      <c r="D5294" t="s">
        <v>23</v>
      </c>
      <c r="E5294" t="s">
        <v>491</v>
      </c>
      <c r="G5294" t="s">
        <v>663</v>
      </c>
      <c r="H5294">
        <v>1</v>
      </c>
      <c r="I5294" t="s">
        <v>664</v>
      </c>
      <c r="K5294">
        <v>40.729110403548901</v>
      </c>
      <c r="L5294">
        <v>-73.984245455566395</v>
      </c>
      <c r="M5294">
        <v>40.710829618684897</v>
      </c>
      <c r="N5294">
        <v>-74.007162572567097</v>
      </c>
      <c r="O5294" s="5">
        <v>41939.754330694443</v>
      </c>
      <c r="P5294" s="5">
        <v>41939.754402164355</v>
      </c>
      <c r="Q5294" s="5">
        <v>41939.767816250001</v>
      </c>
      <c r="R5294" s="5">
        <v>41939.780425486111</v>
      </c>
      <c r="S5294">
        <f t="shared" si="164"/>
        <v>44</v>
      </c>
      <c r="T5294">
        <f t="shared" si="165"/>
        <v>1</v>
      </c>
    </row>
    <row r="5295" spans="1:20" x14ac:dyDescent="0.25">
      <c r="A5295">
        <v>1469458</v>
      </c>
      <c r="B5295">
        <v>57878</v>
      </c>
      <c r="C5295">
        <v>110399</v>
      </c>
      <c r="D5295" t="s">
        <v>23</v>
      </c>
      <c r="E5295" t="s">
        <v>1612</v>
      </c>
      <c r="F5295" t="s">
        <v>58</v>
      </c>
      <c r="G5295" t="s">
        <v>3697</v>
      </c>
      <c r="H5295">
        <v>1</v>
      </c>
      <c r="I5295" t="s">
        <v>3698</v>
      </c>
      <c r="K5295">
        <v>40.755579642755897</v>
      </c>
      <c r="L5295">
        <v>-73.970861434936495</v>
      </c>
      <c r="M5295">
        <v>40.764592999999998</v>
      </c>
      <c r="N5295">
        <v>-73.964821000000001</v>
      </c>
      <c r="O5295" s="5">
        <v>41939.758624027774</v>
      </c>
      <c r="P5295" s="5">
        <v>41939.760778506941</v>
      </c>
      <c r="Q5295" s="5">
        <v>41939.772461238426</v>
      </c>
      <c r="R5295" s="5">
        <v>41939.778409814811</v>
      </c>
      <c r="S5295">
        <f t="shared" si="164"/>
        <v>44</v>
      </c>
      <c r="T5295">
        <f t="shared" si="165"/>
        <v>1</v>
      </c>
    </row>
    <row r="5296" spans="1:20" x14ac:dyDescent="0.25">
      <c r="A5296">
        <v>1469469</v>
      </c>
      <c r="B5296">
        <v>60052</v>
      </c>
      <c r="C5296">
        <v>129698</v>
      </c>
      <c r="D5296" t="s">
        <v>53</v>
      </c>
      <c r="E5296" t="s">
        <v>464</v>
      </c>
      <c r="F5296" t="s">
        <v>465</v>
      </c>
      <c r="G5296" t="s">
        <v>3056</v>
      </c>
      <c r="H5296">
        <v>1</v>
      </c>
      <c r="I5296" t="s">
        <v>1102</v>
      </c>
      <c r="K5296">
        <v>40.735676762018002</v>
      </c>
      <c r="L5296">
        <v>-73.993829528068602</v>
      </c>
      <c r="M5296">
        <v>40.759070999999999</v>
      </c>
      <c r="N5296">
        <v>-73.975954000000002</v>
      </c>
      <c r="O5296" s="5">
        <v>41939.759802905093</v>
      </c>
      <c r="P5296" s="5">
        <v>41939.762134398145</v>
      </c>
      <c r="Q5296" s="5">
        <v>41939.773124791667</v>
      </c>
      <c r="R5296" s="5">
        <v>41939.793439120367</v>
      </c>
      <c r="S5296">
        <f t="shared" si="164"/>
        <v>44</v>
      </c>
      <c r="T5296">
        <f t="shared" si="165"/>
        <v>1</v>
      </c>
    </row>
    <row r="5297" spans="1:20" x14ac:dyDescent="0.25">
      <c r="A5297">
        <v>1469477</v>
      </c>
      <c r="B5297">
        <v>104358</v>
      </c>
      <c r="C5297">
        <v>106964</v>
      </c>
      <c r="D5297" t="s">
        <v>23</v>
      </c>
      <c r="E5297" t="s">
        <v>3061</v>
      </c>
      <c r="F5297" t="s">
        <v>25</v>
      </c>
      <c r="G5297" t="s">
        <v>3922</v>
      </c>
      <c r="H5297">
        <v>1</v>
      </c>
      <c r="I5297" t="s">
        <v>3063</v>
      </c>
      <c r="K5297">
        <v>40.729882925322798</v>
      </c>
      <c r="L5297">
        <v>-74.000543832468907</v>
      </c>
      <c r="M5297">
        <v>40.734219899999999</v>
      </c>
      <c r="N5297">
        <v>-73.990255399999995</v>
      </c>
      <c r="O5297" s="5">
        <v>41939.760934432874</v>
      </c>
      <c r="P5297" s="5">
        <v>41939.763068900465</v>
      </c>
      <c r="Q5297" s="5">
        <v>41939.775266631943</v>
      </c>
      <c r="R5297" s="5">
        <v>41939.782180682872</v>
      </c>
      <c r="S5297">
        <f t="shared" si="164"/>
        <v>44</v>
      </c>
      <c r="T5297">
        <f t="shared" si="165"/>
        <v>1</v>
      </c>
    </row>
    <row r="5298" spans="1:20" x14ac:dyDescent="0.25">
      <c r="A5298">
        <v>1469471</v>
      </c>
      <c r="B5298">
        <v>58142</v>
      </c>
      <c r="C5298">
        <v>172301</v>
      </c>
      <c r="D5298" t="s">
        <v>53</v>
      </c>
      <c r="E5298" t="s">
        <v>3197</v>
      </c>
      <c r="J5298" s="1">
        <v>2.0367592592592594E-3</v>
      </c>
      <c r="K5298">
        <v>40.795592154071699</v>
      </c>
      <c r="L5298">
        <v>-73.971222976567006</v>
      </c>
      <c r="M5298">
        <v>40.804912199999997</v>
      </c>
      <c r="N5298">
        <v>-73.962491700000001</v>
      </c>
      <c r="O5298" s="5">
        <v>41939.761064131948</v>
      </c>
      <c r="P5298" s="5">
        <v>41939.774670150466</v>
      </c>
      <c r="Q5298" s="5">
        <v>41939.779798159725</v>
      </c>
      <c r="R5298" s="5">
        <v>41939.784441122683</v>
      </c>
      <c r="S5298">
        <f t="shared" si="164"/>
        <v>44</v>
      </c>
      <c r="T5298">
        <f t="shared" si="165"/>
        <v>1</v>
      </c>
    </row>
    <row r="5299" spans="1:20" x14ac:dyDescent="0.25">
      <c r="A5299">
        <v>1469487</v>
      </c>
      <c r="B5299">
        <v>399729</v>
      </c>
      <c r="C5299">
        <v>133293</v>
      </c>
      <c r="D5299" t="s">
        <v>23</v>
      </c>
      <c r="E5299" t="s">
        <v>54</v>
      </c>
      <c r="F5299" t="s">
        <v>29</v>
      </c>
      <c r="G5299" t="s">
        <v>415</v>
      </c>
      <c r="H5299">
        <v>2</v>
      </c>
      <c r="I5299" t="s">
        <v>31</v>
      </c>
      <c r="K5299">
        <v>40.7152793278103</v>
      </c>
      <c r="L5299">
        <v>-74.014860391616807</v>
      </c>
      <c r="M5299">
        <v>40.720072899999998</v>
      </c>
      <c r="N5299">
        <v>-74.000809099999998</v>
      </c>
      <c r="O5299" s="5">
        <v>41939.763729166669</v>
      </c>
      <c r="P5299" s="5">
        <v>41939.77031738426</v>
      </c>
      <c r="Q5299" s="5">
        <v>41939.787914409724</v>
      </c>
      <c r="R5299" s="5">
        <v>41939.798138368053</v>
      </c>
      <c r="S5299">
        <f t="shared" si="164"/>
        <v>44</v>
      </c>
      <c r="T5299">
        <f t="shared" si="165"/>
        <v>1</v>
      </c>
    </row>
    <row r="5300" spans="1:20" x14ac:dyDescent="0.25">
      <c r="A5300">
        <v>1469504</v>
      </c>
      <c r="B5300">
        <v>298794</v>
      </c>
      <c r="C5300">
        <v>122124</v>
      </c>
      <c r="D5300" t="s">
        <v>23</v>
      </c>
      <c r="E5300" t="s">
        <v>336</v>
      </c>
      <c r="F5300" t="s">
        <v>37</v>
      </c>
      <c r="G5300" t="s">
        <v>1641</v>
      </c>
      <c r="H5300">
        <v>1</v>
      </c>
      <c r="I5300" t="s">
        <v>1642</v>
      </c>
      <c r="J5300" s="1">
        <v>1.6492939814814814E-3</v>
      </c>
      <c r="K5300">
        <v>40.762857763598497</v>
      </c>
      <c r="L5300">
        <v>-73.9716190014841</v>
      </c>
      <c r="M5300">
        <v>40.788867000000003</v>
      </c>
      <c r="N5300">
        <v>-73.954605999999998</v>
      </c>
      <c r="O5300" s="5">
        <v>41939.764312407409</v>
      </c>
      <c r="R5300" s="5">
        <v>41939.797221574074</v>
      </c>
      <c r="S5300">
        <f t="shared" si="164"/>
        <v>44</v>
      </c>
      <c r="T5300">
        <f t="shared" si="165"/>
        <v>1</v>
      </c>
    </row>
    <row r="5301" spans="1:20" x14ac:dyDescent="0.25">
      <c r="A5301">
        <v>1469557</v>
      </c>
      <c r="B5301">
        <v>110792</v>
      </c>
      <c r="C5301">
        <v>154955</v>
      </c>
      <c r="D5301" t="s">
        <v>23</v>
      </c>
      <c r="E5301" t="s">
        <v>36</v>
      </c>
      <c r="F5301" t="s">
        <v>37</v>
      </c>
      <c r="G5301" t="s">
        <v>895</v>
      </c>
      <c r="H5301">
        <v>1</v>
      </c>
      <c r="I5301" t="s">
        <v>896</v>
      </c>
      <c r="J5301" s="1">
        <v>3.1772337962962965E-3</v>
      </c>
      <c r="K5301">
        <v>40.7261096570601</v>
      </c>
      <c r="L5301">
        <v>-74.002491863200504</v>
      </c>
      <c r="M5301">
        <v>40.734203000000001</v>
      </c>
      <c r="N5301">
        <v>-73.996025000000003</v>
      </c>
      <c r="O5301" s="5">
        <v>41939.771272557868</v>
      </c>
      <c r="P5301" s="5">
        <v>41939.788612442127</v>
      </c>
      <c r="Q5301" s="5">
        <v>41939.798920324072</v>
      </c>
      <c r="R5301" s="5">
        <v>41939.805329675924</v>
      </c>
      <c r="S5301">
        <f t="shared" si="164"/>
        <v>44</v>
      </c>
      <c r="T5301">
        <f t="shared" si="165"/>
        <v>1</v>
      </c>
    </row>
    <row r="5302" spans="1:20" x14ac:dyDescent="0.25">
      <c r="A5302">
        <v>1469557</v>
      </c>
      <c r="B5302">
        <v>110792</v>
      </c>
      <c r="C5302">
        <v>154955</v>
      </c>
      <c r="D5302" t="s">
        <v>23</v>
      </c>
      <c r="E5302" t="s">
        <v>36</v>
      </c>
      <c r="F5302" t="s">
        <v>37</v>
      </c>
      <c r="G5302" t="s">
        <v>2570</v>
      </c>
      <c r="H5302">
        <v>1</v>
      </c>
      <c r="I5302" t="s">
        <v>39</v>
      </c>
      <c r="J5302" s="1">
        <v>3.1772337962962965E-3</v>
      </c>
      <c r="K5302">
        <v>40.7261096570601</v>
      </c>
      <c r="L5302">
        <v>-74.002491863200504</v>
      </c>
      <c r="M5302">
        <v>40.734203000000001</v>
      </c>
      <c r="N5302">
        <v>-73.996025000000003</v>
      </c>
      <c r="O5302" s="5">
        <v>41939.771272557868</v>
      </c>
      <c r="P5302" s="5">
        <v>41939.788612442127</v>
      </c>
      <c r="Q5302" s="5">
        <v>41939.798920324072</v>
      </c>
      <c r="R5302" s="5">
        <v>41939.805329675924</v>
      </c>
      <c r="S5302">
        <f t="shared" si="164"/>
        <v>44</v>
      </c>
      <c r="T5302">
        <f t="shared" si="165"/>
        <v>1</v>
      </c>
    </row>
    <row r="5303" spans="1:20" x14ac:dyDescent="0.25">
      <c r="A5303">
        <v>1469563</v>
      </c>
      <c r="B5303">
        <v>260680</v>
      </c>
      <c r="C5303">
        <v>28765</v>
      </c>
      <c r="D5303" t="s">
        <v>23</v>
      </c>
      <c r="E5303" t="s">
        <v>450</v>
      </c>
      <c r="F5303" t="s">
        <v>20</v>
      </c>
      <c r="G5303" t="s">
        <v>3744</v>
      </c>
      <c r="H5303">
        <v>1</v>
      </c>
      <c r="I5303" t="s">
        <v>692</v>
      </c>
      <c r="J5303" s="1">
        <v>3.4667129629629627E-3</v>
      </c>
      <c r="K5303">
        <v>40.723702712540103</v>
      </c>
      <c r="L5303">
        <v>-73.9963431157271</v>
      </c>
      <c r="M5303">
        <v>40.716432300000001</v>
      </c>
      <c r="N5303">
        <v>-73.990926599999995</v>
      </c>
      <c r="O5303" s="5">
        <v>41939.771529895836</v>
      </c>
      <c r="P5303" s="5">
        <v>41939.771881203706</v>
      </c>
      <c r="Q5303" s="5">
        <v>41939.787735520833</v>
      </c>
      <c r="R5303" s="5">
        <v>41939.793590370369</v>
      </c>
      <c r="S5303">
        <f t="shared" si="164"/>
        <v>44</v>
      </c>
      <c r="T5303">
        <f t="shared" si="165"/>
        <v>1</v>
      </c>
    </row>
    <row r="5304" spans="1:20" x14ac:dyDescent="0.25">
      <c r="A5304">
        <v>1469623</v>
      </c>
      <c r="B5304">
        <v>400766</v>
      </c>
      <c r="C5304">
        <v>143085</v>
      </c>
      <c r="D5304" t="s">
        <v>53</v>
      </c>
      <c r="E5304" t="s">
        <v>255</v>
      </c>
      <c r="F5304" t="s">
        <v>91</v>
      </c>
      <c r="G5304" t="s">
        <v>256</v>
      </c>
      <c r="H5304">
        <v>1</v>
      </c>
      <c r="I5304" t="s">
        <v>257</v>
      </c>
      <c r="J5304" s="1">
        <v>4.2835995370370363E-3</v>
      </c>
      <c r="K5304">
        <v>40.771491247520302</v>
      </c>
      <c r="L5304">
        <v>-73.956334145089798</v>
      </c>
      <c r="M5304">
        <v>40.808929200000001</v>
      </c>
      <c r="N5304">
        <v>-73.961364599999996</v>
      </c>
      <c r="O5304" s="5">
        <v>41939.77808556713</v>
      </c>
      <c r="P5304" s="5">
        <v>41939.784277361112</v>
      </c>
      <c r="Q5304" s="5">
        <v>41939.803800810187</v>
      </c>
      <c r="R5304" s="5">
        <v>41939.823220162034</v>
      </c>
      <c r="S5304">
        <f t="shared" si="164"/>
        <v>44</v>
      </c>
      <c r="T5304">
        <f t="shared" si="165"/>
        <v>1</v>
      </c>
    </row>
    <row r="5305" spans="1:20" x14ac:dyDescent="0.25">
      <c r="A5305">
        <v>1469623</v>
      </c>
      <c r="B5305">
        <v>400766</v>
      </c>
      <c r="C5305">
        <v>143085</v>
      </c>
      <c r="D5305" t="s">
        <v>53</v>
      </c>
      <c r="E5305" t="s">
        <v>255</v>
      </c>
      <c r="F5305" t="s">
        <v>91</v>
      </c>
      <c r="G5305" t="s">
        <v>536</v>
      </c>
      <c r="H5305">
        <v>1</v>
      </c>
      <c r="I5305" t="s">
        <v>257</v>
      </c>
      <c r="J5305" s="1">
        <v>4.2835995370370363E-3</v>
      </c>
      <c r="K5305">
        <v>40.771491247520302</v>
      </c>
      <c r="L5305">
        <v>-73.956334145089798</v>
      </c>
      <c r="M5305">
        <v>40.808929200000001</v>
      </c>
      <c r="N5305">
        <v>-73.961364599999996</v>
      </c>
      <c r="O5305" s="5">
        <v>41939.77808556713</v>
      </c>
      <c r="P5305" s="5">
        <v>41939.784277361112</v>
      </c>
      <c r="Q5305" s="5">
        <v>41939.803800810187</v>
      </c>
      <c r="R5305" s="5">
        <v>41939.823220162034</v>
      </c>
      <c r="S5305">
        <f t="shared" si="164"/>
        <v>44</v>
      </c>
      <c r="T5305">
        <f t="shared" si="165"/>
        <v>1</v>
      </c>
    </row>
    <row r="5306" spans="1:20" x14ac:dyDescent="0.25">
      <c r="A5306">
        <v>1469628</v>
      </c>
      <c r="B5306">
        <v>183564</v>
      </c>
      <c r="C5306">
        <v>116141</v>
      </c>
      <c r="D5306" t="s">
        <v>23</v>
      </c>
      <c r="E5306" t="s">
        <v>164</v>
      </c>
      <c r="F5306" t="s">
        <v>33</v>
      </c>
      <c r="G5306" t="s">
        <v>877</v>
      </c>
      <c r="H5306">
        <v>2</v>
      </c>
      <c r="I5306" t="s">
        <v>417</v>
      </c>
      <c r="K5306">
        <v>40.740174134526598</v>
      </c>
      <c r="L5306">
        <v>-73.986179525504099</v>
      </c>
      <c r="M5306">
        <v>40.741771</v>
      </c>
      <c r="N5306">
        <v>-73.996836999999999</v>
      </c>
      <c r="O5306" s="5">
        <v>41939.778697326386</v>
      </c>
      <c r="P5306" s="5">
        <v>41939.785488657406</v>
      </c>
      <c r="Q5306" s="5">
        <v>41939.799260532411</v>
      </c>
      <c r="R5306" s="5">
        <v>41939.80818039352</v>
      </c>
      <c r="S5306">
        <f t="shared" si="164"/>
        <v>44</v>
      </c>
      <c r="T5306">
        <f t="shared" si="165"/>
        <v>1</v>
      </c>
    </row>
    <row r="5307" spans="1:20" x14ac:dyDescent="0.25">
      <c r="A5307">
        <v>1469679</v>
      </c>
      <c r="B5307">
        <v>104336</v>
      </c>
      <c r="C5307">
        <v>106964</v>
      </c>
      <c r="D5307" t="s">
        <v>23</v>
      </c>
      <c r="E5307" t="s">
        <v>96</v>
      </c>
      <c r="F5307" t="s">
        <v>97</v>
      </c>
      <c r="G5307" t="s">
        <v>3011</v>
      </c>
      <c r="H5307">
        <v>2</v>
      </c>
      <c r="I5307" t="s">
        <v>2410</v>
      </c>
      <c r="K5307">
        <v>40.723954999999997</v>
      </c>
      <c r="L5307">
        <v>-73.991828999999996</v>
      </c>
      <c r="M5307">
        <v>40.727404999999997</v>
      </c>
      <c r="N5307">
        <v>-73.991802000000007</v>
      </c>
      <c r="O5307" s="5">
        <v>41939.785057048612</v>
      </c>
      <c r="R5307" s="5">
        <v>41939.83112855324</v>
      </c>
      <c r="S5307">
        <f t="shared" si="164"/>
        <v>44</v>
      </c>
      <c r="T5307">
        <f t="shared" si="165"/>
        <v>1</v>
      </c>
    </row>
    <row r="5308" spans="1:20" x14ac:dyDescent="0.25">
      <c r="A5308">
        <v>1469679</v>
      </c>
      <c r="B5308">
        <v>104336</v>
      </c>
      <c r="C5308">
        <v>106964</v>
      </c>
      <c r="D5308" t="s">
        <v>23</v>
      </c>
      <c r="E5308" t="s">
        <v>96</v>
      </c>
      <c r="F5308" t="s">
        <v>97</v>
      </c>
      <c r="G5308" t="s">
        <v>3902</v>
      </c>
      <c r="H5308">
        <v>1</v>
      </c>
      <c r="I5308" t="s">
        <v>1818</v>
      </c>
      <c r="K5308">
        <v>40.723954999999997</v>
      </c>
      <c r="L5308">
        <v>-73.991828999999996</v>
      </c>
      <c r="M5308">
        <v>40.727404999999997</v>
      </c>
      <c r="N5308">
        <v>-73.991802000000007</v>
      </c>
      <c r="O5308" s="5">
        <v>41939.785057048612</v>
      </c>
      <c r="R5308" s="5">
        <v>41939.83112855324</v>
      </c>
      <c r="S5308">
        <f t="shared" si="164"/>
        <v>44</v>
      </c>
      <c r="T5308">
        <f t="shared" si="165"/>
        <v>1</v>
      </c>
    </row>
    <row r="5309" spans="1:20" x14ac:dyDescent="0.25">
      <c r="A5309">
        <v>1469701</v>
      </c>
      <c r="B5309">
        <v>378482</v>
      </c>
      <c r="C5309">
        <v>129310</v>
      </c>
      <c r="D5309" t="s">
        <v>23</v>
      </c>
      <c r="E5309" t="s">
        <v>452</v>
      </c>
      <c r="F5309" t="s">
        <v>58</v>
      </c>
      <c r="G5309" t="s">
        <v>2423</v>
      </c>
      <c r="H5309">
        <v>1</v>
      </c>
      <c r="I5309" t="s">
        <v>31</v>
      </c>
      <c r="K5309">
        <v>40.725928672086098</v>
      </c>
      <c r="L5309">
        <v>-73.996394764442996</v>
      </c>
      <c r="M5309">
        <v>40.732915900000002</v>
      </c>
      <c r="N5309">
        <v>-73.9877015</v>
      </c>
      <c r="O5309" s="5">
        <v>41939.787647175923</v>
      </c>
      <c r="R5309" s="5">
        <v>41939.80610765046</v>
      </c>
      <c r="S5309">
        <f t="shared" si="164"/>
        <v>44</v>
      </c>
      <c r="T5309">
        <f t="shared" si="165"/>
        <v>1</v>
      </c>
    </row>
    <row r="5310" spans="1:20" x14ac:dyDescent="0.25">
      <c r="A5310">
        <v>1469707</v>
      </c>
      <c r="B5310">
        <v>55851</v>
      </c>
      <c r="C5310">
        <v>129698</v>
      </c>
      <c r="D5310" t="s">
        <v>53</v>
      </c>
      <c r="E5310" t="s">
        <v>3884</v>
      </c>
      <c r="F5310" t="s">
        <v>342</v>
      </c>
      <c r="K5310">
        <v>40.754706094385597</v>
      </c>
      <c r="L5310">
        <v>-73.9916545021091</v>
      </c>
      <c r="M5310">
        <v>40.731873</v>
      </c>
      <c r="N5310">
        <v>-73.987638000000004</v>
      </c>
      <c r="O5310" s="5">
        <v>41939.788846446761</v>
      </c>
      <c r="P5310" s="5">
        <v>41939.801739421295</v>
      </c>
      <c r="Q5310" s="5">
        <v>41939.809607453702</v>
      </c>
      <c r="R5310" s="5">
        <v>41939.819855949077</v>
      </c>
      <c r="S5310">
        <f t="shared" si="164"/>
        <v>44</v>
      </c>
      <c r="T5310">
        <f t="shared" si="165"/>
        <v>1</v>
      </c>
    </row>
    <row r="5311" spans="1:20" x14ac:dyDescent="0.25">
      <c r="A5311">
        <v>1469718</v>
      </c>
      <c r="B5311">
        <v>398426</v>
      </c>
      <c r="C5311">
        <v>100879</v>
      </c>
      <c r="D5311" t="s">
        <v>23</v>
      </c>
      <c r="E5311" t="s">
        <v>443</v>
      </c>
      <c r="F5311" t="s">
        <v>342</v>
      </c>
      <c r="G5311" t="s">
        <v>1255</v>
      </c>
      <c r="H5311">
        <v>1</v>
      </c>
      <c r="I5311" t="s">
        <v>376</v>
      </c>
      <c r="J5311" s="1">
        <v>3.5165625000000002E-3</v>
      </c>
      <c r="K5311">
        <v>40.782116700000003</v>
      </c>
      <c r="L5311">
        <v>-73.980739099999994</v>
      </c>
      <c r="M5311">
        <v>40.777685210964997</v>
      </c>
      <c r="N5311">
        <v>-73.987901209199805</v>
      </c>
      <c r="O5311" s="5">
        <v>41939.791353113425</v>
      </c>
      <c r="P5311" s="5">
        <v>41939.799107743056</v>
      </c>
      <c r="Q5311" s="5">
        <v>41939.813090300922</v>
      </c>
      <c r="R5311" s="5">
        <v>41939.819733067132</v>
      </c>
      <c r="S5311">
        <f t="shared" si="164"/>
        <v>44</v>
      </c>
      <c r="T5311">
        <f t="shared" si="165"/>
        <v>1</v>
      </c>
    </row>
    <row r="5312" spans="1:20" x14ac:dyDescent="0.25">
      <c r="A5312">
        <v>1469739</v>
      </c>
      <c r="B5312">
        <v>81175</v>
      </c>
      <c r="C5312">
        <v>170756</v>
      </c>
      <c r="D5312" t="s">
        <v>23</v>
      </c>
      <c r="E5312" t="s">
        <v>294</v>
      </c>
      <c r="F5312" t="s">
        <v>295</v>
      </c>
      <c r="K5312">
        <v>40.745299312570602</v>
      </c>
      <c r="L5312">
        <v>-73.9791375808162</v>
      </c>
      <c r="M5312">
        <v>40.739416130856398</v>
      </c>
      <c r="N5312">
        <v>-73.992565032163597</v>
      </c>
      <c r="O5312" s="5">
        <v>41939.793627245374</v>
      </c>
      <c r="P5312" s="5">
        <v>41939.801142789351</v>
      </c>
      <c r="Q5312" s="5">
        <v>41939.80659197917</v>
      </c>
      <c r="R5312" s="5">
        <v>41939.812759513887</v>
      </c>
      <c r="S5312">
        <f t="shared" si="164"/>
        <v>44</v>
      </c>
      <c r="T5312">
        <f t="shared" si="165"/>
        <v>1</v>
      </c>
    </row>
    <row r="5313" spans="1:20" x14ac:dyDescent="0.25">
      <c r="A5313">
        <v>1469759</v>
      </c>
      <c r="B5313">
        <v>355759</v>
      </c>
      <c r="C5313">
        <v>149328</v>
      </c>
      <c r="D5313" t="s">
        <v>53</v>
      </c>
      <c r="E5313" t="s">
        <v>201</v>
      </c>
      <c r="F5313" t="s">
        <v>190</v>
      </c>
      <c r="G5313" t="s">
        <v>1661</v>
      </c>
      <c r="H5313">
        <v>1</v>
      </c>
      <c r="I5313" t="s">
        <v>1662</v>
      </c>
      <c r="J5313" s="1">
        <v>3.1423148148148148E-3</v>
      </c>
      <c r="K5313">
        <v>40.724634574370299</v>
      </c>
      <c r="L5313">
        <v>-73.998402357101398</v>
      </c>
      <c r="M5313">
        <v>40.744990610698203</v>
      </c>
      <c r="N5313">
        <v>-74.005595646117797</v>
      </c>
      <c r="O5313" s="5">
        <v>41939.794961354164</v>
      </c>
      <c r="P5313" s="5">
        <v>41939.797270196759</v>
      </c>
      <c r="Q5313" s="5">
        <v>41939.814468622688</v>
      </c>
      <c r="R5313" s="5">
        <v>41939.824700972225</v>
      </c>
      <c r="S5313">
        <f t="shared" si="164"/>
        <v>44</v>
      </c>
      <c r="T5313">
        <f t="shared" si="165"/>
        <v>1</v>
      </c>
    </row>
    <row r="5314" spans="1:20" x14ac:dyDescent="0.25">
      <c r="A5314">
        <v>1469842</v>
      </c>
      <c r="B5314">
        <v>131645</v>
      </c>
      <c r="C5314">
        <v>138560</v>
      </c>
      <c r="D5314" t="s">
        <v>23</v>
      </c>
      <c r="E5314" t="s">
        <v>255</v>
      </c>
      <c r="F5314" t="s">
        <v>91</v>
      </c>
      <c r="G5314" t="s">
        <v>536</v>
      </c>
      <c r="H5314">
        <v>1</v>
      </c>
      <c r="I5314" t="s">
        <v>257</v>
      </c>
      <c r="J5314" s="1">
        <v>1.707013888888889E-3</v>
      </c>
      <c r="K5314">
        <v>40.771491247520302</v>
      </c>
      <c r="L5314">
        <v>-73.956334145089798</v>
      </c>
      <c r="M5314">
        <v>40.768279</v>
      </c>
      <c r="N5314">
        <v>-73.952297000000002</v>
      </c>
      <c r="O5314" s="5">
        <v>41939.804997881947</v>
      </c>
      <c r="P5314" s="5">
        <v>41939.805458750001</v>
      </c>
      <c r="Q5314" s="5">
        <v>41939.810901238423</v>
      </c>
      <c r="R5314" s="5">
        <v>41939.813757453703</v>
      </c>
      <c r="S5314">
        <f t="shared" si="164"/>
        <v>44</v>
      </c>
      <c r="T5314">
        <f t="shared" si="165"/>
        <v>1</v>
      </c>
    </row>
    <row r="5315" spans="1:20" x14ac:dyDescent="0.25">
      <c r="A5315">
        <v>1469849</v>
      </c>
      <c r="B5315">
        <v>328173</v>
      </c>
      <c r="C5315">
        <v>118093</v>
      </c>
      <c r="D5315" t="s">
        <v>314</v>
      </c>
      <c r="E5315" t="s">
        <v>247</v>
      </c>
      <c r="G5315" t="s">
        <v>2072</v>
      </c>
      <c r="H5315">
        <v>1</v>
      </c>
      <c r="I5315" t="s">
        <v>563</v>
      </c>
      <c r="J5315" s="1">
        <v>2.0416898148148152E-3</v>
      </c>
      <c r="K5315">
        <v>40.721353749744097</v>
      </c>
      <c r="L5315">
        <v>-73.997525293959001</v>
      </c>
      <c r="M5315">
        <v>40.749400100000003</v>
      </c>
      <c r="N5315">
        <v>-73.987356399999996</v>
      </c>
      <c r="O5315" s="5">
        <v>41939.806706122683</v>
      </c>
      <c r="P5315" s="5">
        <v>41939.807126840278</v>
      </c>
      <c r="Q5315" s="5">
        <v>41939.811177303243</v>
      </c>
      <c r="R5315" s="5">
        <v>41939.821415497689</v>
      </c>
      <c r="S5315">
        <f t="shared" ref="S5315:S5378" si="166">WEEKNUM(O5315,21)</f>
        <v>44</v>
      </c>
      <c r="T5315">
        <f t="shared" ref="T5315:T5378" si="167">WEEKDAY(O5315,11)</f>
        <v>1</v>
      </c>
    </row>
    <row r="5316" spans="1:20" x14ac:dyDescent="0.25">
      <c r="A5316">
        <v>1469861</v>
      </c>
      <c r="B5316">
        <v>127056</v>
      </c>
      <c r="C5316">
        <v>72480</v>
      </c>
      <c r="D5316" t="s">
        <v>53</v>
      </c>
      <c r="E5316" t="s">
        <v>255</v>
      </c>
      <c r="F5316" t="s">
        <v>91</v>
      </c>
      <c r="G5316" t="s">
        <v>273</v>
      </c>
      <c r="H5316">
        <v>1</v>
      </c>
      <c r="I5316" t="s">
        <v>274</v>
      </c>
      <c r="J5316" s="1">
        <v>2.3374074074074074E-3</v>
      </c>
      <c r="K5316">
        <v>40.721545124764702</v>
      </c>
      <c r="L5316">
        <v>-73.988842426716104</v>
      </c>
      <c r="M5316">
        <v>40.716135600000001</v>
      </c>
      <c r="N5316">
        <v>-74.003640099999998</v>
      </c>
      <c r="O5316" s="5">
        <v>41939.807228726851</v>
      </c>
      <c r="R5316" s="5">
        <v>41939.834214270835</v>
      </c>
      <c r="S5316">
        <f t="shared" si="166"/>
        <v>44</v>
      </c>
      <c r="T5316">
        <f t="shared" si="167"/>
        <v>1</v>
      </c>
    </row>
    <row r="5317" spans="1:20" x14ac:dyDescent="0.25">
      <c r="A5317">
        <v>1469909</v>
      </c>
      <c r="B5317">
        <v>41096</v>
      </c>
      <c r="C5317">
        <v>53990</v>
      </c>
      <c r="D5317" t="s">
        <v>23</v>
      </c>
      <c r="E5317" t="s">
        <v>213</v>
      </c>
      <c r="J5317" s="1">
        <v>2.9051157407407407E-3</v>
      </c>
      <c r="K5317">
        <v>40.734661000000003</v>
      </c>
      <c r="L5317">
        <v>-73.992148999999998</v>
      </c>
      <c r="M5317">
        <v>40.735568261341797</v>
      </c>
      <c r="N5317">
        <v>-74.006970825538403</v>
      </c>
      <c r="O5317" s="5">
        <v>41939.813047939817</v>
      </c>
      <c r="P5317" s="5">
        <v>41939.819365277777</v>
      </c>
      <c r="Q5317" s="5">
        <v>41939.822166307873</v>
      </c>
      <c r="R5317" s="5">
        <v>41939.828745659725</v>
      </c>
      <c r="S5317">
        <f t="shared" si="166"/>
        <v>44</v>
      </c>
      <c r="T5317">
        <f t="shared" si="167"/>
        <v>1</v>
      </c>
    </row>
    <row r="5318" spans="1:20" x14ac:dyDescent="0.25">
      <c r="A5318">
        <v>1469937</v>
      </c>
      <c r="B5318">
        <v>314891</v>
      </c>
      <c r="C5318">
        <v>84770</v>
      </c>
      <c r="D5318" t="s">
        <v>23</v>
      </c>
      <c r="E5318" t="s">
        <v>48</v>
      </c>
      <c r="F5318" t="s">
        <v>49</v>
      </c>
      <c r="G5318" t="s">
        <v>1266</v>
      </c>
      <c r="H5318">
        <v>2</v>
      </c>
      <c r="I5318" t="s">
        <v>51</v>
      </c>
      <c r="K5318">
        <v>40.729790899999998</v>
      </c>
      <c r="L5318">
        <v>-74.000589300000001</v>
      </c>
      <c r="M5318">
        <v>40.7455085</v>
      </c>
      <c r="N5318">
        <v>-73.990542899999994</v>
      </c>
      <c r="O5318" s="5">
        <v>41939.816243842593</v>
      </c>
      <c r="P5318" s="5">
        <v>41939.818702893521</v>
      </c>
      <c r="Q5318" s="5">
        <v>41939.825533599535</v>
      </c>
      <c r="R5318" s="5">
        <v>41939.834048761571</v>
      </c>
      <c r="S5318">
        <f t="shared" si="166"/>
        <v>44</v>
      </c>
      <c r="T5318">
        <f t="shared" si="167"/>
        <v>1</v>
      </c>
    </row>
    <row r="5319" spans="1:20" x14ac:dyDescent="0.25">
      <c r="A5319">
        <v>1469938</v>
      </c>
      <c r="B5319">
        <v>127610</v>
      </c>
      <c r="C5319">
        <v>17402</v>
      </c>
      <c r="D5319" t="s">
        <v>23</v>
      </c>
      <c r="E5319" t="s">
        <v>3745</v>
      </c>
      <c r="K5319">
        <v>40.787575599999997</v>
      </c>
      <c r="L5319">
        <v>-73.976446999999993</v>
      </c>
      <c r="M5319">
        <v>40.787487499999997</v>
      </c>
      <c r="N5319">
        <v>-73.971844500000003</v>
      </c>
      <c r="O5319" s="5">
        <v>41939.816504745373</v>
      </c>
      <c r="P5319" s="5">
        <v>41939.821665844909</v>
      </c>
      <c r="Q5319" s="5">
        <v>41939.8420315162</v>
      </c>
      <c r="R5319" s="5">
        <v>41939.845353217592</v>
      </c>
      <c r="S5319">
        <f t="shared" si="166"/>
        <v>44</v>
      </c>
      <c r="T5319">
        <f t="shared" si="167"/>
        <v>1</v>
      </c>
    </row>
    <row r="5320" spans="1:20" x14ac:dyDescent="0.25">
      <c r="A5320">
        <v>1469948</v>
      </c>
      <c r="B5320">
        <v>360844</v>
      </c>
      <c r="C5320">
        <v>172399</v>
      </c>
      <c r="D5320" t="s">
        <v>23</v>
      </c>
      <c r="E5320" t="s">
        <v>111</v>
      </c>
      <c r="F5320" t="s">
        <v>37</v>
      </c>
      <c r="G5320" t="s">
        <v>661</v>
      </c>
      <c r="H5320">
        <v>1</v>
      </c>
      <c r="I5320" t="s">
        <v>478</v>
      </c>
      <c r="J5320" s="1">
        <v>2.3267708333333335E-3</v>
      </c>
      <c r="K5320">
        <v>40.767652912117299</v>
      </c>
      <c r="L5320">
        <v>-73.982925456000402</v>
      </c>
      <c r="M5320">
        <v>40.775165999999999</v>
      </c>
      <c r="N5320">
        <v>-73.990162400000003</v>
      </c>
      <c r="O5320" s="5">
        <v>41939.817218425924</v>
      </c>
      <c r="P5320" s="5">
        <v>41939.829923912039</v>
      </c>
      <c r="Q5320" s="5">
        <v>41939.830511215281</v>
      </c>
      <c r="R5320" s="5">
        <v>41939.838064780095</v>
      </c>
      <c r="S5320">
        <f t="shared" si="166"/>
        <v>44</v>
      </c>
      <c r="T5320">
        <f t="shared" si="167"/>
        <v>1</v>
      </c>
    </row>
    <row r="5321" spans="1:20" x14ac:dyDescent="0.25">
      <c r="A5321">
        <v>1469962</v>
      </c>
      <c r="B5321">
        <v>334373</v>
      </c>
      <c r="C5321">
        <v>61900</v>
      </c>
      <c r="D5321" t="s">
        <v>23</v>
      </c>
      <c r="E5321" t="s">
        <v>40</v>
      </c>
      <c r="F5321" t="s">
        <v>41</v>
      </c>
      <c r="G5321" t="s">
        <v>3808</v>
      </c>
      <c r="H5321">
        <v>1</v>
      </c>
      <c r="I5321" t="s">
        <v>158</v>
      </c>
      <c r="J5321" s="1">
        <v>1.1570138888888891E-3</v>
      </c>
      <c r="K5321">
        <v>40.719268925450301</v>
      </c>
      <c r="L5321">
        <v>-74.008749884804104</v>
      </c>
      <c r="M5321">
        <v>40.735596999999999</v>
      </c>
      <c r="N5321">
        <v>-74.00909</v>
      </c>
      <c r="O5321" s="5">
        <v>41939.81857949074</v>
      </c>
      <c r="P5321" s="5">
        <v>41939.823628055557</v>
      </c>
      <c r="Q5321" s="5">
        <v>41939.835316145836</v>
      </c>
      <c r="R5321" s="5">
        <v>41939.849440300924</v>
      </c>
      <c r="S5321">
        <f t="shared" si="166"/>
        <v>44</v>
      </c>
      <c r="T5321">
        <f t="shared" si="167"/>
        <v>1</v>
      </c>
    </row>
    <row r="5322" spans="1:20" x14ac:dyDescent="0.25">
      <c r="A5322">
        <v>1469966</v>
      </c>
      <c r="B5322">
        <v>55478</v>
      </c>
      <c r="C5322">
        <v>154545</v>
      </c>
      <c r="D5322" t="s">
        <v>23</v>
      </c>
      <c r="E5322" t="s">
        <v>998</v>
      </c>
      <c r="F5322" t="s">
        <v>115</v>
      </c>
      <c r="K5322">
        <v>40.731118493460798</v>
      </c>
      <c r="L5322">
        <v>-73.993628669185398</v>
      </c>
      <c r="M5322">
        <v>40.732551999999998</v>
      </c>
      <c r="N5322">
        <v>-73.996537000000004</v>
      </c>
      <c r="O5322" s="5">
        <v>41939.818904050924</v>
      </c>
      <c r="P5322" s="5">
        <v>41939.820872789351</v>
      </c>
      <c r="Q5322" s="5">
        <v>41939.828743287035</v>
      </c>
      <c r="R5322" s="5">
        <v>41939.831691388892</v>
      </c>
      <c r="S5322">
        <f t="shared" si="166"/>
        <v>44</v>
      </c>
      <c r="T5322">
        <f t="shared" si="167"/>
        <v>1</v>
      </c>
    </row>
    <row r="5323" spans="1:20" x14ac:dyDescent="0.25">
      <c r="A5323">
        <v>1469967</v>
      </c>
      <c r="B5323">
        <v>399121</v>
      </c>
      <c r="C5323">
        <v>116141</v>
      </c>
      <c r="D5323" t="s">
        <v>23</v>
      </c>
      <c r="E5323" t="s">
        <v>36</v>
      </c>
      <c r="F5323" t="s">
        <v>37</v>
      </c>
      <c r="G5323" t="s">
        <v>2795</v>
      </c>
      <c r="H5323">
        <v>3</v>
      </c>
      <c r="I5323" t="s">
        <v>188</v>
      </c>
      <c r="J5323" s="1">
        <v>2.8143865740740746E-3</v>
      </c>
      <c r="K5323">
        <v>40.7261096570601</v>
      </c>
      <c r="L5323">
        <v>-74.002491863200504</v>
      </c>
      <c r="M5323">
        <v>40.745789418372503</v>
      </c>
      <c r="N5323">
        <v>-73.991506575259294</v>
      </c>
      <c r="O5323" s="5">
        <v>41939.820108506945</v>
      </c>
      <c r="P5323" s="5">
        <v>41939.858649247682</v>
      </c>
      <c r="Q5323" s="5">
        <v>41939.870786412037</v>
      </c>
      <c r="R5323" s="5">
        <v>41939.879527800927</v>
      </c>
      <c r="S5323">
        <f t="shared" si="166"/>
        <v>44</v>
      </c>
      <c r="T5323">
        <f t="shared" si="167"/>
        <v>1</v>
      </c>
    </row>
    <row r="5324" spans="1:20" x14ac:dyDescent="0.25">
      <c r="A5324">
        <v>1470052</v>
      </c>
      <c r="B5324">
        <v>118622</v>
      </c>
      <c r="C5324">
        <v>161459</v>
      </c>
      <c r="D5324" t="s">
        <v>23</v>
      </c>
      <c r="E5324" t="s">
        <v>1519</v>
      </c>
      <c r="F5324" t="s">
        <v>190</v>
      </c>
      <c r="G5324" t="s">
        <v>191</v>
      </c>
      <c r="H5324">
        <v>1</v>
      </c>
      <c r="I5324" t="s">
        <v>2824</v>
      </c>
      <c r="J5324" s="1">
        <v>3.319653935185185E-2</v>
      </c>
      <c r="K5324">
        <v>40.7314378996168</v>
      </c>
      <c r="L5324">
        <v>-74.002121946782097</v>
      </c>
      <c r="M5324">
        <v>40.739070159006502</v>
      </c>
      <c r="N5324">
        <v>-73.992660442961906</v>
      </c>
      <c r="O5324" s="5">
        <v>41939.827603414349</v>
      </c>
      <c r="P5324" s="5">
        <v>41939.86454412037</v>
      </c>
      <c r="Q5324" s="5">
        <v>41939.875204155091</v>
      </c>
      <c r="R5324" s="5">
        <v>41939.883432986113</v>
      </c>
      <c r="S5324">
        <f t="shared" si="166"/>
        <v>44</v>
      </c>
      <c r="T5324">
        <f t="shared" si="167"/>
        <v>1</v>
      </c>
    </row>
    <row r="5325" spans="1:20" x14ac:dyDescent="0.25">
      <c r="A5325">
        <v>1470058</v>
      </c>
      <c r="B5325">
        <v>345783</v>
      </c>
      <c r="C5325">
        <v>64297</v>
      </c>
      <c r="D5325" t="s">
        <v>23</v>
      </c>
      <c r="E5325" t="s">
        <v>1098</v>
      </c>
      <c r="F5325" t="s">
        <v>70</v>
      </c>
      <c r="G5325" t="s">
        <v>2476</v>
      </c>
      <c r="H5325">
        <v>1</v>
      </c>
      <c r="I5325" t="s">
        <v>2477</v>
      </c>
      <c r="K5325">
        <v>40.734410621402901</v>
      </c>
      <c r="L5325">
        <v>-73.990816622731302</v>
      </c>
      <c r="M5325">
        <v>40.737609399999997</v>
      </c>
      <c r="N5325">
        <v>-73.973789499999995</v>
      </c>
      <c r="O5325" s="5">
        <v>41939.828211238426</v>
      </c>
      <c r="P5325" s="5">
        <v>41939.826571921294</v>
      </c>
      <c r="Q5325" s="5">
        <v>41939.842072175925</v>
      </c>
      <c r="R5325" s="5">
        <v>41939.853616504632</v>
      </c>
      <c r="S5325">
        <f t="shared" si="166"/>
        <v>44</v>
      </c>
      <c r="T5325">
        <f t="shared" si="167"/>
        <v>1</v>
      </c>
    </row>
    <row r="5326" spans="1:20" x14ac:dyDescent="0.25">
      <c r="A5326">
        <v>1470062</v>
      </c>
      <c r="B5326">
        <v>115238</v>
      </c>
      <c r="C5326">
        <v>43955</v>
      </c>
      <c r="D5326" t="s">
        <v>23</v>
      </c>
      <c r="E5326" t="s">
        <v>1226</v>
      </c>
      <c r="J5326" s="1">
        <v>2.9453935185185186E-3</v>
      </c>
      <c r="K5326">
        <v>40.7347140820861</v>
      </c>
      <c r="L5326">
        <v>-73.999958038330107</v>
      </c>
      <c r="M5326">
        <v>40.735588100000001</v>
      </c>
      <c r="N5326">
        <v>-74.003542300000007</v>
      </c>
      <c r="O5326" s="5">
        <v>41939.829221388885</v>
      </c>
      <c r="R5326" s="5">
        <v>41939.856038981481</v>
      </c>
      <c r="S5326">
        <f t="shared" si="166"/>
        <v>44</v>
      </c>
      <c r="T5326">
        <f t="shared" si="167"/>
        <v>1</v>
      </c>
    </row>
    <row r="5327" spans="1:20" x14ac:dyDescent="0.25">
      <c r="A5327">
        <v>1470082</v>
      </c>
      <c r="B5327">
        <v>394895</v>
      </c>
      <c r="C5327">
        <v>72480</v>
      </c>
      <c r="D5327" t="s">
        <v>53</v>
      </c>
      <c r="E5327" t="s">
        <v>54</v>
      </c>
      <c r="F5327" t="s">
        <v>29</v>
      </c>
      <c r="G5327" t="s">
        <v>2714</v>
      </c>
      <c r="H5327">
        <v>1</v>
      </c>
      <c r="I5327" t="s">
        <v>2430</v>
      </c>
      <c r="K5327">
        <v>40.7152793278103</v>
      </c>
      <c r="L5327">
        <v>-74.014860391616807</v>
      </c>
      <c r="M5327">
        <v>40.732161616588797</v>
      </c>
      <c r="N5327">
        <v>-74.007761426837604</v>
      </c>
      <c r="O5327" s="5">
        <v>41939.830780914352</v>
      </c>
      <c r="P5327" s="5">
        <v>41939.838426493057</v>
      </c>
      <c r="Q5327" s="5">
        <v>41939.85289667824</v>
      </c>
      <c r="R5327" s="5">
        <v>41939.858104618055</v>
      </c>
      <c r="S5327">
        <f t="shared" si="166"/>
        <v>44</v>
      </c>
      <c r="T5327">
        <f t="shared" si="167"/>
        <v>1</v>
      </c>
    </row>
    <row r="5328" spans="1:20" x14ac:dyDescent="0.25">
      <c r="A5328">
        <v>1470105</v>
      </c>
      <c r="B5328">
        <v>116195</v>
      </c>
      <c r="C5328">
        <v>84770</v>
      </c>
      <c r="D5328" t="s">
        <v>23</v>
      </c>
      <c r="E5328" t="s">
        <v>137</v>
      </c>
      <c r="F5328" t="s">
        <v>115</v>
      </c>
      <c r="J5328" s="1">
        <v>6.0989004629629631E-3</v>
      </c>
      <c r="K5328">
        <v>40.745078589413303</v>
      </c>
      <c r="L5328">
        <v>-73.988821506500202</v>
      </c>
      <c r="M5328">
        <v>40.742564999999999</v>
      </c>
      <c r="N5328">
        <v>-74.001040000000003</v>
      </c>
      <c r="O5328" s="5">
        <v>41939.833395983798</v>
      </c>
      <c r="P5328" s="5">
        <v>41939.831554687502</v>
      </c>
      <c r="Q5328" s="5">
        <v>41939.860898287036</v>
      </c>
      <c r="R5328" s="5">
        <v>41939.868572280095</v>
      </c>
      <c r="S5328">
        <f t="shared" si="166"/>
        <v>44</v>
      </c>
      <c r="T5328">
        <f t="shared" si="167"/>
        <v>1</v>
      </c>
    </row>
    <row r="5329" spans="1:20" x14ac:dyDescent="0.25">
      <c r="A5329">
        <v>1470115</v>
      </c>
      <c r="B5329">
        <v>112272</v>
      </c>
      <c r="C5329">
        <v>104533</v>
      </c>
      <c r="D5329" t="s">
        <v>23</v>
      </c>
      <c r="E5329" t="s">
        <v>491</v>
      </c>
      <c r="G5329" t="s">
        <v>641</v>
      </c>
      <c r="H5329">
        <v>1</v>
      </c>
      <c r="I5329" t="s">
        <v>639</v>
      </c>
      <c r="K5329">
        <v>40.729110403548901</v>
      </c>
      <c r="L5329">
        <v>-73.984245455566395</v>
      </c>
      <c r="M5329">
        <v>40.727805799999999</v>
      </c>
      <c r="N5329">
        <v>-73.9979716</v>
      </c>
      <c r="O5329" s="5">
        <v>41939.834131134259</v>
      </c>
      <c r="P5329" s="5">
        <v>41939.83230076389</v>
      </c>
      <c r="Q5329" s="5">
        <v>41939.871734907407</v>
      </c>
      <c r="R5329" s="5">
        <v>41939.879993599534</v>
      </c>
      <c r="S5329">
        <f t="shared" si="166"/>
        <v>44</v>
      </c>
      <c r="T5329">
        <f t="shared" si="167"/>
        <v>1</v>
      </c>
    </row>
    <row r="5330" spans="1:20" x14ac:dyDescent="0.25">
      <c r="A5330">
        <v>1470134</v>
      </c>
      <c r="B5330">
        <v>107515</v>
      </c>
      <c r="C5330">
        <v>149328</v>
      </c>
      <c r="D5330" t="s">
        <v>53</v>
      </c>
      <c r="E5330" t="s">
        <v>137</v>
      </c>
      <c r="F5330" t="s">
        <v>115</v>
      </c>
      <c r="G5330" t="s">
        <v>270</v>
      </c>
      <c r="H5330">
        <v>2</v>
      </c>
      <c r="I5330" t="s">
        <v>31</v>
      </c>
      <c r="K5330">
        <v>40.745078589413303</v>
      </c>
      <c r="L5330">
        <v>-73.988821506500202</v>
      </c>
      <c r="M5330">
        <v>40.744757300000003</v>
      </c>
      <c r="N5330">
        <v>-73.978369000000001</v>
      </c>
      <c r="O5330" s="5">
        <v>41939.836742523148</v>
      </c>
      <c r="R5330" s="5">
        <v>41939.886768842596</v>
      </c>
      <c r="S5330">
        <f t="shared" si="166"/>
        <v>44</v>
      </c>
      <c r="T5330">
        <f t="shared" si="167"/>
        <v>1</v>
      </c>
    </row>
    <row r="5331" spans="1:20" x14ac:dyDescent="0.25">
      <c r="A5331">
        <v>1470164</v>
      </c>
      <c r="B5331">
        <v>115610</v>
      </c>
      <c r="C5331">
        <v>34669</v>
      </c>
      <c r="D5331" t="s">
        <v>23</v>
      </c>
      <c r="E5331" t="s">
        <v>40</v>
      </c>
      <c r="F5331" t="s">
        <v>41</v>
      </c>
      <c r="G5331" t="s">
        <v>2442</v>
      </c>
      <c r="H5331">
        <v>1</v>
      </c>
      <c r="I5331" t="s">
        <v>158</v>
      </c>
      <c r="J5331" s="1">
        <v>1.6875578703703703E-3</v>
      </c>
      <c r="K5331">
        <v>40.719268925450301</v>
      </c>
      <c r="L5331">
        <v>-74.008749884804104</v>
      </c>
      <c r="M5331">
        <v>40.723572169224497</v>
      </c>
      <c r="N5331">
        <v>-74.010858123991</v>
      </c>
      <c r="O5331" s="5">
        <v>41939.839631354167</v>
      </c>
      <c r="P5331" s="5">
        <v>41939.851265972226</v>
      </c>
      <c r="Q5331" s="5">
        <v>41939.85846452546</v>
      </c>
      <c r="R5331" s="5">
        <v>41939.863664050928</v>
      </c>
      <c r="S5331">
        <f t="shared" si="166"/>
        <v>44</v>
      </c>
      <c r="T5331">
        <f t="shared" si="167"/>
        <v>1</v>
      </c>
    </row>
    <row r="5332" spans="1:20" x14ac:dyDescent="0.25">
      <c r="A5332">
        <v>1470192</v>
      </c>
      <c r="B5332">
        <v>264707</v>
      </c>
      <c r="C5332">
        <v>61900</v>
      </c>
      <c r="D5332" t="s">
        <v>23</v>
      </c>
      <c r="E5332" t="s">
        <v>747</v>
      </c>
      <c r="F5332" t="s">
        <v>91</v>
      </c>
      <c r="J5332" s="1">
        <v>2.1552546296296298E-3</v>
      </c>
      <c r="K5332">
        <v>40.739612142248099</v>
      </c>
      <c r="L5332">
        <v>-74.006236460009603</v>
      </c>
      <c r="M5332">
        <v>40.741260699999998</v>
      </c>
      <c r="N5332">
        <v>-74.000207700000004</v>
      </c>
      <c r="O5332" s="5">
        <v>41939.842955208333</v>
      </c>
      <c r="P5332" s="5">
        <v>41939.852446122684</v>
      </c>
      <c r="Q5332" s="5">
        <v>41939.856157002316</v>
      </c>
      <c r="R5332" s="5">
        <v>41939.858651111113</v>
      </c>
      <c r="S5332">
        <f t="shared" si="166"/>
        <v>44</v>
      </c>
      <c r="T5332">
        <f t="shared" si="167"/>
        <v>1</v>
      </c>
    </row>
    <row r="5333" spans="1:20" x14ac:dyDescent="0.25">
      <c r="A5333">
        <v>1470199</v>
      </c>
      <c r="B5333">
        <v>334372</v>
      </c>
      <c r="C5333">
        <v>154955</v>
      </c>
      <c r="D5333" t="s">
        <v>23</v>
      </c>
      <c r="E5333" t="s">
        <v>730</v>
      </c>
      <c r="F5333" t="s">
        <v>91</v>
      </c>
      <c r="G5333" t="s">
        <v>2927</v>
      </c>
      <c r="H5333">
        <v>1</v>
      </c>
      <c r="I5333" t="s">
        <v>2928</v>
      </c>
      <c r="J5333" s="1">
        <v>2.2186111111111109E-3</v>
      </c>
      <c r="K5333">
        <v>40.722748587419602</v>
      </c>
      <c r="L5333">
        <v>-73.996061916918705</v>
      </c>
      <c r="M5333">
        <v>40.745214802825402</v>
      </c>
      <c r="N5333">
        <v>-73.995931746171493</v>
      </c>
      <c r="O5333" s="5">
        <v>41939.843473692126</v>
      </c>
      <c r="P5333" s="5">
        <v>41939.850423738426</v>
      </c>
      <c r="Q5333" s="5">
        <v>41939.861767696762</v>
      </c>
      <c r="R5333" s="5">
        <v>41939.875903506945</v>
      </c>
      <c r="S5333">
        <f t="shared" si="166"/>
        <v>44</v>
      </c>
      <c r="T5333">
        <f t="shared" si="167"/>
        <v>1</v>
      </c>
    </row>
    <row r="5334" spans="1:20" x14ac:dyDescent="0.25">
      <c r="A5334">
        <v>1470211</v>
      </c>
      <c r="B5334">
        <v>400950</v>
      </c>
      <c r="C5334">
        <v>99219</v>
      </c>
      <c r="D5334" t="s">
        <v>23</v>
      </c>
      <c r="E5334" t="s">
        <v>286</v>
      </c>
      <c r="F5334" t="s">
        <v>45</v>
      </c>
      <c r="G5334" t="s">
        <v>2225</v>
      </c>
      <c r="H5334">
        <v>1</v>
      </c>
      <c r="I5334" t="s">
        <v>1141</v>
      </c>
      <c r="J5334" s="1">
        <v>8.3793518518518514E-3</v>
      </c>
      <c r="K5334">
        <v>40.760654436198898</v>
      </c>
      <c r="L5334">
        <v>-73.989582752602004</v>
      </c>
      <c r="M5334">
        <v>40.750051347383298</v>
      </c>
      <c r="N5334">
        <v>-73.984080605977198</v>
      </c>
      <c r="O5334" s="5">
        <v>41939.845689548609</v>
      </c>
      <c r="P5334" s="5">
        <v>41939.859151666664</v>
      </c>
      <c r="Q5334" s="5">
        <v>41939.878474548612</v>
      </c>
      <c r="R5334" s="5">
        <v>41939.885694571756</v>
      </c>
      <c r="S5334">
        <f t="shared" si="166"/>
        <v>44</v>
      </c>
      <c r="T5334">
        <f t="shared" si="167"/>
        <v>1</v>
      </c>
    </row>
    <row r="5335" spans="1:20" x14ac:dyDescent="0.25">
      <c r="A5335">
        <v>1470220</v>
      </c>
      <c r="B5335">
        <v>352376</v>
      </c>
      <c r="C5335">
        <v>165094</v>
      </c>
      <c r="D5335" t="s">
        <v>23</v>
      </c>
      <c r="E5335" t="s">
        <v>816</v>
      </c>
      <c r="F5335" t="s">
        <v>817</v>
      </c>
      <c r="G5335" t="s">
        <v>818</v>
      </c>
      <c r="H5335">
        <v>1</v>
      </c>
      <c r="I5335" t="s">
        <v>819</v>
      </c>
      <c r="K5335">
        <v>40.729075924929496</v>
      </c>
      <c r="L5335">
        <v>-73.988682031631498</v>
      </c>
      <c r="M5335">
        <v>40.734108499999998</v>
      </c>
      <c r="N5335">
        <v>-73.989609200000004</v>
      </c>
      <c r="O5335" s="5">
        <v>41939.846197592589</v>
      </c>
      <c r="P5335" s="5">
        <v>41939.863741967594</v>
      </c>
      <c r="Q5335" s="5">
        <v>41939.872313078704</v>
      </c>
      <c r="R5335" s="5">
        <v>41939.879595104168</v>
      </c>
      <c r="S5335">
        <f t="shared" si="166"/>
        <v>44</v>
      </c>
      <c r="T5335">
        <f t="shared" si="167"/>
        <v>1</v>
      </c>
    </row>
    <row r="5336" spans="1:20" x14ac:dyDescent="0.25">
      <c r="A5336">
        <v>1470207</v>
      </c>
      <c r="B5336">
        <v>175290</v>
      </c>
      <c r="C5336">
        <v>65763</v>
      </c>
      <c r="D5336" t="s">
        <v>23</v>
      </c>
      <c r="E5336" t="s">
        <v>491</v>
      </c>
      <c r="G5336" t="s">
        <v>663</v>
      </c>
      <c r="H5336">
        <v>1</v>
      </c>
      <c r="I5336" t="s">
        <v>664</v>
      </c>
      <c r="K5336">
        <v>40.729110403548901</v>
      </c>
      <c r="L5336">
        <v>-73.984245455566395</v>
      </c>
      <c r="M5336">
        <v>40.7045575</v>
      </c>
      <c r="N5336">
        <v>-74.007581400000007</v>
      </c>
      <c r="O5336" s="5">
        <v>41939.846258587961</v>
      </c>
      <c r="P5336" s="5">
        <v>41939.852048402776</v>
      </c>
      <c r="Q5336" s="5">
        <v>41939.877730451386</v>
      </c>
      <c r="R5336" s="5">
        <v>41939.904273657405</v>
      </c>
      <c r="S5336">
        <f t="shared" si="166"/>
        <v>44</v>
      </c>
      <c r="T5336">
        <f t="shared" si="167"/>
        <v>1</v>
      </c>
    </row>
    <row r="5337" spans="1:20" x14ac:dyDescent="0.25">
      <c r="A5337">
        <v>1470245</v>
      </c>
      <c r="B5337">
        <v>70001</v>
      </c>
      <c r="C5337">
        <v>39733</v>
      </c>
      <c r="D5337" t="s">
        <v>23</v>
      </c>
      <c r="E5337" t="s">
        <v>586</v>
      </c>
      <c r="F5337" t="s">
        <v>342</v>
      </c>
      <c r="G5337" t="s">
        <v>2366</v>
      </c>
      <c r="H5337">
        <v>1</v>
      </c>
      <c r="I5337" t="s">
        <v>790</v>
      </c>
      <c r="J5337" s="1">
        <v>3.0844328703703698E-3</v>
      </c>
      <c r="K5337">
        <v>40.732213000000002</v>
      </c>
      <c r="L5337">
        <v>-73.988072000000003</v>
      </c>
      <c r="M5337">
        <v>40.716803900000002</v>
      </c>
      <c r="N5337">
        <v>-74.012402399999999</v>
      </c>
      <c r="O5337" s="5">
        <v>41939.847616388892</v>
      </c>
      <c r="P5337" s="5">
        <v>41939.855714814817</v>
      </c>
      <c r="Q5337" s="5">
        <v>41939.871222743059</v>
      </c>
      <c r="R5337" s="5">
        <v>41939.881880000001</v>
      </c>
      <c r="S5337">
        <f t="shared" si="166"/>
        <v>44</v>
      </c>
      <c r="T5337">
        <f t="shared" si="167"/>
        <v>1</v>
      </c>
    </row>
    <row r="5338" spans="1:20" x14ac:dyDescent="0.25">
      <c r="A5338">
        <v>1470272</v>
      </c>
      <c r="B5338">
        <v>127848</v>
      </c>
      <c r="C5338">
        <v>171319</v>
      </c>
      <c r="D5338" t="s">
        <v>23</v>
      </c>
      <c r="E5338" t="s">
        <v>452</v>
      </c>
      <c r="F5338" t="s">
        <v>58</v>
      </c>
      <c r="K5338">
        <v>40.765912089401802</v>
      </c>
      <c r="L5338">
        <v>-73.957246238998394</v>
      </c>
      <c r="M5338">
        <v>40.7720202</v>
      </c>
      <c r="N5338">
        <v>-73.9513398</v>
      </c>
      <c r="O5338" s="5">
        <v>41939.84942770833</v>
      </c>
      <c r="P5338" s="5">
        <v>41939.856587337963</v>
      </c>
      <c r="Q5338" s="5">
        <v>41939.865163483795</v>
      </c>
      <c r="R5338" s="5">
        <v>41939.869074212962</v>
      </c>
      <c r="S5338">
        <f t="shared" si="166"/>
        <v>44</v>
      </c>
      <c r="T5338">
        <f t="shared" si="167"/>
        <v>1</v>
      </c>
    </row>
    <row r="5339" spans="1:20" x14ac:dyDescent="0.25">
      <c r="A5339">
        <v>1470276</v>
      </c>
      <c r="B5339">
        <v>338910</v>
      </c>
      <c r="C5339">
        <v>118093</v>
      </c>
      <c r="D5339" t="s">
        <v>314</v>
      </c>
      <c r="E5339" t="s">
        <v>824</v>
      </c>
      <c r="F5339" t="s">
        <v>342</v>
      </c>
      <c r="G5339" t="s">
        <v>825</v>
      </c>
      <c r="H5339">
        <v>1</v>
      </c>
      <c r="I5339" t="s">
        <v>413</v>
      </c>
      <c r="J5339" s="1">
        <v>1.8738078703703703E-3</v>
      </c>
      <c r="K5339">
        <v>40.749901999999999</v>
      </c>
      <c r="L5339">
        <v>-73.982186999999996</v>
      </c>
      <c r="M5339">
        <v>40.7520764</v>
      </c>
      <c r="N5339">
        <v>-74.001015600000002</v>
      </c>
      <c r="O5339" s="5">
        <v>41939.849840173614</v>
      </c>
      <c r="P5339" s="5">
        <v>41939.855084583331</v>
      </c>
      <c r="Q5339" s="5">
        <v>41939.862143888888</v>
      </c>
      <c r="R5339" s="5">
        <v>41939.86960140046</v>
      </c>
      <c r="S5339">
        <f t="shared" si="166"/>
        <v>44</v>
      </c>
      <c r="T5339">
        <f t="shared" si="167"/>
        <v>1</v>
      </c>
    </row>
    <row r="5340" spans="1:20" x14ac:dyDescent="0.25">
      <c r="A5340">
        <v>1470282</v>
      </c>
      <c r="B5340">
        <v>400983</v>
      </c>
      <c r="C5340">
        <v>142140</v>
      </c>
      <c r="D5340" t="s">
        <v>53</v>
      </c>
      <c r="E5340" t="s">
        <v>3971</v>
      </c>
      <c r="F5340" t="s">
        <v>1236</v>
      </c>
      <c r="G5340" t="s">
        <v>3972</v>
      </c>
      <c r="H5340">
        <v>1</v>
      </c>
      <c r="I5340" t="s">
        <v>136</v>
      </c>
      <c r="J5340" s="1">
        <v>1.5887037037037035E-3</v>
      </c>
      <c r="K5340">
        <v>40.744407902503298</v>
      </c>
      <c r="L5340">
        <v>-74.002890914134099</v>
      </c>
      <c r="M5340">
        <v>40.734608999999999</v>
      </c>
      <c r="N5340">
        <v>-74.006405000000001</v>
      </c>
      <c r="O5340" s="5">
        <v>41939.850736018518</v>
      </c>
      <c r="P5340" s="5">
        <v>41939.849048865741</v>
      </c>
      <c r="Q5340" s="5">
        <v>41939.860714930554</v>
      </c>
      <c r="R5340" s="5">
        <v>41939.868579386573</v>
      </c>
      <c r="S5340">
        <f t="shared" si="166"/>
        <v>44</v>
      </c>
      <c r="T5340">
        <f t="shared" si="167"/>
        <v>1</v>
      </c>
    </row>
    <row r="5341" spans="1:20" x14ac:dyDescent="0.25">
      <c r="A5341">
        <v>1470287</v>
      </c>
      <c r="B5341">
        <v>113972</v>
      </c>
      <c r="C5341">
        <v>84770</v>
      </c>
      <c r="D5341" t="s">
        <v>23</v>
      </c>
      <c r="E5341" t="s">
        <v>341</v>
      </c>
      <c r="F5341" t="s">
        <v>342</v>
      </c>
      <c r="G5341" t="s">
        <v>2391</v>
      </c>
      <c r="H5341">
        <v>1</v>
      </c>
      <c r="I5341" t="s">
        <v>376</v>
      </c>
      <c r="J5341" s="1">
        <v>1.9988425925925924E-3</v>
      </c>
      <c r="K5341">
        <v>40.734213854853898</v>
      </c>
      <c r="L5341">
        <v>-74.006202029303594</v>
      </c>
      <c r="M5341">
        <v>40.748197300000001</v>
      </c>
      <c r="N5341">
        <v>-74.003345899999999</v>
      </c>
      <c r="O5341" s="5">
        <v>41939.851956296297</v>
      </c>
      <c r="P5341" s="5">
        <v>41939.876324930556</v>
      </c>
      <c r="Q5341" s="5">
        <v>41939.88315332176</v>
      </c>
      <c r="R5341" s="5">
        <v>41939.889215509262</v>
      </c>
      <c r="S5341">
        <f t="shared" si="166"/>
        <v>44</v>
      </c>
      <c r="T5341">
        <f t="shared" si="167"/>
        <v>1</v>
      </c>
    </row>
    <row r="5342" spans="1:20" x14ac:dyDescent="0.25">
      <c r="A5342">
        <v>1470388</v>
      </c>
      <c r="B5342">
        <v>336162</v>
      </c>
      <c r="C5342">
        <v>79847</v>
      </c>
      <c r="D5342" t="s">
        <v>23</v>
      </c>
      <c r="E5342" t="s">
        <v>129</v>
      </c>
      <c r="F5342" t="s">
        <v>45</v>
      </c>
      <c r="G5342" t="s">
        <v>1308</v>
      </c>
      <c r="H5342">
        <v>1</v>
      </c>
      <c r="I5342" t="s">
        <v>780</v>
      </c>
      <c r="J5342" s="1">
        <v>4.8802430555555552E-3</v>
      </c>
      <c r="K5342">
        <v>40.719386413349397</v>
      </c>
      <c r="L5342">
        <v>-74.008692501044905</v>
      </c>
      <c r="M5342">
        <v>40.719981099999998</v>
      </c>
      <c r="N5342">
        <v>-74.010764199999997</v>
      </c>
      <c r="O5342" s="5">
        <v>41939.861282986109</v>
      </c>
      <c r="P5342" s="5">
        <v>41939.873325451386</v>
      </c>
      <c r="Q5342" s="5">
        <v>41939.891262037039</v>
      </c>
      <c r="R5342" s="5">
        <v>41939.892300601852</v>
      </c>
      <c r="S5342">
        <f t="shared" si="166"/>
        <v>44</v>
      </c>
      <c r="T5342">
        <f t="shared" si="167"/>
        <v>1</v>
      </c>
    </row>
    <row r="5343" spans="1:20" x14ac:dyDescent="0.25">
      <c r="A5343">
        <v>1470398</v>
      </c>
      <c r="B5343">
        <v>400445</v>
      </c>
      <c r="C5343">
        <v>162381</v>
      </c>
      <c r="D5343" t="s">
        <v>18</v>
      </c>
      <c r="E5343" t="s">
        <v>286</v>
      </c>
      <c r="F5343" t="s">
        <v>45</v>
      </c>
      <c r="G5343" t="s">
        <v>2403</v>
      </c>
      <c r="H5343">
        <v>1</v>
      </c>
      <c r="I5343" t="s">
        <v>231</v>
      </c>
      <c r="J5343" s="1">
        <v>2.1710532407407408E-3</v>
      </c>
      <c r="K5343">
        <v>40.760654436198898</v>
      </c>
      <c r="L5343">
        <v>-73.989582752602004</v>
      </c>
      <c r="M5343">
        <v>40.744750000000003</v>
      </c>
      <c r="N5343">
        <v>-73.994546999999997</v>
      </c>
      <c r="O5343" s="5">
        <v>41939.861329768515</v>
      </c>
      <c r="P5343" s="5">
        <v>41939.881046377312</v>
      </c>
      <c r="Q5343" s="5">
        <v>41939.889269340281</v>
      </c>
      <c r="R5343" s="5">
        <v>41939.895600578704</v>
      </c>
      <c r="S5343">
        <f t="shared" si="166"/>
        <v>44</v>
      </c>
      <c r="T5343">
        <f t="shared" si="167"/>
        <v>1</v>
      </c>
    </row>
    <row r="5344" spans="1:20" x14ac:dyDescent="0.25">
      <c r="A5344">
        <v>1470404</v>
      </c>
      <c r="B5344">
        <v>125123</v>
      </c>
      <c r="C5344">
        <v>104533</v>
      </c>
      <c r="D5344" t="s">
        <v>23</v>
      </c>
      <c r="E5344" t="s">
        <v>1019</v>
      </c>
      <c r="F5344" t="s">
        <v>45</v>
      </c>
      <c r="G5344" t="s">
        <v>3645</v>
      </c>
      <c r="H5344">
        <v>1</v>
      </c>
      <c r="I5344" t="s">
        <v>249</v>
      </c>
      <c r="J5344" s="1">
        <v>1.8129166666666667E-3</v>
      </c>
      <c r="K5344">
        <v>40.732666419020703</v>
      </c>
      <c r="L5344">
        <v>-74.003292612268694</v>
      </c>
      <c r="M5344">
        <v>40.746764400000004</v>
      </c>
      <c r="N5344">
        <v>-73.990301400000007</v>
      </c>
      <c r="O5344" s="5">
        <v>41939.862934131947</v>
      </c>
      <c r="P5344" s="5">
        <v>41939.886110011576</v>
      </c>
      <c r="Q5344" s="5">
        <v>41939.899225127316</v>
      </c>
      <c r="R5344" s="5">
        <v>41939.908636145832</v>
      </c>
      <c r="S5344">
        <f t="shared" si="166"/>
        <v>44</v>
      </c>
      <c r="T5344">
        <f t="shared" si="167"/>
        <v>1</v>
      </c>
    </row>
    <row r="5345" spans="1:20" x14ac:dyDescent="0.25">
      <c r="A5345">
        <v>1470429</v>
      </c>
      <c r="B5345">
        <v>146211</v>
      </c>
      <c r="C5345">
        <v>72480</v>
      </c>
      <c r="D5345" t="s">
        <v>53</v>
      </c>
      <c r="E5345" t="s">
        <v>226</v>
      </c>
      <c r="F5345" t="s">
        <v>91</v>
      </c>
      <c r="G5345" t="s">
        <v>399</v>
      </c>
      <c r="H5345">
        <v>1</v>
      </c>
      <c r="I5345" t="s">
        <v>728</v>
      </c>
      <c r="J5345" s="1">
        <v>3.5175115740740739E-3</v>
      </c>
      <c r="K5345">
        <v>40.723019825000002</v>
      </c>
      <c r="L5345">
        <v>-73.995853999999994</v>
      </c>
      <c r="M5345">
        <v>40.716501000000001</v>
      </c>
      <c r="N5345">
        <v>-73.995469999999997</v>
      </c>
      <c r="O5345" s="5">
        <v>41939.865692569445</v>
      </c>
      <c r="P5345" s="5">
        <v>41939.879666724541</v>
      </c>
      <c r="Q5345" s="5">
        <v>41939.884927060186</v>
      </c>
      <c r="R5345" s="5">
        <v>41939.890715879628</v>
      </c>
      <c r="S5345">
        <f t="shared" si="166"/>
        <v>44</v>
      </c>
      <c r="T5345">
        <f t="shared" si="167"/>
        <v>1</v>
      </c>
    </row>
    <row r="5346" spans="1:20" x14ac:dyDescent="0.25">
      <c r="A5346">
        <v>1470518</v>
      </c>
      <c r="B5346">
        <v>328248</v>
      </c>
      <c r="C5346">
        <v>61900</v>
      </c>
      <c r="D5346" t="s">
        <v>23</v>
      </c>
      <c r="E5346" t="s">
        <v>137</v>
      </c>
      <c r="F5346" t="s">
        <v>115</v>
      </c>
      <c r="G5346" t="s">
        <v>583</v>
      </c>
      <c r="H5346">
        <v>2</v>
      </c>
      <c r="I5346" t="s">
        <v>149</v>
      </c>
      <c r="K5346">
        <v>40.721323186970601</v>
      </c>
      <c r="L5346">
        <v>-74.009732007980304</v>
      </c>
      <c r="M5346">
        <v>40.729905199999997</v>
      </c>
      <c r="N5346">
        <v>-74.0071844</v>
      </c>
      <c r="O5346" s="5">
        <v>41939.872453738426</v>
      </c>
      <c r="R5346" s="5">
        <v>41939.899278923614</v>
      </c>
      <c r="S5346">
        <f t="shared" si="166"/>
        <v>44</v>
      </c>
      <c r="T5346">
        <f t="shared" si="167"/>
        <v>1</v>
      </c>
    </row>
    <row r="5347" spans="1:20" x14ac:dyDescent="0.25">
      <c r="A5347">
        <v>1470557</v>
      </c>
      <c r="B5347">
        <v>152786</v>
      </c>
      <c r="C5347">
        <v>122124</v>
      </c>
      <c r="D5347" t="s">
        <v>23</v>
      </c>
      <c r="E5347" t="s">
        <v>326</v>
      </c>
      <c r="F5347" t="s">
        <v>58</v>
      </c>
      <c r="G5347" t="s">
        <v>815</v>
      </c>
      <c r="H5347">
        <v>1</v>
      </c>
      <c r="I5347" t="s">
        <v>797</v>
      </c>
      <c r="J5347" s="1">
        <v>4.5315856481481483E-3</v>
      </c>
      <c r="K5347">
        <v>40.7228416988277</v>
      </c>
      <c r="L5347">
        <v>-73.994116468965402</v>
      </c>
      <c r="M5347">
        <v>40.747183999999997</v>
      </c>
      <c r="N5347">
        <v>-73.972449999999995</v>
      </c>
      <c r="O5347" s="5">
        <v>41939.876279004631</v>
      </c>
      <c r="P5347" s="5">
        <v>41939.878441620371</v>
      </c>
      <c r="Q5347" s="5">
        <v>41939.887360196757</v>
      </c>
      <c r="R5347" s="5">
        <v>41939.899732696758</v>
      </c>
      <c r="S5347">
        <f t="shared" si="166"/>
        <v>44</v>
      </c>
      <c r="T5347">
        <f t="shared" si="167"/>
        <v>1</v>
      </c>
    </row>
    <row r="5348" spans="1:20" x14ac:dyDescent="0.25">
      <c r="A5348">
        <v>1470557</v>
      </c>
      <c r="B5348">
        <v>152786</v>
      </c>
      <c r="C5348">
        <v>122124</v>
      </c>
      <c r="D5348" t="s">
        <v>23</v>
      </c>
      <c r="E5348" t="s">
        <v>326</v>
      </c>
      <c r="F5348" t="s">
        <v>58</v>
      </c>
      <c r="G5348" t="s">
        <v>1190</v>
      </c>
      <c r="H5348">
        <v>1</v>
      </c>
      <c r="I5348" t="s">
        <v>797</v>
      </c>
      <c r="J5348" s="1">
        <v>4.5315856481481483E-3</v>
      </c>
      <c r="K5348">
        <v>40.7228416988277</v>
      </c>
      <c r="L5348">
        <v>-73.994116468965402</v>
      </c>
      <c r="M5348">
        <v>40.747183999999997</v>
      </c>
      <c r="N5348">
        <v>-73.972449999999995</v>
      </c>
      <c r="O5348" s="5">
        <v>41939.876279004631</v>
      </c>
      <c r="P5348" s="5">
        <v>41939.878441620371</v>
      </c>
      <c r="Q5348" s="5">
        <v>41939.887360196757</v>
      </c>
      <c r="R5348" s="5">
        <v>41939.899732696758</v>
      </c>
      <c r="S5348">
        <f t="shared" si="166"/>
        <v>44</v>
      </c>
      <c r="T5348">
        <f t="shared" si="167"/>
        <v>1</v>
      </c>
    </row>
    <row r="5349" spans="1:20" x14ac:dyDescent="0.25">
      <c r="A5349">
        <v>1470557</v>
      </c>
      <c r="B5349">
        <v>152786</v>
      </c>
      <c r="C5349">
        <v>122124</v>
      </c>
      <c r="D5349" t="s">
        <v>23</v>
      </c>
      <c r="E5349" t="s">
        <v>326</v>
      </c>
      <c r="F5349" t="s">
        <v>58</v>
      </c>
      <c r="G5349" t="s">
        <v>814</v>
      </c>
      <c r="H5349">
        <v>1</v>
      </c>
      <c r="I5349" t="s">
        <v>797</v>
      </c>
      <c r="J5349" s="1">
        <v>4.5315856481481483E-3</v>
      </c>
      <c r="K5349">
        <v>40.7228416988277</v>
      </c>
      <c r="L5349">
        <v>-73.994116468965402</v>
      </c>
      <c r="M5349">
        <v>40.747183999999997</v>
      </c>
      <c r="N5349">
        <v>-73.972449999999995</v>
      </c>
      <c r="O5349" s="5">
        <v>41939.876279004631</v>
      </c>
      <c r="P5349" s="5">
        <v>41939.878441620371</v>
      </c>
      <c r="Q5349" s="5">
        <v>41939.887360196757</v>
      </c>
      <c r="R5349" s="5">
        <v>41939.899732696758</v>
      </c>
      <c r="S5349">
        <f t="shared" si="166"/>
        <v>44</v>
      </c>
      <c r="T5349">
        <f t="shared" si="167"/>
        <v>1</v>
      </c>
    </row>
    <row r="5350" spans="1:20" x14ac:dyDescent="0.25">
      <c r="A5350">
        <v>1470593</v>
      </c>
      <c r="B5350">
        <v>105317</v>
      </c>
      <c r="C5350">
        <v>154990</v>
      </c>
      <c r="D5350" t="s">
        <v>23</v>
      </c>
      <c r="E5350" t="s">
        <v>1049</v>
      </c>
      <c r="F5350" t="s">
        <v>251</v>
      </c>
      <c r="G5350" t="s">
        <v>1050</v>
      </c>
      <c r="H5350">
        <v>1</v>
      </c>
      <c r="I5350" t="s">
        <v>249</v>
      </c>
      <c r="K5350">
        <v>40.736331864488598</v>
      </c>
      <c r="L5350">
        <v>-73.989615440368695</v>
      </c>
      <c r="M5350">
        <v>40.722551164198897</v>
      </c>
      <c r="N5350">
        <v>-74.010302237166997</v>
      </c>
      <c r="O5350" s="5">
        <v>41939.878776863428</v>
      </c>
      <c r="P5350" s="5">
        <v>41939.877196597219</v>
      </c>
      <c r="Q5350" s="5">
        <v>41939.891301944444</v>
      </c>
      <c r="R5350" s="5">
        <v>41939.899797361111</v>
      </c>
      <c r="S5350">
        <f t="shared" si="166"/>
        <v>44</v>
      </c>
      <c r="T5350">
        <f t="shared" si="167"/>
        <v>1</v>
      </c>
    </row>
    <row r="5351" spans="1:20" x14ac:dyDescent="0.25">
      <c r="A5351">
        <v>1470593</v>
      </c>
      <c r="B5351">
        <v>105317</v>
      </c>
      <c r="C5351">
        <v>154990</v>
      </c>
      <c r="D5351" t="s">
        <v>23</v>
      </c>
      <c r="E5351" t="s">
        <v>1049</v>
      </c>
      <c r="F5351" t="s">
        <v>251</v>
      </c>
      <c r="G5351" t="s">
        <v>2186</v>
      </c>
      <c r="H5351">
        <v>2</v>
      </c>
      <c r="I5351" t="s">
        <v>249</v>
      </c>
      <c r="K5351">
        <v>40.736331864488598</v>
      </c>
      <c r="L5351">
        <v>-73.989615440368695</v>
      </c>
      <c r="M5351">
        <v>40.722551164198897</v>
      </c>
      <c r="N5351">
        <v>-74.010302237166997</v>
      </c>
      <c r="O5351" s="5">
        <v>41939.878776863428</v>
      </c>
      <c r="P5351" s="5">
        <v>41939.877196597219</v>
      </c>
      <c r="Q5351" s="5">
        <v>41939.891301944444</v>
      </c>
      <c r="R5351" s="5">
        <v>41939.899797361111</v>
      </c>
      <c r="S5351">
        <f t="shared" si="166"/>
        <v>44</v>
      </c>
      <c r="T5351">
        <f t="shared" si="167"/>
        <v>1</v>
      </c>
    </row>
    <row r="5352" spans="1:20" x14ac:dyDescent="0.25">
      <c r="A5352">
        <v>1470587</v>
      </c>
      <c r="B5352">
        <v>222879</v>
      </c>
      <c r="C5352">
        <v>118095</v>
      </c>
      <c r="D5352" t="s">
        <v>23</v>
      </c>
      <c r="E5352" t="s">
        <v>226</v>
      </c>
      <c r="F5352" t="s">
        <v>91</v>
      </c>
      <c r="G5352" t="s">
        <v>2315</v>
      </c>
      <c r="H5352">
        <v>1</v>
      </c>
      <c r="I5352" t="s">
        <v>128</v>
      </c>
      <c r="J5352" s="1">
        <v>1.5031712962962961E-3</v>
      </c>
      <c r="K5352">
        <v>40.723019825000002</v>
      </c>
      <c r="L5352">
        <v>-73.995853999999994</v>
      </c>
      <c r="M5352">
        <v>40.714913000000003</v>
      </c>
      <c r="N5352">
        <v>-74.009033000000002</v>
      </c>
      <c r="O5352" s="5">
        <v>41939.878920856485</v>
      </c>
      <c r="P5352" s="5">
        <v>41939.884998263886</v>
      </c>
      <c r="Q5352" s="5">
        <v>41939.891814652779</v>
      </c>
      <c r="R5352" s="5">
        <v>41939.900349618052</v>
      </c>
      <c r="S5352">
        <f t="shared" si="166"/>
        <v>44</v>
      </c>
      <c r="T5352">
        <f t="shared" si="167"/>
        <v>1</v>
      </c>
    </row>
    <row r="5353" spans="1:20" x14ac:dyDescent="0.25">
      <c r="A5353">
        <v>1470626</v>
      </c>
      <c r="B5353">
        <v>106507</v>
      </c>
      <c r="C5353">
        <v>166448</v>
      </c>
      <c r="D5353" t="s">
        <v>53</v>
      </c>
      <c r="E5353" t="s">
        <v>354</v>
      </c>
      <c r="F5353" t="s">
        <v>108</v>
      </c>
      <c r="K5353">
        <v>40.765868987071102</v>
      </c>
      <c r="L5353">
        <v>-73.963543375904194</v>
      </c>
      <c r="M5353">
        <v>40.765340299999998</v>
      </c>
      <c r="N5353">
        <v>-73.961782200000002</v>
      </c>
      <c r="O5353" s="5">
        <v>41939.881557060187</v>
      </c>
      <c r="R5353" s="5">
        <v>41939.893656759261</v>
      </c>
      <c r="S5353">
        <f t="shared" si="166"/>
        <v>44</v>
      </c>
      <c r="T5353">
        <f t="shared" si="167"/>
        <v>1</v>
      </c>
    </row>
    <row r="5354" spans="1:20" x14ac:dyDescent="0.25">
      <c r="A5354">
        <v>1470636</v>
      </c>
      <c r="B5354">
        <v>70193</v>
      </c>
      <c r="C5354">
        <v>152741</v>
      </c>
      <c r="D5354" t="s">
        <v>53</v>
      </c>
      <c r="E5354" t="s">
        <v>336</v>
      </c>
      <c r="F5354" t="s">
        <v>37</v>
      </c>
      <c r="G5354" t="s">
        <v>764</v>
      </c>
      <c r="H5354">
        <v>2</v>
      </c>
      <c r="I5354" t="s">
        <v>338</v>
      </c>
      <c r="J5354" s="1">
        <v>3.6056481481481482E-3</v>
      </c>
      <c r="K5354">
        <v>40.762857763598497</v>
      </c>
      <c r="L5354">
        <v>-73.9716190014841</v>
      </c>
      <c r="M5354">
        <v>40.771895600000001</v>
      </c>
      <c r="N5354">
        <v>-73.952059300000002</v>
      </c>
      <c r="O5354" s="5">
        <v>41939.882783275461</v>
      </c>
      <c r="P5354" s="5">
        <v>41939.88491789352</v>
      </c>
      <c r="Q5354" s="5">
        <v>41939.900854131942</v>
      </c>
      <c r="R5354" s="5">
        <v>41939.906817685187</v>
      </c>
      <c r="S5354">
        <f t="shared" si="166"/>
        <v>44</v>
      </c>
      <c r="T5354">
        <f t="shared" si="167"/>
        <v>1</v>
      </c>
    </row>
    <row r="5355" spans="1:20" x14ac:dyDescent="0.25">
      <c r="A5355">
        <v>1470642</v>
      </c>
      <c r="B5355">
        <v>111607</v>
      </c>
      <c r="C5355">
        <v>84770</v>
      </c>
      <c r="D5355" t="s">
        <v>23</v>
      </c>
      <c r="E5355" t="s">
        <v>870</v>
      </c>
      <c r="F5355" t="s">
        <v>70</v>
      </c>
      <c r="G5355" t="s">
        <v>911</v>
      </c>
      <c r="H5355">
        <v>1</v>
      </c>
      <c r="I5355" t="s">
        <v>912</v>
      </c>
      <c r="K5355">
        <v>40.742824088526397</v>
      </c>
      <c r="L5355">
        <v>-74.000274117084899</v>
      </c>
      <c r="M5355">
        <v>40.754938699999997</v>
      </c>
      <c r="N5355">
        <v>-73.994429400000001</v>
      </c>
      <c r="O5355" s="5">
        <v>41939.882916192131</v>
      </c>
      <c r="P5355" s="5">
        <v>41939.88465417824</v>
      </c>
      <c r="Q5355" s="5">
        <v>41939.902240497686</v>
      </c>
      <c r="R5355" s="5">
        <v>41939.909060335645</v>
      </c>
      <c r="S5355">
        <f t="shared" si="166"/>
        <v>44</v>
      </c>
      <c r="T5355">
        <f t="shared" si="167"/>
        <v>1</v>
      </c>
    </row>
    <row r="5356" spans="1:20" x14ac:dyDescent="0.25">
      <c r="A5356">
        <v>1470667</v>
      </c>
      <c r="B5356">
        <v>240165</v>
      </c>
      <c r="C5356">
        <v>172399</v>
      </c>
      <c r="D5356" t="s">
        <v>23</v>
      </c>
      <c r="E5356" t="s">
        <v>910</v>
      </c>
      <c r="F5356" t="s">
        <v>70</v>
      </c>
      <c r="K5356">
        <v>40.742989613196599</v>
      </c>
      <c r="L5356">
        <v>-73.980222298155496</v>
      </c>
      <c r="M5356">
        <v>40.748333500000001</v>
      </c>
      <c r="N5356">
        <v>-73.980940399999994</v>
      </c>
      <c r="O5356" s="5">
        <v>41939.885742951388</v>
      </c>
      <c r="P5356" s="5">
        <v>41939.893457708335</v>
      </c>
      <c r="Q5356" s="5">
        <v>41939.903276469908</v>
      </c>
      <c r="R5356" s="5">
        <v>41939.906786412037</v>
      </c>
      <c r="S5356">
        <f t="shared" si="166"/>
        <v>44</v>
      </c>
      <c r="T5356">
        <f t="shared" si="167"/>
        <v>1</v>
      </c>
    </row>
    <row r="5357" spans="1:20" x14ac:dyDescent="0.25">
      <c r="A5357">
        <v>1470694</v>
      </c>
      <c r="B5357">
        <v>108385</v>
      </c>
      <c r="C5357">
        <v>129698</v>
      </c>
      <c r="D5357" t="s">
        <v>53</v>
      </c>
      <c r="E5357" t="s">
        <v>243</v>
      </c>
      <c r="F5357" t="s">
        <v>70</v>
      </c>
      <c r="G5357" t="s">
        <v>1199</v>
      </c>
      <c r="H5357">
        <v>1</v>
      </c>
      <c r="I5357" t="s">
        <v>340</v>
      </c>
      <c r="K5357">
        <v>40.731795470614898</v>
      </c>
      <c r="L5357">
        <v>-73.985672593116803</v>
      </c>
      <c r="M5357">
        <v>40.718681858890399</v>
      </c>
      <c r="N5357">
        <v>-73.986345660010301</v>
      </c>
      <c r="O5357" s="5">
        <v>41939.887563136574</v>
      </c>
      <c r="P5357" s="5">
        <v>41939.890249884258</v>
      </c>
      <c r="Q5357" s="5">
        <v>41939.894302245368</v>
      </c>
      <c r="R5357" s="5">
        <v>41939.902952118056</v>
      </c>
      <c r="S5357">
        <f t="shared" si="166"/>
        <v>44</v>
      </c>
      <c r="T5357">
        <f t="shared" si="167"/>
        <v>1</v>
      </c>
    </row>
    <row r="5358" spans="1:20" x14ac:dyDescent="0.25">
      <c r="A5358">
        <v>1470704</v>
      </c>
      <c r="B5358">
        <v>176817</v>
      </c>
      <c r="C5358">
        <v>41408</v>
      </c>
      <c r="D5358" t="s">
        <v>53</v>
      </c>
      <c r="E5358" t="s">
        <v>88</v>
      </c>
      <c r="F5358" t="s">
        <v>89</v>
      </c>
      <c r="K5358">
        <v>40.759667</v>
      </c>
      <c r="L5358">
        <v>-73.991911000000002</v>
      </c>
      <c r="M5358">
        <v>40.758970599999998</v>
      </c>
      <c r="N5358">
        <v>-73.9949333</v>
      </c>
      <c r="O5358" s="5">
        <v>41939.8887393287</v>
      </c>
      <c r="P5358" s="5">
        <v>41939.894683240738</v>
      </c>
      <c r="Q5358" s="5">
        <v>41939.901173275466</v>
      </c>
      <c r="R5358" s="5">
        <v>41939.903948993058</v>
      </c>
      <c r="S5358">
        <f t="shared" si="166"/>
        <v>44</v>
      </c>
      <c r="T5358">
        <f t="shared" si="167"/>
        <v>1</v>
      </c>
    </row>
    <row r="5359" spans="1:20" x14ac:dyDescent="0.25">
      <c r="A5359">
        <v>1470723</v>
      </c>
      <c r="B5359">
        <v>121706</v>
      </c>
      <c r="C5359">
        <v>43955</v>
      </c>
      <c r="D5359" t="s">
        <v>23</v>
      </c>
      <c r="E5359" t="s">
        <v>258</v>
      </c>
      <c r="F5359" t="s">
        <v>20</v>
      </c>
      <c r="G5359" t="s">
        <v>3191</v>
      </c>
      <c r="H5359">
        <v>2</v>
      </c>
      <c r="I5359" t="s">
        <v>228</v>
      </c>
      <c r="K5359">
        <v>40.724339999999998</v>
      </c>
      <c r="L5359">
        <v>-73.990960000000001</v>
      </c>
      <c r="M5359">
        <v>40.756804000000002</v>
      </c>
      <c r="N5359">
        <v>-73.998153200000004</v>
      </c>
      <c r="O5359" s="5">
        <v>41939.890959317127</v>
      </c>
      <c r="P5359" s="5">
        <v>41939.901561076389</v>
      </c>
      <c r="Q5359" s="5">
        <v>41939.912211944444</v>
      </c>
      <c r="R5359" s="5">
        <v>41939.928407673608</v>
      </c>
      <c r="S5359">
        <f t="shared" si="166"/>
        <v>44</v>
      </c>
      <c r="T5359">
        <f t="shared" si="167"/>
        <v>1</v>
      </c>
    </row>
    <row r="5360" spans="1:20" x14ac:dyDescent="0.25">
      <c r="A5360">
        <v>1470745</v>
      </c>
      <c r="B5360">
        <v>61630</v>
      </c>
      <c r="C5360">
        <v>140684</v>
      </c>
      <c r="D5360" t="s">
        <v>23</v>
      </c>
      <c r="E5360" t="s">
        <v>243</v>
      </c>
      <c r="F5360" t="s">
        <v>70</v>
      </c>
      <c r="G5360" t="s">
        <v>651</v>
      </c>
      <c r="H5360">
        <v>1</v>
      </c>
      <c r="I5360" t="s">
        <v>319</v>
      </c>
      <c r="K5360">
        <v>40.731795470614898</v>
      </c>
      <c r="L5360">
        <v>-73.985672593116803</v>
      </c>
      <c r="M5360">
        <v>40.7455085</v>
      </c>
      <c r="N5360">
        <v>-73.990542899999994</v>
      </c>
      <c r="O5360" s="5">
        <v>41939.892896759258</v>
      </c>
      <c r="P5360" s="5">
        <v>41939.89262140046</v>
      </c>
      <c r="Q5360" s="5">
        <v>41939.90013292824</v>
      </c>
      <c r="R5360" s="5">
        <v>41939.90742599537</v>
      </c>
      <c r="S5360">
        <f t="shared" si="166"/>
        <v>44</v>
      </c>
      <c r="T5360">
        <f t="shared" si="167"/>
        <v>1</v>
      </c>
    </row>
    <row r="5361" spans="1:20" x14ac:dyDescent="0.25">
      <c r="A5361">
        <v>1470747</v>
      </c>
      <c r="B5361">
        <v>27365</v>
      </c>
      <c r="C5361">
        <v>109013</v>
      </c>
      <c r="D5361" t="s">
        <v>53</v>
      </c>
      <c r="E5361" t="s">
        <v>2032</v>
      </c>
      <c r="K5361">
        <v>40.773878974261201</v>
      </c>
      <c r="L5361">
        <v>-73.951707697515602</v>
      </c>
      <c r="M5361">
        <v>40.773842000000002</v>
      </c>
      <c r="N5361">
        <v>-73.955494999999999</v>
      </c>
      <c r="O5361" s="5">
        <v>41939.893373333332</v>
      </c>
      <c r="P5361" s="5">
        <v>41939.899728969911</v>
      </c>
      <c r="Q5361" s="5">
        <v>41939.905524618058</v>
      </c>
      <c r="R5361" s="5">
        <v>41939.911830902776</v>
      </c>
      <c r="S5361">
        <f t="shared" si="166"/>
        <v>44</v>
      </c>
      <c r="T5361">
        <f t="shared" si="167"/>
        <v>1</v>
      </c>
    </row>
    <row r="5362" spans="1:20" x14ac:dyDescent="0.25">
      <c r="A5362">
        <v>1470810</v>
      </c>
      <c r="B5362">
        <v>175327</v>
      </c>
      <c r="C5362">
        <v>39733</v>
      </c>
      <c r="D5362" t="s">
        <v>23</v>
      </c>
      <c r="E5362" t="s">
        <v>129</v>
      </c>
      <c r="F5362" t="s">
        <v>45</v>
      </c>
      <c r="G5362" t="s">
        <v>779</v>
      </c>
      <c r="H5362">
        <v>3</v>
      </c>
      <c r="I5362" t="s">
        <v>780</v>
      </c>
      <c r="J5362" s="1">
        <v>4.6618865740740735E-3</v>
      </c>
      <c r="K5362">
        <v>40.719386413349397</v>
      </c>
      <c r="L5362">
        <v>-74.008692501044905</v>
      </c>
      <c r="M5362">
        <v>40.732028999999997</v>
      </c>
      <c r="N5362">
        <v>-74.003219000000001</v>
      </c>
      <c r="O5362" s="5">
        <v>41939.896284965274</v>
      </c>
      <c r="P5362" s="5">
        <v>41939.897378981485</v>
      </c>
      <c r="Q5362" s="5">
        <v>41939.925038946756</v>
      </c>
      <c r="R5362" s="5">
        <v>41939.932338078703</v>
      </c>
      <c r="S5362">
        <f t="shared" si="166"/>
        <v>44</v>
      </c>
      <c r="T5362">
        <f t="shared" si="167"/>
        <v>1</v>
      </c>
    </row>
    <row r="5363" spans="1:20" x14ac:dyDescent="0.25">
      <c r="A5363">
        <v>1470836</v>
      </c>
      <c r="B5363">
        <v>134058</v>
      </c>
      <c r="C5363">
        <v>154545</v>
      </c>
      <c r="D5363" t="s">
        <v>23</v>
      </c>
      <c r="E5363" t="s">
        <v>255</v>
      </c>
      <c r="F5363" t="s">
        <v>91</v>
      </c>
      <c r="G5363" t="s">
        <v>703</v>
      </c>
      <c r="H5363">
        <v>1</v>
      </c>
      <c r="I5363" t="s">
        <v>392</v>
      </c>
      <c r="J5363" s="1">
        <v>3.6916087962962957E-3</v>
      </c>
      <c r="K5363">
        <v>40.721545124764702</v>
      </c>
      <c r="L5363">
        <v>-73.988842426716104</v>
      </c>
      <c r="M5363">
        <v>40.728036775291699</v>
      </c>
      <c r="N5363">
        <v>-74.001708766514398</v>
      </c>
      <c r="O5363" s="5">
        <v>41939.897716354164</v>
      </c>
      <c r="P5363" s="5">
        <v>41939.904897025466</v>
      </c>
      <c r="Q5363" s="5">
        <v>41939.909299467596</v>
      </c>
      <c r="R5363" s="5">
        <v>41939.915087407404</v>
      </c>
      <c r="S5363">
        <f t="shared" si="166"/>
        <v>44</v>
      </c>
      <c r="T5363">
        <f t="shared" si="167"/>
        <v>1</v>
      </c>
    </row>
    <row r="5364" spans="1:20" x14ac:dyDescent="0.25">
      <c r="A5364">
        <v>1470836</v>
      </c>
      <c r="B5364">
        <v>134058</v>
      </c>
      <c r="C5364">
        <v>154545</v>
      </c>
      <c r="D5364" t="s">
        <v>23</v>
      </c>
      <c r="E5364" t="s">
        <v>255</v>
      </c>
      <c r="F5364" t="s">
        <v>91</v>
      </c>
      <c r="G5364" t="s">
        <v>1635</v>
      </c>
      <c r="H5364">
        <v>1</v>
      </c>
      <c r="I5364" t="s">
        <v>392</v>
      </c>
      <c r="J5364" s="1">
        <v>3.6916087962962957E-3</v>
      </c>
      <c r="K5364">
        <v>40.721545124764702</v>
      </c>
      <c r="L5364">
        <v>-73.988842426716104</v>
      </c>
      <c r="M5364">
        <v>40.728036775291699</v>
      </c>
      <c r="N5364">
        <v>-74.001708766514398</v>
      </c>
      <c r="O5364" s="5">
        <v>41939.897716354164</v>
      </c>
      <c r="P5364" s="5">
        <v>41939.904897025466</v>
      </c>
      <c r="Q5364" s="5">
        <v>41939.909299467596</v>
      </c>
      <c r="R5364" s="5">
        <v>41939.915087407404</v>
      </c>
      <c r="S5364">
        <f t="shared" si="166"/>
        <v>44</v>
      </c>
      <c r="T5364">
        <f t="shared" si="167"/>
        <v>1</v>
      </c>
    </row>
    <row r="5365" spans="1:20" x14ac:dyDescent="0.25">
      <c r="A5365">
        <v>1470892</v>
      </c>
      <c r="B5365">
        <v>91817</v>
      </c>
      <c r="C5365">
        <v>84770</v>
      </c>
      <c r="D5365" t="s">
        <v>23</v>
      </c>
      <c r="E5365" t="s">
        <v>54</v>
      </c>
      <c r="F5365" t="s">
        <v>29</v>
      </c>
      <c r="G5365" t="s">
        <v>55</v>
      </c>
      <c r="H5365">
        <v>2</v>
      </c>
      <c r="I5365" t="s">
        <v>56</v>
      </c>
      <c r="K5365">
        <v>40.758456774983799</v>
      </c>
      <c r="L5365">
        <v>-73.989140466129399</v>
      </c>
      <c r="M5365">
        <v>40.740125407502703</v>
      </c>
      <c r="N5365">
        <v>-73.990611042896305</v>
      </c>
      <c r="O5365" s="5">
        <v>41939.902496273149</v>
      </c>
      <c r="P5365" s="5">
        <v>41939.913727407409</v>
      </c>
      <c r="Q5365" s="5">
        <v>41939.935185729169</v>
      </c>
      <c r="R5365" s="5">
        <v>41939.943636608798</v>
      </c>
      <c r="S5365">
        <f t="shared" si="166"/>
        <v>44</v>
      </c>
      <c r="T5365">
        <f t="shared" si="167"/>
        <v>1</v>
      </c>
    </row>
    <row r="5366" spans="1:20" x14ac:dyDescent="0.25">
      <c r="A5366">
        <v>1470889</v>
      </c>
      <c r="B5366">
        <v>164131</v>
      </c>
      <c r="C5366">
        <v>158962</v>
      </c>
      <c r="D5366" t="s">
        <v>23</v>
      </c>
      <c r="E5366" t="s">
        <v>2196</v>
      </c>
      <c r="F5366" t="s">
        <v>45</v>
      </c>
      <c r="J5366" s="1">
        <v>4.6793518518518521E-3</v>
      </c>
      <c r="K5366">
        <v>40.780960510223302</v>
      </c>
      <c r="L5366">
        <v>-73.975963743086993</v>
      </c>
      <c r="M5366">
        <v>40.770499600000001</v>
      </c>
      <c r="N5366">
        <v>-73.981546499999993</v>
      </c>
      <c r="O5366" s="5">
        <v>41939.903986701385</v>
      </c>
      <c r="P5366" s="5">
        <v>41939.927878055554</v>
      </c>
      <c r="Q5366" s="5">
        <v>41939.934978344907</v>
      </c>
      <c r="R5366" s="5">
        <v>41939.940241006945</v>
      </c>
      <c r="S5366">
        <f t="shared" si="166"/>
        <v>44</v>
      </c>
      <c r="T5366">
        <f t="shared" si="167"/>
        <v>1</v>
      </c>
    </row>
    <row r="5367" spans="1:20" x14ac:dyDescent="0.25">
      <c r="A5367">
        <v>1470947</v>
      </c>
      <c r="B5367">
        <v>67487</v>
      </c>
      <c r="C5367">
        <v>154545</v>
      </c>
      <c r="D5367" t="s">
        <v>23</v>
      </c>
      <c r="E5367" t="s">
        <v>36</v>
      </c>
      <c r="F5367" t="s">
        <v>37</v>
      </c>
      <c r="G5367" t="s">
        <v>2418</v>
      </c>
      <c r="H5367">
        <v>1</v>
      </c>
      <c r="I5367" t="s">
        <v>136</v>
      </c>
      <c r="J5367" s="1">
        <v>3.5747453703703705E-3</v>
      </c>
      <c r="K5367">
        <v>40.7261096570601</v>
      </c>
      <c r="L5367">
        <v>-74.002491863200504</v>
      </c>
      <c r="M5367">
        <v>40.711054699999998</v>
      </c>
      <c r="N5367">
        <v>-74.0054923</v>
      </c>
      <c r="O5367" s="5">
        <v>41939.907601770836</v>
      </c>
      <c r="R5367" s="5">
        <v>41939.93708556713</v>
      </c>
      <c r="S5367">
        <f t="shared" si="166"/>
        <v>44</v>
      </c>
      <c r="T5367">
        <f t="shared" si="167"/>
        <v>1</v>
      </c>
    </row>
    <row r="5368" spans="1:20" x14ac:dyDescent="0.25">
      <c r="A5368">
        <v>1470962</v>
      </c>
      <c r="B5368">
        <v>71613</v>
      </c>
      <c r="C5368">
        <v>156557</v>
      </c>
      <c r="D5368" t="s">
        <v>53</v>
      </c>
      <c r="E5368" t="s">
        <v>290</v>
      </c>
      <c r="F5368" t="s">
        <v>45</v>
      </c>
      <c r="G5368" t="s">
        <v>1372</v>
      </c>
      <c r="H5368">
        <v>3</v>
      </c>
      <c r="I5368" t="s">
        <v>1373</v>
      </c>
      <c r="J5368" s="1">
        <v>4.6775000000000002E-3</v>
      </c>
      <c r="K5368">
        <v>40.784077256376399</v>
      </c>
      <c r="L5368">
        <v>-73.9776224098444</v>
      </c>
      <c r="M5368">
        <v>40.804912199999997</v>
      </c>
      <c r="N5368">
        <v>-73.962491700000001</v>
      </c>
      <c r="O5368" s="5">
        <v>41939.908307569443</v>
      </c>
      <c r="P5368" s="5">
        <v>41939.914514745367</v>
      </c>
      <c r="Q5368" s="5">
        <v>41939.919629004631</v>
      </c>
      <c r="R5368" s="5">
        <v>41939.926224317132</v>
      </c>
      <c r="S5368">
        <f t="shared" si="166"/>
        <v>44</v>
      </c>
      <c r="T5368">
        <f t="shared" si="167"/>
        <v>1</v>
      </c>
    </row>
    <row r="5369" spans="1:20" x14ac:dyDescent="0.25">
      <c r="A5369">
        <v>1470994</v>
      </c>
      <c r="B5369">
        <v>377771</v>
      </c>
      <c r="C5369">
        <v>165094</v>
      </c>
      <c r="D5369" t="s">
        <v>23</v>
      </c>
      <c r="E5369" t="s">
        <v>258</v>
      </c>
      <c r="F5369" t="s">
        <v>20</v>
      </c>
      <c r="G5369" t="s">
        <v>785</v>
      </c>
      <c r="H5369">
        <v>1</v>
      </c>
      <c r="I5369" t="s">
        <v>522</v>
      </c>
      <c r="K5369">
        <v>40.724339999999998</v>
      </c>
      <c r="L5369">
        <v>-73.990960000000001</v>
      </c>
      <c r="M5369">
        <v>40.723847599999999</v>
      </c>
      <c r="N5369">
        <v>-74.005302200000003</v>
      </c>
      <c r="O5369" s="5">
        <v>41939.911130682871</v>
      </c>
      <c r="P5369" s="5">
        <v>41939.919303865739</v>
      </c>
      <c r="Q5369" s="5">
        <v>41939.930641261577</v>
      </c>
      <c r="R5369" s="5">
        <v>41939.938054166669</v>
      </c>
      <c r="S5369">
        <f t="shared" si="166"/>
        <v>44</v>
      </c>
      <c r="T5369">
        <f t="shared" si="167"/>
        <v>1</v>
      </c>
    </row>
    <row r="5370" spans="1:20" x14ac:dyDescent="0.25">
      <c r="A5370">
        <v>1471012</v>
      </c>
      <c r="B5370">
        <v>314891</v>
      </c>
      <c r="C5370">
        <v>140684</v>
      </c>
      <c r="D5370" t="s">
        <v>23</v>
      </c>
      <c r="E5370" t="s">
        <v>1106</v>
      </c>
      <c r="F5370" t="s">
        <v>49</v>
      </c>
      <c r="G5370" t="s">
        <v>1879</v>
      </c>
      <c r="H5370">
        <v>1</v>
      </c>
      <c r="I5370" t="s">
        <v>359</v>
      </c>
      <c r="K5370">
        <v>40.7400387954075</v>
      </c>
      <c r="L5370">
        <v>-73.985989093780503</v>
      </c>
      <c r="M5370">
        <v>40.7455085</v>
      </c>
      <c r="N5370">
        <v>-73.990542899999994</v>
      </c>
      <c r="O5370" s="5">
        <v>41939.912399062501</v>
      </c>
      <c r="P5370" s="5">
        <v>41939.911383090279</v>
      </c>
      <c r="Q5370" s="5">
        <v>41939.91610278935</v>
      </c>
      <c r="R5370" s="5">
        <v>41939.921401932872</v>
      </c>
      <c r="S5370">
        <f t="shared" si="166"/>
        <v>44</v>
      </c>
      <c r="T5370">
        <f t="shared" si="167"/>
        <v>1</v>
      </c>
    </row>
    <row r="5371" spans="1:20" x14ac:dyDescent="0.25">
      <c r="A5371">
        <v>1471197</v>
      </c>
      <c r="B5371">
        <v>139827</v>
      </c>
      <c r="C5371">
        <v>39733</v>
      </c>
      <c r="D5371" t="s">
        <v>23</v>
      </c>
      <c r="E5371" t="s">
        <v>341</v>
      </c>
      <c r="F5371" t="s">
        <v>342</v>
      </c>
      <c r="G5371" t="s">
        <v>887</v>
      </c>
      <c r="H5371">
        <v>1</v>
      </c>
      <c r="I5371" t="s">
        <v>413</v>
      </c>
      <c r="J5371" s="1">
        <v>5.0929861111111115E-3</v>
      </c>
      <c r="K5371">
        <v>40.734213854853898</v>
      </c>
      <c r="L5371">
        <v>-74.006202029303594</v>
      </c>
      <c r="M5371">
        <v>40.743561700000001</v>
      </c>
      <c r="N5371">
        <v>-73.991892899999996</v>
      </c>
      <c r="O5371" s="5">
        <v>41939.924732361113</v>
      </c>
      <c r="P5371" s="5">
        <v>41939.935232037038</v>
      </c>
      <c r="Q5371" s="5">
        <v>41939.941770821759</v>
      </c>
      <c r="R5371" s="5">
        <v>41939.94835017361</v>
      </c>
      <c r="S5371">
        <f t="shared" si="166"/>
        <v>44</v>
      </c>
      <c r="T5371">
        <f t="shared" si="167"/>
        <v>1</v>
      </c>
    </row>
    <row r="5372" spans="1:20" x14ac:dyDescent="0.25">
      <c r="A5372">
        <v>1471208</v>
      </c>
      <c r="B5372">
        <v>104130</v>
      </c>
      <c r="C5372">
        <v>165094</v>
      </c>
      <c r="D5372" t="s">
        <v>23</v>
      </c>
      <c r="E5372" t="s">
        <v>36</v>
      </c>
      <c r="F5372" t="s">
        <v>37</v>
      </c>
      <c r="G5372" t="s">
        <v>38</v>
      </c>
      <c r="H5372">
        <v>1</v>
      </c>
      <c r="I5372" t="s">
        <v>39</v>
      </c>
      <c r="J5372" s="1">
        <v>5.2042939814814808E-3</v>
      </c>
      <c r="K5372">
        <v>40.7261096570601</v>
      </c>
      <c r="L5372">
        <v>-74.002491863200504</v>
      </c>
      <c r="M5372">
        <v>40.718009000000002</v>
      </c>
      <c r="N5372">
        <v>-74.004217999999995</v>
      </c>
      <c r="O5372" s="5">
        <v>41939.925750682873</v>
      </c>
      <c r="P5372" s="5">
        <v>41939.941168715275</v>
      </c>
      <c r="Q5372" s="5">
        <v>41939.948707037038</v>
      </c>
      <c r="R5372" s="5">
        <v>41939.957882175928</v>
      </c>
      <c r="S5372">
        <f t="shared" si="166"/>
        <v>44</v>
      </c>
      <c r="T5372">
        <f t="shared" si="167"/>
        <v>1</v>
      </c>
    </row>
    <row r="5373" spans="1:20" x14ac:dyDescent="0.25">
      <c r="A5373">
        <v>1471258</v>
      </c>
      <c r="B5373">
        <v>198936</v>
      </c>
      <c r="C5373">
        <v>140096</v>
      </c>
      <c r="D5373" t="s">
        <v>23</v>
      </c>
      <c r="E5373" t="s">
        <v>553</v>
      </c>
      <c r="F5373" t="s">
        <v>20</v>
      </c>
      <c r="G5373" t="s">
        <v>2819</v>
      </c>
      <c r="H5373">
        <v>1</v>
      </c>
      <c r="I5373" t="s">
        <v>478</v>
      </c>
      <c r="J5373" s="1">
        <v>1.2278402777777779E-2</v>
      </c>
      <c r="K5373">
        <v>40.723605250932799</v>
      </c>
      <c r="L5373">
        <v>-73.951656036805602</v>
      </c>
      <c r="M5373">
        <v>40.726359598376497</v>
      </c>
      <c r="N5373">
        <v>-73.941037701511704</v>
      </c>
      <c r="O5373" s="5">
        <v>41939.930508680554</v>
      </c>
      <c r="P5373" s="5">
        <v>41939.936572175924</v>
      </c>
      <c r="Q5373" s="5">
        <v>41939.964014942132</v>
      </c>
      <c r="R5373" s="5">
        <v>41939.967119374996</v>
      </c>
      <c r="S5373">
        <f t="shared" si="166"/>
        <v>44</v>
      </c>
      <c r="T5373">
        <f t="shared" si="167"/>
        <v>1</v>
      </c>
    </row>
    <row r="5374" spans="1:20" x14ac:dyDescent="0.25">
      <c r="A5374">
        <v>1471258</v>
      </c>
      <c r="B5374">
        <v>198936</v>
      </c>
      <c r="C5374">
        <v>140096</v>
      </c>
      <c r="D5374" t="s">
        <v>23</v>
      </c>
      <c r="E5374" t="s">
        <v>553</v>
      </c>
      <c r="F5374" t="s">
        <v>20</v>
      </c>
      <c r="G5374" t="s">
        <v>2530</v>
      </c>
      <c r="H5374">
        <v>1</v>
      </c>
      <c r="I5374" t="s">
        <v>555</v>
      </c>
      <c r="J5374" s="1">
        <v>1.2278402777777779E-2</v>
      </c>
      <c r="K5374">
        <v>40.723605250932799</v>
      </c>
      <c r="L5374">
        <v>-73.951656036805602</v>
      </c>
      <c r="M5374">
        <v>40.726359598376497</v>
      </c>
      <c r="N5374">
        <v>-73.941037701511704</v>
      </c>
      <c r="O5374" s="5">
        <v>41939.930508680554</v>
      </c>
      <c r="P5374" s="5">
        <v>41939.936572175924</v>
      </c>
      <c r="Q5374" s="5">
        <v>41939.964014942132</v>
      </c>
      <c r="R5374" s="5">
        <v>41939.967119374996</v>
      </c>
      <c r="S5374">
        <f t="shared" si="166"/>
        <v>44</v>
      </c>
      <c r="T5374">
        <f t="shared" si="167"/>
        <v>1</v>
      </c>
    </row>
    <row r="5375" spans="1:20" x14ac:dyDescent="0.25">
      <c r="A5375">
        <v>1471360</v>
      </c>
      <c r="B5375">
        <v>86731</v>
      </c>
      <c r="C5375">
        <v>172399</v>
      </c>
      <c r="D5375" t="s">
        <v>23</v>
      </c>
      <c r="E5375" t="s">
        <v>488</v>
      </c>
      <c r="F5375" t="s">
        <v>58</v>
      </c>
      <c r="G5375" t="s">
        <v>489</v>
      </c>
      <c r="H5375">
        <v>1</v>
      </c>
      <c r="I5375" t="s">
        <v>490</v>
      </c>
      <c r="K5375">
        <v>40.721388327539302</v>
      </c>
      <c r="L5375">
        <v>-73.988658779542604</v>
      </c>
      <c r="M5375">
        <v>40.7444883</v>
      </c>
      <c r="N5375">
        <v>-73.994946499999998</v>
      </c>
      <c r="O5375" s="5">
        <v>41939.937986805555</v>
      </c>
      <c r="P5375" s="5">
        <v>41939.937074884256</v>
      </c>
      <c r="Q5375" s="5">
        <v>41939.955354444442</v>
      </c>
      <c r="R5375" s="5">
        <v>41939.965719594904</v>
      </c>
      <c r="S5375">
        <f t="shared" si="166"/>
        <v>44</v>
      </c>
      <c r="T5375">
        <f t="shared" si="167"/>
        <v>1</v>
      </c>
    </row>
    <row r="5376" spans="1:20" x14ac:dyDescent="0.25">
      <c r="A5376">
        <v>1471389</v>
      </c>
      <c r="B5376">
        <v>269793</v>
      </c>
      <c r="C5376">
        <v>39733</v>
      </c>
      <c r="D5376" t="s">
        <v>23</v>
      </c>
      <c r="E5376" t="s">
        <v>878</v>
      </c>
      <c r="F5376" t="s">
        <v>20</v>
      </c>
      <c r="G5376" t="s">
        <v>2340</v>
      </c>
      <c r="H5376">
        <v>1</v>
      </c>
      <c r="I5376" t="s">
        <v>31</v>
      </c>
      <c r="J5376" s="1">
        <v>4.0269212962962967E-3</v>
      </c>
      <c r="K5376">
        <v>40.738917096523799</v>
      </c>
      <c r="L5376">
        <v>-74.000342980623302</v>
      </c>
      <c r="M5376">
        <v>40.742683</v>
      </c>
      <c r="N5376">
        <v>-73.995683999999997</v>
      </c>
      <c r="O5376" s="5">
        <v>41939.940471574075</v>
      </c>
      <c r="P5376" s="5">
        <v>41939.951546643519</v>
      </c>
      <c r="Q5376" s="5">
        <v>41939.957675324076</v>
      </c>
      <c r="R5376" s="5">
        <v>41939.962818587963</v>
      </c>
      <c r="S5376">
        <f t="shared" si="166"/>
        <v>44</v>
      </c>
      <c r="T5376">
        <f t="shared" si="167"/>
        <v>1</v>
      </c>
    </row>
    <row r="5377" spans="1:20" x14ac:dyDescent="0.25">
      <c r="A5377">
        <v>1471691</v>
      </c>
      <c r="B5377">
        <v>283884</v>
      </c>
      <c r="C5377">
        <v>166448</v>
      </c>
      <c r="D5377" t="s">
        <v>53</v>
      </c>
      <c r="E5377" t="s">
        <v>69</v>
      </c>
      <c r="F5377" t="s">
        <v>70</v>
      </c>
      <c r="G5377" t="s">
        <v>3684</v>
      </c>
      <c r="H5377">
        <v>1</v>
      </c>
      <c r="I5377" t="s">
        <v>3685</v>
      </c>
      <c r="K5377">
        <v>40.7358928721479</v>
      </c>
      <c r="L5377">
        <v>-74.005204439163194</v>
      </c>
      <c r="M5377">
        <v>40.7161361</v>
      </c>
      <c r="N5377">
        <v>-74.003637800000007</v>
      </c>
      <c r="O5377" s="5">
        <v>41939.969753888887</v>
      </c>
      <c r="P5377" s="5">
        <v>41939.971154398147</v>
      </c>
      <c r="Q5377" s="5">
        <v>41939.978315069442</v>
      </c>
      <c r="R5377" s="5">
        <v>41939.985919675928</v>
      </c>
      <c r="S5377">
        <f t="shared" si="166"/>
        <v>44</v>
      </c>
      <c r="T5377">
        <f t="shared" si="167"/>
        <v>1</v>
      </c>
    </row>
    <row r="5378" spans="1:20" x14ac:dyDescent="0.25">
      <c r="A5378">
        <v>1471691</v>
      </c>
      <c r="B5378">
        <v>283884</v>
      </c>
      <c r="C5378">
        <v>166448</v>
      </c>
      <c r="D5378" t="s">
        <v>53</v>
      </c>
      <c r="E5378" t="s">
        <v>69</v>
      </c>
      <c r="F5378" t="s">
        <v>70</v>
      </c>
      <c r="G5378" t="s">
        <v>486</v>
      </c>
      <c r="H5378">
        <v>2</v>
      </c>
      <c r="I5378" t="s">
        <v>487</v>
      </c>
      <c r="K5378">
        <v>40.7358928721479</v>
      </c>
      <c r="L5378">
        <v>-74.005204439163194</v>
      </c>
      <c r="M5378">
        <v>40.7161361</v>
      </c>
      <c r="N5378">
        <v>-74.003637800000007</v>
      </c>
      <c r="O5378" s="5">
        <v>41939.969753888887</v>
      </c>
      <c r="P5378" s="5">
        <v>41939.971154398147</v>
      </c>
      <c r="Q5378" s="5">
        <v>41939.978315069442</v>
      </c>
      <c r="R5378" s="5">
        <v>41939.985919675928</v>
      </c>
      <c r="S5378">
        <f t="shared" si="166"/>
        <v>44</v>
      </c>
      <c r="T5378">
        <f t="shared" si="167"/>
        <v>1</v>
      </c>
    </row>
    <row r="5379" spans="1:20" x14ac:dyDescent="0.25">
      <c r="A5379">
        <v>1471906</v>
      </c>
      <c r="B5379">
        <v>100889</v>
      </c>
      <c r="C5379">
        <v>104111</v>
      </c>
      <c r="D5379" t="s">
        <v>23</v>
      </c>
      <c r="E5379" t="s">
        <v>786</v>
      </c>
      <c r="F5379" t="s">
        <v>25</v>
      </c>
      <c r="G5379" t="s">
        <v>2729</v>
      </c>
      <c r="H5379">
        <v>1</v>
      </c>
      <c r="I5379" t="s">
        <v>2730</v>
      </c>
      <c r="J5379" s="1">
        <v>2.742986111111111E-3</v>
      </c>
      <c r="K5379">
        <v>40.776766840799702</v>
      </c>
      <c r="L5379">
        <v>-73.979120363031299</v>
      </c>
      <c r="M5379">
        <v>40.764703761771699</v>
      </c>
      <c r="N5379">
        <v>-73.976054767135196</v>
      </c>
      <c r="O5379" s="5">
        <v>41939.996167488425</v>
      </c>
      <c r="R5379" s="5">
        <v>41940.020891747685</v>
      </c>
      <c r="S5379">
        <f t="shared" ref="S5379:S5442" si="168">WEEKNUM(O5379,21)</f>
        <v>44</v>
      </c>
      <c r="T5379">
        <f t="shared" ref="T5379:T5442" si="169">WEEKDAY(O5379,11)</f>
        <v>1</v>
      </c>
    </row>
    <row r="5380" spans="1:20" x14ac:dyDescent="0.25">
      <c r="A5380">
        <v>1471906</v>
      </c>
      <c r="B5380">
        <v>100889</v>
      </c>
      <c r="C5380">
        <v>104111</v>
      </c>
      <c r="D5380" t="s">
        <v>23</v>
      </c>
      <c r="E5380" t="s">
        <v>786</v>
      </c>
      <c r="F5380" t="s">
        <v>25</v>
      </c>
      <c r="G5380" t="s">
        <v>3165</v>
      </c>
      <c r="H5380">
        <v>1</v>
      </c>
      <c r="I5380" t="s">
        <v>2730</v>
      </c>
      <c r="J5380" s="1">
        <v>2.742986111111111E-3</v>
      </c>
      <c r="K5380">
        <v>40.776766840799702</v>
      </c>
      <c r="L5380">
        <v>-73.979120363031299</v>
      </c>
      <c r="M5380">
        <v>40.764703761771699</v>
      </c>
      <c r="N5380">
        <v>-73.976054767135196</v>
      </c>
      <c r="O5380" s="5">
        <v>41939.996167488425</v>
      </c>
      <c r="R5380" s="5">
        <v>41940.020891747685</v>
      </c>
      <c r="S5380">
        <f t="shared" si="168"/>
        <v>44</v>
      </c>
      <c r="T5380">
        <f t="shared" si="169"/>
        <v>1</v>
      </c>
    </row>
    <row r="5381" spans="1:20" x14ac:dyDescent="0.25">
      <c r="A5381">
        <v>1472258</v>
      </c>
      <c r="B5381">
        <v>399121</v>
      </c>
      <c r="C5381">
        <v>172130</v>
      </c>
      <c r="D5381" t="s">
        <v>85</v>
      </c>
      <c r="E5381" t="s">
        <v>459</v>
      </c>
      <c r="F5381" t="s">
        <v>25</v>
      </c>
      <c r="G5381" t="s">
        <v>2831</v>
      </c>
      <c r="H5381">
        <v>1</v>
      </c>
      <c r="I5381" t="s">
        <v>461</v>
      </c>
      <c r="K5381">
        <v>40.733402283324402</v>
      </c>
      <c r="L5381">
        <v>-73.987510980727393</v>
      </c>
      <c r="M5381">
        <v>40.745789418372503</v>
      </c>
      <c r="N5381">
        <v>-73.991506575259294</v>
      </c>
      <c r="O5381" s="5">
        <v>41940.077638310184</v>
      </c>
      <c r="P5381" s="5">
        <v>41940.081353240741</v>
      </c>
      <c r="Q5381" s="5">
        <v>41940.103460983795</v>
      </c>
      <c r="R5381" s="5">
        <v>41940.110837789354</v>
      </c>
      <c r="S5381">
        <f t="shared" si="168"/>
        <v>44</v>
      </c>
      <c r="T5381">
        <f t="shared" si="169"/>
        <v>2</v>
      </c>
    </row>
    <row r="5382" spans="1:20" x14ac:dyDescent="0.25">
      <c r="A5382">
        <v>1472399</v>
      </c>
      <c r="B5382">
        <v>49104</v>
      </c>
      <c r="C5382">
        <v>172130</v>
      </c>
      <c r="D5382" t="s">
        <v>85</v>
      </c>
      <c r="E5382" t="s">
        <v>154</v>
      </c>
      <c r="F5382" t="s">
        <v>58</v>
      </c>
      <c r="G5382" t="s">
        <v>3390</v>
      </c>
      <c r="H5382">
        <v>1</v>
      </c>
      <c r="I5382" t="s">
        <v>156</v>
      </c>
      <c r="K5382">
        <v>40.764217000000002</v>
      </c>
      <c r="L5382">
        <v>-73.988320999999999</v>
      </c>
      <c r="M5382">
        <v>40.747896730937697</v>
      </c>
      <c r="N5382">
        <v>-74.003608273411203</v>
      </c>
      <c r="O5382" s="5">
        <v>41940.132605856481</v>
      </c>
      <c r="P5382" s="5">
        <v>41940.148711122682</v>
      </c>
      <c r="Q5382" s="5">
        <v>41940.156926863427</v>
      </c>
      <c r="R5382" s="5">
        <v>41940.162412997684</v>
      </c>
      <c r="S5382">
        <f t="shared" si="168"/>
        <v>44</v>
      </c>
      <c r="T5382">
        <f t="shared" si="169"/>
        <v>2</v>
      </c>
    </row>
    <row r="5383" spans="1:20" x14ac:dyDescent="0.25">
      <c r="A5383">
        <v>1472619</v>
      </c>
      <c r="B5383">
        <v>91817</v>
      </c>
      <c r="C5383">
        <v>66416</v>
      </c>
      <c r="D5383" t="s">
        <v>23</v>
      </c>
      <c r="E5383" t="s">
        <v>354</v>
      </c>
      <c r="F5383" t="s">
        <v>108</v>
      </c>
      <c r="K5383">
        <v>40.760930000000002</v>
      </c>
      <c r="L5383">
        <v>-73.979669999999999</v>
      </c>
      <c r="M5383">
        <v>40.740125407502703</v>
      </c>
      <c r="N5383">
        <v>-73.990611042896305</v>
      </c>
      <c r="O5383" s="5">
        <v>41940.264395208331</v>
      </c>
      <c r="R5383" s="5">
        <v>41940.274650127314</v>
      </c>
      <c r="S5383">
        <f t="shared" si="168"/>
        <v>44</v>
      </c>
      <c r="T5383">
        <f t="shared" si="169"/>
        <v>2</v>
      </c>
    </row>
    <row r="5384" spans="1:20" x14ac:dyDescent="0.25">
      <c r="A5384">
        <v>1472631</v>
      </c>
      <c r="B5384">
        <v>159020</v>
      </c>
      <c r="C5384">
        <v>66416</v>
      </c>
      <c r="D5384" t="s">
        <v>23</v>
      </c>
      <c r="E5384" t="s">
        <v>1210</v>
      </c>
      <c r="K5384">
        <v>40.758004230421598</v>
      </c>
      <c r="L5384">
        <v>-73.979149059338596</v>
      </c>
      <c r="M5384">
        <v>40.755515000000003</v>
      </c>
      <c r="N5384">
        <v>-73.972831999999997</v>
      </c>
      <c r="O5384" s="5">
        <v>41940.296915439816</v>
      </c>
      <c r="P5384" s="5">
        <v>41940.304873553243</v>
      </c>
      <c r="Q5384" s="5">
        <v>41940.315889074074</v>
      </c>
      <c r="R5384" s="5">
        <v>41940.320412928239</v>
      </c>
      <c r="S5384">
        <f t="shared" si="168"/>
        <v>44</v>
      </c>
      <c r="T5384">
        <f t="shared" si="169"/>
        <v>2</v>
      </c>
    </row>
    <row r="5385" spans="1:20" x14ac:dyDescent="0.25">
      <c r="A5385">
        <v>1472682</v>
      </c>
      <c r="B5385">
        <v>311593</v>
      </c>
      <c r="C5385">
        <v>143085</v>
      </c>
      <c r="D5385" t="s">
        <v>53</v>
      </c>
      <c r="E5385" t="s">
        <v>285</v>
      </c>
      <c r="F5385" t="s">
        <v>33</v>
      </c>
      <c r="K5385">
        <v>40.737323651333803</v>
      </c>
      <c r="L5385">
        <v>-73.991074562072797</v>
      </c>
      <c r="M5385">
        <v>40.755512199999998</v>
      </c>
      <c r="N5385">
        <v>-73.974800000000002</v>
      </c>
      <c r="O5385" s="5">
        <v>41940.351918865737</v>
      </c>
      <c r="P5385" s="5">
        <v>41940.360897604165</v>
      </c>
      <c r="Q5385" s="5">
        <v>41940.368776516203</v>
      </c>
      <c r="R5385" s="5">
        <v>41940.390265520837</v>
      </c>
      <c r="S5385">
        <f t="shared" si="168"/>
        <v>44</v>
      </c>
      <c r="T5385">
        <f t="shared" si="169"/>
        <v>2</v>
      </c>
    </row>
    <row r="5386" spans="1:20" x14ac:dyDescent="0.25">
      <c r="A5386">
        <v>1472720</v>
      </c>
      <c r="B5386">
        <v>347129</v>
      </c>
      <c r="C5386">
        <v>143085</v>
      </c>
      <c r="D5386" t="s">
        <v>53</v>
      </c>
      <c r="E5386" t="s">
        <v>243</v>
      </c>
      <c r="F5386" t="s">
        <v>70</v>
      </c>
      <c r="G5386" t="s">
        <v>235</v>
      </c>
      <c r="H5386">
        <v>4</v>
      </c>
      <c r="I5386" t="s">
        <v>236</v>
      </c>
      <c r="K5386">
        <v>40.7628429402262</v>
      </c>
      <c r="L5386">
        <v>-73.975745647432205</v>
      </c>
      <c r="M5386">
        <v>40.770641099999999</v>
      </c>
      <c r="N5386">
        <v>-73.967960399999996</v>
      </c>
      <c r="O5386" s="5">
        <v>41940.382995243053</v>
      </c>
      <c r="P5386" s="5">
        <v>41940.398075393518</v>
      </c>
      <c r="Q5386" s="5">
        <v>41940.406982708337</v>
      </c>
      <c r="R5386" s="5">
        <v>41940.417209375002</v>
      </c>
      <c r="S5386">
        <f t="shared" si="168"/>
        <v>44</v>
      </c>
      <c r="T5386">
        <f t="shared" si="169"/>
        <v>2</v>
      </c>
    </row>
    <row r="5387" spans="1:20" x14ac:dyDescent="0.25">
      <c r="A5387">
        <v>1472737</v>
      </c>
      <c r="B5387">
        <v>92256</v>
      </c>
      <c r="C5387">
        <v>38707</v>
      </c>
      <c r="D5387" t="s">
        <v>23</v>
      </c>
      <c r="E5387" t="s">
        <v>32</v>
      </c>
      <c r="F5387" t="s">
        <v>33</v>
      </c>
      <c r="G5387" t="s">
        <v>3476</v>
      </c>
      <c r="H5387">
        <v>1</v>
      </c>
      <c r="I5387" t="s">
        <v>1478</v>
      </c>
      <c r="K5387">
        <v>40.7634462798258</v>
      </c>
      <c r="L5387">
        <v>-73.965230848023893</v>
      </c>
      <c r="M5387">
        <v>40.769844900000002</v>
      </c>
      <c r="N5387">
        <v>-73.9673339</v>
      </c>
      <c r="O5387" s="5">
        <v>41940.391425185182</v>
      </c>
      <c r="P5387" s="5">
        <v>41940.393793553238</v>
      </c>
      <c r="Q5387" s="5">
        <v>41940.401303738428</v>
      </c>
      <c r="R5387" s="5">
        <v>41940.405357708332</v>
      </c>
      <c r="S5387">
        <f t="shared" si="168"/>
        <v>44</v>
      </c>
      <c r="T5387">
        <f t="shared" si="169"/>
        <v>2</v>
      </c>
    </row>
    <row r="5388" spans="1:20" x14ac:dyDescent="0.25">
      <c r="A5388">
        <v>1472739</v>
      </c>
      <c r="B5388">
        <v>110852</v>
      </c>
      <c r="C5388">
        <v>154377</v>
      </c>
      <c r="D5388" t="s">
        <v>53</v>
      </c>
      <c r="E5388" t="s">
        <v>2300</v>
      </c>
      <c r="F5388" t="s">
        <v>70</v>
      </c>
      <c r="G5388" t="s">
        <v>2301</v>
      </c>
      <c r="H5388">
        <v>2</v>
      </c>
      <c r="I5388" t="s">
        <v>2302</v>
      </c>
      <c r="K5388">
        <v>40.730245106692003</v>
      </c>
      <c r="L5388">
        <v>-74.002225241083593</v>
      </c>
      <c r="M5388">
        <v>40.763248099999998</v>
      </c>
      <c r="N5388">
        <v>-73.973554300000004</v>
      </c>
      <c r="O5388" s="5">
        <v>41940.39249755787</v>
      </c>
      <c r="P5388" s="5">
        <v>41940.408009282408</v>
      </c>
      <c r="Q5388" s="5">
        <v>41940.416573125003</v>
      </c>
      <c r="R5388" s="5">
        <v>41940.44597025463</v>
      </c>
      <c r="S5388">
        <f t="shared" si="168"/>
        <v>44</v>
      </c>
      <c r="T5388">
        <f t="shared" si="169"/>
        <v>2</v>
      </c>
    </row>
    <row r="5389" spans="1:20" x14ac:dyDescent="0.25">
      <c r="A5389">
        <v>1472739</v>
      </c>
      <c r="B5389">
        <v>110852</v>
      </c>
      <c r="C5389">
        <v>154377</v>
      </c>
      <c r="D5389" t="s">
        <v>53</v>
      </c>
      <c r="E5389" t="s">
        <v>2300</v>
      </c>
      <c r="F5389" t="s">
        <v>70</v>
      </c>
      <c r="G5389" t="s">
        <v>3282</v>
      </c>
      <c r="H5389">
        <v>2</v>
      </c>
      <c r="I5389" t="s">
        <v>2302</v>
      </c>
      <c r="K5389">
        <v>40.730245106692003</v>
      </c>
      <c r="L5389">
        <v>-74.002225241083593</v>
      </c>
      <c r="M5389">
        <v>40.763248099999998</v>
      </c>
      <c r="N5389">
        <v>-73.973554300000004</v>
      </c>
      <c r="O5389" s="5">
        <v>41940.39249755787</v>
      </c>
      <c r="P5389" s="5">
        <v>41940.408009282408</v>
      </c>
      <c r="Q5389" s="5">
        <v>41940.416573125003</v>
      </c>
      <c r="R5389" s="5">
        <v>41940.44597025463</v>
      </c>
      <c r="S5389">
        <f t="shared" si="168"/>
        <v>44</v>
      </c>
      <c r="T5389">
        <f t="shared" si="169"/>
        <v>2</v>
      </c>
    </row>
    <row r="5390" spans="1:20" x14ac:dyDescent="0.25">
      <c r="A5390">
        <v>1472868</v>
      </c>
      <c r="B5390">
        <v>271149</v>
      </c>
      <c r="C5390">
        <v>43955</v>
      </c>
      <c r="D5390" t="s">
        <v>23</v>
      </c>
      <c r="E5390" t="s">
        <v>96</v>
      </c>
      <c r="F5390" t="s">
        <v>97</v>
      </c>
      <c r="K5390">
        <v>40.767890000000001</v>
      </c>
      <c r="L5390">
        <v>-73.982399999999998</v>
      </c>
      <c r="M5390">
        <v>40.751257287376298</v>
      </c>
      <c r="N5390">
        <v>-74.005633760312605</v>
      </c>
      <c r="O5390" s="5">
        <v>41940.448524074076</v>
      </c>
      <c r="P5390" s="5">
        <v>41940.458684687503</v>
      </c>
      <c r="Q5390" s="5">
        <v>41940.476970983793</v>
      </c>
      <c r="R5390" s="5">
        <v>41940.483178391201</v>
      </c>
      <c r="S5390">
        <f t="shared" si="168"/>
        <v>44</v>
      </c>
      <c r="T5390">
        <f t="shared" si="169"/>
        <v>2</v>
      </c>
    </row>
    <row r="5391" spans="1:20" x14ac:dyDescent="0.25">
      <c r="A5391">
        <v>1472911</v>
      </c>
      <c r="B5391">
        <v>294992</v>
      </c>
      <c r="C5391">
        <v>108647</v>
      </c>
      <c r="D5391" t="s">
        <v>23</v>
      </c>
      <c r="E5391" t="s">
        <v>137</v>
      </c>
      <c r="F5391" t="s">
        <v>115</v>
      </c>
      <c r="G5391" t="s">
        <v>284</v>
      </c>
      <c r="H5391">
        <v>1</v>
      </c>
      <c r="I5391" t="s">
        <v>149</v>
      </c>
      <c r="J5391" s="1">
        <v>3.1112268518518516E-3</v>
      </c>
      <c r="K5391">
        <v>40.745078589413303</v>
      </c>
      <c r="L5391">
        <v>-73.988821506500202</v>
      </c>
      <c r="M5391">
        <v>40.735546399999997</v>
      </c>
      <c r="N5391">
        <v>-73.979012800000007</v>
      </c>
      <c r="O5391" s="5">
        <v>41940.460127106482</v>
      </c>
      <c r="P5391" s="5">
        <v>41940.482627673613</v>
      </c>
      <c r="Q5391" s="5">
        <v>41940.489156342592</v>
      </c>
      <c r="R5391" s="5">
        <v>41940.496322222221</v>
      </c>
      <c r="S5391">
        <f t="shared" si="168"/>
        <v>44</v>
      </c>
      <c r="T5391">
        <f t="shared" si="169"/>
        <v>2</v>
      </c>
    </row>
    <row r="5392" spans="1:20" x14ac:dyDescent="0.25">
      <c r="A5392">
        <v>1472919</v>
      </c>
      <c r="B5392">
        <v>160957</v>
      </c>
      <c r="C5392">
        <v>5935</v>
      </c>
      <c r="D5392" t="s">
        <v>23</v>
      </c>
      <c r="E5392" t="s">
        <v>425</v>
      </c>
      <c r="F5392" t="s">
        <v>426</v>
      </c>
      <c r="G5392" t="s">
        <v>1554</v>
      </c>
      <c r="H5392">
        <v>1</v>
      </c>
      <c r="I5392" t="s">
        <v>1367</v>
      </c>
      <c r="K5392">
        <v>40.744563916288797</v>
      </c>
      <c r="L5392">
        <v>-73.996630052861306</v>
      </c>
      <c r="M5392">
        <v>40.739592500000001</v>
      </c>
      <c r="N5392">
        <v>-73.992170999999999</v>
      </c>
      <c r="O5392" s="5">
        <v>41940.4610359375</v>
      </c>
      <c r="P5392" s="5">
        <v>41940.464856053244</v>
      </c>
      <c r="Q5392" s="5">
        <v>41940.471334930553</v>
      </c>
      <c r="R5392" s="5">
        <v>41940.476085775466</v>
      </c>
      <c r="S5392">
        <f t="shared" si="168"/>
        <v>44</v>
      </c>
      <c r="T5392">
        <f t="shared" si="169"/>
        <v>2</v>
      </c>
    </row>
    <row r="5393" spans="1:20" x14ac:dyDescent="0.25">
      <c r="A5393">
        <v>1472919</v>
      </c>
      <c r="B5393">
        <v>160957</v>
      </c>
      <c r="C5393">
        <v>5935</v>
      </c>
      <c r="D5393" t="s">
        <v>23</v>
      </c>
      <c r="E5393" t="s">
        <v>425</v>
      </c>
      <c r="F5393" t="s">
        <v>426</v>
      </c>
      <c r="G5393" t="s">
        <v>1366</v>
      </c>
      <c r="H5393">
        <v>1</v>
      </c>
      <c r="I5393" t="s">
        <v>1367</v>
      </c>
      <c r="K5393">
        <v>40.744563916288797</v>
      </c>
      <c r="L5393">
        <v>-73.996630052861306</v>
      </c>
      <c r="M5393">
        <v>40.739592500000001</v>
      </c>
      <c r="N5393">
        <v>-73.992170999999999</v>
      </c>
      <c r="O5393" s="5">
        <v>41940.4610359375</v>
      </c>
      <c r="P5393" s="5">
        <v>41940.464856053244</v>
      </c>
      <c r="Q5393" s="5">
        <v>41940.471334930553</v>
      </c>
      <c r="R5393" s="5">
        <v>41940.476085775466</v>
      </c>
      <c r="S5393">
        <f t="shared" si="168"/>
        <v>44</v>
      </c>
      <c r="T5393">
        <f t="shared" si="169"/>
        <v>2</v>
      </c>
    </row>
    <row r="5394" spans="1:20" x14ac:dyDescent="0.25">
      <c r="A5394">
        <v>1472923</v>
      </c>
      <c r="B5394">
        <v>400934</v>
      </c>
      <c r="C5394">
        <v>154377</v>
      </c>
      <c r="D5394" t="s">
        <v>53</v>
      </c>
      <c r="E5394" t="s">
        <v>2122</v>
      </c>
      <c r="K5394">
        <v>40.753644288998402</v>
      </c>
      <c r="L5394">
        <v>-73.983287022000795</v>
      </c>
      <c r="M5394">
        <v>40.706478650682598</v>
      </c>
      <c r="N5394">
        <v>-74.005464306917801</v>
      </c>
      <c r="O5394" s="5">
        <v>41940.462902210646</v>
      </c>
      <c r="P5394" s="5">
        <v>41940.473387314814</v>
      </c>
      <c r="Q5394" s="5">
        <v>41940.481278182873</v>
      </c>
      <c r="R5394" s="5">
        <v>41940.494224826391</v>
      </c>
      <c r="S5394">
        <f t="shared" si="168"/>
        <v>44</v>
      </c>
      <c r="T5394">
        <f t="shared" si="169"/>
        <v>2</v>
      </c>
    </row>
    <row r="5395" spans="1:20" x14ac:dyDescent="0.25">
      <c r="A5395">
        <v>1472949</v>
      </c>
      <c r="B5395">
        <v>129122</v>
      </c>
      <c r="C5395">
        <v>124030</v>
      </c>
      <c r="D5395" t="s">
        <v>23</v>
      </c>
      <c r="E5395" t="s">
        <v>1504</v>
      </c>
      <c r="F5395" t="s">
        <v>20</v>
      </c>
      <c r="G5395" t="s">
        <v>1301</v>
      </c>
      <c r="H5395">
        <v>1</v>
      </c>
      <c r="I5395" t="s">
        <v>61</v>
      </c>
      <c r="J5395" s="1">
        <v>3.1979629629629632E-3</v>
      </c>
      <c r="K5395">
        <v>40.784877344265098</v>
      </c>
      <c r="L5395">
        <v>-73.955926608873398</v>
      </c>
      <c r="M5395">
        <v>40.769593999999998</v>
      </c>
      <c r="N5395">
        <v>-73.958704999999995</v>
      </c>
      <c r="O5395" s="5">
        <v>41940.469493171295</v>
      </c>
      <c r="P5395" s="5">
        <v>41940.47895420139</v>
      </c>
      <c r="Q5395" s="5">
        <v>41940.493807789353</v>
      </c>
      <c r="R5395" s="5">
        <v>41940.504927233793</v>
      </c>
      <c r="S5395">
        <f t="shared" si="168"/>
        <v>44</v>
      </c>
      <c r="T5395">
        <f t="shared" si="169"/>
        <v>2</v>
      </c>
    </row>
    <row r="5396" spans="1:20" x14ac:dyDescent="0.25">
      <c r="A5396">
        <v>1472950</v>
      </c>
      <c r="B5396">
        <v>132137</v>
      </c>
      <c r="C5396">
        <v>99219</v>
      </c>
      <c r="D5396" t="s">
        <v>23</v>
      </c>
      <c r="E5396" t="s">
        <v>1303</v>
      </c>
      <c r="F5396" t="s">
        <v>295</v>
      </c>
      <c r="G5396" t="s">
        <v>2694</v>
      </c>
      <c r="H5396">
        <v>1</v>
      </c>
      <c r="I5396" t="s">
        <v>325</v>
      </c>
      <c r="J5396" s="1">
        <v>2.5480555555555556E-3</v>
      </c>
      <c r="K5396">
        <v>40.725884686994803</v>
      </c>
      <c r="L5396">
        <v>-73.992447853088393</v>
      </c>
      <c r="M5396">
        <v>40.7183876</v>
      </c>
      <c r="N5396">
        <v>-74.004408699999999</v>
      </c>
      <c r="O5396" s="5">
        <v>41940.469848287037</v>
      </c>
      <c r="P5396" s="5">
        <v>41940.481689166663</v>
      </c>
      <c r="Q5396" s="5">
        <v>41940.485741249999</v>
      </c>
      <c r="R5396" s="5">
        <v>41940.491086967595</v>
      </c>
      <c r="S5396">
        <f t="shared" si="168"/>
        <v>44</v>
      </c>
      <c r="T5396">
        <f t="shared" si="169"/>
        <v>2</v>
      </c>
    </row>
    <row r="5397" spans="1:20" x14ac:dyDescent="0.25">
      <c r="A5397">
        <v>1472950</v>
      </c>
      <c r="B5397">
        <v>132137</v>
      </c>
      <c r="C5397">
        <v>99219</v>
      </c>
      <c r="D5397" t="s">
        <v>23</v>
      </c>
      <c r="E5397" t="s">
        <v>1303</v>
      </c>
      <c r="F5397" t="s">
        <v>295</v>
      </c>
      <c r="G5397" t="s">
        <v>3095</v>
      </c>
      <c r="H5397">
        <v>1</v>
      </c>
      <c r="I5397" t="s">
        <v>228</v>
      </c>
      <c r="J5397" s="1">
        <v>2.5480555555555556E-3</v>
      </c>
      <c r="K5397">
        <v>40.725884686994803</v>
      </c>
      <c r="L5397">
        <v>-73.992447853088393</v>
      </c>
      <c r="M5397">
        <v>40.7183876</v>
      </c>
      <c r="N5397">
        <v>-74.004408699999999</v>
      </c>
      <c r="O5397" s="5">
        <v>41940.469848287037</v>
      </c>
      <c r="P5397" s="5">
        <v>41940.481689166663</v>
      </c>
      <c r="Q5397" s="5">
        <v>41940.485741249999</v>
      </c>
      <c r="R5397" s="5">
        <v>41940.491086967595</v>
      </c>
      <c r="S5397">
        <f t="shared" si="168"/>
        <v>44</v>
      </c>
      <c r="T5397">
        <f t="shared" si="169"/>
        <v>2</v>
      </c>
    </row>
    <row r="5398" spans="1:20" x14ac:dyDescent="0.25">
      <c r="A5398">
        <v>1472957</v>
      </c>
      <c r="B5398">
        <v>401148</v>
      </c>
      <c r="C5398">
        <v>38597</v>
      </c>
      <c r="D5398" t="s">
        <v>23</v>
      </c>
      <c r="E5398" t="s">
        <v>137</v>
      </c>
      <c r="F5398" t="s">
        <v>115</v>
      </c>
      <c r="G5398" t="s">
        <v>177</v>
      </c>
      <c r="H5398">
        <v>1</v>
      </c>
      <c r="I5398" t="s">
        <v>149</v>
      </c>
      <c r="J5398" s="1">
        <v>2.7590393518518515E-3</v>
      </c>
      <c r="K5398">
        <v>40.721323186970601</v>
      </c>
      <c r="L5398">
        <v>-74.009732007980304</v>
      </c>
      <c r="M5398">
        <v>40.726141930814798</v>
      </c>
      <c r="N5398">
        <v>-74.005484580280097</v>
      </c>
      <c r="O5398" s="5">
        <v>41940.47160409722</v>
      </c>
      <c r="P5398" s="5">
        <v>41940.485062893516</v>
      </c>
      <c r="Q5398" s="5">
        <v>41940.495006643519</v>
      </c>
      <c r="R5398" s="5">
        <v>41940.505798136575</v>
      </c>
      <c r="S5398">
        <f t="shared" si="168"/>
        <v>44</v>
      </c>
      <c r="T5398">
        <f t="shared" si="169"/>
        <v>2</v>
      </c>
    </row>
    <row r="5399" spans="1:20" x14ac:dyDescent="0.25">
      <c r="A5399">
        <v>1472977</v>
      </c>
      <c r="B5399">
        <v>369272</v>
      </c>
      <c r="C5399">
        <v>108006</v>
      </c>
      <c r="D5399" t="s">
        <v>23</v>
      </c>
      <c r="E5399" t="s">
        <v>358</v>
      </c>
      <c r="F5399" t="s">
        <v>49</v>
      </c>
      <c r="G5399" t="s">
        <v>2009</v>
      </c>
      <c r="H5399">
        <v>1</v>
      </c>
      <c r="I5399" t="s">
        <v>360</v>
      </c>
      <c r="K5399">
        <v>40.718024999999997</v>
      </c>
      <c r="L5399">
        <v>-73.989769999999993</v>
      </c>
      <c r="M5399">
        <v>40.767651000000001</v>
      </c>
      <c r="N5399">
        <v>-73.966875000000002</v>
      </c>
      <c r="O5399" s="5">
        <v>41940.474437222219</v>
      </c>
      <c r="P5399" s="5">
        <v>41940.474255590278</v>
      </c>
      <c r="Q5399" s="5">
        <v>41940.486991967591</v>
      </c>
      <c r="R5399" s="5">
        <v>41940.515170578707</v>
      </c>
      <c r="S5399">
        <f t="shared" si="168"/>
        <v>44</v>
      </c>
      <c r="T5399">
        <f t="shared" si="169"/>
        <v>2</v>
      </c>
    </row>
    <row r="5400" spans="1:20" x14ac:dyDescent="0.25">
      <c r="A5400">
        <v>1472989</v>
      </c>
      <c r="B5400">
        <v>88403</v>
      </c>
      <c r="C5400">
        <v>140206</v>
      </c>
      <c r="D5400" t="s">
        <v>23</v>
      </c>
      <c r="E5400" t="s">
        <v>1688</v>
      </c>
      <c r="F5400" t="s">
        <v>91</v>
      </c>
      <c r="K5400">
        <v>40.741924698522098</v>
      </c>
      <c r="L5400">
        <v>-73.989830017089801</v>
      </c>
      <c r="M5400">
        <v>40.769410999999998</v>
      </c>
      <c r="N5400">
        <v>-73.985624000000001</v>
      </c>
      <c r="O5400" s="5">
        <v>41940.477052708331</v>
      </c>
      <c r="P5400" s="5">
        <v>41940.485021365741</v>
      </c>
      <c r="Q5400" s="5">
        <v>41940.502257766202</v>
      </c>
      <c r="R5400" s="5">
        <v>41940.518526539352</v>
      </c>
      <c r="S5400">
        <f t="shared" si="168"/>
        <v>44</v>
      </c>
      <c r="T5400">
        <f t="shared" si="169"/>
        <v>2</v>
      </c>
    </row>
    <row r="5401" spans="1:20" x14ac:dyDescent="0.25">
      <c r="A5401">
        <v>1473017</v>
      </c>
      <c r="B5401">
        <v>39275</v>
      </c>
      <c r="C5401">
        <v>112851</v>
      </c>
      <c r="D5401" t="s">
        <v>85</v>
      </c>
      <c r="E5401" t="s">
        <v>1504</v>
      </c>
      <c r="F5401" t="s">
        <v>20</v>
      </c>
      <c r="G5401" t="s">
        <v>3834</v>
      </c>
      <c r="H5401">
        <v>1</v>
      </c>
      <c r="I5401" t="s">
        <v>22</v>
      </c>
      <c r="J5401" s="1">
        <v>1.7359606481481482E-3</v>
      </c>
      <c r="K5401">
        <v>40.784877344265098</v>
      </c>
      <c r="L5401">
        <v>-73.955926608873398</v>
      </c>
      <c r="M5401">
        <v>40.771536300000001</v>
      </c>
      <c r="N5401">
        <v>-73.950676200000004</v>
      </c>
      <c r="O5401" s="5">
        <v>41940.485000601853</v>
      </c>
      <c r="P5401" s="5">
        <v>41940.488716643522</v>
      </c>
      <c r="Q5401" s="5">
        <v>41940.504221678239</v>
      </c>
      <c r="R5401" s="5">
        <v>41940.512363009257</v>
      </c>
      <c r="S5401">
        <f t="shared" si="168"/>
        <v>44</v>
      </c>
      <c r="T5401">
        <f t="shared" si="169"/>
        <v>2</v>
      </c>
    </row>
    <row r="5402" spans="1:20" x14ac:dyDescent="0.25">
      <c r="A5402">
        <v>1473019</v>
      </c>
      <c r="B5402">
        <v>399326</v>
      </c>
      <c r="C5402">
        <v>135976</v>
      </c>
      <c r="D5402" t="s">
        <v>23</v>
      </c>
      <c r="E5402" t="s">
        <v>1287</v>
      </c>
      <c r="K5402">
        <v>40.715614773326102</v>
      </c>
      <c r="L5402">
        <v>-74.0115451812744</v>
      </c>
      <c r="M5402">
        <v>40.735574200000002</v>
      </c>
      <c r="N5402">
        <v>-73.997176400000001</v>
      </c>
      <c r="O5402" s="5">
        <v>41940.485392013892</v>
      </c>
      <c r="P5402" s="5">
        <v>41940.486644444441</v>
      </c>
      <c r="Q5402" s="5">
        <v>41940.497290937499</v>
      </c>
      <c r="R5402" s="5">
        <v>41940.504650509261</v>
      </c>
      <c r="S5402">
        <f t="shared" si="168"/>
        <v>44</v>
      </c>
      <c r="T5402">
        <f t="shared" si="169"/>
        <v>2</v>
      </c>
    </row>
    <row r="5403" spans="1:20" x14ac:dyDescent="0.25">
      <c r="A5403">
        <v>1473036</v>
      </c>
      <c r="B5403">
        <v>151221</v>
      </c>
      <c r="C5403">
        <v>104954</v>
      </c>
      <c r="D5403" t="s">
        <v>23</v>
      </c>
      <c r="E5403" t="s">
        <v>464</v>
      </c>
      <c r="F5403" t="s">
        <v>465</v>
      </c>
      <c r="G5403" t="s">
        <v>3683</v>
      </c>
      <c r="H5403">
        <v>1</v>
      </c>
      <c r="I5403" t="s">
        <v>3598</v>
      </c>
      <c r="K5403">
        <v>40.735676762018002</v>
      </c>
      <c r="L5403">
        <v>-73.993829528068602</v>
      </c>
      <c r="M5403">
        <v>40.720390999999999</v>
      </c>
      <c r="N5403">
        <v>-73.998313899999999</v>
      </c>
      <c r="O5403" s="5">
        <v>41940.489055937498</v>
      </c>
      <c r="P5403" s="5">
        <v>41940.489572141203</v>
      </c>
      <c r="Q5403" s="5">
        <v>41940.499179872684</v>
      </c>
      <c r="R5403" s="5">
        <v>41940.510100312502</v>
      </c>
      <c r="S5403">
        <f t="shared" si="168"/>
        <v>44</v>
      </c>
      <c r="T5403">
        <f t="shared" si="169"/>
        <v>2</v>
      </c>
    </row>
    <row r="5404" spans="1:20" x14ac:dyDescent="0.25">
      <c r="A5404">
        <v>1473035</v>
      </c>
      <c r="B5404">
        <v>42781</v>
      </c>
      <c r="C5404">
        <v>68208</v>
      </c>
      <c r="D5404" t="s">
        <v>23</v>
      </c>
      <c r="E5404" t="s">
        <v>137</v>
      </c>
      <c r="F5404" t="s">
        <v>115</v>
      </c>
      <c r="G5404" t="s">
        <v>605</v>
      </c>
      <c r="H5404">
        <v>1</v>
      </c>
      <c r="I5404" t="s">
        <v>149</v>
      </c>
      <c r="J5404" s="1">
        <v>4.6461689814814812E-3</v>
      </c>
      <c r="K5404">
        <v>40.745078589413303</v>
      </c>
      <c r="L5404">
        <v>-73.988821506500202</v>
      </c>
      <c r="M5404">
        <v>40.751770999999998</v>
      </c>
      <c r="N5404">
        <v>-73.987336999999997</v>
      </c>
      <c r="O5404" s="5">
        <v>41940.489184803242</v>
      </c>
      <c r="P5404" s="5">
        <v>41940.498065671294</v>
      </c>
      <c r="Q5404" s="5">
        <v>41940.511842129628</v>
      </c>
      <c r="R5404" s="5">
        <v>41940.520139687498</v>
      </c>
      <c r="S5404">
        <f t="shared" si="168"/>
        <v>44</v>
      </c>
      <c r="T5404">
        <f t="shared" si="169"/>
        <v>2</v>
      </c>
    </row>
    <row r="5405" spans="1:20" x14ac:dyDescent="0.25">
      <c r="A5405">
        <v>1473053</v>
      </c>
      <c r="B5405">
        <v>139085</v>
      </c>
      <c r="C5405">
        <v>128256</v>
      </c>
      <c r="D5405" t="s">
        <v>23</v>
      </c>
      <c r="E5405" t="s">
        <v>114</v>
      </c>
      <c r="F5405" t="s">
        <v>115</v>
      </c>
      <c r="G5405" t="s">
        <v>3570</v>
      </c>
      <c r="H5405">
        <v>1</v>
      </c>
      <c r="I5405" t="s">
        <v>228</v>
      </c>
      <c r="K5405">
        <v>40.786017123633201</v>
      </c>
      <c r="L5405">
        <v>-73.978471825344499</v>
      </c>
      <c r="M5405">
        <v>40.805660000000003</v>
      </c>
      <c r="N5405">
        <v>-73.963708999999994</v>
      </c>
      <c r="O5405" s="5">
        <v>41940.492878576391</v>
      </c>
      <c r="P5405" s="5">
        <v>41940.493348171294</v>
      </c>
      <c r="Q5405" s="5">
        <v>41940.504989918983</v>
      </c>
      <c r="R5405" s="5">
        <v>41940.512609375</v>
      </c>
      <c r="S5405">
        <f t="shared" si="168"/>
        <v>44</v>
      </c>
      <c r="T5405">
        <f t="shared" si="169"/>
        <v>2</v>
      </c>
    </row>
    <row r="5406" spans="1:20" x14ac:dyDescent="0.25">
      <c r="A5406">
        <v>1473053</v>
      </c>
      <c r="B5406">
        <v>139085</v>
      </c>
      <c r="C5406">
        <v>128256</v>
      </c>
      <c r="D5406" t="s">
        <v>23</v>
      </c>
      <c r="E5406" t="s">
        <v>114</v>
      </c>
      <c r="F5406" t="s">
        <v>115</v>
      </c>
      <c r="G5406" t="s">
        <v>132</v>
      </c>
      <c r="H5406">
        <v>1</v>
      </c>
      <c r="I5406" t="s">
        <v>133</v>
      </c>
      <c r="K5406">
        <v>40.786017123633201</v>
      </c>
      <c r="L5406">
        <v>-73.978471825344499</v>
      </c>
      <c r="M5406">
        <v>40.805660000000003</v>
      </c>
      <c r="N5406">
        <v>-73.963708999999994</v>
      </c>
      <c r="O5406" s="5">
        <v>41940.492878576391</v>
      </c>
      <c r="P5406" s="5">
        <v>41940.493348171294</v>
      </c>
      <c r="Q5406" s="5">
        <v>41940.504989918983</v>
      </c>
      <c r="R5406" s="5">
        <v>41940.512609375</v>
      </c>
      <c r="S5406">
        <f t="shared" si="168"/>
        <v>44</v>
      </c>
      <c r="T5406">
        <f t="shared" si="169"/>
        <v>2</v>
      </c>
    </row>
    <row r="5407" spans="1:20" x14ac:dyDescent="0.25">
      <c r="A5407">
        <v>1473090</v>
      </c>
      <c r="B5407">
        <v>120504</v>
      </c>
      <c r="C5407">
        <v>66004</v>
      </c>
      <c r="D5407" t="s">
        <v>23</v>
      </c>
      <c r="E5407" t="s">
        <v>1011</v>
      </c>
      <c r="F5407" t="s">
        <v>20</v>
      </c>
      <c r="G5407" t="s">
        <v>1012</v>
      </c>
      <c r="H5407">
        <v>1</v>
      </c>
      <c r="I5407" t="s">
        <v>1013</v>
      </c>
      <c r="J5407" s="1">
        <v>5.5360763888888881E-3</v>
      </c>
      <c r="K5407">
        <v>40.756968100000002</v>
      </c>
      <c r="L5407">
        <v>-73.972251900000003</v>
      </c>
      <c r="M5407">
        <v>40.770193938418899</v>
      </c>
      <c r="N5407">
        <v>-73.960929603366196</v>
      </c>
      <c r="O5407" s="5">
        <v>41940.501400578702</v>
      </c>
      <c r="P5407" s="5">
        <v>41940.51825238426</v>
      </c>
      <c r="Q5407" s="5">
        <v>41940.527474479168</v>
      </c>
      <c r="R5407" s="5">
        <v>41940.537107268516</v>
      </c>
      <c r="S5407">
        <f t="shared" si="168"/>
        <v>44</v>
      </c>
      <c r="T5407">
        <f t="shared" si="169"/>
        <v>2</v>
      </c>
    </row>
    <row r="5408" spans="1:20" x14ac:dyDescent="0.25">
      <c r="A5408">
        <v>1473098</v>
      </c>
      <c r="B5408">
        <v>371695</v>
      </c>
      <c r="C5408">
        <v>85971</v>
      </c>
      <c r="D5408" t="s">
        <v>23</v>
      </c>
      <c r="E5408" t="s">
        <v>114</v>
      </c>
      <c r="F5408" t="s">
        <v>115</v>
      </c>
      <c r="G5408" t="s">
        <v>1692</v>
      </c>
      <c r="H5408">
        <v>1</v>
      </c>
      <c r="I5408" t="s">
        <v>133</v>
      </c>
      <c r="K5408">
        <v>40.742062078569397</v>
      </c>
      <c r="L5408">
        <v>-74.005180582208197</v>
      </c>
      <c r="M5408">
        <v>40.752035399999997</v>
      </c>
      <c r="N5408">
        <v>-74.005286499999997</v>
      </c>
      <c r="O5408" s="5">
        <v>41940.502973136572</v>
      </c>
      <c r="P5408" s="5">
        <v>41940.515306921297</v>
      </c>
      <c r="Q5408" s="5">
        <v>41940.528719108799</v>
      </c>
      <c r="R5408" s="5">
        <v>41940.536351689814</v>
      </c>
      <c r="S5408">
        <f t="shared" si="168"/>
        <v>44</v>
      </c>
      <c r="T5408">
        <f t="shared" si="169"/>
        <v>2</v>
      </c>
    </row>
    <row r="5409" spans="1:20" x14ac:dyDescent="0.25">
      <c r="A5409">
        <v>1473113</v>
      </c>
      <c r="B5409">
        <v>41136</v>
      </c>
      <c r="C5409">
        <v>9476</v>
      </c>
      <c r="D5409" t="s">
        <v>23</v>
      </c>
      <c r="E5409" t="s">
        <v>114</v>
      </c>
      <c r="F5409" t="s">
        <v>115</v>
      </c>
      <c r="K5409">
        <v>40.709937104482997</v>
      </c>
      <c r="L5409">
        <v>-74.007131656189202</v>
      </c>
      <c r="M5409">
        <v>40.721635999999997</v>
      </c>
      <c r="N5409">
        <v>-73.997922000000003</v>
      </c>
      <c r="O5409" s="5">
        <v>41940.506335613427</v>
      </c>
      <c r="P5409" s="5">
        <v>41940.507978553243</v>
      </c>
      <c r="Q5409" s="5">
        <v>41940.526941076387</v>
      </c>
      <c r="R5409" s="5">
        <v>41940.529047662036</v>
      </c>
      <c r="S5409">
        <f t="shared" si="168"/>
        <v>44</v>
      </c>
      <c r="T5409">
        <f t="shared" si="169"/>
        <v>2</v>
      </c>
    </row>
    <row r="5410" spans="1:20" x14ac:dyDescent="0.25">
      <c r="A5410">
        <v>1473139</v>
      </c>
      <c r="B5410">
        <v>318451</v>
      </c>
      <c r="C5410">
        <v>61900</v>
      </c>
      <c r="D5410" t="s">
        <v>23</v>
      </c>
      <c r="E5410" t="s">
        <v>3827</v>
      </c>
      <c r="F5410" t="s">
        <v>91</v>
      </c>
      <c r="J5410" s="1">
        <v>5.1839814814814813E-3</v>
      </c>
      <c r="K5410">
        <v>40.723507563316701</v>
      </c>
      <c r="L5410">
        <v>-74.002661371964393</v>
      </c>
      <c r="M5410">
        <v>40.723329499999998</v>
      </c>
      <c r="N5410">
        <v>-73.991501799999995</v>
      </c>
      <c r="O5410" s="5">
        <v>41940.511567245368</v>
      </c>
      <c r="P5410" s="5">
        <v>41940.52987741898</v>
      </c>
      <c r="Q5410" s="5">
        <v>41940.533926145836</v>
      </c>
      <c r="R5410" s="5">
        <v>41940.538994212962</v>
      </c>
      <c r="S5410">
        <f t="shared" si="168"/>
        <v>44</v>
      </c>
      <c r="T5410">
        <f t="shared" si="169"/>
        <v>2</v>
      </c>
    </row>
    <row r="5411" spans="1:20" x14ac:dyDescent="0.25">
      <c r="A5411">
        <v>1473137</v>
      </c>
      <c r="B5411">
        <v>397537</v>
      </c>
      <c r="C5411">
        <v>177231</v>
      </c>
      <c r="D5411" t="s">
        <v>23</v>
      </c>
      <c r="E5411" t="s">
        <v>491</v>
      </c>
      <c r="G5411" t="s">
        <v>926</v>
      </c>
      <c r="H5411">
        <v>1</v>
      </c>
      <c r="I5411" t="s">
        <v>639</v>
      </c>
      <c r="K5411">
        <v>40.729110403548901</v>
      </c>
      <c r="L5411">
        <v>-73.984245455566395</v>
      </c>
      <c r="M5411">
        <v>40.702731900000003</v>
      </c>
      <c r="N5411">
        <v>-74.012755499999997</v>
      </c>
      <c r="O5411" s="5">
        <v>41940.511829664349</v>
      </c>
      <c r="P5411" s="5">
        <v>41940.519234594911</v>
      </c>
      <c r="Q5411" s="5">
        <v>41940.531958877313</v>
      </c>
      <c r="R5411" s="5">
        <v>41940.549576956022</v>
      </c>
      <c r="S5411">
        <f t="shared" si="168"/>
        <v>44</v>
      </c>
      <c r="T5411">
        <f t="shared" si="169"/>
        <v>2</v>
      </c>
    </row>
    <row r="5412" spans="1:20" x14ac:dyDescent="0.25">
      <c r="A5412">
        <v>1473168</v>
      </c>
      <c r="B5412">
        <v>59765</v>
      </c>
      <c r="C5412">
        <v>132547</v>
      </c>
      <c r="D5412" t="s">
        <v>23</v>
      </c>
      <c r="E5412" t="s">
        <v>2222</v>
      </c>
      <c r="F5412" t="s">
        <v>108</v>
      </c>
      <c r="K5412">
        <v>40.704119884493203</v>
      </c>
      <c r="L5412">
        <v>-73.986661605185802</v>
      </c>
      <c r="M5412">
        <v>40.7040072</v>
      </c>
      <c r="N5412">
        <v>-73.986759000000006</v>
      </c>
      <c r="O5412" s="5">
        <v>41940.514973819445</v>
      </c>
      <c r="R5412" s="5">
        <v>41940.520592974535</v>
      </c>
      <c r="S5412">
        <f t="shared" si="168"/>
        <v>44</v>
      </c>
      <c r="T5412">
        <f t="shared" si="169"/>
        <v>2</v>
      </c>
    </row>
    <row r="5413" spans="1:20" x14ac:dyDescent="0.25">
      <c r="A5413">
        <v>1473172</v>
      </c>
      <c r="B5413">
        <v>72757</v>
      </c>
      <c r="C5413">
        <v>161082</v>
      </c>
      <c r="D5413" t="s">
        <v>23</v>
      </c>
      <c r="E5413" t="s">
        <v>285</v>
      </c>
      <c r="F5413" t="s">
        <v>33</v>
      </c>
      <c r="K5413">
        <v>40.740760999999999</v>
      </c>
      <c r="L5413">
        <v>-74.001793000000006</v>
      </c>
      <c r="M5413">
        <v>40.733269300000003</v>
      </c>
      <c r="N5413">
        <v>-74.002151100000006</v>
      </c>
      <c r="O5413" s="5">
        <v>41940.51589234954</v>
      </c>
      <c r="P5413" s="5">
        <v>41940.520781724539</v>
      </c>
      <c r="Q5413" s="5">
        <v>41940.52733409722</v>
      </c>
      <c r="R5413" s="5">
        <v>41940.533391921294</v>
      </c>
      <c r="S5413">
        <f t="shared" si="168"/>
        <v>44</v>
      </c>
      <c r="T5413">
        <f t="shared" si="169"/>
        <v>2</v>
      </c>
    </row>
    <row r="5414" spans="1:20" x14ac:dyDescent="0.25">
      <c r="A5414">
        <v>1473179</v>
      </c>
      <c r="B5414">
        <v>71489</v>
      </c>
      <c r="C5414">
        <v>108006</v>
      </c>
      <c r="D5414" t="s">
        <v>23</v>
      </c>
      <c r="E5414" t="s">
        <v>300</v>
      </c>
      <c r="F5414" t="s">
        <v>70</v>
      </c>
      <c r="G5414" t="s">
        <v>1261</v>
      </c>
      <c r="H5414">
        <v>1</v>
      </c>
      <c r="I5414" t="s">
        <v>302</v>
      </c>
      <c r="K5414">
        <v>40.770674225957698</v>
      </c>
      <c r="L5414">
        <v>-73.966114756096204</v>
      </c>
      <c r="M5414">
        <v>40.762473300000003</v>
      </c>
      <c r="N5414">
        <v>-73.977507399999993</v>
      </c>
      <c r="O5414" s="5">
        <v>41940.516797835648</v>
      </c>
      <c r="P5414" s="5">
        <v>41940.520802511572</v>
      </c>
      <c r="Q5414" s="5">
        <v>41940.528664062498</v>
      </c>
      <c r="R5414" s="5">
        <v>41940.534814652776</v>
      </c>
      <c r="S5414">
        <f t="shared" si="168"/>
        <v>44</v>
      </c>
      <c r="T5414">
        <f t="shared" si="169"/>
        <v>2</v>
      </c>
    </row>
    <row r="5415" spans="1:20" x14ac:dyDescent="0.25">
      <c r="A5415">
        <v>1473184</v>
      </c>
      <c r="B5415">
        <v>335155</v>
      </c>
      <c r="C5415">
        <v>167332</v>
      </c>
      <c r="D5415" t="s">
        <v>23</v>
      </c>
      <c r="E5415" t="s">
        <v>54</v>
      </c>
      <c r="F5415" t="s">
        <v>29</v>
      </c>
      <c r="G5415" t="s">
        <v>756</v>
      </c>
      <c r="H5415">
        <v>1</v>
      </c>
      <c r="I5415" t="s">
        <v>56</v>
      </c>
      <c r="K5415">
        <v>40.692146411775603</v>
      </c>
      <c r="L5415">
        <v>-73.988865382600395</v>
      </c>
      <c r="M5415">
        <v>40.702872200000002</v>
      </c>
      <c r="N5415">
        <v>-73.986828099999997</v>
      </c>
      <c r="O5415" s="5">
        <v>41940.517861608794</v>
      </c>
      <c r="P5415" s="5">
        <v>41940.529591226848</v>
      </c>
      <c r="Q5415" s="5">
        <v>41940.538852569443</v>
      </c>
      <c r="R5415" s="5">
        <v>41940.54530302083</v>
      </c>
      <c r="S5415">
        <f t="shared" si="168"/>
        <v>44</v>
      </c>
      <c r="T5415">
        <f t="shared" si="169"/>
        <v>2</v>
      </c>
    </row>
    <row r="5416" spans="1:20" x14ac:dyDescent="0.25">
      <c r="A5416">
        <v>1473194</v>
      </c>
      <c r="B5416">
        <v>333914</v>
      </c>
      <c r="C5416">
        <v>133268</v>
      </c>
      <c r="D5416" t="s">
        <v>85</v>
      </c>
      <c r="E5416" t="s">
        <v>19</v>
      </c>
      <c r="F5416" t="s">
        <v>20</v>
      </c>
      <c r="G5416" t="s">
        <v>2458</v>
      </c>
      <c r="H5416">
        <v>1</v>
      </c>
      <c r="I5416" t="s">
        <v>228</v>
      </c>
      <c r="J5416" s="1">
        <v>3.9322106481481482E-3</v>
      </c>
      <c r="K5416">
        <v>40.744607141003797</v>
      </c>
      <c r="L5416">
        <v>-73.990741968154893</v>
      </c>
      <c r="M5416">
        <v>40.745371200000001</v>
      </c>
      <c r="N5416">
        <v>-73.979013899999998</v>
      </c>
      <c r="O5416" s="5">
        <v>41940.519581053239</v>
      </c>
      <c r="P5416" s="5">
        <v>41940.523237858797</v>
      </c>
      <c r="Q5416" s="5">
        <v>41940.531464907406</v>
      </c>
      <c r="R5416" s="5">
        <v>41940.537637118054</v>
      </c>
      <c r="S5416">
        <f t="shared" si="168"/>
        <v>44</v>
      </c>
      <c r="T5416">
        <f t="shared" si="169"/>
        <v>2</v>
      </c>
    </row>
    <row r="5417" spans="1:20" x14ac:dyDescent="0.25">
      <c r="A5417">
        <v>1473216</v>
      </c>
      <c r="B5417">
        <v>245311</v>
      </c>
      <c r="C5417">
        <v>123844</v>
      </c>
      <c r="D5417" t="s">
        <v>23</v>
      </c>
      <c r="E5417" t="s">
        <v>137</v>
      </c>
      <c r="F5417" t="s">
        <v>115</v>
      </c>
      <c r="G5417" t="s">
        <v>115</v>
      </c>
      <c r="H5417">
        <v>1</v>
      </c>
      <c r="I5417" t="s">
        <v>204</v>
      </c>
      <c r="J5417" s="1">
        <v>4.3649768518518517E-3</v>
      </c>
      <c r="K5417">
        <v>40.745078589413303</v>
      </c>
      <c r="L5417">
        <v>-73.988821506500202</v>
      </c>
      <c r="M5417">
        <v>40.750086000000003</v>
      </c>
      <c r="N5417">
        <v>-73.987218100000007</v>
      </c>
      <c r="O5417" s="5">
        <v>41940.522610138891</v>
      </c>
      <c r="P5417" s="5">
        <v>41940.520849722219</v>
      </c>
      <c r="Q5417" s="5">
        <v>41940.540482025463</v>
      </c>
      <c r="R5417" s="5">
        <v>41940.545487256946</v>
      </c>
      <c r="S5417">
        <f t="shared" si="168"/>
        <v>44</v>
      </c>
      <c r="T5417">
        <f t="shared" si="169"/>
        <v>2</v>
      </c>
    </row>
    <row r="5418" spans="1:20" x14ac:dyDescent="0.25">
      <c r="A5418">
        <v>1473226</v>
      </c>
      <c r="B5418">
        <v>41968</v>
      </c>
      <c r="C5418">
        <v>157596</v>
      </c>
      <c r="D5418" t="s">
        <v>23</v>
      </c>
      <c r="E5418" t="s">
        <v>54</v>
      </c>
      <c r="F5418" t="s">
        <v>29</v>
      </c>
      <c r="G5418" t="s">
        <v>660</v>
      </c>
      <c r="H5418">
        <v>1</v>
      </c>
      <c r="I5418" t="s">
        <v>620</v>
      </c>
      <c r="K5418">
        <v>40.7152793278103</v>
      </c>
      <c r="L5418">
        <v>-74.014860391616807</v>
      </c>
      <c r="M5418">
        <v>40.7051789</v>
      </c>
      <c r="N5418">
        <v>-74.0080186</v>
      </c>
      <c r="O5418" s="5">
        <v>41940.525368391201</v>
      </c>
      <c r="P5418" s="5">
        <v>41940.526930312502</v>
      </c>
      <c r="Q5418" s="5">
        <v>41940.536193564818</v>
      </c>
      <c r="R5418" s="5">
        <v>41940.545726226854</v>
      </c>
      <c r="S5418">
        <f t="shared" si="168"/>
        <v>44</v>
      </c>
      <c r="T5418">
        <f t="shared" si="169"/>
        <v>2</v>
      </c>
    </row>
    <row r="5419" spans="1:20" x14ac:dyDescent="0.25">
      <c r="A5419">
        <v>1473228</v>
      </c>
      <c r="B5419">
        <v>98282</v>
      </c>
      <c r="C5419">
        <v>5935</v>
      </c>
      <c r="D5419" t="s">
        <v>23</v>
      </c>
      <c r="E5419" t="s">
        <v>491</v>
      </c>
      <c r="G5419" t="s">
        <v>926</v>
      </c>
      <c r="H5419">
        <v>1</v>
      </c>
      <c r="I5419" t="s">
        <v>639</v>
      </c>
      <c r="K5419">
        <v>40.729110403548901</v>
      </c>
      <c r="L5419">
        <v>-73.984245455566395</v>
      </c>
      <c r="M5419">
        <v>40.743845499999999</v>
      </c>
      <c r="N5419">
        <v>-73.987641600000003</v>
      </c>
      <c r="O5419" s="5">
        <v>41940.526293587965</v>
      </c>
      <c r="P5419" s="5">
        <v>41940.531869444443</v>
      </c>
      <c r="Q5419" s="5">
        <v>41940.539733958336</v>
      </c>
      <c r="R5419" s="5">
        <v>41940.549593622687</v>
      </c>
      <c r="S5419">
        <f t="shared" si="168"/>
        <v>44</v>
      </c>
      <c r="T5419">
        <f t="shared" si="169"/>
        <v>2</v>
      </c>
    </row>
    <row r="5420" spans="1:20" x14ac:dyDescent="0.25">
      <c r="A5420">
        <v>1473242</v>
      </c>
      <c r="B5420">
        <v>186394</v>
      </c>
      <c r="C5420">
        <v>161082</v>
      </c>
      <c r="D5420" t="s">
        <v>23</v>
      </c>
      <c r="E5420" t="s">
        <v>438</v>
      </c>
      <c r="J5420" s="1">
        <v>4.9997685185185188E-3</v>
      </c>
      <c r="K5420">
        <v>40.733041718123602</v>
      </c>
      <c r="L5420">
        <v>-73.9980130838223</v>
      </c>
      <c r="M5420">
        <v>40.726649999999999</v>
      </c>
      <c r="N5420">
        <v>-73.991113999999996</v>
      </c>
      <c r="O5420" s="5">
        <v>41940.527035104169</v>
      </c>
      <c r="P5420" s="5">
        <v>41940.535427476854</v>
      </c>
      <c r="Q5420" s="5">
        <v>41940.540867650459</v>
      </c>
      <c r="R5420" s="5">
        <v>41940.546121840278</v>
      </c>
      <c r="S5420">
        <f t="shared" si="168"/>
        <v>44</v>
      </c>
      <c r="T5420">
        <f t="shared" si="169"/>
        <v>2</v>
      </c>
    </row>
    <row r="5421" spans="1:20" x14ac:dyDescent="0.25">
      <c r="A5421">
        <v>1473244</v>
      </c>
      <c r="B5421">
        <v>206039</v>
      </c>
      <c r="C5421">
        <v>123793</v>
      </c>
      <c r="D5421" t="s">
        <v>23</v>
      </c>
      <c r="E5421" t="s">
        <v>137</v>
      </c>
      <c r="F5421" t="s">
        <v>115</v>
      </c>
      <c r="G5421" t="s">
        <v>583</v>
      </c>
      <c r="H5421">
        <v>2</v>
      </c>
      <c r="I5421" t="s">
        <v>149</v>
      </c>
      <c r="J5421" s="1">
        <v>6.0476851851851846E-3</v>
      </c>
      <c r="K5421">
        <v>40.721323186970601</v>
      </c>
      <c r="L5421">
        <v>-74.009732007980304</v>
      </c>
      <c r="M5421">
        <v>40.725757399999999</v>
      </c>
      <c r="N5421">
        <v>-74.007991700000005</v>
      </c>
      <c r="O5421" s="5">
        <v>41940.528633726855</v>
      </c>
      <c r="P5421" s="5">
        <v>41940.537081342591</v>
      </c>
      <c r="Q5421" s="5">
        <v>41940.547749004632</v>
      </c>
      <c r="R5421" s="5">
        <v>41940.554604351855</v>
      </c>
      <c r="S5421">
        <f t="shared" si="168"/>
        <v>44</v>
      </c>
      <c r="T5421">
        <f t="shared" si="169"/>
        <v>2</v>
      </c>
    </row>
    <row r="5422" spans="1:20" x14ac:dyDescent="0.25">
      <c r="A5422">
        <v>1473321</v>
      </c>
      <c r="B5422">
        <v>400390</v>
      </c>
      <c r="C5422">
        <v>144068</v>
      </c>
      <c r="D5422" t="s">
        <v>23</v>
      </c>
      <c r="E5422" t="s">
        <v>54</v>
      </c>
      <c r="F5422" t="s">
        <v>29</v>
      </c>
      <c r="G5422" t="s">
        <v>151</v>
      </c>
      <c r="H5422">
        <v>1</v>
      </c>
      <c r="I5422" t="s">
        <v>151</v>
      </c>
      <c r="K5422">
        <v>40.758456774983799</v>
      </c>
      <c r="L5422">
        <v>-73.989140466129399</v>
      </c>
      <c r="M5422">
        <v>40.746968600000002</v>
      </c>
      <c r="N5422">
        <v>-73.990440599999999</v>
      </c>
      <c r="O5422" s="5">
        <v>41940.539484212961</v>
      </c>
      <c r="P5422" s="5">
        <v>41940.539591076391</v>
      </c>
      <c r="Q5422" s="5">
        <v>41940.551437488422</v>
      </c>
      <c r="R5422" s="5">
        <v>41940.55957503472</v>
      </c>
      <c r="S5422">
        <f t="shared" si="168"/>
        <v>44</v>
      </c>
      <c r="T5422">
        <f t="shared" si="169"/>
        <v>2</v>
      </c>
    </row>
    <row r="5423" spans="1:20" x14ac:dyDescent="0.25">
      <c r="A5423">
        <v>1473331</v>
      </c>
      <c r="B5423">
        <v>200672</v>
      </c>
      <c r="C5423">
        <v>145761</v>
      </c>
      <c r="D5423" t="s">
        <v>23</v>
      </c>
      <c r="E5423" t="s">
        <v>418</v>
      </c>
      <c r="F5423" t="s">
        <v>122</v>
      </c>
      <c r="G5423" t="s">
        <v>770</v>
      </c>
      <c r="H5423">
        <v>1</v>
      </c>
      <c r="I5423" t="s">
        <v>228</v>
      </c>
      <c r="J5423" s="1">
        <v>7.3939814814814814E-3</v>
      </c>
      <c r="K5423">
        <v>40.727293000000003</v>
      </c>
      <c r="L5423">
        <v>-73.984516999999997</v>
      </c>
      <c r="M5423">
        <v>40.717325000000002</v>
      </c>
      <c r="N5423">
        <v>-73.995023000000003</v>
      </c>
      <c r="O5423" s="5">
        <v>41940.540453553243</v>
      </c>
      <c r="P5423" s="5">
        <v>41940.546148773145</v>
      </c>
      <c r="Q5423" s="5">
        <v>41940.568570497686</v>
      </c>
      <c r="R5423" s="5">
        <v>41940.579712407409</v>
      </c>
      <c r="S5423">
        <f t="shared" si="168"/>
        <v>44</v>
      </c>
      <c r="T5423">
        <f t="shared" si="169"/>
        <v>2</v>
      </c>
    </row>
    <row r="5424" spans="1:20" x14ac:dyDescent="0.25">
      <c r="A5424">
        <v>1473347</v>
      </c>
      <c r="B5424">
        <v>52574</v>
      </c>
      <c r="C5424">
        <v>61900</v>
      </c>
      <c r="D5424" t="s">
        <v>23</v>
      </c>
      <c r="E5424" t="s">
        <v>137</v>
      </c>
      <c r="F5424" t="s">
        <v>115</v>
      </c>
      <c r="G5424" t="s">
        <v>284</v>
      </c>
      <c r="H5424">
        <v>1</v>
      </c>
      <c r="I5424" t="s">
        <v>149</v>
      </c>
      <c r="J5424" s="1">
        <v>7.1914004629629628E-3</v>
      </c>
      <c r="K5424">
        <v>40.721323186970601</v>
      </c>
      <c r="L5424">
        <v>-74.009732007980304</v>
      </c>
      <c r="M5424">
        <v>40.725911000000004</v>
      </c>
      <c r="N5424">
        <v>-74.004299000000003</v>
      </c>
      <c r="O5424" s="5">
        <v>41940.54304733796</v>
      </c>
      <c r="P5424" s="5">
        <v>41940.550712025462</v>
      </c>
      <c r="Q5424" s="5">
        <v>41940.581149930556</v>
      </c>
      <c r="R5424" s="5">
        <v>41940.5842343287</v>
      </c>
      <c r="S5424">
        <f t="shared" si="168"/>
        <v>44</v>
      </c>
      <c r="T5424">
        <f t="shared" si="169"/>
        <v>2</v>
      </c>
    </row>
    <row r="5425" spans="1:20" x14ac:dyDescent="0.25">
      <c r="A5425">
        <v>1473351</v>
      </c>
      <c r="B5425">
        <v>401720</v>
      </c>
      <c r="C5425">
        <v>104989</v>
      </c>
      <c r="D5425" t="s">
        <v>23</v>
      </c>
      <c r="E5425" t="s">
        <v>2638</v>
      </c>
      <c r="F5425" t="s">
        <v>29</v>
      </c>
      <c r="K5425">
        <v>40.791494400368499</v>
      </c>
      <c r="L5425">
        <v>-73.972544750477496</v>
      </c>
      <c r="M5425">
        <v>40.799525000000003</v>
      </c>
      <c r="N5425">
        <v>-73.965036999999995</v>
      </c>
      <c r="O5425" s="5">
        <v>41940.54431438657</v>
      </c>
      <c r="P5425" s="5">
        <v>41940.549409074076</v>
      </c>
      <c r="Q5425" s="5">
        <v>41940.553455613423</v>
      </c>
      <c r="R5425" s="5">
        <v>41940.558319201387</v>
      </c>
      <c r="S5425">
        <f t="shared" si="168"/>
        <v>44</v>
      </c>
      <c r="T5425">
        <f t="shared" si="169"/>
        <v>2</v>
      </c>
    </row>
    <row r="5426" spans="1:20" x14ac:dyDescent="0.25">
      <c r="A5426">
        <v>1473377</v>
      </c>
      <c r="B5426">
        <v>232359</v>
      </c>
      <c r="C5426">
        <v>91765</v>
      </c>
      <c r="D5426" t="s">
        <v>23</v>
      </c>
      <c r="E5426" t="s">
        <v>137</v>
      </c>
      <c r="F5426" t="s">
        <v>115</v>
      </c>
      <c r="G5426" t="s">
        <v>706</v>
      </c>
      <c r="H5426">
        <v>1</v>
      </c>
      <c r="I5426" t="s">
        <v>149</v>
      </c>
      <c r="J5426" s="1">
        <v>5.9345254629629635E-3</v>
      </c>
      <c r="K5426">
        <v>40.745078589413303</v>
      </c>
      <c r="L5426">
        <v>-73.988821506500202</v>
      </c>
      <c r="M5426">
        <v>40.740772200000002</v>
      </c>
      <c r="N5426">
        <v>-74.0010762</v>
      </c>
      <c r="O5426" s="5">
        <v>41940.548807905092</v>
      </c>
      <c r="R5426" s="5">
        <v>41940.578964016204</v>
      </c>
      <c r="S5426">
        <f t="shared" si="168"/>
        <v>44</v>
      </c>
      <c r="T5426">
        <f t="shared" si="169"/>
        <v>2</v>
      </c>
    </row>
    <row r="5427" spans="1:20" x14ac:dyDescent="0.25">
      <c r="A5427">
        <v>1473377</v>
      </c>
      <c r="B5427">
        <v>232359</v>
      </c>
      <c r="C5427">
        <v>91765</v>
      </c>
      <c r="D5427" t="s">
        <v>23</v>
      </c>
      <c r="E5427" t="s">
        <v>137</v>
      </c>
      <c r="F5427" t="s">
        <v>115</v>
      </c>
      <c r="G5427" t="s">
        <v>115</v>
      </c>
      <c r="H5427">
        <v>1</v>
      </c>
      <c r="I5427" t="s">
        <v>204</v>
      </c>
      <c r="J5427" s="1">
        <v>5.9345254629629635E-3</v>
      </c>
      <c r="K5427">
        <v>40.745078589413303</v>
      </c>
      <c r="L5427">
        <v>-73.988821506500202</v>
      </c>
      <c r="M5427">
        <v>40.740772200000002</v>
      </c>
      <c r="N5427">
        <v>-74.0010762</v>
      </c>
      <c r="O5427" s="5">
        <v>41940.548807905092</v>
      </c>
      <c r="R5427" s="5">
        <v>41940.578964016204</v>
      </c>
      <c r="S5427">
        <f t="shared" si="168"/>
        <v>44</v>
      </c>
      <c r="T5427">
        <f t="shared" si="169"/>
        <v>2</v>
      </c>
    </row>
    <row r="5428" spans="1:20" x14ac:dyDescent="0.25">
      <c r="A5428">
        <v>1473396</v>
      </c>
      <c r="B5428">
        <v>69039</v>
      </c>
      <c r="C5428">
        <v>94865</v>
      </c>
      <c r="D5428" t="s">
        <v>23</v>
      </c>
      <c r="E5428" t="s">
        <v>137</v>
      </c>
      <c r="F5428" t="s">
        <v>115</v>
      </c>
      <c r="G5428" t="s">
        <v>115</v>
      </c>
      <c r="H5428">
        <v>1</v>
      </c>
      <c r="I5428" t="s">
        <v>204</v>
      </c>
      <c r="J5428" s="1">
        <v>3.5997800925925932E-3</v>
      </c>
      <c r="K5428">
        <v>40.745078589413303</v>
      </c>
      <c r="L5428">
        <v>-73.988821506500202</v>
      </c>
      <c r="M5428">
        <v>40.753439100000001</v>
      </c>
      <c r="N5428">
        <v>-73.988995700000004</v>
      </c>
      <c r="O5428" s="5">
        <v>41940.55228103009</v>
      </c>
      <c r="P5428" s="5">
        <v>41940.550750092596</v>
      </c>
      <c r="Q5428" s="5">
        <v>41940.56379753472</v>
      </c>
      <c r="R5428" s="5">
        <v>41940.571020543983</v>
      </c>
      <c r="S5428">
        <f t="shared" si="168"/>
        <v>44</v>
      </c>
      <c r="T5428">
        <f t="shared" si="169"/>
        <v>2</v>
      </c>
    </row>
    <row r="5429" spans="1:20" x14ac:dyDescent="0.25">
      <c r="A5429">
        <v>1473443</v>
      </c>
      <c r="B5429">
        <v>133436</v>
      </c>
      <c r="C5429">
        <v>173409</v>
      </c>
      <c r="D5429" t="s">
        <v>23</v>
      </c>
      <c r="E5429" t="s">
        <v>3515</v>
      </c>
      <c r="F5429" t="s">
        <v>635</v>
      </c>
      <c r="G5429" t="s">
        <v>3516</v>
      </c>
      <c r="H5429">
        <v>1</v>
      </c>
      <c r="I5429" t="s">
        <v>3517</v>
      </c>
      <c r="K5429">
        <v>40.683287990905498</v>
      </c>
      <c r="L5429">
        <v>-73.974097999999998</v>
      </c>
      <c r="M5429">
        <v>40.705175199999999</v>
      </c>
      <c r="N5429">
        <v>-73.928355600000003</v>
      </c>
      <c r="O5429" s="5">
        <v>41940.56090423611</v>
      </c>
      <c r="P5429" s="5">
        <v>41940.566119675925</v>
      </c>
      <c r="Q5429" s="5">
        <v>41940.579930659726</v>
      </c>
      <c r="R5429" s="5">
        <v>41940.662701527777</v>
      </c>
      <c r="S5429">
        <f t="shared" si="168"/>
        <v>44</v>
      </c>
      <c r="T5429">
        <f t="shared" si="169"/>
        <v>2</v>
      </c>
    </row>
    <row r="5430" spans="1:20" x14ac:dyDescent="0.25">
      <c r="A5430">
        <v>1473448</v>
      </c>
      <c r="B5430">
        <v>178275</v>
      </c>
      <c r="C5430">
        <v>128256</v>
      </c>
      <c r="D5430" t="s">
        <v>23</v>
      </c>
      <c r="E5430" t="s">
        <v>1410</v>
      </c>
      <c r="J5430" s="1">
        <v>6.2662152777777785E-3</v>
      </c>
      <c r="K5430">
        <v>40.742089999999997</v>
      </c>
      <c r="L5430">
        <v>-73.980780999999993</v>
      </c>
      <c r="M5430">
        <v>40.767189000000002</v>
      </c>
      <c r="N5430">
        <v>-73.987378000000007</v>
      </c>
      <c r="O5430" s="5">
        <v>41940.560998993053</v>
      </c>
      <c r="P5430" s="5">
        <v>41940.564111701387</v>
      </c>
      <c r="Q5430" s="5">
        <v>41940.575021064818</v>
      </c>
      <c r="R5430" s="5">
        <v>41940.59114960648</v>
      </c>
      <c r="S5430">
        <f t="shared" si="168"/>
        <v>44</v>
      </c>
      <c r="T5430">
        <f t="shared" si="169"/>
        <v>2</v>
      </c>
    </row>
    <row r="5431" spans="1:20" x14ac:dyDescent="0.25">
      <c r="A5431">
        <v>1473459</v>
      </c>
      <c r="B5431">
        <v>51815</v>
      </c>
      <c r="C5431">
        <v>61900</v>
      </c>
      <c r="D5431" t="s">
        <v>23</v>
      </c>
      <c r="E5431" t="s">
        <v>201</v>
      </c>
      <c r="F5431" t="s">
        <v>190</v>
      </c>
      <c r="G5431" t="s">
        <v>3450</v>
      </c>
      <c r="H5431">
        <v>1</v>
      </c>
      <c r="I5431" t="s">
        <v>3451</v>
      </c>
      <c r="J5431" s="1">
        <v>4.5685185185185186E-3</v>
      </c>
      <c r="K5431">
        <v>40.724634574370299</v>
      </c>
      <c r="L5431">
        <v>-73.998402357101398</v>
      </c>
      <c r="M5431">
        <v>40.732428200000001</v>
      </c>
      <c r="N5431">
        <v>-74.008059399999993</v>
      </c>
      <c r="O5431" s="5">
        <v>41940.564315902775</v>
      </c>
      <c r="P5431" s="5">
        <v>41940.586192835646</v>
      </c>
      <c r="Q5431" s="5">
        <v>41940.589141226854</v>
      </c>
      <c r="R5431" s="5">
        <v>41940.594173807869</v>
      </c>
      <c r="S5431">
        <f t="shared" si="168"/>
        <v>44</v>
      </c>
      <c r="T5431">
        <f t="shared" si="169"/>
        <v>2</v>
      </c>
    </row>
    <row r="5432" spans="1:20" x14ac:dyDescent="0.25">
      <c r="A5432">
        <v>1473459</v>
      </c>
      <c r="B5432">
        <v>51815</v>
      </c>
      <c r="C5432">
        <v>61900</v>
      </c>
      <c r="D5432" t="s">
        <v>23</v>
      </c>
      <c r="E5432" t="s">
        <v>201</v>
      </c>
      <c r="F5432" t="s">
        <v>190</v>
      </c>
      <c r="G5432" t="s">
        <v>3913</v>
      </c>
      <c r="H5432">
        <v>1</v>
      </c>
      <c r="I5432" t="s">
        <v>3326</v>
      </c>
      <c r="J5432" s="1">
        <v>4.5685185185185186E-3</v>
      </c>
      <c r="K5432">
        <v>40.724634574370299</v>
      </c>
      <c r="L5432">
        <v>-73.998402357101398</v>
      </c>
      <c r="M5432">
        <v>40.732428200000001</v>
      </c>
      <c r="N5432">
        <v>-74.008059399999993</v>
      </c>
      <c r="O5432" s="5">
        <v>41940.564315902775</v>
      </c>
      <c r="P5432" s="5">
        <v>41940.586192835646</v>
      </c>
      <c r="Q5432" s="5">
        <v>41940.589141226854</v>
      </c>
      <c r="R5432" s="5">
        <v>41940.594173807869</v>
      </c>
      <c r="S5432">
        <f t="shared" si="168"/>
        <v>44</v>
      </c>
      <c r="T5432">
        <f t="shared" si="169"/>
        <v>2</v>
      </c>
    </row>
    <row r="5433" spans="1:20" x14ac:dyDescent="0.25">
      <c r="A5433">
        <v>1473562</v>
      </c>
      <c r="B5433">
        <v>124875</v>
      </c>
      <c r="C5433">
        <v>174053</v>
      </c>
      <c r="D5433" t="s">
        <v>18</v>
      </c>
      <c r="E5433" t="s">
        <v>54</v>
      </c>
      <c r="F5433" t="s">
        <v>29</v>
      </c>
      <c r="G5433" t="s">
        <v>55</v>
      </c>
      <c r="H5433">
        <v>4</v>
      </c>
      <c r="I5433" t="s">
        <v>56</v>
      </c>
      <c r="K5433">
        <v>40.758456774983799</v>
      </c>
      <c r="L5433">
        <v>-73.989140466129399</v>
      </c>
      <c r="M5433">
        <v>40.764419599999997</v>
      </c>
      <c r="N5433">
        <v>-73.979598100000004</v>
      </c>
      <c r="O5433" s="5">
        <v>41940.583250393516</v>
      </c>
      <c r="P5433" s="5">
        <v>41940.584196249998</v>
      </c>
      <c r="Q5433" s="5">
        <v>41940.603874143519</v>
      </c>
      <c r="R5433" s="5">
        <v>41940.611698252316</v>
      </c>
      <c r="S5433">
        <f t="shared" si="168"/>
        <v>44</v>
      </c>
      <c r="T5433">
        <f t="shared" si="169"/>
        <v>2</v>
      </c>
    </row>
    <row r="5434" spans="1:20" x14ac:dyDescent="0.25">
      <c r="A5434">
        <v>1473629</v>
      </c>
      <c r="B5434">
        <v>368008</v>
      </c>
      <c r="C5434">
        <v>49875</v>
      </c>
      <c r="D5434" t="s">
        <v>23</v>
      </c>
      <c r="E5434" t="s">
        <v>2128</v>
      </c>
      <c r="K5434">
        <v>40.739437246097502</v>
      </c>
      <c r="L5434">
        <v>-73.991267681121798</v>
      </c>
      <c r="M5434">
        <v>40.759845400000003</v>
      </c>
      <c r="N5434">
        <v>-73.971703599999998</v>
      </c>
      <c r="O5434" s="5">
        <v>41940.593504803241</v>
      </c>
      <c r="P5434" s="5">
        <v>41940.597028263888</v>
      </c>
      <c r="Q5434" s="5">
        <v>41940.601440081016</v>
      </c>
      <c r="R5434" s="5">
        <v>41940.613208310184</v>
      </c>
      <c r="S5434">
        <f t="shared" si="168"/>
        <v>44</v>
      </c>
      <c r="T5434">
        <f t="shared" si="169"/>
        <v>2</v>
      </c>
    </row>
    <row r="5435" spans="1:20" x14ac:dyDescent="0.25">
      <c r="A5435">
        <v>1473638</v>
      </c>
      <c r="B5435">
        <v>61614</v>
      </c>
      <c r="C5435">
        <v>161162</v>
      </c>
      <c r="D5435" t="s">
        <v>23</v>
      </c>
      <c r="E5435" t="s">
        <v>1686</v>
      </c>
      <c r="K5435">
        <v>40.744864683234702</v>
      </c>
      <c r="L5435">
        <v>-73.998879625105005</v>
      </c>
      <c r="M5435">
        <v>40.742973900000003</v>
      </c>
      <c r="N5435">
        <v>-73.994467999999998</v>
      </c>
      <c r="O5435" s="5">
        <v>41940.594613680558</v>
      </c>
      <c r="P5435" s="5">
        <v>41940.59715134259</v>
      </c>
      <c r="Q5435" s="5">
        <v>41940.604687685183</v>
      </c>
      <c r="R5435" s="5">
        <v>41940.607239467594</v>
      </c>
      <c r="S5435">
        <f t="shared" si="168"/>
        <v>44</v>
      </c>
      <c r="T5435">
        <f t="shared" si="169"/>
        <v>2</v>
      </c>
    </row>
    <row r="5436" spans="1:20" x14ac:dyDescent="0.25">
      <c r="A5436">
        <v>1473655</v>
      </c>
      <c r="B5436">
        <v>398986</v>
      </c>
      <c r="C5436">
        <v>138560</v>
      </c>
      <c r="D5436" t="s">
        <v>23</v>
      </c>
      <c r="E5436" t="s">
        <v>2242</v>
      </c>
      <c r="J5436" s="1">
        <v>8.6306597222222236E-3</v>
      </c>
      <c r="K5436">
        <v>40.7286897322996</v>
      </c>
      <c r="L5436">
        <v>-74.002060890197797</v>
      </c>
      <c r="M5436">
        <v>40.7255149</v>
      </c>
      <c r="N5436">
        <v>-73.9931318</v>
      </c>
      <c r="O5436" s="5">
        <v>41940.594738726853</v>
      </c>
      <c r="P5436" s="5">
        <v>41940.600433460648</v>
      </c>
      <c r="Q5436" s="5">
        <v>41940.615937951392</v>
      </c>
      <c r="R5436" s="5">
        <v>41940.619448101854</v>
      </c>
      <c r="S5436">
        <f t="shared" si="168"/>
        <v>44</v>
      </c>
      <c r="T5436">
        <f t="shared" si="169"/>
        <v>2</v>
      </c>
    </row>
    <row r="5437" spans="1:20" x14ac:dyDescent="0.25">
      <c r="A5437">
        <v>1473653</v>
      </c>
      <c r="B5437">
        <v>156503</v>
      </c>
      <c r="C5437">
        <v>104954</v>
      </c>
      <c r="D5437" t="s">
        <v>23</v>
      </c>
      <c r="E5437" t="s">
        <v>229</v>
      </c>
      <c r="G5437" t="s">
        <v>1542</v>
      </c>
      <c r="H5437">
        <v>1</v>
      </c>
      <c r="I5437" t="s">
        <v>1543</v>
      </c>
      <c r="K5437">
        <v>40.722307066359498</v>
      </c>
      <c r="L5437">
        <v>-73.987351655960097</v>
      </c>
      <c r="M5437">
        <v>40.730812</v>
      </c>
      <c r="N5437">
        <v>-73.987988000000001</v>
      </c>
      <c r="O5437" s="5">
        <v>41940.594766782408</v>
      </c>
      <c r="P5437" s="5">
        <v>41940.607284375001</v>
      </c>
      <c r="Q5437" s="5">
        <v>41940.629734629627</v>
      </c>
      <c r="R5437" s="5">
        <v>41940.633427754627</v>
      </c>
      <c r="S5437">
        <f t="shared" si="168"/>
        <v>44</v>
      </c>
      <c r="T5437">
        <f t="shared" si="169"/>
        <v>2</v>
      </c>
    </row>
    <row r="5438" spans="1:20" x14ac:dyDescent="0.25">
      <c r="A5438">
        <v>1473730</v>
      </c>
      <c r="B5438">
        <v>252342</v>
      </c>
      <c r="C5438">
        <v>84093</v>
      </c>
      <c r="D5438" t="s">
        <v>23</v>
      </c>
      <c r="E5438" t="s">
        <v>294</v>
      </c>
      <c r="F5438" t="s">
        <v>295</v>
      </c>
      <c r="G5438" t="s">
        <v>1843</v>
      </c>
      <c r="H5438">
        <v>1</v>
      </c>
      <c r="I5438" t="s">
        <v>231</v>
      </c>
      <c r="J5438" s="1">
        <v>4.3987384259259266E-3</v>
      </c>
      <c r="K5438">
        <v>40.745299312570602</v>
      </c>
      <c r="L5438">
        <v>-73.9791375808162</v>
      </c>
      <c r="M5438">
        <v>40.732428200000001</v>
      </c>
      <c r="N5438">
        <v>-74.008059399999993</v>
      </c>
      <c r="O5438" s="5">
        <v>41940.604262858797</v>
      </c>
      <c r="P5438" s="5">
        <v>41940.610577268519</v>
      </c>
      <c r="Q5438" s="5">
        <v>41940.615667256941</v>
      </c>
      <c r="R5438" s="5">
        <v>41940.633661087966</v>
      </c>
      <c r="S5438">
        <f t="shared" si="168"/>
        <v>44</v>
      </c>
      <c r="T5438">
        <f t="shared" si="169"/>
        <v>2</v>
      </c>
    </row>
    <row r="5439" spans="1:20" x14ac:dyDescent="0.25">
      <c r="A5439">
        <v>1473731</v>
      </c>
      <c r="B5439">
        <v>68834</v>
      </c>
      <c r="C5439">
        <v>5935</v>
      </c>
      <c r="D5439" t="s">
        <v>23</v>
      </c>
      <c r="E5439" t="s">
        <v>164</v>
      </c>
      <c r="F5439" t="s">
        <v>33</v>
      </c>
      <c r="G5439" t="s">
        <v>877</v>
      </c>
      <c r="H5439">
        <v>1</v>
      </c>
      <c r="I5439" t="s">
        <v>417</v>
      </c>
      <c r="K5439">
        <v>40.723925150421103</v>
      </c>
      <c r="L5439">
        <v>-73.996911048889203</v>
      </c>
      <c r="M5439">
        <v>40.718999294606398</v>
      </c>
      <c r="N5439">
        <v>-73.983070066109804</v>
      </c>
      <c r="O5439" s="5">
        <v>41940.60448199074</v>
      </c>
      <c r="P5439" s="5">
        <v>41940.606432777779</v>
      </c>
      <c r="Q5439" s="5">
        <v>41940.616370659722</v>
      </c>
      <c r="R5439" s="5">
        <v>41940.62452809028</v>
      </c>
      <c r="S5439">
        <f t="shared" si="168"/>
        <v>44</v>
      </c>
      <c r="T5439">
        <f t="shared" si="169"/>
        <v>2</v>
      </c>
    </row>
    <row r="5440" spans="1:20" x14ac:dyDescent="0.25">
      <c r="A5440">
        <v>1473741</v>
      </c>
      <c r="B5440">
        <v>316703</v>
      </c>
      <c r="C5440">
        <v>143085</v>
      </c>
      <c r="D5440" t="s">
        <v>53</v>
      </c>
      <c r="E5440" t="s">
        <v>255</v>
      </c>
      <c r="F5440" t="s">
        <v>91</v>
      </c>
      <c r="G5440" t="s">
        <v>288</v>
      </c>
      <c r="H5440">
        <v>1</v>
      </c>
      <c r="I5440" t="s">
        <v>289</v>
      </c>
      <c r="K5440">
        <v>40.721545124764702</v>
      </c>
      <c r="L5440">
        <v>-73.988842426716104</v>
      </c>
      <c r="M5440">
        <v>40.802282315811901</v>
      </c>
      <c r="N5440">
        <v>-73.961716097802906</v>
      </c>
      <c r="O5440" s="5">
        <v>41940.605615196757</v>
      </c>
      <c r="P5440" s="5">
        <v>41940.611400624999</v>
      </c>
      <c r="Q5440" s="5">
        <v>41940.625864953705</v>
      </c>
      <c r="R5440" s="5">
        <v>41940.665196851849</v>
      </c>
      <c r="S5440">
        <f t="shared" si="168"/>
        <v>44</v>
      </c>
      <c r="T5440">
        <f t="shared" si="169"/>
        <v>2</v>
      </c>
    </row>
    <row r="5441" spans="1:20" x14ac:dyDescent="0.25">
      <c r="A5441">
        <v>1473869</v>
      </c>
      <c r="B5441">
        <v>52832</v>
      </c>
      <c r="C5441">
        <v>99219</v>
      </c>
      <c r="D5441" t="s">
        <v>23</v>
      </c>
      <c r="E5441" t="s">
        <v>581</v>
      </c>
      <c r="G5441" t="s">
        <v>582</v>
      </c>
      <c r="H5441">
        <v>2</v>
      </c>
      <c r="I5441" t="s">
        <v>436</v>
      </c>
      <c r="J5441" s="1">
        <v>5.9648263888888884E-3</v>
      </c>
      <c r="K5441">
        <v>40.744561342812297</v>
      </c>
      <c r="L5441">
        <v>-73.983114847799698</v>
      </c>
      <c r="M5441">
        <v>40.778027999999999</v>
      </c>
      <c r="N5441">
        <v>-73.953851</v>
      </c>
      <c r="O5441" s="5">
        <v>41940.618278958333</v>
      </c>
      <c r="P5441" s="5">
        <v>41940.619186226853</v>
      </c>
      <c r="Q5441" s="5">
        <v>41940.627057141202</v>
      </c>
      <c r="R5441" s="5">
        <v>41940.643162858796</v>
      </c>
      <c r="S5441">
        <f t="shared" si="168"/>
        <v>44</v>
      </c>
      <c r="T5441">
        <f t="shared" si="169"/>
        <v>2</v>
      </c>
    </row>
    <row r="5442" spans="1:20" x14ac:dyDescent="0.25">
      <c r="A5442">
        <v>1473959</v>
      </c>
      <c r="B5442">
        <v>75486</v>
      </c>
      <c r="C5442">
        <v>94865</v>
      </c>
      <c r="D5442" t="s">
        <v>23</v>
      </c>
      <c r="E5442" t="s">
        <v>243</v>
      </c>
      <c r="F5442" t="s">
        <v>70</v>
      </c>
      <c r="G5442" t="s">
        <v>1197</v>
      </c>
      <c r="H5442">
        <v>1</v>
      </c>
      <c r="I5442" t="s">
        <v>340</v>
      </c>
      <c r="K5442">
        <v>40.731795470614898</v>
      </c>
      <c r="L5442">
        <v>-73.985672593116803</v>
      </c>
      <c r="M5442">
        <v>40.732486000000002</v>
      </c>
      <c r="N5442">
        <v>-73.996584999999996</v>
      </c>
      <c r="O5442" s="5">
        <v>41940.627982349535</v>
      </c>
      <c r="P5442" s="5">
        <v>41940.640767997684</v>
      </c>
      <c r="Q5442" s="5">
        <v>41940.651103321761</v>
      </c>
      <c r="R5442" s="5">
        <v>41940.657870972223</v>
      </c>
      <c r="S5442">
        <f t="shared" si="168"/>
        <v>44</v>
      </c>
      <c r="T5442">
        <f t="shared" si="169"/>
        <v>2</v>
      </c>
    </row>
    <row r="5443" spans="1:20" x14ac:dyDescent="0.25">
      <c r="A5443">
        <v>1474057</v>
      </c>
      <c r="B5443">
        <v>103268</v>
      </c>
      <c r="C5443">
        <v>44356</v>
      </c>
      <c r="D5443" t="s">
        <v>23</v>
      </c>
      <c r="E5443" t="s">
        <v>96</v>
      </c>
      <c r="F5443" t="s">
        <v>97</v>
      </c>
      <c r="K5443">
        <v>40.767890000000001</v>
      </c>
      <c r="L5443">
        <v>-73.982399999999998</v>
      </c>
      <c r="M5443">
        <v>40.753408299999997</v>
      </c>
      <c r="N5443">
        <v>-73.987421999999995</v>
      </c>
      <c r="O5443" s="5">
        <v>41940.6403637037</v>
      </c>
      <c r="P5443" s="5">
        <v>41940.639777939818</v>
      </c>
      <c r="Q5443" s="5">
        <v>41940.65771929398</v>
      </c>
      <c r="R5443" s="5">
        <v>41940.665351388889</v>
      </c>
      <c r="S5443">
        <f t="shared" ref="S5443:S5506" si="170">WEEKNUM(O5443,21)</f>
        <v>44</v>
      </c>
      <c r="T5443">
        <f t="shared" ref="T5443:T5506" si="171">WEEKDAY(O5443,11)</f>
        <v>2</v>
      </c>
    </row>
    <row r="5444" spans="1:20" x14ac:dyDescent="0.25">
      <c r="A5444">
        <v>1474097</v>
      </c>
      <c r="B5444">
        <v>298794</v>
      </c>
      <c r="C5444">
        <v>171206</v>
      </c>
      <c r="D5444" t="s">
        <v>18</v>
      </c>
      <c r="E5444" t="s">
        <v>1024</v>
      </c>
      <c r="F5444" t="s">
        <v>49</v>
      </c>
      <c r="K5444">
        <v>40.774454312920703</v>
      </c>
      <c r="L5444">
        <v>-73.954290715406401</v>
      </c>
      <c r="M5444">
        <v>40.788867000000003</v>
      </c>
      <c r="N5444">
        <v>-73.954605999999998</v>
      </c>
      <c r="O5444" s="5">
        <v>41940.644860879627</v>
      </c>
      <c r="P5444" s="5">
        <v>41940.646650555558</v>
      </c>
      <c r="Q5444" s="5">
        <v>41940.664129849538</v>
      </c>
      <c r="R5444" s="5">
        <v>41940.681667083336</v>
      </c>
      <c r="S5444">
        <f t="shared" si="170"/>
        <v>44</v>
      </c>
      <c r="T5444">
        <f t="shared" si="171"/>
        <v>2</v>
      </c>
    </row>
    <row r="5445" spans="1:20" x14ac:dyDescent="0.25">
      <c r="A5445">
        <v>1474144</v>
      </c>
      <c r="B5445">
        <v>123780</v>
      </c>
      <c r="C5445">
        <v>143085</v>
      </c>
      <c r="D5445" t="s">
        <v>53</v>
      </c>
      <c r="E5445" t="s">
        <v>558</v>
      </c>
      <c r="F5445" t="s">
        <v>63</v>
      </c>
      <c r="G5445" t="s">
        <v>1324</v>
      </c>
      <c r="H5445">
        <v>1</v>
      </c>
      <c r="I5445" t="s">
        <v>1325</v>
      </c>
      <c r="J5445" s="1">
        <v>2.0447685185185182E-3</v>
      </c>
      <c r="K5445">
        <v>40.818082099999998</v>
      </c>
      <c r="L5445">
        <v>-73.960937299999998</v>
      </c>
      <c r="M5445">
        <v>40.835133900000002</v>
      </c>
      <c r="N5445">
        <v>-73.942958000000004</v>
      </c>
      <c r="O5445" s="5">
        <v>41940.650341388886</v>
      </c>
      <c r="P5445" s="5">
        <v>41940.670782835645</v>
      </c>
      <c r="Q5445" s="5">
        <v>41940.679003078701</v>
      </c>
      <c r="R5445" s="5">
        <v>41940.687242893517</v>
      </c>
      <c r="S5445">
        <f t="shared" si="170"/>
        <v>44</v>
      </c>
      <c r="T5445">
        <f t="shared" si="171"/>
        <v>2</v>
      </c>
    </row>
    <row r="5446" spans="1:20" x14ac:dyDescent="0.25">
      <c r="A5446">
        <v>1474166</v>
      </c>
      <c r="B5446">
        <v>196355</v>
      </c>
      <c r="C5446">
        <v>170737</v>
      </c>
      <c r="D5446" t="s">
        <v>23</v>
      </c>
      <c r="E5446" t="s">
        <v>54</v>
      </c>
      <c r="F5446" t="s">
        <v>29</v>
      </c>
      <c r="G5446" t="s">
        <v>564</v>
      </c>
      <c r="H5446">
        <v>1</v>
      </c>
      <c r="I5446" t="s">
        <v>56</v>
      </c>
      <c r="K5446">
        <v>40.7152793278103</v>
      </c>
      <c r="L5446">
        <v>-74.014860391616807</v>
      </c>
      <c r="M5446">
        <v>40.7339894571017</v>
      </c>
      <c r="N5446">
        <v>-74.009706302736205</v>
      </c>
      <c r="O5446" s="5">
        <v>41940.654312962964</v>
      </c>
      <c r="P5446" s="5">
        <v>41940.656807395833</v>
      </c>
      <c r="Q5446" s="5">
        <v>41940.667455844909</v>
      </c>
      <c r="R5446" s="5">
        <v>41940.67715585648</v>
      </c>
      <c r="S5446">
        <f t="shared" si="170"/>
        <v>44</v>
      </c>
      <c r="T5446">
        <f t="shared" si="171"/>
        <v>2</v>
      </c>
    </row>
    <row r="5447" spans="1:20" x14ac:dyDescent="0.25">
      <c r="A5447">
        <v>1474194</v>
      </c>
      <c r="B5447">
        <v>349854</v>
      </c>
      <c r="C5447">
        <v>44356</v>
      </c>
      <c r="D5447" t="s">
        <v>23</v>
      </c>
      <c r="E5447" t="s">
        <v>1092</v>
      </c>
      <c r="F5447" t="s">
        <v>80</v>
      </c>
      <c r="G5447" t="s">
        <v>1465</v>
      </c>
      <c r="H5447">
        <v>1</v>
      </c>
      <c r="I5447" t="s">
        <v>1466</v>
      </c>
      <c r="J5447" s="1">
        <v>2.4884374999999998E-3</v>
      </c>
      <c r="K5447">
        <v>40.750239999999998</v>
      </c>
      <c r="L5447">
        <v>-73.986504999999994</v>
      </c>
      <c r="M5447">
        <v>40.756804000000002</v>
      </c>
      <c r="N5447">
        <v>-73.998153200000004</v>
      </c>
      <c r="O5447" s="5">
        <v>41940.657786238429</v>
      </c>
      <c r="R5447" s="5">
        <v>41940.680888784722</v>
      </c>
      <c r="S5447">
        <f t="shared" si="170"/>
        <v>44</v>
      </c>
      <c r="T5447">
        <f t="shared" si="171"/>
        <v>2</v>
      </c>
    </row>
    <row r="5448" spans="1:20" x14ac:dyDescent="0.25">
      <c r="A5448">
        <v>1474214</v>
      </c>
      <c r="B5448">
        <v>52693</v>
      </c>
      <c r="C5448">
        <v>20962</v>
      </c>
      <c r="D5448" t="s">
        <v>85</v>
      </c>
      <c r="E5448" t="s">
        <v>395</v>
      </c>
      <c r="F5448" t="s">
        <v>309</v>
      </c>
      <c r="G5448" t="s">
        <v>1371</v>
      </c>
      <c r="H5448">
        <v>1</v>
      </c>
      <c r="I5448" t="s">
        <v>397</v>
      </c>
      <c r="J5448" s="1">
        <v>8.5682291666666667E-3</v>
      </c>
      <c r="K5448">
        <v>40.72681</v>
      </c>
      <c r="L5448">
        <v>-73.985328999999993</v>
      </c>
      <c r="M5448">
        <v>40.806713000000002</v>
      </c>
      <c r="N5448">
        <v>-73.948362000000003</v>
      </c>
      <c r="O5448" s="5">
        <v>41940.660425821756</v>
      </c>
      <c r="P5448" s="5">
        <v>41940.671115879632</v>
      </c>
      <c r="Q5448" s="5">
        <v>41940.681408368058</v>
      </c>
      <c r="R5448" s="5">
        <v>41940.714200115741</v>
      </c>
      <c r="S5448">
        <f t="shared" si="170"/>
        <v>44</v>
      </c>
      <c r="T5448">
        <f t="shared" si="171"/>
        <v>2</v>
      </c>
    </row>
    <row r="5449" spans="1:20" x14ac:dyDescent="0.25">
      <c r="A5449">
        <v>1474244</v>
      </c>
      <c r="B5449">
        <v>401458</v>
      </c>
      <c r="C5449">
        <v>3296</v>
      </c>
      <c r="D5449" t="s">
        <v>23</v>
      </c>
      <c r="E5449" t="s">
        <v>479</v>
      </c>
      <c r="F5449" t="s">
        <v>480</v>
      </c>
      <c r="K5449">
        <v>40.716206444897999</v>
      </c>
      <c r="L5449">
        <v>-73.959602304229705</v>
      </c>
      <c r="M5449">
        <v>40.673380899999998</v>
      </c>
      <c r="N5449">
        <v>-73.973247499999999</v>
      </c>
      <c r="O5449" s="5">
        <v>41940.665524050928</v>
      </c>
      <c r="P5449" s="5">
        <v>41940.666108020836</v>
      </c>
      <c r="Q5449" s="5">
        <v>41940.667055555554</v>
      </c>
      <c r="R5449" s="5">
        <v>41940.686998622688</v>
      </c>
      <c r="S5449">
        <f t="shared" si="170"/>
        <v>44</v>
      </c>
      <c r="T5449">
        <f t="shared" si="171"/>
        <v>2</v>
      </c>
    </row>
    <row r="5450" spans="1:20" x14ac:dyDescent="0.25">
      <c r="A5450">
        <v>1474253</v>
      </c>
      <c r="B5450">
        <v>64153</v>
      </c>
      <c r="C5450">
        <v>5935</v>
      </c>
      <c r="D5450" t="s">
        <v>23</v>
      </c>
      <c r="E5450" t="s">
        <v>258</v>
      </c>
      <c r="F5450" t="s">
        <v>20</v>
      </c>
      <c r="G5450" t="s">
        <v>151</v>
      </c>
      <c r="H5450">
        <v>1</v>
      </c>
      <c r="I5450" t="s">
        <v>249</v>
      </c>
      <c r="K5450">
        <v>40.724339999999998</v>
      </c>
      <c r="L5450">
        <v>-73.990960000000001</v>
      </c>
      <c r="M5450">
        <v>40.759183</v>
      </c>
      <c r="N5450">
        <v>-73.976487000000006</v>
      </c>
      <c r="O5450" s="5">
        <v>41940.66760403935</v>
      </c>
      <c r="P5450" s="5">
        <v>41940.673436446756</v>
      </c>
      <c r="Q5450" s="5">
        <v>41940.681313761575</v>
      </c>
      <c r="R5450" s="5">
        <v>41940.696384814815</v>
      </c>
      <c r="S5450">
        <f t="shared" si="170"/>
        <v>44</v>
      </c>
      <c r="T5450">
        <f t="shared" si="171"/>
        <v>2</v>
      </c>
    </row>
    <row r="5451" spans="1:20" x14ac:dyDescent="0.25">
      <c r="A5451">
        <v>1474253</v>
      </c>
      <c r="B5451">
        <v>64153</v>
      </c>
      <c r="C5451">
        <v>5935</v>
      </c>
      <c r="D5451" t="s">
        <v>23</v>
      </c>
      <c r="E5451" t="s">
        <v>258</v>
      </c>
      <c r="F5451" t="s">
        <v>20</v>
      </c>
      <c r="G5451" t="s">
        <v>1825</v>
      </c>
      <c r="H5451">
        <v>1</v>
      </c>
      <c r="I5451" t="s">
        <v>228</v>
      </c>
      <c r="K5451">
        <v>40.724339999999998</v>
      </c>
      <c r="L5451">
        <v>-73.990960000000001</v>
      </c>
      <c r="M5451">
        <v>40.759183</v>
      </c>
      <c r="N5451">
        <v>-73.976487000000006</v>
      </c>
      <c r="O5451" s="5">
        <v>41940.66760403935</v>
      </c>
      <c r="P5451" s="5">
        <v>41940.673436446756</v>
      </c>
      <c r="Q5451" s="5">
        <v>41940.681313761575</v>
      </c>
      <c r="R5451" s="5">
        <v>41940.696384814815</v>
      </c>
      <c r="S5451">
        <f t="shared" si="170"/>
        <v>44</v>
      </c>
      <c r="T5451">
        <f t="shared" si="171"/>
        <v>2</v>
      </c>
    </row>
    <row r="5452" spans="1:20" x14ac:dyDescent="0.25">
      <c r="A5452">
        <v>1474420</v>
      </c>
      <c r="B5452">
        <v>358158</v>
      </c>
      <c r="C5452">
        <v>52826</v>
      </c>
      <c r="D5452" t="s">
        <v>23</v>
      </c>
      <c r="E5452" t="s">
        <v>226</v>
      </c>
      <c r="F5452" t="s">
        <v>91</v>
      </c>
      <c r="G5452" t="s">
        <v>227</v>
      </c>
      <c r="H5452">
        <v>1</v>
      </c>
      <c r="I5452" t="s">
        <v>228</v>
      </c>
      <c r="J5452" s="1">
        <v>1.0683796296296296E-3</v>
      </c>
      <c r="K5452">
        <v>40.723019825000002</v>
      </c>
      <c r="L5452">
        <v>-73.995853999999994</v>
      </c>
      <c r="M5452">
        <v>40.723728999999999</v>
      </c>
      <c r="N5452">
        <v>-74.004076100000006</v>
      </c>
      <c r="O5452" s="5">
        <v>41940.691303263891</v>
      </c>
      <c r="P5452" s="5">
        <v>41940.693638865741</v>
      </c>
      <c r="Q5452" s="5">
        <v>41940.703594317129</v>
      </c>
      <c r="R5452" s="5">
        <v>41940.707630636571</v>
      </c>
      <c r="S5452">
        <f t="shared" si="170"/>
        <v>44</v>
      </c>
      <c r="T5452">
        <f t="shared" si="171"/>
        <v>2</v>
      </c>
    </row>
    <row r="5453" spans="1:20" x14ac:dyDescent="0.25">
      <c r="A5453">
        <v>1474437</v>
      </c>
      <c r="B5453">
        <v>112483</v>
      </c>
      <c r="C5453">
        <v>3296</v>
      </c>
      <c r="D5453" t="s">
        <v>23</v>
      </c>
      <c r="E5453" t="s">
        <v>801</v>
      </c>
      <c r="K5453">
        <v>40.688991200306099</v>
      </c>
      <c r="L5453">
        <v>-73.992773581870907</v>
      </c>
      <c r="M5453">
        <v>40.686591999999997</v>
      </c>
      <c r="N5453">
        <v>-73.987139999999997</v>
      </c>
      <c r="O5453" s="5">
        <v>41940.695334780095</v>
      </c>
      <c r="P5453" s="5">
        <v>41940.694913703701</v>
      </c>
      <c r="Q5453" s="5">
        <v>41940.700358715279</v>
      </c>
      <c r="R5453" s="5">
        <v>41940.703569872683</v>
      </c>
      <c r="S5453">
        <f t="shared" si="170"/>
        <v>44</v>
      </c>
      <c r="T5453">
        <f t="shared" si="171"/>
        <v>2</v>
      </c>
    </row>
    <row r="5454" spans="1:20" x14ac:dyDescent="0.25">
      <c r="A5454">
        <v>1474499</v>
      </c>
      <c r="B5454">
        <v>66373</v>
      </c>
      <c r="C5454">
        <v>117223</v>
      </c>
      <c r="D5454" t="s">
        <v>23</v>
      </c>
      <c r="E5454" t="s">
        <v>32</v>
      </c>
      <c r="F5454" t="s">
        <v>33</v>
      </c>
      <c r="G5454" t="s">
        <v>3839</v>
      </c>
      <c r="H5454">
        <v>1</v>
      </c>
      <c r="I5454" t="s">
        <v>2031</v>
      </c>
      <c r="K5454">
        <v>40.723339717513198</v>
      </c>
      <c r="L5454">
        <v>-73.994572162628202</v>
      </c>
      <c r="M5454">
        <v>40.722069005555497</v>
      </c>
      <c r="N5454">
        <v>-73.9967439811969</v>
      </c>
      <c r="O5454" s="5">
        <v>41940.706222777779</v>
      </c>
      <c r="P5454" s="5">
        <v>41940.70734547454</v>
      </c>
      <c r="Q5454" s="5">
        <v>41940.717308310188</v>
      </c>
      <c r="R5454" s="5">
        <v>41940.720758958334</v>
      </c>
      <c r="S5454">
        <f t="shared" si="170"/>
        <v>44</v>
      </c>
      <c r="T5454">
        <f t="shared" si="171"/>
        <v>2</v>
      </c>
    </row>
    <row r="5455" spans="1:20" x14ac:dyDescent="0.25">
      <c r="A5455">
        <v>1474514</v>
      </c>
      <c r="B5455">
        <v>390232</v>
      </c>
      <c r="C5455">
        <v>103194</v>
      </c>
      <c r="D5455" t="s">
        <v>23</v>
      </c>
      <c r="E5455" t="s">
        <v>1740</v>
      </c>
      <c r="F5455" t="s">
        <v>20</v>
      </c>
      <c r="G5455" t="s">
        <v>3667</v>
      </c>
      <c r="H5455">
        <v>1</v>
      </c>
      <c r="I5455" t="s">
        <v>3668</v>
      </c>
      <c r="J5455" s="1">
        <v>2.1460706018518516E-2</v>
      </c>
      <c r="K5455">
        <v>40.736794036082998</v>
      </c>
      <c r="L5455">
        <v>-73.986799745541106</v>
      </c>
      <c r="M5455">
        <v>40.764374599999996</v>
      </c>
      <c r="N5455">
        <v>-73.970443900000006</v>
      </c>
      <c r="O5455" s="5">
        <v>41940.708906180553</v>
      </c>
      <c r="P5455" s="5">
        <v>41940.708446932869</v>
      </c>
      <c r="Q5455" s="5">
        <v>41940.770035092595</v>
      </c>
      <c r="R5455" s="5">
        <v>41940.783082569447</v>
      </c>
      <c r="S5455">
        <f t="shared" si="170"/>
        <v>44</v>
      </c>
      <c r="T5455">
        <f t="shared" si="171"/>
        <v>2</v>
      </c>
    </row>
    <row r="5456" spans="1:20" x14ac:dyDescent="0.25">
      <c r="A5456">
        <v>1474519</v>
      </c>
      <c r="B5456">
        <v>395531</v>
      </c>
      <c r="C5456">
        <v>175740</v>
      </c>
      <c r="D5456" t="s">
        <v>23</v>
      </c>
      <c r="E5456" t="s">
        <v>243</v>
      </c>
      <c r="F5456" t="s">
        <v>70</v>
      </c>
      <c r="G5456" t="s">
        <v>318</v>
      </c>
      <c r="H5456">
        <v>1</v>
      </c>
      <c r="I5456" t="s">
        <v>319</v>
      </c>
      <c r="K5456">
        <v>40.787149600866101</v>
      </c>
      <c r="L5456">
        <v>-73.971722312198096</v>
      </c>
      <c r="M5456">
        <v>40.784824714102598</v>
      </c>
      <c r="N5456">
        <v>-73.953244267100402</v>
      </c>
      <c r="O5456" s="5">
        <v>41940.71070171296</v>
      </c>
      <c r="P5456" s="5">
        <v>41940.710428321756</v>
      </c>
      <c r="Q5456" s="5">
        <v>41940.715178726852</v>
      </c>
      <c r="R5456" s="5">
        <v>41940.725537951388</v>
      </c>
      <c r="S5456">
        <f t="shared" si="170"/>
        <v>44</v>
      </c>
      <c r="T5456">
        <f t="shared" si="171"/>
        <v>2</v>
      </c>
    </row>
    <row r="5457" spans="1:20" x14ac:dyDescent="0.25">
      <c r="A5457">
        <v>1474535</v>
      </c>
      <c r="B5457">
        <v>402060</v>
      </c>
      <c r="C5457">
        <v>157086</v>
      </c>
      <c r="D5457" t="s">
        <v>53</v>
      </c>
      <c r="E5457" t="s">
        <v>171</v>
      </c>
      <c r="F5457" t="s">
        <v>37</v>
      </c>
      <c r="G5457" t="s">
        <v>1748</v>
      </c>
      <c r="H5457">
        <v>1</v>
      </c>
      <c r="I5457" t="s">
        <v>1327</v>
      </c>
      <c r="J5457" s="1">
        <v>4.4943981481481484E-3</v>
      </c>
      <c r="K5457">
        <v>40.721979579708403</v>
      </c>
      <c r="L5457">
        <v>-73.988148214155601</v>
      </c>
      <c r="M5457">
        <v>40.720318399999996</v>
      </c>
      <c r="N5457">
        <v>-73.994874999999993</v>
      </c>
      <c r="O5457" s="5">
        <v>41940.711948680553</v>
      </c>
      <c r="P5457" s="5">
        <v>41940.716938101854</v>
      </c>
      <c r="Q5457" s="5">
        <v>41940.732829513887</v>
      </c>
      <c r="R5457" s="5">
        <v>41940.739943078705</v>
      </c>
      <c r="S5457">
        <f t="shared" si="170"/>
        <v>44</v>
      </c>
      <c r="T5457">
        <f t="shared" si="171"/>
        <v>2</v>
      </c>
    </row>
    <row r="5458" spans="1:20" x14ac:dyDescent="0.25">
      <c r="A5458">
        <v>1474543</v>
      </c>
      <c r="B5458">
        <v>104358</v>
      </c>
      <c r="C5458">
        <v>52826</v>
      </c>
      <c r="D5458" t="s">
        <v>23</v>
      </c>
      <c r="E5458" t="s">
        <v>510</v>
      </c>
      <c r="F5458" t="s">
        <v>511</v>
      </c>
      <c r="G5458" t="s">
        <v>512</v>
      </c>
      <c r="H5458">
        <v>2</v>
      </c>
      <c r="I5458" t="s">
        <v>513</v>
      </c>
      <c r="J5458" s="1">
        <v>4.6519560185185179E-3</v>
      </c>
      <c r="K5458">
        <v>40.735951410513501</v>
      </c>
      <c r="L5458">
        <v>-74.001760416287993</v>
      </c>
      <c r="M5458">
        <v>40.734219899999999</v>
      </c>
      <c r="N5458">
        <v>-73.990255399999995</v>
      </c>
      <c r="O5458" s="5">
        <v>41940.712716458336</v>
      </c>
      <c r="P5458" s="5">
        <v>41940.714471793981</v>
      </c>
      <c r="Q5458" s="5">
        <v>41940.723383796299</v>
      </c>
      <c r="R5458" s="5">
        <v>41940.730047210651</v>
      </c>
      <c r="S5458">
        <f t="shared" si="170"/>
        <v>44</v>
      </c>
      <c r="T5458">
        <f t="shared" si="171"/>
        <v>2</v>
      </c>
    </row>
    <row r="5459" spans="1:20" x14ac:dyDescent="0.25">
      <c r="A5459">
        <v>1474540</v>
      </c>
      <c r="B5459">
        <v>180776</v>
      </c>
      <c r="C5459">
        <v>32580</v>
      </c>
      <c r="D5459" t="s">
        <v>23</v>
      </c>
      <c r="E5459" t="s">
        <v>452</v>
      </c>
      <c r="F5459" t="s">
        <v>58</v>
      </c>
      <c r="K5459">
        <v>40.8044737752315</v>
      </c>
      <c r="L5459">
        <v>-73.966852238167704</v>
      </c>
      <c r="M5459">
        <v>40.802472892597599</v>
      </c>
      <c r="N5459">
        <v>-73.961848094619</v>
      </c>
      <c r="O5459" s="5">
        <v>41940.712802291666</v>
      </c>
      <c r="P5459" s="5">
        <v>41940.716979537036</v>
      </c>
      <c r="Q5459" s="5">
        <v>41940.728547974541</v>
      </c>
      <c r="R5459" s="5">
        <v>41940.73129103009</v>
      </c>
      <c r="S5459">
        <f t="shared" si="170"/>
        <v>44</v>
      </c>
      <c r="T5459">
        <f t="shared" si="171"/>
        <v>2</v>
      </c>
    </row>
    <row r="5460" spans="1:20" x14ac:dyDescent="0.25">
      <c r="A5460">
        <v>1474551</v>
      </c>
      <c r="B5460">
        <v>72639</v>
      </c>
      <c r="C5460">
        <v>88387</v>
      </c>
      <c r="D5460" t="s">
        <v>23</v>
      </c>
      <c r="E5460" t="s">
        <v>350</v>
      </c>
      <c r="F5460" t="s">
        <v>45</v>
      </c>
      <c r="G5460" t="s">
        <v>3815</v>
      </c>
      <c r="H5460">
        <v>1</v>
      </c>
      <c r="I5460" t="s">
        <v>2555</v>
      </c>
      <c r="J5460" s="1">
        <v>6.9329398148148154E-3</v>
      </c>
      <c r="K5460">
        <v>40.771568712019302</v>
      </c>
      <c r="L5460">
        <v>-73.952786829189705</v>
      </c>
      <c r="M5460">
        <v>40.780897000000003</v>
      </c>
      <c r="N5460">
        <v>-73.958620999999994</v>
      </c>
      <c r="O5460" s="5">
        <v>41940.713361458336</v>
      </c>
      <c r="P5460" s="5">
        <v>41940.714136747687</v>
      </c>
      <c r="Q5460" s="5">
        <v>41940.732079687499</v>
      </c>
      <c r="R5460" s="5">
        <v>41940.743449270834</v>
      </c>
      <c r="S5460">
        <f t="shared" si="170"/>
        <v>44</v>
      </c>
      <c r="T5460">
        <f t="shared" si="171"/>
        <v>2</v>
      </c>
    </row>
    <row r="5461" spans="1:20" x14ac:dyDescent="0.25">
      <c r="A5461">
        <v>1474580</v>
      </c>
      <c r="B5461">
        <v>355445</v>
      </c>
      <c r="C5461">
        <v>165830</v>
      </c>
      <c r="D5461" t="s">
        <v>18</v>
      </c>
      <c r="E5461" t="s">
        <v>1424</v>
      </c>
      <c r="K5461">
        <v>40.752895962786098</v>
      </c>
      <c r="L5461">
        <v>-73.976922213165395</v>
      </c>
      <c r="M5461">
        <v>40.7571006627511</v>
      </c>
      <c r="N5461">
        <v>-73.962437966479897</v>
      </c>
      <c r="O5461" s="5">
        <v>41940.717189988427</v>
      </c>
      <c r="R5461" s="5">
        <v>41940.771238194444</v>
      </c>
      <c r="S5461">
        <f t="shared" si="170"/>
        <v>44</v>
      </c>
      <c r="T5461">
        <f t="shared" si="171"/>
        <v>2</v>
      </c>
    </row>
    <row r="5462" spans="1:20" x14ac:dyDescent="0.25">
      <c r="A5462">
        <v>1474629</v>
      </c>
      <c r="B5462">
        <v>148946</v>
      </c>
      <c r="C5462">
        <v>116881</v>
      </c>
      <c r="D5462" t="s">
        <v>23</v>
      </c>
      <c r="E5462" t="s">
        <v>2630</v>
      </c>
      <c r="K5462">
        <v>40.729355948791699</v>
      </c>
      <c r="L5462">
        <v>-73.987545414791697</v>
      </c>
      <c r="M5462">
        <v>40.727931599999998</v>
      </c>
      <c r="N5462">
        <v>-73.990785700000004</v>
      </c>
      <c r="O5462" s="5">
        <v>41940.723279907405</v>
      </c>
      <c r="P5462" s="5">
        <v>41940.72469534722</v>
      </c>
      <c r="Q5462" s="5">
        <v>41940.732221527775</v>
      </c>
      <c r="R5462" s="5">
        <v>41940.736025138889</v>
      </c>
      <c r="S5462">
        <f t="shared" si="170"/>
        <v>44</v>
      </c>
      <c r="T5462">
        <f t="shared" si="171"/>
        <v>2</v>
      </c>
    </row>
    <row r="5463" spans="1:20" x14ac:dyDescent="0.25">
      <c r="A5463">
        <v>1474660</v>
      </c>
      <c r="B5463">
        <v>402094</v>
      </c>
      <c r="C5463">
        <v>151467</v>
      </c>
      <c r="D5463" t="s">
        <v>23</v>
      </c>
      <c r="E5463" t="s">
        <v>2733</v>
      </c>
      <c r="G5463" t="s">
        <v>2734</v>
      </c>
      <c r="H5463">
        <v>2</v>
      </c>
      <c r="I5463" t="s">
        <v>1624</v>
      </c>
      <c r="J5463" s="1">
        <v>4.0891782407407404E-3</v>
      </c>
      <c r="K5463">
        <v>40.797649</v>
      </c>
      <c r="L5463">
        <v>-73.934196</v>
      </c>
      <c r="M5463">
        <v>40.7992049586408</v>
      </c>
      <c r="N5463">
        <v>-73.953919764676996</v>
      </c>
      <c r="O5463" s="5">
        <v>41940.72666291667</v>
      </c>
      <c r="P5463" s="5">
        <v>41940.732256076386</v>
      </c>
      <c r="Q5463" s="5">
        <v>41940.743246851853</v>
      </c>
      <c r="R5463" s="5">
        <v>41940.750771145831</v>
      </c>
      <c r="S5463">
        <f t="shared" si="170"/>
        <v>44</v>
      </c>
      <c r="T5463">
        <f t="shared" si="171"/>
        <v>2</v>
      </c>
    </row>
    <row r="5464" spans="1:20" x14ac:dyDescent="0.25">
      <c r="A5464">
        <v>1474660</v>
      </c>
      <c r="B5464">
        <v>402094</v>
      </c>
      <c r="C5464">
        <v>151467</v>
      </c>
      <c r="D5464" t="s">
        <v>23</v>
      </c>
      <c r="E5464" t="s">
        <v>2733</v>
      </c>
      <c r="G5464" t="s">
        <v>3022</v>
      </c>
      <c r="H5464">
        <v>1</v>
      </c>
      <c r="I5464" t="s">
        <v>1624</v>
      </c>
      <c r="J5464" s="1">
        <v>4.0891782407407404E-3</v>
      </c>
      <c r="K5464">
        <v>40.797649</v>
      </c>
      <c r="L5464">
        <v>-73.934196</v>
      </c>
      <c r="M5464">
        <v>40.7992049586408</v>
      </c>
      <c r="N5464">
        <v>-73.953919764676996</v>
      </c>
      <c r="O5464" s="5">
        <v>41940.72666291667</v>
      </c>
      <c r="P5464" s="5">
        <v>41940.732256076386</v>
      </c>
      <c r="Q5464" s="5">
        <v>41940.743246851853</v>
      </c>
      <c r="R5464" s="5">
        <v>41940.750771145831</v>
      </c>
      <c r="S5464">
        <f t="shared" si="170"/>
        <v>44</v>
      </c>
      <c r="T5464">
        <f t="shared" si="171"/>
        <v>2</v>
      </c>
    </row>
    <row r="5465" spans="1:20" x14ac:dyDescent="0.25">
      <c r="A5465">
        <v>1474689</v>
      </c>
      <c r="B5465">
        <v>316703</v>
      </c>
      <c r="C5465">
        <v>157086</v>
      </c>
      <c r="D5465" t="s">
        <v>53</v>
      </c>
      <c r="E5465" t="s">
        <v>425</v>
      </c>
      <c r="F5465" t="s">
        <v>426</v>
      </c>
      <c r="G5465" t="s">
        <v>2049</v>
      </c>
      <c r="H5465">
        <v>1</v>
      </c>
      <c r="I5465" t="s">
        <v>1367</v>
      </c>
      <c r="K5465">
        <v>40.744563916288797</v>
      </c>
      <c r="L5465">
        <v>-73.996630052861306</v>
      </c>
      <c r="M5465">
        <v>40.802282315811901</v>
      </c>
      <c r="N5465">
        <v>-73.961716097802906</v>
      </c>
      <c r="O5465" s="5">
        <v>41940.732156435188</v>
      </c>
      <c r="P5465" s="5">
        <v>41940.748543981485</v>
      </c>
      <c r="Q5465" s="5">
        <v>41940.754579456021</v>
      </c>
      <c r="R5465" s="5">
        <v>41940.771548321762</v>
      </c>
      <c r="S5465">
        <f t="shared" si="170"/>
        <v>44</v>
      </c>
      <c r="T5465">
        <f t="shared" si="171"/>
        <v>2</v>
      </c>
    </row>
    <row r="5466" spans="1:20" x14ac:dyDescent="0.25">
      <c r="A5466">
        <v>1474704</v>
      </c>
      <c r="B5466">
        <v>322162</v>
      </c>
      <c r="C5466">
        <v>118707</v>
      </c>
      <c r="D5466" t="s">
        <v>53</v>
      </c>
      <c r="E5466" t="s">
        <v>255</v>
      </c>
      <c r="F5466" t="s">
        <v>91</v>
      </c>
      <c r="G5466" t="s">
        <v>1495</v>
      </c>
      <c r="H5466">
        <v>1</v>
      </c>
      <c r="I5466" t="s">
        <v>257</v>
      </c>
      <c r="J5466" s="1">
        <v>5.1207870370370374E-3</v>
      </c>
      <c r="K5466">
        <v>40.771491247520302</v>
      </c>
      <c r="L5466">
        <v>-73.956334145089798</v>
      </c>
      <c r="M5466">
        <v>40.7638848</v>
      </c>
      <c r="N5466">
        <v>-73.970783400000002</v>
      </c>
      <c r="O5466" s="5">
        <v>41940.734010532404</v>
      </c>
      <c r="P5466" s="5">
        <v>41940.764503043982</v>
      </c>
      <c r="Q5466" s="5">
        <v>41940.771677384262</v>
      </c>
      <c r="R5466" s="5">
        <v>41940.779322604169</v>
      </c>
      <c r="S5466">
        <f t="shared" si="170"/>
        <v>44</v>
      </c>
      <c r="T5466">
        <f t="shared" si="171"/>
        <v>2</v>
      </c>
    </row>
    <row r="5467" spans="1:20" x14ac:dyDescent="0.25">
      <c r="A5467">
        <v>1474704</v>
      </c>
      <c r="B5467">
        <v>322162</v>
      </c>
      <c r="C5467">
        <v>118707</v>
      </c>
      <c r="D5467" t="s">
        <v>53</v>
      </c>
      <c r="E5467" t="s">
        <v>255</v>
      </c>
      <c r="F5467" t="s">
        <v>91</v>
      </c>
      <c r="G5467" t="s">
        <v>313</v>
      </c>
      <c r="H5467">
        <v>1</v>
      </c>
      <c r="I5467" t="s">
        <v>257</v>
      </c>
      <c r="J5467" s="1">
        <v>5.1207870370370374E-3</v>
      </c>
      <c r="K5467">
        <v>40.771491247520302</v>
      </c>
      <c r="L5467">
        <v>-73.956334145089798</v>
      </c>
      <c r="M5467">
        <v>40.7638848</v>
      </c>
      <c r="N5467">
        <v>-73.970783400000002</v>
      </c>
      <c r="O5467" s="5">
        <v>41940.734010532404</v>
      </c>
      <c r="P5467" s="5">
        <v>41940.764503043982</v>
      </c>
      <c r="Q5467" s="5">
        <v>41940.771677384262</v>
      </c>
      <c r="R5467" s="5">
        <v>41940.779322604169</v>
      </c>
      <c r="S5467">
        <f t="shared" si="170"/>
        <v>44</v>
      </c>
      <c r="T5467">
        <f t="shared" si="171"/>
        <v>2</v>
      </c>
    </row>
    <row r="5468" spans="1:20" x14ac:dyDescent="0.25">
      <c r="A5468">
        <v>1474704</v>
      </c>
      <c r="B5468">
        <v>322162</v>
      </c>
      <c r="C5468">
        <v>118707</v>
      </c>
      <c r="D5468" t="s">
        <v>53</v>
      </c>
      <c r="E5468" t="s">
        <v>255</v>
      </c>
      <c r="F5468" t="s">
        <v>91</v>
      </c>
      <c r="G5468" t="s">
        <v>1495</v>
      </c>
      <c r="H5468">
        <v>1</v>
      </c>
      <c r="I5468" t="s">
        <v>257</v>
      </c>
      <c r="J5468" s="1">
        <v>5.1207870370370374E-3</v>
      </c>
      <c r="K5468">
        <v>40.771491247520302</v>
      </c>
      <c r="L5468">
        <v>-73.956334145089798</v>
      </c>
      <c r="M5468">
        <v>40.7638848</v>
      </c>
      <c r="N5468">
        <v>-73.970783400000002</v>
      </c>
      <c r="O5468" s="5">
        <v>41940.734010532404</v>
      </c>
      <c r="P5468" s="5">
        <v>41940.764503043982</v>
      </c>
      <c r="Q5468" s="5">
        <v>41940.771677384262</v>
      </c>
      <c r="R5468" s="5">
        <v>41940.779322604169</v>
      </c>
      <c r="S5468">
        <f t="shared" si="170"/>
        <v>44</v>
      </c>
      <c r="T5468">
        <f t="shared" si="171"/>
        <v>2</v>
      </c>
    </row>
    <row r="5469" spans="1:20" x14ac:dyDescent="0.25">
      <c r="A5469">
        <v>1474728</v>
      </c>
      <c r="B5469">
        <v>76908</v>
      </c>
      <c r="C5469">
        <v>116881</v>
      </c>
      <c r="D5469" t="s">
        <v>23</v>
      </c>
      <c r="E5469" t="s">
        <v>491</v>
      </c>
      <c r="G5469" t="s">
        <v>830</v>
      </c>
      <c r="H5469">
        <v>1</v>
      </c>
      <c r="I5469" t="s">
        <v>639</v>
      </c>
      <c r="K5469">
        <v>40.729110403548901</v>
      </c>
      <c r="L5469">
        <v>-73.984245455566395</v>
      </c>
      <c r="M5469">
        <v>40.776781999999997</v>
      </c>
      <c r="N5469">
        <v>-73.976144000000005</v>
      </c>
      <c r="O5469" s="5">
        <v>41940.737571793979</v>
      </c>
      <c r="P5469" s="5">
        <v>41940.739018136577</v>
      </c>
      <c r="Q5469" s="5">
        <v>41940.759298807869</v>
      </c>
      <c r="R5469" s="5">
        <v>41940.783864814817</v>
      </c>
      <c r="S5469">
        <f t="shared" si="170"/>
        <v>44</v>
      </c>
      <c r="T5469">
        <f t="shared" si="171"/>
        <v>2</v>
      </c>
    </row>
    <row r="5470" spans="1:20" x14ac:dyDescent="0.25">
      <c r="A5470">
        <v>1474783</v>
      </c>
      <c r="B5470">
        <v>106940</v>
      </c>
      <c r="C5470">
        <v>20962</v>
      </c>
      <c r="D5470" t="s">
        <v>85</v>
      </c>
      <c r="E5470" t="s">
        <v>2613</v>
      </c>
      <c r="F5470" t="s">
        <v>709</v>
      </c>
      <c r="G5470" t="s">
        <v>2614</v>
      </c>
      <c r="H5470">
        <v>1</v>
      </c>
      <c r="I5470" t="s">
        <v>136</v>
      </c>
      <c r="J5470" s="1">
        <v>3.3009722222222225E-3</v>
      </c>
      <c r="K5470">
        <v>40.7449810486373</v>
      </c>
      <c r="L5470">
        <v>-73.987255096435504</v>
      </c>
      <c r="M5470">
        <v>40.743617299999997</v>
      </c>
      <c r="N5470">
        <v>-74.006400400000004</v>
      </c>
      <c r="O5470" s="5">
        <v>41940.745993993056</v>
      </c>
      <c r="P5470" s="5">
        <v>41940.767346840279</v>
      </c>
      <c r="Q5470" s="5">
        <v>41940.776266932873</v>
      </c>
      <c r="R5470" s="5">
        <v>41940.785550185188</v>
      </c>
      <c r="S5470">
        <f t="shared" si="170"/>
        <v>44</v>
      </c>
      <c r="T5470">
        <f t="shared" si="171"/>
        <v>2</v>
      </c>
    </row>
    <row r="5471" spans="1:20" x14ac:dyDescent="0.25">
      <c r="A5471">
        <v>1474783</v>
      </c>
      <c r="B5471">
        <v>106940</v>
      </c>
      <c r="C5471">
        <v>20962</v>
      </c>
      <c r="D5471" t="s">
        <v>85</v>
      </c>
      <c r="E5471" t="s">
        <v>2613</v>
      </c>
      <c r="F5471" t="s">
        <v>709</v>
      </c>
      <c r="G5471" t="s">
        <v>3329</v>
      </c>
      <c r="H5471">
        <v>1</v>
      </c>
      <c r="I5471" t="s">
        <v>3330</v>
      </c>
      <c r="J5471" s="1">
        <v>3.3009722222222225E-3</v>
      </c>
      <c r="K5471">
        <v>40.7449810486373</v>
      </c>
      <c r="L5471">
        <v>-73.987255096435504</v>
      </c>
      <c r="M5471">
        <v>40.743617299999997</v>
      </c>
      <c r="N5471">
        <v>-74.006400400000004</v>
      </c>
      <c r="O5471" s="5">
        <v>41940.745993993056</v>
      </c>
      <c r="P5471" s="5">
        <v>41940.767346840279</v>
      </c>
      <c r="Q5471" s="5">
        <v>41940.776266932873</v>
      </c>
      <c r="R5471" s="5">
        <v>41940.785550185188</v>
      </c>
      <c r="S5471">
        <f t="shared" si="170"/>
        <v>44</v>
      </c>
      <c r="T5471">
        <f t="shared" si="171"/>
        <v>2</v>
      </c>
    </row>
    <row r="5472" spans="1:20" x14ac:dyDescent="0.25">
      <c r="A5472">
        <v>1474791</v>
      </c>
      <c r="B5472">
        <v>66222</v>
      </c>
      <c r="C5472">
        <v>175485</v>
      </c>
      <c r="D5472" t="s">
        <v>23</v>
      </c>
      <c r="E5472" t="s">
        <v>54</v>
      </c>
      <c r="F5472" t="s">
        <v>29</v>
      </c>
      <c r="G5472" t="s">
        <v>151</v>
      </c>
      <c r="H5472">
        <v>1</v>
      </c>
      <c r="I5472" t="s">
        <v>151</v>
      </c>
      <c r="K5472">
        <v>40.779126065705498</v>
      </c>
      <c r="L5472">
        <v>-73.954904894578206</v>
      </c>
      <c r="M5472">
        <v>40.781605900000002</v>
      </c>
      <c r="N5472">
        <v>-73.947407999999996</v>
      </c>
      <c r="O5472" s="5">
        <v>41940.747579027775</v>
      </c>
      <c r="P5472" s="5">
        <v>41940.74874451389</v>
      </c>
      <c r="Q5472" s="5">
        <v>41940.756969201386</v>
      </c>
      <c r="R5472" s="5">
        <v>41940.760373217592</v>
      </c>
      <c r="S5472">
        <f t="shared" si="170"/>
        <v>44</v>
      </c>
      <c r="T5472">
        <f t="shared" si="171"/>
        <v>2</v>
      </c>
    </row>
    <row r="5473" spans="1:20" x14ac:dyDescent="0.25">
      <c r="A5473">
        <v>1474799</v>
      </c>
      <c r="B5473">
        <v>40557</v>
      </c>
      <c r="C5473">
        <v>89004</v>
      </c>
      <c r="D5473" t="s">
        <v>23</v>
      </c>
      <c r="E5473" t="s">
        <v>3549</v>
      </c>
      <c r="J5473" s="1">
        <v>2.400162037037037E-3</v>
      </c>
      <c r="K5473">
        <v>40.723713744687302</v>
      </c>
      <c r="L5473">
        <v>-74.004549980163603</v>
      </c>
      <c r="M5473">
        <v>40.723346999999997</v>
      </c>
      <c r="N5473">
        <v>-74.006399000000002</v>
      </c>
      <c r="O5473" s="5">
        <v>41940.749561979166</v>
      </c>
      <c r="R5473" s="5">
        <v>41940.761627581021</v>
      </c>
      <c r="S5473">
        <f t="shared" si="170"/>
        <v>44</v>
      </c>
      <c r="T5473">
        <f t="shared" si="171"/>
        <v>2</v>
      </c>
    </row>
    <row r="5474" spans="1:20" x14ac:dyDescent="0.25">
      <c r="A5474">
        <v>1474801</v>
      </c>
      <c r="B5474">
        <v>112380</v>
      </c>
      <c r="C5474">
        <v>118093</v>
      </c>
      <c r="D5474" t="s">
        <v>314</v>
      </c>
      <c r="E5474" t="s">
        <v>96</v>
      </c>
      <c r="F5474" t="s">
        <v>97</v>
      </c>
      <c r="G5474" t="s">
        <v>3143</v>
      </c>
      <c r="H5474">
        <v>1</v>
      </c>
      <c r="I5474" t="s">
        <v>3144</v>
      </c>
      <c r="K5474">
        <v>40.767890000000001</v>
      </c>
      <c r="L5474">
        <v>-73.982399999999998</v>
      </c>
      <c r="M5474">
        <v>40.752172000000002</v>
      </c>
      <c r="N5474">
        <v>-74.004105899999999</v>
      </c>
      <c r="O5474" s="5">
        <v>41940.74981908565</v>
      </c>
      <c r="P5474" s="5">
        <v>41940.848492777775</v>
      </c>
      <c r="Q5474" s="5">
        <v>41940.886913807873</v>
      </c>
      <c r="R5474" s="5">
        <v>41940.892432025466</v>
      </c>
      <c r="S5474">
        <f t="shared" si="170"/>
        <v>44</v>
      </c>
      <c r="T5474">
        <f t="shared" si="171"/>
        <v>2</v>
      </c>
    </row>
    <row r="5475" spans="1:20" x14ac:dyDescent="0.25">
      <c r="A5475">
        <v>1474815</v>
      </c>
      <c r="B5475">
        <v>398930</v>
      </c>
      <c r="C5475">
        <v>125504</v>
      </c>
      <c r="D5475" t="s">
        <v>23</v>
      </c>
      <c r="E5475" t="s">
        <v>443</v>
      </c>
      <c r="F5475" t="s">
        <v>342</v>
      </c>
      <c r="G5475" t="s">
        <v>1873</v>
      </c>
      <c r="H5475">
        <v>1</v>
      </c>
      <c r="I5475" t="s">
        <v>348</v>
      </c>
      <c r="J5475" s="1">
        <v>2.8060879629629629E-3</v>
      </c>
      <c r="K5475">
        <v>40.782116700000003</v>
      </c>
      <c r="L5475">
        <v>-73.980739099999994</v>
      </c>
      <c r="M5475">
        <v>40.790039200000002</v>
      </c>
      <c r="N5475">
        <v>-73.953884000000002</v>
      </c>
      <c r="O5475" s="5">
        <v>41940.751422604168</v>
      </c>
      <c r="P5475" s="5">
        <v>41940.758486180559</v>
      </c>
      <c r="Q5475" s="5">
        <v>41940.77711166667</v>
      </c>
      <c r="R5475" s="5">
        <v>41940.784740868054</v>
      </c>
      <c r="S5475">
        <f t="shared" si="170"/>
        <v>44</v>
      </c>
      <c r="T5475">
        <f t="shared" si="171"/>
        <v>2</v>
      </c>
    </row>
    <row r="5476" spans="1:20" x14ac:dyDescent="0.25">
      <c r="A5476">
        <v>1474821</v>
      </c>
      <c r="B5476">
        <v>82901</v>
      </c>
      <c r="C5476">
        <v>107181</v>
      </c>
      <c r="D5476" t="s">
        <v>23</v>
      </c>
      <c r="E5476" t="s">
        <v>3846</v>
      </c>
      <c r="F5476" t="s">
        <v>91</v>
      </c>
      <c r="G5476" t="s">
        <v>3847</v>
      </c>
      <c r="H5476">
        <v>1</v>
      </c>
      <c r="I5476" t="s">
        <v>3848</v>
      </c>
      <c r="K5476">
        <v>40.762996000000001</v>
      </c>
      <c r="L5476">
        <v>-73.920979666666696</v>
      </c>
      <c r="M5476">
        <v>40.752884000000002</v>
      </c>
      <c r="N5476">
        <v>-73.927723</v>
      </c>
      <c r="O5476" s="5">
        <v>41940.752314247686</v>
      </c>
      <c r="P5476" s="5">
        <v>41940.755203993052</v>
      </c>
      <c r="Q5476" s="5">
        <v>41940.77210386574</v>
      </c>
      <c r="R5476" s="5">
        <v>41940.777286354169</v>
      </c>
      <c r="S5476">
        <f t="shared" si="170"/>
        <v>44</v>
      </c>
      <c r="T5476">
        <f t="shared" si="171"/>
        <v>2</v>
      </c>
    </row>
    <row r="5477" spans="1:20" x14ac:dyDescent="0.25">
      <c r="A5477">
        <v>1474839</v>
      </c>
      <c r="B5477">
        <v>1311</v>
      </c>
      <c r="C5477">
        <v>30905</v>
      </c>
      <c r="D5477" t="s">
        <v>53</v>
      </c>
      <c r="E5477" t="s">
        <v>255</v>
      </c>
      <c r="F5477" t="s">
        <v>91</v>
      </c>
      <c r="G5477" t="s">
        <v>703</v>
      </c>
      <c r="H5477">
        <v>1</v>
      </c>
      <c r="I5477" t="s">
        <v>392</v>
      </c>
      <c r="J5477" s="1">
        <v>3.1376157407407407E-3</v>
      </c>
      <c r="K5477">
        <v>40.721545124764702</v>
      </c>
      <c r="L5477">
        <v>-73.988842426716104</v>
      </c>
      <c r="M5477">
        <v>40.774577999999998</v>
      </c>
      <c r="N5477">
        <v>-73.989997799999998</v>
      </c>
      <c r="O5477" s="5">
        <v>41940.753301562501</v>
      </c>
      <c r="P5477" s="5">
        <v>41940.75398021991</v>
      </c>
      <c r="Q5477" s="5">
        <v>41940.775393344906</v>
      </c>
      <c r="R5477" s="5">
        <v>41940.79527234954</v>
      </c>
      <c r="S5477">
        <f t="shared" si="170"/>
        <v>44</v>
      </c>
      <c r="T5477">
        <f t="shared" si="171"/>
        <v>2</v>
      </c>
    </row>
    <row r="5478" spans="1:20" x14ac:dyDescent="0.25">
      <c r="A5478">
        <v>1474846</v>
      </c>
      <c r="B5478">
        <v>289597</v>
      </c>
      <c r="C5478">
        <v>110399</v>
      </c>
      <c r="D5478" t="s">
        <v>23</v>
      </c>
      <c r="E5478" t="s">
        <v>586</v>
      </c>
      <c r="F5478" t="s">
        <v>342</v>
      </c>
      <c r="G5478" t="s">
        <v>2123</v>
      </c>
      <c r="H5478">
        <v>1</v>
      </c>
      <c r="I5478" t="s">
        <v>128</v>
      </c>
      <c r="J5478" s="1">
        <v>3.0858796296296298E-3</v>
      </c>
      <c r="K5478">
        <v>40.732213000000002</v>
      </c>
      <c r="L5478">
        <v>-73.988072000000003</v>
      </c>
      <c r="M5478">
        <v>40.761147399999999</v>
      </c>
      <c r="N5478">
        <v>-73.978740599999995</v>
      </c>
      <c r="O5478" s="5">
        <v>41940.755784340276</v>
      </c>
      <c r="P5478" s="5">
        <v>41940.754751400462</v>
      </c>
      <c r="Q5478" s="5">
        <v>41940.769571238423</v>
      </c>
      <c r="R5478" s="5">
        <v>41940.790224212964</v>
      </c>
      <c r="S5478">
        <f t="shared" si="170"/>
        <v>44</v>
      </c>
      <c r="T5478">
        <f t="shared" si="171"/>
        <v>2</v>
      </c>
    </row>
    <row r="5479" spans="1:20" x14ac:dyDescent="0.25">
      <c r="A5479">
        <v>1474958</v>
      </c>
      <c r="B5479">
        <v>69249</v>
      </c>
      <c r="C5479">
        <v>9349</v>
      </c>
      <c r="D5479" t="s">
        <v>23</v>
      </c>
      <c r="E5479" t="s">
        <v>962</v>
      </c>
      <c r="F5479" t="s">
        <v>37</v>
      </c>
      <c r="J5479" s="1">
        <v>6.1072916666666663E-3</v>
      </c>
      <c r="K5479">
        <v>40.753869999999999</v>
      </c>
      <c r="L5479">
        <v>-73.985810000000001</v>
      </c>
      <c r="M5479">
        <v>40.762534595627002</v>
      </c>
      <c r="N5479">
        <v>-73.969099487954594</v>
      </c>
      <c r="O5479" s="5">
        <v>41940.769672453702</v>
      </c>
      <c r="P5479" s="5">
        <v>41940.770098668982</v>
      </c>
      <c r="Q5479" s="5">
        <v>41940.792540902781</v>
      </c>
      <c r="R5479" s="5">
        <v>41940.801139502313</v>
      </c>
      <c r="S5479">
        <f t="shared" si="170"/>
        <v>44</v>
      </c>
      <c r="T5479">
        <f t="shared" si="171"/>
        <v>2</v>
      </c>
    </row>
    <row r="5480" spans="1:20" x14ac:dyDescent="0.25">
      <c r="A5480">
        <v>1475023</v>
      </c>
      <c r="B5480">
        <v>164529</v>
      </c>
      <c r="C5480">
        <v>167596</v>
      </c>
      <c r="D5480" t="s">
        <v>23</v>
      </c>
      <c r="E5480" t="s">
        <v>36</v>
      </c>
      <c r="F5480" t="s">
        <v>37</v>
      </c>
      <c r="G5480" t="s">
        <v>1870</v>
      </c>
      <c r="H5480">
        <v>1</v>
      </c>
      <c r="I5480" t="s">
        <v>188</v>
      </c>
      <c r="J5480" s="1">
        <v>1.3966666666666667E-3</v>
      </c>
      <c r="K5480">
        <v>40.7261096570601</v>
      </c>
      <c r="L5480">
        <v>-74.002491863200504</v>
      </c>
      <c r="M5480">
        <v>40.720429500000002</v>
      </c>
      <c r="N5480">
        <v>-73.984640999999996</v>
      </c>
      <c r="O5480" s="5">
        <v>41940.779998437501</v>
      </c>
      <c r="P5480" s="5">
        <v>41940.791532280091</v>
      </c>
      <c r="Q5480" s="5">
        <v>41940.799534293983</v>
      </c>
      <c r="R5480" s="5">
        <v>41940.807068738424</v>
      </c>
      <c r="S5480">
        <f t="shared" si="170"/>
        <v>44</v>
      </c>
      <c r="T5480">
        <f t="shared" si="171"/>
        <v>2</v>
      </c>
    </row>
    <row r="5481" spans="1:20" x14ac:dyDescent="0.25">
      <c r="A5481">
        <v>1475023</v>
      </c>
      <c r="B5481">
        <v>164529</v>
      </c>
      <c r="C5481">
        <v>167596</v>
      </c>
      <c r="D5481" t="s">
        <v>23</v>
      </c>
      <c r="E5481" t="s">
        <v>36</v>
      </c>
      <c r="F5481" t="s">
        <v>37</v>
      </c>
      <c r="G5481" t="s">
        <v>135</v>
      </c>
      <c r="H5481">
        <v>1</v>
      </c>
      <c r="I5481" t="s">
        <v>136</v>
      </c>
      <c r="J5481" s="1">
        <v>1.3966666666666667E-3</v>
      </c>
      <c r="K5481">
        <v>40.7261096570601</v>
      </c>
      <c r="L5481">
        <v>-74.002491863200504</v>
      </c>
      <c r="M5481">
        <v>40.720429500000002</v>
      </c>
      <c r="N5481">
        <v>-73.984640999999996</v>
      </c>
      <c r="O5481" s="5">
        <v>41940.779998437501</v>
      </c>
      <c r="P5481" s="5">
        <v>41940.791532280091</v>
      </c>
      <c r="Q5481" s="5">
        <v>41940.799534293983</v>
      </c>
      <c r="R5481" s="5">
        <v>41940.807068738424</v>
      </c>
      <c r="S5481">
        <f t="shared" si="170"/>
        <v>44</v>
      </c>
      <c r="T5481">
        <f t="shared" si="171"/>
        <v>2</v>
      </c>
    </row>
    <row r="5482" spans="1:20" x14ac:dyDescent="0.25">
      <c r="A5482">
        <v>1475031</v>
      </c>
      <c r="B5482">
        <v>105992</v>
      </c>
      <c r="C5482">
        <v>116881</v>
      </c>
      <c r="D5482" t="s">
        <v>23</v>
      </c>
      <c r="E5482" t="s">
        <v>443</v>
      </c>
      <c r="F5482" t="s">
        <v>342</v>
      </c>
      <c r="G5482" t="s">
        <v>1819</v>
      </c>
      <c r="H5482">
        <v>1</v>
      </c>
      <c r="I5482" t="s">
        <v>348</v>
      </c>
      <c r="J5482" s="1">
        <v>1.9565509259259258E-3</v>
      </c>
      <c r="K5482">
        <v>40.782116700000003</v>
      </c>
      <c r="L5482">
        <v>-73.980739099999994</v>
      </c>
      <c r="M5482">
        <v>40.772955000000003</v>
      </c>
      <c r="N5482">
        <v>-73.961577000000005</v>
      </c>
      <c r="O5482" s="5">
        <v>41940.780386331018</v>
      </c>
      <c r="P5482" s="5">
        <v>41940.789279108794</v>
      </c>
      <c r="Q5482" s="5">
        <v>41940.79818996528</v>
      </c>
      <c r="R5482" s="5">
        <v>41940.8098316088</v>
      </c>
      <c r="S5482">
        <f t="shared" si="170"/>
        <v>44</v>
      </c>
      <c r="T5482">
        <f t="shared" si="171"/>
        <v>2</v>
      </c>
    </row>
    <row r="5483" spans="1:20" x14ac:dyDescent="0.25">
      <c r="A5483">
        <v>1475026</v>
      </c>
      <c r="B5483">
        <v>250494</v>
      </c>
      <c r="C5483">
        <v>133293</v>
      </c>
      <c r="D5483" t="s">
        <v>23</v>
      </c>
      <c r="E5483" t="s">
        <v>178</v>
      </c>
      <c r="F5483" t="s">
        <v>29</v>
      </c>
      <c r="G5483" t="s">
        <v>1678</v>
      </c>
      <c r="H5483">
        <v>1</v>
      </c>
      <c r="I5483" t="s">
        <v>1679</v>
      </c>
      <c r="K5483">
        <v>40.732368287916202</v>
      </c>
      <c r="L5483">
        <v>-74.003748892271602</v>
      </c>
      <c r="M5483">
        <v>40.723884614769901</v>
      </c>
      <c r="N5483">
        <v>-73.999316845760703</v>
      </c>
      <c r="O5483" s="5">
        <v>41940.780932951391</v>
      </c>
      <c r="P5483" s="5">
        <v>41940.792361701388</v>
      </c>
      <c r="Q5483" s="5">
        <v>41940.808568159722</v>
      </c>
      <c r="R5483" s="5">
        <v>41940.815765416664</v>
      </c>
      <c r="S5483">
        <f t="shared" si="170"/>
        <v>44</v>
      </c>
      <c r="T5483">
        <f t="shared" si="171"/>
        <v>2</v>
      </c>
    </row>
    <row r="5484" spans="1:20" x14ac:dyDescent="0.25">
      <c r="A5484">
        <v>1475026</v>
      </c>
      <c r="B5484">
        <v>250494</v>
      </c>
      <c r="C5484">
        <v>133293</v>
      </c>
      <c r="D5484" t="s">
        <v>23</v>
      </c>
      <c r="E5484" t="s">
        <v>178</v>
      </c>
      <c r="F5484" t="s">
        <v>29</v>
      </c>
      <c r="G5484" t="s">
        <v>903</v>
      </c>
      <c r="H5484">
        <v>1</v>
      </c>
      <c r="I5484" t="s">
        <v>151</v>
      </c>
      <c r="K5484">
        <v>40.732368287916202</v>
      </c>
      <c r="L5484">
        <v>-74.003748892271602</v>
      </c>
      <c r="M5484">
        <v>40.723884614769901</v>
      </c>
      <c r="N5484">
        <v>-73.999316845760703</v>
      </c>
      <c r="O5484" s="5">
        <v>41940.780932951391</v>
      </c>
      <c r="P5484" s="5">
        <v>41940.792361701388</v>
      </c>
      <c r="Q5484" s="5">
        <v>41940.808568159722</v>
      </c>
      <c r="R5484" s="5">
        <v>41940.815765416664</v>
      </c>
      <c r="S5484">
        <f t="shared" si="170"/>
        <v>44</v>
      </c>
      <c r="T5484">
        <f t="shared" si="171"/>
        <v>2</v>
      </c>
    </row>
    <row r="5485" spans="1:20" x14ac:dyDescent="0.25">
      <c r="A5485">
        <v>1475047</v>
      </c>
      <c r="B5485">
        <v>115213</v>
      </c>
      <c r="C5485">
        <v>61900</v>
      </c>
      <c r="D5485" t="s">
        <v>23</v>
      </c>
      <c r="E5485" t="s">
        <v>40</v>
      </c>
      <c r="F5485" t="s">
        <v>41</v>
      </c>
      <c r="G5485" t="s">
        <v>3080</v>
      </c>
      <c r="H5485">
        <v>1</v>
      </c>
      <c r="I5485" t="s">
        <v>1221</v>
      </c>
      <c r="J5485" s="1">
        <v>2.1386689814814814E-3</v>
      </c>
      <c r="K5485">
        <v>40.719268925450301</v>
      </c>
      <c r="L5485">
        <v>-74.008749884804104</v>
      </c>
      <c r="M5485">
        <v>40.716590500000002</v>
      </c>
      <c r="N5485">
        <v>-74.004811399999994</v>
      </c>
      <c r="O5485" s="5">
        <v>41940.782694340276</v>
      </c>
      <c r="P5485" s="5">
        <v>41940.781180196762</v>
      </c>
      <c r="Q5485" s="5">
        <v>41940.80085712963</v>
      </c>
      <c r="R5485" s="5">
        <v>41940.805919386577</v>
      </c>
      <c r="S5485">
        <f t="shared" si="170"/>
        <v>44</v>
      </c>
      <c r="T5485">
        <f t="shared" si="171"/>
        <v>2</v>
      </c>
    </row>
    <row r="5486" spans="1:20" x14ac:dyDescent="0.25">
      <c r="A5486">
        <v>1475068</v>
      </c>
      <c r="B5486">
        <v>63836</v>
      </c>
      <c r="C5486">
        <v>20962</v>
      </c>
      <c r="D5486" t="s">
        <v>85</v>
      </c>
      <c r="E5486" t="s">
        <v>812</v>
      </c>
      <c r="F5486" t="s">
        <v>20</v>
      </c>
      <c r="J5486" s="1">
        <v>8.3508680555555558E-3</v>
      </c>
      <c r="K5486">
        <v>40.742040000000003</v>
      </c>
      <c r="L5486">
        <v>-73.999989999999997</v>
      </c>
      <c r="M5486">
        <v>40.733975000000001</v>
      </c>
      <c r="N5486">
        <v>-73.992395000000002</v>
      </c>
      <c r="O5486" s="5">
        <v>41940.785210578702</v>
      </c>
      <c r="P5486" s="5">
        <v>41940.78885769676</v>
      </c>
      <c r="Q5486" s="5">
        <v>41940.806091388891</v>
      </c>
      <c r="R5486" s="5">
        <v>41940.813875451386</v>
      </c>
      <c r="S5486">
        <f t="shared" si="170"/>
        <v>44</v>
      </c>
      <c r="T5486">
        <f t="shared" si="171"/>
        <v>2</v>
      </c>
    </row>
    <row r="5487" spans="1:20" x14ac:dyDescent="0.25">
      <c r="A5487">
        <v>1475074</v>
      </c>
      <c r="B5487">
        <v>62359</v>
      </c>
      <c r="C5487">
        <v>128139</v>
      </c>
      <c r="D5487" t="s">
        <v>53</v>
      </c>
      <c r="E5487" t="s">
        <v>1917</v>
      </c>
      <c r="G5487" t="s">
        <v>1918</v>
      </c>
      <c r="H5487">
        <v>1</v>
      </c>
      <c r="I5487" t="s">
        <v>136</v>
      </c>
      <c r="J5487" s="1">
        <v>1.0390636574074073E-2</v>
      </c>
      <c r="K5487">
        <v>40.665610864239497</v>
      </c>
      <c r="L5487">
        <v>-73.982644237529598</v>
      </c>
      <c r="M5487">
        <v>40.724780000000003</v>
      </c>
      <c r="N5487">
        <v>-73.980463</v>
      </c>
      <c r="O5487" s="5">
        <v>41940.786712650464</v>
      </c>
      <c r="P5487" s="5">
        <v>41940.812518159721</v>
      </c>
      <c r="Q5487" s="5">
        <v>41940.821436712962</v>
      </c>
      <c r="R5487" s="5">
        <v>41940.844721898146</v>
      </c>
      <c r="S5487">
        <f t="shared" si="170"/>
        <v>44</v>
      </c>
      <c r="T5487">
        <f t="shared" si="171"/>
        <v>2</v>
      </c>
    </row>
    <row r="5488" spans="1:20" x14ac:dyDescent="0.25">
      <c r="A5488">
        <v>1475074</v>
      </c>
      <c r="B5488">
        <v>62359</v>
      </c>
      <c r="C5488">
        <v>128139</v>
      </c>
      <c r="D5488" t="s">
        <v>53</v>
      </c>
      <c r="E5488" t="s">
        <v>1917</v>
      </c>
      <c r="G5488" t="s">
        <v>2906</v>
      </c>
      <c r="H5488">
        <v>1</v>
      </c>
      <c r="I5488" t="s">
        <v>136</v>
      </c>
      <c r="J5488" s="1">
        <v>1.0390636574074073E-2</v>
      </c>
      <c r="K5488">
        <v>40.665610864239497</v>
      </c>
      <c r="L5488">
        <v>-73.982644237529598</v>
      </c>
      <c r="M5488">
        <v>40.724780000000003</v>
      </c>
      <c r="N5488">
        <v>-73.980463</v>
      </c>
      <c r="O5488" s="5">
        <v>41940.786712650464</v>
      </c>
      <c r="P5488" s="5">
        <v>41940.812518159721</v>
      </c>
      <c r="Q5488" s="5">
        <v>41940.821436712962</v>
      </c>
      <c r="R5488" s="5">
        <v>41940.844721898146</v>
      </c>
      <c r="S5488">
        <f t="shared" si="170"/>
        <v>44</v>
      </c>
      <c r="T5488">
        <f t="shared" si="171"/>
        <v>2</v>
      </c>
    </row>
    <row r="5489" spans="1:20" x14ac:dyDescent="0.25">
      <c r="A5489">
        <v>1475075</v>
      </c>
      <c r="B5489">
        <v>107793</v>
      </c>
      <c r="C5489">
        <v>95942</v>
      </c>
      <c r="D5489" t="s">
        <v>53</v>
      </c>
      <c r="E5489" t="s">
        <v>152</v>
      </c>
      <c r="F5489" t="s">
        <v>25</v>
      </c>
      <c r="G5489" t="s">
        <v>1436</v>
      </c>
      <c r="H5489">
        <v>1</v>
      </c>
      <c r="I5489" t="s">
        <v>1437</v>
      </c>
      <c r="J5489" s="1">
        <v>4.7443171296296296E-3</v>
      </c>
      <c r="K5489">
        <v>40.7446662425236</v>
      </c>
      <c r="L5489">
        <v>-73.983344413366893</v>
      </c>
      <c r="M5489">
        <v>40.754367500000001</v>
      </c>
      <c r="N5489">
        <v>-74.000437300000002</v>
      </c>
      <c r="O5489" s="5">
        <v>41940.787323067132</v>
      </c>
      <c r="P5489" s="5">
        <v>41940.804495138887</v>
      </c>
      <c r="Q5489" s="5">
        <v>41940.814797893516</v>
      </c>
      <c r="R5489" s="5">
        <v>41940.82606712963</v>
      </c>
      <c r="S5489">
        <f t="shared" si="170"/>
        <v>44</v>
      </c>
      <c r="T5489">
        <f t="shared" si="171"/>
        <v>2</v>
      </c>
    </row>
    <row r="5490" spans="1:20" x14ac:dyDescent="0.25">
      <c r="A5490">
        <v>1475097</v>
      </c>
      <c r="B5490">
        <v>140967</v>
      </c>
      <c r="C5490">
        <v>167645</v>
      </c>
      <c r="D5490" t="s">
        <v>53</v>
      </c>
      <c r="E5490" t="s">
        <v>913</v>
      </c>
      <c r="F5490" t="s">
        <v>342</v>
      </c>
      <c r="G5490" t="s">
        <v>914</v>
      </c>
      <c r="H5490">
        <v>1</v>
      </c>
      <c r="I5490" t="s">
        <v>915</v>
      </c>
      <c r="K5490">
        <v>40.755988248771601</v>
      </c>
      <c r="L5490">
        <v>-73.980773263348894</v>
      </c>
      <c r="M5490">
        <v>40.769026244384598</v>
      </c>
      <c r="N5490">
        <v>-73.985626710386597</v>
      </c>
      <c r="O5490" s="5">
        <v>41940.789942025462</v>
      </c>
      <c r="P5490" s="5">
        <v>41940.829229629628</v>
      </c>
      <c r="Q5490" s="5">
        <v>41940.852727256941</v>
      </c>
      <c r="R5490" s="5">
        <v>41940.864046446761</v>
      </c>
      <c r="S5490">
        <f t="shared" si="170"/>
        <v>44</v>
      </c>
      <c r="T5490">
        <f t="shared" si="171"/>
        <v>2</v>
      </c>
    </row>
    <row r="5491" spans="1:20" x14ac:dyDescent="0.25">
      <c r="A5491">
        <v>1475120</v>
      </c>
      <c r="B5491">
        <v>129206</v>
      </c>
      <c r="C5491">
        <v>151208</v>
      </c>
      <c r="D5491" t="s">
        <v>23</v>
      </c>
      <c r="E5491" t="s">
        <v>54</v>
      </c>
      <c r="F5491" t="s">
        <v>29</v>
      </c>
      <c r="G5491" t="s">
        <v>619</v>
      </c>
      <c r="H5491">
        <v>1</v>
      </c>
      <c r="I5491" t="s">
        <v>620</v>
      </c>
      <c r="K5491">
        <v>40.780825773220101</v>
      </c>
      <c r="L5491">
        <v>-73.976483345031696</v>
      </c>
      <c r="M5491">
        <v>40.775056900000003</v>
      </c>
      <c r="N5491">
        <v>-73.977870899999999</v>
      </c>
      <c r="O5491" s="5">
        <v>41940.790472407411</v>
      </c>
      <c r="P5491" s="5">
        <v>41940.792040185188</v>
      </c>
      <c r="Q5491" s="5">
        <v>41940.808594467591</v>
      </c>
      <c r="R5491" s="5">
        <v>41940.812847488429</v>
      </c>
      <c r="S5491">
        <f t="shared" si="170"/>
        <v>44</v>
      </c>
      <c r="T5491">
        <f t="shared" si="171"/>
        <v>2</v>
      </c>
    </row>
    <row r="5492" spans="1:20" x14ac:dyDescent="0.25">
      <c r="A5492">
        <v>1475127</v>
      </c>
      <c r="B5492">
        <v>142356</v>
      </c>
      <c r="C5492">
        <v>124897</v>
      </c>
      <c r="D5492" t="s">
        <v>23</v>
      </c>
      <c r="E5492" t="s">
        <v>36</v>
      </c>
      <c r="F5492" t="s">
        <v>37</v>
      </c>
      <c r="G5492" t="s">
        <v>1388</v>
      </c>
      <c r="H5492">
        <v>1</v>
      </c>
      <c r="I5492" t="s">
        <v>39</v>
      </c>
      <c r="J5492" s="1">
        <v>5.4442824074074072E-3</v>
      </c>
      <c r="K5492">
        <v>40.7261096570601</v>
      </c>
      <c r="L5492">
        <v>-74.002491863200504</v>
      </c>
      <c r="M5492">
        <v>40.734791800000004</v>
      </c>
      <c r="N5492">
        <v>-73.9784504</v>
      </c>
      <c r="O5492" s="5">
        <v>41940.79147009259</v>
      </c>
      <c r="P5492" s="5">
        <v>41940.792463113423</v>
      </c>
      <c r="Q5492" s="5">
        <v>41940.812780196757</v>
      </c>
      <c r="R5492" s="5">
        <v>41940.824558645836</v>
      </c>
      <c r="S5492">
        <f t="shared" si="170"/>
        <v>44</v>
      </c>
      <c r="T5492">
        <f t="shared" si="171"/>
        <v>2</v>
      </c>
    </row>
    <row r="5493" spans="1:20" x14ac:dyDescent="0.25">
      <c r="A5493">
        <v>1475127</v>
      </c>
      <c r="B5493">
        <v>142356</v>
      </c>
      <c r="C5493">
        <v>124897</v>
      </c>
      <c r="D5493" t="s">
        <v>23</v>
      </c>
      <c r="E5493" t="s">
        <v>36</v>
      </c>
      <c r="F5493" t="s">
        <v>37</v>
      </c>
      <c r="G5493" t="s">
        <v>1136</v>
      </c>
      <c r="H5493">
        <v>1</v>
      </c>
      <c r="I5493" t="s">
        <v>478</v>
      </c>
      <c r="J5493" s="1">
        <v>5.4442824074074072E-3</v>
      </c>
      <c r="K5493">
        <v>40.7261096570601</v>
      </c>
      <c r="L5493">
        <v>-74.002491863200504</v>
      </c>
      <c r="M5493">
        <v>40.734791800000004</v>
      </c>
      <c r="N5493">
        <v>-73.9784504</v>
      </c>
      <c r="O5493" s="5">
        <v>41940.79147009259</v>
      </c>
      <c r="P5493" s="5">
        <v>41940.792463113423</v>
      </c>
      <c r="Q5493" s="5">
        <v>41940.812780196757</v>
      </c>
      <c r="R5493" s="5">
        <v>41940.824558645836</v>
      </c>
      <c r="S5493">
        <f t="shared" si="170"/>
        <v>44</v>
      </c>
      <c r="T5493">
        <f t="shared" si="171"/>
        <v>2</v>
      </c>
    </row>
    <row r="5494" spans="1:20" x14ac:dyDescent="0.25">
      <c r="A5494">
        <v>1475127</v>
      </c>
      <c r="B5494">
        <v>142356</v>
      </c>
      <c r="C5494">
        <v>124897</v>
      </c>
      <c r="D5494" t="s">
        <v>23</v>
      </c>
      <c r="E5494" t="s">
        <v>36</v>
      </c>
      <c r="F5494" t="s">
        <v>37</v>
      </c>
      <c r="G5494" t="s">
        <v>2202</v>
      </c>
      <c r="H5494">
        <v>1</v>
      </c>
      <c r="I5494" t="s">
        <v>136</v>
      </c>
      <c r="J5494" s="1">
        <v>5.4442824074074072E-3</v>
      </c>
      <c r="K5494">
        <v>40.7261096570601</v>
      </c>
      <c r="L5494">
        <v>-74.002491863200504</v>
      </c>
      <c r="M5494">
        <v>40.734791800000004</v>
      </c>
      <c r="N5494">
        <v>-73.9784504</v>
      </c>
      <c r="O5494" s="5">
        <v>41940.79147009259</v>
      </c>
      <c r="P5494" s="5">
        <v>41940.792463113423</v>
      </c>
      <c r="Q5494" s="5">
        <v>41940.812780196757</v>
      </c>
      <c r="R5494" s="5">
        <v>41940.824558645836</v>
      </c>
      <c r="S5494">
        <f t="shared" si="170"/>
        <v>44</v>
      </c>
      <c r="T5494">
        <f t="shared" si="171"/>
        <v>2</v>
      </c>
    </row>
    <row r="5495" spans="1:20" x14ac:dyDescent="0.25">
      <c r="A5495">
        <v>1475127</v>
      </c>
      <c r="B5495">
        <v>142356</v>
      </c>
      <c r="C5495">
        <v>124897</v>
      </c>
      <c r="D5495" t="s">
        <v>23</v>
      </c>
      <c r="E5495" t="s">
        <v>36</v>
      </c>
      <c r="F5495" t="s">
        <v>37</v>
      </c>
      <c r="G5495" t="s">
        <v>383</v>
      </c>
      <c r="H5495">
        <v>1</v>
      </c>
      <c r="I5495" t="s">
        <v>136</v>
      </c>
      <c r="J5495" s="1">
        <v>5.4442824074074072E-3</v>
      </c>
      <c r="K5495">
        <v>40.7261096570601</v>
      </c>
      <c r="L5495">
        <v>-74.002491863200504</v>
      </c>
      <c r="M5495">
        <v>40.734791800000004</v>
      </c>
      <c r="N5495">
        <v>-73.9784504</v>
      </c>
      <c r="O5495" s="5">
        <v>41940.79147009259</v>
      </c>
      <c r="P5495" s="5">
        <v>41940.792463113423</v>
      </c>
      <c r="Q5495" s="5">
        <v>41940.812780196757</v>
      </c>
      <c r="R5495" s="5">
        <v>41940.824558645836</v>
      </c>
      <c r="S5495">
        <f t="shared" si="170"/>
        <v>44</v>
      </c>
      <c r="T5495">
        <f t="shared" si="171"/>
        <v>2</v>
      </c>
    </row>
    <row r="5496" spans="1:20" x14ac:dyDescent="0.25">
      <c r="A5496">
        <v>1475160</v>
      </c>
      <c r="B5496">
        <v>212162</v>
      </c>
      <c r="C5496">
        <v>171206</v>
      </c>
      <c r="D5496" t="s">
        <v>18</v>
      </c>
      <c r="E5496" t="s">
        <v>418</v>
      </c>
      <c r="F5496" t="s">
        <v>122</v>
      </c>
      <c r="G5496" t="s">
        <v>782</v>
      </c>
      <c r="H5496">
        <v>1</v>
      </c>
      <c r="I5496" t="s">
        <v>136</v>
      </c>
      <c r="J5496" s="1">
        <v>1.2581319444444445E-2</v>
      </c>
      <c r="K5496">
        <v>40.727293000000003</v>
      </c>
      <c r="L5496">
        <v>-73.984516999999997</v>
      </c>
      <c r="M5496">
        <v>40.727317280100401</v>
      </c>
      <c r="N5496">
        <v>-73.991619678799495</v>
      </c>
      <c r="O5496" s="5">
        <v>41940.794681307867</v>
      </c>
      <c r="P5496" s="5">
        <v>41940.796823263889</v>
      </c>
      <c r="Q5496" s="5">
        <v>41940.825701875001</v>
      </c>
      <c r="R5496" s="5">
        <v>41940.831751782411</v>
      </c>
      <c r="S5496">
        <f t="shared" si="170"/>
        <v>44</v>
      </c>
      <c r="T5496">
        <f t="shared" si="171"/>
        <v>2</v>
      </c>
    </row>
    <row r="5497" spans="1:20" x14ac:dyDescent="0.25">
      <c r="A5497">
        <v>1475172</v>
      </c>
      <c r="B5497">
        <v>105528</v>
      </c>
      <c r="C5497">
        <v>154990</v>
      </c>
      <c r="D5497" t="s">
        <v>23</v>
      </c>
      <c r="E5497" t="s">
        <v>795</v>
      </c>
      <c r="F5497" t="s">
        <v>674</v>
      </c>
      <c r="K5497">
        <v>40.742607512327098</v>
      </c>
      <c r="L5497">
        <v>-73.992705345153794</v>
      </c>
      <c r="M5497">
        <v>40.744783300000002</v>
      </c>
      <c r="N5497">
        <v>-73.986007400000005</v>
      </c>
      <c r="O5497" s="5">
        <v>41940.795942233795</v>
      </c>
      <c r="P5497" s="5">
        <v>41940.798730381946</v>
      </c>
      <c r="Q5497" s="5">
        <v>41940.80834333333</v>
      </c>
      <c r="R5497" s="5">
        <v>41940.812910300927</v>
      </c>
      <c r="S5497">
        <f t="shared" si="170"/>
        <v>44</v>
      </c>
      <c r="T5497">
        <f t="shared" si="171"/>
        <v>2</v>
      </c>
    </row>
    <row r="5498" spans="1:20" x14ac:dyDescent="0.25">
      <c r="A5498">
        <v>1475185</v>
      </c>
      <c r="B5498">
        <v>138966</v>
      </c>
      <c r="C5498">
        <v>172301</v>
      </c>
      <c r="D5498" t="s">
        <v>53</v>
      </c>
      <c r="E5498" t="s">
        <v>201</v>
      </c>
      <c r="F5498" t="s">
        <v>190</v>
      </c>
      <c r="G5498" t="s">
        <v>1661</v>
      </c>
      <c r="H5498">
        <v>1</v>
      </c>
      <c r="I5498" t="s">
        <v>1662</v>
      </c>
      <c r="J5498" s="1">
        <v>8.7019328703703703E-3</v>
      </c>
      <c r="K5498">
        <v>40.724634574370299</v>
      </c>
      <c r="L5498">
        <v>-73.998402357101398</v>
      </c>
      <c r="M5498">
        <v>40.707763399999997</v>
      </c>
      <c r="N5498">
        <v>-74.013816399999996</v>
      </c>
      <c r="O5498" s="5">
        <v>41940.796846655096</v>
      </c>
      <c r="P5498" s="5">
        <v>41940.801109259257</v>
      </c>
      <c r="Q5498" s="5">
        <v>41940.818704826386</v>
      </c>
      <c r="R5498" s="5">
        <v>41940.825860254627</v>
      </c>
      <c r="S5498">
        <f t="shared" si="170"/>
        <v>44</v>
      </c>
      <c r="T5498">
        <f t="shared" si="171"/>
        <v>2</v>
      </c>
    </row>
    <row r="5499" spans="1:20" x14ac:dyDescent="0.25">
      <c r="A5499">
        <v>1475185</v>
      </c>
      <c r="B5499">
        <v>138966</v>
      </c>
      <c r="C5499">
        <v>172301</v>
      </c>
      <c r="D5499" t="s">
        <v>53</v>
      </c>
      <c r="E5499" t="s">
        <v>201</v>
      </c>
      <c r="F5499" t="s">
        <v>190</v>
      </c>
      <c r="G5499" t="s">
        <v>3776</v>
      </c>
      <c r="H5499">
        <v>1</v>
      </c>
      <c r="I5499" t="s">
        <v>1662</v>
      </c>
      <c r="J5499" s="1">
        <v>8.7019328703703703E-3</v>
      </c>
      <c r="K5499">
        <v>40.724634574370299</v>
      </c>
      <c r="L5499">
        <v>-73.998402357101398</v>
      </c>
      <c r="M5499">
        <v>40.707763399999997</v>
      </c>
      <c r="N5499">
        <v>-74.013816399999996</v>
      </c>
      <c r="O5499" s="5">
        <v>41940.796846655096</v>
      </c>
      <c r="P5499" s="5">
        <v>41940.801109259257</v>
      </c>
      <c r="Q5499" s="5">
        <v>41940.818704826386</v>
      </c>
      <c r="R5499" s="5">
        <v>41940.825860254627</v>
      </c>
      <c r="S5499">
        <f t="shared" si="170"/>
        <v>44</v>
      </c>
      <c r="T5499">
        <f t="shared" si="171"/>
        <v>2</v>
      </c>
    </row>
    <row r="5500" spans="1:20" x14ac:dyDescent="0.25">
      <c r="A5500">
        <v>1475193</v>
      </c>
      <c r="B5500">
        <v>373485</v>
      </c>
      <c r="C5500">
        <v>117223</v>
      </c>
      <c r="D5500" t="s">
        <v>23</v>
      </c>
      <c r="E5500" t="s">
        <v>62</v>
      </c>
      <c r="F5500" t="s">
        <v>63</v>
      </c>
      <c r="G5500" t="s">
        <v>64</v>
      </c>
      <c r="H5500">
        <v>1</v>
      </c>
      <c r="I5500" t="s">
        <v>65</v>
      </c>
      <c r="K5500">
        <v>40.727518945156902</v>
      </c>
      <c r="L5500">
        <v>-73.988671302795396</v>
      </c>
      <c r="M5500">
        <v>40.729728199999997</v>
      </c>
      <c r="N5500">
        <v>-74.004768499999997</v>
      </c>
      <c r="O5500" s="5">
        <v>41940.797203472219</v>
      </c>
      <c r="P5500" s="5">
        <v>41940.798793263886</v>
      </c>
      <c r="Q5500" s="5">
        <v>41940.807007569441</v>
      </c>
      <c r="R5500" s="5">
        <v>41940.813489664353</v>
      </c>
      <c r="S5500">
        <f t="shared" si="170"/>
        <v>44</v>
      </c>
      <c r="T5500">
        <f t="shared" si="171"/>
        <v>2</v>
      </c>
    </row>
    <row r="5501" spans="1:20" x14ac:dyDescent="0.25">
      <c r="A5501">
        <v>1475192</v>
      </c>
      <c r="B5501">
        <v>36131</v>
      </c>
      <c r="C5501">
        <v>165830</v>
      </c>
      <c r="D5501" t="s">
        <v>18</v>
      </c>
      <c r="E5501" t="s">
        <v>294</v>
      </c>
      <c r="F5501" t="s">
        <v>295</v>
      </c>
      <c r="G5501" t="s">
        <v>439</v>
      </c>
      <c r="H5501">
        <v>1</v>
      </c>
      <c r="I5501" t="s">
        <v>3203</v>
      </c>
      <c r="J5501" s="1">
        <v>4.3962384259259258E-3</v>
      </c>
      <c r="K5501">
        <v>40.745299312570602</v>
      </c>
      <c r="L5501">
        <v>-73.9791375808162</v>
      </c>
      <c r="M5501">
        <v>40.728605999999999</v>
      </c>
      <c r="N5501">
        <v>-73.995142999999999</v>
      </c>
      <c r="O5501" s="5">
        <v>41940.797677662034</v>
      </c>
      <c r="P5501" s="5">
        <v>41940.807062199077</v>
      </c>
      <c r="Q5501" s="5">
        <v>41940.814589895832</v>
      </c>
      <c r="R5501" s="5">
        <v>41940.824854664352</v>
      </c>
      <c r="S5501">
        <f t="shared" si="170"/>
        <v>44</v>
      </c>
      <c r="T5501">
        <f t="shared" si="171"/>
        <v>2</v>
      </c>
    </row>
    <row r="5502" spans="1:20" x14ac:dyDescent="0.25">
      <c r="A5502">
        <v>1475247</v>
      </c>
      <c r="B5502">
        <v>368762</v>
      </c>
      <c r="C5502">
        <v>167596</v>
      </c>
      <c r="D5502" t="s">
        <v>23</v>
      </c>
      <c r="E5502" t="s">
        <v>96</v>
      </c>
      <c r="F5502" t="s">
        <v>97</v>
      </c>
      <c r="G5502" t="s">
        <v>3228</v>
      </c>
      <c r="H5502">
        <v>1</v>
      </c>
      <c r="I5502" t="s">
        <v>3229</v>
      </c>
      <c r="K5502">
        <v>40.723954999999997</v>
      </c>
      <c r="L5502">
        <v>-73.991828999999996</v>
      </c>
      <c r="M5502">
        <v>40.7110190962362</v>
      </c>
      <c r="N5502">
        <v>-74.005593004716999</v>
      </c>
      <c r="O5502" s="5">
        <v>41940.804134861108</v>
      </c>
      <c r="P5502" s="5">
        <v>41940.802794189818</v>
      </c>
      <c r="Q5502" s="5">
        <v>41940.833912488422</v>
      </c>
      <c r="R5502" s="5">
        <v>41940.845976226854</v>
      </c>
      <c r="S5502">
        <f t="shared" si="170"/>
        <v>44</v>
      </c>
      <c r="T5502">
        <f t="shared" si="171"/>
        <v>2</v>
      </c>
    </row>
    <row r="5503" spans="1:20" x14ac:dyDescent="0.25">
      <c r="A5503">
        <v>1475259</v>
      </c>
      <c r="B5503">
        <v>114400</v>
      </c>
      <c r="C5503">
        <v>157415</v>
      </c>
      <c r="D5503" t="s">
        <v>53</v>
      </c>
      <c r="E5503" t="s">
        <v>326</v>
      </c>
      <c r="F5503" t="s">
        <v>58</v>
      </c>
      <c r="G5503" t="s">
        <v>2620</v>
      </c>
      <c r="H5503">
        <v>1</v>
      </c>
      <c r="I5503" t="s">
        <v>797</v>
      </c>
      <c r="J5503" s="1">
        <v>1.6278356481481482E-3</v>
      </c>
      <c r="K5503">
        <v>40.7228416988277</v>
      </c>
      <c r="L5503">
        <v>-73.994116468965402</v>
      </c>
      <c r="M5503">
        <v>40.7051789</v>
      </c>
      <c r="N5503">
        <v>-74.0080186</v>
      </c>
      <c r="O5503" s="5">
        <v>41940.804531412039</v>
      </c>
      <c r="R5503" s="5">
        <v>41940.840146527778</v>
      </c>
      <c r="S5503">
        <f t="shared" si="170"/>
        <v>44</v>
      </c>
      <c r="T5503">
        <f t="shared" si="171"/>
        <v>2</v>
      </c>
    </row>
    <row r="5504" spans="1:20" x14ac:dyDescent="0.25">
      <c r="A5504">
        <v>1475260</v>
      </c>
      <c r="B5504">
        <v>396788</v>
      </c>
      <c r="C5504">
        <v>19432</v>
      </c>
      <c r="D5504" t="s">
        <v>53</v>
      </c>
      <c r="E5504" t="s">
        <v>62</v>
      </c>
      <c r="F5504" t="s">
        <v>63</v>
      </c>
      <c r="G5504" t="s">
        <v>1440</v>
      </c>
      <c r="H5504">
        <v>1</v>
      </c>
      <c r="I5504" t="s">
        <v>249</v>
      </c>
      <c r="K5504">
        <v>40.727518945156902</v>
      </c>
      <c r="L5504">
        <v>-73.988671302795396</v>
      </c>
      <c r="M5504">
        <v>40.752358100000002</v>
      </c>
      <c r="N5504">
        <v>-73.965548200000001</v>
      </c>
      <c r="O5504" s="5">
        <v>41940.804772222225</v>
      </c>
      <c r="P5504" s="5">
        <v>41940.803176435184</v>
      </c>
      <c r="Q5504" s="5">
        <v>41940.812431666665</v>
      </c>
      <c r="R5504" s="5">
        <v>41940.823170902775</v>
      </c>
      <c r="S5504">
        <f t="shared" si="170"/>
        <v>44</v>
      </c>
      <c r="T5504">
        <f t="shared" si="171"/>
        <v>2</v>
      </c>
    </row>
    <row r="5505" spans="1:20" x14ac:dyDescent="0.25">
      <c r="A5505">
        <v>1475256</v>
      </c>
      <c r="B5505">
        <v>64387</v>
      </c>
      <c r="C5505">
        <v>119255</v>
      </c>
      <c r="D5505" t="s">
        <v>85</v>
      </c>
      <c r="E5505" t="s">
        <v>479</v>
      </c>
      <c r="F5505" t="s">
        <v>480</v>
      </c>
      <c r="G5505" t="s">
        <v>1272</v>
      </c>
      <c r="H5505">
        <v>1</v>
      </c>
      <c r="I5505" t="s">
        <v>1273</v>
      </c>
      <c r="K5505">
        <v>40.714638307702003</v>
      </c>
      <c r="L5505">
        <v>-74.008336134918196</v>
      </c>
      <c r="M5505">
        <v>40.724882000000001</v>
      </c>
      <c r="N5505">
        <v>-74.010099999999994</v>
      </c>
      <c r="O5505" s="5">
        <v>41940.804884224533</v>
      </c>
      <c r="R5505" s="5">
        <v>41940.844767071758</v>
      </c>
      <c r="S5505">
        <f t="shared" si="170"/>
        <v>44</v>
      </c>
      <c r="T5505">
        <f t="shared" si="171"/>
        <v>2</v>
      </c>
    </row>
    <row r="5506" spans="1:20" x14ac:dyDescent="0.25">
      <c r="A5506">
        <v>1475289</v>
      </c>
      <c r="B5506">
        <v>360844</v>
      </c>
      <c r="C5506">
        <v>138061</v>
      </c>
      <c r="D5506" t="s">
        <v>53</v>
      </c>
      <c r="E5506" t="s">
        <v>443</v>
      </c>
      <c r="F5506" t="s">
        <v>342</v>
      </c>
      <c r="G5506" t="s">
        <v>1257</v>
      </c>
      <c r="H5506">
        <v>1</v>
      </c>
      <c r="I5506" t="s">
        <v>376</v>
      </c>
      <c r="J5506" s="1">
        <v>2.6212847222222223E-3</v>
      </c>
      <c r="K5506">
        <v>40.782116700000003</v>
      </c>
      <c r="L5506">
        <v>-73.980739099999994</v>
      </c>
      <c r="M5506">
        <v>40.775165999999999</v>
      </c>
      <c r="N5506">
        <v>-73.990162400000003</v>
      </c>
      <c r="O5506" s="5">
        <v>41940.808691967592</v>
      </c>
      <c r="P5506" s="5">
        <v>41940.820052835646</v>
      </c>
      <c r="Q5506" s="5">
        <v>41940.830669872688</v>
      </c>
      <c r="R5506" s="5">
        <v>41940.83990997685</v>
      </c>
      <c r="S5506">
        <f t="shared" si="170"/>
        <v>44</v>
      </c>
      <c r="T5506">
        <f t="shared" si="171"/>
        <v>2</v>
      </c>
    </row>
    <row r="5507" spans="1:20" x14ac:dyDescent="0.25">
      <c r="A5507">
        <v>1475296</v>
      </c>
      <c r="B5507">
        <v>49086</v>
      </c>
      <c r="C5507">
        <v>28765</v>
      </c>
      <c r="D5507" t="s">
        <v>23</v>
      </c>
      <c r="E5507" t="s">
        <v>921</v>
      </c>
      <c r="F5507" t="s">
        <v>139</v>
      </c>
      <c r="G5507" t="s">
        <v>922</v>
      </c>
      <c r="H5507">
        <v>1</v>
      </c>
      <c r="I5507" t="s">
        <v>249</v>
      </c>
      <c r="J5507" s="1">
        <v>9.60625E-4</v>
      </c>
      <c r="K5507">
        <v>40.721989949797702</v>
      </c>
      <c r="L5507">
        <v>-73.997747898101807</v>
      </c>
      <c r="M5507">
        <v>40.732153599999997</v>
      </c>
      <c r="N5507">
        <v>-73.988578700000005</v>
      </c>
      <c r="O5507" s="5">
        <v>41940.80912445602</v>
      </c>
      <c r="P5507" s="5">
        <v>41940.812937071758</v>
      </c>
      <c r="Q5507" s="5">
        <v>41940.821813923612</v>
      </c>
      <c r="R5507" s="5">
        <v>41940.832196620373</v>
      </c>
      <c r="S5507">
        <f t="shared" ref="S5507:S5570" si="172">WEEKNUM(O5507,21)</f>
        <v>44</v>
      </c>
      <c r="T5507">
        <f t="shared" ref="T5507:T5570" si="173">WEEKDAY(O5507,11)</f>
        <v>2</v>
      </c>
    </row>
    <row r="5508" spans="1:20" x14ac:dyDescent="0.25">
      <c r="A5508">
        <v>1475296</v>
      </c>
      <c r="B5508">
        <v>49086</v>
      </c>
      <c r="C5508">
        <v>28765</v>
      </c>
      <c r="D5508" t="s">
        <v>23</v>
      </c>
      <c r="E5508" t="s">
        <v>921</v>
      </c>
      <c r="F5508" t="s">
        <v>139</v>
      </c>
      <c r="G5508" t="s">
        <v>1857</v>
      </c>
      <c r="H5508">
        <v>1</v>
      </c>
      <c r="I5508" t="s">
        <v>61</v>
      </c>
      <c r="J5508" s="1">
        <v>9.60625E-4</v>
      </c>
      <c r="K5508">
        <v>40.721989949797702</v>
      </c>
      <c r="L5508">
        <v>-73.997747898101807</v>
      </c>
      <c r="M5508">
        <v>40.732153599999997</v>
      </c>
      <c r="N5508">
        <v>-73.988578700000005</v>
      </c>
      <c r="O5508" s="5">
        <v>41940.80912445602</v>
      </c>
      <c r="P5508" s="5">
        <v>41940.812937071758</v>
      </c>
      <c r="Q5508" s="5">
        <v>41940.821813923612</v>
      </c>
      <c r="R5508" s="5">
        <v>41940.832196620373</v>
      </c>
      <c r="S5508">
        <f t="shared" si="172"/>
        <v>44</v>
      </c>
      <c r="T5508">
        <f t="shared" si="173"/>
        <v>2</v>
      </c>
    </row>
    <row r="5509" spans="1:20" x14ac:dyDescent="0.25">
      <c r="A5509">
        <v>1475284</v>
      </c>
      <c r="B5509">
        <v>368437</v>
      </c>
      <c r="C5509">
        <v>110192</v>
      </c>
      <c r="D5509" t="s">
        <v>23</v>
      </c>
      <c r="E5509" t="s">
        <v>3044</v>
      </c>
      <c r="K5509">
        <v>40.721689094227102</v>
      </c>
      <c r="L5509">
        <v>-73.997230231761904</v>
      </c>
      <c r="M5509">
        <v>40.762169578598701</v>
      </c>
      <c r="N5509">
        <v>-73.996776641789097</v>
      </c>
      <c r="O5509" s="5">
        <v>41940.809366030095</v>
      </c>
      <c r="P5509" s="5">
        <v>41940.822393645831</v>
      </c>
      <c r="Q5509" s="5">
        <v>41940.836488194444</v>
      </c>
      <c r="R5509" s="5">
        <v>41940.856192905092</v>
      </c>
      <c r="S5509">
        <f t="shared" si="172"/>
        <v>44</v>
      </c>
      <c r="T5509">
        <f t="shared" si="173"/>
        <v>2</v>
      </c>
    </row>
    <row r="5510" spans="1:20" x14ac:dyDescent="0.25">
      <c r="A5510">
        <v>1475370</v>
      </c>
      <c r="B5510">
        <v>48878</v>
      </c>
      <c r="C5510">
        <v>154007</v>
      </c>
      <c r="D5510" t="s">
        <v>23</v>
      </c>
      <c r="E5510" t="s">
        <v>2449</v>
      </c>
      <c r="K5510">
        <v>40.767225651562903</v>
      </c>
      <c r="L5510">
        <v>-73.9554731520725</v>
      </c>
      <c r="M5510">
        <v>40.770871</v>
      </c>
      <c r="N5510">
        <v>-73.965610999999996</v>
      </c>
      <c r="O5510" s="5">
        <v>41940.817372175923</v>
      </c>
      <c r="R5510" s="5">
        <v>41940.843139282406</v>
      </c>
      <c r="S5510">
        <f t="shared" si="172"/>
        <v>44</v>
      </c>
      <c r="T5510">
        <f t="shared" si="173"/>
        <v>2</v>
      </c>
    </row>
    <row r="5511" spans="1:20" x14ac:dyDescent="0.25">
      <c r="A5511">
        <v>1475373</v>
      </c>
      <c r="B5511">
        <v>345850</v>
      </c>
      <c r="C5511">
        <v>14783</v>
      </c>
      <c r="D5511" t="s">
        <v>53</v>
      </c>
      <c r="E5511" t="s">
        <v>286</v>
      </c>
      <c r="F5511" t="s">
        <v>45</v>
      </c>
      <c r="G5511" t="s">
        <v>2117</v>
      </c>
      <c r="H5511">
        <v>1</v>
      </c>
      <c r="I5511" t="s">
        <v>176</v>
      </c>
      <c r="J5511" s="1">
        <v>6.2725347222222227E-3</v>
      </c>
      <c r="K5511">
        <v>40.760654436198898</v>
      </c>
      <c r="L5511">
        <v>-73.989582752602004</v>
      </c>
      <c r="M5511">
        <v>40.764521999999999</v>
      </c>
      <c r="N5511">
        <v>-73.995994999999994</v>
      </c>
      <c r="O5511" s="5">
        <v>41940.818199791669</v>
      </c>
      <c r="R5511" s="5">
        <v>41940.874381979163</v>
      </c>
      <c r="S5511">
        <f t="shared" si="172"/>
        <v>44</v>
      </c>
      <c r="T5511">
        <f t="shared" si="173"/>
        <v>2</v>
      </c>
    </row>
    <row r="5512" spans="1:20" x14ac:dyDescent="0.25">
      <c r="A5512">
        <v>1475418</v>
      </c>
      <c r="B5512">
        <v>17946</v>
      </c>
      <c r="C5512">
        <v>81285</v>
      </c>
      <c r="D5512" t="s">
        <v>23</v>
      </c>
      <c r="E5512" t="s">
        <v>2746</v>
      </c>
      <c r="K5512">
        <v>40.763375645543</v>
      </c>
      <c r="L5512">
        <v>-73.985330144072506</v>
      </c>
      <c r="M5512">
        <v>40.762886999999999</v>
      </c>
      <c r="N5512">
        <v>-73.986922000000007</v>
      </c>
      <c r="O5512" s="5">
        <v>41940.820744803241</v>
      </c>
      <c r="R5512" s="5">
        <v>41940.858556921296</v>
      </c>
      <c r="S5512">
        <f t="shared" si="172"/>
        <v>44</v>
      </c>
      <c r="T5512">
        <f t="shared" si="173"/>
        <v>2</v>
      </c>
    </row>
    <row r="5513" spans="1:20" x14ac:dyDescent="0.25">
      <c r="A5513">
        <v>1475432</v>
      </c>
      <c r="B5513">
        <v>110858</v>
      </c>
      <c r="C5513">
        <v>170756</v>
      </c>
      <c r="D5513" t="s">
        <v>23</v>
      </c>
      <c r="E5513" t="s">
        <v>438</v>
      </c>
      <c r="F5513" t="s">
        <v>29</v>
      </c>
      <c r="G5513" t="s">
        <v>439</v>
      </c>
      <c r="H5513">
        <v>1</v>
      </c>
      <c r="I5513" t="s">
        <v>360</v>
      </c>
      <c r="J5513" s="1">
        <v>3.9160648148148149E-3</v>
      </c>
      <c r="K5513">
        <v>40.764075830277001</v>
      </c>
      <c r="L5513">
        <v>-73.978632525152193</v>
      </c>
      <c r="M5513">
        <v>40.777122800000001</v>
      </c>
      <c r="N5513">
        <v>-73.957647800000004</v>
      </c>
      <c r="O5513" s="5">
        <v>41940.822468032406</v>
      </c>
      <c r="P5513" s="5">
        <v>41940.82567810185</v>
      </c>
      <c r="Q5513" s="5">
        <v>41940.835294201388</v>
      </c>
      <c r="R5513" s="5">
        <v>41940.844466435185</v>
      </c>
      <c r="S5513">
        <f t="shared" si="172"/>
        <v>44</v>
      </c>
      <c r="T5513">
        <f t="shared" si="173"/>
        <v>2</v>
      </c>
    </row>
    <row r="5514" spans="1:20" x14ac:dyDescent="0.25">
      <c r="A5514">
        <v>1475424</v>
      </c>
      <c r="B5514">
        <v>329978</v>
      </c>
      <c r="C5514">
        <v>132725</v>
      </c>
      <c r="D5514" t="s">
        <v>23</v>
      </c>
      <c r="E5514" t="s">
        <v>62</v>
      </c>
      <c r="F5514" t="s">
        <v>63</v>
      </c>
      <c r="G5514" t="s">
        <v>1316</v>
      </c>
      <c r="H5514">
        <v>1</v>
      </c>
      <c r="I5514" t="s">
        <v>249</v>
      </c>
      <c r="K5514">
        <v>40.727518945156902</v>
      </c>
      <c r="L5514">
        <v>-73.988671302795396</v>
      </c>
      <c r="M5514">
        <v>40.722906399999999</v>
      </c>
      <c r="N5514">
        <v>-73.9896928</v>
      </c>
      <c r="O5514" s="5">
        <v>41940.822646006942</v>
      </c>
      <c r="P5514" s="5">
        <v>41940.822811134261</v>
      </c>
      <c r="Q5514" s="5">
        <v>41940.83096259259</v>
      </c>
      <c r="R5514" s="5">
        <v>41940.842750509262</v>
      </c>
      <c r="S5514">
        <f t="shared" si="172"/>
        <v>44</v>
      </c>
      <c r="T5514">
        <f t="shared" si="173"/>
        <v>2</v>
      </c>
    </row>
    <row r="5515" spans="1:20" x14ac:dyDescent="0.25">
      <c r="A5515">
        <v>1475429</v>
      </c>
      <c r="B5515">
        <v>348540</v>
      </c>
      <c r="C5515">
        <v>84093</v>
      </c>
      <c r="D5515" t="s">
        <v>23</v>
      </c>
      <c r="E5515" t="s">
        <v>77</v>
      </c>
      <c r="F5515" t="s">
        <v>78</v>
      </c>
      <c r="K5515">
        <v>40.701591223565998</v>
      </c>
      <c r="L5515">
        <v>-73.943562355094599</v>
      </c>
      <c r="M5515">
        <v>40.696748900000003</v>
      </c>
      <c r="N5515">
        <v>-73.925819000000004</v>
      </c>
      <c r="O5515" s="5">
        <v>41940.823109155092</v>
      </c>
      <c r="P5515" s="5">
        <v>41940.826085162036</v>
      </c>
      <c r="Q5515" s="5">
        <v>41940.833958055555</v>
      </c>
      <c r="R5515" s="5">
        <v>41940.842339710645</v>
      </c>
      <c r="S5515">
        <f t="shared" si="172"/>
        <v>44</v>
      </c>
      <c r="T5515">
        <f t="shared" si="173"/>
        <v>2</v>
      </c>
    </row>
    <row r="5516" spans="1:20" x14ac:dyDescent="0.25">
      <c r="A5516">
        <v>1475450</v>
      </c>
      <c r="B5516">
        <v>70564</v>
      </c>
      <c r="C5516">
        <v>134198</v>
      </c>
      <c r="D5516" t="s">
        <v>23</v>
      </c>
      <c r="E5516" t="s">
        <v>921</v>
      </c>
      <c r="F5516" t="s">
        <v>139</v>
      </c>
      <c r="G5516" t="s">
        <v>1734</v>
      </c>
      <c r="H5516">
        <v>3</v>
      </c>
      <c r="I5516" t="s">
        <v>478</v>
      </c>
      <c r="J5516" s="1">
        <v>1.0049502314814815E-2</v>
      </c>
      <c r="K5516">
        <v>40.721989949797702</v>
      </c>
      <c r="L5516">
        <v>-73.997747898101807</v>
      </c>
      <c r="M5516">
        <v>40.724514999999997</v>
      </c>
      <c r="N5516">
        <v>-74.001425999999995</v>
      </c>
      <c r="O5516" s="5">
        <v>41940.82455070602</v>
      </c>
      <c r="P5516" s="5">
        <v>41940.83075724537</v>
      </c>
      <c r="Q5516" s="5">
        <v>41940.847650451389</v>
      </c>
      <c r="R5516" s="5">
        <v>41940.855216076387</v>
      </c>
      <c r="S5516">
        <f t="shared" si="172"/>
        <v>44</v>
      </c>
      <c r="T5516">
        <f t="shared" si="173"/>
        <v>2</v>
      </c>
    </row>
    <row r="5517" spans="1:20" x14ac:dyDescent="0.25">
      <c r="A5517">
        <v>1475450</v>
      </c>
      <c r="B5517">
        <v>70564</v>
      </c>
      <c r="C5517">
        <v>134198</v>
      </c>
      <c r="D5517" t="s">
        <v>23</v>
      </c>
      <c r="E5517" t="s">
        <v>921</v>
      </c>
      <c r="F5517" t="s">
        <v>139</v>
      </c>
      <c r="G5517" t="s">
        <v>2982</v>
      </c>
      <c r="H5517">
        <v>1</v>
      </c>
      <c r="I5517" t="s">
        <v>957</v>
      </c>
      <c r="J5517" s="1">
        <v>1.0049502314814815E-2</v>
      </c>
      <c r="K5517">
        <v>40.721989949797702</v>
      </c>
      <c r="L5517">
        <v>-73.997747898101807</v>
      </c>
      <c r="M5517">
        <v>40.724514999999997</v>
      </c>
      <c r="N5517">
        <v>-74.001425999999995</v>
      </c>
      <c r="O5517" s="5">
        <v>41940.82455070602</v>
      </c>
      <c r="P5517" s="5">
        <v>41940.83075724537</v>
      </c>
      <c r="Q5517" s="5">
        <v>41940.847650451389</v>
      </c>
      <c r="R5517" s="5">
        <v>41940.855216076387</v>
      </c>
      <c r="S5517">
        <f t="shared" si="172"/>
        <v>44</v>
      </c>
      <c r="T5517">
        <f t="shared" si="173"/>
        <v>2</v>
      </c>
    </row>
    <row r="5518" spans="1:20" x14ac:dyDescent="0.25">
      <c r="A5518">
        <v>1475459</v>
      </c>
      <c r="B5518">
        <v>303211</v>
      </c>
      <c r="C5518">
        <v>156557</v>
      </c>
      <c r="D5518" t="s">
        <v>53</v>
      </c>
      <c r="E5518" t="s">
        <v>786</v>
      </c>
      <c r="F5518" t="s">
        <v>25</v>
      </c>
      <c r="G5518" t="s">
        <v>963</v>
      </c>
      <c r="H5518">
        <v>1</v>
      </c>
      <c r="I5518" t="s">
        <v>3969</v>
      </c>
      <c r="J5518" s="1">
        <v>3.6012731481481482E-3</v>
      </c>
      <c r="K5518">
        <v>40.776766840799702</v>
      </c>
      <c r="L5518">
        <v>-73.979120363031299</v>
      </c>
      <c r="M5518">
        <v>40.793833900000003</v>
      </c>
      <c r="N5518">
        <v>-73.941520999999995</v>
      </c>
      <c r="O5518" s="5">
        <v>41940.824605185182</v>
      </c>
      <c r="P5518" s="5">
        <v>41940.825650069448</v>
      </c>
      <c r="Q5518" s="5">
        <v>41940.841505752316</v>
      </c>
      <c r="R5518" s="5">
        <v>41940.850719131944</v>
      </c>
      <c r="S5518">
        <f t="shared" si="172"/>
        <v>44</v>
      </c>
      <c r="T5518">
        <f t="shared" si="173"/>
        <v>2</v>
      </c>
    </row>
    <row r="5519" spans="1:20" x14ac:dyDescent="0.25">
      <c r="A5519">
        <v>1475478</v>
      </c>
      <c r="B5519">
        <v>107240</v>
      </c>
      <c r="C5519">
        <v>88387</v>
      </c>
      <c r="D5519" t="s">
        <v>23</v>
      </c>
      <c r="E5519" t="s">
        <v>54</v>
      </c>
      <c r="F5519" t="s">
        <v>29</v>
      </c>
      <c r="G5519" t="s">
        <v>2152</v>
      </c>
      <c r="H5519">
        <v>1</v>
      </c>
      <c r="I5519" t="s">
        <v>95</v>
      </c>
      <c r="K5519">
        <v>40.780825773220101</v>
      </c>
      <c r="L5519">
        <v>-73.976483345031696</v>
      </c>
      <c r="M5519">
        <v>40.804653500000001</v>
      </c>
      <c r="N5519">
        <v>-73.967157900000004</v>
      </c>
      <c r="O5519" s="5">
        <v>41940.826199699077</v>
      </c>
      <c r="P5519" s="5">
        <v>41940.824555358799</v>
      </c>
      <c r="Q5519" s="5">
        <v>41940.838673518519</v>
      </c>
      <c r="R5519" s="5">
        <v>41940.852689039355</v>
      </c>
      <c r="S5519">
        <f t="shared" si="172"/>
        <v>44</v>
      </c>
      <c r="T5519">
        <f t="shared" si="173"/>
        <v>2</v>
      </c>
    </row>
    <row r="5520" spans="1:20" x14ac:dyDescent="0.25">
      <c r="A5520">
        <v>1475488</v>
      </c>
      <c r="B5520">
        <v>60901</v>
      </c>
      <c r="C5520">
        <v>88804</v>
      </c>
      <c r="D5520" t="s">
        <v>23</v>
      </c>
      <c r="E5520" t="s">
        <v>341</v>
      </c>
      <c r="F5520" t="s">
        <v>342</v>
      </c>
      <c r="G5520" t="s">
        <v>1173</v>
      </c>
      <c r="H5520">
        <v>1</v>
      </c>
      <c r="I5520" t="s">
        <v>413</v>
      </c>
      <c r="J5520" s="1">
        <v>2.3294907407407409E-3</v>
      </c>
      <c r="K5520">
        <v>40.734213854853898</v>
      </c>
      <c r="L5520">
        <v>-74.006202029303594</v>
      </c>
      <c r="M5520">
        <v>40.733690000000003</v>
      </c>
      <c r="N5520">
        <v>-73.998500000000007</v>
      </c>
      <c r="O5520" s="5">
        <v>41940.826707118053</v>
      </c>
      <c r="P5520" s="5">
        <v>41940.824978067132</v>
      </c>
      <c r="Q5520" s="5">
        <v>41940.836663842594</v>
      </c>
      <c r="R5520" s="5">
        <v>41940.840165335649</v>
      </c>
      <c r="S5520">
        <f t="shared" si="172"/>
        <v>44</v>
      </c>
      <c r="T5520">
        <f t="shared" si="173"/>
        <v>2</v>
      </c>
    </row>
    <row r="5521" spans="1:20" x14ac:dyDescent="0.25">
      <c r="A5521">
        <v>1475505</v>
      </c>
      <c r="B5521">
        <v>79849</v>
      </c>
      <c r="C5521">
        <v>118659</v>
      </c>
      <c r="D5521" t="s">
        <v>85</v>
      </c>
      <c r="E5521" t="s">
        <v>695</v>
      </c>
      <c r="F5521" t="s">
        <v>25</v>
      </c>
      <c r="G5521" t="s">
        <v>2353</v>
      </c>
      <c r="H5521">
        <v>1</v>
      </c>
      <c r="I5521" t="s">
        <v>662</v>
      </c>
      <c r="J5521" s="1">
        <v>1.10525E-2</v>
      </c>
      <c r="K5521">
        <v>40.747169914496503</v>
      </c>
      <c r="L5521">
        <v>-74.000635650385306</v>
      </c>
      <c r="M5521">
        <v>40.732301300000003</v>
      </c>
      <c r="N5521">
        <v>-74.007778200000004</v>
      </c>
      <c r="O5521" s="5">
        <v>41940.827492835648</v>
      </c>
      <c r="P5521" s="5">
        <v>41940.837720648145</v>
      </c>
      <c r="Q5521" s="5">
        <v>41940.854963171296</v>
      </c>
      <c r="R5521" s="5">
        <v>41940.866170416666</v>
      </c>
      <c r="S5521">
        <f t="shared" si="172"/>
        <v>44</v>
      </c>
      <c r="T5521">
        <f t="shared" si="173"/>
        <v>2</v>
      </c>
    </row>
    <row r="5522" spans="1:20" x14ac:dyDescent="0.25">
      <c r="A5522">
        <v>1475509</v>
      </c>
      <c r="B5522">
        <v>109221</v>
      </c>
      <c r="C5522">
        <v>18860</v>
      </c>
      <c r="D5522" t="s">
        <v>23</v>
      </c>
      <c r="E5522" t="s">
        <v>1795</v>
      </c>
      <c r="F5522" t="s">
        <v>58</v>
      </c>
      <c r="G5522" t="s">
        <v>2589</v>
      </c>
      <c r="H5522">
        <v>1</v>
      </c>
      <c r="I5522" t="s">
        <v>1986</v>
      </c>
      <c r="J5522" s="1">
        <v>3.0772453703703704E-3</v>
      </c>
      <c r="K5522">
        <v>40.7338442029235</v>
      </c>
      <c r="L5522">
        <v>-73.993091583251996</v>
      </c>
      <c r="M5522">
        <v>40.738087</v>
      </c>
      <c r="N5522">
        <v>-73.988213000000002</v>
      </c>
      <c r="O5522" s="5">
        <v>41940.82777758102</v>
      </c>
      <c r="P5522" s="5">
        <v>41940.835658518517</v>
      </c>
      <c r="Q5522" s="5">
        <v>41940.844229872688</v>
      </c>
      <c r="R5522" s="5">
        <v>41940.849396076388</v>
      </c>
      <c r="S5522">
        <f t="shared" si="172"/>
        <v>44</v>
      </c>
      <c r="T5522">
        <f t="shared" si="173"/>
        <v>2</v>
      </c>
    </row>
    <row r="5523" spans="1:20" x14ac:dyDescent="0.25">
      <c r="A5523">
        <v>1475506</v>
      </c>
      <c r="B5523">
        <v>232542</v>
      </c>
      <c r="C5523">
        <v>158962</v>
      </c>
      <c r="D5523" t="s">
        <v>23</v>
      </c>
      <c r="E5523" t="s">
        <v>255</v>
      </c>
      <c r="F5523" t="s">
        <v>91</v>
      </c>
      <c r="G5523" t="s">
        <v>391</v>
      </c>
      <c r="H5523">
        <v>1</v>
      </c>
      <c r="I5523" t="s">
        <v>392</v>
      </c>
      <c r="J5523" s="1">
        <v>4.1866550925925925E-3</v>
      </c>
      <c r="K5523">
        <v>40.721545124764702</v>
      </c>
      <c r="L5523">
        <v>-73.988842426716104</v>
      </c>
      <c r="M5523">
        <v>40.734167300000003</v>
      </c>
      <c r="N5523">
        <v>-74.009798599999996</v>
      </c>
      <c r="O5523" s="5">
        <v>41940.828625358794</v>
      </c>
      <c r="P5523" s="5">
        <v>41940.843412233793</v>
      </c>
      <c r="Q5523" s="5">
        <v>41940.847893182872</v>
      </c>
      <c r="R5523" s="5">
        <v>41940.857612685184</v>
      </c>
      <c r="S5523">
        <f t="shared" si="172"/>
        <v>44</v>
      </c>
      <c r="T5523">
        <f t="shared" si="173"/>
        <v>2</v>
      </c>
    </row>
    <row r="5524" spans="1:20" x14ac:dyDescent="0.25">
      <c r="A5524">
        <v>1475520</v>
      </c>
      <c r="B5524">
        <v>117810</v>
      </c>
      <c r="C5524">
        <v>104533</v>
      </c>
      <c r="D5524" t="s">
        <v>23</v>
      </c>
      <c r="E5524" t="s">
        <v>290</v>
      </c>
      <c r="F5524" t="s">
        <v>45</v>
      </c>
      <c r="G5524" t="s">
        <v>525</v>
      </c>
      <c r="H5524">
        <v>1</v>
      </c>
      <c r="I5524" t="s">
        <v>292</v>
      </c>
      <c r="J5524" s="1">
        <v>7.0457291666666663E-3</v>
      </c>
      <c r="K5524">
        <v>40.784077256376399</v>
      </c>
      <c r="L5524">
        <v>-73.9776224098444</v>
      </c>
      <c r="M5524">
        <v>40.784312300000003</v>
      </c>
      <c r="N5524">
        <v>-73.951933999999994</v>
      </c>
      <c r="O5524" s="5">
        <v>41940.82901483796</v>
      </c>
      <c r="P5524" s="5">
        <v>41940.830297615743</v>
      </c>
      <c r="Q5524" s="5">
        <v>41940.848146481483</v>
      </c>
      <c r="R5524" s="5">
        <v>41940.854587499998</v>
      </c>
      <c r="S5524">
        <f t="shared" si="172"/>
        <v>44</v>
      </c>
      <c r="T5524">
        <f t="shared" si="173"/>
        <v>2</v>
      </c>
    </row>
    <row r="5525" spans="1:20" x14ac:dyDescent="0.25">
      <c r="A5525">
        <v>1475520</v>
      </c>
      <c r="B5525">
        <v>117810</v>
      </c>
      <c r="C5525">
        <v>104533</v>
      </c>
      <c r="D5525" t="s">
        <v>23</v>
      </c>
      <c r="E5525" t="s">
        <v>290</v>
      </c>
      <c r="F5525" t="s">
        <v>45</v>
      </c>
      <c r="G5525" t="s">
        <v>1771</v>
      </c>
      <c r="H5525">
        <v>1</v>
      </c>
      <c r="I5525" t="s">
        <v>1772</v>
      </c>
      <c r="J5525" s="1">
        <v>7.0457291666666663E-3</v>
      </c>
      <c r="K5525">
        <v>40.784077256376399</v>
      </c>
      <c r="L5525">
        <v>-73.9776224098444</v>
      </c>
      <c r="M5525">
        <v>40.784312300000003</v>
      </c>
      <c r="N5525">
        <v>-73.951933999999994</v>
      </c>
      <c r="O5525" s="5">
        <v>41940.82901483796</v>
      </c>
      <c r="P5525" s="5">
        <v>41940.830297615743</v>
      </c>
      <c r="Q5525" s="5">
        <v>41940.848146481483</v>
      </c>
      <c r="R5525" s="5">
        <v>41940.854587499998</v>
      </c>
      <c r="S5525">
        <f t="shared" si="172"/>
        <v>44</v>
      </c>
      <c r="T5525">
        <f t="shared" si="173"/>
        <v>2</v>
      </c>
    </row>
    <row r="5526" spans="1:20" x14ac:dyDescent="0.25">
      <c r="A5526">
        <v>1475521</v>
      </c>
      <c r="B5526">
        <v>284094</v>
      </c>
      <c r="C5526">
        <v>118707</v>
      </c>
      <c r="D5526" t="s">
        <v>53</v>
      </c>
      <c r="E5526" t="s">
        <v>255</v>
      </c>
      <c r="F5526" t="s">
        <v>91</v>
      </c>
      <c r="G5526" t="s">
        <v>1463</v>
      </c>
      <c r="H5526">
        <v>1</v>
      </c>
      <c r="I5526" t="s">
        <v>274</v>
      </c>
      <c r="J5526" s="1">
        <v>8.778668981481481E-3</v>
      </c>
      <c r="K5526">
        <v>40.721545124764702</v>
      </c>
      <c r="L5526">
        <v>-73.988842426716104</v>
      </c>
      <c r="M5526">
        <v>40.740135000000002</v>
      </c>
      <c r="N5526">
        <v>-73.998994499999995</v>
      </c>
      <c r="O5526" s="5">
        <v>41940.829816111109</v>
      </c>
      <c r="P5526" s="5">
        <v>41940.83110116898</v>
      </c>
      <c r="Q5526" s="5">
        <v>41940.851989166666</v>
      </c>
      <c r="R5526" s="5">
        <v>41940.862989942128</v>
      </c>
      <c r="S5526">
        <f t="shared" si="172"/>
        <v>44</v>
      </c>
      <c r="T5526">
        <f t="shared" si="173"/>
        <v>2</v>
      </c>
    </row>
    <row r="5527" spans="1:20" x14ac:dyDescent="0.25">
      <c r="A5527">
        <v>1475574</v>
      </c>
      <c r="B5527">
        <v>99685</v>
      </c>
      <c r="C5527">
        <v>138061</v>
      </c>
      <c r="D5527" t="s">
        <v>53</v>
      </c>
      <c r="E5527" t="s">
        <v>443</v>
      </c>
      <c r="F5527" t="s">
        <v>342</v>
      </c>
      <c r="G5527" t="s">
        <v>1819</v>
      </c>
      <c r="H5527">
        <v>1</v>
      </c>
      <c r="I5527" t="s">
        <v>348</v>
      </c>
      <c r="J5527" s="1">
        <v>4.3452662037037045E-3</v>
      </c>
      <c r="K5527">
        <v>40.782116700000003</v>
      </c>
      <c r="L5527">
        <v>-73.980739099999994</v>
      </c>
      <c r="M5527">
        <v>40.782154800000001</v>
      </c>
      <c r="N5527">
        <v>-73.958218500000001</v>
      </c>
      <c r="O5527" s="5">
        <v>41940.83357696759</v>
      </c>
      <c r="P5527" s="5">
        <v>41940.843973622686</v>
      </c>
      <c r="Q5527" s="5">
        <v>41940.850827071758</v>
      </c>
      <c r="R5527" s="5">
        <v>41940.862126400461</v>
      </c>
      <c r="S5527">
        <f t="shared" si="172"/>
        <v>44</v>
      </c>
      <c r="T5527">
        <f t="shared" si="173"/>
        <v>2</v>
      </c>
    </row>
    <row r="5528" spans="1:20" x14ac:dyDescent="0.25">
      <c r="A5528">
        <v>1475602</v>
      </c>
      <c r="B5528">
        <v>102210</v>
      </c>
      <c r="C5528">
        <v>48430</v>
      </c>
      <c r="D5528" t="s">
        <v>23</v>
      </c>
      <c r="E5528" t="s">
        <v>452</v>
      </c>
      <c r="F5528" t="s">
        <v>58</v>
      </c>
      <c r="K5528">
        <v>40.759534000000002</v>
      </c>
      <c r="L5528">
        <v>-73.991765000000001</v>
      </c>
      <c r="M5528">
        <v>40.759817900000002</v>
      </c>
      <c r="N5528">
        <v>-73.987639999999999</v>
      </c>
      <c r="O5528" s="5">
        <v>41940.836573923611</v>
      </c>
      <c r="P5528" s="5">
        <v>41940.83768611111</v>
      </c>
      <c r="Q5528" s="5">
        <v>41940.845209895837</v>
      </c>
      <c r="R5528" s="5">
        <v>41940.84911145833</v>
      </c>
      <c r="S5528">
        <f t="shared" si="172"/>
        <v>44</v>
      </c>
      <c r="T5528">
        <f t="shared" si="173"/>
        <v>2</v>
      </c>
    </row>
    <row r="5529" spans="1:20" x14ac:dyDescent="0.25">
      <c r="A5529">
        <v>1475605</v>
      </c>
      <c r="B5529">
        <v>142180</v>
      </c>
      <c r="C5529">
        <v>140684</v>
      </c>
      <c r="D5529" t="s">
        <v>23</v>
      </c>
      <c r="E5529" t="s">
        <v>107</v>
      </c>
      <c r="F5529" t="s">
        <v>108</v>
      </c>
      <c r="J5529" s="1">
        <v>4.2791666666666664E-3</v>
      </c>
      <c r="K5529">
        <v>40.733787294544499</v>
      </c>
      <c r="L5529">
        <v>-73.993035256862598</v>
      </c>
      <c r="M5529">
        <v>40.739448899999999</v>
      </c>
      <c r="N5529">
        <v>-73.987205900000006</v>
      </c>
      <c r="O5529" s="5">
        <v>41940.836832280096</v>
      </c>
      <c r="P5529" s="5">
        <v>41940.846566759261</v>
      </c>
      <c r="Q5529" s="5">
        <v>41940.854170416664</v>
      </c>
      <c r="R5529" s="5">
        <v>41940.859812696763</v>
      </c>
      <c r="S5529">
        <f t="shared" si="172"/>
        <v>44</v>
      </c>
      <c r="T5529">
        <f t="shared" si="173"/>
        <v>2</v>
      </c>
    </row>
    <row r="5530" spans="1:20" x14ac:dyDescent="0.25">
      <c r="A5530">
        <v>1475629</v>
      </c>
      <c r="B5530">
        <v>54194</v>
      </c>
      <c r="C5530">
        <v>107181</v>
      </c>
      <c r="D5530" t="s">
        <v>23</v>
      </c>
      <c r="E5530" t="s">
        <v>243</v>
      </c>
      <c r="F5530" t="s">
        <v>70</v>
      </c>
      <c r="G5530" t="s">
        <v>318</v>
      </c>
      <c r="H5530">
        <v>1</v>
      </c>
      <c r="I5530" t="s">
        <v>319</v>
      </c>
      <c r="K5530">
        <v>40.787149600866101</v>
      </c>
      <c r="L5530">
        <v>-73.971722312198096</v>
      </c>
      <c r="M5530">
        <v>40.792018200000001</v>
      </c>
      <c r="N5530">
        <v>-73.977548600000006</v>
      </c>
      <c r="O5530" s="5">
        <v>41940.838934444444</v>
      </c>
      <c r="P5530" s="5">
        <v>41940.840622708332</v>
      </c>
      <c r="Q5530" s="5">
        <v>41940.848834641205</v>
      </c>
      <c r="R5530" s="5">
        <v>41940.853068483797</v>
      </c>
      <c r="S5530">
        <f t="shared" si="172"/>
        <v>44</v>
      </c>
      <c r="T5530">
        <f t="shared" si="173"/>
        <v>2</v>
      </c>
    </row>
    <row r="5531" spans="1:20" x14ac:dyDescent="0.25">
      <c r="A5531">
        <v>1475631</v>
      </c>
      <c r="B5531">
        <v>61181</v>
      </c>
      <c r="C5531">
        <v>43196</v>
      </c>
      <c r="D5531" t="s">
        <v>23</v>
      </c>
      <c r="E5531" t="s">
        <v>255</v>
      </c>
      <c r="F5531" t="s">
        <v>91</v>
      </c>
      <c r="G5531" t="s">
        <v>1277</v>
      </c>
      <c r="H5531">
        <v>1</v>
      </c>
      <c r="I5531" t="s">
        <v>760</v>
      </c>
      <c r="J5531" s="1">
        <v>8.9202777777777787E-3</v>
      </c>
      <c r="K5531">
        <v>40.721545124764702</v>
      </c>
      <c r="L5531">
        <v>-73.988842426716104</v>
      </c>
      <c r="M5531">
        <v>40.739192000000003</v>
      </c>
      <c r="N5531">
        <v>-73.987325999999996</v>
      </c>
      <c r="O5531" s="5">
        <v>41940.839230682868</v>
      </c>
      <c r="P5531" s="5">
        <v>41940.849527916667</v>
      </c>
      <c r="Q5531" s="5">
        <v>41940.85888777778</v>
      </c>
      <c r="R5531" s="5">
        <v>41940.865196307874</v>
      </c>
      <c r="S5531">
        <f t="shared" si="172"/>
        <v>44</v>
      </c>
      <c r="T5531">
        <f t="shared" si="173"/>
        <v>2</v>
      </c>
    </row>
    <row r="5532" spans="1:20" x14ac:dyDescent="0.25">
      <c r="A5532">
        <v>1475653</v>
      </c>
      <c r="B5532">
        <v>187256</v>
      </c>
      <c r="C5532">
        <v>106964</v>
      </c>
      <c r="D5532" t="s">
        <v>23</v>
      </c>
      <c r="E5532" t="s">
        <v>152</v>
      </c>
      <c r="F5532" t="s">
        <v>25</v>
      </c>
      <c r="G5532" t="s">
        <v>1027</v>
      </c>
      <c r="H5532">
        <v>1</v>
      </c>
      <c r="I5532" t="s">
        <v>478</v>
      </c>
      <c r="J5532" s="1">
        <v>6.8722569444444456E-3</v>
      </c>
      <c r="K5532">
        <v>40.7446662425236</v>
      </c>
      <c r="L5532">
        <v>-73.983344413366893</v>
      </c>
      <c r="M5532">
        <v>40.744081999999999</v>
      </c>
      <c r="N5532">
        <v>-73.998287000000005</v>
      </c>
      <c r="O5532" s="5">
        <v>41940.84004516204</v>
      </c>
      <c r="P5532" s="5">
        <v>41940.84991409722</v>
      </c>
      <c r="Q5532" s="5">
        <v>41940.859528738423</v>
      </c>
      <c r="R5532" s="5">
        <v>41940.866959340281</v>
      </c>
      <c r="S5532">
        <f t="shared" si="172"/>
        <v>44</v>
      </c>
      <c r="T5532">
        <f t="shared" si="173"/>
        <v>2</v>
      </c>
    </row>
    <row r="5533" spans="1:20" x14ac:dyDescent="0.25">
      <c r="A5533">
        <v>1475653</v>
      </c>
      <c r="B5533">
        <v>187256</v>
      </c>
      <c r="C5533">
        <v>106964</v>
      </c>
      <c r="D5533" t="s">
        <v>23</v>
      </c>
      <c r="E5533" t="s">
        <v>152</v>
      </c>
      <c r="F5533" t="s">
        <v>25</v>
      </c>
      <c r="G5533" t="s">
        <v>2219</v>
      </c>
      <c r="H5533">
        <v>1</v>
      </c>
      <c r="I5533" t="s">
        <v>2220</v>
      </c>
      <c r="J5533" s="1">
        <v>6.8722569444444456E-3</v>
      </c>
      <c r="K5533">
        <v>40.7446662425236</v>
      </c>
      <c r="L5533">
        <v>-73.983344413366893</v>
      </c>
      <c r="M5533">
        <v>40.744081999999999</v>
      </c>
      <c r="N5533">
        <v>-73.998287000000005</v>
      </c>
      <c r="O5533" s="5">
        <v>41940.84004516204</v>
      </c>
      <c r="P5533" s="5">
        <v>41940.84991409722</v>
      </c>
      <c r="Q5533" s="5">
        <v>41940.859528738423</v>
      </c>
      <c r="R5533" s="5">
        <v>41940.866959340281</v>
      </c>
      <c r="S5533">
        <f t="shared" si="172"/>
        <v>44</v>
      </c>
      <c r="T5533">
        <f t="shared" si="173"/>
        <v>2</v>
      </c>
    </row>
    <row r="5534" spans="1:20" x14ac:dyDescent="0.25">
      <c r="A5534">
        <v>1475643</v>
      </c>
      <c r="B5534">
        <v>53395</v>
      </c>
      <c r="C5534">
        <v>3296</v>
      </c>
      <c r="D5534" t="s">
        <v>23</v>
      </c>
      <c r="E5534" t="s">
        <v>96</v>
      </c>
      <c r="F5534" t="s">
        <v>97</v>
      </c>
      <c r="G5534" t="s">
        <v>1899</v>
      </c>
      <c r="H5534">
        <v>1</v>
      </c>
      <c r="I5534" t="s">
        <v>1606</v>
      </c>
      <c r="K5534">
        <v>40.734852286139699</v>
      </c>
      <c r="L5534">
        <v>-73.991085290908799</v>
      </c>
      <c r="M5534">
        <v>40.738581000000003</v>
      </c>
      <c r="N5534">
        <v>-73.983678999999995</v>
      </c>
      <c r="O5534" s="5">
        <v>41940.840119363427</v>
      </c>
      <c r="P5534" s="5">
        <v>41940.841396539348</v>
      </c>
      <c r="Q5534" s="5">
        <v>41940.864203750003</v>
      </c>
      <c r="R5534" s="5">
        <v>41940.868644571761</v>
      </c>
      <c r="S5534">
        <f t="shared" si="172"/>
        <v>44</v>
      </c>
      <c r="T5534">
        <f t="shared" si="173"/>
        <v>2</v>
      </c>
    </row>
    <row r="5535" spans="1:20" x14ac:dyDescent="0.25">
      <c r="A5535">
        <v>1475679</v>
      </c>
      <c r="B5535">
        <v>303858</v>
      </c>
      <c r="C5535">
        <v>97695</v>
      </c>
      <c r="D5535" t="s">
        <v>53</v>
      </c>
      <c r="E5535" t="s">
        <v>180</v>
      </c>
      <c r="F5535" t="s">
        <v>97</v>
      </c>
      <c r="G5535" t="s">
        <v>809</v>
      </c>
      <c r="H5535">
        <v>1</v>
      </c>
      <c r="I5535" t="s">
        <v>182</v>
      </c>
      <c r="K5535">
        <v>40.74174</v>
      </c>
      <c r="L5535">
        <v>-73.993650000000002</v>
      </c>
      <c r="M5535">
        <v>40.742368999999997</v>
      </c>
      <c r="N5535">
        <v>-73.974888000000007</v>
      </c>
      <c r="O5535" s="5">
        <v>41940.842342928241</v>
      </c>
      <c r="P5535" s="5">
        <v>41940.850898275465</v>
      </c>
      <c r="Q5535" s="5">
        <v>41940.881684375003</v>
      </c>
      <c r="R5535" s="5">
        <v>41940.888456875</v>
      </c>
      <c r="S5535">
        <f t="shared" si="172"/>
        <v>44</v>
      </c>
      <c r="T5535">
        <f t="shared" si="173"/>
        <v>2</v>
      </c>
    </row>
    <row r="5536" spans="1:20" x14ac:dyDescent="0.25">
      <c r="A5536">
        <v>1475679</v>
      </c>
      <c r="B5536">
        <v>303858</v>
      </c>
      <c r="C5536">
        <v>97695</v>
      </c>
      <c r="D5536" t="s">
        <v>53</v>
      </c>
      <c r="E5536" t="s">
        <v>180</v>
      </c>
      <c r="F5536" t="s">
        <v>97</v>
      </c>
      <c r="G5536" t="s">
        <v>3140</v>
      </c>
      <c r="H5536">
        <v>1</v>
      </c>
      <c r="I5536" t="s">
        <v>182</v>
      </c>
      <c r="K5536">
        <v>40.74174</v>
      </c>
      <c r="L5536">
        <v>-73.993650000000002</v>
      </c>
      <c r="M5536">
        <v>40.742368999999997</v>
      </c>
      <c r="N5536">
        <v>-73.974888000000007</v>
      </c>
      <c r="O5536" s="5">
        <v>41940.842342928241</v>
      </c>
      <c r="P5536" s="5">
        <v>41940.850898275465</v>
      </c>
      <c r="Q5536" s="5">
        <v>41940.881684375003</v>
      </c>
      <c r="R5536" s="5">
        <v>41940.888456875</v>
      </c>
      <c r="S5536">
        <f t="shared" si="172"/>
        <v>44</v>
      </c>
      <c r="T5536">
        <f t="shared" si="173"/>
        <v>2</v>
      </c>
    </row>
    <row r="5537" spans="1:20" x14ac:dyDescent="0.25">
      <c r="A5537">
        <v>1475686</v>
      </c>
      <c r="B5537">
        <v>140279</v>
      </c>
      <c r="C5537">
        <v>110399</v>
      </c>
      <c r="D5537" t="s">
        <v>23</v>
      </c>
      <c r="E5537" t="s">
        <v>111</v>
      </c>
      <c r="F5537" t="s">
        <v>37</v>
      </c>
      <c r="G5537" t="s">
        <v>1670</v>
      </c>
      <c r="H5537">
        <v>2</v>
      </c>
      <c r="I5537" t="s">
        <v>136</v>
      </c>
      <c r="J5537" s="1">
        <v>9.241944444444445E-3</v>
      </c>
      <c r="K5537">
        <v>40.767652912117299</v>
      </c>
      <c r="L5537">
        <v>-73.982925456000402</v>
      </c>
      <c r="M5537">
        <v>40.747577999999997</v>
      </c>
      <c r="N5537">
        <v>-73.973192999999995</v>
      </c>
      <c r="O5537" s="5">
        <v>41940.842491145835</v>
      </c>
      <c r="P5537" s="5">
        <v>41940.848245613422</v>
      </c>
      <c r="Q5537" s="5">
        <v>41940.863623657409</v>
      </c>
      <c r="R5537" s="5">
        <v>41940.878386851851</v>
      </c>
      <c r="S5537">
        <f t="shared" si="172"/>
        <v>44</v>
      </c>
      <c r="T5537">
        <f t="shared" si="173"/>
        <v>2</v>
      </c>
    </row>
    <row r="5538" spans="1:20" x14ac:dyDescent="0.25">
      <c r="A5538">
        <v>1475804</v>
      </c>
      <c r="B5538">
        <v>282791</v>
      </c>
      <c r="C5538">
        <v>118659</v>
      </c>
      <c r="D5538" t="s">
        <v>85</v>
      </c>
      <c r="E5538" t="s">
        <v>510</v>
      </c>
      <c r="F5538" t="s">
        <v>511</v>
      </c>
      <c r="G5538" t="s">
        <v>1493</v>
      </c>
      <c r="H5538">
        <v>1</v>
      </c>
      <c r="I5538" t="s">
        <v>228</v>
      </c>
      <c r="J5538" s="1">
        <v>1.0894675925925926E-2</v>
      </c>
      <c r="K5538">
        <v>40.735951410513501</v>
      </c>
      <c r="L5538">
        <v>-74.001760416287993</v>
      </c>
      <c r="M5538">
        <v>40.748664363707199</v>
      </c>
      <c r="N5538">
        <v>-73.986917680309503</v>
      </c>
      <c r="O5538" s="5">
        <v>41940.851165590277</v>
      </c>
      <c r="P5538" s="5">
        <v>41940.873831585646</v>
      </c>
      <c r="Q5538" s="5">
        <v>41940.880659027775</v>
      </c>
      <c r="R5538" s="5">
        <v>41940.892301585649</v>
      </c>
      <c r="S5538">
        <f t="shared" si="172"/>
        <v>44</v>
      </c>
      <c r="T5538">
        <f t="shared" si="173"/>
        <v>2</v>
      </c>
    </row>
    <row r="5539" spans="1:20" x14ac:dyDescent="0.25">
      <c r="A5539">
        <v>1475817</v>
      </c>
      <c r="B5539">
        <v>80015</v>
      </c>
      <c r="C5539">
        <v>154007</v>
      </c>
      <c r="D5539" t="s">
        <v>23</v>
      </c>
      <c r="E5539" t="s">
        <v>518</v>
      </c>
      <c r="F5539" t="s">
        <v>342</v>
      </c>
      <c r="J5539" s="1">
        <v>1.1860833333333333E-2</v>
      </c>
      <c r="K5539">
        <v>40.764084531354698</v>
      </c>
      <c r="L5539">
        <v>-73.970499798529701</v>
      </c>
      <c r="M5539">
        <v>40.777687324530604</v>
      </c>
      <c r="N5539">
        <v>-73.962167995552306</v>
      </c>
      <c r="O5539" s="5">
        <v>41940.851643819442</v>
      </c>
      <c r="P5539" s="5">
        <v>41940.852056828706</v>
      </c>
      <c r="Q5539" s="5">
        <v>41940.86725181713</v>
      </c>
      <c r="R5539" s="5">
        <v>41940.872152222226</v>
      </c>
      <c r="S5539">
        <f t="shared" si="172"/>
        <v>44</v>
      </c>
      <c r="T5539">
        <f t="shared" si="173"/>
        <v>2</v>
      </c>
    </row>
    <row r="5540" spans="1:20" x14ac:dyDescent="0.25">
      <c r="A5540">
        <v>1475810</v>
      </c>
      <c r="B5540">
        <v>283884</v>
      </c>
      <c r="C5540">
        <v>133293</v>
      </c>
      <c r="D5540" t="s">
        <v>23</v>
      </c>
      <c r="E5540" t="s">
        <v>539</v>
      </c>
      <c r="F5540" t="s">
        <v>20</v>
      </c>
      <c r="G5540" t="s">
        <v>3464</v>
      </c>
      <c r="H5540">
        <v>1</v>
      </c>
      <c r="I5540" t="s">
        <v>136</v>
      </c>
      <c r="J5540" s="1">
        <v>5.5556134259259248E-3</v>
      </c>
      <c r="K5540">
        <v>40.727031111101397</v>
      </c>
      <c r="L5540">
        <v>-74.007511138916001</v>
      </c>
      <c r="M5540">
        <v>40.7161361</v>
      </c>
      <c r="N5540">
        <v>-74.003637800000007</v>
      </c>
      <c r="O5540" s="5">
        <v>41940.851705335648</v>
      </c>
      <c r="R5540" s="5">
        <v>41940.887885474534</v>
      </c>
      <c r="S5540">
        <f t="shared" si="172"/>
        <v>44</v>
      </c>
      <c r="T5540">
        <f t="shared" si="173"/>
        <v>2</v>
      </c>
    </row>
    <row r="5541" spans="1:20" x14ac:dyDescent="0.25">
      <c r="A5541">
        <v>1475806</v>
      </c>
      <c r="B5541">
        <v>64197</v>
      </c>
      <c r="C5541">
        <v>30905</v>
      </c>
      <c r="D5541" t="s">
        <v>53</v>
      </c>
      <c r="E5541" t="s">
        <v>3118</v>
      </c>
      <c r="F5541" t="s">
        <v>25</v>
      </c>
      <c r="G5541" t="s">
        <v>3119</v>
      </c>
      <c r="H5541">
        <v>1</v>
      </c>
      <c r="I5541" t="s">
        <v>25</v>
      </c>
      <c r="J5541" s="1">
        <v>5.9569791666666668E-3</v>
      </c>
      <c r="K5541">
        <v>40.7108694581161</v>
      </c>
      <c r="L5541">
        <v>-73.967670194873605</v>
      </c>
      <c r="M5541">
        <v>40.720578545509099</v>
      </c>
      <c r="N5541">
        <v>-73.962310048945398</v>
      </c>
      <c r="O5541" s="5">
        <v>41940.851747118053</v>
      </c>
      <c r="P5541" s="5">
        <v>41940.863352650464</v>
      </c>
      <c r="Q5541" s="5">
        <v>41940.87365390046</v>
      </c>
      <c r="R5541" s="5">
        <v>41940.878152199075</v>
      </c>
      <c r="S5541">
        <f t="shared" si="172"/>
        <v>44</v>
      </c>
      <c r="T5541">
        <f t="shared" si="173"/>
        <v>2</v>
      </c>
    </row>
    <row r="5542" spans="1:20" x14ac:dyDescent="0.25">
      <c r="A5542">
        <v>1475825</v>
      </c>
      <c r="B5542">
        <v>49663</v>
      </c>
      <c r="C5542">
        <v>99219</v>
      </c>
      <c r="D5542" t="s">
        <v>23</v>
      </c>
      <c r="E5542" t="s">
        <v>1575</v>
      </c>
      <c r="F5542" t="s">
        <v>20</v>
      </c>
      <c r="J5542" s="1">
        <v>5.776886574074074E-3</v>
      </c>
      <c r="K5542">
        <v>40.7715149921573</v>
      </c>
      <c r="L5542">
        <v>-73.981912136077895</v>
      </c>
      <c r="M5542">
        <v>40.767795999999997</v>
      </c>
      <c r="N5542">
        <v>-73.991427000000002</v>
      </c>
      <c r="O5542" s="5">
        <v>41940.852412418979</v>
      </c>
      <c r="P5542" s="5">
        <v>41940.854402847224</v>
      </c>
      <c r="Q5542" s="5">
        <v>41940.872689467593</v>
      </c>
      <c r="R5542" s="5">
        <v>41940.882172511578</v>
      </c>
      <c r="S5542">
        <f t="shared" si="172"/>
        <v>44</v>
      </c>
      <c r="T5542">
        <f t="shared" si="173"/>
        <v>2</v>
      </c>
    </row>
    <row r="5543" spans="1:20" x14ac:dyDescent="0.25">
      <c r="A5543">
        <v>1475879</v>
      </c>
      <c r="B5543">
        <v>122609</v>
      </c>
      <c r="C5543">
        <v>156557</v>
      </c>
      <c r="D5543" t="s">
        <v>53</v>
      </c>
      <c r="E5543" t="s">
        <v>500</v>
      </c>
      <c r="F5543" t="s">
        <v>501</v>
      </c>
      <c r="G5543" t="s">
        <v>1957</v>
      </c>
      <c r="H5543">
        <v>1</v>
      </c>
      <c r="I5543" t="s">
        <v>1958</v>
      </c>
      <c r="K5543">
        <v>40.779598</v>
      </c>
      <c r="L5543">
        <v>-73.947388000000004</v>
      </c>
      <c r="M5543">
        <v>40.7093232</v>
      </c>
      <c r="N5543">
        <v>-74.015866500000001</v>
      </c>
      <c r="O5543" s="5">
        <v>41940.856013414355</v>
      </c>
      <c r="P5543" s="5">
        <v>41940.854499560184</v>
      </c>
      <c r="Q5543" s="5">
        <v>41940.858899675928</v>
      </c>
      <c r="R5543" s="5">
        <v>41940.882863090279</v>
      </c>
      <c r="S5543">
        <f t="shared" si="172"/>
        <v>44</v>
      </c>
      <c r="T5543">
        <f t="shared" si="173"/>
        <v>2</v>
      </c>
    </row>
    <row r="5544" spans="1:20" x14ac:dyDescent="0.25">
      <c r="A5544">
        <v>1475850</v>
      </c>
      <c r="B5544">
        <v>164005</v>
      </c>
      <c r="C5544">
        <v>53282</v>
      </c>
      <c r="D5544" t="s">
        <v>23</v>
      </c>
      <c r="E5544" t="s">
        <v>816</v>
      </c>
      <c r="F5544" t="s">
        <v>817</v>
      </c>
      <c r="G5544" t="s">
        <v>818</v>
      </c>
      <c r="H5544">
        <v>2</v>
      </c>
      <c r="I5544" t="s">
        <v>819</v>
      </c>
      <c r="K5544">
        <v>40.757513866434898</v>
      </c>
      <c r="L5544">
        <v>-73.966612815856905</v>
      </c>
      <c r="M5544">
        <v>40.757687355412202</v>
      </c>
      <c r="N5544">
        <v>-73.961813868770193</v>
      </c>
      <c r="O5544" s="5">
        <v>41940.856238310182</v>
      </c>
      <c r="R5544" s="5">
        <v>41940.86910585648</v>
      </c>
      <c r="S5544">
        <f t="shared" si="172"/>
        <v>44</v>
      </c>
      <c r="T5544">
        <f t="shared" si="173"/>
        <v>2</v>
      </c>
    </row>
    <row r="5545" spans="1:20" x14ac:dyDescent="0.25">
      <c r="A5545">
        <v>1475887</v>
      </c>
      <c r="B5545">
        <v>123977</v>
      </c>
      <c r="C5545">
        <v>154990</v>
      </c>
      <c r="D5545" t="s">
        <v>23</v>
      </c>
      <c r="E5545" t="s">
        <v>36</v>
      </c>
      <c r="F5545" t="s">
        <v>37</v>
      </c>
      <c r="G5545" t="s">
        <v>727</v>
      </c>
      <c r="H5545">
        <v>2</v>
      </c>
      <c r="I5545" t="s">
        <v>728</v>
      </c>
      <c r="J5545" s="1">
        <v>6.6297685185185183E-3</v>
      </c>
      <c r="K5545">
        <v>40.7261096570601</v>
      </c>
      <c r="L5545">
        <v>-74.002491863200504</v>
      </c>
      <c r="M5545">
        <v>40.713569</v>
      </c>
      <c r="N5545">
        <v>-73.977740900000001</v>
      </c>
      <c r="O5545" s="5">
        <v>41940.856246550924</v>
      </c>
      <c r="P5545" s="5">
        <v>41940.86929224537</v>
      </c>
      <c r="Q5545" s="5">
        <v>41940.896886087961</v>
      </c>
      <c r="R5545" s="5">
        <v>41940.906325983793</v>
      </c>
      <c r="S5545">
        <f t="shared" si="172"/>
        <v>44</v>
      </c>
      <c r="T5545">
        <f t="shared" si="173"/>
        <v>2</v>
      </c>
    </row>
    <row r="5546" spans="1:20" x14ac:dyDescent="0.25">
      <c r="A5546">
        <v>1475901</v>
      </c>
      <c r="B5546">
        <v>142926</v>
      </c>
      <c r="C5546">
        <v>165830</v>
      </c>
      <c r="D5546" t="s">
        <v>18</v>
      </c>
      <c r="E5546" t="s">
        <v>54</v>
      </c>
      <c r="F5546" t="s">
        <v>29</v>
      </c>
      <c r="G5546" t="s">
        <v>2814</v>
      </c>
      <c r="H5546">
        <v>1</v>
      </c>
      <c r="I5546" t="s">
        <v>2430</v>
      </c>
      <c r="K5546">
        <v>40.758456774983799</v>
      </c>
      <c r="L5546">
        <v>-73.989140466129399</v>
      </c>
      <c r="M5546">
        <v>40.734307999999999</v>
      </c>
      <c r="N5546">
        <v>-74.007935399999994</v>
      </c>
      <c r="O5546" s="5">
        <v>41940.857905405093</v>
      </c>
      <c r="P5546" s="5">
        <v>41940.861918981478</v>
      </c>
      <c r="Q5546" s="5">
        <v>41940.878819756945</v>
      </c>
      <c r="R5546" s="5">
        <v>41940.889140474537</v>
      </c>
      <c r="S5546">
        <f t="shared" si="172"/>
        <v>44</v>
      </c>
      <c r="T5546">
        <f t="shared" si="173"/>
        <v>2</v>
      </c>
    </row>
    <row r="5547" spans="1:20" x14ac:dyDescent="0.25">
      <c r="A5547">
        <v>1475902</v>
      </c>
      <c r="B5547">
        <v>99621</v>
      </c>
      <c r="C5547">
        <v>170737</v>
      </c>
      <c r="D5547" t="s">
        <v>23</v>
      </c>
      <c r="E5547" t="s">
        <v>921</v>
      </c>
      <c r="F5547" t="s">
        <v>139</v>
      </c>
      <c r="G5547" t="s">
        <v>1585</v>
      </c>
      <c r="H5547">
        <v>1</v>
      </c>
      <c r="I5547" t="s">
        <v>249</v>
      </c>
      <c r="J5547" s="1">
        <v>7.1173032407407409E-3</v>
      </c>
      <c r="K5547">
        <v>40.721989949797702</v>
      </c>
      <c r="L5547">
        <v>-73.997747898101807</v>
      </c>
      <c r="M5547">
        <v>40.723838000000001</v>
      </c>
      <c r="N5547">
        <v>-74.0109219</v>
      </c>
      <c r="O5547" s="5">
        <v>41940.857941006943</v>
      </c>
      <c r="P5547" s="5">
        <v>41940.86589641204</v>
      </c>
      <c r="Q5547" s="5">
        <v>41940.874811597219</v>
      </c>
      <c r="R5547" s="5">
        <v>41940.890616643519</v>
      </c>
      <c r="S5547">
        <f t="shared" si="172"/>
        <v>44</v>
      </c>
      <c r="T5547">
        <f t="shared" si="173"/>
        <v>2</v>
      </c>
    </row>
    <row r="5548" spans="1:20" x14ac:dyDescent="0.25">
      <c r="A5548">
        <v>1475902</v>
      </c>
      <c r="B5548">
        <v>99621</v>
      </c>
      <c r="C5548">
        <v>170737</v>
      </c>
      <c r="D5548" t="s">
        <v>23</v>
      </c>
      <c r="E5548" t="s">
        <v>921</v>
      </c>
      <c r="F5548" t="s">
        <v>139</v>
      </c>
      <c r="G5548" t="s">
        <v>1734</v>
      </c>
      <c r="H5548">
        <v>1</v>
      </c>
      <c r="I5548" t="s">
        <v>478</v>
      </c>
      <c r="J5548" s="1">
        <v>7.1173032407407409E-3</v>
      </c>
      <c r="K5548">
        <v>40.721989949797702</v>
      </c>
      <c r="L5548">
        <v>-73.997747898101807</v>
      </c>
      <c r="M5548">
        <v>40.723838000000001</v>
      </c>
      <c r="N5548">
        <v>-74.0109219</v>
      </c>
      <c r="O5548" s="5">
        <v>41940.857941006943</v>
      </c>
      <c r="P5548" s="5">
        <v>41940.86589641204</v>
      </c>
      <c r="Q5548" s="5">
        <v>41940.874811597219</v>
      </c>
      <c r="R5548" s="5">
        <v>41940.890616643519</v>
      </c>
      <c r="S5548">
        <f t="shared" si="172"/>
        <v>44</v>
      </c>
      <c r="T5548">
        <f t="shared" si="173"/>
        <v>2</v>
      </c>
    </row>
    <row r="5549" spans="1:20" x14ac:dyDescent="0.25">
      <c r="A5549">
        <v>1475905</v>
      </c>
      <c r="B5549">
        <v>335954</v>
      </c>
      <c r="C5549">
        <v>18860</v>
      </c>
      <c r="D5549" t="s">
        <v>23</v>
      </c>
      <c r="E5549" t="s">
        <v>543</v>
      </c>
      <c r="F5549" t="s">
        <v>70</v>
      </c>
      <c r="G5549" t="s">
        <v>1054</v>
      </c>
      <c r="H5549">
        <v>1</v>
      </c>
      <c r="I5549" t="s">
        <v>513</v>
      </c>
      <c r="K5549">
        <v>40.737356168684997</v>
      </c>
      <c r="L5549">
        <v>-73.990666866302504</v>
      </c>
      <c r="M5549">
        <v>40.7436072</v>
      </c>
      <c r="N5549">
        <v>-73.972485000000006</v>
      </c>
      <c r="O5549" s="5">
        <v>41940.858700613426</v>
      </c>
      <c r="P5549" s="5">
        <v>41940.857535162038</v>
      </c>
      <c r="Q5549" s="5">
        <v>41940.866792187502</v>
      </c>
      <c r="R5549" s="5">
        <v>41940.878958564812</v>
      </c>
      <c r="S5549">
        <f t="shared" si="172"/>
        <v>44</v>
      </c>
      <c r="T5549">
        <f t="shared" si="173"/>
        <v>2</v>
      </c>
    </row>
    <row r="5550" spans="1:20" x14ac:dyDescent="0.25">
      <c r="A5550">
        <v>1475937</v>
      </c>
      <c r="B5550">
        <v>318451</v>
      </c>
      <c r="C5550">
        <v>166448</v>
      </c>
      <c r="D5550" t="s">
        <v>53</v>
      </c>
      <c r="E5550" t="s">
        <v>36</v>
      </c>
      <c r="F5550" t="s">
        <v>37</v>
      </c>
      <c r="G5550" t="s">
        <v>672</v>
      </c>
      <c r="H5550">
        <v>2</v>
      </c>
      <c r="I5550" t="s">
        <v>113</v>
      </c>
      <c r="J5550" s="1">
        <v>5.1696296296296291E-3</v>
      </c>
      <c r="K5550">
        <v>40.7261096570601</v>
      </c>
      <c r="L5550">
        <v>-74.002491863200504</v>
      </c>
      <c r="M5550">
        <v>40.723329499999998</v>
      </c>
      <c r="N5550">
        <v>-73.991501799999995</v>
      </c>
      <c r="O5550" s="5">
        <v>41940.860803159725</v>
      </c>
      <c r="P5550" s="5">
        <v>41940.861132395832</v>
      </c>
      <c r="Q5550" s="5">
        <v>41940.891994884259</v>
      </c>
      <c r="R5550" s="5">
        <v>41940.898161956022</v>
      </c>
      <c r="S5550">
        <f t="shared" si="172"/>
        <v>44</v>
      </c>
      <c r="T5550">
        <f t="shared" si="173"/>
        <v>2</v>
      </c>
    </row>
    <row r="5551" spans="1:20" x14ac:dyDescent="0.25">
      <c r="A5551">
        <v>1475972</v>
      </c>
      <c r="B5551">
        <v>103970</v>
      </c>
      <c r="C5551">
        <v>151208</v>
      </c>
      <c r="D5551" t="s">
        <v>23</v>
      </c>
      <c r="E5551" t="s">
        <v>443</v>
      </c>
      <c r="F5551" t="s">
        <v>342</v>
      </c>
      <c r="G5551" t="s">
        <v>1257</v>
      </c>
      <c r="H5551">
        <v>1</v>
      </c>
      <c r="I5551" t="s">
        <v>376</v>
      </c>
      <c r="J5551" s="1">
        <v>5.5975925925925924E-3</v>
      </c>
      <c r="K5551">
        <v>40.782116700000003</v>
      </c>
      <c r="L5551">
        <v>-73.980739099999994</v>
      </c>
      <c r="M5551">
        <v>40.779297200000002</v>
      </c>
      <c r="N5551">
        <v>-73.988006999999996</v>
      </c>
      <c r="O5551" s="5">
        <v>41940.863754050923</v>
      </c>
      <c r="P5551" s="5">
        <v>41940.867618969911</v>
      </c>
      <c r="Q5551" s="5">
        <v>41940.880349884261</v>
      </c>
      <c r="R5551" s="5">
        <v>41940.886102881945</v>
      </c>
      <c r="S5551">
        <f t="shared" si="172"/>
        <v>44</v>
      </c>
      <c r="T5551">
        <f t="shared" si="173"/>
        <v>2</v>
      </c>
    </row>
    <row r="5552" spans="1:20" x14ac:dyDescent="0.25">
      <c r="A5552">
        <v>1475994</v>
      </c>
      <c r="B5552">
        <v>297674</v>
      </c>
      <c r="C5552">
        <v>20962</v>
      </c>
      <c r="D5552" t="s">
        <v>85</v>
      </c>
      <c r="E5552" t="s">
        <v>878</v>
      </c>
      <c r="F5552" t="s">
        <v>20</v>
      </c>
      <c r="G5552" t="s">
        <v>2976</v>
      </c>
      <c r="H5552">
        <v>1</v>
      </c>
      <c r="I5552" t="s">
        <v>1561</v>
      </c>
      <c r="J5552" s="1">
        <v>3.8531712962962968E-3</v>
      </c>
      <c r="K5552">
        <v>40.738917096523799</v>
      </c>
      <c r="L5552">
        <v>-74.000342980623302</v>
      </c>
      <c r="M5552">
        <v>40.752578999999997</v>
      </c>
      <c r="N5552">
        <v>-73.967523999999997</v>
      </c>
      <c r="O5552" s="5">
        <v>41940.866044155089</v>
      </c>
      <c r="P5552" s="5">
        <v>41940.86947690972</v>
      </c>
      <c r="Q5552" s="5">
        <v>41940.874912511572</v>
      </c>
      <c r="R5552" s="5">
        <v>41940.895217708334</v>
      </c>
      <c r="S5552">
        <f t="shared" si="172"/>
        <v>44</v>
      </c>
      <c r="T5552">
        <f t="shared" si="173"/>
        <v>2</v>
      </c>
    </row>
    <row r="5553" spans="1:20" x14ac:dyDescent="0.25">
      <c r="A5553">
        <v>1476006</v>
      </c>
      <c r="B5553">
        <v>402396</v>
      </c>
      <c r="C5553">
        <v>133293</v>
      </c>
      <c r="D5553" t="s">
        <v>23</v>
      </c>
      <c r="E5553" t="s">
        <v>234</v>
      </c>
      <c r="F5553" t="s">
        <v>70</v>
      </c>
      <c r="G5553" t="s">
        <v>353</v>
      </c>
      <c r="H5553">
        <v>1</v>
      </c>
      <c r="I5553" t="s">
        <v>319</v>
      </c>
      <c r="K5553">
        <v>40.7231283099199</v>
      </c>
      <c r="L5553">
        <v>-74.002060890197697</v>
      </c>
      <c r="M5553">
        <v>40.723676400000002</v>
      </c>
      <c r="N5553">
        <v>-74.010723499999997</v>
      </c>
      <c r="O5553" s="5">
        <v>41940.866458807868</v>
      </c>
      <c r="P5553" s="5">
        <v>41940.900007199074</v>
      </c>
      <c r="Q5553" s="5">
        <v>41940.909276909719</v>
      </c>
      <c r="R5553" s="5">
        <v>41940.917472210647</v>
      </c>
      <c r="S5553">
        <f t="shared" si="172"/>
        <v>44</v>
      </c>
      <c r="T5553">
        <f t="shared" si="173"/>
        <v>2</v>
      </c>
    </row>
    <row r="5554" spans="1:20" x14ac:dyDescent="0.25">
      <c r="A5554">
        <v>1476005</v>
      </c>
      <c r="B5554">
        <v>385347</v>
      </c>
      <c r="C5554">
        <v>3296</v>
      </c>
      <c r="D5554" t="s">
        <v>23</v>
      </c>
      <c r="E5554" t="s">
        <v>66</v>
      </c>
      <c r="F5554" t="s">
        <v>63</v>
      </c>
      <c r="G5554" t="s">
        <v>1038</v>
      </c>
      <c r="H5554">
        <v>1</v>
      </c>
      <c r="I5554" t="s">
        <v>1039</v>
      </c>
      <c r="J5554" s="1">
        <v>4.7605671296296302E-3</v>
      </c>
      <c r="K5554">
        <v>40.7443408456353</v>
      </c>
      <c r="L5554">
        <v>-73.990426376292504</v>
      </c>
      <c r="M5554">
        <v>40.7168468926481</v>
      </c>
      <c r="N5554">
        <v>-73.989815181190096</v>
      </c>
      <c r="O5554" s="5">
        <v>41940.867004328706</v>
      </c>
      <c r="P5554" s="5">
        <v>41940.8729828125</v>
      </c>
      <c r="Q5554" s="5">
        <v>41940.896093657408</v>
      </c>
      <c r="R5554" s="5">
        <v>41940.906034027779</v>
      </c>
      <c r="S5554">
        <f t="shared" si="172"/>
        <v>44</v>
      </c>
      <c r="T5554">
        <f t="shared" si="173"/>
        <v>2</v>
      </c>
    </row>
    <row r="5555" spans="1:20" x14ac:dyDescent="0.25">
      <c r="A5555">
        <v>1476031</v>
      </c>
      <c r="B5555">
        <v>64754</v>
      </c>
      <c r="C5555">
        <v>173867</v>
      </c>
      <c r="D5555" t="s">
        <v>53</v>
      </c>
      <c r="E5555" t="s">
        <v>54</v>
      </c>
      <c r="F5555" t="s">
        <v>29</v>
      </c>
      <c r="G5555" t="s">
        <v>1506</v>
      </c>
      <c r="H5555">
        <v>3</v>
      </c>
      <c r="I5555" t="s">
        <v>56</v>
      </c>
      <c r="K5555">
        <v>40.758456774983799</v>
      </c>
      <c r="L5555">
        <v>-73.989140466129399</v>
      </c>
      <c r="M5555">
        <v>40.756100000000004</v>
      </c>
      <c r="N5555">
        <v>-73.996485000000007</v>
      </c>
      <c r="O5555" s="5">
        <v>41940.868657928244</v>
      </c>
      <c r="P5555" s="5">
        <v>41940.877782303243</v>
      </c>
      <c r="Q5555" s="5">
        <v>41940.897131203703</v>
      </c>
      <c r="R5555" s="5">
        <v>41940.901930555556</v>
      </c>
      <c r="S5555">
        <f t="shared" si="172"/>
        <v>44</v>
      </c>
      <c r="T5555">
        <f t="shared" si="173"/>
        <v>2</v>
      </c>
    </row>
    <row r="5556" spans="1:20" x14ac:dyDescent="0.25">
      <c r="A5556">
        <v>1476070</v>
      </c>
      <c r="B5556">
        <v>130507</v>
      </c>
      <c r="C5556">
        <v>171206</v>
      </c>
      <c r="D5556" t="s">
        <v>18</v>
      </c>
      <c r="E5556" t="s">
        <v>464</v>
      </c>
      <c r="F5556" t="s">
        <v>465</v>
      </c>
      <c r="G5556" t="s">
        <v>1501</v>
      </c>
      <c r="H5556">
        <v>1</v>
      </c>
      <c r="I5556" t="s">
        <v>552</v>
      </c>
      <c r="K5556">
        <v>40.735676762018002</v>
      </c>
      <c r="L5556">
        <v>-73.993829528068602</v>
      </c>
      <c r="M5556">
        <v>40.741840000000003</v>
      </c>
      <c r="N5556">
        <v>-74.002786999999998</v>
      </c>
      <c r="O5556" s="5">
        <v>41940.871922523147</v>
      </c>
      <c r="P5556" s="5">
        <v>41940.876348391204</v>
      </c>
      <c r="Q5556" s="5">
        <v>41940.888814247686</v>
      </c>
      <c r="R5556" s="5">
        <v>41940.894132395835</v>
      </c>
      <c r="S5556">
        <f t="shared" si="172"/>
        <v>44</v>
      </c>
      <c r="T5556">
        <f t="shared" si="173"/>
        <v>2</v>
      </c>
    </row>
    <row r="5557" spans="1:20" x14ac:dyDescent="0.25">
      <c r="A5557">
        <v>1476095</v>
      </c>
      <c r="B5557">
        <v>98319</v>
      </c>
      <c r="C5557">
        <v>154545</v>
      </c>
      <c r="D5557" t="s">
        <v>23</v>
      </c>
      <c r="E5557" t="s">
        <v>243</v>
      </c>
      <c r="F5557" t="s">
        <v>70</v>
      </c>
      <c r="G5557" t="s">
        <v>523</v>
      </c>
      <c r="H5557">
        <v>2</v>
      </c>
      <c r="I5557" t="s">
        <v>524</v>
      </c>
      <c r="K5557">
        <v>40.714047313412998</v>
      </c>
      <c r="L5557">
        <v>-73.954921066761003</v>
      </c>
      <c r="M5557">
        <v>40.7106554</v>
      </c>
      <c r="N5557">
        <v>-73.966932700000001</v>
      </c>
      <c r="O5557" s="5">
        <v>41940.874118217595</v>
      </c>
      <c r="P5557" s="5">
        <v>41940.880280046295</v>
      </c>
      <c r="Q5557" s="5">
        <v>41940.88712673611</v>
      </c>
      <c r="R5557" s="5">
        <v>41940.892558969907</v>
      </c>
      <c r="S5557">
        <f t="shared" si="172"/>
        <v>44</v>
      </c>
      <c r="T5557">
        <f t="shared" si="173"/>
        <v>2</v>
      </c>
    </row>
    <row r="5558" spans="1:20" x14ac:dyDescent="0.25">
      <c r="A5558">
        <v>1476086</v>
      </c>
      <c r="B5558">
        <v>170221</v>
      </c>
      <c r="C5558">
        <v>170737</v>
      </c>
      <c r="D5558" t="s">
        <v>23</v>
      </c>
      <c r="E5558" t="s">
        <v>54</v>
      </c>
      <c r="F5558" t="s">
        <v>29</v>
      </c>
      <c r="G5558" t="s">
        <v>150</v>
      </c>
      <c r="H5558">
        <v>1</v>
      </c>
      <c r="I5558" t="s">
        <v>151</v>
      </c>
      <c r="K5558">
        <v>40.7152793278103</v>
      </c>
      <c r="L5558">
        <v>-74.014860391616807</v>
      </c>
      <c r="M5558">
        <v>40.721255399999997</v>
      </c>
      <c r="N5558">
        <v>-73.993475500000002</v>
      </c>
      <c r="O5558" s="5">
        <v>41940.874673356484</v>
      </c>
      <c r="P5558" s="5">
        <v>41940.894712604168</v>
      </c>
      <c r="Q5558" s="5">
        <v>41940.902585312499</v>
      </c>
      <c r="R5558" s="5">
        <v>41940.913853136575</v>
      </c>
      <c r="S5558">
        <f t="shared" si="172"/>
        <v>44</v>
      </c>
      <c r="T5558">
        <f t="shared" si="173"/>
        <v>2</v>
      </c>
    </row>
    <row r="5559" spans="1:20" x14ac:dyDescent="0.25">
      <c r="A5559">
        <v>1476086</v>
      </c>
      <c r="B5559">
        <v>170221</v>
      </c>
      <c r="C5559">
        <v>170737</v>
      </c>
      <c r="D5559" t="s">
        <v>23</v>
      </c>
      <c r="E5559" t="s">
        <v>54</v>
      </c>
      <c r="F5559" t="s">
        <v>29</v>
      </c>
      <c r="G5559" t="s">
        <v>440</v>
      </c>
      <c r="H5559">
        <v>1</v>
      </c>
      <c r="I5559" t="s">
        <v>56</v>
      </c>
      <c r="K5559">
        <v>40.7152793278103</v>
      </c>
      <c r="L5559">
        <v>-74.014860391616807</v>
      </c>
      <c r="M5559">
        <v>40.721255399999997</v>
      </c>
      <c r="N5559">
        <v>-73.993475500000002</v>
      </c>
      <c r="O5559" s="5">
        <v>41940.874673356484</v>
      </c>
      <c r="P5559" s="5">
        <v>41940.894712604168</v>
      </c>
      <c r="Q5559" s="5">
        <v>41940.902585312499</v>
      </c>
      <c r="R5559" s="5">
        <v>41940.913853136575</v>
      </c>
      <c r="S5559">
        <f t="shared" si="172"/>
        <v>44</v>
      </c>
      <c r="T5559">
        <f t="shared" si="173"/>
        <v>2</v>
      </c>
    </row>
    <row r="5560" spans="1:20" x14ac:dyDescent="0.25">
      <c r="A5560">
        <v>1476087</v>
      </c>
      <c r="B5560">
        <v>180821</v>
      </c>
      <c r="C5560">
        <v>157415</v>
      </c>
      <c r="D5560" t="s">
        <v>53</v>
      </c>
      <c r="E5560" t="s">
        <v>2940</v>
      </c>
      <c r="F5560" t="s">
        <v>104</v>
      </c>
      <c r="G5560" t="s">
        <v>3512</v>
      </c>
      <c r="H5560">
        <v>2</v>
      </c>
      <c r="I5560" t="s">
        <v>203</v>
      </c>
      <c r="J5560" s="1">
        <v>5.1012847222222223E-3</v>
      </c>
      <c r="K5560">
        <v>40.728424725027502</v>
      </c>
      <c r="L5560">
        <v>-73.987275681122597</v>
      </c>
      <c r="M5560">
        <v>40.7212824</v>
      </c>
      <c r="N5560">
        <v>-74.001175500000002</v>
      </c>
      <c r="O5560" s="5">
        <v>41940.875400127312</v>
      </c>
      <c r="P5560" s="5">
        <v>41940.877816921296</v>
      </c>
      <c r="Q5560" s="5">
        <v>41940.890939872683</v>
      </c>
      <c r="R5560" s="5">
        <v>41940.898060057872</v>
      </c>
      <c r="S5560">
        <f t="shared" si="172"/>
        <v>44</v>
      </c>
      <c r="T5560">
        <f t="shared" si="173"/>
        <v>2</v>
      </c>
    </row>
    <row r="5561" spans="1:20" x14ac:dyDescent="0.25">
      <c r="A5561">
        <v>1476118</v>
      </c>
      <c r="B5561">
        <v>139482</v>
      </c>
      <c r="C5561">
        <v>163796</v>
      </c>
      <c r="D5561" t="s">
        <v>610</v>
      </c>
      <c r="E5561" t="s">
        <v>294</v>
      </c>
      <c r="F5561" t="s">
        <v>295</v>
      </c>
      <c r="G5561" t="s">
        <v>2605</v>
      </c>
      <c r="H5561">
        <v>1</v>
      </c>
      <c r="I5561" t="s">
        <v>478</v>
      </c>
      <c r="J5561" s="1">
        <v>3.3138425925925922E-3</v>
      </c>
      <c r="K5561">
        <v>40.745299312570602</v>
      </c>
      <c r="L5561">
        <v>-73.9791375808162</v>
      </c>
      <c r="M5561">
        <v>40.743112806667298</v>
      </c>
      <c r="N5561">
        <v>-73.987026131159993</v>
      </c>
      <c r="O5561" s="5">
        <v>41940.877687916669</v>
      </c>
      <c r="P5561" s="5">
        <v>41940.878901053242</v>
      </c>
      <c r="Q5561" s="5">
        <v>41940.886424328703</v>
      </c>
      <c r="R5561" s="5">
        <v>41940.892284340276</v>
      </c>
      <c r="S5561">
        <f t="shared" si="172"/>
        <v>44</v>
      </c>
      <c r="T5561">
        <f t="shared" si="173"/>
        <v>2</v>
      </c>
    </row>
    <row r="5562" spans="1:20" x14ac:dyDescent="0.25">
      <c r="A5562">
        <v>1476176</v>
      </c>
      <c r="B5562">
        <v>203370</v>
      </c>
      <c r="C5562">
        <v>122837</v>
      </c>
      <c r="D5562" t="s">
        <v>23</v>
      </c>
      <c r="E5562" t="s">
        <v>452</v>
      </c>
      <c r="F5562" t="s">
        <v>58</v>
      </c>
      <c r="G5562" t="s">
        <v>456</v>
      </c>
      <c r="H5562">
        <v>1</v>
      </c>
      <c r="I5562" t="s">
        <v>457</v>
      </c>
      <c r="K5562">
        <v>40.722542870002997</v>
      </c>
      <c r="L5562">
        <v>-73.997769355773897</v>
      </c>
      <c r="M5562">
        <v>40.720690599999998</v>
      </c>
      <c r="N5562">
        <v>-73.994592999999995</v>
      </c>
      <c r="O5562" s="5">
        <v>41940.880597395837</v>
      </c>
      <c r="P5562" s="5">
        <v>41940.878927175923</v>
      </c>
      <c r="Q5562" s="5">
        <v>41940.8854259375</v>
      </c>
      <c r="R5562" s="5">
        <v>41940.888258819446</v>
      </c>
      <c r="S5562">
        <f t="shared" si="172"/>
        <v>44</v>
      </c>
      <c r="T5562">
        <f t="shared" si="173"/>
        <v>2</v>
      </c>
    </row>
    <row r="5563" spans="1:20" x14ac:dyDescent="0.25">
      <c r="A5563">
        <v>1476180</v>
      </c>
      <c r="B5563">
        <v>180821</v>
      </c>
      <c r="C5563">
        <v>22502</v>
      </c>
      <c r="D5563" t="s">
        <v>23</v>
      </c>
      <c r="E5563" t="s">
        <v>464</v>
      </c>
      <c r="F5563" t="s">
        <v>465</v>
      </c>
      <c r="G5563" t="s">
        <v>3493</v>
      </c>
      <c r="H5563">
        <v>1</v>
      </c>
      <c r="I5563" t="s">
        <v>2760</v>
      </c>
      <c r="K5563">
        <v>40.735676762018002</v>
      </c>
      <c r="L5563">
        <v>-73.993829528068602</v>
      </c>
      <c r="M5563">
        <v>40.7212824</v>
      </c>
      <c r="N5563">
        <v>-74.001175500000002</v>
      </c>
      <c r="O5563" s="5">
        <v>41940.88074212963</v>
      </c>
      <c r="P5563" s="5">
        <v>41940.888609374997</v>
      </c>
      <c r="Q5563" s="5">
        <v>41940.897182233799</v>
      </c>
      <c r="R5563" s="5">
        <v>41940.902835358793</v>
      </c>
      <c r="S5563">
        <f t="shared" si="172"/>
        <v>44</v>
      </c>
      <c r="T5563">
        <f t="shared" si="173"/>
        <v>2</v>
      </c>
    </row>
    <row r="5564" spans="1:20" x14ac:dyDescent="0.25">
      <c r="A5564">
        <v>1476186</v>
      </c>
      <c r="B5564">
        <v>145464</v>
      </c>
      <c r="C5564">
        <v>138057</v>
      </c>
      <c r="D5564" t="s">
        <v>53</v>
      </c>
      <c r="E5564" t="s">
        <v>491</v>
      </c>
      <c r="G5564" t="s">
        <v>638</v>
      </c>
      <c r="H5564">
        <v>1</v>
      </c>
      <c r="I5564" t="s">
        <v>639</v>
      </c>
      <c r="K5564">
        <v>40.729110403548901</v>
      </c>
      <c r="L5564">
        <v>-73.984245455566395</v>
      </c>
      <c r="M5564">
        <v>40.721649226020602</v>
      </c>
      <c r="N5564">
        <v>-74.003620546602804</v>
      </c>
      <c r="O5564" s="5">
        <v>41940.882047511572</v>
      </c>
      <c r="P5564" s="5">
        <v>41940.88647672454</v>
      </c>
      <c r="Q5564" s="5">
        <v>41940.912748796298</v>
      </c>
      <c r="R5564" s="5">
        <v>41940.920071898145</v>
      </c>
      <c r="S5564">
        <f t="shared" si="172"/>
        <v>44</v>
      </c>
      <c r="T5564">
        <f t="shared" si="173"/>
        <v>2</v>
      </c>
    </row>
    <row r="5565" spans="1:20" x14ac:dyDescent="0.25">
      <c r="A5565">
        <v>1476186</v>
      </c>
      <c r="B5565">
        <v>145464</v>
      </c>
      <c r="C5565">
        <v>138057</v>
      </c>
      <c r="D5565" t="s">
        <v>53</v>
      </c>
      <c r="E5565" t="s">
        <v>491</v>
      </c>
      <c r="G5565" t="s">
        <v>926</v>
      </c>
      <c r="H5565">
        <v>1</v>
      </c>
      <c r="I5565" t="s">
        <v>639</v>
      </c>
      <c r="K5565">
        <v>40.729110403548901</v>
      </c>
      <c r="L5565">
        <v>-73.984245455566395</v>
      </c>
      <c r="M5565">
        <v>40.721649226020602</v>
      </c>
      <c r="N5565">
        <v>-74.003620546602804</v>
      </c>
      <c r="O5565" s="5">
        <v>41940.882047511572</v>
      </c>
      <c r="P5565" s="5">
        <v>41940.88647672454</v>
      </c>
      <c r="Q5565" s="5">
        <v>41940.912748796298</v>
      </c>
      <c r="R5565" s="5">
        <v>41940.920071898145</v>
      </c>
      <c r="S5565">
        <f t="shared" si="172"/>
        <v>44</v>
      </c>
      <c r="T5565">
        <f t="shared" si="173"/>
        <v>2</v>
      </c>
    </row>
    <row r="5566" spans="1:20" x14ac:dyDescent="0.25">
      <c r="A5566">
        <v>1476238</v>
      </c>
      <c r="B5566">
        <v>165487</v>
      </c>
      <c r="C5566">
        <v>172301</v>
      </c>
      <c r="D5566" t="s">
        <v>53</v>
      </c>
      <c r="E5566" t="s">
        <v>539</v>
      </c>
      <c r="F5566" t="s">
        <v>20</v>
      </c>
      <c r="G5566" t="s">
        <v>2647</v>
      </c>
      <c r="H5566">
        <v>1</v>
      </c>
      <c r="I5566" t="s">
        <v>2648</v>
      </c>
      <c r="J5566" s="1">
        <v>6.7264120370370368E-3</v>
      </c>
      <c r="K5566">
        <v>40.727031111101397</v>
      </c>
      <c r="L5566">
        <v>-74.007511138916001</v>
      </c>
      <c r="M5566">
        <v>40.732779600000001</v>
      </c>
      <c r="N5566">
        <v>-73.993483499999996</v>
      </c>
      <c r="O5566" s="5">
        <v>41940.884346840277</v>
      </c>
      <c r="P5566" s="5">
        <v>41940.90446391204</v>
      </c>
      <c r="Q5566" s="5">
        <v>41940.910185173612</v>
      </c>
      <c r="R5566" s="5">
        <v>41940.917328043979</v>
      </c>
      <c r="S5566">
        <f t="shared" si="172"/>
        <v>44</v>
      </c>
      <c r="T5566">
        <f t="shared" si="173"/>
        <v>2</v>
      </c>
    </row>
    <row r="5567" spans="1:20" x14ac:dyDescent="0.25">
      <c r="A5567">
        <v>1476249</v>
      </c>
      <c r="B5567">
        <v>300494</v>
      </c>
      <c r="C5567">
        <v>34804</v>
      </c>
      <c r="D5567" t="s">
        <v>170</v>
      </c>
      <c r="E5567" t="s">
        <v>358</v>
      </c>
      <c r="F5567" t="s">
        <v>49</v>
      </c>
      <c r="G5567" t="s">
        <v>359</v>
      </c>
      <c r="H5567">
        <v>2</v>
      </c>
      <c r="I5567" t="s">
        <v>360</v>
      </c>
      <c r="K5567">
        <v>40.718024999999997</v>
      </c>
      <c r="L5567">
        <v>-73.989769999999993</v>
      </c>
      <c r="M5567">
        <v>40.743948000000003</v>
      </c>
      <c r="N5567">
        <v>-73.998694999999998</v>
      </c>
      <c r="O5567" s="5">
        <v>41940.88485884259</v>
      </c>
      <c r="P5567" s="5">
        <v>41940.891001157404</v>
      </c>
      <c r="Q5567" s="5">
        <v>41940.898836342596</v>
      </c>
      <c r="R5567" s="5">
        <v>41940.908439918981</v>
      </c>
      <c r="S5567">
        <f t="shared" si="172"/>
        <v>44</v>
      </c>
      <c r="T5567">
        <f t="shared" si="173"/>
        <v>2</v>
      </c>
    </row>
    <row r="5568" spans="1:20" x14ac:dyDescent="0.25">
      <c r="A5568">
        <v>1476282</v>
      </c>
      <c r="B5568">
        <v>58205</v>
      </c>
      <c r="C5568">
        <v>158962</v>
      </c>
      <c r="D5568" t="s">
        <v>23</v>
      </c>
      <c r="E5568" t="s">
        <v>255</v>
      </c>
      <c r="F5568" t="s">
        <v>91</v>
      </c>
      <c r="G5568" t="s">
        <v>1467</v>
      </c>
      <c r="H5568">
        <v>1</v>
      </c>
      <c r="I5568" t="s">
        <v>1468</v>
      </c>
      <c r="K5568">
        <v>40.721545124764702</v>
      </c>
      <c r="L5568">
        <v>-73.988842426716104</v>
      </c>
      <c r="M5568">
        <v>40.752122</v>
      </c>
      <c r="N5568">
        <v>-73.974231000000003</v>
      </c>
      <c r="O5568" s="5">
        <v>41940.887039733796</v>
      </c>
      <c r="P5568" s="5">
        <v>41940.900734178242</v>
      </c>
      <c r="Q5568" s="5">
        <v>41940.921190520836</v>
      </c>
      <c r="R5568" s="5">
        <v>41940.923507870371</v>
      </c>
      <c r="S5568">
        <f t="shared" si="172"/>
        <v>44</v>
      </c>
      <c r="T5568">
        <f t="shared" si="173"/>
        <v>2</v>
      </c>
    </row>
    <row r="5569" spans="1:20" x14ac:dyDescent="0.25">
      <c r="A5569">
        <v>1476301</v>
      </c>
      <c r="B5569">
        <v>402390</v>
      </c>
      <c r="C5569">
        <v>53095</v>
      </c>
      <c r="D5569" t="s">
        <v>23</v>
      </c>
      <c r="E5569" t="s">
        <v>1459</v>
      </c>
      <c r="F5569" t="s">
        <v>862</v>
      </c>
      <c r="K5569">
        <v>40.732393897468697</v>
      </c>
      <c r="L5569">
        <v>-73.987838104088993</v>
      </c>
      <c r="M5569">
        <v>40.720537700000001</v>
      </c>
      <c r="N5569">
        <v>-74.009399200000004</v>
      </c>
      <c r="O5569" s="5">
        <v>41940.887427719907</v>
      </c>
      <c r="P5569" s="5">
        <v>41940.910539085649</v>
      </c>
      <c r="Q5569" s="5">
        <v>41940.917361527776</v>
      </c>
      <c r="R5569" s="5">
        <v>41940.929341157411</v>
      </c>
      <c r="S5569">
        <f t="shared" si="172"/>
        <v>44</v>
      </c>
      <c r="T5569">
        <f t="shared" si="173"/>
        <v>2</v>
      </c>
    </row>
    <row r="5570" spans="1:20" x14ac:dyDescent="0.25">
      <c r="A5570">
        <v>1476374</v>
      </c>
      <c r="B5570">
        <v>57943</v>
      </c>
      <c r="C5570">
        <v>109013</v>
      </c>
      <c r="D5570" t="s">
        <v>53</v>
      </c>
      <c r="E5570" t="s">
        <v>336</v>
      </c>
      <c r="F5570" t="s">
        <v>37</v>
      </c>
      <c r="G5570" t="s">
        <v>3242</v>
      </c>
      <c r="H5570">
        <v>1</v>
      </c>
      <c r="I5570" t="s">
        <v>3243</v>
      </c>
      <c r="J5570" s="1">
        <v>3.3574074074074079E-3</v>
      </c>
      <c r="K5570">
        <v>40.762857763598497</v>
      </c>
      <c r="L5570">
        <v>-73.9716190014841</v>
      </c>
      <c r="M5570">
        <v>40.774650000000001</v>
      </c>
      <c r="N5570">
        <v>-73.945621000000003</v>
      </c>
      <c r="O5570" s="5">
        <v>41940.892358333331</v>
      </c>
      <c r="P5570" s="5">
        <v>41940.896213900465</v>
      </c>
      <c r="Q5570" s="5">
        <v>41940.906426631947</v>
      </c>
      <c r="R5570" s="5">
        <v>41940.91437888889</v>
      </c>
      <c r="S5570">
        <f t="shared" si="172"/>
        <v>44</v>
      </c>
      <c r="T5570">
        <f t="shared" si="173"/>
        <v>2</v>
      </c>
    </row>
    <row r="5571" spans="1:20" x14ac:dyDescent="0.25">
      <c r="A5571">
        <v>1476383</v>
      </c>
      <c r="B5571">
        <v>241332</v>
      </c>
      <c r="C5571">
        <v>125504</v>
      </c>
      <c r="D5571" t="s">
        <v>23</v>
      </c>
      <c r="E5571" t="s">
        <v>1394</v>
      </c>
      <c r="F5571" t="s">
        <v>91</v>
      </c>
      <c r="J5571" s="1">
        <v>3.7949652777777777E-3</v>
      </c>
      <c r="K5571">
        <v>40.735323803691301</v>
      </c>
      <c r="L5571">
        <v>-74.001771211624103</v>
      </c>
      <c r="M5571">
        <v>40.733192899999999</v>
      </c>
      <c r="N5571">
        <v>-73.995967199999996</v>
      </c>
      <c r="O5571" s="5">
        <v>41940.89318107639</v>
      </c>
      <c r="P5571" s="5">
        <v>41940.89602709491</v>
      </c>
      <c r="Q5571" s="5">
        <v>41940.91064440972</v>
      </c>
      <c r="R5571" s="5">
        <v>41940.913666539353</v>
      </c>
      <c r="S5571">
        <f t="shared" ref="S5571:S5634" si="174">WEEKNUM(O5571,21)</f>
        <v>44</v>
      </c>
      <c r="T5571">
        <f t="shared" ref="T5571:T5634" si="175">WEEKDAY(O5571,11)</f>
        <v>2</v>
      </c>
    </row>
    <row r="5572" spans="1:20" x14ac:dyDescent="0.25">
      <c r="A5572">
        <v>1476453</v>
      </c>
      <c r="B5572">
        <v>143926</v>
      </c>
      <c r="C5572">
        <v>175912</v>
      </c>
      <c r="D5572" t="s">
        <v>53</v>
      </c>
      <c r="E5572" t="s">
        <v>2360</v>
      </c>
      <c r="F5572" t="s">
        <v>862</v>
      </c>
      <c r="G5572" t="s">
        <v>2361</v>
      </c>
      <c r="H5572">
        <v>1</v>
      </c>
      <c r="I5572" t="s">
        <v>136</v>
      </c>
      <c r="J5572" s="1">
        <v>3.1860532407407406E-3</v>
      </c>
      <c r="K5572">
        <v>40.686733101845903</v>
      </c>
      <c r="L5572">
        <v>-73.993754923365103</v>
      </c>
      <c r="M5572">
        <v>40.702341300000001</v>
      </c>
      <c r="N5572">
        <v>-73.989470600000004</v>
      </c>
      <c r="O5572" s="5">
        <v>41940.896032222219</v>
      </c>
      <c r="P5572" s="5">
        <v>41940.907406388891</v>
      </c>
      <c r="Q5572" s="5">
        <v>41940.925002511576</v>
      </c>
      <c r="R5572" s="5">
        <v>41940.94757517361</v>
      </c>
      <c r="S5572">
        <f t="shared" si="174"/>
        <v>44</v>
      </c>
      <c r="T5572">
        <f t="shared" si="175"/>
        <v>2</v>
      </c>
    </row>
    <row r="5573" spans="1:20" x14ac:dyDescent="0.25">
      <c r="A5573">
        <v>1476442</v>
      </c>
      <c r="B5573">
        <v>86806</v>
      </c>
      <c r="C5573">
        <v>129229</v>
      </c>
      <c r="D5573" t="s">
        <v>23</v>
      </c>
      <c r="E5573" t="s">
        <v>1974</v>
      </c>
      <c r="F5573" t="s">
        <v>139</v>
      </c>
      <c r="G5573" t="s">
        <v>1975</v>
      </c>
      <c r="H5573">
        <v>1</v>
      </c>
      <c r="I5573" t="s">
        <v>1976</v>
      </c>
      <c r="J5573" s="1">
        <v>3.694282407407407E-3</v>
      </c>
      <c r="K5573">
        <v>40.726269000000002</v>
      </c>
      <c r="L5573">
        <v>-73.984061999999994</v>
      </c>
      <c r="M5573">
        <v>40.727984900000003</v>
      </c>
      <c r="N5573">
        <v>-73.999396000000004</v>
      </c>
      <c r="O5573" s="5">
        <v>41940.897283541664</v>
      </c>
      <c r="P5573" s="5">
        <v>41940.895499178238</v>
      </c>
      <c r="Q5573" s="5">
        <v>41940.920037615739</v>
      </c>
      <c r="R5573" s="5">
        <v>41940.92790166667</v>
      </c>
      <c r="S5573">
        <f t="shared" si="174"/>
        <v>44</v>
      </c>
      <c r="T5573">
        <f t="shared" si="175"/>
        <v>2</v>
      </c>
    </row>
    <row r="5574" spans="1:20" x14ac:dyDescent="0.25">
      <c r="A5574">
        <v>1476516</v>
      </c>
      <c r="B5574">
        <v>103852</v>
      </c>
      <c r="C5574">
        <v>176701</v>
      </c>
      <c r="D5574" t="s">
        <v>23</v>
      </c>
      <c r="E5574" t="s">
        <v>631</v>
      </c>
      <c r="F5574" t="s">
        <v>29</v>
      </c>
      <c r="G5574" t="s">
        <v>1868</v>
      </c>
      <c r="H5574">
        <v>1</v>
      </c>
      <c r="I5574" t="s">
        <v>478</v>
      </c>
      <c r="J5574" s="1">
        <v>3.5193171296296292E-3</v>
      </c>
      <c r="K5574">
        <v>40.7711352092903</v>
      </c>
      <c r="L5574">
        <v>-73.959623103066605</v>
      </c>
      <c r="M5574">
        <v>40.772944000000003</v>
      </c>
      <c r="N5574">
        <v>-73.944997999999998</v>
      </c>
      <c r="O5574" s="5">
        <v>41940.901584594911</v>
      </c>
      <c r="P5574" s="5">
        <v>41940.922011284725</v>
      </c>
      <c r="Q5574" s="5">
        <v>41940.930567476855</v>
      </c>
      <c r="R5574" s="5">
        <v>41940.9413712963</v>
      </c>
      <c r="S5574">
        <f t="shared" si="174"/>
        <v>44</v>
      </c>
      <c r="T5574">
        <f t="shared" si="175"/>
        <v>2</v>
      </c>
    </row>
    <row r="5575" spans="1:20" x14ac:dyDescent="0.25">
      <c r="A5575">
        <v>1476516</v>
      </c>
      <c r="B5575">
        <v>103852</v>
      </c>
      <c r="C5575">
        <v>176701</v>
      </c>
      <c r="D5575" t="s">
        <v>23</v>
      </c>
      <c r="E5575" t="s">
        <v>631</v>
      </c>
      <c r="F5575" t="s">
        <v>29</v>
      </c>
      <c r="G5575" t="s">
        <v>179</v>
      </c>
      <c r="H5575">
        <v>1</v>
      </c>
      <c r="I5575" t="s">
        <v>633</v>
      </c>
      <c r="J5575" s="1">
        <v>3.5193171296296292E-3</v>
      </c>
      <c r="K5575">
        <v>40.7711352092903</v>
      </c>
      <c r="L5575">
        <v>-73.959623103066605</v>
      </c>
      <c r="M5575">
        <v>40.772944000000003</v>
      </c>
      <c r="N5575">
        <v>-73.944997999999998</v>
      </c>
      <c r="O5575" s="5">
        <v>41940.901584594911</v>
      </c>
      <c r="P5575" s="5">
        <v>41940.922011284725</v>
      </c>
      <c r="Q5575" s="5">
        <v>41940.930567476855</v>
      </c>
      <c r="R5575" s="5">
        <v>41940.9413712963</v>
      </c>
      <c r="S5575">
        <f t="shared" si="174"/>
        <v>44</v>
      </c>
      <c r="T5575">
        <f t="shared" si="175"/>
        <v>2</v>
      </c>
    </row>
    <row r="5576" spans="1:20" x14ac:dyDescent="0.25">
      <c r="A5576">
        <v>1476555</v>
      </c>
      <c r="B5576">
        <v>212957</v>
      </c>
      <c r="C5576">
        <v>170291</v>
      </c>
      <c r="D5576" t="s">
        <v>23</v>
      </c>
      <c r="E5576" t="s">
        <v>2869</v>
      </c>
      <c r="J5576" s="1">
        <v>5.2679513888888889E-3</v>
      </c>
      <c r="K5576">
        <v>40.687582999999997</v>
      </c>
      <c r="L5576">
        <v>-73.989895000000004</v>
      </c>
      <c r="M5576">
        <v>40.692027149212997</v>
      </c>
      <c r="N5576">
        <v>-73.994654448848706</v>
      </c>
      <c r="O5576" s="5">
        <v>41940.902479652781</v>
      </c>
      <c r="P5576" s="5">
        <v>41940.913045011577</v>
      </c>
      <c r="Q5576" s="5">
        <v>41940.917797743059</v>
      </c>
      <c r="R5576" s="5">
        <v>41940.92168201389</v>
      </c>
      <c r="S5576">
        <f t="shared" si="174"/>
        <v>44</v>
      </c>
      <c r="T5576">
        <f t="shared" si="175"/>
        <v>2</v>
      </c>
    </row>
    <row r="5577" spans="1:20" x14ac:dyDescent="0.25">
      <c r="A5577">
        <v>1476547</v>
      </c>
      <c r="B5577">
        <v>83095</v>
      </c>
      <c r="C5577">
        <v>132725</v>
      </c>
      <c r="D5577" t="s">
        <v>23</v>
      </c>
      <c r="E5577" t="s">
        <v>28</v>
      </c>
      <c r="F5577" t="s">
        <v>29</v>
      </c>
      <c r="G5577" t="s">
        <v>30</v>
      </c>
      <c r="H5577">
        <v>1</v>
      </c>
      <c r="I5577" t="s">
        <v>31</v>
      </c>
      <c r="J5577" s="1">
        <v>4.6821990740740739E-3</v>
      </c>
      <c r="K5577">
        <v>40.728478263619799</v>
      </c>
      <c r="L5577">
        <v>-73.998391837447898</v>
      </c>
      <c r="M5577">
        <v>40.728605999999999</v>
      </c>
      <c r="N5577">
        <v>-73.995142999999999</v>
      </c>
      <c r="O5577" s="5">
        <v>41940.902692754629</v>
      </c>
      <c r="P5577" s="5">
        <v>41940.900911956021</v>
      </c>
      <c r="Q5577" s="5">
        <v>41940.916087789352</v>
      </c>
      <c r="R5577" s="5">
        <v>41940.919914756945</v>
      </c>
      <c r="S5577">
        <f t="shared" si="174"/>
        <v>44</v>
      </c>
      <c r="T5577">
        <f t="shared" si="175"/>
        <v>2</v>
      </c>
    </row>
    <row r="5578" spans="1:20" x14ac:dyDescent="0.25">
      <c r="A5578">
        <v>1476615</v>
      </c>
      <c r="B5578">
        <v>88543</v>
      </c>
      <c r="C5578">
        <v>106964</v>
      </c>
      <c r="D5578" t="s">
        <v>23</v>
      </c>
      <c r="E5578" t="s">
        <v>870</v>
      </c>
      <c r="F5578" t="s">
        <v>70</v>
      </c>
      <c r="G5578" t="s">
        <v>871</v>
      </c>
      <c r="H5578">
        <v>1</v>
      </c>
      <c r="I5578" t="s">
        <v>872</v>
      </c>
      <c r="K5578">
        <v>40.742824088526397</v>
      </c>
      <c r="L5578">
        <v>-74.000274117084899</v>
      </c>
      <c r="M5578">
        <v>40.738124399999997</v>
      </c>
      <c r="N5578">
        <v>-74.006408800000003</v>
      </c>
      <c r="O5578" s="5">
        <v>41940.905633263887</v>
      </c>
      <c r="P5578" s="5">
        <v>41940.909845671296</v>
      </c>
      <c r="Q5578" s="5">
        <v>41940.919437418983</v>
      </c>
      <c r="R5578" s="5">
        <v>41940.922869548609</v>
      </c>
      <c r="S5578">
        <f t="shared" si="174"/>
        <v>44</v>
      </c>
      <c r="T5578">
        <f t="shared" si="175"/>
        <v>2</v>
      </c>
    </row>
    <row r="5579" spans="1:20" x14ac:dyDescent="0.25">
      <c r="A5579">
        <v>1476631</v>
      </c>
      <c r="B5579">
        <v>399729</v>
      </c>
      <c r="C5579">
        <v>32580</v>
      </c>
      <c r="D5579" t="s">
        <v>23</v>
      </c>
      <c r="E5579" t="s">
        <v>36</v>
      </c>
      <c r="F5579" t="s">
        <v>37</v>
      </c>
      <c r="G5579" t="s">
        <v>163</v>
      </c>
      <c r="H5579">
        <v>3</v>
      </c>
      <c r="I5579" t="s">
        <v>136</v>
      </c>
      <c r="J5579" s="1">
        <v>5.3300231481481471E-3</v>
      </c>
      <c r="K5579">
        <v>40.7261096570601</v>
      </c>
      <c r="L5579">
        <v>-74.002491863200504</v>
      </c>
      <c r="M5579">
        <v>40.720072899999998</v>
      </c>
      <c r="N5579">
        <v>-74.000809099999998</v>
      </c>
      <c r="O5579" s="5">
        <v>41940.906828240739</v>
      </c>
      <c r="P5579" s="5">
        <v>41940.908366192132</v>
      </c>
      <c r="Q5579" s="5">
        <v>41940.927154178244</v>
      </c>
      <c r="R5579" s="5">
        <v>41940.931099131943</v>
      </c>
      <c r="S5579">
        <f t="shared" si="174"/>
        <v>44</v>
      </c>
      <c r="T5579">
        <f t="shared" si="175"/>
        <v>2</v>
      </c>
    </row>
    <row r="5580" spans="1:20" x14ac:dyDescent="0.25">
      <c r="A5580">
        <v>1476695</v>
      </c>
      <c r="B5580">
        <v>341136</v>
      </c>
      <c r="C5580">
        <v>32580</v>
      </c>
      <c r="D5580" t="s">
        <v>23</v>
      </c>
      <c r="E5580" t="s">
        <v>36</v>
      </c>
      <c r="F5580" t="s">
        <v>37</v>
      </c>
      <c r="G5580" t="s">
        <v>2710</v>
      </c>
      <c r="H5580">
        <v>1</v>
      </c>
      <c r="I5580" t="s">
        <v>136</v>
      </c>
      <c r="J5580" s="1">
        <v>2.8135763888888885E-3</v>
      </c>
      <c r="K5580">
        <v>40.7261096570601</v>
      </c>
      <c r="L5580">
        <v>-74.002491863200504</v>
      </c>
      <c r="M5580">
        <v>40.738301300000003</v>
      </c>
      <c r="N5580">
        <v>-73.996666399999995</v>
      </c>
      <c r="O5580" s="5">
        <v>41940.910843680555</v>
      </c>
      <c r="P5580" s="5">
        <v>41940.909052106479</v>
      </c>
      <c r="Q5580" s="5">
        <v>41940.937219224536</v>
      </c>
      <c r="R5580" s="5">
        <v>41940.942284594908</v>
      </c>
      <c r="S5580">
        <f t="shared" si="174"/>
        <v>44</v>
      </c>
      <c r="T5580">
        <f t="shared" si="175"/>
        <v>2</v>
      </c>
    </row>
    <row r="5581" spans="1:20" x14ac:dyDescent="0.25">
      <c r="A5581">
        <v>1476912</v>
      </c>
      <c r="B5581">
        <v>53925</v>
      </c>
      <c r="C5581">
        <v>67430</v>
      </c>
      <c r="D5581" t="s">
        <v>23</v>
      </c>
      <c r="E5581" t="s">
        <v>739</v>
      </c>
      <c r="F5581" t="s">
        <v>29</v>
      </c>
      <c r="J5581" s="1">
        <v>3.7261342592592593E-3</v>
      </c>
      <c r="K5581">
        <v>40.775114340602897</v>
      </c>
      <c r="L5581">
        <v>-73.954049348831205</v>
      </c>
      <c r="M5581">
        <v>40.802225999999997</v>
      </c>
      <c r="N5581">
        <v>-73.962304000000003</v>
      </c>
      <c r="O5581" s="5">
        <v>41940.928687523148</v>
      </c>
      <c r="P5581" s="5">
        <v>41940.926894456017</v>
      </c>
      <c r="Q5581" s="5">
        <v>41940.939973113425</v>
      </c>
      <c r="R5581" s="5">
        <v>41940.95219369213</v>
      </c>
      <c r="S5581">
        <f t="shared" si="174"/>
        <v>44</v>
      </c>
      <c r="T5581">
        <f t="shared" si="175"/>
        <v>2</v>
      </c>
    </row>
    <row r="5582" spans="1:20" x14ac:dyDescent="0.25">
      <c r="A5582">
        <v>1476964</v>
      </c>
      <c r="B5582">
        <v>125123</v>
      </c>
      <c r="C5582">
        <v>30905</v>
      </c>
      <c r="D5582" t="s">
        <v>53</v>
      </c>
      <c r="E5582" t="s">
        <v>77</v>
      </c>
      <c r="F5582" t="s">
        <v>78</v>
      </c>
      <c r="K5582">
        <v>40.7544542760469</v>
      </c>
      <c r="L5582">
        <v>-73.999275592995602</v>
      </c>
      <c r="M5582">
        <v>40.761051489142801</v>
      </c>
      <c r="N5582">
        <v>-73.999023724325099</v>
      </c>
      <c r="O5582" s="5">
        <v>41940.933714571758</v>
      </c>
      <c r="R5582" s="5">
        <v>41940.958292743053</v>
      </c>
      <c r="S5582">
        <f t="shared" si="174"/>
        <v>44</v>
      </c>
      <c r="T5582">
        <f t="shared" si="175"/>
        <v>2</v>
      </c>
    </row>
    <row r="5583" spans="1:20" x14ac:dyDescent="0.25">
      <c r="A5583">
        <v>1476970</v>
      </c>
      <c r="B5583">
        <v>368653</v>
      </c>
      <c r="C5583">
        <v>147835</v>
      </c>
      <c r="D5583" t="s">
        <v>53</v>
      </c>
      <c r="E5583" t="s">
        <v>243</v>
      </c>
      <c r="F5583" t="s">
        <v>70</v>
      </c>
      <c r="G5583" t="s">
        <v>339</v>
      </c>
      <c r="H5583">
        <v>1</v>
      </c>
      <c r="I5583" t="s">
        <v>340</v>
      </c>
      <c r="K5583">
        <v>40.731795470614898</v>
      </c>
      <c r="L5583">
        <v>-73.985672593116803</v>
      </c>
      <c r="M5583">
        <v>40.735732371801902</v>
      </c>
      <c r="N5583">
        <v>-73.993784730065002</v>
      </c>
      <c r="O5583" s="5">
        <v>41940.934713182869</v>
      </c>
      <c r="P5583" s="5">
        <v>41940.933006516207</v>
      </c>
      <c r="Q5583" s="5">
        <v>41940.955845462966</v>
      </c>
      <c r="R5583" s="5">
        <v>41940.969785648151</v>
      </c>
      <c r="S5583">
        <f t="shared" si="174"/>
        <v>44</v>
      </c>
      <c r="T5583">
        <f t="shared" si="175"/>
        <v>2</v>
      </c>
    </row>
    <row r="5584" spans="1:20" x14ac:dyDescent="0.25">
      <c r="A5584">
        <v>1476970</v>
      </c>
      <c r="B5584">
        <v>368653</v>
      </c>
      <c r="C5584">
        <v>147835</v>
      </c>
      <c r="D5584" t="s">
        <v>53</v>
      </c>
      <c r="E5584" t="s">
        <v>243</v>
      </c>
      <c r="F5584" t="s">
        <v>70</v>
      </c>
      <c r="G5584" t="s">
        <v>235</v>
      </c>
      <c r="H5584">
        <v>1</v>
      </c>
      <c r="I5584" t="s">
        <v>236</v>
      </c>
      <c r="K5584">
        <v>40.731795470614898</v>
      </c>
      <c r="L5584">
        <v>-73.985672593116803</v>
      </c>
      <c r="M5584">
        <v>40.735732371801902</v>
      </c>
      <c r="N5584">
        <v>-73.993784730065002</v>
      </c>
      <c r="O5584" s="5">
        <v>41940.934713182869</v>
      </c>
      <c r="P5584" s="5">
        <v>41940.933006516207</v>
      </c>
      <c r="Q5584" s="5">
        <v>41940.955845462966</v>
      </c>
      <c r="R5584" s="5">
        <v>41940.969785648151</v>
      </c>
      <c r="S5584">
        <f t="shared" si="174"/>
        <v>44</v>
      </c>
      <c r="T5584">
        <f t="shared" si="175"/>
        <v>2</v>
      </c>
    </row>
    <row r="5585" spans="1:20" x14ac:dyDescent="0.25">
      <c r="A5585">
        <v>1477022</v>
      </c>
      <c r="B5585">
        <v>63513</v>
      </c>
      <c r="C5585">
        <v>169826</v>
      </c>
      <c r="D5585" t="s">
        <v>23</v>
      </c>
      <c r="E5585" t="s">
        <v>159</v>
      </c>
      <c r="F5585" t="s">
        <v>139</v>
      </c>
      <c r="G5585" t="s">
        <v>1751</v>
      </c>
      <c r="H5585">
        <v>1</v>
      </c>
      <c r="I5585" t="s">
        <v>971</v>
      </c>
      <c r="K5585">
        <v>40.730178000000002</v>
      </c>
      <c r="L5585">
        <v>-74.000322400000002</v>
      </c>
      <c r="M5585">
        <v>40.760559899999997</v>
      </c>
      <c r="N5585">
        <v>-73.999052500000005</v>
      </c>
      <c r="O5585" s="5">
        <v>41940.941420185183</v>
      </c>
      <c r="P5585" s="5">
        <v>41940.943618854166</v>
      </c>
      <c r="Q5585" s="5">
        <v>41940.956694074077</v>
      </c>
      <c r="R5585" s="5">
        <v>41940.975516863429</v>
      </c>
      <c r="S5585">
        <f t="shared" si="174"/>
        <v>44</v>
      </c>
      <c r="T5585">
        <f t="shared" si="175"/>
        <v>2</v>
      </c>
    </row>
    <row r="5586" spans="1:20" x14ac:dyDescent="0.25">
      <c r="A5586">
        <v>1477058</v>
      </c>
      <c r="B5586">
        <v>334619</v>
      </c>
      <c r="C5586">
        <v>166448</v>
      </c>
      <c r="D5586" t="s">
        <v>53</v>
      </c>
      <c r="E5586" t="s">
        <v>385</v>
      </c>
      <c r="F5586" t="s">
        <v>190</v>
      </c>
      <c r="G5586" t="s">
        <v>191</v>
      </c>
      <c r="H5586">
        <v>1</v>
      </c>
      <c r="I5586" t="s">
        <v>386</v>
      </c>
      <c r="J5586" s="1">
        <v>1.2694120370370369E-2</v>
      </c>
      <c r="K5586">
        <v>40.722079393083497</v>
      </c>
      <c r="L5586">
        <v>-73.997511863708496</v>
      </c>
      <c r="M5586">
        <v>40.739461800000001</v>
      </c>
      <c r="N5586">
        <v>-73.992554299999995</v>
      </c>
      <c r="O5586" s="5">
        <v>41940.94240847222</v>
      </c>
      <c r="P5586" s="5">
        <v>41940.943332106479</v>
      </c>
      <c r="Q5586" s="5">
        <v>41940.955388946757</v>
      </c>
      <c r="R5586" s="5">
        <v>41940.962041550927</v>
      </c>
      <c r="S5586">
        <f t="shared" si="174"/>
        <v>44</v>
      </c>
      <c r="T5586">
        <f t="shared" si="175"/>
        <v>2</v>
      </c>
    </row>
    <row r="5587" spans="1:20" x14ac:dyDescent="0.25">
      <c r="A5587">
        <v>1477145</v>
      </c>
      <c r="B5587">
        <v>399121</v>
      </c>
      <c r="C5587">
        <v>157415</v>
      </c>
      <c r="D5587" t="s">
        <v>53</v>
      </c>
      <c r="E5587" t="s">
        <v>36</v>
      </c>
      <c r="F5587" t="s">
        <v>37</v>
      </c>
      <c r="G5587" t="s">
        <v>135</v>
      </c>
      <c r="H5587">
        <v>2</v>
      </c>
      <c r="I5587" t="s">
        <v>136</v>
      </c>
      <c r="J5587" s="1">
        <v>5.7913888888888902E-3</v>
      </c>
      <c r="K5587">
        <v>40.7261096570601</v>
      </c>
      <c r="L5587">
        <v>-74.002491863200504</v>
      </c>
      <c r="M5587">
        <v>40.745789418372503</v>
      </c>
      <c r="N5587">
        <v>-73.991506575259294</v>
      </c>
      <c r="O5587" s="5">
        <v>41940.951381284722</v>
      </c>
      <c r="P5587" s="5">
        <v>41940.962187152778</v>
      </c>
      <c r="Q5587" s="5">
        <v>41940.983969652778</v>
      </c>
      <c r="R5587" s="5">
        <v>41940.990541689818</v>
      </c>
      <c r="S5587">
        <f t="shared" si="174"/>
        <v>44</v>
      </c>
      <c r="T5587">
        <f t="shared" si="175"/>
        <v>2</v>
      </c>
    </row>
    <row r="5588" spans="1:20" x14ac:dyDescent="0.25">
      <c r="A5588">
        <v>1477241</v>
      </c>
      <c r="B5588">
        <v>399832</v>
      </c>
      <c r="C5588">
        <v>104533</v>
      </c>
      <c r="D5588" t="s">
        <v>23</v>
      </c>
      <c r="E5588" t="s">
        <v>232</v>
      </c>
      <c r="F5588" t="s">
        <v>41</v>
      </c>
      <c r="G5588" t="s">
        <v>1859</v>
      </c>
      <c r="H5588">
        <v>1</v>
      </c>
      <c r="I5588" t="s">
        <v>176</v>
      </c>
      <c r="J5588" s="1">
        <v>3.8974074074074072E-3</v>
      </c>
      <c r="K5588">
        <v>40.729509999999998</v>
      </c>
      <c r="L5588">
        <v>-74.000865000000005</v>
      </c>
      <c r="M5588">
        <v>40.734250600000003</v>
      </c>
      <c r="N5588">
        <v>-73.990212299999996</v>
      </c>
      <c r="O5588" s="5">
        <v>41940.959929722223</v>
      </c>
      <c r="P5588" s="5">
        <v>41940.958414317131</v>
      </c>
      <c r="Q5588" s="5">
        <v>41940.969841886574</v>
      </c>
      <c r="R5588" s="5">
        <v>41940.975172627317</v>
      </c>
      <c r="S5588">
        <f t="shared" si="174"/>
        <v>44</v>
      </c>
      <c r="T5588">
        <f t="shared" si="175"/>
        <v>2</v>
      </c>
    </row>
    <row r="5589" spans="1:20" x14ac:dyDescent="0.25">
      <c r="A5589">
        <v>1477255</v>
      </c>
      <c r="B5589">
        <v>97806</v>
      </c>
      <c r="C5589">
        <v>88387</v>
      </c>
      <c r="D5589" t="s">
        <v>23</v>
      </c>
      <c r="E5589" t="s">
        <v>54</v>
      </c>
      <c r="F5589" t="s">
        <v>29</v>
      </c>
      <c r="G5589" t="s">
        <v>2152</v>
      </c>
      <c r="H5589">
        <v>1</v>
      </c>
      <c r="I5589" t="s">
        <v>607</v>
      </c>
      <c r="K5589">
        <v>40.758456774983799</v>
      </c>
      <c r="L5589">
        <v>-73.989140466129399</v>
      </c>
      <c r="M5589">
        <v>40.764786999999998</v>
      </c>
      <c r="N5589">
        <v>-73.982596000000001</v>
      </c>
      <c r="O5589" s="5">
        <v>41940.961141307867</v>
      </c>
      <c r="P5589" s="5">
        <v>41940.962399074073</v>
      </c>
      <c r="Q5589" s="5">
        <v>41940.978255520837</v>
      </c>
      <c r="R5589" s="5">
        <v>41940.98852648148</v>
      </c>
      <c r="S5589">
        <f t="shared" si="174"/>
        <v>44</v>
      </c>
      <c r="T5589">
        <f t="shared" si="175"/>
        <v>2</v>
      </c>
    </row>
    <row r="5590" spans="1:20" x14ac:dyDescent="0.25">
      <c r="A5590">
        <v>1477564</v>
      </c>
      <c r="B5590">
        <v>83432</v>
      </c>
      <c r="C5590">
        <v>30905</v>
      </c>
      <c r="D5590" t="s">
        <v>53</v>
      </c>
      <c r="E5590" t="s">
        <v>1713</v>
      </c>
      <c r="K5590">
        <v>40.716545756433902</v>
      </c>
      <c r="L5590">
        <v>-74.014625890550093</v>
      </c>
      <c r="M5590">
        <v>40.757972000000002</v>
      </c>
      <c r="N5590">
        <v>-73.975240999999997</v>
      </c>
      <c r="O5590" s="5">
        <v>41940.996965231483</v>
      </c>
      <c r="P5590" s="5">
        <v>41940.995297141206</v>
      </c>
      <c r="Q5590" s="5">
        <v>41940.996220821762</v>
      </c>
      <c r="R5590" s="5">
        <v>41941.006029016207</v>
      </c>
      <c r="S5590">
        <f t="shared" si="174"/>
        <v>44</v>
      </c>
      <c r="T5590">
        <f t="shared" si="175"/>
        <v>2</v>
      </c>
    </row>
    <row r="5591" spans="1:20" x14ac:dyDescent="0.25">
      <c r="A5591">
        <v>1477961</v>
      </c>
      <c r="B5591">
        <v>62661</v>
      </c>
      <c r="C5591">
        <v>156557</v>
      </c>
      <c r="D5591" t="s">
        <v>53</v>
      </c>
      <c r="E5591" t="s">
        <v>2345</v>
      </c>
      <c r="K5591">
        <v>40.759766204286898</v>
      </c>
      <c r="L5591">
        <v>-73.973920521472195</v>
      </c>
      <c r="M5591">
        <v>40.766841900000003</v>
      </c>
      <c r="N5591">
        <v>-73.968091999999999</v>
      </c>
      <c r="O5591" s="5">
        <v>41941.090304270831</v>
      </c>
      <c r="P5591" s="5">
        <v>41941.093109224537</v>
      </c>
      <c r="Q5591" s="5">
        <v>41941.104445115743</v>
      </c>
      <c r="R5591" s="5">
        <v>41941.107043101852</v>
      </c>
      <c r="S5591">
        <f t="shared" si="174"/>
        <v>44</v>
      </c>
      <c r="T5591">
        <f t="shared" si="175"/>
        <v>3</v>
      </c>
    </row>
    <row r="5592" spans="1:20" x14ac:dyDescent="0.25">
      <c r="A5592">
        <v>1478305</v>
      </c>
      <c r="B5592">
        <v>401089</v>
      </c>
      <c r="C5592">
        <v>174186</v>
      </c>
      <c r="D5592" t="s">
        <v>18</v>
      </c>
      <c r="E5592" t="s">
        <v>3000</v>
      </c>
      <c r="F5592" t="s">
        <v>108</v>
      </c>
      <c r="G5592" t="s">
        <v>3001</v>
      </c>
      <c r="H5592">
        <v>8</v>
      </c>
      <c r="I5592" t="s">
        <v>3002</v>
      </c>
      <c r="K5592">
        <v>40.758701794734897</v>
      </c>
      <c r="L5592">
        <v>-73.978529218148395</v>
      </c>
      <c r="M5592">
        <v>40.752825376860599</v>
      </c>
      <c r="N5592">
        <v>-73.980221399324705</v>
      </c>
      <c r="O5592" s="5">
        <v>41941.350776689818</v>
      </c>
      <c r="P5592" s="5">
        <v>41941.357680555557</v>
      </c>
      <c r="Q5592" s="5">
        <v>41941.379090416667</v>
      </c>
      <c r="R5592" s="5">
        <v>41941.383884224539</v>
      </c>
      <c r="S5592">
        <f t="shared" si="174"/>
        <v>44</v>
      </c>
      <c r="T5592">
        <f t="shared" si="175"/>
        <v>3</v>
      </c>
    </row>
    <row r="5593" spans="1:20" x14ac:dyDescent="0.25">
      <c r="A5593">
        <v>1478310</v>
      </c>
      <c r="B5593">
        <v>321555</v>
      </c>
      <c r="C5593">
        <v>66416</v>
      </c>
      <c r="D5593" t="s">
        <v>23</v>
      </c>
      <c r="E5593" t="s">
        <v>164</v>
      </c>
      <c r="F5593" t="s">
        <v>33</v>
      </c>
      <c r="G5593" t="s">
        <v>1698</v>
      </c>
      <c r="H5593">
        <v>6</v>
      </c>
      <c r="I5593" t="s">
        <v>417</v>
      </c>
      <c r="K5593">
        <v>40.723925150421103</v>
      </c>
      <c r="L5593">
        <v>-73.996911048889203</v>
      </c>
      <c r="M5593">
        <v>40.723523399999998</v>
      </c>
      <c r="N5593">
        <v>-74.002208199999998</v>
      </c>
      <c r="O5593" s="5">
        <v>41941.356713923611</v>
      </c>
      <c r="R5593" s="5">
        <v>41941.384921793979</v>
      </c>
      <c r="S5593">
        <f t="shared" si="174"/>
        <v>44</v>
      </c>
      <c r="T5593">
        <f t="shared" si="175"/>
        <v>3</v>
      </c>
    </row>
    <row r="5594" spans="1:20" x14ac:dyDescent="0.25">
      <c r="A5594">
        <v>1478425</v>
      </c>
      <c r="B5594">
        <v>115238</v>
      </c>
      <c r="C5594">
        <v>66416</v>
      </c>
      <c r="D5594" t="s">
        <v>23</v>
      </c>
      <c r="E5594" t="s">
        <v>59</v>
      </c>
      <c r="F5594" t="s">
        <v>20</v>
      </c>
      <c r="G5594" t="s">
        <v>1914</v>
      </c>
      <c r="H5594">
        <v>1</v>
      </c>
      <c r="I5594" t="s">
        <v>2232</v>
      </c>
      <c r="K5594">
        <v>40.726413182830903</v>
      </c>
      <c r="L5594">
        <v>-73.993821144104004</v>
      </c>
      <c r="M5594">
        <v>40.719621199999999</v>
      </c>
      <c r="N5594">
        <v>-74.010091299999999</v>
      </c>
      <c r="O5594" s="5">
        <v>41941.409171550928</v>
      </c>
      <c r="P5594" s="5">
        <v>41941.414683287039</v>
      </c>
      <c r="Q5594" s="5">
        <v>41941.422557291669</v>
      </c>
      <c r="R5594" s="5">
        <v>41941.431026030092</v>
      </c>
      <c r="S5594">
        <f t="shared" si="174"/>
        <v>44</v>
      </c>
      <c r="T5594">
        <f t="shared" si="175"/>
        <v>3</v>
      </c>
    </row>
    <row r="5595" spans="1:20" x14ac:dyDescent="0.25">
      <c r="A5595">
        <v>1478426</v>
      </c>
      <c r="B5595">
        <v>246667</v>
      </c>
      <c r="C5595">
        <v>174186</v>
      </c>
      <c r="D5595" t="s">
        <v>18</v>
      </c>
      <c r="E5595" t="s">
        <v>69</v>
      </c>
      <c r="F5595" t="s">
        <v>70</v>
      </c>
      <c r="G5595" t="s">
        <v>486</v>
      </c>
      <c r="H5595">
        <v>1</v>
      </c>
      <c r="I5595" t="s">
        <v>487</v>
      </c>
      <c r="K5595">
        <v>40.759284189984498</v>
      </c>
      <c r="L5595">
        <v>-73.980543736106895</v>
      </c>
      <c r="M5595">
        <v>40.7638848</v>
      </c>
      <c r="N5595">
        <v>-73.970783400000002</v>
      </c>
      <c r="O5595" s="5">
        <v>41941.409381273152</v>
      </c>
      <c r="P5595" s="5">
        <v>41941.434413726849</v>
      </c>
      <c r="Q5595" s="5">
        <v>41941.458093356479</v>
      </c>
      <c r="R5595" s="5">
        <v>41941.467506863424</v>
      </c>
      <c r="S5595">
        <f t="shared" si="174"/>
        <v>44</v>
      </c>
      <c r="T5595">
        <f t="shared" si="175"/>
        <v>3</v>
      </c>
    </row>
    <row r="5596" spans="1:20" x14ac:dyDescent="0.25">
      <c r="A5596">
        <v>1478464</v>
      </c>
      <c r="B5596">
        <v>101746</v>
      </c>
      <c r="C5596">
        <v>112830</v>
      </c>
      <c r="D5596" t="s">
        <v>23</v>
      </c>
      <c r="E5596" t="s">
        <v>1223</v>
      </c>
      <c r="F5596" t="s">
        <v>20</v>
      </c>
      <c r="G5596" t="s">
        <v>1599</v>
      </c>
      <c r="H5596">
        <v>1</v>
      </c>
      <c r="I5596" t="s">
        <v>104</v>
      </c>
      <c r="J5596" s="1">
        <v>8.0816435185185175E-3</v>
      </c>
      <c r="K5596">
        <v>40.740527999999998</v>
      </c>
      <c r="L5596">
        <v>-73.997884600000006</v>
      </c>
      <c r="M5596">
        <v>40.730256400000002</v>
      </c>
      <c r="N5596">
        <v>-73.975648399999997</v>
      </c>
      <c r="O5596" s="5">
        <v>41941.420292974537</v>
      </c>
      <c r="P5596" s="5">
        <v>41941.436938506944</v>
      </c>
      <c r="Q5596" s="5">
        <v>41941.446099363427</v>
      </c>
      <c r="R5596" s="5">
        <v>41941.459102106484</v>
      </c>
      <c r="S5596">
        <f t="shared" si="174"/>
        <v>44</v>
      </c>
      <c r="T5596">
        <f t="shared" si="175"/>
        <v>3</v>
      </c>
    </row>
    <row r="5597" spans="1:20" x14ac:dyDescent="0.25">
      <c r="A5597">
        <v>1478603</v>
      </c>
      <c r="B5597">
        <v>403019</v>
      </c>
      <c r="C5597">
        <v>91765</v>
      </c>
      <c r="D5597" t="s">
        <v>23</v>
      </c>
      <c r="E5597" t="s">
        <v>194</v>
      </c>
      <c r="F5597" t="s">
        <v>20</v>
      </c>
      <c r="G5597" t="s">
        <v>3473</v>
      </c>
      <c r="H5597">
        <v>1</v>
      </c>
      <c r="I5597" t="s">
        <v>249</v>
      </c>
      <c r="J5597" s="1">
        <v>2.2348032407407408E-3</v>
      </c>
      <c r="K5597">
        <v>40.7454904455914</v>
      </c>
      <c r="L5597">
        <v>-73.979418804417804</v>
      </c>
      <c r="M5597">
        <v>40.756410500000001</v>
      </c>
      <c r="N5597">
        <v>-73.975309100000004</v>
      </c>
      <c r="O5597" s="5">
        <v>41941.463547488427</v>
      </c>
      <c r="P5597" s="5">
        <v>41941.466554155093</v>
      </c>
      <c r="Q5597" s="5">
        <v>41941.475683680554</v>
      </c>
      <c r="R5597" s="5">
        <v>41941.487190069442</v>
      </c>
      <c r="S5597">
        <f t="shared" si="174"/>
        <v>44</v>
      </c>
      <c r="T5597">
        <f t="shared" si="175"/>
        <v>3</v>
      </c>
    </row>
    <row r="5598" spans="1:20" x14ac:dyDescent="0.25">
      <c r="A5598">
        <v>1478605</v>
      </c>
      <c r="B5598">
        <v>165485</v>
      </c>
      <c r="C5598">
        <v>99219</v>
      </c>
      <c r="D5598" t="s">
        <v>23</v>
      </c>
      <c r="E5598" t="s">
        <v>226</v>
      </c>
      <c r="F5598" t="s">
        <v>91</v>
      </c>
      <c r="G5598" t="s">
        <v>399</v>
      </c>
      <c r="H5598">
        <v>2</v>
      </c>
      <c r="I5598" t="s">
        <v>228</v>
      </c>
      <c r="J5598" s="1">
        <v>1.9383449074074075E-3</v>
      </c>
      <c r="K5598">
        <v>40.723019825000002</v>
      </c>
      <c r="L5598">
        <v>-73.995853999999994</v>
      </c>
      <c r="M5598">
        <v>40.745805744164699</v>
      </c>
      <c r="N5598">
        <v>-74.007621747356396</v>
      </c>
      <c r="O5598" s="5">
        <v>41941.464800752314</v>
      </c>
      <c r="P5598" s="5">
        <v>41941.472608784723</v>
      </c>
      <c r="Q5598" s="5">
        <v>41941.483952442133</v>
      </c>
      <c r="R5598" s="5">
        <v>41941.49634445602</v>
      </c>
      <c r="S5598">
        <f t="shared" si="174"/>
        <v>44</v>
      </c>
      <c r="T5598">
        <f t="shared" si="175"/>
        <v>3</v>
      </c>
    </row>
    <row r="5599" spans="1:20" x14ac:dyDescent="0.25">
      <c r="A5599">
        <v>1478615</v>
      </c>
      <c r="B5599">
        <v>104563</v>
      </c>
      <c r="C5599">
        <v>161082</v>
      </c>
      <c r="D5599" t="s">
        <v>23</v>
      </c>
      <c r="E5599" t="s">
        <v>679</v>
      </c>
      <c r="F5599" t="s">
        <v>104</v>
      </c>
      <c r="K5599">
        <v>40.7209843306225</v>
      </c>
      <c r="L5599">
        <v>-73.994954333926202</v>
      </c>
      <c r="M5599">
        <v>40.7331237</v>
      </c>
      <c r="N5599">
        <v>-73.995941799999997</v>
      </c>
      <c r="O5599" s="5">
        <v>41941.466978715274</v>
      </c>
      <c r="P5599" s="5">
        <v>41941.468604074071</v>
      </c>
      <c r="Q5599" s="5">
        <v>41941.475780115739</v>
      </c>
      <c r="R5599" s="5">
        <v>41941.481154236113</v>
      </c>
      <c r="S5599">
        <f t="shared" si="174"/>
        <v>44</v>
      </c>
      <c r="T5599">
        <f t="shared" si="175"/>
        <v>3</v>
      </c>
    </row>
    <row r="5600" spans="1:20" x14ac:dyDescent="0.25">
      <c r="A5600">
        <v>1478620</v>
      </c>
      <c r="B5600">
        <v>77857</v>
      </c>
      <c r="C5600">
        <v>99499</v>
      </c>
      <c r="D5600" t="s">
        <v>23</v>
      </c>
      <c r="E5600" t="s">
        <v>54</v>
      </c>
      <c r="F5600" t="s">
        <v>29</v>
      </c>
      <c r="G5600" t="s">
        <v>2099</v>
      </c>
      <c r="H5600">
        <v>1</v>
      </c>
      <c r="I5600" t="s">
        <v>56</v>
      </c>
      <c r="K5600">
        <v>40.779126065705498</v>
      </c>
      <c r="L5600">
        <v>-73.954904894578206</v>
      </c>
      <c r="M5600">
        <v>40.784046799999999</v>
      </c>
      <c r="N5600">
        <v>-73.957091500000004</v>
      </c>
      <c r="O5600" s="5">
        <v>41941.468408206019</v>
      </c>
      <c r="P5600" s="5">
        <v>41941.482203425927</v>
      </c>
      <c r="Q5600" s="5">
        <v>41941.493901631948</v>
      </c>
      <c r="R5600" s="5">
        <v>41941.49946324074</v>
      </c>
      <c r="S5600">
        <f t="shared" si="174"/>
        <v>44</v>
      </c>
      <c r="T5600">
        <f t="shared" si="175"/>
        <v>3</v>
      </c>
    </row>
    <row r="5601" spans="1:20" x14ac:dyDescent="0.25">
      <c r="A5601">
        <v>1478620</v>
      </c>
      <c r="B5601">
        <v>77857</v>
      </c>
      <c r="C5601">
        <v>99499</v>
      </c>
      <c r="D5601" t="s">
        <v>23</v>
      </c>
      <c r="E5601" t="s">
        <v>54</v>
      </c>
      <c r="F5601" t="s">
        <v>29</v>
      </c>
      <c r="G5601" t="s">
        <v>151</v>
      </c>
      <c r="H5601">
        <v>4</v>
      </c>
      <c r="I5601" t="s">
        <v>151</v>
      </c>
      <c r="K5601">
        <v>40.779126065705498</v>
      </c>
      <c r="L5601">
        <v>-73.954904894578206</v>
      </c>
      <c r="M5601">
        <v>40.784046799999999</v>
      </c>
      <c r="N5601">
        <v>-73.957091500000004</v>
      </c>
      <c r="O5601" s="5">
        <v>41941.468408206019</v>
      </c>
      <c r="P5601" s="5">
        <v>41941.482203425927</v>
      </c>
      <c r="Q5601" s="5">
        <v>41941.493901631948</v>
      </c>
      <c r="R5601" s="5">
        <v>41941.49946324074</v>
      </c>
      <c r="S5601">
        <f t="shared" si="174"/>
        <v>44</v>
      </c>
      <c r="T5601">
        <f t="shared" si="175"/>
        <v>3</v>
      </c>
    </row>
    <row r="5602" spans="1:20" x14ac:dyDescent="0.25">
      <c r="A5602">
        <v>1478663</v>
      </c>
      <c r="B5602">
        <v>76938</v>
      </c>
      <c r="C5602">
        <v>128256</v>
      </c>
      <c r="D5602" t="s">
        <v>23</v>
      </c>
      <c r="E5602" t="s">
        <v>164</v>
      </c>
      <c r="F5602" t="s">
        <v>33</v>
      </c>
      <c r="G5602" t="s">
        <v>3799</v>
      </c>
      <c r="H5602">
        <v>1</v>
      </c>
      <c r="I5602" t="s">
        <v>1345</v>
      </c>
      <c r="K5602">
        <v>40.788252807415198</v>
      </c>
      <c r="L5602">
        <v>-73.976998960023295</v>
      </c>
      <c r="M5602">
        <v>40.789841405577398</v>
      </c>
      <c r="N5602">
        <v>-73.966987656526101</v>
      </c>
      <c r="O5602" s="5">
        <v>41941.480836053241</v>
      </c>
      <c r="P5602" s="5">
        <v>41941.480513761577</v>
      </c>
      <c r="Q5602" s="5">
        <v>41941.492561874999</v>
      </c>
      <c r="R5602" s="5">
        <v>41941.49703791667</v>
      </c>
      <c r="S5602">
        <f t="shared" si="174"/>
        <v>44</v>
      </c>
      <c r="T5602">
        <f t="shared" si="175"/>
        <v>3</v>
      </c>
    </row>
    <row r="5603" spans="1:20" x14ac:dyDescent="0.25">
      <c r="A5603">
        <v>1478696</v>
      </c>
      <c r="B5603">
        <v>391179</v>
      </c>
      <c r="C5603">
        <v>66004</v>
      </c>
      <c r="D5603" t="s">
        <v>23</v>
      </c>
      <c r="E5603" t="s">
        <v>354</v>
      </c>
      <c r="F5603" t="s">
        <v>108</v>
      </c>
      <c r="K5603">
        <v>40.752206875218903</v>
      </c>
      <c r="L5603">
        <v>-73.979768898530594</v>
      </c>
      <c r="M5603">
        <v>40.751142000000002</v>
      </c>
      <c r="N5603">
        <v>-73.981818000000004</v>
      </c>
      <c r="O5603" s="5">
        <v>41941.487572071761</v>
      </c>
      <c r="P5603" s="5">
        <v>41941.490297453704</v>
      </c>
      <c r="Q5603" s="5">
        <v>41941.499831643516</v>
      </c>
      <c r="R5603" s="5">
        <v>41941.50533226852</v>
      </c>
      <c r="S5603">
        <f t="shared" si="174"/>
        <v>44</v>
      </c>
      <c r="T5603">
        <f t="shared" si="175"/>
        <v>3</v>
      </c>
    </row>
    <row r="5604" spans="1:20" x14ac:dyDescent="0.25">
      <c r="A5604">
        <v>1478718</v>
      </c>
      <c r="B5604">
        <v>53603</v>
      </c>
      <c r="C5604">
        <v>174186</v>
      </c>
      <c r="D5604" t="s">
        <v>18</v>
      </c>
      <c r="E5604" t="s">
        <v>631</v>
      </c>
      <c r="F5604" t="s">
        <v>29</v>
      </c>
      <c r="G5604" t="s">
        <v>632</v>
      </c>
      <c r="H5604">
        <v>1</v>
      </c>
      <c r="I5604" t="s">
        <v>633</v>
      </c>
      <c r="J5604" s="1">
        <v>5.6420370370370366E-3</v>
      </c>
      <c r="K5604">
        <v>40.7711352092903</v>
      </c>
      <c r="L5604">
        <v>-73.959623103066605</v>
      </c>
      <c r="M5604">
        <v>40.787316416859703</v>
      </c>
      <c r="N5604">
        <v>-73.967917200920496</v>
      </c>
      <c r="O5604" s="5">
        <v>41941.491974722223</v>
      </c>
      <c r="P5604" s="5">
        <v>41941.495071238423</v>
      </c>
      <c r="Q5604" s="5">
        <v>41941.502248634257</v>
      </c>
      <c r="R5604" s="5">
        <v>41941.509049976848</v>
      </c>
      <c r="S5604">
        <f t="shared" si="174"/>
        <v>44</v>
      </c>
      <c r="T5604">
        <f t="shared" si="175"/>
        <v>3</v>
      </c>
    </row>
    <row r="5605" spans="1:20" x14ac:dyDescent="0.25">
      <c r="A5605">
        <v>1478733</v>
      </c>
      <c r="B5605">
        <v>39976</v>
      </c>
      <c r="C5605">
        <v>91765</v>
      </c>
      <c r="D5605" t="s">
        <v>23</v>
      </c>
      <c r="E5605" t="s">
        <v>1999</v>
      </c>
      <c r="K5605">
        <v>40.762595045692201</v>
      </c>
      <c r="L5605">
        <v>-73.986914122631205</v>
      </c>
      <c r="M5605">
        <v>40.7040072</v>
      </c>
      <c r="N5605">
        <v>-73.986759000000006</v>
      </c>
      <c r="O5605" s="5">
        <v>41941.495102615743</v>
      </c>
      <c r="P5605" s="5">
        <v>41941.507375185189</v>
      </c>
      <c r="Q5605" s="5">
        <v>41941.513860810184</v>
      </c>
      <c r="R5605" s="5">
        <v>41941.552644849537</v>
      </c>
      <c r="S5605">
        <f t="shared" si="174"/>
        <v>44</v>
      </c>
      <c r="T5605">
        <f t="shared" si="175"/>
        <v>3</v>
      </c>
    </row>
    <row r="5606" spans="1:20" x14ac:dyDescent="0.25">
      <c r="A5606">
        <v>1478795</v>
      </c>
      <c r="B5606">
        <v>300003</v>
      </c>
      <c r="C5606">
        <v>122837</v>
      </c>
      <c r="D5606" t="s">
        <v>23</v>
      </c>
      <c r="E5606" t="s">
        <v>103</v>
      </c>
      <c r="F5606" t="s">
        <v>104</v>
      </c>
      <c r="G5606" t="s">
        <v>2231</v>
      </c>
      <c r="H5606">
        <v>1</v>
      </c>
      <c r="I5606" t="s">
        <v>228</v>
      </c>
      <c r="J5606" s="1">
        <v>5.408148148148148E-3</v>
      </c>
      <c r="K5606">
        <v>40.742680635750801</v>
      </c>
      <c r="L5606">
        <v>-74.006235828206997</v>
      </c>
      <c r="M5606">
        <v>40.751810900000002</v>
      </c>
      <c r="N5606">
        <v>-74.001823799999997</v>
      </c>
      <c r="O5606" s="5">
        <v>41941.502888356481</v>
      </c>
      <c r="P5606" s="5">
        <v>41941.510590613427</v>
      </c>
      <c r="Q5606" s="5">
        <v>41941.527837662034</v>
      </c>
      <c r="R5606" s="5">
        <v>41941.534298449071</v>
      </c>
      <c r="S5606">
        <f t="shared" si="174"/>
        <v>44</v>
      </c>
      <c r="T5606">
        <f t="shared" si="175"/>
        <v>3</v>
      </c>
    </row>
    <row r="5607" spans="1:20" x14ac:dyDescent="0.25">
      <c r="A5607">
        <v>1478795</v>
      </c>
      <c r="B5607">
        <v>300003</v>
      </c>
      <c r="C5607">
        <v>122837</v>
      </c>
      <c r="D5607" t="s">
        <v>23</v>
      </c>
      <c r="E5607" t="s">
        <v>103</v>
      </c>
      <c r="F5607" t="s">
        <v>104</v>
      </c>
      <c r="G5607" t="s">
        <v>3134</v>
      </c>
      <c r="H5607">
        <v>1</v>
      </c>
      <c r="I5607" t="s">
        <v>478</v>
      </c>
      <c r="J5607" s="1">
        <v>5.408148148148148E-3</v>
      </c>
      <c r="K5607">
        <v>40.742680635750801</v>
      </c>
      <c r="L5607">
        <v>-74.006235828206997</v>
      </c>
      <c r="M5607">
        <v>40.751810900000002</v>
      </c>
      <c r="N5607">
        <v>-74.001823799999997</v>
      </c>
      <c r="O5607" s="5">
        <v>41941.502888356481</v>
      </c>
      <c r="P5607" s="5">
        <v>41941.510590613427</v>
      </c>
      <c r="Q5607" s="5">
        <v>41941.527837662034</v>
      </c>
      <c r="R5607" s="5">
        <v>41941.534298449071</v>
      </c>
      <c r="S5607">
        <f t="shared" si="174"/>
        <v>44</v>
      </c>
      <c r="T5607">
        <f t="shared" si="175"/>
        <v>3</v>
      </c>
    </row>
    <row r="5608" spans="1:20" x14ac:dyDescent="0.25">
      <c r="A5608">
        <v>1478802</v>
      </c>
      <c r="B5608">
        <v>398489</v>
      </c>
      <c r="C5608">
        <v>84093</v>
      </c>
      <c r="D5608" t="s">
        <v>23</v>
      </c>
      <c r="E5608" t="s">
        <v>178</v>
      </c>
      <c r="F5608" t="s">
        <v>29</v>
      </c>
      <c r="G5608" t="s">
        <v>1801</v>
      </c>
      <c r="H5608">
        <v>1</v>
      </c>
      <c r="I5608" t="s">
        <v>151</v>
      </c>
      <c r="K5608">
        <v>40.693703582487103</v>
      </c>
      <c r="L5608">
        <v>-73.985774517059298</v>
      </c>
      <c r="M5608">
        <v>40.708555599999997</v>
      </c>
      <c r="N5608">
        <v>-73.950741399999998</v>
      </c>
      <c r="O5608" s="5">
        <v>41941.504128773151</v>
      </c>
      <c r="P5608" s="5">
        <v>41941.510422881947</v>
      </c>
      <c r="Q5608" s="5">
        <v>41941.521073159725</v>
      </c>
      <c r="R5608" s="5">
        <v>41941.534679085649</v>
      </c>
      <c r="S5608">
        <f t="shared" si="174"/>
        <v>44</v>
      </c>
      <c r="T5608">
        <f t="shared" si="175"/>
        <v>3</v>
      </c>
    </row>
    <row r="5609" spans="1:20" x14ac:dyDescent="0.25">
      <c r="A5609">
        <v>1478816</v>
      </c>
      <c r="B5609">
        <v>63375</v>
      </c>
      <c r="C5609">
        <v>125052</v>
      </c>
      <c r="D5609" t="s">
        <v>23</v>
      </c>
      <c r="E5609" t="s">
        <v>2607</v>
      </c>
      <c r="F5609" t="s">
        <v>2608</v>
      </c>
      <c r="K5609">
        <v>40.751841067745701</v>
      </c>
      <c r="L5609">
        <v>-73.982169628143296</v>
      </c>
      <c r="M5609">
        <v>40.744987100000003</v>
      </c>
      <c r="N5609">
        <v>-73.977298399999995</v>
      </c>
      <c r="O5609" s="5">
        <v>41941.505474166668</v>
      </c>
      <c r="P5609" s="5">
        <v>41941.511668067127</v>
      </c>
      <c r="Q5609" s="5">
        <v>41941.520564988423</v>
      </c>
      <c r="R5609" s="5">
        <v>41941.527752210648</v>
      </c>
      <c r="S5609">
        <f t="shared" si="174"/>
        <v>44</v>
      </c>
      <c r="T5609">
        <f t="shared" si="175"/>
        <v>3</v>
      </c>
    </row>
    <row r="5610" spans="1:20" x14ac:dyDescent="0.25">
      <c r="A5610">
        <v>1478888</v>
      </c>
      <c r="B5610">
        <v>403090</v>
      </c>
      <c r="C5610">
        <v>161162</v>
      </c>
      <c r="D5610" t="s">
        <v>23</v>
      </c>
      <c r="E5610" t="s">
        <v>247</v>
      </c>
      <c r="G5610" t="s">
        <v>1313</v>
      </c>
      <c r="H5610">
        <v>4</v>
      </c>
      <c r="I5610" t="s">
        <v>478</v>
      </c>
      <c r="J5610" s="1">
        <v>6.93068287037037E-3</v>
      </c>
      <c r="K5610">
        <v>40.721353749744097</v>
      </c>
      <c r="L5610">
        <v>-73.997525293959001</v>
      </c>
      <c r="M5610">
        <v>40.720929985306199</v>
      </c>
      <c r="N5610">
        <v>-74.009819195363306</v>
      </c>
      <c r="O5610" s="5">
        <v>41941.516876747686</v>
      </c>
      <c r="P5610" s="5">
        <v>41941.523156180556</v>
      </c>
      <c r="Q5610" s="5">
        <v>41941.539709745368</v>
      </c>
      <c r="R5610" s="5">
        <v>41941.5476991088</v>
      </c>
      <c r="S5610">
        <f t="shared" si="174"/>
        <v>44</v>
      </c>
      <c r="T5610">
        <f t="shared" si="175"/>
        <v>3</v>
      </c>
    </row>
    <row r="5611" spans="1:20" x14ac:dyDescent="0.25">
      <c r="A5611">
        <v>1478934</v>
      </c>
      <c r="B5611">
        <v>269253</v>
      </c>
      <c r="C5611">
        <v>151208</v>
      </c>
      <c r="D5611" t="s">
        <v>23</v>
      </c>
      <c r="E5611" t="s">
        <v>243</v>
      </c>
      <c r="F5611" t="s">
        <v>70</v>
      </c>
      <c r="G5611" t="s">
        <v>651</v>
      </c>
      <c r="H5611">
        <v>4</v>
      </c>
      <c r="I5611" t="s">
        <v>319</v>
      </c>
      <c r="K5611">
        <v>40.787149600866101</v>
      </c>
      <c r="L5611">
        <v>-73.971722312198096</v>
      </c>
      <c r="M5611">
        <v>40.8059838674898</v>
      </c>
      <c r="N5611">
        <v>-73.964536786148301</v>
      </c>
      <c r="O5611" s="5">
        <v>41941.52176181713</v>
      </c>
      <c r="P5611" s="5">
        <v>41941.527590659724</v>
      </c>
      <c r="Q5611" s="5">
        <v>41941.542754733797</v>
      </c>
      <c r="R5611" s="5">
        <v>41941.549128275467</v>
      </c>
      <c r="S5611">
        <f t="shared" si="174"/>
        <v>44</v>
      </c>
      <c r="T5611">
        <f t="shared" si="175"/>
        <v>3</v>
      </c>
    </row>
    <row r="5612" spans="1:20" x14ac:dyDescent="0.25">
      <c r="A5612">
        <v>1478934</v>
      </c>
      <c r="B5612">
        <v>269253</v>
      </c>
      <c r="C5612">
        <v>151208</v>
      </c>
      <c r="D5612" t="s">
        <v>23</v>
      </c>
      <c r="E5612" t="s">
        <v>243</v>
      </c>
      <c r="F5612" t="s">
        <v>70</v>
      </c>
      <c r="G5612" t="s">
        <v>318</v>
      </c>
      <c r="H5612">
        <v>3</v>
      </c>
      <c r="I5612" t="s">
        <v>319</v>
      </c>
      <c r="K5612">
        <v>40.787149600866101</v>
      </c>
      <c r="L5612">
        <v>-73.971722312198096</v>
      </c>
      <c r="M5612">
        <v>40.8059838674898</v>
      </c>
      <c r="N5612">
        <v>-73.964536786148301</v>
      </c>
      <c r="O5612" s="5">
        <v>41941.52176181713</v>
      </c>
      <c r="P5612" s="5">
        <v>41941.527590659724</v>
      </c>
      <c r="Q5612" s="5">
        <v>41941.542754733797</v>
      </c>
      <c r="R5612" s="5">
        <v>41941.549128275467</v>
      </c>
      <c r="S5612">
        <f t="shared" si="174"/>
        <v>44</v>
      </c>
      <c r="T5612">
        <f t="shared" si="175"/>
        <v>3</v>
      </c>
    </row>
    <row r="5613" spans="1:20" x14ac:dyDescent="0.25">
      <c r="A5613">
        <v>1478945</v>
      </c>
      <c r="B5613">
        <v>129289</v>
      </c>
      <c r="C5613">
        <v>177847</v>
      </c>
      <c r="D5613" t="s">
        <v>23</v>
      </c>
      <c r="E5613" t="s">
        <v>247</v>
      </c>
      <c r="G5613" t="s">
        <v>1566</v>
      </c>
      <c r="H5613">
        <v>2</v>
      </c>
      <c r="I5613" t="s">
        <v>613</v>
      </c>
      <c r="J5613" s="1">
        <v>2.2601388888888888E-3</v>
      </c>
      <c r="K5613">
        <v>40.721353749744097</v>
      </c>
      <c r="L5613">
        <v>-73.997525293959001</v>
      </c>
      <c r="M5613">
        <v>40.739954056769598</v>
      </c>
      <c r="N5613">
        <v>-73.9920343314447</v>
      </c>
      <c r="O5613" s="5">
        <v>41941.524296770833</v>
      </c>
      <c r="P5613" s="5">
        <v>41941.531385219911</v>
      </c>
      <c r="Q5613" s="5">
        <v>41941.544116412035</v>
      </c>
      <c r="R5613" s="5">
        <v>41941.554191527779</v>
      </c>
      <c r="S5613">
        <f t="shared" si="174"/>
        <v>44</v>
      </c>
      <c r="T5613">
        <f t="shared" si="175"/>
        <v>3</v>
      </c>
    </row>
    <row r="5614" spans="1:20" x14ac:dyDescent="0.25">
      <c r="A5614">
        <v>1478946</v>
      </c>
      <c r="B5614">
        <v>151333</v>
      </c>
      <c r="C5614">
        <v>66004</v>
      </c>
      <c r="D5614" t="s">
        <v>23</v>
      </c>
      <c r="E5614" t="s">
        <v>19</v>
      </c>
      <c r="F5614" t="s">
        <v>20</v>
      </c>
      <c r="G5614" t="s">
        <v>1875</v>
      </c>
      <c r="H5614">
        <v>1</v>
      </c>
      <c r="I5614" t="s">
        <v>228</v>
      </c>
      <c r="K5614">
        <v>40.744607141003797</v>
      </c>
      <c r="L5614">
        <v>-73.990741968154893</v>
      </c>
      <c r="M5614">
        <v>40.730966491305097</v>
      </c>
      <c r="N5614">
        <v>-74.009252611293505</v>
      </c>
      <c r="O5614" s="5">
        <v>41941.524346331018</v>
      </c>
      <c r="P5614" s="5">
        <v>41941.539182256944</v>
      </c>
      <c r="Q5614" s="5">
        <v>41941.553317604164</v>
      </c>
      <c r="R5614" s="5">
        <v>41941.563866851851</v>
      </c>
      <c r="S5614">
        <f t="shared" si="174"/>
        <v>44</v>
      </c>
      <c r="T5614">
        <f t="shared" si="175"/>
        <v>3</v>
      </c>
    </row>
    <row r="5615" spans="1:20" x14ac:dyDescent="0.25">
      <c r="A5615">
        <v>1478949</v>
      </c>
      <c r="B5615">
        <v>401868</v>
      </c>
      <c r="C5615">
        <v>99219</v>
      </c>
      <c r="D5615" t="s">
        <v>23</v>
      </c>
      <c r="E5615" t="s">
        <v>137</v>
      </c>
      <c r="F5615" t="s">
        <v>115</v>
      </c>
      <c r="G5615" t="s">
        <v>706</v>
      </c>
      <c r="H5615">
        <v>1</v>
      </c>
      <c r="I5615" t="s">
        <v>149</v>
      </c>
      <c r="J5615" s="1">
        <v>2.6166435185185186E-3</v>
      </c>
      <c r="K5615">
        <v>40.745078589413303</v>
      </c>
      <c r="L5615">
        <v>-73.988821506500202</v>
      </c>
      <c r="M5615">
        <v>40.760858200000001</v>
      </c>
      <c r="N5615">
        <v>-73.972083900000001</v>
      </c>
      <c r="O5615" s="5">
        <v>41941.524905520833</v>
      </c>
      <c r="P5615" s="5">
        <v>41941.523305752315</v>
      </c>
      <c r="Q5615" s="5">
        <v>41941.547839872685</v>
      </c>
      <c r="R5615" s="5">
        <v>41941.560890578701</v>
      </c>
      <c r="S5615">
        <f t="shared" si="174"/>
        <v>44</v>
      </c>
      <c r="T5615">
        <f t="shared" si="175"/>
        <v>3</v>
      </c>
    </row>
    <row r="5616" spans="1:20" x14ac:dyDescent="0.25">
      <c r="A5616">
        <v>1478957</v>
      </c>
      <c r="B5616">
        <v>91141</v>
      </c>
      <c r="C5616">
        <v>43955</v>
      </c>
      <c r="D5616" t="s">
        <v>23</v>
      </c>
      <c r="E5616" t="s">
        <v>3088</v>
      </c>
      <c r="J5616" s="1">
        <v>5.0722453703703702E-3</v>
      </c>
      <c r="K5616">
        <v>40.759755183957701</v>
      </c>
      <c r="L5616">
        <v>-73.972187209725107</v>
      </c>
      <c r="M5616">
        <v>40.765340799999997</v>
      </c>
      <c r="N5616">
        <v>-73.961945400000005</v>
      </c>
      <c r="O5616" s="5">
        <v>41941.52575400463</v>
      </c>
      <c r="P5616" s="5">
        <v>41941.537448958334</v>
      </c>
      <c r="Q5616" s="5">
        <v>41941.547067025465</v>
      </c>
      <c r="R5616" s="5">
        <v>41941.551878935185</v>
      </c>
      <c r="S5616">
        <f t="shared" si="174"/>
        <v>44</v>
      </c>
      <c r="T5616">
        <f t="shared" si="175"/>
        <v>3</v>
      </c>
    </row>
    <row r="5617" spans="1:20" x14ac:dyDescent="0.25">
      <c r="A5617">
        <v>1478977</v>
      </c>
      <c r="B5617">
        <v>59742</v>
      </c>
      <c r="C5617">
        <v>65288</v>
      </c>
      <c r="D5617" t="s">
        <v>23</v>
      </c>
      <c r="E5617" t="s">
        <v>2334</v>
      </c>
      <c r="J5617" s="1">
        <v>2.7922453703703703E-3</v>
      </c>
      <c r="K5617">
        <v>40.787275534608597</v>
      </c>
      <c r="L5617">
        <v>-73.954049635197805</v>
      </c>
      <c r="M5617">
        <v>40.789523000000003</v>
      </c>
      <c r="N5617">
        <v>-73.966380999999998</v>
      </c>
      <c r="O5617" s="5">
        <v>41941.530873333337</v>
      </c>
      <c r="P5617" s="5">
        <v>41941.538496805559</v>
      </c>
      <c r="Q5617" s="5">
        <v>41941.545327106483</v>
      </c>
      <c r="R5617" s="5">
        <v>41941.550281157404</v>
      </c>
      <c r="S5617">
        <f t="shared" si="174"/>
        <v>44</v>
      </c>
      <c r="T5617">
        <f t="shared" si="175"/>
        <v>3</v>
      </c>
    </row>
    <row r="5618" spans="1:20" x14ac:dyDescent="0.25">
      <c r="A5618">
        <v>1479010</v>
      </c>
      <c r="B5618">
        <v>290850</v>
      </c>
      <c r="C5618">
        <v>94865</v>
      </c>
      <c r="D5618" t="s">
        <v>23</v>
      </c>
      <c r="E5618" t="s">
        <v>137</v>
      </c>
      <c r="F5618" t="s">
        <v>115</v>
      </c>
      <c r="G5618" t="s">
        <v>2623</v>
      </c>
      <c r="H5618">
        <v>1</v>
      </c>
      <c r="I5618" t="s">
        <v>325</v>
      </c>
      <c r="J5618" s="1">
        <v>3.588645833333333E-3</v>
      </c>
      <c r="K5618">
        <v>40.745078589413303</v>
      </c>
      <c r="L5618">
        <v>-73.988821506500202</v>
      </c>
      <c r="M5618">
        <v>40.742457899999998</v>
      </c>
      <c r="N5618">
        <v>-73.990875399999993</v>
      </c>
      <c r="O5618" s="5">
        <v>41941.533395231483</v>
      </c>
      <c r="P5618" s="5">
        <v>41941.541705520831</v>
      </c>
      <c r="Q5618" s="5">
        <v>41941.552370775462</v>
      </c>
      <c r="R5618" s="5">
        <v>41941.556597627314</v>
      </c>
      <c r="S5618">
        <f t="shared" si="174"/>
        <v>44</v>
      </c>
      <c r="T5618">
        <f t="shared" si="175"/>
        <v>3</v>
      </c>
    </row>
    <row r="5619" spans="1:20" x14ac:dyDescent="0.25">
      <c r="A5619">
        <v>1479037</v>
      </c>
      <c r="B5619">
        <v>125262</v>
      </c>
      <c r="C5619">
        <v>69993</v>
      </c>
      <c r="D5619" t="s">
        <v>23</v>
      </c>
      <c r="E5619" t="s">
        <v>730</v>
      </c>
      <c r="F5619" t="s">
        <v>91</v>
      </c>
      <c r="G5619" t="s">
        <v>2559</v>
      </c>
      <c r="H5619">
        <v>1</v>
      </c>
      <c r="I5619" t="s">
        <v>2560</v>
      </c>
      <c r="J5619" s="1">
        <v>8.4189467592592597E-3</v>
      </c>
      <c r="K5619">
        <v>40.722748587419602</v>
      </c>
      <c r="L5619">
        <v>-73.996061916918705</v>
      </c>
      <c r="M5619">
        <v>40.739809899999997</v>
      </c>
      <c r="N5619">
        <v>-73.986348899999996</v>
      </c>
      <c r="O5619" s="5">
        <v>41941.537647604164</v>
      </c>
      <c r="R5619" s="5">
        <v>41941.563169837966</v>
      </c>
      <c r="S5619">
        <f t="shared" si="174"/>
        <v>44</v>
      </c>
      <c r="T5619">
        <f t="shared" si="175"/>
        <v>3</v>
      </c>
    </row>
    <row r="5620" spans="1:20" x14ac:dyDescent="0.25">
      <c r="A5620">
        <v>1479044</v>
      </c>
      <c r="B5620">
        <v>63170</v>
      </c>
      <c r="C5620">
        <v>142140</v>
      </c>
      <c r="D5620" t="s">
        <v>53</v>
      </c>
      <c r="E5620" t="s">
        <v>1443</v>
      </c>
      <c r="F5620" t="s">
        <v>91</v>
      </c>
      <c r="J5620" s="1">
        <v>3.1429861111111107E-3</v>
      </c>
      <c r="K5620">
        <v>40.771297761785803</v>
      </c>
      <c r="L5620">
        <v>-73.959502566329107</v>
      </c>
      <c r="M5620">
        <v>40.775987000000001</v>
      </c>
      <c r="N5620">
        <v>-73.944531999999995</v>
      </c>
      <c r="O5620" s="5">
        <v>41941.539859212964</v>
      </c>
      <c r="P5620" s="5">
        <v>41941.56325269676</v>
      </c>
      <c r="Q5620" s="5">
        <v>41941.579797696759</v>
      </c>
      <c r="R5620" s="5">
        <v>41941.588832465277</v>
      </c>
      <c r="S5620">
        <f t="shared" si="174"/>
        <v>44</v>
      </c>
      <c r="T5620">
        <f t="shared" si="175"/>
        <v>3</v>
      </c>
    </row>
    <row r="5621" spans="1:20" x14ac:dyDescent="0.25">
      <c r="A5621">
        <v>1479047</v>
      </c>
      <c r="B5621">
        <v>201359</v>
      </c>
      <c r="C5621">
        <v>43955</v>
      </c>
      <c r="D5621" t="s">
        <v>23</v>
      </c>
      <c r="E5621" t="s">
        <v>294</v>
      </c>
      <c r="F5621" t="s">
        <v>295</v>
      </c>
      <c r="K5621">
        <v>40.769556799709903</v>
      </c>
      <c r="L5621">
        <v>-73.9545321464539</v>
      </c>
      <c r="M5621">
        <v>40.760330099999997</v>
      </c>
      <c r="N5621">
        <v>-73.986910199999997</v>
      </c>
      <c r="O5621" s="5">
        <v>41941.540329988427</v>
      </c>
      <c r="P5621" s="5">
        <v>41941.553768680555</v>
      </c>
      <c r="Q5621" s="5">
        <v>41941.562333634261</v>
      </c>
      <c r="R5621" s="5">
        <v>41941.575101736111</v>
      </c>
      <c r="S5621">
        <f t="shared" si="174"/>
        <v>44</v>
      </c>
      <c r="T5621">
        <f t="shared" si="175"/>
        <v>3</v>
      </c>
    </row>
    <row r="5622" spans="1:20" x14ac:dyDescent="0.25">
      <c r="A5622">
        <v>1479077</v>
      </c>
      <c r="B5622">
        <v>232035</v>
      </c>
      <c r="C5622">
        <v>177847</v>
      </c>
      <c r="D5622" t="s">
        <v>23</v>
      </c>
      <c r="E5622" t="s">
        <v>164</v>
      </c>
      <c r="F5622" t="s">
        <v>33</v>
      </c>
      <c r="G5622" t="s">
        <v>3050</v>
      </c>
      <c r="H5622">
        <v>1</v>
      </c>
      <c r="I5622" t="s">
        <v>1345</v>
      </c>
      <c r="K5622">
        <v>40.740174134526598</v>
      </c>
      <c r="L5622">
        <v>-73.986179525504099</v>
      </c>
      <c r="M5622">
        <v>40.748700700000001</v>
      </c>
      <c r="N5622">
        <v>-73.974242500000003</v>
      </c>
      <c r="O5622" s="5">
        <v>41941.547269155089</v>
      </c>
      <c r="P5622" s="5">
        <v>41941.557786145837</v>
      </c>
      <c r="Q5622" s="5">
        <v>41941.567728657406</v>
      </c>
      <c r="R5622" s="5">
        <v>41941.577246608795</v>
      </c>
      <c r="S5622">
        <f t="shared" si="174"/>
        <v>44</v>
      </c>
      <c r="T5622">
        <f t="shared" si="175"/>
        <v>3</v>
      </c>
    </row>
    <row r="5623" spans="1:20" x14ac:dyDescent="0.25">
      <c r="A5623">
        <v>1479092</v>
      </c>
      <c r="B5623">
        <v>41486</v>
      </c>
      <c r="C5623">
        <v>170848</v>
      </c>
      <c r="D5623" t="s">
        <v>23</v>
      </c>
      <c r="E5623" t="s">
        <v>3391</v>
      </c>
      <c r="J5623" s="1">
        <v>3.6251851851851848E-3</v>
      </c>
      <c r="K5623">
        <v>40.777993326975498</v>
      </c>
      <c r="L5623">
        <v>-73.980233776613204</v>
      </c>
      <c r="M5623">
        <v>40.757992199999997</v>
      </c>
      <c r="N5623">
        <v>-73.992217800000006</v>
      </c>
      <c r="O5623" s="5">
        <v>41941.549053541668</v>
      </c>
      <c r="P5623" s="5">
        <v>41941.572332592594</v>
      </c>
      <c r="Q5623" s="5">
        <v>41941.578122916668</v>
      </c>
      <c r="R5623" s="5">
        <v>41941.589234421299</v>
      </c>
      <c r="S5623">
        <f t="shared" si="174"/>
        <v>44</v>
      </c>
      <c r="T5623">
        <f t="shared" si="175"/>
        <v>3</v>
      </c>
    </row>
    <row r="5624" spans="1:20" x14ac:dyDescent="0.25">
      <c r="A5624">
        <v>1479130</v>
      </c>
      <c r="B5624">
        <v>371753</v>
      </c>
      <c r="C5624">
        <v>157975</v>
      </c>
      <c r="D5624" t="s">
        <v>23</v>
      </c>
      <c r="E5624" t="s">
        <v>843</v>
      </c>
      <c r="J5624" s="1">
        <v>4.1887152777777773E-3</v>
      </c>
      <c r="K5624">
        <v>40.748313610763198</v>
      </c>
      <c r="L5624">
        <v>-73.988220691680894</v>
      </c>
      <c r="M5624">
        <v>40.779264499999996</v>
      </c>
      <c r="N5624">
        <v>-73.947932300000005</v>
      </c>
      <c r="O5624" s="5">
        <v>41941.555524166666</v>
      </c>
      <c r="R5624" s="5">
        <v>41941.60048458333</v>
      </c>
      <c r="S5624">
        <f t="shared" si="174"/>
        <v>44</v>
      </c>
      <c r="T5624">
        <f t="shared" si="175"/>
        <v>3</v>
      </c>
    </row>
    <row r="5625" spans="1:20" x14ac:dyDescent="0.25">
      <c r="A5625">
        <v>1479127</v>
      </c>
      <c r="B5625">
        <v>314908</v>
      </c>
      <c r="C5625">
        <v>112830</v>
      </c>
      <c r="D5625" t="s">
        <v>23</v>
      </c>
      <c r="E5625" t="s">
        <v>2085</v>
      </c>
      <c r="F5625" t="s">
        <v>78</v>
      </c>
      <c r="K5625">
        <v>40.735632735320003</v>
      </c>
      <c r="L5625">
        <v>-73.992584199600998</v>
      </c>
      <c r="M5625">
        <v>40.734250600000003</v>
      </c>
      <c r="N5625">
        <v>-73.990212299999996</v>
      </c>
      <c r="O5625" s="5">
        <v>41941.555655960648</v>
      </c>
      <c r="P5625" s="5">
        <v>41941.570022870372</v>
      </c>
      <c r="Q5625" s="5">
        <v>41941.582070671298</v>
      </c>
      <c r="R5625" s="5">
        <v>41941.584959548614</v>
      </c>
      <c r="S5625">
        <f t="shared" si="174"/>
        <v>44</v>
      </c>
      <c r="T5625">
        <f t="shared" si="175"/>
        <v>3</v>
      </c>
    </row>
    <row r="5626" spans="1:20" x14ac:dyDescent="0.25">
      <c r="A5626">
        <v>1479187</v>
      </c>
      <c r="B5626">
        <v>259341</v>
      </c>
      <c r="C5626">
        <v>132725</v>
      </c>
      <c r="D5626" t="s">
        <v>23</v>
      </c>
      <c r="E5626" t="s">
        <v>88</v>
      </c>
      <c r="F5626" t="s">
        <v>89</v>
      </c>
      <c r="K5626">
        <v>40.778013000000001</v>
      </c>
      <c r="L5626">
        <v>-73.956546216666695</v>
      </c>
      <c r="M5626">
        <v>40.777042723345602</v>
      </c>
      <c r="N5626">
        <v>-73.958787154088199</v>
      </c>
      <c r="O5626" s="5">
        <v>41941.564166597222</v>
      </c>
      <c r="P5626" s="5">
        <v>41941.572895937497</v>
      </c>
      <c r="Q5626" s="5">
        <v>41941.579208379633</v>
      </c>
      <c r="R5626" s="5">
        <v>41941.585505092589</v>
      </c>
      <c r="S5626">
        <f t="shared" si="174"/>
        <v>44</v>
      </c>
      <c r="T5626">
        <f t="shared" si="175"/>
        <v>3</v>
      </c>
    </row>
    <row r="5627" spans="1:20" x14ac:dyDescent="0.25">
      <c r="A5627">
        <v>1479220</v>
      </c>
      <c r="B5627">
        <v>59085</v>
      </c>
      <c r="C5627">
        <v>171534</v>
      </c>
      <c r="D5627" t="s">
        <v>23</v>
      </c>
      <c r="E5627" t="s">
        <v>3318</v>
      </c>
      <c r="K5627">
        <v>40.750469000000002</v>
      </c>
      <c r="L5627">
        <v>-73.979423999999995</v>
      </c>
      <c r="M5627">
        <v>40.748849</v>
      </c>
      <c r="N5627">
        <v>-73.980168000000006</v>
      </c>
      <c r="O5627" s="5">
        <v>41941.572242314818</v>
      </c>
      <c r="R5627" s="5">
        <v>41941.596609270833</v>
      </c>
      <c r="S5627">
        <f t="shared" si="174"/>
        <v>44</v>
      </c>
      <c r="T5627">
        <f t="shared" si="175"/>
        <v>3</v>
      </c>
    </row>
    <row r="5628" spans="1:20" x14ac:dyDescent="0.25">
      <c r="A5628">
        <v>1479307</v>
      </c>
      <c r="B5628">
        <v>47440</v>
      </c>
      <c r="C5628">
        <v>170756</v>
      </c>
      <c r="D5628" t="s">
        <v>23</v>
      </c>
      <c r="E5628" t="s">
        <v>28</v>
      </c>
      <c r="F5628" t="s">
        <v>29</v>
      </c>
      <c r="G5628" t="s">
        <v>146</v>
      </c>
      <c r="H5628">
        <v>1</v>
      </c>
      <c r="I5628" t="s">
        <v>147</v>
      </c>
      <c r="J5628" s="1">
        <v>5.6731250000000002E-3</v>
      </c>
      <c r="K5628">
        <v>40.728478263619799</v>
      </c>
      <c r="L5628">
        <v>-73.998391837447898</v>
      </c>
      <c r="M5628">
        <v>40.715170399999998</v>
      </c>
      <c r="N5628">
        <v>-74.011600900000005</v>
      </c>
      <c r="O5628" s="5">
        <v>41941.585264942129</v>
      </c>
      <c r="P5628" s="5">
        <v>41941.589081076389</v>
      </c>
      <c r="Q5628" s="5">
        <v>41941.600773032405</v>
      </c>
      <c r="R5628" s="5">
        <v>41941.609329039355</v>
      </c>
      <c r="S5628">
        <f t="shared" si="174"/>
        <v>44</v>
      </c>
      <c r="T5628">
        <f t="shared" si="175"/>
        <v>3</v>
      </c>
    </row>
    <row r="5629" spans="1:20" x14ac:dyDescent="0.25">
      <c r="A5629">
        <v>1479326</v>
      </c>
      <c r="B5629">
        <v>68753</v>
      </c>
      <c r="C5629">
        <v>43955</v>
      </c>
      <c r="D5629" t="s">
        <v>23</v>
      </c>
      <c r="E5629" t="s">
        <v>69</v>
      </c>
      <c r="F5629" t="s">
        <v>70</v>
      </c>
      <c r="G5629" t="s">
        <v>403</v>
      </c>
      <c r="H5629">
        <v>1</v>
      </c>
      <c r="I5629" t="s">
        <v>404</v>
      </c>
      <c r="K5629">
        <v>40.7358928721479</v>
      </c>
      <c r="L5629">
        <v>-74.005204439163194</v>
      </c>
      <c r="M5629">
        <v>40.732987999999999</v>
      </c>
      <c r="N5629">
        <v>-73.994766999999996</v>
      </c>
      <c r="O5629" s="5">
        <v>41941.586570011576</v>
      </c>
      <c r="P5629" s="5">
        <v>41941.595776921298</v>
      </c>
      <c r="Q5629" s="5">
        <v>41941.606080983795</v>
      </c>
      <c r="R5629" s="5">
        <v>41941.610235706015</v>
      </c>
      <c r="S5629">
        <f t="shared" si="174"/>
        <v>44</v>
      </c>
      <c r="T5629">
        <f t="shared" si="175"/>
        <v>3</v>
      </c>
    </row>
    <row r="5630" spans="1:20" x14ac:dyDescent="0.25">
      <c r="A5630">
        <v>1479326</v>
      </c>
      <c r="B5630">
        <v>68753</v>
      </c>
      <c r="C5630">
        <v>43955</v>
      </c>
      <c r="D5630" t="s">
        <v>23</v>
      </c>
      <c r="E5630" t="s">
        <v>69</v>
      </c>
      <c r="F5630" t="s">
        <v>70</v>
      </c>
      <c r="G5630" t="s">
        <v>3154</v>
      </c>
      <c r="H5630">
        <v>1</v>
      </c>
      <c r="I5630" t="s">
        <v>3155</v>
      </c>
      <c r="K5630">
        <v>40.7358928721479</v>
      </c>
      <c r="L5630">
        <v>-74.005204439163194</v>
      </c>
      <c r="M5630">
        <v>40.732987999999999</v>
      </c>
      <c r="N5630">
        <v>-73.994766999999996</v>
      </c>
      <c r="O5630" s="5">
        <v>41941.586570011576</v>
      </c>
      <c r="P5630" s="5">
        <v>41941.595776921298</v>
      </c>
      <c r="Q5630" s="5">
        <v>41941.606080983795</v>
      </c>
      <c r="R5630" s="5">
        <v>41941.610235706015</v>
      </c>
      <c r="S5630">
        <f t="shared" si="174"/>
        <v>44</v>
      </c>
      <c r="T5630">
        <f t="shared" si="175"/>
        <v>3</v>
      </c>
    </row>
    <row r="5631" spans="1:20" x14ac:dyDescent="0.25">
      <c r="A5631">
        <v>1479346</v>
      </c>
      <c r="B5631">
        <v>102691</v>
      </c>
      <c r="C5631">
        <v>175555</v>
      </c>
      <c r="D5631" t="s">
        <v>53</v>
      </c>
      <c r="E5631" t="s">
        <v>2036</v>
      </c>
      <c r="F5631" t="s">
        <v>25</v>
      </c>
      <c r="J5631" s="1">
        <v>1.0406805555555555E-2</v>
      </c>
      <c r="K5631">
        <v>40.730090594016403</v>
      </c>
      <c r="L5631">
        <v>-73.984038847537406</v>
      </c>
      <c r="M5631">
        <v>40.785108598688801</v>
      </c>
      <c r="N5631">
        <v>-73.956902138034806</v>
      </c>
      <c r="O5631" s="5">
        <v>41941.588442627311</v>
      </c>
      <c r="P5631" s="5">
        <v>41941.606813437502</v>
      </c>
      <c r="Q5631" s="5">
        <v>41941.610837291664</v>
      </c>
      <c r="R5631" s="5">
        <v>41941.636713854168</v>
      </c>
      <c r="S5631">
        <f t="shared" si="174"/>
        <v>44</v>
      </c>
      <c r="T5631">
        <f t="shared" si="175"/>
        <v>3</v>
      </c>
    </row>
    <row r="5632" spans="1:20" x14ac:dyDescent="0.25">
      <c r="A5632">
        <v>1479373</v>
      </c>
      <c r="B5632">
        <v>200030</v>
      </c>
      <c r="C5632">
        <v>176250</v>
      </c>
      <c r="D5632" t="s">
        <v>23</v>
      </c>
      <c r="E5632" t="s">
        <v>3718</v>
      </c>
      <c r="F5632" t="s">
        <v>20</v>
      </c>
      <c r="K5632">
        <v>40.736186832736202</v>
      </c>
      <c r="L5632">
        <v>-74.000991444395495</v>
      </c>
      <c r="M5632">
        <v>40.725848900000003</v>
      </c>
      <c r="N5632">
        <v>-74.004109600000007</v>
      </c>
      <c r="O5632" s="5">
        <v>41941.593167407409</v>
      </c>
      <c r="P5632" s="5">
        <v>41941.599906875002</v>
      </c>
      <c r="Q5632" s="5">
        <v>41941.613334189817</v>
      </c>
      <c r="R5632" s="5">
        <v>41941.621227858799</v>
      </c>
      <c r="S5632">
        <f t="shared" si="174"/>
        <v>44</v>
      </c>
      <c r="T5632">
        <f t="shared" si="175"/>
        <v>3</v>
      </c>
    </row>
    <row r="5633" spans="1:20" x14ac:dyDescent="0.25">
      <c r="A5633">
        <v>1479415</v>
      </c>
      <c r="B5633">
        <v>44759</v>
      </c>
      <c r="C5633">
        <v>99219</v>
      </c>
      <c r="D5633" t="s">
        <v>23</v>
      </c>
      <c r="E5633" t="s">
        <v>2891</v>
      </c>
      <c r="F5633" t="s">
        <v>251</v>
      </c>
      <c r="G5633" t="s">
        <v>3374</v>
      </c>
      <c r="H5633">
        <v>1</v>
      </c>
      <c r="I5633" t="s">
        <v>176</v>
      </c>
      <c r="J5633" s="1">
        <v>3.3460185185185186E-3</v>
      </c>
      <c r="K5633">
        <v>40.7328198446546</v>
      </c>
      <c r="L5633">
        <v>-73.986085653304997</v>
      </c>
      <c r="M5633">
        <v>40.724454999999999</v>
      </c>
      <c r="N5633">
        <v>-73.990891000000005</v>
      </c>
      <c r="O5633" s="5">
        <v>41941.597459328703</v>
      </c>
      <c r="P5633" s="5">
        <v>41941.595797650465</v>
      </c>
      <c r="Q5633" s="5">
        <v>41941.61408190972</v>
      </c>
      <c r="R5633" s="5">
        <v>41941.618752592593</v>
      </c>
      <c r="S5633">
        <f t="shared" si="174"/>
        <v>44</v>
      </c>
      <c r="T5633">
        <f t="shared" si="175"/>
        <v>3</v>
      </c>
    </row>
    <row r="5634" spans="1:20" x14ac:dyDescent="0.25">
      <c r="A5634">
        <v>1479419</v>
      </c>
      <c r="B5634">
        <v>174436</v>
      </c>
      <c r="C5634">
        <v>152200</v>
      </c>
      <c r="D5634" t="s">
        <v>23</v>
      </c>
      <c r="E5634" t="s">
        <v>452</v>
      </c>
      <c r="F5634" t="s">
        <v>58</v>
      </c>
      <c r="K5634">
        <v>40.786503542372898</v>
      </c>
      <c r="L5634">
        <v>-73.978058596650996</v>
      </c>
      <c r="M5634">
        <v>40.790210000000002</v>
      </c>
      <c r="N5634">
        <v>-73.978301999999999</v>
      </c>
      <c r="O5634" s="5">
        <v>41941.597653275465</v>
      </c>
      <c r="P5634" s="5">
        <v>41941.5998755787</v>
      </c>
      <c r="Q5634" s="5">
        <v>41941.607759212966</v>
      </c>
      <c r="R5634" s="5">
        <v>41941.611969502315</v>
      </c>
      <c r="S5634">
        <f t="shared" si="174"/>
        <v>44</v>
      </c>
      <c r="T5634">
        <f t="shared" si="175"/>
        <v>3</v>
      </c>
    </row>
    <row r="5635" spans="1:20" x14ac:dyDescent="0.25">
      <c r="A5635">
        <v>1479411</v>
      </c>
      <c r="B5635">
        <v>92688</v>
      </c>
      <c r="C5635">
        <v>176701</v>
      </c>
      <c r="D5635" t="s">
        <v>23</v>
      </c>
      <c r="E5635" t="s">
        <v>3058</v>
      </c>
      <c r="F5635" t="s">
        <v>3059</v>
      </c>
      <c r="K5635">
        <v>40.742010000000001</v>
      </c>
      <c r="L5635">
        <v>-73.993350000000007</v>
      </c>
      <c r="M5635">
        <v>40.749037999999999</v>
      </c>
      <c r="N5635">
        <v>-73.994378999999995</v>
      </c>
      <c r="O5635" s="5">
        <v>41941.597826354169</v>
      </c>
      <c r="P5635" s="5">
        <v>41941.601046365744</v>
      </c>
      <c r="Q5635" s="5">
        <v>41941.630463055553</v>
      </c>
      <c r="R5635" s="5">
        <v>41941.647612106484</v>
      </c>
      <c r="S5635">
        <f t="shared" ref="S5635:S5698" si="176">WEEKNUM(O5635,21)</f>
        <v>44</v>
      </c>
      <c r="T5635">
        <f t="shared" ref="T5635:T5698" si="177">WEEKDAY(O5635,11)</f>
        <v>3</v>
      </c>
    </row>
    <row r="5636" spans="1:20" x14ac:dyDescent="0.25">
      <c r="A5636">
        <v>1479469</v>
      </c>
      <c r="B5636">
        <v>63417</v>
      </c>
      <c r="C5636">
        <v>61900</v>
      </c>
      <c r="D5636" t="s">
        <v>23</v>
      </c>
      <c r="E5636" t="s">
        <v>1270</v>
      </c>
      <c r="F5636" t="s">
        <v>91</v>
      </c>
      <c r="G5636" t="s">
        <v>1673</v>
      </c>
      <c r="H5636">
        <v>1</v>
      </c>
      <c r="I5636" t="s">
        <v>365</v>
      </c>
      <c r="K5636">
        <v>40.727282000000002</v>
      </c>
      <c r="L5636">
        <v>-74.001756</v>
      </c>
      <c r="M5636">
        <v>40.7311537</v>
      </c>
      <c r="N5636">
        <v>-74.000026800000001</v>
      </c>
      <c r="O5636" s="5">
        <v>41941.603875740744</v>
      </c>
      <c r="P5636" s="5">
        <v>41941.604193310188</v>
      </c>
      <c r="Q5636" s="5">
        <v>41941.615183819442</v>
      </c>
      <c r="R5636" s="5">
        <v>41941.618132870368</v>
      </c>
      <c r="S5636">
        <f t="shared" si="176"/>
        <v>44</v>
      </c>
      <c r="T5636">
        <f t="shared" si="177"/>
        <v>3</v>
      </c>
    </row>
    <row r="5637" spans="1:20" x14ac:dyDescent="0.25">
      <c r="A5637">
        <v>1479567</v>
      </c>
      <c r="B5637">
        <v>106478</v>
      </c>
      <c r="C5637">
        <v>166974</v>
      </c>
      <c r="D5637" t="s">
        <v>23</v>
      </c>
      <c r="E5637" t="s">
        <v>418</v>
      </c>
      <c r="F5637" t="s">
        <v>122</v>
      </c>
      <c r="G5637" t="s">
        <v>1379</v>
      </c>
      <c r="H5637">
        <v>1</v>
      </c>
      <c r="I5637" t="s">
        <v>2591</v>
      </c>
      <c r="J5637" s="1">
        <v>3.0325694444444449E-3</v>
      </c>
      <c r="K5637">
        <v>40.727293000000003</v>
      </c>
      <c r="L5637">
        <v>-73.984516999999997</v>
      </c>
      <c r="M5637">
        <v>40.724400299999999</v>
      </c>
      <c r="N5637">
        <v>-73.991197600000007</v>
      </c>
      <c r="O5637" s="5">
        <v>41941.615038587966</v>
      </c>
      <c r="P5637" s="5">
        <v>41941.616580868053</v>
      </c>
      <c r="Q5637" s="5">
        <v>41941.633482951387</v>
      </c>
      <c r="R5637" s="5">
        <v>41941.642274247686</v>
      </c>
      <c r="S5637">
        <f t="shared" si="176"/>
        <v>44</v>
      </c>
      <c r="T5637">
        <f t="shared" si="177"/>
        <v>3</v>
      </c>
    </row>
    <row r="5638" spans="1:20" x14ac:dyDescent="0.25">
      <c r="A5638">
        <v>1479600</v>
      </c>
      <c r="B5638">
        <v>57994</v>
      </c>
      <c r="C5638">
        <v>171206</v>
      </c>
      <c r="D5638" t="s">
        <v>18</v>
      </c>
      <c r="E5638" t="s">
        <v>2304</v>
      </c>
      <c r="K5638">
        <v>40.778599697931</v>
      </c>
      <c r="L5638">
        <v>-73.953389533086906</v>
      </c>
      <c r="M5638">
        <v>40.771892999999999</v>
      </c>
      <c r="N5638">
        <v>-73.959619700000005</v>
      </c>
      <c r="O5638" s="5">
        <v>41941.617830914351</v>
      </c>
      <c r="P5638" s="5">
        <v>41941.635867210651</v>
      </c>
      <c r="Q5638" s="5">
        <v>41941.649976493056</v>
      </c>
      <c r="R5638" s="5">
        <v>41941.662782615742</v>
      </c>
      <c r="S5638">
        <f t="shared" si="176"/>
        <v>44</v>
      </c>
      <c r="T5638">
        <f t="shared" si="177"/>
        <v>3</v>
      </c>
    </row>
    <row r="5639" spans="1:20" x14ac:dyDescent="0.25">
      <c r="A5639">
        <v>1479663</v>
      </c>
      <c r="B5639">
        <v>94483</v>
      </c>
      <c r="C5639">
        <v>47407</v>
      </c>
      <c r="D5639" t="s">
        <v>23</v>
      </c>
      <c r="E5639" t="s">
        <v>2876</v>
      </c>
      <c r="F5639" t="s">
        <v>91</v>
      </c>
      <c r="G5639" t="s">
        <v>3137</v>
      </c>
      <c r="H5639">
        <v>1</v>
      </c>
      <c r="I5639" t="s">
        <v>3138</v>
      </c>
      <c r="J5639" s="1">
        <v>2.7301041666666667E-3</v>
      </c>
      <c r="K5639">
        <v>40.742568194152597</v>
      </c>
      <c r="L5639">
        <v>-73.980486302507799</v>
      </c>
      <c r="M5639">
        <v>40.746585600000003</v>
      </c>
      <c r="N5639">
        <v>-73.985582600000001</v>
      </c>
      <c r="O5639" s="5">
        <v>41941.62288333333</v>
      </c>
      <c r="P5639" s="5">
        <v>41941.627300347223</v>
      </c>
      <c r="Q5639" s="5">
        <v>41941.634823553242</v>
      </c>
      <c r="R5639" s="5">
        <v>41941.63973490741</v>
      </c>
      <c r="S5639">
        <f t="shared" si="176"/>
        <v>44</v>
      </c>
      <c r="T5639">
        <f t="shared" si="177"/>
        <v>3</v>
      </c>
    </row>
    <row r="5640" spans="1:20" x14ac:dyDescent="0.25">
      <c r="A5640">
        <v>1479683</v>
      </c>
      <c r="B5640">
        <v>269379</v>
      </c>
      <c r="C5640">
        <v>178325</v>
      </c>
      <c r="D5640" t="s">
        <v>23</v>
      </c>
      <c r="E5640" t="s">
        <v>234</v>
      </c>
      <c r="F5640" t="s">
        <v>70</v>
      </c>
      <c r="G5640" t="s">
        <v>1065</v>
      </c>
      <c r="H5640">
        <v>1</v>
      </c>
      <c r="I5640" t="s">
        <v>245</v>
      </c>
      <c r="K5640">
        <v>40.7231283099199</v>
      </c>
      <c r="L5640">
        <v>-74.002060890197697</v>
      </c>
      <c r="M5640">
        <v>40.719552899999996</v>
      </c>
      <c r="N5640">
        <v>-73.999195900000004</v>
      </c>
      <c r="O5640" s="5">
        <v>41941.624452488424</v>
      </c>
      <c r="P5640" s="5">
        <v>41941.627129560184</v>
      </c>
      <c r="Q5640" s="5">
        <v>41941.640900578706</v>
      </c>
      <c r="R5640" s="5">
        <v>41941.65102016204</v>
      </c>
      <c r="S5640">
        <f t="shared" si="176"/>
        <v>44</v>
      </c>
      <c r="T5640">
        <f t="shared" si="177"/>
        <v>3</v>
      </c>
    </row>
    <row r="5641" spans="1:20" x14ac:dyDescent="0.25">
      <c r="A5641">
        <v>1479727</v>
      </c>
      <c r="B5641">
        <v>259341</v>
      </c>
      <c r="C5641">
        <v>124030</v>
      </c>
      <c r="D5641" t="s">
        <v>23</v>
      </c>
      <c r="E5641" t="s">
        <v>336</v>
      </c>
      <c r="F5641" t="s">
        <v>37</v>
      </c>
      <c r="G5641" t="s">
        <v>3506</v>
      </c>
      <c r="H5641">
        <v>1</v>
      </c>
      <c r="I5641" t="s">
        <v>442</v>
      </c>
      <c r="J5641" s="1">
        <v>3.4982175925925927E-3</v>
      </c>
      <c r="K5641">
        <v>40.762857763598497</v>
      </c>
      <c r="L5641">
        <v>-73.9716190014841</v>
      </c>
      <c r="M5641">
        <v>40.777042723345602</v>
      </c>
      <c r="N5641">
        <v>-73.958787154088199</v>
      </c>
      <c r="O5641" s="5">
        <v>41941.629714768518</v>
      </c>
      <c r="P5641" s="5">
        <v>41941.646388518522</v>
      </c>
      <c r="Q5641" s="5">
        <v>41941.655643854167</v>
      </c>
      <c r="R5641" s="5">
        <v>41941.664449699078</v>
      </c>
      <c r="S5641">
        <f t="shared" si="176"/>
        <v>44</v>
      </c>
      <c r="T5641">
        <f t="shared" si="177"/>
        <v>3</v>
      </c>
    </row>
    <row r="5642" spans="1:20" x14ac:dyDescent="0.25">
      <c r="A5642">
        <v>1479736</v>
      </c>
      <c r="B5642">
        <v>98399</v>
      </c>
      <c r="C5642">
        <v>132725</v>
      </c>
      <c r="D5642" t="s">
        <v>23</v>
      </c>
      <c r="E5642" t="s">
        <v>816</v>
      </c>
      <c r="F5642" t="s">
        <v>817</v>
      </c>
      <c r="K5642">
        <v>40.775133509056303</v>
      </c>
      <c r="L5642">
        <v>-73.953779854607603</v>
      </c>
      <c r="M5642">
        <v>40.768773899999999</v>
      </c>
      <c r="N5642">
        <v>-73.952592300000006</v>
      </c>
      <c r="O5642" s="5">
        <v>41941.630863402781</v>
      </c>
      <c r="P5642" s="5">
        <v>41941.635045254632</v>
      </c>
      <c r="Q5642" s="5">
        <v>41941.63961914352</v>
      </c>
      <c r="R5642" s="5">
        <v>41941.644914722223</v>
      </c>
      <c r="S5642">
        <f t="shared" si="176"/>
        <v>44</v>
      </c>
      <c r="T5642">
        <f t="shared" si="177"/>
        <v>3</v>
      </c>
    </row>
    <row r="5643" spans="1:20" x14ac:dyDescent="0.25">
      <c r="A5643">
        <v>1479768</v>
      </c>
      <c r="B5643">
        <v>80466</v>
      </c>
      <c r="C5643">
        <v>175555</v>
      </c>
      <c r="D5643" t="s">
        <v>53</v>
      </c>
      <c r="E5643" t="s">
        <v>558</v>
      </c>
      <c r="F5643" t="s">
        <v>63</v>
      </c>
      <c r="G5643" t="s">
        <v>559</v>
      </c>
      <c r="H5643">
        <v>1</v>
      </c>
      <c r="I5643" t="s">
        <v>560</v>
      </c>
      <c r="J5643" s="1">
        <v>1.2387199074074075E-2</v>
      </c>
      <c r="K5643">
        <v>40.818082099999998</v>
      </c>
      <c r="L5643">
        <v>-73.960937299999998</v>
      </c>
      <c r="M5643">
        <v>40.766520271463897</v>
      </c>
      <c r="N5643">
        <v>-73.984926982418102</v>
      </c>
      <c r="O5643" s="5">
        <v>41941.633611666664</v>
      </c>
      <c r="P5643" s="5">
        <v>41941.644984560182</v>
      </c>
      <c r="Q5643" s="5">
        <v>41941.659115648152</v>
      </c>
      <c r="R5643" s="5">
        <v>41941.670227835646</v>
      </c>
      <c r="S5643">
        <f t="shared" si="176"/>
        <v>44</v>
      </c>
      <c r="T5643">
        <f t="shared" si="177"/>
        <v>3</v>
      </c>
    </row>
    <row r="5644" spans="1:20" x14ac:dyDescent="0.25">
      <c r="A5644">
        <v>1479756</v>
      </c>
      <c r="B5644">
        <v>63361</v>
      </c>
      <c r="C5644">
        <v>91807</v>
      </c>
      <c r="D5644" t="s">
        <v>85</v>
      </c>
      <c r="E5644" t="s">
        <v>1132</v>
      </c>
      <c r="J5644" s="1">
        <v>6.2906597222222227E-3</v>
      </c>
      <c r="K5644">
        <v>40.765040723957597</v>
      </c>
      <c r="L5644">
        <v>-73.987912711093401</v>
      </c>
      <c r="M5644">
        <v>40.747481399999998</v>
      </c>
      <c r="N5644">
        <v>-74.002156499999998</v>
      </c>
      <c r="O5644" s="5">
        <v>41941.634145162039</v>
      </c>
      <c r="P5644" s="5">
        <v>41941.638922488426</v>
      </c>
      <c r="Q5644" s="5">
        <v>41941.646108090281</v>
      </c>
      <c r="R5644" s="5">
        <v>41941.65563760417</v>
      </c>
      <c r="S5644">
        <f t="shared" si="176"/>
        <v>44</v>
      </c>
      <c r="T5644">
        <f t="shared" si="177"/>
        <v>3</v>
      </c>
    </row>
    <row r="5645" spans="1:20" x14ac:dyDescent="0.25">
      <c r="A5645">
        <v>1479798</v>
      </c>
      <c r="B5645">
        <v>250494</v>
      </c>
      <c r="C5645">
        <v>170756</v>
      </c>
      <c r="D5645" t="s">
        <v>23</v>
      </c>
      <c r="E5645" t="s">
        <v>258</v>
      </c>
      <c r="F5645" t="s">
        <v>20</v>
      </c>
      <c r="G5645" t="s">
        <v>3844</v>
      </c>
      <c r="H5645">
        <v>1</v>
      </c>
      <c r="I5645" t="s">
        <v>31</v>
      </c>
      <c r="K5645">
        <v>40.724339999999998</v>
      </c>
      <c r="L5645">
        <v>-73.990960000000001</v>
      </c>
      <c r="M5645">
        <v>40.723884614769901</v>
      </c>
      <c r="N5645">
        <v>-73.999316845760703</v>
      </c>
      <c r="O5645" s="5">
        <v>41941.638841631946</v>
      </c>
      <c r="P5645" s="5">
        <v>41941.639223298611</v>
      </c>
      <c r="Q5645" s="5">
        <v>41941.653361655095</v>
      </c>
      <c r="R5645" s="5">
        <v>41941.657838506944</v>
      </c>
      <c r="S5645">
        <f t="shared" si="176"/>
        <v>44</v>
      </c>
      <c r="T5645">
        <f t="shared" si="177"/>
        <v>3</v>
      </c>
    </row>
    <row r="5646" spans="1:20" x14ac:dyDescent="0.25">
      <c r="A5646">
        <v>1479807</v>
      </c>
      <c r="B5646">
        <v>66373</v>
      </c>
      <c r="C5646">
        <v>178325</v>
      </c>
      <c r="D5646" t="s">
        <v>23</v>
      </c>
      <c r="E5646" t="s">
        <v>238</v>
      </c>
      <c r="G5646" t="s">
        <v>2341</v>
      </c>
      <c r="H5646">
        <v>1</v>
      </c>
      <c r="I5646" t="s">
        <v>240</v>
      </c>
      <c r="K5646">
        <v>40.724743642155602</v>
      </c>
      <c r="L5646">
        <v>-73.9986615554824</v>
      </c>
      <c r="M5646">
        <v>40.722069005555497</v>
      </c>
      <c r="N5646">
        <v>-73.9967439811969</v>
      </c>
      <c r="O5646" s="5">
        <v>41941.639542233796</v>
      </c>
      <c r="P5646" s="5">
        <v>41941.653518263891</v>
      </c>
      <c r="Q5646" s="5">
        <v>41941.671806851853</v>
      </c>
      <c r="R5646" s="5">
        <v>41941.674251076387</v>
      </c>
      <c r="S5646">
        <f t="shared" si="176"/>
        <v>44</v>
      </c>
      <c r="T5646">
        <f t="shared" si="177"/>
        <v>3</v>
      </c>
    </row>
    <row r="5647" spans="1:20" x14ac:dyDescent="0.25">
      <c r="A5647">
        <v>1479832</v>
      </c>
      <c r="B5647">
        <v>60477</v>
      </c>
      <c r="C5647">
        <v>61900</v>
      </c>
      <c r="D5647" t="s">
        <v>23</v>
      </c>
      <c r="E5647" t="s">
        <v>275</v>
      </c>
      <c r="F5647" t="s">
        <v>108</v>
      </c>
      <c r="G5647" t="s">
        <v>276</v>
      </c>
      <c r="H5647">
        <v>1</v>
      </c>
      <c r="I5647" t="s">
        <v>277</v>
      </c>
      <c r="J5647" s="1">
        <v>4.1342824074074077E-3</v>
      </c>
      <c r="K5647">
        <v>40.723095999999998</v>
      </c>
      <c r="L5647">
        <v>-73.995773999999997</v>
      </c>
      <c r="M5647">
        <v>40.727404999999997</v>
      </c>
      <c r="N5647">
        <v>-73.991802000000007</v>
      </c>
      <c r="O5647" s="5">
        <v>41941.643303750003</v>
      </c>
      <c r="P5647" s="5">
        <v>41941.644823553244</v>
      </c>
      <c r="Q5647" s="5">
        <v>41941.657549143521</v>
      </c>
      <c r="R5647" s="5">
        <v>41941.663103460647</v>
      </c>
      <c r="S5647">
        <f t="shared" si="176"/>
        <v>44</v>
      </c>
      <c r="T5647">
        <f t="shared" si="177"/>
        <v>3</v>
      </c>
    </row>
    <row r="5648" spans="1:20" x14ac:dyDescent="0.25">
      <c r="A5648">
        <v>1479861</v>
      </c>
      <c r="B5648">
        <v>403122</v>
      </c>
      <c r="C5648">
        <v>84093</v>
      </c>
      <c r="D5648" t="s">
        <v>23</v>
      </c>
      <c r="E5648" t="s">
        <v>32</v>
      </c>
      <c r="F5648" t="s">
        <v>33</v>
      </c>
      <c r="G5648" t="s">
        <v>609</v>
      </c>
      <c r="H5648">
        <v>12</v>
      </c>
      <c r="I5648" t="s">
        <v>35</v>
      </c>
      <c r="K5648">
        <v>40.7411144339194</v>
      </c>
      <c r="L5648">
        <v>-73.9906501942001</v>
      </c>
      <c r="M5648">
        <v>40.754894262355002</v>
      </c>
      <c r="N5648">
        <v>-74.000331247581997</v>
      </c>
      <c r="O5648" s="5">
        <v>41941.645660381946</v>
      </c>
      <c r="P5648" s="5">
        <v>41941.65174267361</v>
      </c>
      <c r="Q5648" s="5">
        <v>41941.659265462964</v>
      </c>
      <c r="R5648" s="5">
        <v>41941.674624490741</v>
      </c>
      <c r="S5648">
        <f t="shared" si="176"/>
        <v>44</v>
      </c>
      <c r="T5648">
        <f t="shared" si="177"/>
        <v>3</v>
      </c>
    </row>
    <row r="5649" spans="1:20" x14ac:dyDescent="0.25">
      <c r="A5649">
        <v>1479855</v>
      </c>
      <c r="B5649">
        <v>403095</v>
      </c>
      <c r="C5649">
        <v>142140</v>
      </c>
      <c r="D5649" t="s">
        <v>53</v>
      </c>
      <c r="E5649" t="s">
        <v>2939</v>
      </c>
      <c r="K5649">
        <v>40.705577852437202</v>
      </c>
      <c r="L5649">
        <v>-74.013455294443105</v>
      </c>
      <c r="M5649">
        <v>40.742243000000002</v>
      </c>
      <c r="N5649">
        <v>-73.984540699999997</v>
      </c>
      <c r="O5649" s="5">
        <v>41941.646002986112</v>
      </c>
      <c r="R5649" s="5">
        <v>41941.720734560186</v>
      </c>
      <c r="S5649">
        <f t="shared" si="176"/>
        <v>44</v>
      </c>
      <c r="T5649">
        <f t="shared" si="177"/>
        <v>3</v>
      </c>
    </row>
    <row r="5650" spans="1:20" x14ac:dyDescent="0.25">
      <c r="A5650">
        <v>1479887</v>
      </c>
      <c r="B5650">
        <v>137042</v>
      </c>
      <c r="C5650">
        <v>46764</v>
      </c>
      <c r="D5650" t="s">
        <v>23</v>
      </c>
      <c r="E5650" t="s">
        <v>88</v>
      </c>
      <c r="F5650" t="s">
        <v>89</v>
      </c>
      <c r="K5650">
        <v>40.763930021909502</v>
      </c>
      <c r="L5650">
        <v>-73.977461709192696</v>
      </c>
      <c r="M5650">
        <v>40.763452000000001</v>
      </c>
      <c r="N5650">
        <v>-73.980515999999994</v>
      </c>
      <c r="O5650" s="5">
        <v>41941.647989155092</v>
      </c>
      <c r="P5650" s="5">
        <v>41941.655219745371</v>
      </c>
      <c r="Q5650" s="5">
        <v>41941.672297199075</v>
      </c>
      <c r="R5650" s="5">
        <v>41941.673855879628</v>
      </c>
      <c r="S5650">
        <f t="shared" si="176"/>
        <v>44</v>
      </c>
      <c r="T5650">
        <f t="shared" si="177"/>
        <v>3</v>
      </c>
    </row>
    <row r="5651" spans="1:20" x14ac:dyDescent="0.25">
      <c r="A5651">
        <v>1479889</v>
      </c>
      <c r="B5651">
        <v>222443</v>
      </c>
      <c r="C5651">
        <v>57496</v>
      </c>
      <c r="D5651" t="s">
        <v>23</v>
      </c>
      <c r="E5651" t="s">
        <v>1059</v>
      </c>
      <c r="K5651">
        <v>40.764408000000003</v>
      </c>
      <c r="L5651">
        <v>-73.970804000000001</v>
      </c>
      <c r="M5651">
        <v>40.775159829258797</v>
      </c>
      <c r="N5651">
        <v>-73.963359857692197</v>
      </c>
      <c r="O5651" s="5">
        <v>41941.648250474536</v>
      </c>
      <c r="P5651" s="5">
        <v>41941.664591759261</v>
      </c>
      <c r="Q5651" s="5">
        <v>41941.672411018517</v>
      </c>
      <c r="R5651" s="5">
        <v>41941.725917407406</v>
      </c>
      <c r="S5651">
        <f t="shared" si="176"/>
        <v>44</v>
      </c>
      <c r="T5651">
        <f t="shared" si="177"/>
        <v>3</v>
      </c>
    </row>
    <row r="5652" spans="1:20" x14ac:dyDescent="0.25">
      <c r="A5652">
        <v>1479926</v>
      </c>
      <c r="B5652">
        <v>109405</v>
      </c>
      <c r="C5652">
        <v>113563</v>
      </c>
      <c r="D5652" t="s">
        <v>23</v>
      </c>
      <c r="E5652" t="s">
        <v>1306</v>
      </c>
      <c r="K5652">
        <v>40.780333816617798</v>
      </c>
      <c r="L5652">
        <v>-73.981513620340607</v>
      </c>
      <c r="M5652">
        <v>40.782587667965103</v>
      </c>
      <c r="N5652">
        <v>-73.976973434979001</v>
      </c>
      <c r="O5652" s="5">
        <v>41941.651720879629</v>
      </c>
      <c r="P5652" s="5">
        <v>41941.657549456017</v>
      </c>
      <c r="Q5652" s="5">
        <v>41941.659886851849</v>
      </c>
      <c r="R5652" s="5">
        <v>41941.663295497689</v>
      </c>
      <c r="S5652">
        <f t="shared" si="176"/>
        <v>44</v>
      </c>
      <c r="T5652">
        <f t="shared" si="177"/>
        <v>3</v>
      </c>
    </row>
    <row r="5653" spans="1:20" x14ac:dyDescent="0.25">
      <c r="A5653">
        <v>1479923</v>
      </c>
      <c r="B5653">
        <v>142461</v>
      </c>
      <c r="C5653">
        <v>166974</v>
      </c>
      <c r="D5653" t="s">
        <v>23</v>
      </c>
      <c r="E5653" t="s">
        <v>54</v>
      </c>
      <c r="F5653" t="s">
        <v>29</v>
      </c>
      <c r="G5653" t="s">
        <v>606</v>
      </c>
      <c r="H5653">
        <v>1</v>
      </c>
      <c r="I5653" t="s">
        <v>607</v>
      </c>
      <c r="K5653">
        <v>40.7152793278103</v>
      </c>
      <c r="L5653">
        <v>-74.014860391616807</v>
      </c>
      <c r="M5653">
        <v>40.719922599999997</v>
      </c>
      <c r="N5653">
        <v>-74.007101599999999</v>
      </c>
      <c r="O5653" s="5">
        <v>41941.652670381947</v>
      </c>
      <c r="P5653" s="5">
        <v>41941.662067858793</v>
      </c>
      <c r="Q5653" s="5">
        <v>41941.672020243059</v>
      </c>
      <c r="R5653" s="5">
        <v>41941.677505</v>
      </c>
      <c r="S5653">
        <f t="shared" si="176"/>
        <v>44</v>
      </c>
      <c r="T5653">
        <f t="shared" si="177"/>
        <v>3</v>
      </c>
    </row>
    <row r="5654" spans="1:20" x14ac:dyDescent="0.25">
      <c r="A5654">
        <v>1479923</v>
      </c>
      <c r="B5654">
        <v>142461</v>
      </c>
      <c r="C5654">
        <v>166974</v>
      </c>
      <c r="D5654" t="s">
        <v>23</v>
      </c>
      <c r="E5654" t="s">
        <v>54</v>
      </c>
      <c r="F5654" t="s">
        <v>29</v>
      </c>
      <c r="G5654" t="s">
        <v>150</v>
      </c>
      <c r="H5654">
        <v>1</v>
      </c>
      <c r="I5654" t="s">
        <v>151</v>
      </c>
      <c r="K5654">
        <v>40.7152793278103</v>
      </c>
      <c r="L5654">
        <v>-74.014860391616807</v>
      </c>
      <c r="M5654">
        <v>40.719922599999997</v>
      </c>
      <c r="N5654">
        <v>-74.007101599999999</v>
      </c>
      <c r="O5654" s="5">
        <v>41941.652670381947</v>
      </c>
      <c r="P5654" s="5">
        <v>41941.662067858793</v>
      </c>
      <c r="Q5654" s="5">
        <v>41941.672020243059</v>
      </c>
      <c r="R5654" s="5">
        <v>41941.677505</v>
      </c>
      <c r="S5654">
        <f t="shared" si="176"/>
        <v>44</v>
      </c>
      <c r="T5654">
        <f t="shared" si="177"/>
        <v>3</v>
      </c>
    </row>
    <row r="5655" spans="1:20" x14ac:dyDescent="0.25">
      <c r="A5655">
        <v>1479923</v>
      </c>
      <c r="B5655">
        <v>142461</v>
      </c>
      <c r="C5655">
        <v>166974</v>
      </c>
      <c r="D5655" t="s">
        <v>23</v>
      </c>
      <c r="E5655" t="s">
        <v>54</v>
      </c>
      <c r="F5655" t="s">
        <v>29</v>
      </c>
      <c r="G5655" t="s">
        <v>2130</v>
      </c>
      <c r="H5655">
        <v>1</v>
      </c>
      <c r="I5655" t="s">
        <v>607</v>
      </c>
      <c r="K5655">
        <v>40.7152793278103</v>
      </c>
      <c r="L5655">
        <v>-74.014860391616807</v>
      </c>
      <c r="M5655">
        <v>40.719922599999997</v>
      </c>
      <c r="N5655">
        <v>-74.007101599999999</v>
      </c>
      <c r="O5655" s="5">
        <v>41941.652670381947</v>
      </c>
      <c r="P5655" s="5">
        <v>41941.662067858793</v>
      </c>
      <c r="Q5655" s="5">
        <v>41941.672020243059</v>
      </c>
      <c r="R5655" s="5">
        <v>41941.677505</v>
      </c>
      <c r="S5655">
        <f t="shared" si="176"/>
        <v>44</v>
      </c>
      <c r="T5655">
        <f t="shared" si="177"/>
        <v>3</v>
      </c>
    </row>
    <row r="5656" spans="1:20" x14ac:dyDescent="0.25">
      <c r="A5656">
        <v>1479993</v>
      </c>
      <c r="B5656">
        <v>396432</v>
      </c>
      <c r="C5656">
        <v>177847</v>
      </c>
      <c r="D5656" t="s">
        <v>23</v>
      </c>
      <c r="E5656" t="s">
        <v>479</v>
      </c>
      <c r="F5656" t="s">
        <v>480</v>
      </c>
      <c r="G5656" t="s">
        <v>3781</v>
      </c>
      <c r="H5656">
        <v>1</v>
      </c>
      <c r="I5656" t="s">
        <v>482</v>
      </c>
      <c r="K5656">
        <v>40.714638307702003</v>
      </c>
      <c r="L5656">
        <v>-74.008336134918196</v>
      </c>
      <c r="M5656">
        <v>40.718659000000002</v>
      </c>
      <c r="N5656">
        <v>-74.002853999999999</v>
      </c>
      <c r="O5656" s="5">
        <v>41941.658851932872</v>
      </c>
      <c r="R5656" s="5">
        <v>41941.69004209491</v>
      </c>
      <c r="S5656">
        <f t="shared" si="176"/>
        <v>44</v>
      </c>
      <c r="T5656">
        <f t="shared" si="177"/>
        <v>3</v>
      </c>
    </row>
    <row r="5657" spans="1:20" x14ac:dyDescent="0.25">
      <c r="A5657">
        <v>1480025</v>
      </c>
      <c r="B5657">
        <v>399520</v>
      </c>
      <c r="C5657">
        <v>164846</v>
      </c>
      <c r="D5657" t="s">
        <v>23</v>
      </c>
      <c r="E5657" t="s">
        <v>1701</v>
      </c>
      <c r="F5657" t="s">
        <v>1236</v>
      </c>
      <c r="G5657" t="s">
        <v>1702</v>
      </c>
      <c r="H5657">
        <v>2</v>
      </c>
      <c r="I5657" t="s">
        <v>228</v>
      </c>
      <c r="J5657" s="1">
        <v>5.1269675925925927E-3</v>
      </c>
      <c r="K5657">
        <v>40.7273712945494</v>
      </c>
      <c r="L5657">
        <v>-73.984853800139007</v>
      </c>
      <c r="M5657">
        <v>40.727856000000003</v>
      </c>
      <c r="N5657">
        <v>-73.980992000000001</v>
      </c>
      <c r="O5657" s="5">
        <v>41941.662854328701</v>
      </c>
      <c r="P5657" s="5">
        <v>41941.669082349537</v>
      </c>
      <c r="Q5657" s="5">
        <v>41941.677647986115</v>
      </c>
      <c r="R5657" s="5">
        <v>41941.687875868054</v>
      </c>
      <c r="S5657">
        <f t="shared" si="176"/>
        <v>44</v>
      </c>
      <c r="T5657">
        <f t="shared" si="177"/>
        <v>3</v>
      </c>
    </row>
    <row r="5658" spans="1:20" x14ac:dyDescent="0.25">
      <c r="A5658">
        <v>1480025</v>
      </c>
      <c r="B5658">
        <v>399520</v>
      </c>
      <c r="C5658">
        <v>164846</v>
      </c>
      <c r="D5658" t="s">
        <v>23</v>
      </c>
      <c r="E5658" t="s">
        <v>1701</v>
      </c>
      <c r="F5658" t="s">
        <v>1236</v>
      </c>
      <c r="G5658" t="s">
        <v>3115</v>
      </c>
      <c r="H5658">
        <v>1</v>
      </c>
      <c r="I5658" t="s">
        <v>228</v>
      </c>
      <c r="J5658" s="1">
        <v>5.1269675925925927E-3</v>
      </c>
      <c r="K5658">
        <v>40.7273712945494</v>
      </c>
      <c r="L5658">
        <v>-73.984853800139007</v>
      </c>
      <c r="M5658">
        <v>40.727856000000003</v>
      </c>
      <c r="N5658">
        <v>-73.980992000000001</v>
      </c>
      <c r="O5658" s="5">
        <v>41941.662854328701</v>
      </c>
      <c r="P5658" s="5">
        <v>41941.669082349537</v>
      </c>
      <c r="Q5658" s="5">
        <v>41941.677647986115</v>
      </c>
      <c r="R5658" s="5">
        <v>41941.687875868054</v>
      </c>
      <c r="S5658">
        <f t="shared" si="176"/>
        <v>44</v>
      </c>
      <c r="T5658">
        <f t="shared" si="177"/>
        <v>3</v>
      </c>
    </row>
    <row r="5659" spans="1:20" x14ac:dyDescent="0.25">
      <c r="A5659">
        <v>1480054</v>
      </c>
      <c r="B5659">
        <v>67345</v>
      </c>
      <c r="C5659">
        <v>28765</v>
      </c>
      <c r="D5659" t="s">
        <v>23</v>
      </c>
      <c r="E5659" t="s">
        <v>28</v>
      </c>
      <c r="F5659" t="s">
        <v>29</v>
      </c>
      <c r="G5659" t="s">
        <v>2142</v>
      </c>
      <c r="H5659">
        <v>1</v>
      </c>
      <c r="I5659" t="s">
        <v>147</v>
      </c>
      <c r="J5659" s="1">
        <v>4.1777546296296294E-3</v>
      </c>
      <c r="K5659">
        <v>40.728478263619799</v>
      </c>
      <c r="L5659">
        <v>-73.998391837447898</v>
      </c>
      <c r="M5659">
        <v>40.725340899999999</v>
      </c>
      <c r="N5659">
        <v>-74.009263500000003</v>
      </c>
      <c r="O5659" s="5">
        <v>41941.667064155095</v>
      </c>
      <c r="P5659" s="5">
        <v>41941.667082141204</v>
      </c>
      <c r="Q5659" s="5">
        <v>41941.681202754633</v>
      </c>
      <c r="R5659" s="5">
        <v>41941.688403807872</v>
      </c>
      <c r="S5659">
        <f t="shared" si="176"/>
        <v>44</v>
      </c>
      <c r="T5659">
        <f t="shared" si="177"/>
        <v>3</v>
      </c>
    </row>
    <row r="5660" spans="1:20" x14ac:dyDescent="0.25">
      <c r="A5660">
        <v>1480083</v>
      </c>
      <c r="B5660">
        <v>58476</v>
      </c>
      <c r="C5660">
        <v>41408</v>
      </c>
      <c r="D5660" t="s">
        <v>53</v>
      </c>
      <c r="E5660" t="s">
        <v>3035</v>
      </c>
      <c r="J5660" s="1">
        <v>1.277662037037037E-3</v>
      </c>
      <c r="K5660">
        <v>40.774165000000004</v>
      </c>
      <c r="L5660">
        <v>-73.948454260826097</v>
      </c>
      <c r="M5660">
        <v>40.775536000000002</v>
      </c>
      <c r="N5660">
        <v>-73.950322</v>
      </c>
      <c r="O5660" s="5">
        <v>41941.670845486115</v>
      </c>
      <c r="P5660" s="5">
        <v>41941.673585127312</v>
      </c>
      <c r="Q5660" s="5">
        <v>41941.679028449071</v>
      </c>
      <c r="R5660" s="5">
        <v>41941.680620324078</v>
      </c>
      <c r="S5660">
        <f t="shared" si="176"/>
        <v>44</v>
      </c>
      <c r="T5660">
        <f t="shared" si="177"/>
        <v>3</v>
      </c>
    </row>
    <row r="5661" spans="1:20" x14ac:dyDescent="0.25">
      <c r="A5661">
        <v>1480155</v>
      </c>
      <c r="B5661">
        <v>332635</v>
      </c>
      <c r="C5661">
        <v>23359</v>
      </c>
      <c r="D5661" t="s">
        <v>23</v>
      </c>
      <c r="E5661" t="s">
        <v>336</v>
      </c>
      <c r="F5661" t="s">
        <v>37</v>
      </c>
      <c r="G5661" t="s">
        <v>2124</v>
      </c>
      <c r="H5661">
        <v>1</v>
      </c>
      <c r="I5661" t="s">
        <v>372</v>
      </c>
      <c r="J5661" s="1">
        <v>4.7278009259259261E-3</v>
      </c>
      <c r="K5661">
        <v>40.762857763598497</v>
      </c>
      <c r="L5661">
        <v>-73.9716190014841</v>
      </c>
      <c r="M5661">
        <v>40.733249832315202</v>
      </c>
      <c r="N5661">
        <v>-73.996088839337801</v>
      </c>
      <c r="O5661" s="5">
        <v>41941.678082939812</v>
      </c>
      <c r="P5661" s="5">
        <v>41941.687997499997</v>
      </c>
      <c r="Q5661" s="5">
        <v>41941.693093217589</v>
      </c>
      <c r="R5661" s="5">
        <v>41941.703304467592</v>
      </c>
      <c r="S5661">
        <f t="shared" si="176"/>
        <v>44</v>
      </c>
      <c r="T5661">
        <f t="shared" si="177"/>
        <v>3</v>
      </c>
    </row>
    <row r="5662" spans="1:20" x14ac:dyDescent="0.25">
      <c r="A5662">
        <v>1480179</v>
      </c>
      <c r="B5662">
        <v>63047</v>
      </c>
      <c r="C5662">
        <v>93783</v>
      </c>
      <c r="D5662" t="s">
        <v>23</v>
      </c>
      <c r="E5662" t="s">
        <v>2393</v>
      </c>
      <c r="F5662" t="s">
        <v>91</v>
      </c>
      <c r="J5662" s="1">
        <v>4.3562384259259257E-3</v>
      </c>
      <c r="K5662">
        <v>40.764596842462197</v>
      </c>
      <c r="L5662">
        <v>-73.969977501591501</v>
      </c>
      <c r="M5662">
        <v>40.771099800000002</v>
      </c>
      <c r="N5662">
        <v>-73.9642044</v>
      </c>
      <c r="O5662" s="5">
        <v>41941.681174722224</v>
      </c>
      <c r="P5662" s="5">
        <v>41941.683664097225</v>
      </c>
      <c r="Q5662" s="5">
        <v>41941.692913217594</v>
      </c>
      <c r="R5662" s="5">
        <v>41941.697002800924</v>
      </c>
      <c r="S5662">
        <f t="shared" si="176"/>
        <v>44</v>
      </c>
      <c r="T5662">
        <f t="shared" si="177"/>
        <v>3</v>
      </c>
    </row>
    <row r="5663" spans="1:20" x14ac:dyDescent="0.25">
      <c r="A5663">
        <v>1480215</v>
      </c>
      <c r="B5663">
        <v>120353</v>
      </c>
      <c r="C5663">
        <v>153879</v>
      </c>
      <c r="D5663" t="s">
        <v>23</v>
      </c>
      <c r="E5663" t="s">
        <v>36</v>
      </c>
      <c r="F5663" t="s">
        <v>37</v>
      </c>
      <c r="G5663" t="s">
        <v>3514</v>
      </c>
      <c r="H5663">
        <v>1</v>
      </c>
      <c r="I5663" t="s">
        <v>3432</v>
      </c>
      <c r="J5663" s="1">
        <v>5.8110648148148149E-3</v>
      </c>
      <c r="K5663">
        <v>40.7261096570601</v>
      </c>
      <c r="L5663">
        <v>-74.002491863200504</v>
      </c>
      <c r="M5663">
        <v>40.7062843</v>
      </c>
      <c r="N5663">
        <v>-74.016942999999998</v>
      </c>
      <c r="O5663" s="5">
        <v>41941.685835486111</v>
      </c>
      <c r="P5663" s="5">
        <v>41941.705654456018</v>
      </c>
      <c r="Q5663" s="5">
        <v>41941.714570046293</v>
      </c>
      <c r="R5663" s="5">
        <v>41941.732681331021</v>
      </c>
      <c r="S5663">
        <f t="shared" si="176"/>
        <v>44</v>
      </c>
      <c r="T5663">
        <f t="shared" si="177"/>
        <v>3</v>
      </c>
    </row>
    <row r="5664" spans="1:20" x14ac:dyDescent="0.25">
      <c r="A5664">
        <v>1480348</v>
      </c>
      <c r="B5664">
        <v>149239</v>
      </c>
      <c r="C5664">
        <v>142140</v>
      </c>
      <c r="D5664" t="s">
        <v>53</v>
      </c>
      <c r="E5664" t="s">
        <v>534</v>
      </c>
      <c r="F5664" t="s">
        <v>251</v>
      </c>
      <c r="G5664" t="s">
        <v>535</v>
      </c>
      <c r="H5664">
        <v>1</v>
      </c>
      <c r="I5664" t="s">
        <v>61</v>
      </c>
      <c r="J5664" s="1">
        <v>5.5296412037037041E-3</v>
      </c>
      <c r="K5664">
        <v>40.6852014054978</v>
      </c>
      <c r="L5664">
        <v>-73.980210819697206</v>
      </c>
      <c r="M5664">
        <v>40.649355808310801</v>
      </c>
      <c r="N5664">
        <v>-73.964462773943296</v>
      </c>
      <c r="O5664" s="5">
        <v>41941.703898472224</v>
      </c>
      <c r="P5664" s="5">
        <v>41941.739624097223</v>
      </c>
      <c r="Q5664" s="5">
        <v>41941.74759446759</v>
      </c>
      <c r="R5664" s="5">
        <v>41941.763192604165</v>
      </c>
      <c r="S5664">
        <f t="shared" si="176"/>
        <v>44</v>
      </c>
      <c r="T5664">
        <f t="shared" si="177"/>
        <v>3</v>
      </c>
    </row>
    <row r="5665" spans="1:20" x14ac:dyDescent="0.25">
      <c r="A5665">
        <v>1480348</v>
      </c>
      <c r="B5665">
        <v>149239</v>
      </c>
      <c r="C5665">
        <v>142140</v>
      </c>
      <c r="D5665" t="s">
        <v>53</v>
      </c>
      <c r="E5665" t="s">
        <v>534</v>
      </c>
      <c r="F5665" t="s">
        <v>251</v>
      </c>
      <c r="G5665" t="s">
        <v>2669</v>
      </c>
      <c r="H5665">
        <v>1</v>
      </c>
      <c r="I5665" t="s">
        <v>2670</v>
      </c>
      <c r="J5665" s="1">
        <v>5.5296412037037041E-3</v>
      </c>
      <c r="K5665">
        <v>40.6852014054978</v>
      </c>
      <c r="L5665">
        <v>-73.980210819697206</v>
      </c>
      <c r="M5665">
        <v>40.649355808310801</v>
      </c>
      <c r="N5665">
        <v>-73.964462773943296</v>
      </c>
      <c r="O5665" s="5">
        <v>41941.703898472224</v>
      </c>
      <c r="P5665" s="5">
        <v>41941.739624097223</v>
      </c>
      <c r="Q5665" s="5">
        <v>41941.74759446759</v>
      </c>
      <c r="R5665" s="5">
        <v>41941.763192604165</v>
      </c>
      <c r="S5665">
        <f t="shared" si="176"/>
        <v>44</v>
      </c>
      <c r="T5665">
        <f t="shared" si="177"/>
        <v>3</v>
      </c>
    </row>
    <row r="5666" spans="1:20" x14ac:dyDescent="0.25">
      <c r="A5666">
        <v>1480390</v>
      </c>
      <c r="B5666">
        <v>152675</v>
      </c>
      <c r="C5666">
        <v>23359</v>
      </c>
      <c r="D5666" t="s">
        <v>23</v>
      </c>
      <c r="E5666" t="s">
        <v>2625</v>
      </c>
      <c r="F5666" t="s">
        <v>58</v>
      </c>
      <c r="G5666" t="s">
        <v>2707</v>
      </c>
      <c r="H5666">
        <v>1</v>
      </c>
      <c r="I5666" t="s">
        <v>2708</v>
      </c>
      <c r="K5666">
        <v>40.742023500000002</v>
      </c>
      <c r="L5666">
        <v>-73.993415100000007</v>
      </c>
      <c r="M5666">
        <v>40.737861904766298</v>
      </c>
      <c r="N5666">
        <v>-73.990798950195298</v>
      </c>
      <c r="O5666" s="5">
        <v>41941.712714305555</v>
      </c>
      <c r="P5666" s="5">
        <v>41941.71994101852</v>
      </c>
      <c r="Q5666" s="5">
        <v>41941.731639953701</v>
      </c>
      <c r="R5666" s="5">
        <v>41941.73613809028</v>
      </c>
      <c r="S5666">
        <f t="shared" si="176"/>
        <v>44</v>
      </c>
      <c r="T5666">
        <f t="shared" si="177"/>
        <v>3</v>
      </c>
    </row>
    <row r="5667" spans="1:20" x14ac:dyDescent="0.25">
      <c r="A5667">
        <v>1480396</v>
      </c>
      <c r="B5667">
        <v>369272</v>
      </c>
      <c r="C5667">
        <v>162905</v>
      </c>
      <c r="D5667" t="s">
        <v>23</v>
      </c>
      <c r="E5667" t="s">
        <v>111</v>
      </c>
      <c r="F5667" t="s">
        <v>37</v>
      </c>
      <c r="G5667" t="s">
        <v>937</v>
      </c>
      <c r="H5667">
        <v>1</v>
      </c>
      <c r="I5667" t="s">
        <v>938</v>
      </c>
      <c r="J5667" s="1">
        <v>4.6026736111111112E-3</v>
      </c>
      <c r="K5667">
        <v>40.767652912117299</v>
      </c>
      <c r="L5667">
        <v>-73.982925456000402</v>
      </c>
      <c r="M5667">
        <v>40.767651000000001</v>
      </c>
      <c r="N5667">
        <v>-73.966875000000002</v>
      </c>
      <c r="O5667" s="5">
        <v>41941.713592743057</v>
      </c>
      <c r="P5667" s="5">
        <v>41941.730415081016</v>
      </c>
      <c r="Q5667" s="5">
        <v>41941.734065706019</v>
      </c>
      <c r="R5667" s="5">
        <v>41941.746269317133</v>
      </c>
      <c r="S5667">
        <f t="shared" si="176"/>
        <v>44</v>
      </c>
      <c r="T5667">
        <f t="shared" si="177"/>
        <v>3</v>
      </c>
    </row>
    <row r="5668" spans="1:20" x14ac:dyDescent="0.25">
      <c r="A5668">
        <v>1480462</v>
      </c>
      <c r="B5668">
        <v>263075</v>
      </c>
      <c r="C5668">
        <v>104989</v>
      </c>
      <c r="D5668" t="s">
        <v>23</v>
      </c>
      <c r="E5668" t="s">
        <v>88</v>
      </c>
      <c r="F5668" t="s">
        <v>89</v>
      </c>
      <c r="K5668">
        <v>40.789831180607003</v>
      </c>
      <c r="L5668">
        <v>-73.975424242858693</v>
      </c>
      <c r="M5668">
        <v>40.791713733498803</v>
      </c>
      <c r="N5668">
        <v>-73.977843813124196</v>
      </c>
      <c r="O5668" s="5">
        <v>41941.720419317127</v>
      </c>
      <c r="P5668" s="5">
        <v>41941.726982835651</v>
      </c>
      <c r="Q5668" s="5">
        <v>41941.734852430556</v>
      </c>
      <c r="R5668" s="5">
        <v>41941.736254027775</v>
      </c>
      <c r="S5668">
        <f t="shared" si="176"/>
        <v>44</v>
      </c>
      <c r="T5668">
        <f t="shared" si="177"/>
        <v>3</v>
      </c>
    </row>
    <row r="5669" spans="1:20" x14ac:dyDescent="0.25">
      <c r="A5669">
        <v>1480465</v>
      </c>
      <c r="B5669">
        <v>101202</v>
      </c>
      <c r="C5669">
        <v>166974</v>
      </c>
      <c r="D5669" t="s">
        <v>23</v>
      </c>
      <c r="E5669" t="s">
        <v>438</v>
      </c>
      <c r="F5669" t="s">
        <v>29</v>
      </c>
      <c r="G5669" t="s">
        <v>330</v>
      </c>
      <c r="H5669">
        <v>1</v>
      </c>
      <c r="I5669" t="s">
        <v>360</v>
      </c>
      <c r="J5669" s="1">
        <v>9.2967013888888891E-3</v>
      </c>
      <c r="K5669">
        <v>40.764075830277001</v>
      </c>
      <c r="L5669">
        <v>-73.978632525152193</v>
      </c>
      <c r="M5669">
        <v>40.776126754021099</v>
      </c>
      <c r="N5669">
        <v>-73.976094612054993</v>
      </c>
      <c r="O5669" s="5">
        <v>41941.721544872686</v>
      </c>
      <c r="P5669" s="5">
        <v>41941.732204293985</v>
      </c>
      <c r="Q5669" s="5">
        <v>41941.741466956017</v>
      </c>
      <c r="R5669" s="5">
        <v>41941.749249837965</v>
      </c>
      <c r="S5669">
        <f t="shared" si="176"/>
        <v>44</v>
      </c>
      <c r="T5669">
        <f t="shared" si="177"/>
        <v>3</v>
      </c>
    </row>
    <row r="5670" spans="1:20" x14ac:dyDescent="0.25">
      <c r="A5670">
        <v>1480549</v>
      </c>
      <c r="B5670">
        <v>148138</v>
      </c>
      <c r="C5670">
        <v>99219</v>
      </c>
      <c r="D5670" t="s">
        <v>23</v>
      </c>
      <c r="E5670" t="s">
        <v>62</v>
      </c>
      <c r="F5670" t="s">
        <v>63</v>
      </c>
      <c r="K5670">
        <v>40.736673300973102</v>
      </c>
      <c r="L5670">
        <v>-74.001331329345703</v>
      </c>
      <c r="M5670">
        <v>40.735588100000001</v>
      </c>
      <c r="N5670">
        <v>-74.003542300000007</v>
      </c>
      <c r="O5670" s="5">
        <v>41941.729079039353</v>
      </c>
      <c r="P5670" s="5">
        <v>41941.730489467591</v>
      </c>
      <c r="Q5670" s="5">
        <v>41941.738461608795</v>
      </c>
      <c r="R5670" s="5">
        <v>41941.739951261574</v>
      </c>
      <c r="S5670">
        <f t="shared" si="176"/>
        <v>44</v>
      </c>
      <c r="T5670">
        <f t="shared" si="177"/>
        <v>3</v>
      </c>
    </row>
    <row r="5671" spans="1:20" x14ac:dyDescent="0.25">
      <c r="A5671">
        <v>1480580</v>
      </c>
      <c r="B5671">
        <v>106940</v>
      </c>
      <c r="C5671">
        <v>84093</v>
      </c>
      <c r="D5671" t="s">
        <v>23</v>
      </c>
      <c r="E5671" t="s">
        <v>226</v>
      </c>
      <c r="F5671" t="s">
        <v>91</v>
      </c>
      <c r="G5671" t="s">
        <v>738</v>
      </c>
      <c r="H5671">
        <v>2</v>
      </c>
      <c r="I5671" t="s">
        <v>249</v>
      </c>
      <c r="J5671" s="1">
        <v>5.3217476851851854E-3</v>
      </c>
      <c r="K5671">
        <v>40.723019825000002</v>
      </c>
      <c r="L5671">
        <v>-73.995853999999994</v>
      </c>
      <c r="M5671">
        <v>40.743617299999997</v>
      </c>
      <c r="N5671">
        <v>-74.006400400000004</v>
      </c>
      <c r="O5671" s="5">
        <v>41941.733068611109</v>
      </c>
      <c r="P5671" s="5">
        <v>41941.735073645832</v>
      </c>
      <c r="Q5671" s="5">
        <v>41941.747109872682</v>
      </c>
      <c r="R5671" s="5">
        <v>41941.759122488424</v>
      </c>
      <c r="S5671">
        <f t="shared" si="176"/>
        <v>44</v>
      </c>
      <c r="T5671">
        <f t="shared" si="177"/>
        <v>3</v>
      </c>
    </row>
    <row r="5672" spans="1:20" x14ac:dyDescent="0.25">
      <c r="A5672">
        <v>1480599</v>
      </c>
      <c r="B5672">
        <v>344312</v>
      </c>
      <c r="C5672">
        <v>154990</v>
      </c>
      <c r="D5672" t="s">
        <v>23</v>
      </c>
      <c r="E5672" t="s">
        <v>2140</v>
      </c>
      <c r="F5672" t="s">
        <v>2141</v>
      </c>
      <c r="K5672">
        <v>40.715722378666598</v>
      </c>
      <c r="L5672">
        <v>-74.011751031406007</v>
      </c>
      <c r="M5672">
        <v>40.720791499999997</v>
      </c>
      <c r="N5672">
        <v>-74.001822099999998</v>
      </c>
      <c r="O5672" s="5">
        <v>41941.734719814813</v>
      </c>
      <c r="P5672" s="5">
        <v>41941.750981643519</v>
      </c>
      <c r="Q5672" s="5">
        <v>41941.761638958335</v>
      </c>
      <c r="R5672" s="5">
        <v>41941.767430694446</v>
      </c>
      <c r="S5672">
        <f t="shared" si="176"/>
        <v>44</v>
      </c>
      <c r="T5672">
        <f t="shared" si="177"/>
        <v>3</v>
      </c>
    </row>
    <row r="5673" spans="1:20" x14ac:dyDescent="0.25">
      <c r="A5673">
        <v>1480674</v>
      </c>
      <c r="B5673">
        <v>68965</v>
      </c>
      <c r="C5673">
        <v>65763</v>
      </c>
      <c r="D5673" t="s">
        <v>23</v>
      </c>
      <c r="E5673" t="s">
        <v>341</v>
      </c>
      <c r="F5673" t="s">
        <v>342</v>
      </c>
      <c r="G5673" t="s">
        <v>2391</v>
      </c>
      <c r="H5673">
        <v>1</v>
      </c>
      <c r="I5673" t="s">
        <v>376</v>
      </c>
      <c r="J5673" s="1">
        <v>5.8498032407407414E-3</v>
      </c>
      <c r="K5673">
        <v>40.734213854853898</v>
      </c>
      <c r="L5673">
        <v>-74.006202029303594</v>
      </c>
      <c r="M5673">
        <v>40.744964000000003</v>
      </c>
      <c r="N5673">
        <v>-73.985617000000005</v>
      </c>
      <c r="O5673" s="5">
        <v>41941.739503159719</v>
      </c>
      <c r="P5673" s="5">
        <v>41941.749469652779</v>
      </c>
      <c r="Q5673" s="5">
        <v>41941.754909618059</v>
      </c>
      <c r="R5673" s="5">
        <v>41941.767211469909</v>
      </c>
      <c r="S5673">
        <f t="shared" si="176"/>
        <v>44</v>
      </c>
      <c r="T5673">
        <f t="shared" si="177"/>
        <v>3</v>
      </c>
    </row>
    <row r="5674" spans="1:20" x14ac:dyDescent="0.25">
      <c r="A5674">
        <v>1480708</v>
      </c>
      <c r="B5674">
        <v>312097</v>
      </c>
      <c r="C5674">
        <v>167596</v>
      </c>
      <c r="D5674" t="s">
        <v>23</v>
      </c>
      <c r="E5674" t="s">
        <v>491</v>
      </c>
      <c r="G5674" t="s">
        <v>1350</v>
      </c>
      <c r="H5674">
        <v>2</v>
      </c>
      <c r="I5674" t="s">
        <v>664</v>
      </c>
      <c r="K5674">
        <v>40.729110403548901</v>
      </c>
      <c r="L5674">
        <v>-73.984245455566395</v>
      </c>
      <c r="M5674">
        <v>40.722777999999998</v>
      </c>
      <c r="N5674">
        <v>-73.984634</v>
      </c>
      <c r="O5674" s="5">
        <v>41941.742415671295</v>
      </c>
      <c r="P5674" s="5">
        <v>41941.755025335646</v>
      </c>
      <c r="Q5674" s="5">
        <v>41941.765062534723</v>
      </c>
      <c r="R5674" s="5">
        <v>41941.771497951391</v>
      </c>
      <c r="S5674">
        <f t="shared" si="176"/>
        <v>44</v>
      </c>
      <c r="T5674">
        <f t="shared" si="177"/>
        <v>3</v>
      </c>
    </row>
    <row r="5675" spans="1:20" x14ac:dyDescent="0.25">
      <c r="A5675">
        <v>1480764</v>
      </c>
      <c r="B5675">
        <v>64445</v>
      </c>
      <c r="C5675">
        <v>162905</v>
      </c>
      <c r="D5675" t="s">
        <v>23</v>
      </c>
      <c r="E5675" t="s">
        <v>293</v>
      </c>
      <c r="F5675" t="s">
        <v>37</v>
      </c>
      <c r="J5675" s="1">
        <v>4.3478125000000001E-3</v>
      </c>
      <c r="K5675">
        <v>40.761836680634801</v>
      </c>
      <c r="L5675">
        <v>-73.960403720115593</v>
      </c>
      <c r="M5675">
        <v>40.763227999999998</v>
      </c>
      <c r="N5675">
        <v>-73.969137000000003</v>
      </c>
      <c r="O5675" s="5">
        <v>41941.747809340275</v>
      </c>
      <c r="P5675" s="5">
        <v>41941.752378136574</v>
      </c>
      <c r="Q5675" s="5">
        <v>41941.762833136578</v>
      </c>
      <c r="R5675" s="5">
        <v>41941.766573530091</v>
      </c>
      <c r="S5675">
        <f t="shared" si="176"/>
        <v>44</v>
      </c>
      <c r="T5675">
        <f t="shared" si="177"/>
        <v>3</v>
      </c>
    </row>
    <row r="5676" spans="1:20" x14ac:dyDescent="0.25">
      <c r="A5676">
        <v>1480763</v>
      </c>
      <c r="B5676">
        <v>358057</v>
      </c>
      <c r="C5676">
        <v>118095</v>
      </c>
      <c r="D5676" t="s">
        <v>23</v>
      </c>
      <c r="E5676" t="s">
        <v>137</v>
      </c>
      <c r="F5676" t="s">
        <v>115</v>
      </c>
      <c r="G5676" t="s">
        <v>115</v>
      </c>
      <c r="H5676">
        <v>1</v>
      </c>
      <c r="I5676" t="s">
        <v>204</v>
      </c>
      <c r="J5676" s="1">
        <v>4.5936689814814816E-3</v>
      </c>
      <c r="K5676">
        <v>40.721323186970601</v>
      </c>
      <c r="L5676">
        <v>-74.009732007980304</v>
      </c>
      <c r="M5676">
        <v>40.702894197756002</v>
      </c>
      <c r="N5676">
        <v>-73.985538456869904</v>
      </c>
      <c r="O5676" s="5">
        <v>41941.748292523145</v>
      </c>
      <c r="P5676" s="5">
        <v>41941.758494398149</v>
      </c>
      <c r="Q5676" s="5">
        <v>41941.769829189812</v>
      </c>
      <c r="R5676" s="5">
        <v>41941.790791736108</v>
      </c>
      <c r="S5676">
        <f t="shared" si="176"/>
        <v>44</v>
      </c>
      <c r="T5676">
        <f t="shared" si="177"/>
        <v>3</v>
      </c>
    </row>
    <row r="5677" spans="1:20" x14ac:dyDescent="0.25">
      <c r="A5677">
        <v>1480873</v>
      </c>
      <c r="B5677">
        <v>91114</v>
      </c>
      <c r="C5677">
        <v>30774</v>
      </c>
      <c r="D5677" t="s">
        <v>23</v>
      </c>
      <c r="E5677" t="s">
        <v>54</v>
      </c>
      <c r="F5677" t="s">
        <v>29</v>
      </c>
      <c r="G5677" t="s">
        <v>151</v>
      </c>
      <c r="H5677">
        <v>2</v>
      </c>
      <c r="I5677" t="s">
        <v>151</v>
      </c>
      <c r="K5677">
        <v>40.780825773220101</v>
      </c>
      <c r="L5677">
        <v>-73.976483345031696</v>
      </c>
      <c r="M5677">
        <v>40.775967799999997</v>
      </c>
      <c r="N5677">
        <v>-73.981654599999999</v>
      </c>
      <c r="O5677" s="5">
        <v>41941.757362476848</v>
      </c>
      <c r="P5677" s="5">
        <v>41941.758714421296</v>
      </c>
      <c r="Q5677" s="5">
        <v>41941.768684270835</v>
      </c>
      <c r="R5677" s="5">
        <v>41941.775113680553</v>
      </c>
      <c r="S5677">
        <f t="shared" si="176"/>
        <v>44</v>
      </c>
      <c r="T5677">
        <f t="shared" si="177"/>
        <v>3</v>
      </c>
    </row>
    <row r="5678" spans="1:20" x14ac:dyDescent="0.25">
      <c r="A5678">
        <v>1480880</v>
      </c>
      <c r="B5678">
        <v>140757</v>
      </c>
      <c r="C5678">
        <v>154990</v>
      </c>
      <c r="D5678" t="s">
        <v>23</v>
      </c>
      <c r="E5678" t="s">
        <v>226</v>
      </c>
      <c r="F5678" t="s">
        <v>91</v>
      </c>
      <c r="G5678" t="s">
        <v>542</v>
      </c>
      <c r="H5678">
        <v>1</v>
      </c>
      <c r="I5678" t="s">
        <v>228</v>
      </c>
      <c r="J5678" s="1">
        <v>7.3618865740740736E-3</v>
      </c>
      <c r="K5678">
        <v>40.723019825000002</v>
      </c>
      <c r="L5678">
        <v>-73.995853999999994</v>
      </c>
      <c r="M5678">
        <v>40.7596493</v>
      </c>
      <c r="N5678">
        <v>-73.972918300000003</v>
      </c>
      <c r="O5678" s="5">
        <v>41941.75829366898</v>
      </c>
      <c r="P5678" s="5">
        <v>41941.772850937501</v>
      </c>
      <c r="Q5678" s="5">
        <v>41941.777938356485</v>
      </c>
      <c r="R5678" s="5">
        <v>41941.794192453701</v>
      </c>
      <c r="S5678">
        <f t="shared" si="176"/>
        <v>44</v>
      </c>
      <c r="T5678">
        <f t="shared" si="177"/>
        <v>3</v>
      </c>
    </row>
    <row r="5679" spans="1:20" x14ac:dyDescent="0.25">
      <c r="A5679">
        <v>1480953</v>
      </c>
      <c r="B5679">
        <v>131645</v>
      </c>
      <c r="C5679">
        <v>171319</v>
      </c>
      <c r="D5679" t="s">
        <v>23</v>
      </c>
      <c r="E5679" t="s">
        <v>778</v>
      </c>
      <c r="F5679" t="s">
        <v>45</v>
      </c>
      <c r="G5679" t="s">
        <v>2371</v>
      </c>
      <c r="H5679">
        <v>1</v>
      </c>
      <c r="I5679" t="s">
        <v>950</v>
      </c>
      <c r="K5679">
        <v>40.7538247353244</v>
      </c>
      <c r="L5679">
        <v>-73.968524117504799</v>
      </c>
      <c r="M5679">
        <v>40.768279</v>
      </c>
      <c r="N5679">
        <v>-73.952297000000002</v>
      </c>
      <c r="O5679" s="5">
        <v>41941.766343761577</v>
      </c>
      <c r="P5679" s="5">
        <v>41941.769649409725</v>
      </c>
      <c r="Q5679" s="5">
        <v>41941.790497233793</v>
      </c>
      <c r="R5679" s="5">
        <v>41941.798605358796</v>
      </c>
      <c r="S5679">
        <f t="shared" si="176"/>
        <v>44</v>
      </c>
      <c r="T5679">
        <f t="shared" si="177"/>
        <v>3</v>
      </c>
    </row>
    <row r="5680" spans="1:20" x14ac:dyDescent="0.25">
      <c r="A5680">
        <v>1480963</v>
      </c>
      <c r="B5680">
        <v>129798</v>
      </c>
      <c r="C5680">
        <v>162905</v>
      </c>
      <c r="D5680" t="s">
        <v>23</v>
      </c>
      <c r="E5680" t="s">
        <v>336</v>
      </c>
      <c r="F5680" t="s">
        <v>37</v>
      </c>
      <c r="G5680" t="s">
        <v>3075</v>
      </c>
      <c r="H5680">
        <v>1</v>
      </c>
      <c r="I5680" t="s">
        <v>476</v>
      </c>
      <c r="J5680" s="1">
        <v>3.6496990740740743E-3</v>
      </c>
      <c r="K5680">
        <v>40.762857763598497</v>
      </c>
      <c r="L5680">
        <v>-73.9716190014841</v>
      </c>
      <c r="M5680">
        <v>40.783716900000002</v>
      </c>
      <c r="N5680">
        <v>-73.983505199999996</v>
      </c>
      <c r="O5680" s="5">
        <v>41941.768227627312</v>
      </c>
      <c r="P5680" s="5">
        <v>41941.766423136571</v>
      </c>
      <c r="Q5680" s="5">
        <v>41941.796965046298</v>
      </c>
      <c r="R5680" s="5">
        <v>41941.811166631946</v>
      </c>
      <c r="S5680">
        <f t="shared" si="176"/>
        <v>44</v>
      </c>
      <c r="T5680">
        <f t="shared" si="177"/>
        <v>3</v>
      </c>
    </row>
    <row r="5681" spans="1:20" x14ac:dyDescent="0.25">
      <c r="A5681">
        <v>1480958</v>
      </c>
      <c r="B5681">
        <v>123977</v>
      </c>
      <c r="C5681">
        <v>167596</v>
      </c>
      <c r="D5681" t="s">
        <v>23</v>
      </c>
      <c r="E5681" t="s">
        <v>315</v>
      </c>
      <c r="F5681" t="s">
        <v>91</v>
      </c>
      <c r="G5681" t="s">
        <v>2506</v>
      </c>
      <c r="H5681">
        <v>1</v>
      </c>
      <c r="I5681" t="s">
        <v>1653</v>
      </c>
      <c r="J5681" s="1">
        <v>1.0056064814814815E-2</v>
      </c>
      <c r="K5681">
        <v>40.744489278379298</v>
      </c>
      <c r="L5681">
        <v>-73.981322050094604</v>
      </c>
      <c r="M5681">
        <v>40.713650199999996</v>
      </c>
      <c r="N5681">
        <v>-73.979181400000002</v>
      </c>
      <c r="O5681" s="5">
        <v>41941.768248356479</v>
      </c>
      <c r="P5681" s="5">
        <v>41941.782182916664</v>
      </c>
      <c r="Q5681" s="5">
        <v>41941.792937662038</v>
      </c>
      <c r="R5681" s="5">
        <v>41941.80930966435</v>
      </c>
      <c r="S5681">
        <f t="shared" si="176"/>
        <v>44</v>
      </c>
      <c r="T5681">
        <f t="shared" si="177"/>
        <v>3</v>
      </c>
    </row>
    <row r="5682" spans="1:20" x14ac:dyDescent="0.25">
      <c r="A5682">
        <v>1480958</v>
      </c>
      <c r="B5682">
        <v>123977</v>
      </c>
      <c r="C5682">
        <v>167596</v>
      </c>
      <c r="D5682" t="s">
        <v>23</v>
      </c>
      <c r="E5682" t="s">
        <v>315</v>
      </c>
      <c r="F5682" t="s">
        <v>91</v>
      </c>
      <c r="G5682" t="s">
        <v>1652</v>
      </c>
      <c r="H5682">
        <v>1</v>
      </c>
      <c r="I5682" t="s">
        <v>1653</v>
      </c>
      <c r="J5682" s="1">
        <v>1.0056064814814815E-2</v>
      </c>
      <c r="K5682">
        <v>40.744489278379298</v>
      </c>
      <c r="L5682">
        <v>-73.981322050094604</v>
      </c>
      <c r="M5682">
        <v>40.713650199999996</v>
      </c>
      <c r="N5682">
        <v>-73.979181400000002</v>
      </c>
      <c r="O5682" s="5">
        <v>41941.768248356479</v>
      </c>
      <c r="P5682" s="5">
        <v>41941.782182916664</v>
      </c>
      <c r="Q5682" s="5">
        <v>41941.792937662038</v>
      </c>
      <c r="R5682" s="5">
        <v>41941.80930966435</v>
      </c>
      <c r="S5682">
        <f t="shared" si="176"/>
        <v>44</v>
      </c>
      <c r="T5682">
        <f t="shared" si="177"/>
        <v>3</v>
      </c>
    </row>
    <row r="5683" spans="1:20" x14ac:dyDescent="0.25">
      <c r="A5683">
        <v>1480964</v>
      </c>
      <c r="B5683">
        <v>221394</v>
      </c>
      <c r="C5683">
        <v>165094</v>
      </c>
      <c r="D5683" t="s">
        <v>23</v>
      </c>
      <c r="E5683" t="s">
        <v>255</v>
      </c>
      <c r="F5683" t="s">
        <v>91</v>
      </c>
      <c r="G5683" t="s">
        <v>2396</v>
      </c>
      <c r="H5683">
        <v>1</v>
      </c>
      <c r="I5683" t="s">
        <v>1468</v>
      </c>
      <c r="J5683" s="1">
        <v>6.2010069444444439E-3</v>
      </c>
      <c r="K5683">
        <v>40.721545124764702</v>
      </c>
      <c r="L5683">
        <v>-73.988842426716104</v>
      </c>
      <c r="M5683">
        <v>40.728011500000001</v>
      </c>
      <c r="N5683">
        <v>-73.993871400000003</v>
      </c>
      <c r="O5683" s="5">
        <v>41941.768338981485</v>
      </c>
      <c r="P5683" s="5">
        <v>41941.784096041665</v>
      </c>
      <c r="Q5683" s="5">
        <v>41941.796485624996</v>
      </c>
      <c r="R5683" s="5">
        <v>41941.803561851855</v>
      </c>
      <c r="S5683">
        <f t="shared" si="176"/>
        <v>44</v>
      </c>
      <c r="T5683">
        <f t="shared" si="177"/>
        <v>3</v>
      </c>
    </row>
    <row r="5684" spans="1:20" x14ac:dyDescent="0.25">
      <c r="A5684">
        <v>1480973</v>
      </c>
      <c r="B5684">
        <v>402208</v>
      </c>
      <c r="C5684">
        <v>93783</v>
      </c>
      <c r="D5684" t="s">
        <v>23</v>
      </c>
      <c r="E5684" t="s">
        <v>1049</v>
      </c>
      <c r="F5684" t="s">
        <v>251</v>
      </c>
      <c r="G5684" t="s">
        <v>3756</v>
      </c>
      <c r="H5684">
        <v>1</v>
      </c>
      <c r="I5684" t="s">
        <v>31</v>
      </c>
      <c r="K5684">
        <v>40.755130610783901</v>
      </c>
      <c r="L5684">
        <v>-73.987924189091501</v>
      </c>
      <c r="M5684">
        <v>40.750534000000002</v>
      </c>
      <c r="N5684">
        <v>-73.996754899999999</v>
      </c>
      <c r="O5684" s="5">
        <v>41941.770005636572</v>
      </c>
      <c r="P5684" s="5">
        <v>41941.773784398145</v>
      </c>
      <c r="Q5684" s="5">
        <v>41941.794154340278</v>
      </c>
      <c r="R5684" s="5">
        <v>41941.801173391206</v>
      </c>
      <c r="S5684">
        <f t="shared" si="176"/>
        <v>44</v>
      </c>
      <c r="T5684">
        <f t="shared" si="177"/>
        <v>3</v>
      </c>
    </row>
    <row r="5685" spans="1:20" x14ac:dyDescent="0.25">
      <c r="A5685">
        <v>1480981</v>
      </c>
      <c r="B5685">
        <v>87188</v>
      </c>
      <c r="C5685">
        <v>158266</v>
      </c>
      <c r="D5685" t="s">
        <v>314</v>
      </c>
      <c r="E5685" t="s">
        <v>290</v>
      </c>
      <c r="F5685" t="s">
        <v>45</v>
      </c>
      <c r="G5685" t="s">
        <v>1923</v>
      </c>
      <c r="H5685">
        <v>1</v>
      </c>
      <c r="I5685" t="s">
        <v>1373</v>
      </c>
      <c r="J5685" s="1">
        <v>1.1903368055555556E-2</v>
      </c>
      <c r="K5685">
        <v>40.784077256376399</v>
      </c>
      <c r="L5685">
        <v>-73.9776224098444</v>
      </c>
      <c r="M5685">
        <v>40.769924199999998</v>
      </c>
      <c r="N5685">
        <v>-73.961120199999996</v>
      </c>
      <c r="O5685" s="5">
        <v>41941.770013506946</v>
      </c>
      <c r="P5685" s="5">
        <v>41941.787549108798</v>
      </c>
      <c r="Q5685" s="5">
        <v>41941.799193194442</v>
      </c>
      <c r="R5685" s="5">
        <v>41941.806119328707</v>
      </c>
      <c r="S5685">
        <f t="shared" si="176"/>
        <v>44</v>
      </c>
      <c r="T5685">
        <f t="shared" si="177"/>
        <v>3</v>
      </c>
    </row>
    <row r="5686" spans="1:20" x14ac:dyDescent="0.25">
      <c r="A5686">
        <v>1480991</v>
      </c>
      <c r="B5686">
        <v>94480</v>
      </c>
      <c r="C5686">
        <v>30774</v>
      </c>
      <c r="D5686" t="s">
        <v>23</v>
      </c>
      <c r="E5686" t="s">
        <v>336</v>
      </c>
      <c r="F5686" t="s">
        <v>37</v>
      </c>
      <c r="G5686" t="s">
        <v>371</v>
      </c>
      <c r="H5686">
        <v>1</v>
      </c>
      <c r="I5686" t="s">
        <v>372</v>
      </c>
      <c r="J5686" s="1">
        <v>6.9306365740740743E-3</v>
      </c>
      <c r="K5686">
        <v>40.762857763598497</v>
      </c>
      <c r="L5686">
        <v>-73.9716190014841</v>
      </c>
      <c r="M5686">
        <v>40.773538199999997</v>
      </c>
      <c r="N5686">
        <v>-73.962198099999995</v>
      </c>
      <c r="O5686" s="5">
        <v>41941.772002442129</v>
      </c>
      <c r="P5686" s="5">
        <v>41941.787184293978</v>
      </c>
      <c r="Q5686" s="5">
        <v>41941.795417164351</v>
      </c>
      <c r="R5686" s="5">
        <v>41941.8024678125</v>
      </c>
      <c r="S5686">
        <f t="shared" si="176"/>
        <v>44</v>
      </c>
      <c r="T5686">
        <f t="shared" si="177"/>
        <v>3</v>
      </c>
    </row>
    <row r="5687" spans="1:20" x14ac:dyDescent="0.25">
      <c r="A5687">
        <v>1480991</v>
      </c>
      <c r="B5687">
        <v>94480</v>
      </c>
      <c r="C5687">
        <v>30774</v>
      </c>
      <c r="D5687" t="s">
        <v>23</v>
      </c>
      <c r="E5687" t="s">
        <v>336</v>
      </c>
      <c r="F5687" t="s">
        <v>37</v>
      </c>
      <c r="G5687" t="s">
        <v>112</v>
      </c>
      <c r="H5687">
        <v>1</v>
      </c>
      <c r="I5687" t="s">
        <v>931</v>
      </c>
      <c r="J5687" s="1">
        <v>6.9306365740740743E-3</v>
      </c>
      <c r="K5687">
        <v>40.762857763598497</v>
      </c>
      <c r="L5687">
        <v>-73.9716190014841</v>
      </c>
      <c r="M5687">
        <v>40.773538199999997</v>
      </c>
      <c r="N5687">
        <v>-73.962198099999995</v>
      </c>
      <c r="O5687" s="5">
        <v>41941.772002442129</v>
      </c>
      <c r="P5687" s="5">
        <v>41941.787184293978</v>
      </c>
      <c r="Q5687" s="5">
        <v>41941.795417164351</v>
      </c>
      <c r="R5687" s="5">
        <v>41941.8024678125</v>
      </c>
      <c r="S5687">
        <f t="shared" si="176"/>
        <v>44</v>
      </c>
      <c r="T5687">
        <f t="shared" si="177"/>
        <v>3</v>
      </c>
    </row>
    <row r="5688" spans="1:20" x14ac:dyDescent="0.25">
      <c r="A5688">
        <v>1481029</v>
      </c>
      <c r="B5688">
        <v>72324</v>
      </c>
      <c r="C5688">
        <v>175485</v>
      </c>
      <c r="D5688" t="s">
        <v>23</v>
      </c>
      <c r="E5688" t="s">
        <v>452</v>
      </c>
      <c r="F5688" t="s">
        <v>58</v>
      </c>
      <c r="K5688">
        <v>40.777745129236699</v>
      </c>
      <c r="L5688">
        <v>-73.954617029430395</v>
      </c>
      <c r="M5688">
        <v>40.7749762216487</v>
      </c>
      <c r="N5688">
        <v>-73.958916731366699</v>
      </c>
      <c r="O5688" s="5">
        <v>41941.773817696761</v>
      </c>
      <c r="P5688" s="5">
        <v>41941.77418346065</v>
      </c>
      <c r="Q5688" s="5">
        <v>41941.781705879628</v>
      </c>
      <c r="R5688" s="5">
        <v>41941.786259675922</v>
      </c>
      <c r="S5688">
        <f t="shared" si="176"/>
        <v>44</v>
      </c>
      <c r="T5688">
        <f t="shared" si="177"/>
        <v>3</v>
      </c>
    </row>
    <row r="5689" spans="1:20" x14ac:dyDescent="0.25">
      <c r="A5689">
        <v>1481043</v>
      </c>
      <c r="B5689">
        <v>374826</v>
      </c>
      <c r="C5689">
        <v>65763</v>
      </c>
      <c r="D5689" t="s">
        <v>23</v>
      </c>
      <c r="E5689" t="s">
        <v>1612</v>
      </c>
      <c r="F5689" t="s">
        <v>58</v>
      </c>
      <c r="G5689" t="s">
        <v>3458</v>
      </c>
      <c r="H5689">
        <v>1</v>
      </c>
      <c r="I5689" t="s">
        <v>3459</v>
      </c>
      <c r="J5689" s="1">
        <v>5.4596643518518518E-3</v>
      </c>
      <c r="K5689">
        <v>40.740566935961603</v>
      </c>
      <c r="L5689">
        <v>-74.005427336781395</v>
      </c>
      <c r="M5689">
        <v>40.723061399999999</v>
      </c>
      <c r="N5689">
        <v>-74.008280099999993</v>
      </c>
      <c r="O5689" s="5">
        <v>41941.774872245369</v>
      </c>
      <c r="P5689" s="5">
        <v>41941.790094918979</v>
      </c>
      <c r="Q5689" s="5">
        <v>41941.799014699071</v>
      </c>
      <c r="R5689" s="5">
        <v>41941.805891458331</v>
      </c>
      <c r="S5689">
        <f t="shared" si="176"/>
        <v>44</v>
      </c>
      <c r="T5689">
        <f t="shared" si="177"/>
        <v>3</v>
      </c>
    </row>
    <row r="5690" spans="1:20" x14ac:dyDescent="0.25">
      <c r="A5690">
        <v>1481085</v>
      </c>
      <c r="B5690">
        <v>403668</v>
      </c>
      <c r="C5690">
        <v>19432</v>
      </c>
      <c r="D5690" t="s">
        <v>53</v>
      </c>
      <c r="E5690" t="s">
        <v>586</v>
      </c>
      <c r="F5690" t="s">
        <v>342</v>
      </c>
      <c r="G5690" t="s">
        <v>927</v>
      </c>
      <c r="H5690">
        <v>1</v>
      </c>
      <c r="I5690" t="s">
        <v>866</v>
      </c>
      <c r="K5690">
        <v>40.732213000000002</v>
      </c>
      <c r="L5690">
        <v>-73.988072000000003</v>
      </c>
      <c r="M5690">
        <v>40.808443335284998</v>
      </c>
      <c r="N5690">
        <v>-73.965409153192397</v>
      </c>
      <c r="O5690" s="5">
        <v>41941.778279178237</v>
      </c>
      <c r="P5690" s="5">
        <v>41941.781994560188</v>
      </c>
      <c r="Q5690" s="5">
        <v>41941.809655046294</v>
      </c>
      <c r="R5690" s="5">
        <v>41941.839312546297</v>
      </c>
      <c r="S5690">
        <f t="shared" si="176"/>
        <v>44</v>
      </c>
      <c r="T5690">
        <f t="shared" si="177"/>
        <v>3</v>
      </c>
    </row>
    <row r="5691" spans="1:20" x14ac:dyDescent="0.25">
      <c r="A5691">
        <v>1481109</v>
      </c>
      <c r="B5691">
        <v>142574</v>
      </c>
      <c r="C5691">
        <v>119794</v>
      </c>
      <c r="D5691" t="s">
        <v>23</v>
      </c>
      <c r="E5691" t="s">
        <v>350</v>
      </c>
      <c r="F5691" t="s">
        <v>45</v>
      </c>
      <c r="G5691" t="s">
        <v>175</v>
      </c>
      <c r="H5691">
        <v>1</v>
      </c>
      <c r="I5691" t="s">
        <v>2555</v>
      </c>
      <c r="J5691" s="1">
        <v>9.3514814814814815E-3</v>
      </c>
      <c r="K5691">
        <v>40.771568712019302</v>
      </c>
      <c r="L5691">
        <v>-73.952786829189705</v>
      </c>
      <c r="M5691">
        <v>40.785996400000002</v>
      </c>
      <c r="N5691">
        <v>-73.9526793</v>
      </c>
      <c r="O5691" s="5">
        <v>41941.779581608796</v>
      </c>
      <c r="P5691" s="5">
        <v>41941.786930486109</v>
      </c>
      <c r="Q5691" s="5">
        <v>41941.807645231478</v>
      </c>
      <c r="R5691" s="5">
        <v>41941.814435092594</v>
      </c>
      <c r="S5691">
        <f t="shared" si="176"/>
        <v>44</v>
      </c>
      <c r="T5691">
        <f t="shared" si="177"/>
        <v>3</v>
      </c>
    </row>
    <row r="5692" spans="1:20" x14ac:dyDescent="0.25">
      <c r="A5692">
        <v>1481125</v>
      </c>
      <c r="B5692">
        <v>64170</v>
      </c>
      <c r="C5692">
        <v>3296</v>
      </c>
      <c r="D5692" t="s">
        <v>23</v>
      </c>
      <c r="E5692" t="s">
        <v>473</v>
      </c>
      <c r="J5692" s="1">
        <v>2.2150578703703703E-3</v>
      </c>
      <c r="K5692">
        <v>40.720041528861898</v>
      </c>
      <c r="L5692">
        <v>-74.008531826427401</v>
      </c>
      <c r="M5692">
        <v>40.725446099999999</v>
      </c>
      <c r="N5692">
        <v>-73.994459899999995</v>
      </c>
      <c r="O5692" s="5">
        <v>41941.781292928237</v>
      </c>
      <c r="P5692" s="5">
        <v>41941.788003611109</v>
      </c>
      <c r="Q5692" s="5">
        <v>41941.794831701387</v>
      </c>
      <c r="R5692" s="5">
        <v>41941.802782372688</v>
      </c>
      <c r="S5692">
        <f t="shared" si="176"/>
        <v>44</v>
      </c>
      <c r="T5692">
        <f t="shared" si="177"/>
        <v>3</v>
      </c>
    </row>
    <row r="5693" spans="1:20" x14ac:dyDescent="0.25">
      <c r="A5693">
        <v>1481155</v>
      </c>
      <c r="B5693">
        <v>180776</v>
      </c>
      <c r="C5693">
        <v>174322</v>
      </c>
      <c r="D5693" t="s">
        <v>53</v>
      </c>
      <c r="E5693" t="s">
        <v>1675</v>
      </c>
      <c r="K5693">
        <v>40.8042821460675</v>
      </c>
      <c r="L5693">
        <v>-73.966499312238994</v>
      </c>
      <c r="M5693">
        <v>40.802472892597599</v>
      </c>
      <c r="N5693">
        <v>-73.961848094619</v>
      </c>
      <c r="O5693" s="5">
        <v>41941.785231493057</v>
      </c>
      <c r="P5693" s="5">
        <v>41941.796955601851</v>
      </c>
      <c r="Q5693" s="5">
        <v>41941.810015428244</v>
      </c>
      <c r="R5693" s="5">
        <v>41941.818602268519</v>
      </c>
      <c r="S5693">
        <f t="shared" si="176"/>
        <v>44</v>
      </c>
      <c r="T5693">
        <f t="shared" si="177"/>
        <v>3</v>
      </c>
    </row>
    <row r="5694" spans="1:20" x14ac:dyDescent="0.25">
      <c r="A5694">
        <v>1481173</v>
      </c>
      <c r="B5694">
        <v>386678</v>
      </c>
      <c r="C5694">
        <v>118095</v>
      </c>
      <c r="D5694" t="s">
        <v>23</v>
      </c>
      <c r="E5694" t="s">
        <v>180</v>
      </c>
      <c r="F5694" t="s">
        <v>97</v>
      </c>
      <c r="G5694" t="s">
        <v>387</v>
      </c>
      <c r="H5694">
        <v>1</v>
      </c>
      <c r="I5694" t="s">
        <v>388</v>
      </c>
      <c r="K5694">
        <v>40.733633781778998</v>
      </c>
      <c r="L5694">
        <v>-73.987769236059194</v>
      </c>
      <c r="M5694">
        <v>40.714762042013099</v>
      </c>
      <c r="N5694">
        <v>-74.007023185308</v>
      </c>
      <c r="O5694" s="5">
        <v>41941.786440462965</v>
      </c>
      <c r="P5694" s="5">
        <v>41941.810569513887</v>
      </c>
      <c r="Q5694" s="5">
        <v>41941.84406520833</v>
      </c>
      <c r="R5694" s="5">
        <v>41941.859143182868</v>
      </c>
      <c r="S5694">
        <f t="shared" si="176"/>
        <v>44</v>
      </c>
      <c r="T5694">
        <f t="shared" si="177"/>
        <v>3</v>
      </c>
    </row>
    <row r="5695" spans="1:20" x14ac:dyDescent="0.25">
      <c r="A5695">
        <v>1481173</v>
      </c>
      <c r="B5695">
        <v>386678</v>
      </c>
      <c r="C5695">
        <v>118095</v>
      </c>
      <c r="D5695" t="s">
        <v>23</v>
      </c>
      <c r="E5695" t="s">
        <v>180</v>
      </c>
      <c r="F5695" t="s">
        <v>97</v>
      </c>
      <c r="G5695" t="s">
        <v>1051</v>
      </c>
      <c r="H5695">
        <v>1</v>
      </c>
      <c r="I5695" t="s">
        <v>1052</v>
      </c>
      <c r="K5695">
        <v>40.733633781778998</v>
      </c>
      <c r="L5695">
        <v>-73.987769236059194</v>
      </c>
      <c r="M5695">
        <v>40.714762042013099</v>
      </c>
      <c r="N5695">
        <v>-74.007023185308</v>
      </c>
      <c r="O5695" s="5">
        <v>41941.786440462965</v>
      </c>
      <c r="P5695" s="5">
        <v>41941.810569513887</v>
      </c>
      <c r="Q5695" s="5">
        <v>41941.84406520833</v>
      </c>
      <c r="R5695" s="5">
        <v>41941.859143182868</v>
      </c>
      <c r="S5695">
        <f t="shared" si="176"/>
        <v>44</v>
      </c>
      <c r="T5695">
        <f t="shared" si="177"/>
        <v>3</v>
      </c>
    </row>
    <row r="5696" spans="1:20" x14ac:dyDescent="0.25">
      <c r="A5696">
        <v>1481205</v>
      </c>
      <c r="B5696">
        <v>91907</v>
      </c>
      <c r="C5696">
        <v>10940</v>
      </c>
      <c r="D5696" t="s">
        <v>23</v>
      </c>
      <c r="E5696" t="s">
        <v>290</v>
      </c>
      <c r="F5696" t="s">
        <v>45</v>
      </c>
      <c r="G5696" t="s">
        <v>2796</v>
      </c>
      <c r="H5696">
        <v>1</v>
      </c>
      <c r="I5696" t="s">
        <v>1872</v>
      </c>
      <c r="J5696" s="1">
        <v>1.0066631944444444E-2</v>
      </c>
      <c r="K5696">
        <v>40.784077256376399</v>
      </c>
      <c r="L5696">
        <v>-73.9776224098444</v>
      </c>
      <c r="M5696">
        <v>40.7666878</v>
      </c>
      <c r="N5696">
        <v>-73.968694299999996</v>
      </c>
      <c r="O5696" s="5">
        <v>41941.78909244213</v>
      </c>
      <c r="P5696" s="5">
        <v>41941.791739224536</v>
      </c>
      <c r="Q5696" s="5">
        <v>41941.816037592595</v>
      </c>
      <c r="R5696" s="5">
        <v>41941.822414131944</v>
      </c>
      <c r="S5696">
        <f t="shared" si="176"/>
        <v>44</v>
      </c>
      <c r="T5696">
        <f t="shared" si="177"/>
        <v>3</v>
      </c>
    </row>
    <row r="5697" spans="1:20" x14ac:dyDescent="0.25">
      <c r="A5697">
        <v>1481205</v>
      </c>
      <c r="B5697">
        <v>91907</v>
      </c>
      <c r="C5697">
        <v>10940</v>
      </c>
      <c r="D5697" t="s">
        <v>23</v>
      </c>
      <c r="E5697" t="s">
        <v>290</v>
      </c>
      <c r="F5697" t="s">
        <v>45</v>
      </c>
      <c r="G5697" t="s">
        <v>895</v>
      </c>
      <c r="H5697">
        <v>1</v>
      </c>
      <c r="I5697" t="s">
        <v>325</v>
      </c>
      <c r="J5697" s="1">
        <v>1.0066631944444444E-2</v>
      </c>
      <c r="K5697">
        <v>40.784077256376399</v>
      </c>
      <c r="L5697">
        <v>-73.9776224098444</v>
      </c>
      <c r="M5697">
        <v>40.7666878</v>
      </c>
      <c r="N5697">
        <v>-73.968694299999996</v>
      </c>
      <c r="O5697" s="5">
        <v>41941.78909244213</v>
      </c>
      <c r="P5697" s="5">
        <v>41941.791739224536</v>
      </c>
      <c r="Q5697" s="5">
        <v>41941.816037592595</v>
      </c>
      <c r="R5697" s="5">
        <v>41941.822414131944</v>
      </c>
      <c r="S5697">
        <f t="shared" si="176"/>
        <v>44</v>
      </c>
      <c r="T5697">
        <f t="shared" si="177"/>
        <v>3</v>
      </c>
    </row>
    <row r="5698" spans="1:20" x14ac:dyDescent="0.25">
      <c r="A5698">
        <v>1481228</v>
      </c>
      <c r="B5698">
        <v>62359</v>
      </c>
      <c r="C5698">
        <v>167596</v>
      </c>
      <c r="D5698" t="s">
        <v>23</v>
      </c>
      <c r="E5698" t="s">
        <v>730</v>
      </c>
      <c r="F5698" t="s">
        <v>91</v>
      </c>
      <c r="G5698" t="s">
        <v>2089</v>
      </c>
      <c r="H5698">
        <v>1</v>
      </c>
      <c r="I5698" t="s">
        <v>1668</v>
      </c>
      <c r="J5698" s="1">
        <v>6.4128703703703709E-3</v>
      </c>
      <c r="K5698">
        <v>40.722748587419602</v>
      </c>
      <c r="L5698">
        <v>-73.996061916918705</v>
      </c>
      <c r="M5698">
        <v>40.724780000000003</v>
      </c>
      <c r="N5698">
        <v>-73.980463</v>
      </c>
      <c r="O5698" s="5">
        <v>41941.791068252314</v>
      </c>
      <c r="P5698" s="5">
        <v>41941.816664768521</v>
      </c>
      <c r="Q5698" s="5">
        <v>41941.82479053241</v>
      </c>
      <c r="R5698" s="5">
        <v>41941.833594305557</v>
      </c>
      <c r="S5698">
        <f t="shared" si="176"/>
        <v>44</v>
      </c>
      <c r="T5698">
        <f t="shared" si="177"/>
        <v>3</v>
      </c>
    </row>
    <row r="5699" spans="1:20" x14ac:dyDescent="0.25">
      <c r="A5699">
        <v>1481238</v>
      </c>
      <c r="B5699">
        <v>64309</v>
      </c>
      <c r="C5699">
        <v>161162</v>
      </c>
      <c r="D5699" t="s">
        <v>23</v>
      </c>
      <c r="E5699" t="s">
        <v>778</v>
      </c>
      <c r="F5699" t="s">
        <v>45</v>
      </c>
      <c r="J5699" s="1">
        <v>7.8151157407407423E-3</v>
      </c>
      <c r="K5699">
        <v>40.7538247353244</v>
      </c>
      <c r="L5699">
        <v>-73.968524117504799</v>
      </c>
      <c r="M5699">
        <v>40.741793000000001</v>
      </c>
      <c r="N5699">
        <v>-73.9923</v>
      </c>
      <c r="O5699" s="5">
        <v>41941.791376319445</v>
      </c>
      <c r="P5699" s="5">
        <v>41941.803568240743</v>
      </c>
      <c r="Q5699" s="5">
        <v>41941.810746111114</v>
      </c>
      <c r="R5699" s="5">
        <v>41941.819246134262</v>
      </c>
      <c r="S5699">
        <f t="shared" ref="S5699:S5762" si="178">WEEKNUM(O5699,21)</f>
        <v>44</v>
      </c>
      <c r="T5699">
        <f t="shared" ref="T5699:T5762" si="179">WEEKDAY(O5699,11)</f>
        <v>3</v>
      </c>
    </row>
    <row r="5700" spans="1:20" x14ac:dyDescent="0.25">
      <c r="A5700">
        <v>1481272</v>
      </c>
      <c r="B5700">
        <v>387102</v>
      </c>
      <c r="C5700">
        <v>142394</v>
      </c>
      <c r="D5700" t="s">
        <v>23</v>
      </c>
      <c r="E5700" t="s">
        <v>409</v>
      </c>
      <c r="F5700" t="s">
        <v>342</v>
      </c>
      <c r="G5700" t="s">
        <v>2510</v>
      </c>
      <c r="H5700">
        <v>1</v>
      </c>
      <c r="I5700" t="s">
        <v>411</v>
      </c>
      <c r="J5700" s="1">
        <v>1.6238703703703703E-2</v>
      </c>
      <c r="K5700">
        <v>40.732935902065101</v>
      </c>
      <c r="L5700">
        <v>-73.986443521670196</v>
      </c>
      <c r="M5700">
        <v>40.743824515574403</v>
      </c>
      <c r="N5700">
        <v>-73.992554449633701</v>
      </c>
      <c r="O5700" s="5">
        <v>41941.795083483797</v>
      </c>
      <c r="P5700" s="5">
        <v>41941.812089999999</v>
      </c>
      <c r="Q5700" s="5">
        <v>41941.824291712961</v>
      </c>
      <c r="R5700" s="5">
        <v>41941.83146199074</v>
      </c>
      <c r="S5700">
        <f t="shared" si="178"/>
        <v>44</v>
      </c>
      <c r="T5700">
        <f t="shared" si="179"/>
        <v>3</v>
      </c>
    </row>
    <row r="5701" spans="1:20" x14ac:dyDescent="0.25">
      <c r="A5701">
        <v>1481269</v>
      </c>
      <c r="B5701">
        <v>105903</v>
      </c>
      <c r="C5701">
        <v>65763</v>
      </c>
      <c r="D5701" t="s">
        <v>23</v>
      </c>
      <c r="E5701" t="s">
        <v>54</v>
      </c>
      <c r="F5701" t="s">
        <v>29</v>
      </c>
      <c r="G5701" t="s">
        <v>564</v>
      </c>
      <c r="H5701">
        <v>1</v>
      </c>
      <c r="I5701" t="s">
        <v>56</v>
      </c>
      <c r="K5701">
        <v>40.7152793278103</v>
      </c>
      <c r="L5701">
        <v>-74.014860391616807</v>
      </c>
      <c r="M5701">
        <v>40.746968600000002</v>
      </c>
      <c r="N5701">
        <v>-73.990440599999999</v>
      </c>
      <c r="O5701" s="5">
        <v>41941.79538732639</v>
      </c>
      <c r="R5701" s="5">
        <v>41941.849502627316</v>
      </c>
      <c r="S5701">
        <f t="shared" si="178"/>
        <v>44</v>
      </c>
      <c r="T5701">
        <f t="shared" si="179"/>
        <v>3</v>
      </c>
    </row>
    <row r="5702" spans="1:20" x14ac:dyDescent="0.25">
      <c r="A5702">
        <v>1481295</v>
      </c>
      <c r="B5702">
        <v>65009</v>
      </c>
      <c r="C5702">
        <v>107181</v>
      </c>
      <c r="D5702" t="s">
        <v>23</v>
      </c>
      <c r="E5702" t="s">
        <v>807</v>
      </c>
      <c r="F5702" t="s">
        <v>41</v>
      </c>
      <c r="G5702" t="s">
        <v>2757</v>
      </c>
      <c r="H5702">
        <v>1</v>
      </c>
      <c r="I5702" t="s">
        <v>536</v>
      </c>
      <c r="J5702" s="1">
        <v>5.2874884259259264E-3</v>
      </c>
      <c r="K5702">
        <v>40.742379908504297</v>
      </c>
      <c r="L5702">
        <v>-73.982706069946303</v>
      </c>
      <c r="M5702">
        <v>40.739192000000003</v>
      </c>
      <c r="N5702">
        <v>-73.987325999999996</v>
      </c>
      <c r="O5702" s="5">
        <v>41941.796321145834</v>
      </c>
      <c r="P5702" s="5">
        <v>41941.811932280092</v>
      </c>
      <c r="Q5702" s="5">
        <v>41941.816321666665</v>
      </c>
      <c r="R5702" s="5">
        <v>41941.819898009257</v>
      </c>
      <c r="S5702">
        <f t="shared" si="178"/>
        <v>44</v>
      </c>
      <c r="T5702">
        <f t="shared" si="179"/>
        <v>3</v>
      </c>
    </row>
    <row r="5703" spans="1:20" x14ac:dyDescent="0.25">
      <c r="A5703">
        <v>1481308</v>
      </c>
      <c r="B5703">
        <v>402215</v>
      </c>
      <c r="C5703">
        <v>54954</v>
      </c>
      <c r="D5703" t="s">
        <v>23</v>
      </c>
      <c r="E5703" t="s">
        <v>341</v>
      </c>
      <c r="F5703" t="s">
        <v>342</v>
      </c>
      <c r="G5703" t="s">
        <v>1257</v>
      </c>
      <c r="H5703">
        <v>1</v>
      </c>
      <c r="I5703" t="s">
        <v>376</v>
      </c>
      <c r="J5703" s="1">
        <v>4.7681597222222222E-3</v>
      </c>
      <c r="K5703">
        <v>40.734213854853898</v>
      </c>
      <c r="L5703">
        <v>-74.006202029303594</v>
      </c>
      <c r="M5703">
        <v>40.721512888769198</v>
      </c>
      <c r="N5703">
        <v>-74.009240454357396</v>
      </c>
      <c r="O5703" s="5">
        <v>41941.797391377317</v>
      </c>
      <c r="P5703" s="5">
        <v>41941.805961967591</v>
      </c>
      <c r="Q5703" s="5">
        <v>41941.812795833335</v>
      </c>
      <c r="R5703" s="5">
        <v>41941.819436608799</v>
      </c>
      <c r="S5703">
        <f t="shared" si="178"/>
        <v>44</v>
      </c>
      <c r="T5703">
        <f t="shared" si="179"/>
        <v>3</v>
      </c>
    </row>
    <row r="5704" spans="1:20" x14ac:dyDescent="0.25">
      <c r="A5704">
        <v>1481341</v>
      </c>
      <c r="B5704">
        <v>137617</v>
      </c>
      <c r="C5704">
        <v>84770</v>
      </c>
      <c r="D5704" t="s">
        <v>23</v>
      </c>
      <c r="E5704" t="s">
        <v>258</v>
      </c>
      <c r="F5704" t="s">
        <v>20</v>
      </c>
      <c r="G5704" t="s">
        <v>1825</v>
      </c>
      <c r="H5704">
        <v>2</v>
      </c>
      <c r="I5704" t="s">
        <v>228</v>
      </c>
      <c r="K5704">
        <v>40.724339999999998</v>
      </c>
      <c r="L5704">
        <v>-73.990960000000001</v>
      </c>
      <c r="M5704">
        <v>40.729953600000002</v>
      </c>
      <c r="N5704">
        <v>-73.986349799999999</v>
      </c>
      <c r="O5704" s="5">
        <v>41941.800995983795</v>
      </c>
      <c r="P5704" s="5">
        <v>41941.811480567128</v>
      </c>
      <c r="Q5704" s="5">
        <v>41941.820428981482</v>
      </c>
      <c r="R5704" s="5">
        <v>41941.825730752316</v>
      </c>
      <c r="S5704">
        <f t="shared" si="178"/>
        <v>44</v>
      </c>
      <c r="T5704">
        <f t="shared" si="179"/>
        <v>3</v>
      </c>
    </row>
    <row r="5705" spans="1:20" x14ac:dyDescent="0.25">
      <c r="A5705">
        <v>1481365</v>
      </c>
      <c r="B5705">
        <v>197265</v>
      </c>
      <c r="C5705">
        <v>143085</v>
      </c>
      <c r="D5705" t="s">
        <v>53</v>
      </c>
      <c r="E5705" t="s">
        <v>654</v>
      </c>
      <c r="F5705" t="s">
        <v>224</v>
      </c>
      <c r="G5705" t="s">
        <v>1695</v>
      </c>
      <c r="H5705">
        <v>1</v>
      </c>
      <c r="I5705" t="s">
        <v>249</v>
      </c>
      <c r="K5705">
        <v>40.7430754234856</v>
      </c>
      <c r="L5705">
        <v>-73.989146591960605</v>
      </c>
      <c r="M5705">
        <v>40.762996100000002</v>
      </c>
      <c r="N5705">
        <v>-73.961871500000001</v>
      </c>
      <c r="O5705" s="5">
        <v>41941.802417349536</v>
      </c>
      <c r="P5705" s="5">
        <v>41941.835305046297</v>
      </c>
      <c r="Q5705" s="5">
        <v>41941.852327546294</v>
      </c>
      <c r="R5705" s="5">
        <v>41941.865444618059</v>
      </c>
      <c r="S5705">
        <f t="shared" si="178"/>
        <v>44</v>
      </c>
      <c r="T5705">
        <f t="shared" si="179"/>
        <v>3</v>
      </c>
    </row>
    <row r="5706" spans="1:20" x14ac:dyDescent="0.25">
      <c r="A5706">
        <v>1481376</v>
      </c>
      <c r="B5706">
        <v>139639</v>
      </c>
      <c r="C5706">
        <v>154990</v>
      </c>
      <c r="D5706" t="s">
        <v>23</v>
      </c>
      <c r="E5706" t="s">
        <v>286</v>
      </c>
      <c r="F5706" t="s">
        <v>45</v>
      </c>
      <c r="G5706" t="s">
        <v>2161</v>
      </c>
      <c r="H5706">
        <v>2</v>
      </c>
      <c r="I5706" t="s">
        <v>176</v>
      </c>
      <c r="K5706">
        <v>40.760654436198898</v>
      </c>
      <c r="L5706">
        <v>-73.989582752602004</v>
      </c>
      <c r="M5706">
        <v>40.744783300000002</v>
      </c>
      <c r="N5706">
        <v>-73.986007400000005</v>
      </c>
      <c r="O5706" s="5">
        <v>41941.802575902781</v>
      </c>
      <c r="P5706" s="5">
        <v>41941.819029976854</v>
      </c>
      <c r="Q5706" s="5">
        <v>41941.850732164348</v>
      </c>
      <c r="R5706" s="5">
        <v>41941.858861678244</v>
      </c>
      <c r="S5706">
        <f t="shared" si="178"/>
        <v>44</v>
      </c>
      <c r="T5706">
        <f t="shared" si="179"/>
        <v>3</v>
      </c>
    </row>
    <row r="5707" spans="1:20" x14ac:dyDescent="0.25">
      <c r="A5707">
        <v>1481426</v>
      </c>
      <c r="B5707">
        <v>276192</v>
      </c>
      <c r="C5707">
        <v>99219</v>
      </c>
      <c r="D5707" t="s">
        <v>23</v>
      </c>
      <c r="E5707" t="s">
        <v>904</v>
      </c>
      <c r="F5707" t="s">
        <v>122</v>
      </c>
      <c r="G5707" t="s">
        <v>3221</v>
      </c>
      <c r="H5707">
        <v>1</v>
      </c>
      <c r="I5707" t="s">
        <v>476</v>
      </c>
      <c r="J5707" s="1">
        <v>4.0782870370370374E-3</v>
      </c>
      <c r="K5707">
        <v>40.727636837850397</v>
      </c>
      <c r="L5707">
        <v>-74.002597332000704</v>
      </c>
      <c r="M5707">
        <v>40.723728999999999</v>
      </c>
      <c r="N5707">
        <v>-74.004076100000006</v>
      </c>
      <c r="O5707" s="5">
        <v>41941.806794571756</v>
      </c>
      <c r="P5707" s="5">
        <v>41941.810832025461</v>
      </c>
      <c r="Q5707" s="5">
        <v>41941.817277986112</v>
      </c>
      <c r="R5707" s="5">
        <v>41941.820577592589</v>
      </c>
      <c r="S5707">
        <f t="shared" si="178"/>
        <v>44</v>
      </c>
      <c r="T5707">
        <f t="shared" si="179"/>
        <v>3</v>
      </c>
    </row>
    <row r="5708" spans="1:20" x14ac:dyDescent="0.25">
      <c r="A5708">
        <v>1481517</v>
      </c>
      <c r="B5708">
        <v>104555</v>
      </c>
      <c r="C5708">
        <v>118659</v>
      </c>
      <c r="D5708" t="s">
        <v>85</v>
      </c>
      <c r="E5708" t="s">
        <v>350</v>
      </c>
      <c r="F5708" t="s">
        <v>45</v>
      </c>
      <c r="G5708" t="s">
        <v>175</v>
      </c>
      <c r="H5708">
        <v>1</v>
      </c>
      <c r="I5708" t="s">
        <v>2555</v>
      </c>
      <c r="J5708" s="1">
        <v>1.0903969907407407E-2</v>
      </c>
      <c r="K5708">
        <v>40.771568712019302</v>
      </c>
      <c r="L5708">
        <v>-73.952786829189705</v>
      </c>
      <c r="M5708">
        <v>40.786541888327299</v>
      </c>
      <c r="N5708">
        <v>-73.9520096050055</v>
      </c>
      <c r="O5708" s="5">
        <v>41941.813822789351</v>
      </c>
      <c r="P5708" s="5">
        <v>41941.837972395835</v>
      </c>
      <c r="Q5708" s="5">
        <v>41941.844800706021</v>
      </c>
      <c r="R5708" s="5">
        <v>41941.859080636576</v>
      </c>
      <c r="S5708">
        <f t="shared" si="178"/>
        <v>44</v>
      </c>
      <c r="T5708">
        <f t="shared" si="179"/>
        <v>3</v>
      </c>
    </row>
    <row r="5709" spans="1:20" x14ac:dyDescent="0.25">
      <c r="A5709">
        <v>1481534</v>
      </c>
      <c r="B5709">
        <v>99393</v>
      </c>
      <c r="C5709">
        <v>23359</v>
      </c>
      <c r="D5709" t="s">
        <v>23</v>
      </c>
      <c r="E5709" t="s">
        <v>137</v>
      </c>
      <c r="F5709" t="s">
        <v>115</v>
      </c>
      <c r="G5709" t="s">
        <v>678</v>
      </c>
      <c r="H5709">
        <v>1</v>
      </c>
      <c r="I5709" t="s">
        <v>31</v>
      </c>
      <c r="K5709">
        <v>40.745078589413303</v>
      </c>
      <c r="L5709">
        <v>-73.988821506500202</v>
      </c>
      <c r="M5709">
        <v>40.738309999999998</v>
      </c>
      <c r="N5709">
        <v>-73.996606</v>
      </c>
      <c r="O5709" s="5">
        <v>41941.814690081017</v>
      </c>
      <c r="P5709" s="5">
        <v>41941.820465648147</v>
      </c>
      <c r="Q5709" s="5">
        <v>41941.840486458335</v>
      </c>
      <c r="R5709" s="5">
        <v>41941.848217673614</v>
      </c>
      <c r="S5709">
        <f t="shared" si="178"/>
        <v>44</v>
      </c>
      <c r="T5709">
        <f t="shared" si="179"/>
        <v>3</v>
      </c>
    </row>
    <row r="5710" spans="1:20" x14ac:dyDescent="0.25">
      <c r="A5710">
        <v>1481577</v>
      </c>
      <c r="B5710">
        <v>176622</v>
      </c>
      <c r="C5710">
        <v>3296</v>
      </c>
      <c r="D5710" t="s">
        <v>23</v>
      </c>
      <c r="E5710" t="s">
        <v>418</v>
      </c>
      <c r="F5710" t="s">
        <v>122</v>
      </c>
      <c r="G5710" t="s">
        <v>536</v>
      </c>
      <c r="H5710">
        <v>1</v>
      </c>
      <c r="I5710" t="s">
        <v>1232</v>
      </c>
      <c r="J5710" s="1">
        <v>6.196076388888889E-3</v>
      </c>
      <c r="K5710">
        <v>40.727293000000003</v>
      </c>
      <c r="L5710">
        <v>-73.984516999999997</v>
      </c>
      <c r="M5710">
        <v>40.729164553037997</v>
      </c>
      <c r="N5710">
        <v>-73.979264183247693</v>
      </c>
      <c r="O5710" s="5">
        <v>41941.817701886575</v>
      </c>
      <c r="P5710" s="5">
        <v>41941.820207187498</v>
      </c>
      <c r="Q5710" s="5">
        <v>41941.837798749999</v>
      </c>
      <c r="R5710" s="5">
        <v>41941.840433761572</v>
      </c>
      <c r="S5710">
        <f t="shared" si="178"/>
        <v>44</v>
      </c>
      <c r="T5710">
        <f t="shared" si="179"/>
        <v>3</v>
      </c>
    </row>
    <row r="5711" spans="1:20" x14ac:dyDescent="0.25">
      <c r="A5711">
        <v>1481592</v>
      </c>
      <c r="B5711">
        <v>239985</v>
      </c>
      <c r="C5711">
        <v>90681</v>
      </c>
      <c r="D5711" t="s">
        <v>23</v>
      </c>
      <c r="E5711" t="s">
        <v>1290</v>
      </c>
      <c r="F5711" t="s">
        <v>29</v>
      </c>
      <c r="G5711" t="s">
        <v>3759</v>
      </c>
      <c r="H5711">
        <v>1</v>
      </c>
      <c r="I5711" t="s">
        <v>56</v>
      </c>
      <c r="J5711" s="1">
        <v>3.3846180555555556E-3</v>
      </c>
      <c r="K5711">
        <v>40.7332304028387</v>
      </c>
      <c r="L5711">
        <v>-73.987593054771395</v>
      </c>
      <c r="M5711">
        <v>40.774240900000002</v>
      </c>
      <c r="N5711">
        <v>-73.9894599</v>
      </c>
      <c r="O5711" s="5">
        <v>41941.818066944441</v>
      </c>
      <c r="P5711" s="5">
        <v>41941.817372847225</v>
      </c>
      <c r="Q5711" s="5">
        <v>41941.832182025464</v>
      </c>
      <c r="R5711" s="5">
        <v>41941.847863043979</v>
      </c>
      <c r="S5711">
        <f t="shared" si="178"/>
        <v>44</v>
      </c>
      <c r="T5711">
        <f t="shared" si="179"/>
        <v>3</v>
      </c>
    </row>
    <row r="5712" spans="1:20" x14ac:dyDescent="0.25">
      <c r="A5712">
        <v>1481585</v>
      </c>
      <c r="B5712">
        <v>147596</v>
      </c>
      <c r="C5712">
        <v>164846</v>
      </c>
      <c r="D5712" t="s">
        <v>23</v>
      </c>
      <c r="E5712" t="s">
        <v>491</v>
      </c>
      <c r="G5712" t="s">
        <v>663</v>
      </c>
      <c r="H5712">
        <v>1</v>
      </c>
      <c r="I5712" t="s">
        <v>664</v>
      </c>
      <c r="K5712">
        <v>40.729110403548901</v>
      </c>
      <c r="L5712">
        <v>-73.984245455566395</v>
      </c>
      <c r="M5712">
        <v>40.727028227415303</v>
      </c>
      <c r="N5712">
        <v>-73.986932692716806</v>
      </c>
      <c r="O5712" s="5">
        <v>41941.819381076391</v>
      </c>
      <c r="P5712" s="5">
        <v>41941.821385601848</v>
      </c>
      <c r="Q5712" s="5">
        <v>41941.845359108796</v>
      </c>
      <c r="R5712" s="5">
        <v>41941.846684618053</v>
      </c>
      <c r="S5712">
        <f t="shared" si="178"/>
        <v>44</v>
      </c>
      <c r="T5712">
        <f t="shared" si="179"/>
        <v>3</v>
      </c>
    </row>
    <row r="5713" spans="1:20" x14ac:dyDescent="0.25">
      <c r="A5713">
        <v>1481619</v>
      </c>
      <c r="B5713">
        <v>106478</v>
      </c>
      <c r="C5713">
        <v>99219</v>
      </c>
      <c r="D5713" t="s">
        <v>23</v>
      </c>
      <c r="E5713" t="s">
        <v>247</v>
      </c>
      <c r="G5713" t="s">
        <v>1313</v>
      </c>
      <c r="H5713">
        <v>1</v>
      </c>
      <c r="I5713" t="s">
        <v>478</v>
      </c>
      <c r="J5713" s="1">
        <v>6.0634837962962951E-3</v>
      </c>
      <c r="K5713">
        <v>40.721353749744097</v>
      </c>
      <c r="L5713">
        <v>-73.997525293959001</v>
      </c>
      <c r="M5713">
        <v>40.724400299999999</v>
      </c>
      <c r="N5713">
        <v>-73.991197600000007</v>
      </c>
      <c r="O5713" s="5">
        <v>41941.820548587966</v>
      </c>
      <c r="P5713" s="5">
        <v>41941.823298912037</v>
      </c>
      <c r="Q5713" s="5">
        <v>41941.829789039351</v>
      </c>
      <c r="R5713" s="5">
        <v>41941.834295300927</v>
      </c>
      <c r="S5713">
        <f t="shared" si="178"/>
        <v>44</v>
      </c>
      <c r="T5713">
        <f t="shared" si="179"/>
        <v>3</v>
      </c>
    </row>
    <row r="5714" spans="1:20" x14ac:dyDescent="0.25">
      <c r="A5714">
        <v>1481615</v>
      </c>
      <c r="B5714">
        <v>65224</v>
      </c>
      <c r="C5714">
        <v>91932</v>
      </c>
      <c r="D5714" t="s">
        <v>23</v>
      </c>
      <c r="E5714" t="s">
        <v>275</v>
      </c>
      <c r="F5714" t="s">
        <v>108</v>
      </c>
      <c r="G5714" t="s">
        <v>3361</v>
      </c>
      <c r="H5714">
        <v>1</v>
      </c>
      <c r="I5714" t="s">
        <v>277</v>
      </c>
      <c r="J5714" s="1">
        <v>7.6947106481481476E-3</v>
      </c>
      <c r="K5714">
        <v>40.723095999999998</v>
      </c>
      <c r="L5714">
        <v>-73.995773999999997</v>
      </c>
      <c r="M5714">
        <v>40.710833000000001</v>
      </c>
      <c r="N5714">
        <v>-74.005555999999999</v>
      </c>
      <c r="O5714" s="5">
        <v>41941.82134761574</v>
      </c>
      <c r="P5714" s="5">
        <v>41941.831866701388</v>
      </c>
      <c r="Q5714" s="5">
        <v>41941.838356597225</v>
      </c>
      <c r="R5714" s="5">
        <v>41941.846788125004</v>
      </c>
      <c r="S5714">
        <f t="shared" si="178"/>
        <v>44</v>
      </c>
      <c r="T5714">
        <f t="shared" si="179"/>
        <v>3</v>
      </c>
    </row>
    <row r="5715" spans="1:20" x14ac:dyDescent="0.25">
      <c r="A5715">
        <v>1481659</v>
      </c>
      <c r="B5715">
        <v>100999</v>
      </c>
      <c r="C5715">
        <v>164846</v>
      </c>
      <c r="D5715" t="s">
        <v>23</v>
      </c>
      <c r="E5715" t="s">
        <v>171</v>
      </c>
      <c r="F5715" t="s">
        <v>37</v>
      </c>
      <c r="G5715" t="s">
        <v>38</v>
      </c>
      <c r="H5715">
        <v>1</v>
      </c>
      <c r="I5715" t="s">
        <v>645</v>
      </c>
      <c r="J5715" s="1">
        <v>6.4940509259259248E-3</v>
      </c>
      <c r="K5715">
        <v>40.721979579708403</v>
      </c>
      <c r="L5715">
        <v>-73.988148214155601</v>
      </c>
      <c r="M5715">
        <v>40.729877399999999</v>
      </c>
      <c r="N5715">
        <v>-73.991618000000003</v>
      </c>
      <c r="O5715" s="5">
        <v>41941.825078888891</v>
      </c>
      <c r="P5715" s="5">
        <v>41941.851407233793</v>
      </c>
      <c r="Q5715" s="5">
        <v>41941.858364004627</v>
      </c>
      <c r="R5715" s="5">
        <v>41941.866706655092</v>
      </c>
      <c r="S5715">
        <f t="shared" si="178"/>
        <v>44</v>
      </c>
      <c r="T5715">
        <f t="shared" si="179"/>
        <v>3</v>
      </c>
    </row>
    <row r="5716" spans="1:20" x14ac:dyDescent="0.25">
      <c r="A5716">
        <v>1481680</v>
      </c>
      <c r="B5716">
        <v>242765</v>
      </c>
      <c r="C5716">
        <v>167596</v>
      </c>
      <c r="D5716" t="s">
        <v>23</v>
      </c>
      <c r="E5716" t="s">
        <v>3301</v>
      </c>
      <c r="F5716" t="s">
        <v>91</v>
      </c>
      <c r="J5716" s="1">
        <v>1.2196527777777777E-2</v>
      </c>
      <c r="K5716">
        <v>40.7245952315888</v>
      </c>
      <c r="L5716">
        <v>-73.991648763221704</v>
      </c>
      <c r="M5716">
        <v>40.716563999999998</v>
      </c>
      <c r="N5716">
        <v>-73.990750000000006</v>
      </c>
      <c r="O5716" s="5">
        <v>41941.825988645833</v>
      </c>
      <c r="R5716" s="5">
        <v>41941.859675023145</v>
      </c>
      <c r="S5716">
        <f t="shared" si="178"/>
        <v>44</v>
      </c>
      <c r="T5716">
        <f t="shared" si="179"/>
        <v>3</v>
      </c>
    </row>
    <row r="5717" spans="1:20" x14ac:dyDescent="0.25">
      <c r="A5717">
        <v>1481703</v>
      </c>
      <c r="B5717">
        <v>403796</v>
      </c>
      <c r="C5717">
        <v>67430</v>
      </c>
      <c r="D5717" t="s">
        <v>23</v>
      </c>
      <c r="E5717" t="s">
        <v>2032</v>
      </c>
      <c r="K5717">
        <v>40.773878974261201</v>
      </c>
      <c r="L5717">
        <v>-73.951707697515602</v>
      </c>
      <c r="M5717">
        <v>40.781432000000002</v>
      </c>
      <c r="N5717">
        <v>-73.954133400000003</v>
      </c>
      <c r="O5717" s="5">
        <v>41941.827231828705</v>
      </c>
      <c r="P5717" s="5">
        <v>41941.826511678242</v>
      </c>
      <c r="Q5717" s="5">
        <v>41941.83716333333</v>
      </c>
      <c r="R5717" s="5">
        <v>41941.841734641202</v>
      </c>
      <c r="S5717">
        <f t="shared" si="178"/>
        <v>44</v>
      </c>
      <c r="T5717">
        <f t="shared" si="179"/>
        <v>3</v>
      </c>
    </row>
    <row r="5718" spans="1:20" x14ac:dyDescent="0.25">
      <c r="A5718">
        <v>1481715</v>
      </c>
      <c r="B5718">
        <v>403596</v>
      </c>
      <c r="C5718">
        <v>140096</v>
      </c>
      <c r="D5718" t="s">
        <v>23</v>
      </c>
      <c r="E5718" t="s">
        <v>816</v>
      </c>
      <c r="F5718" t="s">
        <v>817</v>
      </c>
      <c r="G5718" t="s">
        <v>1061</v>
      </c>
      <c r="H5718">
        <v>1</v>
      </c>
      <c r="I5718" t="s">
        <v>1878</v>
      </c>
      <c r="K5718">
        <v>40.729075924929496</v>
      </c>
      <c r="L5718">
        <v>-73.988682031631498</v>
      </c>
      <c r="M5718">
        <v>40.732124744838202</v>
      </c>
      <c r="N5718">
        <v>-73.989279612941701</v>
      </c>
      <c r="O5718" s="5">
        <v>41941.828583391201</v>
      </c>
      <c r="P5718" s="5">
        <v>41941.840573078705</v>
      </c>
      <c r="Q5718" s="5">
        <v>41941.844612789355</v>
      </c>
      <c r="R5718" s="5">
        <v>41941.847361736109</v>
      </c>
      <c r="S5718">
        <f t="shared" si="178"/>
        <v>44</v>
      </c>
      <c r="T5718">
        <f t="shared" si="179"/>
        <v>3</v>
      </c>
    </row>
    <row r="5719" spans="1:20" x14ac:dyDescent="0.25">
      <c r="A5719">
        <v>1481718</v>
      </c>
      <c r="B5719">
        <v>77540</v>
      </c>
      <c r="C5719">
        <v>175047</v>
      </c>
      <c r="D5719" t="s">
        <v>23</v>
      </c>
      <c r="E5719" t="s">
        <v>129</v>
      </c>
      <c r="F5719" t="s">
        <v>45</v>
      </c>
      <c r="G5719" t="s">
        <v>1955</v>
      </c>
      <c r="H5719">
        <v>1</v>
      </c>
      <c r="I5719" t="s">
        <v>780</v>
      </c>
      <c r="J5719" s="1">
        <v>7.9397916666666662E-3</v>
      </c>
      <c r="K5719">
        <v>40.719386413349397</v>
      </c>
      <c r="L5719">
        <v>-74.008692501044905</v>
      </c>
      <c r="M5719">
        <v>40.7375647</v>
      </c>
      <c r="N5719">
        <v>-74.008859599999994</v>
      </c>
      <c r="O5719" s="5">
        <v>41941.828951990741</v>
      </c>
      <c r="R5719" s="5">
        <v>41941.873009849536</v>
      </c>
      <c r="S5719">
        <f t="shared" si="178"/>
        <v>44</v>
      </c>
      <c r="T5719">
        <f t="shared" si="179"/>
        <v>3</v>
      </c>
    </row>
    <row r="5720" spans="1:20" x14ac:dyDescent="0.25">
      <c r="A5720">
        <v>1481860</v>
      </c>
      <c r="B5720">
        <v>329978</v>
      </c>
      <c r="C5720">
        <v>72480</v>
      </c>
      <c r="D5720" t="s">
        <v>53</v>
      </c>
      <c r="E5720" t="s">
        <v>258</v>
      </c>
      <c r="F5720" t="s">
        <v>20</v>
      </c>
      <c r="G5720" t="s">
        <v>2601</v>
      </c>
      <c r="H5720">
        <v>1</v>
      </c>
      <c r="I5720" t="s">
        <v>228</v>
      </c>
      <c r="K5720">
        <v>40.724339999999998</v>
      </c>
      <c r="L5720">
        <v>-73.990960000000001</v>
      </c>
      <c r="M5720">
        <v>40.722906399999999</v>
      </c>
      <c r="N5720">
        <v>-73.9896928</v>
      </c>
      <c r="O5720" s="5">
        <v>41941.838110486111</v>
      </c>
      <c r="P5720" s="5">
        <v>41941.838180150466</v>
      </c>
      <c r="Q5720" s="5">
        <v>41941.852132789354</v>
      </c>
      <c r="R5720" s="5">
        <v>41941.855931851853</v>
      </c>
      <c r="S5720">
        <f t="shared" si="178"/>
        <v>44</v>
      </c>
      <c r="T5720">
        <f t="shared" si="179"/>
        <v>3</v>
      </c>
    </row>
    <row r="5721" spans="1:20" x14ac:dyDescent="0.25">
      <c r="A5721">
        <v>1481866</v>
      </c>
      <c r="B5721">
        <v>172624</v>
      </c>
      <c r="C5721">
        <v>83117</v>
      </c>
      <c r="D5721" t="s">
        <v>23</v>
      </c>
      <c r="E5721" t="s">
        <v>1287</v>
      </c>
      <c r="K5721">
        <v>40.7367349889739</v>
      </c>
      <c r="L5721">
        <v>-73.989760659947393</v>
      </c>
      <c r="M5721">
        <v>40.722408799999997</v>
      </c>
      <c r="N5721">
        <v>-73.998372900000007</v>
      </c>
      <c r="O5721" s="5">
        <v>41941.839126736108</v>
      </c>
      <c r="P5721" s="5">
        <v>41941.848451724538</v>
      </c>
      <c r="Q5721" s="5">
        <v>41941.863615000002</v>
      </c>
      <c r="R5721" s="5">
        <v>41941.866498900461</v>
      </c>
      <c r="S5721">
        <f t="shared" si="178"/>
        <v>44</v>
      </c>
      <c r="T5721">
        <f t="shared" si="179"/>
        <v>3</v>
      </c>
    </row>
    <row r="5722" spans="1:20" x14ac:dyDescent="0.25">
      <c r="A5722">
        <v>1481882</v>
      </c>
      <c r="B5722">
        <v>365362</v>
      </c>
      <c r="C5722">
        <v>147691</v>
      </c>
      <c r="D5722" t="s">
        <v>23</v>
      </c>
      <c r="E5722" t="s">
        <v>801</v>
      </c>
      <c r="K5722">
        <v>40.744948084007298</v>
      </c>
      <c r="L5722">
        <v>-73.9765778532079</v>
      </c>
      <c r="M5722">
        <v>40.744987100000003</v>
      </c>
      <c r="N5722">
        <v>-73.977298399999995</v>
      </c>
      <c r="O5722" s="5">
        <v>41941.839749398147</v>
      </c>
      <c r="R5722" s="5">
        <v>41941.865223148146</v>
      </c>
      <c r="S5722">
        <f t="shared" si="178"/>
        <v>44</v>
      </c>
      <c r="T5722">
        <f t="shared" si="179"/>
        <v>3</v>
      </c>
    </row>
    <row r="5723" spans="1:20" x14ac:dyDescent="0.25">
      <c r="A5723">
        <v>1481946</v>
      </c>
      <c r="B5723">
        <v>373485</v>
      </c>
      <c r="C5723">
        <v>3296</v>
      </c>
      <c r="D5723" t="s">
        <v>23</v>
      </c>
      <c r="E5723" t="s">
        <v>62</v>
      </c>
      <c r="F5723" t="s">
        <v>63</v>
      </c>
      <c r="G5723" t="s">
        <v>1064</v>
      </c>
      <c r="H5723">
        <v>1</v>
      </c>
      <c r="I5723" t="s">
        <v>249</v>
      </c>
      <c r="K5723">
        <v>40.727518945156902</v>
      </c>
      <c r="L5723">
        <v>-73.988671302795396</v>
      </c>
      <c r="M5723">
        <v>40.729728199999997</v>
      </c>
      <c r="N5723">
        <v>-74.004768499999997</v>
      </c>
      <c r="O5723" s="5">
        <v>41941.843129548608</v>
      </c>
      <c r="P5723" s="5">
        <v>41941.844871886577</v>
      </c>
      <c r="Q5723" s="5">
        <v>41941.861848645836</v>
      </c>
      <c r="R5723" s="5">
        <v>41941.86717459491</v>
      </c>
      <c r="S5723">
        <f t="shared" si="178"/>
        <v>44</v>
      </c>
      <c r="T5723">
        <f t="shared" si="179"/>
        <v>3</v>
      </c>
    </row>
    <row r="5724" spans="1:20" x14ac:dyDescent="0.25">
      <c r="A5724">
        <v>1481974</v>
      </c>
      <c r="B5724">
        <v>403833</v>
      </c>
      <c r="C5724">
        <v>142394</v>
      </c>
      <c r="D5724" t="s">
        <v>23</v>
      </c>
      <c r="E5724" t="s">
        <v>1419</v>
      </c>
      <c r="F5724" t="s">
        <v>862</v>
      </c>
      <c r="G5724" t="s">
        <v>3340</v>
      </c>
      <c r="H5724">
        <v>1</v>
      </c>
      <c r="I5724" t="s">
        <v>2200</v>
      </c>
      <c r="J5724" s="1">
        <v>1.5265324074074075E-2</v>
      </c>
      <c r="K5724">
        <v>40.761846969642903</v>
      </c>
      <c r="L5724">
        <v>-73.990150907740201</v>
      </c>
      <c r="M5724">
        <v>40.7741776146067</v>
      </c>
      <c r="N5724">
        <v>-73.978989569095006</v>
      </c>
      <c r="O5724" s="5">
        <v>41941.845153125003</v>
      </c>
      <c r="P5724" s="5">
        <v>41941.865457962966</v>
      </c>
      <c r="Q5724" s="5">
        <v>41941.871944467595</v>
      </c>
      <c r="R5724" s="5">
        <v>41941.878703344904</v>
      </c>
      <c r="S5724">
        <f t="shared" si="178"/>
        <v>44</v>
      </c>
      <c r="T5724">
        <f t="shared" si="179"/>
        <v>3</v>
      </c>
    </row>
    <row r="5725" spans="1:20" x14ac:dyDescent="0.25">
      <c r="A5725">
        <v>1482012</v>
      </c>
      <c r="B5725">
        <v>79255</v>
      </c>
      <c r="C5725">
        <v>154990</v>
      </c>
      <c r="D5725" t="s">
        <v>23</v>
      </c>
      <c r="E5725" t="s">
        <v>255</v>
      </c>
      <c r="F5725" t="s">
        <v>91</v>
      </c>
      <c r="G5725" t="s">
        <v>288</v>
      </c>
      <c r="H5725">
        <v>1</v>
      </c>
      <c r="I5725" t="s">
        <v>289</v>
      </c>
      <c r="J5725" s="1">
        <v>7.518287037037036E-3</v>
      </c>
      <c r="K5725">
        <v>40.745963108098799</v>
      </c>
      <c r="L5725">
        <v>-74.001697291846</v>
      </c>
      <c r="M5725">
        <v>40.7436352</v>
      </c>
      <c r="N5725">
        <v>-74.006330899999995</v>
      </c>
      <c r="O5725" s="5">
        <v>41941.847876828702</v>
      </c>
      <c r="P5725" s="5">
        <v>41941.863692418985</v>
      </c>
      <c r="Q5725" s="5">
        <v>41941.86774332176</v>
      </c>
      <c r="R5725" s="5">
        <v>41941.871476377317</v>
      </c>
      <c r="S5725">
        <f t="shared" si="178"/>
        <v>44</v>
      </c>
      <c r="T5725">
        <f t="shared" si="179"/>
        <v>3</v>
      </c>
    </row>
    <row r="5726" spans="1:20" x14ac:dyDescent="0.25">
      <c r="A5726">
        <v>1482012</v>
      </c>
      <c r="B5726">
        <v>79255</v>
      </c>
      <c r="C5726">
        <v>154990</v>
      </c>
      <c r="D5726" t="s">
        <v>23</v>
      </c>
      <c r="E5726" t="s">
        <v>255</v>
      </c>
      <c r="F5726" t="s">
        <v>91</v>
      </c>
      <c r="G5726" t="s">
        <v>273</v>
      </c>
      <c r="H5726">
        <v>1</v>
      </c>
      <c r="I5726" t="s">
        <v>274</v>
      </c>
      <c r="J5726" s="1">
        <v>7.518287037037036E-3</v>
      </c>
      <c r="K5726">
        <v>40.745963108098799</v>
      </c>
      <c r="L5726">
        <v>-74.001697291846</v>
      </c>
      <c r="M5726">
        <v>40.7436352</v>
      </c>
      <c r="N5726">
        <v>-74.006330899999995</v>
      </c>
      <c r="O5726" s="5">
        <v>41941.847876828702</v>
      </c>
      <c r="P5726" s="5">
        <v>41941.863692418985</v>
      </c>
      <c r="Q5726" s="5">
        <v>41941.86774332176</v>
      </c>
      <c r="R5726" s="5">
        <v>41941.871476377317</v>
      </c>
      <c r="S5726">
        <f t="shared" si="178"/>
        <v>44</v>
      </c>
      <c r="T5726">
        <f t="shared" si="179"/>
        <v>3</v>
      </c>
    </row>
    <row r="5727" spans="1:20" x14ac:dyDescent="0.25">
      <c r="A5727">
        <v>1482039</v>
      </c>
      <c r="B5727">
        <v>301618</v>
      </c>
      <c r="C5727">
        <v>22502</v>
      </c>
      <c r="D5727" t="s">
        <v>23</v>
      </c>
      <c r="E5727" t="s">
        <v>409</v>
      </c>
      <c r="F5727" t="s">
        <v>342</v>
      </c>
      <c r="G5727" t="s">
        <v>1758</v>
      </c>
      <c r="H5727">
        <v>4</v>
      </c>
      <c r="I5727" t="s">
        <v>1759</v>
      </c>
      <c r="J5727" s="1">
        <v>4.5405555555555555E-3</v>
      </c>
      <c r="K5727">
        <v>40.732935902065101</v>
      </c>
      <c r="L5727">
        <v>-73.986443521670196</v>
      </c>
      <c r="M5727">
        <v>40.730834999999999</v>
      </c>
      <c r="N5727">
        <v>-73.995220799999998</v>
      </c>
      <c r="O5727" s="5">
        <v>41941.848988969905</v>
      </c>
      <c r="P5727" s="5">
        <v>41941.849739097219</v>
      </c>
      <c r="Q5727" s="5">
        <v>41941.858548483797</v>
      </c>
      <c r="R5727" s="5">
        <v>41941.865552106479</v>
      </c>
      <c r="S5727">
        <f t="shared" si="178"/>
        <v>44</v>
      </c>
      <c r="T5727">
        <f t="shared" si="179"/>
        <v>3</v>
      </c>
    </row>
    <row r="5728" spans="1:20" x14ac:dyDescent="0.25">
      <c r="A5728">
        <v>1482108</v>
      </c>
      <c r="B5728">
        <v>97346</v>
      </c>
      <c r="C5728">
        <v>54954</v>
      </c>
      <c r="D5728" t="s">
        <v>23</v>
      </c>
      <c r="E5728" t="s">
        <v>1328</v>
      </c>
      <c r="F5728" t="s">
        <v>91</v>
      </c>
      <c r="G5728" t="s">
        <v>2926</v>
      </c>
      <c r="H5728">
        <v>1</v>
      </c>
      <c r="I5728" t="s">
        <v>1189</v>
      </c>
      <c r="J5728" s="1">
        <v>8.3644097222222227E-3</v>
      </c>
      <c r="K5728">
        <v>40.739506419570098</v>
      </c>
      <c r="L5728">
        <v>-73.995884015418696</v>
      </c>
      <c r="M5728">
        <v>40.745520900000002</v>
      </c>
      <c r="N5728">
        <v>-73.990466999999995</v>
      </c>
      <c r="O5728" s="5">
        <v>41941.85359392361</v>
      </c>
      <c r="P5728" s="5">
        <v>41941.856996342591</v>
      </c>
      <c r="Q5728" s="5">
        <v>41941.870446342589</v>
      </c>
      <c r="R5728" s="5">
        <v>41941.875008182869</v>
      </c>
      <c r="S5728">
        <f t="shared" si="178"/>
        <v>44</v>
      </c>
      <c r="T5728">
        <f t="shared" si="179"/>
        <v>3</v>
      </c>
    </row>
    <row r="5729" spans="1:20" x14ac:dyDescent="0.25">
      <c r="A5729">
        <v>1482126</v>
      </c>
      <c r="B5729">
        <v>73274</v>
      </c>
      <c r="C5729">
        <v>157596</v>
      </c>
      <c r="D5729" t="s">
        <v>23</v>
      </c>
      <c r="E5729" t="s">
        <v>189</v>
      </c>
      <c r="F5729" t="s">
        <v>190</v>
      </c>
      <c r="K5729">
        <v>40.764388844623902</v>
      </c>
      <c r="L5729">
        <v>-73.973371982574506</v>
      </c>
      <c r="M5729">
        <v>40.762448900000003</v>
      </c>
      <c r="N5729">
        <v>-73.965458999999996</v>
      </c>
      <c r="O5729" s="5">
        <v>41941.854772060185</v>
      </c>
      <c r="P5729" s="5">
        <v>41941.855141747685</v>
      </c>
      <c r="Q5729" s="5">
        <v>41941.861271886577</v>
      </c>
      <c r="R5729" s="5">
        <v>41941.865590474539</v>
      </c>
      <c r="S5729">
        <f t="shared" si="178"/>
        <v>44</v>
      </c>
      <c r="T5729">
        <f t="shared" si="179"/>
        <v>3</v>
      </c>
    </row>
    <row r="5730" spans="1:20" x14ac:dyDescent="0.25">
      <c r="A5730">
        <v>1482152</v>
      </c>
      <c r="B5730">
        <v>59102</v>
      </c>
      <c r="C5730">
        <v>167608</v>
      </c>
      <c r="D5730" t="s">
        <v>53</v>
      </c>
      <c r="E5730" t="s">
        <v>495</v>
      </c>
      <c r="F5730" t="s">
        <v>78</v>
      </c>
      <c r="K5730">
        <v>40.806257213843203</v>
      </c>
      <c r="L5730">
        <v>-73.942065238952594</v>
      </c>
      <c r="M5730">
        <v>40.812579900000003</v>
      </c>
      <c r="N5730">
        <v>-73.950500000000005</v>
      </c>
      <c r="O5730" s="5">
        <v>41941.856347638888</v>
      </c>
      <c r="P5730" s="5">
        <v>41941.864483194448</v>
      </c>
      <c r="Q5730" s="5">
        <v>41941.876170706018</v>
      </c>
      <c r="R5730" s="5">
        <v>41941.882430844904</v>
      </c>
      <c r="S5730">
        <f t="shared" si="178"/>
        <v>44</v>
      </c>
      <c r="T5730">
        <f t="shared" si="179"/>
        <v>3</v>
      </c>
    </row>
    <row r="5731" spans="1:20" x14ac:dyDescent="0.25">
      <c r="A5731">
        <v>1482249</v>
      </c>
      <c r="B5731">
        <v>68154</v>
      </c>
      <c r="C5731">
        <v>3296</v>
      </c>
      <c r="D5731" t="s">
        <v>23</v>
      </c>
      <c r="E5731" t="s">
        <v>129</v>
      </c>
      <c r="F5731" t="s">
        <v>45</v>
      </c>
      <c r="G5731" t="s">
        <v>1731</v>
      </c>
      <c r="H5731">
        <v>1</v>
      </c>
      <c r="I5731" t="s">
        <v>846</v>
      </c>
      <c r="J5731" s="1">
        <v>9.0466666666666664E-3</v>
      </c>
      <c r="K5731">
        <v>40.719386413349397</v>
      </c>
      <c r="L5731">
        <v>-74.008692501044905</v>
      </c>
      <c r="M5731">
        <v>40.723948499999999</v>
      </c>
      <c r="N5731">
        <v>-74.003447499999993</v>
      </c>
      <c r="O5731" s="5">
        <v>41941.861678113426</v>
      </c>
      <c r="P5731" s="5">
        <v>41941.871345451385</v>
      </c>
      <c r="Q5731" s="5">
        <v>41941.887553055552</v>
      </c>
      <c r="R5731" s="5">
        <v>41941.89292770833</v>
      </c>
      <c r="S5731">
        <f t="shared" si="178"/>
        <v>44</v>
      </c>
      <c r="T5731">
        <f t="shared" si="179"/>
        <v>3</v>
      </c>
    </row>
    <row r="5732" spans="1:20" x14ac:dyDescent="0.25">
      <c r="A5732">
        <v>1482329</v>
      </c>
      <c r="B5732">
        <v>385691</v>
      </c>
      <c r="C5732">
        <v>102353</v>
      </c>
      <c r="D5732" t="s">
        <v>53</v>
      </c>
      <c r="E5732" t="s">
        <v>1019</v>
      </c>
      <c r="F5732" t="s">
        <v>45</v>
      </c>
      <c r="G5732" t="s">
        <v>3098</v>
      </c>
      <c r="H5732">
        <v>1</v>
      </c>
      <c r="I5732" t="s">
        <v>1021</v>
      </c>
      <c r="J5732" s="1">
        <v>5.4942824074074069E-3</v>
      </c>
      <c r="K5732">
        <v>40.732666419020703</v>
      </c>
      <c r="L5732">
        <v>-74.003292612268694</v>
      </c>
      <c r="M5732">
        <v>40.763333000000003</v>
      </c>
      <c r="N5732">
        <v>-73.9627409</v>
      </c>
      <c r="O5732" s="5">
        <v>41941.865123657408</v>
      </c>
      <c r="P5732" s="5">
        <v>41941.865090254629</v>
      </c>
      <c r="Q5732" s="5">
        <v>41941.886155115739</v>
      </c>
      <c r="R5732" s="5">
        <v>41941.903982986114</v>
      </c>
      <c r="S5732">
        <f t="shared" si="178"/>
        <v>44</v>
      </c>
      <c r="T5732">
        <f t="shared" si="179"/>
        <v>3</v>
      </c>
    </row>
    <row r="5733" spans="1:20" x14ac:dyDescent="0.25">
      <c r="A5733">
        <v>1482372</v>
      </c>
      <c r="B5733">
        <v>199502</v>
      </c>
      <c r="C5733">
        <v>169826</v>
      </c>
      <c r="D5733" t="s">
        <v>23</v>
      </c>
      <c r="E5733" t="s">
        <v>2929</v>
      </c>
      <c r="G5733" t="s">
        <v>2930</v>
      </c>
      <c r="H5733">
        <v>1</v>
      </c>
      <c r="I5733" t="s">
        <v>2931</v>
      </c>
      <c r="J5733" s="1">
        <v>7.4228240740740739E-3</v>
      </c>
      <c r="K5733">
        <v>40.7417583339668</v>
      </c>
      <c r="L5733">
        <v>-73.999166558440706</v>
      </c>
      <c r="M5733">
        <v>40.739182599999999</v>
      </c>
      <c r="N5733">
        <v>-73.981543299999998</v>
      </c>
      <c r="O5733" s="5">
        <v>41941.8667221875</v>
      </c>
      <c r="P5733" s="5">
        <v>41941.867943796293</v>
      </c>
      <c r="Q5733" s="5">
        <v>41941.893522534723</v>
      </c>
      <c r="R5733" s="5">
        <v>41941.902532743057</v>
      </c>
      <c r="S5733">
        <f t="shared" si="178"/>
        <v>44</v>
      </c>
      <c r="T5733">
        <f t="shared" si="179"/>
        <v>3</v>
      </c>
    </row>
    <row r="5734" spans="1:20" x14ac:dyDescent="0.25">
      <c r="A5734">
        <v>1482406</v>
      </c>
      <c r="B5734">
        <v>77011</v>
      </c>
      <c r="C5734">
        <v>110192</v>
      </c>
      <c r="D5734" t="s">
        <v>23</v>
      </c>
      <c r="E5734" t="s">
        <v>246</v>
      </c>
      <c r="K5734">
        <v>40.727905054583999</v>
      </c>
      <c r="L5734">
        <v>-73.987763497055596</v>
      </c>
      <c r="M5734">
        <v>40.748333500000001</v>
      </c>
      <c r="N5734">
        <v>-73.980940399999994</v>
      </c>
      <c r="O5734" s="5">
        <v>41941.868092083336</v>
      </c>
      <c r="P5734" s="5">
        <v>41941.866474201386</v>
      </c>
      <c r="Q5734" s="5">
        <v>41941.879563159724</v>
      </c>
      <c r="R5734" s="5">
        <v>41941.893499861108</v>
      </c>
      <c r="S5734">
        <f t="shared" si="178"/>
        <v>44</v>
      </c>
      <c r="T5734">
        <f t="shared" si="179"/>
        <v>3</v>
      </c>
    </row>
    <row r="5735" spans="1:20" x14ac:dyDescent="0.25">
      <c r="A5735">
        <v>1482492</v>
      </c>
      <c r="B5735">
        <v>396880</v>
      </c>
      <c r="C5735">
        <v>167596</v>
      </c>
      <c r="D5735" t="s">
        <v>23</v>
      </c>
      <c r="E5735" t="s">
        <v>96</v>
      </c>
      <c r="F5735" t="s">
        <v>97</v>
      </c>
      <c r="G5735" t="s">
        <v>1693</v>
      </c>
      <c r="H5735">
        <v>1</v>
      </c>
      <c r="I5735" t="s">
        <v>325</v>
      </c>
      <c r="K5735">
        <v>40.723954999999997</v>
      </c>
      <c r="L5735">
        <v>-73.991828999999996</v>
      </c>
      <c r="M5735">
        <v>40.726246600000003</v>
      </c>
      <c r="N5735">
        <v>-73.983726500000003</v>
      </c>
      <c r="O5735" s="5">
        <v>41941.872730000003</v>
      </c>
      <c r="P5735" s="5">
        <v>41941.877341412037</v>
      </c>
      <c r="Q5735" s="5">
        <v>41941.905462986113</v>
      </c>
      <c r="R5735" s="5">
        <v>41941.910698159722</v>
      </c>
      <c r="S5735">
        <f t="shared" si="178"/>
        <v>44</v>
      </c>
      <c r="T5735">
        <f t="shared" si="179"/>
        <v>3</v>
      </c>
    </row>
    <row r="5736" spans="1:20" x14ac:dyDescent="0.25">
      <c r="A5736">
        <v>1482492</v>
      </c>
      <c r="B5736">
        <v>396880</v>
      </c>
      <c r="C5736">
        <v>167596</v>
      </c>
      <c r="D5736" t="s">
        <v>23</v>
      </c>
      <c r="E5736" t="s">
        <v>96</v>
      </c>
      <c r="F5736" t="s">
        <v>97</v>
      </c>
      <c r="G5736" t="s">
        <v>1807</v>
      </c>
      <c r="H5736">
        <v>1</v>
      </c>
      <c r="I5736" t="s">
        <v>868</v>
      </c>
      <c r="K5736">
        <v>40.723954999999997</v>
      </c>
      <c r="L5736">
        <v>-73.991828999999996</v>
      </c>
      <c r="M5736">
        <v>40.726246600000003</v>
      </c>
      <c r="N5736">
        <v>-73.983726500000003</v>
      </c>
      <c r="O5736" s="5">
        <v>41941.872730000003</v>
      </c>
      <c r="P5736" s="5">
        <v>41941.877341412037</v>
      </c>
      <c r="Q5736" s="5">
        <v>41941.905462986113</v>
      </c>
      <c r="R5736" s="5">
        <v>41941.910698159722</v>
      </c>
      <c r="S5736">
        <f t="shared" si="178"/>
        <v>44</v>
      </c>
      <c r="T5736">
        <f t="shared" si="179"/>
        <v>3</v>
      </c>
    </row>
    <row r="5737" spans="1:20" x14ac:dyDescent="0.25">
      <c r="A5737">
        <v>1482492</v>
      </c>
      <c r="B5737">
        <v>396880</v>
      </c>
      <c r="C5737">
        <v>167596</v>
      </c>
      <c r="D5737" t="s">
        <v>23</v>
      </c>
      <c r="E5737" t="s">
        <v>96</v>
      </c>
      <c r="F5737" t="s">
        <v>97</v>
      </c>
      <c r="G5737" t="s">
        <v>2584</v>
      </c>
      <c r="H5737">
        <v>1</v>
      </c>
      <c r="I5737" t="s">
        <v>2585</v>
      </c>
      <c r="K5737">
        <v>40.723954999999997</v>
      </c>
      <c r="L5737">
        <v>-73.991828999999996</v>
      </c>
      <c r="M5737">
        <v>40.726246600000003</v>
      </c>
      <c r="N5737">
        <v>-73.983726500000003</v>
      </c>
      <c r="O5737" s="5">
        <v>41941.872730000003</v>
      </c>
      <c r="P5737" s="5">
        <v>41941.877341412037</v>
      </c>
      <c r="Q5737" s="5">
        <v>41941.905462986113</v>
      </c>
      <c r="R5737" s="5">
        <v>41941.910698159722</v>
      </c>
      <c r="S5737">
        <f t="shared" si="178"/>
        <v>44</v>
      </c>
      <c r="T5737">
        <f t="shared" si="179"/>
        <v>3</v>
      </c>
    </row>
    <row r="5738" spans="1:20" x14ac:dyDescent="0.25">
      <c r="A5738">
        <v>1482492</v>
      </c>
      <c r="B5738">
        <v>396880</v>
      </c>
      <c r="C5738">
        <v>167596</v>
      </c>
      <c r="D5738" t="s">
        <v>23</v>
      </c>
      <c r="E5738" t="s">
        <v>96</v>
      </c>
      <c r="F5738" t="s">
        <v>97</v>
      </c>
      <c r="G5738" t="s">
        <v>2147</v>
      </c>
      <c r="H5738">
        <v>1</v>
      </c>
      <c r="I5738" t="s">
        <v>325</v>
      </c>
      <c r="K5738">
        <v>40.723954999999997</v>
      </c>
      <c r="L5738">
        <v>-73.991828999999996</v>
      </c>
      <c r="M5738">
        <v>40.726246600000003</v>
      </c>
      <c r="N5738">
        <v>-73.983726500000003</v>
      </c>
      <c r="O5738" s="5">
        <v>41941.872730000003</v>
      </c>
      <c r="P5738" s="5">
        <v>41941.877341412037</v>
      </c>
      <c r="Q5738" s="5">
        <v>41941.905462986113</v>
      </c>
      <c r="R5738" s="5">
        <v>41941.910698159722</v>
      </c>
      <c r="S5738">
        <f t="shared" si="178"/>
        <v>44</v>
      </c>
      <c r="T5738">
        <f t="shared" si="179"/>
        <v>3</v>
      </c>
    </row>
    <row r="5739" spans="1:20" x14ac:dyDescent="0.25">
      <c r="A5739">
        <v>1482485</v>
      </c>
      <c r="B5739">
        <v>96666</v>
      </c>
      <c r="C5739">
        <v>142394</v>
      </c>
      <c r="D5739" t="s">
        <v>23</v>
      </c>
      <c r="E5739" t="s">
        <v>154</v>
      </c>
      <c r="F5739" t="s">
        <v>58</v>
      </c>
      <c r="G5739" t="s">
        <v>2873</v>
      </c>
      <c r="H5739">
        <v>1</v>
      </c>
      <c r="I5739" t="s">
        <v>2064</v>
      </c>
      <c r="J5739" s="1">
        <v>6.5394097222222225E-3</v>
      </c>
      <c r="K5739">
        <v>40.764217000000002</v>
      </c>
      <c r="L5739">
        <v>-73.988320999999999</v>
      </c>
      <c r="M5739">
        <v>40.762133090244099</v>
      </c>
      <c r="N5739">
        <v>-73.979049855915704</v>
      </c>
      <c r="O5739" s="5">
        <v>41941.872845115744</v>
      </c>
      <c r="P5739" s="5">
        <v>41941.883512083332</v>
      </c>
      <c r="Q5739" s="5">
        <v>41941.888581805557</v>
      </c>
      <c r="R5739" s="5">
        <v>41941.894436087961</v>
      </c>
      <c r="S5739">
        <f t="shared" si="178"/>
        <v>44</v>
      </c>
      <c r="T5739">
        <f t="shared" si="179"/>
        <v>3</v>
      </c>
    </row>
    <row r="5740" spans="1:20" x14ac:dyDescent="0.25">
      <c r="A5740">
        <v>1482593</v>
      </c>
      <c r="B5740">
        <v>302974</v>
      </c>
      <c r="C5740">
        <v>38527</v>
      </c>
      <c r="D5740" t="s">
        <v>23</v>
      </c>
      <c r="E5740" t="s">
        <v>62</v>
      </c>
      <c r="F5740" t="s">
        <v>63</v>
      </c>
      <c r="G5740" t="s">
        <v>2001</v>
      </c>
      <c r="H5740">
        <v>1</v>
      </c>
      <c r="I5740" t="s">
        <v>65</v>
      </c>
      <c r="K5740">
        <v>40.727518945156902</v>
      </c>
      <c r="L5740">
        <v>-73.988671302795396</v>
      </c>
      <c r="M5740">
        <v>40.730190882497197</v>
      </c>
      <c r="N5740">
        <v>-74.003601316431499</v>
      </c>
      <c r="O5740" s="5">
        <v>41941.878242118059</v>
      </c>
      <c r="P5740" s="5">
        <v>41941.88236891204</v>
      </c>
      <c r="Q5740" s="5">
        <v>41941.890239120374</v>
      </c>
      <c r="R5740" s="5">
        <v>41941.897452476849</v>
      </c>
      <c r="S5740">
        <f t="shared" si="178"/>
        <v>44</v>
      </c>
      <c r="T5740">
        <f t="shared" si="179"/>
        <v>3</v>
      </c>
    </row>
    <row r="5741" spans="1:20" x14ac:dyDescent="0.25">
      <c r="A5741">
        <v>1482641</v>
      </c>
      <c r="B5741">
        <v>396432</v>
      </c>
      <c r="C5741">
        <v>104533</v>
      </c>
      <c r="D5741" t="s">
        <v>23</v>
      </c>
      <c r="E5741" t="s">
        <v>36</v>
      </c>
      <c r="F5741" t="s">
        <v>37</v>
      </c>
      <c r="G5741" t="s">
        <v>1812</v>
      </c>
      <c r="H5741">
        <v>1</v>
      </c>
      <c r="I5741" t="s">
        <v>1813</v>
      </c>
      <c r="J5741" s="1">
        <v>5.9307638888888891E-3</v>
      </c>
      <c r="K5741">
        <v>40.7261096570601</v>
      </c>
      <c r="L5741">
        <v>-74.002491863200504</v>
      </c>
      <c r="M5741">
        <v>40.725861700000003</v>
      </c>
      <c r="N5741">
        <v>-74.009660999999994</v>
      </c>
      <c r="O5741" s="5">
        <v>41941.878475543985</v>
      </c>
      <c r="R5741" s="5">
        <v>41941.915993541668</v>
      </c>
      <c r="S5741">
        <f t="shared" si="178"/>
        <v>44</v>
      </c>
      <c r="T5741">
        <f t="shared" si="179"/>
        <v>3</v>
      </c>
    </row>
    <row r="5742" spans="1:20" x14ac:dyDescent="0.25">
      <c r="A5742">
        <v>1482669</v>
      </c>
      <c r="B5742">
        <v>110060</v>
      </c>
      <c r="C5742">
        <v>93783</v>
      </c>
      <c r="D5742" t="s">
        <v>23</v>
      </c>
      <c r="E5742" t="s">
        <v>510</v>
      </c>
      <c r="F5742" t="s">
        <v>511</v>
      </c>
      <c r="G5742" t="s">
        <v>1493</v>
      </c>
      <c r="H5742">
        <v>1</v>
      </c>
      <c r="I5742" t="s">
        <v>228</v>
      </c>
      <c r="K5742">
        <v>40.735951410513501</v>
      </c>
      <c r="L5742">
        <v>-74.001760416287993</v>
      </c>
      <c r="M5742">
        <v>40.751983899999999</v>
      </c>
      <c r="N5742">
        <v>-73.994798900000006</v>
      </c>
      <c r="O5742" s="5">
        <v>41941.880144629627</v>
      </c>
      <c r="P5742" s="5">
        <v>41941.882782048611</v>
      </c>
      <c r="Q5742" s="5">
        <v>41941.892036030091</v>
      </c>
      <c r="R5742" s="5">
        <v>41941.900473657406</v>
      </c>
      <c r="S5742">
        <f t="shared" si="178"/>
        <v>44</v>
      </c>
      <c r="T5742">
        <f t="shared" si="179"/>
        <v>3</v>
      </c>
    </row>
    <row r="5743" spans="1:20" x14ac:dyDescent="0.25">
      <c r="A5743">
        <v>1482669</v>
      </c>
      <c r="B5743">
        <v>110060</v>
      </c>
      <c r="C5743">
        <v>93783</v>
      </c>
      <c r="D5743" t="s">
        <v>23</v>
      </c>
      <c r="E5743" t="s">
        <v>510</v>
      </c>
      <c r="F5743" t="s">
        <v>511</v>
      </c>
      <c r="G5743" t="s">
        <v>2223</v>
      </c>
      <c r="H5743">
        <v>1</v>
      </c>
      <c r="I5743" t="s">
        <v>3365</v>
      </c>
      <c r="K5743">
        <v>40.735951410513501</v>
      </c>
      <c r="L5743">
        <v>-74.001760416287993</v>
      </c>
      <c r="M5743">
        <v>40.751983899999999</v>
      </c>
      <c r="N5743">
        <v>-73.994798900000006</v>
      </c>
      <c r="O5743" s="5">
        <v>41941.880144629627</v>
      </c>
      <c r="P5743" s="5">
        <v>41941.882782048611</v>
      </c>
      <c r="Q5743" s="5">
        <v>41941.892036030091</v>
      </c>
      <c r="R5743" s="5">
        <v>41941.900473657406</v>
      </c>
      <c r="S5743">
        <f t="shared" si="178"/>
        <v>44</v>
      </c>
      <c r="T5743">
        <f t="shared" si="179"/>
        <v>3</v>
      </c>
    </row>
    <row r="5744" spans="1:20" x14ac:dyDescent="0.25">
      <c r="A5744">
        <v>1482678</v>
      </c>
      <c r="B5744">
        <v>62632</v>
      </c>
      <c r="C5744">
        <v>61900</v>
      </c>
      <c r="D5744" t="s">
        <v>23</v>
      </c>
      <c r="E5744" t="s">
        <v>1471</v>
      </c>
      <c r="F5744" t="s">
        <v>104</v>
      </c>
      <c r="G5744" t="s">
        <v>3810</v>
      </c>
      <c r="H5744">
        <v>1</v>
      </c>
      <c r="I5744" t="s">
        <v>136</v>
      </c>
      <c r="J5744" s="1">
        <v>3.8973148148148148E-3</v>
      </c>
      <c r="K5744">
        <v>40.718194293295099</v>
      </c>
      <c r="L5744">
        <v>-74.010557464404599</v>
      </c>
      <c r="M5744">
        <v>40.709219099999999</v>
      </c>
      <c r="N5744">
        <v>-74.013753399999999</v>
      </c>
      <c r="O5744" s="5">
        <v>41941.880204398149</v>
      </c>
      <c r="P5744" s="5">
        <v>41941.880130509257</v>
      </c>
      <c r="Q5744" s="5">
        <v>41941.897723935188</v>
      </c>
      <c r="R5744" s="5">
        <v>41941.905178263885</v>
      </c>
      <c r="S5744">
        <f t="shared" si="178"/>
        <v>44</v>
      </c>
      <c r="T5744">
        <f t="shared" si="179"/>
        <v>3</v>
      </c>
    </row>
    <row r="5745" spans="1:20" x14ac:dyDescent="0.25">
      <c r="A5745">
        <v>1482751</v>
      </c>
      <c r="B5745">
        <v>129518</v>
      </c>
      <c r="C5745">
        <v>177125</v>
      </c>
      <c r="D5745" t="s">
        <v>53</v>
      </c>
      <c r="E5745" t="s">
        <v>336</v>
      </c>
      <c r="F5745" t="s">
        <v>37</v>
      </c>
      <c r="G5745" t="s">
        <v>764</v>
      </c>
      <c r="H5745">
        <v>1</v>
      </c>
      <c r="I5745" t="s">
        <v>338</v>
      </c>
      <c r="J5745" s="1">
        <v>3.5373032407407406E-3</v>
      </c>
      <c r="K5745">
        <v>40.762857763598497</v>
      </c>
      <c r="L5745">
        <v>-73.9716190014841</v>
      </c>
      <c r="M5745">
        <v>40.73357</v>
      </c>
      <c r="N5745">
        <v>-74.006589899999994</v>
      </c>
      <c r="O5745" s="5">
        <v>41941.884638645832</v>
      </c>
      <c r="P5745" s="5">
        <v>41941.89091736111</v>
      </c>
      <c r="Q5745" s="5">
        <v>41941.91622284722</v>
      </c>
      <c r="R5745" s="5">
        <v>41941.933810497685</v>
      </c>
      <c r="S5745">
        <f t="shared" si="178"/>
        <v>44</v>
      </c>
      <c r="T5745">
        <f t="shared" si="179"/>
        <v>3</v>
      </c>
    </row>
    <row r="5746" spans="1:20" x14ac:dyDescent="0.25">
      <c r="A5746">
        <v>1482784</v>
      </c>
      <c r="B5746">
        <v>241719</v>
      </c>
      <c r="C5746">
        <v>39733</v>
      </c>
      <c r="D5746" t="s">
        <v>23</v>
      </c>
      <c r="E5746" t="s">
        <v>171</v>
      </c>
      <c r="F5746" t="s">
        <v>37</v>
      </c>
      <c r="G5746" t="s">
        <v>742</v>
      </c>
      <c r="H5746">
        <v>1</v>
      </c>
      <c r="I5746" t="s">
        <v>231</v>
      </c>
      <c r="J5746" s="1">
        <v>3.1049537037037035E-3</v>
      </c>
      <c r="K5746">
        <v>40.721979579708403</v>
      </c>
      <c r="L5746">
        <v>-73.988148214155601</v>
      </c>
      <c r="M5746">
        <v>40.706929799999997</v>
      </c>
      <c r="N5746">
        <v>-74.008617099999995</v>
      </c>
      <c r="O5746" s="5">
        <v>41941.885204675928</v>
      </c>
      <c r="P5746" s="5">
        <v>41941.88554545139</v>
      </c>
      <c r="Q5746" s="5">
        <v>41941.900011631944</v>
      </c>
      <c r="R5746" s="5">
        <v>41941.911060011575</v>
      </c>
      <c r="S5746">
        <f t="shared" si="178"/>
        <v>44</v>
      </c>
      <c r="T5746">
        <f t="shared" si="179"/>
        <v>3</v>
      </c>
    </row>
    <row r="5747" spans="1:20" x14ac:dyDescent="0.25">
      <c r="A5747">
        <v>1482784</v>
      </c>
      <c r="B5747">
        <v>241719</v>
      </c>
      <c r="C5747">
        <v>39733</v>
      </c>
      <c r="D5747" t="s">
        <v>23</v>
      </c>
      <c r="E5747" t="s">
        <v>171</v>
      </c>
      <c r="F5747" t="s">
        <v>37</v>
      </c>
      <c r="G5747" t="s">
        <v>3208</v>
      </c>
      <c r="H5747">
        <v>1</v>
      </c>
      <c r="I5747" t="s">
        <v>1217</v>
      </c>
      <c r="J5747" s="1">
        <v>3.1049537037037035E-3</v>
      </c>
      <c r="K5747">
        <v>40.721979579708403</v>
      </c>
      <c r="L5747">
        <v>-73.988148214155601</v>
      </c>
      <c r="M5747">
        <v>40.706929799999997</v>
      </c>
      <c r="N5747">
        <v>-74.008617099999995</v>
      </c>
      <c r="O5747" s="5">
        <v>41941.885204675928</v>
      </c>
      <c r="P5747" s="5">
        <v>41941.88554545139</v>
      </c>
      <c r="Q5747" s="5">
        <v>41941.900011631944</v>
      </c>
      <c r="R5747" s="5">
        <v>41941.911060011575</v>
      </c>
      <c r="S5747">
        <f t="shared" si="178"/>
        <v>44</v>
      </c>
      <c r="T5747">
        <f t="shared" si="179"/>
        <v>3</v>
      </c>
    </row>
    <row r="5748" spans="1:20" x14ac:dyDescent="0.25">
      <c r="A5748">
        <v>1482915</v>
      </c>
      <c r="B5748">
        <v>403718</v>
      </c>
      <c r="C5748">
        <v>6873</v>
      </c>
      <c r="D5748" t="s">
        <v>53</v>
      </c>
      <c r="E5748" t="s">
        <v>258</v>
      </c>
      <c r="F5748" t="s">
        <v>20</v>
      </c>
      <c r="G5748" t="s">
        <v>661</v>
      </c>
      <c r="H5748">
        <v>1</v>
      </c>
      <c r="I5748" t="s">
        <v>115</v>
      </c>
      <c r="K5748">
        <v>40.724339999999998</v>
      </c>
      <c r="L5748">
        <v>-73.990960000000001</v>
      </c>
      <c r="M5748">
        <v>40.7221318</v>
      </c>
      <c r="N5748">
        <v>-73.992770199999995</v>
      </c>
      <c r="O5748" s="5">
        <v>41941.892072974537</v>
      </c>
      <c r="P5748" s="5">
        <v>41941.891219375</v>
      </c>
      <c r="Q5748" s="5">
        <v>41941.90568596065</v>
      </c>
      <c r="R5748" s="5">
        <v>41941.909755057874</v>
      </c>
      <c r="S5748">
        <f t="shared" si="178"/>
        <v>44</v>
      </c>
      <c r="T5748">
        <f t="shared" si="179"/>
        <v>3</v>
      </c>
    </row>
    <row r="5749" spans="1:20" x14ac:dyDescent="0.25">
      <c r="A5749">
        <v>1483068</v>
      </c>
      <c r="B5749">
        <v>141912</v>
      </c>
      <c r="C5749">
        <v>53095</v>
      </c>
      <c r="D5749" t="s">
        <v>23</v>
      </c>
      <c r="E5749" t="s">
        <v>265</v>
      </c>
      <c r="F5749" t="s">
        <v>20</v>
      </c>
      <c r="G5749" t="s">
        <v>266</v>
      </c>
      <c r="H5749">
        <v>1</v>
      </c>
      <c r="I5749" t="s">
        <v>267</v>
      </c>
      <c r="J5749" s="1">
        <v>1.449361111111111E-2</v>
      </c>
      <c r="K5749">
        <v>40.771961874462001</v>
      </c>
      <c r="L5749">
        <v>-73.982620239257798</v>
      </c>
      <c r="M5749">
        <v>40.765496400000004</v>
      </c>
      <c r="N5749">
        <v>-73.963144200000002</v>
      </c>
      <c r="O5749" s="5">
        <v>41941.900944004628</v>
      </c>
      <c r="P5749" s="5">
        <v>41941.92277005787</v>
      </c>
      <c r="Q5749" s="5">
        <v>41941.925775659722</v>
      </c>
      <c r="R5749" s="5">
        <v>41941.934339976855</v>
      </c>
      <c r="S5749">
        <f t="shared" si="178"/>
        <v>44</v>
      </c>
      <c r="T5749">
        <f t="shared" si="179"/>
        <v>3</v>
      </c>
    </row>
    <row r="5750" spans="1:20" x14ac:dyDescent="0.25">
      <c r="A5750">
        <v>1483121</v>
      </c>
      <c r="B5750">
        <v>298161</v>
      </c>
      <c r="C5750">
        <v>142140</v>
      </c>
      <c r="D5750" t="s">
        <v>53</v>
      </c>
      <c r="E5750" t="s">
        <v>77</v>
      </c>
      <c r="F5750" t="s">
        <v>78</v>
      </c>
      <c r="G5750" t="s">
        <v>2658</v>
      </c>
      <c r="H5750">
        <v>1</v>
      </c>
      <c r="I5750" t="s">
        <v>902</v>
      </c>
      <c r="K5750">
        <v>40.7220883748912</v>
      </c>
      <c r="L5750">
        <v>-73.940588846563202</v>
      </c>
      <c r="M5750">
        <v>40.690344000000003</v>
      </c>
      <c r="N5750">
        <v>-73.951286899999999</v>
      </c>
      <c r="O5750" s="5">
        <v>41941.904514224538</v>
      </c>
      <c r="R5750" s="5">
        <v>41941.915357129626</v>
      </c>
      <c r="S5750">
        <f t="shared" si="178"/>
        <v>44</v>
      </c>
      <c r="T5750">
        <f t="shared" si="179"/>
        <v>3</v>
      </c>
    </row>
    <row r="5751" spans="1:20" x14ac:dyDescent="0.25">
      <c r="A5751">
        <v>1483138</v>
      </c>
      <c r="B5751">
        <v>403994</v>
      </c>
      <c r="C5751">
        <v>147691</v>
      </c>
      <c r="D5751" t="s">
        <v>23</v>
      </c>
      <c r="E5751" t="s">
        <v>3802</v>
      </c>
      <c r="J5751" s="1">
        <v>1.1528043981481481E-2</v>
      </c>
      <c r="K5751">
        <v>40.719169682206903</v>
      </c>
      <c r="L5751">
        <v>-73.984876756500299</v>
      </c>
      <c r="M5751">
        <v>40.722033500000002</v>
      </c>
      <c r="N5751">
        <v>-74.001285600000003</v>
      </c>
      <c r="O5751" s="5">
        <v>41941.905003495369</v>
      </c>
      <c r="P5751" s="5">
        <v>41941.916338518517</v>
      </c>
      <c r="Q5751" s="5">
        <v>41941.927010162035</v>
      </c>
      <c r="R5751" s="5">
        <v>41941.934473958332</v>
      </c>
      <c r="S5751">
        <f t="shared" si="178"/>
        <v>44</v>
      </c>
      <c r="T5751">
        <f t="shared" si="179"/>
        <v>3</v>
      </c>
    </row>
    <row r="5752" spans="1:20" x14ac:dyDescent="0.25">
      <c r="A5752">
        <v>1483276</v>
      </c>
      <c r="B5752">
        <v>232035</v>
      </c>
      <c r="C5752">
        <v>165830</v>
      </c>
      <c r="D5752" t="s">
        <v>18</v>
      </c>
      <c r="E5752" t="s">
        <v>3249</v>
      </c>
      <c r="F5752" t="s">
        <v>122</v>
      </c>
      <c r="G5752" t="s">
        <v>1482</v>
      </c>
      <c r="H5752">
        <v>1</v>
      </c>
      <c r="I5752" t="s">
        <v>3250</v>
      </c>
      <c r="J5752" s="1">
        <v>3.6793865740740741E-3</v>
      </c>
      <c r="K5752">
        <v>40.730474346712903</v>
      </c>
      <c r="L5752">
        <v>-73.983350152502496</v>
      </c>
      <c r="M5752">
        <v>40.748700700000001</v>
      </c>
      <c r="N5752">
        <v>-73.974242500000003</v>
      </c>
      <c r="O5752" s="5">
        <v>41941.911374456016</v>
      </c>
      <c r="P5752" s="5">
        <v>41941.910578773146</v>
      </c>
      <c r="Q5752" s="5">
        <v>41941.937893194445</v>
      </c>
      <c r="R5752" s="5">
        <v>41941.945327349538</v>
      </c>
      <c r="S5752">
        <f t="shared" si="178"/>
        <v>44</v>
      </c>
      <c r="T5752">
        <f t="shared" si="179"/>
        <v>3</v>
      </c>
    </row>
    <row r="5753" spans="1:20" x14ac:dyDescent="0.25">
      <c r="A5753">
        <v>1483276</v>
      </c>
      <c r="B5753">
        <v>232035</v>
      </c>
      <c r="C5753">
        <v>165830</v>
      </c>
      <c r="D5753" t="s">
        <v>18</v>
      </c>
      <c r="E5753" t="s">
        <v>3249</v>
      </c>
      <c r="F5753" t="s">
        <v>122</v>
      </c>
      <c r="G5753" t="s">
        <v>3554</v>
      </c>
      <c r="H5753">
        <v>1</v>
      </c>
      <c r="I5753" t="s">
        <v>3555</v>
      </c>
      <c r="J5753" s="1">
        <v>3.6793865740740741E-3</v>
      </c>
      <c r="K5753">
        <v>40.730474346712903</v>
      </c>
      <c r="L5753">
        <v>-73.983350152502496</v>
      </c>
      <c r="M5753">
        <v>40.748700700000001</v>
      </c>
      <c r="N5753">
        <v>-73.974242500000003</v>
      </c>
      <c r="O5753" s="5">
        <v>41941.911374456016</v>
      </c>
      <c r="P5753" s="5">
        <v>41941.910578773146</v>
      </c>
      <c r="Q5753" s="5">
        <v>41941.937893194445</v>
      </c>
      <c r="R5753" s="5">
        <v>41941.945327349538</v>
      </c>
      <c r="S5753">
        <f t="shared" si="178"/>
        <v>44</v>
      </c>
      <c r="T5753">
        <f t="shared" si="179"/>
        <v>3</v>
      </c>
    </row>
    <row r="5754" spans="1:20" x14ac:dyDescent="0.25">
      <c r="A5754">
        <v>1483319</v>
      </c>
      <c r="B5754">
        <v>14087</v>
      </c>
      <c r="C5754">
        <v>173867</v>
      </c>
      <c r="D5754" t="s">
        <v>53</v>
      </c>
      <c r="E5754" t="s">
        <v>159</v>
      </c>
      <c r="F5754" t="s">
        <v>139</v>
      </c>
      <c r="G5754" t="s">
        <v>1110</v>
      </c>
      <c r="H5754">
        <v>1</v>
      </c>
      <c r="I5754" t="s">
        <v>1111</v>
      </c>
      <c r="K5754">
        <v>40.730178000000002</v>
      </c>
      <c r="L5754">
        <v>-74.000322400000002</v>
      </c>
      <c r="M5754">
        <v>40.709152000000003</v>
      </c>
      <c r="N5754">
        <v>-74.002086000000006</v>
      </c>
      <c r="O5754" s="5">
        <v>41941.913544930554</v>
      </c>
      <c r="P5754" s="5">
        <v>41941.920500416665</v>
      </c>
      <c r="Q5754" s="5">
        <v>41941.929829074077</v>
      </c>
      <c r="R5754" s="5">
        <v>41941.940878923611</v>
      </c>
      <c r="S5754">
        <f t="shared" si="178"/>
        <v>44</v>
      </c>
      <c r="T5754">
        <f t="shared" si="179"/>
        <v>3</v>
      </c>
    </row>
    <row r="5755" spans="1:20" x14ac:dyDescent="0.25">
      <c r="A5755">
        <v>1483339</v>
      </c>
      <c r="B5755">
        <v>151195</v>
      </c>
      <c r="C5755">
        <v>123581</v>
      </c>
      <c r="D5755" t="s">
        <v>23</v>
      </c>
      <c r="E5755" t="s">
        <v>243</v>
      </c>
      <c r="F5755" t="s">
        <v>70</v>
      </c>
      <c r="G5755" t="s">
        <v>2834</v>
      </c>
      <c r="H5755">
        <v>1</v>
      </c>
      <c r="I5755" t="s">
        <v>245</v>
      </c>
      <c r="K5755">
        <v>40.731795470614898</v>
      </c>
      <c r="L5755">
        <v>-73.985672593116803</v>
      </c>
      <c r="M5755">
        <v>40.736621300000003</v>
      </c>
      <c r="N5755">
        <v>-73.993402599999996</v>
      </c>
      <c r="O5755" s="5">
        <v>41941.914610081018</v>
      </c>
      <c r="P5755" s="5">
        <v>41941.921765624997</v>
      </c>
      <c r="Q5755" s="5">
        <v>41941.927551956018</v>
      </c>
      <c r="R5755" s="5">
        <v>41941.932601342596</v>
      </c>
      <c r="S5755">
        <f t="shared" si="178"/>
        <v>44</v>
      </c>
      <c r="T5755">
        <f t="shared" si="179"/>
        <v>3</v>
      </c>
    </row>
    <row r="5756" spans="1:20" x14ac:dyDescent="0.25">
      <c r="A5756">
        <v>1483351</v>
      </c>
      <c r="B5756">
        <v>399121</v>
      </c>
      <c r="C5756">
        <v>72480</v>
      </c>
      <c r="D5756" t="s">
        <v>53</v>
      </c>
      <c r="E5756" t="s">
        <v>88</v>
      </c>
      <c r="F5756" t="s">
        <v>89</v>
      </c>
      <c r="K5756">
        <v>40.739669913434199</v>
      </c>
      <c r="L5756">
        <v>-73.995310138486801</v>
      </c>
      <c r="M5756">
        <v>40.745977099999998</v>
      </c>
      <c r="N5756">
        <v>-73.991552999999996</v>
      </c>
      <c r="O5756" s="5">
        <v>41941.915040347223</v>
      </c>
      <c r="P5756" s="5">
        <v>41941.928172546293</v>
      </c>
      <c r="Q5756" s="5">
        <v>41941.948915208333</v>
      </c>
      <c r="R5756" s="5">
        <v>41941.951475682872</v>
      </c>
      <c r="S5756">
        <f t="shared" si="178"/>
        <v>44</v>
      </c>
      <c r="T5756">
        <f t="shared" si="179"/>
        <v>3</v>
      </c>
    </row>
    <row r="5757" spans="1:20" x14ac:dyDescent="0.25">
      <c r="A5757">
        <v>1483371</v>
      </c>
      <c r="B5757">
        <v>102210</v>
      </c>
      <c r="C5757">
        <v>67430</v>
      </c>
      <c r="D5757" t="s">
        <v>23</v>
      </c>
      <c r="E5757" t="s">
        <v>816</v>
      </c>
      <c r="F5757" t="s">
        <v>817</v>
      </c>
      <c r="K5757">
        <v>40.758913939639001</v>
      </c>
      <c r="L5757">
        <v>-73.992354645083694</v>
      </c>
      <c r="M5757">
        <v>40.759817900000002</v>
      </c>
      <c r="N5757">
        <v>-73.987639999999999</v>
      </c>
      <c r="O5757" s="5">
        <v>41941.916167326388</v>
      </c>
      <c r="P5757" s="5">
        <v>41941.916037916664</v>
      </c>
      <c r="Q5757" s="5">
        <v>41941.92113466435</v>
      </c>
      <c r="R5757" s="5">
        <v>41941.929283159719</v>
      </c>
      <c r="S5757">
        <f t="shared" si="178"/>
        <v>44</v>
      </c>
      <c r="T5757">
        <f t="shared" si="179"/>
        <v>3</v>
      </c>
    </row>
    <row r="5758" spans="1:20" x14ac:dyDescent="0.25">
      <c r="A5758">
        <v>1483384</v>
      </c>
      <c r="B5758">
        <v>101017</v>
      </c>
      <c r="C5758">
        <v>38527</v>
      </c>
      <c r="D5758" t="s">
        <v>23</v>
      </c>
      <c r="E5758" t="s">
        <v>96</v>
      </c>
      <c r="F5758" t="s">
        <v>97</v>
      </c>
      <c r="G5758" t="s">
        <v>3289</v>
      </c>
      <c r="H5758">
        <v>1</v>
      </c>
      <c r="I5758" t="s">
        <v>3144</v>
      </c>
      <c r="K5758">
        <v>40.723954999999997</v>
      </c>
      <c r="L5758">
        <v>-73.991828999999996</v>
      </c>
      <c r="M5758">
        <v>40.724291000000001</v>
      </c>
      <c r="N5758">
        <v>-73.994611300000003</v>
      </c>
      <c r="O5758" s="5">
        <v>41941.918228587965</v>
      </c>
      <c r="P5758" s="5">
        <v>41941.919871273145</v>
      </c>
      <c r="Q5758" s="5">
        <v>41941.928083784725</v>
      </c>
      <c r="R5758" s="5">
        <v>41941.929965960648</v>
      </c>
      <c r="S5758">
        <f t="shared" si="178"/>
        <v>44</v>
      </c>
      <c r="T5758">
        <f t="shared" si="179"/>
        <v>3</v>
      </c>
    </row>
    <row r="5759" spans="1:20" x14ac:dyDescent="0.25">
      <c r="A5759">
        <v>1483458</v>
      </c>
      <c r="B5759">
        <v>124306</v>
      </c>
      <c r="C5759">
        <v>116326</v>
      </c>
      <c r="D5759" t="s">
        <v>53</v>
      </c>
      <c r="E5759" t="s">
        <v>500</v>
      </c>
      <c r="F5759" t="s">
        <v>501</v>
      </c>
      <c r="G5759" t="s">
        <v>1786</v>
      </c>
      <c r="H5759">
        <v>1</v>
      </c>
      <c r="I5759" t="s">
        <v>1787</v>
      </c>
      <c r="K5759">
        <v>40.779598</v>
      </c>
      <c r="L5759">
        <v>-73.947388000000004</v>
      </c>
      <c r="M5759">
        <v>40.739065074405502</v>
      </c>
      <c r="N5759">
        <v>-73.993677985046503</v>
      </c>
      <c r="O5759" s="5">
        <v>41941.922069907407</v>
      </c>
      <c r="P5759" s="5">
        <v>41941.92177685185</v>
      </c>
      <c r="Q5759" s="5">
        <v>41941.92821662037</v>
      </c>
      <c r="R5759" s="5">
        <v>41941.940239398151</v>
      </c>
      <c r="S5759">
        <f t="shared" si="178"/>
        <v>44</v>
      </c>
      <c r="T5759">
        <f t="shared" si="179"/>
        <v>3</v>
      </c>
    </row>
    <row r="5760" spans="1:20" x14ac:dyDescent="0.25">
      <c r="A5760">
        <v>1483460</v>
      </c>
      <c r="B5760">
        <v>142658</v>
      </c>
      <c r="C5760">
        <v>43196</v>
      </c>
      <c r="D5760" t="s">
        <v>23</v>
      </c>
      <c r="E5760" t="s">
        <v>1106</v>
      </c>
      <c r="F5760" t="s">
        <v>49</v>
      </c>
      <c r="K5760">
        <v>40.753776700000003</v>
      </c>
      <c r="L5760">
        <v>-73.988846199999998</v>
      </c>
      <c r="M5760">
        <v>40.756464200000003</v>
      </c>
      <c r="N5760">
        <v>-73.997280000000003</v>
      </c>
      <c r="O5760" s="5">
        <v>41941.922505949071</v>
      </c>
      <c r="P5760" s="5">
        <v>41941.92976107639</v>
      </c>
      <c r="Q5760" s="5">
        <v>41941.933116238426</v>
      </c>
      <c r="R5760" s="5">
        <v>41941.937517546299</v>
      </c>
      <c r="S5760">
        <f t="shared" si="178"/>
        <v>44</v>
      </c>
      <c r="T5760">
        <f t="shared" si="179"/>
        <v>3</v>
      </c>
    </row>
    <row r="5761" spans="1:20" x14ac:dyDescent="0.25">
      <c r="A5761">
        <v>1483591</v>
      </c>
      <c r="B5761">
        <v>92768</v>
      </c>
      <c r="C5761">
        <v>67430</v>
      </c>
      <c r="D5761" t="s">
        <v>23</v>
      </c>
      <c r="E5761" t="s">
        <v>286</v>
      </c>
      <c r="F5761" t="s">
        <v>45</v>
      </c>
      <c r="G5761" t="s">
        <v>1832</v>
      </c>
      <c r="H5761">
        <v>1</v>
      </c>
      <c r="I5761" t="s">
        <v>22</v>
      </c>
      <c r="J5761" s="1">
        <v>5.3699074074074074E-3</v>
      </c>
      <c r="K5761">
        <v>40.760654436198898</v>
      </c>
      <c r="L5761">
        <v>-73.989582752602004</v>
      </c>
      <c r="M5761">
        <v>40.748723773323697</v>
      </c>
      <c r="N5761">
        <v>-73.990046270260606</v>
      </c>
      <c r="O5761" s="5">
        <v>41941.929302800927</v>
      </c>
      <c r="P5761" s="5">
        <v>41941.927510231479</v>
      </c>
      <c r="Q5761" s="5">
        <v>41941.948951874998</v>
      </c>
      <c r="R5761" s="5">
        <v>41941.958272974538</v>
      </c>
      <c r="S5761">
        <f t="shared" si="178"/>
        <v>44</v>
      </c>
      <c r="T5761">
        <f t="shared" si="179"/>
        <v>3</v>
      </c>
    </row>
    <row r="5762" spans="1:20" x14ac:dyDescent="0.25">
      <c r="A5762">
        <v>1483583</v>
      </c>
      <c r="B5762">
        <v>257546</v>
      </c>
      <c r="C5762">
        <v>128139</v>
      </c>
      <c r="D5762" t="s">
        <v>53</v>
      </c>
      <c r="E5762" t="s">
        <v>541</v>
      </c>
      <c r="F5762" t="s">
        <v>78</v>
      </c>
      <c r="K5762">
        <v>40.743973118908002</v>
      </c>
      <c r="L5762">
        <v>-73.985753059387207</v>
      </c>
      <c r="M5762">
        <v>40.760559899999997</v>
      </c>
      <c r="N5762">
        <v>-73.999052500000005</v>
      </c>
      <c r="O5762" s="5">
        <v>41941.92949978009</v>
      </c>
      <c r="P5762" s="5">
        <v>41941.934942974534</v>
      </c>
      <c r="Q5762" s="5">
        <v>41941.940760995371</v>
      </c>
      <c r="R5762" s="5">
        <v>41941.973835208337</v>
      </c>
      <c r="S5762">
        <f t="shared" si="178"/>
        <v>44</v>
      </c>
      <c r="T5762">
        <f t="shared" si="179"/>
        <v>3</v>
      </c>
    </row>
    <row r="5763" spans="1:20" x14ac:dyDescent="0.25">
      <c r="A5763">
        <v>1483671</v>
      </c>
      <c r="B5763">
        <v>186473</v>
      </c>
      <c r="C5763">
        <v>59348</v>
      </c>
      <c r="D5763" t="s">
        <v>85</v>
      </c>
      <c r="E5763" t="s">
        <v>171</v>
      </c>
      <c r="F5763" t="s">
        <v>37</v>
      </c>
      <c r="G5763" t="s">
        <v>1166</v>
      </c>
      <c r="H5763">
        <v>2</v>
      </c>
      <c r="I5763" t="s">
        <v>1167</v>
      </c>
      <c r="J5763" s="1">
        <v>4.4920138888888883E-3</v>
      </c>
      <c r="K5763">
        <v>40.721979579708403</v>
      </c>
      <c r="L5763">
        <v>-73.988148214155601</v>
      </c>
      <c r="M5763">
        <v>40.737752700000001</v>
      </c>
      <c r="N5763">
        <v>-73.992100899999997</v>
      </c>
      <c r="O5763" s="5">
        <v>41941.933749594908</v>
      </c>
      <c r="P5763" s="5">
        <v>41941.966311238422</v>
      </c>
      <c r="Q5763" s="5">
        <v>41941.972790138891</v>
      </c>
      <c r="R5763" s="5">
        <v>41941.980819004631</v>
      </c>
      <c r="S5763">
        <f t="shared" ref="S5763:S5826" si="180">WEEKNUM(O5763,21)</f>
        <v>44</v>
      </c>
      <c r="T5763">
        <f t="shared" ref="T5763:T5826" si="181">WEEKDAY(O5763,11)</f>
        <v>3</v>
      </c>
    </row>
    <row r="5764" spans="1:20" x14ac:dyDescent="0.25">
      <c r="A5764">
        <v>1483671</v>
      </c>
      <c r="B5764">
        <v>186473</v>
      </c>
      <c r="C5764">
        <v>59348</v>
      </c>
      <c r="D5764" t="s">
        <v>85</v>
      </c>
      <c r="E5764" t="s">
        <v>171</v>
      </c>
      <c r="F5764" t="s">
        <v>37</v>
      </c>
      <c r="G5764" t="s">
        <v>2527</v>
      </c>
      <c r="H5764">
        <v>2</v>
      </c>
      <c r="I5764" t="s">
        <v>1167</v>
      </c>
      <c r="J5764" s="1">
        <v>4.4920138888888883E-3</v>
      </c>
      <c r="K5764">
        <v>40.721979579708403</v>
      </c>
      <c r="L5764">
        <v>-73.988148214155601</v>
      </c>
      <c r="M5764">
        <v>40.737752700000001</v>
      </c>
      <c r="N5764">
        <v>-73.992100899999997</v>
      </c>
      <c r="O5764" s="5">
        <v>41941.933749594908</v>
      </c>
      <c r="P5764" s="5">
        <v>41941.966311238422</v>
      </c>
      <c r="Q5764" s="5">
        <v>41941.972790138891</v>
      </c>
      <c r="R5764" s="5">
        <v>41941.980819004631</v>
      </c>
      <c r="S5764">
        <f t="shared" si="180"/>
        <v>44</v>
      </c>
      <c r="T5764">
        <f t="shared" si="181"/>
        <v>3</v>
      </c>
    </row>
    <row r="5765" spans="1:20" x14ac:dyDescent="0.25">
      <c r="A5765">
        <v>1483811</v>
      </c>
      <c r="B5765">
        <v>180567</v>
      </c>
      <c r="C5765">
        <v>41408</v>
      </c>
      <c r="D5765" t="s">
        <v>53</v>
      </c>
      <c r="E5765" t="s">
        <v>54</v>
      </c>
      <c r="F5765" t="s">
        <v>29</v>
      </c>
      <c r="G5765" t="s">
        <v>3959</v>
      </c>
      <c r="H5765">
        <v>1</v>
      </c>
      <c r="I5765" t="s">
        <v>607</v>
      </c>
      <c r="K5765">
        <v>40.7152793278103</v>
      </c>
      <c r="L5765">
        <v>-74.014860391616807</v>
      </c>
      <c r="M5765">
        <v>40.722574445474997</v>
      </c>
      <c r="N5765">
        <v>-74.010245977179906</v>
      </c>
      <c r="O5765" s="5">
        <v>41941.942969675925</v>
      </c>
      <c r="P5765" s="5">
        <v>41941.944779976853</v>
      </c>
      <c r="Q5765" s="5">
        <v>41941.957189386572</v>
      </c>
      <c r="R5765" s="5">
        <v>41941.960286932874</v>
      </c>
      <c r="S5765">
        <f t="shared" si="180"/>
        <v>44</v>
      </c>
      <c r="T5765">
        <f t="shared" si="181"/>
        <v>3</v>
      </c>
    </row>
    <row r="5766" spans="1:20" x14ac:dyDescent="0.25">
      <c r="A5766">
        <v>1483847</v>
      </c>
      <c r="B5766">
        <v>385191</v>
      </c>
      <c r="C5766">
        <v>104533</v>
      </c>
      <c r="D5766" t="s">
        <v>23</v>
      </c>
      <c r="E5766" t="s">
        <v>279</v>
      </c>
      <c r="F5766" t="s">
        <v>37</v>
      </c>
      <c r="G5766" t="s">
        <v>280</v>
      </c>
      <c r="H5766">
        <v>1</v>
      </c>
      <c r="I5766" t="s">
        <v>281</v>
      </c>
      <c r="J5766" s="1">
        <v>3.2214699074074073E-3</v>
      </c>
      <c r="K5766">
        <v>40.754464909220403</v>
      </c>
      <c r="L5766">
        <v>-73.973145698613706</v>
      </c>
      <c r="M5766">
        <v>40.758858112777801</v>
      </c>
      <c r="N5766">
        <v>-73.994324232219896</v>
      </c>
      <c r="O5766" s="5">
        <v>41941.945588819442</v>
      </c>
      <c r="P5766" s="5">
        <v>41941.961725810186</v>
      </c>
      <c r="Q5766" s="5">
        <v>41941.967038703704</v>
      </c>
      <c r="R5766" s="5">
        <v>41941.979559884261</v>
      </c>
      <c r="S5766">
        <f t="shared" si="180"/>
        <v>44</v>
      </c>
      <c r="T5766">
        <f t="shared" si="181"/>
        <v>3</v>
      </c>
    </row>
    <row r="5767" spans="1:20" x14ac:dyDescent="0.25">
      <c r="A5767">
        <v>1483976</v>
      </c>
      <c r="B5767">
        <v>397737</v>
      </c>
      <c r="C5767">
        <v>178325</v>
      </c>
      <c r="D5767" t="s">
        <v>23</v>
      </c>
      <c r="E5767" t="s">
        <v>186</v>
      </c>
      <c r="K5767">
        <v>40.7615390516589</v>
      </c>
      <c r="L5767">
        <v>-73.985146493539304</v>
      </c>
      <c r="M5767">
        <v>40.761100445238</v>
      </c>
      <c r="N5767">
        <v>-73.9992188723661</v>
      </c>
      <c r="O5767" s="5">
        <v>41941.956035416668</v>
      </c>
      <c r="R5767" s="5">
        <v>41941.988501805557</v>
      </c>
      <c r="S5767">
        <f t="shared" si="180"/>
        <v>44</v>
      </c>
      <c r="T5767">
        <f t="shared" si="181"/>
        <v>3</v>
      </c>
    </row>
    <row r="5768" spans="1:20" x14ac:dyDescent="0.25">
      <c r="A5768">
        <v>1484315</v>
      </c>
      <c r="B5768">
        <v>110091</v>
      </c>
      <c r="C5768">
        <v>53095</v>
      </c>
      <c r="D5768" t="s">
        <v>23</v>
      </c>
      <c r="E5768" t="s">
        <v>255</v>
      </c>
      <c r="F5768" t="s">
        <v>91</v>
      </c>
      <c r="G5768" t="s">
        <v>273</v>
      </c>
      <c r="H5768">
        <v>1</v>
      </c>
      <c r="I5768" t="s">
        <v>274</v>
      </c>
      <c r="J5768" s="1">
        <v>2.2744675925925927E-3</v>
      </c>
      <c r="K5768">
        <v>40.771491247520302</v>
      </c>
      <c r="L5768">
        <v>-73.956334145089798</v>
      </c>
      <c r="M5768">
        <v>40.781367000000003</v>
      </c>
      <c r="N5768">
        <v>-73.949648400000001</v>
      </c>
      <c r="O5768" s="5">
        <v>41941.994506064817</v>
      </c>
      <c r="P5768" s="5">
        <v>41942.002341990737</v>
      </c>
      <c r="Q5768" s="5">
        <v>41942.006058553241</v>
      </c>
      <c r="R5768" s="5">
        <v>41942.012559699077</v>
      </c>
      <c r="S5768">
        <f t="shared" si="180"/>
        <v>44</v>
      </c>
      <c r="T5768">
        <f t="shared" si="181"/>
        <v>3</v>
      </c>
    </row>
    <row r="5769" spans="1:20" x14ac:dyDescent="0.25">
      <c r="A5769">
        <v>1484315</v>
      </c>
      <c r="B5769">
        <v>110091</v>
      </c>
      <c r="C5769">
        <v>53095</v>
      </c>
      <c r="D5769" t="s">
        <v>23</v>
      </c>
      <c r="E5769" t="s">
        <v>255</v>
      </c>
      <c r="F5769" t="s">
        <v>91</v>
      </c>
      <c r="G5769" t="s">
        <v>703</v>
      </c>
      <c r="H5769">
        <v>1</v>
      </c>
      <c r="I5769" t="s">
        <v>392</v>
      </c>
      <c r="J5769" s="1">
        <v>2.2744675925925927E-3</v>
      </c>
      <c r="K5769">
        <v>40.771491247520302</v>
      </c>
      <c r="L5769">
        <v>-73.956334145089798</v>
      </c>
      <c r="M5769">
        <v>40.781367000000003</v>
      </c>
      <c r="N5769">
        <v>-73.949648400000001</v>
      </c>
      <c r="O5769" s="5">
        <v>41941.994506064817</v>
      </c>
      <c r="P5769" s="5">
        <v>41942.002341990737</v>
      </c>
      <c r="Q5769" s="5">
        <v>41942.006058553241</v>
      </c>
      <c r="R5769" s="5">
        <v>41942.012559699077</v>
      </c>
      <c r="S5769">
        <f t="shared" si="180"/>
        <v>44</v>
      </c>
      <c r="T5769">
        <f t="shared" si="181"/>
        <v>3</v>
      </c>
    </row>
    <row r="5770" spans="1:20" x14ac:dyDescent="0.25">
      <c r="A5770">
        <v>1484400</v>
      </c>
      <c r="B5770">
        <v>129486</v>
      </c>
      <c r="C5770">
        <v>174186</v>
      </c>
      <c r="D5770" t="s">
        <v>18</v>
      </c>
      <c r="E5770" t="s">
        <v>154</v>
      </c>
      <c r="F5770" t="s">
        <v>58</v>
      </c>
      <c r="G5770" t="s">
        <v>575</v>
      </c>
      <c r="H5770">
        <v>1</v>
      </c>
      <c r="I5770" t="s">
        <v>1169</v>
      </c>
      <c r="J5770" s="1">
        <v>3.4065624999999999E-3</v>
      </c>
      <c r="K5770">
        <v>40.764217000000002</v>
      </c>
      <c r="L5770">
        <v>-73.988320999999999</v>
      </c>
      <c r="M5770">
        <v>40.731922559509897</v>
      </c>
      <c r="N5770">
        <v>-74.001329436642806</v>
      </c>
      <c r="O5770" s="5">
        <v>41942.00618556713</v>
      </c>
      <c r="P5770" s="5">
        <v>41942.013579664352</v>
      </c>
      <c r="Q5770" s="5">
        <v>41942.022486805552</v>
      </c>
      <c r="R5770" s="5">
        <v>41942.033359120367</v>
      </c>
      <c r="S5770">
        <f t="shared" si="180"/>
        <v>44</v>
      </c>
      <c r="T5770">
        <f t="shared" si="181"/>
        <v>4</v>
      </c>
    </row>
    <row r="5771" spans="1:20" x14ac:dyDescent="0.25">
      <c r="A5771">
        <v>1484400</v>
      </c>
      <c r="B5771">
        <v>129486</v>
      </c>
      <c r="C5771">
        <v>174186</v>
      </c>
      <c r="D5771" t="s">
        <v>18</v>
      </c>
      <c r="E5771" t="s">
        <v>154</v>
      </c>
      <c r="F5771" t="s">
        <v>58</v>
      </c>
      <c r="G5771" t="s">
        <v>995</v>
      </c>
      <c r="H5771">
        <v>1</v>
      </c>
      <c r="I5771" t="s">
        <v>996</v>
      </c>
      <c r="J5771" s="1">
        <v>3.4065624999999999E-3</v>
      </c>
      <c r="K5771">
        <v>40.764217000000002</v>
      </c>
      <c r="L5771">
        <v>-73.988320999999999</v>
      </c>
      <c r="M5771">
        <v>40.731922559509897</v>
      </c>
      <c r="N5771">
        <v>-74.001329436642806</v>
      </c>
      <c r="O5771" s="5">
        <v>41942.00618556713</v>
      </c>
      <c r="P5771" s="5">
        <v>41942.013579664352</v>
      </c>
      <c r="Q5771" s="5">
        <v>41942.022486805552</v>
      </c>
      <c r="R5771" s="5">
        <v>41942.033359120367</v>
      </c>
      <c r="S5771">
        <f t="shared" si="180"/>
        <v>44</v>
      </c>
      <c r="T5771">
        <f t="shared" si="181"/>
        <v>4</v>
      </c>
    </row>
    <row r="5772" spans="1:20" x14ac:dyDescent="0.25">
      <c r="A5772">
        <v>1484418</v>
      </c>
      <c r="B5772">
        <v>20579</v>
      </c>
      <c r="C5772">
        <v>97695</v>
      </c>
      <c r="D5772" t="s">
        <v>53</v>
      </c>
      <c r="E5772" t="s">
        <v>77</v>
      </c>
      <c r="F5772" t="s">
        <v>78</v>
      </c>
      <c r="G5772" t="s">
        <v>698</v>
      </c>
      <c r="H5772">
        <v>1</v>
      </c>
      <c r="I5772" t="s">
        <v>699</v>
      </c>
      <c r="K5772">
        <v>40.731346529661501</v>
      </c>
      <c r="L5772">
        <v>-73.982276931152001</v>
      </c>
      <c r="M5772">
        <v>40.7327734675169</v>
      </c>
      <c r="N5772">
        <v>-73.977697740864798</v>
      </c>
      <c r="O5772" s="5">
        <v>41942.008710405091</v>
      </c>
      <c r="P5772" s="5">
        <v>41942.009844872686</v>
      </c>
      <c r="Q5772" s="5">
        <v>41942.018407673611</v>
      </c>
      <c r="R5772" s="5">
        <v>41942.024732824073</v>
      </c>
      <c r="S5772">
        <f t="shared" si="180"/>
        <v>44</v>
      </c>
      <c r="T5772">
        <f t="shared" si="181"/>
        <v>4</v>
      </c>
    </row>
    <row r="5773" spans="1:20" x14ac:dyDescent="0.25">
      <c r="A5773">
        <v>1484555</v>
      </c>
      <c r="B5773">
        <v>71613</v>
      </c>
      <c r="C5773">
        <v>39733</v>
      </c>
      <c r="D5773" t="s">
        <v>23</v>
      </c>
      <c r="E5773" t="s">
        <v>154</v>
      </c>
      <c r="F5773" t="s">
        <v>58</v>
      </c>
      <c r="G5773" t="s">
        <v>2652</v>
      </c>
      <c r="H5773">
        <v>1</v>
      </c>
      <c r="I5773" t="s">
        <v>156</v>
      </c>
      <c r="J5773" s="1">
        <v>2.3308449074074073E-3</v>
      </c>
      <c r="K5773">
        <v>40.764217000000002</v>
      </c>
      <c r="L5773">
        <v>-73.988320999999999</v>
      </c>
      <c r="M5773">
        <v>40.804912199999997</v>
      </c>
      <c r="N5773">
        <v>-73.962491700000001</v>
      </c>
      <c r="O5773" s="5">
        <v>41942.034167766207</v>
      </c>
      <c r="P5773" s="5">
        <v>41942.035543206017</v>
      </c>
      <c r="Q5773" s="5">
        <v>41942.048971145836</v>
      </c>
      <c r="R5773" s="5">
        <v>41942.062848981484</v>
      </c>
      <c r="S5773">
        <f t="shared" si="180"/>
        <v>44</v>
      </c>
      <c r="T5773">
        <f t="shared" si="181"/>
        <v>4</v>
      </c>
    </row>
    <row r="5774" spans="1:20" x14ac:dyDescent="0.25">
      <c r="A5774">
        <v>1484595</v>
      </c>
      <c r="B5774">
        <v>52936</v>
      </c>
      <c r="C5774">
        <v>174186</v>
      </c>
      <c r="D5774" t="s">
        <v>18</v>
      </c>
      <c r="E5774" t="s">
        <v>541</v>
      </c>
      <c r="F5774" t="s">
        <v>78</v>
      </c>
      <c r="K5774">
        <v>40.743973118908002</v>
      </c>
      <c r="L5774">
        <v>-73.985753059387207</v>
      </c>
      <c r="M5774">
        <v>40.720244000000001</v>
      </c>
      <c r="N5774">
        <v>-73.978842999999998</v>
      </c>
      <c r="O5774" s="5">
        <v>41942.043550787035</v>
      </c>
      <c r="P5774" s="5">
        <v>41942.044163842591</v>
      </c>
      <c r="Q5774" s="5">
        <v>41942.046099513886</v>
      </c>
      <c r="R5774" s="5">
        <v>41942.077539999998</v>
      </c>
      <c r="S5774">
        <f t="shared" si="180"/>
        <v>44</v>
      </c>
      <c r="T5774">
        <f t="shared" si="181"/>
        <v>4</v>
      </c>
    </row>
    <row r="5775" spans="1:20" x14ac:dyDescent="0.25">
      <c r="A5775">
        <v>1484676</v>
      </c>
      <c r="B5775">
        <v>399729</v>
      </c>
      <c r="C5775">
        <v>81285</v>
      </c>
      <c r="D5775" t="s">
        <v>23</v>
      </c>
      <c r="E5775" t="s">
        <v>77</v>
      </c>
      <c r="F5775" t="s">
        <v>78</v>
      </c>
      <c r="G5775" t="s">
        <v>2658</v>
      </c>
      <c r="H5775">
        <v>1</v>
      </c>
      <c r="I5775" t="s">
        <v>902</v>
      </c>
      <c r="K5775">
        <v>40.729690741229</v>
      </c>
      <c r="L5775">
        <v>-73.989783615721905</v>
      </c>
      <c r="M5775">
        <v>40.720072899999998</v>
      </c>
      <c r="N5775">
        <v>-74.000809099999998</v>
      </c>
      <c r="O5775" s="5">
        <v>41942.059020462963</v>
      </c>
      <c r="R5775" s="5">
        <v>41942.081135879627</v>
      </c>
      <c r="S5775">
        <f t="shared" si="180"/>
        <v>44</v>
      </c>
      <c r="T5775">
        <f t="shared" si="181"/>
        <v>4</v>
      </c>
    </row>
    <row r="5776" spans="1:20" x14ac:dyDescent="0.25">
      <c r="A5776">
        <v>1484974</v>
      </c>
      <c r="B5776">
        <v>389740</v>
      </c>
      <c r="C5776">
        <v>69889</v>
      </c>
      <c r="D5776" t="s">
        <v>23</v>
      </c>
      <c r="E5776" t="s">
        <v>1125</v>
      </c>
      <c r="F5776" t="s">
        <v>321</v>
      </c>
      <c r="G5776" t="s">
        <v>2264</v>
      </c>
      <c r="H5776">
        <v>1</v>
      </c>
      <c r="I5776" t="s">
        <v>249</v>
      </c>
      <c r="K5776">
        <v>40.7382631261951</v>
      </c>
      <c r="L5776">
        <v>-73.987838104088993</v>
      </c>
      <c r="M5776">
        <v>40.728746142595703</v>
      </c>
      <c r="N5776">
        <v>-73.979612253082195</v>
      </c>
      <c r="O5776" s="5">
        <v>41942.170756782405</v>
      </c>
      <c r="P5776" s="5">
        <v>41942.176055474534</v>
      </c>
      <c r="Q5776" s="5">
        <v>41942.192255034723</v>
      </c>
      <c r="R5776" s="5">
        <v>41942.197307638889</v>
      </c>
      <c r="S5776">
        <f t="shared" si="180"/>
        <v>44</v>
      </c>
      <c r="T5776">
        <f t="shared" si="181"/>
        <v>4</v>
      </c>
    </row>
    <row r="5777" spans="1:20" x14ac:dyDescent="0.25">
      <c r="A5777">
        <v>1485148</v>
      </c>
      <c r="B5777">
        <v>91526</v>
      </c>
      <c r="C5777">
        <v>66416</v>
      </c>
      <c r="D5777" t="s">
        <v>23</v>
      </c>
      <c r="E5777" t="s">
        <v>1171</v>
      </c>
      <c r="F5777" t="s">
        <v>426</v>
      </c>
      <c r="K5777">
        <v>40.749890423418002</v>
      </c>
      <c r="L5777">
        <v>-73.992362022399902</v>
      </c>
      <c r="M5777">
        <v>40.7200779</v>
      </c>
      <c r="N5777">
        <v>-74.007796400000004</v>
      </c>
      <c r="O5777" s="5">
        <v>41942.356883564818</v>
      </c>
      <c r="P5777" s="5">
        <v>41942.363010752313</v>
      </c>
      <c r="Q5777" s="5">
        <v>41942.370869976854</v>
      </c>
      <c r="R5777" s="5">
        <v>41942.380884166669</v>
      </c>
      <c r="S5777">
        <f t="shared" si="180"/>
        <v>44</v>
      </c>
      <c r="T5777">
        <f t="shared" si="181"/>
        <v>4</v>
      </c>
    </row>
    <row r="5778" spans="1:20" x14ac:dyDescent="0.25">
      <c r="A5778">
        <v>1485163</v>
      </c>
      <c r="B5778">
        <v>392740</v>
      </c>
      <c r="C5778">
        <v>66416</v>
      </c>
      <c r="D5778" t="s">
        <v>23</v>
      </c>
      <c r="E5778" t="s">
        <v>669</v>
      </c>
      <c r="F5778" t="s">
        <v>426</v>
      </c>
      <c r="G5778" t="s">
        <v>1042</v>
      </c>
      <c r="H5778">
        <v>1</v>
      </c>
      <c r="I5778" t="s">
        <v>1043</v>
      </c>
      <c r="K5778">
        <v>40.716240933766798</v>
      </c>
      <c r="L5778">
        <v>-73.988682031631498</v>
      </c>
      <c r="M5778">
        <v>40.711562200000003</v>
      </c>
      <c r="N5778">
        <v>-73.962080799999995</v>
      </c>
      <c r="O5778" s="5">
        <v>41942.36843988426</v>
      </c>
      <c r="P5778" s="5">
        <v>41942.386894479168</v>
      </c>
      <c r="Q5778" s="5">
        <v>41942.395957430555</v>
      </c>
      <c r="R5778" s="5">
        <v>41942.406111261575</v>
      </c>
      <c r="S5778">
        <f t="shared" si="180"/>
        <v>44</v>
      </c>
      <c r="T5778">
        <f t="shared" si="181"/>
        <v>4</v>
      </c>
    </row>
    <row r="5779" spans="1:20" x14ac:dyDescent="0.25">
      <c r="A5779">
        <v>1485163</v>
      </c>
      <c r="B5779">
        <v>392740</v>
      </c>
      <c r="C5779">
        <v>66416</v>
      </c>
      <c r="D5779" t="s">
        <v>23</v>
      </c>
      <c r="E5779" t="s">
        <v>669</v>
      </c>
      <c r="F5779" t="s">
        <v>426</v>
      </c>
      <c r="G5779" t="s">
        <v>670</v>
      </c>
      <c r="H5779">
        <v>1</v>
      </c>
      <c r="I5779" t="s">
        <v>671</v>
      </c>
      <c r="K5779">
        <v>40.716240933766798</v>
      </c>
      <c r="L5779">
        <v>-73.988682031631498</v>
      </c>
      <c r="M5779">
        <v>40.711562200000003</v>
      </c>
      <c r="N5779">
        <v>-73.962080799999995</v>
      </c>
      <c r="O5779" s="5">
        <v>41942.36843988426</v>
      </c>
      <c r="P5779" s="5">
        <v>41942.386894479168</v>
      </c>
      <c r="Q5779" s="5">
        <v>41942.395957430555</v>
      </c>
      <c r="R5779" s="5">
        <v>41942.406111261575</v>
      </c>
      <c r="S5779">
        <f t="shared" si="180"/>
        <v>44</v>
      </c>
      <c r="T5779">
        <f t="shared" si="181"/>
        <v>4</v>
      </c>
    </row>
    <row r="5780" spans="1:20" x14ac:dyDescent="0.25">
      <c r="A5780">
        <v>1485169</v>
      </c>
      <c r="B5780">
        <v>44005</v>
      </c>
      <c r="C5780">
        <v>143085</v>
      </c>
      <c r="D5780" t="s">
        <v>53</v>
      </c>
      <c r="E5780" t="s">
        <v>2275</v>
      </c>
      <c r="F5780" t="s">
        <v>74</v>
      </c>
      <c r="K5780">
        <v>40.734779000000003</v>
      </c>
      <c r="L5780">
        <v>-73.999320999999995</v>
      </c>
      <c r="M5780">
        <v>40.758490399999999</v>
      </c>
      <c r="N5780">
        <v>-73.971966499999994</v>
      </c>
      <c r="O5780" s="5">
        <v>41942.368608622688</v>
      </c>
      <c r="R5780" s="5">
        <v>41942.390841215281</v>
      </c>
      <c r="S5780">
        <f t="shared" si="180"/>
        <v>44</v>
      </c>
      <c r="T5780">
        <f t="shared" si="181"/>
        <v>4</v>
      </c>
    </row>
    <row r="5781" spans="1:20" x14ac:dyDescent="0.25">
      <c r="A5781">
        <v>1485199</v>
      </c>
      <c r="B5781">
        <v>58727</v>
      </c>
      <c r="C5781">
        <v>153943</v>
      </c>
      <c r="D5781" t="s">
        <v>23</v>
      </c>
      <c r="E5781" t="s">
        <v>32</v>
      </c>
      <c r="F5781" t="s">
        <v>33</v>
      </c>
      <c r="G5781" t="s">
        <v>2471</v>
      </c>
      <c r="H5781">
        <v>1</v>
      </c>
      <c r="I5781" t="s">
        <v>101</v>
      </c>
      <c r="K5781">
        <v>40.783770500000003</v>
      </c>
      <c r="L5781">
        <v>-73.973703999999998</v>
      </c>
      <c r="M5781">
        <v>40.789867999999998</v>
      </c>
      <c r="N5781">
        <v>-73.966891000000004</v>
      </c>
      <c r="O5781" s="5">
        <v>41942.384843206019</v>
      </c>
      <c r="P5781" s="5">
        <v>41942.395172662036</v>
      </c>
      <c r="Q5781" s="5">
        <v>41942.406859166666</v>
      </c>
      <c r="R5781" s="5">
        <v>41942.410118495369</v>
      </c>
      <c r="S5781">
        <f t="shared" si="180"/>
        <v>44</v>
      </c>
      <c r="T5781">
        <f t="shared" si="181"/>
        <v>4</v>
      </c>
    </row>
    <row r="5782" spans="1:20" x14ac:dyDescent="0.25">
      <c r="A5782">
        <v>1485272</v>
      </c>
      <c r="B5782">
        <v>401659</v>
      </c>
      <c r="C5782">
        <v>142236</v>
      </c>
      <c r="D5782" t="s">
        <v>53</v>
      </c>
      <c r="E5782" t="s">
        <v>243</v>
      </c>
      <c r="F5782" t="s">
        <v>70</v>
      </c>
      <c r="G5782" t="s">
        <v>653</v>
      </c>
      <c r="H5782">
        <v>1</v>
      </c>
      <c r="I5782" t="s">
        <v>319</v>
      </c>
      <c r="K5782">
        <v>40.7628429402262</v>
      </c>
      <c r="L5782">
        <v>-73.975745647432205</v>
      </c>
      <c r="M5782">
        <v>40.754694601494599</v>
      </c>
      <c r="N5782">
        <v>-73.986576336237306</v>
      </c>
      <c r="O5782" s="5">
        <v>41942.40860195602</v>
      </c>
      <c r="P5782" s="5">
        <v>41942.443232199075</v>
      </c>
      <c r="Q5782" s="5">
        <v>41942.451097789351</v>
      </c>
      <c r="R5782" s="5">
        <v>41942.457998101854</v>
      </c>
      <c r="S5782">
        <f t="shared" si="180"/>
        <v>44</v>
      </c>
      <c r="T5782">
        <f t="shared" si="181"/>
        <v>4</v>
      </c>
    </row>
    <row r="5783" spans="1:20" x14ac:dyDescent="0.25">
      <c r="A5783">
        <v>1485301</v>
      </c>
      <c r="B5783">
        <v>329315</v>
      </c>
      <c r="C5783">
        <v>66416</v>
      </c>
      <c r="D5783" t="s">
        <v>23</v>
      </c>
      <c r="E5783" t="s">
        <v>1418</v>
      </c>
      <c r="K5783">
        <v>40.719783999999997</v>
      </c>
      <c r="L5783">
        <v>-73.996211000000002</v>
      </c>
      <c r="M5783">
        <v>40.727350081923497</v>
      </c>
      <c r="N5783">
        <v>-73.991881000398905</v>
      </c>
      <c r="O5783" s="5">
        <v>41942.416193101853</v>
      </c>
      <c r="P5783" s="5">
        <v>41942.415517870373</v>
      </c>
      <c r="Q5783" s="5">
        <v>41942.432078124999</v>
      </c>
      <c r="R5783" s="5">
        <v>41942.437890706016</v>
      </c>
      <c r="S5783">
        <f t="shared" si="180"/>
        <v>44</v>
      </c>
      <c r="T5783">
        <f t="shared" si="181"/>
        <v>4</v>
      </c>
    </row>
    <row r="5784" spans="1:20" x14ac:dyDescent="0.25">
      <c r="A5784">
        <v>1485305</v>
      </c>
      <c r="B5784">
        <v>403557</v>
      </c>
      <c r="C5784">
        <v>91807</v>
      </c>
      <c r="D5784" t="s">
        <v>85</v>
      </c>
      <c r="E5784" t="s">
        <v>1230</v>
      </c>
      <c r="K5784">
        <v>40.740690027899099</v>
      </c>
      <c r="L5784">
        <v>-74.006460842257994</v>
      </c>
      <c r="M5784">
        <v>40.7403708130335</v>
      </c>
      <c r="N5784">
        <v>-73.9902378517111</v>
      </c>
      <c r="O5784" s="5">
        <v>41942.419038217595</v>
      </c>
      <c r="P5784" s="5">
        <v>41942.433069942126</v>
      </c>
      <c r="Q5784" s="5">
        <v>41942.442196006945</v>
      </c>
      <c r="R5784" s="5">
        <v>41942.450486689813</v>
      </c>
      <c r="S5784">
        <f t="shared" si="180"/>
        <v>44</v>
      </c>
      <c r="T5784">
        <f t="shared" si="181"/>
        <v>4</v>
      </c>
    </row>
    <row r="5785" spans="1:20" x14ac:dyDescent="0.25">
      <c r="A5785">
        <v>1485327</v>
      </c>
      <c r="B5785">
        <v>266450</v>
      </c>
      <c r="C5785">
        <v>125052</v>
      </c>
      <c r="D5785" t="s">
        <v>23</v>
      </c>
      <c r="E5785" t="s">
        <v>229</v>
      </c>
      <c r="G5785" t="s">
        <v>507</v>
      </c>
      <c r="H5785">
        <v>1</v>
      </c>
      <c r="I5785" t="s">
        <v>231</v>
      </c>
      <c r="K5785">
        <v>40.722307066359498</v>
      </c>
      <c r="L5785">
        <v>-73.987351655960097</v>
      </c>
      <c r="M5785">
        <v>40.7243773</v>
      </c>
      <c r="N5785">
        <v>-73.997486800000004</v>
      </c>
      <c r="O5785" s="5">
        <v>41942.423687962961</v>
      </c>
      <c r="P5785" s="5">
        <v>41942.431327418984</v>
      </c>
      <c r="Q5785" s="5">
        <v>41942.45100479167</v>
      </c>
      <c r="R5785" s="5">
        <v>41942.461280439813</v>
      </c>
      <c r="S5785">
        <f t="shared" si="180"/>
        <v>44</v>
      </c>
      <c r="T5785">
        <f t="shared" si="181"/>
        <v>4</v>
      </c>
    </row>
    <row r="5786" spans="1:20" x14ac:dyDescent="0.25">
      <c r="A5786">
        <v>1485350</v>
      </c>
      <c r="B5786">
        <v>400441</v>
      </c>
      <c r="C5786">
        <v>177184</v>
      </c>
      <c r="D5786" t="s">
        <v>53</v>
      </c>
      <c r="E5786" t="s">
        <v>425</v>
      </c>
      <c r="F5786" t="s">
        <v>426</v>
      </c>
      <c r="G5786" t="s">
        <v>1554</v>
      </c>
      <c r="H5786">
        <v>3</v>
      </c>
      <c r="I5786" t="s">
        <v>1367</v>
      </c>
      <c r="K5786">
        <v>40.744563916288797</v>
      </c>
      <c r="L5786">
        <v>-73.996630052861306</v>
      </c>
      <c r="M5786">
        <v>40.760134100000002</v>
      </c>
      <c r="N5786">
        <v>-73.979831200000007</v>
      </c>
      <c r="O5786" s="5">
        <v>41942.429562881945</v>
      </c>
      <c r="P5786" s="5">
        <v>41942.453461747682</v>
      </c>
      <c r="Q5786" s="5">
        <v>41942.458873113428</v>
      </c>
      <c r="R5786" s="5">
        <v>41942.479234953702</v>
      </c>
      <c r="S5786">
        <f t="shared" si="180"/>
        <v>44</v>
      </c>
      <c r="T5786">
        <f t="shared" si="181"/>
        <v>4</v>
      </c>
    </row>
    <row r="5787" spans="1:20" x14ac:dyDescent="0.25">
      <c r="A5787">
        <v>1485365</v>
      </c>
      <c r="B5787">
        <v>167986</v>
      </c>
      <c r="C5787">
        <v>153943</v>
      </c>
      <c r="D5787" t="s">
        <v>23</v>
      </c>
      <c r="E5787" t="s">
        <v>3174</v>
      </c>
      <c r="K5787">
        <v>40.777639537364202</v>
      </c>
      <c r="L5787">
        <v>-73.953073831279994</v>
      </c>
      <c r="M5787">
        <v>40.7778882</v>
      </c>
      <c r="N5787">
        <v>-73.959455300000002</v>
      </c>
      <c r="O5787" s="5">
        <v>41942.432880057873</v>
      </c>
      <c r="P5787" s="5">
        <v>41942.438921504632</v>
      </c>
      <c r="Q5787" s="5">
        <v>41942.445747152778</v>
      </c>
      <c r="R5787" s="5">
        <v>41942.464556701387</v>
      </c>
      <c r="S5787">
        <f t="shared" si="180"/>
        <v>44</v>
      </c>
      <c r="T5787">
        <f t="shared" si="181"/>
        <v>4</v>
      </c>
    </row>
    <row r="5788" spans="1:20" x14ac:dyDescent="0.25">
      <c r="A5788">
        <v>1485387</v>
      </c>
      <c r="B5788">
        <v>331007</v>
      </c>
      <c r="C5788">
        <v>66416</v>
      </c>
      <c r="D5788" t="s">
        <v>23</v>
      </c>
      <c r="E5788" t="s">
        <v>479</v>
      </c>
      <c r="F5788" t="s">
        <v>480</v>
      </c>
      <c r="G5788" t="s">
        <v>667</v>
      </c>
      <c r="H5788">
        <v>2</v>
      </c>
      <c r="I5788" t="s">
        <v>668</v>
      </c>
      <c r="K5788">
        <v>40.714638307702003</v>
      </c>
      <c r="L5788">
        <v>-74.008336134918196</v>
      </c>
      <c r="M5788">
        <v>40.730769299999999</v>
      </c>
      <c r="N5788">
        <v>-73.991322299999993</v>
      </c>
      <c r="O5788" s="5">
        <v>41942.435356203707</v>
      </c>
      <c r="R5788" s="5">
        <v>41942.462553217592</v>
      </c>
      <c r="S5788">
        <f t="shared" si="180"/>
        <v>44</v>
      </c>
      <c r="T5788">
        <f t="shared" si="181"/>
        <v>4</v>
      </c>
    </row>
    <row r="5789" spans="1:20" x14ac:dyDescent="0.25">
      <c r="A5789">
        <v>1485407</v>
      </c>
      <c r="B5789">
        <v>59314</v>
      </c>
      <c r="C5789">
        <v>171206</v>
      </c>
      <c r="D5789" t="s">
        <v>18</v>
      </c>
      <c r="E5789" t="s">
        <v>3563</v>
      </c>
      <c r="K5789">
        <v>40.762475136655802</v>
      </c>
      <c r="L5789">
        <v>-73.9972114562988</v>
      </c>
      <c r="M5789">
        <v>40.718997999999999</v>
      </c>
      <c r="N5789">
        <v>-74.010943999999995</v>
      </c>
      <c r="O5789" s="5">
        <v>41942.438717453704</v>
      </c>
      <c r="P5789" s="5">
        <v>41942.468781319447</v>
      </c>
      <c r="Q5789" s="5">
        <v>41942.483224120369</v>
      </c>
      <c r="R5789" s="5">
        <v>41942.505278518518</v>
      </c>
      <c r="S5789">
        <f t="shared" si="180"/>
        <v>44</v>
      </c>
      <c r="T5789">
        <f t="shared" si="181"/>
        <v>4</v>
      </c>
    </row>
    <row r="5790" spans="1:20" x14ac:dyDescent="0.25">
      <c r="A5790">
        <v>1485459</v>
      </c>
      <c r="B5790">
        <v>385565</v>
      </c>
      <c r="C5790">
        <v>142236</v>
      </c>
      <c r="D5790" t="s">
        <v>53</v>
      </c>
      <c r="E5790" t="s">
        <v>300</v>
      </c>
      <c r="F5790" t="s">
        <v>70</v>
      </c>
      <c r="G5790" t="s">
        <v>712</v>
      </c>
      <c r="H5790">
        <v>2</v>
      </c>
      <c r="I5790" t="s">
        <v>302</v>
      </c>
      <c r="K5790">
        <v>40.770674225957698</v>
      </c>
      <c r="L5790">
        <v>-73.966114756096204</v>
      </c>
      <c r="M5790">
        <v>40.795041907118801</v>
      </c>
      <c r="N5790">
        <v>-73.972985740019894</v>
      </c>
      <c r="O5790" s="5">
        <v>41942.449028738425</v>
      </c>
      <c r="P5790" s="5">
        <v>41942.471002812497</v>
      </c>
      <c r="Q5790" s="5">
        <v>41942.478875729168</v>
      </c>
      <c r="R5790" s="5">
        <v>41942.491700671293</v>
      </c>
      <c r="S5790">
        <f t="shared" si="180"/>
        <v>44</v>
      </c>
      <c r="T5790">
        <f t="shared" si="181"/>
        <v>4</v>
      </c>
    </row>
    <row r="5791" spans="1:20" x14ac:dyDescent="0.25">
      <c r="A5791">
        <v>1485467</v>
      </c>
      <c r="B5791">
        <v>58407</v>
      </c>
      <c r="C5791">
        <v>153943</v>
      </c>
      <c r="D5791" t="s">
        <v>23</v>
      </c>
      <c r="E5791" t="s">
        <v>3217</v>
      </c>
      <c r="J5791" s="1">
        <v>2.382962962962963E-3</v>
      </c>
      <c r="K5791">
        <v>40.8009715757767</v>
      </c>
      <c r="L5791">
        <v>-73.961477063401105</v>
      </c>
      <c r="M5791">
        <v>40.778804999999998</v>
      </c>
      <c r="N5791">
        <v>-73.955586800000006</v>
      </c>
      <c r="O5791" s="5">
        <v>41942.449994432871</v>
      </c>
      <c r="P5791" s="5">
        <v>41942.472948634262</v>
      </c>
      <c r="Q5791" s="5">
        <v>41942.47665916667</v>
      </c>
      <c r="R5791" s="5">
        <v>41942.487688657406</v>
      </c>
      <c r="S5791">
        <f t="shared" si="180"/>
        <v>44</v>
      </c>
      <c r="T5791">
        <f t="shared" si="181"/>
        <v>4</v>
      </c>
    </row>
    <row r="5792" spans="1:20" x14ac:dyDescent="0.25">
      <c r="A5792">
        <v>1485490</v>
      </c>
      <c r="B5792">
        <v>312853</v>
      </c>
      <c r="C5792">
        <v>91807</v>
      </c>
      <c r="D5792" t="s">
        <v>85</v>
      </c>
      <c r="E5792" t="s">
        <v>450</v>
      </c>
      <c r="F5792" t="s">
        <v>20</v>
      </c>
      <c r="G5792" t="s">
        <v>3545</v>
      </c>
      <c r="H5792">
        <v>1</v>
      </c>
      <c r="I5792" t="s">
        <v>249</v>
      </c>
      <c r="J5792" s="1">
        <v>1.9351620370370371E-3</v>
      </c>
      <c r="K5792">
        <v>40.723702712540103</v>
      </c>
      <c r="L5792">
        <v>-73.9963431157271</v>
      </c>
      <c r="M5792">
        <v>40.733196197540103</v>
      </c>
      <c r="N5792">
        <v>-74.003323153999006</v>
      </c>
      <c r="O5792" s="5">
        <v>41942.453814421293</v>
      </c>
      <c r="P5792" s="5">
        <v>41942.458989155093</v>
      </c>
      <c r="Q5792" s="5">
        <v>41942.474364178241</v>
      </c>
      <c r="R5792" s="5">
        <v>41942.481908576388</v>
      </c>
      <c r="S5792">
        <f t="shared" si="180"/>
        <v>44</v>
      </c>
      <c r="T5792">
        <f t="shared" si="181"/>
        <v>4</v>
      </c>
    </row>
    <row r="5793" spans="1:20" x14ac:dyDescent="0.25">
      <c r="A5793">
        <v>1485490</v>
      </c>
      <c r="B5793">
        <v>312853</v>
      </c>
      <c r="C5793">
        <v>91807</v>
      </c>
      <c r="D5793" t="s">
        <v>85</v>
      </c>
      <c r="E5793" t="s">
        <v>450</v>
      </c>
      <c r="F5793" t="s">
        <v>20</v>
      </c>
      <c r="G5793" t="s">
        <v>3711</v>
      </c>
      <c r="H5793">
        <v>1</v>
      </c>
      <c r="I5793" t="s">
        <v>136</v>
      </c>
      <c r="J5793" s="1">
        <v>1.9351620370370371E-3</v>
      </c>
      <c r="K5793">
        <v>40.723702712540103</v>
      </c>
      <c r="L5793">
        <v>-73.9963431157271</v>
      </c>
      <c r="M5793">
        <v>40.733196197540103</v>
      </c>
      <c r="N5793">
        <v>-74.003323153999006</v>
      </c>
      <c r="O5793" s="5">
        <v>41942.453814421293</v>
      </c>
      <c r="P5793" s="5">
        <v>41942.458989155093</v>
      </c>
      <c r="Q5793" s="5">
        <v>41942.474364178241</v>
      </c>
      <c r="R5793" s="5">
        <v>41942.481908576388</v>
      </c>
      <c r="S5793">
        <f t="shared" si="180"/>
        <v>44</v>
      </c>
      <c r="T5793">
        <f t="shared" si="181"/>
        <v>4</v>
      </c>
    </row>
    <row r="5794" spans="1:20" x14ac:dyDescent="0.25">
      <c r="A5794">
        <v>1485494</v>
      </c>
      <c r="B5794">
        <v>271149</v>
      </c>
      <c r="C5794">
        <v>157175</v>
      </c>
      <c r="D5794" t="s">
        <v>23</v>
      </c>
      <c r="E5794" t="s">
        <v>32</v>
      </c>
      <c r="F5794" t="s">
        <v>33</v>
      </c>
      <c r="G5794" t="s">
        <v>34</v>
      </c>
      <c r="H5794">
        <v>1</v>
      </c>
      <c r="I5794" t="s">
        <v>35</v>
      </c>
      <c r="K5794">
        <v>40.738867554505397</v>
      </c>
      <c r="L5794">
        <v>-74.002747450310295</v>
      </c>
      <c r="M5794">
        <v>40.751257287376298</v>
      </c>
      <c r="N5794">
        <v>-74.005633760312605</v>
      </c>
      <c r="O5794" s="5">
        <v>41942.454300138888</v>
      </c>
      <c r="P5794" s="5">
        <v>41942.461316666668</v>
      </c>
      <c r="Q5794" s="5">
        <v>41942.469883055557</v>
      </c>
      <c r="R5794" s="5">
        <v>41942.480996412036</v>
      </c>
      <c r="S5794">
        <f t="shared" si="180"/>
        <v>44</v>
      </c>
      <c r="T5794">
        <f t="shared" si="181"/>
        <v>4</v>
      </c>
    </row>
    <row r="5795" spans="1:20" x14ac:dyDescent="0.25">
      <c r="A5795">
        <v>1485552</v>
      </c>
      <c r="B5795">
        <v>208020</v>
      </c>
      <c r="C5795">
        <v>108006</v>
      </c>
      <c r="D5795" t="s">
        <v>23</v>
      </c>
      <c r="E5795" t="s">
        <v>581</v>
      </c>
      <c r="G5795" t="s">
        <v>1196</v>
      </c>
      <c r="H5795">
        <v>1</v>
      </c>
      <c r="I5795" t="s">
        <v>692</v>
      </c>
      <c r="J5795" s="1">
        <v>1.1863576388888887E-2</v>
      </c>
      <c r="K5795">
        <v>40.744561342812297</v>
      </c>
      <c r="L5795">
        <v>-73.983114847799698</v>
      </c>
      <c r="M5795">
        <v>40.747018901686999</v>
      </c>
      <c r="N5795">
        <v>-73.990921968255506</v>
      </c>
      <c r="O5795" s="5">
        <v>41942.464999131946</v>
      </c>
      <c r="P5795" s="5">
        <v>41942.47323275463</v>
      </c>
      <c r="Q5795" s="5">
        <v>41942.488043217592</v>
      </c>
      <c r="R5795" s="5">
        <v>41942.492680393516</v>
      </c>
      <c r="S5795">
        <f t="shared" si="180"/>
        <v>44</v>
      </c>
      <c r="T5795">
        <f t="shared" si="181"/>
        <v>4</v>
      </c>
    </row>
    <row r="5796" spans="1:20" x14ac:dyDescent="0.25">
      <c r="A5796">
        <v>1485552</v>
      </c>
      <c r="B5796">
        <v>208020</v>
      </c>
      <c r="C5796">
        <v>108006</v>
      </c>
      <c r="D5796" t="s">
        <v>23</v>
      </c>
      <c r="E5796" t="s">
        <v>581</v>
      </c>
      <c r="G5796" t="s">
        <v>3013</v>
      </c>
      <c r="H5796">
        <v>1</v>
      </c>
      <c r="I5796" t="s">
        <v>420</v>
      </c>
      <c r="J5796" s="1">
        <v>1.1863576388888887E-2</v>
      </c>
      <c r="K5796">
        <v>40.744561342812297</v>
      </c>
      <c r="L5796">
        <v>-73.983114847799698</v>
      </c>
      <c r="M5796">
        <v>40.747018901686999</v>
      </c>
      <c r="N5796">
        <v>-73.990921968255506</v>
      </c>
      <c r="O5796" s="5">
        <v>41942.464999131946</v>
      </c>
      <c r="P5796" s="5">
        <v>41942.47323275463</v>
      </c>
      <c r="Q5796" s="5">
        <v>41942.488043217592</v>
      </c>
      <c r="R5796" s="5">
        <v>41942.492680393516</v>
      </c>
      <c r="S5796">
        <f t="shared" si="180"/>
        <v>44</v>
      </c>
      <c r="T5796">
        <f t="shared" si="181"/>
        <v>4</v>
      </c>
    </row>
    <row r="5797" spans="1:20" x14ac:dyDescent="0.25">
      <c r="A5797">
        <v>1485688</v>
      </c>
      <c r="B5797">
        <v>356678</v>
      </c>
      <c r="C5797">
        <v>125052</v>
      </c>
      <c r="D5797" t="s">
        <v>23</v>
      </c>
      <c r="E5797" t="s">
        <v>62</v>
      </c>
      <c r="F5797" t="s">
        <v>63</v>
      </c>
      <c r="G5797" t="s">
        <v>1316</v>
      </c>
      <c r="H5797">
        <v>2</v>
      </c>
      <c r="I5797" t="s">
        <v>249</v>
      </c>
      <c r="K5797">
        <v>40.727518945156902</v>
      </c>
      <c r="L5797">
        <v>-73.988671302795396</v>
      </c>
      <c r="M5797">
        <v>40.736902000000001</v>
      </c>
      <c r="N5797">
        <v>-73.989191000000005</v>
      </c>
      <c r="O5797" s="5">
        <v>41942.484417222222</v>
      </c>
      <c r="P5797" s="5">
        <v>41942.483746921294</v>
      </c>
      <c r="Q5797" s="5">
        <v>41942.499962905094</v>
      </c>
      <c r="R5797" s="5">
        <v>41942.508382511573</v>
      </c>
      <c r="S5797">
        <f t="shared" si="180"/>
        <v>44</v>
      </c>
      <c r="T5797">
        <f t="shared" si="181"/>
        <v>4</v>
      </c>
    </row>
    <row r="5798" spans="1:20" x14ac:dyDescent="0.25">
      <c r="A5798">
        <v>1485688</v>
      </c>
      <c r="B5798">
        <v>356678</v>
      </c>
      <c r="C5798">
        <v>125052</v>
      </c>
      <c r="D5798" t="s">
        <v>23</v>
      </c>
      <c r="E5798" t="s">
        <v>62</v>
      </c>
      <c r="F5798" t="s">
        <v>63</v>
      </c>
      <c r="G5798" t="s">
        <v>1044</v>
      </c>
      <c r="H5798">
        <v>1</v>
      </c>
      <c r="I5798" t="s">
        <v>249</v>
      </c>
      <c r="K5798">
        <v>40.727518945156902</v>
      </c>
      <c r="L5798">
        <v>-73.988671302795396</v>
      </c>
      <c r="M5798">
        <v>40.736902000000001</v>
      </c>
      <c r="N5798">
        <v>-73.989191000000005</v>
      </c>
      <c r="O5798" s="5">
        <v>41942.484417222222</v>
      </c>
      <c r="P5798" s="5">
        <v>41942.483746921294</v>
      </c>
      <c r="Q5798" s="5">
        <v>41942.499962905094</v>
      </c>
      <c r="R5798" s="5">
        <v>41942.508382511573</v>
      </c>
      <c r="S5798">
        <f t="shared" si="180"/>
        <v>44</v>
      </c>
      <c r="T5798">
        <f t="shared" si="181"/>
        <v>4</v>
      </c>
    </row>
    <row r="5799" spans="1:20" x14ac:dyDescent="0.25">
      <c r="A5799">
        <v>1485739</v>
      </c>
      <c r="B5799">
        <v>305241</v>
      </c>
      <c r="C5799">
        <v>161162</v>
      </c>
      <c r="D5799" t="s">
        <v>23</v>
      </c>
      <c r="E5799" t="s">
        <v>471</v>
      </c>
      <c r="F5799" t="s">
        <v>472</v>
      </c>
      <c r="K5799">
        <v>40.740726600000002</v>
      </c>
      <c r="L5799">
        <v>-73.994831300000001</v>
      </c>
      <c r="M5799">
        <v>40.741260699999998</v>
      </c>
      <c r="N5799">
        <v>-74.000207700000004</v>
      </c>
      <c r="O5799" s="5">
        <v>41942.493742025465</v>
      </c>
      <c r="P5799" s="5">
        <v>41942.501163622685</v>
      </c>
      <c r="Q5799" s="5">
        <v>41942.509377407405</v>
      </c>
      <c r="R5799" s="5">
        <v>41942.514523518519</v>
      </c>
      <c r="S5799">
        <f t="shared" si="180"/>
        <v>44</v>
      </c>
      <c r="T5799">
        <f t="shared" si="181"/>
        <v>4</v>
      </c>
    </row>
    <row r="5800" spans="1:20" x14ac:dyDescent="0.25">
      <c r="A5800">
        <v>1485799</v>
      </c>
      <c r="B5800">
        <v>141445</v>
      </c>
      <c r="C5800">
        <v>177847</v>
      </c>
      <c r="D5800" t="s">
        <v>23</v>
      </c>
      <c r="E5800" t="s">
        <v>226</v>
      </c>
      <c r="F5800" t="s">
        <v>91</v>
      </c>
      <c r="G5800" t="s">
        <v>714</v>
      </c>
      <c r="H5800">
        <v>1</v>
      </c>
      <c r="I5800" t="s">
        <v>478</v>
      </c>
      <c r="J5800" s="1">
        <v>5.7835300925925927E-3</v>
      </c>
      <c r="K5800">
        <v>40.723019825000002</v>
      </c>
      <c r="L5800">
        <v>-73.995853999999994</v>
      </c>
      <c r="M5800">
        <v>40.764371500000003</v>
      </c>
      <c r="N5800">
        <v>-73.955186499999996</v>
      </c>
      <c r="O5800" s="5">
        <v>41942.504555370368</v>
      </c>
      <c r="P5800" s="5">
        <v>41942.524913692127</v>
      </c>
      <c r="Q5800" s="5">
        <v>41942.530704398145</v>
      </c>
      <c r="R5800" s="5">
        <v>41942.554870949076</v>
      </c>
      <c r="S5800">
        <f t="shared" si="180"/>
        <v>44</v>
      </c>
      <c r="T5800">
        <f t="shared" si="181"/>
        <v>4</v>
      </c>
    </row>
    <row r="5801" spans="1:20" x14ac:dyDescent="0.25">
      <c r="A5801">
        <v>1485818</v>
      </c>
      <c r="B5801">
        <v>321555</v>
      </c>
      <c r="C5801">
        <v>108006</v>
      </c>
      <c r="D5801" t="s">
        <v>23</v>
      </c>
      <c r="E5801" t="s">
        <v>199</v>
      </c>
      <c r="G5801" t="s">
        <v>1041</v>
      </c>
      <c r="H5801">
        <v>1</v>
      </c>
      <c r="I5801" t="s">
        <v>1041</v>
      </c>
      <c r="J5801" s="1">
        <v>4.6553819444444446E-3</v>
      </c>
      <c r="K5801">
        <v>40.7270408508681</v>
      </c>
      <c r="L5801">
        <v>-73.983835960747498</v>
      </c>
      <c r="M5801">
        <v>40.723523399999998</v>
      </c>
      <c r="N5801">
        <v>-74.002208199999998</v>
      </c>
      <c r="O5801" s="5">
        <v>41942.505815324075</v>
      </c>
      <c r="P5801" s="5">
        <v>41942.51663583333</v>
      </c>
      <c r="Q5801" s="5">
        <v>41942.522433344908</v>
      </c>
      <c r="R5801" s="5">
        <v>41942.530046655091</v>
      </c>
      <c r="S5801">
        <f t="shared" si="180"/>
        <v>44</v>
      </c>
      <c r="T5801">
        <f t="shared" si="181"/>
        <v>4</v>
      </c>
    </row>
    <row r="5802" spans="1:20" x14ac:dyDescent="0.25">
      <c r="A5802">
        <v>1485818</v>
      </c>
      <c r="B5802">
        <v>321555</v>
      </c>
      <c r="C5802">
        <v>108006</v>
      </c>
      <c r="D5802" t="s">
        <v>23</v>
      </c>
      <c r="E5802" t="s">
        <v>199</v>
      </c>
      <c r="G5802" t="s">
        <v>1687</v>
      </c>
      <c r="H5802">
        <v>6</v>
      </c>
      <c r="I5802" t="s">
        <v>151</v>
      </c>
      <c r="J5802" s="1">
        <v>4.6553819444444446E-3</v>
      </c>
      <c r="K5802">
        <v>40.7270408508681</v>
      </c>
      <c r="L5802">
        <v>-73.983835960747498</v>
      </c>
      <c r="M5802">
        <v>40.723523399999998</v>
      </c>
      <c r="N5802">
        <v>-74.002208199999998</v>
      </c>
      <c r="O5802" s="5">
        <v>41942.505815324075</v>
      </c>
      <c r="P5802" s="5">
        <v>41942.51663583333</v>
      </c>
      <c r="Q5802" s="5">
        <v>41942.522433344908</v>
      </c>
      <c r="R5802" s="5">
        <v>41942.530046655091</v>
      </c>
      <c r="S5802">
        <f t="shared" si="180"/>
        <v>44</v>
      </c>
      <c r="T5802">
        <f t="shared" si="181"/>
        <v>4</v>
      </c>
    </row>
    <row r="5803" spans="1:20" x14ac:dyDescent="0.25">
      <c r="A5803">
        <v>1485840</v>
      </c>
      <c r="B5803">
        <v>174148</v>
      </c>
      <c r="C5803">
        <v>142394</v>
      </c>
      <c r="D5803" t="s">
        <v>23</v>
      </c>
      <c r="E5803" t="s">
        <v>1060</v>
      </c>
      <c r="J5803" s="1">
        <v>3.4769328703703698E-3</v>
      </c>
      <c r="K5803">
        <v>40.738982015976603</v>
      </c>
      <c r="L5803">
        <v>-73.989677131175995</v>
      </c>
      <c r="M5803">
        <v>40.725991700000002</v>
      </c>
      <c r="N5803">
        <v>-73.995707100000004</v>
      </c>
      <c r="O5803" s="5">
        <v>41942.508046215276</v>
      </c>
      <c r="P5803" s="5">
        <v>41942.513672905094</v>
      </c>
      <c r="Q5803" s="5">
        <v>41942.521736539355</v>
      </c>
      <c r="R5803" s="5">
        <v>41942.531638738423</v>
      </c>
      <c r="S5803">
        <f t="shared" si="180"/>
        <v>44</v>
      </c>
      <c r="T5803">
        <f t="shared" si="181"/>
        <v>4</v>
      </c>
    </row>
    <row r="5804" spans="1:20" x14ac:dyDescent="0.25">
      <c r="A5804">
        <v>1485852</v>
      </c>
      <c r="B5804">
        <v>342025</v>
      </c>
      <c r="C5804">
        <v>61900</v>
      </c>
      <c r="D5804" t="s">
        <v>23</v>
      </c>
      <c r="E5804" t="s">
        <v>137</v>
      </c>
      <c r="F5804" t="s">
        <v>115</v>
      </c>
      <c r="G5804" t="s">
        <v>148</v>
      </c>
      <c r="H5804">
        <v>1</v>
      </c>
      <c r="I5804" t="s">
        <v>149</v>
      </c>
      <c r="J5804" s="1">
        <v>4.0416203703703699E-3</v>
      </c>
      <c r="K5804">
        <v>40.721323186970601</v>
      </c>
      <c r="L5804">
        <v>-74.009732007980304</v>
      </c>
      <c r="M5804">
        <v>40.719589800000001</v>
      </c>
      <c r="N5804">
        <v>-73.9998334</v>
      </c>
      <c r="O5804" s="5">
        <v>41942.509328252316</v>
      </c>
      <c r="P5804" s="5">
        <v>41942.537856168979</v>
      </c>
      <c r="Q5804" s="5">
        <v>41942.542528877311</v>
      </c>
      <c r="R5804" s="5">
        <v>41942.553257291664</v>
      </c>
      <c r="S5804">
        <f t="shared" si="180"/>
        <v>44</v>
      </c>
      <c r="T5804">
        <f t="shared" si="181"/>
        <v>4</v>
      </c>
    </row>
    <row r="5805" spans="1:20" x14ac:dyDescent="0.25">
      <c r="A5805">
        <v>1485917</v>
      </c>
      <c r="B5805">
        <v>183292</v>
      </c>
      <c r="C5805">
        <v>138560</v>
      </c>
      <c r="D5805" t="s">
        <v>23</v>
      </c>
      <c r="E5805" t="s">
        <v>62</v>
      </c>
      <c r="F5805" t="s">
        <v>63</v>
      </c>
      <c r="G5805" t="s">
        <v>1316</v>
      </c>
      <c r="H5805">
        <v>1</v>
      </c>
      <c r="I5805" t="s">
        <v>249</v>
      </c>
      <c r="K5805">
        <v>40.727518945156902</v>
      </c>
      <c r="L5805">
        <v>-73.988671302795396</v>
      </c>
      <c r="M5805">
        <v>40.733910000000002</v>
      </c>
      <c r="N5805">
        <v>-73.991347000000005</v>
      </c>
      <c r="O5805" s="5">
        <v>41942.518554513888</v>
      </c>
      <c r="P5805" s="5">
        <v>41942.521035740741</v>
      </c>
      <c r="Q5805" s="5">
        <v>41942.536546678239</v>
      </c>
      <c r="R5805" s="5">
        <v>41942.541789062503</v>
      </c>
      <c r="S5805">
        <f t="shared" si="180"/>
        <v>44</v>
      </c>
      <c r="T5805">
        <f t="shared" si="181"/>
        <v>4</v>
      </c>
    </row>
    <row r="5806" spans="1:20" x14ac:dyDescent="0.25">
      <c r="A5806">
        <v>1485930</v>
      </c>
      <c r="B5806">
        <v>206039</v>
      </c>
      <c r="C5806">
        <v>108006</v>
      </c>
      <c r="D5806" t="s">
        <v>23</v>
      </c>
      <c r="E5806" t="s">
        <v>137</v>
      </c>
      <c r="F5806" t="s">
        <v>115</v>
      </c>
      <c r="G5806" t="s">
        <v>2055</v>
      </c>
      <c r="H5806">
        <v>1</v>
      </c>
      <c r="I5806" t="s">
        <v>31</v>
      </c>
      <c r="J5806" s="1">
        <v>4.1650694444444443E-3</v>
      </c>
      <c r="K5806">
        <v>40.721323186970601</v>
      </c>
      <c r="L5806">
        <v>-74.009732007980304</v>
      </c>
      <c r="M5806">
        <v>40.724877800000002</v>
      </c>
      <c r="N5806">
        <v>-74.006192400000003</v>
      </c>
      <c r="O5806" s="5">
        <v>41942.520042141201</v>
      </c>
      <c r="P5806" s="5">
        <v>41942.532979942131</v>
      </c>
      <c r="Q5806" s="5">
        <v>41942.548825532409</v>
      </c>
      <c r="R5806" s="5">
        <v>41942.552858194445</v>
      </c>
      <c r="S5806">
        <f t="shared" si="180"/>
        <v>44</v>
      </c>
      <c r="T5806">
        <f t="shared" si="181"/>
        <v>4</v>
      </c>
    </row>
    <row r="5807" spans="1:20" x14ac:dyDescent="0.25">
      <c r="A5807">
        <v>1485928</v>
      </c>
      <c r="B5807">
        <v>196101</v>
      </c>
      <c r="C5807">
        <v>172700</v>
      </c>
      <c r="D5807" t="s">
        <v>23</v>
      </c>
      <c r="E5807" t="s">
        <v>373</v>
      </c>
      <c r="K5807">
        <v>40.742433989352001</v>
      </c>
      <c r="L5807">
        <v>-74.005983968021994</v>
      </c>
      <c r="M5807">
        <v>40.724765900000001</v>
      </c>
      <c r="N5807">
        <v>-74.007396900000003</v>
      </c>
      <c r="O5807" s="5">
        <v>41942.521316828701</v>
      </c>
      <c r="P5807" s="5">
        <v>41942.520561712961</v>
      </c>
      <c r="Q5807" s="5">
        <v>41942.539526678243</v>
      </c>
      <c r="R5807" s="5">
        <v>41942.547038530094</v>
      </c>
      <c r="S5807">
        <f t="shared" si="180"/>
        <v>44</v>
      </c>
      <c r="T5807">
        <f t="shared" si="181"/>
        <v>4</v>
      </c>
    </row>
    <row r="5808" spans="1:20" x14ac:dyDescent="0.25">
      <c r="A5808">
        <v>1485949</v>
      </c>
      <c r="B5808">
        <v>399729</v>
      </c>
      <c r="C5808">
        <v>169956</v>
      </c>
      <c r="D5808" t="s">
        <v>53</v>
      </c>
      <c r="E5808" t="s">
        <v>2480</v>
      </c>
      <c r="F5808" t="s">
        <v>49</v>
      </c>
      <c r="G5808" t="s">
        <v>2481</v>
      </c>
      <c r="H5808">
        <v>1</v>
      </c>
      <c r="I5808" t="s">
        <v>104</v>
      </c>
      <c r="K5808">
        <v>40.725096000788497</v>
      </c>
      <c r="L5808">
        <v>-74.003074765205398</v>
      </c>
      <c r="M5808">
        <v>40.720072899999998</v>
      </c>
      <c r="N5808">
        <v>-74.000809099999998</v>
      </c>
      <c r="O5808" s="5">
        <v>41942.522581851852</v>
      </c>
      <c r="P5808" s="5">
        <v>41942.529497002317</v>
      </c>
      <c r="Q5808" s="5">
        <v>41942.546745185187</v>
      </c>
      <c r="R5808" s="5">
        <v>41942.553636249999</v>
      </c>
      <c r="S5808">
        <f t="shared" si="180"/>
        <v>44</v>
      </c>
      <c r="T5808">
        <f t="shared" si="181"/>
        <v>4</v>
      </c>
    </row>
    <row r="5809" spans="1:20" x14ac:dyDescent="0.25">
      <c r="A5809">
        <v>1485976</v>
      </c>
      <c r="B5809">
        <v>79849</v>
      </c>
      <c r="C5809">
        <v>177231</v>
      </c>
      <c r="D5809" t="s">
        <v>23</v>
      </c>
      <c r="E5809" t="s">
        <v>452</v>
      </c>
      <c r="F5809" t="s">
        <v>58</v>
      </c>
      <c r="G5809" t="s">
        <v>2766</v>
      </c>
      <c r="H5809">
        <v>1</v>
      </c>
      <c r="I5809" t="s">
        <v>1770</v>
      </c>
      <c r="K5809">
        <v>40.728194721592097</v>
      </c>
      <c r="L5809">
        <v>-74.005387167454003</v>
      </c>
      <c r="M5809">
        <v>40.725848900000003</v>
      </c>
      <c r="N5809">
        <v>-74.004109600000007</v>
      </c>
      <c r="O5809" s="5">
        <v>41942.525596215281</v>
      </c>
      <c r="P5809" s="5">
        <v>41942.537249895831</v>
      </c>
      <c r="Q5809" s="5">
        <v>41942.548244537036</v>
      </c>
      <c r="R5809" s="5">
        <v>41942.551122349534</v>
      </c>
      <c r="S5809">
        <f t="shared" si="180"/>
        <v>44</v>
      </c>
      <c r="T5809">
        <f t="shared" si="181"/>
        <v>4</v>
      </c>
    </row>
    <row r="5810" spans="1:20" x14ac:dyDescent="0.25">
      <c r="A5810">
        <v>1485990</v>
      </c>
      <c r="B5810">
        <v>43047</v>
      </c>
      <c r="C5810">
        <v>105427</v>
      </c>
      <c r="D5810" t="s">
        <v>23</v>
      </c>
      <c r="E5810" t="s">
        <v>164</v>
      </c>
      <c r="F5810" t="s">
        <v>33</v>
      </c>
      <c r="G5810" t="s">
        <v>165</v>
      </c>
      <c r="H5810">
        <v>1</v>
      </c>
      <c r="I5810" t="s">
        <v>166</v>
      </c>
      <c r="K5810">
        <v>40.723925150421103</v>
      </c>
      <c r="L5810">
        <v>-73.996911048889203</v>
      </c>
      <c r="M5810">
        <v>40.723597341090802</v>
      </c>
      <c r="N5810">
        <v>-74.002272701095706</v>
      </c>
      <c r="O5810" s="5">
        <v>41942.526839861108</v>
      </c>
      <c r="P5810" s="5">
        <v>41942.535873055553</v>
      </c>
      <c r="Q5810" s="5">
        <v>41942.545136469904</v>
      </c>
      <c r="R5810" s="5">
        <v>41942.551008032409</v>
      </c>
      <c r="S5810">
        <f t="shared" si="180"/>
        <v>44</v>
      </c>
      <c r="T5810">
        <f t="shared" si="181"/>
        <v>4</v>
      </c>
    </row>
    <row r="5811" spans="1:20" x14ac:dyDescent="0.25">
      <c r="A5811">
        <v>1486025</v>
      </c>
      <c r="B5811">
        <v>200631</v>
      </c>
      <c r="C5811">
        <v>97695</v>
      </c>
      <c r="D5811" t="s">
        <v>53</v>
      </c>
      <c r="E5811" t="s">
        <v>223</v>
      </c>
      <c r="F5811" t="s">
        <v>224</v>
      </c>
      <c r="G5811" t="s">
        <v>225</v>
      </c>
      <c r="H5811">
        <v>1</v>
      </c>
      <c r="I5811" t="s">
        <v>22</v>
      </c>
      <c r="J5811" s="1">
        <v>5.653541666666667E-3</v>
      </c>
      <c r="K5811">
        <v>40.802549609553203</v>
      </c>
      <c r="L5811">
        <v>-73.950232680024698</v>
      </c>
      <c r="M5811">
        <v>40.798558</v>
      </c>
      <c r="N5811">
        <v>-73.934880000000007</v>
      </c>
      <c r="O5811" s="5">
        <v>41942.531834594905</v>
      </c>
      <c r="P5811" s="5">
        <v>41942.561571678241</v>
      </c>
      <c r="Q5811" s="5">
        <v>41942.567505590276</v>
      </c>
      <c r="R5811" s="5">
        <v>41942.574575902778</v>
      </c>
      <c r="S5811">
        <f t="shared" si="180"/>
        <v>44</v>
      </c>
      <c r="T5811">
        <f t="shared" si="181"/>
        <v>4</v>
      </c>
    </row>
    <row r="5812" spans="1:20" x14ac:dyDescent="0.25">
      <c r="A5812">
        <v>1486055</v>
      </c>
      <c r="B5812">
        <v>66373</v>
      </c>
      <c r="C5812">
        <v>84093</v>
      </c>
      <c r="D5812" t="s">
        <v>23</v>
      </c>
      <c r="E5812" t="s">
        <v>238</v>
      </c>
      <c r="G5812" t="s">
        <v>2528</v>
      </c>
      <c r="H5812">
        <v>1</v>
      </c>
      <c r="I5812" t="s">
        <v>2473</v>
      </c>
      <c r="J5812" s="1">
        <v>2.2117708333333334E-3</v>
      </c>
      <c r="K5812">
        <v>40.724743642155602</v>
      </c>
      <c r="L5812">
        <v>-73.9986615554824</v>
      </c>
      <c r="M5812">
        <v>40.722069005555497</v>
      </c>
      <c r="N5812">
        <v>-73.9967439811969</v>
      </c>
      <c r="O5812" s="5">
        <v>41942.534015520832</v>
      </c>
      <c r="P5812" s="5">
        <v>41942.533342488423</v>
      </c>
      <c r="Q5812" s="5">
        <v>41942.558224016204</v>
      </c>
      <c r="R5812" s="5">
        <v>41942.561427870372</v>
      </c>
      <c r="S5812">
        <f t="shared" si="180"/>
        <v>44</v>
      </c>
      <c r="T5812">
        <f t="shared" si="181"/>
        <v>4</v>
      </c>
    </row>
    <row r="5813" spans="1:20" x14ac:dyDescent="0.25">
      <c r="A5813">
        <v>1486072</v>
      </c>
      <c r="B5813">
        <v>58675</v>
      </c>
      <c r="C5813">
        <v>175466</v>
      </c>
      <c r="D5813" t="s">
        <v>53</v>
      </c>
      <c r="E5813" t="s">
        <v>152</v>
      </c>
      <c r="F5813" t="s">
        <v>25</v>
      </c>
      <c r="G5813" t="s">
        <v>1720</v>
      </c>
      <c r="H5813">
        <v>1</v>
      </c>
      <c r="I5813" t="s">
        <v>1721</v>
      </c>
      <c r="J5813" s="1">
        <v>3.0613541666666671E-3</v>
      </c>
      <c r="K5813">
        <v>40.7446662425236</v>
      </c>
      <c r="L5813">
        <v>-73.983344413366893</v>
      </c>
      <c r="M5813">
        <v>40.743634999999998</v>
      </c>
      <c r="N5813">
        <v>-74.006331000000003</v>
      </c>
      <c r="O5813" s="5">
        <v>41942.537160069442</v>
      </c>
      <c r="P5813" s="5">
        <v>41942.546005682867</v>
      </c>
      <c r="Q5813" s="5">
        <v>41942.559084618057</v>
      </c>
      <c r="R5813" s="5">
        <v>41942.575639525465</v>
      </c>
      <c r="S5813">
        <f t="shared" si="180"/>
        <v>44</v>
      </c>
      <c r="T5813">
        <f t="shared" si="181"/>
        <v>4</v>
      </c>
    </row>
    <row r="5814" spans="1:20" x14ac:dyDescent="0.25">
      <c r="A5814">
        <v>1486080</v>
      </c>
      <c r="B5814">
        <v>89485</v>
      </c>
      <c r="C5814">
        <v>138560</v>
      </c>
      <c r="D5814" t="s">
        <v>23</v>
      </c>
      <c r="E5814" t="s">
        <v>1891</v>
      </c>
      <c r="K5814">
        <v>40.735627526774998</v>
      </c>
      <c r="L5814">
        <v>-74.007544822243702</v>
      </c>
      <c r="M5814">
        <v>40.729781500000001</v>
      </c>
      <c r="N5814">
        <v>-73.997152700000001</v>
      </c>
      <c r="O5814" s="5">
        <v>41942.537374282409</v>
      </c>
      <c r="P5814" s="5">
        <v>41942.548120150466</v>
      </c>
      <c r="Q5814" s="5">
        <v>41942.55913065972</v>
      </c>
      <c r="R5814" s="5">
        <v>41942.566055381947</v>
      </c>
      <c r="S5814">
        <f t="shared" si="180"/>
        <v>44</v>
      </c>
      <c r="T5814">
        <f t="shared" si="181"/>
        <v>4</v>
      </c>
    </row>
    <row r="5815" spans="1:20" x14ac:dyDescent="0.25">
      <c r="A5815">
        <v>1486133</v>
      </c>
      <c r="B5815">
        <v>41409</v>
      </c>
      <c r="C5815">
        <v>171206</v>
      </c>
      <c r="D5815" t="s">
        <v>18</v>
      </c>
      <c r="E5815" t="s">
        <v>32</v>
      </c>
      <c r="F5815" t="s">
        <v>33</v>
      </c>
      <c r="G5815" t="s">
        <v>469</v>
      </c>
      <c r="H5815">
        <v>1</v>
      </c>
      <c r="I5815" t="s">
        <v>470</v>
      </c>
      <c r="K5815">
        <v>40.725948024962001</v>
      </c>
      <c r="L5815">
        <v>-74.001106216515794</v>
      </c>
      <c r="M5815">
        <v>40.721755600000002</v>
      </c>
      <c r="N5815">
        <v>-74.004034899999994</v>
      </c>
      <c r="O5815" s="5">
        <v>41942.544762349535</v>
      </c>
      <c r="P5815" s="5">
        <v>41942.547496423613</v>
      </c>
      <c r="Q5815" s="5">
        <v>41942.554411562502</v>
      </c>
      <c r="R5815" s="5">
        <v>41942.56010260417</v>
      </c>
      <c r="S5815">
        <f t="shared" si="180"/>
        <v>44</v>
      </c>
      <c r="T5815">
        <f t="shared" si="181"/>
        <v>4</v>
      </c>
    </row>
    <row r="5816" spans="1:20" x14ac:dyDescent="0.25">
      <c r="A5816">
        <v>1486148</v>
      </c>
      <c r="B5816">
        <v>152675</v>
      </c>
      <c r="C5816">
        <v>57496</v>
      </c>
      <c r="D5816" t="s">
        <v>23</v>
      </c>
      <c r="E5816" t="s">
        <v>492</v>
      </c>
      <c r="F5816" t="s">
        <v>49</v>
      </c>
      <c r="G5816" t="s">
        <v>493</v>
      </c>
      <c r="H5816">
        <v>4</v>
      </c>
      <c r="I5816" t="s">
        <v>494</v>
      </c>
      <c r="K5816">
        <v>40.735518913424798</v>
      </c>
      <c r="L5816">
        <v>-73.979530334472699</v>
      </c>
      <c r="M5816">
        <v>40.737861904766298</v>
      </c>
      <c r="N5816">
        <v>-73.990798950195298</v>
      </c>
      <c r="O5816" s="5">
        <v>41942.546071435187</v>
      </c>
      <c r="P5816" s="5">
        <v>41942.547814062498</v>
      </c>
      <c r="Q5816" s="5">
        <v>41942.561960810184</v>
      </c>
      <c r="R5816" s="5">
        <v>41942.568956793984</v>
      </c>
      <c r="S5816">
        <f t="shared" si="180"/>
        <v>44</v>
      </c>
      <c r="T5816">
        <f t="shared" si="181"/>
        <v>4</v>
      </c>
    </row>
    <row r="5817" spans="1:20" x14ac:dyDescent="0.25">
      <c r="A5817">
        <v>1486159</v>
      </c>
      <c r="B5817">
        <v>69799</v>
      </c>
      <c r="C5817">
        <v>102837</v>
      </c>
      <c r="D5817" t="s">
        <v>53</v>
      </c>
      <c r="E5817" t="s">
        <v>380</v>
      </c>
      <c r="J5817" s="1">
        <v>3.1064814814814813E-3</v>
      </c>
      <c r="K5817">
        <v>40.772558538276897</v>
      </c>
      <c r="L5817">
        <v>-73.965167711577905</v>
      </c>
      <c r="M5817">
        <v>40.7723990506368</v>
      </c>
      <c r="N5817">
        <v>-73.959217773989906</v>
      </c>
      <c r="O5817" s="5">
        <v>41942.547942083336</v>
      </c>
      <c r="P5817" s="5">
        <v>41942.547804027781</v>
      </c>
      <c r="Q5817" s="5">
        <v>41942.561797581016</v>
      </c>
      <c r="R5817" s="5">
        <v>41942.565454247684</v>
      </c>
      <c r="S5817">
        <f t="shared" si="180"/>
        <v>44</v>
      </c>
      <c r="T5817">
        <f t="shared" si="181"/>
        <v>4</v>
      </c>
    </row>
    <row r="5818" spans="1:20" x14ac:dyDescent="0.25">
      <c r="A5818">
        <v>1486163</v>
      </c>
      <c r="B5818">
        <v>78318</v>
      </c>
      <c r="C5818">
        <v>46764</v>
      </c>
      <c r="D5818" t="s">
        <v>23</v>
      </c>
      <c r="E5818" t="s">
        <v>145</v>
      </c>
      <c r="F5818" t="s">
        <v>91</v>
      </c>
      <c r="J5818" s="1">
        <v>6.7759027777777791E-3</v>
      </c>
      <c r="K5818">
        <v>40.723576000000001</v>
      </c>
      <c r="L5818">
        <v>-73.996315999999993</v>
      </c>
      <c r="M5818">
        <v>40.7298647</v>
      </c>
      <c r="N5818">
        <v>-74.004295900000002</v>
      </c>
      <c r="O5818" s="5">
        <v>41942.548215069444</v>
      </c>
      <c r="R5818" s="5">
        <v>41942.567841249998</v>
      </c>
      <c r="S5818">
        <f t="shared" si="180"/>
        <v>44</v>
      </c>
      <c r="T5818">
        <f t="shared" si="181"/>
        <v>4</v>
      </c>
    </row>
    <row r="5819" spans="1:20" x14ac:dyDescent="0.25">
      <c r="A5819">
        <v>1486160</v>
      </c>
      <c r="B5819">
        <v>152675</v>
      </c>
      <c r="C5819">
        <v>166619</v>
      </c>
      <c r="D5819" t="s">
        <v>23</v>
      </c>
      <c r="E5819" t="s">
        <v>69</v>
      </c>
      <c r="F5819" t="s">
        <v>70</v>
      </c>
      <c r="G5819" t="s">
        <v>2432</v>
      </c>
      <c r="H5819">
        <v>3</v>
      </c>
      <c r="I5819" t="s">
        <v>72</v>
      </c>
      <c r="K5819">
        <v>40.7358928721479</v>
      </c>
      <c r="L5819">
        <v>-74.005204439163194</v>
      </c>
      <c r="M5819">
        <v>40.737861904766298</v>
      </c>
      <c r="N5819">
        <v>-73.990798950195298</v>
      </c>
      <c r="O5819" s="5">
        <v>41942.548462962965</v>
      </c>
      <c r="P5819" s="5">
        <v>41942.547082754631</v>
      </c>
      <c r="Q5819" s="5">
        <v>41942.565717928243</v>
      </c>
      <c r="R5819" s="5">
        <v>41942.574676724536</v>
      </c>
      <c r="S5819">
        <f t="shared" si="180"/>
        <v>44</v>
      </c>
      <c r="T5819">
        <f t="shared" si="181"/>
        <v>4</v>
      </c>
    </row>
    <row r="5820" spans="1:20" x14ac:dyDescent="0.25">
      <c r="A5820">
        <v>1486160</v>
      </c>
      <c r="B5820">
        <v>152675</v>
      </c>
      <c r="C5820">
        <v>166619</v>
      </c>
      <c r="D5820" t="s">
        <v>23</v>
      </c>
      <c r="E5820" t="s">
        <v>69</v>
      </c>
      <c r="F5820" t="s">
        <v>70</v>
      </c>
      <c r="G5820" t="s">
        <v>3263</v>
      </c>
      <c r="H5820">
        <v>2</v>
      </c>
      <c r="I5820" t="s">
        <v>72</v>
      </c>
      <c r="K5820">
        <v>40.7358928721479</v>
      </c>
      <c r="L5820">
        <v>-74.005204439163194</v>
      </c>
      <c r="M5820">
        <v>40.737861904766298</v>
      </c>
      <c r="N5820">
        <v>-73.990798950195298</v>
      </c>
      <c r="O5820" s="5">
        <v>41942.548462962965</v>
      </c>
      <c r="P5820" s="5">
        <v>41942.547082754631</v>
      </c>
      <c r="Q5820" s="5">
        <v>41942.565717928243</v>
      </c>
      <c r="R5820" s="5">
        <v>41942.574676724536</v>
      </c>
      <c r="S5820">
        <f t="shared" si="180"/>
        <v>44</v>
      </c>
      <c r="T5820">
        <f t="shared" si="181"/>
        <v>4</v>
      </c>
    </row>
    <row r="5821" spans="1:20" x14ac:dyDescent="0.25">
      <c r="A5821">
        <v>1486174</v>
      </c>
      <c r="B5821">
        <v>366421</v>
      </c>
      <c r="C5821">
        <v>69993</v>
      </c>
      <c r="D5821" t="s">
        <v>23</v>
      </c>
      <c r="E5821" t="s">
        <v>812</v>
      </c>
      <c r="F5821" t="s">
        <v>20</v>
      </c>
      <c r="J5821" s="1">
        <v>4.6304745370370371E-3</v>
      </c>
      <c r="K5821">
        <v>40.742040000000003</v>
      </c>
      <c r="L5821">
        <v>-73.999989999999997</v>
      </c>
      <c r="M5821">
        <v>40.753854699999998</v>
      </c>
      <c r="N5821">
        <v>-73.989236399999996</v>
      </c>
      <c r="O5821" s="5">
        <v>41942.549945081017</v>
      </c>
      <c r="P5821" s="5">
        <v>41942.548982094908</v>
      </c>
      <c r="Q5821" s="5">
        <v>41942.557542442133</v>
      </c>
      <c r="R5821" s="5">
        <v>41942.564075312497</v>
      </c>
      <c r="S5821">
        <f t="shared" si="180"/>
        <v>44</v>
      </c>
      <c r="T5821">
        <f t="shared" si="181"/>
        <v>4</v>
      </c>
    </row>
    <row r="5822" spans="1:20" x14ac:dyDescent="0.25">
      <c r="A5822">
        <v>1486176</v>
      </c>
      <c r="B5822">
        <v>127103</v>
      </c>
      <c r="C5822">
        <v>71148</v>
      </c>
      <c r="D5822" t="s">
        <v>23</v>
      </c>
      <c r="E5822" t="s">
        <v>32</v>
      </c>
      <c r="F5822" t="s">
        <v>33</v>
      </c>
      <c r="G5822" t="s">
        <v>1377</v>
      </c>
      <c r="H5822">
        <v>1</v>
      </c>
      <c r="I5822" t="s">
        <v>470</v>
      </c>
      <c r="K5822">
        <v>40.7411144339194</v>
      </c>
      <c r="L5822">
        <v>-73.9906501942001</v>
      </c>
      <c r="M5822">
        <v>40.736759800000002</v>
      </c>
      <c r="N5822">
        <v>-73.982047699999995</v>
      </c>
      <c r="O5822" s="5">
        <v>41942.550151921299</v>
      </c>
      <c r="P5822" s="5">
        <v>41942.551773113424</v>
      </c>
      <c r="Q5822" s="5">
        <v>41942.566618530094</v>
      </c>
      <c r="R5822" s="5">
        <v>41942.572924756947</v>
      </c>
      <c r="S5822">
        <f t="shared" si="180"/>
        <v>44</v>
      </c>
      <c r="T5822">
        <f t="shared" si="181"/>
        <v>4</v>
      </c>
    </row>
    <row r="5823" spans="1:20" x14ac:dyDescent="0.25">
      <c r="A5823">
        <v>1486178</v>
      </c>
      <c r="B5823">
        <v>404649</v>
      </c>
      <c r="C5823">
        <v>84093</v>
      </c>
      <c r="D5823" t="s">
        <v>23</v>
      </c>
      <c r="E5823" t="s">
        <v>226</v>
      </c>
      <c r="F5823" t="s">
        <v>91</v>
      </c>
      <c r="G5823" t="s">
        <v>542</v>
      </c>
      <c r="H5823">
        <v>3</v>
      </c>
      <c r="I5823" t="s">
        <v>228</v>
      </c>
      <c r="J5823" s="1">
        <v>4.3804398148148144E-3</v>
      </c>
      <c r="K5823">
        <v>40.723019825000002</v>
      </c>
      <c r="L5823">
        <v>-73.995853999999994</v>
      </c>
      <c r="M5823">
        <v>40.709523599999997</v>
      </c>
      <c r="N5823">
        <v>-74.009112599999995</v>
      </c>
      <c r="O5823" s="5">
        <v>41942.550702361114</v>
      </c>
      <c r="P5823" s="5">
        <v>41942.55764608796</v>
      </c>
      <c r="Q5823" s="5">
        <v>41942.565169479167</v>
      </c>
      <c r="R5823" s="5">
        <v>41942.574151701388</v>
      </c>
      <c r="S5823">
        <f t="shared" si="180"/>
        <v>44</v>
      </c>
      <c r="T5823">
        <f t="shared" si="181"/>
        <v>4</v>
      </c>
    </row>
    <row r="5824" spans="1:20" x14ac:dyDescent="0.25">
      <c r="A5824">
        <v>1486233</v>
      </c>
      <c r="B5824">
        <v>67162</v>
      </c>
      <c r="C5824">
        <v>128256</v>
      </c>
      <c r="D5824" t="s">
        <v>23</v>
      </c>
      <c r="E5824" t="s">
        <v>54</v>
      </c>
      <c r="F5824" t="s">
        <v>29</v>
      </c>
      <c r="G5824" t="s">
        <v>2099</v>
      </c>
      <c r="H5824">
        <v>1</v>
      </c>
      <c r="I5824" t="s">
        <v>56</v>
      </c>
      <c r="K5824">
        <v>40.758456774983799</v>
      </c>
      <c r="L5824">
        <v>-73.989140466129399</v>
      </c>
      <c r="M5824">
        <v>40.756049300000001</v>
      </c>
      <c r="N5824">
        <v>-73.974364100000003</v>
      </c>
      <c r="O5824" s="5">
        <v>41942.559026990741</v>
      </c>
      <c r="P5824" s="5">
        <v>41942.561326180556</v>
      </c>
      <c r="Q5824" s="5">
        <v>41942.577167222225</v>
      </c>
      <c r="R5824" s="5">
        <v>41942.586985520837</v>
      </c>
      <c r="S5824">
        <f t="shared" si="180"/>
        <v>44</v>
      </c>
      <c r="T5824">
        <f t="shared" si="181"/>
        <v>4</v>
      </c>
    </row>
    <row r="5825" spans="1:20" x14ac:dyDescent="0.25">
      <c r="A5825">
        <v>1486278</v>
      </c>
      <c r="B5825">
        <v>121819</v>
      </c>
      <c r="C5825">
        <v>113822</v>
      </c>
      <c r="D5825" t="s">
        <v>23</v>
      </c>
      <c r="E5825" t="s">
        <v>3088</v>
      </c>
      <c r="J5825" s="1">
        <v>8.5949421296296295E-3</v>
      </c>
      <c r="K5825">
        <v>40.759755183957701</v>
      </c>
      <c r="L5825">
        <v>-73.972187209725107</v>
      </c>
      <c r="M5825">
        <v>40.763345800000003</v>
      </c>
      <c r="N5825">
        <v>-73.959605800000006</v>
      </c>
      <c r="O5825" s="5">
        <v>41942.567594733795</v>
      </c>
      <c r="P5825" s="5">
        <v>41942.594879988428</v>
      </c>
      <c r="Q5825" s="5">
        <v>41942.59962119213</v>
      </c>
      <c r="R5825" s="5">
        <v>41942.606606875001</v>
      </c>
      <c r="S5825">
        <f t="shared" si="180"/>
        <v>44</v>
      </c>
      <c r="T5825">
        <f t="shared" si="181"/>
        <v>4</v>
      </c>
    </row>
    <row r="5826" spans="1:20" x14ac:dyDescent="0.25">
      <c r="A5826">
        <v>1486282</v>
      </c>
      <c r="B5826">
        <v>81333</v>
      </c>
      <c r="C5826">
        <v>135029</v>
      </c>
      <c r="D5826" t="s">
        <v>23</v>
      </c>
      <c r="E5826" t="s">
        <v>54</v>
      </c>
      <c r="F5826" t="s">
        <v>29</v>
      </c>
      <c r="G5826" t="s">
        <v>415</v>
      </c>
      <c r="H5826">
        <v>4</v>
      </c>
      <c r="I5826" t="s">
        <v>31</v>
      </c>
      <c r="K5826">
        <v>40.758456774983799</v>
      </c>
      <c r="L5826">
        <v>-73.989140466129399</v>
      </c>
      <c r="M5826">
        <v>40.735666600000002</v>
      </c>
      <c r="N5826">
        <v>-73.992729600000004</v>
      </c>
      <c r="O5826" s="5">
        <v>41942.568480925926</v>
      </c>
      <c r="P5826" s="5">
        <v>41942.570857847226</v>
      </c>
      <c r="Q5826" s="5">
        <v>41942.596790787036</v>
      </c>
      <c r="R5826" s="5">
        <v>41942.616565960649</v>
      </c>
      <c r="S5826">
        <f t="shared" si="180"/>
        <v>44</v>
      </c>
      <c r="T5826">
        <f t="shared" si="181"/>
        <v>4</v>
      </c>
    </row>
    <row r="5827" spans="1:20" x14ac:dyDescent="0.25">
      <c r="A5827">
        <v>1486291</v>
      </c>
      <c r="B5827">
        <v>74048</v>
      </c>
      <c r="C5827">
        <v>50862</v>
      </c>
      <c r="D5827" t="s">
        <v>23</v>
      </c>
      <c r="E5827" t="s">
        <v>121</v>
      </c>
      <c r="F5827" t="s">
        <v>122</v>
      </c>
      <c r="G5827" t="s">
        <v>3583</v>
      </c>
      <c r="H5827">
        <v>1</v>
      </c>
      <c r="I5827" t="s">
        <v>249</v>
      </c>
      <c r="J5827" s="1">
        <v>1.8747453703703704E-2</v>
      </c>
      <c r="K5827">
        <v>40.744187954347503</v>
      </c>
      <c r="L5827">
        <v>-73.987530940025394</v>
      </c>
      <c r="M5827">
        <v>40.745047147074402</v>
      </c>
      <c r="N5827">
        <v>-74.005725763005103</v>
      </c>
      <c r="O5827" s="5">
        <v>41942.568999745374</v>
      </c>
      <c r="R5827" s="5">
        <v>41942.611649108796</v>
      </c>
      <c r="S5827">
        <f t="shared" ref="S5827:S5890" si="182">WEEKNUM(O5827,21)</f>
        <v>44</v>
      </c>
      <c r="T5827">
        <f t="shared" ref="T5827:T5890" si="183">WEEKDAY(O5827,11)</f>
        <v>4</v>
      </c>
    </row>
    <row r="5828" spans="1:20" x14ac:dyDescent="0.25">
      <c r="A5828">
        <v>1486291</v>
      </c>
      <c r="B5828">
        <v>74048</v>
      </c>
      <c r="C5828">
        <v>50862</v>
      </c>
      <c r="D5828" t="s">
        <v>23</v>
      </c>
      <c r="E5828" t="s">
        <v>121</v>
      </c>
      <c r="F5828" t="s">
        <v>122</v>
      </c>
      <c r="G5828" t="s">
        <v>3706</v>
      </c>
      <c r="H5828">
        <v>2</v>
      </c>
      <c r="I5828" t="s">
        <v>3707</v>
      </c>
      <c r="J5828" s="1">
        <v>1.8747453703703704E-2</v>
      </c>
      <c r="K5828">
        <v>40.744187954347503</v>
      </c>
      <c r="L5828">
        <v>-73.987530940025394</v>
      </c>
      <c r="M5828">
        <v>40.745047147074402</v>
      </c>
      <c r="N5828">
        <v>-74.005725763005103</v>
      </c>
      <c r="O5828" s="5">
        <v>41942.568999745374</v>
      </c>
      <c r="R5828" s="5">
        <v>41942.611649108796</v>
      </c>
      <c r="S5828">
        <f t="shared" si="182"/>
        <v>44</v>
      </c>
      <c r="T5828">
        <f t="shared" si="183"/>
        <v>4</v>
      </c>
    </row>
    <row r="5829" spans="1:20" x14ac:dyDescent="0.25">
      <c r="A5829">
        <v>1486298</v>
      </c>
      <c r="B5829">
        <v>264038</v>
      </c>
      <c r="C5829">
        <v>161162</v>
      </c>
      <c r="D5829" t="s">
        <v>23</v>
      </c>
      <c r="E5829" t="s">
        <v>2439</v>
      </c>
      <c r="K5829">
        <v>40.720808940816298</v>
      </c>
      <c r="L5829">
        <v>-73.996429196912501</v>
      </c>
      <c r="M5829">
        <v>40.709219099999999</v>
      </c>
      <c r="N5829">
        <v>-74.013753399999999</v>
      </c>
      <c r="O5829" s="5">
        <v>41942.571730625001</v>
      </c>
      <c r="P5829" s="5">
        <v>41942.571648750003</v>
      </c>
      <c r="Q5829" s="5">
        <v>41942.573612858796</v>
      </c>
      <c r="R5829" s="5">
        <v>41942.581177650463</v>
      </c>
      <c r="S5829">
        <f t="shared" si="182"/>
        <v>44</v>
      </c>
      <c r="T5829">
        <f t="shared" si="183"/>
        <v>4</v>
      </c>
    </row>
    <row r="5830" spans="1:20" x14ac:dyDescent="0.25">
      <c r="A5830">
        <v>1486342</v>
      </c>
      <c r="B5830">
        <v>116293</v>
      </c>
      <c r="C5830">
        <v>48430</v>
      </c>
      <c r="D5830" t="s">
        <v>23</v>
      </c>
      <c r="E5830" t="s">
        <v>464</v>
      </c>
      <c r="F5830" t="s">
        <v>465</v>
      </c>
      <c r="G5830" t="s">
        <v>2350</v>
      </c>
      <c r="H5830">
        <v>1</v>
      </c>
      <c r="I5830" t="s">
        <v>1102</v>
      </c>
      <c r="K5830">
        <v>40.735676762018002</v>
      </c>
      <c r="L5830">
        <v>-73.993829528068602</v>
      </c>
      <c r="M5830">
        <v>40.727597699999997</v>
      </c>
      <c r="N5830">
        <v>-74.005142500000005</v>
      </c>
      <c r="O5830" s="5">
        <v>41942.579175810184</v>
      </c>
      <c r="P5830" s="5">
        <v>41942.577396516201</v>
      </c>
      <c r="Q5830" s="5">
        <v>41942.592213506941</v>
      </c>
      <c r="R5830" s="5">
        <v>41942.598883148145</v>
      </c>
      <c r="S5830">
        <f t="shared" si="182"/>
        <v>44</v>
      </c>
      <c r="T5830">
        <f t="shared" si="183"/>
        <v>4</v>
      </c>
    </row>
    <row r="5831" spans="1:20" x14ac:dyDescent="0.25">
      <c r="A5831">
        <v>1486365</v>
      </c>
      <c r="B5831">
        <v>204712</v>
      </c>
      <c r="C5831">
        <v>71148</v>
      </c>
      <c r="D5831" t="s">
        <v>23</v>
      </c>
      <c r="E5831" t="s">
        <v>464</v>
      </c>
      <c r="F5831" t="s">
        <v>465</v>
      </c>
      <c r="G5831" t="s">
        <v>1101</v>
      </c>
      <c r="H5831">
        <v>2</v>
      </c>
      <c r="I5831" t="s">
        <v>1102</v>
      </c>
      <c r="K5831">
        <v>40.735676762018002</v>
      </c>
      <c r="L5831">
        <v>-73.993829528068602</v>
      </c>
      <c r="M5831">
        <v>40.708882000000003</v>
      </c>
      <c r="N5831">
        <v>-74.011432600000006</v>
      </c>
      <c r="O5831" s="5">
        <v>41942.582506168983</v>
      </c>
      <c r="P5831" s="5">
        <v>41942.585108854168</v>
      </c>
      <c r="Q5831" s="5">
        <v>41942.598873692128</v>
      </c>
      <c r="R5831" s="5">
        <v>41942.61521640046</v>
      </c>
      <c r="S5831">
        <f t="shared" si="182"/>
        <v>44</v>
      </c>
      <c r="T5831">
        <f t="shared" si="183"/>
        <v>4</v>
      </c>
    </row>
    <row r="5832" spans="1:20" x14ac:dyDescent="0.25">
      <c r="A5832">
        <v>1486425</v>
      </c>
      <c r="B5832">
        <v>396432</v>
      </c>
      <c r="C5832">
        <v>84093</v>
      </c>
      <c r="D5832" t="s">
        <v>23</v>
      </c>
      <c r="E5832" t="s">
        <v>171</v>
      </c>
      <c r="F5832" t="s">
        <v>37</v>
      </c>
      <c r="G5832" t="s">
        <v>2450</v>
      </c>
      <c r="H5832">
        <v>1</v>
      </c>
      <c r="I5832" t="s">
        <v>136</v>
      </c>
      <c r="J5832" s="1">
        <v>6.0297800925925918E-3</v>
      </c>
      <c r="K5832">
        <v>40.721979579708403</v>
      </c>
      <c r="L5832">
        <v>-73.988148214155601</v>
      </c>
      <c r="M5832">
        <v>40.718659000000002</v>
      </c>
      <c r="N5832">
        <v>-74.002853999999999</v>
      </c>
      <c r="O5832" s="5">
        <v>41942.589509548612</v>
      </c>
      <c r="P5832" s="5">
        <v>41942.590634259257</v>
      </c>
      <c r="Q5832" s="5">
        <v>41942.601630844911</v>
      </c>
      <c r="R5832" s="5">
        <v>41942.608658599536</v>
      </c>
      <c r="S5832">
        <f t="shared" si="182"/>
        <v>44</v>
      </c>
      <c r="T5832">
        <f t="shared" si="183"/>
        <v>4</v>
      </c>
    </row>
    <row r="5833" spans="1:20" x14ac:dyDescent="0.25">
      <c r="A5833">
        <v>1486423</v>
      </c>
      <c r="B5833">
        <v>366658</v>
      </c>
      <c r="C5833">
        <v>166715</v>
      </c>
      <c r="D5833" t="s">
        <v>23</v>
      </c>
      <c r="E5833" t="s">
        <v>634</v>
      </c>
      <c r="F5833" t="s">
        <v>635</v>
      </c>
      <c r="G5833" t="s">
        <v>636</v>
      </c>
      <c r="H5833">
        <v>2</v>
      </c>
      <c r="I5833" t="s">
        <v>637</v>
      </c>
      <c r="K5833">
        <v>40.715381999999998</v>
      </c>
      <c r="L5833">
        <v>-74.008942000000005</v>
      </c>
      <c r="M5833">
        <v>40.719552899999996</v>
      </c>
      <c r="N5833">
        <v>-73.999195900000004</v>
      </c>
      <c r="O5833" s="5">
        <v>41942.590562986108</v>
      </c>
      <c r="P5833" s="5">
        <v>41942.593742175923</v>
      </c>
      <c r="Q5833" s="5">
        <v>41942.605427222225</v>
      </c>
      <c r="R5833" s="5">
        <v>41942.627154490743</v>
      </c>
      <c r="S5833">
        <f t="shared" si="182"/>
        <v>44</v>
      </c>
      <c r="T5833">
        <f t="shared" si="183"/>
        <v>4</v>
      </c>
    </row>
    <row r="5834" spans="1:20" x14ac:dyDescent="0.25">
      <c r="A5834">
        <v>1486450</v>
      </c>
      <c r="B5834">
        <v>92738</v>
      </c>
      <c r="C5834">
        <v>46764</v>
      </c>
      <c r="D5834" t="s">
        <v>23</v>
      </c>
      <c r="E5834" t="s">
        <v>1567</v>
      </c>
      <c r="F5834" t="s">
        <v>817</v>
      </c>
      <c r="K5834">
        <v>40.762048506349302</v>
      </c>
      <c r="L5834">
        <v>-73.967471122741699</v>
      </c>
      <c r="M5834">
        <v>40.770269221925403</v>
      </c>
      <c r="N5834">
        <v>-73.967478187084694</v>
      </c>
      <c r="O5834" s="5">
        <v>41942.591986793981</v>
      </c>
      <c r="P5834" s="5">
        <v>41942.616729166664</v>
      </c>
      <c r="Q5834" s="5">
        <v>41942.63504241898</v>
      </c>
      <c r="R5834" s="5">
        <v>41942.638347569446</v>
      </c>
      <c r="S5834">
        <f t="shared" si="182"/>
        <v>44</v>
      </c>
      <c r="T5834">
        <f t="shared" si="183"/>
        <v>4</v>
      </c>
    </row>
    <row r="5835" spans="1:20" x14ac:dyDescent="0.25">
      <c r="A5835">
        <v>1486536</v>
      </c>
      <c r="B5835">
        <v>145674</v>
      </c>
      <c r="C5835">
        <v>123844</v>
      </c>
      <c r="D5835" t="s">
        <v>23</v>
      </c>
      <c r="E5835" t="s">
        <v>634</v>
      </c>
      <c r="F5835" t="s">
        <v>635</v>
      </c>
      <c r="G5835" t="s">
        <v>636</v>
      </c>
      <c r="H5835">
        <v>1</v>
      </c>
      <c r="I5835" t="s">
        <v>637</v>
      </c>
      <c r="K5835">
        <v>40.715381999999998</v>
      </c>
      <c r="L5835">
        <v>-74.008942000000005</v>
      </c>
      <c r="M5835">
        <v>40.745545</v>
      </c>
      <c r="N5835">
        <v>-73.991565499999993</v>
      </c>
      <c r="O5835" s="5">
        <v>41942.598985011573</v>
      </c>
      <c r="P5835" s="5">
        <v>41942.602635011572</v>
      </c>
      <c r="Q5835" s="5">
        <v>41942.60365957176</v>
      </c>
      <c r="R5835" s="5">
        <v>41942.60636085648</v>
      </c>
      <c r="S5835">
        <f t="shared" si="182"/>
        <v>44</v>
      </c>
      <c r="T5835">
        <f t="shared" si="183"/>
        <v>4</v>
      </c>
    </row>
    <row r="5836" spans="1:20" x14ac:dyDescent="0.25">
      <c r="A5836">
        <v>1486556</v>
      </c>
      <c r="B5836">
        <v>64658</v>
      </c>
      <c r="C5836">
        <v>23359</v>
      </c>
      <c r="D5836" t="s">
        <v>23</v>
      </c>
      <c r="E5836" t="s">
        <v>111</v>
      </c>
      <c r="F5836" t="s">
        <v>37</v>
      </c>
      <c r="G5836" t="s">
        <v>661</v>
      </c>
      <c r="H5836">
        <v>1</v>
      </c>
      <c r="I5836" t="s">
        <v>478</v>
      </c>
      <c r="J5836" s="1">
        <v>7.3304166666666665E-3</v>
      </c>
      <c r="K5836">
        <v>40.767652912117299</v>
      </c>
      <c r="L5836">
        <v>-73.982925456000402</v>
      </c>
      <c r="M5836">
        <v>40.765403900000003</v>
      </c>
      <c r="N5836">
        <v>-73.980858999999995</v>
      </c>
      <c r="O5836" s="5">
        <v>41942.599816249996</v>
      </c>
      <c r="P5836" s="5">
        <v>41942.602592025461</v>
      </c>
      <c r="Q5836" s="5">
        <v>41942.61493246528</v>
      </c>
      <c r="R5836" s="5">
        <v>41942.618165011576</v>
      </c>
      <c r="S5836">
        <f t="shared" si="182"/>
        <v>44</v>
      </c>
      <c r="T5836">
        <f t="shared" si="183"/>
        <v>4</v>
      </c>
    </row>
    <row r="5837" spans="1:20" x14ac:dyDescent="0.25">
      <c r="A5837">
        <v>1486573</v>
      </c>
      <c r="B5837">
        <v>142685</v>
      </c>
      <c r="C5837">
        <v>48430</v>
      </c>
      <c r="D5837" t="s">
        <v>23</v>
      </c>
      <c r="E5837" t="s">
        <v>2666</v>
      </c>
      <c r="F5837" t="s">
        <v>115</v>
      </c>
      <c r="J5837" s="1">
        <v>4.9450925925925921E-3</v>
      </c>
      <c r="K5837">
        <v>40.729826014384102</v>
      </c>
      <c r="L5837">
        <v>-73.993347466395406</v>
      </c>
      <c r="M5837">
        <v>40.727938399999999</v>
      </c>
      <c r="N5837">
        <v>-73.979373499999994</v>
      </c>
      <c r="O5837" s="5">
        <v>41942.60106940972</v>
      </c>
      <c r="P5837" s="5">
        <v>41942.604478900466</v>
      </c>
      <c r="Q5837" s="5">
        <v>41942.614782164354</v>
      </c>
      <c r="R5837" s="5">
        <v>41942.618712013886</v>
      </c>
      <c r="S5837">
        <f t="shared" si="182"/>
        <v>44</v>
      </c>
      <c r="T5837">
        <f t="shared" si="183"/>
        <v>4</v>
      </c>
    </row>
    <row r="5838" spans="1:20" x14ac:dyDescent="0.25">
      <c r="A5838">
        <v>1486627</v>
      </c>
      <c r="B5838">
        <v>283639</v>
      </c>
      <c r="C5838">
        <v>91807</v>
      </c>
      <c r="D5838" t="s">
        <v>85</v>
      </c>
      <c r="E5838" t="s">
        <v>491</v>
      </c>
      <c r="G5838" t="s">
        <v>1350</v>
      </c>
      <c r="H5838">
        <v>1</v>
      </c>
      <c r="I5838" t="s">
        <v>664</v>
      </c>
      <c r="K5838">
        <v>40.729110403548901</v>
      </c>
      <c r="L5838">
        <v>-73.984245455566395</v>
      </c>
      <c r="M5838">
        <v>40.727966589517898</v>
      </c>
      <c r="N5838">
        <v>-73.990256200490705</v>
      </c>
      <c r="O5838" s="5">
        <v>41942.605967129632</v>
      </c>
      <c r="P5838" s="5">
        <v>41942.616799965275</v>
      </c>
      <c r="Q5838" s="5">
        <v>41942.628510324073</v>
      </c>
      <c r="R5838" s="5">
        <v>41942.632794224533</v>
      </c>
      <c r="S5838">
        <f t="shared" si="182"/>
        <v>44</v>
      </c>
      <c r="T5838">
        <f t="shared" si="183"/>
        <v>4</v>
      </c>
    </row>
    <row r="5839" spans="1:20" x14ac:dyDescent="0.25">
      <c r="A5839">
        <v>1486627</v>
      </c>
      <c r="B5839">
        <v>283639</v>
      </c>
      <c r="C5839">
        <v>91807</v>
      </c>
      <c r="D5839" t="s">
        <v>85</v>
      </c>
      <c r="E5839" t="s">
        <v>491</v>
      </c>
      <c r="G5839" t="s">
        <v>2665</v>
      </c>
      <c r="H5839">
        <v>1</v>
      </c>
      <c r="I5839" t="s">
        <v>664</v>
      </c>
      <c r="K5839">
        <v>40.729110403548901</v>
      </c>
      <c r="L5839">
        <v>-73.984245455566395</v>
      </c>
      <c r="M5839">
        <v>40.727966589517898</v>
      </c>
      <c r="N5839">
        <v>-73.990256200490705</v>
      </c>
      <c r="O5839" s="5">
        <v>41942.605967129632</v>
      </c>
      <c r="P5839" s="5">
        <v>41942.616799965275</v>
      </c>
      <c r="Q5839" s="5">
        <v>41942.628510324073</v>
      </c>
      <c r="R5839" s="5">
        <v>41942.632794224533</v>
      </c>
      <c r="S5839">
        <f t="shared" si="182"/>
        <v>44</v>
      </c>
      <c r="T5839">
        <f t="shared" si="183"/>
        <v>4</v>
      </c>
    </row>
    <row r="5840" spans="1:20" x14ac:dyDescent="0.25">
      <c r="A5840">
        <v>1486742</v>
      </c>
      <c r="B5840">
        <v>404786</v>
      </c>
      <c r="C5840">
        <v>43955</v>
      </c>
      <c r="D5840" t="s">
        <v>23</v>
      </c>
      <c r="E5840" t="s">
        <v>634</v>
      </c>
      <c r="F5840" t="s">
        <v>635</v>
      </c>
      <c r="G5840" t="s">
        <v>636</v>
      </c>
      <c r="H5840">
        <v>2</v>
      </c>
      <c r="I5840" t="s">
        <v>637</v>
      </c>
      <c r="K5840">
        <v>40.715381999999998</v>
      </c>
      <c r="L5840">
        <v>-74.008942000000005</v>
      </c>
      <c r="M5840">
        <v>40.758469900000001</v>
      </c>
      <c r="N5840">
        <v>-73.968490000000003</v>
      </c>
      <c r="O5840" s="5">
        <v>41942.613592291666</v>
      </c>
      <c r="R5840" s="5">
        <v>41942.642920625003</v>
      </c>
      <c r="S5840">
        <f t="shared" si="182"/>
        <v>44</v>
      </c>
      <c r="T5840">
        <f t="shared" si="183"/>
        <v>4</v>
      </c>
    </row>
    <row r="5841" spans="1:20" x14ac:dyDescent="0.25">
      <c r="A5841">
        <v>1486800</v>
      </c>
      <c r="B5841">
        <v>404787</v>
      </c>
      <c r="C5841">
        <v>142236</v>
      </c>
      <c r="D5841" t="s">
        <v>53</v>
      </c>
      <c r="E5841" t="s">
        <v>332</v>
      </c>
      <c r="F5841" t="s">
        <v>25</v>
      </c>
      <c r="G5841" t="s">
        <v>3599</v>
      </c>
      <c r="H5841">
        <v>1</v>
      </c>
      <c r="I5841" t="s">
        <v>3600</v>
      </c>
      <c r="J5841" s="1">
        <v>1.5572939814814814E-2</v>
      </c>
      <c r="K5841">
        <v>40.74962</v>
      </c>
      <c r="L5841">
        <v>-73.991614999999996</v>
      </c>
      <c r="M5841">
        <v>40.675876342590399</v>
      </c>
      <c r="N5841">
        <v>-74.007085260342294</v>
      </c>
      <c r="O5841" s="5">
        <v>41942.617880625003</v>
      </c>
      <c r="P5841" s="5">
        <v>41942.659335104167</v>
      </c>
      <c r="Q5841" s="5">
        <v>41942.685605983796</v>
      </c>
      <c r="R5841" s="5">
        <v>41942.715171550924</v>
      </c>
      <c r="S5841">
        <f t="shared" si="182"/>
        <v>44</v>
      </c>
      <c r="T5841">
        <f t="shared" si="183"/>
        <v>4</v>
      </c>
    </row>
    <row r="5842" spans="1:20" x14ac:dyDescent="0.25">
      <c r="A5842">
        <v>1486840</v>
      </c>
      <c r="B5842">
        <v>143274</v>
      </c>
      <c r="C5842">
        <v>170848</v>
      </c>
      <c r="D5842" t="s">
        <v>23</v>
      </c>
      <c r="E5842" t="s">
        <v>634</v>
      </c>
      <c r="F5842" t="s">
        <v>635</v>
      </c>
      <c r="K5842">
        <v>40.715381999999998</v>
      </c>
      <c r="L5842">
        <v>-74.008942000000005</v>
      </c>
      <c r="M5842">
        <v>40.736801999999997</v>
      </c>
      <c r="N5842">
        <v>-73.988285200000007</v>
      </c>
      <c r="O5842" s="5">
        <v>41942.621472303239</v>
      </c>
      <c r="P5842" s="5">
        <v>41942.619895567128</v>
      </c>
      <c r="Q5842" s="5">
        <v>41942.632941909724</v>
      </c>
      <c r="R5842" s="5">
        <v>41942.641026168982</v>
      </c>
      <c r="S5842">
        <f t="shared" si="182"/>
        <v>44</v>
      </c>
      <c r="T5842">
        <f t="shared" si="183"/>
        <v>4</v>
      </c>
    </row>
    <row r="5843" spans="1:20" x14ac:dyDescent="0.25">
      <c r="A5843">
        <v>1486845</v>
      </c>
      <c r="B5843">
        <v>349854</v>
      </c>
      <c r="C5843">
        <v>153879</v>
      </c>
      <c r="D5843" t="s">
        <v>23</v>
      </c>
      <c r="E5843" t="s">
        <v>54</v>
      </c>
      <c r="F5843" t="s">
        <v>29</v>
      </c>
      <c r="G5843" t="s">
        <v>55</v>
      </c>
      <c r="H5843">
        <v>2</v>
      </c>
      <c r="I5843" t="s">
        <v>56</v>
      </c>
      <c r="K5843">
        <v>40.758456774983799</v>
      </c>
      <c r="L5843">
        <v>-73.989140466129399</v>
      </c>
      <c r="M5843">
        <v>40.755394099999997</v>
      </c>
      <c r="N5843">
        <v>-73.990817699999994</v>
      </c>
      <c r="O5843" s="5">
        <v>41942.62357462963</v>
      </c>
      <c r="P5843" s="5">
        <v>41942.637376203704</v>
      </c>
      <c r="Q5843" s="5">
        <v>41942.648717777774</v>
      </c>
      <c r="R5843" s="5">
        <v>41942.651502870372</v>
      </c>
      <c r="S5843">
        <f t="shared" si="182"/>
        <v>44</v>
      </c>
      <c r="T5843">
        <f t="shared" si="183"/>
        <v>4</v>
      </c>
    </row>
    <row r="5844" spans="1:20" x14ac:dyDescent="0.25">
      <c r="A5844">
        <v>1486870</v>
      </c>
      <c r="B5844">
        <v>340779</v>
      </c>
      <c r="C5844">
        <v>57496</v>
      </c>
      <c r="D5844" t="s">
        <v>23</v>
      </c>
      <c r="E5844" t="s">
        <v>634</v>
      </c>
      <c r="F5844" t="s">
        <v>635</v>
      </c>
      <c r="G5844" t="s">
        <v>636</v>
      </c>
      <c r="H5844">
        <v>2</v>
      </c>
      <c r="I5844" t="s">
        <v>637</v>
      </c>
      <c r="K5844">
        <v>40.715381999999998</v>
      </c>
      <c r="L5844">
        <v>-74.008942000000005</v>
      </c>
      <c r="M5844">
        <v>40.719928000000003</v>
      </c>
      <c r="N5844">
        <v>-74.001048999999995</v>
      </c>
      <c r="O5844" s="5">
        <v>41942.625023472225</v>
      </c>
      <c r="R5844" s="5">
        <v>41942.638852592594</v>
      </c>
      <c r="S5844">
        <f t="shared" si="182"/>
        <v>44</v>
      </c>
      <c r="T5844">
        <f t="shared" si="183"/>
        <v>4</v>
      </c>
    </row>
    <row r="5845" spans="1:20" x14ac:dyDescent="0.25">
      <c r="A5845">
        <v>1486962</v>
      </c>
      <c r="B5845">
        <v>42238</v>
      </c>
      <c r="C5845">
        <v>99219</v>
      </c>
      <c r="D5845" t="s">
        <v>23</v>
      </c>
      <c r="E5845" t="s">
        <v>464</v>
      </c>
      <c r="F5845" t="s">
        <v>465</v>
      </c>
      <c r="G5845" t="s">
        <v>3441</v>
      </c>
      <c r="H5845">
        <v>1</v>
      </c>
      <c r="I5845" t="s">
        <v>2760</v>
      </c>
      <c r="K5845">
        <v>40.735676762018002</v>
      </c>
      <c r="L5845">
        <v>-73.993829528068602</v>
      </c>
      <c r="M5845">
        <v>40.763209000000003</v>
      </c>
      <c r="N5845">
        <v>-73.977669000000006</v>
      </c>
      <c r="O5845" s="5">
        <v>41942.633123703701</v>
      </c>
      <c r="P5845" s="5">
        <v>41942.637558506947</v>
      </c>
      <c r="Q5845" s="5">
        <v>41942.652132835647</v>
      </c>
      <c r="R5845" s="5">
        <v>41942.663083761574</v>
      </c>
      <c r="S5845">
        <f t="shared" si="182"/>
        <v>44</v>
      </c>
      <c r="T5845">
        <f t="shared" si="183"/>
        <v>4</v>
      </c>
    </row>
    <row r="5846" spans="1:20" x14ac:dyDescent="0.25">
      <c r="A5846">
        <v>1487030</v>
      </c>
      <c r="B5846">
        <v>253353</v>
      </c>
      <c r="C5846">
        <v>116881</v>
      </c>
      <c r="D5846" t="s">
        <v>23</v>
      </c>
      <c r="E5846" t="s">
        <v>669</v>
      </c>
      <c r="F5846" t="s">
        <v>426</v>
      </c>
      <c r="G5846" t="s">
        <v>1042</v>
      </c>
      <c r="H5846">
        <v>1</v>
      </c>
      <c r="I5846" t="s">
        <v>1043</v>
      </c>
      <c r="K5846">
        <v>40.716240933766798</v>
      </c>
      <c r="L5846">
        <v>-73.988682031631498</v>
      </c>
      <c r="M5846">
        <v>40.710376799999999</v>
      </c>
      <c r="N5846">
        <v>-74.010465699999997</v>
      </c>
      <c r="O5846" s="5">
        <v>41942.637471215276</v>
      </c>
      <c r="P5846" s="5">
        <v>41942.639358877313</v>
      </c>
      <c r="Q5846" s="5">
        <v>41942.646196099537</v>
      </c>
      <c r="R5846" s="5">
        <v>41942.661040659725</v>
      </c>
      <c r="S5846">
        <f t="shared" si="182"/>
        <v>44</v>
      </c>
      <c r="T5846">
        <f t="shared" si="183"/>
        <v>4</v>
      </c>
    </row>
    <row r="5847" spans="1:20" x14ac:dyDescent="0.25">
      <c r="A5847">
        <v>1487031</v>
      </c>
      <c r="B5847">
        <v>63147</v>
      </c>
      <c r="C5847">
        <v>123844</v>
      </c>
      <c r="D5847" t="s">
        <v>23</v>
      </c>
      <c r="E5847" t="s">
        <v>816</v>
      </c>
      <c r="F5847" t="s">
        <v>817</v>
      </c>
      <c r="G5847" t="s">
        <v>1877</v>
      </c>
      <c r="H5847">
        <v>1</v>
      </c>
      <c r="I5847" t="s">
        <v>1878</v>
      </c>
      <c r="K5847">
        <v>40.747535707342003</v>
      </c>
      <c r="L5847">
        <v>-73.986219698857099</v>
      </c>
      <c r="M5847">
        <v>40.750182000000002</v>
      </c>
      <c r="N5847">
        <v>-73.984105999999997</v>
      </c>
      <c r="O5847" s="5">
        <v>41942.637896817127</v>
      </c>
      <c r="P5847" s="5">
        <v>41942.641876412039</v>
      </c>
      <c r="Q5847" s="5">
        <v>41942.650437557873</v>
      </c>
      <c r="R5847" s="5">
        <v>41942.656475729164</v>
      </c>
      <c r="S5847">
        <f t="shared" si="182"/>
        <v>44</v>
      </c>
      <c r="T5847">
        <f t="shared" si="183"/>
        <v>4</v>
      </c>
    </row>
    <row r="5848" spans="1:20" x14ac:dyDescent="0.25">
      <c r="A5848">
        <v>1487057</v>
      </c>
      <c r="B5848">
        <v>335550</v>
      </c>
      <c r="C5848">
        <v>57496</v>
      </c>
      <c r="D5848" t="s">
        <v>23</v>
      </c>
      <c r="E5848" t="s">
        <v>813</v>
      </c>
      <c r="G5848" t="s">
        <v>1455</v>
      </c>
      <c r="H5848">
        <v>1</v>
      </c>
      <c r="I5848" t="s">
        <v>1456</v>
      </c>
      <c r="J5848" s="1">
        <v>2.8252777777777772E-3</v>
      </c>
      <c r="K5848">
        <v>40.722912000000001</v>
      </c>
      <c r="L5848">
        <v>-73.994089000000002</v>
      </c>
      <c r="M5848">
        <v>40.739592500000001</v>
      </c>
      <c r="N5848">
        <v>-73.992170999999999</v>
      </c>
      <c r="O5848" s="5">
        <v>41942.639088680553</v>
      </c>
      <c r="P5848" s="5">
        <v>41942.643537962962</v>
      </c>
      <c r="Q5848" s="5">
        <v>41942.65488115741</v>
      </c>
      <c r="R5848" s="5">
        <v>41942.662780405095</v>
      </c>
      <c r="S5848">
        <f t="shared" si="182"/>
        <v>44</v>
      </c>
      <c r="T5848">
        <f t="shared" si="183"/>
        <v>4</v>
      </c>
    </row>
    <row r="5849" spans="1:20" x14ac:dyDescent="0.25">
      <c r="A5849">
        <v>1487074</v>
      </c>
      <c r="B5849">
        <v>245311</v>
      </c>
      <c r="C5849">
        <v>154545</v>
      </c>
      <c r="D5849" t="s">
        <v>23</v>
      </c>
      <c r="E5849" t="s">
        <v>137</v>
      </c>
      <c r="F5849" t="s">
        <v>115</v>
      </c>
      <c r="G5849" t="s">
        <v>115</v>
      </c>
      <c r="H5849">
        <v>1</v>
      </c>
      <c r="I5849" t="s">
        <v>204</v>
      </c>
      <c r="J5849" s="1">
        <v>5.5177199074074069E-3</v>
      </c>
      <c r="K5849">
        <v>40.745078589413303</v>
      </c>
      <c r="L5849">
        <v>-73.988821506500202</v>
      </c>
      <c r="M5849">
        <v>40.750086000000003</v>
      </c>
      <c r="N5849">
        <v>-73.987218100000007</v>
      </c>
      <c r="O5849" s="5">
        <v>41942.640956597221</v>
      </c>
      <c r="P5849" s="5">
        <v>41942.646323530091</v>
      </c>
      <c r="Q5849" s="5">
        <v>41942.654892673614</v>
      </c>
      <c r="R5849" s="5">
        <v>41942.65954108796</v>
      </c>
      <c r="S5849">
        <f t="shared" si="182"/>
        <v>44</v>
      </c>
      <c r="T5849">
        <f t="shared" si="183"/>
        <v>4</v>
      </c>
    </row>
    <row r="5850" spans="1:20" x14ac:dyDescent="0.25">
      <c r="A5850">
        <v>1487139</v>
      </c>
      <c r="B5850">
        <v>175845</v>
      </c>
      <c r="C5850">
        <v>171206</v>
      </c>
      <c r="D5850" t="s">
        <v>18</v>
      </c>
      <c r="E5850" t="s">
        <v>180</v>
      </c>
      <c r="F5850" t="s">
        <v>97</v>
      </c>
      <c r="G5850" t="s">
        <v>3255</v>
      </c>
      <c r="H5850">
        <v>1</v>
      </c>
      <c r="I5850" t="s">
        <v>1452</v>
      </c>
      <c r="K5850">
        <v>40.74174</v>
      </c>
      <c r="L5850">
        <v>-73.993650000000002</v>
      </c>
      <c r="M5850">
        <v>40.745409448885603</v>
      </c>
      <c r="N5850">
        <v>-74.007162656247502</v>
      </c>
      <c r="O5850" s="5">
        <v>41942.645762581022</v>
      </c>
      <c r="P5850" s="5">
        <v>41942.643925625001</v>
      </c>
      <c r="Q5850" s="5">
        <v>41942.664928124999</v>
      </c>
      <c r="R5850" s="5">
        <v>41942.68110710648</v>
      </c>
      <c r="S5850">
        <f t="shared" si="182"/>
        <v>44</v>
      </c>
      <c r="T5850">
        <f t="shared" si="183"/>
        <v>4</v>
      </c>
    </row>
    <row r="5851" spans="1:20" x14ac:dyDescent="0.25">
      <c r="A5851">
        <v>1487166</v>
      </c>
      <c r="B5851">
        <v>311593</v>
      </c>
      <c r="C5851">
        <v>166619</v>
      </c>
      <c r="D5851" t="s">
        <v>23</v>
      </c>
      <c r="E5851" t="s">
        <v>285</v>
      </c>
      <c r="F5851" t="s">
        <v>33</v>
      </c>
      <c r="K5851">
        <v>40.737323651333803</v>
      </c>
      <c r="L5851">
        <v>-73.991074562072797</v>
      </c>
      <c r="M5851">
        <v>40.755512199999998</v>
      </c>
      <c r="N5851">
        <v>-73.974800000000002</v>
      </c>
      <c r="O5851" s="5">
        <v>41942.648193263885</v>
      </c>
      <c r="P5851" s="5">
        <v>41942.650751238427</v>
      </c>
      <c r="Q5851" s="5">
        <v>41942.669739594909</v>
      </c>
      <c r="R5851" s="5">
        <v>41942.685534953707</v>
      </c>
      <c r="S5851">
        <f t="shared" si="182"/>
        <v>44</v>
      </c>
      <c r="T5851">
        <f t="shared" si="183"/>
        <v>4</v>
      </c>
    </row>
    <row r="5852" spans="1:20" x14ac:dyDescent="0.25">
      <c r="A5852">
        <v>1487179</v>
      </c>
      <c r="B5852">
        <v>138586</v>
      </c>
      <c r="C5852">
        <v>46764</v>
      </c>
      <c r="D5852" t="s">
        <v>23</v>
      </c>
      <c r="E5852" t="s">
        <v>54</v>
      </c>
      <c r="F5852" t="s">
        <v>29</v>
      </c>
      <c r="G5852" t="s">
        <v>150</v>
      </c>
      <c r="H5852">
        <v>1</v>
      </c>
      <c r="I5852" t="s">
        <v>151</v>
      </c>
      <c r="K5852">
        <v>40.758456774983799</v>
      </c>
      <c r="L5852">
        <v>-73.989140466129399</v>
      </c>
      <c r="M5852">
        <v>40.801487999999999</v>
      </c>
      <c r="N5852">
        <v>-73.96969</v>
      </c>
      <c r="O5852" s="5">
        <v>41942.64840662037</v>
      </c>
      <c r="P5852" s="5">
        <v>41942.647979918984</v>
      </c>
      <c r="Q5852" s="5">
        <v>41942.648904004629</v>
      </c>
      <c r="R5852" s="5">
        <v>41942.67137773148</v>
      </c>
      <c r="S5852">
        <f t="shared" si="182"/>
        <v>44</v>
      </c>
      <c r="T5852">
        <f t="shared" si="183"/>
        <v>4</v>
      </c>
    </row>
    <row r="5853" spans="1:20" x14ac:dyDescent="0.25">
      <c r="A5853">
        <v>1487269</v>
      </c>
      <c r="B5853">
        <v>54081</v>
      </c>
      <c r="C5853">
        <v>117223</v>
      </c>
      <c r="D5853" t="s">
        <v>23</v>
      </c>
      <c r="E5853" t="s">
        <v>1225</v>
      </c>
      <c r="K5853">
        <v>40.734184073141698</v>
      </c>
      <c r="L5853">
        <v>-73.999132126463095</v>
      </c>
      <c r="M5853">
        <v>40.726298499999999</v>
      </c>
      <c r="N5853">
        <v>-73.9995598</v>
      </c>
      <c r="O5853" s="5">
        <v>41942.658743333333</v>
      </c>
      <c r="P5853" s="5">
        <v>41942.663314814818</v>
      </c>
      <c r="Q5853" s="5">
        <v>41942.679868148145</v>
      </c>
      <c r="R5853" s="5">
        <v>41942.685161504633</v>
      </c>
      <c r="S5853">
        <f t="shared" si="182"/>
        <v>44</v>
      </c>
      <c r="T5853">
        <f t="shared" si="183"/>
        <v>4</v>
      </c>
    </row>
    <row r="5854" spans="1:20" x14ac:dyDescent="0.25">
      <c r="A5854">
        <v>1487391</v>
      </c>
      <c r="B5854">
        <v>178158</v>
      </c>
      <c r="C5854">
        <v>178325</v>
      </c>
      <c r="D5854" t="s">
        <v>23</v>
      </c>
      <c r="E5854" t="s">
        <v>452</v>
      </c>
      <c r="F5854" t="s">
        <v>58</v>
      </c>
      <c r="G5854" t="s">
        <v>930</v>
      </c>
      <c r="H5854">
        <v>1</v>
      </c>
      <c r="I5854" t="s">
        <v>457</v>
      </c>
      <c r="K5854">
        <v>40.7419445342396</v>
      </c>
      <c r="L5854">
        <v>-74.001089000702095</v>
      </c>
      <c r="M5854">
        <v>40.7443077</v>
      </c>
      <c r="N5854">
        <v>-74.002590299999994</v>
      </c>
      <c r="O5854" s="5">
        <v>41942.669875474538</v>
      </c>
      <c r="P5854" s="5">
        <v>41942.678237291664</v>
      </c>
      <c r="Q5854" s="5">
        <v>41942.685059374999</v>
      </c>
      <c r="R5854" s="5">
        <v>41942.687257233796</v>
      </c>
      <c r="S5854">
        <f t="shared" si="182"/>
        <v>44</v>
      </c>
      <c r="T5854">
        <f t="shared" si="183"/>
        <v>4</v>
      </c>
    </row>
    <row r="5855" spans="1:20" x14ac:dyDescent="0.25">
      <c r="A5855">
        <v>1487410</v>
      </c>
      <c r="B5855">
        <v>300280</v>
      </c>
      <c r="C5855">
        <v>106964</v>
      </c>
      <c r="D5855" t="s">
        <v>23</v>
      </c>
      <c r="E5855" t="s">
        <v>634</v>
      </c>
      <c r="F5855" t="s">
        <v>635</v>
      </c>
      <c r="G5855" t="s">
        <v>636</v>
      </c>
      <c r="H5855">
        <v>2</v>
      </c>
      <c r="I5855" t="s">
        <v>637</v>
      </c>
      <c r="K5855">
        <v>40.715381999999998</v>
      </c>
      <c r="L5855">
        <v>-74.008942000000005</v>
      </c>
      <c r="M5855">
        <v>40.734829008617197</v>
      </c>
      <c r="N5855">
        <v>-73.989672940293303</v>
      </c>
      <c r="O5855" s="5">
        <v>41942.671028136574</v>
      </c>
      <c r="R5855" s="5">
        <v>41942.708252337965</v>
      </c>
      <c r="S5855">
        <f t="shared" si="182"/>
        <v>44</v>
      </c>
      <c r="T5855">
        <f t="shared" si="183"/>
        <v>4</v>
      </c>
    </row>
    <row r="5856" spans="1:20" x14ac:dyDescent="0.25">
      <c r="A5856">
        <v>1487412</v>
      </c>
      <c r="B5856">
        <v>345380</v>
      </c>
      <c r="C5856">
        <v>133106</v>
      </c>
      <c r="D5856" t="s">
        <v>23</v>
      </c>
      <c r="E5856" t="s">
        <v>634</v>
      </c>
      <c r="F5856" t="s">
        <v>635</v>
      </c>
      <c r="G5856" t="s">
        <v>636</v>
      </c>
      <c r="H5856">
        <v>2</v>
      </c>
      <c r="I5856" t="s">
        <v>637</v>
      </c>
      <c r="K5856">
        <v>40.715381999999998</v>
      </c>
      <c r="L5856">
        <v>-74.008942000000005</v>
      </c>
      <c r="M5856">
        <v>40.763696099999997</v>
      </c>
      <c r="N5856">
        <v>-73.976460500000002</v>
      </c>
      <c r="O5856" s="5">
        <v>41942.672505462964</v>
      </c>
      <c r="P5856" s="5">
        <v>41942.682210833336</v>
      </c>
      <c r="Q5856" s="5">
        <v>41942.690070243058</v>
      </c>
      <c r="R5856" s="5">
        <v>41942.713200428239</v>
      </c>
      <c r="S5856">
        <f t="shared" si="182"/>
        <v>44</v>
      </c>
      <c r="T5856">
        <f t="shared" si="183"/>
        <v>4</v>
      </c>
    </row>
    <row r="5857" spans="1:20" x14ac:dyDescent="0.25">
      <c r="A5857">
        <v>1487450</v>
      </c>
      <c r="B5857">
        <v>246753</v>
      </c>
      <c r="C5857">
        <v>161162</v>
      </c>
      <c r="D5857" t="s">
        <v>23</v>
      </c>
      <c r="E5857" t="s">
        <v>680</v>
      </c>
      <c r="F5857" t="s">
        <v>70</v>
      </c>
      <c r="G5857" t="s">
        <v>1634</v>
      </c>
      <c r="H5857">
        <v>1</v>
      </c>
      <c r="I5857" t="s">
        <v>682</v>
      </c>
      <c r="K5857">
        <v>40.721735571599297</v>
      </c>
      <c r="L5857">
        <v>-73.995935664258297</v>
      </c>
      <c r="M5857">
        <v>40.7201819</v>
      </c>
      <c r="N5857">
        <v>-74.000717699999996</v>
      </c>
      <c r="O5857" s="5">
        <v>41942.675894085645</v>
      </c>
      <c r="P5857" s="5">
        <v>41942.680539930552</v>
      </c>
      <c r="Q5857" s="5">
        <v>41942.691200057867</v>
      </c>
      <c r="R5857" s="5">
        <v>41942.695143391204</v>
      </c>
      <c r="S5857">
        <f t="shared" si="182"/>
        <v>44</v>
      </c>
      <c r="T5857">
        <f t="shared" si="183"/>
        <v>4</v>
      </c>
    </row>
    <row r="5858" spans="1:20" x14ac:dyDescent="0.25">
      <c r="A5858">
        <v>1487547</v>
      </c>
      <c r="B5858">
        <v>63047</v>
      </c>
      <c r="C5858">
        <v>171206</v>
      </c>
      <c r="D5858" t="s">
        <v>18</v>
      </c>
      <c r="E5858" t="s">
        <v>425</v>
      </c>
      <c r="F5858" t="s">
        <v>426</v>
      </c>
      <c r="G5858" t="s">
        <v>3034</v>
      </c>
      <c r="H5858">
        <v>1</v>
      </c>
      <c r="I5858" t="s">
        <v>1043</v>
      </c>
      <c r="K5858">
        <v>40.744563916288797</v>
      </c>
      <c r="L5858">
        <v>-73.996630052861306</v>
      </c>
      <c r="M5858">
        <v>40.771099800000002</v>
      </c>
      <c r="N5858">
        <v>-73.9642044</v>
      </c>
      <c r="O5858" s="5">
        <v>41942.684876504631</v>
      </c>
      <c r="P5858" s="5">
        <v>41942.685873958333</v>
      </c>
      <c r="Q5858" s="5">
        <v>41942.69208966435</v>
      </c>
      <c r="R5858" s="5">
        <v>41942.721458703702</v>
      </c>
      <c r="S5858">
        <f t="shared" si="182"/>
        <v>44</v>
      </c>
      <c r="T5858">
        <f t="shared" si="183"/>
        <v>4</v>
      </c>
    </row>
    <row r="5859" spans="1:20" x14ac:dyDescent="0.25">
      <c r="A5859">
        <v>1487623</v>
      </c>
      <c r="B5859">
        <v>160957</v>
      </c>
      <c r="C5859">
        <v>142394</v>
      </c>
      <c r="D5859" t="s">
        <v>23</v>
      </c>
      <c r="E5859" t="s">
        <v>479</v>
      </c>
      <c r="F5859" t="s">
        <v>480</v>
      </c>
      <c r="G5859" t="s">
        <v>3356</v>
      </c>
      <c r="H5859">
        <v>1</v>
      </c>
      <c r="I5859" t="s">
        <v>668</v>
      </c>
      <c r="K5859">
        <v>40.714638307702003</v>
      </c>
      <c r="L5859">
        <v>-74.008336134918196</v>
      </c>
      <c r="M5859">
        <v>40.739592500000001</v>
      </c>
      <c r="N5859">
        <v>-73.992170999999999</v>
      </c>
      <c r="O5859" s="5">
        <v>41942.693896249999</v>
      </c>
      <c r="P5859" s="5">
        <v>41942.697596307873</v>
      </c>
      <c r="Q5859" s="5">
        <v>41942.701981724538</v>
      </c>
      <c r="R5859" s="5">
        <v>41942.738772592595</v>
      </c>
      <c r="S5859">
        <f t="shared" si="182"/>
        <v>44</v>
      </c>
      <c r="T5859">
        <f t="shared" si="183"/>
        <v>4</v>
      </c>
    </row>
    <row r="5860" spans="1:20" x14ac:dyDescent="0.25">
      <c r="A5860">
        <v>1487653</v>
      </c>
      <c r="B5860">
        <v>121905</v>
      </c>
      <c r="C5860">
        <v>106964</v>
      </c>
      <c r="D5860" t="s">
        <v>23</v>
      </c>
      <c r="E5860" t="s">
        <v>464</v>
      </c>
      <c r="F5860" t="s">
        <v>465</v>
      </c>
      <c r="G5860" t="s">
        <v>3683</v>
      </c>
      <c r="H5860">
        <v>1</v>
      </c>
      <c r="I5860" t="s">
        <v>3598</v>
      </c>
      <c r="K5860">
        <v>40.735676762018002</v>
      </c>
      <c r="L5860">
        <v>-73.993829528068602</v>
      </c>
      <c r="M5860">
        <v>40.743617299999997</v>
      </c>
      <c r="N5860">
        <v>-74.006400400000004</v>
      </c>
      <c r="O5860" s="5">
        <v>41942.697258761575</v>
      </c>
      <c r="R5860" s="5">
        <v>41942.732689791665</v>
      </c>
      <c r="S5860">
        <f t="shared" si="182"/>
        <v>44</v>
      </c>
      <c r="T5860">
        <f t="shared" si="183"/>
        <v>4</v>
      </c>
    </row>
    <row r="5861" spans="1:20" x14ac:dyDescent="0.25">
      <c r="A5861">
        <v>1487674</v>
      </c>
      <c r="B5861">
        <v>55375</v>
      </c>
      <c r="C5861">
        <v>181543</v>
      </c>
      <c r="D5861" t="s">
        <v>23</v>
      </c>
      <c r="E5861" t="s">
        <v>52</v>
      </c>
      <c r="K5861">
        <v>40.729357</v>
      </c>
      <c r="L5861">
        <v>-73.990155999999999</v>
      </c>
      <c r="M5861">
        <v>40.719757999999999</v>
      </c>
      <c r="N5861">
        <v>-73.985011</v>
      </c>
      <c r="O5861" s="5">
        <v>41942.701253009262</v>
      </c>
      <c r="P5861" s="5">
        <v>41942.705236643516</v>
      </c>
      <c r="Q5861" s="5">
        <v>41942.709284884259</v>
      </c>
      <c r="R5861" s="5">
        <v>41942.715795509263</v>
      </c>
      <c r="S5861">
        <f t="shared" si="182"/>
        <v>44</v>
      </c>
      <c r="T5861">
        <f t="shared" si="183"/>
        <v>4</v>
      </c>
    </row>
    <row r="5862" spans="1:20" x14ac:dyDescent="0.25">
      <c r="A5862">
        <v>1487736</v>
      </c>
      <c r="B5862">
        <v>1311</v>
      </c>
      <c r="C5862">
        <v>166619</v>
      </c>
      <c r="D5862" t="s">
        <v>23</v>
      </c>
      <c r="E5862" t="s">
        <v>452</v>
      </c>
      <c r="F5862" t="s">
        <v>58</v>
      </c>
      <c r="G5862" t="s">
        <v>456</v>
      </c>
      <c r="H5862">
        <v>1</v>
      </c>
      <c r="I5862" t="s">
        <v>457</v>
      </c>
      <c r="K5862">
        <v>40.752425279402999</v>
      </c>
      <c r="L5862">
        <v>-73.994156640656698</v>
      </c>
      <c r="M5862">
        <v>40.774577999999998</v>
      </c>
      <c r="N5862">
        <v>-73.989997799999998</v>
      </c>
      <c r="O5862" s="5">
        <v>41942.707017685185</v>
      </c>
      <c r="P5862" s="5">
        <v>41942.707021296294</v>
      </c>
      <c r="Q5862" s="5">
        <v>41942.718403877312</v>
      </c>
      <c r="R5862" s="5">
        <v>41942.732223449071</v>
      </c>
      <c r="S5862">
        <f t="shared" si="182"/>
        <v>44</v>
      </c>
      <c r="T5862">
        <f t="shared" si="183"/>
        <v>4</v>
      </c>
    </row>
    <row r="5863" spans="1:20" x14ac:dyDescent="0.25">
      <c r="A5863">
        <v>1487890</v>
      </c>
      <c r="B5863">
        <v>151333</v>
      </c>
      <c r="C5863">
        <v>181543</v>
      </c>
      <c r="D5863" t="s">
        <v>23</v>
      </c>
      <c r="E5863" t="s">
        <v>405</v>
      </c>
      <c r="F5863" t="s">
        <v>49</v>
      </c>
      <c r="G5863" t="s">
        <v>465</v>
      </c>
      <c r="H5863">
        <v>1</v>
      </c>
      <c r="I5863" t="s">
        <v>1119</v>
      </c>
      <c r="K5863">
        <v>40.72813</v>
      </c>
      <c r="L5863">
        <v>-73.982020000000006</v>
      </c>
      <c r="M5863">
        <v>40.730966491305097</v>
      </c>
      <c r="N5863">
        <v>-74.009252611293505</v>
      </c>
      <c r="O5863" s="5">
        <v>41942.721537488425</v>
      </c>
      <c r="P5863" s="5">
        <v>41942.719816851852</v>
      </c>
      <c r="Q5863" s="5">
        <v>41942.726690902775</v>
      </c>
      <c r="R5863" s="5">
        <v>41942.735011828707</v>
      </c>
      <c r="S5863">
        <f t="shared" si="182"/>
        <v>44</v>
      </c>
      <c r="T5863">
        <f t="shared" si="183"/>
        <v>4</v>
      </c>
    </row>
    <row r="5864" spans="1:20" x14ac:dyDescent="0.25">
      <c r="A5864">
        <v>1487890</v>
      </c>
      <c r="B5864">
        <v>151333</v>
      </c>
      <c r="C5864">
        <v>181543</v>
      </c>
      <c r="D5864" t="s">
        <v>23</v>
      </c>
      <c r="E5864" t="s">
        <v>405</v>
      </c>
      <c r="F5864" t="s">
        <v>49</v>
      </c>
      <c r="G5864" t="s">
        <v>465</v>
      </c>
      <c r="H5864">
        <v>1</v>
      </c>
      <c r="I5864" t="s">
        <v>1119</v>
      </c>
      <c r="K5864">
        <v>40.72813</v>
      </c>
      <c r="L5864">
        <v>-73.982020000000006</v>
      </c>
      <c r="M5864">
        <v>40.730966491305097</v>
      </c>
      <c r="N5864">
        <v>-74.009252611293505</v>
      </c>
      <c r="O5864" s="5">
        <v>41942.721537488425</v>
      </c>
      <c r="P5864" s="5">
        <v>41942.719816851852</v>
      </c>
      <c r="Q5864" s="5">
        <v>41942.726690902775</v>
      </c>
      <c r="R5864" s="5">
        <v>41942.735011828707</v>
      </c>
      <c r="S5864">
        <f t="shared" si="182"/>
        <v>44</v>
      </c>
      <c r="T5864">
        <f t="shared" si="183"/>
        <v>4</v>
      </c>
    </row>
    <row r="5865" spans="1:20" x14ac:dyDescent="0.25">
      <c r="A5865">
        <v>1488027</v>
      </c>
      <c r="B5865">
        <v>396432</v>
      </c>
      <c r="C5865">
        <v>99219</v>
      </c>
      <c r="D5865" t="s">
        <v>23</v>
      </c>
      <c r="E5865" t="s">
        <v>32</v>
      </c>
      <c r="F5865" t="s">
        <v>33</v>
      </c>
      <c r="G5865" t="s">
        <v>100</v>
      </c>
      <c r="H5865">
        <v>2</v>
      </c>
      <c r="I5865" t="s">
        <v>101</v>
      </c>
      <c r="K5865">
        <v>40.725948024962001</v>
      </c>
      <c r="L5865">
        <v>-74.001106216515794</v>
      </c>
      <c r="M5865">
        <v>40.718659000000002</v>
      </c>
      <c r="N5865">
        <v>-74.002853999999999</v>
      </c>
      <c r="O5865" s="5">
        <v>41942.733491666666</v>
      </c>
      <c r="P5865" s="5">
        <v>41942.734019988427</v>
      </c>
      <c r="Q5865" s="5">
        <v>41942.747093391205</v>
      </c>
      <c r="R5865" s="5">
        <v>41942.753787870373</v>
      </c>
      <c r="S5865">
        <f t="shared" si="182"/>
        <v>44</v>
      </c>
      <c r="T5865">
        <f t="shared" si="183"/>
        <v>4</v>
      </c>
    </row>
    <row r="5866" spans="1:20" x14ac:dyDescent="0.25">
      <c r="A5866">
        <v>1488027</v>
      </c>
      <c r="B5866">
        <v>396432</v>
      </c>
      <c r="C5866">
        <v>99219</v>
      </c>
      <c r="D5866" t="s">
        <v>23</v>
      </c>
      <c r="E5866" t="s">
        <v>32</v>
      </c>
      <c r="F5866" t="s">
        <v>33</v>
      </c>
      <c r="G5866" t="s">
        <v>1276</v>
      </c>
      <c r="H5866">
        <v>1</v>
      </c>
      <c r="I5866" t="s">
        <v>470</v>
      </c>
      <c r="K5866">
        <v>40.725948024962001</v>
      </c>
      <c r="L5866">
        <v>-74.001106216515794</v>
      </c>
      <c r="M5866">
        <v>40.718659000000002</v>
      </c>
      <c r="N5866">
        <v>-74.002853999999999</v>
      </c>
      <c r="O5866" s="5">
        <v>41942.733491666666</v>
      </c>
      <c r="P5866" s="5">
        <v>41942.734019988427</v>
      </c>
      <c r="Q5866" s="5">
        <v>41942.747093391205</v>
      </c>
      <c r="R5866" s="5">
        <v>41942.753787870373</v>
      </c>
      <c r="S5866">
        <f t="shared" si="182"/>
        <v>44</v>
      </c>
      <c r="T5866">
        <f t="shared" si="183"/>
        <v>4</v>
      </c>
    </row>
    <row r="5867" spans="1:20" x14ac:dyDescent="0.25">
      <c r="A5867">
        <v>1488069</v>
      </c>
      <c r="B5867">
        <v>242713</v>
      </c>
      <c r="C5867">
        <v>67103</v>
      </c>
      <c r="D5867" t="s">
        <v>170</v>
      </c>
      <c r="E5867" t="s">
        <v>258</v>
      </c>
      <c r="F5867" t="s">
        <v>20</v>
      </c>
      <c r="G5867" t="s">
        <v>1825</v>
      </c>
      <c r="H5867">
        <v>1</v>
      </c>
      <c r="I5867" t="s">
        <v>228</v>
      </c>
      <c r="K5867">
        <v>40.724339999999998</v>
      </c>
      <c r="L5867">
        <v>-73.990960000000001</v>
      </c>
      <c r="M5867">
        <v>40.7662154</v>
      </c>
      <c r="N5867">
        <v>-73.979921399999995</v>
      </c>
      <c r="O5867" s="5">
        <v>41942.736896747687</v>
      </c>
      <c r="P5867" s="5">
        <v>41942.73795599537</v>
      </c>
      <c r="Q5867" s="5">
        <v>41942.74928314815</v>
      </c>
      <c r="R5867" s="5">
        <v>41942.78107459491</v>
      </c>
      <c r="S5867">
        <f t="shared" si="182"/>
        <v>44</v>
      </c>
      <c r="T5867">
        <f t="shared" si="183"/>
        <v>4</v>
      </c>
    </row>
    <row r="5868" spans="1:20" x14ac:dyDescent="0.25">
      <c r="A5868">
        <v>1488066</v>
      </c>
      <c r="B5868">
        <v>180821</v>
      </c>
      <c r="C5868">
        <v>65763</v>
      </c>
      <c r="D5868" t="s">
        <v>23</v>
      </c>
      <c r="E5868" t="s">
        <v>114</v>
      </c>
      <c r="F5868" t="s">
        <v>115</v>
      </c>
      <c r="G5868" t="s">
        <v>132</v>
      </c>
      <c r="H5868">
        <v>1</v>
      </c>
      <c r="I5868" t="s">
        <v>133</v>
      </c>
      <c r="K5868">
        <v>40.737827668490397</v>
      </c>
      <c r="L5868">
        <v>-73.992362022399902</v>
      </c>
      <c r="M5868">
        <v>40.723676400000002</v>
      </c>
      <c r="N5868">
        <v>-74.010723499999997</v>
      </c>
      <c r="O5868" s="5">
        <v>41942.737020069442</v>
      </c>
      <c r="P5868" s="5">
        <v>41942.739839780093</v>
      </c>
      <c r="Q5868" s="5">
        <v>41942.749152268516</v>
      </c>
      <c r="R5868" s="5">
        <v>41942.762934004626</v>
      </c>
      <c r="S5868">
        <f t="shared" si="182"/>
        <v>44</v>
      </c>
      <c r="T5868">
        <f t="shared" si="183"/>
        <v>4</v>
      </c>
    </row>
    <row r="5869" spans="1:20" x14ac:dyDescent="0.25">
      <c r="A5869">
        <v>1488086</v>
      </c>
      <c r="B5869">
        <v>351076</v>
      </c>
      <c r="C5869">
        <v>30743</v>
      </c>
      <c r="D5869" t="s">
        <v>23</v>
      </c>
      <c r="E5869" t="s">
        <v>152</v>
      </c>
      <c r="F5869" t="s">
        <v>25</v>
      </c>
      <c r="G5869" t="s">
        <v>2007</v>
      </c>
      <c r="H5869">
        <v>1</v>
      </c>
      <c r="I5869" t="s">
        <v>136</v>
      </c>
      <c r="J5869" s="1">
        <v>8.0666087962962974E-3</v>
      </c>
      <c r="K5869">
        <v>40.7446662425236</v>
      </c>
      <c r="L5869">
        <v>-73.983344413366893</v>
      </c>
      <c r="M5869">
        <v>40.764033400000002</v>
      </c>
      <c r="N5869">
        <v>-73.977021899999997</v>
      </c>
      <c r="O5869" s="5">
        <v>41942.738655833331</v>
      </c>
      <c r="P5869" s="5">
        <v>41942.743415115743</v>
      </c>
      <c r="Q5869" s="5">
        <v>41942.760568969905</v>
      </c>
      <c r="R5869" s="5">
        <v>41942.775695787037</v>
      </c>
      <c r="S5869">
        <f t="shared" si="182"/>
        <v>44</v>
      </c>
      <c r="T5869">
        <f t="shared" si="183"/>
        <v>4</v>
      </c>
    </row>
    <row r="5870" spans="1:20" x14ac:dyDescent="0.25">
      <c r="A5870">
        <v>1488086</v>
      </c>
      <c r="B5870">
        <v>351076</v>
      </c>
      <c r="C5870">
        <v>30743</v>
      </c>
      <c r="D5870" t="s">
        <v>23</v>
      </c>
      <c r="E5870" t="s">
        <v>152</v>
      </c>
      <c r="F5870" t="s">
        <v>25</v>
      </c>
      <c r="G5870" t="s">
        <v>2250</v>
      </c>
      <c r="H5870">
        <v>1</v>
      </c>
      <c r="I5870" t="s">
        <v>1437</v>
      </c>
      <c r="J5870" s="1">
        <v>8.0666087962962974E-3</v>
      </c>
      <c r="K5870">
        <v>40.7446662425236</v>
      </c>
      <c r="L5870">
        <v>-73.983344413366893</v>
      </c>
      <c r="M5870">
        <v>40.764033400000002</v>
      </c>
      <c r="N5870">
        <v>-73.977021899999997</v>
      </c>
      <c r="O5870" s="5">
        <v>41942.738655833331</v>
      </c>
      <c r="P5870" s="5">
        <v>41942.743415115743</v>
      </c>
      <c r="Q5870" s="5">
        <v>41942.760568969905</v>
      </c>
      <c r="R5870" s="5">
        <v>41942.775695787037</v>
      </c>
      <c r="S5870">
        <f t="shared" si="182"/>
        <v>44</v>
      </c>
      <c r="T5870">
        <f t="shared" si="183"/>
        <v>4</v>
      </c>
    </row>
    <row r="5871" spans="1:20" x14ac:dyDescent="0.25">
      <c r="A5871">
        <v>1488122</v>
      </c>
      <c r="B5871">
        <v>47440</v>
      </c>
      <c r="C5871">
        <v>123581</v>
      </c>
      <c r="D5871" t="s">
        <v>23</v>
      </c>
      <c r="E5871" t="s">
        <v>28</v>
      </c>
      <c r="F5871" t="s">
        <v>29</v>
      </c>
      <c r="G5871" t="s">
        <v>146</v>
      </c>
      <c r="H5871">
        <v>1</v>
      </c>
      <c r="I5871" t="s">
        <v>147</v>
      </c>
      <c r="J5871" s="1">
        <v>5.9968981481481479E-3</v>
      </c>
      <c r="K5871">
        <v>40.728478263619799</v>
      </c>
      <c r="L5871">
        <v>-73.998391837447898</v>
      </c>
      <c r="M5871">
        <v>40.715170399999998</v>
      </c>
      <c r="N5871">
        <v>-74.011600900000005</v>
      </c>
      <c r="O5871" s="5">
        <v>41942.741367013892</v>
      </c>
      <c r="P5871" s="5">
        <v>41942.756009942132</v>
      </c>
      <c r="Q5871" s="5">
        <v>41942.76111472222</v>
      </c>
      <c r="R5871" s="5">
        <v>41942.770721111112</v>
      </c>
      <c r="S5871">
        <f t="shared" si="182"/>
        <v>44</v>
      </c>
      <c r="T5871">
        <f t="shared" si="183"/>
        <v>4</v>
      </c>
    </row>
    <row r="5872" spans="1:20" x14ac:dyDescent="0.25">
      <c r="A5872">
        <v>1488114</v>
      </c>
      <c r="B5872">
        <v>198266</v>
      </c>
      <c r="C5872">
        <v>22502</v>
      </c>
      <c r="D5872" t="s">
        <v>23</v>
      </c>
      <c r="E5872" t="s">
        <v>62</v>
      </c>
      <c r="F5872" t="s">
        <v>63</v>
      </c>
      <c r="G5872" t="s">
        <v>2407</v>
      </c>
      <c r="H5872">
        <v>1</v>
      </c>
      <c r="I5872" t="s">
        <v>22</v>
      </c>
      <c r="K5872">
        <v>40.727518945156902</v>
      </c>
      <c r="L5872">
        <v>-73.988671302795396</v>
      </c>
      <c r="M5872">
        <v>40.761119999999998</v>
      </c>
      <c r="N5872">
        <v>-73.978823000000006</v>
      </c>
      <c r="O5872" s="5">
        <v>41942.741854375003</v>
      </c>
      <c r="P5872" s="5">
        <v>41942.744459270834</v>
      </c>
      <c r="Q5872" s="5">
        <v>41942.751982199072</v>
      </c>
      <c r="R5872" s="5">
        <v>41942.768006134262</v>
      </c>
      <c r="S5872">
        <f t="shared" si="182"/>
        <v>44</v>
      </c>
      <c r="T5872">
        <f t="shared" si="183"/>
        <v>4</v>
      </c>
    </row>
    <row r="5873" spans="1:20" x14ac:dyDescent="0.25">
      <c r="A5873">
        <v>1488140</v>
      </c>
      <c r="B5873">
        <v>42385</v>
      </c>
      <c r="C5873">
        <v>162070</v>
      </c>
      <c r="D5873" t="s">
        <v>53</v>
      </c>
      <c r="E5873" t="s">
        <v>2070</v>
      </c>
      <c r="F5873" t="s">
        <v>862</v>
      </c>
      <c r="G5873" t="s">
        <v>3194</v>
      </c>
      <c r="H5873">
        <v>1</v>
      </c>
      <c r="I5873" t="s">
        <v>866</v>
      </c>
      <c r="J5873" s="1">
        <v>2.8760532407407411E-3</v>
      </c>
      <c r="K5873">
        <v>40.673478063364001</v>
      </c>
      <c r="L5873">
        <v>-73.9826270200588</v>
      </c>
      <c r="M5873">
        <v>40.685308900000003</v>
      </c>
      <c r="N5873">
        <v>-74.001715000000004</v>
      </c>
      <c r="O5873" s="5">
        <v>41942.742237268518</v>
      </c>
      <c r="P5873" s="5">
        <v>41942.749659062501</v>
      </c>
      <c r="Q5873" s="5">
        <v>41942.75545138889</v>
      </c>
      <c r="R5873" s="5">
        <v>41942.767352326387</v>
      </c>
      <c r="S5873">
        <f t="shared" si="182"/>
        <v>44</v>
      </c>
      <c r="T5873">
        <f t="shared" si="183"/>
        <v>4</v>
      </c>
    </row>
    <row r="5874" spans="1:20" x14ac:dyDescent="0.25">
      <c r="A5874">
        <v>1488153</v>
      </c>
      <c r="B5874">
        <v>145216</v>
      </c>
      <c r="C5874">
        <v>7833</v>
      </c>
      <c r="D5874" t="s">
        <v>23</v>
      </c>
      <c r="E5874" t="s">
        <v>448</v>
      </c>
      <c r="F5874" t="s">
        <v>342</v>
      </c>
      <c r="G5874" t="s">
        <v>1217</v>
      </c>
      <c r="H5874">
        <v>1</v>
      </c>
      <c r="I5874" t="s">
        <v>1435</v>
      </c>
      <c r="J5874" s="1">
        <v>3.5153472222222222E-3</v>
      </c>
      <c r="K5874">
        <v>40.747384191604802</v>
      </c>
      <c r="L5874">
        <v>-74.000966870422502</v>
      </c>
      <c r="M5874">
        <v>40.757992199999997</v>
      </c>
      <c r="N5874">
        <v>-73.992217800000006</v>
      </c>
      <c r="O5874" s="5">
        <v>41942.744619120371</v>
      </c>
      <c r="P5874" s="5">
        <v>41942.746191018516</v>
      </c>
      <c r="Q5874" s="5">
        <v>41942.756688425929</v>
      </c>
      <c r="R5874" s="5">
        <v>41942.767942858794</v>
      </c>
      <c r="S5874">
        <f t="shared" si="182"/>
        <v>44</v>
      </c>
      <c r="T5874">
        <f t="shared" si="183"/>
        <v>4</v>
      </c>
    </row>
    <row r="5875" spans="1:20" x14ac:dyDescent="0.25">
      <c r="A5875">
        <v>1488221</v>
      </c>
      <c r="B5875">
        <v>77511</v>
      </c>
      <c r="C5875">
        <v>167596</v>
      </c>
      <c r="D5875" t="s">
        <v>23</v>
      </c>
      <c r="E5875" t="s">
        <v>226</v>
      </c>
      <c r="F5875" t="s">
        <v>91</v>
      </c>
      <c r="G5875" t="s">
        <v>1902</v>
      </c>
      <c r="H5875">
        <v>1</v>
      </c>
      <c r="I5875" t="s">
        <v>249</v>
      </c>
      <c r="J5875" s="1">
        <v>1.3428275462962963E-2</v>
      </c>
      <c r="K5875">
        <v>40.723019825000002</v>
      </c>
      <c r="L5875">
        <v>-73.995853999999994</v>
      </c>
      <c r="M5875">
        <v>40.732039499999999</v>
      </c>
      <c r="N5875">
        <v>-73.995560699999999</v>
      </c>
      <c r="O5875" s="5">
        <v>41942.749573009256</v>
      </c>
      <c r="P5875" s="5">
        <v>41942.78808810185</v>
      </c>
      <c r="Q5875" s="5">
        <v>41942.791660416668</v>
      </c>
      <c r="R5875" s="5">
        <v>41942.797681307871</v>
      </c>
      <c r="S5875">
        <f t="shared" si="182"/>
        <v>44</v>
      </c>
      <c r="T5875">
        <f t="shared" si="183"/>
        <v>4</v>
      </c>
    </row>
    <row r="5876" spans="1:20" x14ac:dyDescent="0.25">
      <c r="A5876">
        <v>1488242</v>
      </c>
      <c r="B5876">
        <v>259341</v>
      </c>
      <c r="C5876">
        <v>142394</v>
      </c>
      <c r="D5876" t="s">
        <v>23</v>
      </c>
      <c r="E5876" t="s">
        <v>1443</v>
      </c>
      <c r="F5876" t="s">
        <v>91</v>
      </c>
      <c r="J5876" s="1">
        <v>5.4849652777777778E-3</v>
      </c>
      <c r="K5876">
        <v>40.771297761785803</v>
      </c>
      <c r="L5876">
        <v>-73.959502566329107</v>
      </c>
      <c r="M5876">
        <v>40.777042723345602</v>
      </c>
      <c r="N5876">
        <v>-73.958787154088199</v>
      </c>
      <c r="O5876" s="5">
        <v>41942.750113437498</v>
      </c>
      <c r="P5876" s="5">
        <v>41942.764025104167</v>
      </c>
      <c r="Q5876" s="5">
        <v>41942.769596030092</v>
      </c>
      <c r="R5876" s="5">
        <v>41942.773102523148</v>
      </c>
      <c r="S5876">
        <f t="shared" si="182"/>
        <v>44</v>
      </c>
      <c r="T5876">
        <f t="shared" si="183"/>
        <v>4</v>
      </c>
    </row>
    <row r="5877" spans="1:20" x14ac:dyDescent="0.25">
      <c r="A5877">
        <v>1488246</v>
      </c>
      <c r="B5877">
        <v>64963</v>
      </c>
      <c r="C5877">
        <v>157086</v>
      </c>
      <c r="D5877" t="s">
        <v>53</v>
      </c>
      <c r="E5877" t="s">
        <v>1780</v>
      </c>
      <c r="F5877" t="s">
        <v>709</v>
      </c>
      <c r="G5877" t="s">
        <v>1820</v>
      </c>
      <c r="H5877">
        <v>1</v>
      </c>
      <c r="I5877" t="s">
        <v>1821</v>
      </c>
      <c r="J5877" s="1">
        <v>7.2310879629629626E-3</v>
      </c>
      <c r="K5877">
        <v>40.751574677181303</v>
      </c>
      <c r="L5877">
        <v>-73.970913043454999</v>
      </c>
      <c r="M5877">
        <v>40.77037</v>
      </c>
      <c r="N5877">
        <v>-73.966005999999993</v>
      </c>
      <c r="O5877" s="5">
        <v>41942.750582395834</v>
      </c>
      <c r="P5877" s="5">
        <v>41942.767647824076</v>
      </c>
      <c r="Q5877" s="5">
        <v>41942.774992870371</v>
      </c>
      <c r="R5877" s="5">
        <v>41942.788710370369</v>
      </c>
      <c r="S5877">
        <f t="shared" si="182"/>
        <v>44</v>
      </c>
      <c r="T5877">
        <f t="shared" si="183"/>
        <v>4</v>
      </c>
    </row>
    <row r="5878" spans="1:20" x14ac:dyDescent="0.25">
      <c r="A5878">
        <v>1488246</v>
      </c>
      <c r="B5878">
        <v>64963</v>
      </c>
      <c r="C5878">
        <v>157086</v>
      </c>
      <c r="D5878" t="s">
        <v>53</v>
      </c>
      <c r="E5878" t="s">
        <v>1780</v>
      </c>
      <c r="F5878" t="s">
        <v>709</v>
      </c>
      <c r="G5878" t="s">
        <v>3466</v>
      </c>
      <c r="H5878">
        <v>1</v>
      </c>
      <c r="I5878" t="s">
        <v>2098</v>
      </c>
      <c r="J5878" s="1">
        <v>7.2310879629629626E-3</v>
      </c>
      <c r="K5878">
        <v>40.751574677181303</v>
      </c>
      <c r="L5878">
        <v>-73.970913043454999</v>
      </c>
      <c r="M5878">
        <v>40.77037</v>
      </c>
      <c r="N5878">
        <v>-73.966005999999993</v>
      </c>
      <c r="O5878" s="5">
        <v>41942.750582395834</v>
      </c>
      <c r="P5878" s="5">
        <v>41942.767647824076</v>
      </c>
      <c r="Q5878" s="5">
        <v>41942.774992870371</v>
      </c>
      <c r="R5878" s="5">
        <v>41942.788710370369</v>
      </c>
      <c r="S5878">
        <f t="shared" si="182"/>
        <v>44</v>
      </c>
      <c r="T5878">
        <f t="shared" si="183"/>
        <v>4</v>
      </c>
    </row>
    <row r="5879" spans="1:20" x14ac:dyDescent="0.25">
      <c r="A5879">
        <v>1488259</v>
      </c>
      <c r="B5879">
        <v>405147</v>
      </c>
      <c r="C5879">
        <v>124514</v>
      </c>
      <c r="D5879" t="s">
        <v>23</v>
      </c>
      <c r="E5879" t="s">
        <v>669</v>
      </c>
      <c r="F5879" t="s">
        <v>426</v>
      </c>
      <c r="G5879" t="s">
        <v>2042</v>
      </c>
      <c r="H5879">
        <v>1</v>
      </c>
      <c r="I5879" t="s">
        <v>1043</v>
      </c>
      <c r="K5879">
        <v>40.716240933766798</v>
      </c>
      <c r="L5879">
        <v>-73.988682031631498</v>
      </c>
      <c r="M5879">
        <v>40.693286299999997</v>
      </c>
      <c r="N5879">
        <v>-73.982712199999995</v>
      </c>
      <c r="O5879" s="5">
        <v>41942.751590023145</v>
      </c>
      <c r="P5879" s="5">
        <v>41942.755982060182</v>
      </c>
      <c r="Q5879" s="5">
        <v>41942.761785671297</v>
      </c>
      <c r="R5879" s="5">
        <v>41942.77920759259</v>
      </c>
      <c r="S5879">
        <f t="shared" si="182"/>
        <v>44</v>
      </c>
      <c r="T5879">
        <f t="shared" si="183"/>
        <v>4</v>
      </c>
    </row>
    <row r="5880" spans="1:20" x14ac:dyDescent="0.25">
      <c r="A5880">
        <v>1488346</v>
      </c>
      <c r="B5880">
        <v>159449</v>
      </c>
      <c r="C5880">
        <v>138061</v>
      </c>
      <c r="D5880" t="s">
        <v>53</v>
      </c>
      <c r="E5880" t="s">
        <v>54</v>
      </c>
      <c r="F5880" t="s">
        <v>29</v>
      </c>
      <c r="G5880" t="s">
        <v>330</v>
      </c>
      <c r="H5880">
        <v>1</v>
      </c>
      <c r="I5880" t="s">
        <v>56</v>
      </c>
      <c r="K5880">
        <v>40.779126065705498</v>
      </c>
      <c r="L5880">
        <v>-73.954904894578206</v>
      </c>
      <c r="M5880">
        <v>40.767219400000002</v>
      </c>
      <c r="N5880">
        <v>-73.956042199999999</v>
      </c>
      <c r="O5880" s="5">
        <v>41942.759729710648</v>
      </c>
      <c r="P5880" s="5">
        <v>41942.757894097223</v>
      </c>
      <c r="Q5880" s="5">
        <v>41942.773940844905</v>
      </c>
      <c r="R5880" s="5">
        <v>41942.782207673612</v>
      </c>
      <c r="S5880">
        <f t="shared" si="182"/>
        <v>44</v>
      </c>
      <c r="T5880">
        <f t="shared" si="183"/>
        <v>4</v>
      </c>
    </row>
    <row r="5881" spans="1:20" x14ac:dyDescent="0.25">
      <c r="A5881">
        <v>1488419</v>
      </c>
      <c r="B5881">
        <v>374826</v>
      </c>
      <c r="C5881">
        <v>110192</v>
      </c>
      <c r="D5881" t="s">
        <v>23</v>
      </c>
      <c r="E5881" t="s">
        <v>247</v>
      </c>
      <c r="G5881" t="s">
        <v>1313</v>
      </c>
      <c r="H5881">
        <v>1</v>
      </c>
      <c r="I5881" t="s">
        <v>478</v>
      </c>
      <c r="J5881" s="1">
        <v>9.715601851851852E-3</v>
      </c>
      <c r="K5881">
        <v>40.721353749744097</v>
      </c>
      <c r="L5881">
        <v>-73.997525293959001</v>
      </c>
      <c r="M5881">
        <v>40.723061399999999</v>
      </c>
      <c r="N5881">
        <v>-74.008280099999993</v>
      </c>
      <c r="O5881" s="5">
        <v>41942.76415234954</v>
      </c>
      <c r="P5881" s="5">
        <v>41942.770583715275</v>
      </c>
      <c r="Q5881" s="5">
        <v>41942.783325011573</v>
      </c>
      <c r="R5881" s="5">
        <v>41942.794431956019</v>
      </c>
      <c r="S5881">
        <f t="shared" si="182"/>
        <v>44</v>
      </c>
      <c r="T5881">
        <f t="shared" si="183"/>
        <v>4</v>
      </c>
    </row>
    <row r="5882" spans="1:20" x14ac:dyDescent="0.25">
      <c r="A5882">
        <v>1488422</v>
      </c>
      <c r="B5882">
        <v>88185</v>
      </c>
      <c r="C5882">
        <v>151467</v>
      </c>
      <c r="D5882" t="s">
        <v>23</v>
      </c>
      <c r="E5882" t="s">
        <v>290</v>
      </c>
      <c r="F5882" t="s">
        <v>45</v>
      </c>
      <c r="G5882" t="s">
        <v>603</v>
      </c>
      <c r="H5882">
        <v>1</v>
      </c>
      <c r="I5882" t="s">
        <v>604</v>
      </c>
      <c r="J5882" s="1">
        <v>1.0371712962962963E-2</v>
      </c>
      <c r="K5882">
        <v>40.784077256376399</v>
      </c>
      <c r="L5882">
        <v>-73.9776224098444</v>
      </c>
      <c r="M5882">
        <v>40.765212699999999</v>
      </c>
      <c r="N5882">
        <v>-73.975667599999994</v>
      </c>
      <c r="O5882" s="5">
        <v>41942.764528761574</v>
      </c>
      <c r="P5882" s="5">
        <v>41942.770807627312</v>
      </c>
      <c r="Q5882" s="5">
        <v>41942.786731736109</v>
      </c>
      <c r="R5882" s="5">
        <v>41942.795469490738</v>
      </c>
      <c r="S5882">
        <f t="shared" si="182"/>
        <v>44</v>
      </c>
      <c r="T5882">
        <f t="shared" si="183"/>
        <v>4</v>
      </c>
    </row>
    <row r="5883" spans="1:20" x14ac:dyDescent="0.25">
      <c r="A5883">
        <v>1488424</v>
      </c>
      <c r="B5883">
        <v>215326</v>
      </c>
      <c r="C5883">
        <v>167645</v>
      </c>
      <c r="D5883" t="s">
        <v>53</v>
      </c>
      <c r="E5883" t="s">
        <v>488</v>
      </c>
      <c r="F5883" t="s">
        <v>58</v>
      </c>
      <c r="G5883" t="s">
        <v>489</v>
      </c>
      <c r="H5883">
        <v>1</v>
      </c>
      <c r="I5883" t="s">
        <v>490</v>
      </c>
      <c r="K5883">
        <v>40.721388327539302</v>
      </c>
      <c r="L5883">
        <v>-73.988658779542604</v>
      </c>
      <c r="M5883">
        <v>40.735287700000001</v>
      </c>
      <c r="N5883">
        <v>-73.980616800000007</v>
      </c>
      <c r="O5883" s="5">
        <v>41942.76462011574</v>
      </c>
      <c r="P5883" s="5">
        <v>41942.765448356484</v>
      </c>
      <c r="Q5883" s="5">
        <v>41942.781302546297</v>
      </c>
      <c r="R5883" s="5">
        <v>41942.78993190972</v>
      </c>
      <c r="S5883">
        <f t="shared" si="182"/>
        <v>44</v>
      </c>
      <c r="T5883">
        <f t="shared" si="183"/>
        <v>4</v>
      </c>
    </row>
    <row r="5884" spans="1:20" x14ac:dyDescent="0.25">
      <c r="A5884">
        <v>1488426</v>
      </c>
      <c r="B5884">
        <v>177250</v>
      </c>
      <c r="C5884">
        <v>116881</v>
      </c>
      <c r="D5884" t="s">
        <v>23</v>
      </c>
      <c r="E5884" t="s">
        <v>341</v>
      </c>
      <c r="F5884" t="s">
        <v>342</v>
      </c>
      <c r="G5884" t="s">
        <v>1610</v>
      </c>
      <c r="H5884">
        <v>1</v>
      </c>
      <c r="I5884" t="s">
        <v>413</v>
      </c>
      <c r="J5884" s="1">
        <v>5.412453703703704E-3</v>
      </c>
      <c r="K5884">
        <v>40.734213854853898</v>
      </c>
      <c r="L5884">
        <v>-74.006202029303594</v>
      </c>
      <c r="M5884">
        <v>40.737667799999997</v>
      </c>
      <c r="N5884">
        <v>-74.005276100000003</v>
      </c>
      <c r="O5884" s="5">
        <v>41942.76475638889</v>
      </c>
      <c r="P5884" s="5">
        <v>41942.764715034726</v>
      </c>
      <c r="Q5884" s="5">
        <v>41942.783332106483</v>
      </c>
      <c r="R5884" s="5">
        <v>41942.787282175923</v>
      </c>
      <c r="S5884">
        <f t="shared" si="182"/>
        <v>44</v>
      </c>
      <c r="T5884">
        <f t="shared" si="183"/>
        <v>4</v>
      </c>
    </row>
    <row r="5885" spans="1:20" x14ac:dyDescent="0.25">
      <c r="A5885">
        <v>1488426</v>
      </c>
      <c r="B5885">
        <v>177250</v>
      </c>
      <c r="C5885">
        <v>116881</v>
      </c>
      <c r="D5885" t="s">
        <v>23</v>
      </c>
      <c r="E5885" t="s">
        <v>341</v>
      </c>
      <c r="F5885" t="s">
        <v>342</v>
      </c>
      <c r="G5885" t="s">
        <v>2938</v>
      </c>
      <c r="H5885">
        <v>1</v>
      </c>
      <c r="I5885" t="s">
        <v>348</v>
      </c>
      <c r="J5885" s="1">
        <v>5.412453703703704E-3</v>
      </c>
      <c r="K5885">
        <v>40.734213854853898</v>
      </c>
      <c r="L5885">
        <v>-74.006202029303594</v>
      </c>
      <c r="M5885">
        <v>40.737667799999997</v>
      </c>
      <c r="N5885">
        <v>-74.005276100000003</v>
      </c>
      <c r="O5885" s="5">
        <v>41942.76475638889</v>
      </c>
      <c r="P5885" s="5">
        <v>41942.764715034726</v>
      </c>
      <c r="Q5885" s="5">
        <v>41942.783332106483</v>
      </c>
      <c r="R5885" s="5">
        <v>41942.787282175923</v>
      </c>
      <c r="S5885">
        <f t="shared" si="182"/>
        <v>44</v>
      </c>
      <c r="T5885">
        <f t="shared" si="183"/>
        <v>4</v>
      </c>
    </row>
    <row r="5886" spans="1:20" x14ac:dyDescent="0.25">
      <c r="A5886">
        <v>1488426</v>
      </c>
      <c r="B5886">
        <v>177250</v>
      </c>
      <c r="C5886">
        <v>116881</v>
      </c>
      <c r="D5886" t="s">
        <v>23</v>
      </c>
      <c r="E5886" t="s">
        <v>341</v>
      </c>
      <c r="F5886" t="s">
        <v>342</v>
      </c>
      <c r="G5886" t="s">
        <v>1507</v>
      </c>
      <c r="H5886">
        <v>1</v>
      </c>
      <c r="I5886" t="s">
        <v>413</v>
      </c>
      <c r="J5886" s="1">
        <v>5.412453703703704E-3</v>
      </c>
      <c r="K5886">
        <v>40.734213854853898</v>
      </c>
      <c r="L5886">
        <v>-74.006202029303594</v>
      </c>
      <c r="M5886">
        <v>40.737667799999997</v>
      </c>
      <c r="N5886">
        <v>-74.005276100000003</v>
      </c>
      <c r="O5886" s="5">
        <v>41942.76475638889</v>
      </c>
      <c r="P5886" s="5">
        <v>41942.764715034726</v>
      </c>
      <c r="Q5886" s="5">
        <v>41942.783332106483</v>
      </c>
      <c r="R5886" s="5">
        <v>41942.787282175923</v>
      </c>
      <c r="S5886">
        <f t="shared" si="182"/>
        <v>44</v>
      </c>
      <c r="T5886">
        <f t="shared" si="183"/>
        <v>4</v>
      </c>
    </row>
    <row r="5887" spans="1:20" x14ac:dyDescent="0.25">
      <c r="A5887">
        <v>1488446</v>
      </c>
      <c r="B5887">
        <v>54630</v>
      </c>
      <c r="C5887">
        <v>165094</v>
      </c>
      <c r="D5887" t="s">
        <v>23</v>
      </c>
      <c r="E5887" t="s">
        <v>1568</v>
      </c>
      <c r="F5887" t="s">
        <v>1236</v>
      </c>
      <c r="G5887" t="s">
        <v>1569</v>
      </c>
      <c r="H5887">
        <v>1</v>
      </c>
      <c r="I5887" t="s">
        <v>136</v>
      </c>
      <c r="J5887" s="1">
        <v>7.8549768518518508E-3</v>
      </c>
      <c r="K5887">
        <v>40.723505681631899</v>
      </c>
      <c r="L5887">
        <v>-73.988314440618694</v>
      </c>
      <c r="M5887">
        <v>40.727322999999998</v>
      </c>
      <c r="N5887">
        <v>-73.991729000000007</v>
      </c>
      <c r="O5887" s="5">
        <v>41942.766192557872</v>
      </c>
      <c r="P5887" s="5">
        <v>41942.773985416665</v>
      </c>
      <c r="Q5887" s="5">
        <v>41942.781486527776</v>
      </c>
      <c r="R5887" s="5">
        <v>41942.785290162035</v>
      </c>
      <c r="S5887">
        <f t="shared" si="182"/>
        <v>44</v>
      </c>
      <c r="T5887">
        <f t="shared" si="183"/>
        <v>4</v>
      </c>
    </row>
    <row r="5888" spans="1:20" x14ac:dyDescent="0.25">
      <c r="A5888">
        <v>1488446</v>
      </c>
      <c r="B5888">
        <v>54630</v>
      </c>
      <c r="C5888">
        <v>165094</v>
      </c>
      <c r="D5888" t="s">
        <v>23</v>
      </c>
      <c r="E5888" t="s">
        <v>1568</v>
      </c>
      <c r="F5888" t="s">
        <v>1236</v>
      </c>
      <c r="G5888" t="s">
        <v>2103</v>
      </c>
      <c r="H5888">
        <v>1</v>
      </c>
      <c r="I5888" t="s">
        <v>2104</v>
      </c>
      <c r="J5888" s="1">
        <v>7.8549768518518508E-3</v>
      </c>
      <c r="K5888">
        <v>40.723505681631899</v>
      </c>
      <c r="L5888">
        <v>-73.988314440618694</v>
      </c>
      <c r="M5888">
        <v>40.727322999999998</v>
      </c>
      <c r="N5888">
        <v>-73.991729000000007</v>
      </c>
      <c r="O5888" s="5">
        <v>41942.766192557872</v>
      </c>
      <c r="P5888" s="5">
        <v>41942.773985416665</v>
      </c>
      <c r="Q5888" s="5">
        <v>41942.781486527776</v>
      </c>
      <c r="R5888" s="5">
        <v>41942.785290162035</v>
      </c>
      <c r="S5888">
        <f t="shared" si="182"/>
        <v>44</v>
      </c>
      <c r="T5888">
        <f t="shared" si="183"/>
        <v>4</v>
      </c>
    </row>
    <row r="5889" spans="1:20" x14ac:dyDescent="0.25">
      <c r="A5889">
        <v>1488450</v>
      </c>
      <c r="B5889">
        <v>321415</v>
      </c>
      <c r="C5889">
        <v>67103</v>
      </c>
      <c r="D5889" t="s">
        <v>170</v>
      </c>
      <c r="E5889" t="s">
        <v>518</v>
      </c>
      <c r="F5889" t="s">
        <v>342</v>
      </c>
      <c r="J5889" s="1">
        <v>1.0805081018518519E-2</v>
      </c>
      <c r="K5889">
        <v>40.764084531354698</v>
      </c>
      <c r="L5889">
        <v>-73.970499798529701</v>
      </c>
      <c r="M5889">
        <v>40.7606331</v>
      </c>
      <c r="N5889">
        <v>-73.999424500000003</v>
      </c>
      <c r="O5889" s="5">
        <v>41942.766980752313</v>
      </c>
      <c r="P5889" s="5">
        <v>41942.789329224535</v>
      </c>
      <c r="Q5889" s="5">
        <v>41942.802738981482</v>
      </c>
      <c r="R5889" s="5">
        <v>41942.826558553243</v>
      </c>
      <c r="S5889">
        <f t="shared" si="182"/>
        <v>44</v>
      </c>
      <c r="T5889">
        <f t="shared" si="183"/>
        <v>4</v>
      </c>
    </row>
    <row r="5890" spans="1:20" x14ac:dyDescent="0.25">
      <c r="A5890">
        <v>1488520</v>
      </c>
      <c r="B5890">
        <v>135337</v>
      </c>
      <c r="C5890">
        <v>125504</v>
      </c>
      <c r="D5890" t="s">
        <v>23</v>
      </c>
      <c r="E5890" t="s">
        <v>88</v>
      </c>
      <c r="F5890" t="s">
        <v>89</v>
      </c>
      <c r="K5890">
        <v>40.771288888569998</v>
      </c>
      <c r="L5890">
        <v>-73.982018668434904</v>
      </c>
      <c r="M5890">
        <v>40.775263500000001</v>
      </c>
      <c r="N5890">
        <v>-73.982624700000002</v>
      </c>
      <c r="O5890" s="5">
        <v>41942.772344456018</v>
      </c>
      <c r="P5890" s="5">
        <v>41942.771576562503</v>
      </c>
      <c r="Q5890" s="5">
        <v>41942.776671006941</v>
      </c>
      <c r="R5890" s="5">
        <v>41942.780129293984</v>
      </c>
      <c r="S5890">
        <f t="shared" si="182"/>
        <v>44</v>
      </c>
      <c r="T5890">
        <f t="shared" si="183"/>
        <v>4</v>
      </c>
    </row>
    <row r="5891" spans="1:20" x14ac:dyDescent="0.25">
      <c r="A5891">
        <v>1488523</v>
      </c>
      <c r="B5891">
        <v>61250</v>
      </c>
      <c r="C5891">
        <v>137090</v>
      </c>
      <c r="D5891" t="s">
        <v>23</v>
      </c>
      <c r="E5891" t="s">
        <v>2236</v>
      </c>
      <c r="F5891" t="s">
        <v>20</v>
      </c>
      <c r="K5891">
        <v>40.719611687499999</v>
      </c>
      <c r="L5891">
        <v>-73.986750000000001</v>
      </c>
      <c r="M5891">
        <v>40.738301300000003</v>
      </c>
      <c r="N5891">
        <v>-73.996666399999995</v>
      </c>
      <c r="O5891" s="5">
        <v>41942.772717430555</v>
      </c>
      <c r="P5891" s="5">
        <v>41942.770966574077</v>
      </c>
      <c r="Q5891" s="5">
        <v>41942.784390891204</v>
      </c>
      <c r="R5891" s="5">
        <v>41942.795699050926</v>
      </c>
      <c r="S5891">
        <f t="shared" ref="S5891:S5954" si="184">WEEKNUM(O5891,21)</f>
        <v>44</v>
      </c>
      <c r="T5891">
        <f t="shared" ref="T5891:T5954" si="185">WEEKDAY(O5891,11)</f>
        <v>4</v>
      </c>
    </row>
    <row r="5892" spans="1:20" x14ac:dyDescent="0.25">
      <c r="A5892">
        <v>1488524</v>
      </c>
      <c r="B5892">
        <v>55060</v>
      </c>
      <c r="C5892">
        <v>158623</v>
      </c>
      <c r="D5892" t="s">
        <v>23</v>
      </c>
      <c r="E5892" t="s">
        <v>294</v>
      </c>
      <c r="F5892" t="s">
        <v>295</v>
      </c>
      <c r="G5892" t="s">
        <v>2764</v>
      </c>
      <c r="H5892">
        <v>1</v>
      </c>
      <c r="I5892" t="s">
        <v>231</v>
      </c>
      <c r="J5892" s="1">
        <v>7.9234837962962965E-3</v>
      </c>
      <c r="K5892">
        <v>40.745299312570602</v>
      </c>
      <c r="L5892">
        <v>-73.9791375808162</v>
      </c>
      <c r="M5892">
        <v>40.740748400000001</v>
      </c>
      <c r="N5892">
        <v>-73.993993900000007</v>
      </c>
      <c r="O5892" s="5">
        <v>41942.772973900464</v>
      </c>
      <c r="R5892" s="5">
        <v>41942.815685335649</v>
      </c>
      <c r="S5892">
        <f t="shared" si="184"/>
        <v>44</v>
      </c>
      <c r="T5892">
        <f t="shared" si="185"/>
        <v>4</v>
      </c>
    </row>
    <row r="5893" spans="1:20" x14ac:dyDescent="0.25">
      <c r="A5893">
        <v>1488577</v>
      </c>
      <c r="B5893">
        <v>48131</v>
      </c>
      <c r="C5893">
        <v>116881</v>
      </c>
      <c r="D5893" t="s">
        <v>23</v>
      </c>
      <c r="E5893" t="s">
        <v>341</v>
      </c>
      <c r="F5893" t="s">
        <v>342</v>
      </c>
      <c r="G5893" t="s">
        <v>1457</v>
      </c>
      <c r="H5893">
        <v>1</v>
      </c>
      <c r="I5893" t="s">
        <v>348</v>
      </c>
      <c r="J5893" s="1">
        <v>1.8421064814814812E-3</v>
      </c>
      <c r="K5893">
        <v>40.734213854853898</v>
      </c>
      <c r="L5893">
        <v>-74.006202029303594</v>
      </c>
      <c r="M5893">
        <v>40.745835</v>
      </c>
      <c r="N5893">
        <v>-73.980364600000001</v>
      </c>
      <c r="O5893" s="5">
        <v>41942.775795833331</v>
      </c>
      <c r="P5893" s="5">
        <v>41942.774074004628</v>
      </c>
      <c r="Q5893" s="5">
        <v>41942.795846759262</v>
      </c>
      <c r="R5893" s="5">
        <v>41942.810535266202</v>
      </c>
      <c r="S5893">
        <f t="shared" si="184"/>
        <v>44</v>
      </c>
      <c r="T5893">
        <f t="shared" si="185"/>
        <v>4</v>
      </c>
    </row>
    <row r="5894" spans="1:20" x14ac:dyDescent="0.25">
      <c r="A5894">
        <v>1488560</v>
      </c>
      <c r="B5894">
        <v>46859</v>
      </c>
      <c r="C5894">
        <v>157596</v>
      </c>
      <c r="D5894" t="s">
        <v>23</v>
      </c>
      <c r="E5894" t="s">
        <v>255</v>
      </c>
      <c r="F5894" t="s">
        <v>91</v>
      </c>
      <c r="G5894" t="s">
        <v>1515</v>
      </c>
      <c r="H5894">
        <v>1</v>
      </c>
      <c r="I5894" t="s">
        <v>1516</v>
      </c>
      <c r="J5894" s="1">
        <v>6.5437384259259259E-3</v>
      </c>
      <c r="K5894">
        <v>40.721545124764702</v>
      </c>
      <c r="L5894">
        <v>-73.988842426716104</v>
      </c>
      <c r="M5894">
        <v>40.748147000000003</v>
      </c>
      <c r="N5894">
        <v>-73.973096999999996</v>
      </c>
      <c r="O5894" s="5">
        <v>41942.776149618054</v>
      </c>
      <c r="P5894" s="5">
        <v>41942.777089085648</v>
      </c>
      <c r="Q5894" s="5">
        <v>41942.795046874999</v>
      </c>
      <c r="R5894" s="5">
        <v>41942.806048784725</v>
      </c>
      <c r="S5894">
        <f t="shared" si="184"/>
        <v>44</v>
      </c>
      <c r="T5894">
        <f t="shared" si="185"/>
        <v>4</v>
      </c>
    </row>
    <row r="5895" spans="1:20" x14ac:dyDescent="0.25">
      <c r="A5895">
        <v>1488560</v>
      </c>
      <c r="B5895">
        <v>46859</v>
      </c>
      <c r="C5895">
        <v>157596</v>
      </c>
      <c r="D5895" t="s">
        <v>23</v>
      </c>
      <c r="E5895" t="s">
        <v>255</v>
      </c>
      <c r="F5895" t="s">
        <v>91</v>
      </c>
      <c r="G5895" t="s">
        <v>288</v>
      </c>
      <c r="H5895">
        <v>2</v>
      </c>
      <c r="I5895" t="s">
        <v>289</v>
      </c>
      <c r="J5895" s="1">
        <v>6.5437384259259259E-3</v>
      </c>
      <c r="K5895">
        <v>40.721545124764702</v>
      </c>
      <c r="L5895">
        <v>-73.988842426716104</v>
      </c>
      <c r="M5895">
        <v>40.748147000000003</v>
      </c>
      <c r="N5895">
        <v>-73.973096999999996</v>
      </c>
      <c r="O5895" s="5">
        <v>41942.776149618054</v>
      </c>
      <c r="P5895" s="5">
        <v>41942.777089085648</v>
      </c>
      <c r="Q5895" s="5">
        <v>41942.795046874999</v>
      </c>
      <c r="R5895" s="5">
        <v>41942.806048784725</v>
      </c>
      <c r="S5895">
        <f t="shared" si="184"/>
        <v>44</v>
      </c>
      <c r="T5895">
        <f t="shared" si="185"/>
        <v>4</v>
      </c>
    </row>
    <row r="5896" spans="1:20" x14ac:dyDescent="0.25">
      <c r="A5896">
        <v>1488609</v>
      </c>
      <c r="B5896">
        <v>34311</v>
      </c>
      <c r="C5896">
        <v>157086</v>
      </c>
      <c r="D5896" t="s">
        <v>53</v>
      </c>
      <c r="E5896" t="s">
        <v>2100</v>
      </c>
      <c r="K5896">
        <v>40.795151327535102</v>
      </c>
      <c r="L5896">
        <v>-73.969854999999896</v>
      </c>
      <c r="M5896">
        <v>40.799642284438697</v>
      </c>
      <c r="N5896">
        <v>-73.965510930934897</v>
      </c>
      <c r="O5896" s="5">
        <v>41942.779133796299</v>
      </c>
      <c r="P5896" s="5">
        <v>41942.797681759257</v>
      </c>
      <c r="Q5896" s="5">
        <v>41942.805906701389</v>
      </c>
      <c r="R5896" s="5">
        <v>41942.809787094906</v>
      </c>
      <c r="S5896">
        <f t="shared" si="184"/>
        <v>44</v>
      </c>
      <c r="T5896">
        <f t="shared" si="185"/>
        <v>4</v>
      </c>
    </row>
    <row r="5897" spans="1:20" x14ac:dyDescent="0.25">
      <c r="A5897">
        <v>1488672</v>
      </c>
      <c r="B5897">
        <v>405233</v>
      </c>
      <c r="C5897">
        <v>104989</v>
      </c>
      <c r="D5897" t="s">
        <v>23</v>
      </c>
      <c r="E5897" t="s">
        <v>255</v>
      </c>
      <c r="F5897" t="s">
        <v>20</v>
      </c>
      <c r="J5897" s="1">
        <v>4.7530671296296297E-3</v>
      </c>
      <c r="K5897">
        <v>40.736130877644598</v>
      </c>
      <c r="L5897">
        <v>-74.000648304229699</v>
      </c>
      <c r="M5897">
        <v>40.732836900000002</v>
      </c>
      <c r="N5897">
        <v>-74.002430200000006</v>
      </c>
      <c r="O5897" s="5">
        <v>41942.782328761576</v>
      </c>
      <c r="P5897" s="5">
        <v>41942.784325914348</v>
      </c>
      <c r="Q5897" s="5">
        <v>41942.793243067128</v>
      </c>
      <c r="R5897" s="5">
        <v>41942.797157881942</v>
      </c>
      <c r="S5897">
        <f t="shared" si="184"/>
        <v>44</v>
      </c>
      <c r="T5897">
        <f t="shared" si="185"/>
        <v>4</v>
      </c>
    </row>
    <row r="5898" spans="1:20" x14ac:dyDescent="0.25">
      <c r="A5898">
        <v>1488720</v>
      </c>
      <c r="B5898">
        <v>154464</v>
      </c>
      <c r="C5898">
        <v>91932</v>
      </c>
      <c r="D5898" t="s">
        <v>23</v>
      </c>
      <c r="E5898" t="s">
        <v>539</v>
      </c>
      <c r="F5898" t="s">
        <v>20</v>
      </c>
      <c r="G5898" t="s">
        <v>2561</v>
      </c>
      <c r="H5898">
        <v>1</v>
      </c>
      <c r="I5898" t="s">
        <v>136</v>
      </c>
      <c r="J5898" s="1">
        <v>7.8068171296296297E-3</v>
      </c>
      <c r="K5898">
        <v>40.727031111101397</v>
      </c>
      <c r="L5898">
        <v>-74.007511138916001</v>
      </c>
      <c r="M5898">
        <v>40.7065524</v>
      </c>
      <c r="N5898">
        <v>-74.010117399999999</v>
      </c>
      <c r="O5898" s="5">
        <v>41942.786189837963</v>
      </c>
      <c r="P5898" s="5">
        <v>41942.809110011571</v>
      </c>
      <c r="Q5898" s="5">
        <v>41942.81385835648</v>
      </c>
      <c r="R5898" s="5">
        <v>41942.825481180553</v>
      </c>
      <c r="S5898">
        <f t="shared" si="184"/>
        <v>44</v>
      </c>
      <c r="T5898">
        <f t="shared" si="185"/>
        <v>4</v>
      </c>
    </row>
    <row r="5899" spans="1:20" x14ac:dyDescent="0.25">
      <c r="A5899">
        <v>1488767</v>
      </c>
      <c r="B5899">
        <v>52327</v>
      </c>
      <c r="C5899">
        <v>145502</v>
      </c>
      <c r="D5899" t="s">
        <v>53</v>
      </c>
      <c r="E5899" t="s">
        <v>350</v>
      </c>
      <c r="F5899" t="s">
        <v>45</v>
      </c>
      <c r="G5899" t="s">
        <v>2129</v>
      </c>
      <c r="H5899">
        <v>1</v>
      </c>
      <c r="I5899" t="s">
        <v>76</v>
      </c>
      <c r="K5899">
        <v>40.771568712019302</v>
      </c>
      <c r="L5899">
        <v>-73.952786829189705</v>
      </c>
      <c r="M5899">
        <v>40.724423299999998</v>
      </c>
      <c r="N5899">
        <v>-73.985305199999999</v>
      </c>
      <c r="O5899" s="5">
        <v>41942.788129988425</v>
      </c>
      <c r="P5899" s="5">
        <v>41942.786499745373</v>
      </c>
      <c r="Q5899" s="5">
        <v>41942.821107766205</v>
      </c>
      <c r="R5899" s="5">
        <v>41942.841407638887</v>
      </c>
      <c r="S5899">
        <f t="shared" si="184"/>
        <v>44</v>
      </c>
      <c r="T5899">
        <f t="shared" si="185"/>
        <v>4</v>
      </c>
    </row>
    <row r="5900" spans="1:20" x14ac:dyDescent="0.25">
      <c r="A5900">
        <v>1488765</v>
      </c>
      <c r="B5900">
        <v>399332</v>
      </c>
      <c r="C5900">
        <v>30774</v>
      </c>
      <c r="D5900" t="s">
        <v>23</v>
      </c>
      <c r="E5900" t="s">
        <v>518</v>
      </c>
      <c r="F5900" t="s">
        <v>342</v>
      </c>
      <c r="G5900" t="s">
        <v>519</v>
      </c>
      <c r="H5900">
        <v>1</v>
      </c>
      <c r="I5900" t="s">
        <v>520</v>
      </c>
      <c r="J5900" s="1">
        <v>8.4551388888888888E-3</v>
      </c>
      <c r="K5900">
        <v>40.764084531354698</v>
      </c>
      <c r="L5900">
        <v>-73.970499798529701</v>
      </c>
      <c r="M5900">
        <v>40.769039499999998</v>
      </c>
      <c r="N5900">
        <v>-73.959627400000002</v>
      </c>
      <c r="O5900" s="5">
        <v>41942.788320462962</v>
      </c>
      <c r="P5900" s="5">
        <v>41942.793464560185</v>
      </c>
      <c r="Q5900" s="5">
        <v>41942.809984780091</v>
      </c>
      <c r="R5900" s="5">
        <v>41942.817519421296</v>
      </c>
      <c r="S5900">
        <f t="shared" si="184"/>
        <v>44</v>
      </c>
      <c r="T5900">
        <f t="shared" si="185"/>
        <v>4</v>
      </c>
    </row>
    <row r="5901" spans="1:20" x14ac:dyDescent="0.25">
      <c r="A5901">
        <v>1488777</v>
      </c>
      <c r="B5901">
        <v>348540</v>
      </c>
      <c r="C5901">
        <v>175981</v>
      </c>
      <c r="D5901" t="s">
        <v>170</v>
      </c>
      <c r="E5901" t="s">
        <v>77</v>
      </c>
      <c r="F5901" t="s">
        <v>78</v>
      </c>
      <c r="K5901">
        <v>40.701591223565998</v>
      </c>
      <c r="L5901">
        <v>-73.943562355094599</v>
      </c>
      <c r="M5901">
        <v>40.696748900000003</v>
      </c>
      <c r="N5901">
        <v>-73.925819000000004</v>
      </c>
      <c r="O5901" s="5">
        <v>41942.78881928241</v>
      </c>
      <c r="P5901" s="5">
        <v>41942.791859282406</v>
      </c>
      <c r="Q5901" s="5">
        <v>41942.798189224537</v>
      </c>
      <c r="R5901" s="5">
        <v>41942.80704511574</v>
      </c>
      <c r="S5901">
        <f t="shared" si="184"/>
        <v>44</v>
      </c>
      <c r="T5901">
        <f t="shared" si="185"/>
        <v>4</v>
      </c>
    </row>
    <row r="5902" spans="1:20" x14ac:dyDescent="0.25">
      <c r="A5902">
        <v>1488791</v>
      </c>
      <c r="B5902">
        <v>93505</v>
      </c>
      <c r="C5902">
        <v>122309</v>
      </c>
      <c r="D5902" t="s">
        <v>23</v>
      </c>
      <c r="E5902" t="s">
        <v>730</v>
      </c>
      <c r="F5902" t="s">
        <v>91</v>
      </c>
      <c r="G5902" t="s">
        <v>2566</v>
      </c>
      <c r="H5902">
        <v>1</v>
      </c>
      <c r="I5902" t="s">
        <v>1668</v>
      </c>
      <c r="J5902" s="1">
        <v>7.663993055555555E-3</v>
      </c>
      <c r="K5902">
        <v>40.722748587419602</v>
      </c>
      <c r="L5902">
        <v>-73.996061916918705</v>
      </c>
      <c r="M5902">
        <v>40.724527000000002</v>
      </c>
      <c r="N5902">
        <v>-74.002615000000006</v>
      </c>
      <c r="O5902" s="5">
        <v>41942.789796030091</v>
      </c>
      <c r="R5902" s="5">
        <v>41942.8254087963</v>
      </c>
      <c r="S5902">
        <f t="shared" si="184"/>
        <v>44</v>
      </c>
      <c r="T5902">
        <f t="shared" si="185"/>
        <v>4</v>
      </c>
    </row>
    <row r="5903" spans="1:20" x14ac:dyDescent="0.25">
      <c r="A5903">
        <v>1488796</v>
      </c>
      <c r="B5903">
        <v>40410</v>
      </c>
      <c r="C5903">
        <v>140684</v>
      </c>
      <c r="D5903" t="s">
        <v>23</v>
      </c>
      <c r="E5903" t="s">
        <v>876</v>
      </c>
      <c r="F5903" t="s">
        <v>342</v>
      </c>
      <c r="K5903">
        <v>40.730754820521298</v>
      </c>
      <c r="L5903">
        <v>-73.9862895011902</v>
      </c>
      <c r="M5903">
        <v>40.741039000000001</v>
      </c>
      <c r="N5903">
        <v>-73.992339000000001</v>
      </c>
      <c r="O5903" s="5">
        <v>41942.79040140046</v>
      </c>
      <c r="P5903" s="5">
        <v>41942.790065185189</v>
      </c>
      <c r="Q5903" s="5">
        <v>41942.806618564813</v>
      </c>
      <c r="R5903" s="5">
        <v>41942.818182152776</v>
      </c>
      <c r="S5903">
        <f t="shared" si="184"/>
        <v>44</v>
      </c>
      <c r="T5903">
        <f t="shared" si="185"/>
        <v>4</v>
      </c>
    </row>
    <row r="5904" spans="1:20" x14ac:dyDescent="0.25">
      <c r="A5904">
        <v>1488823</v>
      </c>
      <c r="B5904">
        <v>241719</v>
      </c>
      <c r="C5904">
        <v>32580</v>
      </c>
      <c r="D5904" t="s">
        <v>23</v>
      </c>
      <c r="E5904" t="s">
        <v>2581</v>
      </c>
      <c r="F5904" t="s">
        <v>80</v>
      </c>
      <c r="G5904" t="s">
        <v>2582</v>
      </c>
      <c r="H5904">
        <v>1</v>
      </c>
      <c r="I5904" t="s">
        <v>476</v>
      </c>
      <c r="J5904" s="1">
        <v>6.7106828703703712E-3</v>
      </c>
      <c r="K5904">
        <v>40.717945999999998</v>
      </c>
      <c r="L5904">
        <v>-74.005473080000002</v>
      </c>
      <c r="M5904">
        <v>40.706929799999997</v>
      </c>
      <c r="N5904">
        <v>-74.008617099999995</v>
      </c>
      <c r="O5904" s="5">
        <v>41942.791787025461</v>
      </c>
      <c r="P5904" s="5">
        <v>41942.807053530094</v>
      </c>
      <c r="Q5904" s="5">
        <v>41942.813551724539</v>
      </c>
      <c r="R5904" s="5">
        <v>41942.818882395833</v>
      </c>
      <c r="S5904">
        <f t="shared" si="184"/>
        <v>44</v>
      </c>
      <c r="T5904">
        <f t="shared" si="185"/>
        <v>4</v>
      </c>
    </row>
    <row r="5905" spans="1:20" x14ac:dyDescent="0.25">
      <c r="A5905">
        <v>1488852</v>
      </c>
      <c r="B5905">
        <v>41907</v>
      </c>
      <c r="C5905">
        <v>113822</v>
      </c>
      <c r="D5905" t="s">
        <v>23</v>
      </c>
      <c r="E5905" t="s">
        <v>917</v>
      </c>
      <c r="F5905" t="s">
        <v>45</v>
      </c>
      <c r="G5905" t="s">
        <v>918</v>
      </c>
      <c r="H5905">
        <v>2</v>
      </c>
      <c r="I5905" t="s">
        <v>919</v>
      </c>
      <c r="J5905" s="1">
        <v>6.4492361111111104E-3</v>
      </c>
      <c r="K5905">
        <v>40.756953066484797</v>
      </c>
      <c r="L5905">
        <v>-73.977232136600094</v>
      </c>
      <c r="M5905">
        <v>40.763269000000001</v>
      </c>
      <c r="N5905">
        <v>-73.963113000000007</v>
      </c>
      <c r="O5905" s="5">
        <v>41942.794923402776</v>
      </c>
      <c r="P5905" s="5">
        <v>41942.798362002315</v>
      </c>
      <c r="Q5905" s="5">
        <v>41942.813868796293</v>
      </c>
      <c r="R5905" s="5">
        <v>41942.823908287035</v>
      </c>
      <c r="S5905">
        <f t="shared" si="184"/>
        <v>44</v>
      </c>
      <c r="T5905">
        <f t="shared" si="185"/>
        <v>4</v>
      </c>
    </row>
    <row r="5906" spans="1:20" x14ac:dyDescent="0.25">
      <c r="A5906">
        <v>1488852</v>
      </c>
      <c r="B5906">
        <v>41907</v>
      </c>
      <c r="C5906">
        <v>113822</v>
      </c>
      <c r="D5906" t="s">
        <v>23</v>
      </c>
      <c r="E5906" t="s">
        <v>917</v>
      </c>
      <c r="F5906" t="s">
        <v>45</v>
      </c>
      <c r="G5906" t="s">
        <v>272</v>
      </c>
      <c r="H5906">
        <v>1</v>
      </c>
      <c r="I5906" t="s">
        <v>2179</v>
      </c>
      <c r="J5906" s="1">
        <v>6.4492361111111104E-3</v>
      </c>
      <c r="K5906">
        <v>40.756953066484797</v>
      </c>
      <c r="L5906">
        <v>-73.977232136600094</v>
      </c>
      <c r="M5906">
        <v>40.763269000000001</v>
      </c>
      <c r="N5906">
        <v>-73.963113000000007</v>
      </c>
      <c r="O5906" s="5">
        <v>41942.794923402776</v>
      </c>
      <c r="P5906" s="5">
        <v>41942.798362002315</v>
      </c>
      <c r="Q5906" s="5">
        <v>41942.813868796293</v>
      </c>
      <c r="R5906" s="5">
        <v>41942.823908287035</v>
      </c>
      <c r="S5906">
        <f t="shared" si="184"/>
        <v>44</v>
      </c>
      <c r="T5906">
        <f t="shared" si="185"/>
        <v>4</v>
      </c>
    </row>
    <row r="5907" spans="1:20" x14ac:dyDescent="0.25">
      <c r="A5907">
        <v>1488887</v>
      </c>
      <c r="B5907">
        <v>383790</v>
      </c>
      <c r="C5907">
        <v>53095</v>
      </c>
      <c r="D5907" t="s">
        <v>23</v>
      </c>
      <c r="E5907" t="s">
        <v>62</v>
      </c>
      <c r="F5907" t="s">
        <v>63</v>
      </c>
      <c r="G5907" t="s">
        <v>811</v>
      </c>
      <c r="H5907">
        <v>1</v>
      </c>
      <c r="I5907" t="s">
        <v>65</v>
      </c>
      <c r="K5907">
        <v>40.727518945156902</v>
      </c>
      <c r="L5907">
        <v>-73.988671302795396</v>
      </c>
      <c r="M5907">
        <v>40.713953799999999</v>
      </c>
      <c r="N5907">
        <v>-74.009601900000007</v>
      </c>
      <c r="O5907" s="5">
        <v>41942.795818252314</v>
      </c>
      <c r="P5907" s="5">
        <v>41942.802762997686</v>
      </c>
      <c r="Q5907" s="5">
        <v>41942.819652002312</v>
      </c>
      <c r="R5907" s="5">
        <v>41942.833939733799</v>
      </c>
      <c r="S5907">
        <f t="shared" si="184"/>
        <v>44</v>
      </c>
      <c r="T5907">
        <f t="shared" si="185"/>
        <v>4</v>
      </c>
    </row>
    <row r="5908" spans="1:20" x14ac:dyDescent="0.25">
      <c r="A5908">
        <v>1488897</v>
      </c>
      <c r="B5908">
        <v>61181</v>
      </c>
      <c r="C5908">
        <v>157415</v>
      </c>
      <c r="D5908" t="s">
        <v>53</v>
      </c>
      <c r="E5908" t="s">
        <v>255</v>
      </c>
      <c r="F5908" t="s">
        <v>91</v>
      </c>
      <c r="G5908" t="s">
        <v>1277</v>
      </c>
      <c r="H5908">
        <v>1</v>
      </c>
      <c r="I5908" t="s">
        <v>760</v>
      </c>
      <c r="J5908" s="1">
        <v>3.9521643518518517E-3</v>
      </c>
      <c r="K5908">
        <v>40.721545124764702</v>
      </c>
      <c r="L5908">
        <v>-73.988842426716104</v>
      </c>
      <c r="M5908">
        <v>40.739192000000003</v>
      </c>
      <c r="N5908">
        <v>-73.987325999999996</v>
      </c>
      <c r="O5908" s="5">
        <v>41942.797426817131</v>
      </c>
      <c r="P5908" s="5">
        <v>41942.797791261575</v>
      </c>
      <c r="Q5908" s="5">
        <v>41942.811897800922</v>
      </c>
      <c r="R5908" s="5">
        <v>41942.819971342593</v>
      </c>
      <c r="S5908">
        <f t="shared" si="184"/>
        <v>44</v>
      </c>
      <c r="T5908">
        <f t="shared" si="185"/>
        <v>4</v>
      </c>
    </row>
    <row r="5909" spans="1:20" x14ac:dyDescent="0.25">
      <c r="A5909">
        <v>1488916</v>
      </c>
      <c r="B5909">
        <v>355759</v>
      </c>
      <c r="C5909">
        <v>173867</v>
      </c>
      <c r="D5909" t="s">
        <v>53</v>
      </c>
      <c r="E5909" t="s">
        <v>518</v>
      </c>
      <c r="F5909" t="s">
        <v>342</v>
      </c>
      <c r="G5909" t="s">
        <v>1398</v>
      </c>
      <c r="H5909">
        <v>1</v>
      </c>
      <c r="I5909" t="s">
        <v>1399</v>
      </c>
      <c r="J5909" s="1">
        <v>5.5748263888888878E-3</v>
      </c>
      <c r="K5909">
        <v>40.764084531354698</v>
      </c>
      <c r="L5909">
        <v>-73.970499798529701</v>
      </c>
      <c r="M5909">
        <v>40.744990610698203</v>
      </c>
      <c r="N5909">
        <v>-74.005595646117797</v>
      </c>
      <c r="O5909" s="5">
        <v>41942.798618472225</v>
      </c>
      <c r="P5909" s="5">
        <v>41942.80491457176</v>
      </c>
      <c r="Q5909" s="5">
        <v>41942.826335486112</v>
      </c>
      <c r="R5909" s="5">
        <v>41942.841800810187</v>
      </c>
      <c r="S5909">
        <f t="shared" si="184"/>
        <v>44</v>
      </c>
      <c r="T5909">
        <f t="shared" si="185"/>
        <v>4</v>
      </c>
    </row>
    <row r="5910" spans="1:20" x14ac:dyDescent="0.25">
      <c r="A5910">
        <v>1488919</v>
      </c>
      <c r="B5910">
        <v>68103</v>
      </c>
      <c r="C5910">
        <v>166448</v>
      </c>
      <c r="D5910" t="s">
        <v>53</v>
      </c>
      <c r="E5910" t="s">
        <v>62</v>
      </c>
      <c r="F5910" t="s">
        <v>63</v>
      </c>
      <c r="G5910" t="s">
        <v>717</v>
      </c>
      <c r="H5910">
        <v>1</v>
      </c>
      <c r="I5910" t="s">
        <v>65</v>
      </c>
      <c r="K5910">
        <v>40.727518945156902</v>
      </c>
      <c r="L5910">
        <v>-73.988671302795396</v>
      </c>
      <c r="M5910">
        <v>40.728605999999999</v>
      </c>
      <c r="N5910">
        <v>-73.995142999999999</v>
      </c>
      <c r="O5910" s="5">
        <v>41942.798823287034</v>
      </c>
      <c r="P5910" s="5">
        <v>41942.801009502313</v>
      </c>
      <c r="Q5910" s="5">
        <v>41942.816166122684</v>
      </c>
      <c r="R5910" s="5">
        <v>41942.825743692127</v>
      </c>
      <c r="S5910">
        <f t="shared" si="184"/>
        <v>44</v>
      </c>
      <c r="T5910">
        <f t="shared" si="185"/>
        <v>4</v>
      </c>
    </row>
    <row r="5911" spans="1:20" x14ac:dyDescent="0.25">
      <c r="A5911">
        <v>1488922</v>
      </c>
      <c r="B5911">
        <v>207435</v>
      </c>
      <c r="C5911">
        <v>167596</v>
      </c>
      <c r="D5911" t="s">
        <v>23</v>
      </c>
      <c r="E5911" t="s">
        <v>662</v>
      </c>
      <c r="K5911">
        <v>40.721453549441101</v>
      </c>
      <c r="L5911">
        <v>-73.995080587233005</v>
      </c>
      <c r="M5911">
        <v>40.710268849711099</v>
      </c>
      <c r="N5911">
        <v>-74.0146437495318</v>
      </c>
      <c r="O5911" s="5">
        <v>41942.799881168983</v>
      </c>
      <c r="P5911" s="5">
        <v>41942.801842256944</v>
      </c>
      <c r="Q5911" s="5">
        <v>41942.814779756947</v>
      </c>
      <c r="R5911" s="5">
        <v>41942.829666064812</v>
      </c>
      <c r="S5911">
        <f t="shared" si="184"/>
        <v>44</v>
      </c>
      <c r="T5911">
        <f t="shared" si="185"/>
        <v>4</v>
      </c>
    </row>
    <row r="5912" spans="1:20" x14ac:dyDescent="0.25">
      <c r="A5912">
        <v>1488929</v>
      </c>
      <c r="B5912">
        <v>104563</v>
      </c>
      <c r="C5912">
        <v>110192</v>
      </c>
      <c r="D5912" t="s">
        <v>23</v>
      </c>
      <c r="E5912" t="s">
        <v>201</v>
      </c>
      <c r="F5912" t="s">
        <v>190</v>
      </c>
      <c r="G5912" t="s">
        <v>3145</v>
      </c>
      <c r="H5912">
        <v>1</v>
      </c>
      <c r="I5912" t="s">
        <v>3146</v>
      </c>
      <c r="J5912" s="1">
        <v>8.5316666666666666E-3</v>
      </c>
      <c r="K5912">
        <v>40.724634574370299</v>
      </c>
      <c r="L5912">
        <v>-73.998402357101398</v>
      </c>
      <c r="M5912">
        <v>40.722060800000001</v>
      </c>
      <c r="N5912">
        <v>-74.002145100000007</v>
      </c>
      <c r="O5912" s="5">
        <v>41942.800321967596</v>
      </c>
      <c r="P5912" s="5">
        <v>41942.803570775461</v>
      </c>
      <c r="Q5912" s="5">
        <v>41942.815955451391</v>
      </c>
      <c r="R5912" s="5">
        <v>41942.820958564815</v>
      </c>
      <c r="S5912">
        <f t="shared" si="184"/>
        <v>44</v>
      </c>
      <c r="T5912">
        <f t="shared" si="185"/>
        <v>4</v>
      </c>
    </row>
    <row r="5913" spans="1:20" x14ac:dyDescent="0.25">
      <c r="A5913">
        <v>1488935</v>
      </c>
      <c r="B5913">
        <v>268958</v>
      </c>
      <c r="C5913">
        <v>137090</v>
      </c>
      <c r="D5913" t="s">
        <v>23</v>
      </c>
      <c r="E5913" t="s">
        <v>138</v>
      </c>
      <c r="F5913" t="s">
        <v>139</v>
      </c>
      <c r="G5913" t="s">
        <v>1585</v>
      </c>
      <c r="H5913">
        <v>1</v>
      </c>
      <c r="I5913" t="s">
        <v>478</v>
      </c>
      <c r="K5913">
        <v>40.7382300397759</v>
      </c>
      <c r="L5913">
        <v>-73.987832365087499</v>
      </c>
      <c r="M5913">
        <v>40.716209399999997</v>
      </c>
      <c r="N5913">
        <v>-74.015575299999995</v>
      </c>
      <c r="O5913" s="5">
        <v>41942.800871678242</v>
      </c>
      <c r="P5913" s="5">
        <v>41942.804297303242</v>
      </c>
      <c r="Q5913" s="5">
        <v>41942.826750300927</v>
      </c>
      <c r="R5913" s="5">
        <v>41942.840302847224</v>
      </c>
      <c r="S5913">
        <f t="shared" si="184"/>
        <v>44</v>
      </c>
      <c r="T5913">
        <f t="shared" si="185"/>
        <v>4</v>
      </c>
    </row>
    <row r="5914" spans="1:20" x14ac:dyDescent="0.25">
      <c r="A5914">
        <v>1488974</v>
      </c>
      <c r="B5914">
        <v>56736</v>
      </c>
      <c r="C5914">
        <v>134189</v>
      </c>
      <c r="D5914" t="s">
        <v>53</v>
      </c>
      <c r="E5914" t="s">
        <v>54</v>
      </c>
      <c r="F5914" t="s">
        <v>29</v>
      </c>
      <c r="G5914" t="s">
        <v>415</v>
      </c>
      <c r="H5914">
        <v>1</v>
      </c>
      <c r="I5914" t="s">
        <v>31</v>
      </c>
      <c r="K5914">
        <v>40.779126065705498</v>
      </c>
      <c r="L5914">
        <v>-73.954904894578206</v>
      </c>
      <c r="M5914">
        <v>40.797572000000002</v>
      </c>
      <c r="N5914">
        <v>-73.950136999999998</v>
      </c>
      <c r="O5914" s="5">
        <v>41942.804615671295</v>
      </c>
      <c r="P5914" s="5">
        <v>41942.808877418982</v>
      </c>
      <c r="Q5914" s="5">
        <v>41942.825431585647</v>
      </c>
      <c r="R5914" s="5">
        <v>41942.83434548611</v>
      </c>
      <c r="S5914">
        <f t="shared" si="184"/>
        <v>44</v>
      </c>
      <c r="T5914">
        <f t="shared" si="185"/>
        <v>4</v>
      </c>
    </row>
    <row r="5915" spans="1:20" x14ac:dyDescent="0.25">
      <c r="A5915">
        <v>1488974</v>
      </c>
      <c r="B5915">
        <v>56736</v>
      </c>
      <c r="C5915">
        <v>134189</v>
      </c>
      <c r="D5915" t="s">
        <v>53</v>
      </c>
      <c r="E5915" t="s">
        <v>54</v>
      </c>
      <c r="F5915" t="s">
        <v>29</v>
      </c>
      <c r="G5915" t="s">
        <v>935</v>
      </c>
      <c r="H5915">
        <v>2</v>
      </c>
      <c r="I5915" t="s">
        <v>56</v>
      </c>
      <c r="K5915">
        <v>40.779126065705498</v>
      </c>
      <c r="L5915">
        <v>-73.954904894578206</v>
      </c>
      <c r="M5915">
        <v>40.797572000000002</v>
      </c>
      <c r="N5915">
        <v>-73.950136999999998</v>
      </c>
      <c r="O5915" s="5">
        <v>41942.804615671295</v>
      </c>
      <c r="P5915" s="5">
        <v>41942.808877418982</v>
      </c>
      <c r="Q5915" s="5">
        <v>41942.825431585647</v>
      </c>
      <c r="R5915" s="5">
        <v>41942.83434548611</v>
      </c>
      <c r="S5915">
        <f t="shared" si="184"/>
        <v>44</v>
      </c>
      <c r="T5915">
        <f t="shared" si="185"/>
        <v>4</v>
      </c>
    </row>
    <row r="5916" spans="1:20" x14ac:dyDescent="0.25">
      <c r="A5916">
        <v>1488977</v>
      </c>
      <c r="B5916">
        <v>111356</v>
      </c>
      <c r="C5916">
        <v>22502</v>
      </c>
      <c r="D5916" t="s">
        <v>23</v>
      </c>
      <c r="E5916" t="s">
        <v>768</v>
      </c>
      <c r="F5916" t="s">
        <v>41</v>
      </c>
      <c r="G5916" t="s">
        <v>1598</v>
      </c>
      <c r="H5916">
        <v>1</v>
      </c>
      <c r="I5916" t="s">
        <v>702</v>
      </c>
      <c r="J5916" s="1">
        <v>5.7693518518518519E-3</v>
      </c>
      <c r="K5916">
        <v>40.742228099999998</v>
      </c>
      <c r="L5916">
        <v>-73.983075999999997</v>
      </c>
      <c r="M5916">
        <v>40.739636900000001</v>
      </c>
      <c r="N5916">
        <v>-73.999628200000004</v>
      </c>
      <c r="O5916" s="5">
        <v>41942.805329722221</v>
      </c>
      <c r="P5916" s="5">
        <v>41942.825564965278</v>
      </c>
      <c r="Q5916" s="5">
        <v>41942.839216296299</v>
      </c>
      <c r="R5916" s="5">
        <v>41942.845238564812</v>
      </c>
      <c r="S5916">
        <f t="shared" si="184"/>
        <v>44</v>
      </c>
      <c r="T5916">
        <f t="shared" si="185"/>
        <v>4</v>
      </c>
    </row>
    <row r="5917" spans="1:20" x14ac:dyDescent="0.25">
      <c r="A5917">
        <v>1488977</v>
      </c>
      <c r="B5917">
        <v>111356</v>
      </c>
      <c r="C5917">
        <v>22502</v>
      </c>
      <c r="D5917" t="s">
        <v>23</v>
      </c>
      <c r="E5917" t="s">
        <v>768</v>
      </c>
      <c r="F5917" t="s">
        <v>41</v>
      </c>
      <c r="G5917" t="s">
        <v>2378</v>
      </c>
      <c r="H5917">
        <v>1</v>
      </c>
      <c r="I5917" t="s">
        <v>702</v>
      </c>
      <c r="J5917" s="1">
        <v>5.7693518518518519E-3</v>
      </c>
      <c r="K5917">
        <v>40.742228099999998</v>
      </c>
      <c r="L5917">
        <v>-73.983075999999997</v>
      </c>
      <c r="M5917">
        <v>40.739636900000001</v>
      </c>
      <c r="N5917">
        <v>-73.999628200000004</v>
      </c>
      <c r="O5917" s="5">
        <v>41942.805329722221</v>
      </c>
      <c r="P5917" s="5">
        <v>41942.825564965278</v>
      </c>
      <c r="Q5917" s="5">
        <v>41942.839216296299</v>
      </c>
      <c r="R5917" s="5">
        <v>41942.845238564812</v>
      </c>
      <c r="S5917">
        <f t="shared" si="184"/>
        <v>44</v>
      </c>
      <c r="T5917">
        <f t="shared" si="185"/>
        <v>4</v>
      </c>
    </row>
    <row r="5918" spans="1:20" x14ac:dyDescent="0.25">
      <c r="A5918">
        <v>1488988</v>
      </c>
      <c r="B5918">
        <v>66012</v>
      </c>
      <c r="C5918">
        <v>154007</v>
      </c>
      <c r="D5918" t="s">
        <v>23</v>
      </c>
      <c r="E5918" t="s">
        <v>219</v>
      </c>
      <c r="F5918" t="s">
        <v>37</v>
      </c>
      <c r="G5918" t="s">
        <v>175</v>
      </c>
      <c r="H5918">
        <v>2</v>
      </c>
      <c r="I5918" t="s">
        <v>716</v>
      </c>
      <c r="J5918" s="1">
        <v>7.8836226851851845E-3</v>
      </c>
      <c r="K5918">
        <v>40.716725764782701</v>
      </c>
      <c r="L5918">
        <v>-74.008250645521898</v>
      </c>
      <c r="M5918">
        <v>40.738025999999998</v>
      </c>
      <c r="N5918">
        <v>-74.008550999999997</v>
      </c>
      <c r="O5918" s="5">
        <v>41942.805472523149</v>
      </c>
      <c r="R5918" s="5">
        <v>41942.861648067126</v>
      </c>
      <c r="S5918">
        <f t="shared" si="184"/>
        <v>44</v>
      </c>
      <c r="T5918">
        <f t="shared" si="185"/>
        <v>4</v>
      </c>
    </row>
    <row r="5919" spans="1:20" x14ac:dyDescent="0.25">
      <c r="A5919">
        <v>1488993</v>
      </c>
      <c r="B5919">
        <v>118624</v>
      </c>
      <c r="C5919">
        <v>67899</v>
      </c>
      <c r="D5919" t="s">
        <v>53</v>
      </c>
      <c r="E5919" t="s">
        <v>226</v>
      </c>
      <c r="F5919" t="s">
        <v>91</v>
      </c>
      <c r="G5919" t="s">
        <v>3528</v>
      </c>
      <c r="H5919">
        <v>1</v>
      </c>
      <c r="I5919" t="s">
        <v>128</v>
      </c>
      <c r="J5919" s="1">
        <v>7.4242708333333339E-3</v>
      </c>
      <c r="K5919">
        <v>40.723019825000002</v>
      </c>
      <c r="L5919">
        <v>-73.995853999999994</v>
      </c>
      <c r="M5919">
        <v>40.7806681</v>
      </c>
      <c r="N5919">
        <v>-73.955618400000006</v>
      </c>
      <c r="O5919" s="5">
        <v>41942.80649383102</v>
      </c>
      <c r="P5919" s="5">
        <v>41942.819356643522</v>
      </c>
      <c r="Q5919" s="5">
        <v>41942.826187615741</v>
      </c>
      <c r="R5919" s="5">
        <v>41942.848580300924</v>
      </c>
      <c r="S5919">
        <f t="shared" si="184"/>
        <v>44</v>
      </c>
      <c r="T5919">
        <f t="shared" si="185"/>
        <v>4</v>
      </c>
    </row>
    <row r="5920" spans="1:20" x14ac:dyDescent="0.25">
      <c r="A5920">
        <v>1489001</v>
      </c>
      <c r="B5920">
        <v>363759</v>
      </c>
      <c r="C5920">
        <v>132725</v>
      </c>
      <c r="D5920" t="s">
        <v>23</v>
      </c>
      <c r="E5920" t="s">
        <v>358</v>
      </c>
      <c r="F5920" t="s">
        <v>49</v>
      </c>
      <c r="G5920" t="s">
        <v>2009</v>
      </c>
      <c r="H5920">
        <v>1</v>
      </c>
      <c r="I5920" t="s">
        <v>360</v>
      </c>
      <c r="K5920">
        <v>40.718024999999997</v>
      </c>
      <c r="L5920">
        <v>-73.989769999999993</v>
      </c>
      <c r="M5920">
        <v>40.743929647251399</v>
      </c>
      <c r="N5920">
        <v>-73.998697005348106</v>
      </c>
      <c r="O5920" s="5">
        <v>41942.807124027779</v>
      </c>
      <c r="P5920" s="5">
        <v>41942.813002673611</v>
      </c>
      <c r="Q5920" s="5">
        <v>41942.820550601849</v>
      </c>
      <c r="R5920" s="5">
        <v>41942.834822766206</v>
      </c>
      <c r="S5920">
        <f t="shared" si="184"/>
        <v>44</v>
      </c>
      <c r="T5920">
        <f t="shared" si="185"/>
        <v>4</v>
      </c>
    </row>
    <row r="5921" spans="1:20" x14ac:dyDescent="0.25">
      <c r="A5921">
        <v>1489019</v>
      </c>
      <c r="B5921">
        <v>396481</v>
      </c>
      <c r="C5921">
        <v>38597</v>
      </c>
      <c r="D5921" t="s">
        <v>23</v>
      </c>
      <c r="E5921" t="s">
        <v>586</v>
      </c>
      <c r="F5921" t="s">
        <v>342</v>
      </c>
      <c r="G5921" t="s">
        <v>927</v>
      </c>
      <c r="H5921">
        <v>2</v>
      </c>
      <c r="I5921" t="s">
        <v>866</v>
      </c>
      <c r="J5921" s="1">
        <v>5.1309606481481475E-3</v>
      </c>
      <c r="K5921">
        <v>40.732213000000002</v>
      </c>
      <c r="L5921">
        <v>-73.988072000000003</v>
      </c>
      <c r="M5921">
        <v>40.7167109200049</v>
      </c>
      <c r="N5921">
        <v>-74.0160432642828</v>
      </c>
      <c r="O5921" s="5">
        <v>41942.807387685185</v>
      </c>
      <c r="P5921" s="5">
        <v>41942.807966805558</v>
      </c>
      <c r="Q5921" s="5">
        <v>41942.828682847219</v>
      </c>
      <c r="R5921" s="5">
        <v>41942.843449768516</v>
      </c>
      <c r="S5921">
        <f t="shared" si="184"/>
        <v>44</v>
      </c>
      <c r="T5921">
        <f t="shared" si="185"/>
        <v>4</v>
      </c>
    </row>
    <row r="5922" spans="1:20" x14ac:dyDescent="0.25">
      <c r="A5922">
        <v>1489058</v>
      </c>
      <c r="B5922">
        <v>353412</v>
      </c>
      <c r="C5922">
        <v>152741</v>
      </c>
      <c r="D5922" t="s">
        <v>53</v>
      </c>
      <c r="E5922" t="s">
        <v>54</v>
      </c>
      <c r="F5922" t="s">
        <v>29</v>
      </c>
      <c r="G5922" t="s">
        <v>619</v>
      </c>
      <c r="H5922">
        <v>1</v>
      </c>
      <c r="I5922" t="s">
        <v>620</v>
      </c>
      <c r="K5922">
        <v>40.779126065705498</v>
      </c>
      <c r="L5922">
        <v>-73.954904894578206</v>
      </c>
      <c r="M5922">
        <v>40.787978000000003</v>
      </c>
      <c r="N5922">
        <v>-73.954458000000002</v>
      </c>
      <c r="O5922" s="5">
        <v>41942.809504444442</v>
      </c>
      <c r="P5922" s="5">
        <v>41942.813985231478</v>
      </c>
      <c r="Q5922" s="5">
        <v>41942.823220347222</v>
      </c>
      <c r="R5922" s="5">
        <v>41942.827355821762</v>
      </c>
      <c r="S5922">
        <f t="shared" si="184"/>
        <v>44</v>
      </c>
      <c r="T5922">
        <f t="shared" si="185"/>
        <v>4</v>
      </c>
    </row>
    <row r="5923" spans="1:20" x14ac:dyDescent="0.25">
      <c r="A5923">
        <v>1489094</v>
      </c>
      <c r="B5923">
        <v>177524</v>
      </c>
      <c r="C5923">
        <v>34669</v>
      </c>
      <c r="D5923" t="s">
        <v>23</v>
      </c>
      <c r="E5923" t="s">
        <v>510</v>
      </c>
      <c r="F5923" t="s">
        <v>511</v>
      </c>
      <c r="G5923" t="s">
        <v>3364</v>
      </c>
      <c r="H5923">
        <v>1</v>
      </c>
      <c r="I5923" t="s">
        <v>3365</v>
      </c>
      <c r="K5923">
        <v>40.735951410513501</v>
      </c>
      <c r="L5923">
        <v>-74.001760416287993</v>
      </c>
      <c r="M5923">
        <v>40.729641000000001</v>
      </c>
      <c r="N5923">
        <v>-73.9993889</v>
      </c>
      <c r="O5923" s="5">
        <v>41942.812188206015</v>
      </c>
      <c r="P5923" s="5">
        <v>41942.821560405093</v>
      </c>
      <c r="Q5923" s="5">
        <v>41942.837039513892</v>
      </c>
      <c r="R5923" s="5">
        <v>41942.841846747688</v>
      </c>
      <c r="S5923">
        <f t="shared" si="184"/>
        <v>44</v>
      </c>
      <c r="T5923">
        <f t="shared" si="185"/>
        <v>4</v>
      </c>
    </row>
    <row r="5924" spans="1:20" x14ac:dyDescent="0.25">
      <c r="A5924">
        <v>1489104</v>
      </c>
      <c r="B5924">
        <v>98735</v>
      </c>
      <c r="C5924">
        <v>119255</v>
      </c>
      <c r="D5924" t="s">
        <v>85</v>
      </c>
      <c r="E5924" t="s">
        <v>226</v>
      </c>
      <c r="F5924" t="s">
        <v>91</v>
      </c>
      <c r="G5924" t="s">
        <v>542</v>
      </c>
      <c r="H5924">
        <v>1</v>
      </c>
      <c r="I5924" t="s">
        <v>228</v>
      </c>
      <c r="J5924" s="1">
        <v>6.5369444444444451E-3</v>
      </c>
      <c r="K5924">
        <v>40.723019825000002</v>
      </c>
      <c r="L5924">
        <v>-73.995853999999994</v>
      </c>
      <c r="M5924">
        <v>40.724454999999999</v>
      </c>
      <c r="N5924">
        <v>-73.990891099999999</v>
      </c>
      <c r="O5924" s="5">
        <v>41942.813746064814</v>
      </c>
      <c r="P5924" s="5">
        <v>41942.826294664352</v>
      </c>
      <c r="Q5924" s="5">
        <v>41942.831921215278</v>
      </c>
      <c r="R5924" s="5">
        <v>41942.8406559375</v>
      </c>
      <c r="S5924">
        <f t="shared" si="184"/>
        <v>44</v>
      </c>
      <c r="T5924">
        <f t="shared" si="185"/>
        <v>4</v>
      </c>
    </row>
    <row r="5925" spans="1:20" x14ac:dyDescent="0.25">
      <c r="A5925">
        <v>1489120</v>
      </c>
      <c r="B5925">
        <v>356989</v>
      </c>
      <c r="C5925">
        <v>133106</v>
      </c>
      <c r="D5925" t="s">
        <v>23</v>
      </c>
      <c r="E5925" t="s">
        <v>62</v>
      </c>
      <c r="F5925" t="s">
        <v>63</v>
      </c>
      <c r="G5925" t="s">
        <v>717</v>
      </c>
      <c r="H5925">
        <v>1</v>
      </c>
      <c r="I5925" t="s">
        <v>65</v>
      </c>
      <c r="K5925">
        <v>40.727518945156902</v>
      </c>
      <c r="L5925">
        <v>-73.988671302795396</v>
      </c>
      <c r="M5925">
        <v>40.727910999999999</v>
      </c>
      <c r="N5925">
        <v>-74.003782999999999</v>
      </c>
      <c r="O5925" s="5">
        <v>41942.814514606478</v>
      </c>
      <c r="P5925" s="5">
        <v>41942.823220625003</v>
      </c>
      <c r="Q5925" s="5">
        <v>41942.842199328705</v>
      </c>
      <c r="R5925" s="5">
        <v>41942.847641574073</v>
      </c>
      <c r="S5925">
        <f t="shared" si="184"/>
        <v>44</v>
      </c>
      <c r="T5925">
        <f t="shared" si="185"/>
        <v>4</v>
      </c>
    </row>
    <row r="5926" spans="1:20" x14ac:dyDescent="0.25">
      <c r="A5926">
        <v>1489183</v>
      </c>
      <c r="B5926">
        <v>97403</v>
      </c>
      <c r="C5926">
        <v>167596</v>
      </c>
      <c r="D5926" t="s">
        <v>23</v>
      </c>
      <c r="E5926" t="s">
        <v>3169</v>
      </c>
      <c r="F5926" t="s">
        <v>58</v>
      </c>
      <c r="K5926">
        <v>40.714598266563797</v>
      </c>
      <c r="L5926">
        <v>-74.0158367156982</v>
      </c>
      <c r="M5926">
        <v>40.722165099999998</v>
      </c>
      <c r="N5926">
        <v>-74.011060900000004</v>
      </c>
      <c r="O5926" s="5">
        <v>41942.818709004627</v>
      </c>
      <c r="R5926" s="5">
        <v>41942.864828229169</v>
      </c>
      <c r="S5926">
        <f t="shared" si="184"/>
        <v>44</v>
      </c>
      <c r="T5926">
        <f t="shared" si="185"/>
        <v>4</v>
      </c>
    </row>
    <row r="5927" spans="1:20" x14ac:dyDescent="0.25">
      <c r="A5927">
        <v>1489231</v>
      </c>
      <c r="B5927">
        <v>106409</v>
      </c>
      <c r="C5927">
        <v>104533</v>
      </c>
      <c r="D5927" t="s">
        <v>23</v>
      </c>
      <c r="E5927" t="s">
        <v>243</v>
      </c>
      <c r="F5927" t="s">
        <v>70</v>
      </c>
      <c r="G5927" t="s">
        <v>2332</v>
      </c>
      <c r="H5927">
        <v>1</v>
      </c>
      <c r="I5927" t="s">
        <v>319</v>
      </c>
      <c r="K5927">
        <v>40.787149600866101</v>
      </c>
      <c r="L5927">
        <v>-73.971722312198096</v>
      </c>
      <c r="M5927">
        <v>40.783416000000003</v>
      </c>
      <c r="N5927">
        <v>-73.953660999999997</v>
      </c>
      <c r="O5927" s="5">
        <v>41942.821936793982</v>
      </c>
      <c r="P5927" s="5">
        <v>41942.827129282407</v>
      </c>
      <c r="Q5927" s="5">
        <v>41942.831499849533</v>
      </c>
      <c r="R5927" s="5">
        <v>41942.836612233797</v>
      </c>
      <c r="S5927">
        <f t="shared" si="184"/>
        <v>44</v>
      </c>
      <c r="T5927">
        <f t="shared" si="185"/>
        <v>4</v>
      </c>
    </row>
    <row r="5928" spans="1:20" x14ac:dyDescent="0.25">
      <c r="A5928">
        <v>1489222</v>
      </c>
      <c r="B5928">
        <v>75548</v>
      </c>
      <c r="C5928">
        <v>53095</v>
      </c>
      <c r="D5928" t="s">
        <v>23</v>
      </c>
      <c r="E5928" t="s">
        <v>226</v>
      </c>
      <c r="F5928" t="s">
        <v>91</v>
      </c>
      <c r="G5928" t="s">
        <v>2423</v>
      </c>
      <c r="H5928">
        <v>4</v>
      </c>
      <c r="I5928" t="s">
        <v>22</v>
      </c>
      <c r="J5928" s="1">
        <v>5.4714814814814808E-3</v>
      </c>
      <c r="K5928">
        <v>40.723019825000002</v>
      </c>
      <c r="L5928">
        <v>-73.995853999999994</v>
      </c>
      <c r="M5928">
        <v>40.707332399999999</v>
      </c>
      <c r="N5928">
        <v>-74.007081400000004</v>
      </c>
      <c r="O5928" s="5">
        <v>41942.822844016206</v>
      </c>
      <c r="R5928" s="5">
        <v>41942.859881238423</v>
      </c>
      <c r="S5928">
        <f t="shared" si="184"/>
        <v>44</v>
      </c>
      <c r="T5928">
        <f t="shared" si="185"/>
        <v>4</v>
      </c>
    </row>
    <row r="5929" spans="1:20" x14ac:dyDescent="0.25">
      <c r="A5929">
        <v>1489235</v>
      </c>
      <c r="B5929">
        <v>303211</v>
      </c>
      <c r="C5929">
        <v>147033</v>
      </c>
      <c r="D5929" t="s">
        <v>53</v>
      </c>
      <c r="E5929" t="s">
        <v>294</v>
      </c>
      <c r="F5929" t="s">
        <v>295</v>
      </c>
      <c r="G5929" t="s">
        <v>600</v>
      </c>
      <c r="H5929">
        <v>1</v>
      </c>
      <c r="I5929" t="s">
        <v>22</v>
      </c>
      <c r="K5929">
        <v>40.745299312570602</v>
      </c>
      <c r="L5929">
        <v>-73.9791375808162</v>
      </c>
      <c r="M5929">
        <v>40.793833900000003</v>
      </c>
      <c r="N5929">
        <v>-73.941520999999995</v>
      </c>
      <c r="O5929" s="5">
        <v>41942.822896458332</v>
      </c>
      <c r="P5929" s="5">
        <v>41942.830640706015</v>
      </c>
      <c r="Q5929" s="5">
        <v>41942.844414699073</v>
      </c>
      <c r="R5929" s="5">
        <v>41942.860592986108</v>
      </c>
      <c r="S5929">
        <f t="shared" si="184"/>
        <v>44</v>
      </c>
      <c r="T5929">
        <f t="shared" si="185"/>
        <v>4</v>
      </c>
    </row>
    <row r="5930" spans="1:20" x14ac:dyDescent="0.25">
      <c r="A5930">
        <v>1489274</v>
      </c>
      <c r="B5930">
        <v>42706</v>
      </c>
      <c r="C5930">
        <v>117223</v>
      </c>
      <c r="D5930" t="s">
        <v>23</v>
      </c>
      <c r="E5930" t="s">
        <v>395</v>
      </c>
      <c r="F5930" t="s">
        <v>309</v>
      </c>
      <c r="G5930" t="s">
        <v>2807</v>
      </c>
      <c r="H5930">
        <v>1</v>
      </c>
      <c r="I5930" t="s">
        <v>397</v>
      </c>
      <c r="J5930" s="1">
        <v>3.2721412037037042E-3</v>
      </c>
      <c r="K5930">
        <v>40.72681</v>
      </c>
      <c r="L5930">
        <v>-73.985328999999993</v>
      </c>
      <c r="M5930">
        <v>40.750954</v>
      </c>
      <c r="N5930">
        <v>-73.997686000000002</v>
      </c>
      <c r="O5930" s="5">
        <v>41942.825957118053</v>
      </c>
      <c r="P5930" s="5">
        <v>41942.825620925927</v>
      </c>
      <c r="Q5930" s="5">
        <v>41942.838017824077</v>
      </c>
      <c r="R5930" s="5">
        <v>41942.855766851855</v>
      </c>
      <c r="S5930">
        <f t="shared" si="184"/>
        <v>44</v>
      </c>
      <c r="T5930">
        <f t="shared" si="185"/>
        <v>4</v>
      </c>
    </row>
    <row r="5931" spans="1:20" x14ac:dyDescent="0.25">
      <c r="A5931">
        <v>1489311</v>
      </c>
      <c r="B5931">
        <v>405334</v>
      </c>
      <c r="C5931">
        <v>30743</v>
      </c>
      <c r="D5931" t="s">
        <v>23</v>
      </c>
      <c r="E5931" t="s">
        <v>336</v>
      </c>
      <c r="F5931" t="s">
        <v>37</v>
      </c>
      <c r="G5931" t="s">
        <v>820</v>
      </c>
      <c r="H5931">
        <v>1</v>
      </c>
      <c r="I5931" t="s">
        <v>821</v>
      </c>
      <c r="J5931" s="1">
        <v>8.2348379629629629E-3</v>
      </c>
      <c r="K5931">
        <v>40.762857763598497</v>
      </c>
      <c r="L5931">
        <v>-73.9716190014841</v>
      </c>
      <c r="M5931">
        <v>40.773827799999999</v>
      </c>
      <c r="N5931">
        <v>-73.959379900000002</v>
      </c>
      <c r="O5931" s="5">
        <v>41942.82692172454</v>
      </c>
      <c r="P5931" s="5">
        <v>41942.840884965277</v>
      </c>
      <c r="Q5931" s="5">
        <v>41942.852241122688</v>
      </c>
      <c r="R5931" s="5">
        <v>41942.858858599539</v>
      </c>
      <c r="S5931">
        <f t="shared" si="184"/>
        <v>44</v>
      </c>
      <c r="T5931">
        <f t="shared" si="185"/>
        <v>4</v>
      </c>
    </row>
    <row r="5932" spans="1:20" x14ac:dyDescent="0.25">
      <c r="A5932">
        <v>1489327</v>
      </c>
      <c r="B5932">
        <v>200074</v>
      </c>
      <c r="C5932">
        <v>104989</v>
      </c>
      <c r="D5932" t="s">
        <v>23</v>
      </c>
      <c r="E5932" t="s">
        <v>90</v>
      </c>
      <c r="F5932" t="s">
        <v>91</v>
      </c>
      <c r="G5932" t="s">
        <v>1782</v>
      </c>
      <c r="H5932">
        <v>1</v>
      </c>
      <c r="I5932" t="s">
        <v>93</v>
      </c>
      <c r="J5932" s="1">
        <v>5.0275462962962965E-3</v>
      </c>
      <c r="K5932">
        <v>40.721952559408798</v>
      </c>
      <c r="L5932">
        <v>-73.997737000598505</v>
      </c>
      <c r="M5932">
        <v>40.7255003</v>
      </c>
      <c r="N5932">
        <v>-74.009073299999997</v>
      </c>
      <c r="O5932" s="5">
        <v>41942.827988750003</v>
      </c>
      <c r="P5932" s="5">
        <v>41942.829469675926</v>
      </c>
      <c r="Q5932" s="5">
        <v>41942.845670995368</v>
      </c>
      <c r="R5932" s="5">
        <v>41942.855224548613</v>
      </c>
      <c r="S5932">
        <f t="shared" si="184"/>
        <v>44</v>
      </c>
      <c r="T5932">
        <f t="shared" si="185"/>
        <v>4</v>
      </c>
    </row>
    <row r="5933" spans="1:20" x14ac:dyDescent="0.25">
      <c r="A5933">
        <v>1489327</v>
      </c>
      <c r="B5933">
        <v>200074</v>
      </c>
      <c r="C5933">
        <v>104989</v>
      </c>
      <c r="D5933" t="s">
        <v>23</v>
      </c>
      <c r="E5933" t="s">
        <v>90</v>
      </c>
      <c r="F5933" t="s">
        <v>91</v>
      </c>
      <c r="G5933" t="s">
        <v>3310</v>
      </c>
      <c r="H5933">
        <v>1</v>
      </c>
      <c r="I5933" t="s">
        <v>93</v>
      </c>
      <c r="J5933" s="1">
        <v>5.0275462962962965E-3</v>
      </c>
      <c r="K5933">
        <v>40.721952559408798</v>
      </c>
      <c r="L5933">
        <v>-73.997737000598505</v>
      </c>
      <c r="M5933">
        <v>40.7255003</v>
      </c>
      <c r="N5933">
        <v>-74.009073299999997</v>
      </c>
      <c r="O5933" s="5">
        <v>41942.827988750003</v>
      </c>
      <c r="P5933" s="5">
        <v>41942.829469675926</v>
      </c>
      <c r="Q5933" s="5">
        <v>41942.845670995368</v>
      </c>
      <c r="R5933" s="5">
        <v>41942.855224548613</v>
      </c>
      <c r="S5933">
        <f t="shared" si="184"/>
        <v>44</v>
      </c>
      <c r="T5933">
        <f t="shared" si="185"/>
        <v>4</v>
      </c>
    </row>
    <row r="5934" spans="1:20" x14ac:dyDescent="0.25">
      <c r="A5934">
        <v>1489358</v>
      </c>
      <c r="B5934">
        <v>141824</v>
      </c>
      <c r="C5934">
        <v>67103</v>
      </c>
      <c r="D5934" t="s">
        <v>170</v>
      </c>
      <c r="E5934" t="s">
        <v>286</v>
      </c>
      <c r="F5934" t="s">
        <v>45</v>
      </c>
      <c r="G5934" t="s">
        <v>46</v>
      </c>
      <c r="H5934">
        <v>1</v>
      </c>
      <c r="I5934" t="s">
        <v>176</v>
      </c>
      <c r="J5934" s="1">
        <v>7.5543055555555546E-3</v>
      </c>
      <c r="K5934">
        <v>40.760654436198898</v>
      </c>
      <c r="L5934">
        <v>-73.989582752602004</v>
      </c>
      <c r="M5934">
        <v>40.746130319728799</v>
      </c>
      <c r="N5934">
        <v>-73.994828225630997</v>
      </c>
      <c r="O5934" s="5">
        <v>41942.830351932869</v>
      </c>
      <c r="R5934" s="5">
        <v>41942.864716145836</v>
      </c>
      <c r="S5934">
        <f t="shared" si="184"/>
        <v>44</v>
      </c>
      <c r="T5934">
        <f t="shared" si="185"/>
        <v>4</v>
      </c>
    </row>
    <row r="5935" spans="1:20" x14ac:dyDescent="0.25">
      <c r="A5935">
        <v>1489397</v>
      </c>
      <c r="B5935">
        <v>155555</v>
      </c>
      <c r="C5935">
        <v>172301</v>
      </c>
      <c r="D5935" t="s">
        <v>53</v>
      </c>
      <c r="E5935" t="s">
        <v>286</v>
      </c>
      <c r="F5935" t="s">
        <v>45</v>
      </c>
      <c r="G5935" t="s">
        <v>3415</v>
      </c>
      <c r="H5935">
        <v>2</v>
      </c>
      <c r="I5935" t="s">
        <v>797</v>
      </c>
      <c r="J5935" s="1">
        <v>7.9831018518518523E-3</v>
      </c>
      <c r="K5935">
        <v>40.760654436198898</v>
      </c>
      <c r="L5935">
        <v>-73.989582752602004</v>
      </c>
      <c r="M5935">
        <v>40.7444652</v>
      </c>
      <c r="N5935">
        <v>-73.975611000000001</v>
      </c>
      <c r="O5935" s="5">
        <v>41942.83244515046</v>
      </c>
      <c r="P5935" s="5">
        <v>41942.868684652778</v>
      </c>
      <c r="Q5935" s="5">
        <v>41942.873446921294</v>
      </c>
      <c r="R5935" s="5">
        <v>41942.885116273152</v>
      </c>
      <c r="S5935">
        <f t="shared" si="184"/>
        <v>44</v>
      </c>
      <c r="T5935">
        <f t="shared" si="185"/>
        <v>4</v>
      </c>
    </row>
    <row r="5936" spans="1:20" x14ac:dyDescent="0.25">
      <c r="A5936">
        <v>1489435</v>
      </c>
      <c r="B5936">
        <v>112528</v>
      </c>
      <c r="C5936">
        <v>177485</v>
      </c>
      <c r="D5936" t="s">
        <v>53</v>
      </c>
      <c r="E5936" t="s">
        <v>2093</v>
      </c>
      <c r="J5936" s="1">
        <v>6.9544212962962962E-3</v>
      </c>
      <c r="K5936">
        <v>40.679415920409497</v>
      </c>
      <c r="L5936">
        <v>-73.968192498067793</v>
      </c>
      <c r="M5936">
        <v>40.674692999999998</v>
      </c>
      <c r="N5936">
        <v>-73.967402000000007</v>
      </c>
      <c r="O5936" s="5">
        <v>41942.833962592595</v>
      </c>
      <c r="P5936" s="5">
        <v>41942.855719108797</v>
      </c>
      <c r="Q5936" s="5">
        <v>41942.863586666666</v>
      </c>
      <c r="R5936" s="5">
        <v>41942.867558078702</v>
      </c>
      <c r="S5936">
        <f t="shared" si="184"/>
        <v>44</v>
      </c>
      <c r="T5936">
        <f t="shared" si="185"/>
        <v>4</v>
      </c>
    </row>
    <row r="5937" spans="1:20" x14ac:dyDescent="0.25">
      <c r="A5937">
        <v>1489444</v>
      </c>
      <c r="B5937">
        <v>115955</v>
      </c>
      <c r="C5937">
        <v>166448</v>
      </c>
      <c r="D5937" t="s">
        <v>53</v>
      </c>
      <c r="E5937" t="s">
        <v>730</v>
      </c>
      <c r="F5937" t="s">
        <v>91</v>
      </c>
      <c r="G5937" t="s">
        <v>1667</v>
      </c>
      <c r="H5937">
        <v>1</v>
      </c>
      <c r="I5937" t="s">
        <v>1668</v>
      </c>
      <c r="J5937" s="1">
        <v>6.8847222222222218E-3</v>
      </c>
      <c r="K5937">
        <v>40.722748587419602</v>
      </c>
      <c r="L5937">
        <v>-73.996061916918705</v>
      </c>
      <c r="M5937">
        <v>40.717087399999997</v>
      </c>
      <c r="N5937">
        <v>-74.0048295</v>
      </c>
      <c r="O5937" s="5">
        <v>41942.835139317132</v>
      </c>
      <c r="P5937" s="5">
        <v>41942.856367731481</v>
      </c>
      <c r="Q5937" s="5">
        <v>41942.861466956019</v>
      </c>
      <c r="R5937" s="5">
        <v>41942.86715578704</v>
      </c>
      <c r="S5937">
        <f t="shared" si="184"/>
        <v>44</v>
      </c>
      <c r="T5937">
        <f t="shared" si="185"/>
        <v>4</v>
      </c>
    </row>
    <row r="5938" spans="1:20" x14ac:dyDescent="0.25">
      <c r="A5938">
        <v>1489444</v>
      </c>
      <c r="B5938">
        <v>115955</v>
      </c>
      <c r="C5938">
        <v>166448</v>
      </c>
      <c r="D5938" t="s">
        <v>53</v>
      </c>
      <c r="E5938" t="s">
        <v>730</v>
      </c>
      <c r="F5938" t="s">
        <v>91</v>
      </c>
      <c r="G5938" t="s">
        <v>1671</v>
      </c>
      <c r="H5938">
        <v>1</v>
      </c>
      <c r="I5938" t="s">
        <v>203</v>
      </c>
      <c r="J5938" s="1">
        <v>6.8847222222222218E-3</v>
      </c>
      <c r="K5938">
        <v>40.722748587419602</v>
      </c>
      <c r="L5938">
        <v>-73.996061916918705</v>
      </c>
      <c r="M5938">
        <v>40.717087399999997</v>
      </c>
      <c r="N5938">
        <v>-74.0048295</v>
      </c>
      <c r="O5938" s="5">
        <v>41942.835139317132</v>
      </c>
      <c r="P5938" s="5">
        <v>41942.856367731481</v>
      </c>
      <c r="Q5938" s="5">
        <v>41942.861466956019</v>
      </c>
      <c r="R5938" s="5">
        <v>41942.86715578704</v>
      </c>
      <c r="S5938">
        <f t="shared" si="184"/>
        <v>44</v>
      </c>
      <c r="T5938">
        <f t="shared" si="185"/>
        <v>4</v>
      </c>
    </row>
    <row r="5939" spans="1:20" x14ac:dyDescent="0.25">
      <c r="A5939">
        <v>1489527</v>
      </c>
      <c r="B5939">
        <v>49034</v>
      </c>
      <c r="C5939">
        <v>34669</v>
      </c>
      <c r="D5939" t="s">
        <v>23</v>
      </c>
      <c r="E5939" t="s">
        <v>59</v>
      </c>
      <c r="F5939" t="s">
        <v>20</v>
      </c>
      <c r="G5939" t="s">
        <v>60</v>
      </c>
      <c r="H5939">
        <v>1</v>
      </c>
      <c r="I5939" t="s">
        <v>61</v>
      </c>
      <c r="J5939" s="1">
        <v>2.1497939814814817E-2</v>
      </c>
      <c r="K5939">
        <v>40.726413182830903</v>
      </c>
      <c r="L5939">
        <v>-73.993821144104004</v>
      </c>
      <c r="M5939">
        <v>40.724707199999997</v>
      </c>
      <c r="N5939">
        <v>-73.981174999999993</v>
      </c>
      <c r="O5939" s="5">
        <v>41942.838162476852</v>
      </c>
      <c r="R5939" s="5">
        <v>41942.883555659719</v>
      </c>
      <c r="S5939">
        <f t="shared" si="184"/>
        <v>44</v>
      </c>
      <c r="T5939">
        <f t="shared" si="185"/>
        <v>4</v>
      </c>
    </row>
    <row r="5940" spans="1:20" x14ac:dyDescent="0.25">
      <c r="A5940">
        <v>1489529</v>
      </c>
      <c r="B5940">
        <v>294673</v>
      </c>
      <c r="C5940">
        <v>103001</v>
      </c>
      <c r="D5940" t="s">
        <v>23</v>
      </c>
      <c r="E5940" t="s">
        <v>491</v>
      </c>
      <c r="G5940" t="s">
        <v>663</v>
      </c>
      <c r="H5940">
        <v>1</v>
      </c>
      <c r="I5940" t="s">
        <v>664</v>
      </c>
      <c r="K5940">
        <v>40.729110403548901</v>
      </c>
      <c r="L5940">
        <v>-73.984245455566395</v>
      </c>
      <c r="M5940">
        <v>40.7248825</v>
      </c>
      <c r="N5940">
        <v>-74.010100300000005</v>
      </c>
      <c r="O5940" s="5">
        <v>41942.838374467596</v>
      </c>
      <c r="P5940" s="5">
        <v>41942.843141145837</v>
      </c>
      <c r="Q5940" s="5">
        <v>41942.871849722222</v>
      </c>
      <c r="R5940" s="5">
        <v>41942.892710717591</v>
      </c>
      <c r="S5940">
        <f t="shared" si="184"/>
        <v>44</v>
      </c>
      <c r="T5940">
        <f t="shared" si="185"/>
        <v>4</v>
      </c>
    </row>
    <row r="5941" spans="1:20" x14ac:dyDescent="0.25">
      <c r="A5941">
        <v>1489507</v>
      </c>
      <c r="B5941">
        <v>134559</v>
      </c>
      <c r="C5941">
        <v>88387</v>
      </c>
      <c r="D5941" t="s">
        <v>23</v>
      </c>
      <c r="E5941" t="s">
        <v>989</v>
      </c>
      <c r="F5941" t="s">
        <v>58</v>
      </c>
      <c r="K5941">
        <v>40.745033882051302</v>
      </c>
      <c r="L5941">
        <v>-73.975688253797699</v>
      </c>
      <c r="M5941">
        <v>40.763333000000003</v>
      </c>
      <c r="N5941">
        <v>-73.9627409</v>
      </c>
      <c r="O5941" s="5">
        <v>41942.83873841435</v>
      </c>
      <c r="P5941" s="5">
        <v>41942.84733571759</v>
      </c>
      <c r="Q5941" s="5">
        <v>41942.865272800926</v>
      </c>
      <c r="R5941" s="5">
        <v>41942.884802465276</v>
      </c>
      <c r="S5941">
        <f t="shared" si="184"/>
        <v>44</v>
      </c>
      <c r="T5941">
        <f t="shared" si="185"/>
        <v>4</v>
      </c>
    </row>
    <row r="5942" spans="1:20" x14ac:dyDescent="0.25">
      <c r="A5942">
        <v>1489622</v>
      </c>
      <c r="B5942">
        <v>173667</v>
      </c>
      <c r="C5942">
        <v>113822</v>
      </c>
      <c r="D5942" t="s">
        <v>23</v>
      </c>
      <c r="E5942" t="s">
        <v>247</v>
      </c>
      <c r="G5942" t="s">
        <v>1048</v>
      </c>
      <c r="H5942">
        <v>1</v>
      </c>
      <c r="I5942" t="s">
        <v>231</v>
      </c>
      <c r="J5942" s="1">
        <v>1.7385428240740741E-2</v>
      </c>
      <c r="K5942">
        <v>40.721353749744097</v>
      </c>
      <c r="L5942">
        <v>-73.997525293959001</v>
      </c>
      <c r="M5942">
        <v>40.718760679564802</v>
      </c>
      <c r="N5942">
        <v>-74.002535891014105</v>
      </c>
      <c r="O5942" s="5">
        <v>41942.844441423615</v>
      </c>
      <c r="P5942" s="5">
        <v>41942.858080219907</v>
      </c>
      <c r="Q5942" s="5">
        <v>41942.868740104168</v>
      </c>
      <c r="R5942" s="5">
        <v>41942.872336030094</v>
      </c>
      <c r="S5942">
        <f t="shared" si="184"/>
        <v>44</v>
      </c>
      <c r="T5942">
        <f t="shared" si="185"/>
        <v>4</v>
      </c>
    </row>
    <row r="5943" spans="1:20" x14ac:dyDescent="0.25">
      <c r="A5943">
        <v>1489630</v>
      </c>
      <c r="B5943">
        <v>158331</v>
      </c>
      <c r="C5943">
        <v>152741</v>
      </c>
      <c r="D5943" t="s">
        <v>53</v>
      </c>
      <c r="E5943" t="s">
        <v>3193</v>
      </c>
      <c r="J5943" s="1">
        <v>7.0216666666666665E-3</v>
      </c>
      <c r="K5943">
        <v>40.777965999422797</v>
      </c>
      <c r="L5943">
        <v>-73.954612155216594</v>
      </c>
      <c r="M5943">
        <v>40.782888399999997</v>
      </c>
      <c r="N5943">
        <v>-73.954955799999993</v>
      </c>
      <c r="O5943" s="5">
        <v>41942.8453691088</v>
      </c>
      <c r="P5943" s="5">
        <v>41942.847653819445</v>
      </c>
      <c r="Q5943" s="5">
        <v>41942.854470763887</v>
      </c>
      <c r="R5943" s="5">
        <v>41942.85911096065</v>
      </c>
      <c r="S5943">
        <f t="shared" si="184"/>
        <v>44</v>
      </c>
      <c r="T5943">
        <f t="shared" si="185"/>
        <v>4</v>
      </c>
    </row>
    <row r="5944" spans="1:20" x14ac:dyDescent="0.25">
      <c r="A5944">
        <v>1489661</v>
      </c>
      <c r="B5944">
        <v>359768</v>
      </c>
      <c r="C5944">
        <v>125504</v>
      </c>
      <c r="D5944" t="s">
        <v>23</v>
      </c>
      <c r="E5944" t="s">
        <v>107</v>
      </c>
      <c r="F5944" t="s">
        <v>108</v>
      </c>
      <c r="G5944" t="s">
        <v>1231</v>
      </c>
      <c r="H5944">
        <v>1</v>
      </c>
      <c r="I5944" t="s">
        <v>277</v>
      </c>
      <c r="K5944">
        <v>40.733787294544499</v>
      </c>
      <c r="L5944">
        <v>-73.993035256862598</v>
      </c>
      <c r="M5944">
        <v>40.7365268</v>
      </c>
      <c r="N5944">
        <v>-73.981501899999998</v>
      </c>
      <c r="O5944" s="5">
        <v>41942.846513402779</v>
      </c>
      <c r="P5944" s="5">
        <v>41942.853639953704</v>
      </c>
      <c r="Q5944" s="5">
        <v>41942.870882037038</v>
      </c>
      <c r="R5944" s="5">
        <v>41942.877182939817</v>
      </c>
      <c r="S5944">
        <f t="shared" si="184"/>
        <v>44</v>
      </c>
      <c r="T5944">
        <f t="shared" si="185"/>
        <v>4</v>
      </c>
    </row>
    <row r="5945" spans="1:20" x14ac:dyDescent="0.25">
      <c r="A5945">
        <v>1489657</v>
      </c>
      <c r="B5945">
        <v>390459</v>
      </c>
      <c r="C5945">
        <v>104533</v>
      </c>
      <c r="D5945" t="s">
        <v>23</v>
      </c>
      <c r="E5945" t="s">
        <v>54</v>
      </c>
      <c r="F5945" t="s">
        <v>29</v>
      </c>
      <c r="G5945" t="s">
        <v>270</v>
      </c>
      <c r="H5945">
        <v>1</v>
      </c>
      <c r="I5945" t="s">
        <v>31</v>
      </c>
      <c r="K5945">
        <v>40.758456774983799</v>
      </c>
      <c r="L5945">
        <v>-73.989140466129399</v>
      </c>
      <c r="M5945">
        <v>40.750712</v>
      </c>
      <c r="N5945">
        <v>-74.002370999999997</v>
      </c>
      <c r="O5945" s="5">
        <v>41942.847934513891</v>
      </c>
      <c r="P5945" s="5">
        <v>41942.853549386571</v>
      </c>
      <c r="Q5945" s="5">
        <v>41942.879158738426</v>
      </c>
      <c r="R5945" s="5">
        <v>41942.887660949076</v>
      </c>
      <c r="S5945">
        <f t="shared" si="184"/>
        <v>44</v>
      </c>
      <c r="T5945">
        <f t="shared" si="185"/>
        <v>4</v>
      </c>
    </row>
    <row r="5946" spans="1:20" x14ac:dyDescent="0.25">
      <c r="A5946">
        <v>1489703</v>
      </c>
      <c r="B5946">
        <v>157711</v>
      </c>
      <c r="C5946">
        <v>8625</v>
      </c>
      <c r="D5946" t="s">
        <v>23</v>
      </c>
      <c r="E5946" t="s">
        <v>255</v>
      </c>
      <c r="F5946" t="s">
        <v>91</v>
      </c>
      <c r="G5946" t="s">
        <v>1277</v>
      </c>
      <c r="H5946">
        <v>1</v>
      </c>
      <c r="I5946" t="s">
        <v>760</v>
      </c>
      <c r="J5946" s="1">
        <v>5.5007638888888884E-3</v>
      </c>
      <c r="K5946">
        <v>40.771491247520302</v>
      </c>
      <c r="L5946">
        <v>-73.956334145089798</v>
      </c>
      <c r="M5946">
        <v>40.773844464242799</v>
      </c>
      <c r="N5946">
        <v>-73.948781321401299</v>
      </c>
      <c r="O5946" s="5">
        <v>41942.849645162038</v>
      </c>
      <c r="R5946" s="5">
        <v>41942.880361875003</v>
      </c>
      <c r="S5946">
        <f t="shared" si="184"/>
        <v>44</v>
      </c>
      <c r="T5946">
        <f t="shared" si="185"/>
        <v>4</v>
      </c>
    </row>
    <row r="5947" spans="1:20" x14ac:dyDescent="0.25">
      <c r="A5947">
        <v>1489715</v>
      </c>
      <c r="B5947">
        <v>252342</v>
      </c>
      <c r="C5947">
        <v>38597</v>
      </c>
      <c r="D5947" t="s">
        <v>23</v>
      </c>
      <c r="E5947" t="s">
        <v>539</v>
      </c>
      <c r="F5947" t="s">
        <v>20</v>
      </c>
      <c r="G5947" t="s">
        <v>1550</v>
      </c>
      <c r="H5947">
        <v>1</v>
      </c>
      <c r="I5947" t="s">
        <v>760</v>
      </c>
      <c r="J5947" s="1">
        <v>4.288171296296296E-3</v>
      </c>
      <c r="K5947">
        <v>40.727031111101397</v>
      </c>
      <c r="L5947">
        <v>-74.007511138916001</v>
      </c>
      <c r="M5947">
        <v>40.732428200000001</v>
      </c>
      <c r="N5947">
        <v>-74.008059399999993</v>
      </c>
      <c r="O5947" s="5">
        <v>41942.849692303244</v>
      </c>
      <c r="P5947" s="5">
        <v>41942.850681493059</v>
      </c>
      <c r="Q5947" s="5">
        <v>41942.863058900461</v>
      </c>
      <c r="R5947" s="5">
        <v>41942.869122025462</v>
      </c>
      <c r="S5947">
        <f t="shared" si="184"/>
        <v>44</v>
      </c>
      <c r="T5947">
        <f t="shared" si="185"/>
        <v>4</v>
      </c>
    </row>
    <row r="5948" spans="1:20" x14ac:dyDescent="0.25">
      <c r="A5948">
        <v>1489715</v>
      </c>
      <c r="B5948">
        <v>252342</v>
      </c>
      <c r="C5948">
        <v>38597</v>
      </c>
      <c r="D5948" t="s">
        <v>23</v>
      </c>
      <c r="E5948" t="s">
        <v>539</v>
      </c>
      <c r="F5948" t="s">
        <v>20</v>
      </c>
      <c r="G5948" t="s">
        <v>3571</v>
      </c>
      <c r="H5948">
        <v>1</v>
      </c>
      <c r="I5948" t="s">
        <v>760</v>
      </c>
      <c r="J5948" s="1">
        <v>4.288171296296296E-3</v>
      </c>
      <c r="K5948">
        <v>40.727031111101397</v>
      </c>
      <c r="L5948">
        <v>-74.007511138916001</v>
      </c>
      <c r="M5948">
        <v>40.732428200000001</v>
      </c>
      <c r="N5948">
        <v>-74.008059399999993</v>
      </c>
      <c r="O5948" s="5">
        <v>41942.849692303244</v>
      </c>
      <c r="P5948" s="5">
        <v>41942.850681493059</v>
      </c>
      <c r="Q5948" s="5">
        <v>41942.863058900461</v>
      </c>
      <c r="R5948" s="5">
        <v>41942.869122025462</v>
      </c>
      <c r="S5948">
        <f t="shared" si="184"/>
        <v>44</v>
      </c>
      <c r="T5948">
        <f t="shared" si="185"/>
        <v>4</v>
      </c>
    </row>
    <row r="5949" spans="1:20" x14ac:dyDescent="0.25">
      <c r="A5949">
        <v>1489727</v>
      </c>
      <c r="B5949">
        <v>141550</v>
      </c>
      <c r="C5949">
        <v>142394</v>
      </c>
      <c r="D5949" t="s">
        <v>23</v>
      </c>
      <c r="E5949" t="s">
        <v>2907</v>
      </c>
      <c r="F5949" t="s">
        <v>20</v>
      </c>
      <c r="J5949" s="1">
        <v>5.2869675925925931E-3</v>
      </c>
      <c r="K5949">
        <v>40.785899000000001</v>
      </c>
      <c r="L5949">
        <v>-73.972686999999993</v>
      </c>
      <c r="M5949">
        <v>40.776066100000001</v>
      </c>
      <c r="N5949">
        <v>-73.944389599999994</v>
      </c>
      <c r="O5949" s="5">
        <v>41942.851134861114</v>
      </c>
      <c r="P5949" s="5">
        <v>41942.857525162035</v>
      </c>
      <c r="Q5949" s="5">
        <v>41942.871291701391</v>
      </c>
      <c r="R5949" s="5">
        <v>41942.883374386576</v>
      </c>
      <c r="S5949">
        <f t="shared" si="184"/>
        <v>44</v>
      </c>
      <c r="T5949">
        <f t="shared" si="185"/>
        <v>4</v>
      </c>
    </row>
    <row r="5950" spans="1:20" x14ac:dyDescent="0.25">
      <c r="A5950">
        <v>1489747</v>
      </c>
      <c r="B5950">
        <v>251817</v>
      </c>
      <c r="C5950">
        <v>65763</v>
      </c>
      <c r="D5950" t="s">
        <v>23</v>
      </c>
      <c r="E5950" t="s">
        <v>258</v>
      </c>
      <c r="F5950" t="s">
        <v>20</v>
      </c>
      <c r="G5950" t="s">
        <v>521</v>
      </c>
      <c r="H5950">
        <v>2</v>
      </c>
      <c r="I5950" t="s">
        <v>522</v>
      </c>
      <c r="K5950">
        <v>40.724339999999998</v>
      </c>
      <c r="L5950">
        <v>-73.990960000000001</v>
      </c>
      <c r="M5950">
        <v>40.7065445</v>
      </c>
      <c r="N5950">
        <v>-74.010869200000002</v>
      </c>
      <c r="O5950" s="5">
        <v>41942.852263414352</v>
      </c>
      <c r="P5950" s="5">
        <v>41942.856884687499</v>
      </c>
      <c r="Q5950" s="5">
        <v>41942.869366770836</v>
      </c>
      <c r="R5950" s="5">
        <v>41942.885507916668</v>
      </c>
      <c r="S5950">
        <f t="shared" si="184"/>
        <v>44</v>
      </c>
      <c r="T5950">
        <f t="shared" si="185"/>
        <v>4</v>
      </c>
    </row>
    <row r="5951" spans="1:20" x14ac:dyDescent="0.25">
      <c r="A5951">
        <v>1489740</v>
      </c>
      <c r="B5951">
        <v>97346</v>
      </c>
      <c r="C5951">
        <v>22502</v>
      </c>
      <c r="D5951" t="s">
        <v>23</v>
      </c>
      <c r="E5951" t="s">
        <v>62</v>
      </c>
      <c r="F5951" t="s">
        <v>63</v>
      </c>
      <c r="G5951" t="s">
        <v>1440</v>
      </c>
      <c r="H5951">
        <v>1</v>
      </c>
      <c r="I5951" t="s">
        <v>249</v>
      </c>
      <c r="K5951">
        <v>40.727518945156902</v>
      </c>
      <c r="L5951">
        <v>-73.988671302795396</v>
      </c>
      <c r="M5951">
        <v>40.745520900000002</v>
      </c>
      <c r="N5951">
        <v>-73.990466999999995</v>
      </c>
      <c r="O5951" s="5">
        <v>41942.852883333333</v>
      </c>
      <c r="R5951" s="5">
        <v>41942.869973009256</v>
      </c>
      <c r="S5951">
        <f t="shared" si="184"/>
        <v>44</v>
      </c>
      <c r="T5951">
        <f t="shared" si="185"/>
        <v>4</v>
      </c>
    </row>
    <row r="5952" spans="1:20" x14ac:dyDescent="0.25">
      <c r="A5952">
        <v>1490002</v>
      </c>
      <c r="B5952">
        <v>393765</v>
      </c>
      <c r="C5952">
        <v>65763</v>
      </c>
      <c r="D5952" t="s">
        <v>23</v>
      </c>
      <c r="E5952" t="s">
        <v>129</v>
      </c>
      <c r="F5952" t="s">
        <v>45</v>
      </c>
      <c r="G5952" t="s">
        <v>2910</v>
      </c>
      <c r="H5952">
        <v>2</v>
      </c>
      <c r="I5952" t="s">
        <v>780</v>
      </c>
      <c r="J5952" s="1">
        <v>5.178738425925926E-3</v>
      </c>
      <c r="K5952">
        <v>40.719386413349397</v>
      </c>
      <c r="L5952">
        <v>-74.008692501044905</v>
      </c>
      <c r="M5952">
        <v>40.702768701699</v>
      </c>
      <c r="N5952">
        <v>-74.012534484085293</v>
      </c>
      <c r="O5952" s="5">
        <v>41942.867500613429</v>
      </c>
      <c r="P5952" s="5">
        <v>41942.891341840281</v>
      </c>
      <c r="Q5952" s="5">
        <v>41942.896120011574</v>
      </c>
      <c r="R5952" s="5">
        <v>41942.906676377315</v>
      </c>
      <c r="S5952">
        <f t="shared" si="184"/>
        <v>44</v>
      </c>
      <c r="T5952">
        <f t="shared" si="185"/>
        <v>4</v>
      </c>
    </row>
    <row r="5953" spans="1:20" x14ac:dyDescent="0.25">
      <c r="A5953">
        <v>1490031</v>
      </c>
      <c r="B5953">
        <v>35432</v>
      </c>
      <c r="C5953">
        <v>142140</v>
      </c>
      <c r="D5953" t="s">
        <v>53</v>
      </c>
      <c r="E5953" t="s">
        <v>286</v>
      </c>
      <c r="F5953" t="s">
        <v>45</v>
      </c>
      <c r="G5953" t="s">
        <v>2217</v>
      </c>
      <c r="H5953">
        <v>1</v>
      </c>
      <c r="I5953" t="s">
        <v>1498</v>
      </c>
      <c r="J5953" s="1">
        <v>8.1694675925925928E-3</v>
      </c>
      <c r="K5953">
        <v>40.760654436198898</v>
      </c>
      <c r="L5953">
        <v>-73.989582752602004</v>
      </c>
      <c r="M5953">
        <v>40.751897999999997</v>
      </c>
      <c r="N5953">
        <v>-73.985834999999994</v>
      </c>
      <c r="O5953" s="5">
        <v>41942.867519814812</v>
      </c>
      <c r="P5953" s="5">
        <v>41942.880618067131</v>
      </c>
      <c r="Q5953" s="5">
        <v>41942.896428969907</v>
      </c>
      <c r="R5953" s="5">
        <v>41942.902535358793</v>
      </c>
      <c r="S5953">
        <f t="shared" si="184"/>
        <v>44</v>
      </c>
      <c r="T5953">
        <f t="shared" si="185"/>
        <v>4</v>
      </c>
    </row>
    <row r="5954" spans="1:20" x14ac:dyDescent="0.25">
      <c r="A5954">
        <v>1490047</v>
      </c>
      <c r="B5954">
        <v>102691</v>
      </c>
      <c r="C5954">
        <v>72941</v>
      </c>
      <c r="D5954" t="s">
        <v>23</v>
      </c>
      <c r="E5954" t="s">
        <v>1779</v>
      </c>
      <c r="F5954" t="s">
        <v>80</v>
      </c>
      <c r="K5954">
        <v>40.747189905732498</v>
      </c>
      <c r="L5954">
        <v>-73.985221982002301</v>
      </c>
      <c r="M5954">
        <v>40.785108598688801</v>
      </c>
      <c r="N5954">
        <v>-73.956902138034806</v>
      </c>
      <c r="O5954" s="5">
        <v>41942.869365057872</v>
      </c>
      <c r="P5954" s="5">
        <v>41942.88091615741</v>
      </c>
      <c r="Q5954" s="5">
        <v>41942.893170000003</v>
      </c>
      <c r="R5954" s="5">
        <v>41942.904774803239</v>
      </c>
      <c r="S5954">
        <f t="shared" si="184"/>
        <v>44</v>
      </c>
      <c r="T5954">
        <f t="shared" si="185"/>
        <v>4</v>
      </c>
    </row>
    <row r="5955" spans="1:20" x14ac:dyDescent="0.25">
      <c r="A5955">
        <v>1490084</v>
      </c>
      <c r="B5955">
        <v>252664</v>
      </c>
      <c r="C5955">
        <v>151073</v>
      </c>
      <c r="D5955" t="s">
        <v>23</v>
      </c>
      <c r="E5955" t="s">
        <v>1459</v>
      </c>
      <c r="F5955" t="s">
        <v>862</v>
      </c>
      <c r="J5955" s="1">
        <v>5.865902777777778E-3</v>
      </c>
      <c r="K5955">
        <v>40.732393897468697</v>
      </c>
      <c r="L5955">
        <v>-73.987838104088993</v>
      </c>
      <c r="M5955">
        <v>40.73903</v>
      </c>
      <c r="N5955">
        <v>-73.982208499999999</v>
      </c>
      <c r="O5955" s="5">
        <v>41942.870760138889</v>
      </c>
      <c r="P5955" s="5">
        <v>41942.878098321758</v>
      </c>
      <c r="Q5955" s="5">
        <v>41942.889441030093</v>
      </c>
      <c r="R5955" s="5">
        <v>41942.898206469908</v>
      </c>
      <c r="S5955">
        <f t="shared" ref="S5955:S5984" si="186">WEEKNUM(O5955,21)</f>
        <v>44</v>
      </c>
      <c r="T5955">
        <f t="shared" ref="T5955:T5984" si="187">WEEKDAY(O5955,11)</f>
        <v>4</v>
      </c>
    </row>
    <row r="5956" spans="1:20" x14ac:dyDescent="0.25">
      <c r="A5956">
        <v>1490119</v>
      </c>
      <c r="B5956">
        <v>61128</v>
      </c>
      <c r="C5956">
        <v>67899</v>
      </c>
      <c r="D5956" t="s">
        <v>53</v>
      </c>
      <c r="E5956" t="s">
        <v>2404</v>
      </c>
      <c r="F5956" t="s">
        <v>251</v>
      </c>
      <c r="G5956" t="s">
        <v>2405</v>
      </c>
      <c r="H5956">
        <v>1</v>
      </c>
      <c r="I5956" t="s">
        <v>249</v>
      </c>
      <c r="J5956" s="1">
        <v>2.6155671296296298E-2</v>
      </c>
      <c r="K5956">
        <v>40.771484999999998</v>
      </c>
      <c r="L5956">
        <v>-73.959221470000003</v>
      </c>
      <c r="M5956">
        <v>40.756366</v>
      </c>
      <c r="N5956">
        <v>-73.967000999999996</v>
      </c>
      <c r="O5956" s="5">
        <v>41942.873058923615</v>
      </c>
      <c r="P5956" s="5">
        <v>41942.874587627317</v>
      </c>
      <c r="Q5956" s="5">
        <v>41942.920325601852</v>
      </c>
      <c r="R5956" s="5">
        <v>41942.932314004633</v>
      </c>
      <c r="S5956">
        <f t="shared" si="186"/>
        <v>44</v>
      </c>
      <c r="T5956">
        <f t="shared" si="187"/>
        <v>4</v>
      </c>
    </row>
    <row r="5957" spans="1:20" x14ac:dyDescent="0.25">
      <c r="A5957">
        <v>1490119</v>
      </c>
      <c r="B5957">
        <v>61128</v>
      </c>
      <c r="C5957">
        <v>67899</v>
      </c>
      <c r="D5957" t="s">
        <v>53</v>
      </c>
      <c r="E5957" t="s">
        <v>2404</v>
      </c>
      <c r="F5957" t="s">
        <v>251</v>
      </c>
      <c r="G5957" t="s">
        <v>2315</v>
      </c>
      <c r="H5957">
        <v>1</v>
      </c>
      <c r="I5957" t="s">
        <v>249</v>
      </c>
      <c r="J5957" s="1">
        <v>2.6155671296296298E-2</v>
      </c>
      <c r="K5957">
        <v>40.771484999999998</v>
      </c>
      <c r="L5957">
        <v>-73.959221470000003</v>
      </c>
      <c r="M5957">
        <v>40.756366</v>
      </c>
      <c r="N5957">
        <v>-73.967000999999996</v>
      </c>
      <c r="O5957" s="5">
        <v>41942.873058923615</v>
      </c>
      <c r="P5957" s="5">
        <v>41942.874587627317</v>
      </c>
      <c r="Q5957" s="5">
        <v>41942.920325601852</v>
      </c>
      <c r="R5957" s="5">
        <v>41942.932314004633</v>
      </c>
      <c r="S5957">
        <f t="shared" si="186"/>
        <v>44</v>
      </c>
      <c r="T5957">
        <f t="shared" si="187"/>
        <v>4</v>
      </c>
    </row>
    <row r="5958" spans="1:20" x14ac:dyDescent="0.25">
      <c r="A5958">
        <v>1490183</v>
      </c>
      <c r="B5958">
        <v>385368</v>
      </c>
      <c r="C5958">
        <v>17402</v>
      </c>
      <c r="D5958" t="s">
        <v>23</v>
      </c>
      <c r="E5958" t="s">
        <v>733</v>
      </c>
      <c r="F5958" t="s">
        <v>342</v>
      </c>
      <c r="J5958" s="1">
        <v>2.5375925925925926E-3</v>
      </c>
      <c r="K5958">
        <v>40.763733999999999</v>
      </c>
      <c r="L5958">
        <v>-73.967008000000007</v>
      </c>
      <c r="M5958">
        <v>40.749321951649399</v>
      </c>
      <c r="N5958">
        <v>-73.977452269279695</v>
      </c>
      <c r="O5958" s="5">
        <v>41942.875226365744</v>
      </c>
      <c r="P5958" s="5">
        <v>41942.876335439818</v>
      </c>
      <c r="Q5958" s="5">
        <v>41942.886276307872</v>
      </c>
      <c r="R5958" s="5">
        <v>41942.893059884256</v>
      </c>
      <c r="S5958">
        <f t="shared" si="186"/>
        <v>44</v>
      </c>
      <c r="T5958">
        <f t="shared" si="187"/>
        <v>4</v>
      </c>
    </row>
    <row r="5959" spans="1:20" x14ac:dyDescent="0.25">
      <c r="A5959">
        <v>1490188</v>
      </c>
      <c r="B5959">
        <v>166368</v>
      </c>
      <c r="C5959">
        <v>174143</v>
      </c>
      <c r="D5959" t="s">
        <v>610</v>
      </c>
      <c r="E5959" t="s">
        <v>1121</v>
      </c>
      <c r="F5959" t="s">
        <v>342</v>
      </c>
      <c r="G5959" t="s">
        <v>1122</v>
      </c>
      <c r="H5959">
        <v>1</v>
      </c>
      <c r="I5959" t="s">
        <v>1123</v>
      </c>
      <c r="K5959">
        <v>40.716001252285203</v>
      </c>
      <c r="L5959">
        <v>-73.993209734266102</v>
      </c>
      <c r="M5959">
        <v>40.775973499999999</v>
      </c>
      <c r="N5959">
        <v>-73.947844799999999</v>
      </c>
      <c r="O5959" s="5">
        <v>41942.875355370372</v>
      </c>
      <c r="P5959" s="5">
        <v>41942.880566342596</v>
      </c>
      <c r="Q5959" s="5">
        <v>41942.905800300927</v>
      </c>
      <c r="R5959" s="5">
        <v>41942.921641597219</v>
      </c>
      <c r="S5959">
        <f t="shared" si="186"/>
        <v>44</v>
      </c>
      <c r="T5959">
        <f t="shared" si="187"/>
        <v>4</v>
      </c>
    </row>
    <row r="5960" spans="1:20" x14ac:dyDescent="0.25">
      <c r="A5960">
        <v>1490188</v>
      </c>
      <c r="B5960">
        <v>166368</v>
      </c>
      <c r="C5960">
        <v>174143</v>
      </c>
      <c r="D5960" t="s">
        <v>610</v>
      </c>
      <c r="E5960" t="s">
        <v>1121</v>
      </c>
      <c r="F5960" t="s">
        <v>342</v>
      </c>
      <c r="G5960" t="s">
        <v>2966</v>
      </c>
      <c r="H5960">
        <v>1</v>
      </c>
      <c r="I5960" t="s">
        <v>1836</v>
      </c>
      <c r="K5960">
        <v>40.716001252285203</v>
      </c>
      <c r="L5960">
        <v>-73.993209734266102</v>
      </c>
      <c r="M5960">
        <v>40.775973499999999</v>
      </c>
      <c r="N5960">
        <v>-73.947844799999999</v>
      </c>
      <c r="O5960" s="5">
        <v>41942.875355370372</v>
      </c>
      <c r="P5960" s="5">
        <v>41942.880566342596</v>
      </c>
      <c r="Q5960" s="5">
        <v>41942.905800300927</v>
      </c>
      <c r="R5960" s="5">
        <v>41942.921641597219</v>
      </c>
      <c r="S5960">
        <f t="shared" si="186"/>
        <v>44</v>
      </c>
      <c r="T5960">
        <f t="shared" si="187"/>
        <v>4</v>
      </c>
    </row>
    <row r="5961" spans="1:20" x14ac:dyDescent="0.25">
      <c r="A5961">
        <v>1490188</v>
      </c>
      <c r="B5961">
        <v>166368</v>
      </c>
      <c r="C5961">
        <v>174143</v>
      </c>
      <c r="D5961" t="s">
        <v>610</v>
      </c>
      <c r="E5961" t="s">
        <v>1121</v>
      </c>
      <c r="F5961" t="s">
        <v>342</v>
      </c>
      <c r="G5961" t="s">
        <v>3222</v>
      </c>
      <c r="H5961">
        <v>1</v>
      </c>
      <c r="I5961" t="s">
        <v>1836</v>
      </c>
      <c r="K5961">
        <v>40.716001252285203</v>
      </c>
      <c r="L5961">
        <v>-73.993209734266102</v>
      </c>
      <c r="M5961">
        <v>40.775973499999999</v>
      </c>
      <c r="N5961">
        <v>-73.947844799999999</v>
      </c>
      <c r="O5961" s="5">
        <v>41942.875355370372</v>
      </c>
      <c r="P5961" s="5">
        <v>41942.880566342596</v>
      </c>
      <c r="Q5961" s="5">
        <v>41942.905800300927</v>
      </c>
      <c r="R5961" s="5">
        <v>41942.921641597219</v>
      </c>
      <c r="S5961">
        <f t="shared" si="186"/>
        <v>44</v>
      </c>
      <c r="T5961">
        <f t="shared" si="187"/>
        <v>4</v>
      </c>
    </row>
    <row r="5962" spans="1:20" x14ac:dyDescent="0.25">
      <c r="A5962">
        <v>1490287</v>
      </c>
      <c r="B5962">
        <v>49246</v>
      </c>
      <c r="C5962">
        <v>156557</v>
      </c>
      <c r="D5962" t="s">
        <v>53</v>
      </c>
      <c r="E5962" t="s">
        <v>723</v>
      </c>
      <c r="G5962" t="s">
        <v>1078</v>
      </c>
      <c r="H5962">
        <v>1</v>
      </c>
      <c r="I5962" t="s">
        <v>1079</v>
      </c>
      <c r="K5962">
        <v>40.779411000000003</v>
      </c>
      <c r="L5962">
        <v>-73.983542999999997</v>
      </c>
      <c r="M5962">
        <v>40.7759231</v>
      </c>
      <c r="N5962">
        <v>-73.955706199999995</v>
      </c>
      <c r="O5962" s="5">
        <v>41942.880296701391</v>
      </c>
      <c r="P5962" s="5">
        <v>41942.880763182868</v>
      </c>
      <c r="Q5962" s="5">
        <v>41942.909445289355</v>
      </c>
      <c r="R5962" s="5">
        <v>41942.918984398151</v>
      </c>
      <c r="S5962">
        <f t="shared" si="186"/>
        <v>44</v>
      </c>
      <c r="T5962">
        <f t="shared" si="187"/>
        <v>4</v>
      </c>
    </row>
    <row r="5963" spans="1:20" x14ac:dyDescent="0.25">
      <c r="A5963">
        <v>1490295</v>
      </c>
      <c r="B5963">
        <v>54630</v>
      </c>
      <c r="C5963">
        <v>108004</v>
      </c>
      <c r="D5963" t="s">
        <v>23</v>
      </c>
      <c r="E5963" t="s">
        <v>219</v>
      </c>
      <c r="F5963" t="s">
        <v>37</v>
      </c>
      <c r="K5963">
        <v>40.716725764782701</v>
      </c>
      <c r="L5963">
        <v>-74.008250645521898</v>
      </c>
      <c r="M5963">
        <v>40.727322999999998</v>
      </c>
      <c r="N5963">
        <v>-73.991729000000007</v>
      </c>
      <c r="O5963" s="5">
        <v>41942.881665775465</v>
      </c>
      <c r="P5963" s="5">
        <v>41942.892396238429</v>
      </c>
      <c r="Q5963" s="5">
        <v>41942.916237384263</v>
      </c>
      <c r="R5963" s="5">
        <v>41942.925172083334</v>
      </c>
      <c r="S5963">
        <f t="shared" si="186"/>
        <v>44</v>
      </c>
      <c r="T5963">
        <f t="shared" si="187"/>
        <v>4</v>
      </c>
    </row>
    <row r="5964" spans="1:20" x14ac:dyDescent="0.25">
      <c r="A5964">
        <v>1490384</v>
      </c>
      <c r="B5964">
        <v>186473</v>
      </c>
      <c r="C5964">
        <v>123581</v>
      </c>
      <c r="D5964" t="s">
        <v>23</v>
      </c>
      <c r="E5964" t="s">
        <v>171</v>
      </c>
      <c r="F5964" t="s">
        <v>37</v>
      </c>
      <c r="G5964" t="s">
        <v>3443</v>
      </c>
      <c r="H5964">
        <v>1</v>
      </c>
      <c r="I5964" t="s">
        <v>1265</v>
      </c>
      <c r="J5964" s="1">
        <v>7.4675462962962959E-3</v>
      </c>
      <c r="K5964">
        <v>40.721979579708403</v>
      </c>
      <c r="L5964">
        <v>-73.988148214155601</v>
      </c>
      <c r="M5964">
        <v>40.739384700000002</v>
      </c>
      <c r="N5964">
        <v>-73.992446299999997</v>
      </c>
      <c r="O5964" s="5">
        <v>41942.885658356485</v>
      </c>
      <c r="R5964" s="5">
        <v>41942.929634398148</v>
      </c>
      <c r="S5964">
        <f t="shared" si="186"/>
        <v>44</v>
      </c>
      <c r="T5964">
        <f t="shared" si="187"/>
        <v>4</v>
      </c>
    </row>
    <row r="5965" spans="1:20" x14ac:dyDescent="0.25">
      <c r="A5965">
        <v>1490419</v>
      </c>
      <c r="B5965">
        <v>140501</v>
      </c>
      <c r="C5965">
        <v>90681</v>
      </c>
      <c r="D5965" t="s">
        <v>23</v>
      </c>
      <c r="E5965" t="s">
        <v>255</v>
      </c>
      <c r="F5965" t="s">
        <v>91</v>
      </c>
      <c r="G5965" t="s">
        <v>391</v>
      </c>
      <c r="H5965">
        <v>1</v>
      </c>
      <c r="I5965" t="s">
        <v>392</v>
      </c>
      <c r="J5965" s="1">
        <v>7.8819097222222224E-3</v>
      </c>
      <c r="K5965">
        <v>40.721545124764702</v>
      </c>
      <c r="L5965">
        <v>-73.988842426716104</v>
      </c>
      <c r="M5965">
        <v>40.748899000000002</v>
      </c>
      <c r="N5965">
        <v>-73.973286000000002</v>
      </c>
      <c r="O5965" s="5">
        <v>41942.887794918985</v>
      </c>
      <c r="P5965" s="5">
        <v>41942.890868576389</v>
      </c>
      <c r="Q5965" s="5">
        <v>41942.906029965277</v>
      </c>
      <c r="R5965" s="5">
        <v>41942.917401296298</v>
      </c>
      <c r="S5965">
        <f t="shared" si="186"/>
        <v>44</v>
      </c>
      <c r="T5965">
        <f t="shared" si="187"/>
        <v>4</v>
      </c>
    </row>
    <row r="5966" spans="1:20" x14ac:dyDescent="0.25">
      <c r="A5966">
        <v>1490466</v>
      </c>
      <c r="B5966">
        <v>155689</v>
      </c>
      <c r="C5966">
        <v>17402</v>
      </c>
      <c r="D5966" t="s">
        <v>23</v>
      </c>
      <c r="E5966" t="s">
        <v>384</v>
      </c>
      <c r="K5966">
        <v>40.753815216005698</v>
      </c>
      <c r="L5966">
        <v>-73.983769108942894</v>
      </c>
      <c r="M5966">
        <v>40.764197818666297</v>
      </c>
      <c r="N5966">
        <v>-73.958115417416806</v>
      </c>
      <c r="O5966" s="5">
        <v>41942.890147314814</v>
      </c>
      <c r="P5966" s="5">
        <v>41942.900285925927</v>
      </c>
      <c r="Q5966" s="5">
        <v>41942.922743750001</v>
      </c>
      <c r="R5966" s="5">
        <v>41942.938437430559</v>
      </c>
      <c r="S5966">
        <f t="shared" si="186"/>
        <v>44</v>
      </c>
      <c r="T5966">
        <f t="shared" si="187"/>
        <v>4</v>
      </c>
    </row>
    <row r="5967" spans="1:20" x14ac:dyDescent="0.25">
      <c r="A5967">
        <v>1490735</v>
      </c>
      <c r="B5967">
        <v>160543</v>
      </c>
      <c r="C5967">
        <v>152741</v>
      </c>
      <c r="D5967" t="s">
        <v>53</v>
      </c>
      <c r="E5967" t="s">
        <v>452</v>
      </c>
      <c r="F5967" t="s">
        <v>58</v>
      </c>
      <c r="K5967">
        <v>40.777745129236699</v>
      </c>
      <c r="L5967">
        <v>-73.954617029430395</v>
      </c>
      <c r="M5967">
        <v>40.783676399999997</v>
      </c>
      <c r="N5967">
        <v>-73.954368299999999</v>
      </c>
      <c r="O5967" s="5">
        <v>41942.90509871528</v>
      </c>
      <c r="P5967" s="5">
        <v>41942.906376585648</v>
      </c>
      <c r="Q5967" s="5">
        <v>41942.912534884257</v>
      </c>
      <c r="R5967" s="5">
        <v>41942.915759270836</v>
      </c>
      <c r="S5967">
        <f t="shared" si="186"/>
        <v>44</v>
      </c>
      <c r="T5967">
        <f t="shared" si="187"/>
        <v>4</v>
      </c>
    </row>
    <row r="5968" spans="1:20" x14ac:dyDescent="0.25">
      <c r="A5968">
        <v>1490744</v>
      </c>
      <c r="B5968">
        <v>52256</v>
      </c>
      <c r="C5968">
        <v>38597</v>
      </c>
      <c r="D5968" t="s">
        <v>23</v>
      </c>
      <c r="E5968" t="s">
        <v>586</v>
      </c>
      <c r="F5968" t="s">
        <v>342</v>
      </c>
      <c r="G5968" t="s">
        <v>2659</v>
      </c>
      <c r="H5968">
        <v>1</v>
      </c>
      <c r="I5968" t="s">
        <v>231</v>
      </c>
      <c r="J5968" s="1">
        <v>6.8421296296296294E-3</v>
      </c>
      <c r="K5968">
        <v>40.732213000000002</v>
      </c>
      <c r="L5968">
        <v>-73.988072000000003</v>
      </c>
      <c r="M5968">
        <v>40.732287999999997</v>
      </c>
      <c r="N5968">
        <v>-73.987752</v>
      </c>
      <c r="O5968" s="5">
        <v>41942.905615798612</v>
      </c>
      <c r="P5968" s="5">
        <v>41942.91109253472</v>
      </c>
      <c r="Q5968" s="5">
        <v>41942.921436909724</v>
      </c>
      <c r="R5968" s="5">
        <v>41942.922298182872</v>
      </c>
      <c r="S5968">
        <f t="shared" si="186"/>
        <v>44</v>
      </c>
      <c r="T5968">
        <f t="shared" si="187"/>
        <v>4</v>
      </c>
    </row>
    <row r="5969" spans="1:20" x14ac:dyDescent="0.25">
      <c r="A5969">
        <v>1490744</v>
      </c>
      <c r="B5969">
        <v>52256</v>
      </c>
      <c r="C5969">
        <v>38597</v>
      </c>
      <c r="D5969" t="s">
        <v>23</v>
      </c>
      <c r="E5969" t="s">
        <v>586</v>
      </c>
      <c r="F5969" t="s">
        <v>342</v>
      </c>
      <c r="G5969" t="s">
        <v>2123</v>
      </c>
      <c r="H5969">
        <v>1</v>
      </c>
      <c r="I5969" t="s">
        <v>128</v>
      </c>
      <c r="J5969" s="1">
        <v>6.8421296296296294E-3</v>
      </c>
      <c r="K5969">
        <v>40.732213000000002</v>
      </c>
      <c r="L5969">
        <v>-73.988072000000003</v>
      </c>
      <c r="M5969">
        <v>40.732287999999997</v>
      </c>
      <c r="N5969">
        <v>-73.987752</v>
      </c>
      <c r="O5969" s="5">
        <v>41942.905615798612</v>
      </c>
      <c r="P5969" s="5">
        <v>41942.91109253472</v>
      </c>
      <c r="Q5969" s="5">
        <v>41942.921436909724</v>
      </c>
      <c r="R5969" s="5">
        <v>41942.922298182872</v>
      </c>
      <c r="S5969">
        <f t="shared" si="186"/>
        <v>44</v>
      </c>
      <c r="T5969">
        <f t="shared" si="187"/>
        <v>4</v>
      </c>
    </row>
    <row r="5970" spans="1:20" x14ac:dyDescent="0.25">
      <c r="A5970">
        <v>1490744</v>
      </c>
      <c r="B5970">
        <v>52256</v>
      </c>
      <c r="C5970">
        <v>38597</v>
      </c>
      <c r="D5970" t="s">
        <v>23</v>
      </c>
      <c r="E5970" t="s">
        <v>586</v>
      </c>
      <c r="F5970" t="s">
        <v>342</v>
      </c>
      <c r="G5970" t="s">
        <v>927</v>
      </c>
      <c r="H5970">
        <v>1</v>
      </c>
      <c r="I5970" t="s">
        <v>866</v>
      </c>
      <c r="J5970" s="1">
        <v>6.8421296296296294E-3</v>
      </c>
      <c r="K5970">
        <v>40.732213000000002</v>
      </c>
      <c r="L5970">
        <v>-73.988072000000003</v>
      </c>
      <c r="M5970">
        <v>40.732287999999997</v>
      </c>
      <c r="N5970">
        <v>-73.987752</v>
      </c>
      <c r="O5970" s="5">
        <v>41942.905615798612</v>
      </c>
      <c r="P5970" s="5">
        <v>41942.91109253472</v>
      </c>
      <c r="Q5970" s="5">
        <v>41942.921436909724</v>
      </c>
      <c r="R5970" s="5">
        <v>41942.922298182872</v>
      </c>
      <c r="S5970">
        <f t="shared" si="186"/>
        <v>44</v>
      </c>
      <c r="T5970">
        <f t="shared" si="187"/>
        <v>4</v>
      </c>
    </row>
    <row r="5971" spans="1:20" x14ac:dyDescent="0.25">
      <c r="A5971">
        <v>1490779</v>
      </c>
      <c r="B5971">
        <v>59161</v>
      </c>
      <c r="C5971">
        <v>170602</v>
      </c>
      <c r="D5971" t="s">
        <v>23</v>
      </c>
      <c r="E5971" t="s">
        <v>88</v>
      </c>
      <c r="F5971" t="s">
        <v>89</v>
      </c>
      <c r="K5971">
        <v>40.741388696065201</v>
      </c>
      <c r="L5971">
        <v>-74.001289851765193</v>
      </c>
      <c r="M5971">
        <v>40.743451904885802</v>
      </c>
      <c r="N5971">
        <v>-74.006407215275004</v>
      </c>
      <c r="O5971" s="5">
        <v>41942.908135266203</v>
      </c>
      <c r="P5971" s="5">
        <v>41942.924514062499</v>
      </c>
      <c r="Q5971" s="5">
        <v>41942.938644409725</v>
      </c>
      <c r="R5971" s="5">
        <v>41942.943235543979</v>
      </c>
      <c r="S5971">
        <f t="shared" si="186"/>
        <v>44</v>
      </c>
      <c r="T5971">
        <f t="shared" si="187"/>
        <v>4</v>
      </c>
    </row>
    <row r="5972" spans="1:20" x14ac:dyDescent="0.25">
      <c r="A5972">
        <v>1490771</v>
      </c>
      <c r="B5972">
        <v>140854</v>
      </c>
      <c r="C5972">
        <v>72480</v>
      </c>
      <c r="D5972" t="s">
        <v>53</v>
      </c>
      <c r="E5972" t="s">
        <v>171</v>
      </c>
      <c r="F5972" t="s">
        <v>37</v>
      </c>
      <c r="G5972" t="s">
        <v>672</v>
      </c>
      <c r="H5972">
        <v>2</v>
      </c>
      <c r="I5972" t="s">
        <v>113</v>
      </c>
      <c r="J5972" s="1">
        <v>2.032074074074074E-2</v>
      </c>
      <c r="K5972">
        <v>40.721979579708403</v>
      </c>
      <c r="L5972">
        <v>-73.988148214155601</v>
      </c>
      <c r="M5972">
        <v>40.729248900000002</v>
      </c>
      <c r="N5972">
        <v>-73.954119899999995</v>
      </c>
      <c r="O5972" s="5">
        <v>41942.908448240742</v>
      </c>
      <c r="P5972" s="5">
        <v>41942.919433402778</v>
      </c>
      <c r="Q5972" s="5">
        <v>41942.950773923614</v>
      </c>
      <c r="R5972" s="5">
        <v>41942.961583078701</v>
      </c>
      <c r="S5972">
        <f t="shared" si="186"/>
        <v>44</v>
      </c>
      <c r="T5972">
        <f t="shared" si="187"/>
        <v>4</v>
      </c>
    </row>
    <row r="5973" spans="1:20" x14ac:dyDescent="0.25">
      <c r="A5973">
        <v>1490802</v>
      </c>
      <c r="B5973">
        <v>70541</v>
      </c>
      <c r="C5973">
        <v>161459</v>
      </c>
      <c r="D5973" t="s">
        <v>23</v>
      </c>
      <c r="E5973" t="s">
        <v>2342</v>
      </c>
      <c r="K5973">
        <v>40.731010183424303</v>
      </c>
      <c r="L5973">
        <v>-74.001220988567297</v>
      </c>
      <c r="M5973">
        <v>40.774661500000001</v>
      </c>
      <c r="N5973">
        <v>-73.963545600000003</v>
      </c>
      <c r="O5973" s="5">
        <v>41942.90965533565</v>
      </c>
      <c r="P5973" s="5">
        <v>41942.909285092595</v>
      </c>
      <c r="Q5973" s="5">
        <v>41942.932085601853</v>
      </c>
      <c r="R5973" s="5">
        <v>41942.947074085649</v>
      </c>
      <c r="S5973">
        <f t="shared" si="186"/>
        <v>44</v>
      </c>
      <c r="T5973">
        <f t="shared" si="187"/>
        <v>4</v>
      </c>
    </row>
    <row r="5974" spans="1:20" x14ac:dyDescent="0.25">
      <c r="A5974">
        <v>1490829</v>
      </c>
      <c r="B5974">
        <v>400897</v>
      </c>
      <c r="C5974">
        <v>53095</v>
      </c>
      <c r="D5974" t="s">
        <v>23</v>
      </c>
      <c r="E5974" t="s">
        <v>332</v>
      </c>
      <c r="F5974" t="s">
        <v>25</v>
      </c>
      <c r="G5974" t="s">
        <v>1589</v>
      </c>
      <c r="H5974">
        <v>1</v>
      </c>
      <c r="I5974" t="s">
        <v>1590</v>
      </c>
      <c r="K5974">
        <v>40.74962</v>
      </c>
      <c r="L5974">
        <v>-73.991614999999996</v>
      </c>
      <c r="M5974">
        <v>40.750100940154802</v>
      </c>
      <c r="N5974">
        <v>-73.984201782130199</v>
      </c>
      <c r="O5974" s="5">
        <v>41942.912041631942</v>
      </c>
      <c r="P5974" s="5">
        <v>41942.932267870368</v>
      </c>
      <c r="Q5974" s="5">
        <v>41942.954373796296</v>
      </c>
      <c r="R5974" s="5">
        <v>41942.958520370368</v>
      </c>
      <c r="S5974">
        <f t="shared" si="186"/>
        <v>44</v>
      </c>
      <c r="T5974">
        <f t="shared" si="187"/>
        <v>4</v>
      </c>
    </row>
    <row r="5975" spans="1:20" x14ac:dyDescent="0.25">
      <c r="A5975">
        <v>1490865</v>
      </c>
      <c r="B5975">
        <v>62730</v>
      </c>
      <c r="C5975">
        <v>151073</v>
      </c>
      <c r="D5975" t="s">
        <v>23</v>
      </c>
      <c r="E5975" t="s">
        <v>539</v>
      </c>
      <c r="F5975" t="s">
        <v>20</v>
      </c>
      <c r="G5975" t="s">
        <v>3609</v>
      </c>
      <c r="H5975">
        <v>1</v>
      </c>
      <c r="I5975" t="s">
        <v>56</v>
      </c>
      <c r="J5975" s="1">
        <v>7.7785069444444447E-3</v>
      </c>
      <c r="K5975">
        <v>40.727031111101397</v>
      </c>
      <c r="L5975">
        <v>-74.007511138916001</v>
      </c>
      <c r="M5975">
        <v>40.720115999999997</v>
      </c>
      <c r="N5975">
        <v>-73.999296999999999</v>
      </c>
      <c r="O5975" s="5">
        <v>41942.913274710649</v>
      </c>
      <c r="P5975" s="5">
        <v>41942.918316655094</v>
      </c>
      <c r="Q5975" s="5">
        <v>41942.929659247682</v>
      </c>
      <c r="R5975" s="5">
        <v>41942.934335578706</v>
      </c>
      <c r="S5975">
        <f t="shared" si="186"/>
        <v>44</v>
      </c>
      <c r="T5975">
        <f t="shared" si="187"/>
        <v>4</v>
      </c>
    </row>
    <row r="5976" spans="1:20" x14ac:dyDescent="0.25">
      <c r="A5976">
        <v>1490893</v>
      </c>
      <c r="B5976">
        <v>295078</v>
      </c>
      <c r="C5976">
        <v>157975</v>
      </c>
      <c r="D5976" t="s">
        <v>23</v>
      </c>
      <c r="E5976" t="s">
        <v>243</v>
      </c>
      <c r="F5976" t="s">
        <v>70</v>
      </c>
      <c r="G5976" t="s">
        <v>2835</v>
      </c>
      <c r="H5976">
        <v>1</v>
      </c>
      <c r="I5976" t="s">
        <v>236</v>
      </c>
      <c r="K5976">
        <v>40.731795470614898</v>
      </c>
      <c r="L5976">
        <v>-73.985672593116803</v>
      </c>
      <c r="M5976">
        <v>40.748154300000003</v>
      </c>
      <c r="N5976">
        <v>-73.988689899999997</v>
      </c>
      <c r="O5976" s="5">
        <v>41942.915222916665</v>
      </c>
      <c r="P5976" s="5">
        <v>41942.914470023148</v>
      </c>
      <c r="Q5976" s="5">
        <v>41942.927229629633</v>
      </c>
      <c r="R5976" s="5">
        <v>41942.938610138888</v>
      </c>
      <c r="S5976">
        <f t="shared" si="186"/>
        <v>44</v>
      </c>
      <c r="T5976">
        <f t="shared" si="187"/>
        <v>4</v>
      </c>
    </row>
    <row r="5977" spans="1:20" x14ac:dyDescent="0.25">
      <c r="A5977">
        <v>1491029</v>
      </c>
      <c r="B5977">
        <v>405547</v>
      </c>
      <c r="C5977">
        <v>142394</v>
      </c>
      <c r="D5977" t="s">
        <v>23</v>
      </c>
      <c r="E5977" t="s">
        <v>3159</v>
      </c>
      <c r="J5977" s="1">
        <v>1.8849537037037038E-3</v>
      </c>
      <c r="K5977">
        <v>40.747592882944097</v>
      </c>
      <c r="L5977">
        <v>-73.9824778019143</v>
      </c>
      <c r="M5977">
        <v>40.770150000000001</v>
      </c>
      <c r="N5977">
        <v>-73.954948000000002</v>
      </c>
      <c r="O5977" s="5">
        <v>41942.926886261572</v>
      </c>
      <c r="P5977" s="5">
        <v>41942.925454398151</v>
      </c>
      <c r="Q5977" s="5">
        <v>41942.937025555555</v>
      </c>
      <c r="R5977" s="5">
        <v>41942.951621458335</v>
      </c>
      <c r="S5977">
        <f t="shared" si="186"/>
        <v>44</v>
      </c>
      <c r="T5977">
        <f t="shared" si="187"/>
        <v>4</v>
      </c>
    </row>
    <row r="5978" spans="1:20" x14ac:dyDescent="0.25">
      <c r="A5978">
        <v>1491090</v>
      </c>
      <c r="B5978">
        <v>276192</v>
      </c>
      <c r="C5978">
        <v>179183</v>
      </c>
      <c r="D5978" t="s">
        <v>53</v>
      </c>
      <c r="E5978" t="s">
        <v>491</v>
      </c>
      <c r="G5978" t="s">
        <v>641</v>
      </c>
      <c r="H5978">
        <v>1</v>
      </c>
      <c r="I5978" t="s">
        <v>639</v>
      </c>
      <c r="K5978">
        <v>40.729110403548901</v>
      </c>
      <c r="L5978">
        <v>-73.984245455566395</v>
      </c>
      <c r="M5978">
        <v>40.723728999999999</v>
      </c>
      <c r="N5978">
        <v>-74.004076100000006</v>
      </c>
      <c r="O5978" s="5">
        <v>41942.931481273146</v>
      </c>
      <c r="P5978" s="5">
        <v>41942.937508414354</v>
      </c>
      <c r="Q5978" s="5">
        <v>41942.963130462966</v>
      </c>
      <c r="R5978" s="5">
        <v>41942.974169594905</v>
      </c>
      <c r="S5978">
        <f t="shared" si="186"/>
        <v>44</v>
      </c>
      <c r="T5978">
        <f t="shared" si="187"/>
        <v>4</v>
      </c>
    </row>
    <row r="5979" spans="1:20" x14ac:dyDescent="0.25">
      <c r="A5979">
        <v>1491110</v>
      </c>
      <c r="B5979">
        <v>216932</v>
      </c>
      <c r="C5979">
        <v>137090</v>
      </c>
      <c r="D5979" t="s">
        <v>23</v>
      </c>
      <c r="E5979" t="s">
        <v>88</v>
      </c>
      <c r="F5979" t="s">
        <v>89</v>
      </c>
      <c r="K5979">
        <v>40.7432546144924</v>
      </c>
      <c r="L5979">
        <v>-73.984079021338204</v>
      </c>
      <c r="M5979">
        <v>40.739108700000003</v>
      </c>
      <c r="N5979">
        <v>-73.990193099999999</v>
      </c>
      <c r="O5979" s="5">
        <v>41942.933963263888</v>
      </c>
      <c r="P5979" s="5">
        <v>41942.936954155091</v>
      </c>
      <c r="Q5979" s="5">
        <v>41942.945844513888</v>
      </c>
      <c r="R5979" s="5">
        <v>41942.951266724536</v>
      </c>
      <c r="S5979">
        <f t="shared" si="186"/>
        <v>44</v>
      </c>
      <c r="T5979">
        <f t="shared" si="187"/>
        <v>4</v>
      </c>
    </row>
    <row r="5980" spans="1:20" x14ac:dyDescent="0.25">
      <c r="A5980">
        <v>1491147</v>
      </c>
      <c r="B5980">
        <v>320359</v>
      </c>
      <c r="C5980">
        <v>172130</v>
      </c>
      <c r="D5980" t="s">
        <v>85</v>
      </c>
      <c r="E5980" t="s">
        <v>3133</v>
      </c>
      <c r="J5980" s="1">
        <v>1.9849768518518519E-3</v>
      </c>
      <c r="K5980">
        <v>40.722340607446</v>
      </c>
      <c r="L5980">
        <v>-73.987829089164705</v>
      </c>
      <c r="M5980">
        <v>40.724375999999999</v>
      </c>
      <c r="N5980">
        <v>-73.9941788</v>
      </c>
      <c r="O5980" s="5">
        <v>41942.938865775461</v>
      </c>
      <c r="P5980" s="5">
        <v>41942.940492071757</v>
      </c>
      <c r="Q5980" s="5">
        <v>41942.947671967595</v>
      </c>
      <c r="R5980" s="5">
        <v>41942.951912881945</v>
      </c>
      <c r="S5980">
        <f t="shared" si="186"/>
        <v>44</v>
      </c>
      <c r="T5980">
        <f t="shared" si="187"/>
        <v>4</v>
      </c>
    </row>
    <row r="5981" spans="1:20" x14ac:dyDescent="0.25">
      <c r="A5981">
        <v>1491144</v>
      </c>
      <c r="B5981">
        <v>54851</v>
      </c>
      <c r="C5981">
        <v>104533</v>
      </c>
      <c r="D5981" t="s">
        <v>23</v>
      </c>
      <c r="E5981" t="s">
        <v>341</v>
      </c>
      <c r="F5981" t="s">
        <v>342</v>
      </c>
      <c r="G5981" t="s">
        <v>1173</v>
      </c>
      <c r="H5981">
        <v>1</v>
      </c>
      <c r="I5981" t="s">
        <v>413</v>
      </c>
      <c r="J5981" s="1">
        <v>3.4091666666666667E-3</v>
      </c>
      <c r="K5981">
        <v>40.734213854853898</v>
      </c>
      <c r="L5981">
        <v>-74.006202029303594</v>
      </c>
      <c r="M5981">
        <v>40.744760900000003</v>
      </c>
      <c r="N5981">
        <v>-74.003630000000001</v>
      </c>
      <c r="O5981" s="5">
        <v>41942.939170057871</v>
      </c>
      <c r="P5981" s="5">
        <v>41942.940670069445</v>
      </c>
      <c r="Q5981" s="5">
        <v>41942.956933298614</v>
      </c>
      <c r="R5981" s="5">
        <v>41942.962475208333</v>
      </c>
      <c r="S5981">
        <f t="shared" si="186"/>
        <v>44</v>
      </c>
      <c r="T5981">
        <f t="shared" si="187"/>
        <v>4</v>
      </c>
    </row>
    <row r="5982" spans="1:20" x14ac:dyDescent="0.25">
      <c r="A5982">
        <v>1491341</v>
      </c>
      <c r="B5982">
        <v>229946</v>
      </c>
      <c r="C5982">
        <v>59348</v>
      </c>
      <c r="D5982" t="s">
        <v>85</v>
      </c>
      <c r="E5982" t="s">
        <v>255</v>
      </c>
      <c r="F5982" t="s">
        <v>91</v>
      </c>
      <c r="G5982" t="s">
        <v>1312</v>
      </c>
      <c r="H5982">
        <v>1</v>
      </c>
      <c r="I5982" t="s">
        <v>392</v>
      </c>
      <c r="J5982" s="1">
        <v>2.5729629629629631E-3</v>
      </c>
      <c r="K5982">
        <v>40.721545124764702</v>
      </c>
      <c r="L5982">
        <v>-73.988842426716104</v>
      </c>
      <c r="M5982">
        <v>40.724555799999997</v>
      </c>
      <c r="N5982">
        <v>-73.991582100000002</v>
      </c>
      <c r="O5982" s="5">
        <v>41942.955556400462</v>
      </c>
      <c r="P5982" s="5">
        <v>41942.959474768519</v>
      </c>
      <c r="Q5982" s="5">
        <v>41942.968734710645</v>
      </c>
      <c r="R5982" s="5">
        <v>41942.971874537034</v>
      </c>
      <c r="S5982">
        <f t="shared" si="186"/>
        <v>44</v>
      </c>
      <c r="T5982">
        <f t="shared" si="187"/>
        <v>4</v>
      </c>
    </row>
    <row r="5983" spans="1:20" x14ac:dyDescent="0.25">
      <c r="A5983">
        <v>1491424</v>
      </c>
      <c r="B5983">
        <v>391367</v>
      </c>
      <c r="C5983">
        <v>172130</v>
      </c>
      <c r="D5983" t="s">
        <v>85</v>
      </c>
      <c r="E5983" t="s">
        <v>214</v>
      </c>
      <c r="F5983" t="s">
        <v>215</v>
      </c>
      <c r="G5983" t="s">
        <v>1600</v>
      </c>
      <c r="H5983">
        <v>1</v>
      </c>
      <c r="I5983" t="s">
        <v>1601</v>
      </c>
      <c r="J5983" s="1">
        <v>5.2056365740740735E-3</v>
      </c>
      <c r="K5983">
        <v>40.729136234409197</v>
      </c>
      <c r="L5983">
        <v>-73.986971512913399</v>
      </c>
      <c r="M5983">
        <v>40.723531399999999</v>
      </c>
      <c r="N5983">
        <v>-73.982324199999994</v>
      </c>
      <c r="O5983" s="5">
        <v>41942.964392152775</v>
      </c>
      <c r="P5983" s="5">
        <v>41942.965637291665</v>
      </c>
      <c r="Q5983" s="5">
        <v>41942.974897488428</v>
      </c>
      <c r="R5983" s="5">
        <v>41942.978991504628</v>
      </c>
      <c r="S5983">
        <f t="shared" si="186"/>
        <v>44</v>
      </c>
      <c r="T5983">
        <f t="shared" si="187"/>
        <v>4</v>
      </c>
    </row>
    <row r="5984" spans="1:20" x14ac:dyDescent="0.25">
      <c r="A5984">
        <v>1491424</v>
      </c>
      <c r="B5984">
        <v>391367</v>
      </c>
      <c r="C5984">
        <v>172130</v>
      </c>
      <c r="D5984" t="s">
        <v>85</v>
      </c>
      <c r="E5984" t="s">
        <v>214</v>
      </c>
      <c r="F5984" t="s">
        <v>215</v>
      </c>
      <c r="G5984" t="s">
        <v>1600</v>
      </c>
      <c r="H5984">
        <v>1</v>
      </c>
      <c r="I5984" t="s">
        <v>1601</v>
      </c>
      <c r="J5984" s="1">
        <v>5.2056365740740735E-3</v>
      </c>
      <c r="K5984">
        <v>40.729136234409197</v>
      </c>
      <c r="L5984">
        <v>-73.986971512913399</v>
      </c>
      <c r="M5984">
        <v>40.723531399999999</v>
      </c>
      <c r="N5984">
        <v>-73.982324199999994</v>
      </c>
      <c r="O5984" s="5">
        <v>41942.964392152775</v>
      </c>
      <c r="P5984" s="5">
        <v>41942.965637291665</v>
      </c>
      <c r="Q5984" s="5">
        <v>41942.974897488428</v>
      </c>
      <c r="R5984" s="5">
        <v>41942.978991504628</v>
      </c>
      <c r="S5984">
        <f t="shared" si="186"/>
        <v>44</v>
      </c>
      <c r="T5984">
        <f t="shared" si="187"/>
        <v>4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analyze_me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Tsai</dc:creator>
  <cp:lastModifiedBy>Albert Tsai</cp:lastModifiedBy>
  <dcterms:created xsi:type="dcterms:W3CDTF">2017-07-25T16:23:22Z</dcterms:created>
  <dcterms:modified xsi:type="dcterms:W3CDTF">2017-07-28T23:45:51Z</dcterms:modified>
</cp:coreProperties>
</file>